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harshroongta.sharepoint.com/sites/FeeonlyiaDataShare/Shared_Documents/Research Data/Workshop PPT/PPT Data/"/>
    </mc:Choice>
  </mc:AlternateContent>
  <xr:revisionPtr revIDLastSave="1011" documentId="13_ncr:1_{C288A76A-314F-4B79-A3F6-F36A1F922F01}" xr6:coauthVersionLast="47" xr6:coauthVersionMax="47" xr10:uidLastSave="{C49B882D-3335-4DE3-ABEF-6C050CE73F60}"/>
  <bookViews>
    <workbookView xWindow="-110" yWindow="-110" windowWidth="19420" windowHeight="10300" tabRatio="795" xr2:uid="{00000000-000D-0000-FFFF-FFFF00000000}"/>
  </bookViews>
  <sheets>
    <sheet name="Working" sheetId="10" r:id="rId1"/>
    <sheet name="Summary" sheetId="8" r:id="rId2"/>
    <sheet name="10 Year" sheetId="3" r:id="rId3"/>
    <sheet name="5 Year" sheetId="6" r:id="rId4"/>
    <sheet name="3 Year" sheetId="7" r:id="rId5"/>
    <sheet name="1 Year" sheetId="9" r:id="rId6"/>
    <sheet name="Data" sheetId="5" r:id="rId7"/>
  </sheets>
  <definedNames>
    <definedName name="_xlnm._FilterDatabase" localSheetId="5" hidden="1">'1 Year'!$A$1:$L$3933</definedName>
    <definedName name="_xlnm._FilterDatabase" localSheetId="2" hidden="1">'10 Year'!$A$1:$O$3933</definedName>
    <definedName name="_xlnm._FilterDatabase" localSheetId="4" hidden="1">'3 Year'!$A$1:$L$3933</definedName>
    <definedName name="_xlnm._FilterDatabase" localSheetId="3" hidden="1">'5 Year'!$A$1:$K$3933</definedName>
    <definedName name="ExternalData_1" localSheetId="6" hidden="1">Data!$A$1:$D$4057</definedName>
    <definedName name="ExternalData_2" localSheetId="6" hidden="1">Data!$F$1:$G$6315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0" l="1"/>
  <c r="C14" i="10"/>
  <c r="D13" i="10"/>
  <c r="C13" i="10"/>
  <c r="D9" i="10"/>
  <c r="C9" i="10"/>
  <c r="D8" i="10"/>
  <c r="C8" i="10"/>
  <c r="D4" i="10"/>
  <c r="D3" i="10"/>
  <c r="C4" i="10" l="1"/>
  <c r="C3" i="10"/>
  <c r="C10" i="10"/>
  <c r="H3197" i="9"/>
  <c r="H3198" i="9"/>
  <c r="H3205" i="9"/>
  <c r="H3206" i="9"/>
  <c r="H3213" i="9"/>
  <c r="H3214" i="9"/>
  <c r="H3221" i="9"/>
  <c r="H3222" i="9"/>
  <c r="H3229" i="9"/>
  <c r="H3230" i="9"/>
  <c r="H3237" i="9"/>
  <c r="H3238" i="9"/>
  <c r="H3245" i="9"/>
  <c r="H3246" i="9"/>
  <c r="H3253" i="9"/>
  <c r="H3254" i="9"/>
  <c r="H3261" i="9"/>
  <c r="H3262" i="9"/>
  <c r="H3269" i="9"/>
  <c r="H3270" i="9"/>
  <c r="H3277" i="9"/>
  <c r="H3278" i="9"/>
  <c r="H3285" i="9"/>
  <c r="H3286" i="9"/>
  <c r="H3293" i="9"/>
  <c r="H3294" i="9"/>
  <c r="H3301" i="9"/>
  <c r="H3302" i="9"/>
  <c r="H3309" i="9"/>
  <c r="H3310" i="9"/>
  <c r="H3317" i="9"/>
  <c r="H3318" i="9"/>
  <c r="H3325" i="9"/>
  <c r="H3326" i="9"/>
  <c r="H3333" i="9"/>
  <c r="H3334" i="9"/>
  <c r="H3341" i="9"/>
  <c r="H3342" i="9"/>
  <c r="H3349" i="9"/>
  <c r="H3350" i="9"/>
  <c r="H3357" i="9"/>
  <c r="H3358" i="9"/>
  <c r="H3365" i="9"/>
  <c r="H3366" i="9"/>
  <c r="H3373" i="9"/>
  <c r="H3374" i="9"/>
  <c r="H3381" i="9"/>
  <c r="H3382" i="9"/>
  <c r="H3389" i="9"/>
  <c r="H3390" i="9"/>
  <c r="H3397" i="9"/>
  <c r="H3398" i="9"/>
  <c r="H3405" i="9"/>
  <c r="H3406" i="9"/>
  <c r="H3413" i="9"/>
  <c r="H3414" i="9"/>
  <c r="H3421" i="9"/>
  <c r="H3422" i="9"/>
  <c r="H3429" i="9"/>
  <c r="H3430" i="9"/>
  <c r="H3437" i="9"/>
  <c r="H3438" i="9"/>
  <c r="H3445" i="9"/>
  <c r="H3446" i="9"/>
  <c r="H3453" i="9"/>
  <c r="H3454" i="9"/>
  <c r="H3461" i="9"/>
  <c r="H3462" i="9"/>
  <c r="H3469" i="9"/>
  <c r="H3470" i="9"/>
  <c r="H3477" i="9"/>
  <c r="H3478" i="9"/>
  <c r="H3485" i="9"/>
  <c r="H3486" i="9"/>
  <c r="H3493" i="9"/>
  <c r="H3494" i="9"/>
  <c r="H3501" i="9"/>
  <c r="H3502" i="9"/>
  <c r="H3509" i="9"/>
  <c r="H3510" i="9"/>
  <c r="H3517" i="9"/>
  <c r="H3518" i="9"/>
  <c r="H3525" i="9"/>
  <c r="H3526" i="9"/>
  <c r="H3533" i="9"/>
  <c r="H3534" i="9"/>
  <c r="H3541" i="9"/>
  <c r="H3542" i="9"/>
  <c r="H3549" i="9"/>
  <c r="H3550" i="9"/>
  <c r="H3557" i="9"/>
  <c r="H3558" i="9"/>
  <c r="H3565" i="9"/>
  <c r="H3566" i="9"/>
  <c r="H3573" i="9"/>
  <c r="H3574" i="9"/>
  <c r="H3581" i="9"/>
  <c r="H3582" i="9"/>
  <c r="H3589" i="9"/>
  <c r="H3590" i="9"/>
  <c r="H3597" i="9"/>
  <c r="H3598" i="9"/>
  <c r="H3605" i="9"/>
  <c r="H3606" i="9"/>
  <c r="H3613" i="9"/>
  <c r="H3614" i="9"/>
  <c r="H3621" i="9"/>
  <c r="H3622" i="9"/>
  <c r="H3629" i="9"/>
  <c r="H3630" i="9"/>
  <c r="H3637" i="9"/>
  <c r="H3638" i="9"/>
  <c r="H3645" i="9"/>
  <c r="H3646" i="9"/>
  <c r="H3653" i="9"/>
  <c r="H3654" i="9"/>
  <c r="H3661" i="9"/>
  <c r="H3662" i="9"/>
  <c r="H3669" i="9"/>
  <c r="H3670" i="9"/>
  <c r="H3677" i="9"/>
  <c r="H3678" i="9"/>
  <c r="H3685" i="9"/>
  <c r="H3686" i="9"/>
  <c r="D3" i="9"/>
  <c r="D4" i="9"/>
  <c r="D5" i="9"/>
  <c r="D6" i="9"/>
  <c r="D7" i="9"/>
  <c r="D8" i="9"/>
  <c r="D9" i="9"/>
  <c r="D10" i="9"/>
  <c r="H10" i="9" s="1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H26" i="9" s="1"/>
  <c r="D27" i="9"/>
  <c r="D28" i="9"/>
  <c r="D29" i="9"/>
  <c r="D30" i="9"/>
  <c r="D31" i="9"/>
  <c r="D32" i="9"/>
  <c r="D33" i="9"/>
  <c r="D34" i="9"/>
  <c r="H34" i="9" s="1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H58" i="9" s="1"/>
  <c r="D59" i="9"/>
  <c r="D60" i="9"/>
  <c r="D61" i="9"/>
  <c r="D62" i="9"/>
  <c r="D63" i="9"/>
  <c r="D64" i="9"/>
  <c r="D65" i="9"/>
  <c r="D66" i="9"/>
  <c r="H66" i="9" s="1"/>
  <c r="D67" i="9"/>
  <c r="D68" i="9"/>
  <c r="D69" i="9"/>
  <c r="D70" i="9"/>
  <c r="D71" i="9"/>
  <c r="D72" i="9"/>
  <c r="D73" i="9"/>
  <c r="D74" i="9"/>
  <c r="H74" i="9" s="1"/>
  <c r="D75" i="9"/>
  <c r="D76" i="9"/>
  <c r="D77" i="9"/>
  <c r="D78" i="9"/>
  <c r="D79" i="9"/>
  <c r="D80" i="9"/>
  <c r="D81" i="9"/>
  <c r="D82" i="9"/>
  <c r="H82" i="9" s="1"/>
  <c r="D83" i="9"/>
  <c r="D84" i="9"/>
  <c r="D85" i="9"/>
  <c r="D86" i="9"/>
  <c r="D87" i="9"/>
  <c r="D88" i="9"/>
  <c r="D89" i="9"/>
  <c r="D90" i="9"/>
  <c r="H90" i="9" s="1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H306" i="9" s="1"/>
  <c r="D307" i="9"/>
  <c r="D308" i="9"/>
  <c r="D309" i="9"/>
  <c r="D310" i="9"/>
  <c r="D311" i="9"/>
  <c r="D312" i="9"/>
  <c r="D313" i="9"/>
  <c r="D314" i="9"/>
  <c r="H314" i="9" s="1"/>
  <c r="D315" i="9"/>
  <c r="D316" i="9"/>
  <c r="D317" i="9"/>
  <c r="D318" i="9"/>
  <c r="D319" i="9"/>
  <c r="D320" i="9"/>
  <c r="D321" i="9"/>
  <c r="D322" i="9"/>
  <c r="H322" i="9" s="1"/>
  <c r="D323" i="9"/>
  <c r="D324" i="9"/>
  <c r="D325" i="9"/>
  <c r="D326" i="9"/>
  <c r="D327" i="9"/>
  <c r="D328" i="9"/>
  <c r="D329" i="9"/>
  <c r="D330" i="9"/>
  <c r="H330" i="9" s="1"/>
  <c r="D331" i="9"/>
  <c r="D332" i="9"/>
  <c r="D333" i="9"/>
  <c r="D334" i="9"/>
  <c r="D335" i="9"/>
  <c r="D336" i="9"/>
  <c r="D337" i="9"/>
  <c r="D338" i="9"/>
  <c r="H338" i="9" s="1"/>
  <c r="D339" i="9"/>
  <c r="D340" i="9"/>
  <c r="D341" i="9"/>
  <c r="D342" i="9"/>
  <c r="D343" i="9"/>
  <c r="D344" i="9"/>
  <c r="D345" i="9"/>
  <c r="D346" i="9"/>
  <c r="H346" i="9" s="1"/>
  <c r="D347" i="9"/>
  <c r="D348" i="9"/>
  <c r="D349" i="9"/>
  <c r="D350" i="9"/>
  <c r="D351" i="9"/>
  <c r="D352" i="9"/>
  <c r="D353" i="9"/>
  <c r="D354" i="9"/>
  <c r="H354" i="9" s="1"/>
  <c r="D355" i="9"/>
  <c r="D356" i="9"/>
  <c r="D357" i="9"/>
  <c r="D358" i="9"/>
  <c r="D359" i="9"/>
  <c r="D360" i="9"/>
  <c r="D361" i="9"/>
  <c r="D362" i="9"/>
  <c r="H362" i="9" s="1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E386" i="9" s="1"/>
  <c r="I386" i="9" s="1"/>
  <c r="D387" i="9"/>
  <c r="D388" i="9"/>
  <c r="D389" i="9"/>
  <c r="D390" i="9"/>
  <c r="D391" i="9"/>
  <c r="D392" i="9"/>
  <c r="D393" i="9"/>
  <c r="D394" i="9"/>
  <c r="E394" i="9" s="1"/>
  <c r="I394" i="9" s="1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E410" i="9" s="1"/>
  <c r="I410" i="9" s="1"/>
  <c r="D411" i="9"/>
  <c r="D412" i="9"/>
  <c r="D413" i="9"/>
  <c r="D414" i="9"/>
  <c r="D415" i="9"/>
  <c r="D416" i="9"/>
  <c r="D417" i="9"/>
  <c r="D418" i="9"/>
  <c r="E418" i="9" s="1"/>
  <c r="I418" i="9" s="1"/>
  <c r="D419" i="9"/>
  <c r="D420" i="9"/>
  <c r="D421" i="9"/>
  <c r="D422" i="9"/>
  <c r="D423" i="9"/>
  <c r="D424" i="9"/>
  <c r="D425" i="9"/>
  <c r="D426" i="9"/>
  <c r="E426" i="9" s="1"/>
  <c r="I426" i="9" s="1"/>
  <c r="D427" i="9"/>
  <c r="D428" i="9"/>
  <c r="D429" i="9"/>
  <c r="D430" i="9"/>
  <c r="D431" i="9"/>
  <c r="D432" i="9"/>
  <c r="D433" i="9"/>
  <c r="D434" i="9"/>
  <c r="E434" i="9" s="1"/>
  <c r="I434" i="9" s="1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F466" i="9" s="1"/>
  <c r="J466" i="9" s="1"/>
  <c r="D467" i="9"/>
  <c r="D468" i="9"/>
  <c r="D469" i="9"/>
  <c r="D470" i="9"/>
  <c r="D471" i="9"/>
  <c r="D472" i="9"/>
  <c r="D473" i="9"/>
  <c r="D474" i="9"/>
  <c r="F474" i="9" s="1"/>
  <c r="J474" i="9" s="1"/>
  <c r="D475" i="9"/>
  <c r="D476" i="9"/>
  <c r="D477" i="9"/>
  <c r="D478" i="9"/>
  <c r="D479" i="9"/>
  <c r="D480" i="9"/>
  <c r="D481" i="9"/>
  <c r="D482" i="9"/>
  <c r="F482" i="9" s="1"/>
  <c r="J482" i="9" s="1"/>
  <c r="D483" i="9"/>
  <c r="D484" i="9"/>
  <c r="D485" i="9"/>
  <c r="D486" i="9"/>
  <c r="D487" i="9"/>
  <c r="D488" i="9"/>
  <c r="D489" i="9"/>
  <c r="D490" i="9"/>
  <c r="F490" i="9" s="1"/>
  <c r="J490" i="9" s="1"/>
  <c r="D491" i="9"/>
  <c r="D492" i="9"/>
  <c r="D493" i="9"/>
  <c r="D494" i="9"/>
  <c r="D495" i="9"/>
  <c r="D496" i="9"/>
  <c r="D497" i="9"/>
  <c r="D498" i="9"/>
  <c r="F498" i="9" s="1"/>
  <c r="J498" i="9" s="1"/>
  <c r="D499" i="9"/>
  <c r="D500" i="9"/>
  <c r="D501" i="9"/>
  <c r="D502" i="9"/>
  <c r="D503" i="9"/>
  <c r="D504" i="9"/>
  <c r="D505" i="9"/>
  <c r="D506" i="9"/>
  <c r="F506" i="9" s="1"/>
  <c r="J506" i="9" s="1"/>
  <c r="D507" i="9"/>
  <c r="D508" i="9"/>
  <c r="D509" i="9"/>
  <c r="D510" i="9"/>
  <c r="D511" i="9"/>
  <c r="D512" i="9"/>
  <c r="D513" i="9"/>
  <c r="D514" i="9"/>
  <c r="F514" i="9" s="1"/>
  <c r="J514" i="9" s="1"/>
  <c r="D515" i="9"/>
  <c r="D516" i="9"/>
  <c r="D517" i="9"/>
  <c r="D518" i="9"/>
  <c r="D519" i="9"/>
  <c r="D520" i="9"/>
  <c r="D521" i="9"/>
  <c r="D522" i="9"/>
  <c r="F522" i="9" s="1"/>
  <c r="J522" i="9" s="1"/>
  <c r="D523" i="9"/>
  <c r="D524" i="9"/>
  <c r="D525" i="9"/>
  <c r="D526" i="9"/>
  <c r="D527" i="9"/>
  <c r="D528" i="9"/>
  <c r="D529" i="9"/>
  <c r="D530" i="9"/>
  <c r="F530" i="9" s="1"/>
  <c r="J530" i="9" s="1"/>
  <c r="D531" i="9"/>
  <c r="D532" i="9"/>
  <c r="D533" i="9"/>
  <c r="D534" i="9"/>
  <c r="D535" i="9"/>
  <c r="D536" i="9"/>
  <c r="D537" i="9"/>
  <c r="D538" i="9"/>
  <c r="D539" i="9"/>
  <c r="D540" i="9"/>
  <c r="D541" i="9"/>
  <c r="D542" i="9"/>
  <c r="D543" i="9"/>
  <c r="D544" i="9"/>
  <c r="D545" i="9"/>
  <c r="D546" i="9"/>
  <c r="D547" i="9"/>
  <c r="D548" i="9"/>
  <c r="D549" i="9"/>
  <c r="D550" i="9"/>
  <c r="D551" i="9"/>
  <c r="D552" i="9"/>
  <c r="D553" i="9"/>
  <c r="D554" i="9"/>
  <c r="D555" i="9"/>
  <c r="D556" i="9"/>
  <c r="D557" i="9"/>
  <c r="D558" i="9"/>
  <c r="D559" i="9"/>
  <c r="D560" i="9"/>
  <c r="D561" i="9"/>
  <c r="D562" i="9"/>
  <c r="D563" i="9"/>
  <c r="D564" i="9"/>
  <c r="D565" i="9"/>
  <c r="D566" i="9"/>
  <c r="D567" i="9"/>
  <c r="D568" i="9"/>
  <c r="D569" i="9"/>
  <c r="D570" i="9"/>
  <c r="D571" i="9"/>
  <c r="D572" i="9"/>
  <c r="D573" i="9"/>
  <c r="D574" i="9"/>
  <c r="D575" i="9"/>
  <c r="D576" i="9"/>
  <c r="D577" i="9"/>
  <c r="D578" i="9"/>
  <c r="D579" i="9"/>
  <c r="D580" i="9"/>
  <c r="D581" i="9"/>
  <c r="D582" i="9"/>
  <c r="D583" i="9"/>
  <c r="D584" i="9"/>
  <c r="D585" i="9"/>
  <c r="D586" i="9"/>
  <c r="D587" i="9"/>
  <c r="D588" i="9"/>
  <c r="D589" i="9"/>
  <c r="D590" i="9"/>
  <c r="D591" i="9"/>
  <c r="D592" i="9"/>
  <c r="D593" i="9"/>
  <c r="D594" i="9"/>
  <c r="E594" i="9" s="1"/>
  <c r="I594" i="9" s="1"/>
  <c r="D595" i="9"/>
  <c r="D596" i="9"/>
  <c r="D597" i="9"/>
  <c r="D598" i="9"/>
  <c r="D599" i="9"/>
  <c r="D600" i="9"/>
  <c r="D601" i="9"/>
  <c r="D602" i="9"/>
  <c r="E602" i="9" s="1"/>
  <c r="I602" i="9" s="1"/>
  <c r="D603" i="9"/>
  <c r="D604" i="9"/>
  <c r="D605" i="9"/>
  <c r="D606" i="9"/>
  <c r="D607" i="9"/>
  <c r="D608" i="9"/>
  <c r="D609" i="9"/>
  <c r="D610" i="9"/>
  <c r="E610" i="9" s="1"/>
  <c r="I610" i="9" s="1"/>
  <c r="D611" i="9"/>
  <c r="D612" i="9"/>
  <c r="D613" i="9"/>
  <c r="D614" i="9"/>
  <c r="D615" i="9"/>
  <c r="D616" i="9"/>
  <c r="D617" i="9"/>
  <c r="D618" i="9"/>
  <c r="E618" i="9" s="1"/>
  <c r="I618" i="9" s="1"/>
  <c r="D619" i="9"/>
  <c r="D620" i="9"/>
  <c r="D621" i="9"/>
  <c r="D622" i="9"/>
  <c r="D623" i="9"/>
  <c r="D624" i="9"/>
  <c r="D625" i="9"/>
  <c r="D626" i="9"/>
  <c r="E626" i="9" s="1"/>
  <c r="I626" i="9" s="1"/>
  <c r="D627" i="9"/>
  <c r="D628" i="9"/>
  <c r="D629" i="9"/>
  <c r="D630" i="9"/>
  <c r="D631" i="9"/>
  <c r="D632" i="9"/>
  <c r="D633" i="9"/>
  <c r="D634" i="9"/>
  <c r="E634" i="9" s="1"/>
  <c r="I634" i="9" s="1"/>
  <c r="D635" i="9"/>
  <c r="D636" i="9"/>
  <c r="D637" i="9"/>
  <c r="D638" i="9"/>
  <c r="D639" i="9"/>
  <c r="D640" i="9"/>
  <c r="D641" i="9"/>
  <c r="D642" i="9"/>
  <c r="E642" i="9" s="1"/>
  <c r="I642" i="9" s="1"/>
  <c r="D643" i="9"/>
  <c r="D644" i="9"/>
  <c r="D645" i="9"/>
  <c r="D646" i="9"/>
  <c r="D647" i="9"/>
  <c r="D648" i="9"/>
  <c r="D649" i="9"/>
  <c r="D650" i="9"/>
  <c r="E650" i="9" s="1"/>
  <c r="I650" i="9" s="1"/>
  <c r="D651" i="9"/>
  <c r="D652" i="9"/>
  <c r="D653" i="9"/>
  <c r="D654" i="9"/>
  <c r="D655" i="9"/>
  <c r="D656" i="9"/>
  <c r="D657" i="9"/>
  <c r="D658" i="9"/>
  <c r="E658" i="9" s="1"/>
  <c r="I658" i="9" s="1"/>
  <c r="D659" i="9"/>
  <c r="D660" i="9"/>
  <c r="D661" i="9"/>
  <c r="D662" i="9"/>
  <c r="D663" i="9"/>
  <c r="D664" i="9"/>
  <c r="D665" i="9"/>
  <c r="D666" i="9"/>
  <c r="E666" i="9" s="1"/>
  <c r="I666" i="9" s="1"/>
  <c r="D667" i="9"/>
  <c r="D668" i="9"/>
  <c r="D669" i="9"/>
  <c r="D670" i="9"/>
  <c r="D671" i="9"/>
  <c r="D672" i="9"/>
  <c r="D673" i="9"/>
  <c r="D674" i="9"/>
  <c r="H674" i="9" s="1"/>
  <c r="D675" i="9"/>
  <c r="D676" i="9"/>
  <c r="D677" i="9"/>
  <c r="D678" i="9"/>
  <c r="D679" i="9"/>
  <c r="D680" i="9"/>
  <c r="D681" i="9"/>
  <c r="D682" i="9"/>
  <c r="E682" i="9" s="1"/>
  <c r="I682" i="9" s="1"/>
  <c r="D683" i="9"/>
  <c r="D684" i="9"/>
  <c r="D685" i="9"/>
  <c r="D686" i="9"/>
  <c r="D687" i="9"/>
  <c r="D688" i="9"/>
  <c r="D689" i="9"/>
  <c r="D690" i="9"/>
  <c r="E690" i="9" s="1"/>
  <c r="I690" i="9" s="1"/>
  <c r="D691" i="9"/>
  <c r="D692" i="9"/>
  <c r="D693" i="9"/>
  <c r="D694" i="9"/>
  <c r="D695" i="9"/>
  <c r="D696" i="9"/>
  <c r="D697" i="9"/>
  <c r="D698" i="9"/>
  <c r="D699" i="9"/>
  <c r="D700" i="9"/>
  <c r="D701" i="9"/>
  <c r="D702" i="9"/>
  <c r="D703" i="9"/>
  <c r="D704" i="9"/>
  <c r="D705" i="9"/>
  <c r="D706" i="9"/>
  <c r="D707" i="9"/>
  <c r="D708" i="9"/>
  <c r="D709" i="9"/>
  <c r="D710" i="9"/>
  <c r="D711" i="9"/>
  <c r="D712" i="9"/>
  <c r="D713" i="9"/>
  <c r="D714" i="9"/>
  <c r="D715" i="9"/>
  <c r="D716" i="9"/>
  <c r="D717" i="9"/>
  <c r="D718" i="9"/>
  <c r="D719" i="9"/>
  <c r="D720" i="9"/>
  <c r="D721" i="9"/>
  <c r="D722" i="9"/>
  <c r="D723" i="9"/>
  <c r="D724" i="9"/>
  <c r="D725" i="9"/>
  <c r="D726" i="9"/>
  <c r="D727" i="9"/>
  <c r="D728" i="9"/>
  <c r="D729" i="9"/>
  <c r="D730" i="9"/>
  <c r="D731" i="9"/>
  <c r="D732" i="9"/>
  <c r="D733" i="9"/>
  <c r="D734" i="9"/>
  <c r="D735" i="9"/>
  <c r="D736" i="9"/>
  <c r="D737" i="9"/>
  <c r="D738" i="9"/>
  <c r="D739" i="9"/>
  <c r="D740" i="9"/>
  <c r="D741" i="9"/>
  <c r="D742" i="9"/>
  <c r="D743" i="9"/>
  <c r="D744" i="9"/>
  <c r="D745" i="9"/>
  <c r="D746" i="9"/>
  <c r="E746" i="9" s="1"/>
  <c r="I746" i="9" s="1"/>
  <c r="D747" i="9"/>
  <c r="D748" i="9"/>
  <c r="D749" i="9"/>
  <c r="D750" i="9"/>
  <c r="D751" i="9"/>
  <c r="D752" i="9"/>
  <c r="D753" i="9"/>
  <c r="D754" i="9"/>
  <c r="E754" i="9" s="1"/>
  <c r="I754" i="9" s="1"/>
  <c r="D755" i="9"/>
  <c r="D756" i="9"/>
  <c r="D757" i="9"/>
  <c r="D758" i="9"/>
  <c r="D759" i="9"/>
  <c r="D760" i="9"/>
  <c r="D761" i="9"/>
  <c r="D762" i="9"/>
  <c r="E762" i="9" s="1"/>
  <c r="I762" i="9" s="1"/>
  <c r="D763" i="9"/>
  <c r="D764" i="9"/>
  <c r="D765" i="9"/>
  <c r="D766" i="9"/>
  <c r="D767" i="9"/>
  <c r="D768" i="9"/>
  <c r="D769" i="9"/>
  <c r="D770" i="9"/>
  <c r="E770" i="9" s="1"/>
  <c r="I770" i="9" s="1"/>
  <c r="D771" i="9"/>
  <c r="D772" i="9"/>
  <c r="D773" i="9"/>
  <c r="D774" i="9"/>
  <c r="D775" i="9"/>
  <c r="D776" i="9"/>
  <c r="D777" i="9"/>
  <c r="D778" i="9"/>
  <c r="E778" i="9" s="1"/>
  <c r="I778" i="9" s="1"/>
  <c r="D779" i="9"/>
  <c r="D780" i="9"/>
  <c r="D781" i="9"/>
  <c r="D782" i="9"/>
  <c r="D783" i="9"/>
  <c r="D784" i="9"/>
  <c r="D785" i="9"/>
  <c r="D786" i="9"/>
  <c r="E786" i="9" s="1"/>
  <c r="I786" i="9" s="1"/>
  <c r="D787" i="9"/>
  <c r="D788" i="9"/>
  <c r="D789" i="9"/>
  <c r="D790" i="9"/>
  <c r="D791" i="9"/>
  <c r="D792" i="9"/>
  <c r="D793" i="9"/>
  <c r="D794" i="9"/>
  <c r="E794" i="9" s="1"/>
  <c r="I794" i="9" s="1"/>
  <c r="D795" i="9"/>
  <c r="D796" i="9"/>
  <c r="D797" i="9"/>
  <c r="D798" i="9"/>
  <c r="D799" i="9"/>
  <c r="D800" i="9"/>
  <c r="D801" i="9"/>
  <c r="D802" i="9"/>
  <c r="E802" i="9" s="1"/>
  <c r="I802" i="9" s="1"/>
  <c r="D803" i="9"/>
  <c r="D804" i="9"/>
  <c r="D805" i="9"/>
  <c r="D806" i="9"/>
  <c r="D807" i="9"/>
  <c r="D808" i="9"/>
  <c r="D809" i="9"/>
  <c r="D810" i="9"/>
  <c r="E810" i="9" s="1"/>
  <c r="I810" i="9" s="1"/>
  <c r="D811" i="9"/>
  <c r="D812" i="9"/>
  <c r="D813" i="9"/>
  <c r="D814" i="9"/>
  <c r="D815" i="9"/>
  <c r="D816" i="9"/>
  <c r="D817" i="9"/>
  <c r="D818" i="9"/>
  <c r="D819" i="9"/>
  <c r="D820" i="9"/>
  <c r="D821" i="9"/>
  <c r="D822" i="9"/>
  <c r="D823" i="9"/>
  <c r="D824" i="9"/>
  <c r="D825" i="9"/>
  <c r="D826" i="9"/>
  <c r="E826" i="9" s="1"/>
  <c r="I826" i="9" s="1"/>
  <c r="D827" i="9"/>
  <c r="D828" i="9"/>
  <c r="D829" i="9"/>
  <c r="D830" i="9"/>
  <c r="D831" i="9"/>
  <c r="D832" i="9"/>
  <c r="D833" i="9"/>
  <c r="D834" i="9"/>
  <c r="H834" i="9" s="1"/>
  <c r="D835" i="9"/>
  <c r="D836" i="9"/>
  <c r="D837" i="9"/>
  <c r="D838" i="9"/>
  <c r="D839" i="9"/>
  <c r="D840" i="9"/>
  <c r="D841" i="9"/>
  <c r="D842" i="9"/>
  <c r="H842" i="9" s="1"/>
  <c r="D843" i="9"/>
  <c r="D844" i="9"/>
  <c r="D845" i="9"/>
  <c r="D846" i="9"/>
  <c r="D847" i="9"/>
  <c r="D848" i="9"/>
  <c r="D849" i="9"/>
  <c r="D850" i="9"/>
  <c r="H850" i="9" s="1"/>
  <c r="D851" i="9"/>
  <c r="D852" i="9"/>
  <c r="D853" i="9"/>
  <c r="D854" i="9"/>
  <c r="D855" i="9"/>
  <c r="D856" i="9"/>
  <c r="D857" i="9"/>
  <c r="D858" i="9"/>
  <c r="H858" i="9" s="1"/>
  <c r="D859" i="9"/>
  <c r="D860" i="9"/>
  <c r="D861" i="9"/>
  <c r="D862" i="9"/>
  <c r="D863" i="9"/>
  <c r="D864" i="9"/>
  <c r="D865" i="9"/>
  <c r="D866" i="9"/>
  <c r="D867" i="9"/>
  <c r="D868" i="9"/>
  <c r="D869" i="9"/>
  <c r="D870" i="9"/>
  <c r="D871" i="9"/>
  <c r="D872" i="9"/>
  <c r="D873" i="9"/>
  <c r="D874" i="9"/>
  <c r="D875" i="9"/>
  <c r="D876" i="9"/>
  <c r="D877" i="9"/>
  <c r="D878" i="9"/>
  <c r="D879" i="9"/>
  <c r="D880" i="9"/>
  <c r="D881" i="9"/>
  <c r="D882" i="9"/>
  <c r="H882" i="9" s="1"/>
  <c r="D883" i="9"/>
  <c r="D884" i="9"/>
  <c r="D885" i="9"/>
  <c r="D886" i="9"/>
  <c r="D887" i="9"/>
  <c r="D888" i="9"/>
  <c r="D889" i="9"/>
  <c r="D890" i="9"/>
  <c r="H890" i="9" s="1"/>
  <c r="D891" i="9"/>
  <c r="D892" i="9"/>
  <c r="D893" i="9"/>
  <c r="D894" i="9"/>
  <c r="D895" i="9"/>
  <c r="D896" i="9"/>
  <c r="D897" i="9"/>
  <c r="D898" i="9"/>
  <c r="D899" i="9"/>
  <c r="D900" i="9"/>
  <c r="D901" i="9"/>
  <c r="D902" i="9"/>
  <c r="D903" i="9"/>
  <c r="D904" i="9"/>
  <c r="D905" i="9"/>
  <c r="D906" i="9"/>
  <c r="D907" i="9"/>
  <c r="D908" i="9"/>
  <c r="D909" i="9"/>
  <c r="D910" i="9"/>
  <c r="D911" i="9"/>
  <c r="D912" i="9"/>
  <c r="D913" i="9"/>
  <c r="D914" i="9"/>
  <c r="H914" i="9" s="1"/>
  <c r="D915" i="9"/>
  <c r="D916" i="9"/>
  <c r="D917" i="9"/>
  <c r="D918" i="9"/>
  <c r="D919" i="9"/>
  <c r="D920" i="9"/>
  <c r="D921" i="9"/>
  <c r="D922" i="9"/>
  <c r="F922" i="9" s="1"/>
  <c r="J922" i="9" s="1"/>
  <c r="D923" i="9"/>
  <c r="D924" i="9"/>
  <c r="D925" i="9"/>
  <c r="D926" i="9"/>
  <c r="D927" i="9"/>
  <c r="D928" i="9"/>
  <c r="D929" i="9"/>
  <c r="D930" i="9"/>
  <c r="H930" i="9" s="1"/>
  <c r="D931" i="9"/>
  <c r="D932" i="9"/>
  <c r="D933" i="9"/>
  <c r="D934" i="9"/>
  <c r="D935" i="9"/>
  <c r="D936" i="9"/>
  <c r="D937" i="9"/>
  <c r="D938" i="9"/>
  <c r="D939" i="9"/>
  <c r="D940" i="9"/>
  <c r="D941" i="9"/>
  <c r="D942" i="9"/>
  <c r="D943" i="9"/>
  <c r="D944" i="9"/>
  <c r="D945" i="9"/>
  <c r="D946" i="9"/>
  <c r="D947" i="9"/>
  <c r="D948" i="9"/>
  <c r="D949" i="9"/>
  <c r="D950" i="9"/>
  <c r="D951" i="9"/>
  <c r="D952" i="9"/>
  <c r="D953" i="9"/>
  <c r="D954" i="9"/>
  <c r="D955" i="9"/>
  <c r="D956" i="9"/>
  <c r="D957" i="9"/>
  <c r="D958" i="9"/>
  <c r="D959" i="9"/>
  <c r="D960" i="9"/>
  <c r="D961" i="9"/>
  <c r="D962" i="9"/>
  <c r="D963" i="9"/>
  <c r="D964" i="9"/>
  <c r="D965" i="9"/>
  <c r="D966" i="9"/>
  <c r="D967" i="9"/>
  <c r="D968" i="9"/>
  <c r="D969" i="9"/>
  <c r="D970" i="9"/>
  <c r="D971" i="9"/>
  <c r="D972" i="9"/>
  <c r="D973" i="9"/>
  <c r="D974" i="9"/>
  <c r="D975" i="9"/>
  <c r="D976" i="9"/>
  <c r="D977" i="9"/>
  <c r="D978" i="9"/>
  <c r="D979" i="9"/>
  <c r="D980" i="9"/>
  <c r="D981" i="9"/>
  <c r="D982" i="9"/>
  <c r="D983" i="9"/>
  <c r="D984" i="9"/>
  <c r="D985" i="9"/>
  <c r="D986" i="9"/>
  <c r="D987" i="9"/>
  <c r="D988" i="9"/>
  <c r="D989" i="9"/>
  <c r="D990" i="9"/>
  <c r="D991" i="9"/>
  <c r="D992" i="9"/>
  <c r="D993" i="9"/>
  <c r="D994" i="9"/>
  <c r="D995" i="9"/>
  <c r="D996" i="9"/>
  <c r="D997" i="9"/>
  <c r="D998" i="9"/>
  <c r="D999" i="9"/>
  <c r="D1000" i="9"/>
  <c r="D1001" i="9"/>
  <c r="D1002" i="9"/>
  <c r="D1003" i="9"/>
  <c r="D1004" i="9"/>
  <c r="D1005" i="9"/>
  <c r="D1006" i="9"/>
  <c r="D1007" i="9"/>
  <c r="D1008" i="9"/>
  <c r="D1009" i="9"/>
  <c r="D1010" i="9"/>
  <c r="D1011" i="9"/>
  <c r="D1012" i="9"/>
  <c r="D1013" i="9"/>
  <c r="D1014" i="9"/>
  <c r="D1015" i="9"/>
  <c r="D1016" i="9"/>
  <c r="D1017" i="9"/>
  <c r="D1018" i="9"/>
  <c r="E1018" i="9" s="1"/>
  <c r="I1018" i="9" s="1"/>
  <c r="D1019" i="9"/>
  <c r="D1020" i="9"/>
  <c r="D1021" i="9"/>
  <c r="D1022" i="9"/>
  <c r="D1023" i="9"/>
  <c r="D1024" i="9"/>
  <c r="D1025" i="9"/>
  <c r="D1026" i="9"/>
  <c r="F1026" i="9" s="1"/>
  <c r="J1026" i="9" s="1"/>
  <c r="D1027" i="9"/>
  <c r="D1028" i="9"/>
  <c r="D1029" i="9"/>
  <c r="D1030" i="9"/>
  <c r="D1031" i="9"/>
  <c r="D1032" i="9"/>
  <c r="D1033" i="9"/>
  <c r="D1034" i="9"/>
  <c r="F1034" i="9" s="1"/>
  <c r="J1034" i="9" s="1"/>
  <c r="D1035" i="9"/>
  <c r="D1036" i="9"/>
  <c r="D1037" i="9"/>
  <c r="D1038" i="9"/>
  <c r="D1039" i="9"/>
  <c r="D1040" i="9"/>
  <c r="D1041" i="9"/>
  <c r="D1042" i="9"/>
  <c r="F1042" i="9" s="1"/>
  <c r="J1042" i="9" s="1"/>
  <c r="D1043" i="9"/>
  <c r="D1044" i="9"/>
  <c r="D1045" i="9"/>
  <c r="D1046" i="9"/>
  <c r="D1047" i="9"/>
  <c r="D1048" i="9"/>
  <c r="D1049" i="9"/>
  <c r="D1050" i="9"/>
  <c r="F1050" i="9" s="1"/>
  <c r="J1050" i="9" s="1"/>
  <c r="D1051" i="9"/>
  <c r="D1052" i="9"/>
  <c r="D1053" i="9"/>
  <c r="D1054" i="9"/>
  <c r="D1055" i="9"/>
  <c r="D1056" i="9"/>
  <c r="D1057" i="9"/>
  <c r="D1058" i="9"/>
  <c r="F1058" i="9" s="1"/>
  <c r="J1058" i="9" s="1"/>
  <c r="D1059" i="9"/>
  <c r="D1060" i="9"/>
  <c r="D1061" i="9"/>
  <c r="D1062" i="9"/>
  <c r="D1063" i="9"/>
  <c r="D1064" i="9"/>
  <c r="D1065" i="9"/>
  <c r="D1066" i="9"/>
  <c r="F1066" i="9" s="1"/>
  <c r="J1066" i="9" s="1"/>
  <c r="D1067" i="9"/>
  <c r="D1068" i="9"/>
  <c r="D1069" i="9"/>
  <c r="D1070" i="9"/>
  <c r="D1071" i="9"/>
  <c r="D1072" i="9"/>
  <c r="D1073" i="9"/>
  <c r="D1074" i="9"/>
  <c r="D1075" i="9"/>
  <c r="D1076" i="9"/>
  <c r="D1077" i="9"/>
  <c r="D1078" i="9"/>
  <c r="D1079" i="9"/>
  <c r="D1080" i="9"/>
  <c r="D1081" i="9"/>
  <c r="D1082" i="9"/>
  <c r="D1083" i="9"/>
  <c r="D1084" i="9"/>
  <c r="D1085" i="9"/>
  <c r="D1086" i="9"/>
  <c r="D1087" i="9"/>
  <c r="D1088" i="9"/>
  <c r="D1089" i="9"/>
  <c r="D1090" i="9"/>
  <c r="D1091" i="9"/>
  <c r="D1092" i="9"/>
  <c r="D1093" i="9"/>
  <c r="D1094" i="9"/>
  <c r="D1095" i="9"/>
  <c r="D1096" i="9"/>
  <c r="D1097" i="9"/>
  <c r="D1098" i="9"/>
  <c r="D1099" i="9"/>
  <c r="D1100" i="9"/>
  <c r="D1101" i="9"/>
  <c r="D1102" i="9"/>
  <c r="D1103" i="9"/>
  <c r="D1104" i="9"/>
  <c r="D1105" i="9"/>
  <c r="D1106" i="9"/>
  <c r="D1107" i="9"/>
  <c r="D1108" i="9"/>
  <c r="D1109" i="9"/>
  <c r="D1110" i="9"/>
  <c r="D1111" i="9"/>
  <c r="D1112" i="9"/>
  <c r="D1113" i="9"/>
  <c r="D1114" i="9"/>
  <c r="D1115" i="9"/>
  <c r="D1116" i="9"/>
  <c r="D1117" i="9"/>
  <c r="D1118" i="9"/>
  <c r="D1119" i="9"/>
  <c r="D1120" i="9"/>
  <c r="D1121" i="9"/>
  <c r="D1122" i="9"/>
  <c r="D1123" i="9"/>
  <c r="D1124" i="9"/>
  <c r="D1125" i="9"/>
  <c r="D1126" i="9"/>
  <c r="D1127" i="9"/>
  <c r="D1128" i="9"/>
  <c r="D1129" i="9"/>
  <c r="D1130" i="9"/>
  <c r="D1131" i="9"/>
  <c r="D1132" i="9"/>
  <c r="D1133" i="9"/>
  <c r="D1134" i="9"/>
  <c r="D1135" i="9"/>
  <c r="D1136" i="9"/>
  <c r="D1137" i="9"/>
  <c r="D1138" i="9"/>
  <c r="D1139" i="9"/>
  <c r="D1140" i="9"/>
  <c r="D1141" i="9"/>
  <c r="D1142" i="9"/>
  <c r="D1143" i="9"/>
  <c r="D1144" i="9"/>
  <c r="D1145" i="9"/>
  <c r="D1146" i="9"/>
  <c r="D1147" i="9"/>
  <c r="D1148" i="9"/>
  <c r="D1149" i="9"/>
  <c r="D1150" i="9"/>
  <c r="D1151" i="9"/>
  <c r="D1152" i="9"/>
  <c r="D1153" i="9"/>
  <c r="D1154" i="9"/>
  <c r="H1154" i="9" s="1"/>
  <c r="D1155" i="9"/>
  <c r="D1156" i="9"/>
  <c r="D1157" i="9"/>
  <c r="D1158" i="9"/>
  <c r="D1159" i="9"/>
  <c r="D1160" i="9"/>
  <c r="D1161" i="9"/>
  <c r="D1162" i="9"/>
  <c r="E1162" i="9" s="1"/>
  <c r="I1162" i="9" s="1"/>
  <c r="D1163" i="9"/>
  <c r="D1164" i="9"/>
  <c r="D1165" i="9"/>
  <c r="D1166" i="9"/>
  <c r="D1167" i="9"/>
  <c r="D1168" i="9"/>
  <c r="D1169" i="9"/>
  <c r="D1170" i="9"/>
  <c r="H1170" i="9" s="1"/>
  <c r="D1171" i="9"/>
  <c r="D1172" i="9"/>
  <c r="D1173" i="9"/>
  <c r="D1174" i="9"/>
  <c r="D1175" i="9"/>
  <c r="D1176" i="9"/>
  <c r="D1177" i="9"/>
  <c r="D1178" i="9"/>
  <c r="F1178" i="9" s="1"/>
  <c r="J1178" i="9" s="1"/>
  <c r="D1179" i="9"/>
  <c r="D1180" i="9"/>
  <c r="D1181" i="9"/>
  <c r="D1182" i="9"/>
  <c r="D1183" i="9"/>
  <c r="D1184" i="9"/>
  <c r="D1185" i="9"/>
  <c r="D1186" i="9"/>
  <c r="D1187" i="9"/>
  <c r="D1188" i="9"/>
  <c r="D1189" i="9"/>
  <c r="D1190" i="9"/>
  <c r="D1191" i="9"/>
  <c r="D1192" i="9"/>
  <c r="D1193" i="9"/>
  <c r="D1194" i="9"/>
  <c r="D1195" i="9"/>
  <c r="D1196" i="9"/>
  <c r="D1197" i="9"/>
  <c r="D1198" i="9"/>
  <c r="D1199" i="9"/>
  <c r="D1200" i="9"/>
  <c r="D1201" i="9"/>
  <c r="D1202" i="9"/>
  <c r="F1202" i="9" s="1"/>
  <c r="J1202" i="9" s="1"/>
  <c r="D1203" i="9"/>
  <c r="D1204" i="9"/>
  <c r="D1205" i="9"/>
  <c r="D1206" i="9"/>
  <c r="D1207" i="9"/>
  <c r="D1208" i="9"/>
  <c r="D1209" i="9"/>
  <c r="D1210" i="9"/>
  <c r="D1211" i="9"/>
  <c r="D1212" i="9"/>
  <c r="D1213" i="9"/>
  <c r="D1214" i="9"/>
  <c r="D1215" i="9"/>
  <c r="D1216" i="9"/>
  <c r="D1217" i="9"/>
  <c r="D1218" i="9"/>
  <c r="F1218" i="9" s="1"/>
  <c r="J1218" i="9" s="1"/>
  <c r="D1219" i="9"/>
  <c r="D1220" i="9"/>
  <c r="D1221" i="9"/>
  <c r="D1222" i="9"/>
  <c r="D1223" i="9"/>
  <c r="D1224" i="9"/>
  <c r="D1225" i="9"/>
  <c r="D1226" i="9"/>
  <c r="D1227" i="9"/>
  <c r="D1228" i="9"/>
  <c r="D1229" i="9"/>
  <c r="D1230" i="9"/>
  <c r="D1231" i="9"/>
  <c r="D1232" i="9"/>
  <c r="D1233" i="9"/>
  <c r="D1234" i="9"/>
  <c r="H1234" i="9" s="1"/>
  <c r="D1235" i="9"/>
  <c r="D1236" i="9"/>
  <c r="D1237" i="9"/>
  <c r="D1238" i="9"/>
  <c r="D1239" i="9"/>
  <c r="D1240" i="9"/>
  <c r="D1241" i="9"/>
  <c r="D1242" i="9"/>
  <c r="D1243" i="9"/>
  <c r="D1244" i="9"/>
  <c r="D1245" i="9"/>
  <c r="D1246" i="9"/>
  <c r="D1247" i="9"/>
  <c r="D1248" i="9"/>
  <c r="D1249" i="9"/>
  <c r="D1250" i="9"/>
  <c r="H1250" i="9" s="1"/>
  <c r="D1251" i="9"/>
  <c r="D1252" i="9"/>
  <c r="D1253" i="9"/>
  <c r="D1254" i="9"/>
  <c r="D1255" i="9"/>
  <c r="D1256" i="9"/>
  <c r="D1257" i="9"/>
  <c r="D1258" i="9"/>
  <c r="H1258" i="9" s="1"/>
  <c r="D1259" i="9"/>
  <c r="D1260" i="9"/>
  <c r="D1261" i="9"/>
  <c r="D1262" i="9"/>
  <c r="D1263" i="9"/>
  <c r="D1264" i="9"/>
  <c r="D1265" i="9"/>
  <c r="D1266" i="9"/>
  <c r="H1266" i="9" s="1"/>
  <c r="D1267" i="9"/>
  <c r="D1268" i="9"/>
  <c r="D1269" i="9"/>
  <c r="D1270" i="9"/>
  <c r="D1271" i="9"/>
  <c r="D1272" i="9"/>
  <c r="D1273" i="9"/>
  <c r="D1274" i="9"/>
  <c r="H1274" i="9" s="1"/>
  <c r="D1275" i="9"/>
  <c r="D1276" i="9"/>
  <c r="D1277" i="9"/>
  <c r="D1278" i="9"/>
  <c r="D1279" i="9"/>
  <c r="D1280" i="9"/>
  <c r="D1281" i="9"/>
  <c r="D1282" i="9"/>
  <c r="D1283" i="9"/>
  <c r="D1284" i="9"/>
  <c r="D1285" i="9"/>
  <c r="D1286" i="9"/>
  <c r="D1287" i="9"/>
  <c r="D1288" i="9"/>
  <c r="D1289" i="9"/>
  <c r="D1290" i="9"/>
  <c r="D1291" i="9"/>
  <c r="D1292" i="9"/>
  <c r="D1293" i="9"/>
  <c r="D1294" i="9"/>
  <c r="D1295" i="9"/>
  <c r="D1296" i="9"/>
  <c r="D1297" i="9"/>
  <c r="D1298" i="9"/>
  <c r="E1298" i="9" s="1"/>
  <c r="I1298" i="9" s="1"/>
  <c r="D1299" i="9"/>
  <c r="D1300" i="9"/>
  <c r="D1301" i="9"/>
  <c r="D1302" i="9"/>
  <c r="D1303" i="9"/>
  <c r="D1304" i="9"/>
  <c r="D1305" i="9"/>
  <c r="D1306" i="9"/>
  <c r="D1307" i="9"/>
  <c r="D1308" i="9"/>
  <c r="D1309" i="9"/>
  <c r="D1310" i="9"/>
  <c r="D1311" i="9"/>
  <c r="D1312" i="9"/>
  <c r="D1313" i="9"/>
  <c r="D1314" i="9"/>
  <c r="D1315" i="9"/>
  <c r="D1316" i="9"/>
  <c r="D1317" i="9"/>
  <c r="D1318" i="9"/>
  <c r="D1319" i="9"/>
  <c r="D1320" i="9"/>
  <c r="D1321" i="9"/>
  <c r="D1322" i="9"/>
  <c r="D1323" i="9"/>
  <c r="D1324" i="9"/>
  <c r="D1325" i="9"/>
  <c r="D1326" i="9"/>
  <c r="D1327" i="9"/>
  <c r="D1328" i="9"/>
  <c r="D1329" i="9"/>
  <c r="D1330" i="9"/>
  <c r="D1331" i="9"/>
  <c r="D1332" i="9"/>
  <c r="D1333" i="9"/>
  <c r="D1334" i="9"/>
  <c r="D1335" i="9"/>
  <c r="D1336" i="9"/>
  <c r="D1337" i="9"/>
  <c r="D1338" i="9"/>
  <c r="D1339" i="9"/>
  <c r="D1340" i="9"/>
  <c r="D1341" i="9"/>
  <c r="D1342" i="9"/>
  <c r="D1343" i="9"/>
  <c r="D1344" i="9"/>
  <c r="D1345" i="9"/>
  <c r="D1346" i="9"/>
  <c r="D1347" i="9"/>
  <c r="D1348" i="9"/>
  <c r="D1349" i="9"/>
  <c r="D1350" i="9"/>
  <c r="D1351" i="9"/>
  <c r="D1352" i="9"/>
  <c r="D1353" i="9"/>
  <c r="D1354" i="9"/>
  <c r="D1355" i="9"/>
  <c r="D1356" i="9"/>
  <c r="D1357" i="9"/>
  <c r="D1358" i="9"/>
  <c r="D1359" i="9"/>
  <c r="D1360" i="9"/>
  <c r="D1361" i="9"/>
  <c r="D1362" i="9"/>
  <c r="D1363" i="9"/>
  <c r="D1364" i="9"/>
  <c r="D1365" i="9"/>
  <c r="D1366" i="9"/>
  <c r="D1367" i="9"/>
  <c r="D1368" i="9"/>
  <c r="D1369" i="9"/>
  <c r="D1370" i="9"/>
  <c r="D1371" i="9"/>
  <c r="D1372" i="9"/>
  <c r="D1373" i="9"/>
  <c r="D1374" i="9"/>
  <c r="D1375" i="9"/>
  <c r="D1376" i="9"/>
  <c r="D1377" i="9"/>
  <c r="D1378" i="9"/>
  <c r="D1379" i="9"/>
  <c r="D1380" i="9"/>
  <c r="D1381" i="9"/>
  <c r="D1382" i="9"/>
  <c r="D1383" i="9"/>
  <c r="D1384" i="9"/>
  <c r="D1385" i="9"/>
  <c r="D1386" i="9"/>
  <c r="D1387" i="9"/>
  <c r="D1388" i="9"/>
  <c r="D1389" i="9"/>
  <c r="D1390" i="9"/>
  <c r="D1391" i="9"/>
  <c r="D1392" i="9"/>
  <c r="D1393" i="9"/>
  <c r="D1394" i="9"/>
  <c r="D1395" i="9"/>
  <c r="D1396" i="9"/>
  <c r="D1397" i="9"/>
  <c r="D1398" i="9"/>
  <c r="D1399" i="9"/>
  <c r="D1400" i="9"/>
  <c r="D1401" i="9"/>
  <c r="D1402" i="9"/>
  <c r="D1403" i="9"/>
  <c r="D1404" i="9"/>
  <c r="D1405" i="9"/>
  <c r="D1406" i="9"/>
  <c r="D1407" i="9"/>
  <c r="D1408" i="9"/>
  <c r="D1409" i="9"/>
  <c r="D1410" i="9"/>
  <c r="D1411" i="9"/>
  <c r="D1412" i="9"/>
  <c r="D1413" i="9"/>
  <c r="D1414" i="9"/>
  <c r="D1415" i="9"/>
  <c r="D1416" i="9"/>
  <c r="D1417" i="9"/>
  <c r="D1418" i="9"/>
  <c r="F1418" i="9" s="1"/>
  <c r="J1418" i="9" s="1"/>
  <c r="D1419" i="9"/>
  <c r="D1420" i="9"/>
  <c r="D1421" i="9"/>
  <c r="D1422" i="9"/>
  <c r="D1423" i="9"/>
  <c r="D1424" i="9"/>
  <c r="D1425" i="9"/>
  <c r="D1426" i="9"/>
  <c r="D1427" i="9"/>
  <c r="D1428" i="9"/>
  <c r="D1429" i="9"/>
  <c r="D1430" i="9"/>
  <c r="D1431" i="9"/>
  <c r="D1432" i="9"/>
  <c r="D1433" i="9"/>
  <c r="D1434" i="9"/>
  <c r="D1435" i="9"/>
  <c r="D1436" i="9"/>
  <c r="D1437" i="9"/>
  <c r="D1438" i="9"/>
  <c r="D1439" i="9"/>
  <c r="D1440" i="9"/>
  <c r="D1441" i="9"/>
  <c r="D1442" i="9"/>
  <c r="D1443" i="9"/>
  <c r="D1444" i="9"/>
  <c r="D1445" i="9"/>
  <c r="D1446" i="9"/>
  <c r="D1447" i="9"/>
  <c r="D1448" i="9"/>
  <c r="D1449" i="9"/>
  <c r="D1450" i="9"/>
  <c r="E1450" i="9" s="1"/>
  <c r="I1450" i="9" s="1"/>
  <c r="D1451" i="9"/>
  <c r="D1452" i="9"/>
  <c r="D1453" i="9"/>
  <c r="D1454" i="9"/>
  <c r="D1455" i="9"/>
  <c r="D1456" i="9"/>
  <c r="D1457" i="9"/>
  <c r="D1458" i="9"/>
  <c r="D1459" i="9"/>
  <c r="D1460" i="9"/>
  <c r="D1461" i="9"/>
  <c r="D1462" i="9"/>
  <c r="D1463" i="9"/>
  <c r="D1464" i="9"/>
  <c r="D1465" i="9"/>
  <c r="D1466" i="9"/>
  <c r="D1467" i="9"/>
  <c r="D1468" i="9"/>
  <c r="D1469" i="9"/>
  <c r="D1470" i="9"/>
  <c r="D1471" i="9"/>
  <c r="D1472" i="9"/>
  <c r="D1473" i="9"/>
  <c r="D1474" i="9"/>
  <c r="H1474" i="9" s="1"/>
  <c r="D1475" i="9"/>
  <c r="D1476" i="9"/>
  <c r="D1477" i="9"/>
  <c r="D1478" i="9"/>
  <c r="D1479" i="9"/>
  <c r="D1480" i="9"/>
  <c r="D1481" i="9"/>
  <c r="D1482" i="9"/>
  <c r="H1482" i="9" s="1"/>
  <c r="D1483" i="9"/>
  <c r="D1484" i="9"/>
  <c r="D1485" i="9"/>
  <c r="D1486" i="9"/>
  <c r="D1487" i="9"/>
  <c r="D1488" i="9"/>
  <c r="D1489" i="9"/>
  <c r="D1490" i="9"/>
  <c r="H1490" i="9" s="1"/>
  <c r="D1491" i="9"/>
  <c r="D1492" i="9"/>
  <c r="D1493" i="9"/>
  <c r="D1494" i="9"/>
  <c r="D1495" i="9"/>
  <c r="D1496" i="9"/>
  <c r="D1497" i="9"/>
  <c r="D1498" i="9"/>
  <c r="H1498" i="9" s="1"/>
  <c r="D1499" i="9"/>
  <c r="D1500" i="9"/>
  <c r="D1501" i="9"/>
  <c r="D1502" i="9"/>
  <c r="D1503" i="9"/>
  <c r="D1504" i="9"/>
  <c r="D1505" i="9"/>
  <c r="D1506" i="9"/>
  <c r="H1506" i="9" s="1"/>
  <c r="D1507" i="9"/>
  <c r="D1508" i="9"/>
  <c r="D1509" i="9"/>
  <c r="D1510" i="9"/>
  <c r="D1511" i="9"/>
  <c r="D1512" i="9"/>
  <c r="D1513" i="9"/>
  <c r="D1514" i="9"/>
  <c r="H1514" i="9" s="1"/>
  <c r="D1515" i="9"/>
  <c r="D1516" i="9"/>
  <c r="D1517" i="9"/>
  <c r="D1518" i="9"/>
  <c r="D1519" i="9"/>
  <c r="D1520" i="9"/>
  <c r="D1521" i="9"/>
  <c r="D1522" i="9"/>
  <c r="H1522" i="9" s="1"/>
  <c r="D1523" i="9"/>
  <c r="D1524" i="9"/>
  <c r="D1525" i="9"/>
  <c r="D1526" i="9"/>
  <c r="D1527" i="9"/>
  <c r="D1528" i="9"/>
  <c r="D1529" i="9"/>
  <c r="D1530" i="9"/>
  <c r="D1531" i="9"/>
  <c r="D1532" i="9"/>
  <c r="D1533" i="9"/>
  <c r="D1534" i="9"/>
  <c r="D1535" i="9"/>
  <c r="D1536" i="9"/>
  <c r="D1537" i="9"/>
  <c r="D1538" i="9"/>
  <c r="D1539" i="9"/>
  <c r="D1540" i="9"/>
  <c r="D1541" i="9"/>
  <c r="D1542" i="9"/>
  <c r="D1543" i="9"/>
  <c r="D1544" i="9"/>
  <c r="D1545" i="9"/>
  <c r="D1546" i="9"/>
  <c r="D1547" i="9"/>
  <c r="D1548" i="9"/>
  <c r="D1549" i="9"/>
  <c r="D1550" i="9"/>
  <c r="D1551" i="9"/>
  <c r="D1552" i="9"/>
  <c r="D1553" i="9"/>
  <c r="D1554" i="9"/>
  <c r="D1555" i="9"/>
  <c r="D1556" i="9"/>
  <c r="D1557" i="9"/>
  <c r="D1558" i="9"/>
  <c r="D1559" i="9"/>
  <c r="D1560" i="9"/>
  <c r="D1561" i="9"/>
  <c r="D1562" i="9"/>
  <c r="F1562" i="9" s="1"/>
  <c r="J1562" i="9" s="1"/>
  <c r="D1563" i="9"/>
  <c r="D1564" i="9"/>
  <c r="D1565" i="9"/>
  <c r="D1566" i="9"/>
  <c r="D1567" i="9"/>
  <c r="D1568" i="9"/>
  <c r="D1569" i="9"/>
  <c r="D1570" i="9"/>
  <c r="F1570" i="9" s="1"/>
  <c r="J1570" i="9" s="1"/>
  <c r="D1571" i="9"/>
  <c r="D1572" i="9"/>
  <c r="D1573" i="9"/>
  <c r="D1574" i="9"/>
  <c r="D1575" i="9"/>
  <c r="D1576" i="9"/>
  <c r="D1577" i="9"/>
  <c r="D1578" i="9"/>
  <c r="F1578" i="9" s="1"/>
  <c r="J1578" i="9" s="1"/>
  <c r="D1579" i="9"/>
  <c r="D1580" i="9"/>
  <c r="D1581" i="9"/>
  <c r="D1582" i="9"/>
  <c r="D1583" i="9"/>
  <c r="D1584" i="9"/>
  <c r="D1585" i="9"/>
  <c r="D1586" i="9"/>
  <c r="F1586" i="9" s="1"/>
  <c r="J1586" i="9" s="1"/>
  <c r="D1587" i="9"/>
  <c r="D1588" i="9"/>
  <c r="D1589" i="9"/>
  <c r="D1590" i="9"/>
  <c r="D1591" i="9"/>
  <c r="D1592" i="9"/>
  <c r="D1593" i="9"/>
  <c r="D1594" i="9"/>
  <c r="F1594" i="9" s="1"/>
  <c r="J1594" i="9" s="1"/>
  <c r="D1595" i="9"/>
  <c r="D1596" i="9"/>
  <c r="D1597" i="9"/>
  <c r="D1598" i="9"/>
  <c r="D1599" i="9"/>
  <c r="D1600" i="9"/>
  <c r="D1601" i="9"/>
  <c r="D1602" i="9"/>
  <c r="F1602" i="9" s="1"/>
  <c r="J1602" i="9" s="1"/>
  <c r="D1603" i="9"/>
  <c r="D1604" i="9"/>
  <c r="D1605" i="9"/>
  <c r="D1606" i="9"/>
  <c r="D1607" i="9"/>
  <c r="D1608" i="9"/>
  <c r="D1609" i="9"/>
  <c r="D1610" i="9"/>
  <c r="D1611" i="9"/>
  <c r="D1612" i="9"/>
  <c r="D1613" i="9"/>
  <c r="D1614" i="9"/>
  <c r="D1615" i="9"/>
  <c r="D1616" i="9"/>
  <c r="D1617" i="9"/>
  <c r="D1618" i="9"/>
  <c r="D1619" i="9"/>
  <c r="D1620" i="9"/>
  <c r="D1621" i="9"/>
  <c r="D1622" i="9"/>
  <c r="D1623" i="9"/>
  <c r="D1624" i="9"/>
  <c r="D1625" i="9"/>
  <c r="D1626" i="9"/>
  <c r="F1626" i="9" s="1"/>
  <c r="J1626" i="9" s="1"/>
  <c r="D1627" i="9"/>
  <c r="D1628" i="9"/>
  <c r="D1629" i="9"/>
  <c r="D1630" i="9"/>
  <c r="D1631" i="9"/>
  <c r="D1632" i="9"/>
  <c r="D1633" i="9"/>
  <c r="D1634" i="9"/>
  <c r="F1634" i="9" s="1"/>
  <c r="J1634" i="9" s="1"/>
  <c r="D1635" i="9"/>
  <c r="D1636" i="9"/>
  <c r="D1637" i="9"/>
  <c r="D1638" i="9"/>
  <c r="D1639" i="9"/>
  <c r="D1640" i="9"/>
  <c r="D1641" i="9"/>
  <c r="D1642" i="9"/>
  <c r="F1642" i="9" s="1"/>
  <c r="J1642" i="9" s="1"/>
  <c r="D1643" i="9"/>
  <c r="D1644" i="9"/>
  <c r="D1645" i="9"/>
  <c r="D1646" i="9"/>
  <c r="D1647" i="9"/>
  <c r="D1648" i="9"/>
  <c r="D1649" i="9"/>
  <c r="D1650" i="9"/>
  <c r="F1650" i="9" s="1"/>
  <c r="J1650" i="9" s="1"/>
  <c r="D1651" i="9"/>
  <c r="D1652" i="9"/>
  <c r="D1653" i="9"/>
  <c r="D1654" i="9"/>
  <c r="D1655" i="9"/>
  <c r="D1656" i="9"/>
  <c r="D1657" i="9"/>
  <c r="D1658" i="9"/>
  <c r="D1659" i="9"/>
  <c r="D1660" i="9"/>
  <c r="D1661" i="9"/>
  <c r="D1662" i="9"/>
  <c r="D1663" i="9"/>
  <c r="D1664" i="9"/>
  <c r="D1665" i="9"/>
  <c r="D1666" i="9"/>
  <c r="D1667" i="9"/>
  <c r="D1668" i="9"/>
  <c r="D1669" i="9"/>
  <c r="D1670" i="9"/>
  <c r="D1671" i="9"/>
  <c r="D1672" i="9"/>
  <c r="D1673" i="9"/>
  <c r="D1674" i="9"/>
  <c r="D1675" i="9"/>
  <c r="D1676" i="9"/>
  <c r="D1677" i="9"/>
  <c r="D1678" i="9"/>
  <c r="D1679" i="9"/>
  <c r="D1680" i="9"/>
  <c r="D1681" i="9"/>
  <c r="D1682" i="9"/>
  <c r="D1683" i="9"/>
  <c r="D1684" i="9"/>
  <c r="D1685" i="9"/>
  <c r="D1686" i="9"/>
  <c r="D1687" i="9"/>
  <c r="D1688" i="9"/>
  <c r="D1689" i="9"/>
  <c r="D1690" i="9"/>
  <c r="D1691" i="9"/>
  <c r="D1692" i="9"/>
  <c r="D1693" i="9"/>
  <c r="D1694" i="9"/>
  <c r="D1695" i="9"/>
  <c r="D1696" i="9"/>
  <c r="D1697" i="9"/>
  <c r="D1698" i="9"/>
  <c r="D1699" i="9"/>
  <c r="D1700" i="9"/>
  <c r="D1701" i="9"/>
  <c r="D1702" i="9"/>
  <c r="D1703" i="9"/>
  <c r="D1704" i="9"/>
  <c r="D1705" i="9"/>
  <c r="D1706" i="9"/>
  <c r="D1707" i="9"/>
  <c r="D1708" i="9"/>
  <c r="D1709" i="9"/>
  <c r="D1710" i="9"/>
  <c r="D1711" i="9"/>
  <c r="D1712" i="9"/>
  <c r="D1713" i="9"/>
  <c r="D1714" i="9"/>
  <c r="D1715" i="9"/>
  <c r="D1716" i="9"/>
  <c r="D1717" i="9"/>
  <c r="D1718" i="9"/>
  <c r="D1719" i="9"/>
  <c r="D1720" i="9"/>
  <c r="D1721" i="9"/>
  <c r="D1722" i="9"/>
  <c r="E1722" i="9" s="1"/>
  <c r="I1722" i="9" s="1"/>
  <c r="D1723" i="9"/>
  <c r="D1724" i="9"/>
  <c r="D1725" i="9"/>
  <c r="D1726" i="9"/>
  <c r="D1727" i="9"/>
  <c r="D1728" i="9"/>
  <c r="D1729" i="9"/>
  <c r="D1730" i="9"/>
  <c r="E1730" i="9" s="1"/>
  <c r="I1730" i="9" s="1"/>
  <c r="D1731" i="9"/>
  <c r="D1732" i="9"/>
  <c r="D1733" i="9"/>
  <c r="D1734" i="9"/>
  <c r="D1735" i="9"/>
  <c r="D1736" i="9"/>
  <c r="D1737" i="9"/>
  <c r="D1738" i="9"/>
  <c r="H1738" i="9" s="1"/>
  <c r="D1739" i="9"/>
  <c r="D1740" i="9"/>
  <c r="D1741" i="9"/>
  <c r="D1742" i="9"/>
  <c r="D1743" i="9"/>
  <c r="D1744" i="9"/>
  <c r="D1745" i="9"/>
  <c r="D1746" i="9"/>
  <c r="D1747" i="9"/>
  <c r="D1748" i="9"/>
  <c r="D1749" i="9"/>
  <c r="D1750" i="9"/>
  <c r="D1751" i="9"/>
  <c r="D1752" i="9"/>
  <c r="D1753" i="9"/>
  <c r="D1754" i="9"/>
  <c r="D1755" i="9"/>
  <c r="D1756" i="9"/>
  <c r="D1757" i="9"/>
  <c r="D1758" i="9"/>
  <c r="D1759" i="9"/>
  <c r="D1760" i="9"/>
  <c r="D1761" i="9"/>
  <c r="D1762" i="9"/>
  <c r="D1763" i="9"/>
  <c r="D1764" i="9"/>
  <c r="D1765" i="9"/>
  <c r="D1766" i="9"/>
  <c r="D1767" i="9"/>
  <c r="D1768" i="9"/>
  <c r="D1769" i="9"/>
  <c r="D1770" i="9"/>
  <c r="D1771" i="9"/>
  <c r="D1772" i="9"/>
  <c r="D1773" i="9"/>
  <c r="D1774" i="9"/>
  <c r="D1775" i="9"/>
  <c r="D1776" i="9"/>
  <c r="D1777" i="9"/>
  <c r="D1778" i="9"/>
  <c r="D1779" i="9"/>
  <c r="D1780" i="9"/>
  <c r="D1781" i="9"/>
  <c r="D1782" i="9"/>
  <c r="D1783" i="9"/>
  <c r="D1784" i="9"/>
  <c r="D1785" i="9"/>
  <c r="D1786" i="9"/>
  <c r="D1787" i="9"/>
  <c r="D1788" i="9"/>
  <c r="D1789" i="9"/>
  <c r="D1790" i="9"/>
  <c r="D1791" i="9"/>
  <c r="D1792" i="9"/>
  <c r="D1793" i="9"/>
  <c r="D1794" i="9"/>
  <c r="D1795" i="9"/>
  <c r="D1796" i="9"/>
  <c r="D1797" i="9"/>
  <c r="D1798" i="9"/>
  <c r="D1799" i="9"/>
  <c r="D1800" i="9"/>
  <c r="D1801" i="9"/>
  <c r="D1802" i="9"/>
  <c r="F1802" i="9" s="1"/>
  <c r="J1802" i="9" s="1"/>
  <c r="D1803" i="9"/>
  <c r="D1804" i="9"/>
  <c r="D1805" i="9"/>
  <c r="D1806" i="9"/>
  <c r="D1807" i="9"/>
  <c r="D1808" i="9"/>
  <c r="D1809" i="9"/>
  <c r="D1810" i="9"/>
  <c r="F1810" i="9" s="1"/>
  <c r="J1810" i="9" s="1"/>
  <c r="D1811" i="9"/>
  <c r="D1812" i="9"/>
  <c r="D1813" i="9"/>
  <c r="D1814" i="9"/>
  <c r="D1815" i="9"/>
  <c r="D1816" i="9"/>
  <c r="D1817" i="9"/>
  <c r="D1818" i="9"/>
  <c r="F1818" i="9" s="1"/>
  <c r="J1818" i="9" s="1"/>
  <c r="D1819" i="9"/>
  <c r="D1820" i="9"/>
  <c r="D1821" i="9"/>
  <c r="D1822" i="9"/>
  <c r="D1823" i="9"/>
  <c r="D1824" i="9"/>
  <c r="D1825" i="9"/>
  <c r="D1826" i="9"/>
  <c r="D1827" i="9"/>
  <c r="D1828" i="9"/>
  <c r="D1829" i="9"/>
  <c r="D1830" i="9"/>
  <c r="D1831" i="9"/>
  <c r="D1832" i="9"/>
  <c r="D1833" i="9"/>
  <c r="D1834" i="9"/>
  <c r="F1834" i="9" s="1"/>
  <c r="J1834" i="9" s="1"/>
  <c r="D1835" i="9"/>
  <c r="D1836" i="9"/>
  <c r="D1837" i="9"/>
  <c r="D1838" i="9"/>
  <c r="D1839" i="9"/>
  <c r="D1840" i="9"/>
  <c r="D1841" i="9"/>
  <c r="D1842" i="9"/>
  <c r="D1843" i="9"/>
  <c r="D1844" i="9"/>
  <c r="D1845" i="9"/>
  <c r="D1846" i="9"/>
  <c r="D1847" i="9"/>
  <c r="D1848" i="9"/>
  <c r="D1849" i="9"/>
  <c r="D1850" i="9"/>
  <c r="F1850" i="9" s="1"/>
  <c r="J1850" i="9" s="1"/>
  <c r="D1851" i="9"/>
  <c r="D1852" i="9"/>
  <c r="D1853" i="9"/>
  <c r="D1854" i="9"/>
  <c r="D1855" i="9"/>
  <c r="D1856" i="9"/>
  <c r="D1857" i="9"/>
  <c r="D1858" i="9"/>
  <c r="D1859" i="9"/>
  <c r="D1860" i="9"/>
  <c r="D1861" i="9"/>
  <c r="D1862" i="9"/>
  <c r="D1863" i="9"/>
  <c r="D1864" i="9"/>
  <c r="D1865" i="9"/>
  <c r="D1866" i="9"/>
  <c r="D1867" i="9"/>
  <c r="D1868" i="9"/>
  <c r="D1869" i="9"/>
  <c r="D1870" i="9"/>
  <c r="D1871" i="9"/>
  <c r="D1872" i="9"/>
  <c r="D1873" i="9"/>
  <c r="D1874" i="9"/>
  <c r="D1875" i="9"/>
  <c r="D1876" i="9"/>
  <c r="D1877" i="9"/>
  <c r="D1878" i="9"/>
  <c r="D1879" i="9"/>
  <c r="D1880" i="9"/>
  <c r="D1881" i="9"/>
  <c r="D1882" i="9"/>
  <c r="E1882" i="9" s="1"/>
  <c r="I1882" i="9" s="1"/>
  <c r="D1883" i="9"/>
  <c r="D1884" i="9"/>
  <c r="D1885" i="9"/>
  <c r="D1886" i="9"/>
  <c r="D1887" i="9"/>
  <c r="D1888" i="9"/>
  <c r="D1889" i="9"/>
  <c r="D1890" i="9"/>
  <c r="E1890" i="9" s="1"/>
  <c r="I1890" i="9" s="1"/>
  <c r="D1891" i="9"/>
  <c r="D1892" i="9"/>
  <c r="D1893" i="9"/>
  <c r="D1894" i="9"/>
  <c r="D1895" i="9"/>
  <c r="D1896" i="9"/>
  <c r="D1897" i="9"/>
  <c r="D1898" i="9"/>
  <c r="D1899" i="9"/>
  <c r="D1900" i="9"/>
  <c r="D1901" i="9"/>
  <c r="D1902" i="9"/>
  <c r="D1903" i="9"/>
  <c r="D1904" i="9"/>
  <c r="D1905" i="9"/>
  <c r="D1906" i="9"/>
  <c r="D1907" i="9"/>
  <c r="D1908" i="9"/>
  <c r="D1909" i="9"/>
  <c r="D1910" i="9"/>
  <c r="D1911" i="9"/>
  <c r="D1912" i="9"/>
  <c r="D1913" i="9"/>
  <c r="D1914" i="9"/>
  <c r="F1914" i="9" s="1"/>
  <c r="J1914" i="9" s="1"/>
  <c r="D1915" i="9"/>
  <c r="D1916" i="9"/>
  <c r="D1917" i="9"/>
  <c r="D1918" i="9"/>
  <c r="D1919" i="9"/>
  <c r="D1920" i="9"/>
  <c r="D1921" i="9"/>
  <c r="D1922" i="9"/>
  <c r="F1922" i="9" s="1"/>
  <c r="J1922" i="9" s="1"/>
  <c r="D1923" i="9"/>
  <c r="D1924" i="9"/>
  <c r="D1925" i="9"/>
  <c r="D1926" i="9"/>
  <c r="D1927" i="9"/>
  <c r="D1928" i="9"/>
  <c r="D1929" i="9"/>
  <c r="D1930" i="9"/>
  <c r="D1931" i="9"/>
  <c r="D1932" i="9"/>
  <c r="D1933" i="9"/>
  <c r="D1934" i="9"/>
  <c r="D1935" i="9"/>
  <c r="D1936" i="9"/>
  <c r="D1937" i="9"/>
  <c r="D1938" i="9"/>
  <c r="D1939" i="9"/>
  <c r="D1940" i="9"/>
  <c r="D1941" i="9"/>
  <c r="D1942" i="9"/>
  <c r="D1943" i="9"/>
  <c r="D1944" i="9"/>
  <c r="D1945" i="9"/>
  <c r="D1946" i="9"/>
  <c r="E1946" i="9" s="1"/>
  <c r="I1946" i="9" s="1"/>
  <c r="D1947" i="9"/>
  <c r="D1948" i="9"/>
  <c r="D1949" i="9"/>
  <c r="D1950" i="9"/>
  <c r="D1951" i="9"/>
  <c r="D1952" i="9"/>
  <c r="D1953" i="9"/>
  <c r="D1954" i="9"/>
  <c r="E1954" i="9" s="1"/>
  <c r="I1954" i="9" s="1"/>
  <c r="D1955" i="9"/>
  <c r="D1956" i="9"/>
  <c r="D1957" i="9"/>
  <c r="D1958" i="9"/>
  <c r="D1959" i="9"/>
  <c r="D1960" i="9"/>
  <c r="D1961" i="9"/>
  <c r="D1962" i="9"/>
  <c r="E1962" i="9" s="1"/>
  <c r="I1962" i="9" s="1"/>
  <c r="D1963" i="9"/>
  <c r="D1964" i="9"/>
  <c r="D1965" i="9"/>
  <c r="D1966" i="9"/>
  <c r="D1967" i="9"/>
  <c r="D1968" i="9"/>
  <c r="D1969" i="9"/>
  <c r="D1970" i="9"/>
  <c r="E1970" i="9" s="1"/>
  <c r="I1970" i="9" s="1"/>
  <c r="D1971" i="9"/>
  <c r="D1972" i="9"/>
  <c r="D1973" i="9"/>
  <c r="D1974" i="9"/>
  <c r="D1975" i="9"/>
  <c r="D1976" i="9"/>
  <c r="D1977" i="9"/>
  <c r="D1978" i="9"/>
  <c r="E1978" i="9" s="1"/>
  <c r="I1978" i="9" s="1"/>
  <c r="D1979" i="9"/>
  <c r="D1980" i="9"/>
  <c r="D1981" i="9"/>
  <c r="D1982" i="9"/>
  <c r="D1983" i="9"/>
  <c r="D1984" i="9"/>
  <c r="D1985" i="9"/>
  <c r="D1986" i="9"/>
  <c r="E1986" i="9" s="1"/>
  <c r="I1986" i="9" s="1"/>
  <c r="D1987" i="9"/>
  <c r="D1988" i="9"/>
  <c r="D1989" i="9"/>
  <c r="D1990" i="9"/>
  <c r="D1991" i="9"/>
  <c r="D1992" i="9"/>
  <c r="D1993" i="9"/>
  <c r="D1994" i="9"/>
  <c r="E1994" i="9" s="1"/>
  <c r="I1994" i="9" s="1"/>
  <c r="D1995" i="9"/>
  <c r="D1996" i="9"/>
  <c r="D1997" i="9"/>
  <c r="D1998" i="9"/>
  <c r="D1999" i="9"/>
  <c r="D2000" i="9"/>
  <c r="D2001" i="9"/>
  <c r="D2002" i="9"/>
  <c r="E2002" i="9" s="1"/>
  <c r="I2002" i="9" s="1"/>
  <c r="D2003" i="9"/>
  <c r="D2004" i="9"/>
  <c r="D2005" i="9"/>
  <c r="D2006" i="9"/>
  <c r="D2007" i="9"/>
  <c r="D2008" i="9"/>
  <c r="D2009" i="9"/>
  <c r="D2010" i="9"/>
  <c r="E2010" i="9" s="1"/>
  <c r="I2010" i="9" s="1"/>
  <c r="D2011" i="9"/>
  <c r="D2012" i="9"/>
  <c r="D2013" i="9"/>
  <c r="D2014" i="9"/>
  <c r="D2015" i="9"/>
  <c r="D2016" i="9"/>
  <c r="D2017" i="9"/>
  <c r="D2018" i="9"/>
  <c r="E2018" i="9" s="1"/>
  <c r="I2018" i="9" s="1"/>
  <c r="D2019" i="9"/>
  <c r="D2020" i="9"/>
  <c r="D2021" i="9"/>
  <c r="D2022" i="9"/>
  <c r="D2023" i="9"/>
  <c r="D2024" i="9"/>
  <c r="D2025" i="9"/>
  <c r="D2026" i="9"/>
  <c r="E2026" i="9" s="1"/>
  <c r="I2026" i="9" s="1"/>
  <c r="D2027" i="9"/>
  <c r="D2028" i="9"/>
  <c r="D2029" i="9"/>
  <c r="D2030" i="9"/>
  <c r="D2031" i="9"/>
  <c r="D2032" i="9"/>
  <c r="D2033" i="9"/>
  <c r="D2034" i="9"/>
  <c r="D2035" i="9"/>
  <c r="D2036" i="9"/>
  <c r="D2037" i="9"/>
  <c r="D2038" i="9"/>
  <c r="D2039" i="9"/>
  <c r="D2040" i="9"/>
  <c r="D2041" i="9"/>
  <c r="D2042" i="9"/>
  <c r="E2042" i="9" s="1"/>
  <c r="I2042" i="9" s="1"/>
  <c r="D2043" i="9"/>
  <c r="D2044" i="9"/>
  <c r="D2045" i="9"/>
  <c r="D2046" i="9"/>
  <c r="D2047" i="9"/>
  <c r="D2048" i="9"/>
  <c r="D2049" i="9"/>
  <c r="D2050" i="9"/>
  <c r="E2050" i="9" s="1"/>
  <c r="I2050" i="9" s="1"/>
  <c r="D2051" i="9"/>
  <c r="D2052" i="9"/>
  <c r="D2053" i="9"/>
  <c r="D2054" i="9"/>
  <c r="D2055" i="9"/>
  <c r="D2056" i="9"/>
  <c r="D2057" i="9"/>
  <c r="D2058" i="9"/>
  <c r="E2058" i="9" s="1"/>
  <c r="I2058" i="9" s="1"/>
  <c r="D2059" i="9"/>
  <c r="D2060" i="9"/>
  <c r="D2061" i="9"/>
  <c r="D2062" i="9"/>
  <c r="D2063" i="9"/>
  <c r="D2064" i="9"/>
  <c r="D2065" i="9"/>
  <c r="D2066" i="9"/>
  <c r="E2066" i="9" s="1"/>
  <c r="I2066" i="9" s="1"/>
  <c r="D2067" i="9"/>
  <c r="D2068" i="9"/>
  <c r="D2069" i="9"/>
  <c r="D2070" i="9"/>
  <c r="D2071" i="9"/>
  <c r="D2072" i="9"/>
  <c r="D2073" i="9"/>
  <c r="D2074" i="9"/>
  <c r="E2074" i="9" s="1"/>
  <c r="I2074" i="9" s="1"/>
  <c r="D2075" i="9"/>
  <c r="D2076" i="9"/>
  <c r="D2077" i="9"/>
  <c r="D2078" i="9"/>
  <c r="D2079" i="9"/>
  <c r="D2080" i="9"/>
  <c r="D2081" i="9"/>
  <c r="D2082" i="9"/>
  <c r="E2082" i="9" s="1"/>
  <c r="I2082" i="9" s="1"/>
  <c r="D2083" i="9"/>
  <c r="D2084" i="9"/>
  <c r="D2085" i="9"/>
  <c r="D2086" i="9"/>
  <c r="D2087" i="9"/>
  <c r="D2088" i="9"/>
  <c r="D2089" i="9"/>
  <c r="D2090" i="9"/>
  <c r="E2090" i="9" s="1"/>
  <c r="I2090" i="9" s="1"/>
  <c r="D2091" i="9"/>
  <c r="D2092" i="9"/>
  <c r="D2093" i="9"/>
  <c r="D2094" i="9"/>
  <c r="D2095" i="9"/>
  <c r="D2096" i="9"/>
  <c r="D2097" i="9"/>
  <c r="D2098" i="9"/>
  <c r="E2098" i="9" s="1"/>
  <c r="I2098" i="9" s="1"/>
  <c r="D2099" i="9"/>
  <c r="D2100" i="9"/>
  <c r="D2101" i="9"/>
  <c r="D2102" i="9"/>
  <c r="D2103" i="9"/>
  <c r="D2104" i="9"/>
  <c r="D2105" i="9"/>
  <c r="D2106" i="9"/>
  <c r="E2106" i="9" s="1"/>
  <c r="I2106" i="9" s="1"/>
  <c r="D2107" i="9"/>
  <c r="D2108" i="9"/>
  <c r="D2109" i="9"/>
  <c r="D2110" i="9"/>
  <c r="D2111" i="9"/>
  <c r="D2112" i="9"/>
  <c r="D2113" i="9"/>
  <c r="D2114" i="9"/>
  <c r="E2114" i="9" s="1"/>
  <c r="I2114" i="9" s="1"/>
  <c r="D2115" i="9"/>
  <c r="D2116" i="9"/>
  <c r="D2117" i="9"/>
  <c r="D2118" i="9"/>
  <c r="D2119" i="9"/>
  <c r="D2120" i="9"/>
  <c r="D2121" i="9"/>
  <c r="D2122" i="9"/>
  <c r="E2122" i="9" s="1"/>
  <c r="I2122" i="9" s="1"/>
  <c r="D2123" i="9"/>
  <c r="D2124" i="9"/>
  <c r="D2125" i="9"/>
  <c r="D2126" i="9"/>
  <c r="D2127" i="9"/>
  <c r="D2128" i="9"/>
  <c r="D2129" i="9"/>
  <c r="D2130" i="9"/>
  <c r="E2130" i="9" s="1"/>
  <c r="I2130" i="9" s="1"/>
  <c r="D2131" i="9"/>
  <c r="D2132" i="9"/>
  <c r="D2133" i="9"/>
  <c r="D2134" i="9"/>
  <c r="D2135" i="9"/>
  <c r="D2136" i="9"/>
  <c r="D2137" i="9"/>
  <c r="D2138" i="9"/>
  <c r="E2138" i="9" s="1"/>
  <c r="I2138" i="9" s="1"/>
  <c r="D2139" i="9"/>
  <c r="D2140" i="9"/>
  <c r="D2141" i="9"/>
  <c r="D2142" i="9"/>
  <c r="D2143" i="9"/>
  <c r="D2144" i="9"/>
  <c r="D2145" i="9"/>
  <c r="D2146" i="9"/>
  <c r="E2146" i="9" s="1"/>
  <c r="I2146" i="9" s="1"/>
  <c r="D2147" i="9"/>
  <c r="D2148" i="9"/>
  <c r="D2149" i="9"/>
  <c r="D2150" i="9"/>
  <c r="D2151" i="9"/>
  <c r="D2152" i="9"/>
  <c r="D2153" i="9"/>
  <c r="D2154" i="9"/>
  <c r="E2154" i="9" s="1"/>
  <c r="I2154" i="9" s="1"/>
  <c r="D2155" i="9"/>
  <c r="D2156" i="9"/>
  <c r="D2157" i="9"/>
  <c r="D2158" i="9"/>
  <c r="D2159" i="9"/>
  <c r="D2160" i="9"/>
  <c r="D2161" i="9"/>
  <c r="D2162" i="9"/>
  <c r="D2163" i="9"/>
  <c r="D2164" i="9"/>
  <c r="D2165" i="9"/>
  <c r="D2166" i="9"/>
  <c r="D2167" i="9"/>
  <c r="D2168" i="9"/>
  <c r="D2169" i="9"/>
  <c r="D2170" i="9"/>
  <c r="D2171" i="9"/>
  <c r="D2172" i="9"/>
  <c r="D2173" i="9"/>
  <c r="D2174" i="9"/>
  <c r="D2175" i="9"/>
  <c r="D2176" i="9"/>
  <c r="D2177" i="9"/>
  <c r="D2178" i="9"/>
  <c r="D2179" i="9"/>
  <c r="D2180" i="9"/>
  <c r="D2181" i="9"/>
  <c r="D2182" i="9"/>
  <c r="D2183" i="9"/>
  <c r="D2184" i="9"/>
  <c r="D2185" i="9"/>
  <c r="D2186" i="9"/>
  <c r="D2187" i="9"/>
  <c r="D2188" i="9"/>
  <c r="D2189" i="9"/>
  <c r="D2190" i="9"/>
  <c r="D2191" i="9"/>
  <c r="D2192" i="9"/>
  <c r="D2193" i="9"/>
  <c r="D2194" i="9"/>
  <c r="E2194" i="9" s="1"/>
  <c r="I2194" i="9" s="1"/>
  <c r="D2195" i="9"/>
  <c r="D2196" i="9"/>
  <c r="D2197" i="9"/>
  <c r="D2198" i="9"/>
  <c r="D2199" i="9"/>
  <c r="D2200" i="9"/>
  <c r="D2201" i="9"/>
  <c r="D2202" i="9"/>
  <c r="D2203" i="9"/>
  <c r="D2204" i="9"/>
  <c r="D2205" i="9"/>
  <c r="D2206" i="9"/>
  <c r="D2207" i="9"/>
  <c r="D2208" i="9"/>
  <c r="D2209" i="9"/>
  <c r="D2210" i="9"/>
  <c r="H2210" i="9" s="1"/>
  <c r="D2211" i="9"/>
  <c r="D2212" i="9"/>
  <c r="D2213" i="9"/>
  <c r="D2214" i="9"/>
  <c r="D2215" i="9"/>
  <c r="D2216" i="9"/>
  <c r="D2217" i="9"/>
  <c r="D2218" i="9"/>
  <c r="D2219" i="9"/>
  <c r="D2220" i="9"/>
  <c r="D2221" i="9"/>
  <c r="D2222" i="9"/>
  <c r="D2223" i="9"/>
  <c r="D2224" i="9"/>
  <c r="D2225" i="9"/>
  <c r="D2226" i="9"/>
  <c r="F2226" i="9" s="1"/>
  <c r="J2226" i="9" s="1"/>
  <c r="D2227" i="9"/>
  <c r="D2228" i="9"/>
  <c r="D2229" i="9"/>
  <c r="D2230" i="9"/>
  <c r="D2231" i="9"/>
  <c r="D2232" i="9"/>
  <c r="D2233" i="9"/>
  <c r="D2234" i="9"/>
  <c r="F2234" i="9" s="1"/>
  <c r="J2234" i="9" s="1"/>
  <c r="D2235" i="9"/>
  <c r="D2236" i="9"/>
  <c r="D2237" i="9"/>
  <c r="D2238" i="9"/>
  <c r="D2239" i="9"/>
  <c r="D2240" i="9"/>
  <c r="D2241" i="9"/>
  <c r="D2242" i="9"/>
  <c r="F2242" i="9" s="1"/>
  <c r="J2242" i="9" s="1"/>
  <c r="D2243" i="9"/>
  <c r="D2244" i="9"/>
  <c r="D2245" i="9"/>
  <c r="D2246" i="9"/>
  <c r="D2247" i="9"/>
  <c r="D2248" i="9"/>
  <c r="D2249" i="9"/>
  <c r="D2250" i="9"/>
  <c r="F2250" i="9" s="1"/>
  <c r="J2250" i="9" s="1"/>
  <c r="D2251" i="9"/>
  <c r="D2252" i="9"/>
  <c r="D2253" i="9"/>
  <c r="D2254" i="9"/>
  <c r="D2255" i="9"/>
  <c r="D2256" i="9"/>
  <c r="D2257" i="9"/>
  <c r="D2258" i="9"/>
  <c r="D2259" i="9"/>
  <c r="D2260" i="9"/>
  <c r="D2261" i="9"/>
  <c r="D2262" i="9"/>
  <c r="D2263" i="9"/>
  <c r="D2264" i="9"/>
  <c r="D2265" i="9"/>
  <c r="D2266" i="9"/>
  <c r="F2266" i="9" s="1"/>
  <c r="J2266" i="9" s="1"/>
  <c r="D2267" i="9"/>
  <c r="D2268" i="9"/>
  <c r="D2269" i="9"/>
  <c r="D2270" i="9"/>
  <c r="D2271" i="9"/>
  <c r="D2272" i="9"/>
  <c r="D2273" i="9"/>
  <c r="D2274" i="9"/>
  <c r="E2274" i="9" s="1"/>
  <c r="I2274" i="9" s="1"/>
  <c r="D2275" i="9"/>
  <c r="D2276" i="9"/>
  <c r="D2277" i="9"/>
  <c r="D2278" i="9"/>
  <c r="D2279" i="9"/>
  <c r="D2280" i="9"/>
  <c r="D2281" i="9"/>
  <c r="D2282" i="9"/>
  <c r="E2282" i="9" s="1"/>
  <c r="I2282" i="9" s="1"/>
  <c r="D2283" i="9"/>
  <c r="D2284" i="9"/>
  <c r="D2285" i="9"/>
  <c r="D2286" i="9"/>
  <c r="D2287" i="9"/>
  <c r="D2288" i="9"/>
  <c r="D2289" i="9"/>
  <c r="D2290" i="9"/>
  <c r="E2290" i="9" s="1"/>
  <c r="I2290" i="9" s="1"/>
  <c r="D2291" i="9"/>
  <c r="D2292" i="9"/>
  <c r="D2293" i="9"/>
  <c r="D2294" i="9"/>
  <c r="D2295" i="9"/>
  <c r="D2296" i="9"/>
  <c r="D2297" i="9"/>
  <c r="D2298" i="9"/>
  <c r="E2298" i="9" s="1"/>
  <c r="I2298" i="9" s="1"/>
  <c r="D2299" i="9"/>
  <c r="D2300" i="9"/>
  <c r="D2301" i="9"/>
  <c r="D2302" i="9"/>
  <c r="D2303" i="9"/>
  <c r="D2304" i="9"/>
  <c r="D2305" i="9"/>
  <c r="D2306" i="9"/>
  <c r="E2306" i="9" s="1"/>
  <c r="I2306" i="9" s="1"/>
  <c r="D2307" i="9"/>
  <c r="D2308" i="9"/>
  <c r="D2309" i="9"/>
  <c r="D2310" i="9"/>
  <c r="D2311" i="9"/>
  <c r="D2312" i="9"/>
  <c r="D2313" i="9"/>
  <c r="D2314" i="9"/>
  <c r="E2314" i="9" s="1"/>
  <c r="I2314" i="9" s="1"/>
  <c r="D2315" i="9"/>
  <c r="D2316" i="9"/>
  <c r="D2317" i="9"/>
  <c r="D2318" i="9"/>
  <c r="D2319" i="9"/>
  <c r="D2320" i="9"/>
  <c r="D2321" i="9"/>
  <c r="D2322" i="9"/>
  <c r="E2322" i="9" s="1"/>
  <c r="I2322" i="9" s="1"/>
  <c r="D2323" i="9"/>
  <c r="D2324" i="9"/>
  <c r="D2325" i="9"/>
  <c r="D2326" i="9"/>
  <c r="D2327" i="9"/>
  <c r="D2328" i="9"/>
  <c r="D2329" i="9"/>
  <c r="D2330" i="9"/>
  <c r="E2330" i="9" s="1"/>
  <c r="I2330" i="9" s="1"/>
  <c r="D2331" i="9"/>
  <c r="D2332" i="9"/>
  <c r="D2333" i="9"/>
  <c r="D2334" i="9"/>
  <c r="D2335" i="9"/>
  <c r="D2336" i="9"/>
  <c r="D2337" i="9"/>
  <c r="D2338" i="9"/>
  <c r="E2338" i="9" s="1"/>
  <c r="I2338" i="9" s="1"/>
  <c r="D2339" i="9"/>
  <c r="D2340" i="9"/>
  <c r="D2341" i="9"/>
  <c r="D2342" i="9"/>
  <c r="D2343" i="9"/>
  <c r="D2344" i="9"/>
  <c r="D2345" i="9"/>
  <c r="D2346" i="9"/>
  <c r="E2346" i="9" s="1"/>
  <c r="I2346" i="9" s="1"/>
  <c r="D2347" i="9"/>
  <c r="D2348" i="9"/>
  <c r="D2349" i="9"/>
  <c r="D2350" i="9"/>
  <c r="D2351" i="9"/>
  <c r="D2352" i="9"/>
  <c r="D2353" i="9"/>
  <c r="D2354" i="9"/>
  <c r="E2354" i="9" s="1"/>
  <c r="I2354" i="9" s="1"/>
  <c r="D2355" i="9"/>
  <c r="D2356" i="9"/>
  <c r="D2357" i="9"/>
  <c r="D2358" i="9"/>
  <c r="D2359" i="9"/>
  <c r="D2360" i="9"/>
  <c r="D2361" i="9"/>
  <c r="D2362" i="9"/>
  <c r="E2362" i="9" s="1"/>
  <c r="I2362" i="9" s="1"/>
  <c r="D2363" i="9"/>
  <c r="D2364" i="9"/>
  <c r="D2365" i="9"/>
  <c r="D2366" i="9"/>
  <c r="D2367" i="9"/>
  <c r="D2368" i="9"/>
  <c r="D2369" i="9"/>
  <c r="D2370" i="9"/>
  <c r="E2370" i="9" s="1"/>
  <c r="I2370" i="9" s="1"/>
  <c r="D2371" i="9"/>
  <c r="D2372" i="9"/>
  <c r="D2373" i="9"/>
  <c r="D2374" i="9"/>
  <c r="D2375" i="9"/>
  <c r="D2376" i="9"/>
  <c r="D2377" i="9"/>
  <c r="D2378" i="9"/>
  <c r="E2378" i="9" s="1"/>
  <c r="I2378" i="9" s="1"/>
  <c r="D2379" i="9"/>
  <c r="D2380" i="9"/>
  <c r="D2381" i="9"/>
  <c r="D2382" i="9"/>
  <c r="D2383" i="9"/>
  <c r="D2384" i="9"/>
  <c r="D2385" i="9"/>
  <c r="D2386" i="9"/>
  <c r="E2386" i="9" s="1"/>
  <c r="I2386" i="9" s="1"/>
  <c r="D2387" i="9"/>
  <c r="D2388" i="9"/>
  <c r="D2389" i="9"/>
  <c r="D2390" i="9"/>
  <c r="D2391" i="9"/>
  <c r="D2392" i="9"/>
  <c r="D2393" i="9"/>
  <c r="D2394" i="9"/>
  <c r="E2394" i="9" s="1"/>
  <c r="I2394" i="9" s="1"/>
  <c r="D2395" i="9"/>
  <c r="D2396" i="9"/>
  <c r="D2397" i="9"/>
  <c r="D2398" i="9"/>
  <c r="D2399" i="9"/>
  <c r="D2400" i="9"/>
  <c r="D2401" i="9"/>
  <c r="D2402" i="9"/>
  <c r="H2402" i="9" s="1"/>
  <c r="D2403" i="9"/>
  <c r="D2404" i="9"/>
  <c r="D2405" i="9"/>
  <c r="D2406" i="9"/>
  <c r="D2407" i="9"/>
  <c r="D2408" i="9"/>
  <c r="D2409" i="9"/>
  <c r="D2410" i="9"/>
  <c r="D2411" i="9"/>
  <c r="D2412" i="9"/>
  <c r="D2413" i="9"/>
  <c r="D2414" i="9"/>
  <c r="D2415" i="9"/>
  <c r="D2416" i="9"/>
  <c r="D2417" i="9"/>
  <c r="D2418" i="9"/>
  <c r="H2418" i="9" s="1"/>
  <c r="D2419" i="9"/>
  <c r="D2420" i="9"/>
  <c r="D2421" i="9"/>
  <c r="D2422" i="9"/>
  <c r="D2423" i="9"/>
  <c r="D2424" i="9"/>
  <c r="D2425" i="9"/>
  <c r="D2426" i="9"/>
  <c r="D2427" i="9"/>
  <c r="D2428" i="9"/>
  <c r="D2429" i="9"/>
  <c r="D2430" i="9"/>
  <c r="D2431" i="9"/>
  <c r="D2432" i="9"/>
  <c r="D2433" i="9"/>
  <c r="D2434" i="9"/>
  <c r="D2435" i="9"/>
  <c r="D2436" i="9"/>
  <c r="D2437" i="9"/>
  <c r="D2438" i="9"/>
  <c r="D2439" i="9"/>
  <c r="D2440" i="9"/>
  <c r="D2441" i="9"/>
  <c r="D2442" i="9"/>
  <c r="H2442" i="9" s="1"/>
  <c r="D2443" i="9"/>
  <c r="D2444" i="9"/>
  <c r="D2445" i="9"/>
  <c r="D2446" i="9"/>
  <c r="D2447" i="9"/>
  <c r="D2448" i="9"/>
  <c r="D2449" i="9"/>
  <c r="D2450" i="9"/>
  <c r="D2451" i="9"/>
  <c r="D2452" i="9"/>
  <c r="D2453" i="9"/>
  <c r="D2454" i="9"/>
  <c r="D2455" i="9"/>
  <c r="D2456" i="9"/>
  <c r="D2457" i="9"/>
  <c r="D2458" i="9"/>
  <c r="H2458" i="9" s="1"/>
  <c r="D2459" i="9"/>
  <c r="D2460" i="9"/>
  <c r="D2461" i="9"/>
  <c r="D2462" i="9"/>
  <c r="D2463" i="9"/>
  <c r="D2464" i="9"/>
  <c r="D2465" i="9"/>
  <c r="D2466" i="9"/>
  <c r="D2467" i="9"/>
  <c r="D2468" i="9"/>
  <c r="D2469" i="9"/>
  <c r="D2470" i="9"/>
  <c r="D2471" i="9"/>
  <c r="D2472" i="9"/>
  <c r="D2473" i="9"/>
  <c r="D2474" i="9"/>
  <c r="H2474" i="9" s="1"/>
  <c r="D2475" i="9"/>
  <c r="D2476" i="9"/>
  <c r="D2477" i="9"/>
  <c r="D2478" i="9"/>
  <c r="D2479" i="9"/>
  <c r="D2480" i="9"/>
  <c r="D2481" i="9"/>
  <c r="D2482" i="9"/>
  <c r="H2482" i="9" s="1"/>
  <c r="D2483" i="9"/>
  <c r="D2484" i="9"/>
  <c r="D2485" i="9"/>
  <c r="D2486" i="9"/>
  <c r="D2487" i="9"/>
  <c r="D2488" i="9"/>
  <c r="D2489" i="9"/>
  <c r="D2490" i="9"/>
  <c r="H2490" i="9" s="1"/>
  <c r="D2491" i="9"/>
  <c r="D2492" i="9"/>
  <c r="D2493" i="9"/>
  <c r="D2494" i="9"/>
  <c r="D2495" i="9"/>
  <c r="D2496" i="9"/>
  <c r="D2497" i="9"/>
  <c r="D2498" i="9"/>
  <c r="H2498" i="9" s="1"/>
  <c r="D2499" i="9"/>
  <c r="D2500" i="9"/>
  <c r="D2501" i="9"/>
  <c r="D2502" i="9"/>
  <c r="D2503" i="9"/>
  <c r="D2504" i="9"/>
  <c r="D2505" i="9"/>
  <c r="D2506" i="9"/>
  <c r="H2506" i="9" s="1"/>
  <c r="D2507" i="9"/>
  <c r="D2508" i="9"/>
  <c r="D2509" i="9"/>
  <c r="D2510" i="9"/>
  <c r="D2511" i="9"/>
  <c r="D2512" i="9"/>
  <c r="D2513" i="9"/>
  <c r="D2514" i="9"/>
  <c r="H2514" i="9" s="1"/>
  <c r="D2515" i="9"/>
  <c r="D2516" i="9"/>
  <c r="D2517" i="9"/>
  <c r="D2518" i="9"/>
  <c r="D2519" i="9"/>
  <c r="D2520" i="9"/>
  <c r="D2521" i="9"/>
  <c r="D2522" i="9"/>
  <c r="H2522" i="9" s="1"/>
  <c r="D2523" i="9"/>
  <c r="D2524" i="9"/>
  <c r="D2525" i="9"/>
  <c r="D2526" i="9"/>
  <c r="D2527" i="9"/>
  <c r="D2528" i="9"/>
  <c r="D2529" i="9"/>
  <c r="D2530" i="9"/>
  <c r="H2530" i="9" s="1"/>
  <c r="D2531" i="9"/>
  <c r="D2532" i="9"/>
  <c r="D2533" i="9"/>
  <c r="D2534" i="9"/>
  <c r="D2535" i="9"/>
  <c r="D2536" i="9"/>
  <c r="D2537" i="9"/>
  <c r="D2538" i="9"/>
  <c r="H2538" i="9" s="1"/>
  <c r="D2539" i="9"/>
  <c r="D2540" i="9"/>
  <c r="D2541" i="9"/>
  <c r="D2542" i="9"/>
  <c r="D2543" i="9"/>
  <c r="D2544" i="9"/>
  <c r="D2545" i="9"/>
  <c r="D2546" i="9"/>
  <c r="H2546" i="9" s="1"/>
  <c r="D2547" i="9"/>
  <c r="D2548" i="9"/>
  <c r="D2549" i="9"/>
  <c r="D2550" i="9"/>
  <c r="D2551" i="9"/>
  <c r="D2552" i="9"/>
  <c r="D2553" i="9"/>
  <c r="D2554" i="9"/>
  <c r="D2555" i="9"/>
  <c r="D2556" i="9"/>
  <c r="D2557" i="9"/>
  <c r="D2558" i="9"/>
  <c r="D2559" i="9"/>
  <c r="D2560" i="9"/>
  <c r="D2561" i="9"/>
  <c r="D2562" i="9"/>
  <c r="D2563" i="9"/>
  <c r="D2564" i="9"/>
  <c r="D2565" i="9"/>
  <c r="D2566" i="9"/>
  <c r="D2567" i="9"/>
  <c r="D2568" i="9"/>
  <c r="D2569" i="9"/>
  <c r="D2570" i="9"/>
  <c r="H2570" i="9" s="1"/>
  <c r="D2571" i="9"/>
  <c r="D2572" i="9"/>
  <c r="D2573" i="9"/>
  <c r="D2574" i="9"/>
  <c r="D2575" i="9"/>
  <c r="D2576" i="9"/>
  <c r="D2577" i="9"/>
  <c r="D2578" i="9"/>
  <c r="D2579" i="9"/>
  <c r="D2580" i="9"/>
  <c r="D2581" i="9"/>
  <c r="D2582" i="9"/>
  <c r="D2583" i="9"/>
  <c r="D2584" i="9"/>
  <c r="D2585" i="9"/>
  <c r="D2586" i="9"/>
  <c r="H2586" i="9" s="1"/>
  <c r="D2587" i="9"/>
  <c r="D2588" i="9"/>
  <c r="D2589" i="9"/>
  <c r="D2590" i="9"/>
  <c r="D2591" i="9"/>
  <c r="D2592" i="9"/>
  <c r="D2593" i="9"/>
  <c r="D2594" i="9"/>
  <c r="H2594" i="9" s="1"/>
  <c r="D2595" i="9"/>
  <c r="D2596" i="9"/>
  <c r="D2597" i="9"/>
  <c r="D2598" i="9"/>
  <c r="D2599" i="9"/>
  <c r="D2600" i="9"/>
  <c r="D2601" i="9"/>
  <c r="D2602" i="9"/>
  <c r="H2602" i="9" s="1"/>
  <c r="D2603" i="9"/>
  <c r="D2604" i="9"/>
  <c r="D2605" i="9"/>
  <c r="D2606" i="9"/>
  <c r="D2607" i="9"/>
  <c r="D2608" i="9"/>
  <c r="D2609" i="9"/>
  <c r="D2610" i="9"/>
  <c r="H2610" i="9" s="1"/>
  <c r="D2611" i="9"/>
  <c r="D2612" i="9"/>
  <c r="D2613" i="9"/>
  <c r="D2614" i="9"/>
  <c r="D2615" i="9"/>
  <c r="D2616" i="9"/>
  <c r="D2617" i="9"/>
  <c r="D2618" i="9"/>
  <c r="H2618" i="9" s="1"/>
  <c r="D2619" i="9"/>
  <c r="D2620" i="9"/>
  <c r="D2621" i="9"/>
  <c r="D2622" i="9"/>
  <c r="D2623" i="9"/>
  <c r="D2624" i="9"/>
  <c r="D2625" i="9"/>
  <c r="D2626" i="9"/>
  <c r="H2626" i="9" s="1"/>
  <c r="D2627" i="9"/>
  <c r="D2628" i="9"/>
  <c r="D2629" i="9"/>
  <c r="D2630" i="9"/>
  <c r="D2631" i="9"/>
  <c r="D2632" i="9"/>
  <c r="D2633" i="9"/>
  <c r="D2634" i="9"/>
  <c r="H2634" i="9" s="1"/>
  <c r="D2635" i="9"/>
  <c r="D2636" i="9"/>
  <c r="D2637" i="9"/>
  <c r="D2638" i="9"/>
  <c r="D2639" i="9"/>
  <c r="D2640" i="9"/>
  <c r="D2641" i="9"/>
  <c r="D2642" i="9"/>
  <c r="H2642" i="9" s="1"/>
  <c r="D2643" i="9"/>
  <c r="D2644" i="9"/>
  <c r="D2645" i="9"/>
  <c r="D2646" i="9"/>
  <c r="D2647" i="9"/>
  <c r="D2648" i="9"/>
  <c r="D2649" i="9"/>
  <c r="D2650" i="9"/>
  <c r="D2651" i="9"/>
  <c r="D2652" i="9"/>
  <c r="D2653" i="9"/>
  <c r="D2654" i="9"/>
  <c r="D2655" i="9"/>
  <c r="D2656" i="9"/>
  <c r="D2657" i="9"/>
  <c r="D2658" i="9"/>
  <c r="E2658" i="9" s="1"/>
  <c r="I2658" i="9" s="1"/>
  <c r="D2659" i="9"/>
  <c r="D2660" i="9"/>
  <c r="D2661" i="9"/>
  <c r="D2662" i="9"/>
  <c r="D2663" i="9"/>
  <c r="D2664" i="9"/>
  <c r="D2665" i="9"/>
  <c r="D2666" i="9"/>
  <c r="D2667" i="9"/>
  <c r="D2668" i="9"/>
  <c r="D2669" i="9"/>
  <c r="D2670" i="9"/>
  <c r="D2671" i="9"/>
  <c r="D2672" i="9"/>
  <c r="D2673" i="9"/>
  <c r="D2674" i="9"/>
  <c r="E2674" i="9" s="1"/>
  <c r="I2674" i="9" s="1"/>
  <c r="D2675" i="9"/>
  <c r="D2676" i="9"/>
  <c r="D2677" i="9"/>
  <c r="D2678" i="9"/>
  <c r="D2679" i="9"/>
  <c r="D2680" i="9"/>
  <c r="D2681" i="9"/>
  <c r="D2682" i="9"/>
  <c r="D2683" i="9"/>
  <c r="D2684" i="9"/>
  <c r="D2685" i="9"/>
  <c r="D2686" i="9"/>
  <c r="D2687" i="9"/>
  <c r="D2688" i="9"/>
  <c r="D2689" i="9"/>
  <c r="D2690" i="9"/>
  <c r="D2691" i="9"/>
  <c r="D2692" i="9"/>
  <c r="D2693" i="9"/>
  <c r="D2694" i="9"/>
  <c r="D2695" i="9"/>
  <c r="D2696" i="9"/>
  <c r="D2697" i="9"/>
  <c r="D2698" i="9"/>
  <c r="D2699" i="9"/>
  <c r="D2700" i="9"/>
  <c r="D2701" i="9"/>
  <c r="D2702" i="9"/>
  <c r="D2703" i="9"/>
  <c r="D2704" i="9"/>
  <c r="D2705" i="9"/>
  <c r="D2706" i="9"/>
  <c r="D2707" i="9"/>
  <c r="D2708" i="9"/>
  <c r="D2709" i="9"/>
  <c r="D2710" i="9"/>
  <c r="D2711" i="9"/>
  <c r="D2712" i="9"/>
  <c r="D2713" i="9"/>
  <c r="D2714" i="9"/>
  <c r="D2715" i="9"/>
  <c r="D2716" i="9"/>
  <c r="D2717" i="9"/>
  <c r="D2718" i="9"/>
  <c r="D2719" i="9"/>
  <c r="D2720" i="9"/>
  <c r="D2721" i="9"/>
  <c r="D2722" i="9"/>
  <c r="H2722" i="9" s="1"/>
  <c r="D2723" i="9"/>
  <c r="D2724" i="9"/>
  <c r="D2725" i="9"/>
  <c r="D2726" i="9"/>
  <c r="D2727" i="9"/>
  <c r="D2728" i="9"/>
  <c r="D2729" i="9"/>
  <c r="D2730" i="9"/>
  <c r="D2731" i="9"/>
  <c r="D2732" i="9"/>
  <c r="D2733" i="9"/>
  <c r="D2734" i="9"/>
  <c r="D2735" i="9"/>
  <c r="D2736" i="9"/>
  <c r="D2737" i="9"/>
  <c r="D2738" i="9"/>
  <c r="H2738" i="9" s="1"/>
  <c r="D2739" i="9"/>
  <c r="D2740" i="9"/>
  <c r="D2741" i="9"/>
  <c r="D2742" i="9"/>
  <c r="D2743" i="9"/>
  <c r="D2744" i="9"/>
  <c r="D2745" i="9"/>
  <c r="D2746" i="9"/>
  <c r="H2746" i="9" s="1"/>
  <c r="D2747" i="9"/>
  <c r="D2748" i="9"/>
  <c r="D2749" i="9"/>
  <c r="D2750" i="9"/>
  <c r="D2751" i="9"/>
  <c r="D2752" i="9"/>
  <c r="D2753" i="9"/>
  <c r="D2754" i="9"/>
  <c r="H2754" i="9" s="1"/>
  <c r="D2755" i="9"/>
  <c r="D2756" i="9"/>
  <c r="D2757" i="9"/>
  <c r="D2758" i="9"/>
  <c r="D2759" i="9"/>
  <c r="D2760" i="9"/>
  <c r="D2761" i="9"/>
  <c r="D2762" i="9"/>
  <c r="H2762" i="9" s="1"/>
  <c r="D2763" i="9"/>
  <c r="D2764" i="9"/>
  <c r="D2765" i="9"/>
  <c r="D2766" i="9"/>
  <c r="D2767" i="9"/>
  <c r="D2768" i="9"/>
  <c r="D2769" i="9"/>
  <c r="D2770" i="9"/>
  <c r="H2770" i="9" s="1"/>
  <c r="D2771" i="9"/>
  <c r="D2772" i="9"/>
  <c r="D2773" i="9"/>
  <c r="D2774" i="9"/>
  <c r="D2775" i="9"/>
  <c r="D2776" i="9"/>
  <c r="D2777" i="9"/>
  <c r="D2778" i="9"/>
  <c r="H2778" i="9" s="1"/>
  <c r="D2779" i="9"/>
  <c r="D2780" i="9"/>
  <c r="D2781" i="9"/>
  <c r="D2782" i="9"/>
  <c r="D2783" i="9"/>
  <c r="D2784" i="9"/>
  <c r="D2785" i="9"/>
  <c r="D2786" i="9"/>
  <c r="H2786" i="9" s="1"/>
  <c r="D2787" i="9"/>
  <c r="D2788" i="9"/>
  <c r="D2789" i="9"/>
  <c r="D2790" i="9"/>
  <c r="D2791" i="9"/>
  <c r="D2792" i="9"/>
  <c r="D2793" i="9"/>
  <c r="D2794" i="9"/>
  <c r="H2794" i="9" s="1"/>
  <c r="D2795" i="9"/>
  <c r="D2796" i="9"/>
  <c r="D2797" i="9"/>
  <c r="D2798" i="9"/>
  <c r="D2799" i="9"/>
  <c r="D2800" i="9"/>
  <c r="D2801" i="9"/>
  <c r="D2802" i="9"/>
  <c r="H2802" i="9" s="1"/>
  <c r="D2803" i="9"/>
  <c r="D2804" i="9"/>
  <c r="D2805" i="9"/>
  <c r="D2806" i="9"/>
  <c r="D2807" i="9"/>
  <c r="D2808" i="9"/>
  <c r="D2809" i="9"/>
  <c r="D2810" i="9"/>
  <c r="E2810" i="9" s="1"/>
  <c r="I2810" i="9" s="1"/>
  <c r="D2811" i="9"/>
  <c r="D2812" i="9"/>
  <c r="D2813" i="9"/>
  <c r="D2814" i="9"/>
  <c r="D2815" i="9"/>
  <c r="D2816" i="9"/>
  <c r="D2817" i="9"/>
  <c r="D2818" i="9"/>
  <c r="F2818" i="9" s="1"/>
  <c r="J2818" i="9" s="1"/>
  <c r="D2819" i="9"/>
  <c r="D2820" i="9"/>
  <c r="D2821" i="9"/>
  <c r="D2822" i="9"/>
  <c r="D2823" i="9"/>
  <c r="D2824" i="9"/>
  <c r="D2825" i="9"/>
  <c r="D2826" i="9"/>
  <c r="E2826" i="9" s="1"/>
  <c r="I2826" i="9" s="1"/>
  <c r="D2827" i="9"/>
  <c r="D2828" i="9"/>
  <c r="D2829" i="9"/>
  <c r="D2830" i="9"/>
  <c r="D2831" i="9"/>
  <c r="D2832" i="9"/>
  <c r="D2833" i="9"/>
  <c r="D2834" i="9"/>
  <c r="D2835" i="9"/>
  <c r="D2836" i="9"/>
  <c r="D2837" i="9"/>
  <c r="D2838" i="9"/>
  <c r="D2839" i="9"/>
  <c r="D2840" i="9"/>
  <c r="D2841" i="9"/>
  <c r="D2842" i="9"/>
  <c r="H2842" i="9" s="1"/>
  <c r="D2843" i="9"/>
  <c r="D2844" i="9"/>
  <c r="D2845" i="9"/>
  <c r="D2846" i="9"/>
  <c r="D2847" i="9"/>
  <c r="D2848" i="9"/>
  <c r="D2849" i="9"/>
  <c r="D2850" i="9"/>
  <c r="H2850" i="9" s="1"/>
  <c r="D2851" i="9"/>
  <c r="D2852" i="9"/>
  <c r="D2853" i="9"/>
  <c r="D2854" i="9"/>
  <c r="D2855" i="9"/>
  <c r="D2856" i="9"/>
  <c r="D2857" i="9"/>
  <c r="D2858" i="9"/>
  <c r="H2858" i="9" s="1"/>
  <c r="D2859" i="9"/>
  <c r="D2860" i="9"/>
  <c r="D2861" i="9"/>
  <c r="D2862" i="9"/>
  <c r="D2863" i="9"/>
  <c r="D2864" i="9"/>
  <c r="D2865" i="9"/>
  <c r="D2866" i="9"/>
  <c r="H2866" i="9" s="1"/>
  <c r="D2867" i="9"/>
  <c r="D2868" i="9"/>
  <c r="D2869" i="9"/>
  <c r="D2870" i="9"/>
  <c r="D2871" i="9"/>
  <c r="D2872" i="9"/>
  <c r="D2873" i="9"/>
  <c r="D2874" i="9"/>
  <c r="D2875" i="9"/>
  <c r="D2876" i="9"/>
  <c r="D2877" i="9"/>
  <c r="D2878" i="9"/>
  <c r="D2879" i="9"/>
  <c r="D2880" i="9"/>
  <c r="D2881" i="9"/>
  <c r="D2882" i="9"/>
  <c r="D2883" i="9"/>
  <c r="D2884" i="9"/>
  <c r="D2885" i="9"/>
  <c r="D2886" i="9"/>
  <c r="D2887" i="9"/>
  <c r="D2888" i="9"/>
  <c r="D2889" i="9"/>
  <c r="D2890" i="9"/>
  <c r="D2891" i="9"/>
  <c r="D2892" i="9"/>
  <c r="D2893" i="9"/>
  <c r="D2894" i="9"/>
  <c r="D2895" i="9"/>
  <c r="D2896" i="9"/>
  <c r="D2897" i="9"/>
  <c r="D2898" i="9"/>
  <c r="D2899" i="9"/>
  <c r="D2900" i="9"/>
  <c r="D2901" i="9"/>
  <c r="D2902" i="9"/>
  <c r="D2903" i="9"/>
  <c r="D2904" i="9"/>
  <c r="D2905" i="9"/>
  <c r="D2906" i="9"/>
  <c r="H2906" i="9" s="1"/>
  <c r="D2907" i="9"/>
  <c r="D2908" i="9"/>
  <c r="D2909" i="9"/>
  <c r="D2910" i="9"/>
  <c r="D2911" i="9"/>
  <c r="D2912" i="9"/>
  <c r="D2913" i="9"/>
  <c r="D2914" i="9"/>
  <c r="D2915" i="9"/>
  <c r="D2916" i="9"/>
  <c r="D2917" i="9"/>
  <c r="D2918" i="9"/>
  <c r="D2919" i="9"/>
  <c r="D2920" i="9"/>
  <c r="D2921" i="9"/>
  <c r="D2922" i="9"/>
  <c r="E2922" i="9" s="1"/>
  <c r="I2922" i="9" s="1"/>
  <c r="D2923" i="9"/>
  <c r="D2924" i="9"/>
  <c r="D2925" i="9"/>
  <c r="D2926" i="9"/>
  <c r="D2927" i="9"/>
  <c r="D2928" i="9"/>
  <c r="D2929" i="9"/>
  <c r="D2930" i="9"/>
  <c r="F2930" i="9" s="1"/>
  <c r="J2930" i="9" s="1"/>
  <c r="D2931" i="9"/>
  <c r="D2932" i="9"/>
  <c r="D2933" i="9"/>
  <c r="D2934" i="9"/>
  <c r="D2935" i="9"/>
  <c r="D2936" i="9"/>
  <c r="D2937" i="9"/>
  <c r="D2938" i="9"/>
  <c r="H2938" i="9" s="1"/>
  <c r="D2939" i="9"/>
  <c r="D2940" i="9"/>
  <c r="D2941" i="9"/>
  <c r="D2942" i="9"/>
  <c r="D2943" i="9"/>
  <c r="D2944" i="9"/>
  <c r="D2945" i="9"/>
  <c r="D2946" i="9"/>
  <c r="D2947" i="9"/>
  <c r="D2948" i="9"/>
  <c r="D2949" i="9"/>
  <c r="D2950" i="9"/>
  <c r="D2951" i="9"/>
  <c r="D2952" i="9"/>
  <c r="D2953" i="9"/>
  <c r="D2954" i="9"/>
  <c r="D2955" i="9"/>
  <c r="D2956" i="9"/>
  <c r="D2957" i="9"/>
  <c r="D2958" i="9"/>
  <c r="D2959" i="9"/>
  <c r="D2960" i="9"/>
  <c r="D2961" i="9"/>
  <c r="D2962" i="9"/>
  <c r="H2962" i="9" s="1"/>
  <c r="D2963" i="9"/>
  <c r="D2964" i="9"/>
  <c r="D2965" i="9"/>
  <c r="D2966" i="9"/>
  <c r="D2967" i="9"/>
  <c r="D2968" i="9"/>
  <c r="D2969" i="9"/>
  <c r="D2970" i="9"/>
  <c r="H2970" i="9" s="1"/>
  <c r="D2971" i="9"/>
  <c r="D2972" i="9"/>
  <c r="D2973" i="9"/>
  <c r="D2974" i="9"/>
  <c r="D2975" i="9"/>
  <c r="D2976" i="9"/>
  <c r="D2977" i="9"/>
  <c r="D2978" i="9"/>
  <c r="H2978" i="9" s="1"/>
  <c r="D2979" i="9"/>
  <c r="D2980" i="9"/>
  <c r="D2981" i="9"/>
  <c r="D2982" i="9"/>
  <c r="D2983" i="9"/>
  <c r="D2984" i="9"/>
  <c r="D2985" i="9"/>
  <c r="D2986" i="9"/>
  <c r="F2986" i="9" s="1"/>
  <c r="J2986" i="9" s="1"/>
  <c r="D2987" i="9"/>
  <c r="D2988" i="9"/>
  <c r="D2989" i="9"/>
  <c r="D2990" i="9"/>
  <c r="D2991" i="9"/>
  <c r="D2992" i="9"/>
  <c r="D2993" i="9"/>
  <c r="D2994" i="9"/>
  <c r="H2994" i="9" s="1"/>
  <c r="D2995" i="9"/>
  <c r="D2996" i="9"/>
  <c r="D2997" i="9"/>
  <c r="D2998" i="9"/>
  <c r="D2999" i="9"/>
  <c r="D3000" i="9"/>
  <c r="D3001" i="9"/>
  <c r="D3002" i="9"/>
  <c r="D3003" i="9"/>
  <c r="D3004" i="9"/>
  <c r="D3005" i="9"/>
  <c r="D3006" i="9"/>
  <c r="D3007" i="9"/>
  <c r="D3008" i="9"/>
  <c r="D3009" i="9"/>
  <c r="D3010" i="9"/>
  <c r="D3011" i="9"/>
  <c r="D3012" i="9"/>
  <c r="D3013" i="9"/>
  <c r="D3014" i="9"/>
  <c r="D3015" i="9"/>
  <c r="D3016" i="9"/>
  <c r="D3017" i="9"/>
  <c r="D3018" i="9"/>
  <c r="D3019" i="9"/>
  <c r="D3020" i="9"/>
  <c r="D3021" i="9"/>
  <c r="D3022" i="9"/>
  <c r="D3023" i="9"/>
  <c r="D3024" i="9"/>
  <c r="D3025" i="9"/>
  <c r="D3026" i="9"/>
  <c r="H3026" i="9" s="1"/>
  <c r="D3027" i="9"/>
  <c r="D3028" i="9"/>
  <c r="D3029" i="9"/>
  <c r="D3030" i="9"/>
  <c r="D3031" i="9"/>
  <c r="D3032" i="9"/>
  <c r="D3033" i="9"/>
  <c r="D3034" i="9"/>
  <c r="D3035" i="9"/>
  <c r="D3036" i="9"/>
  <c r="D3037" i="9"/>
  <c r="D3038" i="9"/>
  <c r="D3039" i="9"/>
  <c r="D3040" i="9"/>
  <c r="D3041" i="9"/>
  <c r="D3042" i="9"/>
  <c r="D3043" i="9"/>
  <c r="D3044" i="9"/>
  <c r="D3045" i="9"/>
  <c r="D3046" i="9"/>
  <c r="D3047" i="9"/>
  <c r="D3048" i="9"/>
  <c r="D3049" i="9"/>
  <c r="D3050" i="9"/>
  <c r="D3051" i="9"/>
  <c r="D3052" i="9"/>
  <c r="D3053" i="9"/>
  <c r="D3054" i="9"/>
  <c r="D3055" i="9"/>
  <c r="D3056" i="9"/>
  <c r="D3057" i="9"/>
  <c r="D3058" i="9"/>
  <c r="D3059" i="9"/>
  <c r="D3060" i="9"/>
  <c r="D3061" i="9"/>
  <c r="D3062" i="9"/>
  <c r="D3063" i="9"/>
  <c r="D3064" i="9"/>
  <c r="D3065" i="9"/>
  <c r="D3066" i="9"/>
  <c r="D3067" i="9"/>
  <c r="D3068" i="9"/>
  <c r="D3069" i="9"/>
  <c r="D3070" i="9"/>
  <c r="D3071" i="9"/>
  <c r="D3072" i="9"/>
  <c r="D3073" i="9"/>
  <c r="D3074" i="9"/>
  <c r="D3075" i="9"/>
  <c r="D3076" i="9"/>
  <c r="D3077" i="9"/>
  <c r="D3078" i="9"/>
  <c r="D3079" i="9"/>
  <c r="D3080" i="9"/>
  <c r="D3081" i="9"/>
  <c r="D3082" i="9"/>
  <c r="H3082" i="9" s="1"/>
  <c r="D3083" i="9"/>
  <c r="D3084" i="9"/>
  <c r="D3085" i="9"/>
  <c r="D3086" i="9"/>
  <c r="D3087" i="9"/>
  <c r="D3088" i="9"/>
  <c r="D3089" i="9"/>
  <c r="D3090" i="9"/>
  <c r="F3090" i="9" s="1"/>
  <c r="J3090" i="9" s="1"/>
  <c r="D3091" i="9"/>
  <c r="D3092" i="9"/>
  <c r="D3093" i="9"/>
  <c r="D3094" i="9"/>
  <c r="D3095" i="9"/>
  <c r="D3096" i="9"/>
  <c r="D3097" i="9"/>
  <c r="D3098" i="9"/>
  <c r="F3098" i="9" s="1"/>
  <c r="J3098" i="9" s="1"/>
  <c r="D3099" i="9"/>
  <c r="D3100" i="9"/>
  <c r="D3101" i="9"/>
  <c r="D3102" i="9"/>
  <c r="D3103" i="9"/>
  <c r="D3104" i="9"/>
  <c r="D3105" i="9"/>
  <c r="D3106" i="9"/>
  <c r="F3106" i="9" s="1"/>
  <c r="J3106" i="9" s="1"/>
  <c r="D3107" i="9"/>
  <c r="D3108" i="9"/>
  <c r="D3109" i="9"/>
  <c r="D3110" i="9"/>
  <c r="D3111" i="9"/>
  <c r="D3112" i="9"/>
  <c r="D3113" i="9"/>
  <c r="D3114" i="9"/>
  <c r="D3115" i="9"/>
  <c r="D3116" i="9"/>
  <c r="D3117" i="9"/>
  <c r="D3118" i="9"/>
  <c r="D3119" i="9"/>
  <c r="D3120" i="9"/>
  <c r="D3121" i="9"/>
  <c r="D3122" i="9"/>
  <c r="E3122" i="9" s="1"/>
  <c r="I3122" i="9" s="1"/>
  <c r="D3123" i="9"/>
  <c r="D3124" i="9"/>
  <c r="D3125" i="9"/>
  <c r="D3126" i="9"/>
  <c r="D3127" i="9"/>
  <c r="D3128" i="9"/>
  <c r="D3129" i="9"/>
  <c r="D3130" i="9"/>
  <c r="D3131" i="9"/>
  <c r="D3132" i="9"/>
  <c r="D3133" i="9"/>
  <c r="D3134" i="9"/>
  <c r="D3135" i="9"/>
  <c r="D3136" i="9"/>
  <c r="D3137" i="9"/>
  <c r="D3138" i="9"/>
  <c r="F3138" i="9" s="1"/>
  <c r="J3138" i="9" s="1"/>
  <c r="D3139" i="9"/>
  <c r="D3140" i="9"/>
  <c r="D3141" i="9"/>
  <c r="D3142" i="9"/>
  <c r="D3143" i="9"/>
  <c r="D3144" i="9"/>
  <c r="D3145" i="9"/>
  <c r="D3146" i="9"/>
  <c r="F3146" i="9" s="1"/>
  <c r="J3146" i="9" s="1"/>
  <c r="D3147" i="9"/>
  <c r="D3148" i="9"/>
  <c r="D3149" i="9"/>
  <c r="D3150" i="9"/>
  <c r="D3151" i="9"/>
  <c r="D3152" i="9"/>
  <c r="D3153" i="9"/>
  <c r="D3154" i="9"/>
  <c r="D3155" i="9"/>
  <c r="D3156" i="9"/>
  <c r="D3157" i="9"/>
  <c r="D3158" i="9"/>
  <c r="D3159" i="9"/>
  <c r="D3160" i="9"/>
  <c r="D3161" i="9"/>
  <c r="D3162" i="9"/>
  <c r="H3162" i="9" s="1"/>
  <c r="D3163" i="9"/>
  <c r="D3164" i="9"/>
  <c r="D3165" i="9"/>
  <c r="D3166" i="9"/>
  <c r="D3167" i="9"/>
  <c r="D3168" i="9"/>
  <c r="D3169" i="9"/>
  <c r="D3170" i="9"/>
  <c r="H3170" i="9" s="1"/>
  <c r="D3171" i="9"/>
  <c r="D3172" i="9"/>
  <c r="D3173" i="9"/>
  <c r="D3174" i="9"/>
  <c r="D3175" i="9"/>
  <c r="D3176" i="9"/>
  <c r="D3177" i="9"/>
  <c r="D3178" i="9"/>
  <c r="E3178" i="9" s="1"/>
  <c r="I3178" i="9" s="1"/>
  <c r="D3179" i="9"/>
  <c r="D3180" i="9"/>
  <c r="D3181" i="9"/>
  <c r="D3182" i="9"/>
  <c r="D3183" i="9"/>
  <c r="D3184" i="9"/>
  <c r="D3185" i="9"/>
  <c r="D3186" i="9"/>
  <c r="D3187" i="9"/>
  <c r="D3188" i="9"/>
  <c r="D3189" i="9"/>
  <c r="D3190" i="9"/>
  <c r="D3191" i="9"/>
  <c r="D3192" i="9"/>
  <c r="D3193" i="9"/>
  <c r="D3194" i="9"/>
  <c r="E3194" i="9" s="1"/>
  <c r="I3194" i="9" s="1"/>
  <c r="D3195" i="9"/>
  <c r="H3195" i="9" s="1"/>
  <c r="D3196" i="9"/>
  <c r="H3196" i="9" s="1"/>
  <c r="D3197" i="9"/>
  <c r="D3198" i="9"/>
  <c r="D3199" i="9"/>
  <c r="H3199" i="9" s="1"/>
  <c r="D3200" i="9"/>
  <c r="H3200" i="9" s="1"/>
  <c r="D3201" i="9"/>
  <c r="H3201" i="9" s="1"/>
  <c r="D3202" i="9"/>
  <c r="E3202" i="9" s="1"/>
  <c r="I3202" i="9" s="1"/>
  <c r="D3203" i="9"/>
  <c r="H3203" i="9" s="1"/>
  <c r="D3204" i="9"/>
  <c r="H3204" i="9" s="1"/>
  <c r="D3205" i="9"/>
  <c r="D3206" i="9"/>
  <c r="D3207" i="9"/>
  <c r="H3207" i="9" s="1"/>
  <c r="D3208" i="9"/>
  <c r="H3208" i="9" s="1"/>
  <c r="D3209" i="9"/>
  <c r="E3209" i="9" s="1"/>
  <c r="I3209" i="9" s="1"/>
  <c r="D3210" i="9"/>
  <c r="E3210" i="9" s="1"/>
  <c r="I3210" i="9" s="1"/>
  <c r="D3211" i="9"/>
  <c r="H3211" i="9" s="1"/>
  <c r="D3212" i="9"/>
  <c r="H3212" i="9" s="1"/>
  <c r="D3213" i="9"/>
  <c r="D3214" i="9"/>
  <c r="D3215" i="9"/>
  <c r="H3215" i="9" s="1"/>
  <c r="D3216" i="9"/>
  <c r="H3216" i="9" s="1"/>
  <c r="D3217" i="9"/>
  <c r="E3217" i="9" s="1"/>
  <c r="I3217" i="9" s="1"/>
  <c r="D3218" i="9"/>
  <c r="E3218" i="9" s="1"/>
  <c r="I3218" i="9" s="1"/>
  <c r="D3219" i="9"/>
  <c r="H3219" i="9" s="1"/>
  <c r="D3220" i="9"/>
  <c r="H3220" i="9" s="1"/>
  <c r="D3221" i="9"/>
  <c r="D3222" i="9"/>
  <c r="D3223" i="9"/>
  <c r="H3223" i="9" s="1"/>
  <c r="D3224" i="9"/>
  <c r="H3224" i="9" s="1"/>
  <c r="D3225" i="9"/>
  <c r="E3225" i="9" s="1"/>
  <c r="I3225" i="9" s="1"/>
  <c r="D3226" i="9"/>
  <c r="E3226" i="9" s="1"/>
  <c r="I3226" i="9" s="1"/>
  <c r="D3227" i="9"/>
  <c r="H3227" i="9" s="1"/>
  <c r="D3228" i="9"/>
  <c r="H3228" i="9" s="1"/>
  <c r="D3229" i="9"/>
  <c r="D3230" i="9"/>
  <c r="D3231" i="9"/>
  <c r="H3231" i="9" s="1"/>
  <c r="D3232" i="9"/>
  <c r="H3232" i="9" s="1"/>
  <c r="D3233" i="9"/>
  <c r="E3233" i="9" s="1"/>
  <c r="I3233" i="9" s="1"/>
  <c r="D3234" i="9"/>
  <c r="E3234" i="9" s="1"/>
  <c r="I3234" i="9" s="1"/>
  <c r="D3235" i="9"/>
  <c r="H3235" i="9" s="1"/>
  <c r="D3236" i="9"/>
  <c r="H3236" i="9" s="1"/>
  <c r="D3237" i="9"/>
  <c r="D3238" i="9"/>
  <c r="D3239" i="9"/>
  <c r="H3239" i="9" s="1"/>
  <c r="D3240" i="9"/>
  <c r="H3240" i="9" s="1"/>
  <c r="D3241" i="9"/>
  <c r="E3241" i="9" s="1"/>
  <c r="I3241" i="9" s="1"/>
  <c r="D3242" i="9"/>
  <c r="E3242" i="9" s="1"/>
  <c r="I3242" i="9" s="1"/>
  <c r="D3243" i="9"/>
  <c r="H3243" i="9" s="1"/>
  <c r="D3244" i="9"/>
  <c r="H3244" i="9" s="1"/>
  <c r="D3245" i="9"/>
  <c r="D3246" i="9"/>
  <c r="D3247" i="9"/>
  <c r="H3247" i="9" s="1"/>
  <c r="D3248" i="9"/>
  <c r="H3248" i="9" s="1"/>
  <c r="D3249" i="9"/>
  <c r="E3249" i="9" s="1"/>
  <c r="I3249" i="9" s="1"/>
  <c r="D3250" i="9"/>
  <c r="F3250" i="9" s="1"/>
  <c r="J3250" i="9" s="1"/>
  <c r="D3251" i="9"/>
  <c r="H3251" i="9" s="1"/>
  <c r="D3252" i="9"/>
  <c r="H3252" i="9" s="1"/>
  <c r="D3253" i="9"/>
  <c r="D3254" i="9"/>
  <c r="D3255" i="9"/>
  <c r="H3255" i="9" s="1"/>
  <c r="D3256" i="9"/>
  <c r="H3256" i="9" s="1"/>
  <c r="D3257" i="9"/>
  <c r="H3257" i="9" s="1"/>
  <c r="D3258" i="9"/>
  <c r="F3258" i="9" s="1"/>
  <c r="J3258" i="9" s="1"/>
  <c r="D3259" i="9"/>
  <c r="H3259" i="9" s="1"/>
  <c r="D3260" i="9"/>
  <c r="H3260" i="9" s="1"/>
  <c r="D3261" i="9"/>
  <c r="D3262" i="9"/>
  <c r="D3263" i="9"/>
  <c r="H3263" i="9" s="1"/>
  <c r="D3264" i="9"/>
  <c r="H3264" i="9" s="1"/>
  <c r="D3265" i="9"/>
  <c r="H3265" i="9" s="1"/>
  <c r="D3266" i="9"/>
  <c r="F3266" i="9" s="1"/>
  <c r="J3266" i="9" s="1"/>
  <c r="D3267" i="9"/>
  <c r="H3267" i="9" s="1"/>
  <c r="D3268" i="9"/>
  <c r="H3268" i="9" s="1"/>
  <c r="D3269" i="9"/>
  <c r="D3270" i="9"/>
  <c r="D3271" i="9"/>
  <c r="H3271" i="9" s="1"/>
  <c r="D3272" i="9"/>
  <c r="H3272" i="9" s="1"/>
  <c r="D3273" i="9"/>
  <c r="F3273" i="9" s="1"/>
  <c r="J3273" i="9" s="1"/>
  <c r="D3274" i="9"/>
  <c r="F3274" i="9" s="1"/>
  <c r="J3274" i="9" s="1"/>
  <c r="D3275" i="9"/>
  <c r="H3275" i="9" s="1"/>
  <c r="D3276" i="9"/>
  <c r="H3276" i="9" s="1"/>
  <c r="D3277" i="9"/>
  <c r="D3278" i="9"/>
  <c r="D3279" i="9"/>
  <c r="H3279" i="9" s="1"/>
  <c r="D3280" i="9"/>
  <c r="H3280" i="9" s="1"/>
  <c r="D3281" i="9"/>
  <c r="H3281" i="9" s="1"/>
  <c r="D3282" i="9"/>
  <c r="E3282" i="9" s="1"/>
  <c r="I3282" i="9" s="1"/>
  <c r="D3283" i="9"/>
  <c r="H3283" i="9" s="1"/>
  <c r="D3284" i="9"/>
  <c r="H3284" i="9" s="1"/>
  <c r="D3285" i="9"/>
  <c r="D3286" i="9"/>
  <c r="D3287" i="9"/>
  <c r="H3287" i="9" s="1"/>
  <c r="D3288" i="9"/>
  <c r="H3288" i="9" s="1"/>
  <c r="D3289" i="9"/>
  <c r="E3289" i="9" s="1"/>
  <c r="I3289" i="9" s="1"/>
  <c r="D3290" i="9"/>
  <c r="F3290" i="9" s="1"/>
  <c r="J3290" i="9" s="1"/>
  <c r="D3291" i="9"/>
  <c r="H3291" i="9" s="1"/>
  <c r="D3292" i="9"/>
  <c r="H3292" i="9" s="1"/>
  <c r="D3293" i="9"/>
  <c r="D3294" i="9"/>
  <c r="D3295" i="9"/>
  <c r="H3295" i="9" s="1"/>
  <c r="D3296" i="9"/>
  <c r="H3296" i="9" s="1"/>
  <c r="D3297" i="9"/>
  <c r="H3297" i="9" s="1"/>
  <c r="D3298" i="9"/>
  <c r="F3298" i="9" s="1"/>
  <c r="J3298" i="9" s="1"/>
  <c r="D3299" i="9"/>
  <c r="H3299" i="9" s="1"/>
  <c r="D3300" i="9"/>
  <c r="H3300" i="9" s="1"/>
  <c r="D3301" i="9"/>
  <c r="D3302" i="9"/>
  <c r="D3303" i="9"/>
  <c r="H3303" i="9" s="1"/>
  <c r="D3304" i="9"/>
  <c r="H3304" i="9" s="1"/>
  <c r="D3305" i="9"/>
  <c r="H3305" i="9" s="1"/>
  <c r="D3306" i="9"/>
  <c r="F3306" i="9" s="1"/>
  <c r="J3306" i="9" s="1"/>
  <c r="D3307" i="9"/>
  <c r="H3307" i="9" s="1"/>
  <c r="D3308" i="9"/>
  <c r="H3308" i="9" s="1"/>
  <c r="D3309" i="9"/>
  <c r="D3310" i="9"/>
  <c r="D3311" i="9"/>
  <c r="H3311" i="9" s="1"/>
  <c r="D3312" i="9"/>
  <c r="H3312" i="9" s="1"/>
  <c r="D3313" i="9"/>
  <c r="H3313" i="9" s="1"/>
  <c r="D3314" i="9"/>
  <c r="E3314" i="9" s="1"/>
  <c r="I3314" i="9" s="1"/>
  <c r="D3315" i="9"/>
  <c r="H3315" i="9" s="1"/>
  <c r="D3316" i="9"/>
  <c r="H3316" i="9" s="1"/>
  <c r="D3317" i="9"/>
  <c r="D3318" i="9"/>
  <c r="D3319" i="9"/>
  <c r="H3319" i="9" s="1"/>
  <c r="D3320" i="9"/>
  <c r="H3320" i="9" s="1"/>
  <c r="D3321" i="9"/>
  <c r="H3321" i="9" s="1"/>
  <c r="D3322" i="9"/>
  <c r="F3322" i="9" s="1"/>
  <c r="J3322" i="9" s="1"/>
  <c r="D3323" i="9"/>
  <c r="H3323" i="9" s="1"/>
  <c r="D3324" i="9"/>
  <c r="H3324" i="9" s="1"/>
  <c r="D3325" i="9"/>
  <c r="D3326" i="9"/>
  <c r="D3327" i="9"/>
  <c r="H3327" i="9" s="1"/>
  <c r="D3328" i="9"/>
  <c r="H3328" i="9" s="1"/>
  <c r="D3329" i="9"/>
  <c r="H3329" i="9" s="1"/>
  <c r="D3330" i="9"/>
  <c r="F3330" i="9" s="1"/>
  <c r="J3330" i="9" s="1"/>
  <c r="D3331" i="9"/>
  <c r="H3331" i="9" s="1"/>
  <c r="D3332" i="9"/>
  <c r="H3332" i="9" s="1"/>
  <c r="D3333" i="9"/>
  <c r="D3334" i="9"/>
  <c r="D3335" i="9"/>
  <c r="H3335" i="9" s="1"/>
  <c r="D3336" i="9"/>
  <c r="H3336" i="9" s="1"/>
  <c r="D3337" i="9"/>
  <c r="H3337" i="9" s="1"/>
  <c r="D3338" i="9"/>
  <c r="E3338" i="9" s="1"/>
  <c r="I3338" i="9" s="1"/>
  <c r="D3339" i="9"/>
  <c r="H3339" i="9" s="1"/>
  <c r="D3340" i="9"/>
  <c r="H3340" i="9" s="1"/>
  <c r="D3341" i="9"/>
  <c r="D3342" i="9"/>
  <c r="D3343" i="9"/>
  <c r="H3343" i="9" s="1"/>
  <c r="D3344" i="9"/>
  <c r="H3344" i="9" s="1"/>
  <c r="D3345" i="9"/>
  <c r="H3345" i="9" s="1"/>
  <c r="D3346" i="9"/>
  <c r="E3346" i="9" s="1"/>
  <c r="I3346" i="9" s="1"/>
  <c r="D3347" i="9"/>
  <c r="H3347" i="9" s="1"/>
  <c r="D3348" i="9"/>
  <c r="H3348" i="9" s="1"/>
  <c r="D3349" i="9"/>
  <c r="D3350" i="9"/>
  <c r="D3351" i="9"/>
  <c r="H3351" i="9" s="1"/>
  <c r="D3352" i="9"/>
  <c r="H3352" i="9" s="1"/>
  <c r="D3353" i="9"/>
  <c r="H3353" i="9" s="1"/>
  <c r="D3354" i="9"/>
  <c r="E3354" i="9" s="1"/>
  <c r="I3354" i="9" s="1"/>
  <c r="D3355" i="9"/>
  <c r="H3355" i="9" s="1"/>
  <c r="D3356" i="9"/>
  <c r="H3356" i="9" s="1"/>
  <c r="D3357" i="9"/>
  <c r="D3358" i="9"/>
  <c r="D3359" i="9"/>
  <c r="H3359" i="9" s="1"/>
  <c r="D3360" i="9"/>
  <c r="H3360" i="9" s="1"/>
  <c r="D3361" i="9"/>
  <c r="H3361" i="9" s="1"/>
  <c r="D3362" i="9"/>
  <c r="E3362" i="9" s="1"/>
  <c r="I3362" i="9" s="1"/>
  <c r="D3363" i="9"/>
  <c r="H3363" i="9" s="1"/>
  <c r="D3364" i="9"/>
  <c r="H3364" i="9" s="1"/>
  <c r="D3365" i="9"/>
  <c r="D3366" i="9"/>
  <c r="D3367" i="9"/>
  <c r="H3367" i="9" s="1"/>
  <c r="D3368" i="9"/>
  <c r="H3368" i="9" s="1"/>
  <c r="D3369" i="9"/>
  <c r="H3369" i="9" s="1"/>
  <c r="D3370" i="9"/>
  <c r="E3370" i="9" s="1"/>
  <c r="I3370" i="9" s="1"/>
  <c r="D3371" i="9"/>
  <c r="H3371" i="9" s="1"/>
  <c r="D3372" i="9"/>
  <c r="H3372" i="9" s="1"/>
  <c r="D3373" i="9"/>
  <c r="D3374" i="9"/>
  <c r="D3375" i="9"/>
  <c r="H3375" i="9" s="1"/>
  <c r="D3376" i="9"/>
  <c r="H3376" i="9" s="1"/>
  <c r="D3377" i="9"/>
  <c r="H3377" i="9" s="1"/>
  <c r="D3378" i="9"/>
  <c r="F3378" i="9" s="1"/>
  <c r="J3378" i="9" s="1"/>
  <c r="D3379" i="9"/>
  <c r="H3379" i="9" s="1"/>
  <c r="D3380" i="9"/>
  <c r="H3380" i="9" s="1"/>
  <c r="D3381" i="9"/>
  <c r="D3382" i="9"/>
  <c r="D3383" i="9"/>
  <c r="H3383" i="9" s="1"/>
  <c r="D3384" i="9"/>
  <c r="H3384" i="9" s="1"/>
  <c r="D3385" i="9"/>
  <c r="H3385" i="9" s="1"/>
  <c r="D3386" i="9"/>
  <c r="E3386" i="9" s="1"/>
  <c r="I3386" i="9" s="1"/>
  <c r="D3387" i="9"/>
  <c r="H3387" i="9" s="1"/>
  <c r="D3388" i="9"/>
  <c r="H3388" i="9" s="1"/>
  <c r="D3389" i="9"/>
  <c r="D3390" i="9"/>
  <c r="D3391" i="9"/>
  <c r="H3391" i="9" s="1"/>
  <c r="D3392" i="9"/>
  <c r="H3392" i="9" s="1"/>
  <c r="D3393" i="9"/>
  <c r="H3393" i="9" s="1"/>
  <c r="D3394" i="9"/>
  <c r="E3394" i="9" s="1"/>
  <c r="I3394" i="9" s="1"/>
  <c r="D3395" i="9"/>
  <c r="H3395" i="9" s="1"/>
  <c r="D3396" i="9"/>
  <c r="H3396" i="9" s="1"/>
  <c r="D3397" i="9"/>
  <c r="D3398" i="9"/>
  <c r="D3399" i="9"/>
  <c r="H3399" i="9" s="1"/>
  <c r="D3400" i="9"/>
  <c r="H3400" i="9" s="1"/>
  <c r="D3401" i="9"/>
  <c r="H3401" i="9" s="1"/>
  <c r="D3402" i="9"/>
  <c r="F3402" i="9" s="1"/>
  <c r="J3402" i="9" s="1"/>
  <c r="D3403" i="9"/>
  <c r="H3403" i="9" s="1"/>
  <c r="D3404" i="9"/>
  <c r="H3404" i="9" s="1"/>
  <c r="D3405" i="9"/>
  <c r="D3406" i="9"/>
  <c r="D3407" i="9"/>
  <c r="H3407" i="9" s="1"/>
  <c r="D3408" i="9"/>
  <c r="H3408" i="9" s="1"/>
  <c r="D3409" i="9"/>
  <c r="H3409" i="9" s="1"/>
  <c r="D3410" i="9"/>
  <c r="E3410" i="9" s="1"/>
  <c r="I3410" i="9" s="1"/>
  <c r="D3411" i="9"/>
  <c r="H3411" i="9" s="1"/>
  <c r="D3412" i="9"/>
  <c r="H3412" i="9" s="1"/>
  <c r="D3413" i="9"/>
  <c r="D3414" i="9"/>
  <c r="D3415" i="9"/>
  <c r="H3415" i="9" s="1"/>
  <c r="D3416" i="9"/>
  <c r="H3416" i="9" s="1"/>
  <c r="D3417" i="9"/>
  <c r="H3417" i="9" s="1"/>
  <c r="D3418" i="9"/>
  <c r="E3418" i="9" s="1"/>
  <c r="I3418" i="9" s="1"/>
  <c r="D3419" i="9"/>
  <c r="H3419" i="9" s="1"/>
  <c r="D3420" i="9"/>
  <c r="H3420" i="9" s="1"/>
  <c r="D3421" i="9"/>
  <c r="D3422" i="9"/>
  <c r="D3423" i="9"/>
  <c r="H3423" i="9" s="1"/>
  <c r="D3424" i="9"/>
  <c r="H3424" i="9" s="1"/>
  <c r="D3425" i="9"/>
  <c r="H3425" i="9" s="1"/>
  <c r="D3426" i="9"/>
  <c r="F3426" i="9" s="1"/>
  <c r="J3426" i="9" s="1"/>
  <c r="D3427" i="9"/>
  <c r="H3427" i="9" s="1"/>
  <c r="D3428" i="9"/>
  <c r="H3428" i="9" s="1"/>
  <c r="D3429" i="9"/>
  <c r="D3430" i="9"/>
  <c r="D3431" i="9"/>
  <c r="H3431" i="9" s="1"/>
  <c r="D3432" i="9"/>
  <c r="H3432" i="9" s="1"/>
  <c r="D3433" i="9"/>
  <c r="H3433" i="9" s="1"/>
  <c r="D3434" i="9"/>
  <c r="E3434" i="9" s="1"/>
  <c r="I3434" i="9" s="1"/>
  <c r="D3435" i="9"/>
  <c r="H3435" i="9" s="1"/>
  <c r="D3436" i="9"/>
  <c r="H3436" i="9" s="1"/>
  <c r="D3437" i="9"/>
  <c r="D3438" i="9"/>
  <c r="D3439" i="9"/>
  <c r="H3439" i="9" s="1"/>
  <c r="D3440" i="9"/>
  <c r="H3440" i="9" s="1"/>
  <c r="D3441" i="9"/>
  <c r="H3441" i="9" s="1"/>
  <c r="D3442" i="9"/>
  <c r="E3442" i="9" s="1"/>
  <c r="I3442" i="9" s="1"/>
  <c r="D3443" i="9"/>
  <c r="H3443" i="9" s="1"/>
  <c r="D3444" i="9"/>
  <c r="H3444" i="9" s="1"/>
  <c r="D3445" i="9"/>
  <c r="D3446" i="9"/>
  <c r="D3447" i="9"/>
  <c r="H3447" i="9" s="1"/>
  <c r="D3448" i="9"/>
  <c r="H3448" i="9" s="1"/>
  <c r="D3449" i="9"/>
  <c r="H3449" i="9" s="1"/>
  <c r="D3450" i="9"/>
  <c r="E3450" i="9" s="1"/>
  <c r="I3450" i="9" s="1"/>
  <c r="D3451" i="9"/>
  <c r="H3451" i="9" s="1"/>
  <c r="D3452" i="9"/>
  <c r="H3452" i="9" s="1"/>
  <c r="D3453" i="9"/>
  <c r="D3454" i="9"/>
  <c r="D3455" i="9"/>
  <c r="H3455" i="9" s="1"/>
  <c r="D3456" i="9"/>
  <c r="H3456" i="9" s="1"/>
  <c r="D3457" i="9"/>
  <c r="H3457" i="9" s="1"/>
  <c r="D3458" i="9"/>
  <c r="E3458" i="9" s="1"/>
  <c r="I3458" i="9" s="1"/>
  <c r="D3459" i="9"/>
  <c r="H3459" i="9" s="1"/>
  <c r="D3460" i="9"/>
  <c r="H3460" i="9" s="1"/>
  <c r="D3461" i="9"/>
  <c r="D3462" i="9"/>
  <c r="D3463" i="9"/>
  <c r="H3463" i="9" s="1"/>
  <c r="D3464" i="9"/>
  <c r="H3464" i="9" s="1"/>
  <c r="D3465" i="9"/>
  <c r="H3465" i="9" s="1"/>
  <c r="D3466" i="9"/>
  <c r="H3466" i="9" s="1"/>
  <c r="D3467" i="9"/>
  <c r="H3467" i="9" s="1"/>
  <c r="D3468" i="9"/>
  <c r="H3468" i="9" s="1"/>
  <c r="D3469" i="9"/>
  <c r="D3470" i="9"/>
  <c r="D3471" i="9"/>
  <c r="H3471" i="9" s="1"/>
  <c r="D3472" i="9"/>
  <c r="H3472" i="9" s="1"/>
  <c r="D3473" i="9"/>
  <c r="H3473" i="9" s="1"/>
  <c r="D3474" i="9"/>
  <c r="H3474" i="9" s="1"/>
  <c r="D3475" i="9"/>
  <c r="H3475" i="9" s="1"/>
  <c r="D3476" i="9"/>
  <c r="H3476" i="9" s="1"/>
  <c r="D3477" i="9"/>
  <c r="D3478" i="9"/>
  <c r="D3479" i="9"/>
  <c r="H3479" i="9" s="1"/>
  <c r="D3480" i="9"/>
  <c r="H3480" i="9" s="1"/>
  <c r="D3481" i="9"/>
  <c r="H3481" i="9" s="1"/>
  <c r="D3482" i="9"/>
  <c r="F3482" i="9" s="1"/>
  <c r="J3482" i="9" s="1"/>
  <c r="D3483" i="9"/>
  <c r="H3483" i="9" s="1"/>
  <c r="D3484" i="9"/>
  <c r="H3484" i="9" s="1"/>
  <c r="D3485" i="9"/>
  <c r="D3486" i="9"/>
  <c r="D3487" i="9"/>
  <c r="H3487" i="9" s="1"/>
  <c r="D3488" i="9"/>
  <c r="H3488" i="9" s="1"/>
  <c r="D3489" i="9"/>
  <c r="H3489" i="9" s="1"/>
  <c r="D3490" i="9"/>
  <c r="H3490" i="9" s="1"/>
  <c r="D3491" i="9"/>
  <c r="H3491" i="9" s="1"/>
  <c r="D3492" i="9"/>
  <c r="H3492" i="9" s="1"/>
  <c r="D3493" i="9"/>
  <c r="D3494" i="9"/>
  <c r="D3495" i="9"/>
  <c r="H3495" i="9" s="1"/>
  <c r="D3496" i="9"/>
  <c r="H3496" i="9" s="1"/>
  <c r="D3497" i="9"/>
  <c r="H3497" i="9" s="1"/>
  <c r="D3498" i="9"/>
  <c r="H3498" i="9" s="1"/>
  <c r="D3499" i="9"/>
  <c r="H3499" i="9" s="1"/>
  <c r="D3500" i="9"/>
  <c r="H3500" i="9" s="1"/>
  <c r="D3501" i="9"/>
  <c r="D3502" i="9"/>
  <c r="D3503" i="9"/>
  <c r="H3503" i="9" s="1"/>
  <c r="D3504" i="9"/>
  <c r="H3504" i="9" s="1"/>
  <c r="D3505" i="9"/>
  <c r="H3505" i="9" s="1"/>
  <c r="D3506" i="9"/>
  <c r="H3506" i="9" s="1"/>
  <c r="D3507" i="9"/>
  <c r="H3507" i="9" s="1"/>
  <c r="D3508" i="9"/>
  <c r="H3508" i="9" s="1"/>
  <c r="D3509" i="9"/>
  <c r="D3510" i="9"/>
  <c r="D3511" i="9"/>
  <c r="H3511" i="9" s="1"/>
  <c r="D3512" i="9"/>
  <c r="H3512" i="9" s="1"/>
  <c r="D3513" i="9"/>
  <c r="H3513" i="9" s="1"/>
  <c r="D3514" i="9"/>
  <c r="H3514" i="9" s="1"/>
  <c r="D3515" i="9"/>
  <c r="H3515" i="9" s="1"/>
  <c r="D3516" i="9"/>
  <c r="H3516" i="9" s="1"/>
  <c r="D3517" i="9"/>
  <c r="D3518" i="9"/>
  <c r="D3519" i="9"/>
  <c r="H3519" i="9" s="1"/>
  <c r="D3520" i="9"/>
  <c r="H3520" i="9" s="1"/>
  <c r="D3521" i="9"/>
  <c r="H3521" i="9" s="1"/>
  <c r="D3522" i="9"/>
  <c r="H3522" i="9" s="1"/>
  <c r="D3523" i="9"/>
  <c r="H3523" i="9" s="1"/>
  <c r="D3524" i="9"/>
  <c r="H3524" i="9" s="1"/>
  <c r="D3525" i="9"/>
  <c r="D3526" i="9"/>
  <c r="D3527" i="9"/>
  <c r="H3527" i="9" s="1"/>
  <c r="D3528" i="9"/>
  <c r="H3528" i="9" s="1"/>
  <c r="D3529" i="9"/>
  <c r="H3529" i="9" s="1"/>
  <c r="D3530" i="9"/>
  <c r="H3530" i="9" s="1"/>
  <c r="D3531" i="9"/>
  <c r="H3531" i="9" s="1"/>
  <c r="D3532" i="9"/>
  <c r="H3532" i="9" s="1"/>
  <c r="D3533" i="9"/>
  <c r="D3534" i="9"/>
  <c r="D3535" i="9"/>
  <c r="H3535" i="9" s="1"/>
  <c r="D3536" i="9"/>
  <c r="H3536" i="9" s="1"/>
  <c r="D3537" i="9"/>
  <c r="H3537" i="9" s="1"/>
  <c r="D3538" i="9"/>
  <c r="H3538" i="9" s="1"/>
  <c r="D3539" i="9"/>
  <c r="H3539" i="9" s="1"/>
  <c r="D3540" i="9"/>
  <c r="H3540" i="9" s="1"/>
  <c r="D3541" i="9"/>
  <c r="D3542" i="9"/>
  <c r="D3543" i="9"/>
  <c r="H3543" i="9" s="1"/>
  <c r="D3544" i="9"/>
  <c r="H3544" i="9" s="1"/>
  <c r="D3545" i="9"/>
  <c r="H3545" i="9" s="1"/>
  <c r="D3546" i="9"/>
  <c r="H3546" i="9" s="1"/>
  <c r="D3547" i="9"/>
  <c r="H3547" i="9" s="1"/>
  <c r="D3548" i="9"/>
  <c r="H3548" i="9" s="1"/>
  <c r="D3549" i="9"/>
  <c r="D3550" i="9"/>
  <c r="D3551" i="9"/>
  <c r="H3551" i="9" s="1"/>
  <c r="D3552" i="9"/>
  <c r="H3552" i="9" s="1"/>
  <c r="D3553" i="9"/>
  <c r="H3553" i="9" s="1"/>
  <c r="D3554" i="9"/>
  <c r="H3554" i="9" s="1"/>
  <c r="D3555" i="9"/>
  <c r="H3555" i="9" s="1"/>
  <c r="D3556" i="9"/>
  <c r="H3556" i="9" s="1"/>
  <c r="D3557" i="9"/>
  <c r="D3558" i="9"/>
  <c r="D3559" i="9"/>
  <c r="H3559" i="9" s="1"/>
  <c r="D3560" i="9"/>
  <c r="H3560" i="9" s="1"/>
  <c r="D3561" i="9"/>
  <c r="H3561" i="9" s="1"/>
  <c r="D3562" i="9"/>
  <c r="H3562" i="9" s="1"/>
  <c r="D3563" i="9"/>
  <c r="H3563" i="9" s="1"/>
  <c r="D3564" i="9"/>
  <c r="H3564" i="9" s="1"/>
  <c r="D3565" i="9"/>
  <c r="D3566" i="9"/>
  <c r="D3567" i="9"/>
  <c r="H3567" i="9" s="1"/>
  <c r="D3568" i="9"/>
  <c r="H3568" i="9" s="1"/>
  <c r="D3569" i="9"/>
  <c r="H3569" i="9" s="1"/>
  <c r="D3570" i="9"/>
  <c r="H3570" i="9" s="1"/>
  <c r="D3571" i="9"/>
  <c r="H3571" i="9" s="1"/>
  <c r="D3572" i="9"/>
  <c r="H3572" i="9" s="1"/>
  <c r="D3573" i="9"/>
  <c r="D3574" i="9"/>
  <c r="D3575" i="9"/>
  <c r="H3575" i="9" s="1"/>
  <c r="D3576" i="9"/>
  <c r="H3576" i="9" s="1"/>
  <c r="D3577" i="9"/>
  <c r="H3577" i="9" s="1"/>
  <c r="D3578" i="9"/>
  <c r="H3578" i="9" s="1"/>
  <c r="D3579" i="9"/>
  <c r="H3579" i="9" s="1"/>
  <c r="D3580" i="9"/>
  <c r="H3580" i="9" s="1"/>
  <c r="D3581" i="9"/>
  <c r="D3582" i="9"/>
  <c r="D3583" i="9"/>
  <c r="H3583" i="9" s="1"/>
  <c r="D3584" i="9"/>
  <c r="H3584" i="9" s="1"/>
  <c r="D3585" i="9"/>
  <c r="H3585" i="9" s="1"/>
  <c r="D3586" i="9"/>
  <c r="H3586" i="9" s="1"/>
  <c r="D3587" i="9"/>
  <c r="H3587" i="9" s="1"/>
  <c r="D3588" i="9"/>
  <c r="H3588" i="9" s="1"/>
  <c r="D3589" i="9"/>
  <c r="D3590" i="9"/>
  <c r="D3591" i="9"/>
  <c r="H3591" i="9" s="1"/>
  <c r="D3592" i="9"/>
  <c r="H3592" i="9" s="1"/>
  <c r="D3593" i="9"/>
  <c r="H3593" i="9" s="1"/>
  <c r="D3594" i="9"/>
  <c r="H3594" i="9" s="1"/>
  <c r="D3595" i="9"/>
  <c r="H3595" i="9" s="1"/>
  <c r="D3596" i="9"/>
  <c r="H3596" i="9" s="1"/>
  <c r="D3597" i="9"/>
  <c r="D3598" i="9"/>
  <c r="D3599" i="9"/>
  <c r="H3599" i="9" s="1"/>
  <c r="D3600" i="9"/>
  <c r="H3600" i="9" s="1"/>
  <c r="D3601" i="9"/>
  <c r="H3601" i="9" s="1"/>
  <c r="D3602" i="9"/>
  <c r="H3602" i="9" s="1"/>
  <c r="D3603" i="9"/>
  <c r="H3603" i="9" s="1"/>
  <c r="D3604" i="9"/>
  <c r="H3604" i="9" s="1"/>
  <c r="D3605" i="9"/>
  <c r="D3606" i="9"/>
  <c r="D3607" i="9"/>
  <c r="H3607" i="9" s="1"/>
  <c r="D3608" i="9"/>
  <c r="H3608" i="9" s="1"/>
  <c r="D3609" i="9"/>
  <c r="H3609" i="9" s="1"/>
  <c r="D3610" i="9"/>
  <c r="H3610" i="9" s="1"/>
  <c r="D3611" i="9"/>
  <c r="H3611" i="9" s="1"/>
  <c r="D3612" i="9"/>
  <c r="H3612" i="9" s="1"/>
  <c r="D3613" i="9"/>
  <c r="D3614" i="9"/>
  <c r="D3615" i="9"/>
  <c r="H3615" i="9" s="1"/>
  <c r="D3616" i="9"/>
  <c r="H3616" i="9" s="1"/>
  <c r="D3617" i="9"/>
  <c r="H3617" i="9" s="1"/>
  <c r="D3618" i="9"/>
  <c r="H3618" i="9" s="1"/>
  <c r="D3619" i="9"/>
  <c r="H3619" i="9" s="1"/>
  <c r="D3620" i="9"/>
  <c r="H3620" i="9" s="1"/>
  <c r="D3621" i="9"/>
  <c r="D3622" i="9"/>
  <c r="D3623" i="9"/>
  <c r="H3623" i="9" s="1"/>
  <c r="D3624" i="9"/>
  <c r="H3624" i="9" s="1"/>
  <c r="D3625" i="9"/>
  <c r="H3625" i="9" s="1"/>
  <c r="D3626" i="9"/>
  <c r="H3626" i="9" s="1"/>
  <c r="D3627" i="9"/>
  <c r="H3627" i="9" s="1"/>
  <c r="D3628" i="9"/>
  <c r="H3628" i="9" s="1"/>
  <c r="D3629" i="9"/>
  <c r="D3630" i="9"/>
  <c r="D3631" i="9"/>
  <c r="H3631" i="9" s="1"/>
  <c r="D3632" i="9"/>
  <c r="H3632" i="9" s="1"/>
  <c r="D3633" i="9"/>
  <c r="H3633" i="9" s="1"/>
  <c r="D3634" i="9"/>
  <c r="H3634" i="9" s="1"/>
  <c r="D3635" i="9"/>
  <c r="H3635" i="9" s="1"/>
  <c r="D3636" i="9"/>
  <c r="H3636" i="9" s="1"/>
  <c r="D3637" i="9"/>
  <c r="D3638" i="9"/>
  <c r="D3639" i="9"/>
  <c r="H3639" i="9" s="1"/>
  <c r="D3640" i="9"/>
  <c r="H3640" i="9" s="1"/>
  <c r="D3641" i="9"/>
  <c r="H3641" i="9" s="1"/>
  <c r="D3642" i="9"/>
  <c r="H3642" i="9" s="1"/>
  <c r="D3643" i="9"/>
  <c r="H3643" i="9" s="1"/>
  <c r="D3644" i="9"/>
  <c r="H3644" i="9" s="1"/>
  <c r="D3645" i="9"/>
  <c r="D3646" i="9"/>
  <c r="D3647" i="9"/>
  <c r="H3647" i="9" s="1"/>
  <c r="D3648" i="9"/>
  <c r="H3648" i="9" s="1"/>
  <c r="D3649" i="9"/>
  <c r="H3649" i="9" s="1"/>
  <c r="D3650" i="9"/>
  <c r="H3650" i="9" s="1"/>
  <c r="D3651" i="9"/>
  <c r="H3651" i="9" s="1"/>
  <c r="D3652" i="9"/>
  <c r="H3652" i="9" s="1"/>
  <c r="D3653" i="9"/>
  <c r="D3654" i="9"/>
  <c r="D3655" i="9"/>
  <c r="H3655" i="9" s="1"/>
  <c r="D3656" i="9"/>
  <c r="H3656" i="9" s="1"/>
  <c r="D3657" i="9"/>
  <c r="H3657" i="9" s="1"/>
  <c r="D3658" i="9"/>
  <c r="H3658" i="9" s="1"/>
  <c r="D3659" i="9"/>
  <c r="H3659" i="9" s="1"/>
  <c r="D3660" i="9"/>
  <c r="H3660" i="9" s="1"/>
  <c r="D3661" i="9"/>
  <c r="D3662" i="9"/>
  <c r="D3663" i="9"/>
  <c r="H3663" i="9" s="1"/>
  <c r="D3664" i="9"/>
  <c r="H3664" i="9" s="1"/>
  <c r="D3665" i="9"/>
  <c r="H3665" i="9" s="1"/>
  <c r="D3666" i="9"/>
  <c r="H3666" i="9" s="1"/>
  <c r="D3667" i="9"/>
  <c r="H3667" i="9" s="1"/>
  <c r="D3668" i="9"/>
  <c r="H3668" i="9" s="1"/>
  <c r="D3669" i="9"/>
  <c r="D3670" i="9"/>
  <c r="D3671" i="9"/>
  <c r="H3671" i="9" s="1"/>
  <c r="D3672" i="9"/>
  <c r="H3672" i="9" s="1"/>
  <c r="D3673" i="9"/>
  <c r="H3673" i="9" s="1"/>
  <c r="D3674" i="9"/>
  <c r="E3674" i="9" s="1"/>
  <c r="I3674" i="9" s="1"/>
  <c r="D3675" i="9"/>
  <c r="H3675" i="9" s="1"/>
  <c r="D3676" i="9"/>
  <c r="H3676" i="9" s="1"/>
  <c r="D3677" i="9"/>
  <c r="D3678" i="9"/>
  <c r="D3679" i="9"/>
  <c r="H3679" i="9" s="1"/>
  <c r="D3680" i="9"/>
  <c r="H3680" i="9" s="1"/>
  <c r="D3681" i="9"/>
  <c r="H3681" i="9" s="1"/>
  <c r="D3682" i="9"/>
  <c r="E3682" i="9" s="1"/>
  <c r="I3682" i="9" s="1"/>
  <c r="D3683" i="9"/>
  <c r="H3683" i="9" s="1"/>
  <c r="D3684" i="9"/>
  <c r="H3684" i="9" s="1"/>
  <c r="D3685" i="9"/>
  <c r="D3686" i="9"/>
  <c r="E3195" i="9"/>
  <c r="I3195" i="9" s="1"/>
  <c r="F3196" i="9"/>
  <c r="J3196" i="9" s="1"/>
  <c r="E3196" i="9"/>
  <c r="I3196" i="9" s="1"/>
  <c r="K3196" i="9" s="1"/>
  <c r="E3197" i="9"/>
  <c r="I3197" i="9" s="1"/>
  <c r="L3197" i="9" s="1"/>
  <c r="F3197" i="9"/>
  <c r="J3197" i="9" s="1"/>
  <c r="E3198" i="9"/>
  <c r="I3198" i="9" s="1"/>
  <c r="F3198" i="9"/>
  <c r="J3198" i="9" s="1"/>
  <c r="F3200" i="9"/>
  <c r="J3200" i="9" s="1"/>
  <c r="E3200" i="9"/>
  <c r="I3200" i="9" s="1"/>
  <c r="F3201" i="9"/>
  <c r="J3201" i="9" s="1"/>
  <c r="F3204" i="9"/>
  <c r="J3204" i="9" s="1"/>
  <c r="E3204" i="9"/>
  <c r="I3204" i="9" s="1"/>
  <c r="E3205" i="9"/>
  <c r="I3205" i="9" s="1"/>
  <c r="F3205" i="9"/>
  <c r="J3205" i="9" s="1"/>
  <c r="E3206" i="9"/>
  <c r="I3206" i="9" s="1"/>
  <c r="F3206" i="9"/>
  <c r="J3206" i="9" s="1"/>
  <c r="E3208" i="9"/>
  <c r="I3208" i="9" s="1"/>
  <c r="F3208" i="9"/>
  <c r="J3208" i="9" s="1"/>
  <c r="F3212" i="9"/>
  <c r="J3212" i="9" s="1"/>
  <c r="E3212" i="9"/>
  <c r="I3212" i="9" s="1"/>
  <c r="E3213" i="9"/>
  <c r="I3213" i="9" s="1"/>
  <c r="F3213" i="9"/>
  <c r="J3213" i="9" s="1"/>
  <c r="E3214" i="9"/>
  <c r="I3214" i="9" s="1"/>
  <c r="F3214" i="9"/>
  <c r="J3214" i="9" s="1"/>
  <c r="E3216" i="9"/>
  <c r="I3216" i="9" s="1"/>
  <c r="F3216" i="9"/>
  <c r="J3216" i="9" s="1"/>
  <c r="F3219" i="9"/>
  <c r="J3219" i="9" s="1"/>
  <c r="F3220" i="9"/>
  <c r="J3220" i="9" s="1"/>
  <c r="E3220" i="9"/>
  <c r="I3220" i="9" s="1"/>
  <c r="E3221" i="9"/>
  <c r="I3221" i="9" s="1"/>
  <c r="F3221" i="9"/>
  <c r="J3221" i="9" s="1"/>
  <c r="E3222" i="9"/>
  <c r="I3222" i="9" s="1"/>
  <c r="F3222" i="9"/>
  <c r="J3222" i="9" s="1"/>
  <c r="E3224" i="9"/>
  <c r="I3224" i="9" s="1"/>
  <c r="F3224" i="9"/>
  <c r="J3224" i="9" s="1"/>
  <c r="F3227" i="9"/>
  <c r="J3227" i="9" s="1"/>
  <c r="F3228" i="9"/>
  <c r="J3228" i="9" s="1"/>
  <c r="E3228" i="9"/>
  <c r="I3228" i="9" s="1"/>
  <c r="E3229" i="9"/>
  <c r="I3229" i="9" s="1"/>
  <c r="F3229" i="9"/>
  <c r="J3229" i="9" s="1"/>
  <c r="E3230" i="9"/>
  <c r="I3230" i="9" s="1"/>
  <c r="F3230" i="9"/>
  <c r="J3230" i="9" s="1"/>
  <c r="E3232" i="9"/>
  <c r="I3232" i="9" s="1"/>
  <c r="F3232" i="9"/>
  <c r="J3232" i="9" s="1"/>
  <c r="F3235" i="9"/>
  <c r="J3235" i="9" s="1"/>
  <c r="F3236" i="9"/>
  <c r="J3236" i="9" s="1"/>
  <c r="E3236" i="9"/>
  <c r="I3236" i="9" s="1"/>
  <c r="E3237" i="9"/>
  <c r="I3237" i="9" s="1"/>
  <c r="F3237" i="9"/>
  <c r="J3237" i="9" s="1"/>
  <c r="E3238" i="9"/>
  <c r="I3238" i="9" s="1"/>
  <c r="F3238" i="9"/>
  <c r="J3238" i="9" s="1"/>
  <c r="E3240" i="9"/>
  <c r="I3240" i="9" s="1"/>
  <c r="F3240" i="9"/>
  <c r="J3240" i="9" s="1"/>
  <c r="F3243" i="9"/>
  <c r="J3243" i="9" s="1"/>
  <c r="F3244" i="9"/>
  <c r="J3244" i="9" s="1"/>
  <c r="E3244" i="9"/>
  <c r="I3244" i="9" s="1"/>
  <c r="L3244" i="9" s="1"/>
  <c r="E3245" i="9"/>
  <c r="I3245" i="9" s="1"/>
  <c r="F3245" i="9"/>
  <c r="J3245" i="9" s="1"/>
  <c r="E3246" i="9"/>
  <c r="I3246" i="9" s="1"/>
  <c r="L3246" i="9" s="1"/>
  <c r="F3246" i="9"/>
  <c r="J3246" i="9" s="1"/>
  <c r="E3248" i="9"/>
  <c r="I3248" i="9" s="1"/>
  <c r="F3248" i="9"/>
  <c r="J3248" i="9" s="1"/>
  <c r="F3251" i="9"/>
  <c r="J3251" i="9" s="1"/>
  <c r="E3251" i="9"/>
  <c r="I3251" i="9" s="1"/>
  <c r="F3252" i="9"/>
  <c r="J3252" i="9" s="1"/>
  <c r="E3253" i="9"/>
  <c r="I3253" i="9" s="1"/>
  <c r="F3253" i="9"/>
  <c r="J3253" i="9" s="1"/>
  <c r="E3254" i="9"/>
  <c r="I3254" i="9" s="1"/>
  <c r="E3256" i="9"/>
  <c r="I3256" i="9" s="1"/>
  <c r="F3256" i="9"/>
  <c r="J3256" i="9" s="1"/>
  <c r="F3257" i="9"/>
  <c r="J3257" i="9" s="1"/>
  <c r="F3259" i="9"/>
  <c r="J3259" i="9" s="1"/>
  <c r="E3259" i="9"/>
  <c r="I3259" i="9" s="1"/>
  <c r="F3260" i="9"/>
  <c r="J3260" i="9" s="1"/>
  <c r="E3260" i="9"/>
  <c r="I3260" i="9" s="1"/>
  <c r="E3261" i="9"/>
  <c r="I3261" i="9" s="1"/>
  <c r="F3261" i="9"/>
  <c r="J3261" i="9" s="1"/>
  <c r="E3262" i="9"/>
  <c r="I3262" i="9" s="1"/>
  <c r="E3263" i="9"/>
  <c r="I3263" i="9" s="1"/>
  <c r="F3263" i="9"/>
  <c r="J3263" i="9" s="1"/>
  <c r="E3264" i="9"/>
  <c r="I3264" i="9" s="1"/>
  <c r="F3264" i="9"/>
  <c r="J3264" i="9" s="1"/>
  <c r="F3267" i="9"/>
  <c r="J3267" i="9" s="1"/>
  <c r="E3267" i="9"/>
  <c r="I3267" i="9" s="1"/>
  <c r="F3268" i="9"/>
  <c r="J3268" i="9" s="1"/>
  <c r="E3268" i="9"/>
  <c r="I3268" i="9" s="1"/>
  <c r="L3268" i="9" s="1"/>
  <c r="E3269" i="9"/>
  <c r="I3269" i="9" s="1"/>
  <c r="E3270" i="9"/>
  <c r="I3270" i="9" s="1"/>
  <c r="F3270" i="9"/>
  <c r="J3270" i="9" s="1"/>
  <c r="E3271" i="9"/>
  <c r="I3271" i="9" s="1"/>
  <c r="F3271" i="9"/>
  <c r="J3271" i="9" s="1"/>
  <c r="E3272" i="9"/>
  <c r="I3272" i="9" s="1"/>
  <c r="F3272" i="9"/>
  <c r="J3272" i="9" s="1"/>
  <c r="E3273" i="9"/>
  <c r="I3273" i="9" s="1"/>
  <c r="F3275" i="9"/>
  <c r="J3275" i="9" s="1"/>
  <c r="E3275" i="9"/>
  <c r="I3275" i="9" s="1"/>
  <c r="F3276" i="9"/>
  <c r="J3276" i="9" s="1"/>
  <c r="E3277" i="9"/>
  <c r="I3277" i="9" s="1"/>
  <c r="F3277" i="9"/>
  <c r="J3277" i="9" s="1"/>
  <c r="E3278" i="9"/>
  <c r="I3278" i="9" s="1"/>
  <c r="F3278" i="9"/>
  <c r="J3278" i="9" s="1"/>
  <c r="E3279" i="9"/>
  <c r="I3279" i="9" s="1"/>
  <c r="F3279" i="9"/>
  <c r="J3279" i="9" s="1"/>
  <c r="E3280" i="9"/>
  <c r="I3280" i="9" s="1"/>
  <c r="F3280" i="9"/>
  <c r="J3280" i="9" s="1"/>
  <c r="F3283" i="9"/>
  <c r="J3283" i="9" s="1"/>
  <c r="F3284" i="9"/>
  <c r="J3284" i="9" s="1"/>
  <c r="E3284" i="9"/>
  <c r="I3284" i="9" s="1"/>
  <c r="E3285" i="9"/>
  <c r="I3285" i="9" s="1"/>
  <c r="F3285" i="9"/>
  <c r="J3285" i="9" s="1"/>
  <c r="E3286" i="9"/>
  <c r="I3286" i="9" s="1"/>
  <c r="F3286" i="9"/>
  <c r="J3286" i="9" s="1"/>
  <c r="E3287" i="9"/>
  <c r="I3287" i="9" s="1"/>
  <c r="E3288" i="9"/>
  <c r="I3288" i="9" s="1"/>
  <c r="F3288" i="9"/>
  <c r="J3288" i="9" s="1"/>
  <c r="F3291" i="9"/>
  <c r="J3291" i="9" s="1"/>
  <c r="E3291" i="9"/>
  <c r="I3291" i="9" s="1"/>
  <c r="F3292" i="9"/>
  <c r="J3292" i="9" s="1"/>
  <c r="E3292" i="9"/>
  <c r="I3292" i="9" s="1"/>
  <c r="L3292" i="9" s="1"/>
  <c r="E3293" i="9"/>
  <c r="I3293" i="9" s="1"/>
  <c r="K3293" i="9" s="1"/>
  <c r="F3293" i="9"/>
  <c r="J3293" i="9" s="1"/>
  <c r="E3294" i="9"/>
  <c r="I3294" i="9" s="1"/>
  <c r="E3295" i="9"/>
  <c r="I3295" i="9" s="1"/>
  <c r="F3295" i="9"/>
  <c r="J3295" i="9" s="1"/>
  <c r="E3296" i="9"/>
  <c r="I3296" i="9" s="1"/>
  <c r="F3296" i="9"/>
  <c r="J3296" i="9" s="1"/>
  <c r="E3297" i="9"/>
  <c r="I3297" i="9" s="1"/>
  <c r="F3297" i="9"/>
  <c r="J3297" i="9" s="1"/>
  <c r="F3299" i="9"/>
  <c r="J3299" i="9" s="1"/>
  <c r="E3299" i="9"/>
  <c r="I3299" i="9" s="1"/>
  <c r="F3300" i="9"/>
  <c r="J3300" i="9" s="1"/>
  <c r="E3301" i="9"/>
  <c r="I3301" i="9" s="1"/>
  <c r="E3302" i="9"/>
  <c r="I3302" i="9" s="1"/>
  <c r="F3302" i="9"/>
  <c r="J3302" i="9" s="1"/>
  <c r="E3303" i="9"/>
  <c r="I3303" i="9" s="1"/>
  <c r="F3303" i="9"/>
  <c r="J3303" i="9" s="1"/>
  <c r="E3304" i="9"/>
  <c r="I3304" i="9" s="1"/>
  <c r="F3304" i="9"/>
  <c r="J3304" i="9" s="1"/>
  <c r="E3305" i="9"/>
  <c r="I3305" i="9" s="1"/>
  <c r="F3305" i="9"/>
  <c r="J3305" i="9" s="1"/>
  <c r="F3307" i="9"/>
  <c r="J3307" i="9" s="1"/>
  <c r="F3308" i="9"/>
  <c r="J3308" i="9" s="1"/>
  <c r="E3309" i="9"/>
  <c r="I3309" i="9" s="1"/>
  <c r="F3309" i="9"/>
  <c r="J3309" i="9" s="1"/>
  <c r="E3310" i="9"/>
  <c r="I3310" i="9" s="1"/>
  <c r="F3310" i="9"/>
  <c r="J3310" i="9" s="1"/>
  <c r="E3311" i="9"/>
  <c r="I3311" i="9" s="1"/>
  <c r="E3312" i="9"/>
  <c r="I3312" i="9" s="1"/>
  <c r="F3312" i="9"/>
  <c r="J3312" i="9" s="1"/>
  <c r="E3313" i="9"/>
  <c r="I3313" i="9" s="1"/>
  <c r="F3313" i="9"/>
  <c r="J3313" i="9" s="1"/>
  <c r="F3314" i="9"/>
  <c r="J3314" i="9" s="1"/>
  <c r="F3315" i="9"/>
  <c r="J3315" i="9" s="1"/>
  <c r="F3316" i="9"/>
  <c r="J3316" i="9" s="1"/>
  <c r="E3316" i="9"/>
  <c r="I3316" i="9" s="1"/>
  <c r="E3317" i="9"/>
  <c r="I3317" i="9" s="1"/>
  <c r="F3317" i="9"/>
  <c r="J3317" i="9" s="1"/>
  <c r="E3318" i="9"/>
  <c r="I3318" i="9" s="1"/>
  <c r="E3319" i="9"/>
  <c r="I3319" i="9" s="1"/>
  <c r="E3320" i="9"/>
  <c r="I3320" i="9" s="1"/>
  <c r="F3320" i="9"/>
  <c r="J3320" i="9" s="1"/>
  <c r="E3321" i="9"/>
  <c r="I3321" i="9" s="1"/>
  <c r="F3321" i="9"/>
  <c r="J3321" i="9" s="1"/>
  <c r="F3323" i="9"/>
  <c r="J3323" i="9" s="1"/>
  <c r="E3323" i="9"/>
  <c r="I3323" i="9" s="1"/>
  <c r="F3324" i="9"/>
  <c r="J3324" i="9" s="1"/>
  <c r="E3325" i="9"/>
  <c r="I3325" i="9" s="1"/>
  <c r="E3326" i="9"/>
  <c r="I3326" i="9" s="1"/>
  <c r="E3327" i="9"/>
  <c r="I3327" i="9" s="1"/>
  <c r="F3327" i="9"/>
  <c r="J3327" i="9" s="1"/>
  <c r="E3328" i="9"/>
  <c r="I3328" i="9" s="1"/>
  <c r="F3328" i="9"/>
  <c r="J3328" i="9" s="1"/>
  <c r="E3329" i="9"/>
  <c r="I3329" i="9" s="1"/>
  <c r="F3329" i="9"/>
  <c r="J3329" i="9" s="1"/>
  <c r="F3331" i="9"/>
  <c r="J3331" i="9" s="1"/>
  <c r="F3332" i="9"/>
  <c r="J3332" i="9" s="1"/>
  <c r="E3333" i="9"/>
  <c r="I3333" i="9" s="1"/>
  <c r="E3334" i="9"/>
  <c r="I3334" i="9" s="1"/>
  <c r="F3334" i="9"/>
  <c r="J3334" i="9" s="1"/>
  <c r="E3335" i="9"/>
  <c r="I3335" i="9" s="1"/>
  <c r="E3336" i="9"/>
  <c r="I3336" i="9" s="1"/>
  <c r="F3336" i="9"/>
  <c r="J3336" i="9" s="1"/>
  <c r="E3337" i="9"/>
  <c r="I3337" i="9" s="1"/>
  <c r="F3337" i="9"/>
  <c r="J3337" i="9" s="1"/>
  <c r="F3339" i="9"/>
  <c r="J3339" i="9" s="1"/>
  <c r="E3339" i="9"/>
  <c r="I3339" i="9" s="1"/>
  <c r="F3340" i="9"/>
  <c r="J3340" i="9" s="1"/>
  <c r="E3340" i="9"/>
  <c r="I3340" i="9" s="1"/>
  <c r="E3341" i="9"/>
  <c r="I3341" i="9" s="1"/>
  <c r="E3342" i="9"/>
  <c r="I3342" i="9" s="1"/>
  <c r="E3343" i="9"/>
  <c r="I3343" i="9" s="1"/>
  <c r="F3343" i="9"/>
  <c r="J3343" i="9" s="1"/>
  <c r="E3344" i="9"/>
  <c r="I3344" i="9" s="1"/>
  <c r="F3344" i="9"/>
  <c r="J3344" i="9" s="1"/>
  <c r="E3345" i="9"/>
  <c r="I3345" i="9" s="1"/>
  <c r="F3345" i="9"/>
  <c r="J3345" i="9" s="1"/>
  <c r="F3347" i="9"/>
  <c r="J3347" i="9" s="1"/>
  <c r="E3347" i="9"/>
  <c r="I3347" i="9" s="1"/>
  <c r="F3348" i="9"/>
  <c r="J3348" i="9" s="1"/>
  <c r="E3349" i="9"/>
  <c r="I3349" i="9" s="1"/>
  <c r="L3349" i="9" s="1"/>
  <c r="F3349" i="9"/>
  <c r="J3349" i="9" s="1"/>
  <c r="E3350" i="9"/>
  <c r="I3350" i="9" s="1"/>
  <c r="F3350" i="9"/>
  <c r="J3350" i="9" s="1"/>
  <c r="E3351" i="9"/>
  <c r="I3351" i="9" s="1"/>
  <c r="E3352" i="9"/>
  <c r="I3352" i="9" s="1"/>
  <c r="E3353" i="9"/>
  <c r="I3353" i="9" s="1"/>
  <c r="F3353" i="9"/>
  <c r="J3353" i="9" s="1"/>
  <c r="F3355" i="9"/>
  <c r="J3355" i="9" s="1"/>
  <c r="F3356" i="9"/>
  <c r="J3356" i="9" s="1"/>
  <c r="F3357" i="9"/>
  <c r="J3357" i="9" s="1"/>
  <c r="E3357" i="9"/>
  <c r="I3357" i="9" s="1"/>
  <c r="E3358" i="9"/>
  <c r="I3358" i="9" s="1"/>
  <c r="E3359" i="9"/>
  <c r="I3359" i="9" s="1"/>
  <c r="F3359" i="9"/>
  <c r="J3359" i="9" s="1"/>
  <c r="E3360" i="9"/>
  <c r="I3360" i="9" s="1"/>
  <c r="F3360" i="9"/>
  <c r="J3360" i="9" s="1"/>
  <c r="E3361" i="9"/>
  <c r="I3361" i="9" s="1"/>
  <c r="F3361" i="9"/>
  <c r="J3361" i="9" s="1"/>
  <c r="F3363" i="9"/>
  <c r="J3363" i="9" s="1"/>
  <c r="E3363" i="9"/>
  <c r="I3363" i="9" s="1"/>
  <c r="F3364" i="9"/>
  <c r="J3364" i="9" s="1"/>
  <c r="E3365" i="9"/>
  <c r="I3365" i="9" s="1"/>
  <c r="F3365" i="9"/>
  <c r="J3365" i="9" s="1"/>
  <c r="E3366" i="9"/>
  <c r="I3366" i="9" s="1"/>
  <c r="K3366" i="9" s="1"/>
  <c r="F3366" i="9"/>
  <c r="J3366" i="9" s="1"/>
  <c r="E3367" i="9"/>
  <c r="I3367" i="9" s="1"/>
  <c r="E3368" i="9"/>
  <c r="I3368" i="9" s="1"/>
  <c r="E3369" i="9"/>
  <c r="I3369" i="9" s="1"/>
  <c r="F3369" i="9"/>
  <c r="J3369" i="9" s="1"/>
  <c r="F3371" i="9"/>
  <c r="J3371" i="9" s="1"/>
  <c r="F3372" i="9"/>
  <c r="J3372" i="9" s="1"/>
  <c r="F3373" i="9"/>
  <c r="J3373" i="9" s="1"/>
  <c r="E3373" i="9"/>
  <c r="I3373" i="9" s="1"/>
  <c r="E3374" i="9"/>
  <c r="I3374" i="9" s="1"/>
  <c r="E3375" i="9"/>
  <c r="I3375" i="9" s="1"/>
  <c r="F3375" i="9"/>
  <c r="J3375" i="9" s="1"/>
  <c r="E3376" i="9"/>
  <c r="I3376" i="9" s="1"/>
  <c r="F3376" i="9"/>
  <c r="J3376" i="9" s="1"/>
  <c r="E3377" i="9"/>
  <c r="I3377" i="9" s="1"/>
  <c r="F3377" i="9"/>
  <c r="J3377" i="9" s="1"/>
  <c r="F3379" i="9"/>
  <c r="J3379" i="9" s="1"/>
  <c r="E3379" i="9"/>
  <c r="I3379" i="9" s="1"/>
  <c r="F3380" i="9"/>
  <c r="J3380" i="9" s="1"/>
  <c r="E3381" i="9"/>
  <c r="I3381" i="9" s="1"/>
  <c r="F3381" i="9"/>
  <c r="J3381" i="9" s="1"/>
  <c r="E3382" i="9"/>
  <c r="I3382" i="9" s="1"/>
  <c r="F3382" i="9"/>
  <c r="J3382" i="9" s="1"/>
  <c r="E3383" i="9"/>
  <c r="I3383" i="9" s="1"/>
  <c r="E3384" i="9"/>
  <c r="I3384" i="9" s="1"/>
  <c r="E3385" i="9"/>
  <c r="I3385" i="9" s="1"/>
  <c r="F3385" i="9"/>
  <c r="J3385" i="9" s="1"/>
  <c r="F3387" i="9"/>
  <c r="J3387" i="9" s="1"/>
  <c r="F3388" i="9"/>
  <c r="J3388" i="9" s="1"/>
  <c r="F3389" i="9"/>
  <c r="J3389" i="9" s="1"/>
  <c r="E3389" i="9"/>
  <c r="I3389" i="9" s="1"/>
  <c r="L3389" i="9" s="1"/>
  <c r="E3390" i="9"/>
  <c r="I3390" i="9" s="1"/>
  <c r="E3391" i="9"/>
  <c r="I3391" i="9" s="1"/>
  <c r="F3391" i="9"/>
  <c r="J3391" i="9" s="1"/>
  <c r="E3392" i="9"/>
  <c r="I3392" i="9" s="1"/>
  <c r="F3392" i="9"/>
  <c r="J3392" i="9" s="1"/>
  <c r="E3393" i="9"/>
  <c r="I3393" i="9" s="1"/>
  <c r="F3393" i="9"/>
  <c r="J3393" i="9" s="1"/>
  <c r="F3395" i="9"/>
  <c r="J3395" i="9" s="1"/>
  <c r="E3395" i="9"/>
  <c r="I3395" i="9" s="1"/>
  <c r="F3396" i="9"/>
  <c r="J3396" i="9" s="1"/>
  <c r="E3396" i="9"/>
  <c r="I3396" i="9" s="1"/>
  <c r="E3397" i="9"/>
  <c r="I3397" i="9" s="1"/>
  <c r="F3397" i="9"/>
  <c r="J3397" i="9" s="1"/>
  <c r="E3398" i="9"/>
  <c r="I3398" i="9" s="1"/>
  <c r="F3398" i="9"/>
  <c r="J3398" i="9" s="1"/>
  <c r="E3399" i="9"/>
  <c r="I3399" i="9" s="1"/>
  <c r="E3400" i="9"/>
  <c r="I3400" i="9" s="1"/>
  <c r="E3401" i="9"/>
  <c r="I3401" i="9" s="1"/>
  <c r="F3401" i="9"/>
  <c r="J3401" i="9" s="1"/>
  <c r="F3403" i="9"/>
  <c r="J3403" i="9" s="1"/>
  <c r="F3404" i="9"/>
  <c r="J3404" i="9" s="1"/>
  <c r="F3405" i="9"/>
  <c r="J3405" i="9" s="1"/>
  <c r="E3405" i="9"/>
  <c r="I3405" i="9" s="1"/>
  <c r="K3405" i="9" s="1"/>
  <c r="E3406" i="9"/>
  <c r="I3406" i="9" s="1"/>
  <c r="E3407" i="9"/>
  <c r="I3407" i="9" s="1"/>
  <c r="F3407" i="9"/>
  <c r="J3407" i="9" s="1"/>
  <c r="E3408" i="9"/>
  <c r="I3408" i="9" s="1"/>
  <c r="F3408" i="9"/>
  <c r="J3408" i="9" s="1"/>
  <c r="E3409" i="9"/>
  <c r="I3409" i="9" s="1"/>
  <c r="F3409" i="9"/>
  <c r="J3409" i="9" s="1"/>
  <c r="F3411" i="9"/>
  <c r="J3411" i="9" s="1"/>
  <c r="E3411" i="9"/>
  <c r="I3411" i="9" s="1"/>
  <c r="F3412" i="9"/>
  <c r="J3412" i="9" s="1"/>
  <c r="E3412" i="9"/>
  <c r="I3412" i="9" s="1"/>
  <c r="E3413" i="9"/>
  <c r="I3413" i="9" s="1"/>
  <c r="F3413" i="9"/>
  <c r="J3413" i="9" s="1"/>
  <c r="E3414" i="9"/>
  <c r="I3414" i="9" s="1"/>
  <c r="F3414" i="9"/>
  <c r="J3414" i="9" s="1"/>
  <c r="E3415" i="9"/>
  <c r="I3415" i="9" s="1"/>
  <c r="E3416" i="9"/>
  <c r="I3416" i="9" s="1"/>
  <c r="E3417" i="9"/>
  <c r="I3417" i="9" s="1"/>
  <c r="F3417" i="9"/>
  <c r="J3417" i="9" s="1"/>
  <c r="F3419" i="9"/>
  <c r="J3419" i="9" s="1"/>
  <c r="F3420" i="9"/>
  <c r="J3420" i="9" s="1"/>
  <c r="F3421" i="9"/>
  <c r="J3421" i="9" s="1"/>
  <c r="E3421" i="9"/>
  <c r="I3421" i="9" s="1"/>
  <c r="L3421" i="9" s="1"/>
  <c r="E3422" i="9"/>
  <c r="I3422" i="9" s="1"/>
  <c r="E3423" i="9"/>
  <c r="I3423" i="9" s="1"/>
  <c r="F3423" i="9"/>
  <c r="J3423" i="9" s="1"/>
  <c r="E3424" i="9"/>
  <c r="I3424" i="9" s="1"/>
  <c r="F3424" i="9"/>
  <c r="J3424" i="9" s="1"/>
  <c r="E3425" i="9"/>
  <c r="I3425" i="9" s="1"/>
  <c r="K3425" i="9" s="1"/>
  <c r="F3425" i="9"/>
  <c r="J3425" i="9" s="1"/>
  <c r="F3427" i="9"/>
  <c r="J3427" i="9" s="1"/>
  <c r="E3427" i="9"/>
  <c r="I3427" i="9" s="1"/>
  <c r="F3428" i="9"/>
  <c r="J3428" i="9" s="1"/>
  <c r="E3428" i="9"/>
  <c r="I3428" i="9" s="1"/>
  <c r="E3429" i="9"/>
  <c r="I3429" i="9" s="1"/>
  <c r="F3429" i="9"/>
  <c r="J3429" i="9" s="1"/>
  <c r="E3430" i="9"/>
  <c r="I3430" i="9" s="1"/>
  <c r="F3430" i="9"/>
  <c r="J3430" i="9" s="1"/>
  <c r="E3431" i="9"/>
  <c r="I3431" i="9" s="1"/>
  <c r="E3432" i="9"/>
  <c r="I3432" i="9" s="1"/>
  <c r="E3433" i="9"/>
  <c r="I3433" i="9" s="1"/>
  <c r="F3433" i="9"/>
  <c r="J3433" i="9" s="1"/>
  <c r="F3435" i="9"/>
  <c r="J3435" i="9" s="1"/>
  <c r="F3436" i="9"/>
  <c r="J3436" i="9" s="1"/>
  <c r="F3437" i="9"/>
  <c r="J3437" i="9" s="1"/>
  <c r="E3437" i="9"/>
  <c r="I3437" i="9" s="1"/>
  <c r="K3437" i="9" s="1"/>
  <c r="E3438" i="9"/>
  <c r="I3438" i="9" s="1"/>
  <c r="E3439" i="9"/>
  <c r="I3439" i="9" s="1"/>
  <c r="F3439" i="9"/>
  <c r="J3439" i="9" s="1"/>
  <c r="E3440" i="9"/>
  <c r="I3440" i="9" s="1"/>
  <c r="F3440" i="9"/>
  <c r="J3440" i="9" s="1"/>
  <c r="E3441" i="9"/>
  <c r="I3441" i="9" s="1"/>
  <c r="F3441" i="9"/>
  <c r="J3441" i="9" s="1"/>
  <c r="F3443" i="9"/>
  <c r="J3443" i="9" s="1"/>
  <c r="E3443" i="9"/>
  <c r="I3443" i="9" s="1"/>
  <c r="K3443" i="9" s="1"/>
  <c r="F3444" i="9"/>
  <c r="J3444" i="9" s="1"/>
  <c r="E3444" i="9"/>
  <c r="I3444" i="9" s="1"/>
  <c r="L3444" i="9" s="1"/>
  <c r="E3445" i="9"/>
  <c r="I3445" i="9" s="1"/>
  <c r="K3445" i="9" s="1"/>
  <c r="F3445" i="9"/>
  <c r="J3445" i="9" s="1"/>
  <c r="E3446" i="9"/>
  <c r="I3446" i="9" s="1"/>
  <c r="F3446" i="9"/>
  <c r="J3446" i="9" s="1"/>
  <c r="E3447" i="9"/>
  <c r="I3447" i="9" s="1"/>
  <c r="E3448" i="9"/>
  <c r="I3448" i="9" s="1"/>
  <c r="E3449" i="9"/>
  <c r="I3449" i="9" s="1"/>
  <c r="F3449" i="9"/>
  <c r="J3449" i="9" s="1"/>
  <c r="F3451" i="9"/>
  <c r="J3451" i="9" s="1"/>
  <c r="F3452" i="9"/>
  <c r="J3452" i="9" s="1"/>
  <c r="F3453" i="9"/>
  <c r="J3453" i="9" s="1"/>
  <c r="E3453" i="9"/>
  <c r="I3453" i="9" s="1"/>
  <c r="E3454" i="9"/>
  <c r="I3454" i="9" s="1"/>
  <c r="E3455" i="9"/>
  <c r="I3455" i="9" s="1"/>
  <c r="F3455" i="9"/>
  <c r="J3455" i="9" s="1"/>
  <c r="E3456" i="9"/>
  <c r="I3456" i="9" s="1"/>
  <c r="F3456" i="9"/>
  <c r="J3456" i="9" s="1"/>
  <c r="E3457" i="9"/>
  <c r="I3457" i="9" s="1"/>
  <c r="F3457" i="9"/>
  <c r="J3457" i="9" s="1"/>
  <c r="F3459" i="9"/>
  <c r="J3459" i="9" s="1"/>
  <c r="E3459" i="9"/>
  <c r="I3459" i="9" s="1"/>
  <c r="K3459" i="9" s="1"/>
  <c r="F3460" i="9"/>
  <c r="J3460" i="9" s="1"/>
  <c r="E3460" i="9"/>
  <c r="I3460" i="9" s="1"/>
  <c r="E3461" i="9"/>
  <c r="I3461" i="9" s="1"/>
  <c r="F3461" i="9"/>
  <c r="J3461" i="9" s="1"/>
  <c r="E3462" i="9"/>
  <c r="I3462" i="9" s="1"/>
  <c r="F3462" i="9"/>
  <c r="J3462" i="9" s="1"/>
  <c r="E3463" i="9"/>
  <c r="I3463" i="9" s="1"/>
  <c r="F3465" i="9"/>
  <c r="J3465" i="9" s="1"/>
  <c r="F3467" i="9"/>
  <c r="J3467" i="9" s="1"/>
  <c r="F3468" i="9"/>
  <c r="J3468" i="9" s="1"/>
  <c r="F3469" i="9"/>
  <c r="J3469" i="9" s="1"/>
  <c r="F3471" i="9"/>
  <c r="J3471" i="9" s="1"/>
  <c r="F3472" i="9"/>
  <c r="J3472" i="9" s="1"/>
  <c r="F3473" i="9"/>
  <c r="J3473" i="9" s="1"/>
  <c r="F3475" i="9"/>
  <c r="J3475" i="9" s="1"/>
  <c r="F3476" i="9"/>
  <c r="J3476" i="9" s="1"/>
  <c r="F3477" i="9"/>
  <c r="J3477" i="9" s="1"/>
  <c r="F3478" i="9"/>
  <c r="J3478" i="9" s="1"/>
  <c r="F3481" i="9"/>
  <c r="J3481" i="9" s="1"/>
  <c r="F3483" i="9"/>
  <c r="J3483" i="9" s="1"/>
  <c r="F3484" i="9"/>
  <c r="J3484" i="9" s="1"/>
  <c r="F3485" i="9"/>
  <c r="J3485" i="9" s="1"/>
  <c r="F3487" i="9"/>
  <c r="J3487" i="9" s="1"/>
  <c r="F3488" i="9"/>
  <c r="J3488" i="9" s="1"/>
  <c r="F3489" i="9"/>
  <c r="J3489" i="9" s="1"/>
  <c r="F3491" i="9"/>
  <c r="J3491" i="9" s="1"/>
  <c r="F3492" i="9"/>
  <c r="J3492" i="9" s="1"/>
  <c r="F3493" i="9"/>
  <c r="J3493" i="9" s="1"/>
  <c r="F3494" i="9"/>
  <c r="J3494" i="9" s="1"/>
  <c r="F3497" i="9"/>
  <c r="J3497" i="9" s="1"/>
  <c r="F3499" i="9"/>
  <c r="J3499" i="9" s="1"/>
  <c r="F3500" i="9"/>
  <c r="J3500" i="9" s="1"/>
  <c r="F3501" i="9"/>
  <c r="J3501" i="9" s="1"/>
  <c r="F3503" i="9"/>
  <c r="J3503" i="9" s="1"/>
  <c r="F3504" i="9"/>
  <c r="J3504" i="9" s="1"/>
  <c r="F3505" i="9"/>
  <c r="J3505" i="9" s="1"/>
  <c r="F3686" i="9"/>
  <c r="J3686" i="9" s="1"/>
  <c r="H874" i="9"/>
  <c r="E2034" i="9"/>
  <c r="I2034" i="9" s="1"/>
  <c r="H2730" i="9"/>
  <c r="F3084" i="9"/>
  <c r="J3084" i="9" s="1"/>
  <c r="F3092" i="9"/>
  <c r="J3092" i="9" s="1"/>
  <c r="F3100" i="9"/>
  <c r="J3100" i="9" s="1"/>
  <c r="F3124" i="9"/>
  <c r="J3124" i="9" s="1"/>
  <c r="E3132" i="9"/>
  <c r="I3132" i="9" s="1"/>
  <c r="F3143" i="9"/>
  <c r="J3143" i="9" s="1"/>
  <c r="H3148" i="9"/>
  <c r="F3151" i="9"/>
  <c r="J3151" i="9" s="1"/>
  <c r="H3156" i="9"/>
  <c r="E3167" i="9"/>
  <c r="I3167" i="9" s="1"/>
  <c r="E3180" i="9"/>
  <c r="I3180" i="9" s="1"/>
  <c r="E3183" i="9"/>
  <c r="I3183" i="9" s="1"/>
  <c r="F3188" i="9"/>
  <c r="J3188" i="9" s="1"/>
  <c r="H3191" i="9"/>
  <c r="D2" i="9"/>
  <c r="C3933" i="9"/>
  <c r="B3933" i="9"/>
  <c r="C3932" i="9"/>
  <c r="F3684" i="9" s="1"/>
  <c r="J3684" i="9" s="1"/>
  <c r="B3932" i="9"/>
  <c r="E3684" i="9" s="1"/>
  <c r="I3684" i="9" s="1"/>
  <c r="C3931" i="9"/>
  <c r="B3931" i="9"/>
  <c r="C3930" i="9"/>
  <c r="B3930" i="9"/>
  <c r="E3191" i="9" s="1"/>
  <c r="I3191" i="9" s="1"/>
  <c r="C3929" i="9"/>
  <c r="B3929" i="9"/>
  <c r="C3928" i="9"/>
  <c r="F3681" i="9" s="1"/>
  <c r="J3681" i="9" s="1"/>
  <c r="B3928" i="9"/>
  <c r="E3681" i="9" s="1"/>
  <c r="I3681" i="9" s="1"/>
  <c r="C3927" i="9"/>
  <c r="B3927" i="9"/>
  <c r="E3680" i="9" s="1"/>
  <c r="I3680" i="9" s="1"/>
  <c r="C3926" i="9"/>
  <c r="B3926" i="9"/>
  <c r="E3679" i="9" s="1"/>
  <c r="I3679" i="9" s="1"/>
  <c r="C3925" i="9"/>
  <c r="B3925" i="9"/>
  <c r="C3924" i="9"/>
  <c r="F3676" i="9" s="1"/>
  <c r="J3676" i="9" s="1"/>
  <c r="B3924" i="9"/>
  <c r="E3676" i="9" s="1"/>
  <c r="I3676" i="9" s="1"/>
  <c r="C3923" i="9"/>
  <c r="F3675" i="9" s="1"/>
  <c r="J3675" i="9" s="1"/>
  <c r="B3923" i="9"/>
  <c r="E3675" i="9" s="1"/>
  <c r="I3675" i="9" s="1"/>
  <c r="K3675" i="9" s="1"/>
  <c r="C3922" i="9"/>
  <c r="B3922" i="9"/>
  <c r="E3182" i="9" s="1"/>
  <c r="I3182" i="9" s="1"/>
  <c r="C3921" i="9"/>
  <c r="B3921" i="9"/>
  <c r="C3920" i="9"/>
  <c r="F3673" i="9" s="1"/>
  <c r="J3673" i="9" s="1"/>
  <c r="B3920" i="9"/>
  <c r="E3673" i="9" s="1"/>
  <c r="I3673" i="9" s="1"/>
  <c r="C3919" i="9"/>
  <c r="B3919" i="9"/>
  <c r="E3671" i="9" s="1"/>
  <c r="I3671" i="9" s="1"/>
  <c r="C3918" i="9"/>
  <c r="F3670" i="9" s="1"/>
  <c r="J3670" i="9" s="1"/>
  <c r="B3918" i="9"/>
  <c r="E3670" i="9" s="1"/>
  <c r="I3670" i="9" s="1"/>
  <c r="C3917" i="9"/>
  <c r="B3917" i="9"/>
  <c r="C3916" i="9"/>
  <c r="B3916" i="9"/>
  <c r="C3915" i="9"/>
  <c r="F3667" i="9" s="1"/>
  <c r="J3667" i="9" s="1"/>
  <c r="B3915" i="9"/>
  <c r="E3669" i="9" s="1"/>
  <c r="I3669" i="9" s="1"/>
  <c r="C3914" i="9"/>
  <c r="B3914" i="9"/>
  <c r="C3913" i="9"/>
  <c r="F3665" i="9" s="1"/>
  <c r="J3665" i="9" s="1"/>
  <c r="B3913" i="9"/>
  <c r="E3665" i="9" s="1"/>
  <c r="I3665" i="9" s="1"/>
  <c r="C3912" i="9"/>
  <c r="B3912" i="9"/>
  <c r="C3911" i="9"/>
  <c r="B3911" i="9"/>
  <c r="C3910" i="9"/>
  <c r="F3662" i="9" s="1"/>
  <c r="J3662" i="9" s="1"/>
  <c r="B3910" i="9"/>
  <c r="E3664" i="9" s="1"/>
  <c r="I3664" i="9" s="1"/>
  <c r="C3909" i="9"/>
  <c r="B3909" i="9"/>
  <c r="C3908" i="9"/>
  <c r="B3908" i="9"/>
  <c r="E3661" i="9" s="1"/>
  <c r="I3661" i="9" s="1"/>
  <c r="C3907" i="9"/>
  <c r="B3907" i="9"/>
  <c r="C3906" i="9"/>
  <c r="B3906" i="9"/>
  <c r="E3168" i="9" s="1"/>
  <c r="I3168" i="9" s="1"/>
  <c r="C3905" i="9"/>
  <c r="F3659" i="9" s="1"/>
  <c r="J3659" i="9" s="1"/>
  <c r="B3905" i="9"/>
  <c r="C3904" i="9"/>
  <c r="F3657" i="9" s="1"/>
  <c r="J3657" i="9" s="1"/>
  <c r="B3904" i="9"/>
  <c r="E3657" i="9" s="1"/>
  <c r="I3657" i="9" s="1"/>
  <c r="C3903" i="9"/>
  <c r="B3903" i="9"/>
  <c r="E3656" i="9" s="1"/>
  <c r="I3656" i="9" s="1"/>
  <c r="C3902" i="9"/>
  <c r="B3902" i="9"/>
  <c r="C3901" i="9"/>
  <c r="B3901" i="9"/>
  <c r="C3900" i="9"/>
  <c r="F3654" i="9" s="1"/>
  <c r="J3654" i="9" s="1"/>
  <c r="B3900" i="9"/>
  <c r="E3653" i="9" s="1"/>
  <c r="I3653" i="9" s="1"/>
  <c r="C3899" i="9"/>
  <c r="F3652" i="9" s="1"/>
  <c r="J3652" i="9" s="1"/>
  <c r="B3899" i="9"/>
  <c r="E3652" i="9" s="1"/>
  <c r="I3652" i="9" s="1"/>
  <c r="C3898" i="9"/>
  <c r="F3651" i="9" s="1"/>
  <c r="J3651" i="9" s="1"/>
  <c r="B3898" i="9"/>
  <c r="E3651" i="9" s="1"/>
  <c r="I3651" i="9" s="1"/>
  <c r="C3897" i="9"/>
  <c r="B3897" i="9"/>
  <c r="C3896" i="9"/>
  <c r="B3896" i="9"/>
  <c r="C3895" i="9"/>
  <c r="F3649" i="9" s="1"/>
  <c r="J3649" i="9" s="1"/>
  <c r="B3895" i="9"/>
  <c r="E3648" i="9" s="1"/>
  <c r="I3648" i="9" s="1"/>
  <c r="C3894" i="9"/>
  <c r="B3894" i="9"/>
  <c r="E3647" i="9" s="1"/>
  <c r="I3647" i="9" s="1"/>
  <c r="C3893" i="9"/>
  <c r="B3893" i="9"/>
  <c r="C3892" i="9"/>
  <c r="B3892" i="9"/>
  <c r="C3891" i="9"/>
  <c r="F3646" i="9" s="1"/>
  <c r="J3646" i="9" s="1"/>
  <c r="B3891" i="9"/>
  <c r="E3646" i="9" s="1"/>
  <c r="I3646" i="9" s="1"/>
  <c r="C3890" i="9"/>
  <c r="F3644" i="9" s="1"/>
  <c r="J3644" i="9" s="1"/>
  <c r="B3890" i="9"/>
  <c r="E3644" i="9" s="1"/>
  <c r="I3644" i="9" s="1"/>
  <c r="C3889" i="9"/>
  <c r="F3643" i="9" s="1"/>
  <c r="J3643" i="9" s="1"/>
  <c r="B3889" i="9"/>
  <c r="E3643" i="9" s="1"/>
  <c r="I3643" i="9" s="1"/>
  <c r="C3888" i="9"/>
  <c r="B3888" i="9"/>
  <c r="C3887" i="9"/>
  <c r="B3887" i="9"/>
  <c r="C3886" i="9"/>
  <c r="B3886" i="9"/>
  <c r="E3641" i="9" s="1"/>
  <c r="I3641" i="9" s="1"/>
  <c r="C3885" i="9"/>
  <c r="B3885" i="9"/>
  <c r="C3884" i="9"/>
  <c r="F3639" i="9" s="1"/>
  <c r="J3639" i="9" s="1"/>
  <c r="B3884" i="9"/>
  <c r="E3639" i="9" s="1"/>
  <c r="I3639" i="9" s="1"/>
  <c r="C3883" i="9"/>
  <c r="B3883" i="9"/>
  <c r="C3882" i="9"/>
  <c r="B3882" i="9"/>
  <c r="C3881" i="9"/>
  <c r="F3636" i="9" s="1"/>
  <c r="J3636" i="9" s="1"/>
  <c r="B3881" i="9"/>
  <c r="C3880" i="9"/>
  <c r="F3635" i="9" s="1"/>
  <c r="J3635" i="9" s="1"/>
  <c r="B3880" i="9"/>
  <c r="E3635" i="9" s="1"/>
  <c r="I3635" i="9" s="1"/>
  <c r="C3879" i="9"/>
  <c r="B3879" i="9"/>
  <c r="C3878" i="9"/>
  <c r="B3878" i="9"/>
  <c r="C3877" i="9"/>
  <c r="B3877" i="9"/>
  <c r="C3876" i="9"/>
  <c r="B3876" i="9"/>
  <c r="E3631" i="9" s="1"/>
  <c r="I3631" i="9" s="1"/>
  <c r="C3875" i="9"/>
  <c r="F3630" i="9" s="1"/>
  <c r="J3630" i="9" s="1"/>
  <c r="B3875" i="9"/>
  <c r="E3630" i="9" s="1"/>
  <c r="I3630" i="9" s="1"/>
  <c r="C3874" i="9"/>
  <c r="F3629" i="9" s="1"/>
  <c r="J3629" i="9" s="1"/>
  <c r="B3874" i="9"/>
  <c r="E3629" i="9" s="1"/>
  <c r="I3629" i="9" s="1"/>
  <c r="C3873" i="9"/>
  <c r="B3873" i="9"/>
  <c r="C3872" i="9"/>
  <c r="B3872" i="9"/>
  <c r="C3871" i="9"/>
  <c r="F3627" i="9" s="1"/>
  <c r="J3627" i="9" s="1"/>
  <c r="B3871" i="9"/>
  <c r="E3627" i="9" s="1"/>
  <c r="I3627" i="9" s="1"/>
  <c r="C3870" i="9"/>
  <c r="B3870" i="9"/>
  <c r="E3625" i="9" s="1"/>
  <c r="I3625" i="9" s="1"/>
  <c r="C3869" i="9"/>
  <c r="B3869" i="9"/>
  <c r="E3624" i="9" s="1"/>
  <c r="I3624" i="9" s="1"/>
  <c r="C3868" i="9"/>
  <c r="B3868" i="9"/>
  <c r="C3867" i="9"/>
  <c r="B3867" i="9"/>
  <c r="C3866" i="9"/>
  <c r="F3622" i="9" s="1"/>
  <c r="J3622" i="9" s="1"/>
  <c r="B3866" i="9"/>
  <c r="E3128" i="9" s="1"/>
  <c r="I3128" i="9" s="1"/>
  <c r="C3865" i="9"/>
  <c r="F3620" i="9" s="1"/>
  <c r="J3620" i="9" s="1"/>
  <c r="B3865" i="9"/>
  <c r="E3620" i="9" s="1"/>
  <c r="I3620" i="9" s="1"/>
  <c r="C3864" i="9"/>
  <c r="F3619" i="9" s="1"/>
  <c r="J3619" i="9" s="1"/>
  <c r="B3864" i="9"/>
  <c r="E3619" i="9" s="1"/>
  <c r="I3619" i="9" s="1"/>
  <c r="C3863" i="9"/>
  <c r="B3863" i="9"/>
  <c r="C3862" i="9"/>
  <c r="B3862" i="9"/>
  <c r="C3861" i="9"/>
  <c r="B3861" i="9"/>
  <c r="E3617" i="9" s="1"/>
  <c r="I3617" i="9" s="1"/>
  <c r="C3860" i="9"/>
  <c r="B3860" i="9"/>
  <c r="E3615" i="9" s="1"/>
  <c r="I3615" i="9" s="1"/>
  <c r="C3859" i="9"/>
  <c r="B3859" i="9"/>
  <c r="C3858" i="9"/>
  <c r="B3858" i="9"/>
  <c r="C3857" i="9"/>
  <c r="B3857" i="9"/>
  <c r="C3856" i="9"/>
  <c r="F3611" i="9" s="1"/>
  <c r="J3611" i="9" s="1"/>
  <c r="B3856" i="9"/>
  <c r="E3611" i="9" s="1"/>
  <c r="I3611" i="9" s="1"/>
  <c r="C3855" i="9"/>
  <c r="B3855" i="9"/>
  <c r="C3854" i="9"/>
  <c r="B3854" i="9"/>
  <c r="C3853" i="9"/>
  <c r="B3853" i="9"/>
  <c r="C3852" i="9"/>
  <c r="F3609" i="9" s="1"/>
  <c r="J3609" i="9" s="1"/>
  <c r="B3852" i="9"/>
  <c r="E3607" i="9" s="1"/>
  <c r="I3607" i="9" s="1"/>
  <c r="C3851" i="9"/>
  <c r="B3851" i="9"/>
  <c r="E3606" i="9" s="1"/>
  <c r="I3606" i="9" s="1"/>
  <c r="C3850" i="9"/>
  <c r="B3850" i="9"/>
  <c r="E3605" i="9" s="1"/>
  <c r="I3605" i="9" s="1"/>
  <c r="C3849" i="9"/>
  <c r="B3849" i="9"/>
  <c r="C3848" i="9"/>
  <c r="B3848" i="9"/>
  <c r="C3847" i="9"/>
  <c r="B3847" i="9"/>
  <c r="E3603" i="9" s="1"/>
  <c r="I3603" i="9" s="1"/>
  <c r="C3846" i="9"/>
  <c r="F3601" i="9" s="1"/>
  <c r="J3601" i="9" s="1"/>
  <c r="B3846" i="9"/>
  <c r="E3601" i="9" s="1"/>
  <c r="I3601" i="9" s="1"/>
  <c r="C3845" i="9"/>
  <c r="B3845" i="9"/>
  <c r="E3600" i="9" s="1"/>
  <c r="I3600" i="9" s="1"/>
  <c r="C3844" i="9"/>
  <c r="B3844" i="9"/>
  <c r="C3843" i="9"/>
  <c r="B3843" i="9"/>
  <c r="C3842" i="9"/>
  <c r="B3842" i="9"/>
  <c r="E3598" i="9" s="1"/>
  <c r="I3598" i="9" s="1"/>
  <c r="C3841" i="9"/>
  <c r="F3596" i="9" s="1"/>
  <c r="J3596" i="9" s="1"/>
  <c r="B3841" i="9"/>
  <c r="E3596" i="9" s="1"/>
  <c r="I3596" i="9" s="1"/>
  <c r="C3840" i="9"/>
  <c r="F3595" i="9" s="1"/>
  <c r="J3595" i="9" s="1"/>
  <c r="B3840" i="9"/>
  <c r="E3595" i="9" s="1"/>
  <c r="I3595" i="9" s="1"/>
  <c r="C3839" i="9"/>
  <c r="B3839" i="9"/>
  <c r="C3838" i="9"/>
  <c r="F3593" i="9" s="1"/>
  <c r="J3593" i="9" s="1"/>
  <c r="B3838" i="9"/>
  <c r="E3592" i="9" s="1"/>
  <c r="I3592" i="9" s="1"/>
  <c r="C3837" i="9"/>
  <c r="B3837" i="9"/>
  <c r="E3591" i="9" s="1"/>
  <c r="I3591" i="9" s="1"/>
  <c r="C3836" i="9"/>
  <c r="B3836" i="9"/>
  <c r="E3590" i="9" s="1"/>
  <c r="I3590" i="9" s="1"/>
  <c r="C3835" i="9"/>
  <c r="B3835" i="9"/>
  <c r="C3834" i="9"/>
  <c r="B3834" i="9"/>
  <c r="C3833" i="9"/>
  <c r="B3833" i="9"/>
  <c r="C3832" i="9"/>
  <c r="B3832" i="9"/>
  <c r="C3831" i="9"/>
  <c r="F3585" i="9" s="1"/>
  <c r="J3585" i="9" s="1"/>
  <c r="B3831" i="9"/>
  <c r="E3585" i="9" s="1"/>
  <c r="I3585" i="9" s="1"/>
  <c r="L3585" i="9" s="1"/>
  <c r="C3830" i="9"/>
  <c r="B3830" i="9"/>
  <c r="C3829" i="9"/>
  <c r="B3829" i="9"/>
  <c r="C3828" i="9"/>
  <c r="B3828" i="9"/>
  <c r="E3583" i="9" s="1"/>
  <c r="I3583" i="9" s="1"/>
  <c r="C3827" i="9"/>
  <c r="B3827" i="9"/>
  <c r="E3582" i="9" s="1"/>
  <c r="I3582" i="9" s="1"/>
  <c r="C3826" i="9"/>
  <c r="B3826" i="9"/>
  <c r="E3581" i="9" s="1"/>
  <c r="I3581" i="9" s="1"/>
  <c r="C3825" i="9"/>
  <c r="B3825" i="9"/>
  <c r="C3824" i="9"/>
  <c r="B3824" i="9"/>
  <c r="C3823" i="9"/>
  <c r="B3823" i="9"/>
  <c r="E3580" i="9" s="1"/>
  <c r="I3580" i="9" s="1"/>
  <c r="C3822" i="9"/>
  <c r="F3577" i="9" s="1"/>
  <c r="J3577" i="9" s="1"/>
  <c r="B3822" i="9"/>
  <c r="E3577" i="9" s="1"/>
  <c r="I3577" i="9" s="1"/>
  <c r="C3821" i="9"/>
  <c r="B3821" i="9"/>
  <c r="E3576" i="9" s="1"/>
  <c r="I3576" i="9" s="1"/>
  <c r="C3820" i="9"/>
  <c r="B3820" i="9"/>
  <c r="C3819" i="9"/>
  <c r="B3819" i="9"/>
  <c r="E3573" i="9" s="1"/>
  <c r="I3573" i="9" s="1"/>
  <c r="C3818" i="9"/>
  <c r="F3572" i="9" s="1"/>
  <c r="J3572" i="9" s="1"/>
  <c r="B3818" i="9"/>
  <c r="E3572" i="9" s="1"/>
  <c r="I3572" i="9" s="1"/>
  <c r="C3817" i="9"/>
  <c r="F3571" i="9" s="1"/>
  <c r="J3571" i="9" s="1"/>
  <c r="B3817" i="9"/>
  <c r="E3571" i="9" s="1"/>
  <c r="I3571" i="9" s="1"/>
  <c r="C3816" i="9"/>
  <c r="B3816" i="9"/>
  <c r="C3815" i="9"/>
  <c r="B3815" i="9"/>
  <c r="C3814" i="9"/>
  <c r="F3569" i="9" s="1"/>
  <c r="J3569" i="9" s="1"/>
  <c r="B3814" i="9"/>
  <c r="E3568" i="9" s="1"/>
  <c r="I3568" i="9" s="1"/>
  <c r="C3813" i="9"/>
  <c r="B3813" i="9"/>
  <c r="E3567" i="9" s="1"/>
  <c r="I3567" i="9" s="1"/>
  <c r="C3812" i="9"/>
  <c r="B3812" i="9"/>
  <c r="E3566" i="9" s="1"/>
  <c r="I3566" i="9" s="1"/>
  <c r="C3811" i="9"/>
  <c r="B3811" i="9"/>
  <c r="C3810" i="9"/>
  <c r="B3810" i="9"/>
  <c r="E3072" i="9" s="1"/>
  <c r="I3072" i="9" s="1"/>
  <c r="C3809" i="9"/>
  <c r="B3809" i="9"/>
  <c r="C3808" i="9"/>
  <c r="F3561" i="9" s="1"/>
  <c r="J3561" i="9" s="1"/>
  <c r="B3808" i="9"/>
  <c r="E3561" i="9" s="1"/>
  <c r="I3561" i="9" s="1"/>
  <c r="C3807" i="9"/>
  <c r="B3807" i="9"/>
  <c r="C3806" i="9"/>
  <c r="B3806" i="9"/>
  <c r="C3805" i="9"/>
  <c r="B3805" i="9"/>
  <c r="C3804" i="9"/>
  <c r="B3804" i="9"/>
  <c r="E3557" i="9" s="1"/>
  <c r="I3557" i="9" s="1"/>
  <c r="C3803" i="9"/>
  <c r="F3556" i="9" s="1"/>
  <c r="J3556" i="9" s="1"/>
  <c r="B3803" i="9"/>
  <c r="E3556" i="9" s="1"/>
  <c r="I3556" i="9" s="1"/>
  <c r="C3802" i="9"/>
  <c r="B3802" i="9"/>
  <c r="E3063" i="9" s="1"/>
  <c r="I3063" i="9" s="1"/>
  <c r="C3801" i="9"/>
  <c r="F3555" i="9" s="1"/>
  <c r="J3555" i="9" s="1"/>
  <c r="B3801" i="9"/>
  <c r="E3555" i="9" s="1"/>
  <c r="I3555" i="9" s="1"/>
  <c r="C3800" i="9"/>
  <c r="F3553" i="9" s="1"/>
  <c r="J3553" i="9" s="1"/>
  <c r="B3800" i="9"/>
  <c r="E3553" i="9" s="1"/>
  <c r="I3553" i="9" s="1"/>
  <c r="C3799" i="9"/>
  <c r="B3799" i="9"/>
  <c r="E3552" i="9" s="1"/>
  <c r="I3552" i="9" s="1"/>
  <c r="C3798" i="9"/>
  <c r="B3798" i="9"/>
  <c r="E3551" i="9" s="1"/>
  <c r="I3551" i="9" s="1"/>
  <c r="C3797" i="9"/>
  <c r="B3797" i="9"/>
  <c r="C3796" i="9"/>
  <c r="B3796" i="9"/>
  <c r="C3795" i="9"/>
  <c r="F3548" i="9" s="1"/>
  <c r="J3548" i="9" s="1"/>
  <c r="B3795" i="9"/>
  <c r="E3548" i="9" s="1"/>
  <c r="I3548" i="9" s="1"/>
  <c r="C3794" i="9"/>
  <c r="F3547" i="9" s="1"/>
  <c r="J3547" i="9" s="1"/>
  <c r="B3794" i="9"/>
  <c r="E3547" i="9" s="1"/>
  <c r="I3547" i="9" s="1"/>
  <c r="C3793" i="9"/>
  <c r="B3793" i="9"/>
  <c r="C3792" i="9"/>
  <c r="B3792" i="9"/>
  <c r="C3791" i="9"/>
  <c r="B3791" i="9"/>
  <c r="C3790" i="9"/>
  <c r="F3545" i="9" s="1"/>
  <c r="J3545" i="9" s="1"/>
  <c r="B3790" i="9"/>
  <c r="E3051" i="9" s="1"/>
  <c r="I3051" i="9" s="1"/>
  <c r="C3789" i="9"/>
  <c r="B3789" i="9"/>
  <c r="E3542" i="9" s="1"/>
  <c r="I3542" i="9" s="1"/>
  <c r="C3788" i="9"/>
  <c r="B3788" i="9"/>
  <c r="C3787" i="9"/>
  <c r="B3787" i="9"/>
  <c r="C3786" i="9"/>
  <c r="B3786" i="9"/>
  <c r="E3541" i="9" s="1"/>
  <c r="I3541" i="9" s="1"/>
  <c r="C3785" i="9"/>
  <c r="B3785" i="9"/>
  <c r="C3784" i="9"/>
  <c r="F3537" i="9" s="1"/>
  <c r="J3537" i="9" s="1"/>
  <c r="B3784" i="9"/>
  <c r="E3537" i="9" s="1"/>
  <c r="I3537" i="9" s="1"/>
  <c r="C3783" i="9"/>
  <c r="B3783" i="9"/>
  <c r="C3782" i="9"/>
  <c r="B3782" i="9"/>
  <c r="C3781" i="9"/>
  <c r="B3781" i="9"/>
  <c r="C3780" i="9"/>
  <c r="B3780" i="9"/>
  <c r="E3533" i="9" s="1"/>
  <c r="I3533" i="9" s="1"/>
  <c r="C3779" i="9"/>
  <c r="F3532" i="9" s="1"/>
  <c r="J3532" i="9" s="1"/>
  <c r="B3779" i="9"/>
  <c r="C3778" i="9"/>
  <c r="B3778" i="9"/>
  <c r="C3777" i="9"/>
  <c r="F3531" i="9" s="1"/>
  <c r="J3531" i="9" s="1"/>
  <c r="B3777" i="9"/>
  <c r="C3776" i="9"/>
  <c r="F3529" i="9" s="1"/>
  <c r="J3529" i="9" s="1"/>
  <c r="B3776" i="9"/>
  <c r="E3528" i="9" s="1"/>
  <c r="I3528" i="9" s="1"/>
  <c r="C3775" i="9"/>
  <c r="B3775" i="9"/>
  <c r="C3774" i="9"/>
  <c r="B3774" i="9"/>
  <c r="C3773" i="9"/>
  <c r="B3773" i="9"/>
  <c r="E3527" i="9" s="1"/>
  <c r="I3527" i="9" s="1"/>
  <c r="C3772" i="9"/>
  <c r="B3772" i="9"/>
  <c r="C3771" i="9"/>
  <c r="F3526" i="9" s="1"/>
  <c r="J3526" i="9" s="1"/>
  <c r="B3771" i="9"/>
  <c r="E3526" i="9" s="1"/>
  <c r="I3526" i="9" s="1"/>
  <c r="C3770" i="9"/>
  <c r="B3770" i="9"/>
  <c r="C3769" i="9"/>
  <c r="B3769" i="9"/>
  <c r="C3768" i="9"/>
  <c r="B3768" i="9"/>
  <c r="E3523" i="9" s="1"/>
  <c r="I3523" i="9" s="1"/>
  <c r="C3767" i="9"/>
  <c r="B3767" i="9"/>
  <c r="C3766" i="9"/>
  <c r="B3766" i="9"/>
  <c r="C3765" i="9"/>
  <c r="F3521" i="9" s="1"/>
  <c r="J3521" i="9" s="1"/>
  <c r="B3765" i="9"/>
  <c r="C3764" i="9"/>
  <c r="B3764" i="9"/>
  <c r="E3518" i="9" s="1"/>
  <c r="I3518" i="9" s="1"/>
  <c r="C3763" i="9"/>
  <c r="F3517" i="9" s="1"/>
  <c r="J3517" i="9" s="1"/>
  <c r="B3763" i="9"/>
  <c r="E3517" i="9" s="1"/>
  <c r="I3517" i="9" s="1"/>
  <c r="C3762" i="9"/>
  <c r="B3762" i="9"/>
  <c r="C3761" i="9"/>
  <c r="B3761" i="9"/>
  <c r="C3760" i="9"/>
  <c r="B3760" i="9"/>
  <c r="C3759" i="9"/>
  <c r="F3513" i="9" s="1"/>
  <c r="J3513" i="9" s="1"/>
  <c r="B3759" i="9"/>
  <c r="E3513" i="9" s="1"/>
  <c r="I3513" i="9" s="1"/>
  <c r="K3513" i="9" s="1"/>
  <c r="C3758" i="9"/>
  <c r="B3758" i="9"/>
  <c r="E3512" i="9" s="1"/>
  <c r="I3512" i="9" s="1"/>
  <c r="C3757" i="9"/>
  <c r="B3757" i="9"/>
  <c r="C3756" i="9"/>
  <c r="B3756" i="9"/>
  <c r="C3755" i="9"/>
  <c r="B3755" i="9"/>
  <c r="E3511" i="9" s="1"/>
  <c r="I3511" i="9" s="1"/>
  <c r="C3754" i="9"/>
  <c r="F3508" i="9" s="1"/>
  <c r="J3508" i="9" s="1"/>
  <c r="B3754" i="9"/>
  <c r="E3508" i="9" s="1"/>
  <c r="I3508" i="9" s="1"/>
  <c r="C3753" i="9"/>
  <c r="B3753" i="9"/>
  <c r="C3752" i="9"/>
  <c r="B3752" i="9"/>
  <c r="C3751" i="9"/>
  <c r="B3751" i="9"/>
  <c r="E3507" i="9" s="1"/>
  <c r="I3507" i="9" s="1"/>
  <c r="B3750" i="9"/>
  <c r="E3505" i="9" s="1"/>
  <c r="I3505" i="9" s="1"/>
  <c r="K3505" i="9" s="1"/>
  <c r="B3749" i="9"/>
  <c r="B3748" i="9"/>
  <c r="E3504" i="9" s="1"/>
  <c r="I3504" i="9" s="1"/>
  <c r="K3504" i="9" s="1"/>
  <c r="B3747" i="9"/>
  <c r="E3503" i="9" s="1"/>
  <c r="I3503" i="9" s="1"/>
  <c r="B3746" i="9"/>
  <c r="B3745" i="9"/>
  <c r="E3501" i="9" s="1"/>
  <c r="I3501" i="9" s="1"/>
  <c r="K3501" i="9" s="1"/>
  <c r="B3744" i="9"/>
  <c r="B3743" i="9"/>
  <c r="B3742" i="9"/>
  <c r="B3741" i="9"/>
  <c r="B3740" i="9"/>
  <c r="B3739" i="9"/>
  <c r="E3495" i="9" s="1"/>
  <c r="I3495" i="9" s="1"/>
  <c r="B3738" i="9"/>
  <c r="E3494" i="9" s="1"/>
  <c r="I3494" i="9" s="1"/>
  <c r="K3494" i="9" s="1"/>
  <c r="B3737" i="9"/>
  <c r="E3493" i="9" s="1"/>
  <c r="I3493" i="9" s="1"/>
  <c r="K3493" i="9" s="1"/>
  <c r="B3736" i="9"/>
  <c r="B3735" i="9"/>
  <c r="E3491" i="9" s="1"/>
  <c r="I3491" i="9" s="1"/>
  <c r="B3734" i="9"/>
  <c r="B3733" i="9"/>
  <c r="E3489" i="9" s="1"/>
  <c r="I3489" i="9" s="1"/>
  <c r="L3489" i="9" s="1"/>
  <c r="B3732" i="9"/>
  <c r="E3488" i="9" s="1"/>
  <c r="I3488" i="9" s="1"/>
  <c r="B3731" i="9"/>
  <c r="B3730" i="9"/>
  <c r="B3729" i="9"/>
  <c r="E3485" i="9" s="1"/>
  <c r="I3485" i="9" s="1"/>
  <c r="K3485" i="9" s="1"/>
  <c r="B3728" i="9"/>
  <c r="B3727" i="9"/>
  <c r="B3726" i="9"/>
  <c r="B3725" i="9"/>
  <c r="E3481" i="9" s="1"/>
  <c r="I3481" i="9" s="1"/>
  <c r="L3481" i="9" s="1"/>
  <c r="B3724" i="9"/>
  <c r="E3480" i="9" s="1"/>
  <c r="I3480" i="9" s="1"/>
  <c r="B3723" i="9"/>
  <c r="E3479" i="9" s="1"/>
  <c r="I3479" i="9" s="1"/>
  <c r="B3722" i="9"/>
  <c r="E3478" i="9" s="1"/>
  <c r="I3478" i="9" s="1"/>
  <c r="K3478" i="9" s="1"/>
  <c r="B3721" i="9"/>
  <c r="E3477" i="9" s="1"/>
  <c r="I3477" i="9" s="1"/>
  <c r="B3720" i="9"/>
  <c r="E3476" i="9" s="1"/>
  <c r="I3476" i="9" s="1"/>
  <c r="K3476" i="9" s="1"/>
  <c r="B3719" i="9"/>
  <c r="E3475" i="9" s="1"/>
  <c r="I3475" i="9" s="1"/>
  <c r="L3475" i="9" s="1"/>
  <c r="B3718" i="9"/>
  <c r="B3717" i="9"/>
  <c r="B3716" i="9"/>
  <c r="E3472" i="9" s="1"/>
  <c r="I3472" i="9" s="1"/>
  <c r="B3715" i="9"/>
  <c r="E3471" i="9" s="1"/>
  <c r="I3471" i="9" s="1"/>
  <c r="B3714" i="9"/>
  <c r="E3470" i="9" s="1"/>
  <c r="I3470" i="9" s="1"/>
  <c r="B3713" i="9"/>
  <c r="E3469" i="9" s="1"/>
  <c r="I3469" i="9" s="1"/>
  <c r="K3469" i="9" s="1"/>
  <c r="B3712" i="9"/>
  <c r="B3711" i="9"/>
  <c r="B3710" i="9"/>
  <c r="B3709" i="9"/>
  <c r="E3465" i="9" s="1"/>
  <c r="I3465" i="9" s="1"/>
  <c r="L3465" i="9" s="1"/>
  <c r="B3708" i="9"/>
  <c r="E3464" i="9" s="1"/>
  <c r="I3464" i="9" s="1"/>
  <c r="B3707" i="9"/>
  <c r="E3193" i="9"/>
  <c r="I3193" i="9" s="1"/>
  <c r="F3193" i="9"/>
  <c r="J3193" i="9" s="1"/>
  <c r="H3192" i="9"/>
  <c r="E3192" i="9"/>
  <c r="I3192" i="9" s="1"/>
  <c r="F3192" i="9"/>
  <c r="J3192" i="9" s="1"/>
  <c r="F3191" i="9"/>
  <c r="J3191" i="9" s="1"/>
  <c r="H3189" i="9"/>
  <c r="F3189" i="9"/>
  <c r="J3189" i="9" s="1"/>
  <c r="E3188" i="9"/>
  <c r="I3188" i="9" s="1"/>
  <c r="E3187" i="9"/>
  <c r="I3187" i="9" s="1"/>
  <c r="F3184" i="9"/>
  <c r="J3184" i="9" s="1"/>
  <c r="H3183" i="9"/>
  <c r="F3183" i="9"/>
  <c r="J3183" i="9" s="1"/>
  <c r="H3182" i="9"/>
  <c r="F3182" i="9"/>
  <c r="J3182" i="9" s="1"/>
  <c r="F3181" i="9"/>
  <c r="J3181" i="9" s="1"/>
  <c r="F3180" i="9"/>
  <c r="J3180" i="9" s="1"/>
  <c r="H3179" i="9"/>
  <c r="F3179" i="9"/>
  <c r="J3179" i="9" s="1"/>
  <c r="F3177" i="9"/>
  <c r="J3177" i="9" s="1"/>
  <c r="E3176" i="9"/>
  <c r="I3176" i="9" s="1"/>
  <c r="F3176" i="9"/>
  <c r="J3176" i="9" s="1"/>
  <c r="E3175" i="9"/>
  <c r="I3175" i="9" s="1"/>
  <c r="F3175" i="9"/>
  <c r="J3175" i="9" s="1"/>
  <c r="F3173" i="9"/>
  <c r="J3173" i="9" s="1"/>
  <c r="H3171" i="9"/>
  <c r="F3171" i="9"/>
  <c r="J3171" i="9" s="1"/>
  <c r="H3168" i="9"/>
  <c r="F3168" i="9"/>
  <c r="J3168" i="9" s="1"/>
  <c r="F3164" i="9"/>
  <c r="J3164" i="9" s="1"/>
  <c r="H3163" i="9"/>
  <c r="H3157" i="9"/>
  <c r="F3157" i="9"/>
  <c r="J3157" i="9" s="1"/>
  <c r="E3156" i="9"/>
  <c r="I3156" i="9" s="1"/>
  <c r="F3156" i="9"/>
  <c r="J3156" i="9" s="1"/>
  <c r="E3152" i="9"/>
  <c r="I3152" i="9" s="1"/>
  <c r="F3152" i="9"/>
  <c r="J3152" i="9" s="1"/>
  <c r="H3151" i="9"/>
  <c r="E3150" i="9"/>
  <c r="I3150" i="9" s="1"/>
  <c r="F3148" i="9"/>
  <c r="J3148" i="9" s="1"/>
  <c r="H3147" i="9"/>
  <c r="H3145" i="9"/>
  <c r="H3141" i="9"/>
  <c r="H3140" i="9"/>
  <c r="F3140" i="9"/>
  <c r="J3140" i="9" s="1"/>
  <c r="H3135" i="9"/>
  <c r="H3133" i="9"/>
  <c r="H3132" i="9"/>
  <c r="F3132" i="9"/>
  <c r="J3132" i="9" s="1"/>
  <c r="H3129" i="9"/>
  <c r="E3126" i="9"/>
  <c r="I3126" i="9" s="1"/>
  <c r="H3125" i="9"/>
  <c r="H3124" i="9"/>
  <c r="H3123" i="9"/>
  <c r="H3120" i="9"/>
  <c r="E3120" i="9"/>
  <c r="I3120" i="9" s="1"/>
  <c r="F3120" i="9"/>
  <c r="J3120" i="9" s="1"/>
  <c r="H3119" i="9"/>
  <c r="F3119" i="9"/>
  <c r="J3119" i="9" s="1"/>
  <c r="E3118" i="9"/>
  <c r="I3118" i="9" s="1"/>
  <c r="E3116" i="9"/>
  <c r="I3116" i="9" s="1"/>
  <c r="E3110" i="9"/>
  <c r="I3110" i="9" s="1"/>
  <c r="H3109" i="9"/>
  <c r="F3105" i="9"/>
  <c r="J3105" i="9" s="1"/>
  <c r="F3102" i="9"/>
  <c r="J3102" i="9" s="1"/>
  <c r="H3096" i="9"/>
  <c r="E3096" i="9"/>
  <c r="I3096" i="9" s="1"/>
  <c r="H3095" i="9"/>
  <c r="H3092" i="9"/>
  <c r="E3092" i="9"/>
  <c r="I3092" i="9" s="1"/>
  <c r="F3088" i="9"/>
  <c r="J3088" i="9" s="1"/>
  <c r="E3088" i="9"/>
  <c r="I3088" i="9" s="1"/>
  <c r="F3087" i="9"/>
  <c r="J3087" i="9" s="1"/>
  <c r="F3086" i="9"/>
  <c r="J3086" i="9" s="1"/>
  <c r="E3086" i="9"/>
  <c r="I3086" i="9" s="1"/>
  <c r="E3084" i="9"/>
  <c r="I3084" i="9" s="1"/>
  <c r="H3084" i="9"/>
  <c r="H3080" i="9"/>
  <c r="E3080" i="9"/>
  <c r="I3080" i="9" s="1"/>
  <c r="F3080" i="9"/>
  <c r="J3080" i="9" s="1"/>
  <c r="F3079" i="9"/>
  <c r="J3079" i="9" s="1"/>
  <c r="H3078" i="9"/>
  <c r="E3078" i="9"/>
  <c r="I3078" i="9" s="1"/>
  <c r="E3077" i="9"/>
  <c r="I3077" i="9" s="1"/>
  <c r="H3076" i="9"/>
  <c r="F3076" i="9"/>
  <c r="J3076" i="9" s="1"/>
  <c r="F3075" i="9"/>
  <c r="J3075" i="9" s="1"/>
  <c r="H3075" i="9"/>
  <c r="F3073" i="9"/>
  <c r="J3073" i="9" s="1"/>
  <c r="H3072" i="9"/>
  <c r="F3071" i="9"/>
  <c r="J3071" i="9" s="1"/>
  <c r="H3071" i="9"/>
  <c r="F3069" i="9"/>
  <c r="J3069" i="9" s="1"/>
  <c r="E3069" i="9"/>
  <c r="I3069" i="9" s="1"/>
  <c r="H3068" i="9"/>
  <c r="E3068" i="9"/>
  <c r="I3068" i="9" s="1"/>
  <c r="F3065" i="9"/>
  <c r="J3065" i="9" s="1"/>
  <c r="E3065" i="9"/>
  <c r="I3065" i="9" s="1"/>
  <c r="H3064" i="9"/>
  <c r="F3064" i="9"/>
  <c r="J3064" i="9" s="1"/>
  <c r="E3064" i="9"/>
  <c r="I3064" i="9" s="1"/>
  <c r="H3063" i="9"/>
  <c r="F3061" i="9"/>
  <c r="J3061" i="9" s="1"/>
  <c r="H3060" i="9"/>
  <c r="E3060" i="9"/>
  <c r="I3060" i="9" s="1"/>
  <c r="F3060" i="9"/>
  <c r="J3060" i="9" s="1"/>
  <c r="H3057" i="9"/>
  <c r="F3057" i="9"/>
  <c r="J3057" i="9" s="1"/>
  <c r="E3057" i="9"/>
  <c r="I3057" i="9" s="1"/>
  <c r="F3056" i="9"/>
  <c r="J3056" i="9" s="1"/>
  <c r="E3056" i="9"/>
  <c r="I3056" i="9" s="1"/>
  <c r="F3055" i="9"/>
  <c r="J3055" i="9" s="1"/>
  <c r="E3055" i="9"/>
  <c r="I3055" i="9" s="1"/>
  <c r="H3055" i="9"/>
  <c r="F3053" i="9"/>
  <c r="J3053" i="9" s="1"/>
  <c r="E3053" i="9"/>
  <c r="H3049" i="9"/>
  <c r="F3049" i="9"/>
  <c r="J3049" i="9" s="1"/>
  <c r="E3049" i="9"/>
  <c r="I3049" i="9" s="1"/>
  <c r="H3048" i="9"/>
  <c r="E3048" i="9"/>
  <c r="I3048" i="9" s="1"/>
  <c r="F3048" i="9"/>
  <c r="J3048" i="9" s="1"/>
  <c r="H3046" i="9"/>
  <c r="F3045" i="9"/>
  <c r="J3045" i="9" s="1"/>
  <c r="F3044" i="9"/>
  <c r="J3044" i="9" s="1"/>
  <c r="F3041" i="9"/>
  <c r="J3041" i="9" s="1"/>
  <c r="F3039" i="9"/>
  <c r="J3039" i="9" s="1"/>
  <c r="F3038" i="9"/>
  <c r="J3038" i="9" s="1"/>
  <c r="H3032" i="9"/>
  <c r="F3032" i="9"/>
  <c r="J3032" i="9" s="1"/>
  <c r="E3032" i="9"/>
  <c r="H3028" i="9"/>
  <c r="F3028" i="9"/>
  <c r="J3028" i="9" s="1"/>
  <c r="F3027" i="9"/>
  <c r="J3027" i="9" s="1"/>
  <c r="E3027" i="9"/>
  <c r="I3027" i="9" s="1"/>
  <c r="F3025" i="9"/>
  <c r="J3025" i="9" s="1"/>
  <c r="H3024" i="9"/>
  <c r="F3023" i="9"/>
  <c r="J3023" i="9" s="1"/>
  <c r="H3020" i="9"/>
  <c r="F3020" i="9"/>
  <c r="J3020" i="9" s="1"/>
  <c r="E3020" i="9"/>
  <c r="I3020" i="9" s="1"/>
  <c r="H3016" i="9"/>
  <c r="F3016" i="9"/>
  <c r="J3016" i="9" s="1"/>
  <c r="E3016" i="9"/>
  <c r="F3013" i="9"/>
  <c r="J3013" i="9" s="1"/>
  <c r="E3011" i="9"/>
  <c r="I3011" i="9" s="1"/>
  <c r="F3009" i="9"/>
  <c r="J3009" i="9" s="1"/>
  <c r="H3008" i="9"/>
  <c r="F3008" i="9"/>
  <c r="J3008" i="9" s="1"/>
  <c r="E3008" i="9"/>
  <c r="I3008" i="9" s="1"/>
  <c r="F3006" i="9"/>
  <c r="J3006" i="9" s="1"/>
  <c r="E3006" i="9"/>
  <c r="I3006" i="9" s="1"/>
  <c r="H3004" i="9"/>
  <c r="F3004" i="9"/>
  <c r="J3004" i="9" s="1"/>
  <c r="H3000" i="9"/>
  <c r="F2999" i="9"/>
  <c r="J2999" i="9" s="1"/>
  <c r="H2998" i="9"/>
  <c r="F2998" i="9"/>
  <c r="J2998" i="9" s="1"/>
  <c r="E2998" i="9"/>
  <c r="I2998" i="9" s="1"/>
  <c r="H2996" i="9"/>
  <c r="F2992" i="9"/>
  <c r="J2992" i="9" s="1"/>
  <c r="H2988" i="9"/>
  <c r="F2987" i="9"/>
  <c r="J2987" i="9" s="1"/>
  <c r="F2983" i="9"/>
  <c r="J2983" i="9" s="1"/>
  <c r="E2983" i="9"/>
  <c r="I2983" i="9" s="1"/>
  <c r="F2982" i="9"/>
  <c r="J2982" i="9" s="1"/>
  <c r="F2981" i="9"/>
  <c r="J2981" i="9" s="1"/>
  <c r="H2980" i="9"/>
  <c r="F2980" i="9"/>
  <c r="J2980" i="9" s="1"/>
  <c r="F2977" i="9"/>
  <c r="J2977" i="9" s="1"/>
  <c r="H2976" i="9"/>
  <c r="F2975" i="9"/>
  <c r="J2975" i="9" s="1"/>
  <c r="H2974" i="9"/>
  <c r="F2974" i="9"/>
  <c r="J2974" i="9" s="1"/>
  <c r="E2974" i="9"/>
  <c r="I2974" i="9" s="1"/>
  <c r="H2972" i="9"/>
  <c r="F2971" i="9"/>
  <c r="J2971" i="9" s="1"/>
  <c r="F2967" i="9"/>
  <c r="J2967" i="9" s="1"/>
  <c r="E2967" i="9"/>
  <c r="I2967" i="9" s="1"/>
  <c r="F2966" i="9"/>
  <c r="J2966" i="9" s="1"/>
  <c r="F2963" i="9"/>
  <c r="J2963" i="9" s="1"/>
  <c r="E2963" i="9"/>
  <c r="I2963" i="9" s="1"/>
  <c r="H2960" i="9"/>
  <c r="F2960" i="9"/>
  <c r="J2960" i="9" s="1"/>
  <c r="E2960" i="9"/>
  <c r="I2960" i="9" s="1"/>
  <c r="F2959" i="9"/>
  <c r="J2959" i="9" s="1"/>
  <c r="E2959" i="9"/>
  <c r="I2959" i="9" s="1"/>
  <c r="F2955" i="9"/>
  <c r="J2955" i="9" s="1"/>
  <c r="E2955" i="9"/>
  <c r="I2955" i="9" s="1"/>
  <c r="H2952" i="9"/>
  <c r="F2951" i="9"/>
  <c r="J2951" i="9" s="1"/>
  <c r="H2950" i="9"/>
  <c r="F2949" i="9"/>
  <c r="J2949" i="9" s="1"/>
  <c r="H2948" i="9"/>
  <c r="F2948" i="9"/>
  <c r="J2948" i="9" s="1"/>
  <c r="E2948" i="9"/>
  <c r="I2948" i="9" s="1"/>
  <c r="F2944" i="9"/>
  <c r="J2944" i="9" s="1"/>
  <c r="E2944" i="9"/>
  <c r="I2944" i="9" s="1"/>
  <c r="F2943" i="9"/>
  <c r="J2943" i="9" s="1"/>
  <c r="E2942" i="9"/>
  <c r="I2942" i="9" s="1"/>
  <c r="F2937" i="9"/>
  <c r="J2937" i="9" s="1"/>
  <c r="E2936" i="9"/>
  <c r="I2936" i="9" s="1"/>
  <c r="F2933" i="9"/>
  <c r="J2933" i="9" s="1"/>
  <c r="E2933" i="9"/>
  <c r="I2933" i="9" s="1"/>
  <c r="H2933" i="9"/>
  <c r="H2932" i="9"/>
  <c r="H2929" i="9"/>
  <c r="H2927" i="9"/>
  <c r="E2926" i="9"/>
  <c r="I2926" i="9" s="1"/>
  <c r="F2923" i="9"/>
  <c r="J2923" i="9" s="1"/>
  <c r="H2920" i="9"/>
  <c r="E2918" i="9"/>
  <c r="I2918" i="9" s="1"/>
  <c r="H2917" i="9"/>
  <c r="F2917" i="9"/>
  <c r="J2917" i="9" s="1"/>
  <c r="E2917" i="9"/>
  <c r="I2917" i="9" s="1"/>
  <c r="H2916" i="9"/>
  <c r="F2915" i="9"/>
  <c r="J2915" i="9" s="1"/>
  <c r="E2915" i="9"/>
  <c r="I2915" i="9" s="1"/>
  <c r="H2908" i="9"/>
  <c r="E2908" i="9"/>
  <c r="I2908" i="9" s="1"/>
  <c r="F2907" i="9"/>
  <c r="J2907" i="9" s="1"/>
  <c r="H2902" i="9"/>
  <c r="F2900" i="9"/>
  <c r="J2900" i="9" s="1"/>
  <c r="H2899" i="9"/>
  <c r="F2899" i="9"/>
  <c r="J2899" i="9" s="1"/>
  <c r="E2899" i="9"/>
  <c r="I2899" i="9" s="1"/>
  <c r="F2897" i="9"/>
  <c r="J2897" i="9" s="1"/>
  <c r="H2895" i="9"/>
  <c r="H2889" i="9"/>
  <c r="F2887" i="9"/>
  <c r="J2887" i="9" s="1"/>
  <c r="E2887" i="9"/>
  <c r="I2887" i="9" s="1"/>
  <c r="H2886" i="9"/>
  <c r="H2883" i="9"/>
  <c r="H2880" i="9"/>
  <c r="H2879" i="9"/>
  <c r="E2879" i="9"/>
  <c r="I2879" i="9" s="1"/>
  <c r="H2877" i="9"/>
  <c r="F2877" i="9"/>
  <c r="J2877" i="9" s="1"/>
  <c r="E2877" i="9"/>
  <c r="I2877" i="9" s="1"/>
  <c r="H2876" i="9"/>
  <c r="F2875" i="9"/>
  <c r="J2875" i="9" s="1"/>
  <c r="H2873" i="9"/>
  <c r="F2872" i="9"/>
  <c r="J2872" i="9" s="1"/>
  <c r="H2869" i="9"/>
  <c r="H2868" i="9"/>
  <c r="F2867" i="9"/>
  <c r="J2867" i="9" s="1"/>
  <c r="F2863" i="9"/>
  <c r="J2863" i="9" s="1"/>
  <c r="H2862" i="9"/>
  <c r="H2861" i="9"/>
  <c r="F2861" i="9"/>
  <c r="J2861" i="9" s="1"/>
  <c r="E2861" i="9"/>
  <c r="I2861" i="9" s="1"/>
  <c r="H2860" i="9"/>
  <c r="H2854" i="9"/>
  <c r="H2852" i="9"/>
  <c r="H2851" i="9"/>
  <c r="F2851" i="9"/>
  <c r="J2851" i="9" s="1"/>
  <c r="E2851" i="9"/>
  <c r="I2851" i="9" s="1"/>
  <c r="H2846" i="9"/>
  <c r="H2844" i="9"/>
  <c r="H2843" i="9"/>
  <c r="F2843" i="9"/>
  <c r="J2843" i="9" s="1"/>
  <c r="E2843" i="9"/>
  <c r="I2843" i="9" s="1"/>
  <c r="H2841" i="9"/>
  <c r="F2841" i="9"/>
  <c r="J2841" i="9" s="1"/>
  <c r="E2841" i="9"/>
  <c r="I2841" i="9" s="1"/>
  <c r="F2840" i="9"/>
  <c r="J2840" i="9" s="1"/>
  <c r="E2840" i="9"/>
  <c r="I2840" i="9" s="1"/>
  <c r="H2840" i="9"/>
  <c r="F2837" i="9"/>
  <c r="J2837" i="9" s="1"/>
  <c r="E2837" i="9"/>
  <c r="I2837" i="9" s="1"/>
  <c r="H2837" i="9"/>
  <c r="H2835" i="9"/>
  <c r="F2833" i="9"/>
  <c r="J2833" i="9" s="1"/>
  <c r="E2832" i="9"/>
  <c r="I2832" i="9" s="1"/>
  <c r="H2832" i="9"/>
  <c r="H2828" i="9"/>
  <c r="E2828" i="9"/>
  <c r="I2828" i="9" s="1"/>
  <c r="F2828" i="9"/>
  <c r="J2828" i="9" s="1"/>
  <c r="H2820" i="9"/>
  <c r="H2815" i="9"/>
  <c r="E2815" i="9"/>
  <c r="I2815" i="9" s="1"/>
  <c r="F2815" i="9"/>
  <c r="J2815" i="9" s="1"/>
  <c r="H2812" i="9"/>
  <c r="H2808" i="9"/>
  <c r="E2806" i="9"/>
  <c r="I2806" i="9" s="1"/>
  <c r="F2806" i="9"/>
  <c r="J2806" i="9" s="1"/>
  <c r="H2803" i="9"/>
  <c r="F2803" i="9"/>
  <c r="J2803" i="9" s="1"/>
  <c r="H2799" i="9"/>
  <c r="H2798" i="9"/>
  <c r="H2797" i="9"/>
  <c r="F2796" i="9"/>
  <c r="J2796" i="9" s="1"/>
  <c r="E2796" i="9"/>
  <c r="I2796" i="9" s="1"/>
  <c r="H2796" i="9"/>
  <c r="F2795" i="9"/>
  <c r="J2795" i="9" s="1"/>
  <c r="H2795" i="9"/>
  <c r="E2793" i="9"/>
  <c r="I2793" i="9" s="1"/>
  <c r="F2792" i="9"/>
  <c r="J2792" i="9" s="1"/>
  <c r="E2792" i="9"/>
  <c r="I2792" i="9" s="1"/>
  <c r="H2792" i="9"/>
  <c r="F2791" i="9"/>
  <c r="J2791" i="9" s="1"/>
  <c r="H2791" i="9"/>
  <c r="H2789" i="9"/>
  <c r="E2788" i="9"/>
  <c r="I2788" i="9" s="1"/>
  <c r="H2788" i="9"/>
  <c r="F2787" i="9"/>
  <c r="J2787" i="9" s="1"/>
  <c r="H2787" i="9"/>
  <c r="F2783" i="9"/>
  <c r="J2783" i="9" s="1"/>
  <c r="H2783" i="9"/>
  <c r="H2781" i="9"/>
  <c r="F2780" i="9"/>
  <c r="J2780" i="9" s="1"/>
  <c r="F2776" i="9"/>
  <c r="J2776" i="9" s="1"/>
  <c r="E2776" i="9"/>
  <c r="I2776" i="9" s="1"/>
  <c r="H2776" i="9"/>
  <c r="F2775" i="9"/>
  <c r="J2775" i="9" s="1"/>
  <c r="H2775" i="9"/>
  <c r="H2773" i="9"/>
  <c r="F2772" i="9"/>
  <c r="J2772" i="9" s="1"/>
  <c r="E2769" i="9"/>
  <c r="I2769" i="9" s="1"/>
  <c r="F2764" i="9"/>
  <c r="J2764" i="9" s="1"/>
  <c r="E2764" i="9"/>
  <c r="I2764" i="9" s="1"/>
  <c r="H2764" i="9"/>
  <c r="F2763" i="9"/>
  <c r="J2763" i="9" s="1"/>
  <c r="H2763" i="9"/>
  <c r="H2760" i="9"/>
  <c r="E2756" i="9"/>
  <c r="I2756" i="9" s="1"/>
  <c r="F2755" i="9"/>
  <c r="J2755" i="9" s="1"/>
  <c r="H2755" i="9"/>
  <c r="F2751" i="9"/>
  <c r="J2751" i="9" s="1"/>
  <c r="H2751" i="9"/>
  <c r="E2745" i="9"/>
  <c r="I2745" i="9" s="1"/>
  <c r="F2744" i="9"/>
  <c r="J2744" i="9" s="1"/>
  <c r="F2743" i="9"/>
  <c r="J2743" i="9" s="1"/>
  <c r="H2743" i="9"/>
  <c r="H2739" i="9"/>
  <c r="E2737" i="9"/>
  <c r="I2737" i="9" s="1"/>
  <c r="F2736" i="9"/>
  <c r="J2736" i="9" s="1"/>
  <c r="F2735" i="9"/>
  <c r="J2735" i="9" s="1"/>
  <c r="H2735" i="9"/>
  <c r="F2732" i="9"/>
  <c r="J2732" i="9" s="1"/>
  <c r="E2732" i="9"/>
  <c r="I2732" i="9" s="1"/>
  <c r="H2732" i="9"/>
  <c r="H2731" i="9"/>
  <c r="F2724" i="9"/>
  <c r="J2724" i="9" s="1"/>
  <c r="E2724" i="9"/>
  <c r="I2724" i="9" s="1"/>
  <c r="H2724" i="9"/>
  <c r="F2723" i="9"/>
  <c r="J2723" i="9" s="1"/>
  <c r="H2723" i="9"/>
  <c r="E2721" i="9"/>
  <c r="I2721" i="9" s="1"/>
  <c r="F2716" i="9"/>
  <c r="J2716" i="9" s="1"/>
  <c r="E2716" i="9"/>
  <c r="I2716" i="9" s="1"/>
  <c r="H2716" i="9"/>
  <c r="F2715" i="9"/>
  <c r="J2715" i="9" s="1"/>
  <c r="H2715" i="9"/>
  <c r="E2713" i="9"/>
  <c r="I2713" i="9" s="1"/>
  <c r="F2712" i="9"/>
  <c r="J2712" i="9" s="1"/>
  <c r="E2712" i="9"/>
  <c r="I2712" i="9" s="1"/>
  <c r="H2712" i="9"/>
  <c r="F2711" i="9"/>
  <c r="J2711" i="9" s="1"/>
  <c r="H2711" i="9"/>
  <c r="E2709" i="9"/>
  <c r="I2709" i="9" s="1"/>
  <c r="F2708" i="9"/>
  <c r="J2708" i="9" s="1"/>
  <c r="E2708" i="9"/>
  <c r="I2708" i="9" s="1"/>
  <c r="H2708" i="9"/>
  <c r="F2707" i="9"/>
  <c r="J2707" i="9" s="1"/>
  <c r="H2707" i="9"/>
  <c r="E2705" i="9"/>
  <c r="I2705" i="9" s="1"/>
  <c r="F2704" i="9"/>
  <c r="J2704" i="9" s="1"/>
  <c r="E2704" i="9"/>
  <c r="I2704" i="9" s="1"/>
  <c r="H2704" i="9"/>
  <c r="F2703" i="9"/>
  <c r="J2703" i="9" s="1"/>
  <c r="H2703" i="9"/>
  <c r="E2701" i="9"/>
  <c r="I2701" i="9" s="1"/>
  <c r="F2700" i="9"/>
  <c r="J2700" i="9" s="1"/>
  <c r="E2700" i="9"/>
  <c r="I2700" i="9" s="1"/>
  <c r="H2700" i="9"/>
  <c r="F2699" i="9"/>
  <c r="J2699" i="9" s="1"/>
  <c r="H2699" i="9"/>
  <c r="E2697" i="9"/>
  <c r="I2697" i="9" s="1"/>
  <c r="F2696" i="9"/>
  <c r="J2696" i="9" s="1"/>
  <c r="E2696" i="9"/>
  <c r="I2696" i="9" s="1"/>
  <c r="H2696" i="9"/>
  <c r="F2695" i="9"/>
  <c r="J2695" i="9" s="1"/>
  <c r="H2695" i="9"/>
  <c r="E2693" i="9"/>
  <c r="I2693" i="9" s="1"/>
  <c r="F2692" i="9"/>
  <c r="J2692" i="9" s="1"/>
  <c r="E2692" i="9"/>
  <c r="I2692" i="9" s="1"/>
  <c r="H2692" i="9"/>
  <c r="F2691" i="9"/>
  <c r="J2691" i="9" s="1"/>
  <c r="H2691" i="9"/>
  <c r="E2689" i="9"/>
  <c r="I2689" i="9" s="1"/>
  <c r="F2688" i="9"/>
  <c r="J2688" i="9" s="1"/>
  <c r="E2688" i="9"/>
  <c r="I2688" i="9" s="1"/>
  <c r="H2688" i="9"/>
  <c r="F2687" i="9"/>
  <c r="J2687" i="9" s="1"/>
  <c r="H2687" i="9"/>
  <c r="E2685" i="9"/>
  <c r="I2685" i="9" s="1"/>
  <c r="F2684" i="9"/>
  <c r="J2684" i="9" s="1"/>
  <c r="E2684" i="9"/>
  <c r="I2684" i="9" s="1"/>
  <c r="H2684" i="9"/>
  <c r="F2683" i="9"/>
  <c r="J2683" i="9" s="1"/>
  <c r="H2683" i="9"/>
  <c r="F2679" i="9"/>
  <c r="J2679" i="9" s="1"/>
  <c r="H2679" i="9"/>
  <c r="E2678" i="9"/>
  <c r="I2678" i="9" s="1"/>
  <c r="F2677" i="9"/>
  <c r="J2677" i="9" s="1"/>
  <c r="H2677" i="9"/>
  <c r="E2676" i="9"/>
  <c r="I2676" i="9" s="1"/>
  <c r="F2675" i="9"/>
  <c r="J2675" i="9" s="1"/>
  <c r="H2675" i="9"/>
  <c r="F2671" i="9"/>
  <c r="J2671" i="9" s="1"/>
  <c r="H2671" i="9"/>
  <c r="E2670" i="9"/>
  <c r="I2670" i="9" s="1"/>
  <c r="F2669" i="9"/>
  <c r="J2669" i="9" s="1"/>
  <c r="H2669" i="9"/>
  <c r="F2665" i="9"/>
  <c r="J2665" i="9" s="1"/>
  <c r="H2665" i="9"/>
  <c r="H2661" i="9"/>
  <c r="E2660" i="9"/>
  <c r="I2660" i="9" s="1"/>
  <c r="F2659" i="9"/>
  <c r="J2659" i="9" s="1"/>
  <c r="H2659" i="9"/>
  <c r="F2655" i="9"/>
  <c r="J2655" i="9" s="1"/>
  <c r="H2655" i="9"/>
  <c r="E2654" i="9"/>
  <c r="I2654" i="9" s="1"/>
  <c r="F2653" i="9"/>
  <c r="J2653" i="9" s="1"/>
  <c r="H2653" i="9"/>
  <c r="F2651" i="9"/>
  <c r="J2651" i="9" s="1"/>
  <c r="F2649" i="9"/>
  <c r="J2649" i="9" s="1"/>
  <c r="H2649" i="9"/>
  <c r="F2647" i="9"/>
  <c r="J2647" i="9" s="1"/>
  <c r="F2646" i="9"/>
  <c r="J2646" i="9" s="1"/>
  <c r="E2646" i="9"/>
  <c r="I2646" i="9" s="1"/>
  <c r="H2646" i="9"/>
  <c r="F2645" i="9"/>
  <c r="J2645" i="9" s="1"/>
  <c r="F2640" i="9"/>
  <c r="J2640" i="9" s="1"/>
  <c r="H2638" i="9"/>
  <c r="F2637" i="9"/>
  <c r="J2637" i="9" s="1"/>
  <c r="H2636" i="9"/>
  <c r="F2633" i="9"/>
  <c r="J2633" i="9" s="1"/>
  <c r="F2631" i="9"/>
  <c r="J2631" i="9" s="1"/>
  <c r="F2630" i="9"/>
  <c r="J2630" i="9" s="1"/>
  <c r="E2630" i="9"/>
  <c r="I2630" i="9" s="1"/>
  <c r="H2630" i="9"/>
  <c r="F2629" i="9"/>
  <c r="J2629" i="9" s="1"/>
  <c r="H2624" i="9"/>
  <c r="F2621" i="9"/>
  <c r="J2621" i="9" s="1"/>
  <c r="F2620" i="9"/>
  <c r="J2620" i="9" s="1"/>
  <c r="H2620" i="9"/>
  <c r="F2617" i="9"/>
  <c r="J2617" i="9" s="1"/>
  <c r="F2615" i="9"/>
  <c r="J2615" i="9" s="1"/>
  <c r="F2614" i="9"/>
  <c r="J2614" i="9" s="1"/>
  <c r="F2613" i="9"/>
  <c r="J2613" i="9" s="1"/>
  <c r="E2608" i="9"/>
  <c r="I2608" i="9" s="1"/>
  <c r="H2608" i="9"/>
  <c r="E2606" i="9"/>
  <c r="I2606" i="9" s="1"/>
  <c r="F2605" i="9"/>
  <c r="J2605" i="9" s="1"/>
  <c r="F2601" i="9"/>
  <c r="J2601" i="9" s="1"/>
  <c r="F2599" i="9"/>
  <c r="J2599" i="9" s="1"/>
  <c r="F2598" i="9"/>
  <c r="J2598" i="9" s="1"/>
  <c r="F2597" i="9"/>
  <c r="J2597" i="9" s="1"/>
  <c r="E2592" i="9"/>
  <c r="I2592" i="9" s="1"/>
  <c r="H2592" i="9"/>
  <c r="F2590" i="9"/>
  <c r="J2590" i="9" s="1"/>
  <c r="E2590" i="9"/>
  <c r="I2590" i="9" s="1"/>
  <c r="H2590" i="9"/>
  <c r="F2589" i="9"/>
  <c r="J2589" i="9" s="1"/>
  <c r="F2588" i="9"/>
  <c r="J2588" i="9" s="1"/>
  <c r="H2588" i="9"/>
  <c r="F2585" i="9"/>
  <c r="J2585" i="9" s="1"/>
  <c r="F2583" i="9"/>
  <c r="J2583" i="9" s="1"/>
  <c r="F2582" i="9"/>
  <c r="J2582" i="9" s="1"/>
  <c r="E2582" i="9"/>
  <c r="I2582" i="9" s="1"/>
  <c r="H2582" i="9"/>
  <c r="F2581" i="9"/>
  <c r="J2581" i="9" s="1"/>
  <c r="F2580" i="9"/>
  <c r="J2580" i="9" s="1"/>
  <c r="H2580" i="9"/>
  <c r="F2574" i="9"/>
  <c r="J2574" i="9" s="1"/>
  <c r="F2573" i="9"/>
  <c r="J2573" i="9" s="1"/>
  <c r="F2572" i="9"/>
  <c r="J2572" i="9" s="1"/>
  <c r="H2572" i="9"/>
  <c r="F2567" i="9"/>
  <c r="J2567" i="9" s="1"/>
  <c r="F2566" i="9"/>
  <c r="J2566" i="9" s="1"/>
  <c r="F2565" i="9"/>
  <c r="J2565" i="9" s="1"/>
  <c r="H2564" i="9"/>
  <c r="E2560" i="9"/>
  <c r="I2560" i="9" s="1"/>
  <c r="H2560" i="9"/>
  <c r="H2559" i="9"/>
  <c r="H2556" i="9"/>
  <c r="H2555" i="9"/>
  <c r="F2555" i="9"/>
  <c r="J2555" i="9" s="1"/>
  <c r="E2555" i="9"/>
  <c r="I2555" i="9" s="1"/>
  <c r="E2553" i="9"/>
  <c r="I2553" i="9" s="1"/>
  <c r="H2553" i="9"/>
  <c r="H2552" i="9"/>
  <c r="H2551" i="9"/>
  <c r="H2548" i="9"/>
  <c r="H2545" i="9"/>
  <c r="H2544" i="9"/>
  <c r="H2543" i="9"/>
  <c r="H2540" i="9"/>
  <c r="H2537" i="9"/>
  <c r="H2536" i="9"/>
  <c r="H2535" i="9"/>
  <c r="H2532" i="9"/>
  <c r="H2528" i="9"/>
  <c r="H2526" i="9"/>
  <c r="H2524" i="9"/>
  <c r="H2520" i="9"/>
  <c r="H2518" i="9"/>
  <c r="H2516" i="9"/>
  <c r="H2512" i="9"/>
  <c r="H2510" i="9"/>
  <c r="H2508" i="9"/>
  <c r="H2504" i="9"/>
  <c r="H2502" i="9"/>
  <c r="H2500" i="9"/>
  <c r="H2496" i="9"/>
  <c r="H2494" i="9"/>
  <c r="H2492" i="9"/>
  <c r="H2488" i="9"/>
  <c r="H2486" i="9"/>
  <c r="H2484" i="9"/>
  <c r="H2480" i="9"/>
  <c r="H2478" i="9"/>
  <c r="H2476" i="9"/>
  <c r="H2472" i="9"/>
  <c r="H2470" i="9"/>
  <c r="H2468" i="9"/>
  <c r="E2465" i="9"/>
  <c r="I2465" i="9" s="1"/>
  <c r="H2464" i="9"/>
  <c r="F2464" i="9"/>
  <c r="J2464" i="9" s="1"/>
  <c r="F2463" i="9"/>
  <c r="J2463" i="9" s="1"/>
  <c r="H2460" i="9"/>
  <c r="F2460" i="9"/>
  <c r="J2460" i="9" s="1"/>
  <c r="F2459" i="9"/>
  <c r="J2459" i="9" s="1"/>
  <c r="H2457" i="9"/>
  <c r="E2457" i="9"/>
  <c r="I2457" i="9" s="1"/>
  <c r="F2457" i="9"/>
  <c r="J2457" i="9" s="1"/>
  <c r="H2456" i="9"/>
  <c r="F2456" i="9"/>
  <c r="J2456" i="9" s="1"/>
  <c r="H2453" i="9"/>
  <c r="E2453" i="9"/>
  <c r="I2453" i="9" s="1"/>
  <c r="F2453" i="9"/>
  <c r="J2453" i="9" s="1"/>
  <c r="H2452" i="9"/>
  <c r="F2452" i="9"/>
  <c r="J2452" i="9" s="1"/>
  <c r="E2448" i="9"/>
  <c r="I2448" i="9" s="1"/>
  <c r="H2447" i="9"/>
  <c r="F2447" i="9"/>
  <c r="J2447" i="9" s="1"/>
  <c r="H2446" i="9"/>
  <c r="H2441" i="9"/>
  <c r="F2441" i="9"/>
  <c r="J2441" i="9" s="1"/>
  <c r="H2440" i="9"/>
  <c r="E2440" i="9"/>
  <c r="I2440" i="9" s="1"/>
  <c r="F2440" i="9"/>
  <c r="J2440" i="9" s="1"/>
  <c r="H2437" i="9"/>
  <c r="F2437" i="9"/>
  <c r="J2437" i="9" s="1"/>
  <c r="E2436" i="9"/>
  <c r="I2436" i="9" s="1"/>
  <c r="H2435" i="9"/>
  <c r="E2435" i="9"/>
  <c r="I2435" i="9" s="1"/>
  <c r="F2435" i="9"/>
  <c r="J2435" i="9" s="1"/>
  <c r="H2432" i="9"/>
  <c r="E2432" i="9"/>
  <c r="I2432" i="9" s="1"/>
  <c r="F2432" i="9"/>
  <c r="J2432" i="9" s="1"/>
  <c r="H2428" i="9"/>
  <c r="E2428" i="9"/>
  <c r="I2428" i="9" s="1"/>
  <c r="F2428" i="9"/>
  <c r="J2428" i="9" s="1"/>
  <c r="H2427" i="9"/>
  <c r="E2427" i="9"/>
  <c r="I2427" i="9" s="1"/>
  <c r="F2427" i="9"/>
  <c r="J2427" i="9" s="1"/>
  <c r="E2424" i="9"/>
  <c r="I2424" i="9" s="1"/>
  <c r="F2423" i="9"/>
  <c r="J2423" i="9" s="1"/>
  <c r="E2423" i="9"/>
  <c r="I2423" i="9" s="1"/>
  <c r="H2423" i="9"/>
  <c r="E2422" i="9"/>
  <c r="I2422" i="9" s="1"/>
  <c r="H2420" i="9"/>
  <c r="F2419" i="9"/>
  <c r="J2419" i="9" s="1"/>
  <c r="E2419" i="9"/>
  <c r="I2419" i="9" s="1"/>
  <c r="H2419" i="9"/>
  <c r="E2416" i="9"/>
  <c r="I2416" i="9" s="1"/>
  <c r="H2416" i="9"/>
  <c r="H2415" i="9"/>
  <c r="E2412" i="9"/>
  <c r="I2412" i="9" s="1"/>
  <c r="H2412" i="9"/>
  <c r="E2411" i="9"/>
  <c r="I2411" i="9" s="1"/>
  <c r="H2411" i="9"/>
  <c r="E2408" i="9"/>
  <c r="I2408" i="9" s="1"/>
  <c r="H2408" i="9"/>
  <c r="E2407" i="9"/>
  <c r="I2407" i="9" s="1"/>
  <c r="H2407" i="9"/>
  <c r="H2405" i="9"/>
  <c r="E2404" i="9"/>
  <c r="I2404" i="9" s="1"/>
  <c r="H2404" i="9"/>
  <c r="E2403" i="9"/>
  <c r="I2403" i="9" s="1"/>
  <c r="H2403" i="9"/>
  <c r="E2400" i="9"/>
  <c r="I2400" i="9" s="1"/>
  <c r="H2400" i="9"/>
  <c r="E2399" i="9"/>
  <c r="I2399" i="9" s="1"/>
  <c r="H2399" i="9"/>
  <c r="E2398" i="9"/>
  <c r="I2398" i="9" s="1"/>
  <c r="E2396" i="9"/>
  <c r="I2396" i="9" s="1"/>
  <c r="E2392" i="9"/>
  <c r="I2392" i="9" s="1"/>
  <c r="E2390" i="9"/>
  <c r="I2390" i="9" s="1"/>
  <c r="E2388" i="9"/>
  <c r="I2388" i="9" s="1"/>
  <c r="E2384" i="9"/>
  <c r="I2384" i="9" s="1"/>
  <c r="E2382" i="9"/>
  <c r="I2382" i="9" s="1"/>
  <c r="E2380" i="9"/>
  <c r="I2380" i="9" s="1"/>
  <c r="E2376" i="9"/>
  <c r="I2376" i="9" s="1"/>
  <c r="E2374" i="9"/>
  <c r="I2374" i="9" s="1"/>
  <c r="E2372" i="9"/>
  <c r="I2372" i="9" s="1"/>
  <c r="E2368" i="9"/>
  <c r="I2368" i="9" s="1"/>
  <c r="E2366" i="9"/>
  <c r="I2366" i="9" s="1"/>
  <c r="E2364" i="9"/>
  <c r="I2364" i="9" s="1"/>
  <c r="E2360" i="9"/>
  <c r="I2360" i="9" s="1"/>
  <c r="E2358" i="9"/>
  <c r="I2358" i="9" s="1"/>
  <c r="E2356" i="9"/>
  <c r="I2356" i="9" s="1"/>
  <c r="E2350" i="9"/>
  <c r="I2350" i="9" s="1"/>
  <c r="E2342" i="9"/>
  <c r="I2342" i="9" s="1"/>
  <c r="E2334" i="9"/>
  <c r="I2334" i="9" s="1"/>
  <c r="E2326" i="9"/>
  <c r="I2326" i="9" s="1"/>
  <c r="E2318" i="9"/>
  <c r="I2318" i="9" s="1"/>
  <c r="E2310" i="9"/>
  <c r="I2310" i="9" s="1"/>
  <c r="E2302" i="9"/>
  <c r="I2302" i="9" s="1"/>
  <c r="E2294" i="9"/>
  <c r="I2294" i="9" s="1"/>
  <c r="E2286" i="9"/>
  <c r="I2286" i="9" s="1"/>
  <c r="E2276" i="9"/>
  <c r="I2276" i="9" s="1"/>
  <c r="F2271" i="9"/>
  <c r="J2271" i="9" s="1"/>
  <c r="E2271" i="9"/>
  <c r="I2271" i="9" s="1"/>
  <c r="H2271" i="9"/>
  <c r="F2270" i="9"/>
  <c r="J2270" i="9" s="1"/>
  <c r="F2265" i="9"/>
  <c r="J2265" i="9" s="1"/>
  <c r="H2265" i="9"/>
  <c r="H2264" i="9"/>
  <c r="F2263" i="9"/>
  <c r="J2263" i="9" s="1"/>
  <c r="H2263" i="9"/>
  <c r="H2259" i="9"/>
  <c r="F2257" i="9"/>
  <c r="J2257" i="9" s="1"/>
  <c r="H2257" i="9"/>
  <c r="F2255" i="9"/>
  <c r="J2255" i="9" s="1"/>
  <c r="E2255" i="9"/>
  <c r="I2255" i="9" s="1"/>
  <c r="H2255" i="9"/>
  <c r="E2254" i="9"/>
  <c r="I2254" i="9" s="1"/>
  <c r="H2254" i="9"/>
  <c r="E2253" i="9"/>
  <c r="I2253" i="9" s="1"/>
  <c r="H2251" i="9"/>
  <c r="F2249" i="9"/>
  <c r="J2249" i="9" s="1"/>
  <c r="F2247" i="9"/>
  <c r="J2247" i="9" s="1"/>
  <c r="E2247" i="9"/>
  <c r="I2247" i="9" s="1"/>
  <c r="H2247" i="9"/>
  <c r="F2246" i="9"/>
  <c r="J2246" i="9" s="1"/>
  <c r="E2246" i="9"/>
  <c r="I2246" i="9" s="1"/>
  <c r="H2246" i="9"/>
  <c r="F2243" i="9"/>
  <c r="J2243" i="9" s="1"/>
  <c r="H2243" i="9"/>
  <c r="F2241" i="9"/>
  <c r="J2241" i="9" s="1"/>
  <c r="E2240" i="9"/>
  <c r="I2240" i="9" s="1"/>
  <c r="E2239" i="9"/>
  <c r="I2239" i="9" s="1"/>
  <c r="H2239" i="9"/>
  <c r="F2235" i="9"/>
  <c r="J2235" i="9" s="1"/>
  <c r="H2235" i="9"/>
  <c r="F2233" i="9"/>
  <c r="J2233" i="9" s="1"/>
  <c r="F2231" i="9"/>
  <c r="J2231" i="9" s="1"/>
  <c r="E2231" i="9"/>
  <c r="I2231" i="9" s="1"/>
  <c r="H2231" i="9"/>
  <c r="F2230" i="9"/>
  <c r="J2230" i="9" s="1"/>
  <c r="E2230" i="9"/>
  <c r="I2230" i="9" s="1"/>
  <c r="H2230" i="9"/>
  <c r="E2228" i="9"/>
  <c r="I2228" i="9" s="1"/>
  <c r="H2227" i="9"/>
  <c r="F2225" i="9"/>
  <c r="J2225" i="9" s="1"/>
  <c r="E2224" i="9"/>
  <c r="I2224" i="9" s="1"/>
  <c r="F2222" i="9"/>
  <c r="J2222" i="9" s="1"/>
  <c r="E2222" i="9"/>
  <c r="I2222" i="9" s="1"/>
  <c r="H2222" i="9"/>
  <c r="F2221" i="9"/>
  <c r="J2221" i="9" s="1"/>
  <c r="E2219" i="9"/>
  <c r="I2219" i="9" s="1"/>
  <c r="F2216" i="9"/>
  <c r="J2216" i="9" s="1"/>
  <c r="H2215" i="9"/>
  <c r="F2213" i="9"/>
  <c r="J2213" i="9" s="1"/>
  <c r="F2212" i="9"/>
  <c r="J2212" i="9" s="1"/>
  <c r="H2212" i="9"/>
  <c r="F2209" i="9"/>
  <c r="J2209" i="9" s="1"/>
  <c r="E2207" i="9"/>
  <c r="I2207" i="9" s="1"/>
  <c r="H2207" i="9"/>
  <c r="F2206" i="9"/>
  <c r="J2206" i="9" s="1"/>
  <c r="H2206" i="9"/>
  <c r="F2205" i="9"/>
  <c r="J2205" i="9" s="1"/>
  <c r="E2204" i="9"/>
  <c r="I2204" i="9" s="1"/>
  <c r="H2204" i="9"/>
  <c r="F2203" i="9"/>
  <c r="J2203" i="9" s="1"/>
  <c r="E2203" i="9"/>
  <c r="I2203" i="9" s="1"/>
  <c r="H2203" i="9"/>
  <c r="F2201" i="9"/>
  <c r="J2201" i="9" s="1"/>
  <c r="F2200" i="9"/>
  <c r="J2200" i="9" s="1"/>
  <c r="E2200" i="9"/>
  <c r="I2200" i="9" s="1"/>
  <c r="H2200" i="9"/>
  <c r="F2199" i="9"/>
  <c r="J2199" i="9" s="1"/>
  <c r="E2199" i="9"/>
  <c r="I2199" i="9" s="1"/>
  <c r="H2199" i="9"/>
  <c r="H2198" i="9"/>
  <c r="E2196" i="9"/>
  <c r="I2196" i="9" s="1"/>
  <c r="H2196" i="9"/>
  <c r="H2195" i="9"/>
  <c r="F2193" i="9"/>
  <c r="J2193" i="9" s="1"/>
  <c r="H2192" i="9"/>
  <c r="F2190" i="9"/>
  <c r="J2190" i="9" s="1"/>
  <c r="E2190" i="9"/>
  <c r="I2190" i="9" s="1"/>
  <c r="H2190" i="9"/>
  <c r="F2184" i="9"/>
  <c r="J2184" i="9" s="1"/>
  <c r="E2184" i="9"/>
  <c r="I2184" i="9" s="1"/>
  <c r="H2184" i="9"/>
  <c r="F2183" i="9"/>
  <c r="J2183" i="9" s="1"/>
  <c r="H2183" i="9"/>
  <c r="F2181" i="9"/>
  <c r="J2181" i="9" s="1"/>
  <c r="H2181" i="9"/>
  <c r="H2180" i="9"/>
  <c r="F2179" i="9"/>
  <c r="J2179" i="9" s="1"/>
  <c r="E2179" i="9"/>
  <c r="I2179" i="9" s="1"/>
  <c r="H2179" i="9"/>
  <c r="F2177" i="9"/>
  <c r="J2177" i="9" s="1"/>
  <c r="E2177" i="9"/>
  <c r="H2177" i="9"/>
  <c r="H2176" i="9"/>
  <c r="F2175" i="9"/>
  <c r="J2175" i="9" s="1"/>
  <c r="E2175" i="9"/>
  <c r="I2175" i="9" s="1"/>
  <c r="H2175" i="9"/>
  <c r="F2173" i="9"/>
  <c r="J2173" i="9" s="1"/>
  <c r="E2173" i="9"/>
  <c r="I2173" i="9" s="1"/>
  <c r="H2173" i="9"/>
  <c r="H2172" i="9"/>
  <c r="F2171" i="9"/>
  <c r="J2171" i="9" s="1"/>
  <c r="E2171" i="9"/>
  <c r="I2171" i="9" s="1"/>
  <c r="H2171" i="9"/>
  <c r="F2169" i="9"/>
  <c r="J2169" i="9" s="1"/>
  <c r="E2169" i="9"/>
  <c r="I2169" i="9" s="1"/>
  <c r="H2169" i="9"/>
  <c r="H2168" i="9"/>
  <c r="F2167" i="9"/>
  <c r="J2167" i="9" s="1"/>
  <c r="E2167" i="9"/>
  <c r="I2167" i="9" s="1"/>
  <c r="H2167" i="9"/>
  <c r="F2165" i="9"/>
  <c r="J2165" i="9" s="1"/>
  <c r="E2165" i="9"/>
  <c r="I2165" i="9" s="1"/>
  <c r="H2165" i="9"/>
  <c r="F2163" i="9"/>
  <c r="J2163" i="9" s="1"/>
  <c r="E2163" i="9"/>
  <c r="I2163" i="9" s="1"/>
  <c r="H2163" i="9"/>
  <c r="E2160" i="9"/>
  <c r="I2160" i="9" s="1"/>
  <c r="H2160" i="9"/>
  <c r="E2159" i="9"/>
  <c r="I2159" i="9" s="1"/>
  <c r="H2159" i="9"/>
  <c r="H2158" i="9"/>
  <c r="E2156" i="9"/>
  <c r="I2156" i="9" s="1"/>
  <c r="H2156" i="9"/>
  <c r="H2155" i="9"/>
  <c r="E2152" i="9"/>
  <c r="I2152" i="9" s="1"/>
  <c r="E2150" i="9"/>
  <c r="I2150" i="9" s="1"/>
  <c r="E2148" i="9"/>
  <c r="I2148" i="9" s="1"/>
  <c r="E2144" i="9"/>
  <c r="I2144" i="9" s="1"/>
  <c r="E2142" i="9"/>
  <c r="I2142" i="9" s="1"/>
  <c r="E2140" i="9"/>
  <c r="I2140" i="9" s="1"/>
  <c r="E2136" i="9"/>
  <c r="I2136" i="9" s="1"/>
  <c r="E2134" i="9"/>
  <c r="I2134" i="9" s="1"/>
  <c r="E2132" i="9"/>
  <c r="I2132" i="9" s="1"/>
  <c r="E2128" i="9"/>
  <c r="I2128" i="9" s="1"/>
  <c r="E2126" i="9"/>
  <c r="I2126" i="9" s="1"/>
  <c r="E2124" i="9"/>
  <c r="I2124" i="9" s="1"/>
  <c r="E2120" i="9"/>
  <c r="I2120" i="9" s="1"/>
  <c r="E2118" i="9"/>
  <c r="I2118" i="9" s="1"/>
  <c r="E2116" i="9"/>
  <c r="I2116" i="9" s="1"/>
  <c r="E2112" i="9"/>
  <c r="I2112" i="9" s="1"/>
  <c r="E2110" i="9"/>
  <c r="I2110" i="9" s="1"/>
  <c r="E2108" i="9"/>
  <c r="I2108" i="9" s="1"/>
  <c r="E2104" i="9"/>
  <c r="I2104" i="9" s="1"/>
  <c r="E2102" i="9"/>
  <c r="I2102" i="9" s="1"/>
  <c r="E2100" i="9"/>
  <c r="I2100" i="9" s="1"/>
  <c r="E2096" i="9"/>
  <c r="I2096" i="9" s="1"/>
  <c r="E2094" i="9"/>
  <c r="I2094" i="9" s="1"/>
  <c r="E2092" i="9"/>
  <c r="I2092" i="9" s="1"/>
  <c r="E2088" i="9"/>
  <c r="I2088" i="9" s="1"/>
  <c r="E2086" i="9"/>
  <c r="I2086" i="9" s="1"/>
  <c r="E2084" i="9"/>
  <c r="I2084" i="9" s="1"/>
  <c r="E2080" i="9"/>
  <c r="I2080" i="9" s="1"/>
  <c r="E2078" i="9"/>
  <c r="I2078" i="9" s="1"/>
  <c r="E2076" i="9"/>
  <c r="I2076" i="9" s="1"/>
  <c r="E2072" i="9"/>
  <c r="I2072" i="9" s="1"/>
  <c r="E2070" i="9"/>
  <c r="I2070" i="9" s="1"/>
  <c r="E2068" i="9"/>
  <c r="I2068" i="9" s="1"/>
  <c r="E2064" i="9"/>
  <c r="I2064" i="9" s="1"/>
  <c r="E2062" i="9"/>
  <c r="I2062" i="9" s="1"/>
  <c r="E2060" i="9"/>
  <c r="I2060" i="9" s="1"/>
  <c r="E2056" i="9"/>
  <c r="I2056" i="9" s="1"/>
  <c r="E2054" i="9"/>
  <c r="I2054" i="9" s="1"/>
  <c r="E2052" i="9"/>
  <c r="I2052" i="9" s="1"/>
  <c r="E2048" i="9"/>
  <c r="I2048" i="9" s="1"/>
  <c r="E2046" i="9"/>
  <c r="I2046" i="9" s="1"/>
  <c r="E2044" i="9"/>
  <c r="I2044" i="9" s="1"/>
  <c r="E2040" i="9"/>
  <c r="I2040" i="9" s="1"/>
  <c r="E2038" i="9"/>
  <c r="I2038" i="9" s="1"/>
  <c r="E2036" i="9"/>
  <c r="I2036" i="9" s="1"/>
  <c r="E2032" i="9"/>
  <c r="I2032" i="9" s="1"/>
  <c r="E2030" i="9"/>
  <c r="I2030" i="9" s="1"/>
  <c r="E2028" i="9"/>
  <c r="I2028" i="9" s="1"/>
  <c r="E2024" i="9"/>
  <c r="I2024" i="9" s="1"/>
  <c r="E2022" i="9"/>
  <c r="I2022" i="9" s="1"/>
  <c r="E2020" i="9"/>
  <c r="I2020" i="9" s="1"/>
  <c r="E2016" i="9"/>
  <c r="I2016" i="9" s="1"/>
  <c r="E2014" i="9"/>
  <c r="I2014" i="9" s="1"/>
  <c r="E2012" i="9"/>
  <c r="I2012" i="9" s="1"/>
  <c r="E2008" i="9"/>
  <c r="I2008" i="9" s="1"/>
  <c r="E2006" i="9"/>
  <c r="I2006" i="9" s="1"/>
  <c r="E2004" i="9"/>
  <c r="I2004" i="9" s="1"/>
  <c r="E2000" i="9"/>
  <c r="I2000" i="9" s="1"/>
  <c r="E1998" i="9"/>
  <c r="I1998" i="9" s="1"/>
  <c r="E1996" i="9"/>
  <c r="I1996" i="9" s="1"/>
  <c r="E1992" i="9"/>
  <c r="I1992" i="9" s="1"/>
  <c r="E1990" i="9"/>
  <c r="I1990" i="9" s="1"/>
  <c r="E1988" i="9"/>
  <c r="I1988" i="9" s="1"/>
  <c r="E1984" i="9"/>
  <c r="I1984" i="9" s="1"/>
  <c r="E1982" i="9"/>
  <c r="I1982" i="9" s="1"/>
  <c r="E1980" i="9"/>
  <c r="I1980" i="9" s="1"/>
  <c r="E1976" i="9"/>
  <c r="I1976" i="9" s="1"/>
  <c r="E1974" i="9"/>
  <c r="I1974" i="9" s="1"/>
  <c r="E1972" i="9"/>
  <c r="I1972" i="9" s="1"/>
  <c r="E1968" i="9"/>
  <c r="I1968" i="9" s="1"/>
  <c r="E1966" i="9"/>
  <c r="I1966" i="9" s="1"/>
  <c r="E1964" i="9"/>
  <c r="I1964" i="9" s="1"/>
  <c r="E1960" i="9"/>
  <c r="I1960" i="9" s="1"/>
  <c r="E1959" i="9"/>
  <c r="I1959" i="9" s="1"/>
  <c r="E1958" i="9"/>
  <c r="I1958" i="9" s="1"/>
  <c r="E1957" i="9"/>
  <c r="I1957" i="9" s="1"/>
  <c r="E1956" i="9"/>
  <c r="I1956" i="9" s="1"/>
  <c r="E1952" i="9"/>
  <c r="I1952" i="9" s="1"/>
  <c r="F1951" i="9"/>
  <c r="J1951" i="9" s="1"/>
  <c r="H1951" i="9"/>
  <c r="F1950" i="9"/>
  <c r="J1950" i="9" s="1"/>
  <c r="H1950" i="9"/>
  <c r="E1949" i="9"/>
  <c r="I1949" i="9" s="1"/>
  <c r="F1948" i="9"/>
  <c r="J1948" i="9" s="1"/>
  <c r="E1948" i="9"/>
  <c r="I1948" i="9" s="1"/>
  <c r="H1948" i="9"/>
  <c r="F1947" i="9"/>
  <c r="J1947" i="9" s="1"/>
  <c r="H1947" i="9"/>
  <c r="F1944" i="9"/>
  <c r="J1944" i="9" s="1"/>
  <c r="H1944" i="9"/>
  <c r="F1943" i="9"/>
  <c r="J1943" i="9" s="1"/>
  <c r="E1943" i="9"/>
  <c r="I1943" i="9" s="1"/>
  <c r="H1943" i="9"/>
  <c r="F1942" i="9"/>
  <c r="J1942" i="9" s="1"/>
  <c r="E1941" i="9"/>
  <c r="I1941" i="9" s="1"/>
  <c r="F1940" i="9"/>
  <c r="J1940" i="9" s="1"/>
  <c r="E1940" i="9"/>
  <c r="I1940" i="9" s="1"/>
  <c r="H1940" i="9"/>
  <c r="F1939" i="9"/>
  <c r="J1939" i="9" s="1"/>
  <c r="H1939" i="9"/>
  <c r="E1937" i="9"/>
  <c r="I1937" i="9" s="1"/>
  <c r="F1936" i="9"/>
  <c r="E1936" i="9"/>
  <c r="I1936" i="9" s="1"/>
  <c r="H1936" i="9"/>
  <c r="F1935" i="9"/>
  <c r="J1935" i="9" s="1"/>
  <c r="H1935" i="9"/>
  <c r="F1934" i="9"/>
  <c r="J1934" i="9" s="1"/>
  <c r="H1934" i="9"/>
  <c r="E1933" i="9"/>
  <c r="I1933" i="9" s="1"/>
  <c r="E1932" i="9"/>
  <c r="I1932" i="9" s="1"/>
  <c r="F1931" i="9"/>
  <c r="J1931" i="9" s="1"/>
  <c r="H1931" i="9"/>
  <c r="E1929" i="9"/>
  <c r="I1929" i="9" s="1"/>
  <c r="F1928" i="9"/>
  <c r="J1928" i="9" s="1"/>
  <c r="E1928" i="9"/>
  <c r="I1928" i="9" s="1"/>
  <c r="H1928" i="9"/>
  <c r="F1927" i="9"/>
  <c r="J1927" i="9" s="1"/>
  <c r="H1927" i="9"/>
  <c r="F1926" i="9"/>
  <c r="J1926" i="9" s="1"/>
  <c r="E1926" i="9"/>
  <c r="I1926" i="9" s="1"/>
  <c r="H1926" i="9"/>
  <c r="E1925" i="9"/>
  <c r="I1925" i="9" s="1"/>
  <c r="F1923" i="9"/>
  <c r="J1923" i="9" s="1"/>
  <c r="H1923" i="9"/>
  <c r="E1921" i="9"/>
  <c r="I1921" i="9" s="1"/>
  <c r="F1920" i="9"/>
  <c r="E1920" i="9"/>
  <c r="I1920" i="9" s="1"/>
  <c r="H1920" i="9"/>
  <c r="H1918" i="9"/>
  <c r="E1917" i="9"/>
  <c r="I1917" i="9" s="1"/>
  <c r="F1916" i="9"/>
  <c r="J1916" i="9" s="1"/>
  <c r="E1916" i="9"/>
  <c r="I1916" i="9" s="1"/>
  <c r="H1916" i="9"/>
  <c r="H1915" i="9"/>
  <c r="E1913" i="9"/>
  <c r="I1913" i="9" s="1"/>
  <c r="F1911" i="9"/>
  <c r="J1911" i="9" s="1"/>
  <c r="H1911" i="9"/>
  <c r="E1909" i="9"/>
  <c r="I1909" i="9" s="1"/>
  <c r="F1908" i="9"/>
  <c r="J1908" i="9" s="1"/>
  <c r="E1908" i="9"/>
  <c r="I1908" i="9" s="1"/>
  <c r="H1908" i="9"/>
  <c r="E1905" i="9"/>
  <c r="I1905" i="9" s="1"/>
  <c r="F1904" i="9"/>
  <c r="J1904" i="9" s="1"/>
  <c r="H1904" i="9"/>
  <c r="H1902" i="9"/>
  <c r="E1901" i="9"/>
  <c r="I1901" i="9" s="1"/>
  <c r="E1897" i="9"/>
  <c r="I1897" i="9" s="1"/>
  <c r="F1894" i="9"/>
  <c r="J1894" i="9" s="1"/>
  <c r="H1894" i="9"/>
  <c r="F1893" i="9"/>
  <c r="J1893" i="9" s="1"/>
  <c r="E1893" i="9"/>
  <c r="I1893" i="9" s="1"/>
  <c r="H1893" i="9"/>
  <c r="H1892" i="9"/>
  <c r="E1891" i="9"/>
  <c r="I1891" i="9" s="1"/>
  <c r="H1891" i="9"/>
  <c r="F1889" i="9"/>
  <c r="J1889" i="9" s="1"/>
  <c r="E1888" i="9"/>
  <c r="I1888" i="9" s="1"/>
  <c r="H1886" i="9"/>
  <c r="E1885" i="9"/>
  <c r="I1885" i="9" s="1"/>
  <c r="F1884" i="9"/>
  <c r="J1884" i="9" s="1"/>
  <c r="E1884" i="9"/>
  <c r="I1884" i="9" s="1"/>
  <c r="H1884" i="9"/>
  <c r="H1883" i="9"/>
  <c r="E1881" i="9"/>
  <c r="I1881" i="9" s="1"/>
  <c r="F1881" i="9"/>
  <c r="J1881" i="9" s="1"/>
  <c r="F1880" i="9"/>
  <c r="J1880" i="9" s="1"/>
  <c r="H1878" i="9"/>
  <c r="F1878" i="9"/>
  <c r="J1878" i="9" s="1"/>
  <c r="F1877" i="9"/>
  <c r="J1877" i="9" s="1"/>
  <c r="H1875" i="9"/>
  <c r="E1875" i="9"/>
  <c r="I1875" i="9" s="1"/>
  <c r="F1875" i="9"/>
  <c r="J1875" i="9" s="1"/>
  <c r="F1872" i="9"/>
  <c r="J1872" i="9" s="1"/>
  <c r="H1871" i="9"/>
  <c r="E1871" i="9"/>
  <c r="I1871" i="9" s="1"/>
  <c r="F1871" i="9"/>
  <c r="J1871" i="9" s="1"/>
  <c r="H1870" i="9"/>
  <c r="F1870" i="9"/>
  <c r="J1870" i="9" s="1"/>
  <c r="F1869" i="9"/>
  <c r="J1869" i="9" s="1"/>
  <c r="H1867" i="9"/>
  <c r="E1867" i="9"/>
  <c r="I1867" i="9" s="1"/>
  <c r="F1867" i="9"/>
  <c r="J1867" i="9" s="1"/>
  <c r="E1865" i="9"/>
  <c r="F1865" i="9"/>
  <c r="J1865" i="9" s="1"/>
  <c r="F1864" i="9"/>
  <c r="J1864" i="9" s="1"/>
  <c r="H1862" i="9"/>
  <c r="F1862" i="9"/>
  <c r="J1862" i="9" s="1"/>
  <c r="F1861" i="9"/>
  <c r="J1861" i="9" s="1"/>
  <c r="H1859" i="9"/>
  <c r="E1859" i="9"/>
  <c r="I1859" i="9" s="1"/>
  <c r="F1859" i="9"/>
  <c r="J1859" i="9" s="1"/>
  <c r="H1855" i="9"/>
  <c r="E1855" i="9"/>
  <c r="I1855" i="9" s="1"/>
  <c r="F1855" i="9"/>
  <c r="J1855" i="9" s="1"/>
  <c r="E1854" i="9"/>
  <c r="I1854" i="9" s="1"/>
  <c r="F1854" i="9"/>
  <c r="J1854" i="9" s="1"/>
  <c r="H1853" i="9"/>
  <c r="E1853" i="9"/>
  <c r="I1853" i="9" s="1"/>
  <c r="F1853" i="9"/>
  <c r="J1853" i="9" s="1"/>
  <c r="F1852" i="9"/>
  <c r="J1852" i="9" s="1"/>
  <c r="H1851" i="9"/>
  <c r="E1851" i="9"/>
  <c r="I1851" i="9" s="1"/>
  <c r="F1851" i="9"/>
  <c r="J1851" i="9" s="1"/>
  <c r="H1849" i="9"/>
  <c r="E1849" i="9"/>
  <c r="F1849" i="9"/>
  <c r="J1849" i="9" s="1"/>
  <c r="F1848" i="9"/>
  <c r="J1848" i="9" s="1"/>
  <c r="H1847" i="9"/>
  <c r="E1847" i="9"/>
  <c r="I1847" i="9" s="1"/>
  <c r="F1847" i="9"/>
  <c r="J1847" i="9" s="1"/>
  <c r="E1846" i="9"/>
  <c r="I1846" i="9" s="1"/>
  <c r="F1846" i="9"/>
  <c r="J1846" i="9" s="1"/>
  <c r="E1845" i="9"/>
  <c r="I1845" i="9" s="1"/>
  <c r="F1844" i="9"/>
  <c r="J1844" i="9" s="1"/>
  <c r="H1843" i="9"/>
  <c r="F1843" i="9"/>
  <c r="J1843" i="9" s="1"/>
  <c r="H1841" i="9"/>
  <c r="E1841" i="9"/>
  <c r="F1841" i="9"/>
  <c r="J1841" i="9" s="1"/>
  <c r="F1840" i="9"/>
  <c r="J1840" i="9" s="1"/>
  <c r="E1838" i="9"/>
  <c r="I1838" i="9" s="1"/>
  <c r="F1838" i="9"/>
  <c r="J1838" i="9" s="1"/>
  <c r="E1837" i="9"/>
  <c r="I1837" i="9" s="1"/>
  <c r="F1837" i="9"/>
  <c r="J1837" i="9" s="1"/>
  <c r="F1836" i="9"/>
  <c r="J1836" i="9" s="1"/>
  <c r="H1835" i="9"/>
  <c r="E1835" i="9"/>
  <c r="I1835" i="9" s="1"/>
  <c r="F1835" i="9"/>
  <c r="J1835" i="9" s="1"/>
  <c r="F1832" i="9"/>
  <c r="J1832" i="9" s="1"/>
  <c r="H1831" i="9"/>
  <c r="E1831" i="9"/>
  <c r="I1831" i="9" s="1"/>
  <c r="F1831" i="9"/>
  <c r="J1831" i="9" s="1"/>
  <c r="E1830" i="9"/>
  <c r="I1830" i="9" s="1"/>
  <c r="F1830" i="9"/>
  <c r="J1830" i="9" s="1"/>
  <c r="H1829" i="9"/>
  <c r="E1829" i="9"/>
  <c r="I1829" i="9" s="1"/>
  <c r="F1829" i="9"/>
  <c r="J1829" i="9" s="1"/>
  <c r="F1828" i="9"/>
  <c r="J1828" i="9" s="1"/>
  <c r="H1827" i="9"/>
  <c r="E1827" i="9"/>
  <c r="I1827" i="9" s="1"/>
  <c r="F1827" i="9"/>
  <c r="J1827" i="9" s="1"/>
  <c r="E1825" i="9"/>
  <c r="F1825" i="9"/>
  <c r="J1825" i="9" s="1"/>
  <c r="F1824" i="9"/>
  <c r="J1824" i="9" s="1"/>
  <c r="H1823" i="9"/>
  <c r="E1823" i="9"/>
  <c r="I1823" i="9" s="1"/>
  <c r="F1823" i="9"/>
  <c r="J1823" i="9" s="1"/>
  <c r="F1822" i="9"/>
  <c r="J1822" i="9" s="1"/>
  <c r="E1821" i="9"/>
  <c r="I1821" i="9" s="1"/>
  <c r="F1821" i="9"/>
  <c r="J1821" i="9" s="1"/>
  <c r="H1819" i="9"/>
  <c r="E1819" i="9"/>
  <c r="I1819" i="9" s="1"/>
  <c r="F1819" i="9"/>
  <c r="J1819" i="9" s="1"/>
  <c r="H1815" i="9"/>
  <c r="F1815" i="9"/>
  <c r="J1815" i="9" s="1"/>
  <c r="F1814" i="9"/>
  <c r="J1814" i="9" s="1"/>
  <c r="H1811" i="9"/>
  <c r="F1811" i="9"/>
  <c r="J1811" i="9" s="1"/>
  <c r="E1807" i="9"/>
  <c r="I1807" i="9" s="1"/>
  <c r="F1807" i="9"/>
  <c r="J1807" i="9" s="1"/>
  <c r="F1806" i="9"/>
  <c r="J1806" i="9" s="1"/>
  <c r="H1805" i="9"/>
  <c r="E1805" i="9"/>
  <c r="I1805" i="9" s="1"/>
  <c r="F1805" i="9"/>
  <c r="J1805" i="9" s="1"/>
  <c r="E1803" i="9"/>
  <c r="I1803" i="9" s="1"/>
  <c r="F1803" i="9"/>
  <c r="J1803" i="9" s="1"/>
  <c r="H1801" i="9"/>
  <c r="E1801" i="9"/>
  <c r="I1801" i="9" s="1"/>
  <c r="F1801" i="9"/>
  <c r="J1801" i="9" s="1"/>
  <c r="E1799" i="9"/>
  <c r="I1799" i="9" s="1"/>
  <c r="F1799" i="9"/>
  <c r="J1799" i="9" s="1"/>
  <c r="H1797" i="9"/>
  <c r="E1797" i="9"/>
  <c r="I1797" i="9" s="1"/>
  <c r="F1797" i="9"/>
  <c r="J1797" i="9" s="1"/>
  <c r="H1795" i="9"/>
  <c r="E1795" i="9"/>
  <c r="I1795" i="9" s="1"/>
  <c r="F1795" i="9"/>
  <c r="J1795" i="9" s="1"/>
  <c r="H1793" i="9"/>
  <c r="E1793" i="9"/>
  <c r="I1793" i="9" s="1"/>
  <c r="F1793" i="9"/>
  <c r="J1793" i="9" s="1"/>
  <c r="H1791" i="9"/>
  <c r="E1791" i="9"/>
  <c r="I1791" i="9" s="1"/>
  <c r="F1791" i="9"/>
  <c r="J1791" i="9" s="1"/>
  <c r="H1789" i="9"/>
  <c r="E1789" i="9"/>
  <c r="F1789" i="9"/>
  <c r="J1789" i="9" s="1"/>
  <c r="H1785" i="9"/>
  <c r="F1785" i="9"/>
  <c r="J1785" i="9" s="1"/>
  <c r="H1784" i="9"/>
  <c r="F1781" i="9"/>
  <c r="J1781" i="9" s="1"/>
  <c r="E1781" i="9"/>
  <c r="E1779" i="9"/>
  <c r="I1779" i="9" s="1"/>
  <c r="K1779" i="9" s="1"/>
  <c r="F1779" i="9"/>
  <c r="J1779" i="9" s="1"/>
  <c r="H1777" i="9"/>
  <c r="E1777" i="9"/>
  <c r="I1777" i="9" s="1"/>
  <c r="F1777" i="9"/>
  <c r="J1777" i="9" s="1"/>
  <c r="E1775" i="9"/>
  <c r="I1775" i="9" s="1"/>
  <c r="H1773" i="9"/>
  <c r="E1773" i="9"/>
  <c r="I1773" i="9" s="1"/>
  <c r="E1768" i="9"/>
  <c r="I1768" i="9" s="1"/>
  <c r="H1768" i="9"/>
  <c r="H1766" i="9"/>
  <c r="F1764" i="9"/>
  <c r="J1764" i="9" s="1"/>
  <c r="E1764" i="9"/>
  <c r="I1764" i="9" s="1"/>
  <c r="H1764" i="9"/>
  <c r="E1763" i="9"/>
  <c r="I1763" i="9" s="1"/>
  <c r="F1763" i="9"/>
  <c r="J1763" i="9" s="1"/>
  <c r="H1761" i="9"/>
  <c r="F1761" i="9"/>
  <c r="J1761" i="9" s="1"/>
  <c r="E1761" i="9"/>
  <c r="I1761" i="9" s="1"/>
  <c r="E1760" i="9"/>
  <c r="I1760" i="9" s="1"/>
  <c r="H1760" i="9"/>
  <c r="H1758" i="9"/>
  <c r="H1757" i="9"/>
  <c r="F1757" i="9"/>
  <c r="J1757" i="9" s="1"/>
  <c r="E1757" i="9"/>
  <c r="I1757" i="9" s="1"/>
  <c r="F1756" i="9"/>
  <c r="J1756" i="9" s="1"/>
  <c r="E1756" i="9"/>
  <c r="I1756" i="9" s="1"/>
  <c r="H1756" i="9"/>
  <c r="F1755" i="9"/>
  <c r="J1755" i="9" s="1"/>
  <c r="H1753" i="9"/>
  <c r="F1753" i="9"/>
  <c r="J1753" i="9" s="1"/>
  <c r="E1753" i="9"/>
  <c r="I1753" i="9" s="1"/>
  <c r="E1752" i="9"/>
  <c r="I1752" i="9" s="1"/>
  <c r="H1752" i="9"/>
  <c r="H1751" i="9"/>
  <c r="E1749" i="9"/>
  <c r="I1749" i="9" s="1"/>
  <c r="H1747" i="9"/>
  <c r="E1747" i="9"/>
  <c r="I1747" i="9" s="1"/>
  <c r="F1747" i="9"/>
  <c r="J1747" i="9" s="1"/>
  <c r="H1745" i="9"/>
  <c r="F1745" i="9"/>
  <c r="J1745" i="9" s="1"/>
  <c r="E1745" i="9"/>
  <c r="I1745" i="9" s="1"/>
  <c r="F1744" i="9"/>
  <c r="J1744" i="9" s="1"/>
  <c r="H1743" i="9"/>
  <c r="F1743" i="9"/>
  <c r="J1743" i="9" s="1"/>
  <c r="H1741" i="9"/>
  <c r="F1741" i="9"/>
  <c r="J1741" i="9" s="1"/>
  <c r="E1741" i="9"/>
  <c r="I1741" i="9" s="1"/>
  <c r="H1740" i="9"/>
  <c r="F1739" i="9"/>
  <c r="J1739" i="9" s="1"/>
  <c r="F1736" i="9"/>
  <c r="J1736" i="9" s="1"/>
  <c r="E1736" i="9"/>
  <c r="I1736" i="9" s="1"/>
  <c r="H1736" i="9"/>
  <c r="F1735" i="9"/>
  <c r="J1735" i="9" s="1"/>
  <c r="F1734" i="9"/>
  <c r="J1734" i="9" s="1"/>
  <c r="E1733" i="9"/>
  <c r="I1733" i="9" s="1"/>
  <c r="F1732" i="9"/>
  <c r="J1732" i="9" s="1"/>
  <c r="E1732" i="9"/>
  <c r="I1732" i="9" s="1"/>
  <c r="H1732" i="9"/>
  <c r="F1731" i="9"/>
  <c r="J1731" i="9" s="1"/>
  <c r="H1729" i="9"/>
  <c r="F1729" i="9"/>
  <c r="J1729" i="9" s="1"/>
  <c r="E1729" i="9"/>
  <c r="I1729" i="9" s="1"/>
  <c r="H1728" i="9"/>
  <c r="E1728" i="9"/>
  <c r="I1728" i="9" s="1"/>
  <c r="F1728" i="9"/>
  <c r="J1728" i="9" s="1"/>
  <c r="F1727" i="9"/>
  <c r="J1727" i="9" s="1"/>
  <c r="E1727" i="9"/>
  <c r="I1727" i="9" s="1"/>
  <c r="H1727" i="9"/>
  <c r="F1726" i="9"/>
  <c r="J1726" i="9" s="1"/>
  <c r="F1725" i="9"/>
  <c r="J1725" i="9" s="1"/>
  <c r="E1724" i="9"/>
  <c r="I1724" i="9" s="1"/>
  <c r="H1724" i="9"/>
  <c r="H1723" i="9"/>
  <c r="E1723" i="9"/>
  <c r="I1723" i="9" s="1"/>
  <c r="F1723" i="9"/>
  <c r="J1723" i="9" s="1"/>
  <c r="H1720" i="9"/>
  <c r="F1720" i="9"/>
  <c r="J1720" i="9" s="1"/>
  <c r="H1719" i="9"/>
  <c r="F1719" i="9"/>
  <c r="J1719" i="9" s="1"/>
  <c r="E1718" i="9"/>
  <c r="I1718" i="9" s="1"/>
  <c r="F1717" i="9"/>
  <c r="J1717" i="9" s="1"/>
  <c r="H1716" i="9"/>
  <c r="F1715" i="9"/>
  <c r="J1715" i="9" s="1"/>
  <c r="H1713" i="9"/>
  <c r="F1713" i="9"/>
  <c r="J1713" i="9" s="1"/>
  <c r="E1713" i="9"/>
  <c r="I1713" i="9" s="1"/>
  <c r="F1712" i="9"/>
  <c r="J1712" i="9" s="1"/>
  <c r="H1710" i="9"/>
  <c r="E1710" i="9"/>
  <c r="I1710" i="9" s="1"/>
  <c r="F1710" i="9"/>
  <c r="J1710" i="9" s="1"/>
  <c r="E1708" i="9"/>
  <c r="I1708" i="9" s="1"/>
  <c r="H1707" i="9"/>
  <c r="E1707" i="9"/>
  <c r="I1707" i="9" s="1"/>
  <c r="F1707" i="9"/>
  <c r="J1707" i="9" s="1"/>
  <c r="H1704" i="9"/>
  <c r="F1704" i="9"/>
  <c r="J1704" i="9" s="1"/>
  <c r="E1703" i="9"/>
  <c r="I1703" i="9" s="1"/>
  <c r="H1702" i="9"/>
  <c r="E1702" i="9"/>
  <c r="I1702" i="9" s="1"/>
  <c r="F1702" i="9"/>
  <c r="J1702" i="9" s="1"/>
  <c r="E1700" i="9"/>
  <c r="I1700" i="9" s="1"/>
  <c r="H1699" i="9"/>
  <c r="F1699" i="9"/>
  <c r="J1699" i="9" s="1"/>
  <c r="H1697" i="9"/>
  <c r="E1697" i="9"/>
  <c r="I1697" i="9" s="1"/>
  <c r="F1697" i="9"/>
  <c r="J1697" i="9" s="1"/>
  <c r="H1696" i="9"/>
  <c r="F1696" i="9"/>
  <c r="J1696" i="9" s="1"/>
  <c r="E1695" i="9"/>
  <c r="I1695" i="9" s="1"/>
  <c r="H1694" i="9"/>
  <c r="F1694" i="9"/>
  <c r="J1694" i="9" s="1"/>
  <c r="F1692" i="9"/>
  <c r="J1692" i="9" s="1"/>
  <c r="E1692" i="9"/>
  <c r="I1692" i="9" s="1"/>
  <c r="H1692" i="9"/>
  <c r="H1691" i="9"/>
  <c r="F1691" i="9"/>
  <c r="J1691" i="9" s="1"/>
  <c r="H1689" i="9"/>
  <c r="E1689" i="9"/>
  <c r="I1689" i="9" s="1"/>
  <c r="F1689" i="9"/>
  <c r="J1689" i="9" s="1"/>
  <c r="H1688" i="9"/>
  <c r="F1688" i="9"/>
  <c r="J1688" i="9" s="1"/>
  <c r="E1687" i="9"/>
  <c r="I1687" i="9" s="1"/>
  <c r="H1686" i="9"/>
  <c r="F1686" i="9"/>
  <c r="J1686" i="9" s="1"/>
  <c r="H1685" i="9"/>
  <c r="F1684" i="9"/>
  <c r="J1684" i="9" s="1"/>
  <c r="E1684" i="9"/>
  <c r="I1684" i="9" s="1"/>
  <c r="H1684" i="9"/>
  <c r="E1683" i="9"/>
  <c r="I1683" i="9" s="1"/>
  <c r="F1683" i="9"/>
  <c r="J1683" i="9" s="1"/>
  <c r="H1681" i="9"/>
  <c r="E1681" i="9"/>
  <c r="I1681" i="9" s="1"/>
  <c r="F1681" i="9"/>
  <c r="J1681" i="9" s="1"/>
  <c r="F1680" i="9"/>
  <c r="J1680" i="9" s="1"/>
  <c r="F1679" i="9"/>
  <c r="J1679" i="9" s="1"/>
  <c r="H1679" i="9"/>
  <c r="E1678" i="9"/>
  <c r="I1678" i="9" s="1"/>
  <c r="F1678" i="9"/>
  <c r="J1678" i="9" s="1"/>
  <c r="H1677" i="9"/>
  <c r="F1676" i="9"/>
  <c r="J1676" i="9" s="1"/>
  <c r="E1676" i="9"/>
  <c r="I1676" i="9" s="1"/>
  <c r="H1676" i="9"/>
  <c r="H1675" i="9"/>
  <c r="E1675" i="9"/>
  <c r="I1675" i="9" s="1"/>
  <c r="F1675" i="9"/>
  <c r="J1675" i="9" s="1"/>
  <c r="H1673" i="9"/>
  <c r="E1673" i="9"/>
  <c r="I1673" i="9" s="1"/>
  <c r="F1673" i="9"/>
  <c r="J1673" i="9" s="1"/>
  <c r="H1672" i="9"/>
  <c r="F1672" i="9"/>
  <c r="J1672" i="9" s="1"/>
  <c r="H1671" i="9"/>
  <c r="F1671" i="9"/>
  <c r="J1671" i="9" s="1"/>
  <c r="E1671" i="9"/>
  <c r="I1671" i="9" s="1"/>
  <c r="H1670" i="9"/>
  <c r="E1670" i="9"/>
  <c r="I1670" i="9" s="1"/>
  <c r="F1670" i="9"/>
  <c r="J1670" i="9" s="1"/>
  <c r="H1669" i="9"/>
  <c r="F1668" i="9"/>
  <c r="J1668" i="9" s="1"/>
  <c r="H1668" i="9"/>
  <c r="E1665" i="9"/>
  <c r="I1665" i="9" s="1"/>
  <c r="F1665" i="9"/>
  <c r="J1665" i="9" s="1"/>
  <c r="H1663" i="9"/>
  <c r="F1663" i="9"/>
  <c r="J1663" i="9" s="1"/>
  <c r="E1663" i="9"/>
  <c r="I1663" i="9" s="1"/>
  <c r="E1662" i="9"/>
  <c r="I1662" i="9" s="1"/>
  <c r="E1660" i="9"/>
  <c r="I1660" i="9" s="1"/>
  <c r="H1660" i="9"/>
  <c r="H1657" i="9"/>
  <c r="F1657" i="9"/>
  <c r="J1657" i="9" s="1"/>
  <c r="H1656" i="9"/>
  <c r="H1655" i="9"/>
  <c r="F1655" i="9"/>
  <c r="J1655" i="9" s="1"/>
  <c r="E1655" i="9"/>
  <c r="I1655" i="9" s="1"/>
  <c r="F1652" i="9"/>
  <c r="J1652" i="9" s="1"/>
  <c r="E1652" i="9"/>
  <c r="I1652" i="9" s="1"/>
  <c r="H1652" i="9"/>
  <c r="H1648" i="9"/>
  <c r="H1646" i="9"/>
  <c r="E1646" i="9"/>
  <c r="I1646" i="9" s="1"/>
  <c r="F1646" i="9"/>
  <c r="J1646" i="9" s="1"/>
  <c r="E1645" i="9"/>
  <c r="I1645" i="9" s="1"/>
  <c r="F1643" i="9"/>
  <c r="J1643" i="9" s="1"/>
  <c r="H1639" i="9"/>
  <c r="F1639" i="9"/>
  <c r="J1639" i="9" s="1"/>
  <c r="E1639" i="9"/>
  <c r="I1639" i="9" s="1"/>
  <c r="H1638" i="9"/>
  <c r="E1638" i="9"/>
  <c r="I1638" i="9" s="1"/>
  <c r="F1638" i="9"/>
  <c r="J1638" i="9" s="1"/>
  <c r="H1637" i="9"/>
  <c r="F1637" i="9"/>
  <c r="J1637" i="9" s="1"/>
  <c r="E1637" i="9"/>
  <c r="I1637" i="9" s="1"/>
  <c r="H1636" i="9"/>
  <c r="E1635" i="9"/>
  <c r="I1635" i="9" s="1"/>
  <c r="F1635" i="9"/>
  <c r="J1635" i="9" s="1"/>
  <c r="H1633" i="9"/>
  <c r="E1633" i="9"/>
  <c r="F1633" i="9"/>
  <c r="J1633" i="9" s="1"/>
  <c r="E1631" i="9"/>
  <c r="I1631" i="9" s="1"/>
  <c r="H1631" i="9"/>
  <c r="H1630" i="9"/>
  <c r="E1630" i="9"/>
  <c r="I1630" i="9" s="1"/>
  <c r="F1630" i="9"/>
  <c r="J1630" i="9" s="1"/>
  <c r="H1629" i="9"/>
  <c r="E1629" i="9"/>
  <c r="I1629" i="9" s="1"/>
  <c r="E1628" i="9"/>
  <c r="I1628" i="9" s="1"/>
  <c r="H1628" i="9"/>
  <c r="E1627" i="9"/>
  <c r="I1627" i="9" s="1"/>
  <c r="E1625" i="9"/>
  <c r="I1625" i="9" s="1"/>
  <c r="F1625" i="9"/>
  <c r="J1625" i="9" s="1"/>
  <c r="H1623" i="9"/>
  <c r="F1623" i="9"/>
  <c r="J1623" i="9" s="1"/>
  <c r="E1623" i="9"/>
  <c r="I1623" i="9" s="1"/>
  <c r="H1622" i="9"/>
  <c r="E1622" i="9"/>
  <c r="I1622" i="9" s="1"/>
  <c r="F1622" i="9"/>
  <c r="J1622" i="9" s="1"/>
  <c r="F1621" i="9"/>
  <c r="E1621" i="9"/>
  <c r="I1621" i="9" s="1"/>
  <c r="F1620" i="9"/>
  <c r="J1620" i="9" s="1"/>
  <c r="H1620" i="9"/>
  <c r="E1619" i="9"/>
  <c r="I1619" i="9" s="1"/>
  <c r="F1619" i="9"/>
  <c r="J1619" i="9" s="1"/>
  <c r="E1617" i="9"/>
  <c r="I1617" i="9" s="1"/>
  <c r="F1617" i="9"/>
  <c r="J1617" i="9" s="1"/>
  <c r="F1614" i="9"/>
  <c r="J1614" i="9" s="1"/>
  <c r="E1613" i="9"/>
  <c r="I1613" i="9" s="1"/>
  <c r="E1612" i="9"/>
  <c r="I1612" i="9" s="1"/>
  <c r="H1612" i="9"/>
  <c r="E1611" i="9"/>
  <c r="I1611" i="9" s="1"/>
  <c r="E1609" i="9"/>
  <c r="I1609" i="9" s="1"/>
  <c r="F1609" i="9"/>
  <c r="J1609" i="9" s="1"/>
  <c r="E1608" i="9"/>
  <c r="I1608" i="9" s="1"/>
  <c r="E1606" i="9"/>
  <c r="I1606" i="9" s="1"/>
  <c r="H1601" i="9"/>
  <c r="E1601" i="9"/>
  <c r="I1601" i="9" s="1"/>
  <c r="F1601" i="9"/>
  <c r="J1601" i="9" s="1"/>
  <c r="F1600" i="9"/>
  <c r="J1600" i="9" s="1"/>
  <c r="E1600" i="9"/>
  <c r="I1600" i="9" s="1"/>
  <c r="F1599" i="9"/>
  <c r="J1599" i="9" s="1"/>
  <c r="E1599" i="9"/>
  <c r="I1599" i="9" s="1"/>
  <c r="H1598" i="9"/>
  <c r="F1598" i="9"/>
  <c r="J1598" i="9" s="1"/>
  <c r="F1595" i="9"/>
  <c r="J1595" i="9" s="1"/>
  <c r="F1591" i="9"/>
  <c r="J1591" i="9" s="1"/>
  <c r="E1591" i="9"/>
  <c r="I1591" i="9" s="1"/>
  <c r="E1588" i="9"/>
  <c r="I1588" i="9" s="1"/>
  <c r="H1588" i="9"/>
  <c r="H1587" i="9"/>
  <c r="E1587" i="9"/>
  <c r="I1587" i="9" s="1"/>
  <c r="F1587" i="9"/>
  <c r="J1587" i="9" s="1"/>
  <c r="H1585" i="9"/>
  <c r="E1585" i="9"/>
  <c r="I1585" i="9" s="1"/>
  <c r="F1585" i="9"/>
  <c r="J1585" i="9" s="1"/>
  <c r="F1584" i="9"/>
  <c r="J1584" i="9" s="1"/>
  <c r="E1584" i="9"/>
  <c r="I1584" i="9" s="1"/>
  <c r="F1582" i="9"/>
  <c r="J1582" i="9" s="1"/>
  <c r="E1581" i="9"/>
  <c r="I1581" i="9" s="1"/>
  <c r="F1580" i="9"/>
  <c r="J1580" i="9" s="1"/>
  <c r="H1579" i="9"/>
  <c r="F1579" i="9"/>
  <c r="J1579" i="9" s="1"/>
  <c r="H1577" i="9"/>
  <c r="E1577" i="9"/>
  <c r="I1577" i="9" s="1"/>
  <c r="F1577" i="9"/>
  <c r="J1577" i="9" s="1"/>
  <c r="H1576" i="9"/>
  <c r="E1576" i="9"/>
  <c r="I1576" i="9" s="1"/>
  <c r="H1575" i="9"/>
  <c r="F1575" i="9"/>
  <c r="J1575" i="9" s="1"/>
  <c r="E1575" i="9"/>
  <c r="I1575" i="9" s="1"/>
  <c r="H1574" i="9"/>
  <c r="F1574" i="9"/>
  <c r="J1574" i="9" s="1"/>
  <c r="E1574" i="9"/>
  <c r="I1574" i="9" s="1"/>
  <c r="H1573" i="9"/>
  <c r="E1572" i="9"/>
  <c r="I1572" i="9" s="1"/>
  <c r="H1572" i="9"/>
  <c r="E1571" i="9"/>
  <c r="I1571" i="9" s="1"/>
  <c r="F1571" i="9"/>
  <c r="J1571" i="9" s="1"/>
  <c r="H1569" i="9"/>
  <c r="E1569" i="9"/>
  <c r="I1569" i="9" s="1"/>
  <c r="F1569" i="9"/>
  <c r="J1569" i="9" s="1"/>
  <c r="E1568" i="9"/>
  <c r="I1568" i="9" s="1"/>
  <c r="F1567" i="9"/>
  <c r="J1567" i="9" s="1"/>
  <c r="E1567" i="9"/>
  <c r="I1567" i="9" s="1"/>
  <c r="H1567" i="9"/>
  <c r="F1566" i="9"/>
  <c r="J1566" i="9" s="1"/>
  <c r="H1565" i="9"/>
  <c r="F1565" i="9"/>
  <c r="J1565" i="9" s="1"/>
  <c r="H1563" i="9"/>
  <c r="F1563" i="9"/>
  <c r="J1563" i="9" s="1"/>
  <c r="H1561" i="9"/>
  <c r="E1561" i="9"/>
  <c r="I1561" i="9" s="1"/>
  <c r="F1561" i="9"/>
  <c r="J1561" i="9" s="1"/>
  <c r="F1560" i="9"/>
  <c r="J1560" i="9" s="1"/>
  <c r="E1560" i="9"/>
  <c r="I1560" i="9" s="1"/>
  <c r="H1559" i="9"/>
  <c r="F1559" i="9"/>
  <c r="J1559" i="9" s="1"/>
  <c r="E1559" i="9"/>
  <c r="I1559" i="9" s="1"/>
  <c r="H1556" i="9"/>
  <c r="E1556" i="9"/>
  <c r="I1556" i="9" s="1"/>
  <c r="F1556" i="9"/>
  <c r="J1556" i="9" s="1"/>
  <c r="F1552" i="9"/>
  <c r="J1552" i="9" s="1"/>
  <c r="E1552" i="9"/>
  <c r="I1552" i="9" s="1"/>
  <c r="H1551" i="9"/>
  <c r="F1551" i="9"/>
  <c r="J1551" i="9" s="1"/>
  <c r="E1551" i="9"/>
  <c r="I1551" i="9" s="1"/>
  <c r="E1550" i="9"/>
  <c r="I1550" i="9" s="1"/>
  <c r="H1550" i="9"/>
  <c r="F1549" i="9"/>
  <c r="J1549" i="9" s="1"/>
  <c r="F1548" i="9"/>
  <c r="J1548" i="9" s="1"/>
  <c r="E1548" i="9"/>
  <c r="I1548" i="9" s="1"/>
  <c r="H1548" i="9"/>
  <c r="E1547" i="9"/>
  <c r="I1547" i="9" s="1"/>
  <c r="H1547" i="9"/>
  <c r="H1545" i="9"/>
  <c r="H1544" i="9"/>
  <c r="E1544" i="9"/>
  <c r="F1544" i="9"/>
  <c r="J1544" i="9" s="1"/>
  <c r="F1543" i="9"/>
  <c r="J1543" i="9" s="1"/>
  <c r="E1543" i="9"/>
  <c r="I1543" i="9" s="1"/>
  <c r="H1542" i="9"/>
  <c r="F1542" i="9"/>
  <c r="J1542" i="9" s="1"/>
  <c r="E1542" i="9"/>
  <c r="I1542" i="9" s="1"/>
  <c r="E1540" i="9"/>
  <c r="I1540" i="9" s="1"/>
  <c r="H1540" i="9"/>
  <c r="F1539" i="9"/>
  <c r="J1539" i="9" s="1"/>
  <c r="H1539" i="9"/>
  <c r="H1537" i="9"/>
  <c r="F1536" i="9"/>
  <c r="J1536" i="9" s="1"/>
  <c r="E1535" i="9"/>
  <c r="I1535" i="9" s="1"/>
  <c r="E1534" i="9"/>
  <c r="I1534" i="9" s="1"/>
  <c r="H1534" i="9"/>
  <c r="H1533" i="9"/>
  <c r="F1533" i="9"/>
  <c r="J1533" i="9" s="1"/>
  <c r="E1533" i="9"/>
  <c r="I1533" i="9" s="1"/>
  <c r="H1531" i="9"/>
  <c r="F1531" i="9"/>
  <c r="J1531" i="9" s="1"/>
  <c r="E1531" i="9"/>
  <c r="I1531" i="9" s="1"/>
  <c r="H1529" i="9"/>
  <c r="F1529" i="9"/>
  <c r="J1529" i="9" s="1"/>
  <c r="E1529" i="9"/>
  <c r="I1529" i="9" s="1"/>
  <c r="H1527" i="9"/>
  <c r="F1527" i="9"/>
  <c r="J1527" i="9" s="1"/>
  <c r="E1527" i="9"/>
  <c r="I1527" i="9" s="1"/>
  <c r="H1526" i="9"/>
  <c r="H1524" i="9"/>
  <c r="F1523" i="9"/>
  <c r="J1523" i="9" s="1"/>
  <c r="E1523" i="9"/>
  <c r="I1523" i="9" s="1"/>
  <c r="H1523" i="9"/>
  <c r="H1520" i="9"/>
  <c r="E1519" i="9"/>
  <c r="I1519" i="9" s="1"/>
  <c r="H1519" i="9"/>
  <c r="E1518" i="9"/>
  <c r="I1518" i="9" s="1"/>
  <c r="H1518" i="9"/>
  <c r="E1517" i="9"/>
  <c r="I1517" i="9" s="1"/>
  <c r="H1517" i="9"/>
  <c r="H1516" i="9"/>
  <c r="E1515" i="9"/>
  <c r="I1515" i="9" s="1"/>
  <c r="H1515" i="9"/>
  <c r="H1512" i="9"/>
  <c r="E1511" i="9"/>
  <c r="I1511" i="9" s="1"/>
  <c r="H1511" i="9"/>
  <c r="E1510" i="9"/>
  <c r="I1510" i="9" s="1"/>
  <c r="H1510" i="9"/>
  <c r="E1509" i="9"/>
  <c r="I1509" i="9" s="1"/>
  <c r="H1509" i="9"/>
  <c r="H1508" i="9"/>
  <c r="E1507" i="9"/>
  <c r="I1507" i="9" s="1"/>
  <c r="H1507" i="9"/>
  <c r="H1504" i="9"/>
  <c r="E1503" i="9"/>
  <c r="I1503" i="9" s="1"/>
  <c r="H1503" i="9"/>
  <c r="E1502" i="9"/>
  <c r="I1502" i="9" s="1"/>
  <c r="H1502" i="9"/>
  <c r="E1501" i="9"/>
  <c r="I1501" i="9" s="1"/>
  <c r="H1501" i="9"/>
  <c r="H1500" i="9"/>
  <c r="E1499" i="9"/>
  <c r="I1499" i="9" s="1"/>
  <c r="H1499" i="9"/>
  <c r="H1496" i="9"/>
  <c r="E1495" i="9"/>
  <c r="I1495" i="9" s="1"/>
  <c r="H1495" i="9"/>
  <c r="E1494" i="9"/>
  <c r="I1494" i="9" s="1"/>
  <c r="H1494" i="9"/>
  <c r="E1493" i="9"/>
  <c r="I1493" i="9" s="1"/>
  <c r="H1493" i="9"/>
  <c r="H1492" i="9"/>
  <c r="E1491" i="9"/>
  <c r="I1491" i="9" s="1"/>
  <c r="H1491" i="9"/>
  <c r="H1488" i="9"/>
  <c r="E1487" i="9"/>
  <c r="I1487" i="9" s="1"/>
  <c r="H1487" i="9"/>
  <c r="E1486" i="9"/>
  <c r="I1486" i="9" s="1"/>
  <c r="H1486" i="9"/>
  <c r="E1485" i="9"/>
  <c r="I1485" i="9" s="1"/>
  <c r="H1485" i="9"/>
  <c r="H1484" i="9"/>
  <c r="E1483" i="9"/>
  <c r="I1483" i="9" s="1"/>
  <c r="H1483" i="9"/>
  <c r="H1480" i="9"/>
  <c r="E1479" i="9"/>
  <c r="I1479" i="9" s="1"/>
  <c r="H1479" i="9"/>
  <c r="E1478" i="9"/>
  <c r="I1478" i="9" s="1"/>
  <c r="H1478" i="9"/>
  <c r="E1477" i="9"/>
  <c r="I1477" i="9" s="1"/>
  <c r="H1477" i="9"/>
  <c r="H1476" i="9"/>
  <c r="E1475" i="9"/>
  <c r="I1475" i="9" s="1"/>
  <c r="H1475" i="9"/>
  <c r="H1472" i="9"/>
  <c r="E1471" i="9"/>
  <c r="I1471" i="9" s="1"/>
  <c r="H1471" i="9"/>
  <c r="E1470" i="9"/>
  <c r="I1470" i="9" s="1"/>
  <c r="H1470" i="9"/>
  <c r="E1469" i="9"/>
  <c r="I1469" i="9" s="1"/>
  <c r="E1468" i="9"/>
  <c r="I1468" i="9" s="1"/>
  <c r="E1467" i="9"/>
  <c r="I1467" i="9" s="1"/>
  <c r="H1467" i="9"/>
  <c r="E1465" i="9"/>
  <c r="I1465" i="9" s="1"/>
  <c r="H1465" i="9"/>
  <c r="F1464" i="9"/>
  <c r="E1464" i="9"/>
  <c r="I1464" i="9" s="1"/>
  <c r="H1464" i="9"/>
  <c r="E1463" i="9"/>
  <c r="I1463" i="9" s="1"/>
  <c r="F1462" i="9"/>
  <c r="J1462" i="9" s="1"/>
  <c r="E1462" i="9"/>
  <c r="I1462" i="9" s="1"/>
  <c r="F1461" i="9"/>
  <c r="J1461" i="9" s="1"/>
  <c r="E1461" i="9"/>
  <c r="I1461" i="9" s="1"/>
  <c r="E1459" i="9"/>
  <c r="I1459" i="9" s="1"/>
  <c r="H1457" i="9"/>
  <c r="F1457" i="9"/>
  <c r="J1457" i="9" s="1"/>
  <c r="E1457" i="9"/>
  <c r="I1457" i="9" s="1"/>
  <c r="H1456" i="9"/>
  <c r="F1456" i="9"/>
  <c r="J1456" i="9" s="1"/>
  <c r="E1456" i="9"/>
  <c r="I1456" i="9" s="1"/>
  <c r="F1455" i="9"/>
  <c r="J1455" i="9" s="1"/>
  <c r="E1455" i="9"/>
  <c r="I1455" i="9" s="1"/>
  <c r="E1454" i="9"/>
  <c r="I1454" i="9" s="1"/>
  <c r="E1452" i="9"/>
  <c r="I1452" i="9" s="1"/>
  <c r="H1451" i="9"/>
  <c r="F1451" i="9"/>
  <c r="J1451" i="9" s="1"/>
  <c r="E1451" i="9"/>
  <c r="I1451" i="9" s="1"/>
  <c r="F1449" i="9"/>
  <c r="J1449" i="9" s="1"/>
  <c r="E1449" i="9"/>
  <c r="I1449" i="9" s="1"/>
  <c r="F1429" i="9"/>
  <c r="J1429" i="9" s="1"/>
  <c r="E1429" i="9"/>
  <c r="I1429" i="9" s="1"/>
  <c r="H1428" i="9"/>
  <c r="F1428" i="9"/>
  <c r="J1428" i="9" s="1"/>
  <c r="E1428" i="9"/>
  <c r="I1428" i="9" s="1"/>
  <c r="E1427" i="9"/>
  <c r="I1427" i="9" s="1"/>
  <c r="H1425" i="9"/>
  <c r="F1425" i="9"/>
  <c r="J1425" i="9" s="1"/>
  <c r="E1425" i="9"/>
  <c r="E1424" i="9"/>
  <c r="I1424" i="9" s="1"/>
  <c r="E1422" i="9"/>
  <c r="I1422" i="9" s="1"/>
  <c r="H1421" i="9"/>
  <c r="F1421" i="9"/>
  <c r="J1421" i="9" s="1"/>
  <c r="E1421" i="9"/>
  <c r="I1421" i="9" s="1"/>
  <c r="F1419" i="9"/>
  <c r="J1419" i="9" s="1"/>
  <c r="H1419" i="9"/>
  <c r="F1417" i="9"/>
  <c r="J1417" i="9" s="1"/>
  <c r="H1417" i="9"/>
  <c r="F1415" i="9"/>
  <c r="J1415" i="9" s="1"/>
  <c r="H1415" i="9"/>
  <c r="F1414" i="9"/>
  <c r="J1414" i="9" s="1"/>
  <c r="H1414" i="9"/>
  <c r="F1413" i="9"/>
  <c r="J1413" i="9" s="1"/>
  <c r="H1413" i="9"/>
  <c r="F1411" i="9"/>
  <c r="J1411" i="9" s="1"/>
  <c r="H1411" i="9"/>
  <c r="E1399" i="9"/>
  <c r="I1399" i="9" s="1"/>
  <c r="E1398" i="9"/>
  <c r="I1398" i="9" s="1"/>
  <c r="E1397" i="9"/>
  <c r="I1397" i="9" s="1"/>
  <c r="E1396" i="9"/>
  <c r="I1396" i="9" s="1"/>
  <c r="E1391" i="9"/>
  <c r="I1391" i="9" s="1"/>
  <c r="E1390" i="9"/>
  <c r="I1390" i="9" s="1"/>
  <c r="E1389" i="9"/>
  <c r="I1389" i="9" s="1"/>
  <c r="E1388" i="9"/>
  <c r="I1388" i="9" s="1"/>
  <c r="E1383" i="9"/>
  <c r="I1383" i="9" s="1"/>
  <c r="E1382" i="9"/>
  <c r="I1382" i="9" s="1"/>
  <c r="E1381" i="9"/>
  <c r="I1381" i="9" s="1"/>
  <c r="E1380" i="9"/>
  <c r="I1380" i="9" s="1"/>
  <c r="E1375" i="9"/>
  <c r="I1375" i="9" s="1"/>
  <c r="E1374" i="9"/>
  <c r="I1374" i="9" s="1"/>
  <c r="E1373" i="9"/>
  <c r="I1373" i="9" s="1"/>
  <c r="E1372" i="9"/>
  <c r="I1372" i="9" s="1"/>
  <c r="E1365" i="9"/>
  <c r="I1365" i="9" s="1"/>
  <c r="H1364" i="9"/>
  <c r="F1364" i="9"/>
  <c r="J1364" i="9" s="1"/>
  <c r="E1364" i="9"/>
  <c r="I1364" i="9" s="1"/>
  <c r="F1363" i="9"/>
  <c r="J1363" i="9" s="1"/>
  <c r="E1363" i="9"/>
  <c r="I1363" i="9" s="1"/>
  <c r="H1361" i="9"/>
  <c r="F1361" i="9"/>
  <c r="J1361" i="9" s="1"/>
  <c r="E1361" i="9"/>
  <c r="I1361" i="9" s="1"/>
  <c r="H1360" i="9"/>
  <c r="F1360" i="9"/>
  <c r="J1360" i="9" s="1"/>
  <c r="E1360" i="9"/>
  <c r="I1360" i="9" s="1"/>
  <c r="H1356" i="9"/>
  <c r="F1356" i="9"/>
  <c r="J1356" i="9" s="1"/>
  <c r="E1356" i="9"/>
  <c r="I1356" i="9" s="1"/>
  <c r="F1355" i="9"/>
  <c r="J1355" i="9" s="1"/>
  <c r="E1355" i="9"/>
  <c r="I1355" i="9" s="1"/>
  <c r="H1353" i="9"/>
  <c r="F1353" i="9"/>
  <c r="J1353" i="9" s="1"/>
  <c r="E1353" i="9"/>
  <c r="I1353" i="9" s="1"/>
  <c r="H1352" i="9"/>
  <c r="F1352" i="9"/>
  <c r="J1352" i="9" s="1"/>
  <c r="E1352" i="9"/>
  <c r="I1352" i="9" s="1"/>
  <c r="H1351" i="9"/>
  <c r="H1348" i="9"/>
  <c r="F1348" i="9"/>
  <c r="J1348" i="9" s="1"/>
  <c r="E1348" i="9"/>
  <c r="I1348" i="9" s="1"/>
  <c r="F1347" i="9"/>
  <c r="J1347" i="9" s="1"/>
  <c r="E1347" i="9"/>
  <c r="I1347" i="9" s="1"/>
  <c r="F1305" i="9"/>
  <c r="J1305" i="9" s="1"/>
  <c r="H1305" i="9"/>
  <c r="F1304" i="9"/>
  <c r="J1304" i="9" s="1"/>
  <c r="H1304" i="9"/>
  <c r="F1301" i="9"/>
  <c r="J1301" i="9" s="1"/>
  <c r="H1300" i="9"/>
  <c r="F1300" i="9"/>
  <c r="J1300" i="9" s="1"/>
  <c r="E1300" i="9"/>
  <c r="I1300" i="9" s="1"/>
  <c r="H1299" i="9"/>
  <c r="E1299" i="9"/>
  <c r="I1299" i="9" s="1"/>
  <c r="F1299" i="9"/>
  <c r="J1299" i="9" s="1"/>
  <c r="H1297" i="9"/>
  <c r="F1297" i="9"/>
  <c r="J1297" i="9" s="1"/>
  <c r="E1297" i="9"/>
  <c r="I1297" i="9" s="1"/>
  <c r="H1295" i="9"/>
  <c r="F1295" i="9"/>
  <c r="J1295" i="9" s="1"/>
  <c r="E1295" i="9"/>
  <c r="I1295" i="9" s="1"/>
  <c r="H1294" i="9"/>
  <c r="F1294" i="9"/>
  <c r="J1294" i="9" s="1"/>
  <c r="E1294" i="9"/>
  <c r="I1294" i="9" s="1"/>
  <c r="E1293" i="9"/>
  <c r="I1293" i="9" s="1"/>
  <c r="H1293" i="9"/>
  <c r="H1292" i="9"/>
  <c r="F1292" i="9"/>
  <c r="J1292" i="9" s="1"/>
  <c r="E1292" i="9"/>
  <c r="I1292" i="9" s="1"/>
  <c r="H1289" i="9"/>
  <c r="E1289" i="9"/>
  <c r="I1289" i="9" s="1"/>
  <c r="H1288" i="9"/>
  <c r="E1288" i="9"/>
  <c r="I1288" i="9" s="1"/>
  <c r="F1288" i="9"/>
  <c r="J1288" i="9" s="1"/>
  <c r="H1286" i="9"/>
  <c r="H1283" i="9"/>
  <c r="H1281" i="9"/>
  <c r="H1280" i="9"/>
  <c r="H1279" i="9"/>
  <c r="H1278" i="9"/>
  <c r="H1275" i="9"/>
  <c r="H1272" i="9"/>
  <c r="H1270" i="9"/>
  <c r="H1268" i="9"/>
  <c r="H1264" i="9"/>
  <c r="H1262" i="9"/>
  <c r="H1260" i="9"/>
  <c r="H1256" i="9"/>
  <c r="H1254" i="9"/>
  <c r="H1252" i="9"/>
  <c r="H1248" i="9"/>
  <c r="H1246" i="9"/>
  <c r="F1243" i="9"/>
  <c r="J1243" i="9" s="1"/>
  <c r="E1243" i="9"/>
  <c r="I1243" i="9" s="1"/>
  <c r="H1243" i="9"/>
  <c r="H1241" i="9"/>
  <c r="H1240" i="9"/>
  <c r="F1240" i="9"/>
  <c r="J1240" i="9" s="1"/>
  <c r="F1239" i="9"/>
  <c r="J1239" i="9" s="1"/>
  <c r="H1239" i="9"/>
  <c r="H1238" i="9"/>
  <c r="F1238" i="9"/>
  <c r="J1238" i="9" s="1"/>
  <c r="E1238" i="9"/>
  <c r="I1238" i="9" s="1"/>
  <c r="H1237" i="9"/>
  <c r="E1237" i="9"/>
  <c r="I1237" i="9" s="1"/>
  <c r="F1236" i="9"/>
  <c r="J1236" i="9" s="1"/>
  <c r="H1233" i="9"/>
  <c r="F1233" i="9"/>
  <c r="J1233" i="9" s="1"/>
  <c r="E1233" i="9"/>
  <c r="I1233" i="9" s="1"/>
  <c r="E1232" i="9"/>
  <c r="I1232" i="9" s="1"/>
  <c r="H1232" i="9"/>
  <c r="H1231" i="9"/>
  <c r="F1231" i="9"/>
  <c r="J1231" i="9" s="1"/>
  <c r="E1231" i="9"/>
  <c r="I1231" i="9" s="1"/>
  <c r="H1229" i="9"/>
  <c r="H1228" i="9"/>
  <c r="F1228" i="9"/>
  <c r="J1228" i="9" s="1"/>
  <c r="E1228" i="9"/>
  <c r="I1228" i="9" s="1"/>
  <c r="H1227" i="9"/>
  <c r="F1224" i="9"/>
  <c r="F1223" i="9"/>
  <c r="J1223" i="9" s="1"/>
  <c r="H1222" i="9"/>
  <c r="E1222" i="9"/>
  <c r="I1222" i="9" s="1"/>
  <c r="F1222" i="9"/>
  <c r="J1222" i="9" s="1"/>
  <c r="H1221" i="9"/>
  <c r="F1221" i="9"/>
  <c r="J1221" i="9" s="1"/>
  <c r="F1220" i="9"/>
  <c r="J1220" i="9" s="1"/>
  <c r="E1219" i="9"/>
  <c r="I1219" i="9" s="1"/>
  <c r="F1219" i="9"/>
  <c r="J1219" i="9" s="1"/>
  <c r="F1216" i="9"/>
  <c r="J1216" i="9" s="1"/>
  <c r="E1215" i="9"/>
  <c r="I1215" i="9" s="1"/>
  <c r="F1215" i="9"/>
  <c r="J1215" i="9" s="1"/>
  <c r="H1214" i="9"/>
  <c r="F1214" i="9"/>
  <c r="J1214" i="9" s="1"/>
  <c r="F1213" i="9"/>
  <c r="J1213" i="9" s="1"/>
  <c r="F1212" i="9"/>
  <c r="J1212" i="9" s="1"/>
  <c r="F1211" i="9"/>
  <c r="J1211" i="9" s="1"/>
  <c r="F1209" i="9"/>
  <c r="J1209" i="9" s="1"/>
  <c r="F1208" i="9"/>
  <c r="J1208" i="9" s="1"/>
  <c r="F1207" i="9"/>
  <c r="J1207" i="9" s="1"/>
  <c r="H1206" i="9"/>
  <c r="E1206" i="9"/>
  <c r="I1206" i="9" s="1"/>
  <c r="F1206" i="9"/>
  <c r="J1206" i="9" s="1"/>
  <c r="H1205" i="9"/>
  <c r="F1205" i="9"/>
  <c r="J1205" i="9" s="1"/>
  <c r="F1204" i="9"/>
  <c r="J1204" i="9" s="1"/>
  <c r="E1203" i="9"/>
  <c r="I1203" i="9" s="1"/>
  <c r="F1203" i="9"/>
  <c r="J1203" i="9" s="1"/>
  <c r="F1201" i="9"/>
  <c r="J1201" i="9" s="1"/>
  <c r="H1200" i="9"/>
  <c r="F1199" i="9"/>
  <c r="J1199" i="9" s="1"/>
  <c r="H1199" i="9"/>
  <c r="H1198" i="9"/>
  <c r="F1198" i="9"/>
  <c r="J1198" i="9" s="1"/>
  <c r="F1197" i="9"/>
  <c r="J1197" i="9" s="1"/>
  <c r="H1197" i="9"/>
  <c r="E1196" i="9"/>
  <c r="I1196" i="9" s="1"/>
  <c r="H1196" i="9"/>
  <c r="F1193" i="9"/>
  <c r="J1193" i="9" s="1"/>
  <c r="H1191" i="9"/>
  <c r="F1190" i="9"/>
  <c r="J1190" i="9" s="1"/>
  <c r="F1189" i="9"/>
  <c r="J1189" i="9" s="1"/>
  <c r="H1189" i="9"/>
  <c r="H1188" i="9"/>
  <c r="H1185" i="9"/>
  <c r="F1185" i="9"/>
  <c r="J1185" i="9" s="1"/>
  <c r="F1184" i="9"/>
  <c r="J1184" i="9" s="1"/>
  <c r="H1184" i="9"/>
  <c r="H1183" i="9"/>
  <c r="F1183" i="9"/>
  <c r="J1183" i="9" s="1"/>
  <c r="E1183" i="9"/>
  <c r="I1183" i="9" s="1"/>
  <c r="F1182" i="9"/>
  <c r="J1182" i="9" s="1"/>
  <c r="H1180" i="9"/>
  <c r="H1177" i="9"/>
  <c r="F1177" i="9"/>
  <c r="J1177" i="9" s="1"/>
  <c r="H1176" i="9"/>
  <c r="F1175" i="9"/>
  <c r="J1175" i="9" s="1"/>
  <c r="E1175" i="9"/>
  <c r="I1175" i="9" s="1"/>
  <c r="H1175" i="9"/>
  <c r="H1174" i="9"/>
  <c r="F1174" i="9"/>
  <c r="J1174" i="9" s="1"/>
  <c r="E1173" i="9"/>
  <c r="I1173" i="9" s="1"/>
  <c r="H1173" i="9"/>
  <c r="F1169" i="9"/>
  <c r="J1169" i="9" s="1"/>
  <c r="F1168" i="9"/>
  <c r="J1168" i="9" s="1"/>
  <c r="H1168" i="9"/>
  <c r="F1167" i="9"/>
  <c r="J1167" i="9" s="1"/>
  <c r="H1167" i="9"/>
  <c r="H1166" i="9"/>
  <c r="F1165" i="9"/>
  <c r="J1165" i="9" s="1"/>
  <c r="H1165" i="9"/>
  <c r="E1164" i="9"/>
  <c r="I1164" i="9" s="1"/>
  <c r="H1164" i="9"/>
  <c r="F1161" i="9"/>
  <c r="J1161" i="9" s="1"/>
  <c r="H1160" i="9"/>
  <c r="H1159" i="9"/>
  <c r="F1159" i="9"/>
  <c r="J1159" i="9" s="1"/>
  <c r="E1159" i="9"/>
  <c r="I1159" i="9" s="1"/>
  <c r="F1152" i="9"/>
  <c r="J1152" i="9" s="1"/>
  <c r="H1152" i="9"/>
  <c r="E1150" i="9"/>
  <c r="I1150" i="9" s="1"/>
  <c r="F1149" i="9"/>
  <c r="J1149" i="9" s="1"/>
  <c r="H1149" i="9"/>
  <c r="E1148" i="9"/>
  <c r="I1148" i="9" s="1"/>
  <c r="F1068" i="9"/>
  <c r="J1068" i="9" s="1"/>
  <c r="F1067" i="9"/>
  <c r="J1067" i="9" s="1"/>
  <c r="F1065" i="9"/>
  <c r="J1065" i="9" s="1"/>
  <c r="F1064" i="9"/>
  <c r="J1064" i="9" s="1"/>
  <c r="F1063" i="9"/>
  <c r="J1063" i="9" s="1"/>
  <c r="F1062" i="9"/>
  <c r="J1062" i="9" s="1"/>
  <c r="F1061" i="9"/>
  <c r="J1061" i="9" s="1"/>
  <c r="F1060" i="9"/>
  <c r="J1060" i="9" s="1"/>
  <c r="F1059" i="9"/>
  <c r="J1059" i="9" s="1"/>
  <c r="F1057" i="9"/>
  <c r="J1057" i="9" s="1"/>
  <c r="F1056" i="9"/>
  <c r="J1056" i="9" s="1"/>
  <c r="F1055" i="9"/>
  <c r="J1055" i="9" s="1"/>
  <c r="F1054" i="9"/>
  <c r="J1054" i="9" s="1"/>
  <c r="F1053" i="9"/>
  <c r="J1053" i="9" s="1"/>
  <c r="F1052" i="9"/>
  <c r="J1052" i="9" s="1"/>
  <c r="F1051" i="9"/>
  <c r="J1051" i="9" s="1"/>
  <c r="F1049" i="9"/>
  <c r="J1049" i="9" s="1"/>
  <c r="F1048" i="9"/>
  <c r="J1048" i="9" s="1"/>
  <c r="F1047" i="9"/>
  <c r="J1047" i="9" s="1"/>
  <c r="F1046" i="9"/>
  <c r="J1046" i="9" s="1"/>
  <c r="F1045" i="9"/>
  <c r="J1045" i="9" s="1"/>
  <c r="F1044" i="9"/>
  <c r="J1044" i="9" s="1"/>
  <c r="F1043" i="9"/>
  <c r="J1043" i="9" s="1"/>
  <c r="F1041" i="9"/>
  <c r="J1041" i="9" s="1"/>
  <c r="F1040" i="9"/>
  <c r="J1040" i="9" s="1"/>
  <c r="F1039" i="9"/>
  <c r="J1039" i="9" s="1"/>
  <c r="F1038" i="9"/>
  <c r="J1038" i="9" s="1"/>
  <c r="F1037" i="9"/>
  <c r="J1037" i="9" s="1"/>
  <c r="F1036" i="9"/>
  <c r="J1036" i="9" s="1"/>
  <c r="F1035" i="9"/>
  <c r="J1035" i="9" s="1"/>
  <c r="F1033" i="9"/>
  <c r="J1033" i="9" s="1"/>
  <c r="F1032" i="9"/>
  <c r="J1032" i="9" s="1"/>
  <c r="F1031" i="9"/>
  <c r="J1031" i="9" s="1"/>
  <c r="F1030" i="9"/>
  <c r="J1030" i="9" s="1"/>
  <c r="F1029" i="9"/>
  <c r="J1029" i="9" s="1"/>
  <c r="F1028" i="9"/>
  <c r="J1028" i="9" s="1"/>
  <c r="F1027" i="9"/>
  <c r="J1027" i="9" s="1"/>
  <c r="F1025" i="9"/>
  <c r="J1025" i="9" s="1"/>
  <c r="F1024" i="9"/>
  <c r="J1024" i="9" s="1"/>
  <c r="F1023" i="9"/>
  <c r="J1023" i="9" s="1"/>
  <c r="F1022" i="9"/>
  <c r="J1022" i="9" s="1"/>
  <c r="F1021" i="9"/>
  <c r="J1021" i="9" s="1"/>
  <c r="F1020" i="9"/>
  <c r="J1020" i="9" s="1"/>
  <c r="F1019" i="9"/>
  <c r="J1019" i="9" s="1"/>
  <c r="E1017" i="9"/>
  <c r="I1017" i="9" s="1"/>
  <c r="E1016" i="9"/>
  <c r="I1016" i="9" s="1"/>
  <c r="H1015" i="9"/>
  <c r="F1015" i="9"/>
  <c r="J1015" i="9" s="1"/>
  <c r="E1015" i="9"/>
  <c r="I1015" i="9" s="1"/>
  <c r="E1012" i="9"/>
  <c r="I1012" i="9" s="1"/>
  <c r="E1011" i="9"/>
  <c r="I1011" i="9" s="1"/>
  <c r="H1009" i="9"/>
  <c r="F1009" i="9"/>
  <c r="E1009" i="9"/>
  <c r="I1009" i="9" s="1"/>
  <c r="E1008" i="9"/>
  <c r="I1008" i="9" s="1"/>
  <c r="H1007" i="9"/>
  <c r="E1007" i="9"/>
  <c r="I1007" i="9" s="1"/>
  <c r="H1005" i="9"/>
  <c r="F1005" i="9"/>
  <c r="J1005" i="9" s="1"/>
  <c r="E1005" i="9"/>
  <c r="I1005" i="9" s="1"/>
  <c r="H1003" i="9"/>
  <c r="F1003" i="9"/>
  <c r="J1003" i="9" s="1"/>
  <c r="E1003" i="9"/>
  <c r="I1003" i="9" s="1"/>
  <c r="F1001" i="9"/>
  <c r="J1001" i="9" s="1"/>
  <c r="E1001" i="9"/>
  <c r="I1001" i="9" s="1"/>
  <c r="H999" i="9"/>
  <c r="F999" i="9"/>
  <c r="J999" i="9" s="1"/>
  <c r="E999" i="9"/>
  <c r="I999" i="9" s="1"/>
  <c r="E995" i="9"/>
  <c r="I995" i="9" s="1"/>
  <c r="H993" i="9"/>
  <c r="F993" i="9"/>
  <c r="J993" i="9" s="1"/>
  <c r="E993" i="9"/>
  <c r="I993" i="9" s="1"/>
  <c r="H991" i="9"/>
  <c r="E991" i="9"/>
  <c r="I991" i="9" s="1"/>
  <c r="H989" i="9"/>
  <c r="F989" i="9"/>
  <c r="J989" i="9" s="1"/>
  <c r="E989" i="9"/>
  <c r="I989" i="9" s="1"/>
  <c r="H987" i="9"/>
  <c r="F987" i="9"/>
  <c r="J987" i="9" s="1"/>
  <c r="E987" i="9"/>
  <c r="I987" i="9" s="1"/>
  <c r="F985" i="9"/>
  <c r="E985" i="9"/>
  <c r="I985" i="9" s="1"/>
  <c r="H983" i="9"/>
  <c r="F983" i="9"/>
  <c r="J983" i="9" s="1"/>
  <c r="E983" i="9"/>
  <c r="I983" i="9" s="1"/>
  <c r="E979" i="9"/>
  <c r="I979" i="9" s="1"/>
  <c r="H977" i="9"/>
  <c r="F977" i="9"/>
  <c r="E977" i="9"/>
  <c r="I977" i="9" s="1"/>
  <c r="H975" i="9"/>
  <c r="E975" i="9"/>
  <c r="I975" i="9" s="1"/>
  <c r="H973" i="9"/>
  <c r="F973" i="9"/>
  <c r="J973" i="9" s="1"/>
  <c r="E973" i="9"/>
  <c r="I973" i="9" s="1"/>
  <c r="H971" i="9"/>
  <c r="F971" i="9"/>
  <c r="J971" i="9" s="1"/>
  <c r="E971" i="9"/>
  <c r="I971" i="9" s="1"/>
  <c r="F969" i="9"/>
  <c r="J969" i="9" s="1"/>
  <c r="E969" i="9"/>
  <c r="I969" i="9" s="1"/>
  <c r="H967" i="9"/>
  <c r="F967" i="9"/>
  <c r="J967" i="9" s="1"/>
  <c r="E967" i="9"/>
  <c r="I967" i="9" s="1"/>
  <c r="E963" i="9"/>
  <c r="I963" i="9" s="1"/>
  <c r="H961" i="9"/>
  <c r="F961" i="9"/>
  <c r="J961" i="9" s="1"/>
  <c r="E961" i="9"/>
  <c r="I961" i="9" s="1"/>
  <c r="H959" i="9"/>
  <c r="E959" i="9"/>
  <c r="I959" i="9" s="1"/>
  <c r="H957" i="9"/>
  <c r="E957" i="9"/>
  <c r="I957" i="9" s="1"/>
  <c r="H955" i="9"/>
  <c r="E955" i="9"/>
  <c r="I955" i="9" s="1"/>
  <c r="H953" i="9"/>
  <c r="E953" i="9"/>
  <c r="I953" i="9" s="1"/>
  <c r="H951" i="9"/>
  <c r="E951" i="9"/>
  <c r="I951" i="9" s="1"/>
  <c r="E949" i="9"/>
  <c r="I949" i="9" s="1"/>
  <c r="H947" i="9"/>
  <c r="E947" i="9"/>
  <c r="I947" i="9" s="1"/>
  <c r="E945" i="9"/>
  <c r="I945" i="9" s="1"/>
  <c r="H943" i="9"/>
  <c r="E943" i="9"/>
  <c r="I943" i="9" s="1"/>
  <c r="E941" i="9"/>
  <c r="I941" i="9" s="1"/>
  <c r="H939" i="9"/>
  <c r="E939" i="9"/>
  <c r="I939" i="9" s="1"/>
  <c r="E937" i="9"/>
  <c r="I937" i="9" s="1"/>
  <c r="H935" i="9"/>
  <c r="E935" i="9"/>
  <c r="I935" i="9" s="1"/>
  <c r="E933" i="9"/>
  <c r="I933" i="9" s="1"/>
  <c r="H932" i="9"/>
  <c r="E932" i="9"/>
  <c r="I932" i="9" s="1"/>
  <c r="F932" i="9"/>
  <c r="J932" i="9" s="1"/>
  <c r="H929" i="9"/>
  <c r="H926" i="9"/>
  <c r="F926" i="9"/>
  <c r="J926" i="9" s="1"/>
  <c r="F925" i="9"/>
  <c r="J925" i="9" s="1"/>
  <c r="E925" i="9"/>
  <c r="I925" i="9" s="1"/>
  <c r="H924" i="9"/>
  <c r="F924" i="9"/>
  <c r="J924" i="9" s="1"/>
  <c r="E924" i="9"/>
  <c r="I924" i="9" s="1"/>
  <c r="F921" i="9"/>
  <c r="J921" i="9" s="1"/>
  <c r="E921" i="9"/>
  <c r="I921" i="9" s="1"/>
  <c r="H921" i="9"/>
  <c r="H920" i="9"/>
  <c r="H917" i="9"/>
  <c r="F917" i="9"/>
  <c r="J917" i="9" s="1"/>
  <c r="E917" i="9"/>
  <c r="I917" i="9" s="1"/>
  <c r="F912" i="9"/>
  <c r="J912" i="9" s="1"/>
  <c r="E912" i="9"/>
  <c r="I912" i="9" s="1"/>
  <c r="H912" i="9"/>
  <c r="H910" i="9"/>
  <c r="F910" i="9"/>
  <c r="J910" i="9" s="1"/>
  <c r="H909" i="9"/>
  <c r="F909" i="9"/>
  <c r="J909" i="9" s="1"/>
  <c r="E909" i="9"/>
  <c r="I909" i="9" s="1"/>
  <c r="H908" i="9"/>
  <c r="H905" i="9"/>
  <c r="F904" i="9"/>
  <c r="J904" i="9" s="1"/>
  <c r="E904" i="9"/>
  <c r="I904" i="9" s="1"/>
  <c r="H904" i="9"/>
  <c r="H902" i="9"/>
  <c r="F902" i="9"/>
  <c r="J902" i="9" s="1"/>
  <c r="H901" i="9"/>
  <c r="F901" i="9"/>
  <c r="J901" i="9" s="1"/>
  <c r="E901" i="9"/>
  <c r="I901" i="9" s="1"/>
  <c r="H900" i="9"/>
  <c r="E900" i="9"/>
  <c r="I900" i="9" s="1"/>
  <c r="F900" i="9"/>
  <c r="E899" i="9"/>
  <c r="I899" i="9" s="1"/>
  <c r="H897" i="9"/>
  <c r="E897" i="9"/>
  <c r="I897" i="9" s="1"/>
  <c r="F897" i="9"/>
  <c r="J897" i="9" s="1"/>
  <c r="E896" i="9"/>
  <c r="I896" i="9" s="1"/>
  <c r="H896" i="9"/>
  <c r="H894" i="9"/>
  <c r="F894" i="9"/>
  <c r="J894" i="9" s="1"/>
  <c r="H892" i="9"/>
  <c r="F892" i="9"/>
  <c r="J892" i="9" s="1"/>
  <c r="E892" i="9"/>
  <c r="I892" i="9" s="1"/>
  <c r="E891" i="9"/>
  <c r="I891" i="9" s="1"/>
  <c r="H889" i="9"/>
  <c r="F889" i="9"/>
  <c r="J889" i="9" s="1"/>
  <c r="E889" i="9"/>
  <c r="I889" i="9" s="1"/>
  <c r="F888" i="9"/>
  <c r="J888" i="9" s="1"/>
  <c r="H888" i="9"/>
  <c r="H886" i="9"/>
  <c r="F886" i="9"/>
  <c r="J886" i="9" s="1"/>
  <c r="F885" i="9"/>
  <c r="J885" i="9" s="1"/>
  <c r="E885" i="9"/>
  <c r="I885" i="9" s="1"/>
  <c r="H884" i="9"/>
  <c r="F884" i="9"/>
  <c r="J884" i="9" s="1"/>
  <c r="E884" i="9"/>
  <c r="I884" i="9" s="1"/>
  <c r="E883" i="9"/>
  <c r="I883" i="9" s="1"/>
  <c r="H881" i="9"/>
  <c r="F881" i="9"/>
  <c r="J881" i="9" s="1"/>
  <c r="E881" i="9"/>
  <c r="I881" i="9" s="1"/>
  <c r="F880" i="9"/>
  <c r="J880" i="9" s="1"/>
  <c r="H880" i="9"/>
  <c r="H878" i="9"/>
  <c r="F878" i="9"/>
  <c r="J878" i="9" s="1"/>
  <c r="E877" i="9"/>
  <c r="I877" i="9" s="1"/>
  <c r="H876" i="9"/>
  <c r="F876" i="9"/>
  <c r="J876" i="9" s="1"/>
  <c r="E876" i="9"/>
  <c r="I876" i="9" s="1"/>
  <c r="H873" i="9"/>
  <c r="F873" i="9"/>
  <c r="J873" i="9" s="1"/>
  <c r="E873" i="9"/>
  <c r="I873" i="9" s="1"/>
  <c r="F872" i="9"/>
  <c r="J872" i="9" s="1"/>
  <c r="H872" i="9"/>
  <c r="H870" i="9"/>
  <c r="F870" i="9"/>
  <c r="J870" i="9" s="1"/>
  <c r="H869" i="9"/>
  <c r="E869" i="9"/>
  <c r="I869" i="9" s="1"/>
  <c r="H868" i="9"/>
  <c r="F868" i="9"/>
  <c r="J868" i="9" s="1"/>
  <c r="E868" i="9"/>
  <c r="I868" i="9" s="1"/>
  <c r="E867" i="9"/>
  <c r="I867" i="9" s="1"/>
  <c r="H865" i="9"/>
  <c r="F865" i="9"/>
  <c r="J865" i="9" s="1"/>
  <c r="E865" i="9"/>
  <c r="I865" i="9" s="1"/>
  <c r="E864" i="9"/>
  <c r="I864" i="9" s="1"/>
  <c r="H864" i="9"/>
  <c r="H862" i="9"/>
  <c r="F862" i="9"/>
  <c r="J862" i="9" s="1"/>
  <c r="E861" i="9"/>
  <c r="I861" i="9" s="1"/>
  <c r="E860" i="9"/>
  <c r="I860" i="9" s="1"/>
  <c r="H860" i="9"/>
  <c r="E859" i="9"/>
  <c r="I859" i="9" s="1"/>
  <c r="E857" i="9"/>
  <c r="I857" i="9" s="1"/>
  <c r="H857" i="9"/>
  <c r="F856" i="9"/>
  <c r="J856" i="9" s="1"/>
  <c r="E856" i="9"/>
  <c r="I856" i="9" s="1"/>
  <c r="H856" i="9"/>
  <c r="H853" i="9"/>
  <c r="F853" i="9"/>
  <c r="J853" i="9" s="1"/>
  <c r="E853" i="9"/>
  <c r="I853" i="9" s="1"/>
  <c r="E851" i="9"/>
  <c r="I851" i="9" s="1"/>
  <c r="E848" i="9"/>
  <c r="I848" i="9" s="1"/>
  <c r="H848" i="9"/>
  <c r="H846" i="9"/>
  <c r="F846" i="9"/>
  <c r="J846" i="9" s="1"/>
  <c r="F845" i="9"/>
  <c r="J845" i="9" s="1"/>
  <c r="E845" i="9"/>
  <c r="I845" i="9" s="1"/>
  <c r="H844" i="9"/>
  <c r="E844" i="9"/>
  <c r="I844" i="9" s="1"/>
  <c r="F844" i="9"/>
  <c r="J844" i="9" s="1"/>
  <c r="H841" i="9"/>
  <c r="H840" i="9"/>
  <c r="H838" i="9"/>
  <c r="F838" i="9"/>
  <c r="J838" i="9" s="1"/>
  <c r="F837" i="9"/>
  <c r="J837" i="9" s="1"/>
  <c r="E837" i="9"/>
  <c r="I837" i="9" s="1"/>
  <c r="F836" i="9"/>
  <c r="J836" i="9" s="1"/>
  <c r="E836" i="9"/>
  <c r="I836" i="9" s="1"/>
  <c r="H836" i="9"/>
  <c r="E835" i="9"/>
  <c r="I835" i="9" s="1"/>
  <c r="F833" i="9"/>
  <c r="E833" i="9"/>
  <c r="I833" i="9" s="1"/>
  <c r="H833" i="9"/>
  <c r="E832" i="9"/>
  <c r="I832" i="9" s="1"/>
  <c r="H832" i="9"/>
  <c r="H829" i="9"/>
  <c r="F829" i="9"/>
  <c r="J829" i="9" s="1"/>
  <c r="E829" i="9"/>
  <c r="H827" i="9"/>
  <c r="E827" i="9"/>
  <c r="I827" i="9" s="1"/>
  <c r="F827" i="9"/>
  <c r="J827" i="9" s="1"/>
  <c r="E825" i="9"/>
  <c r="I825" i="9" s="1"/>
  <c r="H825" i="9"/>
  <c r="F824" i="9"/>
  <c r="J824" i="9" s="1"/>
  <c r="H824" i="9"/>
  <c r="H820" i="9"/>
  <c r="E820" i="9"/>
  <c r="I820" i="9" s="1"/>
  <c r="F820" i="9"/>
  <c r="J820" i="9" s="1"/>
  <c r="E819" i="9"/>
  <c r="I819" i="9" s="1"/>
  <c r="F819" i="9"/>
  <c r="J819" i="9" s="1"/>
  <c r="F816" i="9"/>
  <c r="J816" i="9" s="1"/>
  <c r="E816" i="9"/>
  <c r="I816" i="9" s="1"/>
  <c r="H816" i="9"/>
  <c r="E815" i="9"/>
  <c r="I815" i="9" s="1"/>
  <c r="H814" i="9"/>
  <c r="H813" i="9"/>
  <c r="F813" i="9"/>
  <c r="J813" i="9" s="1"/>
  <c r="E813" i="9"/>
  <c r="I813" i="9" s="1"/>
  <c r="F812" i="9"/>
  <c r="J812" i="9" s="1"/>
  <c r="H812" i="9"/>
  <c r="H811" i="9"/>
  <c r="F811" i="9"/>
  <c r="J811" i="9" s="1"/>
  <c r="H808" i="9"/>
  <c r="E807" i="9"/>
  <c r="I807" i="9" s="1"/>
  <c r="E806" i="9"/>
  <c r="I806" i="9" s="1"/>
  <c r="E804" i="9"/>
  <c r="I804" i="9" s="1"/>
  <c r="E803" i="9"/>
  <c r="I803" i="9" s="1"/>
  <c r="E799" i="9"/>
  <c r="I799" i="9" s="1"/>
  <c r="E798" i="9"/>
  <c r="I798" i="9" s="1"/>
  <c r="E796" i="9"/>
  <c r="I796" i="9" s="1"/>
  <c r="E795" i="9"/>
  <c r="I795" i="9" s="1"/>
  <c r="E791" i="9"/>
  <c r="I791" i="9" s="1"/>
  <c r="E790" i="9"/>
  <c r="I790" i="9" s="1"/>
  <c r="E788" i="9"/>
  <c r="I788" i="9" s="1"/>
  <c r="E787" i="9"/>
  <c r="I787" i="9" s="1"/>
  <c r="E783" i="9"/>
  <c r="I783" i="9" s="1"/>
  <c r="E782" i="9"/>
  <c r="I782" i="9" s="1"/>
  <c r="E780" i="9"/>
  <c r="I780" i="9" s="1"/>
  <c r="E779" i="9"/>
  <c r="I779" i="9" s="1"/>
  <c r="E775" i="9"/>
  <c r="I775" i="9" s="1"/>
  <c r="E774" i="9"/>
  <c r="I774" i="9" s="1"/>
  <c r="E772" i="9"/>
  <c r="I772" i="9" s="1"/>
  <c r="E771" i="9"/>
  <c r="I771" i="9" s="1"/>
  <c r="E767" i="9"/>
  <c r="I767" i="9" s="1"/>
  <c r="E766" i="9"/>
  <c r="I766" i="9" s="1"/>
  <c r="E764" i="9"/>
  <c r="I764" i="9" s="1"/>
  <c r="E763" i="9"/>
  <c r="I763" i="9" s="1"/>
  <c r="E759" i="9"/>
  <c r="I759" i="9" s="1"/>
  <c r="E758" i="9"/>
  <c r="I758" i="9" s="1"/>
  <c r="E756" i="9"/>
  <c r="I756" i="9" s="1"/>
  <c r="E755" i="9"/>
  <c r="I755" i="9" s="1"/>
  <c r="E751" i="9"/>
  <c r="I751" i="9" s="1"/>
  <c r="E750" i="9"/>
  <c r="I750" i="9" s="1"/>
  <c r="E748" i="9"/>
  <c r="I748" i="9" s="1"/>
  <c r="E747" i="9"/>
  <c r="I747" i="9" s="1"/>
  <c r="E743" i="9"/>
  <c r="I743" i="9" s="1"/>
  <c r="E741" i="9"/>
  <c r="I741" i="9" s="1"/>
  <c r="E739" i="9"/>
  <c r="I739" i="9" s="1"/>
  <c r="E737" i="9"/>
  <c r="I737" i="9" s="1"/>
  <c r="E735" i="9"/>
  <c r="I735" i="9" s="1"/>
  <c r="E733" i="9"/>
  <c r="I733" i="9" s="1"/>
  <c r="E731" i="9"/>
  <c r="I731" i="9" s="1"/>
  <c r="E729" i="9"/>
  <c r="I729" i="9" s="1"/>
  <c r="E727" i="9"/>
  <c r="I727" i="9" s="1"/>
  <c r="E725" i="9"/>
  <c r="I725" i="9" s="1"/>
  <c r="E723" i="9"/>
  <c r="I723" i="9" s="1"/>
  <c r="E721" i="9"/>
  <c r="I721" i="9" s="1"/>
  <c r="E719" i="9"/>
  <c r="I719" i="9" s="1"/>
  <c r="E717" i="9"/>
  <c r="I717" i="9" s="1"/>
  <c r="E715" i="9"/>
  <c r="I715" i="9" s="1"/>
  <c r="E713" i="9"/>
  <c r="I713" i="9" s="1"/>
  <c r="E711" i="9"/>
  <c r="I711" i="9" s="1"/>
  <c r="E709" i="9"/>
  <c r="I709" i="9" s="1"/>
  <c r="E707" i="9"/>
  <c r="I707" i="9" s="1"/>
  <c r="E705" i="9"/>
  <c r="I705" i="9" s="1"/>
  <c r="E703" i="9"/>
  <c r="I703" i="9" s="1"/>
  <c r="E701" i="9"/>
  <c r="I701" i="9" s="1"/>
  <c r="E699" i="9"/>
  <c r="I699" i="9" s="1"/>
  <c r="E697" i="9"/>
  <c r="I697" i="9" s="1"/>
  <c r="F695" i="9"/>
  <c r="J695" i="9" s="1"/>
  <c r="H695" i="9"/>
  <c r="F694" i="9"/>
  <c r="J694" i="9" s="1"/>
  <c r="E694" i="9"/>
  <c r="I694" i="9" s="1"/>
  <c r="H694" i="9"/>
  <c r="H692" i="9"/>
  <c r="F691" i="9"/>
  <c r="J691" i="9" s="1"/>
  <c r="E691" i="9"/>
  <c r="I691" i="9" s="1"/>
  <c r="H691" i="9"/>
  <c r="H688" i="9"/>
  <c r="F687" i="9"/>
  <c r="J687" i="9" s="1"/>
  <c r="E687" i="9"/>
  <c r="I687" i="9" s="1"/>
  <c r="H687" i="9"/>
  <c r="E686" i="9"/>
  <c r="I686" i="9" s="1"/>
  <c r="H686" i="9"/>
  <c r="E685" i="9"/>
  <c r="I685" i="9" s="1"/>
  <c r="H685" i="9"/>
  <c r="H684" i="9"/>
  <c r="F683" i="9"/>
  <c r="J683" i="9" s="1"/>
  <c r="H683" i="9"/>
  <c r="H680" i="9"/>
  <c r="F679" i="9"/>
  <c r="J679" i="9" s="1"/>
  <c r="H679" i="9"/>
  <c r="H678" i="9"/>
  <c r="H677" i="9"/>
  <c r="H676" i="9"/>
  <c r="F675" i="9"/>
  <c r="J675" i="9" s="1"/>
  <c r="E675" i="9"/>
  <c r="I675" i="9" s="1"/>
  <c r="H675" i="9"/>
  <c r="F672" i="9"/>
  <c r="J672" i="9" s="1"/>
  <c r="H672" i="9"/>
  <c r="F671" i="9"/>
  <c r="J671" i="9" s="1"/>
  <c r="E671" i="9"/>
  <c r="I671" i="9" s="1"/>
  <c r="H671" i="9"/>
  <c r="E670" i="9"/>
  <c r="I670" i="9" s="1"/>
  <c r="H670" i="9"/>
  <c r="E669" i="9"/>
  <c r="I669" i="9" s="1"/>
  <c r="H669" i="9"/>
  <c r="F667" i="9"/>
  <c r="J667" i="9" s="1"/>
  <c r="H667" i="9"/>
  <c r="E665" i="9"/>
  <c r="I665" i="9" s="1"/>
  <c r="H665" i="9"/>
  <c r="H664" i="9"/>
  <c r="E662" i="9"/>
  <c r="I662" i="9" s="1"/>
  <c r="E660" i="9"/>
  <c r="I660" i="9" s="1"/>
  <c r="E659" i="9"/>
  <c r="I659" i="9" s="1"/>
  <c r="E657" i="9"/>
  <c r="I657" i="9" s="1"/>
  <c r="E656" i="9"/>
  <c r="I656" i="9" s="1"/>
  <c r="E652" i="9"/>
  <c r="I652" i="9" s="1"/>
  <c r="E651" i="9"/>
  <c r="I651" i="9" s="1"/>
  <c r="E649" i="9"/>
  <c r="I649" i="9" s="1"/>
  <c r="E648" i="9"/>
  <c r="I648" i="9" s="1"/>
  <c r="E646" i="9"/>
  <c r="I646" i="9" s="1"/>
  <c r="E644" i="9"/>
  <c r="I644" i="9" s="1"/>
  <c r="E641" i="9"/>
  <c r="I641" i="9" s="1"/>
  <c r="E640" i="9"/>
  <c r="I640" i="9" s="1"/>
  <c r="E638" i="9"/>
  <c r="I638" i="9" s="1"/>
  <c r="E636" i="9"/>
  <c r="I636" i="9" s="1"/>
  <c r="E635" i="9"/>
  <c r="I635" i="9" s="1"/>
  <c r="E633" i="9"/>
  <c r="I633" i="9" s="1"/>
  <c r="E632" i="9"/>
  <c r="I632" i="9" s="1"/>
  <c r="E628" i="9"/>
  <c r="I628" i="9" s="1"/>
  <c r="E627" i="9"/>
  <c r="I627" i="9" s="1"/>
  <c r="E625" i="9"/>
  <c r="I625" i="9" s="1"/>
  <c r="E624" i="9"/>
  <c r="I624" i="9" s="1"/>
  <c r="E622" i="9"/>
  <c r="I622" i="9" s="1"/>
  <c r="E620" i="9"/>
  <c r="I620" i="9" s="1"/>
  <c r="E619" i="9"/>
  <c r="I619" i="9" s="1"/>
  <c r="E617" i="9"/>
  <c r="I617" i="9" s="1"/>
  <c r="E616" i="9"/>
  <c r="I616" i="9" s="1"/>
  <c r="E614" i="9"/>
  <c r="I614" i="9" s="1"/>
  <c r="E612" i="9"/>
  <c r="I612" i="9" s="1"/>
  <c r="E608" i="9"/>
  <c r="I608" i="9" s="1"/>
  <c r="E606" i="9"/>
  <c r="I606" i="9" s="1"/>
  <c r="E604" i="9"/>
  <c r="I604" i="9" s="1"/>
  <c r="E600" i="9"/>
  <c r="I600" i="9" s="1"/>
  <c r="E598" i="9"/>
  <c r="I598" i="9" s="1"/>
  <c r="E596" i="9"/>
  <c r="I596" i="9" s="1"/>
  <c r="E592" i="9"/>
  <c r="I592" i="9" s="1"/>
  <c r="E590" i="9"/>
  <c r="I590" i="9" s="1"/>
  <c r="E588" i="9"/>
  <c r="I588" i="9" s="1"/>
  <c r="E584" i="9"/>
  <c r="I584" i="9" s="1"/>
  <c r="E583" i="9"/>
  <c r="I583" i="9" s="1"/>
  <c r="E582" i="9"/>
  <c r="I582" i="9" s="1"/>
  <c r="F577" i="9"/>
  <c r="J577" i="9" s="1"/>
  <c r="H577" i="9"/>
  <c r="H576" i="9"/>
  <c r="F575" i="9"/>
  <c r="J575" i="9" s="1"/>
  <c r="H575" i="9"/>
  <c r="F573" i="9"/>
  <c r="J573" i="9" s="1"/>
  <c r="E573" i="9"/>
  <c r="I573" i="9" s="1"/>
  <c r="H573" i="9"/>
  <c r="F572" i="9"/>
  <c r="J572" i="9" s="1"/>
  <c r="H572" i="9"/>
  <c r="F571" i="9"/>
  <c r="J571" i="9" s="1"/>
  <c r="H571" i="9"/>
  <c r="E569" i="9"/>
  <c r="I569" i="9" s="1"/>
  <c r="H569" i="9"/>
  <c r="F568" i="9"/>
  <c r="J568" i="9" s="1"/>
  <c r="H568" i="9"/>
  <c r="F561" i="9"/>
  <c r="J561" i="9" s="1"/>
  <c r="H561" i="9"/>
  <c r="F559" i="9"/>
  <c r="J559" i="9" s="1"/>
  <c r="H559" i="9"/>
  <c r="F557" i="9"/>
  <c r="J557" i="9" s="1"/>
  <c r="E557" i="9"/>
  <c r="I557" i="9" s="1"/>
  <c r="H557" i="9"/>
  <c r="F556" i="9"/>
  <c r="J556" i="9" s="1"/>
  <c r="H556" i="9"/>
  <c r="F555" i="9"/>
  <c r="J555" i="9" s="1"/>
  <c r="H555" i="9"/>
  <c r="E553" i="9"/>
  <c r="I553" i="9" s="1"/>
  <c r="H553" i="9"/>
  <c r="F552" i="9"/>
  <c r="J552" i="9" s="1"/>
  <c r="H552" i="9"/>
  <c r="F551" i="9"/>
  <c r="J551" i="9" s="1"/>
  <c r="H551" i="9"/>
  <c r="F548" i="9"/>
  <c r="J548" i="9" s="1"/>
  <c r="H548" i="9"/>
  <c r="F543" i="9"/>
  <c r="J543" i="9" s="1"/>
  <c r="H543" i="9"/>
  <c r="F541" i="9"/>
  <c r="J541" i="9" s="1"/>
  <c r="E541" i="9"/>
  <c r="I541" i="9" s="1"/>
  <c r="H541" i="9"/>
  <c r="F540" i="9"/>
  <c r="J540" i="9" s="1"/>
  <c r="H540" i="9"/>
  <c r="F539" i="9"/>
  <c r="J539" i="9" s="1"/>
  <c r="H539" i="9"/>
  <c r="E537" i="9"/>
  <c r="I537" i="9" s="1"/>
  <c r="H537" i="9"/>
  <c r="F536" i="9"/>
  <c r="J536" i="9" s="1"/>
  <c r="H536" i="9"/>
  <c r="F533" i="9"/>
  <c r="J533" i="9" s="1"/>
  <c r="H533" i="9"/>
  <c r="E531" i="9"/>
  <c r="I531" i="9" s="1"/>
  <c r="E528" i="9"/>
  <c r="I528" i="9" s="1"/>
  <c r="F528" i="9"/>
  <c r="J528" i="9" s="1"/>
  <c r="H527" i="9"/>
  <c r="E527" i="9"/>
  <c r="I527" i="9" s="1"/>
  <c r="F527" i="9"/>
  <c r="J527" i="9" s="1"/>
  <c r="F526" i="9"/>
  <c r="J526" i="9" s="1"/>
  <c r="E525" i="9"/>
  <c r="I525" i="9" s="1"/>
  <c r="F525" i="9"/>
  <c r="J525" i="9" s="1"/>
  <c r="H524" i="9"/>
  <c r="E524" i="9"/>
  <c r="I524" i="9" s="1"/>
  <c r="F524" i="9"/>
  <c r="J524" i="9" s="1"/>
  <c r="H523" i="9"/>
  <c r="E523" i="9"/>
  <c r="I523" i="9" s="1"/>
  <c r="F523" i="9"/>
  <c r="J523" i="9" s="1"/>
  <c r="E521" i="9"/>
  <c r="I521" i="9" s="1"/>
  <c r="F521" i="9"/>
  <c r="J521" i="9" s="1"/>
  <c r="H520" i="9"/>
  <c r="H519" i="9"/>
  <c r="E519" i="9"/>
  <c r="I519" i="9" s="1"/>
  <c r="F519" i="9"/>
  <c r="J519" i="9" s="1"/>
  <c r="F518" i="9"/>
  <c r="J518" i="9" s="1"/>
  <c r="F517" i="9"/>
  <c r="J517" i="9" s="1"/>
  <c r="H516" i="9"/>
  <c r="E515" i="9"/>
  <c r="I515" i="9" s="1"/>
  <c r="E513" i="9"/>
  <c r="I513" i="9" s="1"/>
  <c r="F513" i="9"/>
  <c r="J513" i="9" s="1"/>
  <c r="F512" i="9"/>
  <c r="J512" i="9" s="1"/>
  <c r="H511" i="9"/>
  <c r="E511" i="9"/>
  <c r="I511" i="9" s="1"/>
  <c r="F511" i="9"/>
  <c r="J511" i="9" s="1"/>
  <c r="F510" i="9"/>
  <c r="J510" i="9" s="1"/>
  <c r="E509" i="9"/>
  <c r="I509" i="9" s="1"/>
  <c r="F509" i="9"/>
  <c r="J509" i="9" s="1"/>
  <c r="F508" i="9"/>
  <c r="J508" i="9" s="1"/>
  <c r="H507" i="9"/>
  <c r="E507" i="9"/>
  <c r="I507" i="9" s="1"/>
  <c r="F507" i="9"/>
  <c r="J507" i="9" s="1"/>
  <c r="F505" i="9"/>
  <c r="J505" i="9" s="1"/>
  <c r="H503" i="9"/>
  <c r="E503" i="9"/>
  <c r="I503" i="9" s="1"/>
  <c r="F503" i="9"/>
  <c r="J503" i="9" s="1"/>
  <c r="F502" i="9"/>
  <c r="J502" i="9" s="1"/>
  <c r="F501" i="9"/>
  <c r="J501" i="9" s="1"/>
  <c r="H500" i="9"/>
  <c r="F497" i="9"/>
  <c r="J497" i="9" s="1"/>
  <c r="E496" i="9"/>
  <c r="I496" i="9" s="1"/>
  <c r="H495" i="9"/>
  <c r="E495" i="9"/>
  <c r="I495" i="9" s="1"/>
  <c r="F495" i="9"/>
  <c r="J495" i="9" s="1"/>
  <c r="F494" i="9"/>
  <c r="J494" i="9" s="1"/>
  <c r="F493" i="9"/>
  <c r="J493" i="9" s="1"/>
  <c r="H492" i="9"/>
  <c r="E492" i="9"/>
  <c r="I492" i="9" s="1"/>
  <c r="F492" i="9"/>
  <c r="J492" i="9" s="1"/>
  <c r="H491" i="9"/>
  <c r="E491" i="9"/>
  <c r="I491" i="9" s="1"/>
  <c r="F491" i="9"/>
  <c r="J491" i="9" s="1"/>
  <c r="F489" i="9"/>
  <c r="J489" i="9" s="1"/>
  <c r="H488" i="9"/>
  <c r="E488" i="9"/>
  <c r="I488" i="9" s="1"/>
  <c r="F488" i="9"/>
  <c r="J488" i="9" s="1"/>
  <c r="H487" i="9"/>
  <c r="E487" i="9"/>
  <c r="I487" i="9" s="1"/>
  <c r="F487" i="9"/>
  <c r="J487" i="9" s="1"/>
  <c r="F486" i="9"/>
  <c r="J486" i="9" s="1"/>
  <c r="F485" i="9"/>
  <c r="J485" i="9" s="1"/>
  <c r="E484" i="9"/>
  <c r="I484" i="9" s="1"/>
  <c r="F484" i="9"/>
  <c r="J484" i="9" s="1"/>
  <c r="H483" i="9"/>
  <c r="E483" i="9"/>
  <c r="I483" i="9" s="1"/>
  <c r="F483" i="9"/>
  <c r="J483" i="9" s="1"/>
  <c r="F481" i="9"/>
  <c r="J481" i="9" s="1"/>
  <c r="H480" i="9"/>
  <c r="E480" i="9"/>
  <c r="I480" i="9" s="1"/>
  <c r="F480" i="9"/>
  <c r="J480" i="9" s="1"/>
  <c r="F478" i="9"/>
  <c r="J478" i="9" s="1"/>
  <c r="F477" i="9"/>
  <c r="J477" i="9" s="1"/>
  <c r="F475" i="9"/>
  <c r="J475" i="9" s="1"/>
  <c r="F473" i="9"/>
  <c r="J473" i="9" s="1"/>
  <c r="H472" i="9"/>
  <c r="E472" i="9"/>
  <c r="I472" i="9" s="1"/>
  <c r="F472" i="9"/>
  <c r="J472" i="9" s="1"/>
  <c r="F470" i="9"/>
  <c r="J470" i="9" s="1"/>
  <c r="F469" i="9"/>
  <c r="J469" i="9" s="1"/>
  <c r="E467" i="9"/>
  <c r="I467" i="9" s="1"/>
  <c r="F465" i="9"/>
  <c r="J465" i="9" s="1"/>
  <c r="F462" i="9"/>
  <c r="J462" i="9" s="1"/>
  <c r="F461" i="9"/>
  <c r="J461" i="9" s="1"/>
  <c r="H457" i="9"/>
  <c r="F456" i="9"/>
  <c r="J456" i="9" s="1"/>
  <c r="E456" i="9"/>
  <c r="I456" i="9" s="1"/>
  <c r="H456" i="9"/>
  <c r="F455" i="9"/>
  <c r="J455" i="9" s="1"/>
  <c r="E455" i="9"/>
  <c r="I455" i="9" s="1"/>
  <c r="H455" i="9"/>
  <c r="F454" i="9"/>
  <c r="J454" i="9" s="1"/>
  <c r="E454" i="9"/>
  <c r="I454" i="9" s="1"/>
  <c r="H454" i="9"/>
  <c r="F453" i="9"/>
  <c r="J453" i="9" s="1"/>
  <c r="F452" i="9"/>
  <c r="J452" i="9" s="1"/>
  <c r="E452" i="9"/>
  <c r="I452" i="9" s="1"/>
  <c r="H452" i="9"/>
  <c r="H449" i="9"/>
  <c r="F448" i="9"/>
  <c r="J448" i="9" s="1"/>
  <c r="E448" i="9"/>
  <c r="I448" i="9" s="1"/>
  <c r="H448" i="9"/>
  <c r="E447" i="9"/>
  <c r="I447" i="9" s="1"/>
  <c r="H447" i="9"/>
  <c r="F446" i="9"/>
  <c r="J446" i="9" s="1"/>
  <c r="E446" i="9"/>
  <c r="I446" i="9" s="1"/>
  <c r="H446" i="9"/>
  <c r="E444" i="9"/>
  <c r="I444" i="9" s="1"/>
  <c r="H444" i="9"/>
  <c r="F440" i="9"/>
  <c r="J440" i="9" s="1"/>
  <c r="E440" i="9"/>
  <c r="I440" i="9" s="1"/>
  <c r="H440" i="9"/>
  <c r="H439" i="9"/>
  <c r="F438" i="9"/>
  <c r="J438" i="9" s="1"/>
  <c r="E438" i="9"/>
  <c r="I438" i="9" s="1"/>
  <c r="H438" i="9"/>
  <c r="H436" i="9"/>
  <c r="H433" i="9"/>
  <c r="F432" i="9"/>
  <c r="J432" i="9" s="1"/>
  <c r="E432" i="9"/>
  <c r="I432" i="9" s="1"/>
  <c r="H432" i="9"/>
  <c r="H431" i="9"/>
  <c r="F430" i="9"/>
  <c r="J430" i="9" s="1"/>
  <c r="E430" i="9"/>
  <c r="I430" i="9" s="1"/>
  <c r="H430" i="9"/>
  <c r="H428" i="9"/>
  <c r="F425" i="9"/>
  <c r="J425" i="9" s="1"/>
  <c r="E425" i="9"/>
  <c r="I425" i="9" s="1"/>
  <c r="H425" i="9"/>
  <c r="F424" i="9"/>
  <c r="J424" i="9" s="1"/>
  <c r="E424" i="9"/>
  <c r="I424" i="9" s="1"/>
  <c r="H424" i="9"/>
  <c r="F422" i="9"/>
  <c r="J422" i="9" s="1"/>
  <c r="E422" i="9"/>
  <c r="I422" i="9" s="1"/>
  <c r="H422" i="9"/>
  <c r="F419" i="9"/>
  <c r="J419" i="9" s="1"/>
  <c r="F417" i="9"/>
  <c r="J417" i="9" s="1"/>
  <c r="E417" i="9"/>
  <c r="I417" i="9" s="1"/>
  <c r="H417" i="9"/>
  <c r="F416" i="9"/>
  <c r="J416" i="9" s="1"/>
  <c r="E416" i="9"/>
  <c r="I416" i="9" s="1"/>
  <c r="H416" i="9"/>
  <c r="H415" i="9"/>
  <c r="F414" i="9"/>
  <c r="J414" i="9" s="1"/>
  <c r="E414" i="9"/>
  <c r="I414" i="9" s="1"/>
  <c r="H414" i="9"/>
  <c r="F413" i="9"/>
  <c r="J413" i="9" s="1"/>
  <c r="H412" i="9"/>
  <c r="F411" i="9"/>
  <c r="J411" i="9" s="1"/>
  <c r="F409" i="9"/>
  <c r="J409" i="9" s="1"/>
  <c r="E409" i="9"/>
  <c r="I409" i="9" s="1"/>
  <c r="H409" i="9"/>
  <c r="F408" i="9"/>
  <c r="J408" i="9" s="1"/>
  <c r="E408" i="9"/>
  <c r="I408" i="9" s="1"/>
  <c r="H408" i="9"/>
  <c r="F407" i="9"/>
  <c r="J407" i="9" s="1"/>
  <c r="E407" i="9"/>
  <c r="I407" i="9" s="1"/>
  <c r="H407" i="9"/>
  <c r="F406" i="9"/>
  <c r="J406" i="9" s="1"/>
  <c r="E406" i="9"/>
  <c r="I406" i="9" s="1"/>
  <c r="H406" i="9"/>
  <c r="F405" i="9"/>
  <c r="J405" i="9" s="1"/>
  <c r="F404" i="9"/>
  <c r="J404" i="9" s="1"/>
  <c r="E404" i="9"/>
  <c r="I404" i="9" s="1"/>
  <c r="H404" i="9"/>
  <c r="F403" i="9"/>
  <c r="J403" i="9" s="1"/>
  <c r="E401" i="9"/>
  <c r="I401" i="9" s="1"/>
  <c r="H401" i="9"/>
  <c r="F400" i="9"/>
  <c r="J400" i="9" s="1"/>
  <c r="E400" i="9"/>
  <c r="I400" i="9" s="1"/>
  <c r="H400" i="9"/>
  <c r="F399" i="9"/>
  <c r="J399" i="9" s="1"/>
  <c r="E399" i="9"/>
  <c r="I399" i="9" s="1"/>
  <c r="H399" i="9"/>
  <c r="F398" i="9"/>
  <c r="J398" i="9" s="1"/>
  <c r="E398" i="9"/>
  <c r="I398" i="9" s="1"/>
  <c r="H398" i="9"/>
  <c r="F397" i="9"/>
  <c r="J397" i="9" s="1"/>
  <c r="F396" i="9"/>
  <c r="J396" i="9" s="1"/>
  <c r="E396" i="9"/>
  <c r="I396" i="9" s="1"/>
  <c r="H396" i="9"/>
  <c r="F395" i="9"/>
  <c r="J395" i="9" s="1"/>
  <c r="E395" i="9"/>
  <c r="I395" i="9" s="1"/>
  <c r="H395" i="9"/>
  <c r="F393" i="9"/>
  <c r="J393" i="9" s="1"/>
  <c r="E393" i="9"/>
  <c r="I393" i="9" s="1"/>
  <c r="H393" i="9"/>
  <c r="F392" i="9"/>
  <c r="J392" i="9" s="1"/>
  <c r="E392" i="9"/>
  <c r="I392" i="9" s="1"/>
  <c r="H392" i="9"/>
  <c r="H391" i="9"/>
  <c r="F389" i="9"/>
  <c r="J389" i="9" s="1"/>
  <c r="H388" i="9"/>
  <c r="H385" i="9"/>
  <c r="F384" i="9"/>
  <c r="J384" i="9" s="1"/>
  <c r="E384" i="9"/>
  <c r="I384" i="9" s="1"/>
  <c r="H384" i="9"/>
  <c r="H383" i="9"/>
  <c r="H382" i="9"/>
  <c r="H380" i="9"/>
  <c r="H379" i="9"/>
  <c r="H377" i="9"/>
  <c r="F376" i="9"/>
  <c r="J376" i="9" s="1"/>
  <c r="E376" i="9"/>
  <c r="I376" i="9" s="1"/>
  <c r="H376" i="9"/>
  <c r="E375" i="9"/>
  <c r="I375" i="9" s="1"/>
  <c r="H375" i="9"/>
  <c r="F374" i="9"/>
  <c r="J374" i="9" s="1"/>
  <c r="E374" i="9"/>
  <c r="I374" i="9" s="1"/>
  <c r="H374" i="9"/>
  <c r="E372" i="9"/>
  <c r="I372" i="9" s="1"/>
  <c r="H372" i="9"/>
  <c r="F371" i="9"/>
  <c r="J371" i="9" s="1"/>
  <c r="E371" i="9"/>
  <c r="I371" i="9" s="1"/>
  <c r="H371" i="9"/>
  <c r="E369" i="9"/>
  <c r="I369" i="9" s="1"/>
  <c r="H369" i="9"/>
  <c r="F368" i="9"/>
  <c r="J368" i="9" s="1"/>
  <c r="E368" i="9"/>
  <c r="I368" i="9" s="1"/>
  <c r="H368" i="9"/>
  <c r="F367" i="9"/>
  <c r="J367" i="9" s="1"/>
  <c r="E367" i="9"/>
  <c r="I367" i="9" s="1"/>
  <c r="H367" i="9"/>
  <c r="F366" i="9"/>
  <c r="J366" i="9" s="1"/>
  <c r="E366" i="9"/>
  <c r="I366" i="9" s="1"/>
  <c r="H366" i="9"/>
  <c r="H365" i="9"/>
  <c r="H363" i="9"/>
  <c r="E361" i="9"/>
  <c r="I361" i="9" s="1"/>
  <c r="H361" i="9"/>
  <c r="F360" i="9"/>
  <c r="J360" i="9" s="1"/>
  <c r="E360" i="9"/>
  <c r="I360" i="9" s="1"/>
  <c r="H360" i="9"/>
  <c r="F359" i="9"/>
  <c r="J359" i="9" s="1"/>
  <c r="E359" i="9"/>
  <c r="I359" i="9" s="1"/>
  <c r="H359" i="9"/>
  <c r="F358" i="9"/>
  <c r="J358" i="9" s="1"/>
  <c r="E358" i="9"/>
  <c r="I358" i="9" s="1"/>
  <c r="H358" i="9"/>
  <c r="H357" i="9"/>
  <c r="H355" i="9"/>
  <c r="E353" i="9"/>
  <c r="I353" i="9" s="1"/>
  <c r="H353" i="9"/>
  <c r="F352" i="9"/>
  <c r="J352" i="9" s="1"/>
  <c r="E352" i="9"/>
  <c r="I352" i="9" s="1"/>
  <c r="H352" i="9"/>
  <c r="F351" i="9"/>
  <c r="J351" i="9" s="1"/>
  <c r="E351" i="9"/>
  <c r="I351" i="9" s="1"/>
  <c r="H351" i="9"/>
  <c r="F350" i="9"/>
  <c r="J350" i="9" s="1"/>
  <c r="E350" i="9"/>
  <c r="I350" i="9" s="1"/>
  <c r="H350" i="9"/>
  <c r="H349" i="9"/>
  <c r="H347" i="9"/>
  <c r="E345" i="9"/>
  <c r="I345" i="9" s="1"/>
  <c r="H345" i="9"/>
  <c r="F344" i="9"/>
  <c r="J344" i="9" s="1"/>
  <c r="E344" i="9"/>
  <c r="I344" i="9" s="1"/>
  <c r="H344" i="9"/>
  <c r="F343" i="9"/>
  <c r="J343" i="9" s="1"/>
  <c r="E343" i="9"/>
  <c r="I343" i="9" s="1"/>
  <c r="H343" i="9"/>
  <c r="F342" i="9"/>
  <c r="J342" i="9" s="1"/>
  <c r="E342" i="9"/>
  <c r="I342" i="9" s="1"/>
  <c r="H342" i="9"/>
  <c r="H341" i="9"/>
  <c r="H339" i="9"/>
  <c r="E337" i="9"/>
  <c r="I337" i="9" s="1"/>
  <c r="H337" i="9"/>
  <c r="F336" i="9"/>
  <c r="J336" i="9" s="1"/>
  <c r="E336" i="9"/>
  <c r="I336" i="9" s="1"/>
  <c r="H336" i="9"/>
  <c r="F335" i="9"/>
  <c r="J335" i="9" s="1"/>
  <c r="E335" i="9"/>
  <c r="I335" i="9" s="1"/>
  <c r="H335" i="9"/>
  <c r="F334" i="9"/>
  <c r="J334" i="9" s="1"/>
  <c r="E334" i="9"/>
  <c r="I334" i="9" s="1"/>
  <c r="H334" i="9"/>
  <c r="H333" i="9"/>
  <c r="H331" i="9"/>
  <c r="E329" i="9"/>
  <c r="I329" i="9" s="1"/>
  <c r="H329" i="9"/>
  <c r="F328" i="9"/>
  <c r="J328" i="9" s="1"/>
  <c r="E328" i="9"/>
  <c r="I328" i="9" s="1"/>
  <c r="H328" i="9"/>
  <c r="F327" i="9"/>
  <c r="J327" i="9" s="1"/>
  <c r="E327" i="9"/>
  <c r="I327" i="9" s="1"/>
  <c r="H327" i="9"/>
  <c r="F326" i="9"/>
  <c r="J326" i="9" s="1"/>
  <c r="E326" i="9"/>
  <c r="I326" i="9" s="1"/>
  <c r="H326" i="9"/>
  <c r="H325" i="9"/>
  <c r="H323" i="9"/>
  <c r="E321" i="9"/>
  <c r="I321" i="9" s="1"/>
  <c r="H321" i="9"/>
  <c r="F320" i="9"/>
  <c r="J320" i="9" s="1"/>
  <c r="E320" i="9"/>
  <c r="I320" i="9" s="1"/>
  <c r="H320" i="9"/>
  <c r="F319" i="9"/>
  <c r="J319" i="9" s="1"/>
  <c r="E319" i="9"/>
  <c r="I319" i="9" s="1"/>
  <c r="H319" i="9"/>
  <c r="F318" i="9"/>
  <c r="J318" i="9" s="1"/>
  <c r="E318" i="9"/>
  <c r="I318" i="9" s="1"/>
  <c r="H318" i="9"/>
  <c r="H317" i="9"/>
  <c r="H315" i="9"/>
  <c r="E313" i="9"/>
  <c r="I313" i="9" s="1"/>
  <c r="H313" i="9"/>
  <c r="F312" i="9"/>
  <c r="J312" i="9" s="1"/>
  <c r="E312" i="9"/>
  <c r="I312" i="9" s="1"/>
  <c r="H312" i="9"/>
  <c r="F311" i="9"/>
  <c r="J311" i="9" s="1"/>
  <c r="E311" i="9"/>
  <c r="I311" i="9" s="1"/>
  <c r="H311" i="9"/>
  <c r="F310" i="9"/>
  <c r="J310" i="9" s="1"/>
  <c r="E310" i="9"/>
  <c r="I310" i="9" s="1"/>
  <c r="H310" i="9"/>
  <c r="H309" i="9"/>
  <c r="H307" i="9"/>
  <c r="E305" i="9"/>
  <c r="I305" i="9" s="1"/>
  <c r="H305" i="9"/>
  <c r="F304" i="9"/>
  <c r="J304" i="9" s="1"/>
  <c r="E304" i="9"/>
  <c r="I304" i="9" s="1"/>
  <c r="H304" i="9"/>
  <c r="F303" i="9"/>
  <c r="J303" i="9" s="1"/>
  <c r="E303" i="9"/>
  <c r="I303" i="9" s="1"/>
  <c r="H303" i="9"/>
  <c r="F302" i="9"/>
  <c r="J302" i="9" s="1"/>
  <c r="E302" i="9"/>
  <c r="I302" i="9" s="1"/>
  <c r="H302" i="9"/>
  <c r="H301" i="9"/>
  <c r="H299" i="9"/>
  <c r="H297" i="9"/>
  <c r="F296" i="9"/>
  <c r="J296" i="9" s="1"/>
  <c r="E296" i="9"/>
  <c r="I296" i="9" s="1"/>
  <c r="H296" i="9"/>
  <c r="F295" i="9"/>
  <c r="J295" i="9" s="1"/>
  <c r="E295" i="9"/>
  <c r="I295" i="9" s="1"/>
  <c r="H295" i="9"/>
  <c r="H294" i="9"/>
  <c r="F294" i="9"/>
  <c r="J294" i="9" s="1"/>
  <c r="E294" i="9"/>
  <c r="I294" i="9" s="1"/>
  <c r="H293" i="9"/>
  <c r="E293" i="9"/>
  <c r="I293" i="9" s="1"/>
  <c r="F293" i="9"/>
  <c r="J293" i="9" s="1"/>
  <c r="H292" i="9"/>
  <c r="H291" i="9"/>
  <c r="F291" i="9"/>
  <c r="J291" i="9" s="1"/>
  <c r="H289" i="9"/>
  <c r="F288" i="9"/>
  <c r="J288" i="9" s="1"/>
  <c r="E288" i="9"/>
  <c r="I288" i="9" s="1"/>
  <c r="H288" i="9"/>
  <c r="F287" i="9"/>
  <c r="J287" i="9" s="1"/>
  <c r="E287" i="9"/>
  <c r="I287" i="9" s="1"/>
  <c r="H287" i="9"/>
  <c r="H286" i="9"/>
  <c r="F286" i="9"/>
  <c r="J286" i="9" s="1"/>
  <c r="E286" i="9"/>
  <c r="I286" i="9" s="1"/>
  <c r="H285" i="9"/>
  <c r="E285" i="9"/>
  <c r="I285" i="9" s="1"/>
  <c r="F285" i="9"/>
  <c r="J285" i="9" s="1"/>
  <c r="H284" i="9"/>
  <c r="H283" i="9"/>
  <c r="F283" i="9"/>
  <c r="J283" i="9" s="1"/>
  <c r="H281" i="9"/>
  <c r="F280" i="9"/>
  <c r="J280" i="9" s="1"/>
  <c r="E280" i="9"/>
  <c r="I280" i="9" s="1"/>
  <c r="H280" i="9"/>
  <c r="F279" i="9"/>
  <c r="J279" i="9" s="1"/>
  <c r="E279" i="9"/>
  <c r="I279" i="9" s="1"/>
  <c r="H279" i="9"/>
  <c r="H278" i="9"/>
  <c r="F278" i="9"/>
  <c r="J278" i="9" s="1"/>
  <c r="E278" i="9"/>
  <c r="I278" i="9" s="1"/>
  <c r="H277" i="9"/>
  <c r="E277" i="9"/>
  <c r="I277" i="9" s="1"/>
  <c r="F277" i="9"/>
  <c r="J277" i="9" s="1"/>
  <c r="H276" i="9"/>
  <c r="H275" i="9"/>
  <c r="F275" i="9"/>
  <c r="J275" i="9" s="1"/>
  <c r="H273" i="9"/>
  <c r="F272" i="9"/>
  <c r="J272" i="9" s="1"/>
  <c r="E272" i="9"/>
  <c r="I272" i="9" s="1"/>
  <c r="H272" i="9"/>
  <c r="F271" i="9"/>
  <c r="J271" i="9" s="1"/>
  <c r="E271" i="9"/>
  <c r="I271" i="9" s="1"/>
  <c r="H271" i="9"/>
  <c r="H270" i="9"/>
  <c r="F270" i="9"/>
  <c r="J270" i="9" s="1"/>
  <c r="E270" i="9"/>
  <c r="I270" i="9" s="1"/>
  <c r="H269" i="9"/>
  <c r="E269" i="9"/>
  <c r="I269" i="9" s="1"/>
  <c r="F269" i="9"/>
  <c r="J269" i="9" s="1"/>
  <c r="H268" i="9"/>
  <c r="H267" i="9"/>
  <c r="F267" i="9"/>
  <c r="J267" i="9" s="1"/>
  <c r="H265" i="9"/>
  <c r="F264" i="9"/>
  <c r="J264" i="9" s="1"/>
  <c r="E264" i="9"/>
  <c r="I264" i="9" s="1"/>
  <c r="H264" i="9"/>
  <c r="F263" i="9"/>
  <c r="J263" i="9" s="1"/>
  <c r="E263" i="9"/>
  <c r="I263" i="9" s="1"/>
  <c r="H263" i="9"/>
  <c r="H262" i="9"/>
  <c r="F262" i="9"/>
  <c r="J262" i="9" s="1"/>
  <c r="E262" i="9"/>
  <c r="I262" i="9" s="1"/>
  <c r="H261" i="9"/>
  <c r="E261" i="9"/>
  <c r="I261" i="9" s="1"/>
  <c r="F261" i="9"/>
  <c r="J261" i="9" s="1"/>
  <c r="H260" i="9"/>
  <c r="H259" i="9"/>
  <c r="F259" i="9"/>
  <c r="J259" i="9" s="1"/>
  <c r="H257" i="9"/>
  <c r="F256" i="9"/>
  <c r="J256" i="9" s="1"/>
  <c r="E256" i="9"/>
  <c r="I256" i="9" s="1"/>
  <c r="H256" i="9"/>
  <c r="F255" i="9"/>
  <c r="J255" i="9" s="1"/>
  <c r="E255" i="9"/>
  <c r="I255" i="9" s="1"/>
  <c r="H255" i="9"/>
  <c r="H254" i="9"/>
  <c r="F254" i="9"/>
  <c r="J254" i="9" s="1"/>
  <c r="E254" i="9"/>
  <c r="I254" i="9" s="1"/>
  <c r="H253" i="9"/>
  <c r="E253" i="9"/>
  <c r="I253" i="9" s="1"/>
  <c r="F253" i="9"/>
  <c r="J253" i="9" s="1"/>
  <c r="H252" i="9"/>
  <c r="H251" i="9"/>
  <c r="F251" i="9"/>
  <c r="J251" i="9" s="1"/>
  <c r="H249" i="9"/>
  <c r="F248" i="9"/>
  <c r="J248" i="9" s="1"/>
  <c r="E248" i="9"/>
  <c r="I248" i="9" s="1"/>
  <c r="H248" i="9"/>
  <c r="F247" i="9"/>
  <c r="J247" i="9" s="1"/>
  <c r="E247" i="9"/>
  <c r="I247" i="9" s="1"/>
  <c r="H247" i="9"/>
  <c r="H246" i="9"/>
  <c r="F246" i="9"/>
  <c r="J246" i="9" s="1"/>
  <c r="E246" i="9"/>
  <c r="I246" i="9" s="1"/>
  <c r="H245" i="9"/>
  <c r="E245" i="9"/>
  <c r="I245" i="9" s="1"/>
  <c r="F245" i="9"/>
  <c r="J245" i="9" s="1"/>
  <c r="H244" i="9"/>
  <c r="H243" i="9"/>
  <c r="F243" i="9"/>
  <c r="J243" i="9" s="1"/>
  <c r="H241" i="9"/>
  <c r="F240" i="9"/>
  <c r="J240" i="9" s="1"/>
  <c r="E240" i="9"/>
  <c r="I240" i="9" s="1"/>
  <c r="H240" i="9"/>
  <c r="F239" i="9"/>
  <c r="J239" i="9" s="1"/>
  <c r="E239" i="9"/>
  <c r="I239" i="9" s="1"/>
  <c r="H239" i="9"/>
  <c r="H238" i="9"/>
  <c r="F238" i="9"/>
  <c r="J238" i="9" s="1"/>
  <c r="E238" i="9"/>
  <c r="I238" i="9" s="1"/>
  <c r="H237" i="9"/>
  <c r="E237" i="9"/>
  <c r="I237" i="9" s="1"/>
  <c r="F237" i="9"/>
  <c r="J237" i="9" s="1"/>
  <c r="H236" i="9"/>
  <c r="H235" i="9"/>
  <c r="F235" i="9"/>
  <c r="J235" i="9" s="1"/>
  <c r="H233" i="9"/>
  <c r="F232" i="9"/>
  <c r="J232" i="9" s="1"/>
  <c r="E232" i="9"/>
  <c r="I232" i="9" s="1"/>
  <c r="H232" i="9"/>
  <c r="F231" i="9"/>
  <c r="J231" i="9" s="1"/>
  <c r="E231" i="9"/>
  <c r="I231" i="9" s="1"/>
  <c r="H231" i="9"/>
  <c r="H230" i="9"/>
  <c r="F230" i="9"/>
  <c r="J230" i="9" s="1"/>
  <c r="E230" i="9"/>
  <c r="I230" i="9" s="1"/>
  <c r="H229" i="9"/>
  <c r="E229" i="9"/>
  <c r="I229" i="9" s="1"/>
  <c r="F229" i="9"/>
  <c r="J229" i="9" s="1"/>
  <c r="H228" i="9"/>
  <c r="H227" i="9"/>
  <c r="F227" i="9"/>
  <c r="J227" i="9" s="1"/>
  <c r="H225" i="9"/>
  <c r="F224" i="9"/>
  <c r="J224" i="9" s="1"/>
  <c r="E224" i="9"/>
  <c r="I224" i="9" s="1"/>
  <c r="H224" i="9"/>
  <c r="F223" i="9"/>
  <c r="J223" i="9" s="1"/>
  <c r="E223" i="9"/>
  <c r="I223" i="9" s="1"/>
  <c r="H223" i="9"/>
  <c r="H222" i="9"/>
  <c r="F222" i="9"/>
  <c r="J222" i="9" s="1"/>
  <c r="E222" i="9"/>
  <c r="I222" i="9" s="1"/>
  <c r="H221" i="9"/>
  <c r="E221" i="9"/>
  <c r="I221" i="9" s="1"/>
  <c r="F221" i="9"/>
  <c r="J221" i="9" s="1"/>
  <c r="H220" i="9"/>
  <c r="H219" i="9"/>
  <c r="F219" i="9"/>
  <c r="J219" i="9" s="1"/>
  <c r="H217" i="9"/>
  <c r="F216" i="9"/>
  <c r="J216" i="9" s="1"/>
  <c r="E216" i="9"/>
  <c r="I216" i="9" s="1"/>
  <c r="F215" i="9"/>
  <c r="J215" i="9" s="1"/>
  <c r="E215" i="9"/>
  <c r="I215" i="9" s="1"/>
  <c r="H215" i="9"/>
  <c r="H214" i="9"/>
  <c r="F214" i="9"/>
  <c r="J214" i="9" s="1"/>
  <c r="E214" i="9"/>
  <c r="I214" i="9" s="1"/>
  <c r="H213" i="9"/>
  <c r="F213" i="9"/>
  <c r="J213" i="9" s="1"/>
  <c r="E213" i="9"/>
  <c r="I213" i="9" s="1"/>
  <c r="H212" i="9"/>
  <c r="E212" i="9"/>
  <c r="I212" i="9" s="1"/>
  <c r="E211" i="9"/>
  <c r="I211" i="9" s="1"/>
  <c r="E209" i="9"/>
  <c r="I209" i="9" s="1"/>
  <c r="E208" i="9"/>
  <c r="I208" i="9" s="1"/>
  <c r="F207" i="9"/>
  <c r="J207" i="9" s="1"/>
  <c r="E207" i="9"/>
  <c r="I207" i="9" s="1"/>
  <c r="H206" i="9"/>
  <c r="F206" i="9"/>
  <c r="J206" i="9" s="1"/>
  <c r="E206" i="9"/>
  <c r="I206" i="9" s="1"/>
  <c r="H205" i="9"/>
  <c r="F205" i="9"/>
  <c r="J205" i="9" s="1"/>
  <c r="E205" i="9"/>
  <c r="I205" i="9" s="1"/>
  <c r="H204" i="9"/>
  <c r="E204" i="9"/>
  <c r="I204" i="9" s="1"/>
  <c r="E203" i="9"/>
  <c r="I203" i="9" s="1"/>
  <c r="E201" i="9"/>
  <c r="I201" i="9" s="1"/>
  <c r="E200" i="9"/>
  <c r="I200" i="9" s="1"/>
  <c r="F199" i="9"/>
  <c r="J199" i="9" s="1"/>
  <c r="E199" i="9"/>
  <c r="I199" i="9" s="1"/>
  <c r="H198" i="9"/>
  <c r="F198" i="9"/>
  <c r="J198" i="9" s="1"/>
  <c r="E198" i="9"/>
  <c r="I198" i="9" s="1"/>
  <c r="H197" i="9"/>
  <c r="F197" i="9"/>
  <c r="J197" i="9" s="1"/>
  <c r="E197" i="9"/>
  <c r="I197" i="9" s="1"/>
  <c r="H196" i="9"/>
  <c r="E196" i="9"/>
  <c r="I196" i="9" s="1"/>
  <c r="E195" i="9"/>
  <c r="I195" i="9" s="1"/>
  <c r="E193" i="9"/>
  <c r="I193" i="9" s="1"/>
  <c r="E192" i="9"/>
  <c r="I192" i="9" s="1"/>
  <c r="F191" i="9"/>
  <c r="J191" i="9" s="1"/>
  <c r="E191" i="9"/>
  <c r="I191" i="9" s="1"/>
  <c r="H190" i="9"/>
  <c r="F190" i="9"/>
  <c r="J190" i="9" s="1"/>
  <c r="E190" i="9"/>
  <c r="I190" i="9" s="1"/>
  <c r="H189" i="9"/>
  <c r="F189" i="9"/>
  <c r="J189" i="9" s="1"/>
  <c r="E189" i="9"/>
  <c r="I189" i="9" s="1"/>
  <c r="H188" i="9"/>
  <c r="E188" i="9"/>
  <c r="I188" i="9" s="1"/>
  <c r="E187" i="9"/>
  <c r="I187" i="9" s="1"/>
  <c r="E185" i="9"/>
  <c r="I185" i="9" s="1"/>
  <c r="E184" i="9"/>
  <c r="I184" i="9" s="1"/>
  <c r="F183" i="9"/>
  <c r="J183" i="9" s="1"/>
  <c r="E183" i="9"/>
  <c r="I183" i="9" s="1"/>
  <c r="H182" i="9"/>
  <c r="F182" i="9"/>
  <c r="J182" i="9" s="1"/>
  <c r="E182" i="9"/>
  <c r="I182" i="9" s="1"/>
  <c r="H181" i="9"/>
  <c r="F181" i="9"/>
  <c r="J181" i="9" s="1"/>
  <c r="E181" i="9"/>
  <c r="I181" i="9" s="1"/>
  <c r="H180" i="9"/>
  <c r="E180" i="9"/>
  <c r="I180" i="9" s="1"/>
  <c r="E179" i="9"/>
  <c r="I179" i="9" s="1"/>
  <c r="E177" i="9"/>
  <c r="I177" i="9" s="1"/>
  <c r="E176" i="9"/>
  <c r="I176" i="9" s="1"/>
  <c r="F175" i="9"/>
  <c r="J175" i="9" s="1"/>
  <c r="E175" i="9"/>
  <c r="I175" i="9" s="1"/>
  <c r="H174" i="9"/>
  <c r="F174" i="9"/>
  <c r="J174" i="9" s="1"/>
  <c r="E174" i="9"/>
  <c r="I174" i="9" s="1"/>
  <c r="H173" i="9"/>
  <c r="F173" i="9"/>
  <c r="J173" i="9" s="1"/>
  <c r="E173" i="9"/>
  <c r="I173" i="9" s="1"/>
  <c r="H172" i="9"/>
  <c r="E172" i="9"/>
  <c r="I172" i="9" s="1"/>
  <c r="E171" i="9"/>
  <c r="I171" i="9" s="1"/>
  <c r="E169" i="9"/>
  <c r="I169" i="9" s="1"/>
  <c r="E168" i="9"/>
  <c r="I168" i="9" s="1"/>
  <c r="F167" i="9"/>
  <c r="J167" i="9" s="1"/>
  <c r="E167" i="9"/>
  <c r="I167" i="9" s="1"/>
  <c r="H166" i="9"/>
  <c r="F166" i="9"/>
  <c r="J166" i="9" s="1"/>
  <c r="E166" i="9"/>
  <c r="I166" i="9" s="1"/>
  <c r="H165" i="9"/>
  <c r="F165" i="9"/>
  <c r="J165" i="9" s="1"/>
  <c r="E165" i="9"/>
  <c r="I165" i="9" s="1"/>
  <c r="H164" i="9"/>
  <c r="E164" i="9"/>
  <c r="I164" i="9" s="1"/>
  <c r="E163" i="9"/>
  <c r="I163" i="9" s="1"/>
  <c r="E161" i="9"/>
  <c r="I161" i="9" s="1"/>
  <c r="E160" i="9"/>
  <c r="I160" i="9" s="1"/>
  <c r="F159" i="9"/>
  <c r="J159" i="9" s="1"/>
  <c r="E159" i="9"/>
  <c r="I159" i="9" s="1"/>
  <c r="H158" i="9"/>
  <c r="F158" i="9"/>
  <c r="J158" i="9" s="1"/>
  <c r="E158" i="9"/>
  <c r="I158" i="9" s="1"/>
  <c r="H157" i="9"/>
  <c r="F157" i="9"/>
  <c r="J157" i="9" s="1"/>
  <c r="E157" i="9"/>
  <c r="I157" i="9" s="1"/>
  <c r="H156" i="9"/>
  <c r="E156" i="9"/>
  <c r="I156" i="9" s="1"/>
  <c r="E155" i="9"/>
  <c r="I155" i="9" s="1"/>
  <c r="E153" i="9"/>
  <c r="I153" i="9" s="1"/>
  <c r="E152" i="9"/>
  <c r="I152" i="9" s="1"/>
  <c r="F151" i="9"/>
  <c r="J151" i="9" s="1"/>
  <c r="E151" i="9"/>
  <c r="I151" i="9" s="1"/>
  <c r="H150" i="9"/>
  <c r="F150" i="9"/>
  <c r="J150" i="9" s="1"/>
  <c r="E150" i="9"/>
  <c r="I150" i="9" s="1"/>
  <c r="H149" i="9"/>
  <c r="F149" i="9"/>
  <c r="J149" i="9" s="1"/>
  <c r="E149" i="9"/>
  <c r="I149" i="9" s="1"/>
  <c r="H148" i="9"/>
  <c r="E148" i="9"/>
  <c r="I148" i="9" s="1"/>
  <c r="E147" i="9"/>
  <c r="I147" i="9" s="1"/>
  <c r="E145" i="9"/>
  <c r="I145" i="9" s="1"/>
  <c r="E144" i="9"/>
  <c r="I144" i="9" s="1"/>
  <c r="F143" i="9"/>
  <c r="J143" i="9" s="1"/>
  <c r="E143" i="9"/>
  <c r="I143" i="9" s="1"/>
  <c r="H142" i="9"/>
  <c r="F142" i="9"/>
  <c r="J142" i="9" s="1"/>
  <c r="E142" i="9"/>
  <c r="I142" i="9" s="1"/>
  <c r="H141" i="9"/>
  <c r="F141" i="9"/>
  <c r="J141" i="9" s="1"/>
  <c r="E141" i="9"/>
  <c r="I141" i="9" s="1"/>
  <c r="H140" i="9"/>
  <c r="E140" i="9"/>
  <c r="I140" i="9" s="1"/>
  <c r="E139" i="9"/>
  <c r="I139" i="9" s="1"/>
  <c r="E137" i="9"/>
  <c r="I137" i="9" s="1"/>
  <c r="E136" i="9"/>
  <c r="I136" i="9" s="1"/>
  <c r="F135" i="9"/>
  <c r="J135" i="9" s="1"/>
  <c r="E135" i="9"/>
  <c r="I135" i="9" s="1"/>
  <c r="H134" i="9"/>
  <c r="F134" i="9"/>
  <c r="J134" i="9" s="1"/>
  <c r="E134" i="9"/>
  <c r="I134" i="9" s="1"/>
  <c r="H133" i="9"/>
  <c r="F133" i="9"/>
  <c r="J133" i="9" s="1"/>
  <c r="E133" i="9"/>
  <c r="I133" i="9" s="1"/>
  <c r="H132" i="9"/>
  <c r="E132" i="9"/>
  <c r="I132" i="9" s="1"/>
  <c r="E131" i="9"/>
  <c r="I131" i="9" s="1"/>
  <c r="E129" i="9"/>
  <c r="I129" i="9" s="1"/>
  <c r="E128" i="9"/>
  <c r="I128" i="9" s="1"/>
  <c r="F127" i="9"/>
  <c r="J127" i="9" s="1"/>
  <c r="E127" i="9"/>
  <c r="I127" i="9" s="1"/>
  <c r="H126" i="9"/>
  <c r="F126" i="9"/>
  <c r="J126" i="9" s="1"/>
  <c r="E126" i="9"/>
  <c r="I126" i="9" s="1"/>
  <c r="H125" i="9"/>
  <c r="F125" i="9"/>
  <c r="J125" i="9" s="1"/>
  <c r="E125" i="9"/>
  <c r="I125" i="9" s="1"/>
  <c r="H124" i="9"/>
  <c r="F124" i="9"/>
  <c r="J124" i="9" s="1"/>
  <c r="E124" i="9"/>
  <c r="I124" i="9" s="1"/>
  <c r="E123" i="9"/>
  <c r="I123" i="9" s="1"/>
  <c r="E121" i="9"/>
  <c r="I121" i="9" s="1"/>
  <c r="E120" i="9"/>
  <c r="I120" i="9" s="1"/>
  <c r="F119" i="9"/>
  <c r="J119" i="9" s="1"/>
  <c r="E119" i="9"/>
  <c r="I119" i="9" s="1"/>
  <c r="H118" i="9"/>
  <c r="F118" i="9"/>
  <c r="J118" i="9" s="1"/>
  <c r="E118" i="9"/>
  <c r="I118" i="9" s="1"/>
  <c r="H117" i="9"/>
  <c r="F117" i="9"/>
  <c r="J117" i="9" s="1"/>
  <c r="E117" i="9"/>
  <c r="I117" i="9" s="1"/>
  <c r="H116" i="9"/>
  <c r="F116" i="9"/>
  <c r="J116" i="9" s="1"/>
  <c r="E116" i="9"/>
  <c r="I116" i="9" s="1"/>
  <c r="H115" i="9"/>
  <c r="E115" i="9"/>
  <c r="I115" i="9" s="1"/>
  <c r="E113" i="9"/>
  <c r="I113" i="9" s="1"/>
  <c r="E112" i="9"/>
  <c r="I112" i="9" s="1"/>
  <c r="F111" i="9"/>
  <c r="J111" i="9" s="1"/>
  <c r="E111" i="9"/>
  <c r="I111" i="9" s="1"/>
  <c r="H110" i="9"/>
  <c r="F110" i="9"/>
  <c r="J110" i="9" s="1"/>
  <c r="E110" i="9"/>
  <c r="I110" i="9" s="1"/>
  <c r="H109" i="9"/>
  <c r="F109" i="9"/>
  <c r="J109" i="9" s="1"/>
  <c r="E109" i="9"/>
  <c r="I109" i="9" s="1"/>
  <c r="H108" i="9"/>
  <c r="F108" i="9"/>
  <c r="J108" i="9" s="1"/>
  <c r="E108" i="9"/>
  <c r="I108" i="9" s="1"/>
  <c r="H107" i="9"/>
  <c r="E107" i="9"/>
  <c r="I107" i="9" s="1"/>
  <c r="E105" i="9"/>
  <c r="I105" i="9" s="1"/>
  <c r="E104" i="9"/>
  <c r="I104" i="9" s="1"/>
  <c r="F103" i="9"/>
  <c r="J103" i="9" s="1"/>
  <c r="E103" i="9"/>
  <c r="I103" i="9" s="1"/>
  <c r="H102" i="9"/>
  <c r="F102" i="9"/>
  <c r="J102" i="9" s="1"/>
  <c r="E102" i="9"/>
  <c r="I102" i="9" s="1"/>
  <c r="H101" i="9"/>
  <c r="F101" i="9"/>
  <c r="J101" i="9" s="1"/>
  <c r="E101" i="9"/>
  <c r="I101" i="9" s="1"/>
  <c r="H100" i="9"/>
  <c r="F100" i="9"/>
  <c r="J100" i="9" s="1"/>
  <c r="E100" i="9"/>
  <c r="I100" i="9" s="1"/>
  <c r="H99" i="9"/>
  <c r="E99" i="9"/>
  <c r="I99" i="9" s="1"/>
  <c r="E97" i="9"/>
  <c r="I97" i="9" s="1"/>
  <c r="E96" i="9"/>
  <c r="I96" i="9" s="1"/>
  <c r="F95" i="9"/>
  <c r="J95" i="9" s="1"/>
  <c r="E95" i="9"/>
  <c r="I95" i="9" s="1"/>
  <c r="H94" i="9"/>
  <c r="F94" i="9"/>
  <c r="J94" i="9" s="1"/>
  <c r="E94" i="9"/>
  <c r="I94" i="9" s="1"/>
  <c r="H93" i="9"/>
  <c r="F93" i="9"/>
  <c r="J93" i="9" s="1"/>
  <c r="E93" i="9"/>
  <c r="I93" i="9" s="1"/>
  <c r="H92" i="9"/>
  <c r="F92" i="9"/>
  <c r="J92" i="9" s="1"/>
  <c r="E92" i="9"/>
  <c r="I92" i="9" s="1"/>
  <c r="H91" i="9"/>
  <c r="E91" i="9"/>
  <c r="I91" i="9" s="1"/>
  <c r="E89" i="9"/>
  <c r="I89" i="9" s="1"/>
  <c r="F87" i="9"/>
  <c r="J87" i="9" s="1"/>
  <c r="E87" i="9"/>
  <c r="I87" i="9" s="1"/>
  <c r="H86" i="9"/>
  <c r="F86" i="9"/>
  <c r="J86" i="9" s="1"/>
  <c r="E86" i="9"/>
  <c r="I86" i="9" s="1"/>
  <c r="H85" i="9"/>
  <c r="F85" i="9"/>
  <c r="J85" i="9" s="1"/>
  <c r="E85" i="9"/>
  <c r="I85" i="9" s="1"/>
  <c r="H84" i="9"/>
  <c r="F84" i="9"/>
  <c r="J84" i="9" s="1"/>
  <c r="E84" i="9"/>
  <c r="I84" i="9" s="1"/>
  <c r="H83" i="9"/>
  <c r="E83" i="9"/>
  <c r="I83" i="9" s="1"/>
  <c r="E81" i="9"/>
  <c r="I81" i="9" s="1"/>
  <c r="F79" i="9"/>
  <c r="J79" i="9" s="1"/>
  <c r="E79" i="9"/>
  <c r="I79" i="9" s="1"/>
  <c r="H78" i="9"/>
  <c r="F78" i="9"/>
  <c r="J78" i="9" s="1"/>
  <c r="E78" i="9"/>
  <c r="I78" i="9" s="1"/>
  <c r="H77" i="9"/>
  <c r="F77" i="9"/>
  <c r="J77" i="9" s="1"/>
  <c r="E77" i="9"/>
  <c r="I77" i="9" s="1"/>
  <c r="H76" i="9"/>
  <c r="F76" i="9"/>
  <c r="J76" i="9" s="1"/>
  <c r="E76" i="9"/>
  <c r="I76" i="9" s="1"/>
  <c r="H75" i="9"/>
  <c r="E75" i="9"/>
  <c r="I75" i="9" s="1"/>
  <c r="E73" i="9"/>
  <c r="I73" i="9" s="1"/>
  <c r="F71" i="9"/>
  <c r="J71" i="9" s="1"/>
  <c r="E71" i="9"/>
  <c r="I71" i="9" s="1"/>
  <c r="H70" i="9"/>
  <c r="F70" i="9"/>
  <c r="J70" i="9" s="1"/>
  <c r="E70" i="9"/>
  <c r="I70" i="9" s="1"/>
  <c r="H69" i="9"/>
  <c r="F69" i="9"/>
  <c r="J69" i="9" s="1"/>
  <c r="E69" i="9"/>
  <c r="I69" i="9" s="1"/>
  <c r="H68" i="9"/>
  <c r="F68" i="9"/>
  <c r="J68" i="9" s="1"/>
  <c r="E68" i="9"/>
  <c r="I68" i="9" s="1"/>
  <c r="H67" i="9"/>
  <c r="E67" i="9"/>
  <c r="I67" i="9" s="1"/>
  <c r="E65" i="9"/>
  <c r="I65" i="9" s="1"/>
  <c r="F63" i="9"/>
  <c r="J63" i="9" s="1"/>
  <c r="E63" i="9"/>
  <c r="I63" i="9" s="1"/>
  <c r="H62" i="9"/>
  <c r="F62" i="9"/>
  <c r="J62" i="9" s="1"/>
  <c r="E62" i="9"/>
  <c r="I62" i="9" s="1"/>
  <c r="H61" i="9"/>
  <c r="F61" i="9"/>
  <c r="J61" i="9" s="1"/>
  <c r="E61" i="9"/>
  <c r="I61" i="9" s="1"/>
  <c r="H60" i="9"/>
  <c r="F60" i="9"/>
  <c r="J60" i="9" s="1"/>
  <c r="E60" i="9"/>
  <c r="I60" i="9" s="1"/>
  <c r="H59" i="9"/>
  <c r="E59" i="9"/>
  <c r="I59" i="9" s="1"/>
  <c r="E57" i="9"/>
  <c r="I57" i="9" s="1"/>
  <c r="F55" i="9"/>
  <c r="J55" i="9" s="1"/>
  <c r="E55" i="9"/>
  <c r="I55" i="9" s="1"/>
  <c r="H54" i="9"/>
  <c r="F54" i="9"/>
  <c r="J54" i="9" s="1"/>
  <c r="E54" i="9"/>
  <c r="I54" i="9" s="1"/>
  <c r="H53" i="9"/>
  <c r="F53" i="9"/>
  <c r="J53" i="9" s="1"/>
  <c r="E53" i="9"/>
  <c r="I53" i="9" s="1"/>
  <c r="H52" i="9"/>
  <c r="F52" i="9"/>
  <c r="J52" i="9" s="1"/>
  <c r="E52" i="9"/>
  <c r="I52" i="9" s="1"/>
  <c r="H51" i="9"/>
  <c r="E51" i="9"/>
  <c r="I51" i="9" s="1"/>
  <c r="F47" i="9"/>
  <c r="J47" i="9" s="1"/>
  <c r="E47" i="9"/>
  <c r="I47" i="9" s="1"/>
  <c r="H46" i="9"/>
  <c r="F46" i="9"/>
  <c r="J46" i="9" s="1"/>
  <c r="E46" i="9"/>
  <c r="I46" i="9" s="1"/>
  <c r="H45" i="9"/>
  <c r="F45" i="9"/>
  <c r="J45" i="9" s="1"/>
  <c r="E45" i="9"/>
  <c r="I45" i="9" s="1"/>
  <c r="H44" i="9"/>
  <c r="F44" i="9"/>
  <c r="J44" i="9" s="1"/>
  <c r="E44" i="9"/>
  <c r="I44" i="9" s="1"/>
  <c r="H43" i="9"/>
  <c r="F40" i="9"/>
  <c r="J40" i="9" s="1"/>
  <c r="F39" i="9"/>
  <c r="J39" i="9" s="1"/>
  <c r="E39" i="9"/>
  <c r="I39" i="9" s="1"/>
  <c r="H38" i="9"/>
  <c r="F38" i="9"/>
  <c r="J38" i="9" s="1"/>
  <c r="E38" i="9"/>
  <c r="I38" i="9" s="1"/>
  <c r="H37" i="9"/>
  <c r="F37" i="9"/>
  <c r="J37" i="9" s="1"/>
  <c r="E37" i="9"/>
  <c r="I37" i="9" s="1"/>
  <c r="H36" i="9"/>
  <c r="F36" i="9"/>
  <c r="J36" i="9" s="1"/>
  <c r="E36" i="9"/>
  <c r="I36" i="9" s="1"/>
  <c r="H33" i="9"/>
  <c r="F32" i="9"/>
  <c r="J32" i="9" s="1"/>
  <c r="H30" i="9"/>
  <c r="F30" i="9"/>
  <c r="J30" i="9" s="1"/>
  <c r="E30" i="9"/>
  <c r="I30" i="9" s="1"/>
  <c r="H29" i="9"/>
  <c r="F29" i="9"/>
  <c r="J29" i="9" s="1"/>
  <c r="E29" i="9"/>
  <c r="I29" i="9" s="1"/>
  <c r="H28" i="9"/>
  <c r="F28" i="9"/>
  <c r="J28" i="9" s="1"/>
  <c r="E28" i="9"/>
  <c r="I28" i="9" s="1"/>
  <c r="H27" i="9"/>
  <c r="F24" i="9"/>
  <c r="J24" i="9" s="1"/>
  <c r="F23" i="9"/>
  <c r="J23" i="9" s="1"/>
  <c r="H22" i="9"/>
  <c r="F22" i="9"/>
  <c r="J22" i="9" s="1"/>
  <c r="E22" i="9"/>
  <c r="I22" i="9" s="1"/>
  <c r="H21" i="9"/>
  <c r="F21" i="9"/>
  <c r="J21" i="9" s="1"/>
  <c r="E21" i="9"/>
  <c r="I21" i="9" s="1"/>
  <c r="H20" i="9"/>
  <c r="F20" i="9"/>
  <c r="J20" i="9" s="1"/>
  <c r="E20" i="9"/>
  <c r="I20" i="9" s="1"/>
  <c r="H19" i="9"/>
  <c r="H17" i="9"/>
  <c r="F16" i="9"/>
  <c r="J16" i="9" s="1"/>
  <c r="F15" i="9"/>
  <c r="J15" i="9" s="1"/>
  <c r="H14" i="9"/>
  <c r="F14" i="9"/>
  <c r="J14" i="9" s="1"/>
  <c r="E14" i="9"/>
  <c r="I14" i="9" s="1"/>
  <c r="H13" i="9"/>
  <c r="F13" i="9"/>
  <c r="J13" i="9" s="1"/>
  <c r="E13" i="9"/>
  <c r="I13" i="9" s="1"/>
  <c r="H12" i="9"/>
  <c r="F12" i="9"/>
  <c r="J12" i="9" s="1"/>
  <c r="E12" i="9"/>
  <c r="I12" i="9" s="1"/>
  <c r="H11" i="9"/>
  <c r="H8" i="9"/>
  <c r="E8" i="9"/>
  <c r="I8" i="9" s="1"/>
  <c r="F8" i="9"/>
  <c r="J8" i="9" s="1"/>
  <c r="H7" i="9"/>
  <c r="H6" i="9"/>
  <c r="E5" i="9"/>
  <c r="I5" i="9" s="1"/>
  <c r="H4" i="9"/>
  <c r="F4" i="9"/>
  <c r="E4" i="9"/>
  <c r="I4" i="9" s="1"/>
  <c r="F3" i="9"/>
  <c r="E3" i="9"/>
  <c r="I3" i="9" s="1"/>
  <c r="H3" i="9"/>
  <c r="H2" i="9"/>
  <c r="F2" i="9"/>
  <c r="J2" i="9" s="1"/>
  <c r="E2" i="9"/>
  <c r="I2" i="9" s="1"/>
  <c r="D3193" i="7"/>
  <c r="D1468" i="7"/>
  <c r="E1468" i="7" s="1"/>
  <c r="I1468" i="7" s="1"/>
  <c r="D1469" i="7"/>
  <c r="D1470" i="7"/>
  <c r="H1470" i="7" s="1"/>
  <c r="D1471" i="7"/>
  <c r="E1471" i="7" s="1"/>
  <c r="I1471" i="7" s="1"/>
  <c r="D1472" i="7"/>
  <c r="D1473" i="7"/>
  <c r="D1474" i="7"/>
  <c r="E1474" i="7" s="1"/>
  <c r="I1474" i="7" s="1"/>
  <c r="D1475" i="7"/>
  <c r="E1475" i="7" s="1"/>
  <c r="I1475" i="7" s="1"/>
  <c r="D1476" i="7"/>
  <c r="H1476" i="7" s="1"/>
  <c r="D1477" i="7"/>
  <c r="D1478" i="7"/>
  <c r="F1478" i="7" s="1"/>
  <c r="J1478" i="7" s="1"/>
  <c r="D1479" i="7"/>
  <c r="E1479" i="7" s="1"/>
  <c r="I1479" i="7" s="1"/>
  <c r="D1480" i="7"/>
  <c r="E1480" i="7" s="1"/>
  <c r="I1480" i="7" s="1"/>
  <c r="D1481" i="7"/>
  <c r="F1481" i="7" s="1"/>
  <c r="J1481" i="7" s="1"/>
  <c r="D1482" i="7"/>
  <c r="D1483" i="7"/>
  <c r="F1483" i="7" s="1"/>
  <c r="J1483" i="7" s="1"/>
  <c r="D1484" i="7"/>
  <c r="H1484" i="7" s="1"/>
  <c r="D1485" i="7"/>
  <c r="D1486" i="7"/>
  <c r="H1486" i="7" s="1"/>
  <c r="E1486" i="7"/>
  <c r="I1486" i="7" s="1"/>
  <c r="D1487" i="7"/>
  <c r="E1487" i="7" s="1"/>
  <c r="I1487" i="7" s="1"/>
  <c r="D1488" i="7"/>
  <c r="E1488" i="7" s="1"/>
  <c r="I1488" i="7" s="1"/>
  <c r="D1489" i="7"/>
  <c r="H1489" i="7" s="1"/>
  <c r="D1490" i="7"/>
  <c r="D1491" i="7"/>
  <c r="D1492" i="7"/>
  <c r="H1492" i="7" s="1"/>
  <c r="D1493" i="7"/>
  <c r="F1493" i="7" s="1"/>
  <c r="J1493" i="7" s="1"/>
  <c r="E1493" i="7"/>
  <c r="I1493" i="7" s="1"/>
  <c r="D1494" i="7"/>
  <c r="F1494" i="7" s="1"/>
  <c r="J1494" i="7" s="1"/>
  <c r="D1495" i="7"/>
  <c r="E1495" i="7" s="1"/>
  <c r="I1495" i="7" s="1"/>
  <c r="D1496" i="7"/>
  <c r="H1496" i="7" s="1"/>
  <c r="D1497" i="7"/>
  <c r="H1497" i="7" s="1"/>
  <c r="D1498" i="7"/>
  <c r="F1498" i="7" s="1"/>
  <c r="J1498" i="7" s="1"/>
  <c r="D1499" i="7"/>
  <c r="E1499" i="7" s="1"/>
  <c r="I1499" i="7" s="1"/>
  <c r="D1500" i="7"/>
  <c r="H1500" i="7" s="1"/>
  <c r="D1501" i="7"/>
  <c r="D1502" i="7"/>
  <c r="D1503" i="7"/>
  <c r="E1503" i="7" s="1"/>
  <c r="I1503" i="7" s="1"/>
  <c r="D1504" i="7"/>
  <c r="H1504" i="7" s="1"/>
  <c r="D1505" i="7"/>
  <c r="F1505" i="7" s="1"/>
  <c r="J1505" i="7" s="1"/>
  <c r="D1506" i="7"/>
  <c r="H1506" i="7" s="1"/>
  <c r="D1507" i="7"/>
  <c r="D1508" i="7"/>
  <c r="H1508" i="7" s="1"/>
  <c r="D1509" i="7"/>
  <c r="F1509" i="7" s="1"/>
  <c r="J1509" i="7" s="1"/>
  <c r="D1510" i="7"/>
  <c r="F1510" i="7" s="1"/>
  <c r="J1510" i="7" s="1"/>
  <c r="D1511" i="7"/>
  <c r="E1511" i="7" s="1"/>
  <c r="I1511" i="7" s="1"/>
  <c r="D1512" i="7"/>
  <c r="E1512" i="7" s="1"/>
  <c r="I1512" i="7" s="1"/>
  <c r="D1513" i="7"/>
  <c r="F1513" i="7" s="1"/>
  <c r="J1513" i="7" s="1"/>
  <c r="D1514" i="7"/>
  <c r="H1514" i="7" s="1"/>
  <c r="D1515" i="7"/>
  <c r="D1516" i="7"/>
  <c r="H1516" i="7" s="1"/>
  <c r="D1517" i="7"/>
  <c r="F1517" i="7" s="1"/>
  <c r="J1517" i="7" s="1"/>
  <c r="D1518" i="7"/>
  <c r="H1518" i="7" s="1"/>
  <c r="D1519" i="7"/>
  <c r="E1519" i="7" s="1"/>
  <c r="I1519" i="7" s="1"/>
  <c r="D1520" i="7"/>
  <c r="E1520" i="7" s="1"/>
  <c r="I1520" i="7" s="1"/>
  <c r="D1521" i="7"/>
  <c r="H1521" i="7" s="1"/>
  <c r="D1522" i="7"/>
  <c r="H1522" i="7" s="1"/>
  <c r="D1523" i="7"/>
  <c r="D1524" i="7"/>
  <c r="H1524" i="7" s="1"/>
  <c r="D1525" i="7"/>
  <c r="F1525" i="7" s="1"/>
  <c r="J1525" i="7" s="1"/>
  <c r="D1526" i="7"/>
  <c r="D1527" i="7"/>
  <c r="D1528" i="7"/>
  <c r="H1528" i="7" s="1"/>
  <c r="D1529" i="7"/>
  <c r="H1529" i="7" s="1"/>
  <c r="D1530" i="7"/>
  <c r="E1530" i="7" s="1"/>
  <c r="I1530" i="7" s="1"/>
  <c r="D1531" i="7"/>
  <c r="F1531" i="7" s="1"/>
  <c r="J1531" i="7" s="1"/>
  <c r="D1532" i="7"/>
  <c r="H1532" i="7" s="1"/>
  <c r="D1533" i="7"/>
  <c r="F1533" i="7" s="1"/>
  <c r="J1533" i="7" s="1"/>
  <c r="D1534" i="7"/>
  <c r="H1534" i="7" s="1"/>
  <c r="D1535" i="7"/>
  <c r="D1536" i="7"/>
  <c r="H1536" i="7" s="1"/>
  <c r="D1537" i="7"/>
  <c r="F1537" i="7" s="1"/>
  <c r="J1537" i="7" s="1"/>
  <c r="D1538" i="7"/>
  <c r="E1538" i="7" s="1"/>
  <c r="I1538" i="7" s="1"/>
  <c r="D1539" i="7"/>
  <c r="F1539" i="7" s="1"/>
  <c r="J1539" i="7" s="1"/>
  <c r="D1540" i="7"/>
  <c r="H1540" i="7" s="1"/>
  <c r="D1541" i="7"/>
  <c r="F1541" i="7" s="1"/>
  <c r="J1541" i="7" s="1"/>
  <c r="D1542" i="7"/>
  <c r="D1543" i="7"/>
  <c r="E1543" i="7" s="1"/>
  <c r="I1543" i="7" s="1"/>
  <c r="D1544" i="7"/>
  <c r="E1544" i="7" s="1"/>
  <c r="I1544" i="7" s="1"/>
  <c r="D1545" i="7"/>
  <c r="F1545" i="7" s="1"/>
  <c r="J1545" i="7" s="1"/>
  <c r="D1546" i="7"/>
  <c r="F1546" i="7" s="1"/>
  <c r="J1546" i="7" s="1"/>
  <c r="D1547" i="7"/>
  <c r="H1547" i="7" s="1"/>
  <c r="D1548" i="7"/>
  <c r="H1548" i="7" s="1"/>
  <c r="D1549" i="7"/>
  <c r="F1549" i="7" s="1"/>
  <c r="J1549" i="7" s="1"/>
  <c r="D1550" i="7"/>
  <c r="H1550" i="7" s="1"/>
  <c r="D1551" i="7"/>
  <c r="E1551" i="7" s="1"/>
  <c r="I1551" i="7" s="1"/>
  <c r="D1552" i="7"/>
  <c r="E1552" i="7" s="1"/>
  <c r="I1552" i="7" s="1"/>
  <c r="D1553" i="7"/>
  <c r="H1553" i="7" s="1"/>
  <c r="D1554" i="7"/>
  <c r="F1554" i="7" s="1"/>
  <c r="J1554" i="7" s="1"/>
  <c r="D1555" i="7"/>
  <c r="H1555" i="7" s="1"/>
  <c r="D1556" i="7"/>
  <c r="H1556" i="7" s="1"/>
  <c r="D1557" i="7"/>
  <c r="F1557" i="7" s="1"/>
  <c r="J1557" i="7" s="1"/>
  <c r="D1558" i="7"/>
  <c r="E1558" i="7" s="1"/>
  <c r="I1558" i="7" s="1"/>
  <c r="D1559" i="7"/>
  <c r="E1559" i="7" s="1"/>
  <c r="I1559" i="7" s="1"/>
  <c r="D1560" i="7"/>
  <c r="H1560" i="7" s="1"/>
  <c r="D1561" i="7"/>
  <c r="H1561" i="7" s="1"/>
  <c r="D1562" i="7"/>
  <c r="H1562" i="7" s="1"/>
  <c r="D1563" i="7"/>
  <c r="E1563" i="7" s="1"/>
  <c r="I1563" i="7" s="1"/>
  <c r="D1564" i="7"/>
  <c r="H1564" i="7" s="1"/>
  <c r="D1565" i="7"/>
  <c r="D1566" i="7"/>
  <c r="H1566" i="7" s="1"/>
  <c r="D1567" i="7"/>
  <c r="E1567" i="7" s="1"/>
  <c r="I1567" i="7" s="1"/>
  <c r="D1568" i="7"/>
  <c r="H1568" i="7" s="1"/>
  <c r="D1569" i="7"/>
  <c r="F1569" i="7" s="1"/>
  <c r="J1569" i="7" s="1"/>
  <c r="D1570" i="7"/>
  <c r="D1571" i="7"/>
  <c r="D1572" i="7"/>
  <c r="H1572" i="7" s="1"/>
  <c r="D1573" i="7"/>
  <c r="F1573" i="7" s="1"/>
  <c r="J1573" i="7" s="1"/>
  <c r="D1574" i="7"/>
  <c r="F1574" i="7" s="1"/>
  <c r="J1574" i="7" s="1"/>
  <c r="D1575" i="7"/>
  <c r="E1575" i="7" s="1"/>
  <c r="I1575" i="7" s="1"/>
  <c r="D1576" i="7"/>
  <c r="E1576" i="7" s="1"/>
  <c r="I1576" i="7" s="1"/>
  <c r="D1577" i="7"/>
  <c r="F1577" i="7" s="1"/>
  <c r="J1577" i="7" s="1"/>
  <c r="D1578" i="7"/>
  <c r="F1578" i="7" s="1"/>
  <c r="J1578" i="7" s="1"/>
  <c r="D1579" i="7"/>
  <c r="H1579" i="7" s="1"/>
  <c r="D1580" i="7"/>
  <c r="H1580" i="7" s="1"/>
  <c r="D1581" i="7"/>
  <c r="F1581" i="7" s="1"/>
  <c r="J1581" i="7" s="1"/>
  <c r="D1582" i="7"/>
  <c r="D1583" i="7"/>
  <c r="E1583" i="7" s="1"/>
  <c r="I1583" i="7" s="1"/>
  <c r="D1584" i="7"/>
  <c r="E1584" i="7" s="1"/>
  <c r="I1584" i="7" s="1"/>
  <c r="D1585" i="7"/>
  <c r="H1585" i="7" s="1"/>
  <c r="D1586" i="7"/>
  <c r="D1587" i="7"/>
  <c r="H1587" i="7" s="1"/>
  <c r="D1588" i="7"/>
  <c r="H1588" i="7" s="1"/>
  <c r="D1589" i="7"/>
  <c r="F1589" i="7" s="1"/>
  <c r="J1589" i="7" s="1"/>
  <c r="D1590" i="7"/>
  <c r="D1591" i="7"/>
  <c r="E1591" i="7" s="1"/>
  <c r="I1591" i="7" s="1"/>
  <c r="D1592" i="7"/>
  <c r="H1592" i="7" s="1"/>
  <c r="D1593" i="7"/>
  <c r="H1593" i="7" s="1"/>
  <c r="D1594" i="7"/>
  <c r="H1594" i="7" s="1"/>
  <c r="D1595" i="7"/>
  <c r="D1596" i="7"/>
  <c r="H1596" i="7" s="1"/>
  <c r="D1597" i="7"/>
  <c r="F1597" i="7" s="1"/>
  <c r="J1597" i="7" s="1"/>
  <c r="D1598" i="7"/>
  <c r="E1598" i="7" s="1"/>
  <c r="I1598" i="7" s="1"/>
  <c r="D1599" i="7"/>
  <c r="E1599" i="7" s="1"/>
  <c r="I1599" i="7" s="1"/>
  <c r="D1600" i="7"/>
  <c r="H1600" i="7" s="1"/>
  <c r="D1601" i="7"/>
  <c r="F1601" i="7" s="1"/>
  <c r="J1601" i="7" s="1"/>
  <c r="D1602" i="7"/>
  <c r="F1602" i="7" s="1"/>
  <c r="J1602" i="7" s="1"/>
  <c r="D1603" i="7"/>
  <c r="D1604" i="7"/>
  <c r="H1604" i="7" s="1"/>
  <c r="D1605" i="7"/>
  <c r="F1605" i="7" s="1"/>
  <c r="J1605" i="7" s="1"/>
  <c r="D1606" i="7"/>
  <c r="H1606" i="7" s="1"/>
  <c r="D1607" i="7"/>
  <c r="E1607" i="7" s="1"/>
  <c r="I1607" i="7" s="1"/>
  <c r="D1608" i="7"/>
  <c r="D1609" i="7"/>
  <c r="F1609" i="7" s="1"/>
  <c r="J1609" i="7" s="1"/>
  <c r="D1610" i="7"/>
  <c r="F1610" i="7" s="1"/>
  <c r="J1610" i="7" s="1"/>
  <c r="D1611" i="7"/>
  <c r="H1611" i="7" s="1"/>
  <c r="D1612" i="7"/>
  <c r="H1612" i="7" s="1"/>
  <c r="D1613" i="7"/>
  <c r="F1613" i="7" s="1"/>
  <c r="J1613" i="7" s="1"/>
  <c r="D1614" i="7"/>
  <c r="D1615" i="7"/>
  <c r="E1615" i="7" s="1"/>
  <c r="I1615" i="7" s="1"/>
  <c r="D1616" i="7"/>
  <c r="E1616" i="7" s="1"/>
  <c r="I1616" i="7" s="1"/>
  <c r="D1617" i="7"/>
  <c r="H1617" i="7" s="1"/>
  <c r="D1618" i="7"/>
  <c r="F1618" i="7" s="1"/>
  <c r="J1618" i="7" s="1"/>
  <c r="D1619" i="7"/>
  <c r="H1619" i="7" s="1"/>
  <c r="D1620" i="7"/>
  <c r="H1620" i="7" s="1"/>
  <c r="D1621" i="7"/>
  <c r="F1621" i="7" s="1"/>
  <c r="J1621" i="7" s="1"/>
  <c r="D1622" i="7"/>
  <c r="E1622" i="7" s="1"/>
  <c r="I1622" i="7" s="1"/>
  <c r="D1623" i="7"/>
  <c r="E1623" i="7" s="1"/>
  <c r="I1623" i="7" s="1"/>
  <c r="D1624" i="7"/>
  <c r="H1624" i="7" s="1"/>
  <c r="D1625" i="7"/>
  <c r="H1625" i="7" s="1"/>
  <c r="D1626" i="7"/>
  <c r="D1627" i="7"/>
  <c r="E1627" i="7" s="1"/>
  <c r="I1627" i="7" s="1"/>
  <c r="D1628" i="7"/>
  <c r="H1628" i="7" s="1"/>
  <c r="D1629" i="7"/>
  <c r="D1630" i="7"/>
  <c r="E1630" i="7" s="1"/>
  <c r="I1630" i="7" s="1"/>
  <c r="D1631" i="7"/>
  <c r="D1632" i="7"/>
  <c r="H1632" i="7" s="1"/>
  <c r="D1633" i="7"/>
  <c r="F1633" i="7" s="1"/>
  <c r="J1633" i="7" s="1"/>
  <c r="D1634" i="7"/>
  <c r="F1634" i="7" s="1"/>
  <c r="J1634" i="7" s="1"/>
  <c r="D1635" i="7"/>
  <c r="F1635" i="7" s="1"/>
  <c r="J1635" i="7" s="1"/>
  <c r="D1636" i="7"/>
  <c r="H1636" i="7" s="1"/>
  <c r="D1637" i="7"/>
  <c r="F1637" i="7" s="1"/>
  <c r="J1637" i="7" s="1"/>
  <c r="D1638" i="7"/>
  <c r="F1638" i="7" s="1"/>
  <c r="J1638" i="7" s="1"/>
  <c r="D1639" i="7"/>
  <c r="E1639" i="7" s="1"/>
  <c r="I1639" i="7" s="1"/>
  <c r="D1640" i="7"/>
  <c r="E1640" i="7" s="1"/>
  <c r="I1640" i="7" s="1"/>
  <c r="D1641" i="7"/>
  <c r="F1641" i="7" s="1"/>
  <c r="J1641" i="7" s="1"/>
  <c r="D1642" i="7"/>
  <c r="F1642" i="7" s="1"/>
  <c r="J1642" i="7" s="1"/>
  <c r="D1643" i="7"/>
  <c r="F1643" i="7" s="1"/>
  <c r="J1643" i="7" s="1"/>
  <c r="D1644" i="7"/>
  <c r="H1644" i="7" s="1"/>
  <c r="D1645" i="7"/>
  <c r="F1645" i="7" s="1"/>
  <c r="J1645" i="7" s="1"/>
  <c r="D1646" i="7"/>
  <c r="D1647" i="7"/>
  <c r="E1647" i="7" s="1"/>
  <c r="I1647" i="7" s="1"/>
  <c r="D1648" i="7"/>
  <c r="E1648" i="7" s="1"/>
  <c r="I1648" i="7" s="1"/>
  <c r="D1649" i="7"/>
  <c r="H1649" i="7" s="1"/>
  <c r="D1650" i="7"/>
  <c r="F1650" i="7" s="1"/>
  <c r="J1650" i="7" s="1"/>
  <c r="D1651" i="7"/>
  <c r="F1651" i="7" s="1"/>
  <c r="J1651" i="7" s="1"/>
  <c r="D1652" i="7"/>
  <c r="H1652" i="7" s="1"/>
  <c r="D1653" i="7"/>
  <c r="F1653" i="7" s="1"/>
  <c r="J1653" i="7" s="1"/>
  <c r="D1654" i="7"/>
  <c r="D1655" i="7"/>
  <c r="E1655" i="7" s="1"/>
  <c r="I1655" i="7" s="1"/>
  <c r="D1656" i="7"/>
  <c r="H1656" i="7" s="1"/>
  <c r="D1657" i="7"/>
  <c r="H1657" i="7" s="1"/>
  <c r="D1658" i="7"/>
  <c r="H1658" i="7" s="1"/>
  <c r="D1659" i="7"/>
  <c r="D1660" i="7"/>
  <c r="H1660" i="7" s="1"/>
  <c r="D1661" i="7"/>
  <c r="F1661" i="7" s="1"/>
  <c r="J1661" i="7" s="1"/>
  <c r="D1662" i="7"/>
  <c r="E1662" i="7" s="1"/>
  <c r="I1662" i="7" s="1"/>
  <c r="D1663" i="7"/>
  <c r="E1663" i="7" s="1"/>
  <c r="I1663" i="7" s="1"/>
  <c r="D1664" i="7"/>
  <c r="H1664" i="7" s="1"/>
  <c r="D1665" i="7"/>
  <c r="F1665" i="7" s="1"/>
  <c r="J1665" i="7" s="1"/>
  <c r="D1666" i="7"/>
  <c r="E1666" i="7" s="1"/>
  <c r="I1666" i="7" s="1"/>
  <c r="D1667" i="7"/>
  <c r="H1667" i="7" s="1"/>
  <c r="D1668" i="7"/>
  <c r="H1668" i="7" s="1"/>
  <c r="D1669" i="7"/>
  <c r="F1669" i="7" s="1"/>
  <c r="J1669" i="7" s="1"/>
  <c r="D1670" i="7"/>
  <c r="H1670" i="7" s="1"/>
  <c r="D1671" i="7"/>
  <c r="E1671" i="7" s="1"/>
  <c r="I1671" i="7" s="1"/>
  <c r="D1672" i="7"/>
  <c r="D1673" i="7"/>
  <c r="F1673" i="7" s="1"/>
  <c r="J1673" i="7" s="1"/>
  <c r="D1674" i="7"/>
  <c r="E1674" i="7" s="1"/>
  <c r="I1674" i="7" s="1"/>
  <c r="D1675" i="7"/>
  <c r="H1675" i="7" s="1"/>
  <c r="D1676" i="7"/>
  <c r="H1676" i="7" s="1"/>
  <c r="D1677" i="7"/>
  <c r="F1677" i="7" s="1"/>
  <c r="J1677" i="7" s="1"/>
  <c r="D1678" i="7"/>
  <c r="D1679" i="7"/>
  <c r="E1679" i="7" s="1"/>
  <c r="I1679" i="7" s="1"/>
  <c r="D1680" i="7"/>
  <c r="E1680" i="7" s="1"/>
  <c r="I1680" i="7" s="1"/>
  <c r="D1681" i="7"/>
  <c r="H1681" i="7" s="1"/>
  <c r="D1682" i="7"/>
  <c r="E1682" i="7" s="1"/>
  <c r="I1682" i="7" s="1"/>
  <c r="D1683" i="7"/>
  <c r="H1683" i="7" s="1"/>
  <c r="D1684" i="7"/>
  <c r="H1684" i="7" s="1"/>
  <c r="D1685" i="7"/>
  <c r="F1685" i="7" s="1"/>
  <c r="J1685" i="7" s="1"/>
  <c r="D1686" i="7"/>
  <c r="E1686" i="7" s="1"/>
  <c r="I1686" i="7" s="1"/>
  <c r="D1687" i="7"/>
  <c r="E1687" i="7" s="1"/>
  <c r="I1687" i="7" s="1"/>
  <c r="D1688" i="7"/>
  <c r="H1688" i="7" s="1"/>
  <c r="D1689" i="7"/>
  <c r="H1689" i="7" s="1"/>
  <c r="D1690" i="7"/>
  <c r="H1690" i="7" s="1"/>
  <c r="D1691" i="7"/>
  <c r="E1691" i="7" s="1"/>
  <c r="I1691" i="7" s="1"/>
  <c r="D1692" i="7"/>
  <c r="H1692" i="7" s="1"/>
  <c r="D1693" i="7"/>
  <c r="D1694" i="7"/>
  <c r="E1694" i="7" s="1"/>
  <c r="I1694" i="7" s="1"/>
  <c r="D1695" i="7"/>
  <c r="E1695" i="7" s="1"/>
  <c r="I1695" i="7" s="1"/>
  <c r="D1696" i="7"/>
  <c r="H1696" i="7" s="1"/>
  <c r="D1697" i="7"/>
  <c r="F1697" i="7" s="1"/>
  <c r="J1697" i="7" s="1"/>
  <c r="D1698" i="7"/>
  <c r="F1698" i="7" s="1"/>
  <c r="J1698" i="7" s="1"/>
  <c r="D1699" i="7"/>
  <c r="D1700" i="7"/>
  <c r="H1700" i="7" s="1"/>
  <c r="D1701" i="7"/>
  <c r="F1701" i="7" s="1"/>
  <c r="J1701" i="7" s="1"/>
  <c r="D1702" i="7"/>
  <c r="F1702" i="7" s="1"/>
  <c r="J1702" i="7" s="1"/>
  <c r="D1703" i="7"/>
  <c r="E1703" i="7" s="1"/>
  <c r="I1703" i="7" s="1"/>
  <c r="D1704" i="7"/>
  <c r="E1704" i="7" s="1"/>
  <c r="I1704" i="7" s="1"/>
  <c r="D1705" i="7"/>
  <c r="F1705" i="7" s="1"/>
  <c r="J1705" i="7" s="1"/>
  <c r="D1706" i="7"/>
  <c r="F1706" i="7" s="1"/>
  <c r="J1706" i="7" s="1"/>
  <c r="D1707" i="7"/>
  <c r="F1707" i="7" s="1"/>
  <c r="J1707" i="7" s="1"/>
  <c r="D1708" i="7"/>
  <c r="H1708" i="7" s="1"/>
  <c r="D1709" i="7"/>
  <c r="F1709" i="7" s="1"/>
  <c r="J1709" i="7" s="1"/>
  <c r="D1710" i="7"/>
  <c r="D1711" i="7"/>
  <c r="E1711" i="7" s="1"/>
  <c r="I1711" i="7" s="1"/>
  <c r="D1712" i="7"/>
  <c r="E1712" i="7" s="1"/>
  <c r="I1712" i="7" s="1"/>
  <c r="D1713" i="7"/>
  <c r="H1713" i="7" s="1"/>
  <c r="D1714" i="7"/>
  <c r="F1714" i="7" s="1"/>
  <c r="J1714" i="7" s="1"/>
  <c r="D1715" i="7"/>
  <c r="F1715" i="7" s="1"/>
  <c r="J1715" i="7" s="1"/>
  <c r="D1716" i="7"/>
  <c r="H1716" i="7" s="1"/>
  <c r="D1717" i="7"/>
  <c r="F1717" i="7" s="1"/>
  <c r="J1717" i="7" s="1"/>
  <c r="D1718" i="7"/>
  <c r="D1719" i="7"/>
  <c r="E1719" i="7" s="1"/>
  <c r="I1719" i="7" s="1"/>
  <c r="D1720" i="7"/>
  <c r="H1720" i="7" s="1"/>
  <c r="D1721" i="7"/>
  <c r="H1721" i="7" s="1"/>
  <c r="D1722" i="7"/>
  <c r="H1722" i="7" s="1"/>
  <c r="D1723" i="7"/>
  <c r="D1724" i="7"/>
  <c r="H1724" i="7" s="1"/>
  <c r="D1725" i="7"/>
  <c r="F1725" i="7" s="1"/>
  <c r="J1725" i="7" s="1"/>
  <c r="D1726" i="7"/>
  <c r="E1726" i="7" s="1"/>
  <c r="I1726" i="7" s="1"/>
  <c r="D1727" i="7"/>
  <c r="E1727" i="7" s="1"/>
  <c r="I1727" i="7" s="1"/>
  <c r="D1728" i="7"/>
  <c r="H1728" i="7" s="1"/>
  <c r="D1729" i="7"/>
  <c r="D1730" i="7"/>
  <c r="E1730" i="7" s="1"/>
  <c r="I1730" i="7" s="1"/>
  <c r="D1731" i="7"/>
  <c r="H1731" i="7" s="1"/>
  <c r="D1732" i="7"/>
  <c r="H1732" i="7" s="1"/>
  <c r="D1733" i="7"/>
  <c r="F1733" i="7" s="1"/>
  <c r="J1733" i="7" s="1"/>
  <c r="D1734" i="7"/>
  <c r="H1734" i="7" s="1"/>
  <c r="D1735" i="7"/>
  <c r="E1735" i="7" s="1"/>
  <c r="I1735" i="7" s="1"/>
  <c r="D1736" i="7"/>
  <c r="D1737" i="7"/>
  <c r="F1737" i="7" s="1"/>
  <c r="J1737" i="7" s="1"/>
  <c r="D1738" i="7"/>
  <c r="E1738" i="7" s="1"/>
  <c r="I1738" i="7" s="1"/>
  <c r="D1739" i="7"/>
  <c r="H1739" i="7" s="1"/>
  <c r="D1740" i="7"/>
  <c r="H1740" i="7" s="1"/>
  <c r="D1741" i="7"/>
  <c r="F1741" i="7" s="1"/>
  <c r="J1741" i="7" s="1"/>
  <c r="D1742" i="7"/>
  <c r="D1743" i="7"/>
  <c r="E1743" i="7" s="1"/>
  <c r="I1743" i="7" s="1"/>
  <c r="D1744" i="7"/>
  <c r="E1744" i="7" s="1"/>
  <c r="I1744" i="7" s="1"/>
  <c r="D1745" i="7"/>
  <c r="H1745" i="7" s="1"/>
  <c r="D1746" i="7"/>
  <c r="E1746" i="7" s="1"/>
  <c r="I1746" i="7" s="1"/>
  <c r="D1747" i="7"/>
  <c r="D1748" i="7"/>
  <c r="H1748" i="7" s="1"/>
  <c r="D1749" i="7"/>
  <c r="F1749" i="7" s="1"/>
  <c r="J1749" i="7" s="1"/>
  <c r="D1750" i="7"/>
  <c r="E1750" i="7" s="1"/>
  <c r="I1750" i="7" s="1"/>
  <c r="D1751" i="7"/>
  <c r="E1751" i="7" s="1"/>
  <c r="I1751" i="7" s="1"/>
  <c r="D1752" i="7"/>
  <c r="H1752" i="7" s="1"/>
  <c r="D1753" i="7"/>
  <c r="H1753" i="7" s="1"/>
  <c r="D1754" i="7"/>
  <c r="H1754" i="7" s="1"/>
  <c r="D1755" i="7"/>
  <c r="H1755" i="7" s="1"/>
  <c r="D1756" i="7"/>
  <c r="H1756" i="7" s="1"/>
  <c r="D1757" i="7"/>
  <c r="D1758" i="7"/>
  <c r="F1758" i="7" s="1"/>
  <c r="J1758" i="7" s="1"/>
  <c r="D1759" i="7"/>
  <c r="E1759" i="7" s="1"/>
  <c r="I1759" i="7" s="1"/>
  <c r="D1760" i="7"/>
  <c r="H1760" i="7" s="1"/>
  <c r="D1761" i="7"/>
  <c r="F1761" i="7" s="1"/>
  <c r="J1761" i="7" s="1"/>
  <c r="D1762" i="7"/>
  <c r="D1763" i="7"/>
  <c r="E1763" i="7" s="1"/>
  <c r="I1763" i="7" s="1"/>
  <c r="D1764" i="7"/>
  <c r="H1764" i="7" s="1"/>
  <c r="D1765" i="7"/>
  <c r="F1765" i="7" s="1"/>
  <c r="J1765" i="7" s="1"/>
  <c r="D1766" i="7"/>
  <c r="H1766" i="7" s="1"/>
  <c r="D1767" i="7"/>
  <c r="E1767" i="7" s="1"/>
  <c r="I1767" i="7" s="1"/>
  <c r="D1768" i="7"/>
  <c r="E1768" i="7" s="1"/>
  <c r="I1768" i="7" s="1"/>
  <c r="D1769" i="7"/>
  <c r="H1769" i="7" s="1"/>
  <c r="D1770" i="7"/>
  <c r="H1770" i="7" s="1"/>
  <c r="D1771" i="7"/>
  <c r="H1771" i="7" s="1"/>
  <c r="D1772" i="7"/>
  <c r="H1772" i="7" s="1"/>
  <c r="D1773" i="7"/>
  <c r="D1774" i="7"/>
  <c r="H1774" i="7" s="1"/>
  <c r="D1775" i="7"/>
  <c r="E1775" i="7" s="1"/>
  <c r="I1775" i="7" s="1"/>
  <c r="D1776" i="7"/>
  <c r="H1776" i="7" s="1"/>
  <c r="D1777" i="7"/>
  <c r="H1777" i="7" s="1"/>
  <c r="D1778" i="7"/>
  <c r="H1778" i="7" s="1"/>
  <c r="D1779" i="7"/>
  <c r="H1779" i="7" s="1"/>
  <c r="D1780" i="7"/>
  <c r="H1780" i="7" s="1"/>
  <c r="D1781" i="7"/>
  <c r="D1782" i="7"/>
  <c r="H1782" i="7" s="1"/>
  <c r="D1783" i="7"/>
  <c r="E1783" i="7" s="1"/>
  <c r="I1783" i="7" s="1"/>
  <c r="D1784" i="7"/>
  <c r="H1784" i="7" s="1"/>
  <c r="D1785" i="7"/>
  <c r="D1786" i="7"/>
  <c r="F1786" i="7" s="1"/>
  <c r="J1786" i="7" s="1"/>
  <c r="D1787" i="7"/>
  <c r="D1788" i="7"/>
  <c r="H1788" i="7" s="1"/>
  <c r="D1789" i="7"/>
  <c r="F1789" i="7" s="1"/>
  <c r="J1789" i="7" s="1"/>
  <c r="D1790" i="7"/>
  <c r="F1790" i="7" s="1"/>
  <c r="J1790" i="7" s="1"/>
  <c r="D1791" i="7"/>
  <c r="D1792" i="7"/>
  <c r="E1792" i="7" s="1"/>
  <c r="I1792" i="7" s="1"/>
  <c r="D1793" i="7"/>
  <c r="F1793" i="7" s="1"/>
  <c r="J1793" i="7" s="1"/>
  <c r="D1794" i="7"/>
  <c r="D1795" i="7"/>
  <c r="E1795" i="7" s="1"/>
  <c r="I1795" i="7" s="1"/>
  <c r="D1796" i="7"/>
  <c r="H1796" i="7" s="1"/>
  <c r="D1797" i="7"/>
  <c r="F1797" i="7" s="1"/>
  <c r="J1797" i="7" s="1"/>
  <c r="D1798" i="7"/>
  <c r="H1798" i="7" s="1"/>
  <c r="D1799" i="7"/>
  <c r="E1799" i="7" s="1"/>
  <c r="I1799" i="7" s="1"/>
  <c r="D1800" i="7"/>
  <c r="F1800" i="7" s="1"/>
  <c r="J1800" i="7" s="1"/>
  <c r="D1801" i="7"/>
  <c r="H1801" i="7" s="1"/>
  <c r="D1802" i="7"/>
  <c r="F1802" i="7" s="1"/>
  <c r="J1802" i="7" s="1"/>
  <c r="D1803" i="7"/>
  <c r="H1803" i="7" s="1"/>
  <c r="D1804" i="7"/>
  <c r="H1804" i="7" s="1"/>
  <c r="D1805" i="7"/>
  <c r="H1805" i="7" s="1"/>
  <c r="D1806" i="7"/>
  <c r="E1806" i="7" s="1"/>
  <c r="I1806" i="7" s="1"/>
  <c r="D1807" i="7"/>
  <c r="D1808" i="7"/>
  <c r="H1808" i="7" s="1"/>
  <c r="D1809" i="7"/>
  <c r="F1809" i="7" s="1"/>
  <c r="J1809" i="7" s="1"/>
  <c r="D1810" i="7"/>
  <c r="E1810" i="7" s="1"/>
  <c r="I1810" i="7" s="1"/>
  <c r="D1811" i="7"/>
  <c r="E1811" i="7" s="1"/>
  <c r="I1811" i="7" s="1"/>
  <c r="D1812" i="7"/>
  <c r="H1812" i="7" s="1"/>
  <c r="D1813" i="7"/>
  <c r="H1813" i="7" s="1"/>
  <c r="D1814" i="7"/>
  <c r="D1815" i="7"/>
  <c r="H1815" i="7" s="1"/>
  <c r="D1816" i="7"/>
  <c r="E1816" i="7" s="1"/>
  <c r="I1816" i="7" s="1"/>
  <c r="D1817" i="7"/>
  <c r="F1817" i="7" s="1"/>
  <c r="J1817" i="7" s="1"/>
  <c r="D1818" i="7"/>
  <c r="H1818" i="7" s="1"/>
  <c r="D1819" i="7"/>
  <c r="H1819" i="7" s="1"/>
  <c r="D1820" i="7"/>
  <c r="E1820" i="7" s="1"/>
  <c r="I1820" i="7" s="1"/>
  <c r="D1821" i="7"/>
  <c r="H1821" i="7" s="1"/>
  <c r="D1822" i="7"/>
  <c r="H1822" i="7" s="1"/>
  <c r="D1823" i="7"/>
  <c r="F1823" i="7" s="1"/>
  <c r="J1823" i="7" s="1"/>
  <c r="D1824" i="7"/>
  <c r="E1824" i="7" s="1"/>
  <c r="I1824" i="7" s="1"/>
  <c r="D1825" i="7"/>
  <c r="F1825" i="7" s="1"/>
  <c r="J1825" i="7" s="1"/>
  <c r="D1826" i="7"/>
  <c r="E1826" i="7" s="1"/>
  <c r="I1826" i="7" s="1"/>
  <c r="D1827" i="7"/>
  <c r="F1827" i="7" s="1"/>
  <c r="J1827" i="7" s="1"/>
  <c r="D1828" i="7"/>
  <c r="H1828" i="7" s="1"/>
  <c r="D1829" i="7"/>
  <c r="D1830" i="7"/>
  <c r="H1830" i="7" s="1"/>
  <c r="D1831" i="7"/>
  <c r="H1831" i="7" s="1"/>
  <c r="D1832" i="7"/>
  <c r="E1832" i="7" s="1"/>
  <c r="I1832" i="7" s="1"/>
  <c r="D1833" i="7"/>
  <c r="H1833" i="7" s="1"/>
  <c r="D1834" i="7"/>
  <c r="H1834" i="7" s="1"/>
  <c r="D1835" i="7"/>
  <c r="F1835" i="7" s="1"/>
  <c r="J1835" i="7" s="1"/>
  <c r="D1836" i="7"/>
  <c r="E1836" i="7" s="1"/>
  <c r="I1836" i="7" s="1"/>
  <c r="D1837" i="7"/>
  <c r="H1837" i="7" s="1"/>
  <c r="D1838" i="7"/>
  <c r="F1838" i="7" s="1"/>
  <c r="J1838" i="7" s="1"/>
  <c r="D1839" i="7"/>
  <c r="H1839" i="7" s="1"/>
  <c r="D1840" i="7"/>
  <c r="H1840" i="7" s="1"/>
  <c r="D1841" i="7"/>
  <c r="H1841" i="7" s="1"/>
  <c r="D1842" i="7"/>
  <c r="F1842" i="7" s="1"/>
  <c r="J1842" i="7" s="1"/>
  <c r="D1843" i="7"/>
  <c r="H1843" i="7" s="1"/>
  <c r="D1844" i="7"/>
  <c r="H1844" i="7" s="1"/>
  <c r="D1845" i="7"/>
  <c r="F1845" i="7" s="1"/>
  <c r="J1845" i="7" s="1"/>
  <c r="D1846" i="7"/>
  <c r="H1846" i="7" s="1"/>
  <c r="D1847" i="7"/>
  <c r="D1848" i="7"/>
  <c r="E1848" i="7" s="1"/>
  <c r="I1848" i="7" s="1"/>
  <c r="D1849" i="7"/>
  <c r="F1849" i="7" s="1"/>
  <c r="J1849" i="7" s="1"/>
  <c r="D1850" i="7"/>
  <c r="E1850" i="7" s="1"/>
  <c r="I1850" i="7" s="1"/>
  <c r="D1851" i="7"/>
  <c r="E1851" i="7" s="1"/>
  <c r="I1851" i="7" s="1"/>
  <c r="D1852" i="7"/>
  <c r="E1852" i="7" s="1"/>
  <c r="I1852" i="7" s="1"/>
  <c r="D1853" i="7"/>
  <c r="E1853" i="7" s="1"/>
  <c r="I1853" i="7" s="1"/>
  <c r="D1854" i="7"/>
  <c r="E1854" i="7" s="1"/>
  <c r="I1854" i="7" s="1"/>
  <c r="D1855" i="7"/>
  <c r="H1855" i="7" s="1"/>
  <c r="D1856" i="7"/>
  <c r="H1856" i="7" s="1"/>
  <c r="D1857" i="7"/>
  <c r="F1857" i="7" s="1"/>
  <c r="J1857" i="7" s="1"/>
  <c r="D1858" i="7"/>
  <c r="E1858" i="7" s="1"/>
  <c r="I1858" i="7" s="1"/>
  <c r="D1859" i="7"/>
  <c r="D1860" i="7"/>
  <c r="E1860" i="7" s="1"/>
  <c r="I1860" i="7" s="1"/>
  <c r="D1861" i="7"/>
  <c r="E1861" i="7" s="1"/>
  <c r="I1861" i="7" s="1"/>
  <c r="D1862" i="7"/>
  <c r="F1862" i="7" s="1"/>
  <c r="J1862" i="7" s="1"/>
  <c r="D1863" i="7"/>
  <c r="H1863" i="7" s="1"/>
  <c r="D1864" i="7"/>
  <c r="F1864" i="7" s="1"/>
  <c r="J1864" i="7" s="1"/>
  <c r="D1865" i="7"/>
  <c r="D1866" i="7"/>
  <c r="H1866" i="7" s="1"/>
  <c r="D1867" i="7"/>
  <c r="F1867" i="7" s="1"/>
  <c r="J1867" i="7" s="1"/>
  <c r="D1868" i="7"/>
  <c r="E1868" i="7" s="1"/>
  <c r="I1868" i="7" s="1"/>
  <c r="D1869" i="7"/>
  <c r="H1869" i="7" s="1"/>
  <c r="D1870" i="7"/>
  <c r="F1870" i="7" s="1"/>
  <c r="J1870" i="7" s="1"/>
  <c r="D1871" i="7"/>
  <c r="H1871" i="7" s="1"/>
  <c r="D1872" i="7"/>
  <c r="F1872" i="7" s="1"/>
  <c r="J1872" i="7" s="1"/>
  <c r="D1873" i="7"/>
  <c r="H1873" i="7" s="1"/>
  <c r="D1874" i="7"/>
  <c r="H1874" i="7" s="1"/>
  <c r="D1875" i="7"/>
  <c r="F1875" i="7" s="1"/>
  <c r="J1875" i="7" s="1"/>
  <c r="D1876" i="7"/>
  <c r="H1876" i="7" s="1"/>
  <c r="D1877" i="7"/>
  <c r="F1877" i="7" s="1"/>
  <c r="J1877" i="7" s="1"/>
  <c r="D1878" i="7"/>
  <c r="F1878" i="7" s="1"/>
  <c r="J1878" i="7" s="1"/>
  <c r="D1879" i="7"/>
  <c r="H1879" i="7" s="1"/>
  <c r="D1880" i="7"/>
  <c r="E1880" i="7" s="1"/>
  <c r="I1880" i="7" s="1"/>
  <c r="D1881" i="7"/>
  <c r="H1881" i="7" s="1"/>
  <c r="D1882" i="7"/>
  <c r="E1882" i="7" s="1"/>
  <c r="I1882" i="7" s="1"/>
  <c r="D1883" i="7"/>
  <c r="E1883" i="7" s="1"/>
  <c r="I1883" i="7" s="1"/>
  <c r="D1884" i="7"/>
  <c r="H1884" i="7" s="1"/>
  <c r="D1885" i="7"/>
  <c r="E1885" i="7" s="1"/>
  <c r="I1885" i="7" s="1"/>
  <c r="D1886" i="7"/>
  <c r="H1886" i="7" s="1"/>
  <c r="D1887" i="7"/>
  <c r="F1887" i="7" s="1"/>
  <c r="J1887" i="7" s="1"/>
  <c r="D1888" i="7"/>
  <c r="H1888" i="7" s="1"/>
  <c r="D1889" i="7"/>
  <c r="F1889" i="7" s="1"/>
  <c r="J1889" i="7" s="1"/>
  <c r="D1890" i="7"/>
  <c r="H1890" i="7" s="1"/>
  <c r="D1891" i="7"/>
  <c r="D1892" i="7"/>
  <c r="E1892" i="7" s="1"/>
  <c r="I1892" i="7" s="1"/>
  <c r="D1893" i="7"/>
  <c r="E1893" i="7" s="1"/>
  <c r="I1893" i="7" s="1"/>
  <c r="D1894" i="7"/>
  <c r="F1894" i="7" s="1"/>
  <c r="J1894" i="7" s="1"/>
  <c r="D1895" i="7"/>
  <c r="D1896" i="7"/>
  <c r="F1896" i="7" s="1"/>
  <c r="J1896" i="7" s="1"/>
  <c r="D1897" i="7"/>
  <c r="F1897" i="7" s="1"/>
  <c r="J1897" i="7" s="1"/>
  <c r="D1898" i="7"/>
  <c r="H1898" i="7" s="1"/>
  <c r="D1899" i="7"/>
  <c r="F1899" i="7" s="1"/>
  <c r="J1899" i="7" s="1"/>
  <c r="D1900" i="7"/>
  <c r="H1900" i="7" s="1"/>
  <c r="D1901" i="7"/>
  <c r="H1901" i="7" s="1"/>
  <c r="D1902" i="7"/>
  <c r="F1902" i="7" s="1"/>
  <c r="J1902" i="7" s="1"/>
  <c r="D1903" i="7"/>
  <c r="H1903" i="7" s="1"/>
  <c r="D1904" i="7"/>
  <c r="F1904" i="7" s="1"/>
  <c r="J1904" i="7" s="1"/>
  <c r="D1905" i="7"/>
  <c r="H1905" i="7" s="1"/>
  <c r="D1906" i="7"/>
  <c r="F1906" i="7" s="1"/>
  <c r="J1906" i="7" s="1"/>
  <c r="D1907" i="7"/>
  <c r="F1907" i="7" s="1"/>
  <c r="J1907" i="7" s="1"/>
  <c r="D1908" i="7"/>
  <c r="H1908" i="7" s="1"/>
  <c r="D1909" i="7"/>
  <c r="F1909" i="7" s="1"/>
  <c r="J1909" i="7" s="1"/>
  <c r="D1910" i="7"/>
  <c r="D1911" i="7"/>
  <c r="D1912" i="7"/>
  <c r="E1912" i="7" s="1"/>
  <c r="I1912" i="7" s="1"/>
  <c r="D1913" i="7"/>
  <c r="H1913" i="7" s="1"/>
  <c r="D1914" i="7"/>
  <c r="E1914" i="7" s="1"/>
  <c r="I1914" i="7" s="1"/>
  <c r="D1915" i="7"/>
  <c r="H1915" i="7" s="1"/>
  <c r="D1916" i="7"/>
  <c r="H1916" i="7" s="1"/>
  <c r="D1917" i="7"/>
  <c r="E1917" i="7" s="1"/>
  <c r="I1917" i="7" s="1"/>
  <c r="D1918" i="7"/>
  <c r="E1918" i="7" s="1"/>
  <c r="I1918" i="7" s="1"/>
  <c r="D1919" i="7"/>
  <c r="H1919" i="7" s="1"/>
  <c r="D1920" i="7"/>
  <c r="H1920" i="7" s="1"/>
  <c r="D1921" i="7"/>
  <c r="F1921" i="7" s="1"/>
  <c r="J1921" i="7" s="1"/>
  <c r="D1922" i="7"/>
  <c r="E1922" i="7" s="1"/>
  <c r="I1922" i="7" s="1"/>
  <c r="D1923" i="7"/>
  <c r="D1924" i="7"/>
  <c r="E1924" i="7" s="1"/>
  <c r="I1924" i="7" s="1"/>
  <c r="D1925" i="7"/>
  <c r="E1925" i="7" s="1"/>
  <c r="I1925" i="7" s="1"/>
  <c r="D1926" i="7"/>
  <c r="D1927" i="7"/>
  <c r="D1928" i="7"/>
  <c r="F1928" i="7" s="1"/>
  <c r="J1928" i="7" s="1"/>
  <c r="D1929" i="7"/>
  <c r="H1929" i="7" s="1"/>
  <c r="D1930" i="7"/>
  <c r="D1931" i="7"/>
  <c r="F1931" i="7" s="1"/>
  <c r="J1931" i="7" s="1"/>
  <c r="D1932" i="7"/>
  <c r="E1932" i="7" s="1"/>
  <c r="I1932" i="7" s="1"/>
  <c r="D1933" i="7"/>
  <c r="H1933" i="7" s="1"/>
  <c r="D1934" i="7"/>
  <c r="F1934" i="7" s="1"/>
  <c r="J1934" i="7" s="1"/>
  <c r="D1935" i="7"/>
  <c r="H1935" i="7" s="1"/>
  <c r="D1936" i="7"/>
  <c r="F1936" i="7" s="1"/>
  <c r="J1936" i="7" s="1"/>
  <c r="D1937" i="7"/>
  <c r="H1937" i="7" s="1"/>
  <c r="D1938" i="7"/>
  <c r="F1938" i="7" s="1"/>
  <c r="J1938" i="7" s="1"/>
  <c r="D1939" i="7"/>
  <c r="F1939" i="7" s="1"/>
  <c r="J1939" i="7" s="1"/>
  <c r="D1940" i="7"/>
  <c r="H1940" i="7" s="1"/>
  <c r="D1941" i="7"/>
  <c r="F1941" i="7" s="1"/>
  <c r="J1941" i="7" s="1"/>
  <c r="D1942" i="7"/>
  <c r="D1943" i="7"/>
  <c r="H1943" i="7" s="1"/>
  <c r="D1944" i="7"/>
  <c r="H1944" i="7" s="1"/>
  <c r="D1945" i="7"/>
  <c r="H1945" i="7" s="1"/>
  <c r="D1946" i="7"/>
  <c r="E1946" i="7" s="1"/>
  <c r="I1946" i="7" s="1"/>
  <c r="D1947" i="7"/>
  <c r="E1947" i="7" s="1"/>
  <c r="I1947" i="7" s="1"/>
  <c r="D1948" i="7"/>
  <c r="H1948" i="7" s="1"/>
  <c r="D1949" i="7"/>
  <c r="H1949" i="7" s="1"/>
  <c r="D1950" i="7"/>
  <c r="H1950" i="7" s="1"/>
  <c r="D1951" i="7"/>
  <c r="H1951" i="7" s="1"/>
  <c r="D1952" i="7"/>
  <c r="D1953" i="7"/>
  <c r="F1953" i="7" s="1"/>
  <c r="J1953" i="7" s="1"/>
  <c r="D1954" i="7"/>
  <c r="E1954" i="7" s="1"/>
  <c r="I1954" i="7" s="1"/>
  <c r="D1955" i="7"/>
  <c r="H1955" i="7" s="1"/>
  <c r="D1956" i="7"/>
  <c r="E1956" i="7" s="1"/>
  <c r="I1956" i="7" s="1"/>
  <c r="D1957" i="7"/>
  <c r="E1957" i="7" s="1"/>
  <c r="I1957" i="7" s="1"/>
  <c r="D1958" i="7"/>
  <c r="H1958" i="7" s="1"/>
  <c r="D1959" i="7"/>
  <c r="D1960" i="7"/>
  <c r="F1960" i="7" s="1"/>
  <c r="J1960" i="7" s="1"/>
  <c r="D1961" i="7"/>
  <c r="F1961" i="7" s="1"/>
  <c r="J1961" i="7" s="1"/>
  <c r="D1962" i="7"/>
  <c r="H1962" i="7" s="1"/>
  <c r="D1963" i="7"/>
  <c r="F1963" i="7" s="1"/>
  <c r="J1963" i="7" s="1"/>
  <c r="D1964" i="7"/>
  <c r="D1965" i="7"/>
  <c r="H1965" i="7" s="1"/>
  <c r="D1966" i="7"/>
  <c r="F1966" i="7" s="1"/>
  <c r="J1966" i="7" s="1"/>
  <c r="D1967" i="7"/>
  <c r="H1967" i="7" s="1"/>
  <c r="D1968" i="7"/>
  <c r="F1968" i="7" s="1"/>
  <c r="J1968" i="7" s="1"/>
  <c r="D1969" i="7"/>
  <c r="H1969" i="7" s="1"/>
  <c r="D1970" i="7"/>
  <c r="D1971" i="7"/>
  <c r="F1971" i="7" s="1"/>
  <c r="J1971" i="7" s="1"/>
  <c r="D1972" i="7"/>
  <c r="H1972" i="7" s="1"/>
  <c r="D1973" i="7"/>
  <c r="F1973" i="7" s="1"/>
  <c r="J1973" i="7" s="1"/>
  <c r="D1974" i="7"/>
  <c r="H1974" i="7" s="1"/>
  <c r="D1975" i="7"/>
  <c r="F1975" i="7" s="1"/>
  <c r="J1975" i="7" s="1"/>
  <c r="D1976" i="7"/>
  <c r="E1976" i="7" s="1"/>
  <c r="I1976" i="7" s="1"/>
  <c r="D1977" i="7"/>
  <c r="H1977" i="7" s="1"/>
  <c r="D1978" i="7"/>
  <c r="H1978" i="7" s="1"/>
  <c r="D1979" i="7"/>
  <c r="H1979" i="7" s="1"/>
  <c r="D1980" i="7"/>
  <c r="H1980" i="7" s="1"/>
  <c r="D1981" i="7"/>
  <c r="E1981" i="7" s="1"/>
  <c r="I1981" i="7" s="1"/>
  <c r="D1982" i="7"/>
  <c r="D1983" i="7"/>
  <c r="D1984" i="7"/>
  <c r="H1984" i="7" s="1"/>
  <c r="D1985" i="7"/>
  <c r="D1986" i="7"/>
  <c r="D1987" i="7"/>
  <c r="D1988" i="7"/>
  <c r="E1988" i="7" s="1"/>
  <c r="I1988" i="7" s="1"/>
  <c r="D1989" i="7"/>
  <c r="H1989" i="7" s="1"/>
  <c r="D1990" i="7"/>
  <c r="H1990" i="7" s="1"/>
  <c r="D1991" i="7"/>
  <c r="H1991" i="7" s="1"/>
  <c r="D1992" i="7"/>
  <c r="D1993" i="7"/>
  <c r="H1993" i="7" s="1"/>
  <c r="D1994" i="7"/>
  <c r="E1994" i="7" s="1"/>
  <c r="I1994" i="7" s="1"/>
  <c r="D1995" i="7"/>
  <c r="F1995" i="7" s="1"/>
  <c r="J1995" i="7" s="1"/>
  <c r="D1996" i="7"/>
  <c r="D1997" i="7"/>
  <c r="H1997" i="7" s="1"/>
  <c r="D1998" i="7"/>
  <c r="F1998" i="7" s="1"/>
  <c r="J1998" i="7" s="1"/>
  <c r="D1999" i="7"/>
  <c r="F1999" i="7" s="1"/>
  <c r="J1999" i="7" s="1"/>
  <c r="D2000" i="7"/>
  <c r="F2000" i="7" s="1"/>
  <c r="J2000" i="7" s="1"/>
  <c r="D2001" i="7"/>
  <c r="H2001" i="7" s="1"/>
  <c r="D2002" i="7"/>
  <c r="D2003" i="7"/>
  <c r="H2003" i="7" s="1"/>
  <c r="D2004" i="7"/>
  <c r="H2004" i="7" s="1"/>
  <c r="D2005" i="7"/>
  <c r="D2006" i="7"/>
  <c r="F2006" i="7" s="1"/>
  <c r="J2006" i="7" s="1"/>
  <c r="D2007" i="7"/>
  <c r="H2007" i="7" s="1"/>
  <c r="D2008" i="7"/>
  <c r="H2008" i="7" s="1"/>
  <c r="D2009" i="7"/>
  <c r="H2009" i="7" s="1"/>
  <c r="D2010" i="7"/>
  <c r="E2010" i="7" s="1"/>
  <c r="I2010" i="7" s="1"/>
  <c r="D2011" i="7"/>
  <c r="E2011" i="7" s="1"/>
  <c r="I2011" i="7" s="1"/>
  <c r="D2012" i="7"/>
  <c r="H2012" i="7" s="1"/>
  <c r="D2013" i="7"/>
  <c r="H2013" i="7" s="1"/>
  <c r="D2014" i="7"/>
  <c r="E2014" i="7" s="1"/>
  <c r="I2014" i="7" s="1"/>
  <c r="D2015" i="7"/>
  <c r="F2015" i="7" s="1"/>
  <c r="J2015" i="7" s="1"/>
  <c r="D2016" i="7"/>
  <c r="D2017" i="7"/>
  <c r="F2017" i="7" s="1"/>
  <c r="J2017" i="7" s="1"/>
  <c r="D2018" i="7"/>
  <c r="E2018" i="7" s="1"/>
  <c r="I2018" i="7" s="1"/>
  <c r="D2019" i="7"/>
  <c r="H2019" i="7" s="1"/>
  <c r="D2020" i="7"/>
  <c r="E2020" i="7" s="1"/>
  <c r="I2020" i="7" s="1"/>
  <c r="D2021" i="7"/>
  <c r="E2021" i="7" s="1"/>
  <c r="I2021" i="7" s="1"/>
  <c r="D2022" i="7"/>
  <c r="F2022" i="7" s="1"/>
  <c r="J2022" i="7" s="1"/>
  <c r="D2023" i="7"/>
  <c r="H2023" i="7" s="1"/>
  <c r="D2024" i="7"/>
  <c r="D2025" i="7"/>
  <c r="F2025" i="7" s="1"/>
  <c r="J2025" i="7" s="1"/>
  <c r="D2026" i="7"/>
  <c r="F2026" i="7" s="1"/>
  <c r="J2026" i="7" s="1"/>
  <c r="D2027" i="7"/>
  <c r="E2027" i="7" s="1"/>
  <c r="I2027" i="7" s="1"/>
  <c r="D2028" i="7"/>
  <c r="E2028" i="7" s="1"/>
  <c r="I2028" i="7" s="1"/>
  <c r="D2029" i="7"/>
  <c r="E2029" i="7" s="1"/>
  <c r="I2029" i="7" s="1"/>
  <c r="D2030" i="7"/>
  <c r="D2031" i="7"/>
  <c r="H2031" i="7" s="1"/>
  <c r="D2032" i="7"/>
  <c r="F2032" i="7" s="1"/>
  <c r="J2032" i="7" s="1"/>
  <c r="D2033" i="7"/>
  <c r="D2034" i="7"/>
  <c r="D2035" i="7"/>
  <c r="E2035" i="7" s="1"/>
  <c r="I2035" i="7" s="1"/>
  <c r="D2036" i="7"/>
  <c r="D2037" i="7"/>
  <c r="E2037" i="7" s="1"/>
  <c r="I2037" i="7" s="1"/>
  <c r="D2038" i="7"/>
  <c r="D2039" i="7"/>
  <c r="H2039" i="7" s="1"/>
  <c r="D2040" i="7"/>
  <c r="F2040" i="7" s="1"/>
  <c r="J2040" i="7" s="1"/>
  <c r="D2041" i="7"/>
  <c r="F2041" i="7" s="1"/>
  <c r="J2041" i="7" s="1"/>
  <c r="D2042" i="7"/>
  <c r="F2042" i="7" s="1"/>
  <c r="J2042" i="7" s="1"/>
  <c r="D2043" i="7"/>
  <c r="E2043" i="7" s="1"/>
  <c r="I2043" i="7" s="1"/>
  <c r="D2044" i="7"/>
  <c r="E2044" i="7" s="1"/>
  <c r="I2044" i="7" s="1"/>
  <c r="D2045" i="7"/>
  <c r="D2046" i="7"/>
  <c r="D2047" i="7"/>
  <c r="D2048" i="7"/>
  <c r="D2049" i="7"/>
  <c r="F2049" i="7" s="1"/>
  <c r="J2049" i="7" s="1"/>
  <c r="D2050" i="7"/>
  <c r="F2050" i="7" s="1"/>
  <c r="J2050" i="7" s="1"/>
  <c r="D2051" i="7"/>
  <c r="D2052" i="7"/>
  <c r="D2053" i="7"/>
  <c r="E2053" i="7" s="1"/>
  <c r="I2053" i="7" s="1"/>
  <c r="D2054" i="7"/>
  <c r="D2055" i="7"/>
  <c r="E2055" i="7" s="1"/>
  <c r="I2055" i="7" s="1"/>
  <c r="D2056" i="7"/>
  <c r="D2057" i="7"/>
  <c r="F2057" i="7" s="1"/>
  <c r="J2057" i="7" s="1"/>
  <c r="D2058" i="7"/>
  <c r="D2059" i="7"/>
  <c r="E2059" i="7" s="1"/>
  <c r="I2059" i="7" s="1"/>
  <c r="D2060" i="7"/>
  <c r="E2060" i="7" s="1"/>
  <c r="I2060" i="7" s="1"/>
  <c r="D2061" i="7"/>
  <c r="E2061" i="7" s="1"/>
  <c r="I2061" i="7" s="1"/>
  <c r="D2062" i="7"/>
  <c r="H2062" i="7" s="1"/>
  <c r="D2063" i="7"/>
  <c r="H2063" i="7" s="1"/>
  <c r="D2064" i="7"/>
  <c r="F2064" i="7" s="1"/>
  <c r="J2064" i="7" s="1"/>
  <c r="D2065" i="7"/>
  <c r="F2065" i="7" s="1"/>
  <c r="J2065" i="7" s="1"/>
  <c r="D2066" i="7"/>
  <c r="F2066" i="7" s="1"/>
  <c r="J2066" i="7" s="1"/>
  <c r="D2067" i="7"/>
  <c r="E2067" i="7" s="1"/>
  <c r="I2067" i="7" s="1"/>
  <c r="D2068" i="7"/>
  <c r="D2069" i="7"/>
  <c r="D2070" i="7"/>
  <c r="E2070" i="7" s="1"/>
  <c r="I2070" i="7" s="1"/>
  <c r="D2071" i="7"/>
  <c r="D2072" i="7"/>
  <c r="F2072" i="7" s="1"/>
  <c r="J2072" i="7" s="1"/>
  <c r="D2073" i="7"/>
  <c r="F2073" i="7" s="1"/>
  <c r="J2073" i="7" s="1"/>
  <c r="D2074" i="7"/>
  <c r="F2074" i="7" s="1"/>
  <c r="J2074" i="7" s="1"/>
  <c r="D2075" i="7"/>
  <c r="E2075" i="7" s="1"/>
  <c r="I2075" i="7" s="1"/>
  <c r="D2076" i="7"/>
  <c r="E2076" i="7" s="1"/>
  <c r="I2076" i="7" s="1"/>
  <c r="D2077" i="7"/>
  <c r="E2077" i="7" s="1"/>
  <c r="I2077" i="7" s="1"/>
  <c r="D2078" i="7"/>
  <c r="H2078" i="7" s="1"/>
  <c r="D2079" i="7"/>
  <c r="D2080" i="7"/>
  <c r="F2080" i="7" s="1"/>
  <c r="J2080" i="7" s="1"/>
  <c r="D2081" i="7"/>
  <c r="F2081" i="7" s="1"/>
  <c r="J2081" i="7" s="1"/>
  <c r="D2082" i="7"/>
  <c r="F2082" i="7" s="1"/>
  <c r="J2082" i="7" s="1"/>
  <c r="D2083" i="7"/>
  <c r="D2084" i="7"/>
  <c r="E2084" i="7" s="1"/>
  <c r="I2084" i="7" s="1"/>
  <c r="D2085" i="7"/>
  <c r="E2085" i="7" s="1"/>
  <c r="I2085" i="7" s="1"/>
  <c r="D2086" i="7"/>
  <c r="H2086" i="7" s="1"/>
  <c r="D2087" i="7"/>
  <c r="D2088" i="7"/>
  <c r="F2088" i="7" s="1"/>
  <c r="J2088" i="7" s="1"/>
  <c r="D2089" i="7"/>
  <c r="F2089" i="7" s="1"/>
  <c r="J2089" i="7" s="1"/>
  <c r="D2090" i="7"/>
  <c r="F2090" i="7" s="1"/>
  <c r="J2090" i="7" s="1"/>
  <c r="D2091" i="7"/>
  <c r="D2092" i="7"/>
  <c r="E2092" i="7" s="1"/>
  <c r="I2092" i="7" s="1"/>
  <c r="D2093" i="7"/>
  <c r="E2093" i="7" s="1"/>
  <c r="I2093" i="7" s="1"/>
  <c r="D2094" i="7"/>
  <c r="D2095" i="7"/>
  <c r="H2095" i="7" s="1"/>
  <c r="D2096" i="7"/>
  <c r="F2096" i="7" s="1"/>
  <c r="J2096" i="7" s="1"/>
  <c r="D2097" i="7"/>
  <c r="F2097" i="7" s="1"/>
  <c r="J2097" i="7" s="1"/>
  <c r="D2098" i="7"/>
  <c r="D2099" i="7"/>
  <c r="E2099" i="7" s="1"/>
  <c r="I2099" i="7" s="1"/>
  <c r="D2100" i="7"/>
  <c r="D2101" i="7"/>
  <c r="E2101" i="7" s="1"/>
  <c r="I2101" i="7" s="1"/>
  <c r="D2102" i="7"/>
  <c r="F2102" i="7" s="1"/>
  <c r="J2102" i="7" s="1"/>
  <c r="D2103" i="7"/>
  <c r="H2103" i="7" s="1"/>
  <c r="D2104" i="7"/>
  <c r="F2104" i="7" s="1"/>
  <c r="J2104" i="7" s="1"/>
  <c r="D2105" i="7"/>
  <c r="F2105" i="7" s="1"/>
  <c r="J2105" i="7" s="1"/>
  <c r="D2106" i="7"/>
  <c r="H2106" i="7" s="1"/>
  <c r="D2107" i="7"/>
  <c r="E2107" i="7" s="1"/>
  <c r="I2107" i="7" s="1"/>
  <c r="D2108" i="7"/>
  <c r="E2108" i="7" s="1"/>
  <c r="I2108" i="7" s="1"/>
  <c r="D2109" i="7"/>
  <c r="E2109" i="7" s="1"/>
  <c r="I2109" i="7" s="1"/>
  <c r="D2110" i="7"/>
  <c r="D2111" i="7"/>
  <c r="H2111" i="7" s="1"/>
  <c r="D2112" i="7"/>
  <c r="F2112" i="7" s="1"/>
  <c r="J2112" i="7" s="1"/>
  <c r="D2113" i="7"/>
  <c r="H2113" i="7" s="1"/>
  <c r="D2114" i="7"/>
  <c r="F2114" i="7" s="1"/>
  <c r="J2114" i="7" s="1"/>
  <c r="D2115" i="7"/>
  <c r="E2115" i="7" s="1"/>
  <c r="I2115" i="7" s="1"/>
  <c r="D2116" i="7"/>
  <c r="F2116" i="7" s="1"/>
  <c r="J2116" i="7" s="1"/>
  <c r="D2117" i="7"/>
  <c r="H2117" i="7" s="1"/>
  <c r="D2118" i="7"/>
  <c r="D2119" i="7"/>
  <c r="H2119" i="7" s="1"/>
  <c r="D2120" i="7"/>
  <c r="F2120" i="7" s="1"/>
  <c r="J2120" i="7" s="1"/>
  <c r="D2121" i="7"/>
  <c r="D2122" i="7"/>
  <c r="F2122" i="7" s="1"/>
  <c r="J2122" i="7" s="1"/>
  <c r="D2123" i="7"/>
  <c r="E2123" i="7" s="1"/>
  <c r="I2123" i="7" s="1"/>
  <c r="D2124" i="7"/>
  <c r="H2124" i="7" s="1"/>
  <c r="D2125" i="7"/>
  <c r="E2125" i="7" s="1"/>
  <c r="I2125" i="7" s="1"/>
  <c r="D2126" i="7"/>
  <c r="H2126" i="7" s="1"/>
  <c r="D2127" i="7"/>
  <c r="H2127" i="7" s="1"/>
  <c r="D2128" i="7"/>
  <c r="F2128" i="7" s="1"/>
  <c r="J2128" i="7" s="1"/>
  <c r="D2129" i="7"/>
  <c r="D2130" i="7"/>
  <c r="F2130" i="7" s="1"/>
  <c r="J2130" i="7" s="1"/>
  <c r="D2131" i="7"/>
  <c r="H2131" i="7" s="1"/>
  <c r="D2132" i="7"/>
  <c r="D2133" i="7"/>
  <c r="E2133" i="7" s="1"/>
  <c r="I2133" i="7" s="1"/>
  <c r="D2134" i="7"/>
  <c r="F2134" i="7" s="1"/>
  <c r="J2134" i="7" s="1"/>
  <c r="D2135" i="7"/>
  <c r="H2135" i="7" s="1"/>
  <c r="D2136" i="7"/>
  <c r="F2136" i="7" s="1"/>
  <c r="J2136" i="7" s="1"/>
  <c r="D2137" i="7"/>
  <c r="F2137" i="7" s="1"/>
  <c r="J2137" i="7" s="1"/>
  <c r="D2138" i="7"/>
  <c r="H2138" i="7" s="1"/>
  <c r="D2139" i="7"/>
  <c r="E2139" i="7" s="1"/>
  <c r="I2139" i="7" s="1"/>
  <c r="D2140" i="7"/>
  <c r="E2140" i="7" s="1"/>
  <c r="I2140" i="7" s="1"/>
  <c r="D2141" i="7"/>
  <c r="E2141" i="7" s="1"/>
  <c r="I2141" i="7" s="1"/>
  <c r="D2142" i="7"/>
  <c r="D2143" i="7"/>
  <c r="H2143" i="7" s="1"/>
  <c r="D2144" i="7"/>
  <c r="F2144" i="7" s="1"/>
  <c r="J2144" i="7" s="1"/>
  <c r="D2145" i="7"/>
  <c r="H2145" i="7" s="1"/>
  <c r="D2146" i="7"/>
  <c r="F2146" i="7" s="1"/>
  <c r="J2146" i="7" s="1"/>
  <c r="D2147" i="7"/>
  <c r="E2147" i="7" s="1"/>
  <c r="I2147" i="7" s="1"/>
  <c r="D2148" i="7"/>
  <c r="D2149" i="7"/>
  <c r="H2149" i="7" s="1"/>
  <c r="D2150" i="7"/>
  <c r="D2151" i="7"/>
  <c r="D2152" i="7"/>
  <c r="H2152" i="7" s="1"/>
  <c r="D2153" i="7"/>
  <c r="H2153" i="7" s="1"/>
  <c r="D2154" i="7"/>
  <c r="H2154" i="7" s="1"/>
  <c r="D2155" i="7"/>
  <c r="F2155" i="7" s="1"/>
  <c r="J2155" i="7" s="1"/>
  <c r="D2156" i="7"/>
  <c r="D2157" i="7"/>
  <c r="E2157" i="7" s="1"/>
  <c r="I2157" i="7" s="1"/>
  <c r="D2158" i="7"/>
  <c r="D2159" i="7"/>
  <c r="H2159" i="7" s="1"/>
  <c r="D2160" i="7"/>
  <c r="H2160" i="7" s="1"/>
  <c r="D2161" i="7"/>
  <c r="D2162" i="7"/>
  <c r="D2163" i="7"/>
  <c r="H2163" i="7" s="1"/>
  <c r="D2164" i="7"/>
  <c r="D2165" i="7"/>
  <c r="H2165" i="7" s="1"/>
  <c r="D2166" i="7"/>
  <c r="F2166" i="7" s="1"/>
  <c r="J2166" i="7" s="1"/>
  <c r="D2167" i="7"/>
  <c r="H2167" i="7" s="1"/>
  <c r="D2168" i="7"/>
  <c r="H2168" i="7" s="1"/>
  <c r="D2169" i="7"/>
  <c r="H2169" i="7" s="1"/>
  <c r="D2170" i="7"/>
  <c r="H2170" i="7" s="1"/>
  <c r="D2171" i="7"/>
  <c r="F2171" i="7" s="1"/>
  <c r="J2171" i="7" s="1"/>
  <c r="D2172" i="7"/>
  <c r="D2173" i="7"/>
  <c r="E2173" i="7" s="1"/>
  <c r="I2173" i="7" s="1"/>
  <c r="D2174" i="7"/>
  <c r="E2174" i="7" s="1"/>
  <c r="I2174" i="7" s="1"/>
  <c r="D2175" i="7"/>
  <c r="H2175" i="7" s="1"/>
  <c r="D2176" i="7"/>
  <c r="H2176" i="7" s="1"/>
  <c r="D2177" i="7"/>
  <c r="F2177" i="7" s="1"/>
  <c r="J2177" i="7" s="1"/>
  <c r="D2178" i="7"/>
  <c r="F2178" i="7" s="1"/>
  <c r="J2178" i="7" s="1"/>
  <c r="D2179" i="7"/>
  <c r="H2179" i="7" s="1"/>
  <c r="D2180" i="7"/>
  <c r="D2181" i="7"/>
  <c r="H2181" i="7" s="1"/>
  <c r="D2182" i="7"/>
  <c r="F2182" i="7" s="1"/>
  <c r="J2182" i="7" s="1"/>
  <c r="D2183" i="7"/>
  <c r="D2184" i="7"/>
  <c r="H2184" i="7" s="1"/>
  <c r="D2185" i="7"/>
  <c r="H2185" i="7" s="1"/>
  <c r="D2186" i="7"/>
  <c r="H2186" i="7" s="1"/>
  <c r="D2187" i="7"/>
  <c r="D2188" i="7"/>
  <c r="F2188" i="7" s="1"/>
  <c r="J2188" i="7" s="1"/>
  <c r="D2189" i="7"/>
  <c r="E2189" i="7" s="1"/>
  <c r="I2189" i="7" s="1"/>
  <c r="D2190" i="7"/>
  <c r="E2190" i="7" s="1"/>
  <c r="I2190" i="7" s="1"/>
  <c r="D2191" i="7"/>
  <c r="D2192" i="7"/>
  <c r="H2192" i="7" s="1"/>
  <c r="D2193" i="7"/>
  <c r="F2193" i="7" s="1"/>
  <c r="J2193" i="7" s="1"/>
  <c r="D2194" i="7"/>
  <c r="D2195" i="7"/>
  <c r="H2195" i="7" s="1"/>
  <c r="D2196" i="7"/>
  <c r="D2197" i="7"/>
  <c r="H2197" i="7" s="1"/>
  <c r="D2198" i="7"/>
  <c r="F2198" i="7" s="1"/>
  <c r="J2198" i="7" s="1"/>
  <c r="D2199" i="7"/>
  <c r="D2200" i="7"/>
  <c r="H2200" i="7" s="1"/>
  <c r="D2201" i="7"/>
  <c r="H2201" i="7" s="1"/>
  <c r="D2202" i="7"/>
  <c r="H2202" i="7" s="1"/>
  <c r="D2203" i="7"/>
  <c r="F2203" i="7" s="1"/>
  <c r="J2203" i="7" s="1"/>
  <c r="D2204" i="7"/>
  <c r="H2204" i="7" s="1"/>
  <c r="D2205" i="7"/>
  <c r="H2205" i="7" s="1"/>
  <c r="D2206" i="7"/>
  <c r="D2207" i="7"/>
  <c r="F2207" i="7" s="1"/>
  <c r="J2207" i="7" s="1"/>
  <c r="D2208" i="7"/>
  <c r="H2208" i="7" s="1"/>
  <c r="D2209" i="7"/>
  <c r="D2210" i="7"/>
  <c r="H2210" i="7" s="1"/>
  <c r="D2211" i="7"/>
  <c r="H2211" i="7" s="1"/>
  <c r="D2212" i="7"/>
  <c r="E2212" i="7" s="1"/>
  <c r="I2212" i="7" s="1"/>
  <c r="D2213" i="7"/>
  <c r="H2213" i="7" s="1"/>
  <c r="D2214" i="7"/>
  <c r="H2214" i="7" s="1"/>
  <c r="D2215" i="7"/>
  <c r="E2215" i="7" s="1"/>
  <c r="I2215" i="7" s="1"/>
  <c r="D2216" i="7"/>
  <c r="F2216" i="7" s="1"/>
  <c r="J2216" i="7" s="1"/>
  <c r="D2217" i="7"/>
  <c r="D2218" i="7"/>
  <c r="F2218" i="7" s="1"/>
  <c r="J2218" i="7" s="1"/>
  <c r="D2219" i="7"/>
  <c r="E2219" i="7" s="1"/>
  <c r="I2219" i="7" s="1"/>
  <c r="D2220" i="7"/>
  <c r="H2220" i="7" s="1"/>
  <c r="D2221" i="7"/>
  <c r="E2221" i="7" s="1"/>
  <c r="I2221" i="7" s="1"/>
  <c r="D2222" i="7"/>
  <c r="E2222" i="7" s="1"/>
  <c r="I2222" i="7" s="1"/>
  <c r="D2223" i="7"/>
  <c r="E2223" i="7" s="1"/>
  <c r="I2223" i="7" s="1"/>
  <c r="D2224" i="7"/>
  <c r="D2225" i="7"/>
  <c r="E2225" i="7" s="1"/>
  <c r="I2225" i="7" s="1"/>
  <c r="D2226" i="7"/>
  <c r="F2226" i="7" s="1"/>
  <c r="J2226" i="7" s="1"/>
  <c r="D2227" i="7"/>
  <c r="D2228" i="7"/>
  <c r="D2229" i="7"/>
  <c r="E2229" i="7" s="1"/>
  <c r="I2229" i="7" s="1"/>
  <c r="D2230" i="7"/>
  <c r="D2231" i="7"/>
  <c r="H2231" i="7" s="1"/>
  <c r="D2232" i="7"/>
  <c r="H2232" i="7" s="1"/>
  <c r="D2233" i="7"/>
  <c r="F2233" i="7" s="1"/>
  <c r="J2233" i="7" s="1"/>
  <c r="D2234" i="7"/>
  <c r="H2234" i="7" s="1"/>
  <c r="D2235" i="7"/>
  <c r="F2235" i="7" s="1"/>
  <c r="J2235" i="7" s="1"/>
  <c r="D2236" i="7"/>
  <c r="D2237" i="7"/>
  <c r="E2237" i="7" s="1"/>
  <c r="I2237" i="7" s="1"/>
  <c r="D2238" i="7"/>
  <c r="D2239" i="7"/>
  <c r="F2239" i="7" s="1"/>
  <c r="J2239" i="7" s="1"/>
  <c r="D2240" i="7"/>
  <c r="H2240" i="7" s="1"/>
  <c r="D2241" i="7"/>
  <c r="E2241" i="7" s="1"/>
  <c r="I2241" i="7" s="1"/>
  <c r="D2242" i="7"/>
  <c r="H2242" i="7" s="1"/>
  <c r="D2243" i="7"/>
  <c r="D2244" i="7"/>
  <c r="D2245" i="7"/>
  <c r="H2245" i="7" s="1"/>
  <c r="D2246" i="7"/>
  <c r="F2246" i="7" s="1"/>
  <c r="J2246" i="7" s="1"/>
  <c r="D2247" i="7"/>
  <c r="E2247" i="7" s="1"/>
  <c r="I2247" i="7" s="1"/>
  <c r="D2248" i="7"/>
  <c r="D2249" i="7"/>
  <c r="E2249" i="7" s="1"/>
  <c r="I2249" i="7" s="1"/>
  <c r="D2250" i="7"/>
  <c r="F2250" i="7" s="1"/>
  <c r="J2250" i="7" s="1"/>
  <c r="D2251" i="7"/>
  <c r="E2251" i="7" s="1"/>
  <c r="I2251" i="7" s="1"/>
  <c r="D2252" i="7"/>
  <c r="D2253" i="7"/>
  <c r="E2253" i="7" s="1"/>
  <c r="I2253" i="7" s="1"/>
  <c r="D2254" i="7"/>
  <c r="H2254" i="7" s="1"/>
  <c r="D2255" i="7"/>
  <c r="E2255" i="7" s="1"/>
  <c r="I2255" i="7" s="1"/>
  <c r="D2256" i="7"/>
  <c r="H2256" i="7" s="1"/>
  <c r="D2257" i="7"/>
  <c r="H2257" i="7" s="1"/>
  <c r="D2258" i="7"/>
  <c r="F2258" i="7" s="1"/>
  <c r="J2258" i="7" s="1"/>
  <c r="D2259" i="7"/>
  <c r="E2259" i="7" s="1"/>
  <c r="I2259" i="7" s="1"/>
  <c r="D2260" i="7"/>
  <c r="F2260" i="7" s="1"/>
  <c r="J2260" i="7" s="1"/>
  <c r="D2261" i="7"/>
  <c r="D2262" i="7"/>
  <c r="H2262" i="7" s="1"/>
  <c r="D2263" i="7"/>
  <c r="H2263" i="7" s="1"/>
  <c r="D2264" i="7"/>
  <c r="H2264" i="7" s="1"/>
  <c r="D2265" i="7"/>
  <c r="F2265" i="7" s="1"/>
  <c r="J2265" i="7" s="1"/>
  <c r="D2266" i="7"/>
  <c r="D2267" i="7"/>
  <c r="F2267" i="7" s="1"/>
  <c r="J2267" i="7" s="1"/>
  <c r="D2268" i="7"/>
  <c r="E2268" i="7" s="1"/>
  <c r="I2268" i="7" s="1"/>
  <c r="D2269" i="7"/>
  <c r="E2269" i="7" s="1"/>
  <c r="I2269" i="7" s="1"/>
  <c r="D2270" i="7"/>
  <c r="F2270" i="7" s="1"/>
  <c r="J2270" i="7" s="1"/>
  <c r="D2271" i="7"/>
  <c r="F2271" i="7" s="1"/>
  <c r="J2271" i="7" s="1"/>
  <c r="D2272" i="7"/>
  <c r="D2273" i="7"/>
  <c r="E2273" i="7" s="1"/>
  <c r="I2273" i="7" s="1"/>
  <c r="D2274" i="7"/>
  <c r="H2274" i="7" s="1"/>
  <c r="D2275" i="7"/>
  <c r="F2275" i="7" s="1"/>
  <c r="J2275" i="7" s="1"/>
  <c r="D2276" i="7"/>
  <c r="D2277" i="7"/>
  <c r="H2277" i="7" s="1"/>
  <c r="D2278" i="7"/>
  <c r="D2279" i="7"/>
  <c r="E2279" i="7" s="1"/>
  <c r="I2279" i="7" s="1"/>
  <c r="D2280" i="7"/>
  <c r="H2280" i="7" s="1"/>
  <c r="D2281" i="7"/>
  <c r="D2282" i="7"/>
  <c r="F2282" i="7" s="1"/>
  <c r="J2282" i="7" s="1"/>
  <c r="D2283" i="7"/>
  <c r="E2283" i="7" s="1"/>
  <c r="I2283" i="7" s="1"/>
  <c r="D2284" i="7"/>
  <c r="E2284" i="7" s="1"/>
  <c r="I2284" i="7" s="1"/>
  <c r="D2285" i="7"/>
  <c r="E2285" i="7" s="1"/>
  <c r="I2285" i="7" s="1"/>
  <c r="D2286" i="7"/>
  <c r="E2286" i="7" s="1"/>
  <c r="I2286" i="7" s="1"/>
  <c r="D2287" i="7"/>
  <c r="D2288" i="7"/>
  <c r="F2288" i="7" s="1"/>
  <c r="J2288" i="7" s="1"/>
  <c r="D2289" i="7"/>
  <c r="E2289" i="7" s="1"/>
  <c r="I2289" i="7" s="1"/>
  <c r="D2290" i="7"/>
  <c r="H2290" i="7" s="1"/>
  <c r="D2291" i="7"/>
  <c r="E2291" i="7" s="1"/>
  <c r="I2291" i="7" s="1"/>
  <c r="D2292" i="7"/>
  <c r="D2293" i="7"/>
  <c r="H2293" i="7" s="1"/>
  <c r="D2294" i="7"/>
  <c r="H2294" i="7" s="1"/>
  <c r="D2295" i="7"/>
  <c r="E2295" i="7" s="1"/>
  <c r="I2295" i="7" s="1"/>
  <c r="D2296" i="7"/>
  <c r="H2296" i="7" s="1"/>
  <c r="D2297" i="7"/>
  <c r="D2298" i="7"/>
  <c r="F2298" i="7" s="1"/>
  <c r="J2298" i="7" s="1"/>
  <c r="D2299" i="7"/>
  <c r="H2299" i="7" s="1"/>
  <c r="D2300" i="7"/>
  <c r="D2301" i="7"/>
  <c r="E2301" i="7" s="1"/>
  <c r="I2301" i="7" s="1"/>
  <c r="D2302" i="7"/>
  <c r="F2302" i="7" s="1"/>
  <c r="J2302" i="7" s="1"/>
  <c r="D2303" i="7"/>
  <c r="D2304" i="7"/>
  <c r="H2304" i="7" s="1"/>
  <c r="D2305" i="7"/>
  <c r="E2305" i="7" s="1"/>
  <c r="I2305" i="7" s="1"/>
  <c r="D2306" i="7"/>
  <c r="D2307" i="7"/>
  <c r="F2307" i="7" s="1"/>
  <c r="J2307" i="7" s="1"/>
  <c r="D2308" i="7"/>
  <c r="D2309" i="7"/>
  <c r="H2309" i="7" s="1"/>
  <c r="D2310" i="7"/>
  <c r="E2310" i="7" s="1"/>
  <c r="I2310" i="7" s="1"/>
  <c r="D2311" i="7"/>
  <c r="E2311" i="7" s="1"/>
  <c r="I2311" i="7" s="1"/>
  <c r="D2312" i="7"/>
  <c r="D2313" i="7"/>
  <c r="D2314" i="7"/>
  <c r="D2315" i="7"/>
  <c r="H2315" i="7" s="1"/>
  <c r="D2316" i="7"/>
  <c r="F2316" i="7" s="1"/>
  <c r="J2316" i="7" s="1"/>
  <c r="D2317" i="7"/>
  <c r="E2317" i="7" s="1"/>
  <c r="I2317" i="7" s="1"/>
  <c r="D2318" i="7"/>
  <c r="D2319" i="7"/>
  <c r="E2319" i="7" s="1"/>
  <c r="I2319" i="7" s="1"/>
  <c r="D2320" i="7"/>
  <c r="H2320" i="7" s="1"/>
  <c r="D2321" i="7"/>
  <c r="H2321" i="7" s="1"/>
  <c r="D2322" i="7"/>
  <c r="F2322" i="7" s="1"/>
  <c r="J2322" i="7" s="1"/>
  <c r="D2323" i="7"/>
  <c r="E2323" i="7" s="1"/>
  <c r="I2323" i="7" s="1"/>
  <c r="D2324" i="7"/>
  <c r="H2324" i="7" s="1"/>
  <c r="D2325" i="7"/>
  <c r="E2325" i="7" s="1"/>
  <c r="I2325" i="7" s="1"/>
  <c r="D2326" i="7"/>
  <c r="H2326" i="7" s="1"/>
  <c r="D2327" i="7"/>
  <c r="H2327" i="7" s="1"/>
  <c r="D2328" i="7"/>
  <c r="D2329" i="7"/>
  <c r="D2330" i="7"/>
  <c r="F2330" i="7" s="1"/>
  <c r="J2330" i="7" s="1"/>
  <c r="D2331" i="7"/>
  <c r="D2332" i="7"/>
  <c r="D2333" i="7"/>
  <c r="H2333" i="7" s="1"/>
  <c r="D2334" i="7"/>
  <c r="D2335" i="7"/>
  <c r="H2335" i="7" s="1"/>
  <c r="D2336" i="7"/>
  <c r="H2336" i="7" s="1"/>
  <c r="D2337" i="7"/>
  <c r="E2337" i="7" s="1"/>
  <c r="I2337" i="7" s="1"/>
  <c r="D2338" i="7"/>
  <c r="H2338" i="7" s="1"/>
  <c r="D2339" i="7"/>
  <c r="D2340" i="7"/>
  <c r="D2341" i="7"/>
  <c r="E2341" i="7" s="1"/>
  <c r="I2341" i="7" s="1"/>
  <c r="D2342" i="7"/>
  <c r="E2342" i="7" s="1"/>
  <c r="I2342" i="7" s="1"/>
  <c r="D2343" i="7"/>
  <c r="H2343" i="7" s="1"/>
  <c r="D2344" i="7"/>
  <c r="H2344" i="7" s="1"/>
  <c r="D2345" i="7"/>
  <c r="E2345" i="7" s="1"/>
  <c r="I2345" i="7" s="1"/>
  <c r="D2346" i="7"/>
  <c r="F2346" i="7" s="1"/>
  <c r="J2346" i="7" s="1"/>
  <c r="D2347" i="7"/>
  <c r="F2347" i="7" s="1"/>
  <c r="J2347" i="7" s="1"/>
  <c r="D2348" i="7"/>
  <c r="E2348" i="7" s="1"/>
  <c r="I2348" i="7" s="1"/>
  <c r="D2349" i="7"/>
  <c r="E2349" i="7" s="1"/>
  <c r="I2349" i="7" s="1"/>
  <c r="D2350" i="7"/>
  <c r="H2350" i="7" s="1"/>
  <c r="D2351" i="7"/>
  <c r="D2352" i="7"/>
  <c r="H2352" i="7" s="1"/>
  <c r="D2353" i="7"/>
  <c r="F2353" i="7" s="1"/>
  <c r="J2353" i="7" s="1"/>
  <c r="D2354" i="7"/>
  <c r="F2354" i="7" s="1"/>
  <c r="J2354" i="7" s="1"/>
  <c r="D2355" i="7"/>
  <c r="H2355" i="7" s="1"/>
  <c r="D2356" i="7"/>
  <c r="E2356" i="7" s="1"/>
  <c r="I2356" i="7" s="1"/>
  <c r="D2357" i="7"/>
  <c r="E2357" i="7" s="1"/>
  <c r="I2357" i="7" s="1"/>
  <c r="D2358" i="7"/>
  <c r="D2359" i="7"/>
  <c r="F2359" i="7" s="1"/>
  <c r="J2359" i="7" s="1"/>
  <c r="D2360" i="7"/>
  <c r="D2361" i="7"/>
  <c r="E2361" i="7" s="1"/>
  <c r="I2361" i="7" s="1"/>
  <c r="D2362" i="7"/>
  <c r="H2362" i="7" s="1"/>
  <c r="D2363" i="7"/>
  <c r="F2363" i="7" s="1"/>
  <c r="J2363" i="7" s="1"/>
  <c r="D2364" i="7"/>
  <c r="F2364" i="7" s="1"/>
  <c r="J2364" i="7" s="1"/>
  <c r="D2365" i="7"/>
  <c r="E2365" i="7" s="1"/>
  <c r="I2365" i="7" s="1"/>
  <c r="D2366" i="7"/>
  <c r="F2366" i="7" s="1"/>
  <c r="J2366" i="7" s="1"/>
  <c r="D2367" i="7"/>
  <c r="F2367" i="7" s="1"/>
  <c r="J2367" i="7" s="1"/>
  <c r="D2368" i="7"/>
  <c r="F2368" i="7" s="1"/>
  <c r="J2368" i="7" s="1"/>
  <c r="D2369" i="7"/>
  <c r="E2369" i="7" s="1"/>
  <c r="I2369" i="7" s="1"/>
  <c r="D2370" i="7"/>
  <c r="F2370" i="7" s="1"/>
  <c r="J2370" i="7" s="1"/>
  <c r="D2371" i="7"/>
  <c r="D2372" i="7"/>
  <c r="H2372" i="7" s="1"/>
  <c r="D2373" i="7"/>
  <c r="E2373" i="7" s="1"/>
  <c r="I2373" i="7" s="1"/>
  <c r="D2374" i="7"/>
  <c r="E2374" i="7" s="1"/>
  <c r="I2374" i="7" s="1"/>
  <c r="D2375" i="7"/>
  <c r="E2375" i="7" s="1"/>
  <c r="I2375" i="7" s="1"/>
  <c r="D2376" i="7"/>
  <c r="D2377" i="7"/>
  <c r="E2377" i="7" s="1"/>
  <c r="I2377" i="7" s="1"/>
  <c r="D2378" i="7"/>
  <c r="F2378" i="7" s="1"/>
  <c r="J2378" i="7" s="1"/>
  <c r="D2379" i="7"/>
  <c r="E2379" i="7" s="1"/>
  <c r="I2379" i="7" s="1"/>
  <c r="D2380" i="7"/>
  <c r="F2380" i="7" s="1"/>
  <c r="J2380" i="7" s="1"/>
  <c r="D2381" i="7"/>
  <c r="D2382" i="7"/>
  <c r="E2382" i="7" s="1"/>
  <c r="I2382" i="7" s="1"/>
  <c r="D2383" i="7"/>
  <c r="E2383" i="7" s="1"/>
  <c r="I2383" i="7" s="1"/>
  <c r="D2384" i="7"/>
  <c r="D2385" i="7"/>
  <c r="D2386" i="7"/>
  <c r="F2386" i="7" s="1"/>
  <c r="J2386" i="7" s="1"/>
  <c r="D2387" i="7"/>
  <c r="H2387" i="7" s="1"/>
  <c r="D2388" i="7"/>
  <c r="D2389" i="7"/>
  <c r="E2389" i="7" s="1"/>
  <c r="I2389" i="7" s="1"/>
  <c r="D2390" i="7"/>
  <c r="H2390" i="7" s="1"/>
  <c r="D2391" i="7"/>
  <c r="D2392" i="7"/>
  <c r="H2392" i="7" s="1"/>
  <c r="D2393" i="7"/>
  <c r="F2393" i="7" s="1"/>
  <c r="J2393" i="7" s="1"/>
  <c r="D2394" i="7"/>
  <c r="D2395" i="7"/>
  <c r="F2395" i="7" s="1"/>
  <c r="J2395" i="7" s="1"/>
  <c r="D2396" i="7"/>
  <c r="E2396" i="7" s="1"/>
  <c r="I2396" i="7" s="1"/>
  <c r="D2397" i="7"/>
  <c r="E2397" i="7" s="1"/>
  <c r="I2397" i="7" s="1"/>
  <c r="D2398" i="7"/>
  <c r="F2398" i="7" s="1"/>
  <c r="J2398" i="7" s="1"/>
  <c r="D2399" i="7"/>
  <c r="E2399" i="7" s="1"/>
  <c r="I2399" i="7" s="1"/>
  <c r="D2400" i="7"/>
  <c r="H2400" i="7" s="1"/>
  <c r="D2401" i="7"/>
  <c r="D2402" i="7"/>
  <c r="D2403" i="7"/>
  <c r="F2403" i="7" s="1"/>
  <c r="J2403" i="7" s="1"/>
  <c r="D2404" i="7"/>
  <c r="D2405" i="7"/>
  <c r="E2405" i="7" s="1"/>
  <c r="I2405" i="7" s="1"/>
  <c r="D2406" i="7"/>
  <c r="E2406" i="7" s="1"/>
  <c r="I2406" i="7" s="1"/>
  <c r="D2407" i="7"/>
  <c r="E2407" i="7" s="1"/>
  <c r="I2407" i="7" s="1"/>
  <c r="D2408" i="7"/>
  <c r="H2408" i="7" s="1"/>
  <c r="D2409" i="7"/>
  <c r="E2409" i="7" s="1"/>
  <c r="I2409" i="7" s="1"/>
  <c r="D2410" i="7"/>
  <c r="D2411" i="7"/>
  <c r="F2411" i="7" s="1"/>
  <c r="J2411" i="7" s="1"/>
  <c r="D2412" i="7"/>
  <c r="F2412" i="7" s="1"/>
  <c r="J2412" i="7" s="1"/>
  <c r="D2413" i="7"/>
  <c r="D2414" i="7"/>
  <c r="H2414" i="7" s="1"/>
  <c r="D2415" i="7"/>
  <c r="E2415" i="7" s="1"/>
  <c r="I2415" i="7" s="1"/>
  <c r="D2416" i="7"/>
  <c r="D2417" i="7"/>
  <c r="F2417" i="7" s="1"/>
  <c r="J2417" i="7" s="1"/>
  <c r="D2418" i="7"/>
  <c r="F2418" i="7" s="1"/>
  <c r="J2418" i="7" s="1"/>
  <c r="D2419" i="7"/>
  <c r="H2419" i="7" s="1"/>
  <c r="D2420" i="7"/>
  <c r="H2420" i="7" s="1"/>
  <c r="D2421" i="7"/>
  <c r="D2422" i="7"/>
  <c r="H2422" i="7" s="1"/>
  <c r="D2423" i="7"/>
  <c r="F2423" i="7" s="1"/>
  <c r="J2423" i="7" s="1"/>
  <c r="D2424" i="7"/>
  <c r="H2424" i="7" s="1"/>
  <c r="D2425" i="7"/>
  <c r="H2425" i="7" s="1"/>
  <c r="D2426" i="7"/>
  <c r="F2426" i="7" s="1"/>
  <c r="J2426" i="7" s="1"/>
  <c r="D2427" i="7"/>
  <c r="D2428" i="7"/>
  <c r="F2428" i="7" s="1"/>
  <c r="J2428" i="7" s="1"/>
  <c r="D2429" i="7"/>
  <c r="E2429" i="7" s="1"/>
  <c r="I2429" i="7" s="1"/>
  <c r="D2430" i="7"/>
  <c r="F2430" i="7" s="1"/>
  <c r="J2430" i="7" s="1"/>
  <c r="D2431" i="7"/>
  <c r="D2432" i="7"/>
  <c r="H2432" i="7" s="1"/>
  <c r="D2433" i="7"/>
  <c r="E2433" i="7" s="1"/>
  <c r="I2433" i="7" s="1"/>
  <c r="D2434" i="7"/>
  <c r="H2434" i="7" s="1"/>
  <c r="D2435" i="7"/>
  <c r="F2435" i="7" s="1"/>
  <c r="J2435" i="7" s="1"/>
  <c r="D2436" i="7"/>
  <c r="D2437" i="7"/>
  <c r="E2437" i="7" s="1"/>
  <c r="I2437" i="7" s="1"/>
  <c r="D2438" i="7"/>
  <c r="H2438" i="7" s="1"/>
  <c r="D2439" i="7"/>
  <c r="E2439" i="7" s="1"/>
  <c r="I2439" i="7" s="1"/>
  <c r="D2440" i="7"/>
  <c r="D2441" i="7"/>
  <c r="E2441" i="7" s="1"/>
  <c r="I2441" i="7" s="1"/>
  <c r="D2442" i="7"/>
  <c r="D2443" i="7"/>
  <c r="D2444" i="7"/>
  <c r="E2444" i="7" s="1"/>
  <c r="I2444" i="7" s="1"/>
  <c r="D2445" i="7"/>
  <c r="E2445" i="7" s="1"/>
  <c r="I2445" i="7" s="1"/>
  <c r="D2446" i="7"/>
  <c r="F2446" i="7" s="1"/>
  <c r="J2446" i="7" s="1"/>
  <c r="D2447" i="7"/>
  <c r="D2448" i="7"/>
  <c r="H2448" i="7" s="1"/>
  <c r="D2449" i="7"/>
  <c r="F2449" i="7" s="1"/>
  <c r="J2449" i="7" s="1"/>
  <c r="D2450" i="7"/>
  <c r="D2451" i="7"/>
  <c r="D2452" i="7"/>
  <c r="E2452" i="7" s="1"/>
  <c r="I2452" i="7" s="1"/>
  <c r="D2453" i="7"/>
  <c r="E2453" i="7" s="1"/>
  <c r="I2453" i="7" s="1"/>
  <c r="D2454" i="7"/>
  <c r="D2455" i="7"/>
  <c r="F2455" i="7" s="1"/>
  <c r="J2455" i="7" s="1"/>
  <c r="D2456" i="7"/>
  <c r="H2456" i="7" s="1"/>
  <c r="D2457" i="7"/>
  <c r="F2457" i="7" s="1"/>
  <c r="J2457" i="7" s="1"/>
  <c r="D2458" i="7"/>
  <c r="H2458" i="7" s="1"/>
  <c r="D2459" i="7"/>
  <c r="F2459" i="7" s="1"/>
  <c r="J2459" i="7" s="1"/>
  <c r="D2460" i="7"/>
  <c r="D2461" i="7"/>
  <c r="E2461" i="7" s="1"/>
  <c r="I2461" i="7" s="1"/>
  <c r="D2462" i="7"/>
  <c r="D2463" i="7"/>
  <c r="E2463" i="7" s="1"/>
  <c r="I2463" i="7" s="1"/>
  <c r="D2464" i="7"/>
  <c r="D2465" i="7"/>
  <c r="E2465" i="7" s="1"/>
  <c r="I2465" i="7" s="1"/>
  <c r="D2466" i="7"/>
  <c r="E2466" i="7" s="1"/>
  <c r="I2466" i="7" s="1"/>
  <c r="D2467" i="7"/>
  <c r="D2468" i="7"/>
  <c r="E2468" i="7" s="1"/>
  <c r="I2468" i="7" s="1"/>
  <c r="D2469" i="7"/>
  <c r="E2469" i="7" s="1"/>
  <c r="I2469" i="7" s="1"/>
  <c r="D2470" i="7"/>
  <c r="F2470" i="7" s="1"/>
  <c r="J2470" i="7" s="1"/>
  <c r="D2471" i="7"/>
  <c r="D2472" i="7"/>
  <c r="E2472" i="7" s="1"/>
  <c r="I2472" i="7" s="1"/>
  <c r="D2473" i="7"/>
  <c r="E2473" i="7" s="1"/>
  <c r="I2473" i="7" s="1"/>
  <c r="D2474" i="7"/>
  <c r="H2474" i="7" s="1"/>
  <c r="D2475" i="7"/>
  <c r="D2476" i="7"/>
  <c r="D2477" i="7"/>
  <c r="F2477" i="7" s="1"/>
  <c r="J2477" i="7" s="1"/>
  <c r="D2478" i="7"/>
  <c r="D2479" i="7"/>
  <c r="F2479" i="7" s="1"/>
  <c r="J2479" i="7" s="1"/>
  <c r="D2480" i="7"/>
  <c r="E2480" i="7" s="1"/>
  <c r="I2480" i="7" s="1"/>
  <c r="D2481" i="7"/>
  <c r="E2481" i="7" s="1"/>
  <c r="I2481" i="7" s="1"/>
  <c r="D2482" i="7"/>
  <c r="F2482" i="7" s="1"/>
  <c r="J2482" i="7" s="1"/>
  <c r="D2483" i="7"/>
  <c r="F2483" i="7" s="1"/>
  <c r="J2483" i="7" s="1"/>
  <c r="D2484" i="7"/>
  <c r="E2484" i="7" s="1"/>
  <c r="I2484" i="7" s="1"/>
  <c r="D2485" i="7"/>
  <c r="E2485" i="7" s="1"/>
  <c r="I2485" i="7" s="1"/>
  <c r="D2486" i="7"/>
  <c r="F2486" i="7" s="1"/>
  <c r="J2486" i="7" s="1"/>
  <c r="D2487" i="7"/>
  <c r="F2487" i="7" s="1"/>
  <c r="J2487" i="7" s="1"/>
  <c r="D2488" i="7"/>
  <c r="E2488" i="7" s="1"/>
  <c r="I2488" i="7" s="1"/>
  <c r="D2489" i="7"/>
  <c r="E2489" i="7" s="1"/>
  <c r="I2489" i="7" s="1"/>
  <c r="D2490" i="7"/>
  <c r="E2490" i="7" s="1"/>
  <c r="I2490" i="7" s="1"/>
  <c r="D2491" i="7"/>
  <c r="E2491" i="7" s="1"/>
  <c r="I2491" i="7" s="1"/>
  <c r="D2492" i="7"/>
  <c r="H2492" i="7" s="1"/>
  <c r="D2493" i="7"/>
  <c r="E2493" i="7" s="1"/>
  <c r="I2493" i="7" s="1"/>
  <c r="D2494" i="7"/>
  <c r="H2494" i="7" s="1"/>
  <c r="D2495" i="7"/>
  <c r="E2495" i="7" s="1"/>
  <c r="I2495" i="7" s="1"/>
  <c r="D2496" i="7"/>
  <c r="F2496" i="7" s="1"/>
  <c r="J2496" i="7" s="1"/>
  <c r="D2497" i="7"/>
  <c r="E2497" i="7" s="1"/>
  <c r="I2497" i="7" s="1"/>
  <c r="D2498" i="7"/>
  <c r="E2498" i="7" s="1"/>
  <c r="I2498" i="7" s="1"/>
  <c r="D2499" i="7"/>
  <c r="E2499" i="7" s="1"/>
  <c r="I2499" i="7" s="1"/>
  <c r="D2500" i="7"/>
  <c r="E2500" i="7" s="1"/>
  <c r="I2500" i="7" s="1"/>
  <c r="D2501" i="7"/>
  <c r="D2502" i="7"/>
  <c r="H2502" i="7" s="1"/>
  <c r="D2503" i="7"/>
  <c r="H2503" i="7" s="1"/>
  <c r="D2504" i="7"/>
  <c r="F2504" i="7" s="1"/>
  <c r="J2504" i="7" s="1"/>
  <c r="D2505" i="7"/>
  <c r="D2506" i="7"/>
  <c r="E2506" i="7" s="1"/>
  <c r="I2506" i="7" s="1"/>
  <c r="D2507" i="7"/>
  <c r="E2507" i="7" s="1"/>
  <c r="I2507" i="7" s="1"/>
  <c r="D2508" i="7"/>
  <c r="D2509" i="7"/>
  <c r="D2510" i="7"/>
  <c r="D2511" i="7"/>
  <c r="D2512" i="7"/>
  <c r="F2512" i="7" s="1"/>
  <c r="J2512" i="7" s="1"/>
  <c r="D2513" i="7"/>
  <c r="E2513" i="7" s="1"/>
  <c r="I2513" i="7" s="1"/>
  <c r="D2514" i="7"/>
  <c r="E2514" i="7" s="1"/>
  <c r="I2514" i="7" s="1"/>
  <c r="D2515" i="7"/>
  <c r="E2515" i="7" s="1"/>
  <c r="I2515" i="7" s="1"/>
  <c r="D2516" i="7"/>
  <c r="H2516" i="7" s="1"/>
  <c r="D2517" i="7"/>
  <c r="E2517" i="7" s="1"/>
  <c r="I2517" i="7" s="1"/>
  <c r="D2518" i="7"/>
  <c r="H2518" i="7" s="1"/>
  <c r="D2519" i="7"/>
  <c r="D2520" i="7"/>
  <c r="F2520" i="7" s="1"/>
  <c r="J2520" i="7" s="1"/>
  <c r="D2521" i="7"/>
  <c r="D2522" i="7"/>
  <c r="E2522" i="7" s="1"/>
  <c r="I2522" i="7" s="1"/>
  <c r="D2523" i="7"/>
  <c r="E2523" i="7" s="1"/>
  <c r="I2523" i="7" s="1"/>
  <c r="D2524" i="7"/>
  <c r="D2525" i="7"/>
  <c r="D2526" i="7"/>
  <c r="H2526" i="7" s="1"/>
  <c r="D2527" i="7"/>
  <c r="E2527" i="7" s="1"/>
  <c r="I2527" i="7" s="1"/>
  <c r="D2528" i="7"/>
  <c r="F2528" i="7" s="1"/>
  <c r="J2528" i="7" s="1"/>
  <c r="D2529" i="7"/>
  <c r="E2529" i="7" s="1"/>
  <c r="I2529" i="7" s="1"/>
  <c r="D2530" i="7"/>
  <c r="E2530" i="7" s="1"/>
  <c r="I2530" i="7" s="1"/>
  <c r="D2531" i="7"/>
  <c r="D2532" i="7"/>
  <c r="D2533" i="7"/>
  <c r="E2533" i="7" s="1"/>
  <c r="I2533" i="7" s="1"/>
  <c r="D2534" i="7"/>
  <c r="D2535" i="7"/>
  <c r="H2535" i="7" s="1"/>
  <c r="D2536" i="7"/>
  <c r="F2536" i="7" s="1"/>
  <c r="J2536" i="7" s="1"/>
  <c r="D2537" i="7"/>
  <c r="D2538" i="7"/>
  <c r="D2539" i="7"/>
  <c r="E2539" i="7" s="1"/>
  <c r="I2539" i="7" s="1"/>
  <c r="D2540" i="7"/>
  <c r="E2540" i="7" s="1"/>
  <c r="I2540" i="7" s="1"/>
  <c r="D2541" i="7"/>
  <c r="D2542" i="7"/>
  <c r="H2542" i="7" s="1"/>
  <c r="D2543" i="7"/>
  <c r="E2543" i="7" s="1"/>
  <c r="I2543" i="7" s="1"/>
  <c r="D2544" i="7"/>
  <c r="F2544" i="7" s="1"/>
  <c r="J2544" i="7" s="1"/>
  <c r="D2545" i="7"/>
  <c r="H2545" i="7" s="1"/>
  <c r="D2546" i="7"/>
  <c r="E2546" i="7" s="1"/>
  <c r="I2546" i="7" s="1"/>
  <c r="D2547" i="7"/>
  <c r="D2548" i="7"/>
  <c r="E2548" i="7" s="1"/>
  <c r="I2548" i="7" s="1"/>
  <c r="D2549" i="7"/>
  <c r="E2549" i="7" s="1"/>
  <c r="I2549" i="7" s="1"/>
  <c r="D2550" i="7"/>
  <c r="H2550" i="7" s="1"/>
  <c r="D2551" i="7"/>
  <c r="E2551" i="7" s="1"/>
  <c r="I2551" i="7" s="1"/>
  <c r="D2552" i="7"/>
  <c r="F2552" i="7" s="1"/>
  <c r="J2552" i="7" s="1"/>
  <c r="D2553" i="7"/>
  <c r="D2554" i="7"/>
  <c r="E2554" i="7" s="1"/>
  <c r="I2554" i="7" s="1"/>
  <c r="D2555" i="7"/>
  <c r="E2555" i="7" s="1"/>
  <c r="I2555" i="7" s="1"/>
  <c r="D2556" i="7"/>
  <c r="D2557" i="7"/>
  <c r="E2557" i="7" s="1"/>
  <c r="I2557" i="7" s="1"/>
  <c r="D2558" i="7"/>
  <c r="F2558" i="7" s="1"/>
  <c r="J2558" i="7" s="1"/>
  <c r="D2559" i="7"/>
  <c r="E2559" i="7" s="1"/>
  <c r="I2559" i="7" s="1"/>
  <c r="D2560" i="7"/>
  <c r="F2560" i="7" s="1"/>
  <c r="J2560" i="7" s="1"/>
  <c r="D2561" i="7"/>
  <c r="D2562" i="7"/>
  <c r="E2562" i="7" s="1"/>
  <c r="I2562" i="7" s="1"/>
  <c r="D2563" i="7"/>
  <c r="D2564" i="7"/>
  <c r="F2564" i="7" s="1"/>
  <c r="J2564" i="7" s="1"/>
  <c r="D2565" i="7"/>
  <c r="E2565" i="7" s="1"/>
  <c r="I2565" i="7" s="1"/>
  <c r="D2566" i="7"/>
  <c r="H2566" i="7" s="1"/>
  <c r="D2567" i="7"/>
  <c r="D2568" i="7"/>
  <c r="F2568" i="7" s="1"/>
  <c r="J2568" i="7" s="1"/>
  <c r="D2569" i="7"/>
  <c r="F2569" i="7" s="1"/>
  <c r="J2569" i="7" s="1"/>
  <c r="D2570" i="7"/>
  <c r="F2570" i="7" s="1"/>
  <c r="J2570" i="7" s="1"/>
  <c r="D2571" i="7"/>
  <c r="D2572" i="7"/>
  <c r="F2572" i="7" s="1"/>
  <c r="J2572" i="7" s="1"/>
  <c r="D2573" i="7"/>
  <c r="D2574" i="7"/>
  <c r="D2575" i="7"/>
  <c r="E2575" i="7" s="1"/>
  <c r="I2575" i="7" s="1"/>
  <c r="D2576" i="7"/>
  <c r="F2576" i="7" s="1"/>
  <c r="J2576" i="7" s="1"/>
  <c r="D2577" i="7"/>
  <c r="D2578" i="7"/>
  <c r="E2578" i="7" s="1"/>
  <c r="I2578" i="7" s="1"/>
  <c r="D2579" i="7"/>
  <c r="E2579" i="7" s="1"/>
  <c r="I2579" i="7" s="1"/>
  <c r="D2580" i="7"/>
  <c r="D2581" i="7"/>
  <c r="D2582" i="7"/>
  <c r="H2582" i="7" s="1"/>
  <c r="D2583" i="7"/>
  <c r="E2583" i="7" s="1"/>
  <c r="I2583" i="7" s="1"/>
  <c r="D2584" i="7"/>
  <c r="F2584" i="7" s="1"/>
  <c r="J2584" i="7" s="1"/>
  <c r="D2585" i="7"/>
  <c r="F2585" i="7" s="1"/>
  <c r="J2585" i="7" s="1"/>
  <c r="D2586" i="7"/>
  <c r="D2587" i="7"/>
  <c r="E2587" i="7" s="1"/>
  <c r="I2587" i="7" s="1"/>
  <c r="D2588" i="7"/>
  <c r="E2588" i="7" s="1"/>
  <c r="I2588" i="7" s="1"/>
  <c r="D2589" i="7"/>
  <c r="E2589" i="7" s="1"/>
  <c r="I2589" i="7" s="1"/>
  <c r="D2590" i="7"/>
  <c r="D2591" i="7"/>
  <c r="D2592" i="7"/>
  <c r="F2592" i="7" s="1"/>
  <c r="J2592" i="7" s="1"/>
  <c r="D2593" i="7"/>
  <c r="E2593" i="7" s="1"/>
  <c r="I2593" i="7" s="1"/>
  <c r="D2594" i="7"/>
  <c r="E2594" i="7" s="1"/>
  <c r="I2594" i="7" s="1"/>
  <c r="D2595" i="7"/>
  <c r="D2596" i="7"/>
  <c r="D2597" i="7"/>
  <c r="E2597" i="7" s="1"/>
  <c r="I2597" i="7" s="1"/>
  <c r="D2598" i="7"/>
  <c r="H2598" i="7" s="1"/>
  <c r="D2599" i="7"/>
  <c r="H2599" i="7" s="1"/>
  <c r="D2600" i="7"/>
  <c r="D2601" i="7"/>
  <c r="F2601" i="7" s="1"/>
  <c r="J2601" i="7" s="1"/>
  <c r="D2602" i="7"/>
  <c r="H2602" i="7" s="1"/>
  <c r="D2603" i="7"/>
  <c r="D2604" i="7"/>
  <c r="E2604" i="7" s="1"/>
  <c r="I2604" i="7" s="1"/>
  <c r="D2605" i="7"/>
  <c r="H2605" i="7" s="1"/>
  <c r="D2606" i="7"/>
  <c r="F2606" i="7" s="1"/>
  <c r="J2606" i="7" s="1"/>
  <c r="D2607" i="7"/>
  <c r="E2607" i="7" s="1"/>
  <c r="I2607" i="7" s="1"/>
  <c r="D2608" i="7"/>
  <c r="F2608" i="7" s="1"/>
  <c r="J2608" i="7" s="1"/>
  <c r="D2609" i="7"/>
  <c r="H2609" i="7" s="1"/>
  <c r="D2610" i="7"/>
  <c r="D2611" i="7"/>
  <c r="E2611" i="7" s="1"/>
  <c r="I2611" i="7" s="1"/>
  <c r="D2612" i="7"/>
  <c r="D2613" i="7"/>
  <c r="E2613" i="7" s="1"/>
  <c r="I2613" i="7" s="1"/>
  <c r="D2614" i="7"/>
  <c r="F2614" i="7" s="1"/>
  <c r="J2614" i="7" s="1"/>
  <c r="D2615" i="7"/>
  <c r="E2615" i="7" s="1"/>
  <c r="I2615" i="7" s="1"/>
  <c r="D2616" i="7"/>
  <c r="F2616" i="7" s="1"/>
  <c r="J2616" i="7" s="1"/>
  <c r="D2617" i="7"/>
  <c r="F2617" i="7" s="1"/>
  <c r="J2617" i="7" s="1"/>
  <c r="D2618" i="7"/>
  <c r="E2618" i="7" s="1"/>
  <c r="I2618" i="7" s="1"/>
  <c r="D2619" i="7"/>
  <c r="E2619" i="7" s="1"/>
  <c r="I2619" i="7" s="1"/>
  <c r="D2620" i="7"/>
  <c r="H2620" i="7" s="1"/>
  <c r="D2621" i="7"/>
  <c r="E2621" i="7" s="1"/>
  <c r="I2621" i="7" s="1"/>
  <c r="D2622" i="7"/>
  <c r="H2622" i="7" s="1"/>
  <c r="D2623" i="7"/>
  <c r="E2623" i="7" s="1"/>
  <c r="I2623" i="7" s="1"/>
  <c r="D2624" i="7"/>
  <c r="F2624" i="7" s="1"/>
  <c r="J2624" i="7" s="1"/>
  <c r="D2625" i="7"/>
  <c r="E2625" i="7" s="1"/>
  <c r="I2625" i="7" s="1"/>
  <c r="D2626" i="7"/>
  <c r="E2626" i="7" s="1"/>
  <c r="I2626" i="7" s="1"/>
  <c r="D2627" i="7"/>
  <c r="E2627" i="7" s="1"/>
  <c r="I2627" i="7" s="1"/>
  <c r="D2628" i="7"/>
  <c r="D2629" i="7"/>
  <c r="D2630" i="7"/>
  <c r="H2630" i="7" s="1"/>
  <c r="D2631" i="7"/>
  <c r="H2631" i="7" s="1"/>
  <c r="D2632" i="7"/>
  <c r="D2633" i="7"/>
  <c r="F2633" i="7" s="1"/>
  <c r="J2633" i="7" s="1"/>
  <c r="D2634" i="7"/>
  <c r="E2634" i="7" s="1"/>
  <c r="I2634" i="7" s="1"/>
  <c r="D2635" i="7"/>
  <c r="E2635" i="7" s="1"/>
  <c r="I2635" i="7" s="1"/>
  <c r="D2636" i="7"/>
  <c r="D2637" i="7"/>
  <c r="D2638" i="7"/>
  <c r="H2638" i="7" s="1"/>
  <c r="D2639" i="7"/>
  <c r="D2640" i="7"/>
  <c r="D2641" i="7"/>
  <c r="E2641" i="7" s="1"/>
  <c r="I2641" i="7" s="1"/>
  <c r="D2642" i="7"/>
  <c r="E2642" i="7" s="1"/>
  <c r="I2642" i="7" s="1"/>
  <c r="D2643" i="7"/>
  <c r="E2643" i="7" s="1"/>
  <c r="I2643" i="7" s="1"/>
  <c r="D2644" i="7"/>
  <c r="H2644" i="7" s="1"/>
  <c r="D2645" i="7"/>
  <c r="E2645" i="7" s="1"/>
  <c r="I2645" i="7" s="1"/>
  <c r="D2646" i="7"/>
  <c r="D2647" i="7"/>
  <c r="D2648" i="7"/>
  <c r="F2648" i="7" s="1"/>
  <c r="J2648" i="7" s="1"/>
  <c r="D2649" i="7"/>
  <c r="F2649" i="7" s="1"/>
  <c r="J2649" i="7" s="1"/>
  <c r="D2650" i="7"/>
  <c r="H2650" i="7" s="1"/>
  <c r="D2651" i="7"/>
  <c r="E2651" i="7" s="1"/>
  <c r="I2651" i="7" s="1"/>
  <c r="D2652" i="7"/>
  <c r="E2652" i="7" s="1"/>
  <c r="I2652" i="7" s="1"/>
  <c r="D2653" i="7"/>
  <c r="H2653" i="7" s="1"/>
  <c r="D2654" i="7"/>
  <c r="F2654" i="7" s="1"/>
  <c r="J2654" i="7" s="1"/>
  <c r="D2655" i="7"/>
  <c r="E2655" i="7" s="1"/>
  <c r="I2655" i="7" s="1"/>
  <c r="D2656" i="7"/>
  <c r="F2656" i="7" s="1"/>
  <c r="J2656" i="7" s="1"/>
  <c r="D2657" i="7"/>
  <c r="E2657" i="7" s="1"/>
  <c r="I2657" i="7" s="1"/>
  <c r="D2658" i="7"/>
  <c r="E2658" i="7" s="1"/>
  <c r="I2658" i="7" s="1"/>
  <c r="D2659" i="7"/>
  <c r="D2660" i="7"/>
  <c r="E2660" i="7" s="1"/>
  <c r="I2660" i="7" s="1"/>
  <c r="D2661" i="7"/>
  <c r="E2661" i="7" s="1"/>
  <c r="I2661" i="7" s="1"/>
  <c r="D2662" i="7"/>
  <c r="H2662" i="7" s="1"/>
  <c r="D2663" i="7"/>
  <c r="D2664" i="7"/>
  <c r="F2664" i="7" s="1"/>
  <c r="J2664" i="7" s="1"/>
  <c r="D2665" i="7"/>
  <c r="F2665" i="7" s="1"/>
  <c r="J2665" i="7" s="1"/>
  <c r="D2666" i="7"/>
  <c r="D2667" i="7"/>
  <c r="E2667" i="7" s="1"/>
  <c r="I2667" i="7" s="1"/>
  <c r="D2668" i="7"/>
  <c r="D2669" i="7"/>
  <c r="H2669" i="7" s="1"/>
  <c r="D2670" i="7"/>
  <c r="D2671" i="7"/>
  <c r="E2671" i="7" s="1"/>
  <c r="I2671" i="7" s="1"/>
  <c r="D2672" i="7"/>
  <c r="F2672" i="7" s="1"/>
  <c r="J2672" i="7" s="1"/>
  <c r="D2673" i="7"/>
  <c r="F2673" i="7" s="1"/>
  <c r="J2673" i="7" s="1"/>
  <c r="D2674" i="7"/>
  <c r="E2674" i="7" s="1"/>
  <c r="I2674" i="7" s="1"/>
  <c r="D2675" i="7"/>
  <c r="E2675" i="7" s="1"/>
  <c r="I2675" i="7" s="1"/>
  <c r="D2676" i="7"/>
  <c r="H2676" i="7" s="1"/>
  <c r="D2677" i="7"/>
  <c r="D2678" i="7"/>
  <c r="H2678" i="7" s="1"/>
  <c r="D2679" i="7"/>
  <c r="H2679" i="7" s="1"/>
  <c r="D2680" i="7"/>
  <c r="F2680" i="7" s="1"/>
  <c r="J2680" i="7" s="1"/>
  <c r="D2681" i="7"/>
  <c r="D2682" i="7"/>
  <c r="F2682" i="7" s="1"/>
  <c r="J2682" i="7" s="1"/>
  <c r="D2683" i="7"/>
  <c r="E2683" i="7" s="1"/>
  <c r="I2683" i="7" s="1"/>
  <c r="D2684" i="7"/>
  <c r="D2685" i="7"/>
  <c r="D2686" i="7"/>
  <c r="H2686" i="7" s="1"/>
  <c r="D2687" i="7"/>
  <c r="E2687" i="7" s="1"/>
  <c r="I2687" i="7" s="1"/>
  <c r="D2688" i="7"/>
  <c r="F2688" i="7" s="1"/>
  <c r="J2688" i="7" s="1"/>
  <c r="D2689" i="7"/>
  <c r="D2690" i="7"/>
  <c r="E2690" i="7" s="1"/>
  <c r="I2690" i="7" s="1"/>
  <c r="D2691" i="7"/>
  <c r="E2691" i="7" s="1"/>
  <c r="I2691" i="7" s="1"/>
  <c r="D2692" i="7"/>
  <c r="F2692" i="7" s="1"/>
  <c r="J2692" i="7" s="1"/>
  <c r="D2693" i="7"/>
  <c r="D2694" i="7"/>
  <c r="H2694" i="7" s="1"/>
  <c r="D2695" i="7"/>
  <c r="H2695" i="7" s="1"/>
  <c r="D2696" i="7"/>
  <c r="F2696" i="7" s="1"/>
  <c r="J2696" i="7" s="1"/>
  <c r="D2697" i="7"/>
  <c r="F2697" i="7" s="1"/>
  <c r="J2697" i="7" s="1"/>
  <c r="D2698" i="7"/>
  <c r="E2698" i="7" s="1"/>
  <c r="I2698" i="7" s="1"/>
  <c r="D2699" i="7"/>
  <c r="E2699" i="7" s="1"/>
  <c r="I2699" i="7" s="1"/>
  <c r="D2700" i="7"/>
  <c r="D2701" i="7"/>
  <c r="H2701" i="7" s="1"/>
  <c r="D2702" i="7"/>
  <c r="H2702" i="7" s="1"/>
  <c r="D2703" i="7"/>
  <c r="D2704" i="7"/>
  <c r="D2705" i="7"/>
  <c r="E2705" i="7" s="1"/>
  <c r="I2705" i="7" s="1"/>
  <c r="D2706" i="7"/>
  <c r="E2706" i="7" s="1"/>
  <c r="I2706" i="7" s="1"/>
  <c r="D2707" i="7"/>
  <c r="E2707" i="7" s="1"/>
  <c r="I2707" i="7" s="1"/>
  <c r="D2708" i="7"/>
  <c r="H2708" i="7" s="1"/>
  <c r="D2709" i="7"/>
  <c r="E2709" i="7" s="1"/>
  <c r="I2709" i="7" s="1"/>
  <c r="D2710" i="7"/>
  <c r="H2710" i="7" s="1"/>
  <c r="D2711" i="7"/>
  <c r="D2712" i="7"/>
  <c r="F2712" i="7" s="1"/>
  <c r="J2712" i="7" s="1"/>
  <c r="D2713" i="7"/>
  <c r="F2713" i="7" s="1"/>
  <c r="J2713" i="7" s="1"/>
  <c r="D2714" i="7"/>
  <c r="H2714" i="7" s="1"/>
  <c r="D2715" i="7"/>
  <c r="E2715" i="7" s="1"/>
  <c r="I2715" i="7" s="1"/>
  <c r="D2716" i="7"/>
  <c r="E2716" i="7" s="1"/>
  <c r="I2716" i="7" s="1"/>
  <c r="D2717" i="7"/>
  <c r="H2717" i="7" s="1"/>
  <c r="D2718" i="7"/>
  <c r="D2719" i="7"/>
  <c r="E2719" i="7" s="1"/>
  <c r="I2719" i="7" s="1"/>
  <c r="D2720" i="7"/>
  <c r="F2720" i="7" s="1"/>
  <c r="J2720" i="7" s="1"/>
  <c r="D2721" i="7"/>
  <c r="E2721" i="7" s="1"/>
  <c r="I2721" i="7" s="1"/>
  <c r="D2722" i="7"/>
  <c r="E2722" i="7" s="1"/>
  <c r="I2722" i="7" s="1"/>
  <c r="D2723" i="7"/>
  <c r="D2724" i="7"/>
  <c r="D2725" i="7"/>
  <c r="E2725" i="7" s="1"/>
  <c r="I2725" i="7" s="1"/>
  <c r="D2726" i="7"/>
  <c r="H2726" i="7" s="1"/>
  <c r="D2727" i="7"/>
  <c r="D2728" i="7"/>
  <c r="F2728" i="7" s="1"/>
  <c r="J2728" i="7" s="1"/>
  <c r="D2729" i="7"/>
  <c r="D2730" i="7"/>
  <c r="F2730" i="7" s="1"/>
  <c r="J2730" i="7" s="1"/>
  <c r="D2731" i="7"/>
  <c r="D2732" i="7"/>
  <c r="F2732" i="7" s="1"/>
  <c r="J2732" i="7" s="1"/>
  <c r="D2733" i="7"/>
  <c r="H2733" i="7" s="1"/>
  <c r="D2734" i="7"/>
  <c r="H2734" i="7" s="1"/>
  <c r="D2735" i="7"/>
  <c r="E2735" i="7" s="1"/>
  <c r="I2735" i="7" s="1"/>
  <c r="D2736" i="7"/>
  <c r="D2737" i="7"/>
  <c r="D2738" i="7"/>
  <c r="E2738" i="7" s="1"/>
  <c r="I2738" i="7" s="1"/>
  <c r="D2739" i="7"/>
  <c r="E2739" i="7" s="1"/>
  <c r="I2739" i="7" s="1"/>
  <c r="D2740" i="7"/>
  <c r="H2740" i="7" s="1"/>
  <c r="D2741" i="7"/>
  <c r="D2742" i="7"/>
  <c r="D2743" i="7"/>
  <c r="E2743" i="7" s="1"/>
  <c r="I2743" i="7" s="1"/>
  <c r="D2744" i="7"/>
  <c r="F2744" i="7" s="1"/>
  <c r="J2744" i="7" s="1"/>
  <c r="D2745" i="7"/>
  <c r="F2745" i="7" s="1"/>
  <c r="J2745" i="7" s="1"/>
  <c r="D2746" i="7"/>
  <c r="D2747" i="7"/>
  <c r="E2747" i="7" s="1"/>
  <c r="I2747" i="7" s="1"/>
  <c r="D2748" i="7"/>
  <c r="E2748" i="7" s="1"/>
  <c r="I2748" i="7" s="1"/>
  <c r="D2749" i="7"/>
  <c r="E2749" i="7" s="1"/>
  <c r="I2749" i="7" s="1"/>
  <c r="D2750" i="7"/>
  <c r="H2750" i="7" s="1"/>
  <c r="D2751" i="7"/>
  <c r="D2752" i="7"/>
  <c r="D2753" i="7"/>
  <c r="E2753" i="7" s="1"/>
  <c r="I2753" i="7" s="1"/>
  <c r="D2754" i="7"/>
  <c r="E2754" i="7" s="1"/>
  <c r="I2754" i="7" s="1"/>
  <c r="D2755" i="7"/>
  <c r="E2755" i="7" s="1"/>
  <c r="I2755" i="7" s="1"/>
  <c r="D2756" i="7"/>
  <c r="H2756" i="7" s="1"/>
  <c r="D2757" i="7"/>
  <c r="E2757" i="7" s="1"/>
  <c r="I2757" i="7" s="1"/>
  <c r="D2758" i="7"/>
  <c r="H2758" i="7" s="1"/>
  <c r="D2759" i="7"/>
  <c r="H2759" i="7" s="1"/>
  <c r="D2760" i="7"/>
  <c r="F2760" i="7" s="1"/>
  <c r="J2760" i="7" s="1"/>
  <c r="D2761" i="7"/>
  <c r="F2761" i="7" s="1"/>
  <c r="J2761" i="7" s="1"/>
  <c r="D2762" i="7"/>
  <c r="H2762" i="7" s="1"/>
  <c r="D2763" i="7"/>
  <c r="D2764" i="7"/>
  <c r="E2764" i="7" s="1"/>
  <c r="I2764" i="7" s="1"/>
  <c r="D2765" i="7"/>
  <c r="H2765" i="7" s="1"/>
  <c r="D2766" i="7"/>
  <c r="D2767" i="7"/>
  <c r="E2767" i="7" s="1"/>
  <c r="I2767" i="7" s="1"/>
  <c r="D2768" i="7"/>
  <c r="F2768" i="7" s="1"/>
  <c r="J2768" i="7" s="1"/>
  <c r="D2769" i="7"/>
  <c r="H2769" i="7" s="1"/>
  <c r="D2770" i="7"/>
  <c r="D2771" i="7"/>
  <c r="E2771" i="7" s="1"/>
  <c r="I2771" i="7" s="1"/>
  <c r="D2772" i="7"/>
  <c r="D2773" i="7"/>
  <c r="E2773" i="7" s="1"/>
  <c r="I2773" i="7" s="1"/>
  <c r="D2774" i="7"/>
  <c r="F2774" i="7" s="1"/>
  <c r="J2774" i="7" s="1"/>
  <c r="D2775" i="7"/>
  <c r="E2775" i="7" s="1"/>
  <c r="I2775" i="7" s="1"/>
  <c r="D2776" i="7"/>
  <c r="F2776" i="7" s="1"/>
  <c r="J2776" i="7" s="1"/>
  <c r="D2777" i="7"/>
  <c r="F2777" i="7" s="1"/>
  <c r="J2777" i="7" s="1"/>
  <c r="D2778" i="7"/>
  <c r="E2778" i="7" s="1"/>
  <c r="I2778" i="7" s="1"/>
  <c r="D2779" i="7"/>
  <c r="E2779" i="7" s="1"/>
  <c r="I2779" i="7" s="1"/>
  <c r="D2780" i="7"/>
  <c r="D2781" i="7"/>
  <c r="E2781" i="7" s="1"/>
  <c r="I2781" i="7" s="1"/>
  <c r="D2782" i="7"/>
  <c r="H2782" i="7" s="1"/>
  <c r="D2783" i="7"/>
  <c r="E2783" i="7" s="1"/>
  <c r="I2783" i="7" s="1"/>
  <c r="D2784" i="7"/>
  <c r="F2784" i="7" s="1"/>
  <c r="J2784" i="7" s="1"/>
  <c r="D2785" i="7"/>
  <c r="E2785" i="7" s="1"/>
  <c r="I2785" i="7" s="1"/>
  <c r="D2786" i="7"/>
  <c r="E2786" i="7" s="1"/>
  <c r="I2786" i="7" s="1"/>
  <c r="D2787" i="7"/>
  <c r="E2787" i="7" s="1"/>
  <c r="I2787" i="7" s="1"/>
  <c r="D2788" i="7"/>
  <c r="F2788" i="7" s="1"/>
  <c r="J2788" i="7" s="1"/>
  <c r="D2789" i="7"/>
  <c r="D2790" i="7"/>
  <c r="H2790" i="7" s="1"/>
  <c r="D2791" i="7"/>
  <c r="H2791" i="7" s="1"/>
  <c r="D2792" i="7"/>
  <c r="F2792" i="7" s="1"/>
  <c r="J2792" i="7" s="1"/>
  <c r="D2793" i="7"/>
  <c r="D2794" i="7"/>
  <c r="E2794" i="7" s="1"/>
  <c r="I2794" i="7" s="1"/>
  <c r="D2795" i="7"/>
  <c r="E2795" i="7" s="1"/>
  <c r="I2795" i="7" s="1"/>
  <c r="D2796" i="7"/>
  <c r="D2797" i="7"/>
  <c r="H2797" i="7" s="1"/>
  <c r="D2798" i="7"/>
  <c r="D2799" i="7"/>
  <c r="D2800" i="7"/>
  <c r="D2801" i="7"/>
  <c r="E2801" i="7" s="1"/>
  <c r="I2801" i="7" s="1"/>
  <c r="D2802" i="7"/>
  <c r="E2802" i="7" s="1"/>
  <c r="I2802" i="7" s="1"/>
  <c r="D2803" i="7"/>
  <c r="E2803" i="7" s="1"/>
  <c r="I2803" i="7" s="1"/>
  <c r="D2804" i="7"/>
  <c r="D2805" i="7"/>
  <c r="E2805" i="7" s="1"/>
  <c r="I2805" i="7" s="1"/>
  <c r="D2806" i="7"/>
  <c r="H2806" i="7" s="1"/>
  <c r="D2807" i="7"/>
  <c r="D2808" i="7"/>
  <c r="F2808" i="7" s="1"/>
  <c r="J2808" i="7" s="1"/>
  <c r="D2809" i="7"/>
  <c r="F2809" i="7" s="1"/>
  <c r="J2809" i="7" s="1"/>
  <c r="D2810" i="7"/>
  <c r="E2810" i="7" s="1"/>
  <c r="I2810" i="7" s="1"/>
  <c r="D2811" i="7"/>
  <c r="E2811" i="7" s="1"/>
  <c r="I2811" i="7" s="1"/>
  <c r="D2812" i="7"/>
  <c r="F2812" i="7" s="1"/>
  <c r="J2812" i="7" s="1"/>
  <c r="D2813" i="7"/>
  <c r="D2814" i="7"/>
  <c r="H2814" i="7" s="1"/>
  <c r="D2815" i="7"/>
  <c r="E2815" i="7" s="1"/>
  <c r="I2815" i="7" s="1"/>
  <c r="D2816" i="7"/>
  <c r="F2816" i="7" s="1"/>
  <c r="J2816" i="7" s="1"/>
  <c r="D2817" i="7"/>
  <c r="E2817" i="7" s="1"/>
  <c r="I2817" i="7" s="1"/>
  <c r="D2818" i="7"/>
  <c r="E2818" i="7" s="1"/>
  <c r="I2818" i="7" s="1"/>
  <c r="D2819" i="7"/>
  <c r="D2820" i="7"/>
  <c r="D2821" i="7"/>
  <c r="E2821" i="7" s="1"/>
  <c r="I2821" i="7" s="1"/>
  <c r="D2822" i="7"/>
  <c r="F2822" i="7" s="1"/>
  <c r="J2822" i="7" s="1"/>
  <c r="D2823" i="7"/>
  <c r="H2823" i="7" s="1"/>
  <c r="D2824" i="7"/>
  <c r="F2824" i="7" s="1"/>
  <c r="J2824" i="7" s="1"/>
  <c r="D2825" i="7"/>
  <c r="F2825" i="7" s="1"/>
  <c r="J2825" i="7" s="1"/>
  <c r="D2826" i="7"/>
  <c r="H2826" i="7" s="1"/>
  <c r="D2827" i="7"/>
  <c r="E2827" i="7" s="1"/>
  <c r="I2827" i="7" s="1"/>
  <c r="D2828" i="7"/>
  <c r="E2828" i="7" s="1"/>
  <c r="I2828" i="7" s="1"/>
  <c r="D2829" i="7"/>
  <c r="D2830" i="7"/>
  <c r="H2830" i="7" s="1"/>
  <c r="D2831" i="7"/>
  <c r="E2831" i="7" s="1"/>
  <c r="I2831" i="7" s="1"/>
  <c r="D2832" i="7"/>
  <c r="F2832" i="7" s="1"/>
  <c r="J2832" i="7" s="1"/>
  <c r="D2833" i="7"/>
  <c r="H2833" i="7" s="1"/>
  <c r="D2834" i="7"/>
  <c r="E2834" i="7" s="1"/>
  <c r="I2834" i="7" s="1"/>
  <c r="D2835" i="7"/>
  <c r="E2835" i="7" s="1"/>
  <c r="I2835" i="7" s="1"/>
  <c r="D2836" i="7"/>
  <c r="E2836" i="7" s="1"/>
  <c r="I2836" i="7" s="1"/>
  <c r="D2837" i="7"/>
  <c r="E2837" i="7" s="1"/>
  <c r="I2837" i="7" s="1"/>
  <c r="D2838" i="7"/>
  <c r="H2838" i="7" s="1"/>
  <c r="D2839" i="7"/>
  <c r="E2839" i="7" s="1"/>
  <c r="I2839" i="7" s="1"/>
  <c r="D2840" i="7"/>
  <c r="F2840" i="7" s="1"/>
  <c r="J2840" i="7" s="1"/>
  <c r="D2841" i="7"/>
  <c r="D2842" i="7"/>
  <c r="E2842" i="7" s="1"/>
  <c r="I2842" i="7" s="1"/>
  <c r="D2843" i="7"/>
  <c r="E2843" i="7" s="1"/>
  <c r="I2843" i="7" s="1"/>
  <c r="D2844" i="7"/>
  <c r="D2845" i="7"/>
  <c r="E2845" i="7" s="1"/>
  <c r="I2845" i="7" s="1"/>
  <c r="D2846" i="7"/>
  <c r="F2846" i="7" s="1"/>
  <c r="J2846" i="7" s="1"/>
  <c r="D2847" i="7"/>
  <c r="E2847" i="7" s="1"/>
  <c r="I2847" i="7" s="1"/>
  <c r="D2848" i="7"/>
  <c r="F2848" i="7" s="1"/>
  <c r="J2848" i="7" s="1"/>
  <c r="D2849" i="7"/>
  <c r="D2850" i="7"/>
  <c r="E2850" i="7" s="1"/>
  <c r="I2850" i="7" s="1"/>
  <c r="D2851" i="7"/>
  <c r="D2852" i="7"/>
  <c r="F2852" i="7" s="1"/>
  <c r="J2852" i="7" s="1"/>
  <c r="D2853" i="7"/>
  <c r="E2853" i="7" s="1"/>
  <c r="I2853" i="7" s="1"/>
  <c r="D2854" i="7"/>
  <c r="H2854" i="7" s="1"/>
  <c r="D2855" i="7"/>
  <c r="D2856" i="7"/>
  <c r="F2856" i="7" s="1"/>
  <c r="J2856" i="7" s="1"/>
  <c r="D2857" i="7"/>
  <c r="F2857" i="7" s="1"/>
  <c r="J2857" i="7" s="1"/>
  <c r="D2858" i="7"/>
  <c r="F2858" i="7" s="1"/>
  <c r="J2858" i="7" s="1"/>
  <c r="D2859" i="7"/>
  <c r="E2859" i="7" s="1"/>
  <c r="I2859" i="7" s="1"/>
  <c r="D2860" i="7"/>
  <c r="D2861" i="7"/>
  <c r="H2861" i="7" s="1"/>
  <c r="D2862" i="7"/>
  <c r="H2862" i="7" s="1"/>
  <c r="D2863" i="7"/>
  <c r="E2863" i="7" s="1"/>
  <c r="I2863" i="7" s="1"/>
  <c r="D2864" i="7"/>
  <c r="F2864" i="7" s="1"/>
  <c r="J2864" i="7" s="1"/>
  <c r="D2865" i="7"/>
  <c r="F2865" i="7" s="1"/>
  <c r="J2865" i="7" s="1"/>
  <c r="D2866" i="7"/>
  <c r="E2866" i="7" s="1"/>
  <c r="I2866" i="7" s="1"/>
  <c r="D2867" i="7"/>
  <c r="E2867" i="7" s="1"/>
  <c r="I2867" i="7" s="1"/>
  <c r="D2868" i="7"/>
  <c r="H2868" i="7" s="1"/>
  <c r="D2869" i="7"/>
  <c r="D2870" i="7"/>
  <c r="H2870" i="7" s="1"/>
  <c r="D2871" i="7"/>
  <c r="E2871" i="7" s="1"/>
  <c r="I2871" i="7" s="1"/>
  <c r="D2872" i="7"/>
  <c r="F2872" i="7" s="1"/>
  <c r="J2872" i="7" s="1"/>
  <c r="D2873" i="7"/>
  <c r="F2873" i="7" s="1"/>
  <c r="J2873" i="7" s="1"/>
  <c r="D2874" i="7"/>
  <c r="D2875" i="7"/>
  <c r="E2875" i="7" s="1"/>
  <c r="I2875" i="7" s="1"/>
  <c r="D2876" i="7"/>
  <c r="D2877" i="7"/>
  <c r="E2877" i="7" s="1"/>
  <c r="I2877" i="7" s="1"/>
  <c r="D2878" i="7"/>
  <c r="H2878" i="7" s="1"/>
  <c r="D2879" i="7"/>
  <c r="D2880" i="7"/>
  <c r="F2880" i="7" s="1"/>
  <c r="J2880" i="7" s="1"/>
  <c r="D2881" i="7"/>
  <c r="E2881" i="7" s="1"/>
  <c r="I2881" i="7" s="1"/>
  <c r="D2882" i="7"/>
  <c r="E2882" i="7" s="1"/>
  <c r="I2882" i="7" s="1"/>
  <c r="D2883" i="7"/>
  <c r="E2883" i="7" s="1"/>
  <c r="I2883" i="7" s="1"/>
  <c r="D2884" i="7"/>
  <c r="H2884" i="7" s="1"/>
  <c r="D2885" i="7"/>
  <c r="E2885" i="7" s="1"/>
  <c r="I2885" i="7" s="1"/>
  <c r="D2886" i="7"/>
  <c r="H2886" i="7" s="1"/>
  <c r="D2887" i="7"/>
  <c r="D2888" i="7"/>
  <c r="F2888" i="7" s="1"/>
  <c r="J2888" i="7" s="1"/>
  <c r="D2889" i="7"/>
  <c r="F2889" i="7" s="1"/>
  <c r="J2889" i="7" s="1"/>
  <c r="D2890" i="7"/>
  <c r="H2890" i="7" s="1"/>
  <c r="D2891" i="7"/>
  <c r="D2892" i="7"/>
  <c r="E2892" i="7" s="1"/>
  <c r="I2892" i="7" s="1"/>
  <c r="D2893" i="7"/>
  <c r="H2893" i="7" s="1"/>
  <c r="D2894" i="7"/>
  <c r="F2894" i="7" s="1"/>
  <c r="J2894" i="7" s="1"/>
  <c r="D2895" i="7"/>
  <c r="E2895" i="7" s="1"/>
  <c r="I2895" i="7" s="1"/>
  <c r="D2896" i="7"/>
  <c r="F2896" i="7" s="1"/>
  <c r="J2896" i="7" s="1"/>
  <c r="D2897" i="7"/>
  <c r="H2897" i="7" s="1"/>
  <c r="D2898" i="7"/>
  <c r="D2899" i="7"/>
  <c r="E2899" i="7" s="1"/>
  <c r="I2899" i="7" s="1"/>
  <c r="D2900" i="7"/>
  <c r="D2901" i="7"/>
  <c r="E2901" i="7" s="1"/>
  <c r="I2901" i="7" s="1"/>
  <c r="D2902" i="7"/>
  <c r="F2902" i="7" s="1"/>
  <c r="J2902" i="7" s="1"/>
  <c r="D2903" i="7"/>
  <c r="E2903" i="7" s="1"/>
  <c r="I2903" i="7" s="1"/>
  <c r="D2904" i="7"/>
  <c r="F2904" i="7" s="1"/>
  <c r="J2904" i="7" s="1"/>
  <c r="D2905" i="7"/>
  <c r="F2905" i="7" s="1"/>
  <c r="J2905" i="7" s="1"/>
  <c r="D2906" i="7"/>
  <c r="E2906" i="7" s="1"/>
  <c r="I2906" i="7" s="1"/>
  <c r="D2907" i="7"/>
  <c r="E2907" i="7" s="1"/>
  <c r="I2907" i="7" s="1"/>
  <c r="D2908" i="7"/>
  <c r="D2909" i="7"/>
  <c r="E2909" i="7" s="1"/>
  <c r="I2909" i="7" s="1"/>
  <c r="D2910" i="7"/>
  <c r="H2910" i="7" s="1"/>
  <c r="D2911" i="7"/>
  <c r="E2911" i="7" s="1"/>
  <c r="I2911" i="7" s="1"/>
  <c r="D2912" i="7"/>
  <c r="F2912" i="7" s="1"/>
  <c r="J2912" i="7" s="1"/>
  <c r="D2913" i="7"/>
  <c r="E2913" i="7" s="1"/>
  <c r="I2913" i="7" s="1"/>
  <c r="D2914" i="7"/>
  <c r="E2914" i="7" s="1"/>
  <c r="I2914" i="7" s="1"/>
  <c r="D2915" i="7"/>
  <c r="E2915" i="7" s="1"/>
  <c r="I2915" i="7" s="1"/>
  <c r="D2916" i="7"/>
  <c r="F2916" i="7" s="1"/>
  <c r="J2916" i="7" s="1"/>
  <c r="D2917" i="7"/>
  <c r="D2918" i="7"/>
  <c r="H2918" i="7" s="1"/>
  <c r="D2919" i="7"/>
  <c r="H2919" i="7" s="1"/>
  <c r="D2920" i="7"/>
  <c r="D2921" i="7"/>
  <c r="F2921" i="7" s="1"/>
  <c r="J2921" i="7" s="1"/>
  <c r="D2922" i="7"/>
  <c r="E2922" i="7" s="1"/>
  <c r="I2922" i="7" s="1"/>
  <c r="D2923" i="7"/>
  <c r="E2923" i="7" s="1"/>
  <c r="I2923" i="7" s="1"/>
  <c r="D2924" i="7"/>
  <c r="D2925" i="7"/>
  <c r="D2926" i="7"/>
  <c r="H2926" i="7" s="1"/>
  <c r="D2927" i="7"/>
  <c r="D2928" i="7"/>
  <c r="F2928" i="7" s="1"/>
  <c r="J2928" i="7" s="1"/>
  <c r="D2929" i="7"/>
  <c r="E2929" i="7" s="1"/>
  <c r="I2929" i="7" s="1"/>
  <c r="D2930" i="7"/>
  <c r="E2930" i="7" s="1"/>
  <c r="I2930" i="7" s="1"/>
  <c r="D2931" i="7"/>
  <c r="D2932" i="7"/>
  <c r="H2932" i="7" s="1"/>
  <c r="D2933" i="7"/>
  <c r="E2933" i="7" s="1"/>
  <c r="I2933" i="7" s="1"/>
  <c r="D2934" i="7"/>
  <c r="H2934" i="7" s="1"/>
  <c r="D2935" i="7"/>
  <c r="D2936" i="7"/>
  <c r="F2936" i="7" s="1"/>
  <c r="J2936" i="7" s="1"/>
  <c r="D2937" i="7"/>
  <c r="F2937" i="7" s="1"/>
  <c r="J2937" i="7" s="1"/>
  <c r="D2938" i="7"/>
  <c r="E2938" i="7" s="1"/>
  <c r="I2938" i="7" s="1"/>
  <c r="D2939" i="7"/>
  <c r="E2939" i="7" s="1"/>
  <c r="I2939" i="7" s="1"/>
  <c r="D2940" i="7"/>
  <c r="E2940" i="7" s="1"/>
  <c r="I2940" i="7" s="1"/>
  <c r="D2941" i="7"/>
  <c r="D2942" i="7"/>
  <c r="H2942" i="7" s="1"/>
  <c r="D2943" i="7"/>
  <c r="E2943" i="7" s="1"/>
  <c r="I2943" i="7" s="1"/>
  <c r="D2944" i="7"/>
  <c r="D2945" i="7"/>
  <c r="E2945" i="7" s="1"/>
  <c r="I2945" i="7" s="1"/>
  <c r="D2946" i="7"/>
  <c r="E2946" i="7" s="1"/>
  <c r="I2946" i="7" s="1"/>
  <c r="D2947" i="7"/>
  <c r="E2947" i="7" s="1"/>
  <c r="I2947" i="7" s="1"/>
  <c r="D2948" i="7"/>
  <c r="D2949" i="7"/>
  <c r="E2949" i="7" s="1"/>
  <c r="I2949" i="7" s="1"/>
  <c r="D2950" i="7"/>
  <c r="F2950" i="7" s="1"/>
  <c r="J2950" i="7" s="1"/>
  <c r="D2951" i="7"/>
  <c r="H2951" i="7" s="1"/>
  <c r="D2952" i="7"/>
  <c r="F2952" i="7" s="1"/>
  <c r="J2952" i="7" s="1"/>
  <c r="D2953" i="7"/>
  <c r="D2954" i="7"/>
  <c r="H2954" i="7" s="1"/>
  <c r="D2955" i="7"/>
  <c r="E2955" i="7" s="1"/>
  <c r="I2955" i="7" s="1"/>
  <c r="D2956" i="7"/>
  <c r="F2956" i="7" s="1"/>
  <c r="J2956" i="7" s="1"/>
  <c r="D2957" i="7"/>
  <c r="D2958" i="7"/>
  <c r="H2958" i="7" s="1"/>
  <c r="D2959" i="7"/>
  <c r="E2959" i="7" s="1"/>
  <c r="I2959" i="7" s="1"/>
  <c r="D2960" i="7"/>
  <c r="F2960" i="7" s="1"/>
  <c r="J2960" i="7" s="1"/>
  <c r="D2961" i="7"/>
  <c r="H2961" i="7" s="1"/>
  <c r="D2962" i="7"/>
  <c r="E2962" i="7" s="1"/>
  <c r="I2962" i="7" s="1"/>
  <c r="D2963" i="7"/>
  <c r="E2963" i="7" s="1"/>
  <c r="I2963" i="7" s="1"/>
  <c r="D2964" i="7"/>
  <c r="E2964" i="7" s="1"/>
  <c r="I2964" i="7" s="1"/>
  <c r="D2965" i="7"/>
  <c r="E2965" i="7" s="1"/>
  <c r="I2965" i="7" s="1"/>
  <c r="D2966" i="7"/>
  <c r="H2966" i="7" s="1"/>
  <c r="D2967" i="7"/>
  <c r="E2967" i="7" s="1"/>
  <c r="I2967" i="7" s="1"/>
  <c r="D2968" i="7"/>
  <c r="F2968" i="7" s="1"/>
  <c r="J2968" i="7" s="1"/>
  <c r="D2969" i="7"/>
  <c r="D2970" i="7"/>
  <c r="H2970" i="7" s="1"/>
  <c r="D2971" i="7"/>
  <c r="H2971" i="7" s="1"/>
  <c r="D2972" i="7"/>
  <c r="D2973" i="7"/>
  <c r="D2974" i="7"/>
  <c r="F2974" i="7" s="1"/>
  <c r="J2974" i="7" s="1"/>
  <c r="D2975" i="7"/>
  <c r="H2975" i="7" s="1"/>
  <c r="D2976" i="7"/>
  <c r="F2976" i="7" s="1"/>
  <c r="J2976" i="7" s="1"/>
  <c r="D2977" i="7"/>
  <c r="F2977" i="7" s="1"/>
  <c r="J2977" i="7" s="1"/>
  <c r="D2978" i="7"/>
  <c r="D2979" i="7"/>
  <c r="D2980" i="7"/>
  <c r="H2980" i="7" s="1"/>
  <c r="D2981" i="7"/>
  <c r="D2982" i="7"/>
  <c r="H2982" i="7" s="1"/>
  <c r="D2983" i="7"/>
  <c r="D2984" i="7"/>
  <c r="F2984" i="7" s="1"/>
  <c r="J2984" i="7" s="1"/>
  <c r="D2985" i="7"/>
  <c r="F2985" i="7" s="1"/>
  <c r="J2985" i="7" s="1"/>
  <c r="D2986" i="7"/>
  <c r="F2986" i="7" s="1"/>
  <c r="J2986" i="7" s="1"/>
  <c r="D2987" i="7"/>
  <c r="D2988" i="7"/>
  <c r="D2989" i="7"/>
  <c r="H2989" i="7" s="1"/>
  <c r="D2990" i="7"/>
  <c r="H2990" i="7" s="1"/>
  <c r="D2991" i="7"/>
  <c r="D2992" i="7"/>
  <c r="F2992" i="7" s="1"/>
  <c r="J2992" i="7" s="1"/>
  <c r="D2993" i="7"/>
  <c r="F2993" i="7" s="1"/>
  <c r="J2993" i="7" s="1"/>
  <c r="D2994" i="7"/>
  <c r="H2994" i="7" s="1"/>
  <c r="D2995" i="7"/>
  <c r="F2995" i="7" s="1"/>
  <c r="J2995" i="7" s="1"/>
  <c r="D2996" i="7"/>
  <c r="H2996" i="7" s="1"/>
  <c r="D2997" i="7"/>
  <c r="D2998" i="7"/>
  <c r="D2999" i="7"/>
  <c r="H2999" i="7" s="1"/>
  <c r="D3000" i="7"/>
  <c r="F3000" i="7" s="1"/>
  <c r="J3000" i="7" s="1"/>
  <c r="D3001" i="7"/>
  <c r="D3002" i="7"/>
  <c r="F3002" i="7" s="1"/>
  <c r="J3002" i="7" s="1"/>
  <c r="D3003" i="7"/>
  <c r="H3003" i="7" s="1"/>
  <c r="D3004" i="7"/>
  <c r="D3005" i="7"/>
  <c r="D3006" i="7"/>
  <c r="H3006" i="7" s="1"/>
  <c r="D3007" i="7"/>
  <c r="D3008" i="7"/>
  <c r="F3008" i="7" s="1"/>
  <c r="J3008" i="7" s="1"/>
  <c r="D3009" i="7"/>
  <c r="H3009" i="7" s="1"/>
  <c r="D3010" i="7"/>
  <c r="H3010" i="7" s="1"/>
  <c r="D3011" i="7"/>
  <c r="D3012" i="7"/>
  <c r="H3012" i="7" s="1"/>
  <c r="D3013" i="7"/>
  <c r="D3014" i="7"/>
  <c r="H3014" i="7" s="1"/>
  <c r="D3015" i="7"/>
  <c r="H3015" i="7" s="1"/>
  <c r="D3016" i="7"/>
  <c r="D3017" i="7"/>
  <c r="H3017" i="7" s="1"/>
  <c r="D3018" i="7"/>
  <c r="D3019" i="7"/>
  <c r="H3019" i="7" s="1"/>
  <c r="D3020" i="7"/>
  <c r="D3021" i="7"/>
  <c r="H3021" i="7" s="1"/>
  <c r="D3022" i="7"/>
  <c r="H3022" i="7" s="1"/>
  <c r="D3023" i="7"/>
  <c r="D3024" i="7"/>
  <c r="H3024" i="7" s="1"/>
  <c r="D3025" i="7"/>
  <c r="D3026" i="7"/>
  <c r="D3027" i="7"/>
  <c r="D3028" i="7"/>
  <c r="H3028" i="7" s="1"/>
  <c r="D3029" i="7"/>
  <c r="D3030" i="7"/>
  <c r="H3030" i="7" s="1"/>
  <c r="D3031" i="7"/>
  <c r="D3032" i="7"/>
  <c r="H3032" i="7" s="1"/>
  <c r="D3033" i="7"/>
  <c r="H3033" i="7" s="1"/>
  <c r="D3034" i="7"/>
  <c r="D3035" i="7"/>
  <c r="H3035" i="7" s="1"/>
  <c r="D3036" i="7"/>
  <c r="H3036" i="7" s="1"/>
  <c r="D3037" i="7"/>
  <c r="D3038" i="7"/>
  <c r="H3038" i="7" s="1"/>
  <c r="D3039" i="7"/>
  <c r="H3039" i="7" s="1"/>
  <c r="D3040" i="7"/>
  <c r="D3041" i="7"/>
  <c r="D3042" i="7"/>
  <c r="D3043" i="7"/>
  <c r="H3043" i="7" s="1"/>
  <c r="D3044" i="7"/>
  <c r="H3044" i="7" s="1"/>
  <c r="D3045" i="7"/>
  <c r="D3046" i="7"/>
  <c r="D3047" i="7"/>
  <c r="H3047" i="7" s="1"/>
  <c r="D3048" i="7"/>
  <c r="D3049" i="7"/>
  <c r="D3050" i="7"/>
  <c r="D3051" i="7"/>
  <c r="D3052" i="7"/>
  <c r="H3052" i="7" s="1"/>
  <c r="D3053" i="7"/>
  <c r="D3054" i="7"/>
  <c r="D3055" i="7"/>
  <c r="H3055" i="7" s="1"/>
  <c r="D3056" i="7"/>
  <c r="D3057" i="7"/>
  <c r="D3058" i="7"/>
  <c r="H3058" i="7" s="1"/>
  <c r="D3059" i="7"/>
  <c r="D3060" i="7"/>
  <c r="H3060" i="7" s="1"/>
  <c r="D3061" i="7"/>
  <c r="D3062" i="7"/>
  <c r="H3062" i="7" s="1"/>
  <c r="D3063" i="7"/>
  <c r="H3063" i="7" s="1"/>
  <c r="D3064" i="7"/>
  <c r="D3065" i="7"/>
  <c r="D3066" i="7"/>
  <c r="D3067" i="7"/>
  <c r="D3068" i="7"/>
  <c r="H3068" i="7" s="1"/>
  <c r="D3069" i="7"/>
  <c r="D3070" i="7"/>
  <c r="H3070" i="7" s="1"/>
  <c r="D3071" i="7"/>
  <c r="H3071" i="7" s="1"/>
  <c r="D3072" i="7"/>
  <c r="D3073" i="7"/>
  <c r="H3073" i="7" s="1"/>
  <c r="D3074" i="7"/>
  <c r="D3075" i="7"/>
  <c r="H3075" i="7" s="1"/>
  <c r="D3076" i="7"/>
  <c r="D3077" i="7"/>
  <c r="D3078" i="7"/>
  <c r="H3078" i="7" s="1"/>
  <c r="D3079" i="7"/>
  <c r="H3079" i="7" s="1"/>
  <c r="D3080" i="7"/>
  <c r="H3080" i="7" s="1"/>
  <c r="D3081" i="7"/>
  <c r="H3081" i="7" s="1"/>
  <c r="D3082" i="7"/>
  <c r="D3083" i="7"/>
  <c r="D3084" i="7"/>
  <c r="H3084" i="7" s="1"/>
  <c r="D3085" i="7"/>
  <c r="D3086" i="7"/>
  <c r="H3086" i="7" s="1"/>
  <c r="D3087" i="7"/>
  <c r="D3088" i="7"/>
  <c r="H3088" i="7" s="1"/>
  <c r="D3089" i="7"/>
  <c r="D3090" i="7"/>
  <c r="H3090" i="7" s="1"/>
  <c r="D3091" i="7"/>
  <c r="D3092" i="7"/>
  <c r="H3092" i="7" s="1"/>
  <c r="D3093" i="7"/>
  <c r="D3094" i="7"/>
  <c r="H3094" i="7" s="1"/>
  <c r="D3095" i="7"/>
  <c r="D3096" i="7"/>
  <c r="H3096" i="7" s="1"/>
  <c r="D3097" i="7"/>
  <c r="H3097" i="7" s="1"/>
  <c r="D3098" i="7"/>
  <c r="D3099" i="7"/>
  <c r="D3100" i="7"/>
  <c r="H3100" i="7" s="1"/>
  <c r="D3101" i="7"/>
  <c r="D3102" i="7"/>
  <c r="H3102" i="7" s="1"/>
  <c r="D3103" i="7"/>
  <c r="D3104" i="7"/>
  <c r="H3104" i="7" s="1"/>
  <c r="D3105" i="7"/>
  <c r="D3106" i="7"/>
  <c r="H3106" i="7" s="1"/>
  <c r="D3107" i="7"/>
  <c r="H3107" i="7" s="1"/>
  <c r="D3108" i="7"/>
  <c r="D3109" i="7"/>
  <c r="D3110" i="7"/>
  <c r="H3110" i="7" s="1"/>
  <c r="D3111" i="7"/>
  <c r="H3111" i="7" s="1"/>
  <c r="D3112" i="7"/>
  <c r="H3112" i="7" s="1"/>
  <c r="D3113" i="7"/>
  <c r="H3113" i="7" s="1"/>
  <c r="D3114" i="7"/>
  <c r="H3114" i="7" s="1"/>
  <c r="D3115" i="7"/>
  <c r="D3116" i="7"/>
  <c r="H3116" i="7" s="1"/>
  <c r="D3117" i="7"/>
  <c r="D3118" i="7"/>
  <c r="H3118" i="7" s="1"/>
  <c r="D3119" i="7"/>
  <c r="H3119" i="7" s="1"/>
  <c r="D3120" i="7"/>
  <c r="D3121" i="7"/>
  <c r="H3121" i="7" s="1"/>
  <c r="D3122" i="7"/>
  <c r="H3122" i="7" s="1"/>
  <c r="D3123" i="7"/>
  <c r="D3124" i="7"/>
  <c r="H3124" i="7" s="1"/>
  <c r="D3125" i="7"/>
  <c r="D3126" i="7"/>
  <c r="H3126" i="7" s="1"/>
  <c r="D3127" i="7"/>
  <c r="H3127" i="7" s="1"/>
  <c r="D3128" i="7"/>
  <c r="D3129" i="7"/>
  <c r="D3130" i="7"/>
  <c r="H3130" i="7" s="1"/>
  <c r="D3131" i="7"/>
  <c r="D3132" i="7"/>
  <c r="H3132" i="7" s="1"/>
  <c r="D3133" i="7"/>
  <c r="D3134" i="7"/>
  <c r="D3135" i="7"/>
  <c r="H3135" i="7" s="1"/>
  <c r="D3136" i="7"/>
  <c r="D3137" i="7"/>
  <c r="D3138" i="7"/>
  <c r="H3138" i="7" s="1"/>
  <c r="D3139" i="7"/>
  <c r="H3139" i="7" s="1"/>
  <c r="D3140" i="7"/>
  <c r="H3140" i="7" s="1"/>
  <c r="D3141" i="7"/>
  <c r="D3142" i="7"/>
  <c r="D3143" i="7"/>
  <c r="H3143" i="7" s="1"/>
  <c r="D3144" i="7"/>
  <c r="D3145" i="7"/>
  <c r="D3146" i="7"/>
  <c r="D3147" i="7"/>
  <c r="H3147" i="7" s="1"/>
  <c r="D3148" i="7"/>
  <c r="H3148" i="7" s="1"/>
  <c r="D3149" i="7"/>
  <c r="D3150" i="7"/>
  <c r="D3151" i="7"/>
  <c r="H3151" i="7" s="1"/>
  <c r="D3152" i="7"/>
  <c r="D3153" i="7"/>
  <c r="D3154" i="7"/>
  <c r="D3155" i="7"/>
  <c r="D3156" i="7"/>
  <c r="H3156" i="7" s="1"/>
  <c r="D3157" i="7"/>
  <c r="D3158" i="7"/>
  <c r="H3158" i="7" s="1"/>
  <c r="D3159" i="7"/>
  <c r="D3160" i="7"/>
  <c r="H3160" i="7" s="1"/>
  <c r="D3161" i="7"/>
  <c r="H3161" i="7" s="1"/>
  <c r="D3162" i="7"/>
  <c r="D3163" i="7"/>
  <c r="D3164" i="7"/>
  <c r="H3164" i="7" s="1"/>
  <c r="D3165" i="7"/>
  <c r="D3166" i="7"/>
  <c r="H3166" i="7" s="1"/>
  <c r="D3167" i="7"/>
  <c r="D3168" i="7"/>
  <c r="H3168" i="7" s="1"/>
  <c r="D3169" i="7"/>
  <c r="D3170" i="7"/>
  <c r="H3170" i="7" s="1"/>
  <c r="D3171" i="7"/>
  <c r="H3171" i="7" s="1"/>
  <c r="D3172" i="7"/>
  <c r="D3173" i="7"/>
  <c r="D3174" i="7"/>
  <c r="H3174" i="7" s="1"/>
  <c r="D3175" i="7"/>
  <c r="H3175" i="7" s="1"/>
  <c r="D3176" i="7"/>
  <c r="H3176" i="7" s="1"/>
  <c r="D3177" i="7"/>
  <c r="H3177" i="7" s="1"/>
  <c r="D3178" i="7"/>
  <c r="H3178" i="7" s="1"/>
  <c r="D3179" i="7"/>
  <c r="D3180" i="7"/>
  <c r="H3180" i="7" s="1"/>
  <c r="D3181" i="7"/>
  <c r="D3182" i="7"/>
  <c r="H3182" i="7" s="1"/>
  <c r="D3183" i="7"/>
  <c r="H3183" i="7" s="1"/>
  <c r="D3184" i="7"/>
  <c r="D3185" i="7"/>
  <c r="H3185" i="7" s="1"/>
  <c r="D3186" i="7"/>
  <c r="D3187" i="7"/>
  <c r="D3188" i="7"/>
  <c r="H3188" i="7" s="1"/>
  <c r="D3189" i="7"/>
  <c r="D3190" i="7"/>
  <c r="H3190" i="7" s="1"/>
  <c r="D3191" i="7"/>
  <c r="H3191" i="7" s="1"/>
  <c r="D3192" i="7"/>
  <c r="D3" i="7"/>
  <c r="E3" i="7" s="1"/>
  <c r="D4" i="7"/>
  <c r="D5" i="7"/>
  <c r="D6" i="7"/>
  <c r="D7" i="7"/>
  <c r="D8" i="7"/>
  <c r="D9" i="7"/>
  <c r="H9" i="7" s="1"/>
  <c r="D10" i="7"/>
  <c r="E10" i="7" s="1"/>
  <c r="I10" i="7" s="1"/>
  <c r="D11" i="7"/>
  <c r="D12" i="7"/>
  <c r="D13" i="7"/>
  <c r="D14" i="7"/>
  <c r="D15" i="7"/>
  <c r="D16" i="7"/>
  <c r="H16" i="7" s="1"/>
  <c r="D17" i="7"/>
  <c r="H17" i="7" s="1"/>
  <c r="D18" i="7"/>
  <c r="F18" i="7" s="1"/>
  <c r="J18" i="7" s="1"/>
  <c r="D19" i="7"/>
  <c r="D20" i="7"/>
  <c r="D21" i="7"/>
  <c r="D22" i="7"/>
  <c r="D23" i="7"/>
  <c r="D24" i="7"/>
  <c r="H24" i="7" s="1"/>
  <c r="D25" i="7"/>
  <c r="H25" i="7" s="1"/>
  <c r="D26" i="7"/>
  <c r="E26" i="7" s="1"/>
  <c r="I26" i="7" s="1"/>
  <c r="D27" i="7"/>
  <c r="D28" i="7"/>
  <c r="D29" i="7"/>
  <c r="D30" i="7"/>
  <c r="D31" i="7"/>
  <c r="D32" i="7"/>
  <c r="H32" i="7" s="1"/>
  <c r="D33" i="7"/>
  <c r="H33" i="7" s="1"/>
  <c r="D34" i="7"/>
  <c r="H34" i="7" s="1"/>
  <c r="D35" i="7"/>
  <c r="E35" i="7" s="1"/>
  <c r="I35" i="7" s="1"/>
  <c r="D36" i="7"/>
  <c r="D37" i="7"/>
  <c r="D38" i="7"/>
  <c r="D39" i="7"/>
  <c r="D40" i="7"/>
  <c r="D41" i="7"/>
  <c r="H41" i="7" s="1"/>
  <c r="D42" i="7"/>
  <c r="E42" i="7" s="1"/>
  <c r="I42" i="7" s="1"/>
  <c r="D43" i="7"/>
  <c r="F43" i="7" s="1"/>
  <c r="J43" i="7" s="1"/>
  <c r="D44" i="7"/>
  <c r="D45" i="7"/>
  <c r="D46" i="7"/>
  <c r="D47" i="7"/>
  <c r="D48" i="7"/>
  <c r="H48" i="7" s="1"/>
  <c r="D49" i="7"/>
  <c r="F49" i="7" s="1"/>
  <c r="J49" i="7" s="1"/>
  <c r="D50" i="7"/>
  <c r="H50" i="7" s="1"/>
  <c r="D51" i="7"/>
  <c r="E51" i="7" s="1"/>
  <c r="I51" i="7" s="1"/>
  <c r="D52" i="7"/>
  <c r="D53" i="7"/>
  <c r="D54" i="7"/>
  <c r="D55" i="7"/>
  <c r="D56" i="7"/>
  <c r="D57" i="7"/>
  <c r="F57" i="7" s="1"/>
  <c r="J57" i="7" s="1"/>
  <c r="D58" i="7"/>
  <c r="E58" i="7" s="1"/>
  <c r="I58" i="7" s="1"/>
  <c r="D59" i="7"/>
  <c r="D60" i="7"/>
  <c r="D61" i="7"/>
  <c r="D62" i="7"/>
  <c r="D63" i="7"/>
  <c r="D64" i="7"/>
  <c r="H64" i="7" s="1"/>
  <c r="D65" i="7"/>
  <c r="H65" i="7" s="1"/>
  <c r="D66" i="7"/>
  <c r="E66" i="7" s="1"/>
  <c r="I66" i="7" s="1"/>
  <c r="D67" i="7"/>
  <c r="E67" i="7" s="1"/>
  <c r="I67" i="7" s="1"/>
  <c r="D68" i="7"/>
  <c r="D69" i="7"/>
  <c r="D70" i="7"/>
  <c r="D71" i="7"/>
  <c r="D72" i="7"/>
  <c r="F72" i="7" s="1"/>
  <c r="J72" i="7" s="1"/>
  <c r="D73" i="7"/>
  <c r="H73" i="7" s="1"/>
  <c r="D74" i="7"/>
  <c r="D75" i="7"/>
  <c r="D76" i="7"/>
  <c r="D77" i="7"/>
  <c r="D78" i="7"/>
  <c r="D79" i="7"/>
  <c r="D80" i="7"/>
  <c r="H80" i="7" s="1"/>
  <c r="D81" i="7"/>
  <c r="E81" i="7" s="1"/>
  <c r="I81" i="7" s="1"/>
  <c r="D82" i="7"/>
  <c r="D83" i="7"/>
  <c r="D84" i="7"/>
  <c r="D85" i="7"/>
  <c r="D86" i="7"/>
  <c r="D87" i="7"/>
  <c r="D88" i="7"/>
  <c r="D89" i="7"/>
  <c r="H89" i="7" s="1"/>
  <c r="D90" i="7"/>
  <c r="H90" i="7" s="1"/>
  <c r="D91" i="7"/>
  <c r="D92" i="7"/>
  <c r="D93" i="7"/>
  <c r="D94" i="7"/>
  <c r="D95" i="7"/>
  <c r="D96" i="7"/>
  <c r="F96" i="7" s="1"/>
  <c r="J96" i="7" s="1"/>
  <c r="D97" i="7"/>
  <c r="H97" i="7" s="1"/>
  <c r="D98" i="7"/>
  <c r="D99" i="7"/>
  <c r="E99" i="7" s="1"/>
  <c r="I99" i="7" s="1"/>
  <c r="D100" i="7"/>
  <c r="D101" i="7"/>
  <c r="D102" i="7"/>
  <c r="D103" i="7"/>
  <c r="D104" i="7"/>
  <c r="D105" i="7"/>
  <c r="H105" i="7" s="1"/>
  <c r="D106" i="7"/>
  <c r="D107" i="7"/>
  <c r="D108" i="7"/>
  <c r="D109" i="7"/>
  <c r="D110" i="7"/>
  <c r="D111" i="7"/>
  <c r="D112" i="7"/>
  <c r="D113" i="7"/>
  <c r="H113" i="7" s="1"/>
  <c r="D114" i="7"/>
  <c r="H114" i="7" s="1"/>
  <c r="D115" i="7"/>
  <c r="F115" i="7" s="1"/>
  <c r="J115" i="7" s="1"/>
  <c r="D116" i="7"/>
  <c r="D117" i="7"/>
  <c r="D118" i="7"/>
  <c r="D119" i="7"/>
  <c r="D120" i="7"/>
  <c r="H120" i="7" s="1"/>
  <c r="D121" i="7"/>
  <c r="H121" i="7" s="1"/>
  <c r="D122" i="7"/>
  <c r="E122" i="7" s="1"/>
  <c r="I122" i="7" s="1"/>
  <c r="D123" i="7"/>
  <c r="F123" i="7" s="1"/>
  <c r="J123" i="7" s="1"/>
  <c r="D124" i="7"/>
  <c r="D125" i="7"/>
  <c r="D126" i="7"/>
  <c r="D127" i="7"/>
  <c r="D128" i="7"/>
  <c r="D129" i="7"/>
  <c r="H129" i="7" s="1"/>
  <c r="D130" i="7"/>
  <c r="E130" i="7" s="1"/>
  <c r="I130" i="7" s="1"/>
  <c r="D131" i="7"/>
  <c r="F131" i="7" s="1"/>
  <c r="J131" i="7" s="1"/>
  <c r="D132" i="7"/>
  <c r="D133" i="7"/>
  <c r="D134" i="7"/>
  <c r="D135" i="7"/>
  <c r="D136" i="7"/>
  <c r="F136" i="7" s="1"/>
  <c r="J136" i="7" s="1"/>
  <c r="D137" i="7"/>
  <c r="H137" i="7" s="1"/>
  <c r="D138" i="7"/>
  <c r="E138" i="7" s="1"/>
  <c r="I138" i="7" s="1"/>
  <c r="D139" i="7"/>
  <c r="D140" i="7"/>
  <c r="D141" i="7"/>
  <c r="D142" i="7"/>
  <c r="D143" i="7"/>
  <c r="D144" i="7"/>
  <c r="E144" i="7" s="1"/>
  <c r="I144" i="7" s="1"/>
  <c r="D145" i="7"/>
  <c r="H145" i="7" s="1"/>
  <c r="D146" i="7"/>
  <c r="E146" i="7" s="1"/>
  <c r="I146" i="7" s="1"/>
  <c r="D147" i="7"/>
  <c r="D148" i="7"/>
  <c r="D149" i="7"/>
  <c r="D150" i="7"/>
  <c r="D151" i="7"/>
  <c r="D152" i="7"/>
  <c r="D153" i="7"/>
  <c r="H153" i="7" s="1"/>
  <c r="D154" i="7"/>
  <c r="E154" i="7" s="1"/>
  <c r="I154" i="7" s="1"/>
  <c r="D155" i="7"/>
  <c r="E155" i="7" s="1"/>
  <c r="I155" i="7" s="1"/>
  <c r="D156" i="7"/>
  <c r="D157" i="7"/>
  <c r="D158" i="7"/>
  <c r="D159" i="7"/>
  <c r="D160" i="7"/>
  <c r="H160" i="7" s="1"/>
  <c r="D161" i="7"/>
  <c r="H161" i="7" s="1"/>
  <c r="D162" i="7"/>
  <c r="E162" i="7" s="1"/>
  <c r="I162" i="7" s="1"/>
  <c r="D163" i="7"/>
  <c r="E163" i="7" s="1"/>
  <c r="I163" i="7" s="1"/>
  <c r="D164" i="7"/>
  <c r="D165" i="7"/>
  <c r="D166" i="7"/>
  <c r="D167" i="7"/>
  <c r="D168" i="7"/>
  <c r="H168" i="7" s="1"/>
  <c r="D169" i="7"/>
  <c r="H169" i="7" s="1"/>
  <c r="D170" i="7"/>
  <c r="E170" i="7" s="1"/>
  <c r="I170" i="7" s="1"/>
  <c r="D171" i="7"/>
  <c r="H171" i="7" s="1"/>
  <c r="D172" i="7"/>
  <c r="D173" i="7"/>
  <c r="D174" i="7"/>
  <c r="D175" i="7"/>
  <c r="D176" i="7"/>
  <c r="H176" i="7" s="1"/>
  <c r="D177" i="7"/>
  <c r="H177" i="7" s="1"/>
  <c r="D178" i="7"/>
  <c r="E178" i="7" s="1"/>
  <c r="I178" i="7" s="1"/>
  <c r="D179" i="7"/>
  <c r="D180" i="7"/>
  <c r="D181" i="7"/>
  <c r="D182" i="7"/>
  <c r="D183" i="7"/>
  <c r="D184" i="7"/>
  <c r="H184" i="7" s="1"/>
  <c r="D185" i="7"/>
  <c r="H185" i="7" s="1"/>
  <c r="D186" i="7"/>
  <c r="E186" i="7" s="1"/>
  <c r="I186" i="7" s="1"/>
  <c r="D187" i="7"/>
  <c r="F187" i="7" s="1"/>
  <c r="J187" i="7" s="1"/>
  <c r="D188" i="7"/>
  <c r="D189" i="7"/>
  <c r="D190" i="7"/>
  <c r="D191" i="7"/>
  <c r="D192" i="7"/>
  <c r="H192" i="7" s="1"/>
  <c r="D193" i="7"/>
  <c r="H193" i="7" s="1"/>
  <c r="D194" i="7"/>
  <c r="E194" i="7" s="1"/>
  <c r="I194" i="7" s="1"/>
  <c r="D195" i="7"/>
  <c r="D196" i="7"/>
  <c r="D197" i="7"/>
  <c r="D198" i="7"/>
  <c r="D199" i="7"/>
  <c r="D200" i="7"/>
  <c r="H200" i="7" s="1"/>
  <c r="D201" i="7"/>
  <c r="F201" i="7" s="1"/>
  <c r="J201" i="7" s="1"/>
  <c r="D202" i="7"/>
  <c r="E202" i="7" s="1"/>
  <c r="I202" i="7" s="1"/>
  <c r="D203" i="7"/>
  <c r="H203" i="7" s="1"/>
  <c r="D204" i="7"/>
  <c r="D205" i="7"/>
  <c r="D206" i="7"/>
  <c r="D207" i="7"/>
  <c r="D208" i="7"/>
  <c r="F208" i="7" s="1"/>
  <c r="J208" i="7" s="1"/>
  <c r="D209" i="7"/>
  <c r="H209" i="7" s="1"/>
  <c r="D210" i="7"/>
  <c r="D211" i="7"/>
  <c r="D212" i="7"/>
  <c r="D213" i="7"/>
  <c r="D214" i="7"/>
  <c r="D215" i="7"/>
  <c r="D216" i="7"/>
  <c r="D217" i="7"/>
  <c r="H217" i="7" s="1"/>
  <c r="D218" i="7"/>
  <c r="H218" i="7" s="1"/>
  <c r="D219" i="7"/>
  <c r="D220" i="7"/>
  <c r="D221" i="7"/>
  <c r="D222" i="7"/>
  <c r="D223" i="7"/>
  <c r="D224" i="7"/>
  <c r="E224" i="7" s="1"/>
  <c r="I224" i="7" s="1"/>
  <c r="D225" i="7"/>
  <c r="F225" i="7" s="1"/>
  <c r="J225" i="7" s="1"/>
  <c r="D226" i="7"/>
  <c r="D227" i="7"/>
  <c r="D228" i="7"/>
  <c r="D229" i="7"/>
  <c r="D230" i="7"/>
  <c r="D231" i="7"/>
  <c r="D232" i="7"/>
  <c r="E232" i="7" s="1"/>
  <c r="I232" i="7" s="1"/>
  <c r="D233" i="7"/>
  <c r="H233" i="7" s="1"/>
  <c r="D234" i="7"/>
  <c r="H234" i="7" s="1"/>
  <c r="D235" i="7"/>
  <c r="D236" i="7"/>
  <c r="D237" i="7"/>
  <c r="D238" i="7"/>
  <c r="D239" i="7"/>
  <c r="D240" i="7"/>
  <c r="D241" i="7"/>
  <c r="H241" i="7" s="1"/>
  <c r="D242" i="7"/>
  <c r="D243" i="7"/>
  <c r="D244" i="7"/>
  <c r="D245" i="7"/>
  <c r="D246" i="7"/>
  <c r="D247" i="7"/>
  <c r="D248" i="7"/>
  <c r="D249" i="7"/>
  <c r="F249" i="7" s="1"/>
  <c r="J249" i="7" s="1"/>
  <c r="D250" i="7"/>
  <c r="H250" i="7" s="1"/>
  <c r="D251" i="7"/>
  <c r="D252" i="7"/>
  <c r="D253" i="7"/>
  <c r="D254" i="7"/>
  <c r="D255" i="7"/>
  <c r="D256" i="7"/>
  <c r="D257" i="7"/>
  <c r="E257" i="7" s="1"/>
  <c r="I257" i="7" s="1"/>
  <c r="D258" i="7"/>
  <c r="D259" i="7"/>
  <c r="D260" i="7"/>
  <c r="D261" i="7"/>
  <c r="D262" i="7"/>
  <c r="D263" i="7"/>
  <c r="D264" i="7"/>
  <c r="D265" i="7"/>
  <c r="H265" i="7" s="1"/>
  <c r="D266" i="7"/>
  <c r="H266" i="7" s="1"/>
  <c r="D267" i="7"/>
  <c r="D268" i="7"/>
  <c r="D269" i="7"/>
  <c r="D270" i="7"/>
  <c r="D271" i="7"/>
  <c r="D272" i="7"/>
  <c r="D273" i="7"/>
  <c r="H273" i="7" s="1"/>
  <c r="D274" i="7"/>
  <c r="H274" i="7" s="1"/>
  <c r="D275" i="7"/>
  <c r="E275" i="7" s="1"/>
  <c r="I275" i="7" s="1"/>
  <c r="D276" i="7"/>
  <c r="D277" i="7"/>
  <c r="D278" i="7"/>
  <c r="D279" i="7"/>
  <c r="D280" i="7"/>
  <c r="D281" i="7"/>
  <c r="H281" i="7" s="1"/>
  <c r="D282" i="7"/>
  <c r="D283" i="7"/>
  <c r="D284" i="7"/>
  <c r="D285" i="7"/>
  <c r="D286" i="7"/>
  <c r="D287" i="7"/>
  <c r="D288" i="7"/>
  <c r="D289" i="7"/>
  <c r="F289" i="7" s="1"/>
  <c r="J289" i="7" s="1"/>
  <c r="D290" i="7"/>
  <c r="H290" i="7" s="1"/>
  <c r="D291" i="7"/>
  <c r="D292" i="7"/>
  <c r="D293" i="7"/>
  <c r="D294" i="7"/>
  <c r="D295" i="7"/>
  <c r="D296" i="7"/>
  <c r="E296" i="7" s="1"/>
  <c r="I296" i="7" s="1"/>
  <c r="D297" i="7"/>
  <c r="H297" i="7" s="1"/>
  <c r="D298" i="7"/>
  <c r="H298" i="7" s="1"/>
  <c r="D299" i="7"/>
  <c r="D300" i="7"/>
  <c r="D301" i="7"/>
  <c r="D302" i="7"/>
  <c r="D303" i="7"/>
  <c r="D304" i="7"/>
  <c r="D305" i="7"/>
  <c r="E305" i="7" s="1"/>
  <c r="I305" i="7" s="1"/>
  <c r="D306" i="7"/>
  <c r="D307" i="7"/>
  <c r="D308" i="7"/>
  <c r="D309" i="7"/>
  <c r="D310" i="7"/>
  <c r="D311" i="7"/>
  <c r="D312" i="7"/>
  <c r="E312" i="7" s="1"/>
  <c r="I312" i="7" s="1"/>
  <c r="D313" i="7"/>
  <c r="E313" i="7" s="1"/>
  <c r="D314" i="7"/>
  <c r="D315" i="7"/>
  <c r="H315" i="7" s="1"/>
  <c r="D316" i="7"/>
  <c r="D317" i="7"/>
  <c r="D318" i="7"/>
  <c r="D319" i="7"/>
  <c r="D320" i="7"/>
  <c r="E320" i="7" s="1"/>
  <c r="I320" i="7" s="1"/>
  <c r="D321" i="7"/>
  <c r="F321" i="7" s="1"/>
  <c r="J321" i="7" s="1"/>
  <c r="D322" i="7"/>
  <c r="D323" i="7"/>
  <c r="E323" i="7" s="1"/>
  <c r="I323" i="7" s="1"/>
  <c r="D324" i="7"/>
  <c r="D325" i="7"/>
  <c r="D326" i="7"/>
  <c r="D327" i="7"/>
  <c r="D328" i="7"/>
  <c r="E328" i="7" s="1"/>
  <c r="I328" i="7" s="1"/>
  <c r="D329" i="7"/>
  <c r="E329" i="7" s="1"/>
  <c r="I329" i="7" s="1"/>
  <c r="D330" i="7"/>
  <c r="D331" i="7"/>
  <c r="D332" i="7"/>
  <c r="D333" i="7"/>
  <c r="D334" i="7"/>
  <c r="D335" i="7"/>
  <c r="D336" i="7"/>
  <c r="E336" i="7" s="1"/>
  <c r="I336" i="7" s="1"/>
  <c r="D337" i="7"/>
  <c r="E337" i="7" s="1"/>
  <c r="I337" i="7" s="1"/>
  <c r="D338" i="7"/>
  <c r="D339" i="7"/>
  <c r="D340" i="7"/>
  <c r="D341" i="7"/>
  <c r="D342" i="7"/>
  <c r="D343" i="7"/>
  <c r="D344" i="7"/>
  <c r="E344" i="7" s="1"/>
  <c r="I344" i="7" s="1"/>
  <c r="D345" i="7"/>
  <c r="E345" i="7" s="1"/>
  <c r="I345" i="7" s="1"/>
  <c r="D346" i="7"/>
  <c r="D347" i="7"/>
  <c r="H347" i="7" s="1"/>
  <c r="D348" i="7"/>
  <c r="D349" i="7"/>
  <c r="D350" i="7"/>
  <c r="D351" i="7"/>
  <c r="D352" i="7"/>
  <c r="E352" i="7" s="1"/>
  <c r="I352" i="7" s="1"/>
  <c r="D353" i="7"/>
  <c r="E353" i="7" s="1"/>
  <c r="I353" i="7" s="1"/>
  <c r="D354" i="7"/>
  <c r="F354" i="7" s="1"/>
  <c r="J354" i="7" s="1"/>
  <c r="D355" i="7"/>
  <c r="E355" i="7" s="1"/>
  <c r="I355" i="7" s="1"/>
  <c r="D356" i="7"/>
  <c r="D357" i="7"/>
  <c r="D358" i="7"/>
  <c r="D359" i="7"/>
  <c r="D360" i="7"/>
  <c r="E360" i="7" s="1"/>
  <c r="I360" i="7" s="1"/>
  <c r="D361" i="7"/>
  <c r="E361" i="7" s="1"/>
  <c r="I361" i="7" s="1"/>
  <c r="D362" i="7"/>
  <c r="E362" i="7" s="1"/>
  <c r="I362" i="7" s="1"/>
  <c r="D363" i="7"/>
  <c r="F363" i="7" s="1"/>
  <c r="D364" i="7"/>
  <c r="D365" i="7"/>
  <c r="D366" i="7"/>
  <c r="D367" i="7"/>
  <c r="D368" i="7"/>
  <c r="E368" i="7" s="1"/>
  <c r="I368" i="7" s="1"/>
  <c r="D369" i="7"/>
  <c r="E369" i="7" s="1"/>
  <c r="I369" i="7" s="1"/>
  <c r="D370" i="7"/>
  <c r="D371" i="7"/>
  <c r="F371" i="7" s="1"/>
  <c r="J371" i="7" s="1"/>
  <c r="D372" i="7"/>
  <c r="D373" i="7"/>
  <c r="D374" i="7"/>
  <c r="D375" i="7"/>
  <c r="D376" i="7"/>
  <c r="E376" i="7" s="1"/>
  <c r="I376" i="7" s="1"/>
  <c r="D377" i="7"/>
  <c r="E377" i="7" s="1"/>
  <c r="I377" i="7" s="1"/>
  <c r="D378" i="7"/>
  <c r="D379" i="7"/>
  <c r="F379" i="7" s="1"/>
  <c r="J379" i="7" s="1"/>
  <c r="D380" i="7"/>
  <c r="D381" i="7"/>
  <c r="D382" i="7"/>
  <c r="D383" i="7"/>
  <c r="D384" i="7"/>
  <c r="E384" i="7" s="1"/>
  <c r="I384" i="7" s="1"/>
  <c r="D385" i="7"/>
  <c r="F385" i="7" s="1"/>
  <c r="J385" i="7" s="1"/>
  <c r="D386" i="7"/>
  <c r="D387" i="7"/>
  <c r="D388" i="7"/>
  <c r="D389" i="7"/>
  <c r="D390" i="7"/>
  <c r="D391" i="7"/>
  <c r="D392" i="7"/>
  <c r="D393" i="7"/>
  <c r="H393" i="7" s="1"/>
  <c r="D394" i="7"/>
  <c r="E394" i="7" s="1"/>
  <c r="I394" i="7" s="1"/>
  <c r="D395" i="7"/>
  <c r="D396" i="7"/>
  <c r="D397" i="7"/>
  <c r="D398" i="7"/>
  <c r="D399" i="7"/>
  <c r="D400" i="7"/>
  <c r="D401" i="7"/>
  <c r="H401" i="7" s="1"/>
  <c r="D402" i="7"/>
  <c r="D403" i="7"/>
  <c r="D404" i="7"/>
  <c r="D405" i="7"/>
  <c r="D406" i="7"/>
  <c r="D407" i="7"/>
  <c r="D408" i="7"/>
  <c r="D409" i="7"/>
  <c r="H409" i="7" s="1"/>
  <c r="D410" i="7"/>
  <c r="D411" i="7"/>
  <c r="E411" i="7" s="1"/>
  <c r="I411" i="7" s="1"/>
  <c r="D412" i="7"/>
  <c r="D413" i="7"/>
  <c r="E413" i="7" s="1"/>
  <c r="I413" i="7" s="1"/>
  <c r="D414" i="7"/>
  <c r="D415" i="7"/>
  <c r="D416" i="7"/>
  <c r="H416" i="7" s="1"/>
  <c r="D417" i="7"/>
  <c r="F417" i="7" s="1"/>
  <c r="J417" i="7" s="1"/>
  <c r="D418" i="7"/>
  <c r="D419" i="7"/>
  <c r="F419" i="7" s="1"/>
  <c r="J419" i="7" s="1"/>
  <c r="D420" i="7"/>
  <c r="D421" i="7"/>
  <c r="D422" i="7"/>
  <c r="D423" i="7"/>
  <c r="D424" i="7"/>
  <c r="D425" i="7"/>
  <c r="F425" i="7" s="1"/>
  <c r="D426" i="7"/>
  <c r="D427" i="7"/>
  <c r="F427" i="7" s="1"/>
  <c r="J427" i="7" s="1"/>
  <c r="D428" i="7"/>
  <c r="D429" i="7"/>
  <c r="D430" i="7"/>
  <c r="D431" i="7"/>
  <c r="D432" i="7"/>
  <c r="D433" i="7"/>
  <c r="F433" i="7" s="1"/>
  <c r="D434" i="7"/>
  <c r="H434" i="7" s="1"/>
  <c r="D435" i="7"/>
  <c r="D436" i="7"/>
  <c r="D437" i="7"/>
  <c r="H437" i="7" s="1"/>
  <c r="D438" i="7"/>
  <c r="D439" i="7"/>
  <c r="D440" i="7"/>
  <c r="F440" i="7" s="1"/>
  <c r="J440" i="7" s="1"/>
  <c r="D441" i="7"/>
  <c r="F441" i="7" s="1"/>
  <c r="J441" i="7" s="1"/>
  <c r="D442" i="7"/>
  <c r="D443" i="7"/>
  <c r="D444" i="7"/>
  <c r="D445" i="7"/>
  <c r="D446" i="7"/>
  <c r="D447" i="7"/>
  <c r="D448" i="7"/>
  <c r="D449" i="7"/>
  <c r="H449" i="7" s="1"/>
  <c r="D450" i="7"/>
  <c r="D451" i="7"/>
  <c r="E451" i="7" s="1"/>
  <c r="I451" i="7" s="1"/>
  <c r="D452" i="7"/>
  <c r="D453" i="7"/>
  <c r="D454" i="7"/>
  <c r="D455" i="7"/>
  <c r="D456" i="7"/>
  <c r="D457" i="7"/>
  <c r="H457" i="7" s="1"/>
  <c r="D458" i="7"/>
  <c r="D459" i="7"/>
  <c r="E459" i="7" s="1"/>
  <c r="I459" i="7" s="1"/>
  <c r="D460" i="7"/>
  <c r="D461" i="7"/>
  <c r="E461" i="7" s="1"/>
  <c r="I461" i="7" s="1"/>
  <c r="D462" i="7"/>
  <c r="D463" i="7"/>
  <c r="D464" i="7"/>
  <c r="D465" i="7"/>
  <c r="H465" i="7" s="1"/>
  <c r="D466" i="7"/>
  <c r="D467" i="7"/>
  <c r="E467" i="7" s="1"/>
  <c r="I467" i="7" s="1"/>
  <c r="D468" i="7"/>
  <c r="D469" i="7"/>
  <c r="D470" i="7"/>
  <c r="D471" i="7"/>
  <c r="D472" i="7"/>
  <c r="D473" i="7"/>
  <c r="H473" i="7" s="1"/>
  <c r="D474" i="7"/>
  <c r="D475" i="7"/>
  <c r="F475" i="7" s="1"/>
  <c r="J475" i="7" s="1"/>
  <c r="D476" i="7"/>
  <c r="D477" i="7"/>
  <c r="D478" i="7"/>
  <c r="D479" i="7"/>
  <c r="D480" i="7"/>
  <c r="E480" i="7" s="1"/>
  <c r="I480" i="7" s="1"/>
  <c r="D481" i="7"/>
  <c r="D482" i="7"/>
  <c r="D483" i="7"/>
  <c r="F483" i="7" s="1"/>
  <c r="J483" i="7" s="1"/>
  <c r="D484" i="7"/>
  <c r="D485" i="7"/>
  <c r="D486" i="7"/>
  <c r="D487" i="7"/>
  <c r="D488" i="7"/>
  <c r="D489" i="7"/>
  <c r="H489" i="7" s="1"/>
  <c r="D490" i="7"/>
  <c r="D491" i="7"/>
  <c r="F491" i="7" s="1"/>
  <c r="J491" i="7" s="1"/>
  <c r="D492" i="7"/>
  <c r="D493" i="7"/>
  <c r="D494" i="7"/>
  <c r="D495" i="7"/>
  <c r="D496" i="7"/>
  <c r="D497" i="7"/>
  <c r="D498" i="7"/>
  <c r="D499" i="7"/>
  <c r="F499" i="7" s="1"/>
  <c r="J499" i="7" s="1"/>
  <c r="D500" i="7"/>
  <c r="D501" i="7"/>
  <c r="D502" i="7"/>
  <c r="D503" i="7"/>
  <c r="D504" i="7"/>
  <c r="D505" i="7"/>
  <c r="H505" i="7" s="1"/>
  <c r="D506" i="7"/>
  <c r="D507" i="7"/>
  <c r="F507" i="7" s="1"/>
  <c r="J507" i="7" s="1"/>
  <c r="D508" i="7"/>
  <c r="D509" i="7"/>
  <c r="D510" i="7"/>
  <c r="D511" i="7"/>
  <c r="D512" i="7"/>
  <c r="H512" i="7" s="1"/>
  <c r="D513" i="7"/>
  <c r="D514" i="7"/>
  <c r="D515" i="7"/>
  <c r="E515" i="7" s="1"/>
  <c r="I515" i="7" s="1"/>
  <c r="D516" i="7"/>
  <c r="D517" i="7"/>
  <c r="E517" i="7" s="1"/>
  <c r="I517" i="7" s="1"/>
  <c r="D518" i="7"/>
  <c r="D519" i="7"/>
  <c r="D520" i="7"/>
  <c r="F520" i="7" s="1"/>
  <c r="J520" i="7" s="1"/>
  <c r="D521" i="7"/>
  <c r="H521" i="7" s="1"/>
  <c r="D522" i="7"/>
  <c r="H522" i="7" s="1"/>
  <c r="D523" i="7"/>
  <c r="F523" i="7" s="1"/>
  <c r="J523" i="7" s="1"/>
  <c r="D524" i="7"/>
  <c r="D525" i="7"/>
  <c r="D526" i="7"/>
  <c r="D527" i="7"/>
  <c r="D528" i="7"/>
  <c r="D529" i="7"/>
  <c r="F529" i="7" s="1"/>
  <c r="J529" i="7" s="1"/>
  <c r="D530" i="7"/>
  <c r="D531" i="7"/>
  <c r="D532" i="7"/>
  <c r="D533" i="7"/>
  <c r="H533" i="7" s="1"/>
  <c r="D534" i="7"/>
  <c r="D535" i="7"/>
  <c r="D536" i="7"/>
  <c r="H536" i="7" s="1"/>
  <c r="D537" i="7"/>
  <c r="H537" i="7" s="1"/>
  <c r="D538" i="7"/>
  <c r="F538" i="7" s="1"/>
  <c r="J538" i="7" s="1"/>
  <c r="D539" i="7"/>
  <c r="F539" i="7" s="1"/>
  <c r="J539" i="7" s="1"/>
  <c r="D540" i="7"/>
  <c r="D541" i="7"/>
  <c r="D542" i="7"/>
  <c r="D543" i="7"/>
  <c r="D544" i="7"/>
  <c r="D545" i="7"/>
  <c r="H545" i="7" s="1"/>
  <c r="D546" i="7"/>
  <c r="H546" i="7" s="1"/>
  <c r="D547" i="7"/>
  <c r="D548" i="7"/>
  <c r="D549" i="7"/>
  <c r="D550" i="7"/>
  <c r="D551" i="7"/>
  <c r="D552" i="7"/>
  <c r="E552" i="7" s="1"/>
  <c r="I552" i="7" s="1"/>
  <c r="D553" i="7"/>
  <c r="F553" i="7" s="1"/>
  <c r="J553" i="7" s="1"/>
  <c r="D554" i="7"/>
  <c r="D555" i="7"/>
  <c r="E555" i="7" s="1"/>
  <c r="I555" i="7" s="1"/>
  <c r="D556" i="7"/>
  <c r="D557" i="7"/>
  <c r="D558" i="7"/>
  <c r="D559" i="7"/>
  <c r="D560" i="7"/>
  <c r="E560" i="7" s="1"/>
  <c r="I560" i="7" s="1"/>
  <c r="D561" i="7"/>
  <c r="F561" i="7" s="1"/>
  <c r="J561" i="7" s="1"/>
  <c r="D562" i="7"/>
  <c r="D563" i="7"/>
  <c r="E563" i="7" s="1"/>
  <c r="I563" i="7" s="1"/>
  <c r="D564" i="7"/>
  <c r="D565" i="7"/>
  <c r="D566" i="7"/>
  <c r="D567" i="7"/>
  <c r="D568" i="7"/>
  <c r="E568" i="7" s="1"/>
  <c r="I568" i="7" s="1"/>
  <c r="D569" i="7"/>
  <c r="F569" i="7" s="1"/>
  <c r="J569" i="7" s="1"/>
  <c r="D570" i="7"/>
  <c r="D571" i="7"/>
  <c r="D572" i="7"/>
  <c r="D573" i="7"/>
  <c r="E573" i="7" s="1"/>
  <c r="I573" i="7" s="1"/>
  <c r="D574" i="7"/>
  <c r="D575" i="7"/>
  <c r="D576" i="7"/>
  <c r="E576" i="7" s="1"/>
  <c r="I576" i="7" s="1"/>
  <c r="D577" i="7"/>
  <c r="F577" i="7" s="1"/>
  <c r="J577" i="7" s="1"/>
  <c r="D578" i="7"/>
  <c r="D579" i="7"/>
  <c r="F579" i="7" s="1"/>
  <c r="J579" i="7" s="1"/>
  <c r="D580" i="7"/>
  <c r="D581" i="7"/>
  <c r="D582" i="7"/>
  <c r="D583" i="7"/>
  <c r="D584" i="7"/>
  <c r="D585" i="7"/>
  <c r="D586" i="7"/>
  <c r="D587" i="7"/>
  <c r="F587" i="7" s="1"/>
  <c r="J587" i="7" s="1"/>
  <c r="D588" i="7"/>
  <c r="D589" i="7"/>
  <c r="F589" i="7" s="1"/>
  <c r="J589" i="7" s="1"/>
  <c r="D590" i="7"/>
  <c r="D591" i="7"/>
  <c r="D592" i="7"/>
  <c r="D593" i="7"/>
  <c r="D594" i="7"/>
  <c r="D595" i="7"/>
  <c r="F595" i="7" s="1"/>
  <c r="J595" i="7" s="1"/>
  <c r="D596" i="7"/>
  <c r="D597" i="7"/>
  <c r="D598" i="7"/>
  <c r="D599" i="7"/>
  <c r="D600" i="7"/>
  <c r="F600" i="7" s="1"/>
  <c r="J600" i="7" s="1"/>
  <c r="D601" i="7"/>
  <c r="H601" i="7" s="1"/>
  <c r="D602" i="7"/>
  <c r="E602" i="7" s="1"/>
  <c r="I602" i="7" s="1"/>
  <c r="D603" i="7"/>
  <c r="F603" i="7" s="1"/>
  <c r="J603" i="7" s="1"/>
  <c r="D604" i="7"/>
  <c r="D605" i="7"/>
  <c r="D606" i="7"/>
  <c r="D607" i="7"/>
  <c r="D608" i="7"/>
  <c r="H608" i="7" s="1"/>
  <c r="D609" i="7"/>
  <c r="H609" i="7" s="1"/>
  <c r="D610" i="7"/>
  <c r="D611" i="7"/>
  <c r="F611" i="7" s="1"/>
  <c r="J611" i="7" s="1"/>
  <c r="D612" i="7"/>
  <c r="D613" i="7"/>
  <c r="D614" i="7"/>
  <c r="D615" i="7"/>
  <c r="D616" i="7"/>
  <c r="D617" i="7"/>
  <c r="D618" i="7"/>
  <c r="D619" i="7"/>
  <c r="F619" i="7" s="1"/>
  <c r="J619" i="7" s="1"/>
  <c r="D620" i="7"/>
  <c r="D621" i="7"/>
  <c r="D622" i="7"/>
  <c r="D623" i="7"/>
  <c r="D624" i="7"/>
  <c r="D625" i="7"/>
  <c r="D626" i="7"/>
  <c r="E626" i="7" s="1"/>
  <c r="I626" i="7" s="1"/>
  <c r="D627" i="7"/>
  <c r="H627" i="7" s="1"/>
  <c r="D628" i="7"/>
  <c r="D629" i="7"/>
  <c r="F629" i="7" s="1"/>
  <c r="J629" i="7" s="1"/>
  <c r="D630" i="7"/>
  <c r="D631" i="7"/>
  <c r="D632" i="7"/>
  <c r="E632" i="7" s="1"/>
  <c r="I632" i="7" s="1"/>
  <c r="D633" i="7"/>
  <c r="H633" i="7" s="1"/>
  <c r="D634" i="7"/>
  <c r="D635" i="7"/>
  <c r="E635" i="7" s="1"/>
  <c r="I635" i="7" s="1"/>
  <c r="D636" i="7"/>
  <c r="D637" i="7"/>
  <c r="D638" i="7"/>
  <c r="D639" i="7"/>
  <c r="D640" i="7"/>
  <c r="D641" i="7"/>
  <c r="H641" i="7" s="1"/>
  <c r="D642" i="7"/>
  <c r="H642" i="7" s="1"/>
  <c r="D643" i="7"/>
  <c r="F643" i="7" s="1"/>
  <c r="J643" i="7" s="1"/>
  <c r="D644" i="7"/>
  <c r="D645" i="7"/>
  <c r="H645" i="7" s="1"/>
  <c r="D646" i="7"/>
  <c r="D647" i="7"/>
  <c r="D648" i="7"/>
  <c r="E648" i="7" s="1"/>
  <c r="I648" i="7" s="1"/>
  <c r="D649" i="7"/>
  <c r="H649" i="7" s="1"/>
  <c r="D650" i="7"/>
  <c r="D651" i="7"/>
  <c r="F651" i="7" s="1"/>
  <c r="J651" i="7" s="1"/>
  <c r="D652" i="7"/>
  <c r="D653" i="7"/>
  <c r="D654" i="7"/>
  <c r="D655" i="7"/>
  <c r="D656" i="7"/>
  <c r="D657" i="7"/>
  <c r="F657" i="7" s="1"/>
  <c r="J657" i="7" s="1"/>
  <c r="D658" i="7"/>
  <c r="D659" i="7"/>
  <c r="F659" i="7" s="1"/>
  <c r="J659" i="7" s="1"/>
  <c r="D660" i="7"/>
  <c r="D661" i="7"/>
  <c r="D662" i="7"/>
  <c r="D663" i="7"/>
  <c r="D664" i="7"/>
  <c r="D665" i="7"/>
  <c r="H665" i="7" s="1"/>
  <c r="D666" i="7"/>
  <c r="D667" i="7"/>
  <c r="H667" i="7" s="1"/>
  <c r="D668" i="7"/>
  <c r="D669" i="7"/>
  <c r="D670" i="7"/>
  <c r="D671" i="7"/>
  <c r="D672" i="7"/>
  <c r="D673" i="7"/>
  <c r="H673" i="7" s="1"/>
  <c r="D674" i="7"/>
  <c r="D675" i="7"/>
  <c r="F675" i="7" s="1"/>
  <c r="J675" i="7" s="1"/>
  <c r="D676" i="7"/>
  <c r="D677" i="7"/>
  <c r="H677" i="7" s="1"/>
  <c r="D678" i="7"/>
  <c r="D679" i="7"/>
  <c r="D680" i="7"/>
  <c r="F680" i="7" s="1"/>
  <c r="J680" i="7" s="1"/>
  <c r="D681" i="7"/>
  <c r="H681" i="7" s="1"/>
  <c r="D682" i="7"/>
  <c r="D683" i="7"/>
  <c r="F683" i="7" s="1"/>
  <c r="J683" i="7" s="1"/>
  <c r="D684" i="7"/>
  <c r="D685" i="7"/>
  <c r="F685" i="7" s="1"/>
  <c r="J685" i="7" s="1"/>
  <c r="D686" i="7"/>
  <c r="D687" i="7"/>
  <c r="D688" i="7"/>
  <c r="F688" i="7" s="1"/>
  <c r="J688" i="7" s="1"/>
  <c r="D689" i="7"/>
  <c r="H689" i="7" s="1"/>
  <c r="D690" i="7"/>
  <c r="H690" i="7" s="1"/>
  <c r="D691" i="7"/>
  <c r="D692" i="7"/>
  <c r="D693" i="7"/>
  <c r="D694" i="7"/>
  <c r="D695" i="7"/>
  <c r="D696" i="7"/>
  <c r="D697" i="7"/>
  <c r="F697" i="7" s="1"/>
  <c r="J697" i="7" s="1"/>
  <c r="D698" i="7"/>
  <c r="E698" i="7" s="1"/>
  <c r="I698" i="7" s="1"/>
  <c r="D699" i="7"/>
  <c r="H699" i="7" s="1"/>
  <c r="D700" i="7"/>
  <c r="D701" i="7"/>
  <c r="D702" i="7"/>
  <c r="D703" i="7"/>
  <c r="D704" i="7"/>
  <c r="D705" i="7"/>
  <c r="E705" i="7" s="1"/>
  <c r="I705" i="7" s="1"/>
  <c r="D706" i="7"/>
  <c r="D707" i="7"/>
  <c r="F707" i="7" s="1"/>
  <c r="J707" i="7" s="1"/>
  <c r="D708" i="7"/>
  <c r="D709" i="7"/>
  <c r="D710" i="7"/>
  <c r="D711" i="7"/>
  <c r="D712" i="7"/>
  <c r="D713" i="7"/>
  <c r="F713" i="7" s="1"/>
  <c r="J713" i="7" s="1"/>
  <c r="D714" i="7"/>
  <c r="H714" i="7" s="1"/>
  <c r="D715" i="7"/>
  <c r="F715" i="7" s="1"/>
  <c r="D716" i="7"/>
  <c r="E716" i="7" s="1"/>
  <c r="I716" i="7" s="1"/>
  <c r="D717" i="7"/>
  <c r="D718" i="7"/>
  <c r="D719" i="7"/>
  <c r="D720" i="7"/>
  <c r="E720" i="7" s="1"/>
  <c r="I720" i="7" s="1"/>
  <c r="D721" i="7"/>
  <c r="F721" i="7" s="1"/>
  <c r="J721" i="7" s="1"/>
  <c r="D722" i="7"/>
  <c r="F722" i="7" s="1"/>
  <c r="J722" i="7" s="1"/>
  <c r="D723" i="7"/>
  <c r="D724" i="7"/>
  <c r="D725" i="7"/>
  <c r="H725" i="7" s="1"/>
  <c r="D726" i="7"/>
  <c r="D727" i="7"/>
  <c r="D728" i="7"/>
  <c r="D729" i="7"/>
  <c r="F729" i="7" s="1"/>
  <c r="J729" i="7" s="1"/>
  <c r="D730" i="7"/>
  <c r="H730" i="7" s="1"/>
  <c r="D731" i="7"/>
  <c r="E731" i="7" s="1"/>
  <c r="I731" i="7" s="1"/>
  <c r="D732" i="7"/>
  <c r="D733" i="7"/>
  <c r="F733" i="7" s="1"/>
  <c r="J733" i="7" s="1"/>
  <c r="D734" i="7"/>
  <c r="D735" i="7"/>
  <c r="D736" i="7"/>
  <c r="F736" i="7" s="1"/>
  <c r="J736" i="7" s="1"/>
  <c r="D737" i="7"/>
  <c r="F737" i="7" s="1"/>
  <c r="J737" i="7" s="1"/>
  <c r="D738" i="7"/>
  <c r="F738" i="7" s="1"/>
  <c r="J738" i="7" s="1"/>
  <c r="D739" i="7"/>
  <c r="F739" i="7" s="1"/>
  <c r="J739" i="7" s="1"/>
  <c r="D740" i="7"/>
  <c r="D741" i="7"/>
  <c r="D742" i="7"/>
  <c r="D743" i="7"/>
  <c r="D744" i="7"/>
  <c r="D745" i="7"/>
  <c r="F745" i="7" s="1"/>
  <c r="J745" i="7" s="1"/>
  <c r="D746" i="7"/>
  <c r="H746" i="7" s="1"/>
  <c r="D747" i="7"/>
  <c r="H747" i="7" s="1"/>
  <c r="D748" i="7"/>
  <c r="D749" i="7"/>
  <c r="D750" i="7"/>
  <c r="D751" i="7"/>
  <c r="D752" i="7"/>
  <c r="D753" i="7"/>
  <c r="E753" i="7" s="1"/>
  <c r="I753" i="7" s="1"/>
  <c r="D754" i="7"/>
  <c r="F754" i="7" s="1"/>
  <c r="J754" i="7" s="1"/>
  <c r="D755" i="7"/>
  <c r="H755" i="7" s="1"/>
  <c r="D756" i="7"/>
  <c r="D757" i="7"/>
  <c r="D758" i="7"/>
  <c r="D759" i="7"/>
  <c r="D760" i="7"/>
  <c r="D761" i="7"/>
  <c r="F761" i="7" s="1"/>
  <c r="J761" i="7" s="1"/>
  <c r="D762" i="7"/>
  <c r="H762" i="7" s="1"/>
  <c r="D763" i="7"/>
  <c r="H763" i="7" s="1"/>
  <c r="D764" i="7"/>
  <c r="D765" i="7"/>
  <c r="D766" i="7"/>
  <c r="D767" i="7"/>
  <c r="D768" i="7"/>
  <c r="D769" i="7"/>
  <c r="E769" i="7" s="1"/>
  <c r="I769" i="7" s="1"/>
  <c r="D770" i="7"/>
  <c r="D771" i="7"/>
  <c r="D772" i="7"/>
  <c r="D773" i="7"/>
  <c r="D774" i="7"/>
  <c r="D775" i="7"/>
  <c r="D776" i="7"/>
  <c r="D777" i="7"/>
  <c r="F777" i="7" s="1"/>
  <c r="J777" i="7" s="1"/>
  <c r="D778" i="7"/>
  <c r="D779" i="7"/>
  <c r="H779" i="7" s="1"/>
  <c r="D780" i="7"/>
  <c r="D781" i="7"/>
  <c r="D782" i="7"/>
  <c r="D783" i="7"/>
  <c r="D784" i="7"/>
  <c r="D785" i="7"/>
  <c r="F785" i="7" s="1"/>
  <c r="J785" i="7" s="1"/>
  <c r="D786" i="7"/>
  <c r="D787" i="7"/>
  <c r="D788" i="7"/>
  <c r="H788" i="7" s="1"/>
  <c r="D789" i="7"/>
  <c r="D790" i="7"/>
  <c r="D791" i="7"/>
  <c r="D792" i="7"/>
  <c r="E792" i="7" s="1"/>
  <c r="I792" i="7" s="1"/>
  <c r="D793" i="7"/>
  <c r="F793" i="7" s="1"/>
  <c r="J793" i="7" s="1"/>
  <c r="D794" i="7"/>
  <c r="D795" i="7"/>
  <c r="F795" i="7" s="1"/>
  <c r="J795" i="7" s="1"/>
  <c r="D796" i="7"/>
  <c r="D797" i="7"/>
  <c r="D798" i="7"/>
  <c r="D799" i="7"/>
  <c r="D800" i="7"/>
  <c r="D801" i="7"/>
  <c r="D802" i="7"/>
  <c r="D803" i="7"/>
  <c r="D804" i="7"/>
  <c r="H804" i="7" s="1"/>
  <c r="D805" i="7"/>
  <c r="D806" i="7"/>
  <c r="D807" i="7"/>
  <c r="D808" i="7"/>
  <c r="D809" i="7"/>
  <c r="F809" i="7" s="1"/>
  <c r="J809" i="7" s="1"/>
  <c r="D810" i="7"/>
  <c r="F810" i="7" s="1"/>
  <c r="J810" i="7" s="1"/>
  <c r="D811" i="7"/>
  <c r="D812" i="7"/>
  <c r="H812" i="7" s="1"/>
  <c r="D813" i="7"/>
  <c r="D814" i="7"/>
  <c r="D815" i="7"/>
  <c r="D816" i="7"/>
  <c r="F816" i="7" s="1"/>
  <c r="J816" i="7" s="1"/>
  <c r="D817" i="7"/>
  <c r="H817" i="7" s="1"/>
  <c r="D818" i="7"/>
  <c r="D819" i="7"/>
  <c r="F819" i="7" s="1"/>
  <c r="J819" i="7" s="1"/>
  <c r="D820" i="7"/>
  <c r="F820" i="7" s="1"/>
  <c r="J820" i="7" s="1"/>
  <c r="D821" i="7"/>
  <c r="E821" i="7" s="1"/>
  <c r="I821" i="7" s="1"/>
  <c r="D822" i="7"/>
  <c r="D823" i="7"/>
  <c r="D824" i="7"/>
  <c r="F824" i="7" s="1"/>
  <c r="J824" i="7" s="1"/>
  <c r="D825" i="7"/>
  <c r="H825" i="7" s="1"/>
  <c r="D826" i="7"/>
  <c r="D827" i="7"/>
  <c r="H827" i="7" s="1"/>
  <c r="D828" i="7"/>
  <c r="D829" i="7"/>
  <c r="H829" i="7" s="1"/>
  <c r="D830" i="7"/>
  <c r="D831" i="7"/>
  <c r="D832" i="7"/>
  <c r="E832" i="7" s="1"/>
  <c r="I832" i="7" s="1"/>
  <c r="D833" i="7"/>
  <c r="H833" i="7" s="1"/>
  <c r="D834" i="7"/>
  <c r="D835" i="7"/>
  <c r="D836" i="7"/>
  <c r="D837" i="7"/>
  <c r="D838" i="7"/>
  <c r="D839" i="7"/>
  <c r="D840" i="7"/>
  <c r="F840" i="7" s="1"/>
  <c r="J840" i="7" s="1"/>
  <c r="D841" i="7"/>
  <c r="H841" i="7" s="1"/>
  <c r="D842" i="7"/>
  <c r="D843" i="7"/>
  <c r="H843" i="7" s="1"/>
  <c r="D844" i="7"/>
  <c r="F844" i="7" s="1"/>
  <c r="J844" i="7" s="1"/>
  <c r="D845" i="7"/>
  <c r="D846" i="7"/>
  <c r="D847" i="7"/>
  <c r="D848" i="7"/>
  <c r="F848" i="7" s="1"/>
  <c r="J848" i="7" s="1"/>
  <c r="D849" i="7"/>
  <c r="H849" i="7" s="1"/>
  <c r="D850" i="7"/>
  <c r="D851" i="7"/>
  <c r="H851" i="7" s="1"/>
  <c r="D852" i="7"/>
  <c r="D853" i="7"/>
  <c r="D854" i="7"/>
  <c r="D855" i="7"/>
  <c r="D856" i="7"/>
  <c r="D857" i="7"/>
  <c r="F857" i="7" s="1"/>
  <c r="J857" i="7" s="1"/>
  <c r="D858" i="7"/>
  <c r="D859" i="7"/>
  <c r="D860" i="7"/>
  <c r="F860" i="7" s="1"/>
  <c r="J860" i="7" s="1"/>
  <c r="D861" i="7"/>
  <c r="D862" i="7"/>
  <c r="D863" i="7"/>
  <c r="D864" i="7"/>
  <c r="D865" i="7"/>
  <c r="H865" i="7" s="1"/>
  <c r="D866" i="7"/>
  <c r="D867" i="7"/>
  <c r="D868" i="7"/>
  <c r="D869" i="7"/>
  <c r="D870" i="7"/>
  <c r="D871" i="7"/>
  <c r="D872" i="7"/>
  <c r="E872" i="7" s="1"/>
  <c r="I872" i="7" s="1"/>
  <c r="D873" i="7"/>
  <c r="H873" i="7" s="1"/>
  <c r="D874" i="7"/>
  <c r="D875" i="7"/>
  <c r="D876" i="7"/>
  <c r="F876" i="7" s="1"/>
  <c r="J876" i="7" s="1"/>
  <c r="D877" i="7"/>
  <c r="E877" i="7" s="1"/>
  <c r="I877" i="7" s="1"/>
  <c r="D878" i="7"/>
  <c r="D879" i="7"/>
  <c r="D880" i="7"/>
  <c r="F880" i="7" s="1"/>
  <c r="J880" i="7" s="1"/>
  <c r="D881" i="7"/>
  <c r="F881" i="7" s="1"/>
  <c r="J881" i="7" s="1"/>
  <c r="D882" i="7"/>
  <c r="D883" i="7"/>
  <c r="H883" i="7" s="1"/>
  <c r="D884" i="7"/>
  <c r="D885" i="7"/>
  <c r="D886" i="7"/>
  <c r="D887" i="7"/>
  <c r="D888" i="7"/>
  <c r="F888" i="7" s="1"/>
  <c r="J888" i="7" s="1"/>
  <c r="D889" i="7"/>
  <c r="F889" i="7" s="1"/>
  <c r="J889" i="7" s="1"/>
  <c r="D890" i="7"/>
  <c r="F890" i="7" s="1"/>
  <c r="J890" i="7" s="1"/>
  <c r="D891" i="7"/>
  <c r="D892" i="7"/>
  <c r="H892" i="7" s="1"/>
  <c r="D893" i="7"/>
  <c r="D894" i="7"/>
  <c r="D895" i="7"/>
  <c r="D896" i="7"/>
  <c r="H896" i="7" s="1"/>
  <c r="D897" i="7"/>
  <c r="H897" i="7" s="1"/>
  <c r="D898" i="7"/>
  <c r="D899" i="7"/>
  <c r="E899" i="7" s="1"/>
  <c r="I899" i="7" s="1"/>
  <c r="D900" i="7"/>
  <c r="D901" i="7"/>
  <c r="D902" i="7"/>
  <c r="H902" i="7" s="1"/>
  <c r="D903" i="7"/>
  <c r="D904" i="7"/>
  <c r="D905" i="7"/>
  <c r="F905" i="7" s="1"/>
  <c r="J905" i="7" s="1"/>
  <c r="D906" i="7"/>
  <c r="D907" i="7"/>
  <c r="H907" i="7" s="1"/>
  <c r="D908" i="7"/>
  <c r="D909" i="7"/>
  <c r="D910" i="7"/>
  <c r="H910" i="7" s="1"/>
  <c r="D911" i="7"/>
  <c r="D912" i="7"/>
  <c r="F912" i="7" s="1"/>
  <c r="J912" i="7" s="1"/>
  <c r="D913" i="7"/>
  <c r="F913" i="7" s="1"/>
  <c r="J913" i="7" s="1"/>
  <c r="D914" i="7"/>
  <c r="H914" i="7" s="1"/>
  <c r="D915" i="7"/>
  <c r="F915" i="7" s="1"/>
  <c r="J915" i="7" s="1"/>
  <c r="D916" i="7"/>
  <c r="E916" i="7" s="1"/>
  <c r="I916" i="7" s="1"/>
  <c r="D917" i="7"/>
  <c r="E917" i="7" s="1"/>
  <c r="I917" i="7" s="1"/>
  <c r="D918" i="7"/>
  <c r="F918" i="7" s="1"/>
  <c r="J918" i="7" s="1"/>
  <c r="D919" i="7"/>
  <c r="D920" i="7"/>
  <c r="D921" i="7"/>
  <c r="H921" i="7" s="1"/>
  <c r="D922" i="7"/>
  <c r="E922" i="7" s="1"/>
  <c r="I922" i="7" s="1"/>
  <c r="D923" i="7"/>
  <c r="D924" i="7"/>
  <c r="D925" i="7"/>
  <c r="D926" i="7"/>
  <c r="E926" i="7" s="1"/>
  <c r="I926" i="7" s="1"/>
  <c r="D927" i="7"/>
  <c r="D928" i="7"/>
  <c r="D929" i="7"/>
  <c r="D930" i="7"/>
  <c r="E930" i="7" s="1"/>
  <c r="I930" i="7" s="1"/>
  <c r="D931" i="7"/>
  <c r="H931" i="7" s="1"/>
  <c r="D932" i="7"/>
  <c r="D933" i="7"/>
  <c r="H933" i="7" s="1"/>
  <c r="D934" i="7"/>
  <c r="H934" i="7" s="1"/>
  <c r="D935" i="7"/>
  <c r="D936" i="7"/>
  <c r="F936" i="7" s="1"/>
  <c r="J936" i="7" s="1"/>
  <c r="D937" i="7"/>
  <c r="E937" i="7" s="1"/>
  <c r="I937" i="7" s="1"/>
  <c r="D938" i="7"/>
  <c r="D939" i="7"/>
  <c r="D940" i="7"/>
  <c r="D941" i="7"/>
  <c r="E941" i="7" s="1"/>
  <c r="I941" i="7" s="1"/>
  <c r="D942" i="7"/>
  <c r="F942" i="7" s="1"/>
  <c r="J942" i="7" s="1"/>
  <c r="D943" i="7"/>
  <c r="D944" i="7"/>
  <c r="D945" i="7"/>
  <c r="E945" i="7" s="1"/>
  <c r="I945" i="7" s="1"/>
  <c r="D946" i="7"/>
  <c r="F946" i="7" s="1"/>
  <c r="J946" i="7" s="1"/>
  <c r="D947" i="7"/>
  <c r="H947" i="7" s="1"/>
  <c r="D948" i="7"/>
  <c r="H948" i="7" s="1"/>
  <c r="D949" i="7"/>
  <c r="D950" i="7"/>
  <c r="E950" i="7" s="1"/>
  <c r="I950" i="7" s="1"/>
  <c r="D951" i="7"/>
  <c r="D952" i="7"/>
  <c r="F952" i="7" s="1"/>
  <c r="J952" i="7" s="1"/>
  <c r="D953" i="7"/>
  <c r="F953" i="7" s="1"/>
  <c r="J953" i="7" s="1"/>
  <c r="D954" i="7"/>
  <c r="D955" i="7"/>
  <c r="E955" i="7" s="1"/>
  <c r="I955" i="7" s="1"/>
  <c r="D956" i="7"/>
  <c r="F956" i="7" s="1"/>
  <c r="J956" i="7" s="1"/>
  <c r="D957" i="7"/>
  <c r="F957" i="7" s="1"/>
  <c r="J957" i="7" s="1"/>
  <c r="D958" i="7"/>
  <c r="D959" i="7"/>
  <c r="D960" i="7"/>
  <c r="D961" i="7"/>
  <c r="E961" i="7" s="1"/>
  <c r="I961" i="7" s="1"/>
  <c r="D962" i="7"/>
  <c r="D963" i="7"/>
  <c r="H963" i="7" s="1"/>
  <c r="D964" i="7"/>
  <c r="H964" i="7" s="1"/>
  <c r="D965" i="7"/>
  <c r="D966" i="7"/>
  <c r="F966" i="7" s="1"/>
  <c r="J966" i="7" s="1"/>
  <c r="D967" i="7"/>
  <c r="D968" i="7"/>
  <c r="D969" i="7"/>
  <c r="D970" i="7"/>
  <c r="D971" i="7"/>
  <c r="F971" i="7" s="1"/>
  <c r="J971" i="7" s="1"/>
  <c r="D972" i="7"/>
  <c r="E972" i="7" s="1"/>
  <c r="I972" i="7" s="1"/>
  <c r="D973" i="7"/>
  <c r="E973" i="7" s="1"/>
  <c r="I973" i="7" s="1"/>
  <c r="D974" i="7"/>
  <c r="E974" i="7" s="1"/>
  <c r="I974" i="7" s="1"/>
  <c r="D975" i="7"/>
  <c r="D976" i="7"/>
  <c r="D977" i="7"/>
  <c r="E977" i="7" s="1"/>
  <c r="I977" i="7" s="1"/>
  <c r="D978" i="7"/>
  <c r="F978" i="7" s="1"/>
  <c r="J978" i="7" s="1"/>
  <c r="D979" i="7"/>
  <c r="H979" i="7" s="1"/>
  <c r="D980" i="7"/>
  <c r="E980" i="7" s="1"/>
  <c r="I980" i="7" s="1"/>
  <c r="D981" i="7"/>
  <c r="H981" i="7" s="1"/>
  <c r="D982" i="7"/>
  <c r="H982" i="7" s="1"/>
  <c r="D983" i="7"/>
  <c r="D984" i="7"/>
  <c r="F984" i="7" s="1"/>
  <c r="J984" i="7" s="1"/>
  <c r="D985" i="7"/>
  <c r="F985" i="7" s="1"/>
  <c r="J985" i="7" s="1"/>
  <c r="D986" i="7"/>
  <c r="E986" i="7" s="1"/>
  <c r="I986" i="7" s="1"/>
  <c r="D987" i="7"/>
  <c r="H987" i="7" s="1"/>
  <c r="D988" i="7"/>
  <c r="D989" i="7"/>
  <c r="D990" i="7"/>
  <c r="F990" i="7" s="1"/>
  <c r="J990" i="7" s="1"/>
  <c r="D991" i="7"/>
  <c r="D992" i="7"/>
  <c r="D993" i="7"/>
  <c r="D994" i="7"/>
  <c r="F994" i="7" s="1"/>
  <c r="J994" i="7" s="1"/>
  <c r="D995" i="7"/>
  <c r="F995" i="7" s="1"/>
  <c r="J995" i="7" s="1"/>
  <c r="D996" i="7"/>
  <c r="D997" i="7"/>
  <c r="D998" i="7"/>
  <c r="F998" i="7" s="1"/>
  <c r="J998" i="7" s="1"/>
  <c r="D999" i="7"/>
  <c r="D1000" i="7"/>
  <c r="D1001" i="7"/>
  <c r="E1001" i="7" s="1"/>
  <c r="I1001" i="7" s="1"/>
  <c r="D1002" i="7"/>
  <c r="D1003" i="7"/>
  <c r="E1003" i="7" s="1"/>
  <c r="I1003" i="7" s="1"/>
  <c r="D1004" i="7"/>
  <c r="D1005" i="7"/>
  <c r="E1005" i="7" s="1"/>
  <c r="I1005" i="7" s="1"/>
  <c r="D1006" i="7"/>
  <c r="F1006" i="7" s="1"/>
  <c r="J1006" i="7" s="1"/>
  <c r="D1007" i="7"/>
  <c r="D1008" i="7"/>
  <c r="D1009" i="7"/>
  <c r="D1010" i="7"/>
  <c r="D1011" i="7"/>
  <c r="D1012" i="7"/>
  <c r="D1013" i="7"/>
  <c r="D1014" i="7"/>
  <c r="D1015" i="7"/>
  <c r="D1016" i="7"/>
  <c r="D1017" i="7"/>
  <c r="D1018" i="7"/>
  <c r="D1019" i="7"/>
  <c r="D1020" i="7"/>
  <c r="F1020" i="7" s="1"/>
  <c r="J1020" i="7" s="1"/>
  <c r="D1021" i="7"/>
  <c r="D1022" i="7"/>
  <c r="D1023" i="7"/>
  <c r="D1024" i="7"/>
  <c r="E1024" i="7" s="1"/>
  <c r="I1024" i="7" s="1"/>
  <c r="D1025" i="7"/>
  <c r="E1025" i="7" s="1"/>
  <c r="I1025" i="7" s="1"/>
  <c r="D1026" i="7"/>
  <c r="E1026" i="7" s="1"/>
  <c r="I1026" i="7" s="1"/>
  <c r="D1027" i="7"/>
  <c r="F1027" i="7" s="1"/>
  <c r="J1027" i="7" s="1"/>
  <c r="D1028" i="7"/>
  <c r="D1029" i="7"/>
  <c r="E1029" i="7" s="1"/>
  <c r="I1029" i="7" s="1"/>
  <c r="D1030" i="7"/>
  <c r="F1030" i="7" s="1"/>
  <c r="J1030" i="7" s="1"/>
  <c r="D1031" i="7"/>
  <c r="D1032" i="7"/>
  <c r="D1033" i="7"/>
  <c r="E1033" i="7" s="1"/>
  <c r="I1033" i="7" s="1"/>
  <c r="D1034" i="7"/>
  <c r="D1035" i="7"/>
  <c r="E1035" i="7" s="1"/>
  <c r="I1035" i="7" s="1"/>
  <c r="D1036" i="7"/>
  <c r="D1037" i="7"/>
  <c r="E1037" i="7" s="1"/>
  <c r="D1038" i="7"/>
  <c r="E1038" i="7" s="1"/>
  <c r="I1038" i="7" s="1"/>
  <c r="D1039" i="7"/>
  <c r="D1040" i="7"/>
  <c r="D1041" i="7"/>
  <c r="F1041" i="7" s="1"/>
  <c r="J1041" i="7" s="1"/>
  <c r="D1042" i="7"/>
  <c r="D1043" i="7"/>
  <c r="H1043" i="7" s="1"/>
  <c r="D1044" i="7"/>
  <c r="D1045" i="7"/>
  <c r="D1046" i="7"/>
  <c r="H1046" i="7" s="1"/>
  <c r="D1047" i="7"/>
  <c r="D1048" i="7"/>
  <c r="D1049" i="7"/>
  <c r="D1050" i="7"/>
  <c r="D1051" i="7"/>
  <c r="H1051" i="7" s="1"/>
  <c r="D1052" i="7"/>
  <c r="E1052" i="7" s="1"/>
  <c r="I1052" i="7" s="1"/>
  <c r="D1053" i="7"/>
  <c r="D1054" i="7"/>
  <c r="D1055" i="7"/>
  <c r="D1056" i="7"/>
  <c r="H1056" i="7" s="1"/>
  <c r="D1057" i="7"/>
  <c r="D1058" i="7"/>
  <c r="H1058" i="7" s="1"/>
  <c r="D1059" i="7"/>
  <c r="F1059" i="7" s="1"/>
  <c r="J1059" i="7" s="1"/>
  <c r="D1060" i="7"/>
  <c r="E1060" i="7" s="1"/>
  <c r="I1060" i="7" s="1"/>
  <c r="D1061" i="7"/>
  <c r="F1061" i="7" s="1"/>
  <c r="J1061" i="7" s="1"/>
  <c r="D1062" i="7"/>
  <c r="F1062" i="7" s="1"/>
  <c r="J1062" i="7" s="1"/>
  <c r="D1063" i="7"/>
  <c r="D1064" i="7"/>
  <c r="D1065" i="7"/>
  <c r="F1065" i="7" s="1"/>
  <c r="J1065" i="7" s="1"/>
  <c r="D1066" i="7"/>
  <c r="D1067" i="7"/>
  <c r="F1067" i="7" s="1"/>
  <c r="J1067" i="7" s="1"/>
  <c r="D1068" i="7"/>
  <c r="H1068" i="7" s="1"/>
  <c r="D1069" i="7"/>
  <c r="D1070" i="7"/>
  <c r="F1070" i="7" s="1"/>
  <c r="J1070" i="7" s="1"/>
  <c r="D1071" i="7"/>
  <c r="D1072" i="7"/>
  <c r="D1073" i="7"/>
  <c r="E1073" i="7" s="1"/>
  <c r="I1073" i="7" s="1"/>
  <c r="D1074" i="7"/>
  <c r="D1075" i="7"/>
  <c r="H1075" i="7" s="1"/>
  <c r="D1076" i="7"/>
  <c r="F1076" i="7" s="1"/>
  <c r="J1076" i="7" s="1"/>
  <c r="D1077" i="7"/>
  <c r="D1078" i="7"/>
  <c r="H1078" i="7" s="1"/>
  <c r="D1079" i="7"/>
  <c r="D1080" i="7"/>
  <c r="D1081" i="7"/>
  <c r="H1081" i="7" s="1"/>
  <c r="D1082" i="7"/>
  <c r="D1083" i="7"/>
  <c r="D1084" i="7"/>
  <c r="H1084" i="7" s="1"/>
  <c r="D1085" i="7"/>
  <c r="D1086" i="7"/>
  <c r="E1086" i="7" s="1"/>
  <c r="I1086" i="7" s="1"/>
  <c r="D1087" i="7"/>
  <c r="D1088" i="7"/>
  <c r="E1088" i="7" s="1"/>
  <c r="I1088" i="7" s="1"/>
  <c r="D1089" i="7"/>
  <c r="H1089" i="7" s="1"/>
  <c r="D1090" i="7"/>
  <c r="D1091" i="7"/>
  <c r="D1092" i="7"/>
  <c r="F1092" i="7" s="1"/>
  <c r="J1092" i="7" s="1"/>
  <c r="D1093" i="7"/>
  <c r="D1094" i="7"/>
  <c r="F1094" i="7" s="1"/>
  <c r="J1094" i="7" s="1"/>
  <c r="D1095" i="7"/>
  <c r="D1096" i="7"/>
  <c r="F1096" i="7" s="1"/>
  <c r="J1096" i="7" s="1"/>
  <c r="D1097" i="7"/>
  <c r="F1097" i="7" s="1"/>
  <c r="J1097" i="7" s="1"/>
  <c r="D1098" i="7"/>
  <c r="F1098" i="7" s="1"/>
  <c r="J1098" i="7" s="1"/>
  <c r="D1099" i="7"/>
  <c r="D1100" i="7"/>
  <c r="F1100" i="7" s="1"/>
  <c r="J1100" i="7" s="1"/>
  <c r="D1101" i="7"/>
  <c r="D1102" i="7"/>
  <c r="H1102" i="7" s="1"/>
  <c r="D1103" i="7"/>
  <c r="D1104" i="7"/>
  <c r="D1105" i="7"/>
  <c r="H1105" i="7" s="1"/>
  <c r="D1106" i="7"/>
  <c r="D1107" i="7"/>
  <c r="D1108" i="7"/>
  <c r="E1108" i="7" s="1"/>
  <c r="I1108" i="7" s="1"/>
  <c r="D1109" i="7"/>
  <c r="H1109" i="7" s="1"/>
  <c r="D1110" i="7"/>
  <c r="F1110" i="7" s="1"/>
  <c r="J1110" i="7" s="1"/>
  <c r="D1111" i="7"/>
  <c r="D1112" i="7"/>
  <c r="E1112" i="7" s="1"/>
  <c r="I1112" i="7" s="1"/>
  <c r="D1113" i="7"/>
  <c r="E1113" i="7" s="1"/>
  <c r="I1113" i="7" s="1"/>
  <c r="D1114" i="7"/>
  <c r="D1115" i="7"/>
  <c r="E1115" i="7" s="1"/>
  <c r="I1115" i="7" s="1"/>
  <c r="D1116" i="7"/>
  <c r="H1116" i="7" s="1"/>
  <c r="D1117" i="7"/>
  <c r="H1117" i="7" s="1"/>
  <c r="D1118" i="7"/>
  <c r="D1119" i="7"/>
  <c r="D1120" i="7"/>
  <c r="D1121" i="7"/>
  <c r="H1121" i="7" s="1"/>
  <c r="D1122" i="7"/>
  <c r="D1123" i="7"/>
  <c r="H1123" i="7" s="1"/>
  <c r="D1124" i="7"/>
  <c r="F1124" i="7" s="1"/>
  <c r="J1124" i="7" s="1"/>
  <c r="D1125" i="7"/>
  <c r="D1126" i="7"/>
  <c r="H1126" i="7" s="1"/>
  <c r="D1127" i="7"/>
  <c r="D1128" i="7"/>
  <c r="D1129" i="7"/>
  <c r="H1129" i="7" s="1"/>
  <c r="D1130" i="7"/>
  <c r="D1131" i="7"/>
  <c r="H1131" i="7" s="1"/>
  <c r="D1132" i="7"/>
  <c r="E1132" i="7" s="1"/>
  <c r="I1132" i="7" s="1"/>
  <c r="D1133" i="7"/>
  <c r="D1134" i="7"/>
  <c r="D1135" i="7"/>
  <c r="D1136" i="7"/>
  <c r="H1136" i="7" s="1"/>
  <c r="D1137" i="7"/>
  <c r="D1138" i="7"/>
  <c r="D1139" i="7"/>
  <c r="H1139" i="7" s="1"/>
  <c r="D1140" i="7"/>
  <c r="F1140" i="7" s="1"/>
  <c r="D1141" i="7"/>
  <c r="D1142" i="7"/>
  <c r="E1142" i="7" s="1"/>
  <c r="I1142" i="7" s="1"/>
  <c r="D1143" i="7"/>
  <c r="D1144" i="7"/>
  <c r="F1144" i="7" s="1"/>
  <c r="J1144" i="7" s="1"/>
  <c r="D1145" i="7"/>
  <c r="H1145" i="7" s="1"/>
  <c r="D1146" i="7"/>
  <c r="E1146" i="7" s="1"/>
  <c r="I1146" i="7" s="1"/>
  <c r="D1147" i="7"/>
  <c r="D1148" i="7"/>
  <c r="H1148" i="7" s="1"/>
  <c r="D1149" i="7"/>
  <c r="D1150" i="7"/>
  <c r="F1150" i="7" s="1"/>
  <c r="J1150" i="7" s="1"/>
  <c r="D1151" i="7"/>
  <c r="D1152" i="7"/>
  <c r="H1152" i="7" s="1"/>
  <c r="D1153" i="7"/>
  <c r="H1153" i="7" s="1"/>
  <c r="D1154" i="7"/>
  <c r="H1154" i="7" s="1"/>
  <c r="D1155" i="7"/>
  <c r="D1156" i="7"/>
  <c r="E1156" i="7" s="1"/>
  <c r="I1156" i="7" s="1"/>
  <c r="D1157" i="7"/>
  <c r="D1158" i="7"/>
  <c r="F1158" i="7" s="1"/>
  <c r="J1158" i="7" s="1"/>
  <c r="D1159" i="7"/>
  <c r="D1160" i="7"/>
  <c r="H1160" i="7" s="1"/>
  <c r="D1161" i="7"/>
  <c r="H1161" i="7" s="1"/>
  <c r="D1162" i="7"/>
  <c r="D1163" i="7"/>
  <c r="H1163" i="7" s="1"/>
  <c r="D1164" i="7"/>
  <c r="E1164" i="7" s="1"/>
  <c r="I1164" i="7" s="1"/>
  <c r="D1165" i="7"/>
  <c r="D1166" i="7"/>
  <c r="F1166" i="7" s="1"/>
  <c r="J1166" i="7" s="1"/>
  <c r="D1167" i="7"/>
  <c r="D1168" i="7"/>
  <c r="H1168" i="7" s="1"/>
  <c r="D1169" i="7"/>
  <c r="H1169" i="7" s="1"/>
  <c r="D1170" i="7"/>
  <c r="H1170" i="7" s="1"/>
  <c r="D1171" i="7"/>
  <c r="E1171" i="7" s="1"/>
  <c r="I1171" i="7" s="1"/>
  <c r="D1172" i="7"/>
  <c r="F1172" i="7" s="1"/>
  <c r="J1172" i="7" s="1"/>
  <c r="D1173" i="7"/>
  <c r="D1174" i="7"/>
  <c r="E1174" i="7" s="1"/>
  <c r="I1174" i="7" s="1"/>
  <c r="D1175" i="7"/>
  <c r="D1176" i="7"/>
  <c r="D1177" i="7"/>
  <c r="H1177" i="7" s="1"/>
  <c r="D1178" i="7"/>
  <c r="D1179" i="7"/>
  <c r="F1179" i="7" s="1"/>
  <c r="J1179" i="7" s="1"/>
  <c r="D1180" i="7"/>
  <c r="F1180" i="7" s="1"/>
  <c r="J1180" i="7" s="1"/>
  <c r="D1181" i="7"/>
  <c r="D1182" i="7"/>
  <c r="D1183" i="7"/>
  <c r="D1184" i="7"/>
  <c r="D1185" i="7"/>
  <c r="F1185" i="7" s="1"/>
  <c r="J1185" i="7" s="1"/>
  <c r="D1186" i="7"/>
  <c r="H1186" i="7" s="1"/>
  <c r="D1187" i="7"/>
  <c r="D1188" i="7"/>
  <c r="H1188" i="7" s="1"/>
  <c r="D1189" i="7"/>
  <c r="D1190" i="7"/>
  <c r="E1190" i="7" s="1"/>
  <c r="I1190" i="7" s="1"/>
  <c r="D1191" i="7"/>
  <c r="D1192" i="7"/>
  <c r="D1193" i="7"/>
  <c r="F1193" i="7" s="1"/>
  <c r="J1193" i="7" s="1"/>
  <c r="D1194" i="7"/>
  <c r="D1195" i="7"/>
  <c r="F1195" i="7" s="1"/>
  <c r="J1195" i="7" s="1"/>
  <c r="D1196" i="7"/>
  <c r="D1197" i="7"/>
  <c r="D1198" i="7"/>
  <c r="F1198" i="7" s="1"/>
  <c r="J1198" i="7" s="1"/>
  <c r="D1199" i="7"/>
  <c r="D1200" i="7"/>
  <c r="D1201" i="7"/>
  <c r="H1201" i="7" s="1"/>
  <c r="D1202" i="7"/>
  <c r="E1202" i="7" s="1"/>
  <c r="I1202" i="7" s="1"/>
  <c r="D1203" i="7"/>
  <c r="D1204" i="7"/>
  <c r="E1204" i="7" s="1"/>
  <c r="I1204" i="7" s="1"/>
  <c r="D1205" i="7"/>
  <c r="D1206" i="7"/>
  <c r="H1206" i="7" s="1"/>
  <c r="D1207" i="7"/>
  <c r="D1208" i="7"/>
  <c r="E1208" i="7" s="1"/>
  <c r="I1208" i="7" s="1"/>
  <c r="D1209" i="7"/>
  <c r="D1210" i="7"/>
  <c r="D1211" i="7"/>
  <c r="D1212" i="7"/>
  <c r="F1212" i="7" s="1"/>
  <c r="J1212" i="7" s="1"/>
  <c r="D1213" i="7"/>
  <c r="D1214" i="7"/>
  <c r="H1214" i="7" s="1"/>
  <c r="D1215" i="7"/>
  <c r="D1216" i="7"/>
  <c r="D1217" i="7"/>
  <c r="E1217" i="7" s="1"/>
  <c r="I1217" i="7" s="1"/>
  <c r="D1218" i="7"/>
  <c r="H1218" i="7" s="1"/>
  <c r="D1219" i="7"/>
  <c r="H1219" i="7" s="1"/>
  <c r="D1220" i="7"/>
  <c r="D1221" i="7"/>
  <c r="D1222" i="7"/>
  <c r="F1222" i="7" s="1"/>
  <c r="J1222" i="7" s="1"/>
  <c r="D1223" i="7"/>
  <c r="D1224" i="7"/>
  <c r="F1224" i="7" s="1"/>
  <c r="D1225" i="7"/>
  <c r="D1226" i="7"/>
  <c r="D1227" i="7"/>
  <c r="E1227" i="7" s="1"/>
  <c r="I1227" i="7" s="1"/>
  <c r="D1228" i="7"/>
  <c r="D1229" i="7"/>
  <c r="F1229" i="7" s="1"/>
  <c r="J1229" i="7" s="1"/>
  <c r="D1230" i="7"/>
  <c r="D1231" i="7"/>
  <c r="D1232" i="7"/>
  <c r="H1232" i="7" s="1"/>
  <c r="D1233" i="7"/>
  <c r="F1233" i="7" s="1"/>
  <c r="J1233" i="7" s="1"/>
  <c r="D1234" i="7"/>
  <c r="E1234" i="7" s="1"/>
  <c r="I1234" i="7" s="1"/>
  <c r="D1235" i="7"/>
  <c r="D1236" i="7"/>
  <c r="E1236" i="7" s="1"/>
  <c r="I1236" i="7" s="1"/>
  <c r="D1237" i="7"/>
  <c r="D1238" i="7"/>
  <c r="F1238" i="7" s="1"/>
  <c r="J1238" i="7" s="1"/>
  <c r="D1239" i="7"/>
  <c r="D1240" i="7"/>
  <c r="H1240" i="7" s="1"/>
  <c r="D1241" i="7"/>
  <c r="D1242" i="7"/>
  <c r="D1243" i="7"/>
  <c r="E1243" i="7" s="1"/>
  <c r="I1243" i="7" s="1"/>
  <c r="D1244" i="7"/>
  <c r="D1245" i="7"/>
  <c r="D1246" i="7"/>
  <c r="E1246" i="7" s="1"/>
  <c r="I1246" i="7" s="1"/>
  <c r="D1247" i="7"/>
  <c r="D1248" i="7"/>
  <c r="D1249" i="7"/>
  <c r="H1249" i="7" s="1"/>
  <c r="D1250" i="7"/>
  <c r="D1251" i="7"/>
  <c r="H1251" i="7" s="1"/>
  <c r="D1252" i="7"/>
  <c r="H1252" i="7" s="1"/>
  <c r="D1253" i="7"/>
  <c r="D1254" i="7"/>
  <c r="D1255" i="7"/>
  <c r="D1256" i="7"/>
  <c r="D1257" i="7"/>
  <c r="F1257" i="7" s="1"/>
  <c r="J1257" i="7" s="1"/>
  <c r="D1258" i="7"/>
  <c r="H1258" i="7" s="1"/>
  <c r="D1259" i="7"/>
  <c r="H1259" i="7" s="1"/>
  <c r="D1260" i="7"/>
  <c r="D1261" i="7"/>
  <c r="D1262" i="7"/>
  <c r="F1262" i="7" s="1"/>
  <c r="J1262" i="7" s="1"/>
  <c r="D1263" i="7"/>
  <c r="D1264" i="7"/>
  <c r="D1265" i="7"/>
  <c r="D1266" i="7"/>
  <c r="H1266" i="7" s="1"/>
  <c r="D1267" i="7"/>
  <c r="H1267" i="7" s="1"/>
  <c r="D1268" i="7"/>
  <c r="D1269" i="7"/>
  <c r="D1270" i="7"/>
  <c r="F1270" i="7" s="1"/>
  <c r="J1270" i="7" s="1"/>
  <c r="D1271" i="7"/>
  <c r="D1272" i="7"/>
  <c r="D1273" i="7"/>
  <c r="E1273" i="7" s="1"/>
  <c r="I1273" i="7" s="1"/>
  <c r="D1274" i="7"/>
  <c r="D1275" i="7"/>
  <c r="E1275" i="7" s="1"/>
  <c r="I1275" i="7" s="1"/>
  <c r="D1276" i="7"/>
  <c r="F1276" i="7" s="1"/>
  <c r="J1276" i="7" s="1"/>
  <c r="D1277" i="7"/>
  <c r="H1277" i="7" s="1"/>
  <c r="D1278" i="7"/>
  <c r="D1279" i="7"/>
  <c r="D1280" i="7"/>
  <c r="H1280" i="7" s="1"/>
  <c r="D1281" i="7"/>
  <c r="E1281" i="7" s="1"/>
  <c r="I1281" i="7" s="1"/>
  <c r="D1282" i="7"/>
  <c r="E1282" i="7" s="1"/>
  <c r="I1282" i="7" s="1"/>
  <c r="D1283" i="7"/>
  <c r="H1283" i="7" s="1"/>
  <c r="D1284" i="7"/>
  <c r="E1284" i="7" s="1"/>
  <c r="I1284" i="7" s="1"/>
  <c r="D1285" i="7"/>
  <c r="D1286" i="7"/>
  <c r="D1287" i="7"/>
  <c r="D1288" i="7"/>
  <c r="D1289" i="7"/>
  <c r="H1289" i="7" s="1"/>
  <c r="D1290" i="7"/>
  <c r="E1290" i="7" s="1"/>
  <c r="I1290" i="7" s="1"/>
  <c r="D1291" i="7"/>
  <c r="H1291" i="7" s="1"/>
  <c r="D1292" i="7"/>
  <c r="D1293" i="7"/>
  <c r="D1294" i="7"/>
  <c r="E1294" i="7" s="1"/>
  <c r="I1294" i="7" s="1"/>
  <c r="D1295" i="7"/>
  <c r="D1296" i="7"/>
  <c r="D1297" i="7"/>
  <c r="D1298" i="7"/>
  <c r="D1299" i="7"/>
  <c r="D1300" i="7"/>
  <c r="F1300" i="7" s="1"/>
  <c r="J1300" i="7" s="1"/>
  <c r="D1301" i="7"/>
  <c r="E1301" i="7" s="1"/>
  <c r="I1301" i="7" s="1"/>
  <c r="D1302" i="7"/>
  <c r="D1303" i="7"/>
  <c r="D1304" i="7"/>
  <c r="H1304" i="7" s="1"/>
  <c r="D1305" i="7"/>
  <c r="D1306" i="7"/>
  <c r="H1306" i="7" s="1"/>
  <c r="D1307" i="7"/>
  <c r="H1307" i="7" s="1"/>
  <c r="D1308" i="7"/>
  <c r="D1309" i="7"/>
  <c r="H1309" i="7" s="1"/>
  <c r="D1310" i="7"/>
  <c r="F1310" i="7" s="1"/>
  <c r="J1310" i="7" s="1"/>
  <c r="D1311" i="7"/>
  <c r="D1312" i="7"/>
  <c r="E1312" i="7" s="1"/>
  <c r="I1312" i="7" s="1"/>
  <c r="D1313" i="7"/>
  <c r="D1314" i="7"/>
  <c r="D1315" i="7"/>
  <c r="E1315" i="7" s="1"/>
  <c r="I1315" i="7" s="1"/>
  <c r="D1316" i="7"/>
  <c r="F1316" i="7" s="1"/>
  <c r="J1316" i="7" s="1"/>
  <c r="D1317" i="7"/>
  <c r="H1317" i="7" s="1"/>
  <c r="D1318" i="7"/>
  <c r="D1319" i="7"/>
  <c r="D1320" i="7"/>
  <c r="D1321" i="7"/>
  <c r="F1321" i="7" s="1"/>
  <c r="J1321" i="7" s="1"/>
  <c r="D1322" i="7"/>
  <c r="D1323" i="7"/>
  <c r="H1323" i="7" s="1"/>
  <c r="D1324" i="7"/>
  <c r="E1324" i="7" s="1"/>
  <c r="I1324" i="7" s="1"/>
  <c r="D1325" i="7"/>
  <c r="D1326" i="7"/>
  <c r="H1326" i="7" s="1"/>
  <c r="D1327" i="7"/>
  <c r="D1328" i="7"/>
  <c r="E1328" i="7" s="1"/>
  <c r="I1328" i="7" s="1"/>
  <c r="D1329" i="7"/>
  <c r="E1329" i="7" s="1"/>
  <c r="I1329" i="7" s="1"/>
  <c r="D1330" i="7"/>
  <c r="D1331" i="7"/>
  <c r="D1332" i="7"/>
  <c r="H1332" i="7" s="1"/>
  <c r="D1333" i="7"/>
  <c r="H1333" i="7" s="1"/>
  <c r="D1334" i="7"/>
  <c r="E1334" i="7" s="1"/>
  <c r="I1334" i="7" s="1"/>
  <c r="D1335" i="7"/>
  <c r="D1336" i="7"/>
  <c r="F1336" i="7" s="1"/>
  <c r="J1336" i="7" s="1"/>
  <c r="D1337" i="7"/>
  <c r="D1338" i="7"/>
  <c r="D1339" i="7"/>
  <c r="H1339" i="7" s="1"/>
  <c r="D1340" i="7"/>
  <c r="D1341" i="7"/>
  <c r="E1341" i="7" s="1"/>
  <c r="I1341" i="7" s="1"/>
  <c r="D1342" i="7"/>
  <c r="D1343" i="7"/>
  <c r="D1344" i="7"/>
  <c r="D1345" i="7"/>
  <c r="D1346" i="7"/>
  <c r="D1347" i="7"/>
  <c r="H1347" i="7" s="1"/>
  <c r="D1348" i="7"/>
  <c r="H1348" i="7" s="1"/>
  <c r="D1349" i="7"/>
  <c r="E1349" i="7" s="1"/>
  <c r="I1349" i="7" s="1"/>
  <c r="D1350" i="7"/>
  <c r="D1351" i="7"/>
  <c r="D1352" i="7"/>
  <c r="D1353" i="7"/>
  <c r="H1353" i="7" s="1"/>
  <c r="D1354" i="7"/>
  <c r="D1355" i="7"/>
  <c r="D1356" i="7"/>
  <c r="E1356" i="7" s="1"/>
  <c r="I1356" i="7" s="1"/>
  <c r="D1357" i="7"/>
  <c r="D1358" i="7"/>
  <c r="F1358" i="7" s="1"/>
  <c r="J1358" i="7" s="1"/>
  <c r="D1359" i="7"/>
  <c r="D1360" i="7"/>
  <c r="E1360" i="7" s="1"/>
  <c r="I1360" i="7" s="1"/>
  <c r="D1361" i="7"/>
  <c r="H1361" i="7" s="1"/>
  <c r="D1362" i="7"/>
  <c r="E1362" i="7" s="1"/>
  <c r="I1362" i="7" s="1"/>
  <c r="D1363" i="7"/>
  <c r="H1363" i="7" s="1"/>
  <c r="D1364" i="7"/>
  <c r="E1364" i="7" s="1"/>
  <c r="I1364" i="7" s="1"/>
  <c r="D1365" i="7"/>
  <c r="D1366" i="7"/>
  <c r="E1366" i="7" s="1"/>
  <c r="I1366" i="7" s="1"/>
  <c r="D1367" i="7"/>
  <c r="D1368" i="7"/>
  <c r="D1369" i="7"/>
  <c r="D1370" i="7"/>
  <c r="H1370" i="7" s="1"/>
  <c r="D1371" i="7"/>
  <c r="H1371" i="7" s="1"/>
  <c r="D1372" i="7"/>
  <c r="H1372" i="7" s="1"/>
  <c r="D1373" i="7"/>
  <c r="D1374" i="7"/>
  <c r="E1374" i="7" s="1"/>
  <c r="I1374" i="7" s="1"/>
  <c r="D1375" i="7"/>
  <c r="D1376" i="7"/>
  <c r="D1377" i="7"/>
  <c r="H1377" i="7" s="1"/>
  <c r="D1378" i="7"/>
  <c r="F1378" i="7" s="1"/>
  <c r="J1378" i="7" s="1"/>
  <c r="D1379" i="7"/>
  <c r="D1380" i="7"/>
  <c r="D1381" i="7"/>
  <c r="F1381" i="7" s="1"/>
  <c r="J1381" i="7" s="1"/>
  <c r="D1382" i="7"/>
  <c r="H1382" i="7" s="1"/>
  <c r="D1383" i="7"/>
  <c r="D1384" i="7"/>
  <c r="F1384" i="7" s="1"/>
  <c r="J1384" i="7" s="1"/>
  <c r="D1385" i="7"/>
  <c r="D1386" i="7"/>
  <c r="D1387" i="7"/>
  <c r="H1387" i="7" s="1"/>
  <c r="D1388" i="7"/>
  <c r="D1389" i="7"/>
  <c r="D1390" i="7"/>
  <c r="D1391" i="7"/>
  <c r="D1392" i="7"/>
  <c r="D1393" i="7"/>
  <c r="D1394" i="7"/>
  <c r="D1395" i="7"/>
  <c r="F1395" i="7" s="1"/>
  <c r="J1395" i="7" s="1"/>
  <c r="D1396" i="7"/>
  <c r="H1396" i="7" s="1"/>
  <c r="D1397" i="7"/>
  <c r="D1398" i="7"/>
  <c r="D1399" i="7"/>
  <c r="D1400" i="7"/>
  <c r="D1401" i="7"/>
  <c r="D1402" i="7"/>
  <c r="H1402" i="7" s="1"/>
  <c r="D1403" i="7"/>
  <c r="H1403" i="7" s="1"/>
  <c r="D1404" i="7"/>
  <c r="H1404" i="7" s="1"/>
  <c r="D1405" i="7"/>
  <c r="D1406" i="7"/>
  <c r="E1406" i="7" s="1"/>
  <c r="I1406" i="7" s="1"/>
  <c r="D1407" i="7"/>
  <c r="D1408" i="7"/>
  <c r="F1408" i="7" s="1"/>
  <c r="D1409" i="7"/>
  <c r="H1409" i="7" s="1"/>
  <c r="D1410" i="7"/>
  <c r="D1411" i="7"/>
  <c r="F1411" i="7" s="1"/>
  <c r="J1411" i="7" s="1"/>
  <c r="D1412" i="7"/>
  <c r="E1412" i="7" s="1"/>
  <c r="I1412" i="7" s="1"/>
  <c r="D1413" i="7"/>
  <c r="E1413" i="7" s="1"/>
  <c r="I1413" i="7" s="1"/>
  <c r="D1414" i="7"/>
  <c r="D1415" i="7"/>
  <c r="D1416" i="7"/>
  <c r="D1417" i="7"/>
  <c r="E1417" i="7" s="1"/>
  <c r="I1417" i="7" s="1"/>
  <c r="D1418" i="7"/>
  <c r="D1419" i="7"/>
  <c r="D1420" i="7"/>
  <c r="D1421" i="7"/>
  <c r="H1421" i="7" s="1"/>
  <c r="D1422" i="7"/>
  <c r="F1422" i="7" s="1"/>
  <c r="J1422" i="7" s="1"/>
  <c r="D1423" i="7"/>
  <c r="D1424" i="7"/>
  <c r="D1425" i="7"/>
  <c r="H1425" i="7" s="1"/>
  <c r="D1426" i="7"/>
  <c r="F1426" i="7" s="1"/>
  <c r="J1426" i="7" s="1"/>
  <c r="D1427" i="7"/>
  <c r="F1427" i="7" s="1"/>
  <c r="J1427" i="7" s="1"/>
  <c r="D1428" i="7"/>
  <c r="E1428" i="7" s="1"/>
  <c r="I1428" i="7" s="1"/>
  <c r="D1429" i="7"/>
  <c r="D1430" i="7"/>
  <c r="E1430" i="7" s="1"/>
  <c r="I1430" i="7" s="1"/>
  <c r="D1431" i="7"/>
  <c r="D1432" i="7"/>
  <c r="F1432" i="7" s="1"/>
  <c r="J1432" i="7" s="1"/>
  <c r="D1433" i="7"/>
  <c r="F1433" i="7" s="1"/>
  <c r="D1434" i="7"/>
  <c r="D1435" i="7"/>
  <c r="H1435" i="7" s="1"/>
  <c r="D1436" i="7"/>
  <c r="F1436" i="7" s="1"/>
  <c r="J1436" i="7" s="1"/>
  <c r="D1437" i="7"/>
  <c r="D1438" i="7"/>
  <c r="D1439" i="7"/>
  <c r="D1440" i="7"/>
  <c r="D1441" i="7"/>
  <c r="H1441" i="7" s="1"/>
  <c r="D1442" i="7"/>
  <c r="D1443" i="7"/>
  <c r="D1444" i="7"/>
  <c r="H1444" i="7" s="1"/>
  <c r="D1445" i="7"/>
  <c r="D1446" i="7"/>
  <c r="D1447" i="7"/>
  <c r="D1448" i="7"/>
  <c r="D1449" i="7"/>
  <c r="D1450" i="7"/>
  <c r="D1451" i="7"/>
  <c r="F1451" i="7" s="1"/>
  <c r="D1452" i="7"/>
  <c r="D1453" i="7"/>
  <c r="D1454" i="7"/>
  <c r="D1455" i="7"/>
  <c r="D1456" i="7"/>
  <c r="F1456" i="7" s="1"/>
  <c r="J1456" i="7" s="1"/>
  <c r="D1457" i="7"/>
  <c r="E1457" i="7" s="1"/>
  <c r="I1457" i="7" s="1"/>
  <c r="D1458" i="7"/>
  <c r="D1459" i="7"/>
  <c r="D1460" i="7"/>
  <c r="H1460" i="7" s="1"/>
  <c r="D1461" i="7"/>
  <c r="D1462" i="7"/>
  <c r="F1462" i="7" s="1"/>
  <c r="J1462" i="7" s="1"/>
  <c r="D1463" i="7"/>
  <c r="D1464" i="7"/>
  <c r="D1465" i="7"/>
  <c r="D1466" i="7"/>
  <c r="F1466" i="7" s="1"/>
  <c r="J1466" i="7" s="1"/>
  <c r="D1467" i="7"/>
  <c r="D2" i="7"/>
  <c r="D2679" i="6"/>
  <c r="D2680" i="6"/>
  <c r="D2681" i="6"/>
  <c r="H2681" i="6" s="1"/>
  <c r="D2682" i="6"/>
  <c r="H2682" i="6" s="1"/>
  <c r="D2683" i="6"/>
  <c r="D2684" i="6"/>
  <c r="H2684" i="6" s="1"/>
  <c r="D2685" i="6"/>
  <c r="H2685" i="6" s="1"/>
  <c r="D2686" i="6"/>
  <c r="D2687" i="6"/>
  <c r="D2688" i="6"/>
  <c r="D2689" i="6"/>
  <c r="H2689" i="6" s="1"/>
  <c r="D2690" i="6"/>
  <c r="H2690" i="6" s="1"/>
  <c r="D2691" i="6"/>
  <c r="H2691" i="6" s="1"/>
  <c r="D2692" i="6"/>
  <c r="D2693" i="6"/>
  <c r="H2693" i="6" s="1"/>
  <c r="D2694" i="6"/>
  <c r="D2695" i="6"/>
  <c r="D2696" i="6"/>
  <c r="H2696" i="6" s="1"/>
  <c r="D2697" i="6"/>
  <c r="H2697" i="6" s="1"/>
  <c r="D2698" i="6"/>
  <c r="D1468" i="6"/>
  <c r="D1469" i="6"/>
  <c r="D1470" i="6"/>
  <c r="H1470" i="6" s="1"/>
  <c r="D1471" i="6"/>
  <c r="F1471" i="6" s="1"/>
  <c r="J1471" i="6" s="1"/>
  <c r="D1472" i="6"/>
  <c r="F1472" i="6" s="1"/>
  <c r="J1472" i="6" s="1"/>
  <c r="D1473" i="6"/>
  <c r="D1474" i="6"/>
  <c r="E1474" i="6" s="1"/>
  <c r="I1474" i="6" s="1"/>
  <c r="D1475" i="6"/>
  <c r="H1475" i="6" s="1"/>
  <c r="D1476" i="6"/>
  <c r="H1476" i="6" s="1"/>
  <c r="D1477" i="6"/>
  <c r="H1477" i="6" s="1"/>
  <c r="D1478" i="6"/>
  <c r="H1478" i="6" s="1"/>
  <c r="D1479" i="6"/>
  <c r="H1479" i="6" s="1"/>
  <c r="D1480" i="6"/>
  <c r="F1480" i="6" s="1"/>
  <c r="J1480" i="6" s="1"/>
  <c r="D1481" i="6"/>
  <c r="E1481" i="6" s="1"/>
  <c r="I1481" i="6" s="1"/>
  <c r="D1482" i="6"/>
  <c r="D1483" i="6"/>
  <c r="H1483" i="6" s="1"/>
  <c r="F1483" i="6"/>
  <c r="J1483" i="6" s="1"/>
  <c r="D1484" i="6"/>
  <c r="D1485" i="6"/>
  <c r="H1485" i="6" s="1"/>
  <c r="D1486" i="6"/>
  <c r="D1487" i="6"/>
  <c r="H1487" i="6" s="1"/>
  <c r="D1488" i="6"/>
  <c r="F1488" i="6" s="1"/>
  <c r="J1488" i="6" s="1"/>
  <c r="D1489" i="6"/>
  <c r="D1490" i="6"/>
  <c r="E1490" i="6"/>
  <c r="I1490" i="6" s="1"/>
  <c r="D1491" i="6"/>
  <c r="D1492" i="6"/>
  <c r="D1493" i="6"/>
  <c r="H1493" i="6" s="1"/>
  <c r="D1494" i="6"/>
  <c r="H1494" i="6" s="1"/>
  <c r="D1495" i="6"/>
  <c r="H1495" i="6" s="1"/>
  <c r="D1496" i="6"/>
  <c r="F1496" i="6" s="1"/>
  <c r="J1496" i="6" s="1"/>
  <c r="D1497" i="6"/>
  <c r="E1497" i="6" s="1"/>
  <c r="I1497" i="6" s="1"/>
  <c r="D1498" i="6"/>
  <c r="E1498" i="6" s="1"/>
  <c r="I1498" i="6" s="1"/>
  <c r="D1499" i="6"/>
  <c r="H1499" i="6" s="1"/>
  <c r="E1499" i="6"/>
  <c r="I1499" i="6" s="1"/>
  <c r="F1499" i="6"/>
  <c r="J1499" i="6" s="1"/>
  <c r="D1500" i="6"/>
  <c r="D1501" i="6"/>
  <c r="H1501" i="6" s="1"/>
  <c r="D1502" i="6"/>
  <c r="E1502" i="6" s="1"/>
  <c r="I1502" i="6" s="1"/>
  <c r="D1503" i="6"/>
  <c r="H1503" i="6" s="1"/>
  <c r="D1504" i="6"/>
  <c r="D1505" i="6"/>
  <c r="D1506" i="6"/>
  <c r="D1507" i="6"/>
  <c r="F1507" i="6" s="1"/>
  <c r="J1507" i="6" s="1"/>
  <c r="D1508" i="6"/>
  <c r="F1508" i="6" s="1"/>
  <c r="J1508" i="6" s="1"/>
  <c r="D1509" i="6"/>
  <c r="F1509" i="6" s="1"/>
  <c r="J1509" i="6" s="1"/>
  <c r="D1510" i="6"/>
  <c r="D1511" i="6"/>
  <c r="H1511" i="6" s="1"/>
  <c r="F1511" i="6"/>
  <c r="J1511" i="6" s="1"/>
  <c r="D1512" i="6"/>
  <c r="D1513" i="6"/>
  <c r="D1514" i="6"/>
  <c r="D1515" i="6"/>
  <c r="D1516" i="6"/>
  <c r="D1517" i="6"/>
  <c r="F1517" i="6" s="1"/>
  <c r="J1517" i="6" s="1"/>
  <c r="D1518" i="6"/>
  <c r="D1519" i="6"/>
  <c r="D1520" i="6"/>
  <c r="H1520" i="6" s="1"/>
  <c r="D1521" i="6"/>
  <c r="D1522" i="6"/>
  <c r="D1523" i="6"/>
  <c r="F1523" i="6" s="1"/>
  <c r="J1523" i="6" s="1"/>
  <c r="D1524" i="6"/>
  <c r="F1524" i="6" s="1"/>
  <c r="J1524" i="6" s="1"/>
  <c r="D1525" i="6"/>
  <c r="F1525" i="6" s="1"/>
  <c r="J1525" i="6" s="1"/>
  <c r="D1526" i="6"/>
  <c r="D1527" i="6"/>
  <c r="H1527" i="6" s="1"/>
  <c r="F1527" i="6"/>
  <c r="J1527" i="6" s="1"/>
  <c r="D1528" i="6"/>
  <c r="H1528" i="6" s="1"/>
  <c r="D1529" i="6"/>
  <c r="D1530" i="6"/>
  <c r="D1531" i="6"/>
  <c r="D1532" i="6"/>
  <c r="D1533" i="6"/>
  <c r="F1533" i="6" s="1"/>
  <c r="J1533" i="6" s="1"/>
  <c r="D1534" i="6"/>
  <c r="E1534" i="6" s="1"/>
  <c r="I1534" i="6" s="1"/>
  <c r="D1535" i="6"/>
  <c r="H1535" i="6" s="1"/>
  <c r="D1536" i="6"/>
  <c r="H1536" i="6" s="1"/>
  <c r="D1537" i="6"/>
  <c r="D1538" i="6"/>
  <c r="D1539" i="6"/>
  <c r="F1539" i="6" s="1"/>
  <c r="J1539" i="6" s="1"/>
  <c r="D1540" i="6"/>
  <c r="F1540" i="6" s="1"/>
  <c r="J1540" i="6" s="1"/>
  <c r="D1541" i="6"/>
  <c r="F1541" i="6" s="1"/>
  <c r="J1541" i="6" s="1"/>
  <c r="D1542" i="6"/>
  <c r="D1543" i="6"/>
  <c r="H1543" i="6" s="1"/>
  <c r="D1544" i="6"/>
  <c r="H1544" i="6" s="1"/>
  <c r="F1544" i="6"/>
  <c r="J1544" i="6" s="1"/>
  <c r="D1545" i="6"/>
  <c r="D1546" i="6"/>
  <c r="H1546" i="6" s="1"/>
  <c r="D1547" i="6"/>
  <c r="F1547" i="6" s="1"/>
  <c r="J1547" i="6" s="1"/>
  <c r="D1548" i="6"/>
  <c r="D1549" i="6"/>
  <c r="F1549" i="6" s="1"/>
  <c r="J1549" i="6" s="1"/>
  <c r="D1550" i="6"/>
  <c r="D1551" i="6"/>
  <c r="H1551" i="6" s="1"/>
  <c r="F1551" i="6"/>
  <c r="J1551" i="6" s="1"/>
  <c r="D1552" i="6"/>
  <c r="H1552" i="6" s="1"/>
  <c r="E1552" i="6"/>
  <c r="I1552" i="6" s="1"/>
  <c r="D1553" i="6"/>
  <c r="D1554" i="6"/>
  <c r="H1554" i="6" s="1"/>
  <c r="D1555" i="6"/>
  <c r="F1555" i="6" s="1"/>
  <c r="J1555" i="6" s="1"/>
  <c r="D1556" i="6"/>
  <c r="D1557" i="6"/>
  <c r="F1557" i="6"/>
  <c r="J1557" i="6" s="1"/>
  <c r="D1558" i="6"/>
  <c r="D1559" i="6"/>
  <c r="H1559" i="6" s="1"/>
  <c r="D1560" i="6"/>
  <c r="H1560" i="6" s="1"/>
  <c r="D1561" i="6"/>
  <c r="D1562" i="6"/>
  <c r="H1562" i="6" s="1"/>
  <c r="D1563" i="6"/>
  <c r="F1563" i="6" s="1"/>
  <c r="J1563" i="6" s="1"/>
  <c r="D1564" i="6"/>
  <c r="D1565" i="6"/>
  <c r="F1565" i="6"/>
  <c r="J1565" i="6" s="1"/>
  <c r="D1566" i="6"/>
  <c r="D1567" i="6"/>
  <c r="D1568" i="6"/>
  <c r="H1568" i="6" s="1"/>
  <c r="D1569" i="6"/>
  <c r="D1570" i="6"/>
  <c r="H1570" i="6" s="1"/>
  <c r="D1571" i="6"/>
  <c r="D1572" i="6"/>
  <c r="D1573" i="6"/>
  <c r="F1573" i="6" s="1"/>
  <c r="J1573" i="6" s="1"/>
  <c r="D1574" i="6"/>
  <c r="D1575" i="6"/>
  <c r="H1575" i="6" s="1"/>
  <c r="D1576" i="6"/>
  <c r="H1576" i="6" s="1"/>
  <c r="D1577" i="6"/>
  <c r="D1578" i="6"/>
  <c r="H1578" i="6" s="1"/>
  <c r="D1579" i="6"/>
  <c r="F1579" i="6" s="1"/>
  <c r="J1579" i="6" s="1"/>
  <c r="D1580" i="6"/>
  <c r="D1581" i="6"/>
  <c r="F1581" i="6" s="1"/>
  <c r="J1581" i="6" s="1"/>
  <c r="D1582" i="6"/>
  <c r="D1583" i="6"/>
  <c r="H1583" i="6" s="1"/>
  <c r="D1584" i="6"/>
  <c r="D1585" i="6"/>
  <c r="D1586" i="6"/>
  <c r="H1586" i="6" s="1"/>
  <c r="D1587" i="6"/>
  <c r="F1587" i="6" s="1"/>
  <c r="J1587" i="6" s="1"/>
  <c r="D1588" i="6"/>
  <c r="D1589" i="6"/>
  <c r="F1589" i="6"/>
  <c r="J1589" i="6" s="1"/>
  <c r="D1590" i="6"/>
  <c r="D1591" i="6"/>
  <c r="H1591" i="6" s="1"/>
  <c r="D1592" i="6"/>
  <c r="H1592" i="6" s="1"/>
  <c r="D1593" i="6"/>
  <c r="D1594" i="6"/>
  <c r="H1594" i="6" s="1"/>
  <c r="D1595" i="6"/>
  <c r="F1595" i="6" s="1"/>
  <c r="J1595" i="6" s="1"/>
  <c r="D1596" i="6"/>
  <c r="D1597" i="6"/>
  <c r="F1597" i="6"/>
  <c r="J1597" i="6" s="1"/>
  <c r="D1598" i="6"/>
  <c r="D1599" i="6"/>
  <c r="D1600" i="6"/>
  <c r="H1600" i="6" s="1"/>
  <c r="D1601" i="6"/>
  <c r="D1602" i="6"/>
  <c r="H1602" i="6" s="1"/>
  <c r="D1603" i="6"/>
  <c r="D1604" i="6"/>
  <c r="H1604" i="6" s="1"/>
  <c r="D1605" i="6"/>
  <c r="F1605" i="6" s="1"/>
  <c r="J1605" i="6" s="1"/>
  <c r="D1606" i="6"/>
  <c r="D1607" i="6"/>
  <c r="H1607" i="6" s="1"/>
  <c r="D1608" i="6"/>
  <c r="D1609" i="6"/>
  <c r="D1610" i="6"/>
  <c r="D1611" i="6"/>
  <c r="F1611" i="6" s="1"/>
  <c r="J1611" i="6" s="1"/>
  <c r="D1612" i="6"/>
  <c r="D1613" i="6"/>
  <c r="F1613" i="6" s="1"/>
  <c r="J1613" i="6" s="1"/>
  <c r="D1614" i="6"/>
  <c r="H1614" i="6" s="1"/>
  <c r="D1615" i="6"/>
  <c r="D1616" i="6"/>
  <c r="H1616" i="6" s="1"/>
  <c r="D1617" i="6"/>
  <c r="D1618" i="6"/>
  <c r="H1618" i="6" s="1"/>
  <c r="D1619" i="6"/>
  <c r="F1619" i="6" s="1"/>
  <c r="J1619" i="6" s="1"/>
  <c r="D1620" i="6"/>
  <c r="H1620" i="6" s="1"/>
  <c r="D1621" i="6"/>
  <c r="F1621" i="6" s="1"/>
  <c r="J1621" i="6" s="1"/>
  <c r="D1622" i="6"/>
  <c r="D1623" i="6"/>
  <c r="H1623" i="6" s="1"/>
  <c r="E1623" i="6"/>
  <c r="I1623" i="6" s="1"/>
  <c r="D1624" i="6"/>
  <c r="H1624" i="6" s="1"/>
  <c r="F1624" i="6"/>
  <c r="J1624" i="6" s="1"/>
  <c r="D1625" i="6"/>
  <c r="D1626" i="6"/>
  <c r="D1627" i="6"/>
  <c r="F1627" i="6" s="1"/>
  <c r="J1627" i="6" s="1"/>
  <c r="D1628" i="6"/>
  <c r="D1629" i="6"/>
  <c r="F1629" i="6" s="1"/>
  <c r="J1629" i="6" s="1"/>
  <c r="D1630" i="6"/>
  <c r="H1630" i="6" s="1"/>
  <c r="D1631" i="6"/>
  <c r="D1632" i="6"/>
  <c r="H1632" i="6" s="1"/>
  <c r="D1633" i="6"/>
  <c r="D1634" i="6"/>
  <c r="H1634" i="6" s="1"/>
  <c r="D1635" i="6"/>
  <c r="D1636" i="6"/>
  <c r="H1636" i="6" s="1"/>
  <c r="D1637" i="6"/>
  <c r="F1637" i="6" s="1"/>
  <c r="J1637" i="6" s="1"/>
  <c r="D1638" i="6"/>
  <c r="D1639" i="6"/>
  <c r="D1640" i="6"/>
  <c r="H1640" i="6" s="1"/>
  <c r="D1641" i="6"/>
  <c r="D1642" i="6"/>
  <c r="H1642" i="6" s="1"/>
  <c r="D1643" i="6"/>
  <c r="F1643" i="6" s="1"/>
  <c r="J1643" i="6" s="1"/>
  <c r="D1644" i="6"/>
  <c r="D1645" i="6"/>
  <c r="F1645" i="6" s="1"/>
  <c r="J1645" i="6" s="1"/>
  <c r="D1646" i="6"/>
  <c r="H1646" i="6" s="1"/>
  <c r="D1647" i="6"/>
  <c r="H1647" i="6" s="1"/>
  <c r="D1648" i="6"/>
  <c r="H1648" i="6" s="1"/>
  <c r="D1649" i="6"/>
  <c r="D1650" i="6"/>
  <c r="H1650" i="6" s="1"/>
  <c r="D1651" i="6"/>
  <c r="F1651" i="6" s="1"/>
  <c r="J1651" i="6" s="1"/>
  <c r="D1652" i="6"/>
  <c r="H1652" i="6" s="1"/>
  <c r="D1653" i="6"/>
  <c r="F1653" i="6" s="1"/>
  <c r="J1653" i="6" s="1"/>
  <c r="D1654" i="6"/>
  <c r="D1655" i="6"/>
  <c r="H1655" i="6" s="1"/>
  <c r="D1656" i="6"/>
  <c r="H1656" i="6" s="1"/>
  <c r="D1657" i="6"/>
  <c r="D1658" i="6"/>
  <c r="E1658" i="6" s="1"/>
  <c r="I1658" i="6" s="1"/>
  <c r="D1659" i="6"/>
  <c r="F1659" i="6" s="1"/>
  <c r="J1659" i="6" s="1"/>
  <c r="D1660" i="6"/>
  <c r="D1661" i="6"/>
  <c r="F1661" i="6" s="1"/>
  <c r="J1661" i="6" s="1"/>
  <c r="D1662" i="6"/>
  <c r="H1662" i="6" s="1"/>
  <c r="D1663" i="6"/>
  <c r="D1664" i="6"/>
  <c r="H1664" i="6" s="1"/>
  <c r="D1665" i="6"/>
  <c r="D1666" i="6"/>
  <c r="H1666" i="6" s="1"/>
  <c r="D1667" i="6"/>
  <c r="F1667" i="6" s="1"/>
  <c r="J1667" i="6" s="1"/>
  <c r="D1668" i="6"/>
  <c r="H1668" i="6" s="1"/>
  <c r="D1669" i="6"/>
  <c r="F1669" i="6" s="1"/>
  <c r="J1669" i="6" s="1"/>
  <c r="D1670" i="6"/>
  <c r="D1671" i="6"/>
  <c r="H1671" i="6" s="1"/>
  <c r="D1672" i="6"/>
  <c r="H1672" i="6" s="1"/>
  <c r="D1673" i="6"/>
  <c r="D1674" i="6"/>
  <c r="H1674" i="6" s="1"/>
  <c r="D1675" i="6"/>
  <c r="F1675" i="6" s="1"/>
  <c r="J1675" i="6" s="1"/>
  <c r="D1676" i="6"/>
  <c r="D1677" i="6"/>
  <c r="F1677" i="6" s="1"/>
  <c r="J1677" i="6" s="1"/>
  <c r="D1678" i="6"/>
  <c r="H1678" i="6" s="1"/>
  <c r="D1679" i="6"/>
  <c r="H1679" i="6" s="1"/>
  <c r="E1679" i="6"/>
  <c r="I1679" i="6" s="1"/>
  <c r="F1679" i="6"/>
  <c r="J1679" i="6" s="1"/>
  <c r="D1680" i="6"/>
  <c r="D1681" i="6"/>
  <c r="D1682" i="6"/>
  <c r="H1682" i="6" s="1"/>
  <c r="D1683" i="6"/>
  <c r="F1683" i="6" s="1"/>
  <c r="J1683" i="6" s="1"/>
  <c r="D1684" i="6"/>
  <c r="H1684" i="6" s="1"/>
  <c r="D1685" i="6"/>
  <c r="D1686" i="6"/>
  <c r="D1687" i="6"/>
  <c r="H1687" i="6" s="1"/>
  <c r="D1688" i="6"/>
  <c r="H1688" i="6" s="1"/>
  <c r="D1689" i="6"/>
  <c r="D1690" i="6"/>
  <c r="E1690" i="6" s="1"/>
  <c r="I1690" i="6" s="1"/>
  <c r="D1691" i="6"/>
  <c r="F1691" i="6" s="1"/>
  <c r="J1691" i="6" s="1"/>
  <c r="D1692" i="6"/>
  <c r="D1693" i="6"/>
  <c r="F1693" i="6"/>
  <c r="J1693" i="6" s="1"/>
  <c r="D1694" i="6"/>
  <c r="H1694" i="6" s="1"/>
  <c r="D1695" i="6"/>
  <c r="H1695" i="6" s="1"/>
  <c r="D1696" i="6"/>
  <c r="H1696" i="6" s="1"/>
  <c r="E1696" i="6"/>
  <c r="I1696" i="6" s="1"/>
  <c r="F1696" i="6"/>
  <c r="J1696" i="6" s="1"/>
  <c r="D1697" i="6"/>
  <c r="D1698" i="6"/>
  <c r="H1698" i="6" s="1"/>
  <c r="D1699" i="6"/>
  <c r="F1699" i="6"/>
  <c r="J1699" i="6" s="1"/>
  <c r="D1700" i="6"/>
  <c r="H1700" i="6" s="1"/>
  <c r="D1701" i="6"/>
  <c r="F1701" i="6"/>
  <c r="J1701" i="6" s="1"/>
  <c r="D1702" i="6"/>
  <c r="D1703" i="6"/>
  <c r="D1704" i="6"/>
  <c r="H1704" i="6" s="1"/>
  <c r="D1705" i="6"/>
  <c r="D1706" i="6"/>
  <c r="D1707" i="6"/>
  <c r="D1708" i="6"/>
  <c r="H1708" i="6" s="1"/>
  <c r="D1709" i="6"/>
  <c r="F1709" i="6" s="1"/>
  <c r="J1709" i="6" s="1"/>
  <c r="D1710" i="6"/>
  <c r="H1710" i="6" s="1"/>
  <c r="D1711" i="6"/>
  <c r="H1711" i="6" s="1"/>
  <c r="D1712" i="6"/>
  <c r="H1712" i="6" s="1"/>
  <c r="F1712" i="6"/>
  <c r="J1712" i="6" s="1"/>
  <c r="D1713" i="6"/>
  <c r="D1714" i="6"/>
  <c r="D1715" i="6"/>
  <c r="F1715" i="6" s="1"/>
  <c r="J1715" i="6" s="1"/>
  <c r="D1716" i="6"/>
  <c r="D1717" i="6"/>
  <c r="F1717" i="6" s="1"/>
  <c r="J1717" i="6" s="1"/>
  <c r="D1718" i="6"/>
  <c r="H1718" i="6" s="1"/>
  <c r="D1719" i="6"/>
  <c r="H1719" i="6" s="1"/>
  <c r="D1720" i="6"/>
  <c r="D1721" i="6"/>
  <c r="D1722" i="6"/>
  <c r="D1723" i="6"/>
  <c r="F1723" i="6" s="1"/>
  <c r="J1723" i="6" s="1"/>
  <c r="D1724" i="6"/>
  <c r="H1724" i="6" s="1"/>
  <c r="D1725" i="6"/>
  <c r="D1726" i="6"/>
  <c r="H1726" i="6" s="1"/>
  <c r="D1727" i="6"/>
  <c r="H1727" i="6" s="1"/>
  <c r="D1728" i="6"/>
  <c r="D1729" i="6"/>
  <c r="H1729" i="6" s="1"/>
  <c r="D1730" i="6"/>
  <c r="D1731" i="6"/>
  <c r="F1731" i="6" s="1"/>
  <c r="J1731" i="6" s="1"/>
  <c r="D1732" i="6"/>
  <c r="F1732" i="6" s="1"/>
  <c r="J1732" i="6" s="1"/>
  <c r="D1733" i="6"/>
  <c r="F1733" i="6"/>
  <c r="J1733" i="6" s="1"/>
  <c r="D1734" i="6"/>
  <c r="H1734" i="6" s="1"/>
  <c r="D1735" i="6"/>
  <c r="H1735" i="6" s="1"/>
  <c r="D1736" i="6"/>
  <c r="H1736" i="6" s="1"/>
  <c r="D1737" i="6"/>
  <c r="D1738" i="6"/>
  <c r="D1739" i="6"/>
  <c r="F1739" i="6" s="1"/>
  <c r="J1739" i="6" s="1"/>
  <c r="D1740" i="6"/>
  <c r="F1740" i="6"/>
  <c r="J1740" i="6" s="1"/>
  <c r="D1741" i="6"/>
  <c r="F1741" i="6" s="1"/>
  <c r="J1741" i="6" s="1"/>
  <c r="D1742" i="6"/>
  <c r="D1743" i="6"/>
  <c r="H1743" i="6" s="1"/>
  <c r="D1744" i="6"/>
  <c r="H1744" i="6" s="1"/>
  <c r="E1744" i="6"/>
  <c r="I1744" i="6" s="1"/>
  <c r="D1745" i="6"/>
  <c r="H1745" i="6" s="1"/>
  <c r="D1746" i="6"/>
  <c r="D1747" i="6"/>
  <c r="D1748" i="6"/>
  <c r="H1748" i="6" s="1"/>
  <c r="D1749" i="6"/>
  <c r="F1749" i="6" s="1"/>
  <c r="J1749" i="6" s="1"/>
  <c r="D1750" i="6"/>
  <c r="E1750" i="6" s="1"/>
  <c r="I1750" i="6" s="1"/>
  <c r="D1751" i="6"/>
  <c r="D1752" i="6"/>
  <c r="H1752" i="6" s="1"/>
  <c r="D1753" i="6"/>
  <c r="H1753" i="6" s="1"/>
  <c r="D1754" i="6"/>
  <c r="E1754" i="6"/>
  <c r="I1754" i="6" s="1"/>
  <c r="D1755" i="6"/>
  <c r="F1755" i="6" s="1"/>
  <c r="J1755" i="6" s="1"/>
  <c r="D1756" i="6"/>
  <c r="F1756" i="6" s="1"/>
  <c r="J1756" i="6" s="1"/>
  <c r="D1757" i="6"/>
  <c r="F1757" i="6" s="1"/>
  <c r="J1757" i="6" s="1"/>
  <c r="D1758" i="6"/>
  <c r="E1758" i="6" s="1"/>
  <c r="I1758" i="6" s="1"/>
  <c r="D1759" i="6"/>
  <c r="H1759" i="6" s="1"/>
  <c r="D1760" i="6"/>
  <c r="F1760" i="6"/>
  <c r="J1760" i="6" s="1"/>
  <c r="D1761" i="6"/>
  <c r="H1761" i="6" s="1"/>
  <c r="D1762" i="6"/>
  <c r="D1763" i="6"/>
  <c r="H1763" i="6" s="1"/>
  <c r="D1764" i="6"/>
  <c r="H1764" i="6" s="1"/>
  <c r="D1765" i="6"/>
  <c r="F1765" i="6" s="1"/>
  <c r="J1765" i="6" s="1"/>
  <c r="D1766" i="6"/>
  <c r="D1767" i="6"/>
  <c r="H1767" i="6" s="1"/>
  <c r="F1767" i="6"/>
  <c r="J1767" i="6" s="1"/>
  <c r="D1768" i="6"/>
  <c r="H1768" i="6" s="1"/>
  <c r="F1768" i="6"/>
  <c r="J1768" i="6" s="1"/>
  <c r="D1769" i="6"/>
  <c r="H1769" i="6" s="1"/>
  <c r="D1770" i="6"/>
  <c r="E1770" i="6"/>
  <c r="I1770" i="6" s="1"/>
  <c r="D1771" i="6"/>
  <c r="D1772" i="6"/>
  <c r="F1772" i="6" s="1"/>
  <c r="J1772" i="6" s="1"/>
  <c r="D1773" i="6"/>
  <c r="F1773" i="6" s="1"/>
  <c r="J1773" i="6" s="1"/>
  <c r="D1774" i="6"/>
  <c r="F1774" i="6" s="1"/>
  <c r="J1774" i="6" s="1"/>
  <c r="D1775" i="6"/>
  <c r="D1776" i="6"/>
  <c r="H1776" i="6" s="1"/>
  <c r="D1777" i="6"/>
  <c r="E1777" i="6" s="1"/>
  <c r="I1777" i="6" s="1"/>
  <c r="D1778" i="6"/>
  <c r="D1779" i="6"/>
  <c r="F1779" i="6" s="1"/>
  <c r="J1779" i="6" s="1"/>
  <c r="D1780" i="6"/>
  <c r="F1780" i="6" s="1"/>
  <c r="J1780" i="6" s="1"/>
  <c r="D1781" i="6"/>
  <c r="F1781" i="6" s="1"/>
  <c r="J1781" i="6" s="1"/>
  <c r="D1782" i="6"/>
  <c r="D1783" i="6"/>
  <c r="D1784" i="6"/>
  <c r="H1784" i="6" s="1"/>
  <c r="D1785" i="6"/>
  <c r="H1785" i="6" s="1"/>
  <c r="D1786" i="6"/>
  <c r="E1786" i="6" s="1"/>
  <c r="I1786" i="6" s="1"/>
  <c r="D1787" i="6"/>
  <c r="F1787" i="6" s="1"/>
  <c r="J1787" i="6" s="1"/>
  <c r="D1788" i="6"/>
  <c r="F1788" i="6" s="1"/>
  <c r="J1788" i="6" s="1"/>
  <c r="D1789" i="6"/>
  <c r="F1789" i="6" s="1"/>
  <c r="J1789" i="6" s="1"/>
  <c r="D1790" i="6"/>
  <c r="H1790" i="6" s="1"/>
  <c r="E1790" i="6"/>
  <c r="I1790" i="6" s="1"/>
  <c r="D1791" i="6"/>
  <c r="H1791" i="6" s="1"/>
  <c r="E1791" i="6"/>
  <c r="I1791" i="6" s="1"/>
  <c r="D1792" i="6"/>
  <c r="H1792" i="6" s="1"/>
  <c r="F1792" i="6"/>
  <c r="J1792" i="6" s="1"/>
  <c r="D1793" i="6"/>
  <c r="D1794" i="6"/>
  <c r="H1794" i="6" s="1"/>
  <c r="D1795" i="6"/>
  <c r="H1795" i="6" s="1"/>
  <c r="D1796" i="6"/>
  <c r="F1796" i="6" s="1"/>
  <c r="J1796" i="6" s="1"/>
  <c r="D1797" i="6"/>
  <c r="D1798" i="6"/>
  <c r="H1798" i="6" s="1"/>
  <c r="D1799" i="6"/>
  <c r="H1799" i="6" s="1"/>
  <c r="E1799" i="6"/>
  <c r="I1799" i="6" s="1"/>
  <c r="D1800" i="6"/>
  <c r="D1801" i="6"/>
  <c r="H1801" i="6" s="1"/>
  <c r="D1802" i="6"/>
  <c r="E1802" i="6" s="1"/>
  <c r="I1802" i="6" s="1"/>
  <c r="D1803" i="6"/>
  <c r="D1804" i="6"/>
  <c r="D1805" i="6"/>
  <c r="F1805" i="6" s="1"/>
  <c r="J1805" i="6" s="1"/>
  <c r="D1806" i="6"/>
  <c r="H1806" i="6" s="1"/>
  <c r="D1807" i="6"/>
  <c r="H1807" i="6" s="1"/>
  <c r="D1808" i="6"/>
  <c r="D1809" i="6"/>
  <c r="D1810" i="6"/>
  <c r="D1811" i="6"/>
  <c r="F1811" i="6"/>
  <c r="J1811" i="6" s="1"/>
  <c r="D1812" i="6"/>
  <c r="D1813" i="6"/>
  <c r="D1814" i="6"/>
  <c r="H1814" i="6" s="1"/>
  <c r="D1815" i="6"/>
  <c r="D1816" i="6"/>
  <c r="H1816" i="6" s="1"/>
  <c r="D1817" i="6"/>
  <c r="H1817" i="6" s="1"/>
  <c r="D1818" i="6"/>
  <c r="D1819" i="6"/>
  <c r="F1819" i="6" s="1"/>
  <c r="J1819" i="6" s="1"/>
  <c r="D1820" i="6"/>
  <c r="H1820" i="6" s="1"/>
  <c r="E1820" i="6"/>
  <c r="I1820" i="6" s="1"/>
  <c r="F1820" i="6"/>
  <c r="J1820" i="6" s="1"/>
  <c r="D1821" i="6"/>
  <c r="H1821" i="6" s="1"/>
  <c r="D1822" i="6"/>
  <c r="D1823" i="6"/>
  <c r="D1824" i="6"/>
  <c r="F1824" i="6" s="1"/>
  <c r="J1824" i="6" s="1"/>
  <c r="D1825" i="6"/>
  <c r="D1826" i="6"/>
  <c r="E1826" i="6"/>
  <c r="I1826" i="6" s="1"/>
  <c r="D1827" i="6"/>
  <c r="F1827" i="6" s="1"/>
  <c r="J1827" i="6" s="1"/>
  <c r="D1828" i="6"/>
  <c r="E1828" i="6" s="1"/>
  <c r="I1828" i="6" s="1"/>
  <c r="D1829" i="6"/>
  <c r="H1829" i="6" s="1"/>
  <c r="D1830" i="6"/>
  <c r="F1830" i="6" s="1"/>
  <c r="J1830" i="6" s="1"/>
  <c r="D1831" i="6"/>
  <c r="E1831" i="6" s="1"/>
  <c r="I1831" i="6" s="1"/>
  <c r="D1832" i="6"/>
  <c r="E1832" i="6" s="1"/>
  <c r="I1832" i="6" s="1"/>
  <c r="D1833" i="6"/>
  <c r="D1834" i="6"/>
  <c r="H1834" i="6" s="1"/>
  <c r="D1835" i="6"/>
  <c r="E1835" i="6" s="1"/>
  <c r="I1835" i="6" s="1"/>
  <c r="D1836" i="6"/>
  <c r="H1836" i="6" s="1"/>
  <c r="E1836" i="6"/>
  <c r="I1836" i="6" s="1"/>
  <c r="F1836" i="6"/>
  <c r="J1836" i="6" s="1"/>
  <c r="D1837" i="6"/>
  <c r="H1837" i="6" s="1"/>
  <c r="D1838" i="6"/>
  <c r="D1839" i="6"/>
  <c r="D1840" i="6"/>
  <c r="D1841" i="6"/>
  <c r="E1841" i="6" s="1"/>
  <c r="I1841" i="6" s="1"/>
  <c r="D1842" i="6"/>
  <c r="F1842" i="6" s="1"/>
  <c r="J1842" i="6" s="1"/>
  <c r="E1842" i="6"/>
  <c r="I1842" i="6" s="1"/>
  <c r="D1843" i="6"/>
  <c r="D1844" i="6"/>
  <c r="D1845" i="6"/>
  <c r="F1845" i="6" s="1"/>
  <c r="J1845" i="6" s="1"/>
  <c r="D1846" i="6"/>
  <c r="F1846" i="6" s="1"/>
  <c r="J1846" i="6" s="1"/>
  <c r="D1847" i="6"/>
  <c r="D1848" i="6"/>
  <c r="F1848" i="6" s="1"/>
  <c r="J1848" i="6" s="1"/>
  <c r="D1849" i="6"/>
  <c r="H1849" i="6" s="1"/>
  <c r="D1850" i="6"/>
  <c r="H1850" i="6" s="1"/>
  <c r="D1851" i="6"/>
  <c r="H1851" i="6" s="1"/>
  <c r="E1851" i="6"/>
  <c r="I1851" i="6" s="1"/>
  <c r="F1851" i="6"/>
  <c r="J1851" i="6" s="1"/>
  <c r="D1852" i="6"/>
  <c r="D1853" i="6"/>
  <c r="H1853" i="6" s="1"/>
  <c r="D1854" i="6"/>
  <c r="F1854" i="6" s="1"/>
  <c r="J1854" i="6" s="1"/>
  <c r="D1855" i="6"/>
  <c r="H1855" i="6" s="1"/>
  <c r="F1855" i="6"/>
  <c r="J1855" i="6" s="1"/>
  <c r="D1856" i="6"/>
  <c r="D1857" i="6"/>
  <c r="E1857" i="6" s="1"/>
  <c r="I1857" i="6" s="1"/>
  <c r="D1858" i="6"/>
  <c r="E1858" i="6" s="1"/>
  <c r="I1858" i="6" s="1"/>
  <c r="D1859" i="6"/>
  <c r="H1859" i="6" s="1"/>
  <c r="D1860" i="6"/>
  <c r="H1860" i="6" s="1"/>
  <c r="D1861" i="6"/>
  <c r="F1861" i="6" s="1"/>
  <c r="J1861" i="6" s="1"/>
  <c r="D1862" i="6"/>
  <c r="F1862" i="6" s="1"/>
  <c r="J1862" i="6" s="1"/>
  <c r="D1863" i="6"/>
  <c r="H1863" i="6" s="1"/>
  <c r="D1864" i="6"/>
  <c r="H1864" i="6" s="1"/>
  <c r="D1865" i="6"/>
  <c r="H1865" i="6" s="1"/>
  <c r="D1866" i="6"/>
  <c r="H1866" i="6" s="1"/>
  <c r="D1867" i="6"/>
  <c r="E1867" i="6" s="1"/>
  <c r="I1867" i="6" s="1"/>
  <c r="D1868" i="6"/>
  <c r="D1869" i="6"/>
  <c r="H1869" i="6" s="1"/>
  <c r="D1870" i="6"/>
  <c r="D1871" i="6"/>
  <c r="E1871" i="6"/>
  <c r="I1871" i="6" s="1"/>
  <c r="D1872" i="6"/>
  <c r="D1873" i="6"/>
  <c r="E1873" i="6" s="1"/>
  <c r="I1873" i="6" s="1"/>
  <c r="D1874" i="6"/>
  <c r="D1875" i="6"/>
  <c r="D1876" i="6"/>
  <c r="E1876" i="6" s="1"/>
  <c r="I1876" i="6" s="1"/>
  <c r="D1877" i="6"/>
  <c r="F1877" i="6" s="1"/>
  <c r="J1877" i="6" s="1"/>
  <c r="D1878" i="6"/>
  <c r="D1879" i="6"/>
  <c r="D1880" i="6"/>
  <c r="H1880" i="6" s="1"/>
  <c r="D1881" i="6"/>
  <c r="D1882" i="6"/>
  <c r="H1882" i="6" s="1"/>
  <c r="D1883" i="6"/>
  <c r="F1883" i="6"/>
  <c r="J1883" i="6" s="1"/>
  <c r="D1884" i="6"/>
  <c r="H1884" i="6" s="1"/>
  <c r="E1884" i="6"/>
  <c r="I1884" i="6" s="1"/>
  <c r="D1885" i="6"/>
  <c r="H1885" i="6" s="1"/>
  <c r="D1886" i="6"/>
  <c r="D1887" i="6"/>
  <c r="E1887" i="6" s="1"/>
  <c r="I1887" i="6" s="1"/>
  <c r="D1888" i="6"/>
  <c r="D1889" i="6"/>
  <c r="E1889" i="6" s="1"/>
  <c r="I1889" i="6" s="1"/>
  <c r="D1890" i="6"/>
  <c r="H1890" i="6" s="1"/>
  <c r="D1891" i="6"/>
  <c r="H1891" i="6" s="1"/>
  <c r="D1892" i="6"/>
  <c r="E1892" i="6" s="1"/>
  <c r="I1892" i="6" s="1"/>
  <c r="D1893" i="6"/>
  <c r="D1894" i="6"/>
  <c r="H1894" i="6" s="1"/>
  <c r="D1895" i="6"/>
  <c r="H1895" i="6" s="1"/>
  <c r="D1896" i="6"/>
  <c r="H1896" i="6" s="1"/>
  <c r="F1896" i="6"/>
  <c r="J1896" i="6" s="1"/>
  <c r="D1897" i="6"/>
  <c r="D1898" i="6"/>
  <c r="H1898" i="6" s="1"/>
  <c r="D1899" i="6"/>
  <c r="F1899" i="6" s="1"/>
  <c r="J1899" i="6" s="1"/>
  <c r="D1900" i="6"/>
  <c r="D1901" i="6"/>
  <c r="H1901" i="6" s="1"/>
  <c r="D1902" i="6"/>
  <c r="H1902" i="6" s="1"/>
  <c r="D1903" i="6"/>
  <c r="H1903" i="6" s="1"/>
  <c r="E1903" i="6"/>
  <c r="I1903" i="6" s="1"/>
  <c r="D1904" i="6"/>
  <c r="H1904" i="6" s="1"/>
  <c r="E1904" i="6"/>
  <c r="I1904" i="6" s="1"/>
  <c r="D1905" i="6"/>
  <c r="D1906" i="6"/>
  <c r="F1906" i="6" s="1"/>
  <c r="J1906" i="6" s="1"/>
  <c r="D1907" i="6"/>
  <c r="F1907" i="6" s="1"/>
  <c r="J1907" i="6" s="1"/>
  <c r="D1908" i="6"/>
  <c r="E1908" i="6" s="1"/>
  <c r="I1908" i="6" s="1"/>
  <c r="D1909" i="6"/>
  <c r="D1910" i="6"/>
  <c r="D1911" i="6"/>
  <c r="D1912" i="6"/>
  <c r="H1912" i="6" s="1"/>
  <c r="D1913" i="6"/>
  <c r="H1913" i="6" s="1"/>
  <c r="D1914" i="6"/>
  <c r="H1914" i="6" s="1"/>
  <c r="D1915" i="6"/>
  <c r="D1916" i="6"/>
  <c r="H1916" i="6" s="1"/>
  <c r="E1916" i="6"/>
  <c r="I1916" i="6" s="1"/>
  <c r="D1917" i="6"/>
  <c r="F1917" i="6" s="1"/>
  <c r="J1917" i="6" s="1"/>
  <c r="D1918" i="6"/>
  <c r="H1918" i="6" s="1"/>
  <c r="D1919" i="6"/>
  <c r="H1919" i="6" s="1"/>
  <c r="D1920" i="6"/>
  <c r="H1920" i="6" s="1"/>
  <c r="F1920" i="6"/>
  <c r="J1920" i="6" s="1"/>
  <c r="D1921" i="6"/>
  <c r="H1921" i="6" s="1"/>
  <c r="D1922" i="6"/>
  <c r="H1922" i="6" s="1"/>
  <c r="D1923" i="6"/>
  <c r="F1923" i="6" s="1"/>
  <c r="J1923" i="6" s="1"/>
  <c r="D1924" i="6"/>
  <c r="H1924" i="6" s="1"/>
  <c r="F1924" i="6"/>
  <c r="J1924" i="6" s="1"/>
  <c r="D1925" i="6"/>
  <c r="H1925" i="6" s="1"/>
  <c r="D1926" i="6"/>
  <c r="E1926" i="6"/>
  <c r="I1926" i="6" s="1"/>
  <c r="D1927" i="6"/>
  <c r="D1928" i="6"/>
  <c r="D1929" i="6"/>
  <c r="F1929" i="6" s="1"/>
  <c r="J1929" i="6" s="1"/>
  <c r="D1930" i="6"/>
  <c r="E1930" i="6"/>
  <c r="I1930" i="6" s="1"/>
  <c r="D1931" i="6"/>
  <c r="D1932" i="6"/>
  <c r="H1932" i="6" s="1"/>
  <c r="E1932" i="6"/>
  <c r="I1932" i="6" s="1"/>
  <c r="D1933" i="6"/>
  <c r="F1933" i="6" s="1"/>
  <c r="J1933" i="6" s="1"/>
  <c r="D1934" i="6"/>
  <c r="H1934" i="6" s="1"/>
  <c r="D1935" i="6"/>
  <c r="H1935" i="6" s="1"/>
  <c r="D1936" i="6"/>
  <c r="H1936" i="6" s="1"/>
  <c r="D1937" i="6"/>
  <c r="H1937" i="6" s="1"/>
  <c r="D1938" i="6"/>
  <c r="H1938" i="6" s="1"/>
  <c r="D1939" i="6"/>
  <c r="H1939" i="6" s="1"/>
  <c r="F1939" i="6"/>
  <c r="J1939" i="6" s="1"/>
  <c r="D1940" i="6"/>
  <c r="H1940" i="6" s="1"/>
  <c r="F1940" i="6"/>
  <c r="J1940" i="6" s="1"/>
  <c r="D1941" i="6"/>
  <c r="H1941" i="6" s="1"/>
  <c r="D1942" i="6"/>
  <c r="E1942" i="6"/>
  <c r="I1942" i="6" s="1"/>
  <c r="D1943" i="6"/>
  <c r="H1943" i="6" s="1"/>
  <c r="D1944" i="6"/>
  <c r="D1945" i="6"/>
  <c r="F1945" i="6" s="1"/>
  <c r="J1945" i="6" s="1"/>
  <c r="D1946" i="6"/>
  <c r="E1946" i="6" s="1"/>
  <c r="I1946" i="6" s="1"/>
  <c r="D1947" i="6"/>
  <c r="F1947" i="6" s="1"/>
  <c r="J1947" i="6" s="1"/>
  <c r="D1948" i="6"/>
  <c r="H1948" i="6" s="1"/>
  <c r="D1949" i="6"/>
  <c r="D1950" i="6"/>
  <c r="H1950" i="6" s="1"/>
  <c r="D1951" i="6"/>
  <c r="H1951" i="6" s="1"/>
  <c r="D1952" i="6"/>
  <c r="D1953" i="6"/>
  <c r="H1953" i="6" s="1"/>
  <c r="D1954" i="6"/>
  <c r="H1954" i="6" s="1"/>
  <c r="D1955" i="6"/>
  <c r="D1956" i="6"/>
  <c r="H1956" i="6" s="1"/>
  <c r="D1957" i="6"/>
  <c r="H1957" i="6" s="1"/>
  <c r="D1958" i="6"/>
  <c r="E1958" i="6" s="1"/>
  <c r="I1958" i="6" s="1"/>
  <c r="D1959" i="6"/>
  <c r="F1959" i="6" s="1"/>
  <c r="J1959" i="6" s="1"/>
  <c r="D1960" i="6"/>
  <c r="H1960" i="6" s="1"/>
  <c r="F1960" i="6"/>
  <c r="J1960" i="6" s="1"/>
  <c r="D1961" i="6"/>
  <c r="F1961" i="6" s="1"/>
  <c r="J1961" i="6" s="1"/>
  <c r="D1962" i="6"/>
  <c r="D1963" i="6"/>
  <c r="D1964" i="6"/>
  <c r="D1965" i="6"/>
  <c r="D1966" i="6"/>
  <c r="H1966" i="6" s="1"/>
  <c r="D1967" i="6"/>
  <c r="H1967" i="6" s="1"/>
  <c r="D1968" i="6"/>
  <c r="F1968" i="6" s="1"/>
  <c r="J1968" i="6" s="1"/>
  <c r="D1969" i="6"/>
  <c r="H1969" i="6" s="1"/>
  <c r="D1970" i="6"/>
  <c r="H1970" i="6" s="1"/>
  <c r="D1971" i="6"/>
  <c r="H1971" i="6" s="1"/>
  <c r="D1972" i="6"/>
  <c r="H1972" i="6" s="1"/>
  <c r="E1972" i="6"/>
  <c r="I1972" i="6" s="1"/>
  <c r="F1972" i="6"/>
  <c r="J1972" i="6" s="1"/>
  <c r="D1973" i="6"/>
  <c r="H1973" i="6" s="1"/>
  <c r="D1974" i="6"/>
  <c r="D1975" i="6"/>
  <c r="F1975" i="6" s="1"/>
  <c r="J1975" i="6" s="1"/>
  <c r="D1976" i="6"/>
  <c r="H1976" i="6" s="1"/>
  <c r="F1976" i="6"/>
  <c r="J1976" i="6" s="1"/>
  <c r="D1977" i="6"/>
  <c r="F1977" i="6" s="1"/>
  <c r="J1977" i="6" s="1"/>
  <c r="D1978" i="6"/>
  <c r="D1979" i="6"/>
  <c r="H1979" i="6" s="1"/>
  <c r="D1980" i="6"/>
  <c r="H1980" i="6" s="1"/>
  <c r="D1981" i="6"/>
  <c r="D1982" i="6"/>
  <c r="D1983" i="6"/>
  <c r="H1983" i="6" s="1"/>
  <c r="D1984" i="6"/>
  <c r="H1984" i="6" s="1"/>
  <c r="D1985" i="6"/>
  <c r="D1986" i="6"/>
  <c r="H1986" i="6" s="1"/>
  <c r="D1987" i="6"/>
  <c r="H1987" i="6" s="1"/>
  <c r="D1988" i="6"/>
  <c r="H1988" i="6" s="1"/>
  <c r="D1989" i="6"/>
  <c r="H1989" i="6" s="1"/>
  <c r="D1990" i="6"/>
  <c r="E1990" i="6" s="1"/>
  <c r="I1990" i="6" s="1"/>
  <c r="D1991" i="6"/>
  <c r="F1991" i="6" s="1"/>
  <c r="J1991" i="6" s="1"/>
  <c r="D1992" i="6"/>
  <c r="H1992" i="6" s="1"/>
  <c r="E1992" i="6"/>
  <c r="I1992" i="6" s="1"/>
  <c r="D1993" i="6"/>
  <c r="F1993" i="6" s="1"/>
  <c r="J1993" i="6" s="1"/>
  <c r="D1994" i="6"/>
  <c r="F1994" i="6" s="1"/>
  <c r="J1994" i="6" s="1"/>
  <c r="D1995" i="6"/>
  <c r="D1996" i="6"/>
  <c r="E1996" i="6" s="1"/>
  <c r="I1996" i="6" s="1"/>
  <c r="D1997" i="6"/>
  <c r="D1998" i="6"/>
  <c r="E1998" i="6" s="1"/>
  <c r="I1998" i="6" s="1"/>
  <c r="D1999" i="6"/>
  <c r="H1999" i="6" s="1"/>
  <c r="D2000" i="6"/>
  <c r="F2000" i="6" s="1"/>
  <c r="J2000" i="6" s="1"/>
  <c r="D2001" i="6"/>
  <c r="F2001" i="6" s="1"/>
  <c r="J2001" i="6" s="1"/>
  <c r="D2002" i="6"/>
  <c r="H2002" i="6" s="1"/>
  <c r="D2003" i="6"/>
  <c r="H2003" i="6" s="1"/>
  <c r="F2003" i="6"/>
  <c r="J2003" i="6" s="1"/>
  <c r="D2004" i="6"/>
  <c r="H2004" i="6" s="1"/>
  <c r="D2005" i="6"/>
  <c r="H2005" i="6" s="1"/>
  <c r="D2006" i="6"/>
  <c r="E2006" i="6" s="1"/>
  <c r="I2006" i="6" s="1"/>
  <c r="D2007" i="6"/>
  <c r="F2007" i="6" s="1"/>
  <c r="J2007" i="6" s="1"/>
  <c r="D2008" i="6"/>
  <c r="E2008" i="6" s="1"/>
  <c r="I2008" i="6" s="1"/>
  <c r="D2009" i="6"/>
  <c r="D2010" i="6"/>
  <c r="D2011" i="6"/>
  <c r="D2012" i="6"/>
  <c r="H2012" i="6" s="1"/>
  <c r="D2013" i="6"/>
  <c r="D2014" i="6"/>
  <c r="D2015" i="6"/>
  <c r="H2015" i="6" s="1"/>
  <c r="D2016" i="6"/>
  <c r="F2016" i="6" s="1"/>
  <c r="J2016" i="6" s="1"/>
  <c r="D2017" i="6"/>
  <c r="D2018" i="6"/>
  <c r="H2018" i="6" s="1"/>
  <c r="D2019" i="6"/>
  <c r="D2020" i="6"/>
  <c r="E2020" i="6" s="1"/>
  <c r="I2020" i="6" s="1"/>
  <c r="D2021" i="6"/>
  <c r="H2021" i="6" s="1"/>
  <c r="D2022" i="6"/>
  <c r="E2022" i="6" s="1"/>
  <c r="I2022" i="6" s="1"/>
  <c r="D2023" i="6"/>
  <c r="D2024" i="6"/>
  <c r="H2024" i="6" s="1"/>
  <c r="D2025" i="6"/>
  <c r="F2025" i="6" s="1"/>
  <c r="J2025" i="6" s="1"/>
  <c r="D2026" i="6"/>
  <c r="D2027" i="6"/>
  <c r="D2028" i="6"/>
  <c r="F2028" i="6"/>
  <c r="J2028" i="6" s="1"/>
  <c r="D2029" i="6"/>
  <c r="D2030" i="6"/>
  <c r="D2031" i="6"/>
  <c r="H2031" i="6" s="1"/>
  <c r="D2032" i="6"/>
  <c r="D2033" i="6"/>
  <c r="F2033" i="6" s="1"/>
  <c r="J2033" i="6" s="1"/>
  <c r="D2034" i="6"/>
  <c r="H2034" i="6" s="1"/>
  <c r="D2035" i="6"/>
  <c r="H2035" i="6" s="1"/>
  <c r="E2035" i="6"/>
  <c r="I2035" i="6" s="1"/>
  <c r="D2036" i="6"/>
  <c r="H2036" i="6" s="1"/>
  <c r="D2037" i="6"/>
  <c r="H2037" i="6" s="1"/>
  <c r="D2038" i="6"/>
  <c r="E2038" i="6" s="1"/>
  <c r="I2038" i="6" s="1"/>
  <c r="D2039" i="6"/>
  <c r="F2039" i="6"/>
  <c r="J2039" i="6" s="1"/>
  <c r="D2040" i="6"/>
  <c r="D2041" i="6"/>
  <c r="F2041" i="6" s="1"/>
  <c r="J2041" i="6" s="1"/>
  <c r="D2042" i="6"/>
  <c r="D2043" i="6"/>
  <c r="D2044" i="6"/>
  <c r="E2044" i="6"/>
  <c r="I2044" i="6" s="1"/>
  <c r="D2045" i="6"/>
  <c r="D2046" i="6"/>
  <c r="D2047" i="6"/>
  <c r="H2047" i="6" s="1"/>
  <c r="D2048" i="6"/>
  <c r="D2049" i="6"/>
  <c r="D2050" i="6"/>
  <c r="H2050" i="6" s="1"/>
  <c r="D2051" i="6"/>
  <c r="F2051" i="6"/>
  <c r="J2051" i="6" s="1"/>
  <c r="D2052" i="6"/>
  <c r="D2053" i="6"/>
  <c r="H2053" i="6" s="1"/>
  <c r="D2054" i="6"/>
  <c r="E2054" i="6" s="1"/>
  <c r="I2054" i="6" s="1"/>
  <c r="D2055" i="6"/>
  <c r="F2055" i="6" s="1"/>
  <c r="J2055" i="6" s="1"/>
  <c r="D2056" i="6"/>
  <c r="D2057" i="6"/>
  <c r="F2057" i="6" s="1"/>
  <c r="J2057" i="6" s="1"/>
  <c r="D2058" i="6"/>
  <c r="D2059" i="6"/>
  <c r="E2059" i="6"/>
  <c r="I2059" i="6" s="1"/>
  <c r="D2060" i="6"/>
  <c r="H2060" i="6" s="1"/>
  <c r="D2061" i="6"/>
  <c r="D2062" i="6"/>
  <c r="E2062" i="6" s="1"/>
  <c r="I2062" i="6" s="1"/>
  <c r="D2063" i="6"/>
  <c r="H2063" i="6" s="1"/>
  <c r="D2064" i="6"/>
  <c r="D2065" i="6"/>
  <c r="D2066" i="6"/>
  <c r="H2066" i="6" s="1"/>
  <c r="D2067" i="6"/>
  <c r="D2068" i="6"/>
  <c r="D2069" i="6"/>
  <c r="H2069" i="6" s="1"/>
  <c r="D2070" i="6"/>
  <c r="E2070" i="6" s="1"/>
  <c r="I2070" i="6" s="1"/>
  <c r="D2071" i="6"/>
  <c r="F2071" i="6"/>
  <c r="J2071" i="6" s="1"/>
  <c r="D2072" i="6"/>
  <c r="D2073" i="6"/>
  <c r="F2073" i="6" s="1"/>
  <c r="J2073" i="6" s="1"/>
  <c r="D2074" i="6"/>
  <c r="D2075" i="6"/>
  <c r="E2075" i="6" s="1"/>
  <c r="I2075" i="6" s="1"/>
  <c r="D2076" i="6"/>
  <c r="D2077" i="6"/>
  <c r="D2078" i="6"/>
  <c r="E2078" i="6" s="1"/>
  <c r="I2078" i="6" s="1"/>
  <c r="D2079" i="6"/>
  <c r="H2079" i="6" s="1"/>
  <c r="D2080" i="6"/>
  <c r="H2080" i="6" s="1"/>
  <c r="D2081" i="6"/>
  <c r="F2081" i="6" s="1"/>
  <c r="J2081" i="6" s="1"/>
  <c r="D2082" i="6"/>
  <c r="H2082" i="6" s="1"/>
  <c r="D2083" i="6"/>
  <c r="F2083" i="6"/>
  <c r="J2083" i="6" s="1"/>
  <c r="D2084" i="6"/>
  <c r="D2085" i="6"/>
  <c r="H2085" i="6" s="1"/>
  <c r="D2086" i="6"/>
  <c r="D2087" i="6"/>
  <c r="F2087" i="6" s="1"/>
  <c r="J2087" i="6" s="1"/>
  <c r="D2088" i="6"/>
  <c r="D2089" i="6"/>
  <c r="F2089" i="6" s="1"/>
  <c r="J2089" i="6" s="1"/>
  <c r="D2090" i="6"/>
  <c r="D2091" i="6"/>
  <c r="D2092" i="6"/>
  <c r="D2093" i="6"/>
  <c r="D2094" i="6"/>
  <c r="E2094" i="6" s="1"/>
  <c r="I2094" i="6" s="1"/>
  <c r="D2095" i="6"/>
  <c r="H2095" i="6" s="1"/>
  <c r="D2096" i="6"/>
  <c r="H2096" i="6" s="1"/>
  <c r="E2096" i="6"/>
  <c r="I2096" i="6" s="1"/>
  <c r="F2096" i="6"/>
  <c r="J2096" i="6" s="1"/>
  <c r="D2097" i="6"/>
  <c r="E2097" i="6" s="1"/>
  <c r="I2097" i="6" s="1"/>
  <c r="D2098" i="6"/>
  <c r="H2098" i="6" s="1"/>
  <c r="D2099" i="6"/>
  <c r="D2100" i="6"/>
  <c r="H2100" i="6" s="1"/>
  <c r="D2101" i="6"/>
  <c r="H2101" i="6" s="1"/>
  <c r="D2102" i="6"/>
  <c r="E2102" i="6" s="1"/>
  <c r="I2102" i="6" s="1"/>
  <c r="D2103" i="6"/>
  <c r="F2103" i="6"/>
  <c r="J2103" i="6" s="1"/>
  <c r="D2104" i="6"/>
  <c r="D2105" i="6"/>
  <c r="F2105" i="6" s="1"/>
  <c r="J2105" i="6" s="1"/>
  <c r="D2106" i="6"/>
  <c r="D2107" i="6"/>
  <c r="F2107" i="6" s="1"/>
  <c r="J2107" i="6" s="1"/>
  <c r="D2108" i="6"/>
  <c r="D2109" i="6"/>
  <c r="D2110" i="6"/>
  <c r="D2111" i="6"/>
  <c r="H2111" i="6" s="1"/>
  <c r="D2112" i="6"/>
  <c r="E2112" i="6" s="1"/>
  <c r="I2112" i="6" s="1"/>
  <c r="D2113" i="6"/>
  <c r="F2113" i="6" s="1"/>
  <c r="J2113" i="6" s="1"/>
  <c r="D2114" i="6"/>
  <c r="H2114" i="6" s="1"/>
  <c r="D2115" i="6"/>
  <c r="H2115" i="6" s="1"/>
  <c r="E2115" i="6"/>
  <c r="I2115" i="6" s="1"/>
  <c r="F2115" i="6"/>
  <c r="J2115" i="6" s="1"/>
  <c r="D2116" i="6"/>
  <c r="H2116" i="6" s="1"/>
  <c r="D2117" i="6"/>
  <c r="H2117" i="6" s="1"/>
  <c r="D2118" i="6"/>
  <c r="E2118" i="6" s="1"/>
  <c r="I2118" i="6" s="1"/>
  <c r="D2119" i="6"/>
  <c r="D2120" i="6"/>
  <c r="H2120" i="6" s="1"/>
  <c r="D2121" i="6"/>
  <c r="F2121" i="6" s="1"/>
  <c r="J2121" i="6" s="1"/>
  <c r="D2122" i="6"/>
  <c r="H2122" i="6" s="1"/>
  <c r="D2123" i="6"/>
  <c r="D2124" i="6"/>
  <c r="E2124" i="6"/>
  <c r="I2124" i="6" s="1"/>
  <c r="D2125" i="6"/>
  <c r="H2125" i="6" s="1"/>
  <c r="D2126" i="6"/>
  <c r="E2126" i="6" s="1"/>
  <c r="I2126" i="6" s="1"/>
  <c r="D2127" i="6"/>
  <c r="D2128" i="6"/>
  <c r="F2128" i="6" s="1"/>
  <c r="J2128" i="6" s="1"/>
  <c r="D2129" i="6"/>
  <c r="D2130" i="6"/>
  <c r="H2130" i="6" s="1"/>
  <c r="D2131" i="6"/>
  <c r="D2132" i="6"/>
  <c r="H2132" i="6" s="1"/>
  <c r="D2133" i="6"/>
  <c r="H2133" i="6" s="1"/>
  <c r="D2134" i="6"/>
  <c r="D2135" i="6"/>
  <c r="F2135" i="6" s="1"/>
  <c r="J2135" i="6" s="1"/>
  <c r="D2136" i="6"/>
  <c r="H2136" i="6" s="1"/>
  <c r="F2136" i="6"/>
  <c r="J2136" i="6" s="1"/>
  <c r="D2137" i="6"/>
  <c r="F2137" i="6"/>
  <c r="J2137" i="6" s="1"/>
  <c r="D2138" i="6"/>
  <c r="H2138" i="6" s="1"/>
  <c r="D2139" i="6"/>
  <c r="H2139" i="6" s="1"/>
  <c r="D2140" i="6"/>
  <c r="H2140" i="6" s="1"/>
  <c r="E2140" i="6"/>
  <c r="I2140" i="6" s="1"/>
  <c r="F2140" i="6"/>
  <c r="J2140" i="6" s="1"/>
  <c r="D2141" i="6"/>
  <c r="H2141" i="6" s="1"/>
  <c r="D2142" i="6"/>
  <c r="D2143" i="6"/>
  <c r="H2143" i="6" s="1"/>
  <c r="D2144" i="6"/>
  <c r="D2145" i="6"/>
  <c r="D2146" i="6"/>
  <c r="H2146" i="6" s="1"/>
  <c r="E2146" i="6"/>
  <c r="I2146" i="6" s="1"/>
  <c r="F2146" i="6"/>
  <c r="J2146" i="6" s="1"/>
  <c r="D2147" i="6"/>
  <c r="E2147" i="6" s="1"/>
  <c r="I2147" i="6" s="1"/>
  <c r="D2148" i="6"/>
  <c r="H2148" i="6" s="1"/>
  <c r="D2149" i="6"/>
  <c r="H2149" i="6" s="1"/>
  <c r="D2150" i="6"/>
  <c r="F2150" i="6"/>
  <c r="J2150" i="6" s="1"/>
  <c r="D2151" i="6"/>
  <c r="H2151" i="6" s="1"/>
  <c r="D2152" i="6"/>
  <c r="F2152" i="6" s="1"/>
  <c r="J2152" i="6" s="1"/>
  <c r="D2153" i="6"/>
  <c r="H2153" i="6" s="1"/>
  <c r="D2154" i="6"/>
  <c r="D2155" i="6"/>
  <c r="E2155" i="6" s="1"/>
  <c r="I2155" i="6" s="1"/>
  <c r="D2156" i="6"/>
  <c r="E2156" i="6" s="1"/>
  <c r="I2156" i="6" s="1"/>
  <c r="D2157" i="6"/>
  <c r="D2158" i="6"/>
  <c r="D2159" i="6"/>
  <c r="E2159" i="6" s="1"/>
  <c r="I2159" i="6" s="1"/>
  <c r="D2160" i="6"/>
  <c r="E2160" i="6" s="1"/>
  <c r="I2160" i="6" s="1"/>
  <c r="D2161" i="6"/>
  <c r="H2161" i="6" s="1"/>
  <c r="E2161" i="6"/>
  <c r="I2161" i="6" s="1"/>
  <c r="F2161" i="6"/>
  <c r="J2161" i="6" s="1"/>
  <c r="D2162" i="6"/>
  <c r="D2163" i="6"/>
  <c r="D2164" i="6"/>
  <c r="H2164" i="6" s="1"/>
  <c r="D2165" i="6"/>
  <c r="D2166" i="6"/>
  <c r="D2167" i="6"/>
  <c r="D2168" i="6"/>
  <c r="E2168" i="6" s="1"/>
  <c r="I2168" i="6" s="1"/>
  <c r="D2169" i="6"/>
  <c r="H2169" i="6" s="1"/>
  <c r="D2170" i="6"/>
  <c r="E2170" i="6" s="1"/>
  <c r="I2170" i="6" s="1"/>
  <c r="D2171" i="6"/>
  <c r="E2171" i="6" s="1"/>
  <c r="I2171" i="6" s="1"/>
  <c r="D2172" i="6"/>
  <c r="F2172" i="6" s="1"/>
  <c r="J2172" i="6" s="1"/>
  <c r="D2173" i="6"/>
  <c r="H2173" i="6" s="1"/>
  <c r="E2173" i="6"/>
  <c r="I2173" i="6" s="1"/>
  <c r="F2173" i="6"/>
  <c r="J2173" i="6" s="1"/>
  <c r="D2174" i="6"/>
  <c r="D2175" i="6"/>
  <c r="F2175" i="6" s="1"/>
  <c r="J2175" i="6" s="1"/>
  <c r="D2176" i="6"/>
  <c r="E2176" i="6" s="1"/>
  <c r="I2176" i="6" s="1"/>
  <c r="D2177" i="6"/>
  <c r="H2177" i="6" s="1"/>
  <c r="E2177" i="6"/>
  <c r="I2177" i="6" s="1"/>
  <c r="D2178" i="6"/>
  <c r="D2179" i="6"/>
  <c r="E2179" i="6" s="1"/>
  <c r="I2179" i="6" s="1"/>
  <c r="D2180" i="6"/>
  <c r="H2180" i="6" s="1"/>
  <c r="E2180" i="6"/>
  <c r="I2180" i="6" s="1"/>
  <c r="D2181" i="6"/>
  <c r="H2181" i="6" s="1"/>
  <c r="D2182" i="6"/>
  <c r="F2182" i="6"/>
  <c r="J2182" i="6" s="1"/>
  <c r="D2183" i="6"/>
  <c r="D2184" i="6"/>
  <c r="H2184" i="6" s="1"/>
  <c r="D2185" i="6"/>
  <c r="F2185" i="6" s="1"/>
  <c r="J2185" i="6" s="1"/>
  <c r="D2186" i="6"/>
  <c r="D2187" i="6"/>
  <c r="E2187" i="6" s="1"/>
  <c r="I2187" i="6" s="1"/>
  <c r="D2188" i="6"/>
  <c r="E2188" i="6" s="1"/>
  <c r="I2188" i="6" s="1"/>
  <c r="D2189" i="6"/>
  <c r="D2190" i="6"/>
  <c r="F2190" i="6" s="1"/>
  <c r="J2190" i="6" s="1"/>
  <c r="D2191" i="6"/>
  <c r="D2192" i="6"/>
  <c r="D2193" i="6"/>
  <c r="H2193" i="6" s="1"/>
  <c r="D2194" i="6"/>
  <c r="F2194" i="6"/>
  <c r="J2194" i="6" s="1"/>
  <c r="D2195" i="6"/>
  <c r="D2196" i="6"/>
  <c r="H2196" i="6" s="1"/>
  <c r="D2197" i="6"/>
  <c r="F2197" i="6" s="1"/>
  <c r="J2197" i="6" s="1"/>
  <c r="D2198" i="6"/>
  <c r="D2199" i="6"/>
  <c r="H2199" i="6" s="1"/>
  <c r="E2199" i="6"/>
  <c r="I2199" i="6" s="1"/>
  <c r="D2200" i="6"/>
  <c r="F2200" i="6"/>
  <c r="J2200" i="6" s="1"/>
  <c r="D2201" i="6"/>
  <c r="F2201" i="6"/>
  <c r="J2201" i="6" s="1"/>
  <c r="D2202" i="6"/>
  <c r="D2203" i="6"/>
  <c r="F2203" i="6" s="1"/>
  <c r="J2203" i="6" s="1"/>
  <c r="D2204" i="6"/>
  <c r="E2204" i="6" s="1"/>
  <c r="I2204" i="6" s="1"/>
  <c r="F2204" i="6"/>
  <c r="J2204" i="6" s="1"/>
  <c r="D2205" i="6"/>
  <c r="H2205" i="6" s="1"/>
  <c r="E2205" i="6"/>
  <c r="I2205" i="6" s="1"/>
  <c r="D2206" i="6"/>
  <c r="F2206" i="6" s="1"/>
  <c r="J2206" i="6" s="1"/>
  <c r="D2207" i="6"/>
  <c r="F2207" i="6" s="1"/>
  <c r="J2207" i="6" s="1"/>
  <c r="D2208" i="6"/>
  <c r="E2208" i="6"/>
  <c r="I2208" i="6" s="1"/>
  <c r="D2209" i="6"/>
  <c r="D2210" i="6"/>
  <c r="D2211" i="6"/>
  <c r="E2211" i="6" s="1"/>
  <c r="I2211" i="6" s="1"/>
  <c r="D2212" i="6"/>
  <c r="D2213" i="6"/>
  <c r="D2214" i="6"/>
  <c r="F2214" i="6" s="1"/>
  <c r="J2214" i="6" s="1"/>
  <c r="D2215" i="6"/>
  <c r="D2216" i="6"/>
  <c r="H2216" i="6" s="1"/>
  <c r="E2216" i="6"/>
  <c r="I2216" i="6" s="1"/>
  <c r="D2217" i="6"/>
  <c r="D2218" i="6"/>
  <c r="D2219" i="6"/>
  <c r="E2219" i="6" s="1"/>
  <c r="I2219" i="6" s="1"/>
  <c r="D2220" i="6"/>
  <c r="E2220" i="6" s="1"/>
  <c r="I2220" i="6" s="1"/>
  <c r="D2221" i="6"/>
  <c r="E2221" i="6" s="1"/>
  <c r="I2221" i="6" s="1"/>
  <c r="D2222" i="6"/>
  <c r="F2222" i="6" s="1"/>
  <c r="J2222" i="6" s="1"/>
  <c r="D2223" i="6"/>
  <c r="E2223" i="6" s="1"/>
  <c r="I2223" i="6" s="1"/>
  <c r="D2224" i="6"/>
  <c r="D2225" i="6"/>
  <c r="H2225" i="6" s="1"/>
  <c r="D2226" i="6"/>
  <c r="D2227" i="6"/>
  <c r="D2228" i="6"/>
  <c r="H2228" i="6" s="1"/>
  <c r="D2229" i="6"/>
  <c r="E2229" i="6" s="1"/>
  <c r="I2229" i="6" s="1"/>
  <c r="D2230" i="6"/>
  <c r="D2231" i="6"/>
  <c r="E2231" i="6" s="1"/>
  <c r="I2231" i="6" s="1"/>
  <c r="D2232" i="6"/>
  <c r="D2233" i="6"/>
  <c r="H2233" i="6" s="1"/>
  <c r="E2233" i="6"/>
  <c r="I2233" i="6" s="1"/>
  <c r="F2233" i="6"/>
  <c r="J2233" i="6" s="1"/>
  <c r="D2234" i="6"/>
  <c r="H2234" i="6" s="1"/>
  <c r="E2234" i="6"/>
  <c r="I2234" i="6" s="1"/>
  <c r="F2234" i="6"/>
  <c r="J2234" i="6" s="1"/>
  <c r="D2235" i="6"/>
  <c r="D2236" i="6"/>
  <c r="F2236" i="6" s="1"/>
  <c r="J2236" i="6" s="1"/>
  <c r="D2237" i="6"/>
  <c r="H2237" i="6" s="1"/>
  <c r="D2238" i="6"/>
  <c r="F2238" i="6"/>
  <c r="J2238" i="6" s="1"/>
  <c r="D2239" i="6"/>
  <c r="F2239" i="6" s="1"/>
  <c r="J2239" i="6" s="1"/>
  <c r="D2240" i="6"/>
  <c r="H2240" i="6" s="1"/>
  <c r="E2240" i="6"/>
  <c r="I2240" i="6" s="1"/>
  <c r="D2241" i="6"/>
  <c r="H2241" i="6" s="1"/>
  <c r="E2241" i="6"/>
  <c r="I2241" i="6" s="1"/>
  <c r="F2241" i="6"/>
  <c r="J2241" i="6" s="1"/>
  <c r="D2242" i="6"/>
  <c r="E2242" i="6" s="1"/>
  <c r="I2242" i="6" s="1"/>
  <c r="F2242" i="6"/>
  <c r="J2242" i="6" s="1"/>
  <c r="D2243" i="6"/>
  <c r="E2243" i="6" s="1"/>
  <c r="I2243" i="6" s="1"/>
  <c r="D2244" i="6"/>
  <c r="H2244" i="6" s="1"/>
  <c r="E2244" i="6"/>
  <c r="I2244" i="6" s="1"/>
  <c r="D2245" i="6"/>
  <c r="H2245" i="6" s="1"/>
  <c r="D2246" i="6"/>
  <c r="F2246" i="6" s="1"/>
  <c r="J2246" i="6" s="1"/>
  <c r="D2247" i="6"/>
  <c r="D2248" i="6"/>
  <c r="H2248" i="6" s="1"/>
  <c r="D2249" i="6"/>
  <c r="H2249" i="6" s="1"/>
  <c r="F2249" i="6"/>
  <c r="J2249" i="6" s="1"/>
  <c r="D2250" i="6"/>
  <c r="D2251" i="6"/>
  <c r="D2252" i="6"/>
  <c r="E2252" i="6" s="1"/>
  <c r="I2252" i="6" s="1"/>
  <c r="D2253" i="6"/>
  <c r="D2254" i="6"/>
  <c r="F2254" i="6" s="1"/>
  <c r="J2254" i="6" s="1"/>
  <c r="D2255" i="6"/>
  <c r="E2255" i="6" s="1"/>
  <c r="I2255" i="6" s="1"/>
  <c r="D2256" i="6"/>
  <c r="D2257" i="6"/>
  <c r="F2257" i="6" s="1"/>
  <c r="J2257" i="6" s="1"/>
  <c r="D2258" i="6"/>
  <c r="E2258" i="6" s="1"/>
  <c r="I2258" i="6" s="1"/>
  <c r="D2259" i="6"/>
  <c r="F2259" i="6" s="1"/>
  <c r="J2259" i="6" s="1"/>
  <c r="D2260" i="6"/>
  <c r="E2260" i="6" s="1"/>
  <c r="I2260" i="6" s="1"/>
  <c r="D2261" i="6"/>
  <c r="D2262" i="6"/>
  <c r="D2263" i="6"/>
  <c r="E2263" i="6" s="1"/>
  <c r="I2263" i="6" s="1"/>
  <c r="F2263" i="6"/>
  <c r="J2263" i="6" s="1"/>
  <c r="D2264" i="6"/>
  <c r="D2265" i="6"/>
  <c r="D2266" i="6"/>
  <c r="D2267" i="6"/>
  <c r="E2267" i="6" s="1"/>
  <c r="I2267" i="6" s="1"/>
  <c r="D2268" i="6"/>
  <c r="D2269" i="6"/>
  <c r="H2269" i="6" s="1"/>
  <c r="E2269" i="6"/>
  <c r="I2269" i="6" s="1"/>
  <c r="F2269" i="6"/>
  <c r="J2269" i="6" s="1"/>
  <c r="D2270" i="6"/>
  <c r="F2270" i="6" s="1"/>
  <c r="J2270" i="6" s="1"/>
  <c r="D2271" i="6"/>
  <c r="E2271" i="6" s="1"/>
  <c r="I2271" i="6" s="1"/>
  <c r="D2272" i="6"/>
  <c r="D2273" i="6"/>
  <c r="H2273" i="6" s="1"/>
  <c r="F2273" i="6"/>
  <c r="J2273" i="6" s="1"/>
  <c r="D2274" i="6"/>
  <c r="E2274" i="6"/>
  <c r="I2274" i="6" s="1"/>
  <c r="D2275" i="6"/>
  <c r="E2275" i="6" s="1"/>
  <c r="I2275" i="6" s="1"/>
  <c r="D2276" i="6"/>
  <c r="D2277" i="6"/>
  <c r="E2277" i="6" s="1"/>
  <c r="I2277" i="6" s="1"/>
  <c r="D2278" i="6"/>
  <c r="F2278" i="6"/>
  <c r="J2278" i="6" s="1"/>
  <c r="D2279" i="6"/>
  <c r="D2280" i="6"/>
  <c r="E2280" i="6" s="1"/>
  <c r="I2280" i="6" s="1"/>
  <c r="D2281" i="6"/>
  <c r="D2282" i="6"/>
  <c r="D2283" i="6"/>
  <c r="F2283" i="6" s="1"/>
  <c r="J2283" i="6" s="1"/>
  <c r="D2284" i="6"/>
  <c r="E2284" i="6" s="1"/>
  <c r="I2284" i="6" s="1"/>
  <c r="D2285" i="6"/>
  <c r="D2286" i="6"/>
  <c r="E2286" i="6" s="1"/>
  <c r="I2286" i="6" s="1"/>
  <c r="D2287" i="6"/>
  <c r="D2288" i="6"/>
  <c r="D2289" i="6"/>
  <c r="H2289" i="6" s="1"/>
  <c r="D2290" i="6"/>
  <c r="D2291" i="6"/>
  <c r="F2291" i="6" s="1"/>
  <c r="J2291" i="6" s="1"/>
  <c r="D2292" i="6"/>
  <c r="D2293" i="6"/>
  <c r="E2293" i="6" s="1"/>
  <c r="I2293" i="6" s="1"/>
  <c r="D2294" i="6"/>
  <c r="D2295" i="6"/>
  <c r="D2296" i="6"/>
  <c r="D2297" i="6"/>
  <c r="D2298" i="6"/>
  <c r="H2298" i="6" s="1"/>
  <c r="E2298" i="6"/>
  <c r="I2298" i="6" s="1"/>
  <c r="D2299" i="6"/>
  <c r="E2299" i="6" s="1"/>
  <c r="I2299" i="6" s="1"/>
  <c r="D2300" i="6"/>
  <c r="D2301" i="6"/>
  <c r="D2302" i="6"/>
  <c r="F2302" i="6"/>
  <c r="J2302" i="6" s="1"/>
  <c r="D2303" i="6"/>
  <c r="F2303" i="6" s="1"/>
  <c r="J2303" i="6" s="1"/>
  <c r="D2304" i="6"/>
  <c r="H2304" i="6" s="1"/>
  <c r="E2304" i="6"/>
  <c r="I2304" i="6" s="1"/>
  <c r="F2304" i="6"/>
  <c r="J2304" i="6" s="1"/>
  <c r="D2305" i="6"/>
  <c r="D2306" i="6"/>
  <c r="E2306" i="6" s="1"/>
  <c r="I2306" i="6" s="1"/>
  <c r="D2307" i="6"/>
  <c r="E2307" i="6" s="1"/>
  <c r="I2307" i="6" s="1"/>
  <c r="D2308" i="6"/>
  <c r="E2308" i="6" s="1"/>
  <c r="I2308" i="6" s="1"/>
  <c r="D2309" i="6"/>
  <c r="H2309" i="6" s="1"/>
  <c r="D2310" i="6"/>
  <c r="F2310" i="6" s="1"/>
  <c r="J2310" i="6" s="1"/>
  <c r="D2311" i="6"/>
  <c r="E2311" i="6" s="1"/>
  <c r="I2311" i="6" s="1"/>
  <c r="D2312" i="6"/>
  <c r="H2312" i="6" s="1"/>
  <c r="F2312" i="6"/>
  <c r="J2312" i="6" s="1"/>
  <c r="D2313" i="6"/>
  <c r="D2314" i="6"/>
  <c r="D2315" i="6"/>
  <c r="F2315" i="6" s="1"/>
  <c r="J2315" i="6" s="1"/>
  <c r="D2316" i="6"/>
  <c r="E2316" i="6" s="1"/>
  <c r="I2316" i="6" s="1"/>
  <c r="D2317" i="6"/>
  <c r="D2318" i="6"/>
  <c r="D2319" i="6"/>
  <c r="E2319" i="6"/>
  <c r="I2319" i="6" s="1"/>
  <c r="D2320" i="6"/>
  <c r="D2321" i="6"/>
  <c r="H2321" i="6" s="1"/>
  <c r="F2321" i="6"/>
  <c r="J2321" i="6" s="1"/>
  <c r="D2322" i="6"/>
  <c r="D2323" i="6"/>
  <c r="F2323" i="6" s="1"/>
  <c r="J2323" i="6" s="1"/>
  <c r="D2324" i="6"/>
  <c r="D2325" i="6"/>
  <c r="D2326" i="6"/>
  <c r="E2326" i="6" s="1"/>
  <c r="I2326" i="6" s="1"/>
  <c r="D2327" i="6"/>
  <c r="E2327" i="6" s="1"/>
  <c r="I2327" i="6" s="1"/>
  <c r="D2328" i="6"/>
  <c r="D2329" i="6"/>
  <c r="D2330" i="6"/>
  <c r="H2330" i="6" s="1"/>
  <c r="D2331" i="6"/>
  <c r="F2331" i="6" s="1"/>
  <c r="J2331" i="6" s="1"/>
  <c r="D2332" i="6"/>
  <c r="F2332" i="6" s="1"/>
  <c r="J2332" i="6" s="1"/>
  <c r="D2333" i="6"/>
  <c r="D2334" i="6"/>
  <c r="F2334" i="6" s="1"/>
  <c r="J2334" i="6" s="1"/>
  <c r="D2335" i="6"/>
  <c r="E2335" i="6" s="1"/>
  <c r="I2335" i="6" s="1"/>
  <c r="D2336" i="6"/>
  <c r="E2336" i="6" s="1"/>
  <c r="I2336" i="6" s="1"/>
  <c r="D2337" i="6"/>
  <c r="E2337" i="6" s="1"/>
  <c r="I2337" i="6" s="1"/>
  <c r="D2338" i="6"/>
  <c r="D2339" i="6"/>
  <c r="D2340" i="6"/>
  <c r="F2340" i="6" s="1"/>
  <c r="J2340" i="6" s="1"/>
  <c r="E2340" i="6"/>
  <c r="I2340" i="6" s="1"/>
  <c r="D2341" i="6"/>
  <c r="D2342" i="6"/>
  <c r="F2342" i="6" s="1"/>
  <c r="J2342" i="6" s="1"/>
  <c r="D2343" i="6"/>
  <c r="D2344" i="6"/>
  <c r="H2344" i="6" s="1"/>
  <c r="D2345" i="6"/>
  <c r="E2345" i="6" s="1"/>
  <c r="I2345" i="6" s="1"/>
  <c r="D2346" i="6"/>
  <c r="E2346" i="6" s="1"/>
  <c r="I2346" i="6" s="1"/>
  <c r="D2347" i="6"/>
  <c r="D2348" i="6"/>
  <c r="E2348" i="6" s="1"/>
  <c r="I2348" i="6" s="1"/>
  <c r="D2349" i="6"/>
  <c r="E2349" i="6" s="1"/>
  <c r="I2349" i="6" s="1"/>
  <c r="D2350" i="6"/>
  <c r="D2351" i="6"/>
  <c r="D2352" i="6"/>
  <c r="D2353" i="6"/>
  <c r="H2353" i="6" s="1"/>
  <c r="E2353" i="6"/>
  <c r="I2353" i="6" s="1"/>
  <c r="F2353" i="6"/>
  <c r="J2353" i="6" s="1"/>
  <c r="D2354" i="6"/>
  <c r="E2354" i="6" s="1"/>
  <c r="I2354" i="6" s="1"/>
  <c r="D2355" i="6"/>
  <c r="D2356" i="6"/>
  <c r="D2357" i="6"/>
  <c r="D2358" i="6"/>
  <c r="E2358" i="6" s="1"/>
  <c r="I2358" i="6" s="1"/>
  <c r="D2359" i="6"/>
  <c r="E2359" i="6" s="1"/>
  <c r="I2359" i="6" s="1"/>
  <c r="D2360" i="6"/>
  <c r="D2361" i="6"/>
  <c r="D2362" i="6"/>
  <c r="E2362" i="6" s="1"/>
  <c r="I2362" i="6" s="1"/>
  <c r="D2363" i="6"/>
  <c r="D2364" i="6"/>
  <c r="D2365" i="6"/>
  <c r="H2365" i="6" s="1"/>
  <c r="E2365" i="6"/>
  <c r="I2365" i="6" s="1"/>
  <c r="F2365" i="6"/>
  <c r="J2365" i="6" s="1"/>
  <c r="D2366" i="6"/>
  <c r="F2366" i="6" s="1"/>
  <c r="J2366" i="6" s="1"/>
  <c r="D2367" i="6"/>
  <c r="D2368" i="6"/>
  <c r="H2368" i="6" s="1"/>
  <c r="E2368" i="6"/>
  <c r="I2368" i="6" s="1"/>
  <c r="F2368" i="6"/>
  <c r="J2368" i="6" s="1"/>
  <c r="D2369" i="6"/>
  <c r="D2370" i="6"/>
  <c r="D2371" i="6"/>
  <c r="D2372" i="6"/>
  <c r="D2373" i="6"/>
  <c r="H2373" i="6" s="1"/>
  <c r="D2374" i="6"/>
  <c r="E2374" i="6" s="1"/>
  <c r="I2374" i="6" s="1"/>
  <c r="D2375" i="6"/>
  <c r="E2375" i="6" s="1"/>
  <c r="I2375" i="6" s="1"/>
  <c r="D2376" i="6"/>
  <c r="H2376" i="6" s="1"/>
  <c r="D2377" i="6"/>
  <c r="H2377" i="6" s="1"/>
  <c r="F2377" i="6"/>
  <c r="J2377" i="6" s="1"/>
  <c r="D2378" i="6"/>
  <c r="D2379" i="6"/>
  <c r="D2380" i="6"/>
  <c r="E2380" i="6" s="1"/>
  <c r="I2380" i="6" s="1"/>
  <c r="D2381" i="6"/>
  <c r="D2382" i="6"/>
  <c r="E2382" i="6" s="1"/>
  <c r="I2382" i="6" s="1"/>
  <c r="D2383" i="6"/>
  <c r="F2383" i="6" s="1"/>
  <c r="J2383" i="6" s="1"/>
  <c r="E2383" i="6"/>
  <c r="I2383" i="6" s="1"/>
  <c r="D2384" i="6"/>
  <c r="D2385" i="6"/>
  <c r="D2386" i="6"/>
  <c r="D2387" i="6"/>
  <c r="F2387" i="6" s="1"/>
  <c r="J2387" i="6" s="1"/>
  <c r="D2388" i="6"/>
  <c r="D2389" i="6"/>
  <c r="D2390" i="6"/>
  <c r="D2391" i="6"/>
  <c r="D2392" i="6"/>
  <c r="D2393" i="6"/>
  <c r="D2394" i="6"/>
  <c r="H2394" i="6" s="1"/>
  <c r="D2395" i="6"/>
  <c r="D2396" i="6"/>
  <c r="F2396" i="6"/>
  <c r="J2396" i="6" s="1"/>
  <c r="D2397" i="6"/>
  <c r="H2397" i="6" s="1"/>
  <c r="D2398" i="6"/>
  <c r="F2398" i="6" s="1"/>
  <c r="J2398" i="6" s="1"/>
  <c r="D2399" i="6"/>
  <c r="E2399" i="6" s="1"/>
  <c r="I2399" i="6" s="1"/>
  <c r="F2399" i="6"/>
  <c r="J2399" i="6" s="1"/>
  <c r="D2400" i="6"/>
  <c r="H2400" i="6" s="1"/>
  <c r="D2401" i="6"/>
  <c r="D2402" i="6"/>
  <c r="H2402" i="6" s="1"/>
  <c r="F2402" i="6"/>
  <c r="J2402" i="6" s="1"/>
  <c r="D2403" i="6"/>
  <c r="F2403" i="6" s="1"/>
  <c r="J2403" i="6" s="1"/>
  <c r="D2404" i="6"/>
  <c r="E2404" i="6"/>
  <c r="I2404" i="6" s="1"/>
  <c r="D2405" i="6"/>
  <c r="D2406" i="6"/>
  <c r="E2406" i="6" s="1"/>
  <c r="I2406" i="6" s="1"/>
  <c r="D2407" i="6"/>
  <c r="F2407" i="6" s="1"/>
  <c r="J2407" i="6" s="1"/>
  <c r="E2407" i="6"/>
  <c r="I2407" i="6" s="1"/>
  <c r="D2408" i="6"/>
  <c r="D2409" i="6"/>
  <c r="H2409" i="6" s="1"/>
  <c r="D2410" i="6"/>
  <c r="E2410" i="6" s="1"/>
  <c r="I2410" i="6" s="1"/>
  <c r="D2411" i="6"/>
  <c r="D2412" i="6"/>
  <c r="E2412" i="6"/>
  <c r="I2412" i="6" s="1"/>
  <c r="D2413" i="6"/>
  <c r="D2414" i="6"/>
  <c r="E2414" i="6" s="1"/>
  <c r="I2414" i="6" s="1"/>
  <c r="D2415" i="6"/>
  <c r="D2416" i="6"/>
  <c r="D2417" i="6"/>
  <c r="H2417" i="6" s="1"/>
  <c r="D2418" i="6"/>
  <c r="D2419" i="6"/>
  <c r="F2419" i="6" s="1"/>
  <c r="J2419" i="6" s="1"/>
  <c r="D2420" i="6"/>
  <c r="F2420" i="6" s="1"/>
  <c r="J2420" i="6" s="1"/>
  <c r="D2421" i="6"/>
  <c r="D2422" i="6"/>
  <c r="E2422" i="6" s="1"/>
  <c r="I2422" i="6" s="1"/>
  <c r="D2423" i="6"/>
  <c r="F2423" i="6"/>
  <c r="J2423" i="6" s="1"/>
  <c r="D2424" i="6"/>
  <c r="D2425" i="6"/>
  <c r="D2426" i="6"/>
  <c r="H2426" i="6" s="1"/>
  <c r="D2427" i="6"/>
  <c r="D2428" i="6"/>
  <c r="F2428" i="6"/>
  <c r="J2428" i="6" s="1"/>
  <c r="D2429" i="6"/>
  <c r="D2430" i="6"/>
  <c r="F2430" i="6" s="1"/>
  <c r="J2430" i="6" s="1"/>
  <c r="D2431" i="6"/>
  <c r="E2431" i="6" s="1"/>
  <c r="I2431" i="6" s="1"/>
  <c r="D2432" i="6"/>
  <c r="H2432" i="6" s="1"/>
  <c r="E2432" i="6"/>
  <c r="I2432" i="6" s="1"/>
  <c r="D2433" i="6"/>
  <c r="D2434" i="6"/>
  <c r="H2434" i="6" s="1"/>
  <c r="D2435" i="6"/>
  <c r="E2435" i="6" s="1"/>
  <c r="I2435" i="6" s="1"/>
  <c r="D2436" i="6"/>
  <c r="F2436" i="6" s="1"/>
  <c r="J2436" i="6" s="1"/>
  <c r="D2437" i="6"/>
  <c r="D2438" i="6"/>
  <c r="F2438" i="6" s="1"/>
  <c r="J2438" i="6" s="1"/>
  <c r="D2439" i="6"/>
  <c r="F2439" i="6" s="1"/>
  <c r="J2439" i="6" s="1"/>
  <c r="E2439" i="6"/>
  <c r="I2439" i="6" s="1"/>
  <c r="D2440" i="6"/>
  <c r="E2440" i="6" s="1"/>
  <c r="I2440" i="6" s="1"/>
  <c r="D2441" i="6"/>
  <c r="E2441" i="6"/>
  <c r="I2441" i="6" s="1"/>
  <c r="D2442" i="6"/>
  <c r="D2443" i="6"/>
  <c r="D2444" i="6"/>
  <c r="D2445" i="6"/>
  <c r="E2445" i="6" s="1"/>
  <c r="I2445" i="6" s="1"/>
  <c r="D2446" i="6"/>
  <c r="E2446" i="6" s="1"/>
  <c r="I2446" i="6" s="1"/>
  <c r="D2447" i="6"/>
  <c r="E2447" i="6" s="1"/>
  <c r="I2447" i="6" s="1"/>
  <c r="D2448" i="6"/>
  <c r="D2449" i="6"/>
  <c r="H2449" i="6" s="1"/>
  <c r="D2450" i="6"/>
  <c r="D2451" i="6"/>
  <c r="F2451" i="6" s="1"/>
  <c r="J2451" i="6" s="1"/>
  <c r="D2452" i="6"/>
  <c r="F2452" i="6"/>
  <c r="J2452" i="6" s="1"/>
  <c r="D2453" i="6"/>
  <c r="D2454" i="6"/>
  <c r="E2454" i="6" s="1"/>
  <c r="I2454" i="6" s="1"/>
  <c r="D2455" i="6"/>
  <c r="D2456" i="6"/>
  <c r="E2456" i="6" s="1"/>
  <c r="I2456" i="6" s="1"/>
  <c r="D2457" i="6"/>
  <c r="H2457" i="6" s="1"/>
  <c r="E2457" i="6"/>
  <c r="I2457" i="6" s="1"/>
  <c r="F2457" i="6"/>
  <c r="J2457" i="6" s="1"/>
  <c r="D2458" i="6"/>
  <c r="D2459" i="6"/>
  <c r="D2460" i="6"/>
  <c r="F2460" i="6"/>
  <c r="J2460" i="6" s="1"/>
  <c r="D2461" i="6"/>
  <c r="H2461" i="6" s="1"/>
  <c r="D2462" i="6"/>
  <c r="F2462" i="6" s="1"/>
  <c r="J2462" i="6" s="1"/>
  <c r="D2463" i="6"/>
  <c r="F2463" i="6" s="1"/>
  <c r="J2463" i="6" s="1"/>
  <c r="D2464" i="6"/>
  <c r="H2464" i="6" s="1"/>
  <c r="E2464" i="6"/>
  <c r="I2464" i="6" s="1"/>
  <c r="D2465" i="6"/>
  <c r="H2465" i="6" s="1"/>
  <c r="E2465" i="6"/>
  <c r="I2465" i="6" s="1"/>
  <c r="F2465" i="6"/>
  <c r="J2465" i="6" s="1"/>
  <c r="D2466" i="6"/>
  <c r="H2466" i="6" s="1"/>
  <c r="D2467" i="6"/>
  <c r="E2467" i="6" s="1"/>
  <c r="I2467" i="6" s="1"/>
  <c r="D2468" i="6"/>
  <c r="F2468" i="6" s="1"/>
  <c r="J2468" i="6" s="1"/>
  <c r="E2468" i="6"/>
  <c r="I2468" i="6" s="1"/>
  <c r="D2469" i="6"/>
  <c r="D2470" i="6"/>
  <c r="F2470" i="6" s="1"/>
  <c r="J2470" i="6" s="1"/>
  <c r="D2471" i="6"/>
  <c r="F2471" i="6" s="1"/>
  <c r="J2471" i="6" s="1"/>
  <c r="D2472" i="6"/>
  <c r="E2472" i="6" s="1"/>
  <c r="I2472" i="6" s="1"/>
  <c r="D2473" i="6"/>
  <c r="H2473" i="6" s="1"/>
  <c r="E2473" i="6"/>
  <c r="I2473" i="6" s="1"/>
  <c r="F2473" i="6"/>
  <c r="J2473" i="6" s="1"/>
  <c r="D2474" i="6"/>
  <c r="D2475" i="6"/>
  <c r="D2476" i="6"/>
  <c r="D2477" i="6"/>
  <c r="D2478" i="6"/>
  <c r="H2478" i="6" s="1"/>
  <c r="D2479" i="6"/>
  <c r="D2480" i="6"/>
  <c r="D2481" i="6"/>
  <c r="D2482" i="6"/>
  <c r="H2482" i="6" s="1"/>
  <c r="D2483" i="6"/>
  <c r="D2484" i="6"/>
  <c r="F2484" i="6" s="1"/>
  <c r="J2484" i="6" s="1"/>
  <c r="D2485" i="6"/>
  <c r="D2486" i="6"/>
  <c r="D2487" i="6"/>
  <c r="D2488" i="6"/>
  <c r="D2489" i="6"/>
  <c r="F2489" i="6" s="1"/>
  <c r="J2489" i="6" s="1"/>
  <c r="D2490" i="6"/>
  <c r="D2491" i="6"/>
  <c r="F2491" i="6" s="1"/>
  <c r="J2491" i="6" s="1"/>
  <c r="D2492" i="6"/>
  <c r="F2492" i="6" s="1"/>
  <c r="J2492" i="6" s="1"/>
  <c r="D2493" i="6"/>
  <c r="H2493" i="6" s="1"/>
  <c r="D2494" i="6"/>
  <c r="H2494" i="6" s="1"/>
  <c r="D2495" i="6"/>
  <c r="F2495" i="6"/>
  <c r="J2495" i="6" s="1"/>
  <c r="D2496" i="6"/>
  <c r="H2496" i="6" s="1"/>
  <c r="F2496" i="6"/>
  <c r="J2496" i="6" s="1"/>
  <c r="D2497" i="6"/>
  <c r="D2498" i="6"/>
  <c r="H2498" i="6" s="1"/>
  <c r="D2499" i="6"/>
  <c r="D2500" i="6"/>
  <c r="D2501" i="6"/>
  <c r="H2501" i="6" s="1"/>
  <c r="D2502" i="6"/>
  <c r="F2502" i="6"/>
  <c r="J2502" i="6" s="1"/>
  <c r="D2503" i="6"/>
  <c r="D2504" i="6"/>
  <c r="H2504" i="6" s="1"/>
  <c r="D2505" i="6"/>
  <c r="D2506" i="6"/>
  <c r="D2507" i="6"/>
  <c r="F2507" i="6" s="1"/>
  <c r="J2507" i="6" s="1"/>
  <c r="D2508" i="6"/>
  <c r="D2509" i="6"/>
  <c r="D2510" i="6"/>
  <c r="F2510" i="6" s="1"/>
  <c r="J2510" i="6" s="1"/>
  <c r="D2511" i="6"/>
  <c r="D2512" i="6"/>
  <c r="D2513" i="6"/>
  <c r="H2513" i="6" s="1"/>
  <c r="D2514" i="6"/>
  <c r="D2515" i="6"/>
  <c r="F2515" i="6" s="1"/>
  <c r="J2515" i="6" s="1"/>
  <c r="D2516" i="6"/>
  <c r="H2516" i="6" s="1"/>
  <c r="F2516" i="6"/>
  <c r="J2516" i="6" s="1"/>
  <c r="D2517" i="6"/>
  <c r="D2518" i="6"/>
  <c r="D2519" i="6"/>
  <c r="H2519" i="6" s="1"/>
  <c r="D2520" i="6"/>
  <c r="H2520" i="6" s="1"/>
  <c r="D2521" i="6"/>
  <c r="H2521" i="6" s="1"/>
  <c r="D2522" i="6"/>
  <c r="H2522" i="6" s="1"/>
  <c r="D2523" i="6"/>
  <c r="D2524" i="6"/>
  <c r="D2525" i="6"/>
  <c r="H2525" i="6" s="1"/>
  <c r="D2526" i="6"/>
  <c r="D2527" i="6"/>
  <c r="D2528" i="6"/>
  <c r="H2528" i="6" s="1"/>
  <c r="D2529" i="6"/>
  <c r="H2529" i="6" s="1"/>
  <c r="D2530" i="6"/>
  <c r="D2531" i="6"/>
  <c r="D2532" i="6"/>
  <c r="H2532" i="6" s="1"/>
  <c r="D2533" i="6"/>
  <c r="D2534" i="6"/>
  <c r="D2535" i="6"/>
  <c r="H2535" i="6" s="1"/>
  <c r="D2536" i="6"/>
  <c r="H2536" i="6" s="1"/>
  <c r="D2537" i="6"/>
  <c r="H2537" i="6" s="1"/>
  <c r="D2538" i="6"/>
  <c r="D2539" i="6"/>
  <c r="D2540" i="6"/>
  <c r="D2541" i="6"/>
  <c r="D2542" i="6"/>
  <c r="D2543" i="6"/>
  <c r="D2544" i="6"/>
  <c r="D2545" i="6"/>
  <c r="H2545" i="6" s="1"/>
  <c r="D2546" i="6"/>
  <c r="D2547" i="6"/>
  <c r="D2548" i="6"/>
  <c r="D2549" i="6"/>
  <c r="D2550" i="6"/>
  <c r="D2551" i="6"/>
  <c r="H2551" i="6" s="1"/>
  <c r="D2552" i="6"/>
  <c r="D2553" i="6"/>
  <c r="D2554" i="6"/>
  <c r="H2554" i="6" s="1"/>
  <c r="D2555" i="6"/>
  <c r="D2556" i="6"/>
  <c r="D2557" i="6"/>
  <c r="H2557" i="6" s="1"/>
  <c r="D2558" i="6"/>
  <c r="D2559" i="6"/>
  <c r="D2560" i="6"/>
  <c r="D2561" i="6"/>
  <c r="H2561" i="6" s="1"/>
  <c r="D2562" i="6"/>
  <c r="D2563" i="6"/>
  <c r="D2564" i="6"/>
  <c r="H2564" i="6" s="1"/>
  <c r="D2565" i="6"/>
  <c r="D2566" i="6"/>
  <c r="H2566" i="6" s="1"/>
  <c r="D2567" i="6"/>
  <c r="H2567" i="6" s="1"/>
  <c r="D2568" i="6"/>
  <c r="D2569" i="6"/>
  <c r="H2569" i="6" s="1"/>
  <c r="D2570" i="6"/>
  <c r="D2571" i="6"/>
  <c r="D2572" i="6"/>
  <c r="D2573" i="6"/>
  <c r="D2574" i="6"/>
  <c r="H2574" i="6" s="1"/>
  <c r="D2575" i="6"/>
  <c r="D2576" i="6"/>
  <c r="D2577" i="6"/>
  <c r="D2578" i="6"/>
  <c r="D2579" i="6"/>
  <c r="D2580" i="6"/>
  <c r="H2580" i="6" s="1"/>
  <c r="D2581" i="6"/>
  <c r="D2582" i="6"/>
  <c r="D2583" i="6"/>
  <c r="H2583" i="6" s="1"/>
  <c r="D2584" i="6"/>
  <c r="D2585" i="6"/>
  <c r="H2585" i="6" s="1"/>
  <c r="D2586" i="6"/>
  <c r="H2586" i="6" s="1"/>
  <c r="D2587" i="6"/>
  <c r="D2588" i="6"/>
  <c r="D2589" i="6"/>
  <c r="D2590" i="6"/>
  <c r="D2591" i="6"/>
  <c r="D2592" i="6"/>
  <c r="D2593" i="6"/>
  <c r="H2593" i="6" s="1"/>
  <c r="D2594" i="6"/>
  <c r="H2594" i="6" s="1"/>
  <c r="D2595" i="6"/>
  <c r="D2596" i="6"/>
  <c r="H2596" i="6" s="1"/>
  <c r="D2597" i="6"/>
  <c r="H2597" i="6" s="1"/>
  <c r="D2598" i="6"/>
  <c r="D2599" i="6"/>
  <c r="H2599" i="6" s="1"/>
  <c r="D2600" i="6"/>
  <c r="H2600" i="6" s="1"/>
  <c r="D2601" i="6"/>
  <c r="D2602" i="6"/>
  <c r="H2602" i="6" s="1"/>
  <c r="D2603" i="6"/>
  <c r="D2604" i="6"/>
  <c r="D2605" i="6"/>
  <c r="D2606" i="6"/>
  <c r="D2607" i="6"/>
  <c r="H2607" i="6" s="1"/>
  <c r="D2608" i="6"/>
  <c r="H2608" i="6" s="1"/>
  <c r="D2609" i="6"/>
  <c r="H2609" i="6" s="1"/>
  <c r="D2610" i="6"/>
  <c r="H2610" i="6" s="1"/>
  <c r="D2611" i="6"/>
  <c r="H2611" i="6" s="1"/>
  <c r="D2612" i="6"/>
  <c r="H2612" i="6" s="1"/>
  <c r="D2613" i="6"/>
  <c r="D2614" i="6"/>
  <c r="D2615" i="6"/>
  <c r="D2616" i="6"/>
  <c r="H2616" i="6" s="1"/>
  <c r="D2617" i="6"/>
  <c r="H2617" i="6" s="1"/>
  <c r="D2618" i="6"/>
  <c r="D2619" i="6"/>
  <c r="D2620" i="6"/>
  <c r="D2621" i="6"/>
  <c r="H2621" i="6" s="1"/>
  <c r="D2622" i="6"/>
  <c r="D2623" i="6"/>
  <c r="H2623" i="6" s="1"/>
  <c r="D2624" i="6"/>
  <c r="H2624" i="6" s="1"/>
  <c r="D2625" i="6"/>
  <c r="D2626" i="6"/>
  <c r="D2627" i="6"/>
  <c r="D2628" i="6"/>
  <c r="D2629" i="6"/>
  <c r="H2629" i="6" s="1"/>
  <c r="D2630" i="6"/>
  <c r="D2631" i="6"/>
  <c r="D2632" i="6"/>
  <c r="H2632" i="6" s="1"/>
  <c r="D2633" i="6"/>
  <c r="H2633" i="6" s="1"/>
  <c r="D2634" i="6"/>
  <c r="H2634" i="6" s="1"/>
  <c r="D2635" i="6"/>
  <c r="H2635" i="6" s="1"/>
  <c r="D2636" i="6"/>
  <c r="H2636" i="6" s="1"/>
  <c r="D2637" i="6"/>
  <c r="D2638" i="6"/>
  <c r="D2639" i="6"/>
  <c r="H2639" i="6" s="1"/>
  <c r="D2640" i="6"/>
  <c r="H2640" i="6" s="1"/>
  <c r="D2641" i="6"/>
  <c r="H2641" i="6" s="1"/>
  <c r="D2642" i="6"/>
  <c r="D2643" i="6"/>
  <c r="D2644" i="6"/>
  <c r="D2645" i="6"/>
  <c r="H2645" i="6" s="1"/>
  <c r="D2646" i="6"/>
  <c r="H2646" i="6" s="1"/>
  <c r="D2647" i="6"/>
  <c r="D2648" i="6"/>
  <c r="D2649" i="6"/>
  <c r="H2649" i="6" s="1"/>
  <c r="D2650" i="6"/>
  <c r="H2650" i="6" s="1"/>
  <c r="D2651" i="6"/>
  <c r="H2651" i="6" s="1"/>
  <c r="D2652" i="6"/>
  <c r="D2653" i="6"/>
  <c r="D2654" i="6"/>
  <c r="H2654" i="6" s="1"/>
  <c r="D2655" i="6"/>
  <c r="D2656" i="6"/>
  <c r="D2657" i="6"/>
  <c r="H2657" i="6" s="1"/>
  <c r="D2658" i="6"/>
  <c r="H2658" i="6" s="1"/>
  <c r="D2659" i="6"/>
  <c r="D2660" i="6"/>
  <c r="D2661" i="6"/>
  <c r="H2661" i="6" s="1"/>
  <c r="D2662" i="6"/>
  <c r="D2663" i="6"/>
  <c r="H2663" i="6" s="1"/>
  <c r="D2664" i="6"/>
  <c r="H2664" i="6" s="1"/>
  <c r="D2665" i="6"/>
  <c r="D2666" i="6"/>
  <c r="D2667" i="6"/>
  <c r="D2668" i="6"/>
  <c r="D2669" i="6"/>
  <c r="D2670" i="6"/>
  <c r="D2671" i="6"/>
  <c r="H2671" i="6" s="1"/>
  <c r="D2672" i="6"/>
  <c r="D2673" i="6"/>
  <c r="H2673" i="6" s="1"/>
  <c r="D2674" i="6"/>
  <c r="D2675" i="6"/>
  <c r="D2676" i="6"/>
  <c r="D2677" i="6"/>
  <c r="D2678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E18" i="6" s="1"/>
  <c r="I18" i="6" s="1"/>
  <c r="D19" i="6"/>
  <c r="D20" i="6"/>
  <c r="D21" i="6"/>
  <c r="D22" i="6"/>
  <c r="D23" i="6"/>
  <c r="D24" i="6"/>
  <c r="D25" i="6"/>
  <c r="D26" i="6"/>
  <c r="F26" i="6" s="1"/>
  <c r="J26" i="6" s="1"/>
  <c r="D27" i="6"/>
  <c r="D28" i="6"/>
  <c r="D29" i="6"/>
  <c r="D30" i="6"/>
  <c r="D31" i="6"/>
  <c r="D32" i="6"/>
  <c r="D33" i="6"/>
  <c r="D34" i="6"/>
  <c r="E34" i="6" s="1"/>
  <c r="I34" i="6" s="1"/>
  <c r="D35" i="6"/>
  <c r="D36" i="6"/>
  <c r="D37" i="6"/>
  <c r="D38" i="6"/>
  <c r="D39" i="6"/>
  <c r="D40" i="6"/>
  <c r="D41" i="6"/>
  <c r="D42" i="6"/>
  <c r="H42" i="6" s="1"/>
  <c r="D43" i="6"/>
  <c r="D44" i="6"/>
  <c r="D45" i="6"/>
  <c r="D46" i="6"/>
  <c r="D47" i="6"/>
  <c r="D48" i="6"/>
  <c r="D49" i="6"/>
  <c r="D50" i="6"/>
  <c r="H50" i="6" s="1"/>
  <c r="D51" i="6"/>
  <c r="D52" i="6"/>
  <c r="D53" i="6"/>
  <c r="D54" i="6"/>
  <c r="D55" i="6"/>
  <c r="D56" i="6"/>
  <c r="D57" i="6"/>
  <c r="D58" i="6"/>
  <c r="H58" i="6" s="1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F90" i="6" s="1"/>
  <c r="J90" i="6" s="1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H122" i="6" s="1"/>
  <c r="D123" i="6"/>
  <c r="D124" i="6"/>
  <c r="D125" i="6"/>
  <c r="D126" i="6"/>
  <c r="D127" i="6"/>
  <c r="D128" i="6"/>
  <c r="D129" i="6"/>
  <c r="D130" i="6"/>
  <c r="H130" i="6" s="1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H154" i="6" s="1"/>
  <c r="D155" i="6"/>
  <c r="D156" i="6"/>
  <c r="D157" i="6"/>
  <c r="D158" i="6"/>
  <c r="D159" i="6"/>
  <c r="D160" i="6"/>
  <c r="D161" i="6"/>
  <c r="D162" i="6"/>
  <c r="H162" i="6" s="1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H178" i="6" s="1"/>
  <c r="D179" i="6"/>
  <c r="D180" i="6"/>
  <c r="D181" i="6"/>
  <c r="D182" i="6"/>
  <c r="D183" i="6"/>
  <c r="D184" i="6"/>
  <c r="D185" i="6"/>
  <c r="D186" i="6"/>
  <c r="H186" i="6" s="1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F202" i="6" s="1"/>
  <c r="J202" i="6" s="1"/>
  <c r="D203" i="6"/>
  <c r="D204" i="6"/>
  <c r="D205" i="6"/>
  <c r="D206" i="6"/>
  <c r="D207" i="6"/>
  <c r="D208" i="6"/>
  <c r="D209" i="6"/>
  <c r="D210" i="6"/>
  <c r="F210" i="6" s="1"/>
  <c r="J210" i="6" s="1"/>
  <c r="D211" i="6"/>
  <c r="D212" i="6"/>
  <c r="D213" i="6"/>
  <c r="D214" i="6"/>
  <c r="D215" i="6"/>
  <c r="D216" i="6"/>
  <c r="D217" i="6"/>
  <c r="D218" i="6"/>
  <c r="F218" i="6" s="1"/>
  <c r="J218" i="6" s="1"/>
  <c r="D219" i="6"/>
  <c r="D220" i="6"/>
  <c r="D221" i="6"/>
  <c r="D222" i="6"/>
  <c r="D223" i="6"/>
  <c r="D224" i="6"/>
  <c r="D225" i="6"/>
  <c r="D226" i="6"/>
  <c r="F226" i="6" s="1"/>
  <c r="J226" i="6" s="1"/>
  <c r="D227" i="6"/>
  <c r="D228" i="6"/>
  <c r="D229" i="6"/>
  <c r="D230" i="6"/>
  <c r="D231" i="6"/>
  <c r="D232" i="6"/>
  <c r="D233" i="6"/>
  <c r="D234" i="6"/>
  <c r="F234" i="6" s="1"/>
  <c r="J234" i="6" s="1"/>
  <c r="D235" i="6"/>
  <c r="D236" i="6"/>
  <c r="D237" i="6"/>
  <c r="D238" i="6"/>
  <c r="D239" i="6"/>
  <c r="D240" i="6"/>
  <c r="D241" i="6"/>
  <c r="D242" i="6"/>
  <c r="F242" i="6" s="1"/>
  <c r="J242" i="6" s="1"/>
  <c r="D243" i="6"/>
  <c r="D244" i="6"/>
  <c r="D245" i="6"/>
  <c r="D246" i="6"/>
  <c r="D247" i="6"/>
  <c r="D248" i="6"/>
  <c r="D249" i="6"/>
  <c r="D250" i="6"/>
  <c r="F250" i="6" s="1"/>
  <c r="J250" i="6" s="1"/>
  <c r="D251" i="6"/>
  <c r="D252" i="6"/>
  <c r="D253" i="6"/>
  <c r="D254" i="6"/>
  <c r="D255" i="6"/>
  <c r="D256" i="6"/>
  <c r="D257" i="6"/>
  <c r="D258" i="6"/>
  <c r="F258" i="6" s="1"/>
  <c r="J258" i="6" s="1"/>
  <c r="D259" i="6"/>
  <c r="D260" i="6"/>
  <c r="D261" i="6"/>
  <c r="D262" i="6"/>
  <c r="D263" i="6"/>
  <c r="D264" i="6"/>
  <c r="D265" i="6"/>
  <c r="D266" i="6"/>
  <c r="F266" i="6" s="1"/>
  <c r="J266" i="6" s="1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F338" i="6" s="1"/>
  <c r="J338" i="6" s="1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F378" i="6" s="1"/>
  <c r="J378" i="6" s="1"/>
  <c r="D379" i="6"/>
  <c r="D380" i="6"/>
  <c r="D381" i="6"/>
  <c r="D382" i="6"/>
  <c r="D383" i="6"/>
  <c r="D384" i="6"/>
  <c r="D385" i="6"/>
  <c r="D386" i="6"/>
  <c r="F386" i="6" s="1"/>
  <c r="J386" i="6" s="1"/>
  <c r="D387" i="6"/>
  <c r="D388" i="6"/>
  <c r="D389" i="6"/>
  <c r="D390" i="6"/>
  <c r="D391" i="6"/>
  <c r="D392" i="6"/>
  <c r="D393" i="6"/>
  <c r="D394" i="6"/>
  <c r="E394" i="6" s="1"/>
  <c r="I394" i="6" s="1"/>
  <c r="D395" i="6"/>
  <c r="D396" i="6"/>
  <c r="D397" i="6"/>
  <c r="D398" i="6"/>
  <c r="D399" i="6"/>
  <c r="D400" i="6"/>
  <c r="D401" i="6"/>
  <c r="D402" i="6"/>
  <c r="E402" i="6" s="1"/>
  <c r="I402" i="6" s="1"/>
  <c r="D403" i="6"/>
  <c r="D404" i="6"/>
  <c r="D405" i="6"/>
  <c r="D406" i="6"/>
  <c r="D407" i="6"/>
  <c r="D408" i="6"/>
  <c r="D409" i="6"/>
  <c r="D410" i="6"/>
  <c r="E410" i="6" s="1"/>
  <c r="I410" i="6" s="1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E442" i="6" s="1"/>
  <c r="I442" i="6" s="1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E474" i="6" s="1"/>
  <c r="I474" i="6" s="1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E498" i="6" s="1"/>
  <c r="I498" i="6" s="1"/>
  <c r="D499" i="6"/>
  <c r="D500" i="6"/>
  <c r="D501" i="6"/>
  <c r="D502" i="6"/>
  <c r="D503" i="6"/>
  <c r="D504" i="6"/>
  <c r="D505" i="6"/>
  <c r="H505" i="6" s="1"/>
  <c r="D506" i="6"/>
  <c r="D507" i="6"/>
  <c r="D508" i="6"/>
  <c r="D509" i="6"/>
  <c r="D510" i="6"/>
  <c r="D511" i="6"/>
  <c r="D512" i="6"/>
  <c r="D513" i="6"/>
  <c r="F513" i="6" s="1"/>
  <c r="J513" i="6" s="1"/>
  <c r="D514" i="6"/>
  <c r="F514" i="6" s="1"/>
  <c r="J514" i="6" s="1"/>
  <c r="D515" i="6"/>
  <c r="D516" i="6"/>
  <c r="D517" i="6"/>
  <c r="D518" i="6"/>
  <c r="D519" i="6"/>
  <c r="D520" i="6"/>
  <c r="D521" i="6"/>
  <c r="D522" i="6"/>
  <c r="E522" i="6" s="1"/>
  <c r="I522" i="6" s="1"/>
  <c r="D523" i="6"/>
  <c r="D524" i="6"/>
  <c r="D525" i="6"/>
  <c r="D526" i="6"/>
  <c r="D527" i="6"/>
  <c r="D528" i="6"/>
  <c r="D529" i="6"/>
  <c r="E529" i="6" s="1"/>
  <c r="I529" i="6" s="1"/>
  <c r="D530" i="6"/>
  <c r="D531" i="6"/>
  <c r="D532" i="6"/>
  <c r="D533" i="6"/>
  <c r="D534" i="6"/>
  <c r="D535" i="6"/>
  <c r="D536" i="6"/>
  <c r="D537" i="6"/>
  <c r="D538" i="6"/>
  <c r="E538" i="6" s="1"/>
  <c r="I538" i="6" s="1"/>
  <c r="D539" i="6"/>
  <c r="D540" i="6"/>
  <c r="D541" i="6"/>
  <c r="D542" i="6"/>
  <c r="D543" i="6"/>
  <c r="D544" i="6"/>
  <c r="D545" i="6"/>
  <c r="H545" i="6" s="1"/>
  <c r="D546" i="6"/>
  <c r="D547" i="6"/>
  <c r="D548" i="6"/>
  <c r="D549" i="6"/>
  <c r="D550" i="6"/>
  <c r="D551" i="6"/>
  <c r="D552" i="6"/>
  <c r="D553" i="6"/>
  <c r="F553" i="6" s="1"/>
  <c r="J553" i="6" s="1"/>
  <c r="D554" i="6"/>
  <c r="E554" i="6" s="1"/>
  <c r="I554" i="6" s="1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E570" i="6" s="1"/>
  <c r="I570" i="6" s="1"/>
  <c r="D571" i="6"/>
  <c r="D572" i="6"/>
  <c r="D573" i="6"/>
  <c r="D574" i="6"/>
  <c r="D575" i="6"/>
  <c r="D576" i="6"/>
  <c r="D577" i="6"/>
  <c r="D578" i="6"/>
  <c r="E578" i="6" s="1"/>
  <c r="I578" i="6" s="1"/>
  <c r="D579" i="6"/>
  <c r="D580" i="6"/>
  <c r="D581" i="6"/>
  <c r="D582" i="6"/>
  <c r="D583" i="6"/>
  <c r="D584" i="6"/>
  <c r="D585" i="6"/>
  <c r="F585" i="6" s="1"/>
  <c r="J585" i="6" s="1"/>
  <c r="D586" i="6"/>
  <c r="E586" i="6" s="1"/>
  <c r="I586" i="6" s="1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F609" i="6" s="1"/>
  <c r="J609" i="6" s="1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H626" i="6" s="1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F641" i="6" s="1"/>
  <c r="J641" i="6" s="1"/>
  <c r="D642" i="6"/>
  <c r="E642" i="6" s="1"/>
  <c r="I642" i="6" s="1"/>
  <c r="D643" i="6"/>
  <c r="D644" i="6"/>
  <c r="D645" i="6"/>
  <c r="D646" i="6"/>
  <c r="D647" i="6"/>
  <c r="D648" i="6"/>
  <c r="D649" i="6"/>
  <c r="D650" i="6"/>
  <c r="E650" i="6" s="1"/>
  <c r="I650" i="6" s="1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E681" i="6" s="1"/>
  <c r="I681" i="6" s="1"/>
  <c r="D682" i="6"/>
  <c r="D683" i="6"/>
  <c r="D684" i="6"/>
  <c r="D685" i="6"/>
  <c r="D686" i="6"/>
  <c r="D687" i="6"/>
  <c r="D688" i="6"/>
  <c r="D689" i="6"/>
  <c r="D690" i="6"/>
  <c r="H690" i="6" s="1"/>
  <c r="D691" i="6"/>
  <c r="D692" i="6"/>
  <c r="D693" i="6"/>
  <c r="D694" i="6"/>
  <c r="D695" i="6"/>
  <c r="D696" i="6"/>
  <c r="D697" i="6"/>
  <c r="F697" i="6" s="1"/>
  <c r="J697" i="6" s="1"/>
  <c r="D698" i="6"/>
  <c r="D699" i="6"/>
  <c r="D700" i="6"/>
  <c r="D701" i="6"/>
  <c r="D702" i="6"/>
  <c r="D703" i="6"/>
  <c r="D704" i="6"/>
  <c r="D705" i="6"/>
  <c r="H705" i="6" s="1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F721" i="6" s="1"/>
  <c r="J721" i="6" s="1"/>
  <c r="D722" i="6"/>
  <c r="D723" i="6"/>
  <c r="D724" i="6"/>
  <c r="D725" i="6"/>
  <c r="D726" i="6"/>
  <c r="D727" i="6"/>
  <c r="D728" i="6"/>
  <c r="D729" i="6"/>
  <c r="F729" i="6" s="1"/>
  <c r="J729" i="6" s="1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F769" i="6" s="1"/>
  <c r="J769" i="6" s="1"/>
  <c r="D770" i="6"/>
  <c r="D771" i="6"/>
  <c r="D772" i="6"/>
  <c r="D773" i="6"/>
  <c r="D774" i="6"/>
  <c r="D775" i="6"/>
  <c r="D776" i="6"/>
  <c r="D777" i="6"/>
  <c r="D778" i="6"/>
  <c r="H778" i="6" s="1"/>
  <c r="D779" i="6"/>
  <c r="D780" i="6"/>
  <c r="D781" i="6"/>
  <c r="D782" i="6"/>
  <c r="D783" i="6"/>
  <c r="D784" i="6"/>
  <c r="D785" i="6"/>
  <c r="D786" i="6"/>
  <c r="F786" i="6" s="1"/>
  <c r="J786" i="6" s="1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H817" i="6" s="1"/>
  <c r="D818" i="6"/>
  <c r="D819" i="6"/>
  <c r="D820" i="6"/>
  <c r="D821" i="6"/>
  <c r="D822" i="6"/>
  <c r="D823" i="6"/>
  <c r="D824" i="6"/>
  <c r="D825" i="6"/>
  <c r="D826" i="6"/>
  <c r="H826" i="6" s="1"/>
  <c r="D827" i="6"/>
  <c r="D828" i="6"/>
  <c r="D829" i="6"/>
  <c r="D830" i="6"/>
  <c r="D831" i="6"/>
  <c r="D832" i="6"/>
  <c r="D833" i="6"/>
  <c r="F833" i="6" s="1"/>
  <c r="J833" i="6" s="1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E849" i="6" s="1"/>
  <c r="I849" i="6" s="1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F905" i="6" s="1"/>
  <c r="J905" i="6" s="1"/>
  <c r="D906" i="6"/>
  <c r="H906" i="6" s="1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H922" i="6" s="1"/>
  <c r="D923" i="6"/>
  <c r="D924" i="6"/>
  <c r="D925" i="6"/>
  <c r="D926" i="6"/>
  <c r="D927" i="6"/>
  <c r="D928" i="6"/>
  <c r="D929" i="6"/>
  <c r="D930" i="6"/>
  <c r="F930" i="6" s="1"/>
  <c r="J930" i="6" s="1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E945" i="6" s="1"/>
  <c r="I945" i="6" s="1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H969" i="6" s="1"/>
  <c r="D970" i="6"/>
  <c r="D971" i="6"/>
  <c r="D972" i="6"/>
  <c r="D973" i="6"/>
  <c r="D974" i="6"/>
  <c r="D975" i="6"/>
  <c r="D976" i="6"/>
  <c r="D977" i="6"/>
  <c r="E977" i="6" s="1"/>
  <c r="I977" i="6" s="1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E1001" i="6" s="1"/>
  <c r="I1001" i="6" s="1"/>
  <c r="D1002" i="6"/>
  <c r="D1003" i="6"/>
  <c r="D1004" i="6"/>
  <c r="D1005" i="6"/>
  <c r="D1006" i="6"/>
  <c r="D1007" i="6"/>
  <c r="D1008" i="6"/>
  <c r="D1009" i="6"/>
  <c r="E1009" i="6" s="1"/>
  <c r="I1009" i="6" s="1"/>
  <c r="D1010" i="6"/>
  <c r="D1011" i="6"/>
  <c r="D1012" i="6"/>
  <c r="D1013" i="6"/>
  <c r="D1014" i="6"/>
  <c r="D1015" i="6"/>
  <c r="D1016" i="6"/>
  <c r="D1017" i="6"/>
  <c r="H1017" i="6" s="1"/>
  <c r="D1018" i="6"/>
  <c r="D1019" i="6"/>
  <c r="D1020" i="6"/>
  <c r="D1021" i="6"/>
  <c r="D1022" i="6"/>
  <c r="D1023" i="6"/>
  <c r="D1024" i="6"/>
  <c r="D1025" i="6"/>
  <c r="D1026" i="6"/>
  <c r="F1026" i="6" s="1"/>
  <c r="J1026" i="6" s="1"/>
  <c r="D1027" i="6"/>
  <c r="D1028" i="6"/>
  <c r="D1029" i="6"/>
  <c r="D1030" i="6"/>
  <c r="D1031" i="6"/>
  <c r="D1032" i="6"/>
  <c r="D1033" i="6"/>
  <c r="E1033" i="6" s="1"/>
  <c r="I1033" i="6" s="1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H1049" i="6" s="1"/>
  <c r="D1050" i="6"/>
  <c r="F1050" i="6" s="1"/>
  <c r="J1050" i="6" s="1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F1065" i="6" s="1"/>
  <c r="J1065" i="6" s="1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1079" i="6"/>
  <c r="D1080" i="6"/>
  <c r="D1081" i="6"/>
  <c r="H1081" i="6" s="1"/>
  <c r="D1082" i="6"/>
  <c r="F1082" i="6" s="1"/>
  <c r="J1082" i="6" s="1"/>
  <c r="D1083" i="6"/>
  <c r="D1084" i="6"/>
  <c r="D1085" i="6"/>
  <c r="D1086" i="6"/>
  <c r="D1087" i="6"/>
  <c r="D1088" i="6"/>
  <c r="D1089" i="6"/>
  <c r="H1089" i="6" s="1"/>
  <c r="D1090" i="6"/>
  <c r="D1091" i="6"/>
  <c r="D1092" i="6"/>
  <c r="D1093" i="6"/>
  <c r="D1094" i="6"/>
  <c r="D1095" i="6"/>
  <c r="D1096" i="6"/>
  <c r="D1097" i="6"/>
  <c r="H1097" i="6" s="1"/>
  <c r="D1098" i="6"/>
  <c r="D1099" i="6"/>
  <c r="D1100" i="6"/>
  <c r="D1101" i="6"/>
  <c r="D1102" i="6"/>
  <c r="D1103" i="6"/>
  <c r="D1104" i="6"/>
  <c r="D1105" i="6"/>
  <c r="D1106" i="6"/>
  <c r="D1107" i="6"/>
  <c r="D1108" i="6"/>
  <c r="D1109" i="6"/>
  <c r="D1110" i="6"/>
  <c r="D1111" i="6"/>
  <c r="D1112" i="6"/>
  <c r="D1113" i="6"/>
  <c r="D1114" i="6"/>
  <c r="D1115" i="6"/>
  <c r="D1116" i="6"/>
  <c r="D1117" i="6"/>
  <c r="D1118" i="6"/>
  <c r="D1119" i="6"/>
  <c r="D1120" i="6"/>
  <c r="D1121" i="6"/>
  <c r="F1121" i="6" s="1"/>
  <c r="J1121" i="6" s="1"/>
  <c r="D1122" i="6"/>
  <c r="D1123" i="6"/>
  <c r="D1124" i="6"/>
  <c r="D1125" i="6"/>
  <c r="D1126" i="6"/>
  <c r="D1127" i="6"/>
  <c r="D1128" i="6"/>
  <c r="D1129" i="6"/>
  <c r="H1129" i="6" s="1"/>
  <c r="D1130" i="6"/>
  <c r="H1130" i="6" s="1"/>
  <c r="D1131" i="6"/>
  <c r="D1132" i="6"/>
  <c r="D1133" i="6"/>
  <c r="D1134" i="6"/>
  <c r="D1135" i="6"/>
  <c r="D1136" i="6"/>
  <c r="D1137" i="6"/>
  <c r="D1138" i="6"/>
  <c r="H1138" i="6" s="1"/>
  <c r="D1139" i="6"/>
  <c r="D1140" i="6"/>
  <c r="D1141" i="6"/>
  <c r="D1142" i="6"/>
  <c r="D1143" i="6"/>
  <c r="D1144" i="6"/>
  <c r="D1145" i="6"/>
  <c r="E1145" i="6" s="1"/>
  <c r="I1145" i="6" s="1"/>
  <c r="D1146" i="6"/>
  <c r="H1146" i="6" s="1"/>
  <c r="D1147" i="6"/>
  <c r="D1148" i="6"/>
  <c r="D1149" i="6"/>
  <c r="D1150" i="6"/>
  <c r="D1151" i="6"/>
  <c r="D1152" i="6"/>
  <c r="D1153" i="6"/>
  <c r="F1153" i="6" s="1"/>
  <c r="J1153" i="6" s="1"/>
  <c r="D1154" i="6"/>
  <c r="D1155" i="6"/>
  <c r="D1156" i="6"/>
  <c r="D1157" i="6"/>
  <c r="D1158" i="6"/>
  <c r="D1159" i="6"/>
  <c r="D1160" i="6"/>
  <c r="D1161" i="6"/>
  <c r="F1161" i="6" s="1"/>
  <c r="J1161" i="6" s="1"/>
  <c r="D1162" i="6"/>
  <c r="D1163" i="6"/>
  <c r="D1164" i="6"/>
  <c r="D1165" i="6"/>
  <c r="D1166" i="6"/>
  <c r="D1167" i="6"/>
  <c r="D1168" i="6"/>
  <c r="D1169" i="6"/>
  <c r="H1169" i="6" s="1"/>
  <c r="D1170" i="6"/>
  <c r="D1171" i="6"/>
  <c r="D1172" i="6"/>
  <c r="D1173" i="6"/>
  <c r="D1174" i="6"/>
  <c r="D1175" i="6"/>
  <c r="D1176" i="6"/>
  <c r="D1177" i="6"/>
  <c r="E1177" i="6" s="1"/>
  <c r="I1177" i="6" s="1"/>
  <c r="D1178" i="6"/>
  <c r="F1178" i="6" s="1"/>
  <c r="J1178" i="6" s="1"/>
  <c r="D1179" i="6"/>
  <c r="D1180" i="6"/>
  <c r="D1181" i="6"/>
  <c r="D1182" i="6"/>
  <c r="D1183" i="6"/>
  <c r="D1184" i="6"/>
  <c r="D1185" i="6"/>
  <c r="E1185" i="6" s="1"/>
  <c r="I1185" i="6" s="1"/>
  <c r="D1186" i="6"/>
  <c r="D1187" i="6"/>
  <c r="D1188" i="6"/>
  <c r="D1189" i="6"/>
  <c r="D1190" i="6"/>
  <c r="D1191" i="6"/>
  <c r="D1192" i="6"/>
  <c r="D1193" i="6"/>
  <c r="F1193" i="6" s="1"/>
  <c r="J1193" i="6" s="1"/>
  <c r="D1194" i="6"/>
  <c r="F1194" i="6" s="1"/>
  <c r="J1194" i="6" s="1"/>
  <c r="D1195" i="6"/>
  <c r="D1196" i="6"/>
  <c r="D1197" i="6"/>
  <c r="D1198" i="6"/>
  <c r="D1199" i="6"/>
  <c r="D1200" i="6"/>
  <c r="D1201" i="6"/>
  <c r="E1201" i="6" s="1"/>
  <c r="I1201" i="6" s="1"/>
  <c r="D1202" i="6"/>
  <c r="D1203" i="6"/>
  <c r="D1204" i="6"/>
  <c r="D1205" i="6"/>
  <c r="D1206" i="6"/>
  <c r="D1207" i="6"/>
  <c r="D1208" i="6"/>
  <c r="D1209" i="6"/>
  <c r="D1210" i="6"/>
  <c r="D1211" i="6"/>
  <c r="D1212" i="6"/>
  <c r="D1213" i="6"/>
  <c r="D1214" i="6"/>
  <c r="D1215" i="6"/>
  <c r="D1216" i="6"/>
  <c r="D1217" i="6"/>
  <c r="E1217" i="6" s="1"/>
  <c r="I1217" i="6" s="1"/>
  <c r="D1218" i="6"/>
  <c r="D1219" i="6"/>
  <c r="D1220" i="6"/>
  <c r="D1221" i="6"/>
  <c r="D1222" i="6"/>
  <c r="D1223" i="6"/>
  <c r="D1224" i="6"/>
  <c r="D1225" i="6"/>
  <c r="D1226" i="6"/>
  <c r="D1227" i="6"/>
  <c r="D1228" i="6"/>
  <c r="D1229" i="6"/>
  <c r="D1230" i="6"/>
  <c r="D1231" i="6"/>
  <c r="D1232" i="6"/>
  <c r="D1233" i="6"/>
  <c r="D1234" i="6"/>
  <c r="D1235" i="6"/>
  <c r="D1236" i="6"/>
  <c r="D1237" i="6"/>
  <c r="D1238" i="6"/>
  <c r="D1239" i="6"/>
  <c r="D1240" i="6"/>
  <c r="D1241" i="6"/>
  <c r="D1242" i="6"/>
  <c r="D1243" i="6"/>
  <c r="D1244" i="6"/>
  <c r="D1245" i="6"/>
  <c r="D1246" i="6"/>
  <c r="D1247" i="6"/>
  <c r="D1248" i="6"/>
  <c r="D1249" i="6"/>
  <c r="H1249" i="6" s="1"/>
  <c r="D1250" i="6"/>
  <c r="D1251" i="6"/>
  <c r="D1252" i="6"/>
  <c r="D1253" i="6"/>
  <c r="D1254" i="6"/>
  <c r="D1255" i="6"/>
  <c r="D1256" i="6"/>
  <c r="D1257" i="6"/>
  <c r="F1257" i="6" s="1"/>
  <c r="J1257" i="6" s="1"/>
  <c r="D1258" i="6"/>
  <c r="D1259" i="6"/>
  <c r="D1260" i="6"/>
  <c r="D1261" i="6"/>
  <c r="D1262" i="6"/>
  <c r="D1263" i="6"/>
  <c r="D1264" i="6"/>
  <c r="D1265" i="6"/>
  <c r="D1266" i="6"/>
  <c r="D1267" i="6"/>
  <c r="D1268" i="6"/>
  <c r="D1269" i="6"/>
  <c r="D1270" i="6"/>
  <c r="D1271" i="6"/>
  <c r="D1272" i="6"/>
  <c r="D1273" i="6"/>
  <c r="E1273" i="6" s="1"/>
  <c r="I1273" i="6" s="1"/>
  <c r="D1274" i="6"/>
  <c r="D1275" i="6"/>
  <c r="D1276" i="6"/>
  <c r="D1277" i="6"/>
  <c r="D1278" i="6"/>
  <c r="D1279" i="6"/>
  <c r="D1280" i="6"/>
  <c r="D1281" i="6"/>
  <c r="F1281" i="6" s="1"/>
  <c r="J1281" i="6" s="1"/>
  <c r="D1282" i="6"/>
  <c r="D1283" i="6"/>
  <c r="D1284" i="6"/>
  <c r="D1285" i="6"/>
  <c r="D1286" i="6"/>
  <c r="D1287" i="6"/>
  <c r="D1288" i="6"/>
  <c r="D1289" i="6"/>
  <c r="D1290" i="6"/>
  <c r="D1291" i="6"/>
  <c r="D1292" i="6"/>
  <c r="D1293" i="6"/>
  <c r="D1294" i="6"/>
  <c r="D1295" i="6"/>
  <c r="D1296" i="6"/>
  <c r="D1297" i="6"/>
  <c r="H1297" i="6" s="1"/>
  <c r="D1298" i="6"/>
  <c r="H1298" i="6" s="1"/>
  <c r="D1299" i="6"/>
  <c r="D1300" i="6"/>
  <c r="D1301" i="6"/>
  <c r="D1302" i="6"/>
  <c r="D1303" i="6"/>
  <c r="D1304" i="6"/>
  <c r="D1305" i="6"/>
  <c r="F1305" i="6" s="1"/>
  <c r="J1305" i="6" s="1"/>
  <c r="D1306" i="6"/>
  <c r="D1307" i="6"/>
  <c r="D1308" i="6"/>
  <c r="D1309" i="6"/>
  <c r="D1310" i="6"/>
  <c r="D1311" i="6"/>
  <c r="D1312" i="6"/>
  <c r="D1313" i="6"/>
  <c r="F1313" i="6" s="1"/>
  <c r="J1313" i="6" s="1"/>
  <c r="D1314" i="6"/>
  <c r="D1315" i="6"/>
  <c r="D1316" i="6"/>
  <c r="D1317" i="6"/>
  <c r="D1318" i="6"/>
  <c r="D1319" i="6"/>
  <c r="D1320" i="6"/>
  <c r="D1321" i="6"/>
  <c r="D1322" i="6"/>
  <c r="D1323" i="6"/>
  <c r="D1324" i="6"/>
  <c r="D1325" i="6"/>
  <c r="D1326" i="6"/>
  <c r="D1327" i="6"/>
  <c r="D1328" i="6"/>
  <c r="D1329" i="6"/>
  <c r="E1329" i="6" s="1"/>
  <c r="I1329" i="6" s="1"/>
  <c r="D1330" i="6"/>
  <c r="H1330" i="6" s="1"/>
  <c r="D1331" i="6"/>
  <c r="D1332" i="6"/>
  <c r="D1333" i="6"/>
  <c r="D1334" i="6"/>
  <c r="D1335" i="6"/>
  <c r="D1336" i="6"/>
  <c r="D1337" i="6"/>
  <c r="F1337" i="6" s="1"/>
  <c r="J1337" i="6" s="1"/>
  <c r="D1338" i="6"/>
  <c r="D1339" i="6"/>
  <c r="D1340" i="6"/>
  <c r="D1341" i="6"/>
  <c r="D1342" i="6"/>
  <c r="D1343" i="6"/>
  <c r="D1344" i="6"/>
  <c r="D1345" i="6"/>
  <c r="D1346" i="6"/>
  <c r="D1347" i="6"/>
  <c r="D1348" i="6"/>
  <c r="D1349" i="6"/>
  <c r="D1350" i="6"/>
  <c r="D1351" i="6"/>
  <c r="D1352" i="6"/>
  <c r="D1353" i="6"/>
  <c r="H1353" i="6" s="1"/>
  <c r="D1354" i="6"/>
  <c r="E1354" i="6" s="1"/>
  <c r="I1354" i="6" s="1"/>
  <c r="D1355" i="6"/>
  <c r="D1356" i="6"/>
  <c r="D1357" i="6"/>
  <c r="D1358" i="6"/>
  <c r="D1359" i="6"/>
  <c r="D1360" i="6"/>
  <c r="D1361" i="6"/>
  <c r="D1362" i="6"/>
  <c r="F1362" i="6" s="1"/>
  <c r="J1362" i="6" s="1"/>
  <c r="D1363" i="6"/>
  <c r="D1364" i="6"/>
  <c r="D1365" i="6"/>
  <c r="D1366" i="6"/>
  <c r="D1367" i="6"/>
  <c r="D1368" i="6"/>
  <c r="D1369" i="6"/>
  <c r="D1370" i="6"/>
  <c r="D1371" i="6"/>
  <c r="D1372" i="6"/>
  <c r="D1373" i="6"/>
  <c r="D1374" i="6"/>
  <c r="D1375" i="6"/>
  <c r="D1376" i="6"/>
  <c r="D1377" i="6"/>
  <c r="F1377" i="6" s="1"/>
  <c r="J1377" i="6" s="1"/>
  <c r="D1378" i="6"/>
  <c r="E1378" i="6" s="1"/>
  <c r="I1378" i="6" s="1"/>
  <c r="D1379" i="6"/>
  <c r="D1380" i="6"/>
  <c r="D1381" i="6"/>
  <c r="D1382" i="6"/>
  <c r="D1383" i="6"/>
  <c r="D1384" i="6"/>
  <c r="D1385" i="6"/>
  <c r="D1386" i="6"/>
  <c r="D1387" i="6"/>
  <c r="D1388" i="6"/>
  <c r="D1389" i="6"/>
  <c r="D1390" i="6"/>
  <c r="D1391" i="6"/>
  <c r="D1392" i="6"/>
  <c r="D1393" i="6"/>
  <c r="D1394" i="6"/>
  <c r="D1395" i="6"/>
  <c r="D1396" i="6"/>
  <c r="D1397" i="6"/>
  <c r="D1398" i="6"/>
  <c r="D1399" i="6"/>
  <c r="D1400" i="6"/>
  <c r="D1401" i="6"/>
  <c r="D1402" i="6"/>
  <c r="D1403" i="6"/>
  <c r="D1404" i="6"/>
  <c r="D1405" i="6"/>
  <c r="D1406" i="6"/>
  <c r="D1407" i="6"/>
  <c r="D1408" i="6"/>
  <c r="D1409" i="6"/>
  <c r="F1409" i="6" s="1"/>
  <c r="J1409" i="6" s="1"/>
  <c r="D1410" i="6"/>
  <c r="D1411" i="6"/>
  <c r="D1412" i="6"/>
  <c r="D1413" i="6"/>
  <c r="D1414" i="6"/>
  <c r="D1415" i="6"/>
  <c r="D1416" i="6"/>
  <c r="D1417" i="6"/>
  <c r="D1418" i="6"/>
  <c r="D1419" i="6"/>
  <c r="D1420" i="6"/>
  <c r="D1421" i="6"/>
  <c r="D1422" i="6"/>
  <c r="D1423" i="6"/>
  <c r="D1424" i="6"/>
  <c r="D1425" i="6"/>
  <c r="F1425" i="6" s="1"/>
  <c r="J1425" i="6" s="1"/>
  <c r="D1426" i="6"/>
  <c r="D1427" i="6"/>
  <c r="D1428" i="6"/>
  <c r="D1429" i="6"/>
  <c r="D1430" i="6"/>
  <c r="D1431" i="6"/>
  <c r="D1432" i="6"/>
  <c r="D1433" i="6"/>
  <c r="D1434" i="6"/>
  <c r="D1435" i="6"/>
  <c r="D1436" i="6"/>
  <c r="D1437" i="6"/>
  <c r="D1438" i="6"/>
  <c r="D1439" i="6"/>
  <c r="D1440" i="6"/>
  <c r="D1441" i="6"/>
  <c r="E1441" i="6" s="1"/>
  <c r="I1441" i="6" s="1"/>
  <c r="D1442" i="6"/>
  <c r="D1443" i="6"/>
  <c r="D1444" i="6"/>
  <c r="D1445" i="6"/>
  <c r="D1446" i="6"/>
  <c r="D1447" i="6"/>
  <c r="D1448" i="6"/>
  <c r="D1449" i="6"/>
  <c r="D1450" i="6"/>
  <c r="D1451" i="6"/>
  <c r="D1452" i="6"/>
  <c r="D1453" i="6"/>
  <c r="D1454" i="6"/>
  <c r="D1455" i="6"/>
  <c r="D1456" i="6"/>
  <c r="D1457" i="6"/>
  <c r="E1457" i="6" s="1"/>
  <c r="I1457" i="6" s="1"/>
  <c r="D1458" i="6"/>
  <c r="D1459" i="6"/>
  <c r="D1460" i="6"/>
  <c r="D1461" i="6"/>
  <c r="D1462" i="6"/>
  <c r="D1463" i="6"/>
  <c r="D1464" i="6"/>
  <c r="D1465" i="6"/>
  <c r="E1465" i="6" s="1"/>
  <c r="I1465" i="6" s="1"/>
  <c r="D1466" i="6"/>
  <c r="D1467" i="6"/>
  <c r="D2" i="6"/>
  <c r="C3933" i="7"/>
  <c r="B3933" i="7"/>
  <c r="C3932" i="7"/>
  <c r="B3932" i="7"/>
  <c r="C3931" i="7"/>
  <c r="B3931" i="7"/>
  <c r="C3930" i="7"/>
  <c r="B3930" i="7"/>
  <c r="C3929" i="7"/>
  <c r="B3929" i="7"/>
  <c r="E3190" i="7" s="1"/>
  <c r="I3190" i="7" s="1"/>
  <c r="C3928" i="7"/>
  <c r="B3928" i="7"/>
  <c r="E3189" i="7" s="1"/>
  <c r="I3189" i="7" s="1"/>
  <c r="C3927" i="7"/>
  <c r="B3927" i="7"/>
  <c r="C3926" i="7"/>
  <c r="B3926" i="7"/>
  <c r="C3925" i="7"/>
  <c r="B3925" i="7"/>
  <c r="C3924" i="7"/>
  <c r="B3924" i="7"/>
  <c r="C3923" i="7"/>
  <c r="B3923" i="7"/>
  <c r="C3922" i="7"/>
  <c r="B3922" i="7"/>
  <c r="C3921" i="7"/>
  <c r="B3921" i="7"/>
  <c r="C3920" i="7"/>
  <c r="B3920" i="7"/>
  <c r="C3919" i="7"/>
  <c r="B3919" i="7"/>
  <c r="C3918" i="7"/>
  <c r="B3918" i="7"/>
  <c r="C3917" i="7"/>
  <c r="B3917" i="7"/>
  <c r="C3916" i="7"/>
  <c r="B3916" i="7"/>
  <c r="C3915" i="7"/>
  <c r="B3915" i="7"/>
  <c r="C3914" i="7"/>
  <c r="B3914" i="7"/>
  <c r="C3913" i="7"/>
  <c r="B3913" i="7"/>
  <c r="C3912" i="7"/>
  <c r="B3912" i="7"/>
  <c r="C3911" i="7"/>
  <c r="B3911" i="7"/>
  <c r="E3173" i="7" s="1"/>
  <c r="I3173" i="7" s="1"/>
  <c r="C3910" i="7"/>
  <c r="B3910" i="7"/>
  <c r="C3909" i="7"/>
  <c r="B3909" i="7"/>
  <c r="C3908" i="7"/>
  <c r="B3908" i="7"/>
  <c r="C3907" i="7"/>
  <c r="B3907" i="7"/>
  <c r="C3906" i="7"/>
  <c r="B3906" i="7"/>
  <c r="C3905" i="7"/>
  <c r="B3905" i="7"/>
  <c r="E3165" i="7" s="1"/>
  <c r="I3165" i="7" s="1"/>
  <c r="C3904" i="7"/>
  <c r="B3904" i="7"/>
  <c r="C3903" i="7"/>
  <c r="B3903" i="7"/>
  <c r="C3902" i="7"/>
  <c r="B3902" i="7"/>
  <c r="C3901" i="7"/>
  <c r="B3901" i="7"/>
  <c r="C3900" i="7"/>
  <c r="F3163" i="7" s="1"/>
  <c r="J3163" i="7" s="1"/>
  <c r="B3900" i="7"/>
  <c r="C3899" i="7"/>
  <c r="B3899" i="7"/>
  <c r="C3898" i="7"/>
  <c r="B3898" i="7"/>
  <c r="C3897" i="7"/>
  <c r="B3897" i="7"/>
  <c r="C3896" i="7"/>
  <c r="B3896" i="7"/>
  <c r="C3895" i="7"/>
  <c r="B3895" i="7"/>
  <c r="C3894" i="7"/>
  <c r="B3894" i="7"/>
  <c r="C3893" i="7"/>
  <c r="B3893" i="7"/>
  <c r="C3892" i="7"/>
  <c r="B3892" i="7"/>
  <c r="C3891" i="7"/>
  <c r="B3891" i="7"/>
  <c r="C3890" i="7"/>
  <c r="B3890" i="7"/>
  <c r="C3889" i="7"/>
  <c r="B3889" i="7"/>
  <c r="C3888" i="7"/>
  <c r="B3888" i="7"/>
  <c r="C3887" i="7"/>
  <c r="B3887" i="7"/>
  <c r="C3886" i="7"/>
  <c r="F3147" i="7" s="1"/>
  <c r="J3147" i="7" s="1"/>
  <c r="B3886" i="7"/>
  <c r="C3885" i="7"/>
  <c r="B3885" i="7"/>
  <c r="C3884" i="7"/>
  <c r="B3884" i="7"/>
  <c r="C3883" i="7"/>
  <c r="B3883" i="7"/>
  <c r="E3145" i="7" s="1"/>
  <c r="I3145" i="7" s="1"/>
  <c r="C3882" i="7"/>
  <c r="B3882" i="7"/>
  <c r="C3881" i="7"/>
  <c r="B3881" i="7"/>
  <c r="C3880" i="7"/>
  <c r="B3880" i="7"/>
  <c r="C3879" i="7"/>
  <c r="B3879" i="7"/>
  <c r="C3878" i="7"/>
  <c r="B3878" i="7"/>
  <c r="C3877" i="7"/>
  <c r="B3877" i="7"/>
  <c r="C3876" i="7"/>
  <c r="F3139" i="7" s="1"/>
  <c r="J3139" i="7" s="1"/>
  <c r="B3876" i="7"/>
  <c r="E3137" i="7" s="1"/>
  <c r="I3137" i="7" s="1"/>
  <c r="C3875" i="7"/>
  <c r="B3875" i="7"/>
  <c r="C3874" i="7"/>
  <c r="B3874" i="7"/>
  <c r="C3873" i="7"/>
  <c r="B3873" i="7"/>
  <c r="C3872" i="7"/>
  <c r="B3872" i="7"/>
  <c r="C3871" i="7"/>
  <c r="B3871" i="7"/>
  <c r="E3133" i="7" s="1"/>
  <c r="I3133" i="7" s="1"/>
  <c r="C3870" i="7"/>
  <c r="B3870" i="7"/>
  <c r="C3869" i="7"/>
  <c r="B3869" i="7"/>
  <c r="C3868" i="7"/>
  <c r="B3868" i="7"/>
  <c r="C3867" i="7"/>
  <c r="B3867" i="7"/>
  <c r="C3866" i="7"/>
  <c r="B3866" i="7"/>
  <c r="C3865" i="7"/>
  <c r="B3865" i="7"/>
  <c r="C3864" i="7"/>
  <c r="B3864" i="7"/>
  <c r="C3863" i="7"/>
  <c r="B3863" i="7"/>
  <c r="C3862" i="7"/>
  <c r="B3862" i="7"/>
  <c r="C3861" i="7"/>
  <c r="B3861" i="7"/>
  <c r="C3860" i="7"/>
  <c r="B3860" i="7"/>
  <c r="C3859" i="7"/>
  <c r="B3859" i="7"/>
  <c r="C3858" i="7"/>
  <c r="B3858" i="7"/>
  <c r="C3857" i="7"/>
  <c r="B3857" i="7"/>
  <c r="E3118" i="7" s="1"/>
  <c r="I3118" i="7" s="1"/>
  <c r="C3856" i="7"/>
  <c r="B3856" i="7"/>
  <c r="C3855" i="7"/>
  <c r="B3855" i="7"/>
  <c r="C3854" i="7"/>
  <c r="B3854" i="7"/>
  <c r="C3853" i="7"/>
  <c r="B3853" i="7"/>
  <c r="C3852" i="7"/>
  <c r="B3852" i="7"/>
  <c r="C3851" i="7"/>
  <c r="B3851" i="7"/>
  <c r="C3850" i="7"/>
  <c r="B3850" i="7"/>
  <c r="C3849" i="7"/>
  <c r="B3849" i="7"/>
  <c r="C3848" i="7"/>
  <c r="B3848" i="7"/>
  <c r="C3847" i="7"/>
  <c r="B3847" i="7"/>
  <c r="E3109" i="7" s="1"/>
  <c r="I3109" i="7" s="1"/>
  <c r="C3846" i="7"/>
  <c r="B3846" i="7"/>
  <c r="C3845" i="7"/>
  <c r="B3845" i="7"/>
  <c r="C3844" i="7"/>
  <c r="F3107" i="7" s="1"/>
  <c r="J3107" i="7" s="1"/>
  <c r="B3844" i="7"/>
  <c r="C3843" i="7"/>
  <c r="B3843" i="7"/>
  <c r="C3842" i="7"/>
  <c r="B3842" i="7"/>
  <c r="C3841" i="7"/>
  <c r="B3841" i="7"/>
  <c r="C3840" i="7"/>
  <c r="B3840" i="7"/>
  <c r="C3839" i="7"/>
  <c r="B3839" i="7"/>
  <c r="C3838" i="7"/>
  <c r="B3838" i="7"/>
  <c r="E3101" i="7" s="1"/>
  <c r="I3101" i="7" s="1"/>
  <c r="C3837" i="7"/>
  <c r="B3837" i="7"/>
  <c r="C3836" i="7"/>
  <c r="B3836" i="7"/>
  <c r="C3835" i="7"/>
  <c r="B3835" i="7"/>
  <c r="C3834" i="7"/>
  <c r="B3834" i="7"/>
  <c r="C3833" i="7"/>
  <c r="B3833" i="7"/>
  <c r="C3832" i="7"/>
  <c r="B3832" i="7"/>
  <c r="C3831" i="7"/>
  <c r="B3831" i="7"/>
  <c r="C3830" i="7"/>
  <c r="B3830" i="7"/>
  <c r="C3829" i="7"/>
  <c r="B3829" i="7"/>
  <c r="C3828" i="7"/>
  <c r="F3090" i="7" s="1"/>
  <c r="J3090" i="7" s="1"/>
  <c r="B3828" i="7"/>
  <c r="C3827" i="7"/>
  <c r="B3827" i="7"/>
  <c r="C3826" i="7"/>
  <c r="B3826" i="7"/>
  <c r="E1365" i="7" s="1"/>
  <c r="I1365" i="7" s="1"/>
  <c r="C3825" i="7"/>
  <c r="B3825" i="7"/>
  <c r="C3824" i="7"/>
  <c r="B3824" i="7"/>
  <c r="C3823" i="7"/>
  <c r="B3823" i="7"/>
  <c r="E3085" i="7" s="1"/>
  <c r="I3085" i="7" s="1"/>
  <c r="C3822" i="7"/>
  <c r="B3822" i="7"/>
  <c r="C3821" i="7"/>
  <c r="B3821" i="7"/>
  <c r="C3820" i="7"/>
  <c r="F3083" i="7" s="1"/>
  <c r="J3083" i="7" s="1"/>
  <c r="B3820" i="7"/>
  <c r="C3819" i="7"/>
  <c r="B3819" i="7"/>
  <c r="E3081" i="7" s="1"/>
  <c r="I3081" i="7" s="1"/>
  <c r="C3818" i="7"/>
  <c r="B3818" i="7"/>
  <c r="C3817" i="7"/>
  <c r="B3817" i="7"/>
  <c r="C3816" i="7"/>
  <c r="B3816" i="7"/>
  <c r="C3815" i="7"/>
  <c r="B3815" i="7"/>
  <c r="E3077" i="7" s="1"/>
  <c r="I3077" i="7" s="1"/>
  <c r="C3814" i="7"/>
  <c r="F3075" i="7" s="1"/>
  <c r="J3075" i="7" s="1"/>
  <c r="B3814" i="7"/>
  <c r="C3813" i="7"/>
  <c r="B3813" i="7"/>
  <c r="C3812" i="7"/>
  <c r="B3812" i="7"/>
  <c r="C3811" i="7"/>
  <c r="B3811" i="7"/>
  <c r="E3073" i="7" s="1"/>
  <c r="I3073" i="7" s="1"/>
  <c r="C3810" i="7"/>
  <c r="B3810" i="7"/>
  <c r="C3809" i="7"/>
  <c r="B3809" i="7"/>
  <c r="E3070" i="7" s="1"/>
  <c r="I3070" i="7" s="1"/>
  <c r="C3808" i="7"/>
  <c r="B3808" i="7"/>
  <c r="C3807" i="7"/>
  <c r="B3807" i="7"/>
  <c r="C3806" i="7"/>
  <c r="B3806" i="7"/>
  <c r="C3805" i="7"/>
  <c r="B3805" i="7"/>
  <c r="E3066" i="7" s="1"/>
  <c r="I3066" i="7" s="1"/>
  <c r="C3804" i="7"/>
  <c r="B3804" i="7"/>
  <c r="C3803" i="7"/>
  <c r="B3803" i="7"/>
  <c r="C3802" i="7"/>
  <c r="B3802" i="7"/>
  <c r="C3801" i="7"/>
  <c r="B3801" i="7"/>
  <c r="E3062" i="7" s="1"/>
  <c r="I3062" i="7" s="1"/>
  <c r="C3800" i="7"/>
  <c r="B3800" i="7"/>
  <c r="C3799" i="7"/>
  <c r="B3799" i="7"/>
  <c r="C3798" i="7"/>
  <c r="B3798" i="7"/>
  <c r="C3797" i="7"/>
  <c r="F3058" i="7" s="1"/>
  <c r="J3058" i="7" s="1"/>
  <c r="B3797" i="7"/>
  <c r="E3058" i="7" s="1"/>
  <c r="I3058" i="7" s="1"/>
  <c r="C3796" i="7"/>
  <c r="B3796" i="7"/>
  <c r="C3795" i="7"/>
  <c r="B3795" i="7"/>
  <c r="E3057" i="7" s="1"/>
  <c r="I3057" i="7" s="1"/>
  <c r="C3794" i="7"/>
  <c r="B3794" i="7"/>
  <c r="C3793" i="7"/>
  <c r="B3793" i="7"/>
  <c r="C3792" i="7"/>
  <c r="B3792" i="7"/>
  <c r="C3791" i="7"/>
  <c r="B3791" i="7"/>
  <c r="E3053" i="7" s="1"/>
  <c r="I3053" i="7" s="1"/>
  <c r="C3790" i="7"/>
  <c r="B3790" i="7"/>
  <c r="C3789" i="7"/>
  <c r="B3789" i="7"/>
  <c r="C3788" i="7"/>
  <c r="B3788" i="7"/>
  <c r="E3049" i="7" s="1"/>
  <c r="I3049" i="7" s="1"/>
  <c r="C3787" i="7"/>
  <c r="B3787" i="7"/>
  <c r="C3786" i="7"/>
  <c r="B3786" i="7"/>
  <c r="C3785" i="7"/>
  <c r="B3785" i="7"/>
  <c r="C3784" i="7"/>
  <c r="B3784" i="7"/>
  <c r="C3783" i="7"/>
  <c r="B3783" i="7"/>
  <c r="C3782" i="7"/>
  <c r="F3043" i="7" s="1"/>
  <c r="J3043" i="7" s="1"/>
  <c r="B3782" i="7"/>
  <c r="C3781" i="7"/>
  <c r="B3781" i="7"/>
  <c r="C3780" i="7"/>
  <c r="B3780" i="7"/>
  <c r="C3779" i="7"/>
  <c r="B3779" i="7"/>
  <c r="C3778" i="7"/>
  <c r="B3778" i="7"/>
  <c r="C3777" i="7"/>
  <c r="B3777" i="7"/>
  <c r="C3776" i="7"/>
  <c r="B3776" i="7"/>
  <c r="C3775" i="7"/>
  <c r="B3775" i="7"/>
  <c r="C3774" i="7"/>
  <c r="F3035" i="7" s="1"/>
  <c r="J3035" i="7" s="1"/>
  <c r="B3774" i="7"/>
  <c r="C3773" i="7"/>
  <c r="B3773" i="7"/>
  <c r="E3034" i="7" s="1"/>
  <c r="I3034" i="7" s="1"/>
  <c r="C3772" i="7"/>
  <c r="B3772" i="7"/>
  <c r="C3771" i="7"/>
  <c r="B3771" i="7"/>
  <c r="C3770" i="7"/>
  <c r="B3770" i="7"/>
  <c r="C3769" i="7"/>
  <c r="B3769" i="7"/>
  <c r="C3768" i="7"/>
  <c r="B3768" i="7"/>
  <c r="C3767" i="7"/>
  <c r="B3767" i="7"/>
  <c r="C3766" i="7"/>
  <c r="F3028" i="7" s="1"/>
  <c r="J3028" i="7" s="1"/>
  <c r="B3766" i="7"/>
  <c r="E3028" i="7" s="1"/>
  <c r="I3028" i="7" s="1"/>
  <c r="C3765" i="7"/>
  <c r="B3765" i="7"/>
  <c r="C3764" i="7"/>
  <c r="B3764" i="7"/>
  <c r="C3763" i="7"/>
  <c r="B3763" i="7"/>
  <c r="C3762" i="7"/>
  <c r="B3762" i="7"/>
  <c r="C3761" i="7"/>
  <c r="B3761" i="7"/>
  <c r="C3760" i="7"/>
  <c r="F3019" i="7" s="1"/>
  <c r="J3019" i="7" s="1"/>
  <c r="B3760" i="7"/>
  <c r="E3021" i="7" s="1"/>
  <c r="I3021" i="7" s="1"/>
  <c r="C3759" i="7"/>
  <c r="B3759" i="7"/>
  <c r="C3758" i="7"/>
  <c r="B3758" i="7"/>
  <c r="C3757" i="7"/>
  <c r="B3757" i="7"/>
  <c r="C3756" i="7"/>
  <c r="B3756" i="7"/>
  <c r="C3755" i="7"/>
  <c r="B3755" i="7"/>
  <c r="C3754" i="7"/>
  <c r="B3754" i="7"/>
  <c r="C3753" i="7"/>
  <c r="B3753" i="7"/>
  <c r="C3752" i="7"/>
  <c r="B3752" i="7"/>
  <c r="C3751" i="7"/>
  <c r="F3012" i="7" s="1"/>
  <c r="J3012" i="7" s="1"/>
  <c r="B3751" i="7"/>
  <c r="B3750" i="7"/>
  <c r="B3749" i="7"/>
  <c r="B3748" i="7"/>
  <c r="B3747" i="7"/>
  <c r="B3746" i="7"/>
  <c r="B3745" i="7"/>
  <c r="B3744" i="7"/>
  <c r="B3743" i="7"/>
  <c r="B3742" i="7"/>
  <c r="B3741" i="7"/>
  <c r="E3004" i="7" s="1"/>
  <c r="I3004" i="7" s="1"/>
  <c r="B3740" i="7"/>
  <c r="E3002" i="7" s="1"/>
  <c r="I3002" i="7" s="1"/>
  <c r="B3739" i="7"/>
  <c r="B3738" i="7"/>
  <c r="B3737" i="7"/>
  <c r="B3736" i="7"/>
  <c r="B3735" i="7"/>
  <c r="B3734" i="7"/>
  <c r="B3733" i="7"/>
  <c r="B3732" i="7"/>
  <c r="B3731" i="7"/>
  <c r="B3730" i="7"/>
  <c r="B3729" i="7"/>
  <c r="B3728" i="7"/>
  <c r="B3727" i="7"/>
  <c r="B3726" i="7"/>
  <c r="E2989" i="7" s="1"/>
  <c r="I2989" i="7" s="1"/>
  <c r="B3725" i="7"/>
  <c r="E2986" i="7" s="1"/>
  <c r="I2986" i="7" s="1"/>
  <c r="K2986" i="7" s="1"/>
  <c r="B3724" i="7"/>
  <c r="B3723" i="7"/>
  <c r="B3722" i="7"/>
  <c r="E2985" i="7" s="1"/>
  <c r="I2985" i="7" s="1"/>
  <c r="B3721" i="7"/>
  <c r="B3720" i="7"/>
  <c r="B3719" i="7"/>
  <c r="B3718" i="7"/>
  <c r="B3717" i="7"/>
  <c r="B3716" i="7"/>
  <c r="B3715" i="7"/>
  <c r="B3714" i="7"/>
  <c r="B3713" i="7"/>
  <c r="B3712" i="7"/>
  <c r="B3711" i="7"/>
  <c r="B3710" i="7"/>
  <c r="B3709" i="7"/>
  <c r="B3708" i="7"/>
  <c r="B3707" i="7"/>
  <c r="F1465" i="7"/>
  <c r="J1465" i="7" s="1"/>
  <c r="F1463" i="7"/>
  <c r="J1463" i="7" s="1"/>
  <c r="H1462" i="7"/>
  <c r="E1462" i="7"/>
  <c r="I1462" i="7" s="1"/>
  <c r="F1461" i="7"/>
  <c r="J1461" i="7" s="1"/>
  <c r="F1460" i="7"/>
  <c r="J1460" i="7" s="1"/>
  <c r="E1460" i="7"/>
  <c r="I1460" i="7" s="1"/>
  <c r="F1455" i="7"/>
  <c r="J1455" i="7" s="1"/>
  <c r="E1454" i="7"/>
  <c r="I1454" i="7" s="1"/>
  <c r="H1452" i="7"/>
  <c r="F1452" i="7"/>
  <c r="J1452" i="7" s="1"/>
  <c r="E1452" i="7"/>
  <c r="I1452" i="7" s="1"/>
  <c r="E1451" i="7"/>
  <c r="I1451" i="7" s="1"/>
  <c r="F1447" i="7"/>
  <c r="J1447" i="7" s="1"/>
  <c r="E1447" i="7"/>
  <c r="I1447" i="7" s="1"/>
  <c r="H1447" i="7"/>
  <c r="F1445" i="7"/>
  <c r="J1445" i="7" s="1"/>
  <c r="F1444" i="7"/>
  <c r="J1444" i="7" s="1"/>
  <c r="F1439" i="7"/>
  <c r="J1439" i="7" s="1"/>
  <c r="E1439" i="7"/>
  <c r="I1439" i="7" s="1"/>
  <c r="H1439" i="7"/>
  <c r="H1436" i="7"/>
  <c r="E1436" i="7"/>
  <c r="I1436" i="7" s="1"/>
  <c r="L1436" i="7" s="1"/>
  <c r="F1431" i="7"/>
  <c r="J1431" i="7" s="1"/>
  <c r="E1431" i="7"/>
  <c r="I1431" i="7" s="1"/>
  <c r="H1431" i="7"/>
  <c r="F1430" i="7"/>
  <c r="J1430" i="7" s="1"/>
  <c r="H1430" i="7"/>
  <c r="E1429" i="7"/>
  <c r="I1429" i="7" s="1"/>
  <c r="H1429" i="7"/>
  <c r="H1428" i="7"/>
  <c r="F1428" i="7"/>
  <c r="J1428" i="7" s="1"/>
  <c r="H1423" i="7"/>
  <c r="F1423" i="7"/>
  <c r="J1423" i="7" s="1"/>
  <c r="E1423" i="7"/>
  <c r="I1423" i="7" s="1"/>
  <c r="F1421" i="7"/>
  <c r="J1421" i="7" s="1"/>
  <c r="E1421" i="7"/>
  <c r="I1421" i="7" s="1"/>
  <c r="E1415" i="7"/>
  <c r="I1415" i="7" s="1"/>
  <c r="F1415" i="7"/>
  <c r="J1415" i="7" s="1"/>
  <c r="H1414" i="7"/>
  <c r="F1414" i="7"/>
  <c r="J1414" i="7" s="1"/>
  <c r="E1414" i="7"/>
  <c r="I1414" i="7" s="1"/>
  <c r="H1412" i="7"/>
  <c r="F1412" i="7"/>
  <c r="J1412" i="7" s="1"/>
  <c r="F1407" i="7"/>
  <c r="E1407" i="7"/>
  <c r="I1407" i="7" s="1"/>
  <c r="H1407" i="7"/>
  <c r="F1406" i="7"/>
  <c r="J1406" i="7" s="1"/>
  <c r="F1405" i="7"/>
  <c r="J1405" i="7" s="1"/>
  <c r="H1405" i="7"/>
  <c r="E1404" i="7"/>
  <c r="I1404" i="7" s="1"/>
  <c r="E1403" i="7"/>
  <c r="I1403" i="7" s="1"/>
  <c r="H1399" i="7"/>
  <c r="F1399" i="7"/>
  <c r="J1399" i="7" s="1"/>
  <c r="E1399" i="7"/>
  <c r="I1399" i="7" s="1"/>
  <c r="H1397" i="7"/>
  <c r="E1397" i="7"/>
  <c r="I1397" i="7" s="1"/>
  <c r="E1396" i="7"/>
  <c r="I1396" i="7" s="1"/>
  <c r="F1391" i="7"/>
  <c r="J1391" i="7" s="1"/>
  <c r="H1391" i="7"/>
  <c r="F1389" i="7"/>
  <c r="J1389" i="7" s="1"/>
  <c r="E1389" i="7"/>
  <c r="I1389" i="7" s="1"/>
  <c r="H1389" i="7"/>
  <c r="H1388" i="7"/>
  <c r="F1388" i="7"/>
  <c r="J1388" i="7" s="1"/>
  <c r="E1388" i="7"/>
  <c r="I1388" i="7" s="1"/>
  <c r="F1382" i="7"/>
  <c r="J1382" i="7" s="1"/>
  <c r="E1382" i="7"/>
  <c r="I1382" i="7" s="1"/>
  <c r="E1381" i="7"/>
  <c r="I1381" i="7" s="1"/>
  <c r="E1375" i="7"/>
  <c r="I1375" i="7" s="1"/>
  <c r="H1375" i="7"/>
  <c r="F1374" i="7"/>
  <c r="J1374" i="7" s="1"/>
  <c r="E1372" i="7"/>
  <c r="I1372" i="7" s="1"/>
  <c r="H1366" i="7"/>
  <c r="F1366" i="7"/>
  <c r="J1366" i="7" s="1"/>
  <c r="H1365" i="7"/>
  <c r="F1365" i="7"/>
  <c r="J1365" i="7" s="1"/>
  <c r="H1359" i="7"/>
  <c r="F1359" i="7"/>
  <c r="J1359" i="7" s="1"/>
  <c r="E1359" i="7"/>
  <c r="I1359" i="7" s="1"/>
  <c r="E1358" i="7"/>
  <c r="I1358" i="7" s="1"/>
  <c r="H1357" i="7"/>
  <c r="F1357" i="7"/>
  <c r="J1357" i="7" s="1"/>
  <c r="H1356" i="7"/>
  <c r="F1356" i="7"/>
  <c r="J1356" i="7" s="1"/>
  <c r="H1351" i="7"/>
  <c r="E1351" i="7"/>
  <c r="I1351" i="7" s="1"/>
  <c r="F1351" i="7"/>
  <c r="J1351" i="7" s="1"/>
  <c r="H1349" i="7"/>
  <c r="F1349" i="7"/>
  <c r="E1348" i="7"/>
  <c r="I1348" i="7" s="1"/>
  <c r="H1343" i="7"/>
  <c r="F1343" i="7"/>
  <c r="J1343" i="7" s="1"/>
  <c r="E1343" i="7"/>
  <c r="I1343" i="7" s="1"/>
  <c r="H1341" i="7"/>
  <c r="F1341" i="7"/>
  <c r="J1341" i="7" s="1"/>
  <c r="E1340" i="7"/>
  <c r="I1340" i="7" s="1"/>
  <c r="F1339" i="7"/>
  <c r="J1339" i="7" s="1"/>
  <c r="H1336" i="7"/>
  <c r="H1335" i="7"/>
  <c r="F1335" i="7"/>
  <c r="J1335" i="7" s="1"/>
  <c r="E1335" i="7"/>
  <c r="I1335" i="7" s="1"/>
  <c r="F1333" i="7"/>
  <c r="J1333" i="7" s="1"/>
  <c r="E1333" i="7"/>
  <c r="I1333" i="7" s="1"/>
  <c r="F1332" i="7"/>
  <c r="J1332" i="7" s="1"/>
  <c r="F1328" i="7"/>
  <c r="J1328" i="7" s="1"/>
  <c r="H1327" i="7"/>
  <c r="F1327" i="7"/>
  <c r="J1327" i="7" s="1"/>
  <c r="E1327" i="7"/>
  <c r="I1327" i="7" s="1"/>
  <c r="F1326" i="7"/>
  <c r="J1326" i="7" s="1"/>
  <c r="H1324" i="7"/>
  <c r="H1319" i="7"/>
  <c r="F1319" i="7"/>
  <c r="J1319" i="7" s="1"/>
  <c r="E1319" i="7"/>
  <c r="I1319" i="7" s="1"/>
  <c r="F1317" i="7"/>
  <c r="J1317" i="7" s="1"/>
  <c r="H1316" i="7"/>
  <c r="H1311" i="7"/>
  <c r="F1311" i="7"/>
  <c r="J1311" i="7" s="1"/>
  <c r="E1311" i="7"/>
  <c r="I1311" i="7" s="1"/>
  <c r="H1310" i="7"/>
  <c r="E1310" i="7"/>
  <c r="I1310" i="7" s="1"/>
  <c r="F1309" i="7"/>
  <c r="J1309" i="7" s="1"/>
  <c r="E1309" i="7"/>
  <c r="I1309" i="7" s="1"/>
  <c r="H1308" i="7"/>
  <c r="F1303" i="7"/>
  <c r="J1303" i="7" s="1"/>
  <c r="H1295" i="7"/>
  <c r="E1295" i="7"/>
  <c r="I1295" i="7" s="1"/>
  <c r="H1294" i="7"/>
  <c r="F1294" i="7"/>
  <c r="J1294" i="7" s="1"/>
  <c r="F1293" i="7"/>
  <c r="J1293" i="7" s="1"/>
  <c r="E1293" i="7"/>
  <c r="I1293" i="7" s="1"/>
  <c r="H1293" i="7"/>
  <c r="E1292" i="7"/>
  <c r="I1292" i="7" s="1"/>
  <c r="H1287" i="7"/>
  <c r="E1287" i="7"/>
  <c r="H1285" i="7"/>
  <c r="E1285" i="7"/>
  <c r="I1285" i="7" s="1"/>
  <c r="F1284" i="7"/>
  <c r="J1284" i="7" s="1"/>
  <c r="H1279" i="7"/>
  <c r="F1277" i="7"/>
  <c r="J1277" i="7" s="1"/>
  <c r="E1277" i="7"/>
  <c r="I1277" i="7" s="1"/>
  <c r="E1276" i="7"/>
  <c r="I1276" i="7" s="1"/>
  <c r="L1276" i="7" s="1"/>
  <c r="H1272" i="7"/>
  <c r="F1271" i="7"/>
  <c r="J1271" i="7" s="1"/>
  <c r="H1271" i="7"/>
  <c r="H1269" i="7"/>
  <c r="H1268" i="7"/>
  <c r="F1268" i="7"/>
  <c r="J1268" i="7" s="1"/>
  <c r="E1268" i="7"/>
  <c r="I1268" i="7" s="1"/>
  <c r="E1267" i="7"/>
  <c r="I1267" i="7" s="1"/>
  <c r="H1263" i="7"/>
  <c r="H1262" i="7"/>
  <c r="E1261" i="7"/>
  <c r="I1261" i="7" s="1"/>
  <c r="F1260" i="7"/>
  <c r="J1260" i="7" s="1"/>
  <c r="F1255" i="7"/>
  <c r="J1255" i="7" s="1"/>
  <c r="E1255" i="7"/>
  <c r="I1255" i="7" s="1"/>
  <c r="H1255" i="7"/>
  <c r="F1254" i="7"/>
  <c r="J1254" i="7" s="1"/>
  <c r="H1253" i="7"/>
  <c r="E1253" i="7"/>
  <c r="I1253" i="7" s="1"/>
  <c r="F1252" i="7"/>
  <c r="J1252" i="7" s="1"/>
  <c r="E1252" i="7"/>
  <c r="I1252" i="7" s="1"/>
  <c r="H1246" i="7"/>
  <c r="F1246" i="7"/>
  <c r="J1246" i="7" s="1"/>
  <c r="H1238" i="7"/>
  <c r="E1238" i="7"/>
  <c r="I1238" i="7" s="1"/>
  <c r="H1236" i="7"/>
  <c r="F1236" i="7"/>
  <c r="J1236" i="7" s="1"/>
  <c r="H1231" i="7"/>
  <c r="F1231" i="7"/>
  <c r="J1231" i="7" s="1"/>
  <c r="E1231" i="7"/>
  <c r="I1231" i="7" s="1"/>
  <c r="L1231" i="7" s="1"/>
  <c r="H1229" i="7"/>
  <c r="H1223" i="7"/>
  <c r="E1223" i="7"/>
  <c r="I1223" i="7" s="1"/>
  <c r="F1223" i="7"/>
  <c r="J1223" i="7" s="1"/>
  <c r="H1222" i="7"/>
  <c r="E1222" i="7"/>
  <c r="I1222" i="7" s="1"/>
  <c r="H1221" i="7"/>
  <c r="F1221" i="7"/>
  <c r="J1221" i="7" s="1"/>
  <c r="E1221" i="7"/>
  <c r="I1221" i="7" s="1"/>
  <c r="E1220" i="7"/>
  <c r="I1220" i="7" s="1"/>
  <c r="E1215" i="7"/>
  <c r="I1215" i="7" s="1"/>
  <c r="H1213" i="7"/>
  <c r="F1213" i="7"/>
  <c r="J1213" i="7" s="1"/>
  <c r="E1213" i="7"/>
  <c r="I1213" i="7" s="1"/>
  <c r="H1212" i="7"/>
  <c r="E1212" i="7"/>
  <c r="I1212" i="7" s="1"/>
  <c r="L1212" i="7" s="1"/>
  <c r="F1211" i="7"/>
  <c r="J1211" i="7" s="1"/>
  <c r="F1206" i="7"/>
  <c r="J1206" i="7" s="1"/>
  <c r="H1205" i="7"/>
  <c r="F1205" i="7"/>
  <c r="E1205" i="7"/>
  <c r="I1205" i="7" s="1"/>
  <c r="H1204" i="7"/>
  <c r="F1204" i="7"/>
  <c r="J1204" i="7" s="1"/>
  <c r="H1198" i="7"/>
  <c r="E1198" i="7"/>
  <c r="I1198" i="7" s="1"/>
  <c r="H1197" i="7"/>
  <c r="E1197" i="7"/>
  <c r="I1197" i="7" s="1"/>
  <c r="F1196" i="7"/>
  <c r="J1196" i="7" s="1"/>
  <c r="H1191" i="7"/>
  <c r="H1190" i="7"/>
  <c r="F1190" i="7"/>
  <c r="J1190" i="7" s="1"/>
  <c r="E1189" i="7"/>
  <c r="I1189" i="7" s="1"/>
  <c r="F1188" i="7"/>
  <c r="J1188" i="7" s="1"/>
  <c r="E1188" i="7"/>
  <c r="I1188" i="7" s="1"/>
  <c r="E1183" i="7"/>
  <c r="I1183" i="7" s="1"/>
  <c r="H1183" i="7"/>
  <c r="F1182" i="7"/>
  <c r="J1182" i="7" s="1"/>
  <c r="H1181" i="7"/>
  <c r="E1181" i="7"/>
  <c r="I1181" i="7" s="1"/>
  <c r="H1180" i="7"/>
  <c r="E1180" i="7"/>
  <c r="I1180" i="7" s="1"/>
  <c r="L1180" i="7" s="1"/>
  <c r="H1175" i="7"/>
  <c r="F1174" i="7"/>
  <c r="J1174" i="7" s="1"/>
  <c r="E1173" i="7"/>
  <c r="I1173" i="7" s="1"/>
  <c r="H1172" i="7"/>
  <c r="F1167" i="7"/>
  <c r="J1167" i="7" s="1"/>
  <c r="H1167" i="7"/>
  <c r="F1165" i="7"/>
  <c r="J1165" i="7" s="1"/>
  <c r="E1165" i="7"/>
  <c r="I1165" i="7" s="1"/>
  <c r="F1164" i="7"/>
  <c r="J1164" i="7" s="1"/>
  <c r="H1159" i="7"/>
  <c r="H1158" i="7"/>
  <c r="F1156" i="7"/>
  <c r="J1156" i="7" s="1"/>
  <c r="E1151" i="7"/>
  <c r="I1151" i="7" s="1"/>
  <c r="H1151" i="7"/>
  <c r="H1149" i="7"/>
  <c r="E1149" i="7"/>
  <c r="I1149" i="7" s="1"/>
  <c r="F1148" i="7"/>
  <c r="J1148" i="7" s="1"/>
  <c r="E1148" i="7"/>
  <c r="I1148" i="7" s="1"/>
  <c r="F1142" i="7"/>
  <c r="J1142" i="7" s="1"/>
  <c r="E1141" i="7"/>
  <c r="I1141" i="7" s="1"/>
  <c r="H1140" i="7"/>
  <c r="E1140" i="7"/>
  <c r="I1140" i="7" s="1"/>
  <c r="F1135" i="7"/>
  <c r="J1135" i="7" s="1"/>
  <c r="H1135" i="7"/>
  <c r="H1132" i="7"/>
  <c r="F1126" i="7"/>
  <c r="J1126" i="7" s="1"/>
  <c r="H1125" i="7"/>
  <c r="H1124" i="7"/>
  <c r="E1124" i="7"/>
  <c r="I1124" i="7" s="1"/>
  <c r="L1124" i="7" s="1"/>
  <c r="F1123" i="7"/>
  <c r="J1123" i="7" s="1"/>
  <c r="F1119" i="7"/>
  <c r="J1119" i="7" s="1"/>
  <c r="E1119" i="7"/>
  <c r="I1119" i="7" s="1"/>
  <c r="H1119" i="7"/>
  <c r="E1117" i="7"/>
  <c r="I1117" i="7" s="1"/>
  <c r="F1116" i="7"/>
  <c r="J1116" i="7" s="1"/>
  <c r="E1116" i="7"/>
  <c r="I1116" i="7" s="1"/>
  <c r="F1115" i="7"/>
  <c r="J1115" i="7" s="1"/>
  <c r="E1110" i="7"/>
  <c r="I1110" i="7" s="1"/>
  <c r="F1109" i="7"/>
  <c r="J1109" i="7" s="1"/>
  <c r="H1108" i="7"/>
  <c r="E1102" i="7"/>
  <c r="I1102" i="7" s="1"/>
  <c r="H1100" i="7"/>
  <c r="H1094" i="7"/>
  <c r="E1094" i="7"/>
  <c r="I1094" i="7" s="1"/>
  <c r="H1092" i="7"/>
  <c r="F1086" i="7"/>
  <c r="J1086" i="7" s="1"/>
  <c r="F1084" i="7"/>
  <c r="J1084" i="7" s="1"/>
  <c r="F1078" i="7"/>
  <c r="J1078" i="7" s="1"/>
  <c r="H1076" i="7"/>
  <c r="E1076" i="7"/>
  <c r="I1076" i="7" s="1"/>
  <c r="L1076" i="7" s="1"/>
  <c r="H1070" i="7"/>
  <c r="E1070" i="7"/>
  <c r="I1070" i="7" s="1"/>
  <c r="F1068" i="7"/>
  <c r="J1068" i="7" s="1"/>
  <c r="E1068" i="7"/>
  <c r="I1068" i="7" s="1"/>
  <c r="E1062" i="7"/>
  <c r="I1062" i="7" s="1"/>
  <c r="H1061" i="7"/>
  <c r="E1061" i="7"/>
  <c r="I1061" i="7" s="1"/>
  <c r="H1060" i="7"/>
  <c r="F1060" i="7"/>
  <c r="J1060" i="7" s="1"/>
  <c r="F1055" i="7"/>
  <c r="J1055" i="7" s="1"/>
  <c r="H1054" i="7"/>
  <c r="F1054" i="7"/>
  <c r="J1054" i="7" s="1"/>
  <c r="E1054" i="7"/>
  <c r="I1054" i="7" s="1"/>
  <c r="H1053" i="7"/>
  <c r="F1053" i="7"/>
  <c r="J1053" i="7" s="1"/>
  <c r="E1053" i="7"/>
  <c r="I1053" i="7" s="1"/>
  <c r="H1052" i="7"/>
  <c r="F1047" i="7"/>
  <c r="J1047" i="7" s="1"/>
  <c r="F1046" i="7"/>
  <c r="J1046" i="7" s="1"/>
  <c r="F1045" i="7"/>
  <c r="J1045" i="7" s="1"/>
  <c r="E1044" i="7"/>
  <c r="I1044" i="7" s="1"/>
  <c r="F1039" i="7"/>
  <c r="J1039" i="7" s="1"/>
  <c r="H1038" i="7"/>
  <c r="F1038" i="7"/>
  <c r="J1038" i="7" s="1"/>
  <c r="F1037" i="7"/>
  <c r="J1037" i="7" s="1"/>
  <c r="H1037" i="7"/>
  <c r="H1035" i="7"/>
  <c r="H1031" i="7"/>
  <c r="H1030" i="7"/>
  <c r="E1030" i="7"/>
  <c r="I1030" i="7" s="1"/>
  <c r="F1029" i="7"/>
  <c r="J1029" i="7" s="1"/>
  <c r="F1028" i="7"/>
  <c r="J1028" i="7" s="1"/>
  <c r="E1028" i="7"/>
  <c r="I1028" i="7" s="1"/>
  <c r="H1028" i="7"/>
  <c r="H1023" i="7"/>
  <c r="H1022" i="7"/>
  <c r="F1022" i="7"/>
  <c r="E1022" i="7"/>
  <c r="I1022" i="7" s="1"/>
  <c r="H1021" i="7"/>
  <c r="E1021" i="7"/>
  <c r="I1021" i="7" s="1"/>
  <c r="H1015" i="7"/>
  <c r="F1015" i="7"/>
  <c r="J1015" i="7" s="1"/>
  <c r="E1015" i="7"/>
  <c r="I1015" i="7" s="1"/>
  <c r="H1014" i="7"/>
  <c r="F1014" i="7"/>
  <c r="J1014" i="7" s="1"/>
  <c r="E1014" i="7"/>
  <c r="I1014" i="7" s="1"/>
  <c r="F1013" i="7"/>
  <c r="J1013" i="7" s="1"/>
  <c r="H1006" i="7"/>
  <c r="E1006" i="7"/>
  <c r="I1006" i="7" s="1"/>
  <c r="F1005" i="7"/>
  <c r="J1005" i="7" s="1"/>
  <c r="H1005" i="7"/>
  <c r="E998" i="7"/>
  <c r="I998" i="7" s="1"/>
  <c r="H996" i="7"/>
  <c r="E996" i="7"/>
  <c r="I996" i="7" s="1"/>
  <c r="E995" i="7"/>
  <c r="I995" i="7" s="1"/>
  <c r="L995" i="7" s="1"/>
  <c r="H991" i="7"/>
  <c r="F991" i="7"/>
  <c r="J991" i="7" s="1"/>
  <c r="E991" i="7"/>
  <c r="I991" i="7" s="1"/>
  <c r="H990" i="7"/>
  <c r="E989" i="7"/>
  <c r="I989" i="7" s="1"/>
  <c r="F989" i="7"/>
  <c r="J989" i="7" s="1"/>
  <c r="H988" i="7"/>
  <c r="F988" i="7"/>
  <c r="J988" i="7" s="1"/>
  <c r="E988" i="7"/>
  <c r="I988" i="7" s="1"/>
  <c r="F987" i="7"/>
  <c r="J987" i="7" s="1"/>
  <c r="H983" i="7"/>
  <c r="E983" i="7"/>
  <c r="I983" i="7" s="1"/>
  <c r="F983" i="7"/>
  <c r="J983" i="7" s="1"/>
  <c r="E982" i="7"/>
  <c r="I982" i="7" s="1"/>
  <c r="E981" i="7"/>
  <c r="I981" i="7" s="1"/>
  <c r="F981" i="7"/>
  <c r="J981" i="7" s="1"/>
  <c r="H980" i="7"/>
  <c r="F980" i="7"/>
  <c r="E979" i="7"/>
  <c r="I979" i="7" s="1"/>
  <c r="H975" i="7"/>
  <c r="F975" i="7"/>
  <c r="J975" i="7" s="1"/>
  <c r="E975" i="7"/>
  <c r="I975" i="7" s="1"/>
  <c r="H974" i="7"/>
  <c r="F974" i="7"/>
  <c r="J974" i="7" s="1"/>
  <c r="H973" i="7"/>
  <c r="F973" i="7"/>
  <c r="J973" i="7" s="1"/>
  <c r="H972" i="7"/>
  <c r="H967" i="7"/>
  <c r="E967" i="7"/>
  <c r="I967" i="7" s="1"/>
  <c r="F967" i="7"/>
  <c r="J967" i="7" s="1"/>
  <c r="E966" i="7"/>
  <c r="I966" i="7" s="1"/>
  <c r="H965" i="7"/>
  <c r="E965" i="7"/>
  <c r="I965" i="7" s="1"/>
  <c r="F965" i="7"/>
  <c r="J965" i="7" s="1"/>
  <c r="E964" i="7"/>
  <c r="I964" i="7" s="1"/>
  <c r="H959" i="7"/>
  <c r="E959" i="7"/>
  <c r="I959" i="7" s="1"/>
  <c r="F959" i="7"/>
  <c r="J959" i="7" s="1"/>
  <c r="H958" i="7"/>
  <c r="E958" i="7"/>
  <c r="I958" i="7" s="1"/>
  <c r="L958" i="7" s="1"/>
  <c r="F958" i="7"/>
  <c r="J958" i="7" s="1"/>
  <c r="H957" i="7"/>
  <c r="E957" i="7"/>
  <c r="I957" i="7" s="1"/>
  <c r="H956" i="7"/>
  <c r="H951" i="7"/>
  <c r="F951" i="7"/>
  <c r="J951" i="7" s="1"/>
  <c r="H950" i="7"/>
  <c r="F950" i="7"/>
  <c r="J950" i="7" s="1"/>
  <c r="E949" i="7"/>
  <c r="I949" i="7" s="1"/>
  <c r="H949" i="7"/>
  <c r="F948" i="7"/>
  <c r="E948" i="7"/>
  <c r="I948" i="7" s="1"/>
  <c r="H943" i="7"/>
  <c r="F943" i="7"/>
  <c r="J943" i="7" s="1"/>
  <c r="E943" i="7"/>
  <c r="I943" i="7" s="1"/>
  <c r="H942" i="7"/>
  <c r="H941" i="7"/>
  <c r="E940" i="7"/>
  <c r="I940" i="7" s="1"/>
  <c r="H940" i="7"/>
  <c r="E935" i="7"/>
  <c r="I935" i="7" s="1"/>
  <c r="H935" i="7"/>
  <c r="E934" i="7"/>
  <c r="I934" i="7" s="1"/>
  <c r="F933" i="7"/>
  <c r="J933" i="7" s="1"/>
  <c r="E933" i="7"/>
  <c r="I933" i="7" s="1"/>
  <c r="E927" i="7"/>
  <c r="I927" i="7" s="1"/>
  <c r="F927" i="7"/>
  <c r="J927" i="7" s="1"/>
  <c r="H926" i="7"/>
  <c r="H925" i="7"/>
  <c r="F925" i="7"/>
  <c r="J925" i="7" s="1"/>
  <c r="E925" i="7"/>
  <c r="I925" i="7" s="1"/>
  <c r="F923" i="7"/>
  <c r="J923" i="7" s="1"/>
  <c r="H919" i="7"/>
  <c r="F919" i="7"/>
  <c r="J919" i="7" s="1"/>
  <c r="E919" i="7"/>
  <c r="I919" i="7" s="1"/>
  <c r="H918" i="7"/>
  <c r="E918" i="7"/>
  <c r="I918" i="7" s="1"/>
  <c r="H917" i="7"/>
  <c r="F917" i="7"/>
  <c r="J917" i="7" s="1"/>
  <c r="H916" i="7"/>
  <c r="F916" i="7"/>
  <c r="H911" i="7"/>
  <c r="F911" i="7"/>
  <c r="J911" i="7" s="1"/>
  <c r="E911" i="7"/>
  <c r="I911" i="7" s="1"/>
  <c r="F910" i="7"/>
  <c r="J910" i="7" s="1"/>
  <c r="H909" i="7"/>
  <c r="E908" i="7"/>
  <c r="I908" i="7" s="1"/>
  <c r="F908" i="7"/>
  <c r="J908" i="7" s="1"/>
  <c r="F907" i="7"/>
  <c r="J907" i="7" s="1"/>
  <c r="H903" i="7"/>
  <c r="E903" i="7"/>
  <c r="I903" i="7" s="1"/>
  <c r="F903" i="7"/>
  <c r="J903" i="7" s="1"/>
  <c r="F902" i="7"/>
  <c r="J902" i="7" s="1"/>
  <c r="H901" i="7"/>
  <c r="F901" i="7"/>
  <c r="E901" i="7"/>
  <c r="I901" i="7" s="1"/>
  <c r="F900" i="7"/>
  <c r="J900" i="7" s="1"/>
  <c r="E900" i="7"/>
  <c r="I900" i="7" s="1"/>
  <c r="F896" i="7"/>
  <c r="J896" i="7" s="1"/>
  <c r="H895" i="7"/>
  <c r="F895" i="7"/>
  <c r="J895" i="7" s="1"/>
  <c r="E895" i="7"/>
  <c r="I895" i="7" s="1"/>
  <c r="E893" i="7"/>
  <c r="I893" i="7" s="1"/>
  <c r="H893" i="7"/>
  <c r="F892" i="7"/>
  <c r="J892" i="7" s="1"/>
  <c r="H887" i="7"/>
  <c r="F887" i="7"/>
  <c r="J887" i="7" s="1"/>
  <c r="E887" i="7"/>
  <c r="I887" i="7" s="1"/>
  <c r="E885" i="7"/>
  <c r="I885" i="7" s="1"/>
  <c r="H885" i="7"/>
  <c r="H884" i="7"/>
  <c r="F884" i="7"/>
  <c r="J884" i="7" s="1"/>
  <c r="E883" i="7"/>
  <c r="I883" i="7" s="1"/>
  <c r="E880" i="7"/>
  <c r="I880" i="7" s="1"/>
  <c r="H879" i="7"/>
  <c r="F879" i="7"/>
  <c r="J879" i="7" s="1"/>
  <c r="E879" i="7"/>
  <c r="I879" i="7" s="1"/>
  <c r="H877" i="7"/>
  <c r="H876" i="7"/>
  <c r="H875" i="7"/>
  <c r="H871" i="7"/>
  <c r="F871" i="7"/>
  <c r="J871" i="7" s="1"/>
  <c r="E871" i="7"/>
  <c r="I871" i="7" s="1"/>
  <c r="E869" i="7"/>
  <c r="I869" i="7" s="1"/>
  <c r="H869" i="7"/>
  <c r="H868" i="7"/>
  <c r="F868" i="7"/>
  <c r="J868" i="7" s="1"/>
  <c r="E867" i="7"/>
  <c r="I867" i="7" s="1"/>
  <c r="H863" i="7"/>
  <c r="F863" i="7"/>
  <c r="J863" i="7" s="1"/>
  <c r="E863" i="7"/>
  <c r="I863" i="7" s="1"/>
  <c r="E861" i="7"/>
  <c r="I861" i="7" s="1"/>
  <c r="H861" i="7"/>
  <c r="H860" i="7"/>
  <c r="H859" i="7"/>
  <c r="H855" i="7"/>
  <c r="F855" i="7"/>
  <c r="J855" i="7" s="1"/>
  <c r="E855" i="7"/>
  <c r="I855" i="7" s="1"/>
  <c r="E853" i="7"/>
  <c r="I853" i="7" s="1"/>
  <c r="H853" i="7"/>
  <c r="H852" i="7"/>
  <c r="F852" i="7"/>
  <c r="J852" i="7" s="1"/>
  <c r="F851" i="7"/>
  <c r="J851" i="7" s="1"/>
  <c r="H847" i="7"/>
  <c r="F847" i="7"/>
  <c r="J847" i="7" s="1"/>
  <c r="E847" i="7"/>
  <c r="I847" i="7" s="1"/>
  <c r="E845" i="7"/>
  <c r="I845" i="7" s="1"/>
  <c r="H845" i="7"/>
  <c r="H844" i="7"/>
  <c r="H839" i="7"/>
  <c r="F839" i="7"/>
  <c r="J839" i="7" s="1"/>
  <c r="E839" i="7"/>
  <c r="I839" i="7" s="1"/>
  <c r="E837" i="7"/>
  <c r="I837" i="7" s="1"/>
  <c r="H837" i="7"/>
  <c r="H836" i="7"/>
  <c r="F836" i="7"/>
  <c r="J836" i="7" s="1"/>
  <c r="H831" i="7"/>
  <c r="F831" i="7"/>
  <c r="E831" i="7"/>
  <c r="I831" i="7" s="1"/>
  <c r="E829" i="7"/>
  <c r="I829" i="7" s="1"/>
  <c r="H828" i="7"/>
  <c r="F828" i="7"/>
  <c r="J828" i="7" s="1"/>
  <c r="H823" i="7"/>
  <c r="F823" i="7"/>
  <c r="J823" i="7" s="1"/>
  <c r="E823" i="7"/>
  <c r="H821" i="7"/>
  <c r="H820" i="7"/>
  <c r="H815" i="7"/>
  <c r="F815" i="7"/>
  <c r="J815" i="7" s="1"/>
  <c r="E815" i="7"/>
  <c r="I815" i="7" s="1"/>
  <c r="F814" i="7"/>
  <c r="J814" i="7" s="1"/>
  <c r="E813" i="7"/>
  <c r="I813" i="7" s="1"/>
  <c r="H813" i="7"/>
  <c r="H807" i="7"/>
  <c r="F807" i="7"/>
  <c r="J807" i="7" s="1"/>
  <c r="E807" i="7"/>
  <c r="I807" i="7" s="1"/>
  <c r="F806" i="7"/>
  <c r="J806" i="7" s="1"/>
  <c r="H799" i="7"/>
  <c r="F799" i="7"/>
  <c r="J799" i="7" s="1"/>
  <c r="E799" i="7"/>
  <c r="I799" i="7" s="1"/>
  <c r="H798" i="7"/>
  <c r="H791" i="7"/>
  <c r="F791" i="7"/>
  <c r="J791" i="7" s="1"/>
  <c r="E791" i="7"/>
  <c r="I791" i="7" s="1"/>
  <c r="F790" i="7"/>
  <c r="J790" i="7" s="1"/>
  <c r="E790" i="7"/>
  <c r="I790" i="7" s="1"/>
  <c r="H790" i="7"/>
  <c r="E789" i="7"/>
  <c r="I789" i="7" s="1"/>
  <c r="H783" i="7"/>
  <c r="F783" i="7"/>
  <c r="J783" i="7" s="1"/>
  <c r="E783" i="7"/>
  <c r="I783" i="7" s="1"/>
  <c r="F782" i="7"/>
  <c r="J782" i="7" s="1"/>
  <c r="E782" i="7"/>
  <c r="I782" i="7" s="1"/>
  <c r="H782" i="7"/>
  <c r="H780" i="7"/>
  <c r="H775" i="7"/>
  <c r="F775" i="7"/>
  <c r="E775" i="7"/>
  <c r="I775" i="7" s="1"/>
  <c r="H774" i="7"/>
  <c r="E773" i="7"/>
  <c r="I773" i="7" s="1"/>
  <c r="H767" i="7"/>
  <c r="F767" i="7"/>
  <c r="J767" i="7" s="1"/>
  <c r="E767" i="7"/>
  <c r="I767" i="7" s="1"/>
  <c r="F766" i="7"/>
  <c r="J766" i="7" s="1"/>
  <c r="H766" i="7"/>
  <c r="H759" i="7"/>
  <c r="F759" i="7"/>
  <c r="E759" i="7"/>
  <c r="I759" i="7" s="1"/>
  <c r="F758" i="7"/>
  <c r="J758" i="7" s="1"/>
  <c r="E758" i="7"/>
  <c r="I758" i="7" s="1"/>
  <c r="H758" i="7"/>
  <c r="E757" i="7"/>
  <c r="I757" i="7" s="1"/>
  <c r="F757" i="7"/>
  <c r="J757" i="7" s="1"/>
  <c r="E756" i="7"/>
  <c r="I756" i="7" s="1"/>
  <c r="H751" i="7"/>
  <c r="F751" i="7"/>
  <c r="J751" i="7" s="1"/>
  <c r="E751" i="7"/>
  <c r="I751" i="7" s="1"/>
  <c r="H749" i="7"/>
  <c r="E749" i="7"/>
  <c r="I749" i="7" s="1"/>
  <c r="F749" i="7"/>
  <c r="J749" i="7" s="1"/>
  <c r="H748" i="7"/>
  <c r="E748" i="7"/>
  <c r="I748" i="7" s="1"/>
  <c r="H743" i="7"/>
  <c r="F743" i="7"/>
  <c r="E743" i="7"/>
  <c r="I743" i="7" s="1"/>
  <c r="E742" i="7"/>
  <c r="I742" i="7" s="1"/>
  <c r="H742" i="7"/>
  <c r="E741" i="7"/>
  <c r="I741" i="7" s="1"/>
  <c r="F741" i="7"/>
  <c r="J741" i="7" s="1"/>
  <c r="E740" i="7"/>
  <c r="I740" i="7" s="1"/>
  <c r="E739" i="7"/>
  <c r="I739" i="7" s="1"/>
  <c r="L739" i="7" s="1"/>
  <c r="H735" i="7"/>
  <c r="F735" i="7"/>
  <c r="J735" i="7" s="1"/>
  <c r="E735" i="7"/>
  <c r="I735" i="7" s="1"/>
  <c r="H733" i="7"/>
  <c r="E733" i="7"/>
  <c r="I733" i="7" s="1"/>
  <c r="H732" i="7"/>
  <c r="E732" i="7"/>
  <c r="I732" i="7" s="1"/>
  <c r="H727" i="7"/>
  <c r="F727" i="7"/>
  <c r="E727" i="7"/>
  <c r="I727" i="7" s="1"/>
  <c r="E726" i="7"/>
  <c r="I726" i="7" s="1"/>
  <c r="H726" i="7"/>
  <c r="E725" i="7"/>
  <c r="I725" i="7" s="1"/>
  <c r="F725" i="7"/>
  <c r="J725" i="7" s="1"/>
  <c r="E724" i="7"/>
  <c r="I724" i="7" s="1"/>
  <c r="H719" i="7"/>
  <c r="F719" i="7"/>
  <c r="J719" i="7" s="1"/>
  <c r="E719" i="7"/>
  <c r="I719" i="7" s="1"/>
  <c r="H717" i="7"/>
  <c r="E717" i="7"/>
  <c r="I717" i="7" s="1"/>
  <c r="F717" i="7"/>
  <c r="J717" i="7" s="1"/>
  <c r="H716" i="7"/>
  <c r="H711" i="7"/>
  <c r="F711" i="7"/>
  <c r="E711" i="7"/>
  <c r="I711" i="7" s="1"/>
  <c r="E710" i="7"/>
  <c r="I710" i="7" s="1"/>
  <c r="H710" i="7"/>
  <c r="H709" i="7"/>
  <c r="E709" i="7"/>
  <c r="I709" i="7" s="1"/>
  <c r="F709" i="7"/>
  <c r="J709" i="7" s="1"/>
  <c r="E708" i="7"/>
  <c r="I708" i="7" s="1"/>
  <c r="F705" i="7"/>
  <c r="J705" i="7" s="1"/>
  <c r="H703" i="7"/>
  <c r="F703" i="7"/>
  <c r="J703" i="7" s="1"/>
  <c r="E703" i="7"/>
  <c r="I703" i="7" s="1"/>
  <c r="H701" i="7"/>
  <c r="E701" i="7"/>
  <c r="F701" i="7"/>
  <c r="J701" i="7" s="1"/>
  <c r="H700" i="7"/>
  <c r="H695" i="7"/>
  <c r="F695" i="7"/>
  <c r="J695" i="7" s="1"/>
  <c r="E695" i="7"/>
  <c r="I695" i="7" s="1"/>
  <c r="H693" i="7"/>
  <c r="E693" i="7"/>
  <c r="F693" i="7"/>
  <c r="J693" i="7" s="1"/>
  <c r="H692" i="7"/>
  <c r="H687" i="7"/>
  <c r="F687" i="7"/>
  <c r="J687" i="7" s="1"/>
  <c r="E687" i="7"/>
  <c r="I687" i="7" s="1"/>
  <c r="H685" i="7"/>
  <c r="E685" i="7"/>
  <c r="I685" i="7" s="1"/>
  <c r="H684" i="7"/>
  <c r="E683" i="7"/>
  <c r="I683" i="7" s="1"/>
  <c r="L683" i="7" s="1"/>
  <c r="H679" i="7"/>
  <c r="F679" i="7"/>
  <c r="J679" i="7" s="1"/>
  <c r="E679" i="7"/>
  <c r="I679" i="7" s="1"/>
  <c r="L679" i="7" s="1"/>
  <c r="E677" i="7"/>
  <c r="I677" i="7" s="1"/>
  <c r="F677" i="7"/>
  <c r="J677" i="7" s="1"/>
  <c r="H676" i="7"/>
  <c r="H675" i="7"/>
  <c r="H671" i="7"/>
  <c r="F671" i="7"/>
  <c r="J671" i="7" s="1"/>
  <c r="E671" i="7"/>
  <c r="I671" i="7" s="1"/>
  <c r="H669" i="7"/>
  <c r="E669" i="7"/>
  <c r="I669" i="7" s="1"/>
  <c r="F669" i="7"/>
  <c r="J669" i="7" s="1"/>
  <c r="H668" i="7"/>
  <c r="H663" i="7"/>
  <c r="F663" i="7"/>
  <c r="J663" i="7" s="1"/>
  <c r="E663" i="7"/>
  <c r="I663" i="7" s="1"/>
  <c r="H661" i="7"/>
  <c r="E661" i="7"/>
  <c r="F661" i="7"/>
  <c r="J661" i="7" s="1"/>
  <c r="H660" i="7"/>
  <c r="E659" i="7"/>
  <c r="I659" i="7" s="1"/>
  <c r="L659" i="7" s="1"/>
  <c r="H655" i="7"/>
  <c r="F655" i="7"/>
  <c r="J655" i="7" s="1"/>
  <c r="E655" i="7"/>
  <c r="I655" i="7" s="1"/>
  <c r="H653" i="7"/>
  <c r="E653" i="7"/>
  <c r="I653" i="7" s="1"/>
  <c r="F653" i="7"/>
  <c r="J653" i="7" s="1"/>
  <c r="H652" i="7"/>
  <c r="H651" i="7"/>
  <c r="H647" i="7"/>
  <c r="F647" i="7"/>
  <c r="J647" i="7" s="1"/>
  <c r="E647" i="7"/>
  <c r="I647" i="7" s="1"/>
  <c r="F646" i="7"/>
  <c r="J646" i="7" s="1"/>
  <c r="E645" i="7"/>
  <c r="I645" i="7" s="1"/>
  <c r="F645" i="7"/>
  <c r="J645" i="7" s="1"/>
  <c r="H644" i="7"/>
  <c r="H639" i="7"/>
  <c r="F639" i="7"/>
  <c r="J639" i="7" s="1"/>
  <c r="E639" i="7"/>
  <c r="I639" i="7" s="1"/>
  <c r="F638" i="7"/>
  <c r="J638" i="7" s="1"/>
  <c r="H637" i="7"/>
  <c r="E637" i="7"/>
  <c r="I637" i="7" s="1"/>
  <c r="F637" i="7"/>
  <c r="J637" i="7" s="1"/>
  <c r="H636" i="7"/>
  <c r="F635" i="7"/>
  <c r="J635" i="7" s="1"/>
  <c r="H631" i="7"/>
  <c r="F631" i="7"/>
  <c r="J631" i="7" s="1"/>
  <c r="E631" i="7"/>
  <c r="I631" i="7" s="1"/>
  <c r="H629" i="7"/>
  <c r="E629" i="7"/>
  <c r="I629" i="7" s="1"/>
  <c r="E628" i="7"/>
  <c r="I628" i="7" s="1"/>
  <c r="F627" i="7"/>
  <c r="J627" i="7" s="1"/>
  <c r="H623" i="7"/>
  <c r="F623" i="7"/>
  <c r="E623" i="7"/>
  <c r="I623" i="7" s="1"/>
  <c r="H621" i="7"/>
  <c r="E621" i="7"/>
  <c r="I621" i="7" s="1"/>
  <c r="F621" i="7"/>
  <c r="J621" i="7" s="1"/>
  <c r="E620" i="7"/>
  <c r="I620" i="7" s="1"/>
  <c r="H619" i="7"/>
  <c r="H615" i="7"/>
  <c r="F615" i="7"/>
  <c r="E615" i="7"/>
  <c r="I615" i="7" s="1"/>
  <c r="F614" i="7"/>
  <c r="J614" i="7" s="1"/>
  <c r="H613" i="7"/>
  <c r="E613" i="7"/>
  <c r="I613" i="7" s="1"/>
  <c r="F613" i="7"/>
  <c r="J613" i="7" s="1"/>
  <c r="H612" i="7"/>
  <c r="F612" i="7"/>
  <c r="J612" i="7" s="1"/>
  <c r="E612" i="7"/>
  <c r="I612" i="7" s="1"/>
  <c r="E611" i="7"/>
  <c r="I611" i="7" s="1"/>
  <c r="L611" i="7" s="1"/>
  <c r="H607" i="7"/>
  <c r="F607" i="7"/>
  <c r="J607" i="7" s="1"/>
  <c r="E607" i="7"/>
  <c r="I607" i="7" s="1"/>
  <c r="F606" i="7"/>
  <c r="J606" i="7" s="1"/>
  <c r="H605" i="7"/>
  <c r="E605" i="7"/>
  <c r="I605" i="7" s="1"/>
  <c r="F605" i="7"/>
  <c r="J605" i="7" s="1"/>
  <c r="H604" i="7"/>
  <c r="F604" i="7"/>
  <c r="J604" i="7" s="1"/>
  <c r="E604" i="7"/>
  <c r="I604" i="7" s="1"/>
  <c r="H599" i="7"/>
  <c r="F599" i="7"/>
  <c r="E599" i="7"/>
  <c r="I599" i="7" s="1"/>
  <c r="F598" i="7"/>
  <c r="J598" i="7" s="1"/>
  <c r="E598" i="7"/>
  <c r="I598" i="7" s="1"/>
  <c r="H598" i="7"/>
  <c r="H597" i="7"/>
  <c r="E597" i="7"/>
  <c r="I597" i="7" s="1"/>
  <c r="F597" i="7"/>
  <c r="J597" i="7" s="1"/>
  <c r="H596" i="7"/>
  <c r="F596" i="7"/>
  <c r="J596" i="7" s="1"/>
  <c r="E596" i="7"/>
  <c r="I596" i="7" s="1"/>
  <c r="H595" i="7"/>
  <c r="H591" i="7"/>
  <c r="F591" i="7"/>
  <c r="E591" i="7"/>
  <c r="I591" i="7" s="1"/>
  <c r="H590" i="7"/>
  <c r="E588" i="7"/>
  <c r="I588" i="7" s="1"/>
  <c r="H587" i="7"/>
  <c r="H583" i="7"/>
  <c r="F583" i="7"/>
  <c r="J583" i="7" s="1"/>
  <c r="E583" i="7"/>
  <c r="I583" i="7" s="1"/>
  <c r="H582" i="7"/>
  <c r="H581" i="7"/>
  <c r="E581" i="7"/>
  <c r="F581" i="7"/>
  <c r="J581" i="7" s="1"/>
  <c r="H580" i="7"/>
  <c r="F580" i="7"/>
  <c r="J580" i="7" s="1"/>
  <c r="E580" i="7"/>
  <c r="I580" i="7" s="1"/>
  <c r="L580" i="7" s="1"/>
  <c r="H579" i="7"/>
  <c r="E579" i="7"/>
  <c r="I579" i="7" s="1"/>
  <c r="L579" i="7" s="1"/>
  <c r="H575" i="7"/>
  <c r="F575" i="7"/>
  <c r="J575" i="7" s="1"/>
  <c r="E575" i="7"/>
  <c r="I575" i="7" s="1"/>
  <c r="H574" i="7"/>
  <c r="H573" i="7"/>
  <c r="F573" i="7"/>
  <c r="J573" i="7" s="1"/>
  <c r="H572" i="7"/>
  <c r="F572" i="7"/>
  <c r="J572" i="7" s="1"/>
  <c r="E572" i="7"/>
  <c r="I572" i="7" s="1"/>
  <c r="F571" i="7"/>
  <c r="H567" i="7"/>
  <c r="F567" i="7"/>
  <c r="J567" i="7" s="1"/>
  <c r="E567" i="7"/>
  <c r="I567" i="7" s="1"/>
  <c r="H566" i="7"/>
  <c r="E565" i="7"/>
  <c r="I565" i="7" s="1"/>
  <c r="F565" i="7"/>
  <c r="J565" i="7" s="1"/>
  <c r="H564" i="7"/>
  <c r="F564" i="7"/>
  <c r="J564" i="7" s="1"/>
  <c r="E564" i="7"/>
  <c r="H559" i="7"/>
  <c r="F559" i="7"/>
  <c r="J559" i="7" s="1"/>
  <c r="E559" i="7"/>
  <c r="I559" i="7" s="1"/>
  <c r="H558" i="7"/>
  <c r="H557" i="7"/>
  <c r="E557" i="7"/>
  <c r="I557" i="7" s="1"/>
  <c r="F557" i="7"/>
  <c r="J557" i="7" s="1"/>
  <c r="H556" i="7"/>
  <c r="F556" i="7"/>
  <c r="J556" i="7" s="1"/>
  <c r="E556" i="7"/>
  <c r="I556" i="7" s="1"/>
  <c r="H555" i="7"/>
  <c r="F555" i="7"/>
  <c r="J555" i="7" s="1"/>
  <c r="H551" i="7"/>
  <c r="F551" i="7"/>
  <c r="E551" i="7"/>
  <c r="I551" i="7" s="1"/>
  <c r="H550" i="7"/>
  <c r="H549" i="7"/>
  <c r="E549" i="7"/>
  <c r="I549" i="7" s="1"/>
  <c r="F549" i="7"/>
  <c r="J549" i="7" s="1"/>
  <c r="E548" i="7"/>
  <c r="I548" i="7" s="1"/>
  <c r="F547" i="7"/>
  <c r="J547" i="7" s="1"/>
  <c r="F543" i="7"/>
  <c r="J543" i="7" s="1"/>
  <c r="F542" i="7"/>
  <c r="J542" i="7" s="1"/>
  <c r="E542" i="7"/>
  <c r="I542" i="7" s="1"/>
  <c r="H542" i="7"/>
  <c r="F541" i="7"/>
  <c r="J541" i="7" s="1"/>
  <c r="H540" i="7"/>
  <c r="F540" i="7"/>
  <c r="J540" i="7" s="1"/>
  <c r="E540" i="7"/>
  <c r="I540" i="7" s="1"/>
  <c r="H539" i="7"/>
  <c r="H535" i="7"/>
  <c r="F535" i="7"/>
  <c r="J535" i="7" s="1"/>
  <c r="E535" i="7"/>
  <c r="I535" i="7" s="1"/>
  <c r="H534" i="7"/>
  <c r="E533" i="7"/>
  <c r="F533" i="7"/>
  <c r="J533" i="7" s="1"/>
  <c r="E532" i="7"/>
  <c r="I532" i="7" s="1"/>
  <c r="F531" i="7"/>
  <c r="J531" i="7" s="1"/>
  <c r="H527" i="7"/>
  <c r="F526" i="7"/>
  <c r="J526" i="7" s="1"/>
  <c r="E526" i="7"/>
  <c r="I526" i="7" s="1"/>
  <c r="H526" i="7"/>
  <c r="F525" i="7"/>
  <c r="J525" i="7" s="1"/>
  <c r="H524" i="7"/>
  <c r="F524" i="7"/>
  <c r="E524" i="7"/>
  <c r="I524" i="7" s="1"/>
  <c r="H523" i="7"/>
  <c r="E523" i="7"/>
  <c r="I523" i="7" s="1"/>
  <c r="L523" i="7" s="1"/>
  <c r="H519" i="7"/>
  <c r="F519" i="7"/>
  <c r="E519" i="7"/>
  <c r="I519" i="7" s="1"/>
  <c r="H518" i="7"/>
  <c r="H517" i="7"/>
  <c r="F517" i="7"/>
  <c r="J517" i="7" s="1"/>
  <c r="E516" i="7"/>
  <c r="I516" i="7" s="1"/>
  <c r="F515" i="7"/>
  <c r="J515" i="7" s="1"/>
  <c r="F511" i="7"/>
  <c r="J511" i="7" s="1"/>
  <c r="F510" i="7"/>
  <c r="J510" i="7" s="1"/>
  <c r="E510" i="7"/>
  <c r="I510" i="7" s="1"/>
  <c r="H510" i="7"/>
  <c r="H508" i="7"/>
  <c r="F508" i="7"/>
  <c r="E508" i="7"/>
  <c r="I508" i="7" s="1"/>
  <c r="H507" i="7"/>
  <c r="E507" i="7"/>
  <c r="I507" i="7" s="1"/>
  <c r="L507" i="7" s="1"/>
  <c r="H503" i="7"/>
  <c r="F503" i="7"/>
  <c r="J503" i="7" s="1"/>
  <c r="E503" i="7"/>
  <c r="I503" i="7" s="1"/>
  <c r="H501" i="7"/>
  <c r="E501" i="7"/>
  <c r="I501" i="7" s="1"/>
  <c r="F501" i="7"/>
  <c r="J501" i="7" s="1"/>
  <c r="H499" i="7"/>
  <c r="F494" i="7"/>
  <c r="J494" i="7" s="1"/>
  <c r="E494" i="7"/>
  <c r="I494" i="7" s="1"/>
  <c r="H494" i="7"/>
  <c r="H492" i="7"/>
  <c r="F492" i="7"/>
  <c r="J492" i="7" s="1"/>
  <c r="E492" i="7"/>
  <c r="I492" i="7" s="1"/>
  <c r="H491" i="7"/>
  <c r="E491" i="7"/>
  <c r="I491" i="7" s="1"/>
  <c r="L491" i="7" s="1"/>
  <c r="F487" i="7"/>
  <c r="E487" i="7"/>
  <c r="I487" i="7" s="1"/>
  <c r="H487" i="7"/>
  <c r="H485" i="7"/>
  <c r="E485" i="7"/>
  <c r="I485" i="7" s="1"/>
  <c r="F485" i="7"/>
  <c r="J485" i="7" s="1"/>
  <c r="H483" i="7"/>
  <c r="E483" i="7"/>
  <c r="I483" i="7" s="1"/>
  <c r="L483" i="7" s="1"/>
  <c r="F478" i="7"/>
  <c r="J478" i="7" s="1"/>
  <c r="E478" i="7"/>
  <c r="I478" i="7" s="1"/>
  <c r="H478" i="7"/>
  <c r="H476" i="7"/>
  <c r="F476" i="7"/>
  <c r="J476" i="7" s="1"/>
  <c r="E476" i="7"/>
  <c r="I476" i="7" s="1"/>
  <c r="H475" i="7"/>
  <c r="E475" i="7"/>
  <c r="I475" i="7" s="1"/>
  <c r="L475" i="7" s="1"/>
  <c r="E471" i="7"/>
  <c r="I471" i="7" s="1"/>
  <c r="H471" i="7"/>
  <c r="H469" i="7"/>
  <c r="F469" i="7"/>
  <c r="J469" i="7" s="1"/>
  <c r="E469" i="7"/>
  <c r="I469" i="7" s="1"/>
  <c r="F468" i="7"/>
  <c r="E468" i="7"/>
  <c r="I468" i="7" s="1"/>
  <c r="H468" i="7"/>
  <c r="H467" i="7"/>
  <c r="E464" i="7"/>
  <c r="I464" i="7" s="1"/>
  <c r="E463" i="7"/>
  <c r="I463" i="7" s="1"/>
  <c r="H463" i="7"/>
  <c r="H461" i="7"/>
  <c r="F461" i="7"/>
  <c r="J461" i="7" s="1"/>
  <c r="F460" i="7"/>
  <c r="J460" i="7" s="1"/>
  <c r="E460" i="7"/>
  <c r="I460" i="7" s="1"/>
  <c r="H460" i="7"/>
  <c r="H459" i="7"/>
  <c r="E455" i="7"/>
  <c r="I455" i="7" s="1"/>
  <c r="H455" i="7"/>
  <c r="H453" i="7"/>
  <c r="F453" i="7"/>
  <c r="J453" i="7" s="1"/>
  <c r="E453" i="7"/>
  <c r="I453" i="7" s="1"/>
  <c r="F452" i="7"/>
  <c r="E452" i="7"/>
  <c r="I452" i="7" s="1"/>
  <c r="H452" i="7"/>
  <c r="H451" i="7"/>
  <c r="E447" i="7"/>
  <c r="I447" i="7" s="1"/>
  <c r="H445" i="7"/>
  <c r="F445" i="7"/>
  <c r="E445" i="7"/>
  <c r="I445" i="7" s="1"/>
  <c r="F444" i="7"/>
  <c r="J444" i="7" s="1"/>
  <c r="E444" i="7"/>
  <c r="I444" i="7" s="1"/>
  <c r="H444" i="7"/>
  <c r="E443" i="7"/>
  <c r="I443" i="7" s="1"/>
  <c r="H438" i="7"/>
  <c r="F437" i="7"/>
  <c r="J437" i="7" s="1"/>
  <c r="E437" i="7"/>
  <c r="I437" i="7" s="1"/>
  <c r="F436" i="7"/>
  <c r="J436" i="7" s="1"/>
  <c r="E436" i="7"/>
  <c r="I436" i="7" s="1"/>
  <c r="H436" i="7"/>
  <c r="H429" i="7"/>
  <c r="F429" i="7"/>
  <c r="J429" i="7" s="1"/>
  <c r="E429" i="7"/>
  <c r="I429" i="7" s="1"/>
  <c r="H428" i="7"/>
  <c r="E427" i="7"/>
  <c r="I427" i="7" s="1"/>
  <c r="L427" i="7" s="1"/>
  <c r="H423" i="7"/>
  <c r="F423" i="7"/>
  <c r="J423" i="7" s="1"/>
  <c r="E422" i="7"/>
  <c r="I422" i="7" s="1"/>
  <c r="H421" i="7"/>
  <c r="F421" i="7"/>
  <c r="J421" i="7" s="1"/>
  <c r="E421" i="7"/>
  <c r="I421" i="7" s="1"/>
  <c r="H420" i="7"/>
  <c r="H415" i="7"/>
  <c r="F415" i="7"/>
  <c r="J415" i="7" s="1"/>
  <c r="E414" i="7"/>
  <c r="I414" i="7" s="1"/>
  <c r="H413" i="7"/>
  <c r="F413" i="7"/>
  <c r="J413" i="7" s="1"/>
  <c r="H412" i="7"/>
  <c r="F411" i="7"/>
  <c r="J411" i="7" s="1"/>
  <c r="H407" i="7"/>
  <c r="F407" i="7"/>
  <c r="J407" i="7" s="1"/>
  <c r="E406" i="7"/>
  <c r="I406" i="7" s="1"/>
  <c r="H405" i="7"/>
  <c r="F405" i="7"/>
  <c r="E405" i="7"/>
  <c r="I405" i="7" s="1"/>
  <c r="H404" i="7"/>
  <c r="F403" i="7"/>
  <c r="J403" i="7" s="1"/>
  <c r="H399" i="7"/>
  <c r="F399" i="7"/>
  <c r="J399" i="7" s="1"/>
  <c r="E398" i="7"/>
  <c r="I398" i="7" s="1"/>
  <c r="H397" i="7"/>
  <c r="F397" i="7"/>
  <c r="J397" i="7" s="1"/>
  <c r="E397" i="7"/>
  <c r="I397" i="7" s="1"/>
  <c r="H396" i="7"/>
  <c r="H395" i="7"/>
  <c r="E395" i="7"/>
  <c r="I395" i="7" s="1"/>
  <c r="F395" i="7"/>
  <c r="J395" i="7" s="1"/>
  <c r="H391" i="7"/>
  <c r="H390" i="7"/>
  <c r="F390" i="7"/>
  <c r="J390" i="7" s="1"/>
  <c r="E390" i="7"/>
  <c r="I390" i="7" s="1"/>
  <c r="E389" i="7"/>
  <c r="I389" i="7" s="1"/>
  <c r="F388" i="7"/>
  <c r="J388" i="7" s="1"/>
  <c r="E388" i="7"/>
  <c r="I388" i="7" s="1"/>
  <c r="H388" i="7"/>
  <c r="F387" i="7"/>
  <c r="J387" i="7" s="1"/>
  <c r="H383" i="7"/>
  <c r="F383" i="7"/>
  <c r="J383" i="7" s="1"/>
  <c r="E383" i="7"/>
  <c r="I383" i="7" s="1"/>
  <c r="F382" i="7"/>
  <c r="J382" i="7" s="1"/>
  <c r="E382" i="7"/>
  <c r="I382" i="7" s="1"/>
  <c r="H382" i="7"/>
  <c r="H381" i="7"/>
  <c r="H380" i="7"/>
  <c r="H379" i="7"/>
  <c r="E379" i="7"/>
  <c r="I379" i="7" s="1"/>
  <c r="L379" i="7" s="1"/>
  <c r="H375" i="7"/>
  <c r="F375" i="7"/>
  <c r="J375" i="7" s="1"/>
  <c r="E375" i="7"/>
  <c r="I375" i="7" s="1"/>
  <c r="F374" i="7"/>
  <c r="J374" i="7" s="1"/>
  <c r="E374" i="7"/>
  <c r="I374" i="7" s="1"/>
  <c r="H374" i="7"/>
  <c r="H373" i="7"/>
  <c r="H372" i="7"/>
  <c r="H371" i="7"/>
  <c r="E371" i="7"/>
  <c r="I371" i="7" s="1"/>
  <c r="L371" i="7" s="1"/>
  <c r="H367" i="7"/>
  <c r="F367" i="7"/>
  <c r="J367" i="7" s="1"/>
  <c r="E367" i="7"/>
  <c r="I367" i="7" s="1"/>
  <c r="F366" i="7"/>
  <c r="J366" i="7" s="1"/>
  <c r="E366" i="7"/>
  <c r="I366" i="7" s="1"/>
  <c r="H366" i="7"/>
  <c r="H365" i="7"/>
  <c r="H364" i="7"/>
  <c r="H363" i="7"/>
  <c r="E363" i="7"/>
  <c r="I363" i="7" s="1"/>
  <c r="H359" i="7"/>
  <c r="F359" i="7"/>
  <c r="J359" i="7" s="1"/>
  <c r="E359" i="7"/>
  <c r="I359" i="7" s="1"/>
  <c r="F358" i="7"/>
  <c r="J358" i="7" s="1"/>
  <c r="E358" i="7"/>
  <c r="I358" i="7" s="1"/>
  <c r="H358" i="7"/>
  <c r="H357" i="7"/>
  <c r="H356" i="7"/>
  <c r="H355" i="7"/>
  <c r="F355" i="7"/>
  <c r="J355" i="7" s="1"/>
  <c r="H351" i="7"/>
  <c r="F351" i="7"/>
  <c r="J351" i="7" s="1"/>
  <c r="E351" i="7"/>
  <c r="I351" i="7" s="1"/>
  <c r="F350" i="7"/>
  <c r="J350" i="7" s="1"/>
  <c r="E350" i="7"/>
  <c r="I350" i="7" s="1"/>
  <c r="H350" i="7"/>
  <c r="H349" i="7"/>
  <c r="H348" i="7"/>
  <c r="F347" i="7"/>
  <c r="J347" i="7" s="1"/>
  <c r="E347" i="7"/>
  <c r="I347" i="7" s="1"/>
  <c r="H343" i="7"/>
  <c r="F343" i="7"/>
  <c r="J343" i="7" s="1"/>
  <c r="E343" i="7"/>
  <c r="I343" i="7" s="1"/>
  <c r="F342" i="7"/>
  <c r="J342" i="7" s="1"/>
  <c r="E342" i="7"/>
  <c r="I342" i="7" s="1"/>
  <c r="H342" i="7"/>
  <c r="H341" i="7"/>
  <c r="H340" i="7"/>
  <c r="F339" i="7"/>
  <c r="J339" i="7" s="1"/>
  <c r="H335" i="7"/>
  <c r="F335" i="7"/>
  <c r="J335" i="7" s="1"/>
  <c r="E335" i="7"/>
  <c r="I335" i="7" s="1"/>
  <c r="F334" i="7"/>
  <c r="J334" i="7" s="1"/>
  <c r="E334" i="7"/>
  <c r="I334" i="7" s="1"/>
  <c r="H334" i="7"/>
  <c r="H333" i="7"/>
  <c r="H332" i="7"/>
  <c r="F331" i="7"/>
  <c r="J331" i="7" s="1"/>
  <c r="H327" i="7"/>
  <c r="F327" i="7"/>
  <c r="J327" i="7" s="1"/>
  <c r="E327" i="7"/>
  <c r="I327" i="7" s="1"/>
  <c r="F326" i="7"/>
  <c r="J326" i="7" s="1"/>
  <c r="E326" i="7"/>
  <c r="I326" i="7" s="1"/>
  <c r="H326" i="7"/>
  <c r="H325" i="7"/>
  <c r="H324" i="7"/>
  <c r="H323" i="7"/>
  <c r="F323" i="7"/>
  <c r="J323" i="7" s="1"/>
  <c r="H319" i="7"/>
  <c r="F319" i="7"/>
  <c r="J319" i="7" s="1"/>
  <c r="E319" i="7"/>
  <c r="I319" i="7" s="1"/>
  <c r="F318" i="7"/>
  <c r="J318" i="7" s="1"/>
  <c r="E318" i="7"/>
  <c r="I318" i="7" s="1"/>
  <c r="H318" i="7"/>
  <c r="H317" i="7"/>
  <c r="H316" i="7"/>
  <c r="F315" i="7"/>
  <c r="J315" i="7" s="1"/>
  <c r="E315" i="7"/>
  <c r="I315" i="7" s="1"/>
  <c r="H311" i="7"/>
  <c r="F311" i="7"/>
  <c r="J311" i="7" s="1"/>
  <c r="E311" i="7"/>
  <c r="I311" i="7" s="1"/>
  <c r="F310" i="7"/>
  <c r="J310" i="7" s="1"/>
  <c r="E310" i="7"/>
  <c r="I310" i="7" s="1"/>
  <c r="H310" i="7"/>
  <c r="H309" i="7"/>
  <c r="H308" i="7"/>
  <c r="F307" i="7"/>
  <c r="J307" i="7" s="1"/>
  <c r="H303" i="7"/>
  <c r="F303" i="7"/>
  <c r="J303" i="7" s="1"/>
  <c r="E303" i="7"/>
  <c r="F302" i="7"/>
  <c r="J302" i="7" s="1"/>
  <c r="E302" i="7"/>
  <c r="I302" i="7" s="1"/>
  <c r="H302" i="7"/>
  <c r="H300" i="7"/>
  <c r="E295" i="7"/>
  <c r="I295" i="7" s="1"/>
  <c r="F295" i="7"/>
  <c r="J295" i="7" s="1"/>
  <c r="H293" i="7"/>
  <c r="F293" i="7"/>
  <c r="J293" i="7" s="1"/>
  <c r="E293" i="7"/>
  <c r="I293" i="7" s="1"/>
  <c r="F292" i="7"/>
  <c r="J292" i="7" s="1"/>
  <c r="E292" i="7"/>
  <c r="I292" i="7" s="1"/>
  <c r="H292" i="7"/>
  <c r="E287" i="7"/>
  <c r="I287" i="7" s="1"/>
  <c r="F287" i="7"/>
  <c r="J287" i="7" s="1"/>
  <c r="H285" i="7"/>
  <c r="F285" i="7"/>
  <c r="J285" i="7" s="1"/>
  <c r="E285" i="7"/>
  <c r="I285" i="7" s="1"/>
  <c r="F284" i="7"/>
  <c r="J284" i="7" s="1"/>
  <c r="E284" i="7"/>
  <c r="I284" i="7" s="1"/>
  <c r="H284" i="7"/>
  <c r="H280" i="7"/>
  <c r="E279" i="7"/>
  <c r="I279" i="7" s="1"/>
  <c r="H278" i="7"/>
  <c r="H277" i="7"/>
  <c r="F277" i="7"/>
  <c r="J277" i="7" s="1"/>
  <c r="E277" i="7"/>
  <c r="I277" i="7" s="1"/>
  <c r="F276" i="7"/>
  <c r="J276" i="7" s="1"/>
  <c r="E276" i="7"/>
  <c r="I276" i="7" s="1"/>
  <c r="H276" i="7"/>
  <c r="E271" i="7"/>
  <c r="I271" i="7" s="1"/>
  <c r="H270" i="7"/>
  <c r="H269" i="7"/>
  <c r="F269" i="7"/>
  <c r="J269" i="7" s="1"/>
  <c r="E269" i="7"/>
  <c r="I269" i="7" s="1"/>
  <c r="F268" i="7"/>
  <c r="E268" i="7"/>
  <c r="I268" i="7" s="1"/>
  <c r="H268" i="7"/>
  <c r="E267" i="7"/>
  <c r="I267" i="7" s="1"/>
  <c r="H261" i="7"/>
  <c r="F261" i="7"/>
  <c r="E261" i="7"/>
  <c r="I261" i="7" s="1"/>
  <c r="F260" i="7"/>
  <c r="J260" i="7" s="1"/>
  <c r="E260" i="7"/>
  <c r="I260" i="7" s="1"/>
  <c r="H260" i="7"/>
  <c r="E255" i="7"/>
  <c r="I255" i="7" s="1"/>
  <c r="H254" i="7"/>
  <c r="H253" i="7"/>
  <c r="F253" i="7"/>
  <c r="J253" i="7" s="1"/>
  <c r="E253" i="7"/>
  <c r="I253" i="7" s="1"/>
  <c r="F252" i="7"/>
  <c r="J252" i="7" s="1"/>
  <c r="E252" i="7"/>
  <c r="I252" i="7" s="1"/>
  <c r="H252" i="7"/>
  <c r="H246" i="7"/>
  <c r="H245" i="7"/>
  <c r="F245" i="7"/>
  <c r="J245" i="7" s="1"/>
  <c r="E245" i="7"/>
  <c r="I245" i="7" s="1"/>
  <c r="F244" i="7"/>
  <c r="E244" i="7"/>
  <c r="I244" i="7" s="1"/>
  <c r="H244" i="7"/>
  <c r="E243" i="7"/>
  <c r="I243" i="7" s="1"/>
  <c r="E239" i="7"/>
  <c r="I239" i="7" s="1"/>
  <c r="H237" i="7"/>
  <c r="F237" i="7"/>
  <c r="J237" i="7" s="1"/>
  <c r="E237" i="7"/>
  <c r="I237" i="7" s="1"/>
  <c r="F236" i="7"/>
  <c r="J236" i="7" s="1"/>
  <c r="E236" i="7"/>
  <c r="I236" i="7" s="1"/>
  <c r="H236" i="7"/>
  <c r="E235" i="7"/>
  <c r="I235" i="7" s="1"/>
  <c r="H229" i="7"/>
  <c r="F229" i="7"/>
  <c r="J229" i="7" s="1"/>
  <c r="E229" i="7"/>
  <c r="I229" i="7" s="1"/>
  <c r="F228" i="7"/>
  <c r="J228" i="7" s="1"/>
  <c r="E228" i="7"/>
  <c r="I228" i="7" s="1"/>
  <c r="H228" i="7"/>
  <c r="E223" i="7"/>
  <c r="I223" i="7" s="1"/>
  <c r="H222" i="7"/>
  <c r="H221" i="7"/>
  <c r="F221" i="7"/>
  <c r="J221" i="7" s="1"/>
  <c r="E221" i="7"/>
  <c r="I221" i="7" s="1"/>
  <c r="F220" i="7"/>
  <c r="J220" i="7" s="1"/>
  <c r="E220" i="7"/>
  <c r="I220" i="7" s="1"/>
  <c r="H220" i="7"/>
  <c r="H214" i="7"/>
  <c r="H213" i="7"/>
  <c r="F213" i="7"/>
  <c r="J213" i="7" s="1"/>
  <c r="E213" i="7"/>
  <c r="I213" i="7" s="1"/>
  <c r="F212" i="7"/>
  <c r="E212" i="7"/>
  <c r="I212" i="7" s="1"/>
  <c r="H212" i="7"/>
  <c r="E211" i="7"/>
  <c r="I211" i="7" s="1"/>
  <c r="E207" i="7"/>
  <c r="I207" i="7" s="1"/>
  <c r="H206" i="7"/>
  <c r="H205" i="7"/>
  <c r="F205" i="7"/>
  <c r="J205" i="7" s="1"/>
  <c r="E205" i="7"/>
  <c r="I205" i="7" s="1"/>
  <c r="F204" i="7"/>
  <c r="J204" i="7" s="1"/>
  <c r="E204" i="7"/>
  <c r="I204" i="7" s="1"/>
  <c r="H204" i="7"/>
  <c r="F203" i="7"/>
  <c r="J203" i="7" s="1"/>
  <c r="E199" i="7"/>
  <c r="I199" i="7" s="1"/>
  <c r="F199" i="7"/>
  <c r="J199" i="7" s="1"/>
  <c r="H198" i="7"/>
  <c r="F198" i="7"/>
  <c r="J198" i="7" s="1"/>
  <c r="E198" i="7"/>
  <c r="I198" i="7" s="1"/>
  <c r="H197" i="7"/>
  <c r="F197" i="7"/>
  <c r="J197" i="7" s="1"/>
  <c r="E197" i="7"/>
  <c r="I197" i="7" s="1"/>
  <c r="F196" i="7"/>
  <c r="J196" i="7" s="1"/>
  <c r="E196" i="7"/>
  <c r="I196" i="7" s="1"/>
  <c r="H196" i="7"/>
  <c r="H195" i="7"/>
  <c r="E195" i="7"/>
  <c r="I195" i="7" s="1"/>
  <c r="F195" i="7"/>
  <c r="J195" i="7" s="1"/>
  <c r="E191" i="7"/>
  <c r="F191" i="7"/>
  <c r="J191" i="7" s="1"/>
  <c r="H190" i="7"/>
  <c r="F190" i="7"/>
  <c r="J190" i="7" s="1"/>
  <c r="E190" i="7"/>
  <c r="I190" i="7" s="1"/>
  <c r="H189" i="7"/>
  <c r="F189" i="7"/>
  <c r="E189" i="7"/>
  <c r="I189" i="7" s="1"/>
  <c r="F188" i="7"/>
  <c r="J188" i="7" s="1"/>
  <c r="E188" i="7"/>
  <c r="I188" i="7" s="1"/>
  <c r="H188" i="7"/>
  <c r="H187" i="7"/>
  <c r="E183" i="7"/>
  <c r="I183" i="7" s="1"/>
  <c r="F183" i="7"/>
  <c r="J183" i="7" s="1"/>
  <c r="H182" i="7"/>
  <c r="F182" i="7"/>
  <c r="J182" i="7" s="1"/>
  <c r="E182" i="7"/>
  <c r="I182" i="7" s="1"/>
  <c r="H181" i="7"/>
  <c r="F181" i="7"/>
  <c r="J181" i="7" s="1"/>
  <c r="E181" i="7"/>
  <c r="I181" i="7" s="1"/>
  <c r="F180" i="7"/>
  <c r="J180" i="7" s="1"/>
  <c r="E180" i="7"/>
  <c r="I180" i="7" s="1"/>
  <c r="H180" i="7"/>
  <c r="E179" i="7"/>
  <c r="I179" i="7" s="1"/>
  <c r="E175" i="7"/>
  <c r="I175" i="7" s="1"/>
  <c r="F175" i="7"/>
  <c r="J175" i="7" s="1"/>
  <c r="H174" i="7"/>
  <c r="F174" i="7"/>
  <c r="J174" i="7" s="1"/>
  <c r="E174" i="7"/>
  <c r="I174" i="7" s="1"/>
  <c r="H173" i="7"/>
  <c r="F173" i="7"/>
  <c r="J173" i="7" s="1"/>
  <c r="E173" i="7"/>
  <c r="I173" i="7" s="1"/>
  <c r="F172" i="7"/>
  <c r="J172" i="7" s="1"/>
  <c r="E172" i="7"/>
  <c r="I172" i="7" s="1"/>
  <c r="H172" i="7"/>
  <c r="F171" i="7"/>
  <c r="J171" i="7" s="1"/>
  <c r="E167" i="7"/>
  <c r="I167" i="7" s="1"/>
  <c r="F167" i="7"/>
  <c r="J167" i="7" s="1"/>
  <c r="H166" i="7"/>
  <c r="F166" i="7"/>
  <c r="J166" i="7" s="1"/>
  <c r="E166" i="7"/>
  <c r="I166" i="7" s="1"/>
  <c r="H165" i="7"/>
  <c r="F165" i="7"/>
  <c r="J165" i="7" s="1"/>
  <c r="E165" i="7"/>
  <c r="I165" i="7" s="1"/>
  <c r="F164" i="7"/>
  <c r="J164" i="7" s="1"/>
  <c r="E164" i="7"/>
  <c r="I164" i="7" s="1"/>
  <c r="H164" i="7"/>
  <c r="H163" i="7"/>
  <c r="F163" i="7"/>
  <c r="J163" i="7" s="1"/>
  <c r="H159" i="7"/>
  <c r="E159" i="7"/>
  <c r="I159" i="7" s="1"/>
  <c r="F159" i="7"/>
  <c r="J159" i="7" s="1"/>
  <c r="E158" i="7"/>
  <c r="I158" i="7" s="1"/>
  <c r="H157" i="7"/>
  <c r="F157" i="7"/>
  <c r="J157" i="7" s="1"/>
  <c r="E157" i="7"/>
  <c r="I157" i="7" s="1"/>
  <c r="F156" i="7"/>
  <c r="J156" i="7" s="1"/>
  <c r="E156" i="7"/>
  <c r="I156" i="7" s="1"/>
  <c r="H156" i="7"/>
  <c r="F155" i="7"/>
  <c r="J155" i="7" s="1"/>
  <c r="E151" i="7"/>
  <c r="I151" i="7" s="1"/>
  <c r="H151" i="7"/>
  <c r="H150" i="7"/>
  <c r="H149" i="7"/>
  <c r="F149" i="7"/>
  <c r="J149" i="7" s="1"/>
  <c r="E149" i="7"/>
  <c r="I149" i="7" s="1"/>
  <c r="F148" i="7"/>
  <c r="J148" i="7" s="1"/>
  <c r="E148" i="7"/>
  <c r="I148" i="7" s="1"/>
  <c r="H148" i="7"/>
  <c r="E147" i="7"/>
  <c r="I147" i="7" s="1"/>
  <c r="F147" i="7"/>
  <c r="J147" i="7" s="1"/>
  <c r="H144" i="7"/>
  <c r="E143" i="7"/>
  <c r="I143" i="7" s="1"/>
  <c r="H143" i="7"/>
  <c r="H142" i="7"/>
  <c r="H141" i="7"/>
  <c r="F141" i="7"/>
  <c r="J141" i="7" s="1"/>
  <c r="E141" i="7"/>
  <c r="I141" i="7" s="1"/>
  <c r="F140" i="7"/>
  <c r="J140" i="7" s="1"/>
  <c r="E140" i="7"/>
  <c r="I140" i="7" s="1"/>
  <c r="H140" i="7"/>
  <c r="E139" i="7"/>
  <c r="I139" i="7" s="1"/>
  <c r="F139" i="7"/>
  <c r="J139" i="7" s="1"/>
  <c r="E135" i="7"/>
  <c r="I135" i="7" s="1"/>
  <c r="H135" i="7"/>
  <c r="H134" i="7"/>
  <c r="H133" i="7"/>
  <c r="F133" i="7"/>
  <c r="J133" i="7" s="1"/>
  <c r="E133" i="7"/>
  <c r="I133" i="7" s="1"/>
  <c r="F132" i="7"/>
  <c r="J132" i="7" s="1"/>
  <c r="E132" i="7"/>
  <c r="I132" i="7" s="1"/>
  <c r="H132" i="7"/>
  <c r="E131" i="7"/>
  <c r="I131" i="7" s="1"/>
  <c r="L131" i="7" s="1"/>
  <c r="E127" i="7"/>
  <c r="I127" i="7" s="1"/>
  <c r="H127" i="7"/>
  <c r="H125" i="7"/>
  <c r="F125" i="7"/>
  <c r="J125" i="7" s="1"/>
  <c r="E125" i="7"/>
  <c r="I125" i="7" s="1"/>
  <c r="F124" i="7"/>
  <c r="J124" i="7" s="1"/>
  <c r="E124" i="7"/>
  <c r="I124" i="7" s="1"/>
  <c r="H124" i="7"/>
  <c r="E123" i="7"/>
  <c r="I123" i="7" s="1"/>
  <c r="L123" i="7" s="1"/>
  <c r="E119" i="7"/>
  <c r="I119" i="7" s="1"/>
  <c r="H119" i="7"/>
  <c r="H117" i="7"/>
  <c r="F117" i="7"/>
  <c r="E117" i="7"/>
  <c r="I117" i="7" s="1"/>
  <c r="F116" i="7"/>
  <c r="J116" i="7" s="1"/>
  <c r="E116" i="7"/>
  <c r="I116" i="7" s="1"/>
  <c r="H116" i="7"/>
  <c r="E115" i="7"/>
  <c r="I115" i="7" s="1"/>
  <c r="L115" i="7" s="1"/>
  <c r="H109" i="7"/>
  <c r="F109" i="7"/>
  <c r="J109" i="7" s="1"/>
  <c r="E109" i="7"/>
  <c r="I109" i="7" s="1"/>
  <c r="F108" i="7"/>
  <c r="E108" i="7"/>
  <c r="I108" i="7" s="1"/>
  <c r="H108" i="7"/>
  <c r="E103" i="7"/>
  <c r="I103" i="7" s="1"/>
  <c r="H101" i="7"/>
  <c r="F101" i="7"/>
  <c r="J101" i="7" s="1"/>
  <c r="E101" i="7"/>
  <c r="I101" i="7" s="1"/>
  <c r="F100" i="7"/>
  <c r="J100" i="7" s="1"/>
  <c r="E100" i="7"/>
  <c r="I100" i="7" s="1"/>
  <c r="H100" i="7"/>
  <c r="E95" i="7"/>
  <c r="I95" i="7" s="1"/>
  <c r="H94" i="7"/>
  <c r="H93" i="7"/>
  <c r="F93" i="7"/>
  <c r="J93" i="7" s="1"/>
  <c r="E93" i="7"/>
  <c r="I93" i="7" s="1"/>
  <c r="F92" i="7"/>
  <c r="J92" i="7" s="1"/>
  <c r="E92" i="7"/>
  <c r="I92" i="7" s="1"/>
  <c r="H92" i="7"/>
  <c r="E91" i="7"/>
  <c r="I91" i="7" s="1"/>
  <c r="H86" i="7"/>
  <c r="H85" i="7"/>
  <c r="F85" i="7"/>
  <c r="J85" i="7" s="1"/>
  <c r="E85" i="7"/>
  <c r="I85" i="7" s="1"/>
  <c r="F84" i="7"/>
  <c r="E84" i="7"/>
  <c r="I84" i="7" s="1"/>
  <c r="H84" i="7"/>
  <c r="F81" i="7"/>
  <c r="J81" i="7" s="1"/>
  <c r="H77" i="7"/>
  <c r="F77" i="7"/>
  <c r="E77" i="7"/>
  <c r="I77" i="7" s="1"/>
  <c r="F76" i="7"/>
  <c r="J76" i="7" s="1"/>
  <c r="E76" i="7"/>
  <c r="I76" i="7" s="1"/>
  <c r="H76" i="7"/>
  <c r="E71" i="7"/>
  <c r="I71" i="7" s="1"/>
  <c r="H70" i="7"/>
  <c r="H69" i="7"/>
  <c r="F69" i="7"/>
  <c r="J69" i="7" s="1"/>
  <c r="E69" i="7"/>
  <c r="I69" i="7" s="1"/>
  <c r="F68" i="7"/>
  <c r="J68" i="7" s="1"/>
  <c r="E68" i="7"/>
  <c r="I68" i="7" s="1"/>
  <c r="H68" i="7"/>
  <c r="H67" i="7"/>
  <c r="F67" i="7"/>
  <c r="J67" i="7" s="1"/>
  <c r="H61" i="7"/>
  <c r="F61" i="7"/>
  <c r="J61" i="7" s="1"/>
  <c r="E61" i="7"/>
  <c r="I61" i="7" s="1"/>
  <c r="F60" i="7"/>
  <c r="J60" i="7" s="1"/>
  <c r="E60" i="7"/>
  <c r="I60" i="7" s="1"/>
  <c r="H60" i="7"/>
  <c r="F59" i="7"/>
  <c r="J59" i="7" s="1"/>
  <c r="E55" i="7"/>
  <c r="I55" i="7" s="1"/>
  <c r="H54" i="7"/>
  <c r="H53" i="7"/>
  <c r="F53" i="7"/>
  <c r="E53" i="7"/>
  <c r="I53" i="7" s="1"/>
  <c r="F52" i="7"/>
  <c r="J52" i="7" s="1"/>
  <c r="E52" i="7"/>
  <c r="I52" i="7" s="1"/>
  <c r="H52" i="7"/>
  <c r="H51" i="7"/>
  <c r="F51" i="7"/>
  <c r="J51" i="7" s="1"/>
  <c r="H45" i="7"/>
  <c r="F45" i="7"/>
  <c r="J45" i="7" s="1"/>
  <c r="E45" i="7"/>
  <c r="I45" i="7" s="1"/>
  <c r="F44" i="7"/>
  <c r="J44" i="7" s="1"/>
  <c r="E44" i="7"/>
  <c r="I44" i="7" s="1"/>
  <c r="H44" i="7"/>
  <c r="E39" i="7"/>
  <c r="I39" i="7" s="1"/>
  <c r="H38" i="7"/>
  <c r="H37" i="7"/>
  <c r="F37" i="7"/>
  <c r="J37" i="7" s="1"/>
  <c r="E37" i="7"/>
  <c r="I37" i="7" s="1"/>
  <c r="F36" i="7"/>
  <c r="J36" i="7" s="1"/>
  <c r="E36" i="7"/>
  <c r="I36" i="7" s="1"/>
  <c r="H36" i="7"/>
  <c r="H35" i="7"/>
  <c r="F35" i="7"/>
  <c r="J35" i="7" s="1"/>
  <c r="H29" i="7"/>
  <c r="F29" i="7"/>
  <c r="J29" i="7" s="1"/>
  <c r="E29" i="7"/>
  <c r="I29" i="7" s="1"/>
  <c r="F28" i="7"/>
  <c r="J28" i="7" s="1"/>
  <c r="E28" i="7"/>
  <c r="I28" i="7" s="1"/>
  <c r="H28" i="7"/>
  <c r="F27" i="7"/>
  <c r="J27" i="7" s="1"/>
  <c r="E24" i="7"/>
  <c r="I24" i="7" s="1"/>
  <c r="E23" i="7"/>
  <c r="I23" i="7" s="1"/>
  <c r="H22" i="7"/>
  <c r="H21" i="7"/>
  <c r="F21" i="7"/>
  <c r="E21" i="7"/>
  <c r="I21" i="7" s="1"/>
  <c r="F20" i="7"/>
  <c r="J20" i="7" s="1"/>
  <c r="E20" i="7"/>
  <c r="I20" i="7" s="1"/>
  <c r="H20" i="7"/>
  <c r="E19" i="7"/>
  <c r="I19" i="7" s="1"/>
  <c r="H13" i="7"/>
  <c r="F13" i="7"/>
  <c r="E13" i="7"/>
  <c r="I13" i="7" s="1"/>
  <c r="F12" i="7"/>
  <c r="J12" i="7" s="1"/>
  <c r="E12" i="7"/>
  <c r="I12" i="7" s="1"/>
  <c r="H12" i="7"/>
  <c r="F11" i="7"/>
  <c r="J11" i="7" s="1"/>
  <c r="H7" i="7"/>
  <c r="F7" i="7"/>
  <c r="J7" i="7" s="1"/>
  <c r="E7" i="7"/>
  <c r="I7" i="7" s="1"/>
  <c r="H6" i="7"/>
  <c r="F6" i="7"/>
  <c r="J6" i="7" s="1"/>
  <c r="E6" i="7"/>
  <c r="I6" i="7" s="1"/>
  <c r="E5" i="7"/>
  <c r="I5" i="7" s="1"/>
  <c r="F5" i="7"/>
  <c r="J5" i="7" s="1"/>
  <c r="H3" i="7"/>
  <c r="F3" i="7"/>
  <c r="E2" i="7"/>
  <c r="I2" i="7" s="1"/>
  <c r="C3933" i="6"/>
  <c r="B3933" i="6"/>
  <c r="E2698" i="6" s="1"/>
  <c r="I2698" i="6" s="1"/>
  <c r="C3932" i="6"/>
  <c r="F2697" i="6" s="1"/>
  <c r="J2697" i="6" s="1"/>
  <c r="B3932" i="6"/>
  <c r="C3931" i="6"/>
  <c r="F2696" i="6" s="1"/>
  <c r="J2696" i="6" s="1"/>
  <c r="B3931" i="6"/>
  <c r="C3930" i="6"/>
  <c r="B3930" i="6"/>
  <c r="C3929" i="6"/>
  <c r="F2694" i="6" s="1"/>
  <c r="J2694" i="6" s="1"/>
  <c r="B3929" i="6"/>
  <c r="C3928" i="6"/>
  <c r="B3928" i="6"/>
  <c r="C3927" i="6"/>
  <c r="B3927" i="6"/>
  <c r="C3926" i="6"/>
  <c r="B3926" i="6"/>
  <c r="C3925" i="6"/>
  <c r="B3925" i="6"/>
  <c r="C3924" i="6"/>
  <c r="B3924" i="6"/>
  <c r="C3923" i="6"/>
  <c r="B3923" i="6"/>
  <c r="C3922" i="6"/>
  <c r="B3922" i="6"/>
  <c r="C3921" i="6"/>
  <c r="F2685" i="6" s="1"/>
  <c r="J2685" i="6" s="1"/>
  <c r="B3921" i="6"/>
  <c r="C3920" i="6"/>
  <c r="B3920" i="6"/>
  <c r="C3919" i="6"/>
  <c r="B3919" i="6"/>
  <c r="C3918" i="6"/>
  <c r="F2682" i="6" s="1"/>
  <c r="J2682" i="6" s="1"/>
  <c r="B3918" i="6"/>
  <c r="E2682" i="6" s="1"/>
  <c r="I2682" i="6" s="1"/>
  <c r="C3917" i="6"/>
  <c r="B3917" i="6"/>
  <c r="E2681" i="6" s="1"/>
  <c r="I2681" i="6" s="1"/>
  <c r="C3916" i="6"/>
  <c r="B3916" i="6"/>
  <c r="E2680" i="6" s="1"/>
  <c r="I2680" i="6" s="1"/>
  <c r="C3915" i="6"/>
  <c r="B3915" i="6"/>
  <c r="C3914" i="6"/>
  <c r="B3914" i="6"/>
  <c r="C3913" i="6"/>
  <c r="B3913" i="6"/>
  <c r="C3912" i="6"/>
  <c r="B3912" i="6"/>
  <c r="E2676" i="6" s="1"/>
  <c r="I2676" i="6" s="1"/>
  <c r="C3911" i="6"/>
  <c r="B3911" i="6"/>
  <c r="C3910" i="6"/>
  <c r="B3910" i="6"/>
  <c r="E2675" i="6" s="1"/>
  <c r="I2675" i="6" s="1"/>
  <c r="C3909" i="6"/>
  <c r="F2674" i="6" s="1"/>
  <c r="J2674" i="6" s="1"/>
  <c r="B3909" i="6"/>
  <c r="C3908" i="6"/>
  <c r="B3908" i="6"/>
  <c r="C3907" i="6"/>
  <c r="F2672" i="6" s="1"/>
  <c r="J2672" i="6" s="1"/>
  <c r="B3907" i="6"/>
  <c r="C3906" i="6"/>
  <c r="B3906" i="6"/>
  <c r="C3905" i="6"/>
  <c r="B3905" i="6"/>
  <c r="C3904" i="6"/>
  <c r="B3904" i="6"/>
  <c r="E2670" i="6" s="1"/>
  <c r="I2670" i="6" s="1"/>
  <c r="C3903" i="6"/>
  <c r="F2669" i="6" s="1"/>
  <c r="J2669" i="6" s="1"/>
  <c r="B3903" i="6"/>
  <c r="C3902" i="6"/>
  <c r="B3902" i="6"/>
  <c r="E2668" i="6" s="1"/>
  <c r="I2668" i="6" s="1"/>
  <c r="C3901" i="6"/>
  <c r="B3901" i="6"/>
  <c r="E2667" i="6" s="1"/>
  <c r="I2667" i="6" s="1"/>
  <c r="C3900" i="6"/>
  <c r="F2666" i="6" s="1"/>
  <c r="J2666" i="6" s="1"/>
  <c r="B3900" i="6"/>
  <c r="C3899" i="6"/>
  <c r="B3899" i="6"/>
  <c r="C3898" i="6"/>
  <c r="B3898" i="6"/>
  <c r="C3897" i="6"/>
  <c r="B3897" i="6"/>
  <c r="C3896" i="6"/>
  <c r="B3896" i="6"/>
  <c r="C3895" i="6"/>
  <c r="B3895" i="6"/>
  <c r="E2662" i="6" s="1"/>
  <c r="I2662" i="6" s="1"/>
  <c r="C3894" i="6"/>
  <c r="F2661" i="6" s="1"/>
  <c r="J2661" i="6" s="1"/>
  <c r="B3894" i="6"/>
  <c r="C3893" i="6"/>
  <c r="B3893" i="6"/>
  <c r="E2660" i="6" s="1"/>
  <c r="I2660" i="6" s="1"/>
  <c r="C3892" i="6"/>
  <c r="B3892" i="6"/>
  <c r="C3891" i="6"/>
  <c r="F2658" i="6" s="1"/>
  <c r="J2658" i="6" s="1"/>
  <c r="B3891" i="6"/>
  <c r="E2658" i="6" s="1"/>
  <c r="I2658" i="6" s="1"/>
  <c r="C3890" i="6"/>
  <c r="F2657" i="6" s="1"/>
  <c r="J2657" i="6" s="1"/>
  <c r="B3890" i="6"/>
  <c r="C3889" i="6"/>
  <c r="B3889" i="6"/>
  <c r="C3888" i="6"/>
  <c r="B3888" i="6"/>
  <c r="C3887" i="6"/>
  <c r="F2654" i="6" s="1"/>
  <c r="J2654" i="6" s="1"/>
  <c r="B3887" i="6"/>
  <c r="C3886" i="6"/>
  <c r="B3886" i="6"/>
  <c r="C3885" i="6"/>
  <c r="F2652" i="6" s="1"/>
  <c r="J2652" i="6" s="1"/>
  <c r="B3885" i="6"/>
  <c r="C3884" i="6"/>
  <c r="B3884" i="6"/>
  <c r="C3883" i="6"/>
  <c r="F2650" i="6" s="1"/>
  <c r="J2650" i="6" s="1"/>
  <c r="B3883" i="6"/>
  <c r="C3882" i="6"/>
  <c r="F2649" i="6" s="1"/>
  <c r="J2649" i="6" s="1"/>
  <c r="B3882" i="6"/>
  <c r="C3881" i="6"/>
  <c r="B3881" i="6"/>
  <c r="C3880" i="6"/>
  <c r="F2647" i="6" s="1"/>
  <c r="J2647" i="6" s="1"/>
  <c r="B3880" i="6"/>
  <c r="C3879" i="6"/>
  <c r="B3879" i="6"/>
  <c r="C3878" i="6"/>
  <c r="B3878" i="6"/>
  <c r="C3877" i="6"/>
  <c r="B3877" i="6"/>
  <c r="C3876" i="6"/>
  <c r="B3876" i="6"/>
  <c r="C3875" i="6"/>
  <c r="B3875" i="6"/>
  <c r="C3874" i="6"/>
  <c r="B3874" i="6"/>
  <c r="C3873" i="6"/>
  <c r="B3873" i="6"/>
  <c r="C3872" i="6"/>
  <c r="B3872" i="6"/>
  <c r="C3871" i="6"/>
  <c r="B3871" i="6"/>
  <c r="C3870" i="6"/>
  <c r="B3870" i="6"/>
  <c r="E2639" i="6" s="1"/>
  <c r="I2639" i="6" s="1"/>
  <c r="C3869" i="6"/>
  <c r="B3869" i="6"/>
  <c r="C3868" i="6"/>
  <c r="B3868" i="6"/>
  <c r="C3867" i="6"/>
  <c r="B3867" i="6"/>
  <c r="E2636" i="6" s="1"/>
  <c r="I2636" i="6" s="1"/>
  <c r="C3866" i="6"/>
  <c r="B3866" i="6"/>
  <c r="E1405" i="6" s="1"/>
  <c r="I1405" i="6" s="1"/>
  <c r="C3865" i="6"/>
  <c r="B3865" i="6"/>
  <c r="C3864" i="6"/>
  <c r="F2633" i="6" s="1"/>
  <c r="J2633" i="6" s="1"/>
  <c r="B3864" i="6"/>
  <c r="C3863" i="6"/>
  <c r="B3863" i="6"/>
  <c r="E2632" i="6" s="1"/>
  <c r="I2632" i="6" s="1"/>
  <c r="C3862" i="6"/>
  <c r="B3862" i="6"/>
  <c r="C3861" i="6"/>
  <c r="F2630" i="6" s="1"/>
  <c r="J2630" i="6" s="1"/>
  <c r="B3861" i="6"/>
  <c r="C3860" i="6"/>
  <c r="B3860" i="6"/>
  <c r="E2629" i="6" s="1"/>
  <c r="I2629" i="6" s="1"/>
  <c r="C3859" i="6"/>
  <c r="B3859" i="6"/>
  <c r="C3858" i="6"/>
  <c r="B3858" i="6"/>
  <c r="E1397" i="6" s="1"/>
  <c r="I1397" i="6" s="1"/>
  <c r="C3857" i="6"/>
  <c r="B3857" i="6"/>
  <c r="E2627" i="6" s="1"/>
  <c r="I2627" i="6" s="1"/>
  <c r="C3856" i="6"/>
  <c r="B3856" i="6"/>
  <c r="C3855" i="6"/>
  <c r="B3855" i="6"/>
  <c r="C3854" i="6"/>
  <c r="F2624" i="6" s="1"/>
  <c r="J2624" i="6" s="1"/>
  <c r="B3854" i="6"/>
  <c r="E2624" i="6" s="1"/>
  <c r="I2624" i="6" s="1"/>
  <c r="C3853" i="6"/>
  <c r="F2623" i="6" s="1"/>
  <c r="J2623" i="6" s="1"/>
  <c r="B3853" i="6"/>
  <c r="C3852" i="6"/>
  <c r="B3852" i="6"/>
  <c r="C3851" i="6"/>
  <c r="F2621" i="6" s="1"/>
  <c r="J2621" i="6" s="1"/>
  <c r="B3851" i="6"/>
  <c r="C3850" i="6"/>
  <c r="B3850" i="6"/>
  <c r="C3849" i="6"/>
  <c r="B3849" i="6"/>
  <c r="E2619" i="6" s="1"/>
  <c r="I2619" i="6" s="1"/>
  <c r="C3848" i="6"/>
  <c r="B3848" i="6"/>
  <c r="C3847" i="6"/>
  <c r="F2617" i="6" s="1"/>
  <c r="J2617" i="6" s="1"/>
  <c r="B3847" i="6"/>
  <c r="C3846" i="6"/>
  <c r="B3846" i="6"/>
  <c r="C3845" i="6"/>
  <c r="B3845" i="6"/>
  <c r="C3844" i="6"/>
  <c r="B3844" i="6"/>
  <c r="C3843" i="6"/>
  <c r="B3843" i="6"/>
  <c r="C3842" i="6"/>
  <c r="B3842" i="6"/>
  <c r="C3841" i="6"/>
  <c r="B3841" i="6"/>
  <c r="C3840" i="6"/>
  <c r="B3840" i="6"/>
  <c r="C3839" i="6"/>
  <c r="B3839" i="6"/>
  <c r="C3838" i="6"/>
  <c r="B3838" i="6"/>
  <c r="E2607" i="6" s="1"/>
  <c r="I2607" i="6" s="1"/>
  <c r="C3837" i="6"/>
  <c r="B3837" i="6"/>
  <c r="C3836" i="6"/>
  <c r="B3836" i="6"/>
  <c r="C3835" i="6"/>
  <c r="B3835" i="6"/>
  <c r="E2604" i="6" s="1"/>
  <c r="I2604" i="6" s="1"/>
  <c r="C3834" i="6"/>
  <c r="B3834" i="6"/>
  <c r="E1373" i="6" s="1"/>
  <c r="I1373" i="6" s="1"/>
  <c r="C3833" i="6"/>
  <c r="B3833" i="6"/>
  <c r="C3832" i="6"/>
  <c r="B3832" i="6"/>
  <c r="C3831" i="6"/>
  <c r="F2600" i="6" s="1"/>
  <c r="J2600" i="6" s="1"/>
  <c r="B3831" i="6"/>
  <c r="E2600" i="6" s="1"/>
  <c r="I2600" i="6" s="1"/>
  <c r="C3830" i="6"/>
  <c r="F2599" i="6" s="1"/>
  <c r="J2599" i="6" s="1"/>
  <c r="B3830" i="6"/>
  <c r="E2599" i="6" s="1"/>
  <c r="I2599" i="6" s="1"/>
  <c r="C3829" i="6"/>
  <c r="B3829" i="6"/>
  <c r="C3828" i="6"/>
  <c r="F2597" i="6" s="1"/>
  <c r="J2597" i="6" s="1"/>
  <c r="B3828" i="6"/>
  <c r="E2597" i="6" s="1"/>
  <c r="I2597" i="6" s="1"/>
  <c r="C3827" i="6"/>
  <c r="F2596" i="6" s="1"/>
  <c r="J2596" i="6" s="1"/>
  <c r="B3827" i="6"/>
  <c r="E2596" i="6" s="1"/>
  <c r="I2596" i="6" s="1"/>
  <c r="C3826" i="6"/>
  <c r="B3826" i="6"/>
  <c r="C3825" i="6"/>
  <c r="F2594" i="6" s="1"/>
  <c r="J2594" i="6" s="1"/>
  <c r="B3825" i="6"/>
  <c r="C3824" i="6"/>
  <c r="F2593" i="6" s="1"/>
  <c r="J2593" i="6" s="1"/>
  <c r="B3824" i="6"/>
  <c r="E2593" i="6" s="1"/>
  <c r="I2593" i="6" s="1"/>
  <c r="C3823" i="6"/>
  <c r="B3823" i="6"/>
  <c r="E2592" i="6" s="1"/>
  <c r="I2592" i="6" s="1"/>
  <c r="C3822" i="6"/>
  <c r="F2591" i="6" s="1"/>
  <c r="J2591" i="6" s="1"/>
  <c r="B3822" i="6"/>
  <c r="C3821" i="6"/>
  <c r="F2590" i="6" s="1"/>
  <c r="J2590" i="6" s="1"/>
  <c r="B3821" i="6"/>
  <c r="C3820" i="6"/>
  <c r="B3820" i="6"/>
  <c r="C3819" i="6"/>
  <c r="F2588" i="6" s="1"/>
  <c r="J2588" i="6" s="1"/>
  <c r="B3819" i="6"/>
  <c r="C3818" i="6"/>
  <c r="F2586" i="6" s="1"/>
  <c r="J2586" i="6" s="1"/>
  <c r="B3818" i="6"/>
  <c r="E1356" i="6" s="1"/>
  <c r="I1356" i="6" s="1"/>
  <c r="C3817" i="6"/>
  <c r="B3817" i="6"/>
  <c r="C3816" i="6"/>
  <c r="B3816" i="6"/>
  <c r="C3815" i="6"/>
  <c r="F2583" i="6" s="1"/>
  <c r="J2583" i="6" s="1"/>
  <c r="B3815" i="6"/>
  <c r="E2583" i="6" s="1"/>
  <c r="I2583" i="6" s="1"/>
  <c r="C3814" i="6"/>
  <c r="B3814" i="6"/>
  <c r="C3813" i="6"/>
  <c r="B3813" i="6"/>
  <c r="C3812" i="6"/>
  <c r="B3812" i="6"/>
  <c r="C3811" i="6"/>
  <c r="F2580" i="6" s="1"/>
  <c r="J2580" i="6" s="1"/>
  <c r="B3811" i="6"/>
  <c r="E2580" i="6" s="1"/>
  <c r="I2580" i="6" s="1"/>
  <c r="C3810" i="6"/>
  <c r="B3810" i="6"/>
  <c r="C3809" i="6"/>
  <c r="B3809" i="6"/>
  <c r="C3808" i="6"/>
  <c r="B3808" i="6"/>
  <c r="C3807" i="6"/>
  <c r="B3807" i="6"/>
  <c r="E2575" i="6" s="1"/>
  <c r="I2575" i="6" s="1"/>
  <c r="C3806" i="6"/>
  <c r="F2574" i="6" s="1"/>
  <c r="J2574" i="6" s="1"/>
  <c r="B3806" i="6"/>
  <c r="C3805" i="6"/>
  <c r="B3805" i="6"/>
  <c r="C3804" i="6"/>
  <c r="B3804" i="6"/>
  <c r="C3803" i="6"/>
  <c r="B3803" i="6"/>
  <c r="E2571" i="6" s="1"/>
  <c r="I2571" i="6" s="1"/>
  <c r="C3802" i="6"/>
  <c r="B3802" i="6"/>
  <c r="C3801" i="6"/>
  <c r="F2569" i="6" s="1"/>
  <c r="J2569" i="6" s="1"/>
  <c r="B3801" i="6"/>
  <c r="E2569" i="6" s="1"/>
  <c r="I2569" i="6" s="1"/>
  <c r="C3800" i="6"/>
  <c r="B3800" i="6"/>
  <c r="E2568" i="6" s="1"/>
  <c r="I2568" i="6" s="1"/>
  <c r="C3799" i="6"/>
  <c r="F2567" i="6" s="1"/>
  <c r="J2567" i="6" s="1"/>
  <c r="B3799" i="6"/>
  <c r="C3798" i="6"/>
  <c r="F2566" i="6" s="1"/>
  <c r="J2566" i="6" s="1"/>
  <c r="B3798" i="6"/>
  <c r="E1335" i="6" s="1"/>
  <c r="I1335" i="6" s="1"/>
  <c r="C3797" i="6"/>
  <c r="B3797" i="6"/>
  <c r="E2565" i="6" s="1"/>
  <c r="I2565" i="6" s="1"/>
  <c r="C3796" i="6"/>
  <c r="F2564" i="6" s="1"/>
  <c r="J2564" i="6" s="1"/>
  <c r="B3796" i="6"/>
  <c r="C3795" i="6"/>
  <c r="B3795" i="6"/>
  <c r="E2563" i="6" s="1"/>
  <c r="I2563" i="6" s="1"/>
  <c r="C3794" i="6"/>
  <c r="B3794" i="6"/>
  <c r="E1331" i="6" s="1"/>
  <c r="I1331" i="6" s="1"/>
  <c r="C3793" i="6"/>
  <c r="F2561" i="6" s="1"/>
  <c r="J2561" i="6" s="1"/>
  <c r="B3793" i="6"/>
  <c r="C3792" i="6"/>
  <c r="F2560" i="6" s="1"/>
  <c r="J2560" i="6" s="1"/>
  <c r="B3792" i="6"/>
  <c r="C3791" i="6"/>
  <c r="F2559" i="6" s="1"/>
  <c r="J2559" i="6" s="1"/>
  <c r="B3791" i="6"/>
  <c r="C3790" i="6"/>
  <c r="F2558" i="6" s="1"/>
  <c r="J2558" i="6" s="1"/>
  <c r="B3790" i="6"/>
  <c r="E1327" i="6" s="1"/>
  <c r="I1327" i="6" s="1"/>
  <c r="C3789" i="6"/>
  <c r="F2557" i="6" s="1"/>
  <c r="J2557" i="6" s="1"/>
  <c r="B3789" i="6"/>
  <c r="E2557" i="6" s="1"/>
  <c r="I2557" i="6" s="1"/>
  <c r="C3788" i="6"/>
  <c r="B3788" i="6"/>
  <c r="C3787" i="6"/>
  <c r="B3787" i="6"/>
  <c r="C3786" i="6"/>
  <c r="B3786" i="6"/>
  <c r="E1323" i="6" s="1"/>
  <c r="I1323" i="6" s="1"/>
  <c r="C3785" i="6"/>
  <c r="B3785" i="6"/>
  <c r="C3784" i="6"/>
  <c r="B3784" i="6"/>
  <c r="C3783" i="6"/>
  <c r="B3783" i="6"/>
  <c r="C3782" i="6"/>
  <c r="F2551" i="6" s="1"/>
  <c r="J2551" i="6" s="1"/>
  <c r="B3782" i="6"/>
  <c r="E1320" i="6" s="1"/>
  <c r="I1320" i="6" s="1"/>
  <c r="C3781" i="6"/>
  <c r="B3781" i="6"/>
  <c r="C3780" i="6"/>
  <c r="B3780" i="6"/>
  <c r="C3779" i="6"/>
  <c r="B3779" i="6"/>
  <c r="C3778" i="6"/>
  <c r="B3778" i="6"/>
  <c r="E1316" i="6" s="1"/>
  <c r="I1316" i="6" s="1"/>
  <c r="C3777" i="6"/>
  <c r="B3777" i="6"/>
  <c r="C3776" i="6"/>
  <c r="F2545" i="6" s="1"/>
  <c r="J2545" i="6" s="1"/>
  <c r="B3776" i="6"/>
  <c r="E2545" i="6" s="1"/>
  <c r="I2545" i="6" s="1"/>
  <c r="C3775" i="6"/>
  <c r="B3775" i="6"/>
  <c r="C3774" i="6"/>
  <c r="B3774" i="6"/>
  <c r="E2543" i="6" s="1"/>
  <c r="I2543" i="6" s="1"/>
  <c r="C3773" i="6"/>
  <c r="F2542" i="6" s="1"/>
  <c r="J2542" i="6" s="1"/>
  <c r="B3773" i="6"/>
  <c r="C3772" i="6"/>
  <c r="B3772" i="6"/>
  <c r="C3771" i="6"/>
  <c r="B3771" i="6"/>
  <c r="E2540" i="6" s="1"/>
  <c r="I2540" i="6" s="1"/>
  <c r="C3770" i="6"/>
  <c r="B3770" i="6"/>
  <c r="E1309" i="6" s="1"/>
  <c r="I1309" i="6" s="1"/>
  <c r="C3769" i="6"/>
  <c r="B3769" i="6"/>
  <c r="C3768" i="6"/>
  <c r="B3768" i="6"/>
  <c r="C3767" i="6"/>
  <c r="F2535" i="6" s="1"/>
  <c r="J2535" i="6" s="1"/>
  <c r="B3767" i="6"/>
  <c r="E2535" i="6" s="1"/>
  <c r="I2535" i="6" s="1"/>
  <c r="C3766" i="6"/>
  <c r="B3766" i="6"/>
  <c r="C3765" i="6"/>
  <c r="F2533" i="6" s="1"/>
  <c r="J2533" i="6" s="1"/>
  <c r="B3765" i="6"/>
  <c r="C3764" i="6"/>
  <c r="B3764" i="6"/>
  <c r="C3763" i="6"/>
  <c r="B3763" i="6"/>
  <c r="C3762" i="6"/>
  <c r="F2530" i="6" s="1"/>
  <c r="J2530" i="6" s="1"/>
  <c r="B3762" i="6"/>
  <c r="C3761" i="6"/>
  <c r="F2529" i="6" s="1"/>
  <c r="J2529" i="6" s="1"/>
  <c r="B3761" i="6"/>
  <c r="E2529" i="6" s="1"/>
  <c r="I2529" i="6" s="1"/>
  <c r="C3760" i="6"/>
  <c r="B3760" i="6"/>
  <c r="E2528" i="6" s="1"/>
  <c r="I2528" i="6" s="1"/>
  <c r="C3759" i="6"/>
  <c r="B3759" i="6"/>
  <c r="C3758" i="6"/>
  <c r="B3758" i="6"/>
  <c r="E1295" i="6" s="1"/>
  <c r="I1295" i="6" s="1"/>
  <c r="C3757" i="6"/>
  <c r="B3757" i="6"/>
  <c r="C3756" i="6"/>
  <c r="B3756" i="6"/>
  <c r="C3755" i="6"/>
  <c r="F2522" i="6" s="1"/>
  <c r="J2522" i="6" s="1"/>
  <c r="B3755" i="6"/>
  <c r="E2522" i="6" s="1"/>
  <c r="I2522" i="6" s="1"/>
  <c r="C3754" i="6"/>
  <c r="F2521" i="6" s="1"/>
  <c r="J2521" i="6" s="1"/>
  <c r="B3754" i="6"/>
  <c r="E2521" i="6" s="1"/>
  <c r="I2521" i="6" s="1"/>
  <c r="C3753" i="6"/>
  <c r="B3753" i="6"/>
  <c r="C3752" i="6"/>
  <c r="B3752" i="6"/>
  <c r="C3751" i="6"/>
  <c r="B3751" i="6"/>
  <c r="B3750" i="6"/>
  <c r="E2519" i="6" s="1"/>
  <c r="I2519" i="6" s="1"/>
  <c r="B3749" i="6"/>
  <c r="B3748" i="6"/>
  <c r="B3747" i="6"/>
  <c r="B3746" i="6"/>
  <c r="E2516" i="6" s="1"/>
  <c r="I2516" i="6" s="1"/>
  <c r="B3745" i="6"/>
  <c r="B3744" i="6"/>
  <c r="B3743" i="6"/>
  <c r="B3742" i="6"/>
  <c r="B3741" i="6"/>
  <c r="B3740" i="6"/>
  <c r="B3739" i="6"/>
  <c r="B3738" i="6"/>
  <c r="B3737" i="6"/>
  <c r="E2507" i="6" s="1"/>
  <c r="B3736" i="6"/>
  <c r="B3735" i="6"/>
  <c r="E2505" i="6" s="1"/>
  <c r="I2505" i="6" s="1"/>
  <c r="B3734" i="6"/>
  <c r="E2504" i="6" s="1"/>
  <c r="I2504" i="6" s="1"/>
  <c r="B3733" i="6"/>
  <c r="E1272" i="6" s="1"/>
  <c r="I1272" i="6" s="1"/>
  <c r="B3732" i="6"/>
  <c r="B3731" i="6"/>
  <c r="E2501" i="6" s="1"/>
  <c r="I2501" i="6" s="1"/>
  <c r="B3730" i="6"/>
  <c r="B3729" i="6"/>
  <c r="E2499" i="6" s="1"/>
  <c r="I2499" i="6" s="1"/>
  <c r="B3728" i="6"/>
  <c r="E2498" i="6" s="1"/>
  <c r="I2498" i="6" s="1"/>
  <c r="B3727" i="6"/>
  <c r="B3726" i="6"/>
  <c r="E2496" i="6" s="1"/>
  <c r="B3725" i="6"/>
  <c r="B3724" i="6"/>
  <c r="E2493" i="6" s="1"/>
  <c r="I2493" i="6" s="1"/>
  <c r="B3723" i="6"/>
  <c r="B3722" i="6"/>
  <c r="E2491" i="6" s="1"/>
  <c r="I2491" i="6" s="1"/>
  <c r="B3721" i="6"/>
  <c r="B3720" i="6"/>
  <c r="B3719" i="6"/>
  <c r="B3718" i="6"/>
  <c r="B3717" i="6"/>
  <c r="B3716" i="6"/>
  <c r="B3715" i="6"/>
  <c r="E2484" i="6" s="1"/>
  <c r="I2484" i="6" s="1"/>
  <c r="B3714" i="6"/>
  <c r="B3713" i="6"/>
  <c r="B3712" i="6"/>
  <c r="E2481" i="6" s="1"/>
  <c r="I2481" i="6" s="1"/>
  <c r="B3711" i="6"/>
  <c r="B3710" i="6"/>
  <c r="E2479" i="6" s="1"/>
  <c r="I2479" i="6" s="1"/>
  <c r="B3709" i="6"/>
  <c r="B3708" i="6"/>
  <c r="B3707" i="6"/>
  <c r="F1465" i="6"/>
  <c r="J1465" i="6" s="1"/>
  <c r="H1464" i="6"/>
  <c r="E1464" i="6"/>
  <c r="I1464" i="6" s="1"/>
  <c r="F1464" i="6"/>
  <c r="J1464" i="6" s="1"/>
  <c r="F1463" i="6"/>
  <c r="J1463" i="6" s="1"/>
  <c r="H1462" i="6"/>
  <c r="E1462" i="6"/>
  <c r="I1462" i="6" s="1"/>
  <c r="F1462" i="6"/>
  <c r="J1462" i="6" s="1"/>
  <c r="F1461" i="6"/>
  <c r="J1461" i="6" s="1"/>
  <c r="H1460" i="6"/>
  <c r="F1460" i="6"/>
  <c r="J1460" i="6" s="1"/>
  <c r="E1460" i="6"/>
  <c r="I1460" i="6" s="1"/>
  <c r="H1457" i="6"/>
  <c r="H1456" i="6"/>
  <c r="F1456" i="6"/>
  <c r="J1456" i="6" s="1"/>
  <c r="F1455" i="6"/>
  <c r="J1455" i="6" s="1"/>
  <c r="H1454" i="6"/>
  <c r="E1454" i="6"/>
  <c r="I1454" i="6" s="1"/>
  <c r="F1454" i="6"/>
  <c r="J1454" i="6" s="1"/>
  <c r="H1452" i="6"/>
  <c r="F1452" i="6"/>
  <c r="J1452" i="6" s="1"/>
  <c r="E1452" i="6"/>
  <c r="I1452" i="6" s="1"/>
  <c r="H1451" i="6"/>
  <c r="E1451" i="6"/>
  <c r="I1451" i="6" s="1"/>
  <c r="F1451" i="6"/>
  <c r="J1451" i="6" s="1"/>
  <c r="E1449" i="6"/>
  <c r="I1449" i="6" s="1"/>
  <c r="H1448" i="6"/>
  <c r="F1448" i="6"/>
  <c r="J1448" i="6" s="1"/>
  <c r="E1448" i="6"/>
  <c r="I1448" i="6" s="1"/>
  <c r="F1447" i="6"/>
  <c r="J1447" i="6" s="1"/>
  <c r="E1447" i="6"/>
  <c r="I1447" i="6" s="1"/>
  <c r="H1447" i="6"/>
  <c r="H1446" i="6"/>
  <c r="F1446" i="6"/>
  <c r="J1446" i="6" s="1"/>
  <c r="F1445" i="6"/>
  <c r="J1445" i="6" s="1"/>
  <c r="H1444" i="6"/>
  <c r="E1444" i="6"/>
  <c r="I1444" i="6" s="1"/>
  <c r="F1444" i="6"/>
  <c r="J1444" i="6" s="1"/>
  <c r="H1441" i="6"/>
  <c r="E1440" i="6"/>
  <c r="I1440" i="6" s="1"/>
  <c r="F1439" i="6"/>
  <c r="J1439" i="6" s="1"/>
  <c r="E1439" i="6"/>
  <c r="I1439" i="6" s="1"/>
  <c r="H1439" i="6"/>
  <c r="H1436" i="6"/>
  <c r="E1436" i="6"/>
  <c r="I1436" i="6" s="1"/>
  <c r="F1436" i="6"/>
  <c r="J1436" i="6" s="1"/>
  <c r="F1435" i="6"/>
  <c r="J1435" i="6" s="1"/>
  <c r="E1435" i="6"/>
  <c r="I1435" i="6" s="1"/>
  <c r="H1433" i="6"/>
  <c r="F1432" i="6"/>
  <c r="J1432" i="6" s="1"/>
  <c r="F1431" i="6"/>
  <c r="J1431" i="6" s="1"/>
  <c r="E1431" i="6"/>
  <c r="I1431" i="6" s="1"/>
  <c r="H1431" i="6"/>
  <c r="F1429" i="6"/>
  <c r="J1429" i="6" s="1"/>
  <c r="E1429" i="6"/>
  <c r="I1429" i="6" s="1"/>
  <c r="H1429" i="6"/>
  <c r="H1428" i="6"/>
  <c r="E1425" i="6"/>
  <c r="I1425" i="6" s="1"/>
  <c r="H1424" i="6"/>
  <c r="F1424" i="6"/>
  <c r="J1424" i="6" s="1"/>
  <c r="E1424" i="6"/>
  <c r="I1424" i="6" s="1"/>
  <c r="H1423" i="6"/>
  <c r="F1421" i="6"/>
  <c r="J1421" i="6" s="1"/>
  <c r="E1421" i="6"/>
  <c r="I1421" i="6" s="1"/>
  <c r="H1421" i="6"/>
  <c r="H1420" i="6"/>
  <c r="F1420" i="6"/>
  <c r="J1420" i="6" s="1"/>
  <c r="F1419" i="6"/>
  <c r="J1419" i="6" s="1"/>
  <c r="H1416" i="6"/>
  <c r="F1416" i="6"/>
  <c r="J1416" i="6" s="1"/>
  <c r="E1416" i="6"/>
  <c r="I1416" i="6" s="1"/>
  <c r="H1415" i="6"/>
  <c r="E1415" i="6"/>
  <c r="I1415" i="6" s="1"/>
  <c r="F1415" i="6"/>
  <c r="J1415" i="6" s="1"/>
  <c r="F1413" i="6"/>
  <c r="J1413" i="6" s="1"/>
  <c r="E1413" i="6"/>
  <c r="I1413" i="6" s="1"/>
  <c r="H1413" i="6"/>
  <c r="H1412" i="6"/>
  <c r="H1408" i="6"/>
  <c r="E1408" i="6"/>
  <c r="I1408" i="6" s="1"/>
  <c r="F1408" i="6"/>
  <c r="J1408" i="6" s="1"/>
  <c r="F1407" i="6"/>
  <c r="J1407" i="6" s="1"/>
  <c r="H1406" i="6"/>
  <c r="F1406" i="6"/>
  <c r="J1406" i="6" s="1"/>
  <c r="E1406" i="6"/>
  <c r="I1406" i="6" s="1"/>
  <c r="H1405" i="6"/>
  <c r="H1404" i="6"/>
  <c r="F1404" i="6"/>
  <c r="J1404" i="6" s="1"/>
  <c r="E1404" i="6"/>
  <c r="I1404" i="6" s="1"/>
  <c r="F1403" i="6"/>
  <c r="J1403" i="6" s="1"/>
  <c r="H1403" i="6"/>
  <c r="H1400" i="6"/>
  <c r="E1400" i="6"/>
  <c r="I1400" i="6" s="1"/>
  <c r="F1400" i="6"/>
  <c r="J1400" i="6" s="1"/>
  <c r="H1399" i="6"/>
  <c r="H1398" i="6"/>
  <c r="F1398" i="6"/>
  <c r="J1398" i="6" s="1"/>
  <c r="E1398" i="6"/>
  <c r="I1398" i="6" s="1"/>
  <c r="F1397" i="6"/>
  <c r="J1397" i="6" s="1"/>
  <c r="H1397" i="6"/>
  <c r="H1396" i="6"/>
  <c r="F1396" i="6"/>
  <c r="J1396" i="6" s="1"/>
  <c r="E1396" i="6"/>
  <c r="I1396" i="6" s="1"/>
  <c r="F1395" i="6"/>
  <c r="J1395" i="6" s="1"/>
  <c r="F1393" i="6"/>
  <c r="J1393" i="6" s="1"/>
  <c r="H1392" i="6"/>
  <c r="E1392" i="6"/>
  <c r="I1392" i="6" s="1"/>
  <c r="F1392" i="6"/>
  <c r="J1392" i="6" s="1"/>
  <c r="H1390" i="6"/>
  <c r="F1390" i="6"/>
  <c r="J1390" i="6" s="1"/>
  <c r="E1390" i="6"/>
  <c r="I1390" i="6" s="1"/>
  <c r="H1388" i="6"/>
  <c r="F1388" i="6"/>
  <c r="J1388" i="6" s="1"/>
  <c r="E1388" i="6"/>
  <c r="I1388" i="6" s="1"/>
  <c r="H1384" i="6"/>
  <c r="E1384" i="6"/>
  <c r="I1384" i="6" s="1"/>
  <c r="F1384" i="6"/>
  <c r="J1384" i="6" s="1"/>
  <c r="H1382" i="6"/>
  <c r="F1382" i="6"/>
  <c r="J1382" i="6" s="1"/>
  <c r="F1381" i="6"/>
  <c r="J1381" i="6" s="1"/>
  <c r="H1381" i="6"/>
  <c r="H1380" i="6"/>
  <c r="F1380" i="6"/>
  <c r="J1380" i="6" s="1"/>
  <c r="E1380" i="6"/>
  <c r="I1380" i="6" s="1"/>
  <c r="H1376" i="6"/>
  <c r="E1376" i="6"/>
  <c r="I1376" i="6" s="1"/>
  <c r="F1376" i="6"/>
  <c r="J1376" i="6" s="1"/>
  <c r="H1374" i="6"/>
  <c r="F1374" i="6"/>
  <c r="J1374" i="6" s="1"/>
  <c r="E1374" i="6"/>
  <c r="I1374" i="6" s="1"/>
  <c r="F1373" i="6"/>
  <c r="J1373" i="6" s="1"/>
  <c r="H1373" i="6"/>
  <c r="H1372" i="6"/>
  <c r="F1372" i="6"/>
  <c r="J1372" i="6" s="1"/>
  <c r="E1372" i="6"/>
  <c r="I1372" i="6" s="1"/>
  <c r="E1371" i="6"/>
  <c r="I1371" i="6" s="1"/>
  <c r="H1368" i="6"/>
  <c r="E1368" i="6"/>
  <c r="I1368" i="6" s="1"/>
  <c r="F1368" i="6"/>
  <c r="J1368" i="6" s="1"/>
  <c r="H1367" i="6"/>
  <c r="H1366" i="6"/>
  <c r="E1366" i="6"/>
  <c r="I1366" i="6" s="1"/>
  <c r="F1366" i="6"/>
  <c r="J1366" i="6" s="1"/>
  <c r="H1365" i="6"/>
  <c r="F1365" i="6"/>
  <c r="J1365" i="6" s="1"/>
  <c r="H1364" i="6"/>
  <c r="F1364" i="6"/>
  <c r="J1364" i="6" s="1"/>
  <c r="E1364" i="6"/>
  <c r="I1364" i="6" s="1"/>
  <c r="H1361" i="6"/>
  <c r="F1361" i="6"/>
  <c r="J1361" i="6" s="1"/>
  <c r="F1360" i="6"/>
  <c r="J1360" i="6" s="1"/>
  <c r="E1357" i="6"/>
  <c r="I1357" i="6" s="1"/>
  <c r="H1356" i="6"/>
  <c r="F1356" i="6"/>
  <c r="J1356" i="6" s="1"/>
  <c r="H1355" i="6"/>
  <c r="H1351" i="6"/>
  <c r="F1351" i="6"/>
  <c r="J1351" i="6" s="1"/>
  <c r="E1351" i="6"/>
  <c r="I1351" i="6" s="1"/>
  <c r="F1350" i="6"/>
  <c r="J1350" i="6" s="1"/>
  <c r="E1350" i="6"/>
  <c r="I1350" i="6" s="1"/>
  <c r="H1350" i="6"/>
  <c r="H1347" i="6"/>
  <c r="F1347" i="6"/>
  <c r="J1347" i="6" s="1"/>
  <c r="E1347" i="6"/>
  <c r="I1347" i="6" s="1"/>
  <c r="H1344" i="6"/>
  <c r="F1344" i="6"/>
  <c r="J1344" i="6" s="1"/>
  <c r="E1344" i="6"/>
  <c r="I1344" i="6" s="1"/>
  <c r="H1343" i="6"/>
  <c r="H1341" i="6"/>
  <c r="F1341" i="6"/>
  <c r="J1341" i="6" s="1"/>
  <c r="E1341" i="6"/>
  <c r="I1341" i="6" s="1"/>
  <c r="F1339" i="6"/>
  <c r="J1339" i="6" s="1"/>
  <c r="H1337" i="6"/>
  <c r="E1337" i="6"/>
  <c r="I1337" i="6" s="1"/>
  <c r="H1336" i="6"/>
  <c r="F1336" i="6"/>
  <c r="J1336" i="6" s="1"/>
  <c r="E1336" i="6"/>
  <c r="I1336" i="6" s="1"/>
  <c r="F1335" i="6"/>
  <c r="J1335" i="6" s="1"/>
  <c r="H1335" i="6"/>
  <c r="H1334" i="6"/>
  <c r="F1334" i="6"/>
  <c r="J1334" i="6" s="1"/>
  <c r="E1334" i="6"/>
  <c r="I1334" i="6" s="1"/>
  <c r="H1332" i="6"/>
  <c r="F1331" i="6"/>
  <c r="J1331" i="6" s="1"/>
  <c r="H1331" i="6"/>
  <c r="H1329" i="6"/>
  <c r="H1328" i="6"/>
  <c r="F1328" i="6"/>
  <c r="J1328" i="6" s="1"/>
  <c r="E1328" i="6"/>
  <c r="I1328" i="6" s="1"/>
  <c r="F1327" i="6"/>
  <c r="J1327" i="6" s="1"/>
  <c r="F1326" i="6"/>
  <c r="J1326" i="6" s="1"/>
  <c r="E1326" i="6"/>
  <c r="I1326" i="6" s="1"/>
  <c r="H1326" i="6"/>
  <c r="H1325" i="6"/>
  <c r="F1325" i="6"/>
  <c r="J1325" i="6" s="1"/>
  <c r="E1325" i="6"/>
  <c r="I1325" i="6" s="1"/>
  <c r="F1323" i="6"/>
  <c r="J1323" i="6" s="1"/>
  <c r="H1323" i="6"/>
  <c r="H1320" i="6"/>
  <c r="F1320" i="6"/>
  <c r="J1320" i="6" s="1"/>
  <c r="H1319" i="6"/>
  <c r="F1319" i="6"/>
  <c r="J1319" i="6" s="1"/>
  <c r="E1319" i="6"/>
  <c r="I1319" i="6" s="1"/>
  <c r="H1318" i="6"/>
  <c r="F1318" i="6"/>
  <c r="J1318" i="6" s="1"/>
  <c r="E1318" i="6"/>
  <c r="I1318" i="6" s="1"/>
  <c r="H1317" i="6"/>
  <c r="F1316" i="6"/>
  <c r="J1316" i="6" s="1"/>
  <c r="H1316" i="6"/>
  <c r="H1315" i="6"/>
  <c r="E1313" i="6"/>
  <c r="I1313" i="6" s="1"/>
  <c r="H1311" i="6"/>
  <c r="F1311" i="6"/>
  <c r="J1311" i="6" s="1"/>
  <c r="E1311" i="6"/>
  <c r="I1311" i="6" s="1"/>
  <c r="F1310" i="6"/>
  <c r="J1310" i="6" s="1"/>
  <c r="H1309" i="6"/>
  <c r="F1309" i="6"/>
  <c r="J1309" i="6" s="1"/>
  <c r="H1307" i="6"/>
  <c r="E1307" i="6"/>
  <c r="F1307" i="6"/>
  <c r="J1307" i="6" s="1"/>
  <c r="H1305" i="6"/>
  <c r="H1303" i="6"/>
  <c r="F1303" i="6"/>
  <c r="J1303" i="6" s="1"/>
  <c r="E1303" i="6"/>
  <c r="I1303" i="6" s="1"/>
  <c r="H1302" i="6"/>
  <c r="E1302" i="6"/>
  <c r="I1302" i="6" s="1"/>
  <c r="F1302" i="6"/>
  <c r="J1302" i="6" s="1"/>
  <c r="F1301" i="6"/>
  <c r="J1301" i="6" s="1"/>
  <c r="E1301" i="6"/>
  <c r="I1301" i="6" s="1"/>
  <c r="H1300" i="6"/>
  <c r="F1300" i="6"/>
  <c r="J1300" i="6" s="1"/>
  <c r="E1300" i="6"/>
  <c r="I1300" i="6" s="1"/>
  <c r="F1297" i="6"/>
  <c r="J1297" i="6" s="1"/>
  <c r="E1297" i="6"/>
  <c r="I1297" i="6" s="1"/>
  <c r="H1296" i="6"/>
  <c r="F1296" i="6"/>
  <c r="J1296" i="6" s="1"/>
  <c r="E1296" i="6"/>
  <c r="I1296" i="6" s="1"/>
  <c r="H1295" i="6"/>
  <c r="F1295" i="6"/>
  <c r="J1295" i="6" s="1"/>
  <c r="F1294" i="6"/>
  <c r="J1294" i="6" s="1"/>
  <c r="H1293" i="6"/>
  <c r="F1293" i="6"/>
  <c r="J1293" i="6" s="1"/>
  <c r="E1293" i="6"/>
  <c r="I1293" i="6" s="1"/>
  <c r="H1292" i="6"/>
  <c r="F1292" i="6"/>
  <c r="J1292" i="6" s="1"/>
  <c r="E1292" i="6"/>
  <c r="I1292" i="6" s="1"/>
  <c r="F1291" i="6"/>
  <c r="J1291" i="6" s="1"/>
  <c r="H1288" i="6"/>
  <c r="F1288" i="6"/>
  <c r="J1288" i="6" s="1"/>
  <c r="E1288" i="6"/>
  <c r="I1288" i="6" s="1"/>
  <c r="H1287" i="6"/>
  <c r="F1287" i="6"/>
  <c r="J1287" i="6" s="1"/>
  <c r="E1287" i="6"/>
  <c r="I1287" i="6" s="1"/>
  <c r="H1286" i="6"/>
  <c r="F1286" i="6"/>
  <c r="J1286" i="6" s="1"/>
  <c r="E1286" i="6"/>
  <c r="I1286" i="6" s="1"/>
  <c r="H1284" i="6"/>
  <c r="F1284" i="6"/>
  <c r="J1284" i="6" s="1"/>
  <c r="E1284" i="6"/>
  <c r="I1284" i="6" s="1"/>
  <c r="E1281" i="6"/>
  <c r="I1281" i="6" s="1"/>
  <c r="H1280" i="6"/>
  <c r="F1280" i="6"/>
  <c r="J1280" i="6" s="1"/>
  <c r="H1279" i="6"/>
  <c r="F1279" i="6"/>
  <c r="J1279" i="6" s="1"/>
  <c r="E1279" i="6"/>
  <c r="I1279" i="6" s="1"/>
  <c r="H1278" i="6"/>
  <c r="E1278" i="6"/>
  <c r="I1278" i="6" s="1"/>
  <c r="F1278" i="6"/>
  <c r="J1278" i="6" s="1"/>
  <c r="H1277" i="6"/>
  <c r="F1277" i="6"/>
  <c r="J1277" i="6" s="1"/>
  <c r="E1277" i="6"/>
  <c r="I1277" i="6" s="1"/>
  <c r="H1276" i="6"/>
  <c r="F1276" i="6"/>
  <c r="J1276" i="6" s="1"/>
  <c r="E1276" i="6"/>
  <c r="I1276" i="6" s="1"/>
  <c r="F1275" i="6"/>
  <c r="J1275" i="6" s="1"/>
  <c r="E1275" i="6"/>
  <c r="I1275" i="6" s="1"/>
  <c r="H1275" i="6"/>
  <c r="F1273" i="6"/>
  <c r="J1273" i="6" s="1"/>
  <c r="H1272" i="6"/>
  <c r="F1272" i="6"/>
  <c r="J1272" i="6" s="1"/>
  <c r="H1271" i="6"/>
  <c r="F1271" i="6"/>
  <c r="J1271" i="6" s="1"/>
  <c r="E1271" i="6"/>
  <c r="I1271" i="6" s="1"/>
  <c r="H1270" i="6"/>
  <c r="F1270" i="6"/>
  <c r="J1270" i="6" s="1"/>
  <c r="E1270" i="6"/>
  <c r="I1270" i="6" s="1"/>
  <c r="H1268" i="6"/>
  <c r="F1268" i="6"/>
  <c r="J1268" i="6" s="1"/>
  <c r="E1268" i="6"/>
  <c r="I1268" i="6" s="1"/>
  <c r="F1267" i="6"/>
  <c r="J1267" i="6" s="1"/>
  <c r="E1267" i="6"/>
  <c r="I1267" i="6" s="1"/>
  <c r="H1267" i="6"/>
  <c r="H1264" i="6"/>
  <c r="F1264" i="6"/>
  <c r="J1264" i="6" s="1"/>
  <c r="H1263" i="6"/>
  <c r="F1263" i="6"/>
  <c r="J1263" i="6" s="1"/>
  <c r="H1262" i="6"/>
  <c r="F1262" i="6"/>
  <c r="J1262" i="6" s="1"/>
  <c r="E1262" i="6"/>
  <c r="I1262" i="6" s="1"/>
  <c r="F1261" i="6"/>
  <c r="J1261" i="6" s="1"/>
  <c r="H1261" i="6"/>
  <c r="F1259" i="6"/>
  <c r="J1259" i="6" s="1"/>
  <c r="E1259" i="6"/>
  <c r="I1259" i="6" s="1"/>
  <c r="H1259" i="6"/>
  <c r="E1257" i="6"/>
  <c r="I1257" i="6" s="1"/>
  <c r="H1256" i="6"/>
  <c r="F1256" i="6"/>
  <c r="J1256" i="6" s="1"/>
  <c r="E1256" i="6"/>
  <c r="I1256" i="6" s="1"/>
  <c r="H1255" i="6"/>
  <c r="F1255" i="6"/>
  <c r="J1255" i="6" s="1"/>
  <c r="H1254" i="6"/>
  <c r="F1254" i="6"/>
  <c r="J1254" i="6" s="1"/>
  <c r="E1254" i="6"/>
  <c r="I1254" i="6" s="1"/>
  <c r="H1253" i="6"/>
  <c r="F1253" i="6"/>
  <c r="J1253" i="6" s="1"/>
  <c r="E1253" i="6"/>
  <c r="I1253" i="6" s="1"/>
  <c r="H1252" i="6"/>
  <c r="F1252" i="6"/>
  <c r="J1252" i="6" s="1"/>
  <c r="E1251" i="6"/>
  <c r="I1251" i="6" s="1"/>
  <c r="E1249" i="6"/>
  <c r="I1249" i="6" s="1"/>
  <c r="H1248" i="6"/>
  <c r="F1248" i="6"/>
  <c r="J1248" i="6" s="1"/>
  <c r="E1248" i="6"/>
  <c r="I1248" i="6" s="1"/>
  <c r="H1246" i="6"/>
  <c r="F1246" i="6"/>
  <c r="J1246" i="6" s="1"/>
  <c r="H1245" i="6"/>
  <c r="F1245" i="6"/>
  <c r="J1245" i="6" s="1"/>
  <c r="E1245" i="6"/>
  <c r="I1245" i="6" s="1"/>
  <c r="H1244" i="6"/>
  <c r="F1244" i="6"/>
  <c r="J1244" i="6" s="1"/>
  <c r="E1244" i="6"/>
  <c r="I1244" i="6" s="1"/>
  <c r="H1243" i="6"/>
  <c r="F1243" i="6"/>
  <c r="J1243" i="6" s="1"/>
  <c r="E1243" i="6"/>
  <c r="I1243" i="6" s="1"/>
  <c r="E1241" i="6"/>
  <c r="I1241" i="6" s="1"/>
  <c r="H1240" i="6"/>
  <c r="E1240" i="6"/>
  <c r="I1240" i="6" s="1"/>
  <c r="F1240" i="6"/>
  <c r="H1239" i="6"/>
  <c r="F1239" i="6"/>
  <c r="J1239" i="6" s="1"/>
  <c r="E1239" i="6"/>
  <c r="I1239" i="6" s="1"/>
  <c r="H1238" i="6"/>
  <c r="F1238" i="6"/>
  <c r="J1238" i="6" s="1"/>
  <c r="E1238" i="6"/>
  <c r="I1238" i="6" s="1"/>
  <c r="E1237" i="6"/>
  <c r="I1237" i="6" s="1"/>
  <c r="H1236" i="6"/>
  <c r="F1236" i="6"/>
  <c r="J1236" i="6" s="1"/>
  <c r="H1235" i="6"/>
  <c r="F1235" i="6"/>
  <c r="J1235" i="6" s="1"/>
  <c r="E1235" i="6"/>
  <c r="I1235" i="6" s="1"/>
  <c r="F1233" i="6"/>
  <c r="J1233" i="6" s="1"/>
  <c r="F1232" i="6"/>
  <c r="J1232" i="6" s="1"/>
  <c r="H1232" i="6"/>
  <c r="H1231" i="6"/>
  <c r="F1231" i="6"/>
  <c r="J1231" i="6" s="1"/>
  <c r="E1231" i="6"/>
  <c r="I1231" i="6" s="1"/>
  <c r="H1230" i="6"/>
  <c r="H1229" i="6"/>
  <c r="E1229" i="6"/>
  <c r="I1229" i="6" s="1"/>
  <c r="F1229" i="6"/>
  <c r="J1229" i="6" s="1"/>
  <c r="H1227" i="6"/>
  <c r="F1227" i="6"/>
  <c r="J1227" i="6" s="1"/>
  <c r="E1227" i="6"/>
  <c r="I1227" i="6" s="1"/>
  <c r="F1225" i="6"/>
  <c r="J1225" i="6" s="1"/>
  <c r="H1223" i="6"/>
  <c r="F1223" i="6"/>
  <c r="J1223" i="6" s="1"/>
  <c r="E1223" i="6"/>
  <c r="I1223" i="6" s="1"/>
  <c r="H1222" i="6"/>
  <c r="H1221" i="6"/>
  <c r="F1221" i="6"/>
  <c r="J1221" i="6" s="1"/>
  <c r="E1221" i="6"/>
  <c r="I1221" i="6" s="1"/>
  <c r="E1219" i="6"/>
  <c r="I1219" i="6" s="1"/>
  <c r="F1219" i="6"/>
  <c r="J1219" i="6" s="1"/>
  <c r="H1217" i="6"/>
  <c r="F1217" i="6"/>
  <c r="J1217" i="6" s="1"/>
  <c r="H1215" i="6"/>
  <c r="F1215" i="6"/>
  <c r="J1215" i="6" s="1"/>
  <c r="E1215" i="6"/>
  <c r="I1215" i="6" s="1"/>
  <c r="H1214" i="6"/>
  <c r="F1214" i="6"/>
  <c r="J1214" i="6" s="1"/>
  <c r="E1214" i="6"/>
  <c r="I1214" i="6" s="1"/>
  <c r="E1212" i="6"/>
  <c r="I1212" i="6" s="1"/>
  <c r="H1212" i="6"/>
  <c r="H1208" i="6"/>
  <c r="E1208" i="6"/>
  <c r="I1208" i="6" s="1"/>
  <c r="H1207" i="6"/>
  <c r="F1207" i="6"/>
  <c r="J1207" i="6" s="1"/>
  <c r="E1207" i="6"/>
  <c r="I1207" i="6" s="1"/>
  <c r="E1206" i="6"/>
  <c r="I1206" i="6" s="1"/>
  <c r="H1205" i="6"/>
  <c r="E1205" i="6"/>
  <c r="I1205" i="6" s="1"/>
  <c r="F1205" i="6"/>
  <c r="J1205" i="6" s="1"/>
  <c r="H1201" i="6"/>
  <c r="F1201" i="6"/>
  <c r="J1201" i="6" s="1"/>
  <c r="H1200" i="6"/>
  <c r="F1200" i="6"/>
  <c r="J1200" i="6" s="1"/>
  <c r="E1200" i="6"/>
  <c r="I1200" i="6" s="1"/>
  <c r="H1199" i="6"/>
  <c r="F1199" i="6"/>
  <c r="J1199" i="6" s="1"/>
  <c r="E1199" i="6"/>
  <c r="I1199" i="6" s="1"/>
  <c r="H1198" i="6"/>
  <c r="E1198" i="6"/>
  <c r="I1198" i="6" s="1"/>
  <c r="F1198" i="6"/>
  <c r="J1198" i="6" s="1"/>
  <c r="H1197" i="6"/>
  <c r="F1197" i="6"/>
  <c r="J1197" i="6" s="1"/>
  <c r="E1197" i="6"/>
  <c r="I1197" i="6" s="1"/>
  <c r="H1195" i="6"/>
  <c r="F1195" i="6"/>
  <c r="J1195" i="6" s="1"/>
  <c r="H1193" i="6"/>
  <c r="E1193" i="6"/>
  <c r="I1193" i="6" s="1"/>
  <c r="H1192" i="6"/>
  <c r="E1192" i="6"/>
  <c r="I1192" i="6" s="1"/>
  <c r="H1191" i="6"/>
  <c r="F1191" i="6"/>
  <c r="J1191" i="6" s="1"/>
  <c r="E1191" i="6"/>
  <c r="I1191" i="6" s="1"/>
  <c r="H1190" i="6"/>
  <c r="E1190" i="6"/>
  <c r="I1190" i="6" s="1"/>
  <c r="F1188" i="6"/>
  <c r="J1188" i="6" s="1"/>
  <c r="H1188" i="6"/>
  <c r="H1187" i="6"/>
  <c r="E1187" i="6"/>
  <c r="I1187" i="6" s="1"/>
  <c r="F1187" i="6"/>
  <c r="J1187" i="6" s="1"/>
  <c r="F1185" i="6"/>
  <c r="J1185" i="6" s="1"/>
  <c r="H1184" i="6"/>
  <c r="F1184" i="6"/>
  <c r="J1184" i="6" s="1"/>
  <c r="E1184" i="6"/>
  <c r="I1184" i="6" s="1"/>
  <c r="H1183" i="6"/>
  <c r="F1183" i="6"/>
  <c r="J1183" i="6" s="1"/>
  <c r="E1183" i="6"/>
  <c r="I1183" i="6" s="1"/>
  <c r="F1181" i="6"/>
  <c r="J1181" i="6" s="1"/>
  <c r="H1181" i="6"/>
  <c r="F1180" i="6"/>
  <c r="J1180" i="6" s="1"/>
  <c r="E1180" i="6"/>
  <c r="I1180" i="6" s="1"/>
  <c r="H1180" i="6"/>
  <c r="H1179" i="6"/>
  <c r="F1179" i="6"/>
  <c r="J1179" i="6" s="1"/>
  <c r="H1177" i="6"/>
  <c r="H1175" i="6"/>
  <c r="F1175" i="6"/>
  <c r="J1175" i="6" s="1"/>
  <c r="E1175" i="6"/>
  <c r="I1175" i="6" s="1"/>
  <c r="F1174" i="6"/>
  <c r="J1174" i="6" s="1"/>
  <c r="H1174" i="6"/>
  <c r="E1173" i="6"/>
  <c r="I1173" i="6" s="1"/>
  <c r="E1172" i="6"/>
  <c r="I1172" i="6" s="1"/>
  <c r="H1171" i="6"/>
  <c r="F1171" i="6"/>
  <c r="J1171" i="6" s="1"/>
  <c r="E1169" i="6"/>
  <c r="I1169" i="6" s="1"/>
  <c r="H1168" i="6"/>
  <c r="F1168" i="6"/>
  <c r="J1168" i="6" s="1"/>
  <c r="E1168" i="6"/>
  <c r="I1168" i="6" s="1"/>
  <c r="F1166" i="6"/>
  <c r="J1166" i="6" s="1"/>
  <c r="H1166" i="6"/>
  <c r="F1165" i="6"/>
  <c r="J1165" i="6" s="1"/>
  <c r="H1165" i="6"/>
  <c r="F1164" i="6"/>
  <c r="J1164" i="6" s="1"/>
  <c r="H1161" i="6"/>
  <c r="E1161" i="6"/>
  <c r="I1161" i="6" s="1"/>
  <c r="F1160" i="6"/>
  <c r="J1160" i="6" s="1"/>
  <c r="H1160" i="6"/>
  <c r="E1159" i="6"/>
  <c r="I1159" i="6" s="1"/>
  <c r="F1157" i="6"/>
  <c r="J1157" i="6" s="1"/>
  <c r="H1157" i="6"/>
  <c r="F1156" i="6"/>
  <c r="J1156" i="6" s="1"/>
  <c r="H1155" i="6"/>
  <c r="H1153" i="6"/>
  <c r="F1152" i="6"/>
  <c r="J1152" i="6" s="1"/>
  <c r="H1150" i="6"/>
  <c r="F1150" i="6"/>
  <c r="J1150" i="6" s="1"/>
  <c r="E1150" i="6"/>
  <c r="I1150" i="6" s="1"/>
  <c r="F1149" i="6"/>
  <c r="J1149" i="6" s="1"/>
  <c r="H1149" i="6"/>
  <c r="F1148" i="6"/>
  <c r="J1148" i="6" s="1"/>
  <c r="H1147" i="6"/>
  <c r="H1145" i="6"/>
  <c r="F1145" i="6"/>
  <c r="J1145" i="6" s="1"/>
  <c r="H1144" i="6"/>
  <c r="F1142" i="6"/>
  <c r="J1142" i="6" s="1"/>
  <c r="H1141" i="6"/>
  <c r="E1141" i="6"/>
  <c r="I1141" i="6" s="1"/>
  <c r="F1140" i="6"/>
  <c r="J1140" i="6" s="1"/>
  <c r="E1140" i="6"/>
  <c r="I1140" i="6" s="1"/>
  <c r="H1140" i="6"/>
  <c r="H1139" i="6"/>
  <c r="F1137" i="6"/>
  <c r="J1137" i="6" s="1"/>
  <c r="F1131" i="6"/>
  <c r="J1131" i="6" s="1"/>
  <c r="F1129" i="6"/>
  <c r="J1129" i="6" s="1"/>
  <c r="F1128" i="6"/>
  <c r="J1128" i="6" s="1"/>
  <c r="H1127" i="6"/>
  <c r="F1127" i="6"/>
  <c r="J1127" i="6" s="1"/>
  <c r="E1127" i="6"/>
  <c r="I1127" i="6" s="1"/>
  <c r="F1126" i="6"/>
  <c r="J1126" i="6" s="1"/>
  <c r="E1126" i="6"/>
  <c r="I1126" i="6" s="1"/>
  <c r="H1126" i="6"/>
  <c r="H1123" i="6"/>
  <c r="H1121" i="6"/>
  <c r="E1121" i="6"/>
  <c r="I1121" i="6" s="1"/>
  <c r="F1120" i="6"/>
  <c r="J1120" i="6" s="1"/>
  <c r="F1119" i="6"/>
  <c r="J1119" i="6" s="1"/>
  <c r="H1118" i="6"/>
  <c r="F1118" i="6"/>
  <c r="J1118" i="6" s="1"/>
  <c r="E1118" i="6"/>
  <c r="I1118" i="6" s="1"/>
  <c r="F1117" i="6"/>
  <c r="J1117" i="6" s="1"/>
  <c r="E1117" i="6"/>
  <c r="I1117" i="6" s="1"/>
  <c r="H1117" i="6"/>
  <c r="F1113" i="6"/>
  <c r="J1113" i="6" s="1"/>
  <c r="F1112" i="6"/>
  <c r="J1112" i="6" s="1"/>
  <c r="H1112" i="6"/>
  <c r="F1111" i="6"/>
  <c r="J1111" i="6" s="1"/>
  <c r="F1110" i="6"/>
  <c r="J1110" i="6" s="1"/>
  <c r="H1109" i="6"/>
  <c r="F1109" i="6"/>
  <c r="J1109" i="6" s="1"/>
  <c r="E1109" i="6"/>
  <c r="I1109" i="6" s="1"/>
  <c r="F1108" i="6"/>
  <c r="J1108" i="6" s="1"/>
  <c r="E1108" i="6"/>
  <c r="I1108" i="6" s="1"/>
  <c r="H1108" i="6"/>
  <c r="H1107" i="6"/>
  <c r="F1105" i="6"/>
  <c r="J1105" i="6" s="1"/>
  <c r="F1103" i="6"/>
  <c r="J1103" i="6" s="1"/>
  <c r="H1103" i="6"/>
  <c r="H1101" i="6"/>
  <c r="E1101" i="6"/>
  <c r="I1101" i="6" s="1"/>
  <c r="F1101" i="6"/>
  <c r="J1101" i="6" s="1"/>
  <c r="H1099" i="6"/>
  <c r="F1099" i="6"/>
  <c r="J1099" i="6" s="1"/>
  <c r="E1099" i="6"/>
  <c r="I1099" i="6" s="1"/>
  <c r="F1097" i="6"/>
  <c r="J1097" i="6" s="1"/>
  <c r="E1097" i="6"/>
  <c r="I1097" i="6" s="1"/>
  <c r="F1096" i="6"/>
  <c r="J1096" i="6" s="1"/>
  <c r="E1096" i="6"/>
  <c r="I1096" i="6" s="1"/>
  <c r="H1096" i="6"/>
  <c r="H1095" i="6"/>
  <c r="E1095" i="6"/>
  <c r="I1095" i="6" s="1"/>
  <c r="F1095" i="6"/>
  <c r="J1095" i="6" s="1"/>
  <c r="F1094" i="6"/>
  <c r="J1094" i="6" s="1"/>
  <c r="H1093" i="6"/>
  <c r="E1093" i="6"/>
  <c r="I1093" i="6" s="1"/>
  <c r="F1093" i="6"/>
  <c r="J1093" i="6" s="1"/>
  <c r="H1091" i="6"/>
  <c r="F1091" i="6"/>
  <c r="J1091" i="6" s="1"/>
  <c r="E1091" i="6"/>
  <c r="I1091" i="6" s="1"/>
  <c r="E1089" i="6"/>
  <c r="I1089" i="6" s="1"/>
  <c r="H1087" i="6"/>
  <c r="E1087" i="6"/>
  <c r="I1087" i="6" s="1"/>
  <c r="F1087" i="6"/>
  <c r="J1087" i="6" s="1"/>
  <c r="H1085" i="6"/>
  <c r="E1085" i="6"/>
  <c r="I1085" i="6" s="1"/>
  <c r="F1085" i="6"/>
  <c r="J1085" i="6" s="1"/>
  <c r="H1084" i="6"/>
  <c r="F1084" i="6"/>
  <c r="J1084" i="6" s="1"/>
  <c r="E1084" i="6"/>
  <c r="I1084" i="6" s="1"/>
  <c r="H1083" i="6"/>
  <c r="F1083" i="6"/>
  <c r="J1083" i="6" s="1"/>
  <c r="E1083" i="6"/>
  <c r="I1083" i="6" s="1"/>
  <c r="F1081" i="6"/>
  <c r="J1081" i="6" s="1"/>
  <c r="E1080" i="6"/>
  <c r="I1080" i="6" s="1"/>
  <c r="H1079" i="6"/>
  <c r="E1079" i="6"/>
  <c r="I1079" i="6" s="1"/>
  <c r="F1079" i="6"/>
  <c r="J1079" i="6" s="1"/>
  <c r="F1078" i="6"/>
  <c r="J1078" i="6" s="1"/>
  <c r="H1077" i="6"/>
  <c r="E1077" i="6"/>
  <c r="I1077" i="6" s="1"/>
  <c r="F1077" i="6"/>
  <c r="J1077" i="6" s="1"/>
  <c r="H1076" i="6"/>
  <c r="E1076" i="6"/>
  <c r="I1076" i="6" s="1"/>
  <c r="H1075" i="6"/>
  <c r="F1075" i="6"/>
  <c r="J1075" i="6" s="1"/>
  <c r="E1075" i="6"/>
  <c r="I1075" i="6" s="1"/>
  <c r="H1069" i="6"/>
  <c r="E1069" i="6"/>
  <c r="I1069" i="6" s="1"/>
  <c r="F1069" i="6"/>
  <c r="J1069" i="6" s="1"/>
  <c r="H1068" i="6"/>
  <c r="F1068" i="6"/>
  <c r="J1068" i="6" s="1"/>
  <c r="E1068" i="6"/>
  <c r="I1068" i="6" s="1"/>
  <c r="H1067" i="6"/>
  <c r="F1067" i="6"/>
  <c r="J1067" i="6" s="1"/>
  <c r="E1067" i="6"/>
  <c r="I1067" i="6" s="1"/>
  <c r="H1065" i="6"/>
  <c r="E1065" i="6"/>
  <c r="I1065" i="6" s="1"/>
  <c r="E1064" i="6"/>
  <c r="I1064" i="6" s="1"/>
  <c r="H1063" i="6"/>
  <c r="E1063" i="6"/>
  <c r="I1063" i="6" s="1"/>
  <c r="F1063" i="6"/>
  <c r="J1063" i="6" s="1"/>
  <c r="F1062" i="6"/>
  <c r="J1062" i="6" s="1"/>
  <c r="H1061" i="6"/>
  <c r="E1061" i="6"/>
  <c r="I1061" i="6" s="1"/>
  <c r="F1061" i="6"/>
  <c r="J1061" i="6" s="1"/>
  <c r="H1060" i="6"/>
  <c r="E1060" i="6"/>
  <c r="I1060" i="6" s="1"/>
  <c r="H1059" i="6"/>
  <c r="F1059" i="6"/>
  <c r="J1059" i="6" s="1"/>
  <c r="E1059" i="6"/>
  <c r="I1059" i="6" s="1"/>
  <c r="F1057" i="6"/>
  <c r="J1057" i="6" s="1"/>
  <c r="E1056" i="6"/>
  <c r="I1056" i="6" s="1"/>
  <c r="H1053" i="6"/>
  <c r="E1053" i="6"/>
  <c r="I1053" i="6" s="1"/>
  <c r="F1053" i="6"/>
  <c r="J1053" i="6" s="1"/>
  <c r="F1052" i="6"/>
  <c r="J1052" i="6" s="1"/>
  <c r="H1051" i="6"/>
  <c r="F1051" i="6"/>
  <c r="J1051" i="6" s="1"/>
  <c r="E1051" i="6"/>
  <c r="I1051" i="6" s="1"/>
  <c r="H1048" i="6"/>
  <c r="F1048" i="6"/>
  <c r="J1048" i="6" s="1"/>
  <c r="E1048" i="6"/>
  <c r="I1048" i="6" s="1"/>
  <c r="H1044" i="6"/>
  <c r="F1044" i="6"/>
  <c r="J1044" i="6" s="1"/>
  <c r="E1044" i="6"/>
  <c r="I1044" i="6" s="1"/>
  <c r="H1043" i="6"/>
  <c r="F1043" i="6"/>
  <c r="J1043" i="6" s="1"/>
  <c r="E1043" i="6"/>
  <c r="I1043" i="6" s="1"/>
  <c r="E1041" i="6"/>
  <c r="I1041" i="6" s="1"/>
  <c r="H1040" i="6"/>
  <c r="E1040" i="6"/>
  <c r="I1040" i="6" s="1"/>
  <c r="F1040" i="6"/>
  <c r="J1040" i="6" s="1"/>
  <c r="H1039" i="6"/>
  <c r="F1039" i="6"/>
  <c r="J1039" i="6" s="1"/>
  <c r="E1039" i="6"/>
  <c r="I1039" i="6" s="1"/>
  <c r="H1037" i="6"/>
  <c r="H1035" i="6"/>
  <c r="F1035" i="6"/>
  <c r="J1035" i="6" s="1"/>
  <c r="E1035" i="6"/>
  <c r="I1035" i="6" s="1"/>
  <c r="H1032" i="6"/>
  <c r="F1032" i="6"/>
  <c r="J1032" i="6" s="1"/>
  <c r="E1032" i="6"/>
  <c r="I1032" i="6" s="1"/>
  <c r="H1031" i="6"/>
  <c r="F1031" i="6"/>
  <c r="J1031" i="6" s="1"/>
  <c r="E1031" i="6"/>
  <c r="I1031" i="6" s="1"/>
  <c r="H1029" i="6"/>
  <c r="F1029" i="6"/>
  <c r="J1029" i="6" s="1"/>
  <c r="H1027" i="6"/>
  <c r="F1027" i="6"/>
  <c r="J1027" i="6" s="1"/>
  <c r="E1027" i="6"/>
  <c r="I1027" i="6" s="1"/>
  <c r="F1024" i="6"/>
  <c r="J1024" i="6" s="1"/>
  <c r="E1024" i="6"/>
  <c r="I1024" i="6" s="1"/>
  <c r="H1024" i="6"/>
  <c r="H1022" i="6"/>
  <c r="F1022" i="6"/>
  <c r="J1022" i="6" s="1"/>
  <c r="E1022" i="6"/>
  <c r="I1022" i="6" s="1"/>
  <c r="H1021" i="6"/>
  <c r="F1021" i="6"/>
  <c r="J1021" i="6" s="1"/>
  <c r="H1020" i="6"/>
  <c r="F1020" i="6"/>
  <c r="J1020" i="6" s="1"/>
  <c r="H1015" i="6"/>
  <c r="E1015" i="6"/>
  <c r="I1015" i="6" s="1"/>
  <c r="H1014" i="6"/>
  <c r="F1014" i="6"/>
  <c r="J1014" i="6" s="1"/>
  <c r="E1014" i="6"/>
  <c r="I1014" i="6" s="1"/>
  <c r="H1013" i="6"/>
  <c r="E1013" i="6"/>
  <c r="I1013" i="6" s="1"/>
  <c r="H1011" i="6"/>
  <c r="F1011" i="6"/>
  <c r="J1011" i="6" s="1"/>
  <c r="F1009" i="6"/>
  <c r="J1009" i="6" s="1"/>
  <c r="F1007" i="6"/>
  <c r="J1007" i="6" s="1"/>
  <c r="H1006" i="6"/>
  <c r="F1006" i="6"/>
  <c r="J1006" i="6" s="1"/>
  <c r="E1006" i="6"/>
  <c r="I1006" i="6" s="1"/>
  <c r="H1005" i="6"/>
  <c r="F1005" i="6"/>
  <c r="J1005" i="6" s="1"/>
  <c r="E1005" i="6"/>
  <c r="I1005" i="6" s="1"/>
  <c r="F1004" i="6"/>
  <c r="J1004" i="6" s="1"/>
  <c r="E1004" i="6"/>
  <c r="I1004" i="6" s="1"/>
  <c r="F1001" i="6"/>
  <c r="J1001" i="6" s="1"/>
  <c r="F1000" i="6"/>
  <c r="J1000" i="6" s="1"/>
  <c r="H1000" i="6"/>
  <c r="E998" i="6"/>
  <c r="I998" i="6" s="1"/>
  <c r="H997" i="6"/>
  <c r="F997" i="6"/>
  <c r="J997" i="6" s="1"/>
  <c r="E997" i="6"/>
  <c r="I997" i="6" s="1"/>
  <c r="H996" i="6"/>
  <c r="F996" i="6"/>
  <c r="J996" i="6" s="1"/>
  <c r="E996" i="6"/>
  <c r="I996" i="6" s="1"/>
  <c r="F995" i="6"/>
  <c r="J995" i="6" s="1"/>
  <c r="E995" i="6"/>
  <c r="I995" i="6" s="1"/>
  <c r="H993" i="6"/>
  <c r="F993" i="6"/>
  <c r="J993" i="6" s="1"/>
  <c r="F992" i="6"/>
  <c r="J992" i="6" s="1"/>
  <c r="E992" i="6"/>
  <c r="I992" i="6" s="1"/>
  <c r="H992" i="6"/>
  <c r="H991" i="6"/>
  <c r="F991" i="6"/>
  <c r="J991" i="6" s="1"/>
  <c r="H989" i="6"/>
  <c r="F989" i="6"/>
  <c r="J989" i="6" s="1"/>
  <c r="E989" i="6"/>
  <c r="I989" i="6" s="1"/>
  <c r="H988" i="6"/>
  <c r="F988" i="6"/>
  <c r="J988" i="6" s="1"/>
  <c r="H987" i="6"/>
  <c r="F987" i="6"/>
  <c r="J987" i="6" s="1"/>
  <c r="E987" i="6"/>
  <c r="I987" i="6" s="1"/>
  <c r="H984" i="6"/>
  <c r="H983" i="6"/>
  <c r="E983" i="6"/>
  <c r="I983" i="6" s="1"/>
  <c r="F983" i="6"/>
  <c r="J983" i="6" s="1"/>
  <c r="H982" i="6"/>
  <c r="E982" i="6"/>
  <c r="I982" i="6" s="1"/>
  <c r="H981" i="6"/>
  <c r="F981" i="6"/>
  <c r="J981" i="6" s="1"/>
  <c r="E981" i="6"/>
  <c r="I981" i="6" s="1"/>
  <c r="H979" i="6"/>
  <c r="F979" i="6"/>
  <c r="J979" i="6" s="1"/>
  <c r="F975" i="6"/>
  <c r="J975" i="6" s="1"/>
  <c r="H974" i="6"/>
  <c r="F974" i="6"/>
  <c r="J974" i="6" s="1"/>
  <c r="E974" i="6"/>
  <c r="I974" i="6" s="1"/>
  <c r="H973" i="6"/>
  <c r="F973" i="6"/>
  <c r="J973" i="6" s="1"/>
  <c r="E973" i="6"/>
  <c r="I973" i="6" s="1"/>
  <c r="F972" i="6"/>
  <c r="J972" i="6" s="1"/>
  <c r="E972" i="6"/>
  <c r="I972" i="6" s="1"/>
  <c r="F969" i="6"/>
  <c r="J969" i="6" s="1"/>
  <c r="E969" i="6"/>
  <c r="I969" i="6" s="1"/>
  <c r="F968" i="6"/>
  <c r="J968" i="6" s="1"/>
  <c r="H968" i="6"/>
  <c r="E966" i="6"/>
  <c r="I966" i="6" s="1"/>
  <c r="H965" i="6"/>
  <c r="F965" i="6"/>
  <c r="J965" i="6" s="1"/>
  <c r="E965" i="6"/>
  <c r="I965" i="6" s="1"/>
  <c r="F964" i="6"/>
  <c r="J964" i="6" s="1"/>
  <c r="E964" i="6"/>
  <c r="H964" i="6"/>
  <c r="F963" i="6"/>
  <c r="J963" i="6" s="1"/>
  <c r="E963" i="6"/>
  <c r="I963" i="6" s="1"/>
  <c r="H961" i="6"/>
  <c r="F961" i="6"/>
  <c r="J961" i="6" s="1"/>
  <c r="F960" i="6"/>
  <c r="J960" i="6" s="1"/>
  <c r="E960" i="6"/>
  <c r="I960" i="6" s="1"/>
  <c r="H960" i="6"/>
  <c r="H959" i="6"/>
  <c r="F959" i="6"/>
  <c r="J959" i="6" s="1"/>
  <c r="H957" i="6"/>
  <c r="F957" i="6"/>
  <c r="J957" i="6" s="1"/>
  <c r="E957" i="6"/>
  <c r="I957" i="6" s="1"/>
  <c r="H956" i="6"/>
  <c r="F955" i="6"/>
  <c r="J955" i="6" s="1"/>
  <c r="E955" i="6"/>
  <c r="I955" i="6" s="1"/>
  <c r="H955" i="6"/>
  <c r="H952" i="6"/>
  <c r="H951" i="6"/>
  <c r="E951" i="6"/>
  <c r="I951" i="6" s="1"/>
  <c r="F951" i="6"/>
  <c r="J951" i="6" s="1"/>
  <c r="H950" i="6"/>
  <c r="E950" i="6"/>
  <c r="I950" i="6" s="1"/>
  <c r="H949" i="6"/>
  <c r="F949" i="6"/>
  <c r="J949" i="6" s="1"/>
  <c r="E949" i="6"/>
  <c r="I949" i="6" s="1"/>
  <c r="H947" i="6"/>
  <c r="F945" i="6"/>
  <c r="J945" i="6" s="1"/>
  <c r="F943" i="6"/>
  <c r="J943" i="6" s="1"/>
  <c r="H942" i="6"/>
  <c r="F942" i="6"/>
  <c r="J942" i="6" s="1"/>
  <c r="E942" i="6"/>
  <c r="I942" i="6" s="1"/>
  <c r="F941" i="6"/>
  <c r="J941" i="6" s="1"/>
  <c r="E941" i="6"/>
  <c r="H941" i="6"/>
  <c r="H940" i="6"/>
  <c r="E940" i="6"/>
  <c r="I940" i="6" s="1"/>
  <c r="F940" i="6"/>
  <c r="J940" i="6" s="1"/>
  <c r="F939" i="6"/>
  <c r="J939" i="6" s="1"/>
  <c r="E936" i="6"/>
  <c r="I936" i="6" s="1"/>
  <c r="H936" i="6"/>
  <c r="H935" i="6"/>
  <c r="H934" i="6"/>
  <c r="F934" i="6"/>
  <c r="J934" i="6" s="1"/>
  <c r="E934" i="6"/>
  <c r="I934" i="6" s="1"/>
  <c r="F933" i="6"/>
  <c r="J933" i="6" s="1"/>
  <c r="E933" i="6"/>
  <c r="I933" i="6" s="1"/>
  <c r="H933" i="6"/>
  <c r="H932" i="6"/>
  <c r="E932" i="6"/>
  <c r="I932" i="6" s="1"/>
  <c r="F932" i="6"/>
  <c r="J932" i="6" s="1"/>
  <c r="E928" i="6"/>
  <c r="I928" i="6" s="1"/>
  <c r="H928" i="6"/>
  <c r="H927" i="6"/>
  <c r="H926" i="6"/>
  <c r="F926" i="6"/>
  <c r="J926" i="6" s="1"/>
  <c r="E926" i="6"/>
  <c r="I926" i="6" s="1"/>
  <c r="F925" i="6"/>
  <c r="J925" i="6" s="1"/>
  <c r="E925" i="6"/>
  <c r="I925" i="6" s="1"/>
  <c r="H925" i="6"/>
  <c r="H924" i="6"/>
  <c r="E924" i="6"/>
  <c r="I924" i="6" s="1"/>
  <c r="F924" i="6"/>
  <c r="J924" i="6" s="1"/>
  <c r="E920" i="6"/>
  <c r="I920" i="6" s="1"/>
  <c r="H920" i="6"/>
  <c r="H918" i="6"/>
  <c r="F918" i="6"/>
  <c r="J918" i="6" s="1"/>
  <c r="E918" i="6"/>
  <c r="I918" i="6" s="1"/>
  <c r="F917" i="6"/>
  <c r="J917" i="6" s="1"/>
  <c r="E917" i="6"/>
  <c r="I917" i="6" s="1"/>
  <c r="H917" i="6"/>
  <c r="H916" i="6"/>
  <c r="E916" i="6"/>
  <c r="I916" i="6" s="1"/>
  <c r="F916" i="6"/>
  <c r="J916" i="6" s="1"/>
  <c r="E912" i="6"/>
  <c r="I912" i="6" s="1"/>
  <c r="H912" i="6"/>
  <c r="H910" i="6"/>
  <c r="F910" i="6"/>
  <c r="J910" i="6" s="1"/>
  <c r="E910" i="6"/>
  <c r="I910" i="6" s="1"/>
  <c r="F909" i="6"/>
  <c r="J909" i="6" s="1"/>
  <c r="E909" i="6"/>
  <c r="H909" i="6"/>
  <c r="H908" i="6"/>
  <c r="E908" i="6"/>
  <c r="I908" i="6" s="1"/>
  <c r="F908" i="6"/>
  <c r="J908" i="6" s="1"/>
  <c r="E904" i="6"/>
  <c r="I904" i="6" s="1"/>
  <c r="H904" i="6"/>
  <c r="H903" i="6"/>
  <c r="H902" i="6"/>
  <c r="F902" i="6"/>
  <c r="J902" i="6" s="1"/>
  <c r="E902" i="6"/>
  <c r="I902" i="6" s="1"/>
  <c r="F901" i="6"/>
  <c r="J901" i="6" s="1"/>
  <c r="E901" i="6"/>
  <c r="I901" i="6" s="1"/>
  <c r="H901" i="6"/>
  <c r="H900" i="6"/>
  <c r="F900" i="6"/>
  <c r="J900" i="6" s="1"/>
  <c r="F899" i="6"/>
  <c r="J899" i="6" s="1"/>
  <c r="E896" i="6"/>
  <c r="I896" i="6" s="1"/>
  <c r="H896" i="6"/>
  <c r="H894" i="6"/>
  <c r="F894" i="6"/>
  <c r="J894" i="6" s="1"/>
  <c r="E894" i="6"/>
  <c r="I894" i="6" s="1"/>
  <c r="F893" i="6"/>
  <c r="J893" i="6" s="1"/>
  <c r="E893" i="6"/>
  <c r="I893" i="6" s="1"/>
  <c r="H893" i="6"/>
  <c r="F892" i="6"/>
  <c r="J892" i="6" s="1"/>
  <c r="E888" i="6"/>
  <c r="I888" i="6" s="1"/>
  <c r="H888" i="6"/>
  <c r="H886" i="6"/>
  <c r="F886" i="6"/>
  <c r="J886" i="6" s="1"/>
  <c r="E886" i="6"/>
  <c r="I886" i="6" s="1"/>
  <c r="F885" i="6"/>
  <c r="J885" i="6" s="1"/>
  <c r="E885" i="6"/>
  <c r="I885" i="6" s="1"/>
  <c r="H885" i="6"/>
  <c r="F881" i="6"/>
  <c r="J881" i="6" s="1"/>
  <c r="E880" i="6"/>
  <c r="I880" i="6" s="1"/>
  <c r="H880" i="6"/>
  <c r="H879" i="6"/>
  <c r="H878" i="6"/>
  <c r="F878" i="6"/>
  <c r="J878" i="6" s="1"/>
  <c r="E878" i="6"/>
  <c r="I878" i="6" s="1"/>
  <c r="F877" i="6"/>
  <c r="J877" i="6" s="1"/>
  <c r="E877" i="6"/>
  <c r="I877" i="6" s="1"/>
  <c r="H877" i="6"/>
  <c r="H876" i="6"/>
  <c r="E876" i="6"/>
  <c r="I876" i="6" s="1"/>
  <c r="F876" i="6"/>
  <c r="J876" i="6" s="1"/>
  <c r="F875" i="6"/>
  <c r="J875" i="6" s="1"/>
  <c r="F873" i="6"/>
  <c r="J873" i="6" s="1"/>
  <c r="E872" i="6"/>
  <c r="I872" i="6" s="1"/>
  <c r="H872" i="6"/>
  <c r="H871" i="6"/>
  <c r="H870" i="6"/>
  <c r="F870" i="6"/>
  <c r="J870" i="6" s="1"/>
  <c r="E870" i="6"/>
  <c r="I870" i="6" s="1"/>
  <c r="F869" i="6"/>
  <c r="J869" i="6" s="1"/>
  <c r="E869" i="6"/>
  <c r="I869" i="6" s="1"/>
  <c r="H869" i="6"/>
  <c r="H868" i="6"/>
  <c r="F868" i="6"/>
  <c r="J868" i="6" s="1"/>
  <c r="F867" i="6"/>
  <c r="J867" i="6" s="1"/>
  <c r="E864" i="6"/>
  <c r="I864" i="6" s="1"/>
  <c r="H864" i="6"/>
  <c r="H862" i="6"/>
  <c r="F862" i="6"/>
  <c r="J862" i="6" s="1"/>
  <c r="E862" i="6"/>
  <c r="I862" i="6" s="1"/>
  <c r="F861" i="6"/>
  <c r="J861" i="6" s="1"/>
  <c r="E861" i="6"/>
  <c r="I861" i="6" s="1"/>
  <c r="H861" i="6"/>
  <c r="F860" i="6"/>
  <c r="J860" i="6" s="1"/>
  <c r="E856" i="6"/>
  <c r="I856" i="6" s="1"/>
  <c r="H856" i="6"/>
  <c r="H854" i="6"/>
  <c r="F854" i="6"/>
  <c r="J854" i="6" s="1"/>
  <c r="E854" i="6"/>
  <c r="I854" i="6" s="1"/>
  <c r="F853" i="6"/>
  <c r="J853" i="6" s="1"/>
  <c r="E853" i="6"/>
  <c r="I853" i="6" s="1"/>
  <c r="H853" i="6"/>
  <c r="F852" i="6"/>
  <c r="J852" i="6" s="1"/>
  <c r="E851" i="6"/>
  <c r="I851" i="6" s="1"/>
  <c r="F849" i="6"/>
  <c r="J849" i="6" s="1"/>
  <c r="H849" i="6"/>
  <c r="E848" i="6"/>
  <c r="I848" i="6" s="1"/>
  <c r="H847" i="6"/>
  <c r="H846" i="6"/>
  <c r="F846" i="6"/>
  <c r="J846" i="6" s="1"/>
  <c r="E846" i="6"/>
  <c r="I846" i="6" s="1"/>
  <c r="F845" i="6"/>
  <c r="J845" i="6" s="1"/>
  <c r="E845" i="6"/>
  <c r="I845" i="6" s="1"/>
  <c r="H845" i="6"/>
  <c r="H844" i="6"/>
  <c r="E844" i="6"/>
  <c r="I844" i="6" s="1"/>
  <c r="F844" i="6"/>
  <c r="J844" i="6" s="1"/>
  <c r="H843" i="6"/>
  <c r="F843" i="6"/>
  <c r="J843" i="6" s="1"/>
  <c r="E843" i="6"/>
  <c r="I843" i="6" s="1"/>
  <c r="H841" i="6"/>
  <c r="H838" i="6"/>
  <c r="F838" i="6"/>
  <c r="J838" i="6" s="1"/>
  <c r="E838" i="6"/>
  <c r="I838" i="6" s="1"/>
  <c r="F837" i="6"/>
  <c r="J837" i="6" s="1"/>
  <c r="E837" i="6"/>
  <c r="I837" i="6" s="1"/>
  <c r="H837" i="6"/>
  <c r="F836" i="6"/>
  <c r="J836" i="6" s="1"/>
  <c r="E835" i="6"/>
  <c r="I835" i="6" s="1"/>
  <c r="E833" i="6"/>
  <c r="I833" i="6" s="1"/>
  <c r="H833" i="6"/>
  <c r="E832" i="6"/>
  <c r="I832" i="6" s="1"/>
  <c r="H831" i="6"/>
  <c r="H830" i="6"/>
  <c r="F830" i="6"/>
  <c r="J830" i="6" s="1"/>
  <c r="E830" i="6"/>
  <c r="I830" i="6" s="1"/>
  <c r="F829" i="6"/>
  <c r="J829" i="6" s="1"/>
  <c r="E829" i="6"/>
  <c r="I829" i="6" s="1"/>
  <c r="H829" i="6"/>
  <c r="H828" i="6"/>
  <c r="E828" i="6"/>
  <c r="I828" i="6" s="1"/>
  <c r="F828" i="6"/>
  <c r="J828" i="6" s="1"/>
  <c r="H827" i="6"/>
  <c r="F827" i="6"/>
  <c r="J827" i="6" s="1"/>
  <c r="E827" i="6"/>
  <c r="I827" i="6" s="1"/>
  <c r="H825" i="6"/>
  <c r="H822" i="6"/>
  <c r="F822" i="6"/>
  <c r="J822" i="6" s="1"/>
  <c r="E822" i="6"/>
  <c r="I822" i="6" s="1"/>
  <c r="F821" i="6"/>
  <c r="J821" i="6" s="1"/>
  <c r="E821" i="6"/>
  <c r="I821" i="6" s="1"/>
  <c r="H821" i="6"/>
  <c r="H819" i="6"/>
  <c r="F819" i="6"/>
  <c r="J819" i="6" s="1"/>
  <c r="E819" i="6"/>
  <c r="I819" i="6" s="1"/>
  <c r="E817" i="6"/>
  <c r="I817" i="6" s="1"/>
  <c r="F816" i="6"/>
  <c r="J816" i="6" s="1"/>
  <c r="H816" i="6"/>
  <c r="F815" i="6"/>
  <c r="J815" i="6" s="1"/>
  <c r="F813" i="6"/>
  <c r="J813" i="6" s="1"/>
  <c r="E813" i="6"/>
  <c r="I813" i="6" s="1"/>
  <c r="H813" i="6"/>
  <c r="E812" i="6"/>
  <c r="I812" i="6" s="1"/>
  <c r="F812" i="6"/>
  <c r="J812" i="6" s="1"/>
  <c r="F811" i="6"/>
  <c r="J811" i="6" s="1"/>
  <c r="E811" i="6"/>
  <c r="I811" i="6" s="1"/>
  <c r="H809" i="6"/>
  <c r="F809" i="6"/>
  <c r="J809" i="6" s="1"/>
  <c r="E809" i="6"/>
  <c r="I809" i="6" s="1"/>
  <c r="F808" i="6"/>
  <c r="J808" i="6" s="1"/>
  <c r="E808" i="6"/>
  <c r="I808" i="6" s="1"/>
  <c r="H808" i="6"/>
  <c r="H806" i="6"/>
  <c r="F806" i="6"/>
  <c r="J806" i="6" s="1"/>
  <c r="E806" i="6"/>
  <c r="I806" i="6" s="1"/>
  <c r="E805" i="6"/>
  <c r="I805" i="6" s="1"/>
  <c r="H805" i="6"/>
  <c r="H804" i="6"/>
  <c r="E804" i="6"/>
  <c r="I804" i="6" s="1"/>
  <c r="F804" i="6"/>
  <c r="J804" i="6" s="1"/>
  <c r="H801" i="6"/>
  <c r="F801" i="6"/>
  <c r="J801" i="6" s="1"/>
  <c r="E801" i="6"/>
  <c r="I801" i="6" s="1"/>
  <c r="E800" i="6"/>
  <c r="I800" i="6" s="1"/>
  <c r="H800" i="6"/>
  <c r="F799" i="6"/>
  <c r="J799" i="6" s="1"/>
  <c r="E799" i="6"/>
  <c r="I799" i="6" s="1"/>
  <c r="H799" i="6"/>
  <c r="F797" i="6"/>
  <c r="J797" i="6" s="1"/>
  <c r="H797" i="6"/>
  <c r="F796" i="6"/>
  <c r="J796" i="6" s="1"/>
  <c r="H795" i="6"/>
  <c r="F795" i="6"/>
  <c r="J795" i="6" s="1"/>
  <c r="E795" i="6"/>
  <c r="I795" i="6" s="1"/>
  <c r="H792" i="6"/>
  <c r="F792" i="6"/>
  <c r="J792" i="6" s="1"/>
  <c r="E792" i="6"/>
  <c r="I792" i="6" s="1"/>
  <c r="H791" i="6"/>
  <c r="H790" i="6"/>
  <c r="F790" i="6"/>
  <c r="J790" i="6" s="1"/>
  <c r="F789" i="6"/>
  <c r="J789" i="6" s="1"/>
  <c r="E789" i="6"/>
  <c r="I789" i="6" s="1"/>
  <c r="H789" i="6"/>
  <c r="E788" i="6"/>
  <c r="I788" i="6" s="1"/>
  <c r="H788" i="6"/>
  <c r="H785" i="6"/>
  <c r="F785" i="6"/>
  <c r="J785" i="6" s="1"/>
  <c r="E785" i="6"/>
  <c r="I785" i="6" s="1"/>
  <c r="H784" i="6"/>
  <c r="F784" i="6"/>
  <c r="J784" i="6" s="1"/>
  <c r="E784" i="6"/>
  <c r="I784" i="6" s="1"/>
  <c r="H783" i="6"/>
  <c r="H782" i="6"/>
  <c r="F782" i="6"/>
  <c r="J782" i="6" s="1"/>
  <c r="F781" i="6"/>
  <c r="J781" i="6" s="1"/>
  <c r="E781" i="6"/>
  <c r="I781" i="6" s="1"/>
  <c r="H781" i="6"/>
  <c r="E780" i="6"/>
  <c r="I780" i="6" s="1"/>
  <c r="H780" i="6"/>
  <c r="H777" i="6"/>
  <c r="F777" i="6"/>
  <c r="J777" i="6" s="1"/>
  <c r="E777" i="6"/>
  <c r="H776" i="6"/>
  <c r="F776" i="6"/>
  <c r="J776" i="6" s="1"/>
  <c r="E776" i="6"/>
  <c r="I776" i="6" s="1"/>
  <c r="H774" i="6"/>
  <c r="F774" i="6"/>
  <c r="J774" i="6" s="1"/>
  <c r="F773" i="6"/>
  <c r="J773" i="6" s="1"/>
  <c r="E773" i="6"/>
  <c r="I773" i="6" s="1"/>
  <c r="H773" i="6"/>
  <c r="E772" i="6"/>
  <c r="I772" i="6" s="1"/>
  <c r="H772" i="6"/>
  <c r="H769" i="6"/>
  <c r="E769" i="6"/>
  <c r="I769" i="6" s="1"/>
  <c r="H768" i="6"/>
  <c r="F768" i="6"/>
  <c r="J768" i="6" s="1"/>
  <c r="E768" i="6"/>
  <c r="I768" i="6" s="1"/>
  <c r="H766" i="6"/>
  <c r="F765" i="6"/>
  <c r="J765" i="6" s="1"/>
  <c r="E765" i="6"/>
  <c r="H765" i="6"/>
  <c r="E764" i="6"/>
  <c r="I764" i="6" s="1"/>
  <c r="H764" i="6"/>
  <c r="H761" i="6"/>
  <c r="F761" i="6"/>
  <c r="J761" i="6" s="1"/>
  <c r="E761" i="6"/>
  <c r="I761" i="6" s="1"/>
  <c r="H760" i="6"/>
  <c r="F760" i="6"/>
  <c r="J760" i="6" s="1"/>
  <c r="E760" i="6"/>
  <c r="I760" i="6" s="1"/>
  <c r="E759" i="6"/>
  <c r="I759" i="6" s="1"/>
  <c r="H758" i="6"/>
  <c r="F757" i="6"/>
  <c r="J757" i="6" s="1"/>
  <c r="E757" i="6"/>
  <c r="I757" i="6" s="1"/>
  <c r="H757" i="6"/>
  <c r="E756" i="6"/>
  <c r="I756" i="6" s="1"/>
  <c r="H756" i="6"/>
  <c r="H753" i="6"/>
  <c r="F753" i="6"/>
  <c r="J753" i="6" s="1"/>
  <c r="E753" i="6"/>
  <c r="I753" i="6" s="1"/>
  <c r="H752" i="6"/>
  <c r="F752" i="6"/>
  <c r="J752" i="6" s="1"/>
  <c r="E752" i="6"/>
  <c r="I752" i="6" s="1"/>
  <c r="H750" i="6"/>
  <c r="F749" i="6"/>
  <c r="J749" i="6" s="1"/>
  <c r="E749" i="6"/>
  <c r="H749" i="6"/>
  <c r="E748" i="6"/>
  <c r="I748" i="6" s="1"/>
  <c r="H748" i="6"/>
  <c r="H745" i="6"/>
  <c r="F745" i="6"/>
  <c r="J745" i="6" s="1"/>
  <c r="E745" i="6"/>
  <c r="I745" i="6" s="1"/>
  <c r="H744" i="6"/>
  <c r="F744" i="6"/>
  <c r="J744" i="6" s="1"/>
  <c r="E744" i="6"/>
  <c r="I744" i="6" s="1"/>
  <c r="E743" i="6"/>
  <c r="I743" i="6" s="1"/>
  <c r="H742" i="6"/>
  <c r="F741" i="6"/>
  <c r="J741" i="6" s="1"/>
  <c r="E741" i="6"/>
  <c r="I741" i="6" s="1"/>
  <c r="H741" i="6"/>
  <c r="E740" i="6"/>
  <c r="I740" i="6" s="1"/>
  <c r="H740" i="6"/>
  <c r="H737" i="6"/>
  <c r="F737" i="6"/>
  <c r="J737" i="6" s="1"/>
  <c r="E737" i="6"/>
  <c r="I737" i="6" s="1"/>
  <c r="H736" i="6"/>
  <c r="F736" i="6"/>
  <c r="J736" i="6" s="1"/>
  <c r="E736" i="6"/>
  <c r="I736" i="6" s="1"/>
  <c r="H734" i="6"/>
  <c r="F734" i="6"/>
  <c r="J734" i="6" s="1"/>
  <c r="E734" i="6"/>
  <c r="I734" i="6" s="1"/>
  <c r="F733" i="6"/>
  <c r="J733" i="6" s="1"/>
  <c r="E733" i="6"/>
  <c r="I733" i="6" s="1"/>
  <c r="H733" i="6"/>
  <c r="E732" i="6"/>
  <c r="I732" i="6" s="1"/>
  <c r="H729" i="6"/>
  <c r="E729" i="6"/>
  <c r="I729" i="6" s="1"/>
  <c r="H728" i="6"/>
  <c r="F728" i="6"/>
  <c r="J728" i="6" s="1"/>
  <c r="E728" i="6"/>
  <c r="I728" i="6" s="1"/>
  <c r="E727" i="6"/>
  <c r="I727" i="6" s="1"/>
  <c r="F727" i="6"/>
  <c r="J727" i="6" s="1"/>
  <c r="H726" i="6"/>
  <c r="F726" i="6"/>
  <c r="J726" i="6" s="1"/>
  <c r="E726" i="6"/>
  <c r="I726" i="6" s="1"/>
  <c r="F725" i="6"/>
  <c r="J725" i="6" s="1"/>
  <c r="E725" i="6"/>
  <c r="I725" i="6" s="1"/>
  <c r="H725" i="6"/>
  <c r="E724" i="6"/>
  <c r="I724" i="6" s="1"/>
  <c r="H721" i="6"/>
  <c r="E721" i="6"/>
  <c r="I721" i="6" s="1"/>
  <c r="H720" i="6"/>
  <c r="F720" i="6"/>
  <c r="J720" i="6" s="1"/>
  <c r="E720" i="6"/>
  <c r="I720" i="6" s="1"/>
  <c r="H719" i="6"/>
  <c r="E719" i="6"/>
  <c r="I719" i="6" s="1"/>
  <c r="F719" i="6"/>
  <c r="J719" i="6" s="1"/>
  <c r="E718" i="6"/>
  <c r="I718" i="6" s="1"/>
  <c r="F717" i="6"/>
  <c r="J717" i="6" s="1"/>
  <c r="E717" i="6"/>
  <c r="I717" i="6" s="1"/>
  <c r="H717" i="6"/>
  <c r="H713" i="6"/>
  <c r="F713" i="6"/>
  <c r="J713" i="6" s="1"/>
  <c r="E713" i="6"/>
  <c r="I713" i="6" s="1"/>
  <c r="H712" i="6"/>
  <c r="F712" i="6"/>
  <c r="J712" i="6" s="1"/>
  <c r="E712" i="6"/>
  <c r="I712" i="6" s="1"/>
  <c r="H711" i="6"/>
  <c r="F711" i="6"/>
  <c r="J711" i="6" s="1"/>
  <c r="E711" i="6"/>
  <c r="F709" i="6"/>
  <c r="J709" i="6" s="1"/>
  <c r="E709" i="6"/>
  <c r="I709" i="6" s="1"/>
  <c r="H709" i="6"/>
  <c r="F705" i="6"/>
  <c r="J705" i="6" s="1"/>
  <c r="E705" i="6"/>
  <c r="I705" i="6" s="1"/>
  <c r="H704" i="6"/>
  <c r="F704" i="6"/>
  <c r="J704" i="6" s="1"/>
  <c r="E704" i="6"/>
  <c r="I704" i="6" s="1"/>
  <c r="F703" i="6"/>
  <c r="J703" i="6" s="1"/>
  <c r="E703" i="6"/>
  <c r="I703" i="6" s="1"/>
  <c r="E702" i="6"/>
  <c r="I702" i="6" s="1"/>
  <c r="H702" i="6"/>
  <c r="F701" i="6"/>
  <c r="J701" i="6" s="1"/>
  <c r="H701" i="6"/>
  <c r="E700" i="6"/>
  <c r="I700" i="6" s="1"/>
  <c r="E699" i="6"/>
  <c r="I699" i="6" s="1"/>
  <c r="H697" i="6"/>
  <c r="E697" i="6"/>
  <c r="I697" i="6" s="1"/>
  <c r="H696" i="6"/>
  <c r="F696" i="6"/>
  <c r="J696" i="6" s="1"/>
  <c r="E696" i="6"/>
  <c r="I696" i="6" s="1"/>
  <c r="H695" i="6"/>
  <c r="F695" i="6"/>
  <c r="J695" i="6" s="1"/>
  <c r="E695" i="6"/>
  <c r="I695" i="6" s="1"/>
  <c r="H693" i="6"/>
  <c r="F692" i="6"/>
  <c r="J692" i="6" s="1"/>
  <c r="H692" i="6"/>
  <c r="E691" i="6"/>
  <c r="I691" i="6" s="1"/>
  <c r="H689" i="6"/>
  <c r="F689" i="6"/>
  <c r="J689" i="6" s="1"/>
  <c r="E689" i="6"/>
  <c r="I689" i="6" s="1"/>
  <c r="H688" i="6"/>
  <c r="F688" i="6"/>
  <c r="J688" i="6" s="1"/>
  <c r="E688" i="6"/>
  <c r="I688" i="6" s="1"/>
  <c r="F687" i="6"/>
  <c r="J687" i="6" s="1"/>
  <c r="E687" i="6"/>
  <c r="I687" i="6" s="1"/>
  <c r="H687" i="6"/>
  <c r="H686" i="6"/>
  <c r="F686" i="6"/>
  <c r="J686" i="6" s="1"/>
  <c r="E686" i="6"/>
  <c r="I686" i="6" s="1"/>
  <c r="E685" i="6"/>
  <c r="I685" i="6" s="1"/>
  <c r="H685" i="6"/>
  <c r="E684" i="6"/>
  <c r="I684" i="6" s="1"/>
  <c r="H684" i="6"/>
  <c r="E683" i="6"/>
  <c r="I683" i="6" s="1"/>
  <c r="H681" i="6"/>
  <c r="F681" i="6"/>
  <c r="J681" i="6" s="1"/>
  <c r="H680" i="6"/>
  <c r="F680" i="6"/>
  <c r="J680" i="6" s="1"/>
  <c r="E680" i="6"/>
  <c r="I680" i="6" s="1"/>
  <c r="H679" i="6"/>
  <c r="F679" i="6"/>
  <c r="J679" i="6" s="1"/>
  <c r="E679" i="6"/>
  <c r="I679" i="6" s="1"/>
  <c r="H677" i="6"/>
  <c r="F676" i="6"/>
  <c r="J676" i="6" s="1"/>
  <c r="H676" i="6"/>
  <c r="H673" i="6"/>
  <c r="F673" i="6"/>
  <c r="J673" i="6" s="1"/>
  <c r="E673" i="6"/>
  <c r="I673" i="6" s="1"/>
  <c r="H672" i="6"/>
  <c r="F672" i="6"/>
  <c r="J672" i="6" s="1"/>
  <c r="E672" i="6"/>
  <c r="I672" i="6" s="1"/>
  <c r="F671" i="6"/>
  <c r="J671" i="6" s="1"/>
  <c r="E671" i="6"/>
  <c r="I671" i="6" s="1"/>
  <c r="E669" i="6"/>
  <c r="I669" i="6" s="1"/>
  <c r="H669" i="6"/>
  <c r="H668" i="6"/>
  <c r="F668" i="6"/>
  <c r="J668" i="6" s="1"/>
  <c r="E668" i="6"/>
  <c r="I668" i="6" s="1"/>
  <c r="F667" i="6"/>
  <c r="J667" i="6" s="1"/>
  <c r="H667" i="6"/>
  <c r="F665" i="6"/>
  <c r="J665" i="6" s="1"/>
  <c r="E665" i="6"/>
  <c r="I665" i="6" s="1"/>
  <c r="H664" i="6"/>
  <c r="F664" i="6"/>
  <c r="J664" i="6" s="1"/>
  <c r="E664" i="6"/>
  <c r="I664" i="6" s="1"/>
  <c r="H663" i="6"/>
  <c r="F663" i="6"/>
  <c r="J663" i="6" s="1"/>
  <c r="E663" i="6"/>
  <c r="I663" i="6" s="1"/>
  <c r="F662" i="6"/>
  <c r="J662" i="6" s="1"/>
  <c r="E662" i="6"/>
  <c r="I662" i="6" s="1"/>
  <c r="E660" i="6"/>
  <c r="I660" i="6" s="1"/>
  <c r="H660" i="6"/>
  <c r="F659" i="6"/>
  <c r="J659" i="6" s="1"/>
  <c r="E659" i="6"/>
  <c r="I659" i="6" s="1"/>
  <c r="H659" i="6"/>
  <c r="H656" i="6"/>
  <c r="F656" i="6"/>
  <c r="J656" i="6" s="1"/>
  <c r="E656" i="6"/>
  <c r="I656" i="6" s="1"/>
  <c r="E655" i="6"/>
  <c r="I655" i="6" s="1"/>
  <c r="H655" i="6"/>
  <c r="H654" i="6"/>
  <c r="F654" i="6"/>
  <c r="J654" i="6" s="1"/>
  <c r="E654" i="6"/>
  <c r="I654" i="6" s="1"/>
  <c r="F653" i="6"/>
  <c r="J653" i="6" s="1"/>
  <c r="E653" i="6"/>
  <c r="I653" i="6" s="1"/>
  <c r="E651" i="6"/>
  <c r="I651" i="6" s="1"/>
  <c r="H651" i="6"/>
  <c r="H649" i="6"/>
  <c r="E649" i="6"/>
  <c r="I649" i="6" s="1"/>
  <c r="H648" i="6"/>
  <c r="F648" i="6"/>
  <c r="J648" i="6" s="1"/>
  <c r="E648" i="6"/>
  <c r="I648" i="6" s="1"/>
  <c r="E646" i="6"/>
  <c r="I646" i="6" s="1"/>
  <c r="H646" i="6"/>
  <c r="H645" i="6"/>
  <c r="F645" i="6"/>
  <c r="J645" i="6" s="1"/>
  <c r="E645" i="6"/>
  <c r="I645" i="6" s="1"/>
  <c r="H641" i="6"/>
  <c r="E641" i="6"/>
  <c r="H640" i="6"/>
  <c r="E640" i="6"/>
  <c r="I640" i="6" s="1"/>
  <c r="F640" i="6"/>
  <c r="J640" i="6" s="1"/>
  <c r="H638" i="6"/>
  <c r="E638" i="6"/>
  <c r="I638" i="6" s="1"/>
  <c r="F638" i="6"/>
  <c r="J638" i="6" s="1"/>
  <c r="F636" i="6"/>
  <c r="J636" i="6" s="1"/>
  <c r="E636" i="6"/>
  <c r="I636" i="6" s="1"/>
  <c r="H636" i="6"/>
  <c r="E635" i="6"/>
  <c r="I635" i="6" s="1"/>
  <c r="H635" i="6"/>
  <c r="H633" i="6"/>
  <c r="F633" i="6"/>
  <c r="J633" i="6" s="1"/>
  <c r="E633" i="6"/>
  <c r="I633" i="6" s="1"/>
  <c r="H632" i="6"/>
  <c r="E632" i="6"/>
  <c r="I632" i="6" s="1"/>
  <c r="F632" i="6"/>
  <c r="J632" i="6" s="1"/>
  <c r="H630" i="6"/>
  <c r="E630" i="6"/>
  <c r="I630" i="6" s="1"/>
  <c r="F630" i="6"/>
  <c r="J630" i="6" s="1"/>
  <c r="F628" i="6"/>
  <c r="J628" i="6" s="1"/>
  <c r="E628" i="6"/>
  <c r="I628" i="6" s="1"/>
  <c r="H628" i="6"/>
  <c r="E627" i="6"/>
  <c r="I627" i="6" s="1"/>
  <c r="H627" i="6"/>
  <c r="H625" i="6"/>
  <c r="F625" i="6"/>
  <c r="J625" i="6" s="1"/>
  <c r="E625" i="6"/>
  <c r="I625" i="6" s="1"/>
  <c r="H624" i="6"/>
  <c r="E624" i="6"/>
  <c r="I624" i="6" s="1"/>
  <c r="F624" i="6"/>
  <c r="J624" i="6" s="1"/>
  <c r="H622" i="6"/>
  <c r="E622" i="6"/>
  <c r="I622" i="6" s="1"/>
  <c r="F622" i="6"/>
  <c r="J622" i="6" s="1"/>
  <c r="F620" i="6"/>
  <c r="J620" i="6" s="1"/>
  <c r="E620" i="6"/>
  <c r="I620" i="6" s="1"/>
  <c r="H620" i="6"/>
  <c r="E619" i="6"/>
  <c r="I619" i="6" s="1"/>
  <c r="H619" i="6"/>
  <c r="H617" i="6"/>
  <c r="F617" i="6"/>
  <c r="J617" i="6" s="1"/>
  <c r="E617" i="6"/>
  <c r="I617" i="6" s="1"/>
  <c r="H616" i="6"/>
  <c r="E616" i="6"/>
  <c r="I616" i="6" s="1"/>
  <c r="F616" i="6"/>
  <c r="J616" i="6" s="1"/>
  <c r="H614" i="6"/>
  <c r="E614" i="6"/>
  <c r="I614" i="6" s="1"/>
  <c r="F614" i="6"/>
  <c r="J614" i="6" s="1"/>
  <c r="H613" i="6"/>
  <c r="F612" i="6"/>
  <c r="J612" i="6" s="1"/>
  <c r="E612" i="6"/>
  <c r="I612" i="6" s="1"/>
  <c r="H612" i="6"/>
  <c r="E611" i="6"/>
  <c r="I611" i="6" s="1"/>
  <c r="H609" i="6"/>
  <c r="E609" i="6"/>
  <c r="H608" i="6"/>
  <c r="E608" i="6"/>
  <c r="I608" i="6" s="1"/>
  <c r="F608" i="6"/>
  <c r="J608" i="6" s="1"/>
  <c r="H606" i="6"/>
  <c r="E606" i="6"/>
  <c r="I606" i="6" s="1"/>
  <c r="F606" i="6"/>
  <c r="J606" i="6" s="1"/>
  <c r="E605" i="6"/>
  <c r="I605" i="6" s="1"/>
  <c r="F604" i="6"/>
  <c r="J604" i="6" s="1"/>
  <c r="E604" i="6"/>
  <c r="I604" i="6" s="1"/>
  <c r="H604" i="6"/>
  <c r="H601" i="6"/>
  <c r="F601" i="6"/>
  <c r="J601" i="6" s="1"/>
  <c r="E601" i="6"/>
  <c r="I601" i="6" s="1"/>
  <c r="H600" i="6"/>
  <c r="E600" i="6"/>
  <c r="I600" i="6" s="1"/>
  <c r="F600" i="6"/>
  <c r="F599" i="6"/>
  <c r="J599" i="6" s="1"/>
  <c r="H598" i="6"/>
  <c r="E598" i="6"/>
  <c r="I598" i="6" s="1"/>
  <c r="F598" i="6"/>
  <c r="J598" i="6" s="1"/>
  <c r="F597" i="6"/>
  <c r="J597" i="6" s="1"/>
  <c r="E597" i="6"/>
  <c r="I597" i="6" s="1"/>
  <c r="F596" i="6"/>
  <c r="J596" i="6" s="1"/>
  <c r="E596" i="6"/>
  <c r="I596" i="6" s="1"/>
  <c r="H596" i="6"/>
  <c r="E595" i="6"/>
  <c r="I595" i="6" s="1"/>
  <c r="H593" i="6"/>
  <c r="F593" i="6"/>
  <c r="J593" i="6" s="1"/>
  <c r="E593" i="6"/>
  <c r="I593" i="6" s="1"/>
  <c r="H592" i="6"/>
  <c r="E592" i="6"/>
  <c r="I592" i="6" s="1"/>
  <c r="F592" i="6"/>
  <c r="J592" i="6" s="1"/>
  <c r="F591" i="6"/>
  <c r="J591" i="6" s="1"/>
  <c r="H590" i="6"/>
  <c r="E590" i="6"/>
  <c r="I590" i="6" s="1"/>
  <c r="F590" i="6"/>
  <c r="J590" i="6" s="1"/>
  <c r="H589" i="6"/>
  <c r="F589" i="6"/>
  <c r="J589" i="6" s="1"/>
  <c r="E589" i="6"/>
  <c r="I589" i="6" s="1"/>
  <c r="F588" i="6"/>
  <c r="J588" i="6" s="1"/>
  <c r="E588" i="6"/>
  <c r="I588" i="6" s="1"/>
  <c r="H588" i="6"/>
  <c r="E587" i="6"/>
  <c r="I587" i="6" s="1"/>
  <c r="H585" i="6"/>
  <c r="E585" i="6"/>
  <c r="I585" i="6" s="1"/>
  <c r="H582" i="6"/>
  <c r="E582" i="6"/>
  <c r="I582" i="6" s="1"/>
  <c r="F582" i="6"/>
  <c r="J582" i="6" s="1"/>
  <c r="E581" i="6"/>
  <c r="I581" i="6" s="1"/>
  <c r="F580" i="6"/>
  <c r="J580" i="6" s="1"/>
  <c r="E580" i="6"/>
  <c r="I580" i="6" s="1"/>
  <c r="H580" i="6"/>
  <c r="H577" i="6"/>
  <c r="F577" i="6"/>
  <c r="J577" i="6" s="1"/>
  <c r="E577" i="6"/>
  <c r="I577" i="6" s="1"/>
  <c r="E576" i="6"/>
  <c r="I576" i="6" s="1"/>
  <c r="F576" i="6"/>
  <c r="J576" i="6" s="1"/>
  <c r="F575" i="6"/>
  <c r="J575" i="6" s="1"/>
  <c r="H574" i="6"/>
  <c r="E574" i="6"/>
  <c r="I574" i="6" s="1"/>
  <c r="F574" i="6"/>
  <c r="J574" i="6" s="1"/>
  <c r="E573" i="6"/>
  <c r="I573" i="6" s="1"/>
  <c r="F572" i="6"/>
  <c r="J572" i="6" s="1"/>
  <c r="E572" i="6"/>
  <c r="I572" i="6" s="1"/>
  <c r="H572" i="6"/>
  <c r="H571" i="6"/>
  <c r="E571" i="6"/>
  <c r="I571" i="6" s="1"/>
  <c r="F571" i="6"/>
  <c r="J571" i="6" s="1"/>
  <c r="H569" i="6"/>
  <c r="F569" i="6"/>
  <c r="J569" i="6" s="1"/>
  <c r="E569" i="6"/>
  <c r="I569" i="6" s="1"/>
  <c r="H568" i="6"/>
  <c r="F568" i="6"/>
  <c r="J568" i="6" s="1"/>
  <c r="E568" i="6"/>
  <c r="I568" i="6" s="1"/>
  <c r="E567" i="6"/>
  <c r="I567" i="6" s="1"/>
  <c r="H567" i="6"/>
  <c r="H566" i="6"/>
  <c r="F566" i="6"/>
  <c r="J566" i="6" s="1"/>
  <c r="F565" i="6"/>
  <c r="J565" i="6" s="1"/>
  <c r="E565" i="6"/>
  <c r="I565" i="6" s="1"/>
  <c r="F564" i="6"/>
  <c r="J564" i="6" s="1"/>
  <c r="E564" i="6"/>
  <c r="I564" i="6" s="1"/>
  <c r="H564" i="6"/>
  <c r="F563" i="6"/>
  <c r="J563" i="6" s="1"/>
  <c r="H561" i="6"/>
  <c r="F561" i="6"/>
  <c r="J561" i="6" s="1"/>
  <c r="E561" i="6"/>
  <c r="I561" i="6" s="1"/>
  <c r="H560" i="6"/>
  <c r="F559" i="6"/>
  <c r="J559" i="6" s="1"/>
  <c r="E559" i="6"/>
  <c r="I559" i="6" s="1"/>
  <c r="H559" i="6"/>
  <c r="E557" i="6"/>
  <c r="I557" i="6" s="1"/>
  <c r="F556" i="6"/>
  <c r="J556" i="6" s="1"/>
  <c r="E556" i="6"/>
  <c r="I556" i="6" s="1"/>
  <c r="H556" i="6"/>
  <c r="E555" i="6"/>
  <c r="I555" i="6" s="1"/>
  <c r="F555" i="6"/>
  <c r="J555" i="6" s="1"/>
  <c r="H553" i="6"/>
  <c r="E553" i="6"/>
  <c r="I553" i="6" s="1"/>
  <c r="H552" i="6"/>
  <c r="F552" i="6"/>
  <c r="J552" i="6" s="1"/>
  <c r="E552" i="6"/>
  <c r="I552" i="6" s="1"/>
  <c r="F551" i="6"/>
  <c r="J551" i="6" s="1"/>
  <c r="E551" i="6"/>
  <c r="I551" i="6" s="1"/>
  <c r="H551" i="6"/>
  <c r="H550" i="6"/>
  <c r="F550" i="6"/>
  <c r="J550" i="6" s="1"/>
  <c r="F549" i="6"/>
  <c r="J549" i="6" s="1"/>
  <c r="E549" i="6"/>
  <c r="I549" i="6" s="1"/>
  <c r="F548" i="6"/>
  <c r="J548" i="6" s="1"/>
  <c r="E548" i="6"/>
  <c r="I548" i="6" s="1"/>
  <c r="H548" i="6"/>
  <c r="F547" i="6"/>
  <c r="J547" i="6" s="1"/>
  <c r="F545" i="6"/>
  <c r="J545" i="6" s="1"/>
  <c r="E545" i="6"/>
  <c r="I545" i="6" s="1"/>
  <c r="H544" i="6"/>
  <c r="F543" i="6"/>
  <c r="J543" i="6" s="1"/>
  <c r="E543" i="6"/>
  <c r="H543" i="6"/>
  <c r="E541" i="6"/>
  <c r="I541" i="6" s="1"/>
  <c r="F540" i="6"/>
  <c r="J540" i="6" s="1"/>
  <c r="E540" i="6"/>
  <c r="I540" i="6" s="1"/>
  <c r="H540" i="6"/>
  <c r="E539" i="6"/>
  <c r="I539" i="6" s="1"/>
  <c r="F539" i="6"/>
  <c r="J539" i="6" s="1"/>
  <c r="H537" i="6"/>
  <c r="F537" i="6"/>
  <c r="J537" i="6" s="1"/>
  <c r="E537" i="6"/>
  <c r="I537" i="6" s="1"/>
  <c r="F536" i="6"/>
  <c r="J536" i="6" s="1"/>
  <c r="E536" i="6"/>
  <c r="I536" i="6" s="1"/>
  <c r="H536" i="6"/>
  <c r="F535" i="6"/>
  <c r="J535" i="6" s="1"/>
  <c r="E535" i="6"/>
  <c r="I535" i="6" s="1"/>
  <c r="H535" i="6"/>
  <c r="H534" i="6"/>
  <c r="F534" i="6"/>
  <c r="J534" i="6" s="1"/>
  <c r="F533" i="6"/>
  <c r="J533" i="6" s="1"/>
  <c r="E533" i="6"/>
  <c r="I533" i="6" s="1"/>
  <c r="F532" i="6"/>
  <c r="J532" i="6" s="1"/>
  <c r="E532" i="6"/>
  <c r="I532" i="6" s="1"/>
  <c r="H532" i="6"/>
  <c r="F531" i="6"/>
  <c r="J531" i="6" s="1"/>
  <c r="H529" i="6"/>
  <c r="F529" i="6"/>
  <c r="J529" i="6" s="1"/>
  <c r="H528" i="6"/>
  <c r="F527" i="6"/>
  <c r="J527" i="6" s="1"/>
  <c r="E527" i="6"/>
  <c r="I527" i="6" s="1"/>
  <c r="H527" i="6"/>
  <c r="E525" i="6"/>
  <c r="I525" i="6" s="1"/>
  <c r="F524" i="6"/>
  <c r="J524" i="6" s="1"/>
  <c r="E524" i="6"/>
  <c r="I524" i="6" s="1"/>
  <c r="H524" i="6"/>
  <c r="E523" i="6"/>
  <c r="I523" i="6" s="1"/>
  <c r="F523" i="6"/>
  <c r="J523" i="6" s="1"/>
  <c r="H521" i="6"/>
  <c r="F521" i="6"/>
  <c r="J521" i="6" s="1"/>
  <c r="E521" i="6"/>
  <c r="I521" i="6" s="1"/>
  <c r="F520" i="6"/>
  <c r="J520" i="6" s="1"/>
  <c r="E520" i="6"/>
  <c r="I520" i="6" s="1"/>
  <c r="H520" i="6"/>
  <c r="F519" i="6"/>
  <c r="J519" i="6" s="1"/>
  <c r="E519" i="6"/>
  <c r="I519" i="6" s="1"/>
  <c r="H519" i="6"/>
  <c r="H518" i="6"/>
  <c r="F518" i="6"/>
  <c r="J518" i="6" s="1"/>
  <c r="F517" i="6"/>
  <c r="J517" i="6" s="1"/>
  <c r="E517" i="6"/>
  <c r="I517" i="6" s="1"/>
  <c r="F516" i="6"/>
  <c r="J516" i="6" s="1"/>
  <c r="E516" i="6"/>
  <c r="I516" i="6" s="1"/>
  <c r="H516" i="6"/>
  <c r="F515" i="6"/>
  <c r="J515" i="6" s="1"/>
  <c r="H513" i="6"/>
  <c r="E513" i="6"/>
  <c r="I513" i="6" s="1"/>
  <c r="F512" i="6"/>
  <c r="J512" i="6" s="1"/>
  <c r="E512" i="6"/>
  <c r="I512" i="6" s="1"/>
  <c r="H512" i="6"/>
  <c r="H511" i="6"/>
  <c r="H510" i="6"/>
  <c r="F510" i="6"/>
  <c r="J510" i="6" s="1"/>
  <c r="E510" i="6"/>
  <c r="I510" i="6" s="1"/>
  <c r="E509" i="6"/>
  <c r="I509" i="6" s="1"/>
  <c r="H509" i="6"/>
  <c r="F508" i="6"/>
  <c r="J508" i="6" s="1"/>
  <c r="E508" i="6"/>
  <c r="I508" i="6" s="1"/>
  <c r="H508" i="6"/>
  <c r="F507" i="6"/>
  <c r="J507" i="6" s="1"/>
  <c r="F505" i="6"/>
  <c r="J505" i="6" s="1"/>
  <c r="E505" i="6"/>
  <c r="I505" i="6" s="1"/>
  <c r="E504" i="6"/>
  <c r="I504" i="6" s="1"/>
  <c r="H504" i="6"/>
  <c r="F503" i="6"/>
  <c r="J503" i="6" s="1"/>
  <c r="E503" i="6"/>
  <c r="I503" i="6" s="1"/>
  <c r="H503" i="6"/>
  <c r="H502" i="6"/>
  <c r="H501" i="6"/>
  <c r="F501" i="6"/>
  <c r="J501" i="6" s="1"/>
  <c r="E501" i="6"/>
  <c r="I501" i="6" s="1"/>
  <c r="E500" i="6"/>
  <c r="I500" i="6" s="1"/>
  <c r="H500" i="6"/>
  <c r="H499" i="6"/>
  <c r="E499" i="6"/>
  <c r="I499" i="6" s="1"/>
  <c r="F499" i="6"/>
  <c r="J499" i="6" s="1"/>
  <c r="H497" i="6"/>
  <c r="F497" i="6"/>
  <c r="J497" i="6" s="1"/>
  <c r="E497" i="6"/>
  <c r="I497" i="6" s="1"/>
  <c r="H496" i="6"/>
  <c r="F496" i="6"/>
  <c r="J496" i="6" s="1"/>
  <c r="E496" i="6"/>
  <c r="I496" i="6" s="1"/>
  <c r="E495" i="6"/>
  <c r="I495" i="6" s="1"/>
  <c r="H495" i="6"/>
  <c r="F494" i="6"/>
  <c r="J494" i="6" s="1"/>
  <c r="E494" i="6"/>
  <c r="I494" i="6" s="1"/>
  <c r="H494" i="6"/>
  <c r="H493" i="6"/>
  <c r="F492" i="6"/>
  <c r="J492" i="6" s="1"/>
  <c r="E492" i="6"/>
  <c r="I492" i="6" s="1"/>
  <c r="H492" i="6"/>
  <c r="E491" i="6"/>
  <c r="I491" i="6" s="1"/>
  <c r="F491" i="6"/>
  <c r="J491" i="6" s="1"/>
  <c r="H489" i="6"/>
  <c r="F489" i="6"/>
  <c r="J489" i="6" s="1"/>
  <c r="E489" i="6"/>
  <c r="I489" i="6" s="1"/>
  <c r="H488" i="6"/>
  <c r="H487" i="6"/>
  <c r="F487" i="6"/>
  <c r="J487" i="6" s="1"/>
  <c r="E487" i="6"/>
  <c r="I487" i="6" s="1"/>
  <c r="E486" i="6"/>
  <c r="I486" i="6" s="1"/>
  <c r="H486" i="6"/>
  <c r="F485" i="6"/>
  <c r="J485" i="6" s="1"/>
  <c r="E485" i="6"/>
  <c r="I485" i="6" s="1"/>
  <c r="H485" i="6"/>
  <c r="H484" i="6"/>
  <c r="H483" i="6"/>
  <c r="E483" i="6"/>
  <c r="I483" i="6" s="1"/>
  <c r="F483" i="6"/>
  <c r="J483" i="6" s="1"/>
  <c r="H481" i="6"/>
  <c r="F481" i="6"/>
  <c r="J481" i="6" s="1"/>
  <c r="E481" i="6"/>
  <c r="I481" i="6" s="1"/>
  <c r="F480" i="6"/>
  <c r="J480" i="6" s="1"/>
  <c r="E480" i="6"/>
  <c r="I480" i="6" s="1"/>
  <c r="H480" i="6"/>
  <c r="E479" i="6"/>
  <c r="I479" i="6" s="1"/>
  <c r="H479" i="6"/>
  <c r="H478" i="6"/>
  <c r="H477" i="6"/>
  <c r="F477" i="6"/>
  <c r="J477" i="6" s="1"/>
  <c r="E477" i="6"/>
  <c r="I477" i="6" s="1"/>
  <c r="H476" i="6"/>
  <c r="F476" i="6"/>
  <c r="J476" i="6" s="1"/>
  <c r="E476" i="6"/>
  <c r="I476" i="6" s="1"/>
  <c r="F475" i="6"/>
  <c r="J475" i="6" s="1"/>
  <c r="E475" i="6"/>
  <c r="I475" i="6" s="1"/>
  <c r="H475" i="6"/>
  <c r="F472" i="6"/>
  <c r="J472" i="6" s="1"/>
  <c r="E472" i="6"/>
  <c r="I472" i="6" s="1"/>
  <c r="H472" i="6"/>
  <c r="E471" i="6"/>
  <c r="I471" i="6" s="1"/>
  <c r="H471" i="6"/>
  <c r="H470" i="6"/>
  <c r="H469" i="6"/>
  <c r="F469" i="6"/>
  <c r="J469" i="6" s="1"/>
  <c r="E469" i="6"/>
  <c r="I469" i="6" s="1"/>
  <c r="H468" i="6"/>
  <c r="F468" i="6"/>
  <c r="J468" i="6" s="1"/>
  <c r="E468" i="6"/>
  <c r="I468" i="6" s="1"/>
  <c r="F467" i="6"/>
  <c r="J467" i="6" s="1"/>
  <c r="E467" i="6"/>
  <c r="I467" i="6" s="1"/>
  <c r="H467" i="6"/>
  <c r="F464" i="6"/>
  <c r="J464" i="6" s="1"/>
  <c r="E464" i="6"/>
  <c r="I464" i="6" s="1"/>
  <c r="H464" i="6"/>
  <c r="E463" i="6"/>
  <c r="I463" i="6" s="1"/>
  <c r="H463" i="6"/>
  <c r="H462" i="6"/>
  <c r="H461" i="6"/>
  <c r="F461" i="6"/>
  <c r="J461" i="6" s="1"/>
  <c r="E461" i="6"/>
  <c r="I461" i="6" s="1"/>
  <c r="H460" i="6"/>
  <c r="F460" i="6"/>
  <c r="J460" i="6" s="1"/>
  <c r="E460" i="6"/>
  <c r="I460" i="6" s="1"/>
  <c r="F459" i="6"/>
  <c r="J459" i="6" s="1"/>
  <c r="E459" i="6"/>
  <c r="I459" i="6" s="1"/>
  <c r="H459" i="6"/>
  <c r="F456" i="6"/>
  <c r="J456" i="6" s="1"/>
  <c r="E456" i="6"/>
  <c r="I456" i="6" s="1"/>
  <c r="H456" i="6"/>
  <c r="E455" i="6"/>
  <c r="I455" i="6" s="1"/>
  <c r="H455" i="6"/>
  <c r="H454" i="6"/>
  <c r="H453" i="6"/>
  <c r="F453" i="6"/>
  <c r="J453" i="6" s="1"/>
  <c r="E453" i="6"/>
  <c r="I453" i="6" s="1"/>
  <c r="H452" i="6"/>
  <c r="F452" i="6"/>
  <c r="J452" i="6" s="1"/>
  <c r="E452" i="6"/>
  <c r="I452" i="6" s="1"/>
  <c r="F451" i="6"/>
  <c r="J451" i="6" s="1"/>
  <c r="E451" i="6"/>
  <c r="I451" i="6" s="1"/>
  <c r="H451" i="6"/>
  <c r="F448" i="6"/>
  <c r="J448" i="6" s="1"/>
  <c r="E448" i="6"/>
  <c r="I448" i="6" s="1"/>
  <c r="H448" i="6"/>
  <c r="E447" i="6"/>
  <c r="I447" i="6" s="1"/>
  <c r="H447" i="6"/>
  <c r="H446" i="6"/>
  <c r="H445" i="6"/>
  <c r="F445" i="6"/>
  <c r="J445" i="6" s="1"/>
  <c r="E445" i="6"/>
  <c r="I445" i="6" s="1"/>
  <c r="H444" i="6"/>
  <c r="F444" i="6"/>
  <c r="J444" i="6" s="1"/>
  <c r="E444" i="6"/>
  <c r="I444" i="6" s="1"/>
  <c r="F443" i="6"/>
  <c r="J443" i="6" s="1"/>
  <c r="E443" i="6"/>
  <c r="I443" i="6" s="1"/>
  <c r="H443" i="6"/>
  <c r="F440" i="6"/>
  <c r="J440" i="6" s="1"/>
  <c r="E440" i="6"/>
  <c r="H440" i="6"/>
  <c r="E439" i="6"/>
  <c r="I439" i="6" s="1"/>
  <c r="H439" i="6"/>
  <c r="H438" i="6"/>
  <c r="H437" i="6"/>
  <c r="F437" i="6"/>
  <c r="J437" i="6" s="1"/>
  <c r="E437" i="6"/>
  <c r="I437" i="6" s="1"/>
  <c r="H436" i="6"/>
  <c r="F436" i="6"/>
  <c r="J436" i="6" s="1"/>
  <c r="E436" i="6"/>
  <c r="I436" i="6" s="1"/>
  <c r="F435" i="6"/>
  <c r="J435" i="6" s="1"/>
  <c r="E435" i="6"/>
  <c r="I435" i="6" s="1"/>
  <c r="H435" i="6"/>
  <c r="F432" i="6"/>
  <c r="J432" i="6" s="1"/>
  <c r="E432" i="6"/>
  <c r="I432" i="6" s="1"/>
  <c r="H432" i="6"/>
  <c r="E431" i="6"/>
  <c r="I431" i="6" s="1"/>
  <c r="H431" i="6"/>
  <c r="H430" i="6"/>
  <c r="H429" i="6"/>
  <c r="F429" i="6"/>
  <c r="J429" i="6" s="1"/>
  <c r="E429" i="6"/>
  <c r="I429" i="6" s="1"/>
  <c r="H428" i="6"/>
  <c r="F428" i="6"/>
  <c r="J428" i="6" s="1"/>
  <c r="E428" i="6"/>
  <c r="I428" i="6" s="1"/>
  <c r="F427" i="6"/>
  <c r="J427" i="6" s="1"/>
  <c r="E427" i="6"/>
  <c r="I427" i="6" s="1"/>
  <c r="H427" i="6"/>
  <c r="H425" i="6"/>
  <c r="F424" i="6"/>
  <c r="J424" i="6" s="1"/>
  <c r="E424" i="6"/>
  <c r="I424" i="6" s="1"/>
  <c r="H424" i="6"/>
  <c r="E423" i="6"/>
  <c r="I423" i="6" s="1"/>
  <c r="H423" i="6"/>
  <c r="H421" i="6"/>
  <c r="F421" i="6"/>
  <c r="J421" i="6" s="1"/>
  <c r="E421" i="6"/>
  <c r="I421" i="6" s="1"/>
  <c r="H420" i="6"/>
  <c r="F420" i="6"/>
  <c r="J420" i="6" s="1"/>
  <c r="E420" i="6"/>
  <c r="I420" i="6" s="1"/>
  <c r="F419" i="6"/>
  <c r="J419" i="6" s="1"/>
  <c r="E419" i="6"/>
  <c r="I419" i="6" s="1"/>
  <c r="H419" i="6"/>
  <c r="F416" i="6"/>
  <c r="J416" i="6" s="1"/>
  <c r="E416" i="6"/>
  <c r="I416" i="6" s="1"/>
  <c r="H416" i="6"/>
  <c r="E415" i="6"/>
  <c r="I415" i="6" s="1"/>
  <c r="H415" i="6"/>
  <c r="H413" i="6"/>
  <c r="F413" i="6"/>
  <c r="J413" i="6" s="1"/>
  <c r="E413" i="6"/>
  <c r="I413" i="6" s="1"/>
  <c r="H412" i="6"/>
  <c r="F412" i="6"/>
  <c r="J412" i="6" s="1"/>
  <c r="E412" i="6"/>
  <c r="I412" i="6" s="1"/>
  <c r="F411" i="6"/>
  <c r="J411" i="6" s="1"/>
  <c r="E411" i="6"/>
  <c r="I411" i="6" s="1"/>
  <c r="H411" i="6"/>
  <c r="F408" i="6"/>
  <c r="J408" i="6" s="1"/>
  <c r="E408" i="6"/>
  <c r="I408" i="6" s="1"/>
  <c r="H408" i="6"/>
  <c r="E407" i="6"/>
  <c r="I407" i="6" s="1"/>
  <c r="H407" i="6"/>
  <c r="H405" i="6"/>
  <c r="F405" i="6"/>
  <c r="J405" i="6" s="1"/>
  <c r="E405" i="6"/>
  <c r="I405" i="6" s="1"/>
  <c r="H404" i="6"/>
  <c r="F404" i="6"/>
  <c r="J404" i="6" s="1"/>
  <c r="E404" i="6"/>
  <c r="I404" i="6" s="1"/>
  <c r="F403" i="6"/>
  <c r="J403" i="6" s="1"/>
  <c r="E403" i="6"/>
  <c r="I403" i="6" s="1"/>
  <c r="H403" i="6"/>
  <c r="H401" i="6"/>
  <c r="F400" i="6"/>
  <c r="J400" i="6" s="1"/>
  <c r="E400" i="6"/>
  <c r="I400" i="6" s="1"/>
  <c r="H400" i="6"/>
  <c r="E399" i="6"/>
  <c r="I399" i="6" s="1"/>
  <c r="H399" i="6"/>
  <c r="H397" i="6"/>
  <c r="F397" i="6"/>
  <c r="J397" i="6" s="1"/>
  <c r="E397" i="6"/>
  <c r="I397" i="6" s="1"/>
  <c r="H396" i="6"/>
  <c r="F396" i="6"/>
  <c r="J396" i="6" s="1"/>
  <c r="E396" i="6"/>
  <c r="I396" i="6" s="1"/>
  <c r="F395" i="6"/>
  <c r="J395" i="6" s="1"/>
  <c r="E395" i="6"/>
  <c r="I395" i="6" s="1"/>
  <c r="H395" i="6"/>
  <c r="F393" i="6"/>
  <c r="J393" i="6" s="1"/>
  <c r="E393" i="6"/>
  <c r="I393" i="6" s="1"/>
  <c r="F392" i="6"/>
  <c r="J392" i="6" s="1"/>
  <c r="E392" i="6"/>
  <c r="I392" i="6" s="1"/>
  <c r="H392" i="6"/>
  <c r="E391" i="6"/>
  <c r="I391" i="6" s="1"/>
  <c r="H389" i="6"/>
  <c r="F389" i="6"/>
  <c r="J389" i="6" s="1"/>
  <c r="E389" i="6"/>
  <c r="I389" i="6" s="1"/>
  <c r="H388" i="6"/>
  <c r="F388" i="6"/>
  <c r="J388" i="6" s="1"/>
  <c r="E388" i="6"/>
  <c r="I388" i="6" s="1"/>
  <c r="F387" i="6"/>
  <c r="J387" i="6" s="1"/>
  <c r="H387" i="6"/>
  <c r="H385" i="6"/>
  <c r="E385" i="6"/>
  <c r="I385" i="6" s="1"/>
  <c r="F384" i="6"/>
  <c r="J384" i="6" s="1"/>
  <c r="E384" i="6"/>
  <c r="I384" i="6" s="1"/>
  <c r="H384" i="6"/>
  <c r="E383" i="6"/>
  <c r="I383" i="6" s="1"/>
  <c r="H381" i="6"/>
  <c r="F381" i="6"/>
  <c r="J381" i="6" s="1"/>
  <c r="E381" i="6"/>
  <c r="I381" i="6" s="1"/>
  <c r="H380" i="6"/>
  <c r="F380" i="6"/>
  <c r="J380" i="6" s="1"/>
  <c r="E380" i="6"/>
  <c r="I380" i="6" s="1"/>
  <c r="F379" i="6"/>
  <c r="J379" i="6" s="1"/>
  <c r="E379" i="6"/>
  <c r="I379" i="6" s="1"/>
  <c r="H379" i="6"/>
  <c r="H377" i="6"/>
  <c r="F377" i="6"/>
  <c r="J377" i="6" s="1"/>
  <c r="E377" i="6"/>
  <c r="I377" i="6" s="1"/>
  <c r="F376" i="6"/>
  <c r="J376" i="6" s="1"/>
  <c r="E376" i="6"/>
  <c r="I376" i="6" s="1"/>
  <c r="H376" i="6"/>
  <c r="E375" i="6"/>
  <c r="I375" i="6" s="1"/>
  <c r="H373" i="6"/>
  <c r="F373" i="6"/>
  <c r="J373" i="6" s="1"/>
  <c r="E373" i="6"/>
  <c r="I373" i="6" s="1"/>
  <c r="H372" i="6"/>
  <c r="F372" i="6"/>
  <c r="J372" i="6" s="1"/>
  <c r="E372" i="6"/>
  <c r="I372" i="6" s="1"/>
  <c r="H371" i="6"/>
  <c r="E369" i="6"/>
  <c r="I369" i="6" s="1"/>
  <c r="F368" i="6"/>
  <c r="J368" i="6" s="1"/>
  <c r="E368" i="6"/>
  <c r="I368" i="6" s="1"/>
  <c r="H368" i="6"/>
  <c r="H366" i="6"/>
  <c r="H365" i="6"/>
  <c r="F365" i="6"/>
  <c r="J365" i="6" s="1"/>
  <c r="E365" i="6"/>
  <c r="I365" i="6" s="1"/>
  <c r="H364" i="6"/>
  <c r="F364" i="6"/>
  <c r="J364" i="6" s="1"/>
  <c r="E364" i="6"/>
  <c r="I364" i="6" s="1"/>
  <c r="F363" i="6"/>
  <c r="J363" i="6" s="1"/>
  <c r="H363" i="6"/>
  <c r="H361" i="6"/>
  <c r="E361" i="6"/>
  <c r="I361" i="6" s="1"/>
  <c r="F360" i="6"/>
  <c r="J360" i="6" s="1"/>
  <c r="E360" i="6"/>
  <c r="I360" i="6" s="1"/>
  <c r="H360" i="6"/>
  <c r="E359" i="6"/>
  <c r="I359" i="6" s="1"/>
  <c r="H357" i="6"/>
  <c r="F357" i="6"/>
  <c r="J357" i="6" s="1"/>
  <c r="E357" i="6"/>
  <c r="I357" i="6" s="1"/>
  <c r="H356" i="6"/>
  <c r="F356" i="6"/>
  <c r="J356" i="6" s="1"/>
  <c r="E356" i="6"/>
  <c r="I356" i="6" s="1"/>
  <c r="E355" i="6"/>
  <c r="I355" i="6" s="1"/>
  <c r="H355" i="6"/>
  <c r="F353" i="6"/>
  <c r="J353" i="6" s="1"/>
  <c r="E353" i="6"/>
  <c r="I353" i="6" s="1"/>
  <c r="F352" i="6"/>
  <c r="J352" i="6" s="1"/>
  <c r="E352" i="6"/>
  <c r="I352" i="6" s="1"/>
  <c r="H352" i="6"/>
  <c r="H350" i="6"/>
  <c r="H349" i="6"/>
  <c r="F349" i="6"/>
  <c r="J349" i="6" s="1"/>
  <c r="E349" i="6"/>
  <c r="I349" i="6" s="1"/>
  <c r="H348" i="6"/>
  <c r="F348" i="6"/>
  <c r="J348" i="6" s="1"/>
  <c r="E348" i="6"/>
  <c r="I348" i="6" s="1"/>
  <c r="H347" i="6"/>
  <c r="E345" i="6"/>
  <c r="I345" i="6" s="1"/>
  <c r="F344" i="6"/>
  <c r="J344" i="6" s="1"/>
  <c r="E344" i="6"/>
  <c r="I344" i="6" s="1"/>
  <c r="H344" i="6"/>
  <c r="H342" i="6"/>
  <c r="H341" i="6"/>
  <c r="F341" i="6"/>
  <c r="J341" i="6" s="1"/>
  <c r="E341" i="6"/>
  <c r="I341" i="6" s="1"/>
  <c r="H340" i="6"/>
  <c r="F340" i="6"/>
  <c r="J340" i="6" s="1"/>
  <c r="E340" i="6"/>
  <c r="I340" i="6" s="1"/>
  <c r="F339" i="6"/>
  <c r="J339" i="6" s="1"/>
  <c r="E339" i="6"/>
  <c r="I339" i="6" s="1"/>
  <c r="H339" i="6"/>
  <c r="H337" i="6"/>
  <c r="F337" i="6"/>
  <c r="J337" i="6" s="1"/>
  <c r="E337" i="6"/>
  <c r="I337" i="6" s="1"/>
  <c r="F336" i="6"/>
  <c r="J336" i="6" s="1"/>
  <c r="E336" i="6"/>
  <c r="I336" i="6" s="1"/>
  <c r="H336" i="6"/>
  <c r="E335" i="6"/>
  <c r="I335" i="6" s="1"/>
  <c r="H333" i="6"/>
  <c r="F333" i="6"/>
  <c r="J333" i="6" s="1"/>
  <c r="E333" i="6"/>
  <c r="I333" i="6" s="1"/>
  <c r="H332" i="6"/>
  <c r="F332" i="6"/>
  <c r="J332" i="6" s="1"/>
  <c r="E332" i="6"/>
  <c r="I332" i="6" s="1"/>
  <c r="F331" i="6"/>
  <c r="J331" i="6" s="1"/>
  <c r="E331" i="6"/>
  <c r="I331" i="6" s="1"/>
  <c r="H331" i="6"/>
  <c r="H329" i="6"/>
  <c r="E329" i="6"/>
  <c r="I329" i="6" s="1"/>
  <c r="F329" i="6"/>
  <c r="J329" i="6" s="1"/>
  <c r="E328" i="6"/>
  <c r="I328" i="6" s="1"/>
  <c r="H328" i="6"/>
  <c r="H325" i="6"/>
  <c r="F325" i="6"/>
  <c r="J325" i="6" s="1"/>
  <c r="E325" i="6"/>
  <c r="I325" i="6" s="1"/>
  <c r="H324" i="6"/>
  <c r="F324" i="6"/>
  <c r="J324" i="6" s="1"/>
  <c r="E324" i="6"/>
  <c r="I324" i="6" s="1"/>
  <c r="H323" i="6"/>
  <c r="F323" i="6"/>
  <c r="J323" i="6" s="1"/>
  <c r="E323" i="6"/>
  <c r="I323" i="6" s="1"/>
  <c r="H321" i="6"/>
  <c r="E320" i="6"/>
  <c r="I320" i="6" s="1"/>
  <c r="H320" i="6"/>
  <c r="H319" i="6"/>
  <c r="E319" i="6"/>
  <c r="I319" i="6" s="1"/>
  <c r="F319" i="6"/>
  <c r="J319" i="6" s="1"/>
  <c r="H318" i="6"/>
  <c r="E318" i="6"/>
  <c r="I318" i="6" s="1"/>
  <c r="H317" i="6"/>
  <c r="F317" i="6"/>
  <c r="J317" i="6" s="1"/>
  <c r="E317" i="6"/>
  <c r="I317" i="6" s="1"/>
  <c r="H316" i="6"/>
  <c r="H315" i="6"/>
  <c r="E315" i="6"/>
  <c r="I315" i="6" s="1"/>
  <c r="F315" i="6"/>
  <c r="J315" i="6" s="1"/>
  <c r="F313" i="6"/>
  <c r="J313" i="6" s="1"/>
  <c r="E313" i="6"/>
  <c r="I313" i="6" s="1"/>
  <c r="H312" i="6"/>
  <c r="E311" i="6"/>
  <c r="I311" i="6" s="1"/>
  <c r="F311" i="6"/>
  <c r="J311" i="6" s="1"/>
  <c r="H310" i="6"/>
  <c r="F310" i="6"/>
  <c r="J310" i="6" s="1"/>
  <c r="E310" i="6"/>
  <c r="I310" i="6" s="1"/>
  <c r="H309" i="6"/>
  <c r="F309" i="6"/>
  <c r="J309" i="6" s="1"/>
  <c r="E309" i="6"/>
  <c r="I309" i="6" s="1"/>
  <c r="F308" i="6"/>
  <c r="J308" i="6" s="1"/>
  <c r="E308" i="6"/>
  <c r="I308" i="6" s="1"/>
  <c r="H307" i="6"/>
  <c r="H305" i="6"/>
  <c r="F305" i="6"/>
  <c r="J305" i="6" s="1"/>
  <c r="E305" i="6"/>
  <c r="I305" i="6" s="1"/>
  <c r="F304" i="6"/>
  <c r="J304" i="6" s="1"/>
  <c r="H304" i="6"/>
  <c r="F303" i="6"/>
  <c r="J303" i="6" s="1"/>
  <c r="F302" i="6"/>
  <c r="J302" i="6" s="1"/>
  <c r="E302" i="6"/>
  <c r="I302" i="6" s="1"/>
  <c r="H301" i="6"/>
  <c r="F301" i="6"/>
  <c r="J301" i="6" s="1"/>
  <c r="E301" i="6"/>
  <c r="I301" i="6" s="1"/>
  <c r="H300" i="6"/>
  <c r="F300" i="6"/>
  <c r="J300" i="6" s="1"/>
  <c r="E300" i="6"/>
  <c r="I300" i="6" s="1"/>
  <c r="H299" i="6"/>
  <c r="F299" i="6"/>
  <c r="E299" i="6"/>
  <c r="I299" i="6" s="1"/>
  <c r="H297" i="6"/>
  <c r="E297" i="6"/>
  <c r="I297" i="6" s="1"/>
  <c r="F297" i="6"/>
  <c r="J297" i="6" s="1"/>
  <c r="F296" i="6"/>
  <c r="J296" i="6" s="1"/>
  <c r="E296" i="6"/>
  <c r="I296" i="6" s="1"/>
  <c r="H296" i="6"/>
  <c r="F295" i="6"/>
  <c r="J295" i="6" s="1"/>
  <c r="H295" i="6"/>
  <c r="H294" i="6"/>
  <c r="E293" i="6"/>
  <c r="I293" i="6" s="1"/>
  <c r="F293" i="6"/>
  <c r="J293" i="6" s="1"/>
  <c r="H292" i="6"/>
  <c r="F292" i="6"/>
  <c r="J292" i="6" s="1"/>
  <c r="E292" i="6"/>
  <c r="I292" i="6" s="1"/>
  <c r="H291" i="6"/>
  <c r="F291" i="6"/>
  <c r="J291" i="6" s="1"/>
  <c r="E291" i="6"/>
  <c r="I291" i="6" s="1"/>
  <c r="H289" i="6"/>
  <c r="F289" i="6"/>
  <c r="J289" i="6" s="1"/>
  <c r="H288" i="6"/>
  <c r="E288" i="6"/>
  <c r="I288" i="6" s="1"/>
  <c r="F288" i="6"/>
  <c r="J288" i="6" s="1"/>
  <c r="F287" i="6"/>
  <c r="J287" i="6" s="1"/>
  <c r="E287" i="6"/>
  <c r="I287" i="6" s="1"/>
  <c r="H287" i="6"/>
  <c r="F286" i="6"/>
  <c r="J286" i="6" s="1"/>
  <c r="H286" i="6"/>
  <c r="F285" i="6"/>
  <c r="J285" i="6" s="1"/>
  <c r="F284" i="6"/>
  <c r="J284" i="6" s="1"/>
  <c r="E284" i="6"/>
  <c r="I284" i="6" s="1"/>
  <c r="H283" i="6"/>
  <c r="F283" i="6"/>
  <c r="J283" i="6" s="1"/>
  <c r="E283" i="6"/>
  <c r="I283" i="6" s="1"/>
  <c r="F281" i="6"/>
  <c r="J281" i="6" s="1"/>
  <c r="H281" i="6"/>
  <c r="F280" i="6"/>
  <c r="J280" i="6" s="1"/>
  <c r="H279" i="6"/>
  <c r="E279" i="6"/>
  <c r="I279" i="6" s="1"/>
  <c r="F279" i="6"/>
  <c r="J279" i="6" s="1"/>
  <c r="F278" i="6"/>
  <c r="J278" i="6" s="1"/>
  <c r="E278" i="6"/>
  <c r="I278" i="6" s="1"/>
  <c r="H278" i="6"/>
  <c r="H277" i="6"/>
  <c r="F277" i="6"/>
  <c r="J277" i="6" s="1"/>
  <c r="E276" i="6"/>
  <c r="I276" i="6" s="1"/>
  <c r="H275" i="6"/>
  <c r="F275" i="6"/>
  <c r="J275" i="6" s="1"/>
  <c r="E275" i="6"/>
  <c r="I275" i="6" s="1"/>
  <c r="F273" i="6"/>
  <c r="J273" i="6" s="1"/>
  <c r="E273" i="6"/>
  <c r="I273" i="6" s="1"/>
  <c r="H273" i="6"/>
  <c r="F272" i="6"/>
  <c r="J272" i="6" s="1"/>
  <c r="H272" i="6"/>
  <c r="F271" i="6"/>
  <c r="J271" i="6" s="1"/>
  <c r="E270" i="6"/>
  <c r="I270" i="6" s="1"/>
  <c r="H270" i="6"/>
  <c r="H269" i="6"/>
  <c r="E269" i="6"/>
  <c r="I269" i="6" s="1"/>
  <c r="F269" i="6"/>
  <c r="J269" i="6" s="1"/>
  <c r="H268" i="6"/>
  <c r="E268" i="6"/>
  <c r="I268" i="6" s="1"/>
  <c r="H267" i="6"/>
  <c r="F267" i="6"/>
  <c r="J267" i="6" s="1"/>
  <c r="E267" i="6"/>
  <c r="I267" i="6" s="1"/>
  <c r="F265" i="6"/>
  <c r="J265" i="6" s="1"/>
  <c r="E265" i="6"/>
  <c r="I265" i="6" s="1"/>
  <c r="H264" i="6"/>
  <c r="E264" i="6"/>
  <c r="I264" i="6" s="1"/>
  <c r="F264" i="6"/>
  <c r="J264" i="6" s="1"/>
  <c r="H263" i="6"/>
  <c r="F262" i="6"/>
  <c r="J262" i="6" s="1"/>
  <c r="E262" i="6"/>
  <c r="I262" i="6" s="1"/>
  <c r="H262" i="6"/>
  <c r="H261" i="6"/>
  <c r="E261" i="6"/>
  <c r="I261" i="6" s="1"/>
  <c r="F261" i="6"/>
  <c r="J261" i="6" s="1"/>
  <c r="F260" i="6"/>
  <c r="J260" i="6" s="1"/>
  <c r="H260" i="6"/>
  <c r="H259" i="6"/>
  <c r="F259" i="6"/>
  <c r="J259" i="6" s="1"/>
  <c r="E259" i="6"/>
  <c r="I259" i="6" s="1"/>
  <c r="F257" i="6"/>
  <c r="J257" i="6" s="1"/>
  <c r="E257" i="6"/>
  <c r="I257" i="6" s="1"/>
  <c r="H256" i="6"/>
  <c r="E256" i="6"/>
  <c r="I256" i="6" s="1"/>
  <c r="F256" i="6"/>
  <c r="J256" i="6" s="1"/>
  <c r="H255" i="6"/>
  <c r="F254" i="6"/>
  <c r="J254" i="6" s="1"/>
  <c r="E254" i="6"/>
  <c r="I254" i="6" s="1"/>
  <c r="H254" i="6"/>
  <c r="H253" i="6"/>
  <c r="E253" i="6"/>
  <c r="I253" i="6" s="1"/>
  <c r="F253" i="6"/>
  <c r="J253" i="6" s="1"/>
  <c r="F252" i="6"/>
  <c r="J252" i="6" s="1"/>
  <c r="H252" i="6"/>
  <c r="H251" i="6"/>
  <c r="F251" i="6"/>
  <c r="J251" i="6" s="1"/>
  <c r="E251" i="6"/>
  <c r="F249" i="6"/>
  <c r="J249" i="6" s="1"/>
  <c r="E249" i="6"/>
  <c r="I249" i="6" s="1"/>
  <c r="H248" i="6"/>
  <c r="E248" i="6"/>
  <c r="I248" i="6" s="1"/>
  <c r="F248" i="6"/>
  <c r="J248" i="6" s="1"/>
  <c r="H247" i="6"/>
  <c r="F246" i="6"/>
  <c r="J246" i="6" s="1"/>
  <c r="E246" i="6"/>
  <c r="I246" i="6" s="1"/>
  <c r="H246" i="6"/>
  <c r="H245" i="6"/>
  <c r="E245" i="6"/>
  <c r="I245" i="6" s="1"/>
  <c r="F245" i="6"/>
  <c r="J245" i="6" s="1"/>
  <c r="F244" i="6"/>
  <c r="J244" i="6" s="1"/>
  <c r="H244" i="6"/>
  <c r="H243" i="6"/>
  <c r="F243" i="6"/>
  <c r="J243" i="6" s="1"/>
  <c r="E243" i="6"/>
  <c r="I243" i="6" s="1"/>
  <c r="F241" i="6"/>
  <c r="J241" i="6" s="1"/>
  <c r="E241" i="6"/>
  <c r="I241" i="6" s="1"/>
  <c r="H240" i="6"/>
  <c r="E240" i="6"/>
  <c r="I240" i="6" s="1"/>
  <c r="F240" i="6"/>
  <c r="J240" i="6" s="1"/>
  <c r="H239" i="6"/>
  <c r="F238" i="6"/>
  <c r="J238" i="6" s="1"/>
  <c r="E238" i="6"/>
  <c r="I238" i="6" s="1"/>
  <c r="H238" i="6"/>
  <c r="H237" i="6"/>
  <c r="E237" i="6"/>
  <c r="F237" i="6"/>
  <c r="J237" i="6" s="1"/>
  <c r="F236" i="6"/>
  <c r="J236" i="6" s="1"/>
  <c r="H236" i="6"/>
  <c r="H235" i="6"/>
  <c r="F235" i="6"/>
  <c r="J235" i="6" s="1"/>
  <c r="E235" i="6"/>
  <c r="I235" i="6" s="1"/>
  <c r="F233" i="6"/>
  <c r="J233" i="6" s="1"/>
  <c r="E233" i="6"/>
  <c r="I233" i="6" s="1"/>
  <c r="H232" i="6"/>
  <c r="E232" i="6"/>
  <c r="I232" i="6" s="1"/>
  <c r="F232" i="6"/>
  <c r="J232" i="6" s="1"/>
  <c r="H231" i="6"/>
  <c r="F230" i="6"/>
  <c r="J230" i="6" s="1"/>
  <c r="E230" i="6"/>
  <c r="I230" i="6" s="1"/>
  <c r="H230" i="6"/>
  <c r="H229" i="6"/>
  <c r="E229" i="6"/>
  <c r="I229" i="6" s="1"/>
  <c r="F229" i="6"/>
  <c r="J229" i="6" s="1"/>
  <c r="F228" i="6"/>
  <c r="J228" i="6" s="1"/>
  <c r="H228" i="6"/>
  <c r="H227" i="6"/>
  <c r="F227" i="6"/>
  <c r="J227" i="6" s="1"/>
  <c r="E227" i="6"/>
  <c r="I227" i="6" s="1"/>
  <c r="F225" i="6"/>
  <c r="J225" i="6" s="1"/>
  <c r="E225" i="6"/>
  <c r="I225" i="6" s="1"/>
  <c r="H224" i="6"/>
  <c r="E224" i="6"/>
  <c r="I224" i="6" s="1"/>
  <c r="F224" i="6"/>
  <c r="J224" i="6" s="1"/>
  <c r="H223" i="6"/>
  <c r="F222" i="6"/>
  <c r="J222" i="6" s="1"/>
  <c r="E222" i="6"/>
  <c r="I222" i="6" s="1"/>
  <c r="H222" i="6"/>
  <c r="H221" i="6"/>
  <c r="E221" i="6"/>
  <c r="I221" i="6" s="1"/>
  <c r="F221" i="6"/>
  <c r="J221" i="6" s="1"/>
  <c r="F220" i="6"/>
  <c r="J220" i="6" s="1"/>
  <c r="H220" i="6"/>
  <c r="H219" i="6"/>
  <c r="F219" i="6"/>
  <c r="J219" i="6" s="1"/>
  <c r="E219" i="6"/>
  <c r="F217" i="6"/>
  <c r="J217" i="6" s="1"/>
  <c r="E217" i="6"/>
  <c r="I217" i="6" s="1"/>
  <c r="H216" i="6"/>
  <c r="E216" i="6"/>
  <c r="I216" i="6" s="1"/>
  <c r="F216" i="6"/>
  <c r="J216" i="6" s="1"/>
  <c r="H215" i="6"/>
  <c r="F214" i="6"/>
  <c r="J214" i="6" s="1"/>
  <c r="E214" i="6"/>
  <c r="I214" i="6" s="1"/>
  <c r="H214" i="6"/>
  <c r="H213" i="6"/>
  <c r="E213" i="6"/>
  <c r="I213" i="6" s="1"/>
  <c r="F213" i="6"/>
  <c r="J213" i="6" s="1"/>
  <c r="F212" i="6"/>
  <c r="J212" i="6" s="1"/>
  <c r="H212" i="6"/>
  <c r="H211" i="6"/>
  <c r="F211" i="6"/>
  <c r="J211" i="6" s="1"/>
  <c r="E211" i="6"/>
  <c r="I211" i="6" s="1"/>
  <c r="F209" i="6"/>
  <c r="J209" i="6" s="1"/>
  <c r="E209" i="6"/>
  <c r="I209" i="6" s="1"/>
  <c r="H208" i="6"/>
  <c r="E208" i="6"/>
  <c r="I208" i="6" s="1"/>
  <c r="F208" i="6"/>
  <c r="J208" i="6" s="1"/>
  <c r="H207" i="6"/>
  <c r="F206" i="6"/>
  <c r="J206" i="6" s="1"/>
  <c r="E206" i="6"/>
  <c r="I206" i="6" s="1"/>
  <c r="H206" i="6"/>
  <c r="H205" i="6"/>
  <c r="E205" i="6"/>
  <c r="I205" i="6" s="1"/>
  <c r="F205" i="6"/>
  <c r="J205" i="6" s="1"/>
  <c r="F204" i="6"/>
  <c r="J204" i="6" s="1"/>
  <c r="H204" i="6"/>
  <c r="H203" i="6"/>
  <c r="F203" i="6"/>
  <c r="J203" i="6" s="1"/>
  <c r="E203" i="6"/>
  <c r="I203" i="6" s="1"/>
  <c r="F201" i="6"/>
  <c r="J201" i="6" s="1"/>
  <c r="E201" i="6"/>
  <c r="I201" i="6" s="1"/>
  <c r="H200" i="6"/>
  <c r="E200" i="6"/>
  <c r="I200" i="6" s="1"/>
  <c r="F200" i="6"/>
  <c r="J200" i="6" s="1"/>
  <c r="H199" i="6"/>
  <c r="F198" i="6"/>
  <c r="J198" i="6" s="1"/>
  <c r="E198" i="6"/>
  <c r="I198" i="6" s="1"/>
  <c r="H198" i="6"/>
  <c r="H197" i="6"/>
  <c r="E197" i="6"/>
  <c r="I197" i="6" s="1"/>
  <c r="F197" i="6"/>
  <c r="J197" i="6" s="1"/>
  <c r="F196" i="6"/>
  <c r="J196" i="6" s="1"/>
  <c r="H196" i="6"/>
  <c r="H195" i="6"/>
  <c r="F195" i="6"/>
  <c r="J195" i="6" s="1"/>
  <c r="E195" i="6"/>
  <c r="I195" i="6" s="1"/>
  <c r="F193" i="6"/>
  <c r="J193" i="6" s="1"/>
  <c r="E193" i="6"/>
  <c r="I193" i="6" s="1"/>
  <c r="H192" i="6"/>
  <c r="E192" i="6"/>
  <c r="I192" i="6" s="1"/>
  <c r="F192" i="6"/>
  <c r="J192" i="6" s="1"/>
  <c r="H191" i="6"/>
  <c r="F190" i="6"/>
  <c r="J190" i="6" s="1"/>
  <c r="E190" i="6"/>
  <c r="I190" i="6" s="1"/>
  <c r="H190" i="6"/>
  <c r="H189" i="6"/>
  <c r="E189" i="6"/>
  <c r="F189" i="6"/>
  <c r="J189" i="6" s="1"/>
  <c r="F188" i="6"/>
  <c r="J188" i="6" s="1"/>
  <c r="H188" i="6"/>
  <c r="H187" i="6"/>
  <c r="F187" i="6"/>
  <c r="J187" i="6" s="1"/>
  <c r="E187" i="6"/>
  <c r="I187" i="6" s="1"/>
  <c r="F185" i="6"/>
  <c r="J185" i="6" s="1"/>
  <c r="E185" i="6"/>
  <c r="I185" i="6" s="1"/>
  <c r="H184" i="6"/>
  <c r="E184" i="6"/>
  <c r="I184" i="6" s="1"/>
  <c r="F184" i="6"/>
  <c r="J184" i="6" s="1"/>
  <c r="F182" i="6"/>
  <c r="J182" i="6" s="1"/>
  <c r="E182" i="6"/>
  <c r="I182" i="6" s="1"/>
  <c r="H182" i="6"/>
  <c r="H181" i="6"/>
  <c r="E181" i="6"/>
  <c r="I181" i="6" s="1"/>
  <c r="F181" i="6"/>
  <c r="J181" i="6" s="1"/>
  <c r="F180" i="6"/>
  <c r="J180" i="6" s="1"/>
  <c r="H180" i="6"/>
  <c r="H179" i="6"/>
  <c r="F179" i="6"/>
  <c r="J179" i="6" s="1"/>
  <c r="E179" i="6"/>
  <c r="I179" i="6" s="1"/>
  <c r="F177" i="6"/>
  <c r="J177" i="6" s="1"/>
  <c r="E177" i="6"/>
  <c r="I177" i="6" s="1"/>
  <c r="H176" i="6"/>
  <c r="E176" i="6"/>
  <c r="I176" i="6" s="1"/>
  <c r="F176" i="6"/>
  <c r="J176" i="6" s="1"/>
  <c r="F174" i="6"/>
  <c r="J174" i="6" s="1"/>
  <c r="E174" i="6"/>
  <c r="I174" i="6" s="1"/>
  <c r="H174" i="6"/>
  <c r="H173" i="6"/>
  <c r="E173" i="6"/>
  <c r="I173" i="6" s="1"/>
  <c r="F173" i="6"/>
  <c r="J173" i="6" s="1"/>
  <c r="F172" i="6"/>
  <c r="J172" i="6" s="1"/>
  <c r="H172" i="6"/>
  <c r="H171" i="6"/>
  <c r="F171" i="6"/>
  <c r="J171" i="6" s="1"/>
  <c r="E171" i="6"/>
  <c r="I171" i="6" s="1"/>
  <c r="F169" i="6"/>
  <c r="J169" i="6" s="1"/>
  <c r="E169" i="6"/>
  <c r="I169" i="6" s="1"/>
  <c r="H168" i="6"/>
  <c r="E168" i="6"/>
  <c r="I168" i="6" s="1"/>
  <c r="F168" i="6"/>
  <c r="J168" i="6" s="1"/>
  <c r="H167" i="6"/>
  <c r="F166" i="6"/>
  <c r="J166" i="6" s="1"/>
  <c r="E166" i="6"/>
  <c r="I166" i="6" s="1"/>
  <c r="H166" i="6"/>
  <c r="H165" i="6"/>
  <c r="E165" i="6"/>
  <c r="I165" i="6" s="1"/>
  <c r="F165" i="6"/>
  <c r="J165" i="6" s="1"/>
  <c r="F164" i="6"/>
  <c r="J164" i="6" s="1"/>
  <c r="H163" i="6"/>
  <c r="F163" i="6"/>
  <c r="J163" i="6" s="1"/>
  <c r="E163" i="6"/>
  <c r="I163" i="6" s="1"/>
  <c r="F161" i="6"/>
  <c r="J161" i="6" s="1"/>
  <c r="E161" i="6"/>
  <c r="I161" i="6" s="1"/>
  <c r="H160" i="6"/>
  <c r="E160" i="6"/>
  <c r="I160" i="6" s="1"/>
  <c r="F160" i="6"/>
  <c r="J160" i="6" s="1"/>
  <c r="H159" i="6"/>
  <c r="F158" i="6"/>
  <c r="J158" i="6" s="1"/>
  <c r="E158" i="6"/>
  <c r="I158" i="6" s="1"/>
  <c r="H158" i="6"/>
  <c r="H157" i="6"/>
  <c r="E157" i="6"/>
  <c r="I157" i="6" s="1"/>
  <c r="F157" i="6"/>
  <c r="J157" i="6" s="1"/>
  <c r="F156" i="6"/>
  <c r="J156" i="6" s="1"/>
  <c r="H155" i="6"/>
  <c r="F155" i="6"/>
  <c r="J155" i="6" s="1"/>
  <c r="E155" i="6"/>
  <c r="I155" i="6" s="1"/>
  <c r="F153" i="6"/>
  <c r="J153" i="6" s="1"/>
  <c r="E153" i="6"/>
  <c r="I153" i="6" s="1"/>
  <c r="H152" i="6"/>
  <c r="E152" i="6"/>
  <c r="I152" i="6" s="1"/>
  <c r="F152" i="6"/>
  <c r="J152" i="6" s="1"/>
  <c r="H151" i="6"/>
  <c r="F150" i="6"/>
  <c r="J150" i="6" s="1"/>
  <c r="E150" i="6"/>
  <c r="I150" i="6" s="1"/>
  <c r="H150" i="6"/>
  <c r="H149" i="6"/>
  <c r="E149" i="6"/>
  <c r="I149" i="6" s="1"/>
  <c r="F149" i="6"/>
  <c r="J149" i="6" s="1"/>
  <c r="H147" i="6"/>
  <c r="F147" i="6"/>
  <c r="J147" i="6" s="1"/>
  <c r="E147" i="6"/>
  <c r="I147" i="6" s="1"/>
  <c r="F145" i="6"/>
  <c r="J145" i="6" s="1"/>
  <c r="E145" i="6"/>
  <c r="I145" i="6" s="1"/>
  <c r="H144" i="6"/>
  <c r="E144" i="6"/>
  <c r="I144" i="6" s="1"/>
  <c r="F144" i="6"/>
  <c r="J144" i="6" s="1"/>
  <c r="H143" i="6"/>
  <c r="F142" i="6"/>
  <c r="J142" i="6" s="1"/>
  <c r="E142" i="6"/>
  <c r="I142" i="6" s="1"/>
  <c r="H142" i="6"/>
  <c r="H141" i="6"/>
  <c r="E141" i="6"/>
  <c r="F141" i="6"/>
  <c r="J141" i="6" s="1"/>
  <c r="H139" i="6"/>
  <c r="F139" i="6"/>
  <c r="J139" i="6" s="1"/>
  <c r="E139" i="6"/>
  <c r="I139" i="6" s="1"/>
  <c r="F137" i="6"/>
  <c r="J137" i="6" s="1"/>
  <c r="E137" i="6"/>
  <c r="I137" i="6" s="1"/>
  <c r="H136" i="6"/>
  <c r="E136" i="6"/>
  <c r="I136" i="6" s="1"/>
  <c r="F136" i="6"/>
  <c r="J136" i="6" s="1"/>
  <c r="H135" i="6"/>
  <c r="F134" i="6"/>
  <c r="J134" i="6" s="1"/>
  <c r="E134" i="6"/>
  <c r="I134" i="6" s="1"/>
  <c r="H134" i="6"/>
  <c r="H133" i="6"/>
  <c r="E133" i="6"/>
  <c r="I133" i="6" s="1"/>
  <c r="F133" i="6"/>
  <c r="J133" i="6" s="1"/>
  <c r="F132" i="6"/>
  <c r="J132" i="6" s="1"/>
  <c r="H131" i="6"/>
  <c r="F131" i="6"/>
  <c r="J131" i="6" s="1"/>
  <c r="E131" i="6"/>
  <c r="I131" i="6" s="1"/>
  <c r="F129" i="6"/>
  <c r="J129" i="6" s="1"/>
  <c r="E129" i="6"/>
  <c r="I129" i="6" s="1"/>
  <c r="H128" i="6"/>
  <c r="E128" i="6"/>
  <c r="I128" i="6" s="1"/>
  <c r="F128" i="6"/>
  <c r="J128" i="6" s="1"/>
  <c r="H127" i="6"/>
  <c r="F126" i="6"/>
  <c r="J126" i="6" s="1"/>
  <c r="E126" i="6"/>
  <c r="I126" i="6" s="1"/>
  <c r="H126" i="6"/>
  <c r="H125" i="6"/>
  <c r="E125" i="6"/>
  <c r="I125" i="6" s="1"/>
  <c r="F125" i="6"/>
  <c r="J125" i="6" s="1"/>
  <c r="F124" i="6"/>
  <c r="J124" i="6" s="1"/>
  <c r="H123" i="6"/>
  <c r="F123" i="6"/>
  <c r="J123" i="6" s="1"/>
  <c r="E123" i="6"/>
  <c r="I123" i="6" s="1"/>
  <c r="F121" i="6"/>
  <c r="J121" i="6" s="1"/>
  <c r="E121" i="6"/>
  <c r="I121" i="6" s="1"/>
  <c r="H120" i="6"/>
  <c r="E120" i="6"/>
  <c r="I120" i="6" s="1"/>
  <c r="F120" i="6"/>
  <c r="J120" i="6" s="1"/>
  <c r="H119" i="6"/>
  <c r="F118" i="6"/>
  <c r="J118" i="6" s="1"/>
  <c r="E118" i="6"/>
  <c r="I118" i="6" s="1"/>
  <c r="H118" i="6"/>
  <c r="E117" i="6"/>
  <c r="I117" i="6" s="1"/>
  <c r="F117" i="6"/>
  <c r="J117" i="6" s="1"/>
  <c r="H115" i="6"/>
  <c r="F115" i="6"/>
  <c r="J115" i="6" s="1"/>
  <c r="E115" i="6"/>
  <c r="I115" i="6" s="1"/>
  <c r="F113" i="6"/>
  <c r="J113" i="6" s="1"/>
  <c r="H112" i="6"/>
  <c r="E112" i="6"/>
  <c r="I112" i="6" s="1"/>
  <c r="F112" i="6"/>
  <c r="J112" i="6" s="1"/>
  <c r="F111" i="6"/>
  <c r="J111" i="6" s="1"/>
  <c r="E111" i="6"/>
  <c r="I111" i="6" s="1"/>
  <c r="F110" i="6"/>
  <c r="J110" i="6" s="1"/>
  <c r="E110" i="6"/>
  <c r="I110" i="6" s="1"/>
  <c r="H110" i="6"/>
  <c r="H109" i="6"/>
  <c r="E109" i="6"/>
  <c r="I109" i="6" s="1"/>
  <c r="F109" i="6"/>
  <c r="J109" i="6" s="1"/>
  <c r="H108" i="6"/>
  <c r="F108" i="6"/>
  <c r="J108" i="6" s="1"/>
  <c r="E108" i="6"/>
  <c r="I108" i="6" s="1"/>
  <c r="H107" i="6"/>
  <c r="F107" i="6"/>
  <c r="J107" i="6" s="1"/>
  <c r="E107" i="6"/>
  <c r="I107" i="6" s="1"/>
  <c r="H104" i="6"/>
  <c r="E104" i="6"/>
  <c r="I104" i="6" s="1"/>
  <c r="F104" i="6"/>
  <c r="J104" i="6" s="1"/>
  <c r="E103" i="6"/>
  <c r="I103" i="6" s="1"/>
  <c r="F102" i="6"/>
  <c r="J102" i="6" s="1"/>
  <c r="E102" i="6"/>
  <c r="I102" i="6" s="1"/>
  <c r="H102" i="6"/>
  <c r="H101" i="6"/>
  <c r="F101" i="6"/>
  <c r="J101" i="6" s="1"/>
  <c r="H100" i="6"/>
  <c r="E100" i="6"/>
  <c r="I100" i="6" s="1"/>
  <c r="H99" i="6"/>
  <c r="F99" i="6"/>
  <c r="J99" i="6" s="1"/>
  <c r="E99" i="6"/>
  <c r="I99" i="6" s="1"/>
  <c r="F97" i="6"/>
  <c r="J97" i="6" s="1"/>
  <c r="H96" i="6"/>
  <c r="E96" i="6"/>
  <c r="I96" i="6" s="1"/>
  <c r="F96" i="6"/>
  <c r="J96" i="6" s="1"/>
  <c r="H95" i="6"/>
  <c r="F95" i="6"/>
  <c r="J95" i="6" s="1"/>
  <c r="E95" i="6"/>
  <c r="I95" i="6" s="1"/>
  <c r="F94" i="6"/>
  <c r="J94" i="6" s="1"/>
  <c r="E94" i="6"/>
  <c r="I94" i="6" s="1"/>
  <c r="H94" i="6"/>
  <c r="E93" i="6"/>
  <c r="I93" i="6" s="1"/>
  <c r="F93" i="6"/>
  <c r="J93" i="6" s="1"/>
  <c r="F92" i="6"/>
  <c r="J92" i="6" s="1"/>
  <c r="E92" i="6"/>
  <c r="I92" i="6" s="1"/>
  <c r="H91" i="6"/>
  <c r="F91" i="6"/>
  <c r="J91" i="6" s="1"/>
  <c r="E91" i="6"/>
  <c r="I91" i="6" s="1"/>
  <c r="F89" i="6"/>
  <c r="J89" i="6" s="1"/>
  <c r="H88" i="6"/>
  <c r="E88" i="6"/>
  <c r="I88" i="6" s="1"/>
  <c r="F88" i="6"/>
  <c r="J88" i="6" s="1"/>
  <c r="H87" i="6"/>
  <c r="E87" i="6"/>
  <c r="I87" i="6" s="1"/>
  <c r="F86" i="6"/>
  <c r="J86" i="6" s="1"/>
  <c r="E86" i="6"/>
  <c r="I86" i="6" s="1"/>
  <c r="H86" i="6"/>
  <c r="F85" i="6"/>
  <c r="J85" i="6" s="1"/>
  <c r="E84" i="6"/>
  <c r="I84" i="6" s="1"/>
  <c r="H83" i="6"/>
  <c r="F83" i="6"/>
  <c r="J83" i="6" s="1"/>
  <c r="E83" i="6"/>
  <c r="I83" i="6" s="1"/>
  <c r="F81" i="6"/>
  <c r="J81" i="6" s="1"/>
  <c r="H80" i="6"/>
  <c r="E80" i="6"/>
  <c r="I80" i="6" s="1"/>
  <c r="F80" i="6"/>
  <c r="J80" i="6" s="1"/>
  <c r="F79" i="6"/>
  <c r="J79" i="6" s="1"/>
  <c r="E79" i="6"/>
  <c r="I79" i="6" s="1"/>
  <c r="F78" i="6"/>
  <c r="J78" i="6" s="1"/>
  <c r="E78" i="6"/>
  <c r="I78" i="6" s="1"/>
  <c r="H78" i="6"/>
  <c r="H77" i="6"/>
  <c r="E77" i="6"/>
  <c r="I77" i="6" s="1"/>
  <c r="F77" i="6"/>
  <c r="J77" i="6" s="1"/>
  <c r="H76" i="6"/>
  <c r="F76" i="6"/>
  <c r="J76" i="6" s="1"/>
  <c r="E76" i="6"/>
  <c r="I76" i="6" s="1"/>
  <c r="H75" i="6"/>
  <c r="F75" i="6"/>
  <c r="J75" i="6" s="1"/>
  <c r="E75" i="6"/>
  <c r="H72" i="6"/>
  <c r="E72" i="6"/>
  <c r="I72" i="6" s="1"/>
  <c r="F72" i="6"/>
  <c r="J72" i="6" s="1"/>
  <c r="E71" i="6"/>
  <c r="I71" i="6" s="1"/>
  <c r="F70" i="6"/>
  <c r="J70" i="6" s="1"/>
  <c r="E70" i="6"/>
  <c r="I70" i="6" s="1"/>
  <c r="H70" i="6"/>
  <c r="H69" i="6"/>
  <c r="F69" i="6"/>
  <c r="J69" i="6" s="1"/>
  <c r="H68" i="6"/>
  <c r="E68" i="6"/>
  <c r="I68" i="6" s="1"/>
  <c r="H67" i="6"/>
  <c r="F67" i="6"/>
  <c r="J67" i="6" s="1"/>
  <c r="E67" i="6"/>
  <c r="I67" i="6" s="1"/>
  <c r="F65" i="6"/>
  <c r="J65" i="6" s="1"/>
  <c r="H64" i="6"/>
  <c r="E64" i="6"/>
  <c r="I64" i="6" s="1"/>
  <c r="F64" i="6"/>
  <c r="J64" i="6" s="1"/>
  <c r="H63" i="6"/>
  <c r="F63" i="6"/>
  <c r="J63" i="6" s="1"/>
  <c r="E63" i="6"/>
  <c r="I63" i="6" s="1"/>
  <c r="F62" i="6"/>
  <c r="J62" i="6" s="1"/>
  <c r="E62" i="6"/>
  <c r="I62" i="6" s="1"/>
  <c r="H62" i="6"/>
  <c r="H61" i="6"/>
  <c r="E61" i="6"/>
  <c r="F61" i="6"/>
  <c r="J61" i="6" s="1"/>
  <c r="E60" i="6"/>
  <c r="I60" i="6" s="1"/>
  <c r="H59" i="6"/>
  <c r="F59" i="6"/>
  <c r="J59" i="6" s="1"/>
  <c r="E59" i="6"/>
  <c r="I59" i="6" s="1"/>
  <c r="E57" i="6"/>
  <c r="I57" i="6" s="1"/>
  <c r="H57" i="6"/>
  <c r="H56" i="6"/>
  <c r="F56" i="6"/>
  <c r="J56" i="6" s="1"/>
  <c r="H55" i="6"/>
  <c r="F55" i="6"/>
  <c r="J55" i="6" s="1"/>
  <c r="E55" i="6"/>
  <c r="I55" i="6" s="1"/>
  <c r="F54" i="6"/>
  <c r="J54" i="6" s="1"/>
  <c r="E54" i="6"/>
  <c r="I54" i="6" s="1"/>
  <c r="H54" i="6"/>
  <c r="H53" i="6"/>
  <c r="E53" i="6"/>
  <c r="I53" i="6" s="1"/>
  <c r="F53" i="6"/>
  <c r="J53" i="6" s="1"/>
  <c r="E52" i="6"/>
  <c r="I52" i="6" s="1"/>
  <c r="H51" i="6"/>
  <c r="F51" i="6"/>
  <c r="J51" i="6" s="1"/>
  <c r="E51" i="6"/>
  <c r="E49" i="6"/>
  <c r="I49" i="6" s="1"/>
  <c r="H49" i="6"/>
  <c r="H48" i="6"/>
  <c r="F48" i="6"/>
  <c r="J48" i="6" s="1"/>
  <c r="H47" i="6"/>
  <c r="F47" i="6"/>
  <c r="J47" i="6" s="1"/>
  <c r="E47" i="6"/>
  <c r="I47" i="6" s="1"/>
  <c r="F46" i="6"/>
  <c r="J46" i="6" s="1"/>
  <c r="E46" i="6"/>
  <c r="I46" i="6" s="1"/>
  <c r="H46" i="6"/>
  <c r="H45" i="6"/>
  <c r="E45" i="6"/>
  <c r="I45" i="6" s="1"/>
  <c r="F45" i="6"/>
  <c r="J45" i="6" s="1"/>
  <c r="F44" i="6"/>
  <c r="J44" i="6" s="1"/>
  <c r="E44" i="6"/>
  <c r="I44" i="6" s="1"/>
  <c r="H43" i="6"/>
  <c r="F43" i="6"/>
  <c r="J43" i="6" s="1"/>
  <c r="E43" i="6"/>
  <c r="I43" i="6" s="1"/>
  <c r="E41" i="6"/>
  <c r="I41" i="6" s="1"/>
  <c r="H41" i="6"/>
  <c r="H40" i="6"/>
  <c r="F40" i="6"/>
  <c r="J40" i="6" s="1"/>
  <c r="E40" i="6"/>
  <c r="I40" i="6" s="1"/>
  <c r="H39" i="6"/>
  <c r="E39" i="6"/>
  <c r="I39" i="6" s="1"/>
  <c r="F39" i="6"/>
  <c r="J39" i="6" s="1"/>
  <c r="F38" i="6"/>
  <c r="J38" i="6" s="1"/>
  <c r="E38" i="6"/>
  <c r="I38" i="6" s="1"/>
  <c r="H38" i="6"/>
  <c r="E37" i="6"/>
  <c r="I37" i="6" s="1"/>
  <c r="F37" i="6"/>
  <c r="J37" i="6" s="1"/>
  <c r="H36" i="6"/>
  <c r="F36" i="6"/>
  <c r="J36" i="6" s="1"/>
  <c r="E36" i="6"/>
  <c r="I36" i="6" s="1"/>
  <c r="H35" i="6"/>
  <c r="F35" i="6"/>
  <c r="J35" i="6" s="1"/>
  <c r="E35" i="6"/>
  <c r="I35" i="6" s="1"/>
  <c r="H33" i="6"/>
  <c r="F33" i="6"/>
  <c r="J33" i="6" s="1"/>
  <c r="E33" i="6"/>
  <c r="I33" i="6" s="1"/>
  <c r="E32" i="6"/>
  <c r="I32" i="6" s="1"/>
  <c r="H32" i="6"/>
  <c r="H31" i="6"/>
  <c r="F31" i="6"/>
  <c r="J31" i="6" s="1"/>
  <c r="E31" i="6"/>
  <c r="I31" i="6" s="1"/>
  <c r="E30" i="6"/>
  <c r="I30" i="6" s="1"/>
  <c r="H30" i="6"/>
  <c r="H29" i="6"/>
  <c r="E29" i="6"/>
  <c r="I29" i="6" s="1"/>
  <c r="F29" i="6"/>
  <c r="J29" i="6" s="1"/>
  <c r="F28" i="6"/>
  <c r="J28" i="6" s="1"/>
  <c r="E28" i="6"/>
  <c r="I28" i="6" s="1"/>
  <c r="H27" i="6"/>
  <c r="F27" i="6"/>
  <c r="J27" i="6" s="1"/>
  <c r="E27" i="6"/>
  <c r="I27" i="6" s="1"/>
  <c r="H25" i="6"/>
  <c r="E25" i="6"/>
  <c r="I25" i="6" s="1"/>
  <c r="F25" i="6"/>
  <c r="J25" i="6" s="1"/>
  <c r="H24" i="6"/>
  <c r="F24" i="6"/>
  <c r="J24" i="6" s="1"/>
  <c r="E24" i="6"/>
  <c r="I24" i="6" s="1"/>
  <c r="E23" i="6"/>
  <c r="I23" i="6" s="1"/>
  <c r="H23" i="6"/>
  <c r="F22" i="6"/>
  <c r="J22" i="6" s="1"/>
  <c r="E22" i="6"/>
  <c r="I22" i="6" s="1"/>
  <c r="H22" i="6"/>
  <c r="E21" i="6"/>
  <c r="I21" i="6" s="1"/>
  <c r="F21" i="6"/>
  <c r="J21" i="6" s="1"/>
  <c r="H20" i="6"/>
  <c r="F20" i="6"/>
  <c r="J20" i="6" s="1"/>
  <c r="E20" i="6"/>
  <c r="I20" i="6" s="1"/>
  <c r="H19" i="6"/>
  <c r="F19" i="6"/>
  <c r="J19" i="6" s="1"/>
  <c r="E19" i="6"/>
  <c r="I19" i="6" s="1"/>
  <c r="H17" i="6"/>
  <c r="F17" i="6"/>
  <c r="J17" i="6" s="1"/>
  <c r="E17" i="6"/>
  <c r="I17" i="6" s="1"/>
  <c r="H16" i="6"/>
  <c r="E16" i="6"/>
  <c r="I16" i="6" s="1"/>
  <c r="F16" i="6"/>
  <c r="J16" i="6" s="1"/>
  <c r="H15" i="6"/>
  <c r="F15" i="6"/>
  <c r="J15" i="6" s="1"/>
  <c r="E15" i="6"/>
  <c r="I15" i="6" s="1"/>
  <c r="E14" i="6"/>
  <c r="I14" i="6" s="1"/>
  <c r="H14" i="6"/>
  <c r="H13" i="6"/>
  <c r="E13" i="6"/>
  <c r="I13" i="6" s="1"/>
  <c r="F13" i="6"/>
  <c r="J13" i="6" s="1"/>
  <c r="F12" i="6"/>
  <c r="J12" i="6" s="1"/>
  <c r="E12" i="6"/>
  <c r="I12" i="6" s="1"/>
  <c r="H11" i="6"/>
  <c r="F11" i="6"/>
  <c r="J11" i="6" s="1"/>
  <c r="E11" i="6"/>
  <c r="I11" i="6" s="1"/>
  <c r="E9" i="6"/>
  <c r="I9" i="6" s="1"/>
  <c r="H9" i="6"/>
  <c r="H8" i="6"/>
  <c r="H7" i="6"/>
  <c r="F7" i="6"/>
  <c r="J7" i="6" s="1"/>
  <c r="E7" i="6"/>
  <c r="I7" i="6" s="1"/>
  <c r="H6" i="6"/>
  <c r="F6" i="6"/>
  <c r="J6" i="6" s="1"/>
  <c r="E6" i="6"/>
  <c r="I6" i="6" s="1"/>
  <c r="H5" i="6"/>
  <c r="H4" i="6"/>
  <c r="F4" i="6"/>
  <c r="E4" i="6"/>
  <c r="I4" i="6" s="1"/>
  <c r="H3" i="6"/>
  <c r="F3" i="6"/>
  <c r="J3" i="6" s="1"/>
  <c r="E3" i="6"/>
  <c r="I3" i="6" s="1"/>
  <c r="H2" i="6"/>
  <c r="D1466" i="3"/>
  <c r="D1467" i="3"/>
  <c r="H1467" i="3" s="1"/>
  <c r="D1449" i="3"/>
  <c r="D1450" i="3"/>
  <c r="D1451" i="3"/>
  <c r="D1452" i="3"/>
  <c r="D1453" i="3"/>
  <c r="D1454" i="3"/>
  <c r="D1455" i="3"/>
  <c r="D1456" i="3"/>
  <c r="H1456" i="3" s="1"/>
  <c r="D1457" i="3"/>
  <c r="H1457" i="3" s="1"/>
  <c r="D1458" i="3"/>
  <c r="H1458" i="3" s="1"/>
  <c r="D1459" i="3"/>
  <c r="H1459" i="3" s="1"/>
  <c r="D1460" i="3"/>
  <c r="D1461" i="3"/>
  <c r="D1462" i="3"/>
  <c r="D1463" i="3"/>
  <c r="H1463" i="3" s="1"/>
  <c r="D1464" i="3"/>
  <c r="H1464" i="3" s="1"/>
  <c r="D1465" i="3"/>
  <c r="B3915" i="3"/>
  <c r="C3915" i="3"/>
  <c r="B3916" i="3"/>
  <c r="C3916" i="3"/>
  <c r="B3917" i="3"/>
  <c r="C3917" i="3"/>
  <c r="B3918" i="3"/>
  <c r="C3918" i="3"/>
  <c r="B3919" i="3"/>
  <c r="C3919" i="3"/>
  <c r="B3920" i="3"/>
  <c r="C3920" i="3"/>
  <c r="B3921" i="3"/>
  <c r="C3921" i="3"/>
  <c r="B3922" i="3"/>
  <c r="E1454" i="3" s="1"/>
  <c r="I1454" i="3" s="1"/>
  <c r="C3922" i="3"/>
  <c r="B3923" i="3"/>
  <c r="C3923" i="3"/>
  <c r="B3924" i="3"/>
  <c r="E1456" i="3" s="1"/>
  <c r="I1456" i="3" s="1"/>
  <c r="C3924" i="3"/>
  <c r="B3925" i="3"/>
  <c r="C3925" i="3"/>
  <c r="B3926" i="3"/>
  <c r="C3926" i="3"/>
  <c r="B3927" i="3"/>
  <c r="C3927" i="3"/>
  <c r="B3928" i="3"/>
  <c r="C3928" i="3"/>
  <c r="B3929" i="3"/>
  <c r="C3929" i="3"/>
  <c r="B3930" i="3"/>
  <c r="E1464" i="3" s="1"/>
  <c r="I1464" i="3" s="1"/>
  <c r="C3930" i="3"/>
  <c r="B3931" i="3"/>
  <c r="C3931" i="3"/>
  <c r="B3932" i="3"/>
  <c r="C3932" i="3"/>
  <c r="B3933" i="3"/>
  <c r="C3933" i="3"/>
  <c r="D1444" i="3"/>
  <c r="H1444" i="3" s="1"/>
  <c r="D1445" i="3"/>
  <c r="H1445" i="3" s="1"/>
  <c r="D1446" i="3"/>
  <c r="H1446" i="3" s="1"/>
  <c r="D1447" i="3"/>
  <c r="H1447" i="3" s="1"/>
  <c r="D1448" i="3"/>
  <c r="H1448" i="3" s="1"/>
  <c r="D1431" i="3"/>
  <c r="H1431" i="3" s="1"/>
  <c r="D1432" i="3"/>
  <c r="H1432" i="3" s="1"/>
  <c r="D1433" i="3"/>
  <c r="H1433" i="3" s="1"/>
  <c r="D1434" i="3"/>
  <c r="H1434" i="3" s="1"/>
  <c r="D1435" i="3"/>
  <c r="H1435" i="3" s="1"/>
  <c r="D1436" i="3"/>
  <c r="H1436" i="3" s="1"/>
  <c r="D1437" i="3"/>
  <c r="H1437" i="3" s="1"/>
  <c r="D1438" i="3"/>
  <c r="H1438" i="3" s="1"/>
  <c r="D1439" i="3"/>
  <c r="H1439" i="3" s="1"/>
  <c r="D1440" i="3"/>
  <c r="H1440" i="3" s="1"/>
  <c r="D1441" i="3"/>
  <c r="H1441" i="3" s="1"/>
  <c r="D1442" i="3"/>
  <c r="H1442" i="3" s="1"/>
  <c r="D1443" i="3"/>
  <c r="H1443" i="3" s="1"/>
  <c r="B3893" i="3"/>
  <c r="C3893" i="3"/>
  <c r="B3894" i="3"/>
  <c r="C3894" i="3"/>
  <c r="B3895" i="3"/>
  <c r="C3895" i="3"/>
  <c r="B3896" i="3"/>
  <c r="C3896" i="3"/>
  <c r="F1432" i="3" s="1"/>
  <c r="J1432" i="3" s="1"/>
  <c r="B3897" i="3"/>
  <c r="C3897" i="3"/>
  <c r="B3898" i="3"/>
  <c r="C3898" i="3"/>
  <c r="B3899" i="3"/>
  <c r="C3899" i="3"/>
  <c r="B3900" i="3"/>
  <c r="E1436" i="3" s="1"/>
  <c r="I1436" i="3" s="1"/>
  <c r="C3900" i="3"/>
  <c r="B3901" i="3"/>
  <c r="C3901" i="3"/>
  <c r="B3902" i="3"/>
  <c r="C3902" i="3"/>
  <c r="B3903" i="3"/>
  <c r="C3903" i="3"/>
  <c r="B3904" i="3"/>
  <c r="C3904" i="3"/>
  <c r="B3905" i="3"/>
  <c r="C3905" i="3"/>
  <c r="B3906" i="3"/>
  <c r="C3906" i="3"/>
  <c r="B3907" i="3"/>
  <c r="C3907" i="3"/>
  <c r="B3908" i="3"/>
  <c r="C3908" i="3"/>
  <c r="B3909" i="3"/>
  <c r="C3909" i="3"/>
  <c r="B3910" i="3"/>
  <c r="C3910" i="3"/>
  <c r="B3911" i="3"/>
  <c r="C3911" i="3"/>
  <c r="B3912" i="3"/>
  <c r="E1446" i="3" s="1"/>
  <c r="I1446" i="3" s="1"/>
  <c r="C3912" i="3"/>
  <c r="F1446" i="3" s="1"/>
  <c r="J1446" i="3" s="1"/>
  <c r="B3913" i="3"/>
  <c r="C3913" i="3"/>
  <c r="B3914" i="3"/>
  <c r="C3914" i="3"/>
  <c r="D1301" i="3"/>
  <c r="D1410" i="3"/>
  <c r="H1410" i="3" s="1"/>
  <c r="D1411" i="3"/>
  <c r="H1411" i="3" s="1"/>
  <c r="D1412" i="3"/>
  <c r="H1412" i="3" s="1"/>
  <c r="D1413" i="3"/>
  <c r="D1414" i="3"/>
  <c r="D1415" i="3"/>
  <c r="D1416" i="3"/>
  <c r="D1417" i="3"/>
  <c r="D1418" i="3"/>
  <c r="D1419" i="3"/>
  <c r="D1420" i="3"/>
  <c r="H1420" i="3" s="1"/>
  <c r="D1421" i="3"/>
  <c r="H1421" i="3" s="1"/>
  <c r="D1422" i="3"/>
  <c r="H1422" i="3" s="1"/>
  <c r="D1423" i="3"/>
  <c r="H1423" i="3" s="1"/>
  <c r="D1424" i="3"/>
  <c r="H1424" i="3" s="1"/>
  <c r="D1425" i="3"/>
  <c r="D1426" i="3"/>
  <c r="D1427" i="3"/>
  <c r="H1427" i="3" s="1"/>
  <c r="D1428" i="3"/>
  <c r="D1429" i="3"/>
  <c r="H1429" i="3" s="1"/>
  <c r="D1430" i="3"/>
  <c r="B3872" i="3"/>
  <c r="C3872" i="3"/>
  <c r="B3873" i="3"/>
  <c r="C3873" i="3"/>
  <c r="B3874" i="3"/>
  <c r="C3874" i="3"/>
  <c r="B3875" i="3"/>
  <c r="C3875" i="3"/>
  <c r="B3876" i="3"/>
  <c r="C3876" i="3"/>
  <c r="B3877" i="3"/>
  <c r="C3877" i="3"/>
  <c r="B3878" i="3"/>
  <c r="C3878" i="3"/>
  <c r="B3879" i="3"/>
  <c r="C3879" i="3"/>
  <c r="B3880" i="3"/>
  <c r="C3880" i="3"/>
  <c r="B3881" i="3"/>
  <c r="C3881" i="3"/>
  <c r="B3882" i="3"/>
  <c r="C3882" i="3"/>
  <c r="B3883" i="3"/>
  <c r="C3883" i="3"/>
  <c r="B3884" i="3"/>
  <c r="C3884" i="3"/>
  <c r="B3885" i="3"/>
  <c r="C3885" i="3"/>
  <c r="B3886" i="3"/>
  <c r="C3886" i="3"/>
  <c r="B3887" i="3"/>
  <c r="C3887" i="3"/>
  <c r="B3888" i="3"/>
  <c r="C3888" i="3"/>
  <c r="B3889" i="3"/>
  <c r="C3889" i="3"/>
  <c r="B3890" i="3"/>
  <c r="C3890" i="3"/>
  <c r="B3891" i="3"/>
  <c r="C3891" i="3"/>
  <c r="B3892" i="3"/>
  <c r="C3892" i="3"/>
  <c r="D1390" i="3"/>
  <c r="H1390" i="3" s="1"/>
  <c r="D1391" i="3"/>
  <c r="H1391" i="3" s="1"/>
  <c r="D1392" i="3"/>
  <c r="H1392" i="3" s="1"/>
  <c r="D1393" i="3"/>
  <c r="H1393" i="3" s="1"/>
  <c r="D1394" i="3"/>
  <c r="H1394" i="3" s="1"/>
  <c r="D1395" i="3"/>
  <c r="H1395" i="3" s="1"/>
  <c r="D1396" i="3"/>
  <c r="H1396" i="3" s="1"/>
  <c r="D1397" i="3"/>
  <c r="H1397" i="3" s="1"/>
  <c r="D1398" i="3"/>
  <c r="H1398" i="3" s="1"/>
  <c r="D1399" i="3"/>
  <c r="H1399" i="3" s="1"/>
  <c r="D1400" i="3"/>
  <c r="H1400" i="3" s="1"/>
  <c r="D1401" i="3"/>
  <c r="H1401" i="3" s="1"/>
  <c r="D1402" i="3"/>
  <c r="H1402" i="3" s="1"/>
  <c r="D1403" i="3"/>
  <c r="H1403" i="3" s="1"/>
  <c r="D1404" i="3"/>
  <c r="H1404" i="3" s="1"/>
  <c r="D1405" i="3"/>
  <c r="H1405" i="3" s="1"/>
  <c r="D1406" i="3"/>
  <c r="H1406" i="3" s="1"/>
  <c r="D1407" i="3"/>
  <c r="H1407" i="3" s="1"/>
  <c r="D1408" i="3"/>
  <c r="H1408" i="3" s="1"/>
  <c r="D1409" i="3"/>
  <c r="H1409" i="3" s="1"/>
  <c r="B3851" i="3"/>
  <c r="C3851" i="3"/>
  <c r="B3852" i="3"/>
  <c r="C3852" i="3"/>
  <c r="B3853" i="3"/>
  <c r="C3853" i="3"/>
  <c r="B3854" i="3"/>
  <c r="C3854" i="3"/>
  <c r="B3855" i="3"/>
  <c r="E1394" i="3" s="1"/>
  <c r="I1394" i="3" s="1"/>
  <c r="C3855" i="3"/>
  <c r="F1394" i="3" s="1"/>
  <c r="J1394" i="3" s="1"/>
  <c r="B3856" i="3"/>
  <c r="C3856" i="3"/>
  <c r="B3857" i="3"/>
  <c r="C3857" i="3"/>
  <c r="B3858" i="3"/>
  <c r="C3858" i="3"/>
  <c r="B3859" i="3"/>
  <c r="C3859" i="3"/>
  <c r="B3860" i="3"/>
  <c r="C3860" i="3"/>
  <c r="B3861" i="3"/>
  <c r="C3861" i="3"/>
  <c r="B3862" i="3"/>
  <c r="C3862" i="3"/>
  <c r="B3863" i="3"/>
  <c r="E1402" i="3" s="1"/>
  <c r="I1402" i="3" s="1"/>
  <c r="C3863" i="3"/>
  <c r="F1402" i="3" s="1"/>
  <c r="J1402" i="3" s="1"/>
  <c r="B3864" i="3"/>
  <c r="C3864" i="3"/>
  <c r="B3865" i="3"/>
  <c r="C3865" i="3"/>
  <c r="B3866" i="3"/>
  <c r="C3866" i="3"/>
  <c r="B3867" i="3"/>
  <c r="C3867" i="3"/>
  <c r="B3868" i="3"/>
  <c r="C3868" i="3"/>
  <c r="B3869" i="3"/>
  <c r="C3869" i="3"/>
  <c r="B3870" i="3"/>
  <c r="C3870" i="3"/>
  <c r="B3871" i="3"/>
  <c r="C3871" i="3"/>
  <c r="D1368" i="3"/>
  <c r="H1368" i="3" s="1"/>
  <c r="D1369" i="3"/>
  <c r="H1369" i="3" s="1"/>
  <c r="D1370" i="3"/>
  <c r="H1370" i="3" s="1"/>
  <c r="D1371" i="3"/>
  <c r="H1371" i="3" s="1"/>
  <c r="D1372" i="3"/>
  <c r="H1372" i="3" s="1"/>
  <c r="D1373" i="3"/>
  <c r="H1373" i="3" s="1"/>
  <c r="D1374" i="3"/>
  <c r="H1374" i="3" s="1"/>
  <c r="D1375" i="3"/>
  <c r="H1375" i="3" s="1"/>
  <c r="D1376" i="3"/>
  <c r="H1376" i="3" s="1"/>
  <c r="D1377" i="3"/>
  <c r="H1377" i="3" s="1"/>
  <c r="D1378" i="3"/>
  <c r="H1378" i="3" s="1"/>
  <c r="D1379" i="3"/>
  <c r="H1379" i="3" s="1"/>
  <c r="D1380" i="3"/>
  <c r="H1380" i="3" s="1"/>
  <c r="D1381" i="3"/>
  <c r="H1381" i="3" s="1"/>
  <c r="D1382" i="3"/>
  <c r="H1382" i="3" s="1"/>
  <c r="D1383" i="3"/>
  <c r="H1383" i="3" s="1"/>
  <c r="D1384" i="3"/>
  <c r="H1384" i="3" s="1"/>
  <c r="D1385" i="3"/>
  <c r="H1385" i="3" s="1"/>
  <c r="D1386" i="3"/>
  <c r="H1386" i="3" s="1"/>
  <c r="D1387" i="3"/>
  <c r="H1387" i="3" s="1"/>
  <c r="D1388" i="3"/>
  <c r="H1388" i="3" s="1"/>
  <c r="D1389" i="3"/>
  <c r="H1389" i="3" s="1"/>
  <c r="B3829" i="3"/>
  <c r="C3829" i="3"/>
  <c r="B3830" i="3"/>
  <c r="C3830" i="3"/>
  <c r="F1369" i="3" s="1"/>
  <c r="J1369" i="3" s="1"/>
  <c r="B3831" i="3"/>
  <c r="E1370" i="3" s="1"/>
  <c r="I1370" i="3" s="1"/>
  <c r="C3831" i="3"/>
  <c r="B3832" i="3"/>
  <c r="C3832" i="3"/>
  <c r="B3833" i="3"/>
  <c r="C3833" i="3"/>
  <c r="F1372" i="3" s="1"/>
  <c r="J1372" i="3" s="1"/>
  <c r="B3834" i="3"/>
  <c r="C3834" i="3"/>
  <c r="B3835" i="3"/>
  <c r="C3835" i="3"/>
  <c r="B3836" i="3"/>
  <c r="C3836" i="3"/>
  <c r="B3837" i="3"/>
  <c r="C3837" i="3"/>
  <c r="B3838" i="3"/>
  <c r="C3838" i="3"/>
  <c r="F1377" i="3" s="1"/>
  <c r="J1377" i="3" s="1"/>
  <c r="B3839" i="3"/>
  <c r="E1378" i="3" s="1"/>
  <c r="I1378" i="3" s="1"/>
  <c r="C3839" i="3"/>
  <c r="B3840" i="3"/>
  <c r="E1380" i="3" s="1"/>
  <c r="I1380" i="3" s="1"/>
  <c r="C3840" i="3"/>
  <c r="F1380" i="3" s="1"/>
  <c r="J1380" i="3" s="1"/>
  <c r="B3841" i="3"/>
  <c r="C3841" i="3"/>
  <c r="B3842" i="3"/>
  <c r="C3842" i="3"/>
  <c r="B3843" i="3"/>
  <c r="C3843" i="3"/>
  <c r="B3844" i="3"/>
  <c r="C3844" i="3"/>
  <c r="B3845" i="3"/>
  <c r="C3845" i="3"/>
  <c r="B3846" i="3"/>
  <c r="C3846" i="3"/>
  <c r="B3847" i="3"/>
  <c r="C3847" i="3"/>
  <c r="B3848" i="3"/>
  <c r="C3848" i="3"/>
  <c r="B3849" i="3"/>
  <c r="C3849" i="3"/>
  <c r="F1388" i="3" s="1"/>
  <c r="J1388" i="3" s="1"/>
  <c r="B3850" i="3"/>
  <c r="C3850" i="3"/>
  <c r="D1347" i="3"/>
  <c r="H1347" i="3" s="1"/>
  <c r="D1348" i="3"/>
  <c r="H1348" i="3" s="1"/>
  <c r="D1349" i="3"/>
  <c r="H1349" i="3" s="1"/>
  <c r="D1350" i="3"/>
  <c r="H1350" i="3" s="1"/>
  <c r="D1351" i="3"/>
  <c r="H1351" i="3" s="1"/>
  <c r="D1352" i="3"/>
  <c r="H1352" i="3" s="1"/>
  <c r="D1353" i="3"/>
  <c r="H1353" i="3" s="1"/>
  <c r="D1354" i="3"/>
  <c r="H1354" i="3" s="1"/>
  <c r="D1355" i="3"/>
  <c r="H1355" i="3" s="1"/>
  <c r="D1356" i="3"/>
  <c r="H1356" i="3" s="1"/>
  <c r="D1357" i="3"/>
  <c r="H1357" i="3" s="1"/>
  <c r="D1358" i="3"/>
  <c r="H1358" i="3" s="1"/>
  <c r="D1359" i="3"/>
  <c r="H1359" i="3" s="1"/>
  <c r="D1360" i="3"/>
  <c r="H1360" i="3" s="1"/>
  <c r="D1361" i="3"/>
  <c r="H1361" i="3" s="1"/>
  <c r="D1362" i="3"/>
  <c r="H1362" i="3" s="1"/>
  <c r="D1363" i="3"/>
  <c r="H1363" i="3" s="1"/>
  <c r="D1364" i="3"/>
  <c r="H1364" i="3" s="1"/>
  <c r="D1365" i="3"/>
  <c r="H1365" i="3" s="1"/>
  <c r="D1366" i="3"/>
  <c r="H1366" i="3" s="1"/>
  <c r="D1367" i="3"/>
  <c r="H1367" i="3" s="1"/>
  <c r="K3314" i="9" l="1"/>
  <c r="E3426" i="9"/>
  <c r="I3426" i="9" s="1"/>
  <c r="F3282" i="9"/>
  <c r="J3282" i="9" s="1"/>
  <c r="L901" i="9"/>
  <c r="K3477" i="9"/>
  <c r="K3453" i="9"/>
  <c r="F3281" i="9"/>
  <c r="J3281" i="9" s="1"/>
  <c r="L3281" i="9" s="1"/>
  <c r="E3257" i="9"/>
  <c r="I3257" i="9" s="1"/>
  <c r="E3201" i="9"/>
  <c r="I3201" i="9" s="1"/>
  <c r="K3201" i="9" s="1"/>
  <c r="L3286" i="9"/>
  <c r="E3281" i="9"/>
  <c r="I3281" i="9" s="1"/>
  <c r="K3277" i="9"/>
  <c r="E3250" i="9"/>
  <c r="I3250" i="9" s="1"/>
  <c r="L3237" i="9"/>
  <c r="L3222" i="9"/>
  <c r="E3530" i="9"/>
  <c r="I3530" i="9" s="1"/>
  <c r="K3462" i="9"/>
  <c r="K3457" i="9"/>
  <c r="K3429" i="9"/>
  <c r="E3402" i="9"/>
  <c r="I3402" i="9" s="1"/>
  <c r="L3369" i="9"/>
  <c r="F3265" i="9"/>
  <c r="J3265" i="9" s="1"/>
  <c r="F3249" i="9"/>
  <c r="J3249" i="9" s="1"/>
  <c r="K3249" i="9" s="1"/>
  <c r="L3206" i="9"/>
  <c r="H3682" i="9"/>
  <c r="H3674" i="9"/>
  <c r="H3482" i="9"/>
  <c r="H3458" i="9"/>
  <c r="H3450" i="9"/>
  <c r="H3442" i="9"/>
  <c r="H3434" i="9"/>
  <c r="H3426" i="9"/>
  <c r="H3418" i="9"/>
  <c r="H3410" i="9"/>
  <c r="H3402" i="9"/>
  <c r="H3394" i="9"/>
  <c r="H3386" i="9"/>
  <c r="H3378" i="9"/>
  <c r="H3370" i="9"/>
  <c r="H3362" i="9"/>
  <c r="H3354" i="9"/>
  <c r="H3346" i="9"/>
  <c r="H3338" i="9"/>
  <c r="H3330" i="9"/>
  <c r="H3322" i="9"/>
  <c r="H3314" i="9"/>
  <c r="H3306" i="9"/>
  <c r="H3298" i="9"/>
  <c r="H3290" i="9"/>
  <c r="H3282" i="9"/>
  <c r="H3274" i="9"/>
  <c r="H3266" i="9"/>
  <c r="H3258" i="9"/>
  <c r="H3250" i="9"/>
  <c r="H3242" i="9"/>
  <c r="H3234" i="9"/>
  <c r="H3226" i="9"/>
  <c r="H3218" i="9"/>
  <c r="H3210" i="9"/>
  <c r="H3202" i="9"/>
  <c r="H3194" i="9"/>
  <c r="K3385" i="9"/>
  <c r="K3375" i="9"/>
  <c r="L3357" i="9"/>
  <c r="K3305" i="9"/>
  <c r="K3295" i="9"/>
  <c r="F3289" i="9"/>
  <c r="J3289" i="9" s="1"/>
  <c r="E3265" i="9"/>
  <c r="I3265" i="9" s="1"/>
  <c r="K3265" i="9" s="1"/>
  <c r="K3236" i="9"/>
  <c r="L3221" i="9"/>
  <c r="H3289" i="9"/>
  <c r="H3273" i="9"/>
  <c r="H3249" i="9"/>
  <c r="H3241" i="9"/>
  <c r="H3233" i="9"/>
  <c r="H3225" i="9"/>
  <c r="H3217" i="9"/>
  <c r="H3209" i="9"/>
  <c r="K3282" i="9"/>
  <c r="L3651" i="9"/>
  <c r="K3670" i="9"/>
  <c r="K3273" i="9"/>
  <c r="F3666" i="9"/>
  <c r="J3666" i="9" s="1"/>
  <c r="E3378" i="9"/>
  <c r="I3378" i="9" s="1"/>
  <c r="K3279" i="9"/>
  <c r="L68" i="7"/>
  <c r="L172" i="7"/>
  <c r="L69" i="7"/>
  <c r="L157" i="7"/>
  <c r="L253" i="7"/>
  <c r="L911" i="7"/>
  <c r="L205" i="7"/>
  <c r="L351" i="7"/>
  <c r="L815" i="7"/>
  <c r="L988" i="7"/>
  <c r="L1335" i="7"/>
  <c r="L295" i="7"/>
  <c r="H18" i="7"/>
  <c r="H1146" i="7"/>
  <c r="E34" i="7"/>
  <c r="I34" i="7" s="1"/>
  <c r="E3024" i="7"/>
  <c r="I3024" i="7" s="1"/>
  <c r="E946" i="7"/>
  <c r="I946" i="7" s="1"/>
  <c r="L946" i="7" s="1"/>
  <c r="F66" i="7"/>
  <c r="J66" i="7" s="1"/>
  <c r="E978" i="7"/>
  <c r="I978" i="7" s="1"/>
  <c r="L978" i="7" s="1"/>
  <c r="E1943" i="6"/>
  <c r="I1943" i="6" s="1"/>
  <c r="E1939" i="6"/>
  <c r="I1939" i="6" s="1"/>
  <c r="F1583" i="6"/>
  <c r="J1583" i="6" s="1"/>
  <c r="F1576" i="6"/>
  <c r="J1576" i="6" s="1"/>
  <c r="E2003" i="6"/>
  <c r="I2003" i="6" s="1"/>
  <c r="E1980" i="6"/>
  <c r="I1980" i="6" s="1"/>
  <c r="E1976" i="6"/>
  <c r="I1976" i="6" s="1"/>
  <c r="F2149" i="6"/>
  <c r="J2149" i="6" s="1"/>
  <c r="K2149" i="6" s="1"/>
  <c r="F2120" i="6"/>
  <c r="J2120" i="6" s="1"/>
  <c r="F1807" i="6"/>
  <c r="J1807" i="6" s="1"/>
  <c r="F1607" i="6"/>
  <c r="J1607" i="6" s="1"/>
  <c r="F1575" i="6"/>
  <c r="J1575" i="6" s="1"/>
  <c r="F1495" i="6"/>
  <c r="J1495" i="6" s="1"/>
  <c r="F2461" i="6"/>
  <c r="J2461" i="6" s="1"/>
  <c r="F2431" i="6"/>
  <c r="J2431" i="6" s="1"/>
  <c r="E2400" i="6"/>
  <c r="I2400" i="6" s="1"/>
  <c r="F2374" i="6"/>
  <c r="J2374" i="6" s="1"/>
  <c r="F2228" i="6"/>
  <c r="J2228" i="6" s="1"/>
  <c r="E2181" i="6"/>
  <c r="I2181" i="6" s="1"/>
  <c r="F2164" i="6"/>
  <c r="J2164" i="6" s="1"/>
  <c r="E2153" i="6"/>
  <c r="I2153" i="6" s="1"/>
  <c r="E2149" i="6"/>
  <c r="I2149" i="6" s="1"/>
  <c r="E2120" i="6"/>
  <c r="I2120" i="6" s="1"/>
  <c r="F2012" i="6"/>
  <c r="J2012" i="6" s="1"/>
  <c r="K2012" i="6" s="1"/>
  <c r="F1984" i="6"/>
  <c r="F1979" i="6"/>
  <c r="J1979" i="6" s="1"/>
  <c r="F1913" i="6"/>
  <c r="J1913" i="6" s="1"/>
  <c r="E1807" i="6"/>
  <c r="F1592" i="6"/>
  <c r="J1592" i="6" s="1"/>
  <c r="E1535" i="6"/>
  <c r="I1535" i="6" s="1"/>
  <c r="F1528" i="6"/>
  <c r="J1528" i="6" s="1"/>
  <c r="F1475" i="6"/>
  <c r="J1475" i="6" s="1"/>
  <c r="F2493" i="6"/>
  <c r="J2493" i="6" s="1"/>
  <c r="F2417" i="6"/>
  <c r="J2417" i="6" s="1"/>
  <c r="F2394" i="6"/>
  <c r="J2394" i="6" s="1"/>
  <c r="F2245" i="6"/>
  <c r="J2245" i="6" s="1"/>
  <c r="F2237" i="6"/>
  <c r="J2237" i="6" s="1"/>
  <c r="E2164" i="6"/>
  <c r="I2164" i="6" s="1"/>
  <c r="E2143" i="6"/>
  <c r="I2143" i="6" s="1"/>
  <c r="E2132" i="6"/>
  <c r="I2132" i="6" s="1"/>
  <c r="K2132" i="6" s="1"/>
  <c r="F2036" i="6"/>
  <c r="J2036" i="6" s="1"/>
  <c r="E2012" i="6"/>
  <c r="I2012" i="6" s="1"/>
  <c r="E1984" i="6"/>
  <c r="I1984" i="6" s="1"/>
  <c r="E1979" i="6"/>
  <c r="I1979" i="6" s="1"/>
  <c r="F1936" i="6"/>
  <c r="J1936" i="6" s="1"/>
  <c r="E1913" i="6"/>
  <c r="I1913" i="6" s="1"/>
  <c r="F1849" i="6"/>
  <c r="J1849" i="6" s="1"/>
  <c r="E1592" i="6"/>
  <c r="I1592" i="6" s="1"/>
  <c r="E1560" i="6"/>
  <c r="I1560" i="6" s="1"/>
  <c r="F1494" i="6"/>
  <c r="J1494" i="6" s="1"/>
  <c r="F2373" i="6"/>
  <c r="J2373" i="6" s="1"/>
  <c r="F2309" i="6"/>
  <c r="J2309" i="6" s="1"/>
  <c r="F2184" i="6"/>
  <c r="J2184" i="6" s="1"/>
  <c r="F2024" i="6"/>
  <c r="J2024" i="6" s="1"/>
  <c r="F2004" i="6"/>
  <c r="J2004" i="6" s="1"/>
  <c r="F1988" i="6"/>
  <c r="J1988" i="6" s="1"/>
  <c r="K1988" i="6" s="1"/>
  <c r="F1880" i="6"/>
  <c r="J1880" i="6" s="1"/>
  <c r="K67" i="6"/>
  <c r="E2678" i="6"/>
  <c r="I2678" i="6" s="1"/>
  <c r="F2434" i="6"/>
  <c r="J2434" i="6" s="1"/>
  <c r="E2409" i="6"/>
  <c r="I2409" i="6" s="1"/>
  <c r="E2373" i="6"/>
  <c r="I2373" i="6" s="1"/>
  <c r="E2309" i="6"/>
  <c r="I2309" i="6" s="1"/>
  <c r="F2244" i="6"/>
  <c r="J2244" i="6" s="1"/>
  <c r="K2244" i="6" s="1"/>
  <c r="F2205" i="6"/>
  <c r="J2205" i="6" s="1"/>
  <c r="F2196" i="6"/>
  <c r="J2196" i="6" s="1"/>
  <c r="E2184" i="6"/>
  <c r="I2184" i="6" s="1"/>
  <c r="F2151" i="6"/>
  <c r="J2151" i="6" s="1"/>
  <c r="F2035" i="6"/>
  <c r="J2035" i="6" s="1"/>
  <c r="E2024" i="6"/>
  <c r="I2024" i="6" s="1"/>
  <c r="E2004" i="6"/>
  <c r="I2004" i="6" s="1"/>
  <c r="F1992" i="6"/>
  <c r="J1992" i="6" s="1"/>
  <c r="K1992" i="6" s="1"/>
  <c r="E1988" i="6"/>
  <c r="I1988" i="6" s="1"/>
  <c r="F1904" i="6"/>
  <c r="J1904" i="6" s="1"/>
  <c r="E1880" i="6"/>
  <c r="I1880" i="6" s="1"/>
  <c r="F1817" i="6"/>
  <c r="J1817" i="6" s="1"/>
  <c r="F1759" i="6"/>
  <c r="J1759" i="6" s="1"/>
  <c r="F1711" i="6"/>
  <c r="J1711" i="6" s="1"/>
  <c r="E1656" i="6"/>
  <c r="I1656" i="6" s="1"/>
  <c r="E1591" i="6"/>
  <c r="I1591" i="6" s="1"/>
  <c r="E1559" i="6"/>
  <c r="I1559" i="6" s="1"/>
  <c r="F1479" i="6"/>
  <c r="J1479" i="6" s="1"/>
  <c r="D10" i="10"/>
  <c r="C15" i="10"/>
  <c r="D5" i="10"/>
  <c r="D15" i="10"/>
  <c r="C5" i="10"/>
  <c r="E3663" i="9"/>
  <c r="I3663" i="9" s="1"/>
  <c r="L966" i="7"/>
  <c r="L3643" i="9"/>
  <c r="L3665" i="9"/>
  <c r="E3622" i="9"/>
  <c r="I3622" i="9" s="1"/>
  <c r="K3284" i="9"/>
  <c r="L3220" i="9"/>
  <c r="L3196" i="9"/>
  <c r="K521" i="6"/>
  <c r="L1030" i="7"/>
  <c r="L1238" i="7"/>
  <c r="E3540" i="9"/>
  <c r="I3540" i="9" s="1"/>
  <c r="L3460" i="9"/>
  <c r="L3449" i="9"/>
  <c r="K3427" i="9"/>
  <c r="K3423" i="9"/>
  <c r="K3378" i="9"/>
  <c r="K3373" i="9"/>
  <c r="K3361" i="9"/>
  <c r="K3327" i="9"/>
  <c r="L3310" i="9"/>
  <c r="L3253" i="9"/>
  <c r="L3212" i="9"/>
  <c r="L3204" i="9"/>
  <c r="L918" i="7"/>
  <c r="L1062" i="7"/>
  <c r="L1198" i="7"/>
  <c r="F3678" i="9"/>
  <c r="J3678" i="9" s="1"/>
  <c r="E3655" i="9"/>
  <c r="I3655" i="9" s="1"/>
  <c r="E3604" i="9"/>
  <c r="I3604" i="9" s="1"/>
  <c r="E3666" i="9"/>
  <c r="I3666" i="9" s="1"/>
  <c r="L3273" i="9"/>
  <c r="L998" i="7"/>
  <c r="L1110" i="7"/>
  <c r="E3597" i="9"/>
  <c r="I3597" i="9" s="1"/>
  <c r="K3382" i="9"/>
  <c r="L3377" i="9"/>
  <c r="K3337" i="9"/>
  <c r="L3309" i="9"/>
  <c r="K3297" i="9"/>
  <c r="L3278" i="9"/>
  <c r="L3238" i="9"/>
  <c r="L1462" i="7"/>
  <c r="L993" i="9"/>
  <c r="L3627" i="9"/>
  <c r="K3630" i="9"/>
  <c r="K3646" i="9"/>
  <c r="E3672" i="9"/>
  <c r="I3672" i="9" s="1"/>
  <c r="E3510" i="9"/>
  <c r="I3510" i="9" s="1"/>
  <c r="K3430" i="9"/>
  <c r="K3414" i="9"/>
  <c r="K3409" i="9"/>
  <c r="L3398" i="9"/>
  <c r="K3393" i="9"/>
  <c r="L3365" i="9"/>
  <c r="K3353" i="9"/>
  <c r="L3313" i="9"/>
  <c r="K3257" i="9"/>
  <c r="L3245" i="9"/>
  <c r="L3230" i="9"/>
  <c r="L3476" i="9"/>
  <c r="L1070" i="7"/>
  <c r="L1094" i="7"/>
  <c r="L1222" i="7"/>
  <c r="F3668" i="9"/>
  <c r="J3668" i="9" s="1"/>
  <c r="E3640" i="9"/>
  <c r="I3640" i="9" s="1"/>
  <c r="E3579" i="9"/>
  <c r="I3579" i="9" s="1"/>
  <c r="K3446" i="9"/>
  <c r="K3441" i="9"/>
  <c r="L3381" i="9"/>
  <c r="K3359" i="9"/>
  <c r="K3329" i="9"/>
  <c r="L3302" i="9"/>
  <c r="K3250" i="9"/>
  <c r="L3257" i="9"/>
  <c r="L1006" i="7"/>
  <c r="L1310" i="7"/>
  <c r="L1358" i="7"/>
  <c r="L1493" i="7"/>
  <c r="L3635" i="9"/>
  <c r="L3657" i="9"/>
  <c r="L3676" i="9"/>
  <c r="E3667" i="9"/>
  <c r="I3667" i="9" s="1"/>
  <c r="L3413" i="9"/>
  <c r="K3402" i="9"/>
  <c r="L3397" i="9"/>
  <c r="K3369" i="9"/>
  <c r="L3340" i="9"/>
  <c r="K3317" i="9"/>
  <c r="K3261" i="9"/>
  <c r="L3236" i="9"/>
  <c r="K3229" i="9"/>
  <c r="L3214" i="9"/>
  <c r="K3206" i="9"/>
  <c r="L3284" i="9"/>
  <c r="K3377" i="9"/>
  <c r="I61" i="6"/>
  <c r="K61" i="6" s="1"/>
  <c r="I251" i="6"/>
  <c r="K251" i="6" s="1"/>
  <c r="I641" i="6"/>
  <c r="K641" i="6" s="1"/>
  <c r="K1328" i="6"/>
  <c r="L44" i="7"/>
  <c r="L183" i="7"/>
  <c r="L596" i="7"/>
  <c r="L983" i="7"/>
  <c r="L1439" i="7"/>
  <c r="J1984" i="6"/>
  <c r="K1984" i="6" s="1"/>
  <c r="J833" i="9"/>
  <c r="L833" i="9" s="1"/>
  <c r="I1865" i="9"/>
  <c r="L1865" i="9" s="1"/>
  <c r="I2177" i="9"/>
  <c r="K2177" i="9" s="1"/>
  <c r="I3016" i="9"/>
  <c r="K3016" i="9" s="1"/>
  <c r="E3519" i="9"/>
  <c r="I3519" i="9" s="1"/>
  <c r="L3519" i="9" s="1"/>
  <c r="E3520" i="9"/>
  <c r="I3520" i="9" s="1"/>
  <c r="E3521" i="9"/>
  <c r="I3521" i="9" s="1"/>
  <c r="K3521" i="9" s="1"/>
  <c r="E3534" i="9"/>
  <c r="I3534" i="9" s="1"/>
  <c r="E3535" i="9"/>
  <c r="I3535" i="9" s="1"/>
  <c r="E3536" i="9"/>
  <c r="I3536" i="9" s="1"/>
  <c r="L3555" i="9"/>
  <c r="E3560" i="9"/>
  <c r="I3560" i="9" s="1"/>
  <c r="E3558" i="9"/>
  <c r="I3558" i="9" s="1"/>
  <c r="E3563" i="9"/>
  <c r="I3563" i="9" s="1"/>
  <c r="E3564" i="9"/>
  <c r="I3564" i="9" s="1"/>
  <c r="K3571" i="9"/>
  <c r="L3571" i="9"/>
  <c r="E3587" i="9"/>
  <c r="I3587" i="9" s="1"/>
  <c r="E3588" i="9"/>
  <c r="I3588" i="9" s="1"/>
  <c r="E3589" i="9"/>
  <c r="I3589" i="9" s="1"/>
  <c r="K3596" i="9"/>
  <c r="L3596" i="9"/>
  <c r="E3612" i="9"/>
  <c r="I3612" i="9" s="1"/>
  <c r="E3613" i="9"/>
  <c r="I3613" i="9" s="1"/>
  <c r="E3614" i="9"/>
  <c r="I3614" i="9" s="1"/>
  <c r="K3620" i="9"/>
  <c r="L3620" i="9"/>
  <c r="E3636" i="9"/>
  <c r="I3636" i="9" s="1"/>
  <c r="E3637" i="9"/>
  <c r="I3637" i="9" s="1"/>
  <c r="E3638" i="9"/>
  <c r="I3638" i="9" s="1"/>
  <c r="E3659" i="9"/>
  <c r="I3659" i="9" s="1"/>
  <c r="L3659" i="9" s="1"/>
  <c r="E3660" i="9"/>
  <c r="I3660" i="9" s="1"/>
  <c r="E3686" i="9"/>
  <c r="I3686" i="9" s="1"/>
  <c r="K3686" i="9" s="1"/>
  <c r="E3685" i="9"/>
  <c r="I3685" i="9" s="1"/>
  <c r="K3684" i="9"/>
  <c r="K3622" i="9"/>
  <c r="L3622" i="9"/>
  <c r="K3572" i="9"/>
  <c r="L3572" i="9"/>
  <c r="K3440" i="9"/>
  <c r="L3440" i="9"/>
  <c r="L3428" i="9"/>
  <c r="K3428" i="9"/>
  <c r="L3412" i="9"/>
  <c r="K3412" i="9"/>
  <c r="L3396" i="9"/>
  <c r="K3396" i="9"/>
  <c r="K3345" i="9"/>
  <c r="L3345" i="9"/>
  <c r="L3316" i="9"/>
  <c r="K3316" i="9"/>
  <c r="K3285" i="9"/>
  <c r="L3285" i="9"/>
  <c r="L3260" i="9"/>
  <c r="K3260" i="9"/>
  <c r="L3228" i="9"/>
  <c r="K3228" i="9"/>
  <c r="I765" i="6"/>
  <c r="K765" i="6" s="1"/>
  <c r="J1224" i="9"/>
  <c r="F3515" i="9"/>
  <c r="J3515" i="9" s="1"/>
  <c r="F3516" i="9"/>
  <c r="J3516" i="9" s="1"/>
  <c r="I2496" i="6"/>
  <c r="K2496" i="6" s="1"/>
  <c r="K829" i="9"/>
  <c r="I829" i="9"/>
  <c r="J900" i="9"/>
  <c r="K900" i="9" s="1"/>
  <c r="J985" i="9"/>
  <c r="L985" i="9" s="1"/>
  <c r="I1425" i="9"/>
  <c r="K1425" i="9" s="1"/>
  <c r="J1464" i="9"/>
  <c r="L1464" i="9" s="1"/>
  <c r="I1544" i="9"/>
  <c r="K1544" i="9" s="1"/>
  <c r="J1920" i="9"/>
  <c r="L1920" i="9" s="1"/>
  <c r="J1936" i="9"/>
  <c r="L1936" i="9" s="1"/>
  <c r="L3472" i="9"/>
  <c r="K3472" i="9"/>
  <c r="E3496" i="9"/>
  <c r="I3496" i="9" s="1"/>
  <c r="E3497" i="9"/>
  <c r="I3497" i="9" s="1"/>
  <c r="L3497" i="9" s="1"/>
  <c r="F3519" i="9"/>
  <c r="J3519" i="9" s="1"/>
  <c r="F3520" i="9"/>
  <c r="J3520" i="9" s="1"/>
  <c r="F3563" i="9"/>
  <c r="J3563" i="9" s="1"/>
  <c r="F3564" i="9"/>
  <c r="J3564" i="9" s="1"/>
  <c r="F3587" i="9"/>
  <c r="J3587" i="9" s="1"/>
  <c r="F3588" i="9"/>
  <c r="J3588" i="9" s="1"/>
  <c r="F3612" i="9"/>
  <c r="J3612" i="9" s="1"/>
  <c r="F3614" i="9"/>
  <c r="J3614" i="9" s="1"/>
  <c r="E3616" i="9"/>
  <c r="I3616" i="9" s="1"/>
  <c r="E3565" i="9"/>
  <c r="I3565" i="9" s="1"/>
  <c r="K3461" i="9"/>
  <c r="K3456" i="9"/>
  <c r="K3433" i="9"/>
  <c r="K3417" i="9"/>
  <c r="K3401" i="9"/>
  <c r="L3350" i="9"/>
  <c r="K3334" i="9"/>
  <c r="K3321" i="9"/>
  <c r="L3289" i="9"/>
  <c r="K3270" i="9"/>
  <c r="K3213" i="9"/>
  <c r="L3205" i="9"/>
  <c r="K3198" i="9"/>
  <c r="L3504" i="9"/>
  <c r="K3221" i="9"/>
  <c r="K336" i="6"/>
  <c r="K572" i="6"/>
  <c r="K2596" i="6"/>
  <c r="I51" i="6"/>
  <c r="K51" i="6" s="1"/>
  <c r="I1307" i="6"/>
  <c r="L45" i="7"/>
  <c r="L92" i="7"/>
  <c r="L199" i="7"/>
  <c r="K3508" i="9"/>
  <c r="L3508" i="9"/>
  <c r="L3577" i="9"/>
  <c r="L3601" i="9"/>
  <c r="L3629" i="9"/>
  <c r="K3644" i="9"/>
  <c r="L3644" i="9"/>
  <c r="L3611" i="9"/>
  <c r="E3559" i="9"/>
  <c r="I3559" i="9" s="1"/>
  <c r="F3523" i="9"/>
  <c r="J3523" i="9" s="1"/>
  <c r="F3524" i="9"/>
  <c r="J3524" i="9" s="1"/>
  <c r="F3525" i="9"/>
  <c r="J3525" i="9" s="1"/>
  <c r="K416" i="6"/>
  <c r="I609" i="6"/>
  <c r="K609" i="6" s="1"/>
  <c r="I2507" i="6"/>
  <c r="K2507" i="6" s="1"/>
  <c r="I1807" i="6"/>
  <c r="K1807" i="6" s="1"/>
  <c r="J1621" i="9"/>
  <c r="K1621" i="9" s="1"/>
  <c r="F3540" i="9"/>
  <c r="J3540" i="9" s="1"/>
  <c r="K3540" i="9" s="1"/>
  <c r="F3539" i="9"/>
  <c r="J3539" i="9" s="1"/>
  <c r="K3652" i="9"/>
  <c r="L3652" i="9"/>
  <c r="L3553" i="9"/>
  <c r="K3666" i="9"/>
  <c r="J4" i="9"/>
  <c r="I777" i="6"/>
  <c r="K777" i="6" s="1"/>
  <c r="I75" i="6"/>
  <c r="K75" i="6" s="1"/>
  <c r="K240" i="6"/>
  <c r="I543" i="6"/>
  <c r="K543" i="6" s="1"/>
  <c r="F2526" i="6"/>
  <c r="J2526" i="6" s="1"/>
  <c r="I219" i="6"/>
  <c r="K219" i="6" s="1"/>
  <c r="I237" i="6"/>
  <c r="K237" i="6" s="1"/>
  <c r="K1276" i="6"/>
  <c r="K2491" i="6"/>
  <c r="K2516" i="6"/>
  <c r="L6" i="7"/>
  <c r="L61" i="7"/>
  <c r="L93" i="7"/>
  <c r="L166" i="7"/>
  <c r="L277" i="7"/>
  <c r="L302" i="7"/>
  <c r="L374" i="7"/>
  <c r="L492" i="7"/>
  <c r="L1148" i="7"/>
  <c r="K1972" i="6"/>
  <c r="J1240" i="6"/>
  <c r="K1240" i="6" s="1"/>
  <c r="J600" i="6"/>
  <c r="K600" i="6" s="1"/>
  <c r="L3491" i="9"/>
  <c r="K3491" i="9"/>
  <c r="L3513" i="9"/>
  <c r="K3517" i="9"/>
  <c r="K3548" i="9"/>
  <c r="L3548" i="9"/>
  <c r="K3556" i="9"/>
  <c r="L3556" i="9"/>
  <c r="K3547" i="9"/>
  <c r="I1633" i="9"/>
  <c r="K1633" i="9" s="1"/>
  <c r="E3486" i="9"/>
  <c r="I3486" i="9" s="1"/>
  <c r="E3487" i="9"/>
  <c r="I3487" i="9" s="1"/>
  <c r="K3487" i="9" s="1"/>
  <c r="K2484" i="6"/>
  <c r="K2468" i="6"/>
  <c r="K2439" i="6"/>
  <c r="K2383" i="6"/>
  <c r="K2096" i="6"/>
  <c r="I440" i="6"/>
  <c r="K440" i="6" s="1"/>
  <c r="J299" i="6"/>
  <c r="J4" i="6"/>
  <c r="I1825" i="9"/>
  <c r="L1825" i="9" s="1"/>
  <c r="I1841" i="9"/>
  <c r="L1841" i="9" s="1"/>
  <c r="I3032" i="9"/>
  <c r="L3032" i="9" s="1"/>
  <c r="F3506" i="9"/>
  <c r="J3506" i="9" s="1"/>
  <c r="F3507" i="9"/>
  <c r="J3507" i="9" s="1"/>
  <c r="K3507" i="9" s="1"/>
  <c r="F3510" i="9"/>
  <c r="J3510" i="9" s="1"/>
  <c r="F3509" i="9"/>
  <c r="J3509" i="9" s="1"/>
  <c r="L3509" i="9" s="1"/>
  <c r="F3579" i="9"/>
  <c r="J3579" i="9" s="1"/>
  <c r="L3579" i="9" s="1"/>
  <c r="F3580" i="9"/>
  <c r="J3580" i="9" s="1"/>
  <c r="L3580" i="9" s="1"/>
  <c r="F3604" i="9"/>
  <c r="J3604" i="9" s="1"/>
  <c r="K3604" i="9" s="1"/>
  <c r="F3603" i="9"/>
  <c r="J3603" i="9" s="1"/>
  <c r="K3603" i="9" s="1"/>
  <c r="J3" i="9"/>
  <c r="K3" i="9" s="1"/>
  <c r="I941" i="6"/>
  <c r="K941" i="6" s="1"/>
  <c r="K1032" i="6"/>
  <c r="K95" i="6"/>
  <c r="K136" i="6"/>
  <c r="I141" i="6"/>
  <c r="K141" i="6" s="1"/>
  <c r="I189" i="6"/>
  <c r="K189" i="6" s="1"/>
  <c r="I711" i="6"/>
  <c r="K711" i="6" s="1"/>
  <c r="I749" i="6"/>
  <c r="K749" i="6" s="1"/>
  <c r="I909" i="6"/>
  <c r="K909" i="6" s="1"/>
  <c r="K1059" i="6"/>
  <c r="K1063" i="6"/>
  <c r="L741" i="7"/>
  <c r="L879" i="7"/>
  <c r="K2204" i="6"/>
  <c r="I964" i="6"/>
  <c r="K964" i="6" s="1"/>
  <c r="K3523" i="9"/>
  <c r="L3537" i="9"/>
  <c r="K3561" i="9"/>
  <c r="L3561" i="9"/>
  <c r="L3595" i="9"/>
  <c r="L3619" i="9"/>
  <c r="K3673" i="9"/>
  <c r="L3673" i="9"/>
  <c r="K3676" i="9"/>
  <c r="L3681" i="9"/>
  <c r="E3473" i="9"/>
  <c r="I3473" i="9" s="1"/>
  <c r="L3473" i="9" s="1"/>
  <c r="E3668" i="9"/>
  <c r="I3668" i="9" s="1"/>
  <c r="E3662" i="9"/>
  <c r="I3662" i="9" s="1"/>
  <c r="K3662" i="9" s="1"/>
  <c r="E3645" i="9"/>
  <c r="I3645" i="9" s="1"/>
  <c r="F3628" i="9"/>
  <c r="J3628" i="9" s="1"/>
  <c r="E3584" i="9"/>
  <c r="I3584" i="9" s="1"/>
  <c r="K3407" i="9"/>
  <c r="K3391" i="9"/>
  <c r="L3433" i="9"/>
  <c r="L3373" i="9"/>
  <c r="L3277" i="9"/>
  <c r="K3212" i="9"/>
  <c r="L977" i="9"/>
  <c r="J977" i="9"/>
  <c r="K1639" i="9"/>
  <c r="I1789" i="9"/>
  <c r="L1789" i="9" s="1"/>
  <c r="I1849" i="9"/>
  <c r="L1849" i="9" s="1"/>
  <c r="E3678" i="9"/>
  <c r="I3678" i="9" s="1"/>
  <c r="K3678" i="9" s="1"/>
  <c r="E3633" i="9"/>
  <c r="I3633" i="9" s="1"/>
  <c r="E3628" i="9"/>
  <c r="I3628" i="9" s="1"/>
  <c r="E3621" i="9"/>
  <c r="I3621" i="9" s="1"/>
  <c r="E3609" i="9"/>
  <c r="I3609" i="9" s="1"/>
  <c r="K3609" i="9" s="1"/>
  <c r="E3545" i="9"/>
  <c r="I3545" i="9" s="1"/>
  <c r="E3539" i="9"/>
  <c r="I3539" i="9" s="1"/>
  <c r="E3509" i="9"/>
  <c r="I3509" i="9" s="1"/>
  <c r="L3409" i="9"/>
  <c r="K3413" i="9"/>
  <c r="K3309" i="9"/>
  <c r="K3197" i="9"/>
  <c r="L3667" i="9"/>
  <c r="E3632" i="9"/>
  <c r="I3632" i="9" s="1"/>
  <c r="E3608" i="9"/>
  <c r="I3608" i="9" s="1"/>
  <c r="E3550" i="9"/>
  <c r="I3550" i="9" s="1"/>
  <c r="E3544" i="9"/>
  <c r="I3544" i="9" s="1"/>
  <c r="E3525" i="9"/>
  <c r="I3525" i="9" s="1"/>
  <c r="E3492" i="9"/>
  <c r="I3492" i="9" s="1"/>
  <c r="E3658" i="9"/>
  <c r="I3658" i="9" s="1"/>
  <c r="E3650" i="9"/>
  <c r="I3650" i="9" s="1"/>
  <c r="F3642" i="9"/>
  <c r="J3642" i="9" s="1"/>
  <c r="E3634" i="9"/>
  <c r="I3634" i="9" s="1"/>
  <c r="E3626" i="9"/>
  <c r="I3626" i="9" s="1"/>
  <c r="E3618" i="9"/>
  <c r="I3618" i="9" s="1"/>
  <c r="E3610" i="9"/>
  <c r="I3610" i="9" s="1"/>
  <c r="E3602" i="9"/>
  <c r="I3602" i="9" s="1"/>
  <c r="E3594" i="9"/>
  <c r="I3594" i="9" s="1"/>
  <c r="E3586" i="9"/>
  <c r="I3586" i="9" s="1"/>
  <c r="E3578" i="9"/>
  <c r="I3578" i="9" s="1"/>
  <c r="E3570" i="9"/>
  <c r="I3570" i="9" s="1"/>
  <c r="E3562" i="9"/>
  <c r="I3562" i="9" s="1"/>
  <c r="E3554" i="9"/>
  <c r="I3554" i="9" s="1"/>
  <c r="E3546" i="9"/>
  <c r="I3546" i="9" s="1"/>
  <c r="E3538" i="9"/>
  <c r="I3538" i="9" s="1"/>
  <c r="F3530" i="9"/>
  <c r="J3530" i="9" s="1"/>
  <c r="L3530" i="9" s="1"/>
  <c r="E3522" i="9"/>
  <c r="I3522" i="9" s="1"/>
  <c r="E3514" i="9"/>
  <c r="I3514" i="9" s="1"/>
  <c r="E3506" i="9"/>
  <c r="I3506" i="9" s="1"/>
  <c r="K3506" i="9" s="1"/>
  <c r="E3498" i="9"/>
  <c r="I3498" i="9" s="1"/>
  <c r="E3490" i="9"/>
  <c r="I3490" i="9" s="1"/>
  <c r="K3490" i="9" s="1"/>
  <c r="E3482" i="9"/>
  <c r="I3482" i="9" s="1"/>
  <c r="L3482" i="9" s="1"/>
  <c r="E3474" i="9"/>
  <c r="I3474" i="9" s="1"/>
  <c r="E3466" i="9"/>
  <c r="I3466" i="9" s="1"/>
  <c r="L3441" i="9"/>
  <c r="L3337" i="9"/>
  <c r="K3398" i="9"/>
  <c r="K3349" i="9"/>
  <c r="K3381" i="9"/>
  <c r="L3293" i="9"/>
  <c r="I1781" i="9"/>
  <c r="L1781" i="9" s="1"/>
  <c r="L1807" i="9"/>
  <c r="I3053" i="9"/>
  <c r="K3053" i="9" s="1"/>
  <c r="F3683" i="9"/>
  <c r="J3683" i="9" s="1"/>
  <c r="E3677" i="9"/>
  <c r="I3677" i="9" s="1"/>
  <c r="F3660" i="9"/>
  <c r="J3660" i="9" s="1"/>
  <c r="E3654" i="9"/>
  <c r="I3654" i="9" s="1"/>
  <c r="K3654" i="9" s="1"/>
  <c r="E3649" i="9"/>
  <c r="I3649" i="9" s="1"/>
  <c r="K3649" i="9" s="1"/>
  <c r="F3638" i="9"/>
  <c r="J3638" i="9" s="1"/>
  <c r="L3638" i="9" s="1"/>
  <c r="E3575" i="9"/>
  <c r="I3575" i="9" s="1"/>
  <c r="E3569" i="9"/>
  <c r="I3569" i="9" s="1"/>
  <c r="E3549" i="9"/>
  <c r="I3549" i="9" s="1"/>
  <c r="E3543" i="9"/>
  <c r="I3543" i="9" s="1"/>
  <c r="E3524" i="9"/>
  <c r="I3524" i="9" s="1"/>
  <c r="K3343" i="9"/>
  <c r="K3303" i="9"/>
  <c r="K3263" i="9"/>
  <c r="L3456" i="9"/>
  <c r="K3292" i="9"/>
  <c r="K3204" i="9"/>
  <c r="L3229" i="9"/>
  <c r="E3683" i="9"/>
  <c r="I3683" i="9" s="1"/>
  <c r="E3574" i="9"/>
  <c r="I3574" i="9" s="1"/>
  <c r="E3529" i="9"/>
  <c r="I3529" i="9" s="1"/>
  <c r="K3529" i="9" s="1"/>
  <c r="L3684" i="9"/>
  <c r="K3340" i="9"/>
  <c r="K3244" i="9"/>
  <c r="K3220" i="9"/>
  <c r="J1009" i="9"/>
  <c r="L1009" i="9" s="1"/>
  <c r="E3642" i="9"/>
  <c r="I3642" i="9" s="1"/>
  <c r="E3599" i="9"/>
  <c r="I3599" i="9" s="1"/>
  <c r="E3593" i="9"/>
  <c r="I3593" i="9" s="1"/>
  <c r="L3593" i="9" s="1"/>
  <c r="E3502" i="9"/>
  <c r="I3502" i="9" s="1"/>
  <c r="K3460" i="9"/>
  <c r="K3444" i="9"/>
  <c r="K3268" i="9"/>
  <c r="E3623" i="9"/>
  <c r="I3623" i="9" s="1"/>
  <c r="K3271" i="9"/>
  <c r="L3261" i="9"/>
  <c r="L3213" i="9"/>
  <c r="E1443" i="3"/>
  <c r="I1443" i="3" s="1"/>
  <c r="E1465" i="3"/>
  <c r="I1465" i="3" s="1"/>
  <c r="E1450" i="3"/>
  <c r="I1450" i="3" s="1"/>
  <c r="E1449" i="3"/>
  <c r="I1449" i="3" s="1"/>
  <c r="E1458" i="3"/>
  <c r="I1458" i="3" s="1"/>
  <c r="E1466" i="3"/>
  <c r="I1466" i="3" s="1"/>
  <c r="E1460" i="3"/>
  <c r="I1460" i="3" s="1"/>
  <c r="E1452" i="3"/>
  <c r="I1452" i="3" s="1"/>
  <c r="F1462" i="3"/>
  <c r="J1462" i="3" s="1"/>
  <c r="E1451" i="3"/>
  <c r="I1451" i="3" s="1"/>
  <c r="H1460" i="3"/>
  <c r="H1452" i="3"/>
  <c r="E1461" i="3"/>
  <c r="I1461" i="3" s="1"/>
  <c r="F1456" i="3"/>
  <c r="J1456" i="3" s="1"/>
  <c r="K1456" i="3" s="1"/>
  <c r="E1455" i="3"/>
  <c r="I1455" i="3" s="1"/>
  <c r="F1450" i="3"/>
  <c r="J1450" i="3" s="1"/>
  <c r="K1450" i="3" s="1"/>
  <c r="H1455" i="3"/>
  <c r="H1451" i="3"/>
  <c r="F1460" i="3"/>
  <c r="J1460" i="3" s="1"/>
  <c r="K1460" i="3" s="1"/>
  <c r="E1459" i="3"/>
  <c r="I1459" i="3" s="1"/>
  <c r="F1454" i="3"/>
  <c r="J1454" i="3" s="1"/>
  <c r="K1454" i="3" s="1"/>
  <c r="E1467" i="3"/>
  <c r="I1467" i="3" s="1"/>
  <c r="H1466" i="3"/>
  <c r="H1462" i="3"/>
  <c r="H1454" i="3"/>
  <c r="H1450" i="3"/>
  <c r="F1464" i="3"/>
  <c r="J1464" i="3" s="1"/>
  <c r="K1464" i="3" s="1"/>
  <c r="E1453" i="3"/>
  <c r="I1453" i="3" s="1"/>
  <c r="F1466" i="3"/>
  <c r="J1466" i="3" s="1"/>
  <c r="K1466" i="3" s="1"/>
  <c r="E1463" i="3"/>
  <c r="I1463" i="3" s="1"/>
  <c r="F1458" i="3"/>
  <c r="J1458" i="3" s="1"/>
  <c r="K1458" i="3" s="1"/>
  <c r="H1465" i="3"/>
  <c r="H1461" i="3"/>
  <c r="H1453" i="3"/>
  <c r="H1449" i="3"/>
  <c r="E1462" i="3"/>
  <c r="I1462" i="3" s="1"/>
  <c r="E1457" i="3"/>
  <c r="I1457" i="3" s="1"/>
  <c r="F1452" i="3"/>
  <c r="J1452" i="3" s="1"/>
  <c r="L1819" i="9"/>
  <c r="L1867" i="9"/>
  <c r="L1003" i="9"/>
  <c r="K1619" i="9"/>
  <c r="L1655" i="9"/>
  <c r="L983" i="9"/>
  <c r="L3649" i="9"/>
  <c r="K3635" i="9"/>
  <c r="K3302" i="9"/>
  <c r="K3238" i="9"/>
  <c r="K3585" i="9"/>
  <c r="K3313" i="9"/>
  <c r="K3245" i="9"/>
  <c r="K3579" i="9"/>
  <c r="K1638" i="9"/>
  <c r="K1851" i="9"/>
  <c r="K3611" i="9"/>
  <c r="L3547" i="9"/>
  <c r="L3670" i="9"/>
  <c r="L1847" i="9"/>
  <c r="K3643" i="9"/>
  <c r="L3523" i="9"/>
  <c r="L3305" i="9"/>
  <c r="K3289" i="9"/>
  <c r="L3270" i="9"/>
  <c r="L971" i="9"/>
  <c r="K2899" i="9"/>
  <c r="K3679" i="9"/>
  <c r="L3675" i="9"/>
  <c r="K3667" i="9"/>
  <c r="K3563" i="9"/>
  <c r="K3555" i="9"/>
  <c r="K3449" i="9"/>
  <c r="L3366" i="9"/>
  <c r="K3253" i="9"/>
  <c r="L1015" i="9"/>
  <c r="K1799" i="9"/>
  <c r="L2851" i="9"/>
  <c r="L3487" i="9"/>
  <c r="K3475" i="9"/>
  <c r="L3405" i="9"/>
  <c r="L3401" i="9"/>
  <c r="L3334" i="9"/>
  <c r="L261" i="9"/>
  <c r="L3317" i="9"/>
  <c r="L3614" i="9"/>
  <c r="L3430" i="9"/>
  <c r="L3462" i="9"/>
  <c r="K3262" i="9"/>
  <c r="K3230" i="9"/>
  <c r="L3198" i="9"/>
  <c r="L3006" i="9"/>
  <c r="K3681" i="9"/>
  <c r="K3537" i="9"/>
  <c r="K3397" i="9"/>
  <c r="K3365" i="9"/>
  <c r="K3237" i="9"/>
  <c r="K3205" i="9"/>
  <c r="K1462" i="9"/>
  <c r="K3577" i="9"/>
  <c r="L3425" i="9"/>
  <c r="L3414" i="9"/>
  <c r="L3393" i="9"/>
  <c r="L3382" i="9"/>
  <c r="L3361" i="9"/>
  <c r="K3350" i="9"/>
  <c r="L3329" i="9"/>
  <c r="L3297" i="9"/>
  <c r="K3286" i="9"/>
  <c r="L3265" i="9"/>
  <c r="K3222" i="9"/>
  <c r="L3201" i="9"/>
  <c r="K3665" i="9"/>
  <c r="L3646" i="9"/>
  <c r="L3630" i="9"/>
  <c r="K3601" i="9"/>
  <c r="K3553" i="9"/>
  <c r="L3478" i="9"/>
  <c r="L3457" i="9"/>
  <c r="L3446" i="9"/>
  <c r="K3421" i="9"/>
  <c r="K3389" i="9"/>
  <c r="K3357" i="9"/>
  <c r="K3657" i="9"/>
  <c r="K3593" i="9"/>
  <c r="L3417" i="9"/>
  <c r="L3385" i="9"/>
  <c r="L3353" i="9"/>
  <c r="L3321" i="9"/>
  <c r="K3310" i="9"/>
  <c r="K3278" i="9"/>
  <c r="K3246" i="9"/>
  <c r="K3214" i="9"/>
  <c r="K3288" i="9"/>
  <c r="L3288" i="9"/>
  <c r="K3224" i="9"/>
  <c r="L3224" i="9"/>
  <c r="K3526" i="9"/>
  <c r="L3526" i="9"/>
  <c r="K3639" i="9"/>
  <c r="L3639" i="9"/>
  <c r="K3519" i="9"/>
  <c r="K3510" i="9"/>
  <c r="L3510" i="9"/>
  <c r="K3587" i="9"/>
  <c r="K3503" i="9"/>
  <c r="L3503" i="9"/>
  <c r="K3651" i="9"/>
  <c r="K3619" i="9"/>
  <c r="K3471" i="9"/>
  <c r="L3471" i="9"/>
  <c r="K3347" i="9"/>
  <c r="L3347" i="9"/>
  <c r="K3659" i="9"/>
  <c r="K3629" i="9"/>
  <c r="K3627" i="9"/>
  <c r="K3595" i="9"/>
  <c r="K3488" i="9"/>
  <c r="L3488" i="9"/>
  <c r="L3517" i="9"/>
  <c r="L3501" i="9"/>
  <c r="K3497" i="9"/>
  <c r="K3482" i="9"/>
  <c r="L3469" i="9"/>
  <c r="K3465" i="9"/>
  <c r="L3459" i="9"/>
  <c r="L3443" i="9"/>
  <c r="L3427" i="9"/>
  <c r="K3328" i="9"/>
  <c r="L3328" i="9"/>
  <c r="K3323" i="9"/>
  <c r="L3323" i="9"/>
  <c r="K3264" i="9"/>
  <c r="L3264" i="9"/>
  <c r="K3259" i="9"/>
  <c r="L3259" i="9"/>
  <c r="K3200" i="9"/>
  <c r="L3200" i="9"/>
  <c r="K3455" i="9"/>
  <c r="L3455" i="9"/>
  <c r="K3439" i="9"/>
  <c r="L3439" i="9"/>
  <c r="K3411" i="9"/>
  <c r="L3411" i="9"/>
  <c r="K3395" i="9"/>
  <c r="L3395" i="9"/>
  <c r="K3379" i="9"/>
  <c r="L3379" i="9"/>
  <c r="K3363" i="9"/>
  <c r="L3363" i="9"/>
  <c r="K3304" i="9"/>
  <c r="L3304" i="9"/>
  <c r="K3299" i="9"/>
  <c r="L3299" i="9"/>
  <c r="K3240" i="9"/>
  <c r="L3240" i="9"/>
  <c r="L3493" i="9"/>
  <c r="K3489" i="9"/>
  <c r="L3461" i="9"/>
  <c r="L3453" i="9"/>
  <c r="L3445" i="9"/>
  <c r="L3437" i="9"/>
  <c r="L3429" i="9"/>
  <c r="K3344" i="9"/>
  <c r="L3344" i="9"/>
  <c r="K3339" i="9"/>
  <c r="L3339" i="9"/>
  <c r="K3280" i="9"/>
  <c r="L3280" i="9"/>
  <c r="K3275" i="9"/>
  <c r="L3275" i="9"/>
  <c r="K3216" i="9"/>
  <c r="L3216" i="9"/>
  <c r="L3666" i="9"/>
  <c r="L3642" i="9"/>
  <c r="K3530" i="9"/>
  <c r="L3521" i="9"/>
  <c r="L3507" i="9"/>
  <c r="L3505" i="9"/>
  <c r="L3494" i="9"/>
  <c r="K3320" i="9"/>
  <c r="L3320" i="9"/>
  <c r="K3256" i="9"/>
  <c r="L3256" i="9"/>
  <c r="K3251" i="9"/>
  <c r="L3251" i="9"/>
  <c r="L3525" i="9"/>
  <c r="L3485" i="9"/>
  <c r="K3481" i="9"/>
  <c r="K3424" i="9"/>
  <c r="L3424" i="9"/>
  <c r="K3408" i="9"/>
  <c r="L3408" i="9"/>
  <c r="K3392" i="9"/>
  <c r="L3392" i="9"/>
  <c r="K3376" i="9"/>
  <c r="L3376" i="9"/>
  <c r="K3360" i="9"/>
  <c r="L3360" i="9"/>
  <c r="K3296" i="9"/>
  <c r="L3296" i="9"/>
  <c r="K3291" i="9"/>
  <c r="L3291" i="9"/>
  <c r="K3232" i="9"/>
  <c r="L3232" i="9"/>
  <c r="K3426" i="9"/>
  <c r="L3426" i="9"/>
  <c r="K3336" i="9"/>
  <c r="L3336" i="9"/>
  <c r="K3272" i="9"/>
  <c r="L3272" i="9"/>
  <c r="K3267" i="9"/>
  <c r="L3267" i="9"/>
  <c r="K3208" i="9"/>
  <c r="L3208" i="9"/>
  <c r="L3477" i="9"/>
  <c r="K3312" i="9"/>
  <c r="L3312" i="9"/>
  <c r="K3248" i="9"/>
  <c r="L3248" i="9"/>
  <c r="L3423" i="9"/>
  <c r="L3407" i="9"/>
  <c r="L3391" i="9"/>
  <c r="L3375" i="9"/>
  <c r="L3359" i="9"/>
  <c r="L3343" i="9"/>
  <c r="L3327" i="9"/>
  <c r="L3303" i="9"/>
  <c r="L3295" i="9"/>
  <c r="L3279" i="9"/>
  <c r="L3271" i="9"/>
  <c r="L3263" i="9"/>
  <c r="L3402" i="9"/>
  <c r="L3378" i="9"/>
  <c r="L3314" i="9"/>
  <c r="L3282" i="9"/>
  <c r="L3250" i="9"/>
  <c r="H682" i="9"/>
  <c r="L969" i="9"/>
  <c r="K1795" i="9"/>
  <c r="K1801" i="9"/>
  <c r="K1823" i="9"/>
  <c r="K1881" i="9"/>
  <c r="K2453" i="9"/>
  <c r="F3626" i="9"/>
  <c r="J3626" i="9" s="1"/>
  <c r="K3626" i="9" s="1"/>
  <c r="F3610" i="9"/>
  <c r="J3610" i="9" s="1"/>
  <c r="F3594" i="9"/>
  <c r="J3594" i="9" s="1"/>
  <c r="K3594" i="9" s="1"/>
  <c r="F3578" i="9"/>
  <c r="J3578" i="9" s="1"/>
  <c r="L3578" i="9" s="1"/>
  <c r="F3562" i="9"/>
  <c r="J3562" i="9" s="1"/>
  <c r="F3546" i="9"/>
  <c r="J3546" i="9" s="1"/>
  <c r="F3458" i="9"/>
  <c r="J3458" i="9" s="1"/>
  <c r="K3458" i="9" s="1"/>
  <c r="F3434" i="9"/>
  <c r="J3434" i="9" s="1"/>
  <c r="K3434" i="9" s="1"/>
  <c r="F3362" i="9"/>
  <c r="J3362" i="9" s="1"/>
  <c r="K3362" i="9" s="1"/>
  <c r="F3338" i="9"/>
  <c r="J3338" i="9" s="1"/>
  <c r="K3338" i="9" s="1"/>
  <c r="E3290" i="9"/>
  <c r="I3290" i="9" s="1"/>
  <c r="K3290" i="9" s="1"/>
  <c r="L229" i="9"/>
  <c r="L999" i="9"/>
  <c r="L1005" i="9"/>
  <c r="K1543" i="9"/>
  <c r="K1683" i="9"/>
  <c r="L1777" i="9"/>
  <c r="K1807" i="9"/>
  <c r="L1851" i="9"/>
  <c r="L1881" i="9"/>
  <c r="L3088" i="9"/>
  <c r="F3650" i="9"/>
  <c r="J3650" i="9" s="1"/>
  <c r="L3650" i="9" s="1"/>
  <c r="F3514" i="9"/>
  <c r="J3514" i="9" s="1"/>
  <c r="K3514" i="9" s="1"/>
  <c r="F3410" i="9"/>
  <c r="J3410" i="9" s="1"/>
  <c r="K3410" i="9" s="1"/>
  <c r="F3386" i="9"/>
  <c r="J3386" i="9" s="1"/>
  <c r="K3386" i="9" s="1"/>
  <c r="E3322" i="9"/>
  <c r="I3322" i="9" s="1"/>
  <c r="K3322" i="9" s="1"/>
  <c r="E3298" i="9"/>
  <c r="I3298" i="9" s="1"/>
  <c r="K3298" i="9" s="1"/>
  <c r="F3233" i="9"/>
  <c r="J3233" i="9" s="1"/>
  <c r="K3233" i="9" s="1"/>
  <c r="F3217" i="9"/>
  <c r="J3217" i="9" s="1"/>
  <c r="K3217" i="9" s="1"/>
  <c r="F3674" i="9"/>
  <c r="J3674" i="9" s="1"/>
  <c r="L3674" i="9" s="1"/>
  <c r="F3490" i="9"/>
  <c r="J3490" i="9" s="1"/>
  <c r="F3466" i="9"/>
  <c r="J3466" i="9" s="1"/>
  <c r="K3466" i="9" s="1"/>
  <c r="F3346" i="9"/>
  <c r="J3346" i="9" s="1"/>
  <c r="K3346" i="9" s="1"/>
  <c r="L813" i="9"/>
  <c r="K904" i="9"/>
  <c r="L1231" i="9"/>
  <c r="L1569" i="9"/>
  <c r="K1797" i="9"/>
  <c r="K1865" i="9"/>
  <c r="K2851" i="9"/>
  <c r="F3634" i="9"/>
  <c r="J3634" i="9" s="1"/>
  <c r="F3442" i="9"/>
  <c r="J3442" i="9" s="1"/>
  <c r="K3442" i="9" s="1"/>
  <c r="F3418" i="9"/>
  <c r="J3418" i="9" s="1"/>
  <c r="L3418" i="9" s="1"/>
  <c r="F3370" i="9"/>
  <c r="J3370" i="9" s="1"/>
  <c r="K3370" i="9" s="1"/>
  <c r="E3306" i="9"/>
  <c r="I3306" i="9" s="1"/>
  <c r="K3306" i="9" s="1"/>
  <c r="E3258" i="9"/>
  <c r="I3258" i="9" s="1"/>
  <c r="K3258" i="9" s="1"/>
  <c r="H690" i="9"/>
  <c r="L1001" i="9"/>
  <c r="E3170" i="9"/>
  <c r="I3170" i="9" s="1"/>
  <c r="F3658" i="9"/>
  <c r="J3658" i="9" s="1"/>
  <c r="L3658" i="9" s="1"/>
  <c r="F3618" i="9"/>
  <c r="J3618" i="9" s="1"/>
  <c r="K3618" i="9" s="1"/>
  <c r="F3602" i="9"/>
  <c r="J3602" i="9" s="1"/>
  <c r="L3602" i="9" s="1"/>
  <c r="F3586" i="9"/>
  <c r="J3586" i="9" s="1"/>
  <c r="L3586" i="9" s="1"/>
  <c r="F3570" i="9"/>
  <c r="J3570" i="9" s="1"/>
  <c r="L3570" i="9" s="1"/>
  <c r="F3554" i="9"/>
  <c r="J3554" i="9" s="1"/>
  <c r="L3554" i="9" s="1"/>
  <c r="F3538" i="9"/>
  <c r="J3538" i="9" s="1"/>
  <c r="F3522" i="9"/>
  <c r="J3522" i="9" s="1"/>
  <c r="K3522" i="9" s="1"/>
  <c r="F3498" i="9"/>
  <c r="J3498" i="9" s="1"/>
  <c r="K3498" i="9" s="1"/>
  <c r="F3394" i="9"/>
  <c r="J3394" i="9" s="1"/>
  <c r="K3394" i="9" s="1"/>
  <c r="E3330" i="9"/>
  <c r="I3330" i="9" s="1"/>
  <c r="K3330" i="9" s="1"/>
  <c r="E3266" i="9"/>
  <c r="I3266" i="9" s="1"/>
  <c r="K3266" i="9" s="1"/>
  <c r="F3209" i="9"/>
  <c r="J3209" i="9" s="1"/>
  <c r="L3209" i="9" s="1"/>
  <c r="L293" i="9"/>
  <c r="L865" i="9"/>
  <c r="L973" i="9"/>
  <c r="L1238" i="9"/>
  <c r="K1600" i="9"/>
  <c r="K1609" i="9"/>
  <c r="K1821" i="9"/>
  <c r="L1859" i="9"/>
  <c r="L2915" i="9"/>
  <c r="F3682" i="9"/>
  <c r="J3682" i="9" s="1"/>
  <c r="K3682" i="9" s="1"/>
  <c r="F3474" i="9"/>
  <c r="J3474" i="9" s="1"/>
  <c r="L3474" i="9" s="1"/>
  <c r="F3450" i="9"/>
  <c r="J3450" i="9" s="1"/>
  <c r="K3450" i="9" s="1"/>
  <c r="F3354" i="9"/>
  <c r="J3354" i="9" s="1"/>
  <c r="L3354" i="9" s="1"/>
  <c r="E3274" i="9"/>
  <c r="I3274" i="9" s="1"/>
  <c r="K3274" i="9" s="1"/>
  <c r="F3241" i="9"/>
  <c r="J3241" i="9" s="1"/>
  <c r="L3241" i="9" s="1"/>
  <c r="F3225" i="9"/>
  <c r="J3225" i="9" s="1"/>
  <c r="K3225" i="9" s="1"/>
  <c r="K525" i="9"/>
  <c r="L1591" i="9"/>
  <c r="L1623" i="9"/>
  <c r="L1729" i="9"/>
  <c r="K1741" i="9"/>
  <c r="L2837" i="9"/>
  <c r="F3679" i="9"/>
  <c r="J3679" i="9" s="1"/>
  <c r="L3679" i="9" s="1"/>
  <c r="F3671" i="9"/>
  <c r="J3671" i="9" s="1"/>
  <c r="K3671" i="9" s="1"/>
  <c r="F3663" i="9"/>
  <c r="J3663" i="9" s="1"/>
  <c r="L3663" i="9" s="1"/>
  <c r="F3655" i="9"/>
  <c r="J3655" i="9" s="1"/>
  <c r="K3655" i="9" s="1"/>
  <c r="F3647" i="9"/>
  <c r="J3647" i="9" s="1"/>
  <c r="L3647" i="9" s="1"/>
  <c r="F3631" i="9"/>
  <c r="J3631" i="9" s="1"/>
  <c r="K3631" i="9" s="1"/>
  <c r="F3623" i="9"/>
  <c r="J3623" i="9" s="1"/>
  <c r="L3623" i="9" s="1"/>
  <c r="F3615" i="9"/>
  <c r="J3615" i="9" s="1"/>
  <c r="K3615" i="9" s="1"/>
  <c r="F3607" i="9"/>
  <c r="J3607" i="9" s="1"/>
  <c r="L3607" i="9" s="1"/>
  <c r="F3599" i="9"/>
  <c r="J3599" i="9" s="1"/>
  <c r="K3599" i="9" s="1"/>
  <c r="F3591" i="9"/>
  <c r="J3591" i="9" s="1"/>
  <c r="K3591" i="9" s="1"/>
  <c r="F3583" i="9"/>
  <c r="J3583" i="9" s="1"/>
  <c r="K3583" i="9" s="1"/>
  <c r="F3575" i="9"/>
  <c r="J3575" i="9" s="1"/>
  <c r="L3575" i="9" s="1"/>
  <c r="F3567" i="9"/>
  <c r="J3567" i="9" s="1"/>
  <c r="K3567" i="9" s="1"/>
  <c r="F3559" i="9"/>
  <c r="J3559" i="9" s="1"/>
  <c r="F3551" i="9"/>
  <c r="J3551" i="9" s="1"/>
  <c r="L3551" i="9" s="1"/>
  <c r="F3543" i="9"/>
  <c r="J3543" i="9" s="1"/>
  <c r="F3535" i="9"/>
  <c r="J3535" i="9" s="1"/>
  <c r="L3535" i="9" s="1"/>
  <c r="E3203" i="9"/>
  <c r="I3203" i="9" s="1"/>
  <c r="F3203" i="9"/>
  <c r="J3203" i="9" s="1"/>
  <c r="E3532" i="9"/>
  <c r="I3532" i="9" s="1"/>
  <c r="E3516" i="9"/>
  <c r="I3516" i="9" s="1"/>
  <c r="E3500" i="9"/>
  <c r="I3500" i="9" s="1"/>
  <c r="E3484" i="9"/>
  <c r="I3484" i="9" s="1"/>
  <c r="E3468" i="9"/>
  <c r="I3468" i="9" s="1"/>
  <c r="E3452" i="9"/>
  <c r="I3452" i="9" s="1"/>
  <c r="E3436" i="9"/>
  <c r="I3436" i="9" s="1"/>
  <c r="E3420" i="9"/>
  <c r="I3420" i="9" s="1"/>
  <c r="E3404" i="9"/>
  <c r="I3404" i="9" s="1"/>
  <c r="E3388" i="9"/>
  <c r="I3388" i="9" s="1"/>
  <c r="E3372" i="9"/>
  <c r="I3372" i="9" s="1"/>
  <c r="E3356" i="9"/>
  <c r="I3356" i="9" s="1"/>
  <c r="F3333" i="9"/>
  <c r="J3333" i="9" s="1"/>
  <c r="L3333" i="9" s="1"/>
  <c r="F3326" i="9"/>
  <c r="J3326" i="9" s="1"/>
  <c r="L3326" i="9" s="1"/>
  <c r="F3319" i="9"/>
  <c r="J3319" i="9" s="1"/>
  <c r="K3319" i="9" s="1"/>
  <c r="E3315" i="9"/>
  <c r="I3315" i="9" s="1"/>
  <c r="K3315" i="9" s="1"/>
  <c r="E3308" i="9"/>
  <c r="I3308" i="9" s="1"/>
  <c r="F3301" i="9"/>
  <c r="J3301" i="9" s="1"/>
  <c r="L3301" i="9" s="1"/>
  <c r="F3294" i="9"/>
  <c r="J3294" i="9" s="1"/>
  <c r="L3294" i="9" s="1"/>
  <c r="F3287" i="9"/>
  <c r="J3287" i="9" s="1"/>
  <c r="L3287" i="9" s="1"/>
  <c r="E3283" i="9"/>
  <c r="I3283" i="9" s="1"/>
  <c r="K3283" i="9" s="1"/>
  <c r="E3276" i="9"/>
  <c r="I3276" i="9" s="1"/>
  <c r="F3269" i="9"/>
  <c r="J3269" i="9" s="1"/>
  <c r="L3269" i="9" s="1"/>
  <c r="F3262" i="9"/>
  <c r="J3262" i="9" s="1"/>
  <c r="L3262" i="9" s="1"/>
  <c r="E3255" i="9"/>
  <c r="I3255" i="9" s="1"/>
  <c r="F3255" i="9"/>
  <c r="J3255" i="9" s="1"/>
  <c r="E3243" i="9"/>
  <c r="I3243" i="9" s="1"/>
  <c r="K3243" i="9" s="1"/>
  <c r="E3235" i="9"/>
  <c r="I3235" i="9" s="1"/>
  <c r="K3235" i="9" s="1"/>
  <c r="E3227" i="9"/>
  <c r="I3227" i="9" s="1"/>
  <c r="K3227" i="9" s="1"/>
  <c r="E3219" i="9"/>
  <c r="I3219" i="9" s="1"/>
  <c r="L3219" i="9" s="1"/>
  <c r="E3211" i="9"/>
  <c r="I3211" i="9" s="1"/>
  <c r="F3211" i="9"/>
  <c r="J3211" i="9" s="1"/>
  <c r="E3207" i="9"/>
  <c r="I3207" i="9" s="1"/>
  <c r="F3207" i="9"/>
  <c r="J3207" i="9" s="1"/>
  <c r="F3641" i="9"/>
  <c r="J3641" i="9" s="1"/>
  <c r="K3641" i="9" s="1"/>
  <c r="F3633" i="9"/>
  <c r="J3633" i="9" s="1"/>
  <c r="K3633" i="9" s="1"/>
  <c r="F3625" i="9"/>
  <c r="J3625" i="9" s="1"/>
  <c r="L3625" i="9" s="1"/>
  <c r="F3617" i="9"/>
  <c r="J3617" i="9" s="1"/>
  <c r="K3617" i="9" s="1"/>
  <c r="F3254" i="9"/>
  <c r="J3254" i="9" s="1"/>
  <c r="L3254" i="9" s="1"/>
  <c r="E3247" i="9"/>
  <c r="I3247" i="9" s="1"/>
  <c r="L3247" i="9" s="1"/>
  <c r="F3247" i="9"/>
  <c r="J3247" i="9" s="1"/>
  <c r="E3239" i="9"/>
  <c r="I3239" i="9" s="1"/>
  <c r="K3239" i="9" s="1"/>
  <c r="F3239" i="9"/>
  <c r="J3239" i="9" s="1"/>
  <c r="E3231" i="9"/>
  <c r="I3231" i="9" s="1"/>
  <c r="F3231" i="9"/>
  <c r="J3231" i="9" s="1"/>
  <c r="L3231" i="9" s="1"/>
  <c r="E3223" i="9"/>
  <c r="I3223" i="9" s="1"/>
  <c r="F3223" i="9"/>
  <c r="J3223" i="9" s="1"/>
  <c r="E3215" i="9"/>
  <c r="I3215" i="9" s="1"/>
  <c r="F3215" i="9"/>
  <c r="J3215" i="9" s="1"/>
  <c r="F3606" i="9"/>
  <c r="J3606" i="9" s="1"/>
  <c r="K3606" i="9" s="1"/>
  <c r="F3598" i="9"/>
  <c r="J3598" i="9" s="1"/>
  <c r="L3598" i="9" s="1"/>
  <c r="F3590" i="9"/>
  <c r="J3590" i="9" s="1"/>
  <c r="K3590" i="9" s="1"/>
  <c r="F3582" i="9"/>
  <c r="J3582" i="9" s="1"/>
  <c r="K3582" i="9" s="1"/>
  <c r="F3574" i="9"/>
  <c r="J3574" i="9" s="1"/>
  <c r="L3574" i="9" s="1"/>
  <c r="F3566" i="9"/>
  <c r="J3566" i="9" s="1"/>
  <c r="K3566" i="9" s="1"/>
  <c r="F3558" i="9"/>
  <c r="J3558" i="9" s="1"/>
  <c r="F3550" i="9"/>
  <c r="J3550" i="9" s="1"/>
  <c r="L3550" i="9" s="1"/>
  <c r="F3542" i="9"/>
  <c r="J3542" i="9" s="1"/>
  <c r="L3542" i="9" s="1"/>
  <c r="F3534" i="9"/>
  <c r="J3534" i="9" s="1"/>
  <c r="L3534" i="9" s="1"/>
  <c r="E3531" i="9"/>
  <c r="I3531" i="9" s="1"/>
  <c r="L3531" i="9" s="1"/>
  <c r="F3528" i="9"/>
  <c r="J3528" i="9" s="1"/>
  <c r="K3528" i="9" s="1"/>
  <c r="E3515" i="9"/>
  <c r="I3515" i="9" s="1"/>
  <c r="L3515" i="9" s="1"/>
  <c r="F3512" i="9"/>
  <c r="J3512" i="9" s="1"/>
  <c r="K3512" i="9" s="1"/>
  <c r="E3499" i="9"/>
  <c r="I3499" i="9" s="1"/>
  <c r="K3499" i="9" s="1"/>
  <c r="F3496" i="9"/>
  <c r="J3496" i="9" s="1"/>
  <c r="L3496" i="9" s="1"/>
  <c r="E3483" i="9"/>
  <c r="I3483" i="9" s="1"/>
  <c r="L3483" i="9" s="1"/>
  <c r="F3480" i="9"/>
  <c r="J3480" i="9" s="1"/>
  <c r="L3480" i="9" s="1"/>
  <c r="E3467" i="9"/>
  <c r="I3467" i="9" s="1"/>
  <c r="K3467" i="9" s="1"/>
  <c r="F3464" i="9"/>
  <c r="J3464" i="9" s="1"/>
  <c r="K3464" i="9" s="1"/>
  <c r="E3451" i="9"/>
  <c r="I3451" i="9" s="1"/>
  <c r="K3451" i="9" s="1"/>
  <c r="F3448" i="9"/>
  <c r="J3448" i="9" s="1"/>
  <c r="K3448" i="9" s="1"/>
  <c r="E3435" i="9"/>
  <c r="I3435" i="9" s="1"/>
  <c r="K3435" i="9" s="1"/>
  <c r="F3432" i="9"/>
  <c r="J3432" i="9" s="1"/>
  <c r="K3432" i="9" s="1"/>
  <c r="E3419" i="9"/>
  <c r="I3419" i="9" s="1"/>
  <c r="K3419" i="9" s="1"/>
  <c r="F3416" i="9"/>
  <c r="J3416" i="9" s="1"/>
  <c r="K3416" i="9" s="1"/>
  <c r="E3403" i="9"/>
  <c r="I3403" i="9" s="1"/>
  <c r="K3403" i="9" s="1"/>
  <c r="F3400" i="9"/>
  <c r="J3400" i="9" s="1"/>
  <c r="K3400" i="9" s="1"/>
  <c r="E3387" i="9"/>
  <c r="I3387" i="9" s="1"/>
  <c r="L3387" i="9" s="1"/>
  <c r="F3384" i="9"/>
  <c r="J3384" i="9" s="1"/>
  <c r="K3384" i="9" s="1"/>
  <c r="E3371" i="9"/>
  <c r="I3371" i="9" s="1"/>
  <c r="K3371" i="9" s="1"/>
  <c r="F3368" i="9"/>
  <c r="J3368" i="9" s="1"/>
  <c r="K3368" i="9" s="1"/>
  <c r="E3355" i="9"/>
  <c r="I3355" i="9" s="1"/>
  <c r="K3355" i="9" s="1"/>
  <c r="F3352" i="9"/>
  <c r="J3352" i="9" s="1"/>
  <c r="K3352" i="9" s="1"/>
  <c r="E3332" i="9"/>
  <c r="I3332" i="9" s="1"/>
  <c r="F3325" i="9"/>
  <c r="J3325" i="9" s="1"/>
  <c r="L3325" i="9" s="1"/>
  <c r="F3318" i="9"/>
  <c r="J3318" i="9" s="1"/>
  <c r="K3318" i="9" s="1"/>
  <c r="F3311" i="9"/>
  <c r="J3311" i="9" s="1"/>
  <c r="L3311" i="9" s="1"/>
  <c r="E3307" i="9"/>
  <c r="I3307" i="9" s="1"/>
  <c r="K3307" i="9" s="1"/>
  <c r="E3300" i="9"/>
  <c r="I3300" i="9" s="1"/>
  <c r="F3518" i="9"/>
  <c r="J3518" i="9" s="1"/>
  <c r="L3518" i="9" s="1"/>
  <c r="F3502" i="9"/>
  <c r="J3502" i="9" s="1"/>
  <c r="L3502" i="9" s="1"/>
  <c r="F3486" i="9"/>
  <c r="J3486" i="9" s="1"/>
  <c r="F3470" i="9"/>
  <c r="J3470" i="9" s="1"/>
  <c r="K3470" i="9" s="1"/>
  <c r="F3454" i="9"/>
  <c r="J3454" i="9" s="1"/>
  <c r="K3454" i="9" s="1"/>
  <c r="F3438" i="9"/>
  <c r="J3438" i="9" s="1"/>
  <c r="L3438" i="9" s="1"/>
  <c r="F3422" i="9"/>
  <c r="J3422" i="9" s="1"/>
  <c r="K3422" i="9" s="1"/>
  <c r="F3406" i="9"/>
  <c r="J3406" i="9" s="1"/>
  <c r="K3406" i="9" s="1"/>
  <c r="F3390" i="9"/>
  <c r="J3390" i="9" s="1"/>
  <c r="K3390" i="9" s="1"/>
  <c r="F3374" i="9"/>
  <c r="J3374" i="9" s="1"/>
  <c r="K3374" i="9" s="1"/>
  <c r="F3358" i="9"/>
  <c r="J3358" i="9" s="1"/>
  <c r="L3358" i="9" s="1"/>
  <c r="F3342" i="9"/>
  <c r="J3342" i="9" s="1"/>
  <c r="K3342" i="9" s="1"/>
  <c r="F3680" i="9"/>
  <c r="J3680" i="9" s="1"/>
  <c r="L3680" i="9" s="1"/>
  <c r="F3672" i="9"/>
  <c r="J3672" i="9" s="1"/>
  <c r="L3672" i="9" s="1"/>
  <c r="F3664" i="9"/>
  <c r="J3664" i="9" s="1"/>
  <c r="K3664" i="9" s="1"/>
  <c r="F3656" i="9"/>
  <c r="J3656" i="9" s="1"/>
  <c r="K3656" i="9" s="1"/>
  <c r="F3648" i="9"/>
  <c r="J3648" i="9" s="1"/>
  <c r="L3648" i="9" s="1"/>
  <c r="F3640" i="9"/>
  <c r="J3640" i="9" s="1"/>
  <c r="K3640" i="9" s="1"/>
  <c r="F3632" i="9"/>
  <c r="J3632" i="9" s="1"/>
  <c r="L3632" i="9" s="1"/>
  <c r="F3624" i="9"/>
  <c r="J3624" i="9" s="1"/>
  <c r="K3624" i="9" s="1"/>
  <c r="F3616" i="9"/>
  <c r="J3616" i="9" s="1"/>
  <c r="L3616" i="9" s="1"/>
  <c r="F3608" i="9"/>
  <c r="J3608" i="9" s="1"/>
  <c r="F3600" i="9"/>
  <c r="J3600" i="9" s="1"/>
  <c r="K3600" i="9" s="1"/>
  <c r="F3592" i="9"/>
  <c r="J3592" i="9" s="1"/>
  <c r="K3592" i="9" s="1"/>
  <c r="F3584" i="9"/>
  <c r="J3584" i="9" s="1"/>
  <c r="L3584" i="9" s="1"/>
  <c r="F3576" i="9"/>
  <c r="J3576" i="9" s="1"/>
  <c r="K3576" i="9" s="1"/>
  <c r="F3568" i="9"/>
  <c r="J3568" i="9" s="1"/>
  <c r="K3568" i="9" s="1"/>
  <c r="F3560" i="9"/>
  <c r="J3560" i="9" s="1"/>
  <c r="K3560" i="9" s="1"/>
  <c r="F3552" i="9"/>
  <c r="J3552" i="9" s="1"/>
  <c r="K3552" i="9" s="1"/>
  <c r="F3544" i="9"/>
  <c r="J3544" i="9" s="1"/>
  <c r="K3544" i="9" s="1"/>
  <c r="F3536" i="9"/>
  <c r="J3536" i="9" s="1"/>
  <c r="K3536" i="9" s="1"/>
  <c r="E3380" i="9"/>
  <c r="I3380" i="9" s="1"/>
  <c r="E3364" i="9"/>
  <c r="I3364" i="9" s="1"/>
  <c r="E3348" i="9"/>
  <c r="I3348" i="9" s="1"/>
  <c r="F3335" i="9"/>
  <c r="J3335" i="9" s="1"/>
  <c r="L3335" i="9" s="1"/>
  <c r="E3331" i="9"/>
  <c r="I3331" i="9" s="1"/>
  <c r="K3331" i="9" s="1"/>
  <c r="E3324" i="9"/>
  <c r="I3324" i="9" s="1"/>
  <c r="F3685" i="9"/>
  <c r="J3685" i="9" s="1"/>
  <c r="K3685" i="9" s="1"/>
  <c r="F3677" i="9"/>
  <c r="J3677" i="9" s="1"/>
  <c r="F3669" i="9"/>
  <c r="J3669" i="9" s="1"/>
  <c r="L3669" i="9" s="1"/>
  <c r="F3661" i="9"/>
  <c r="J3661" i="9" s="1"/>
  <c r="L3661" i="9" s="1"/>
  <c r="F3653" i="9"/>
  <c r="J3653" i="9" s="1"/>
  <c r="L3653" i="9" s="1"/>
  <c r="F3645" i="9"/>
  <c r="J3645" i="9" s="1"/>
  <c r="L3645" i="9" s="1"/>
  <c r="F3637" i="9"/>
  <c r="J3637" i="9" s="1"/>
  <c r="F3621" i="9"/>
  <c r="J3621" i="9" s="1"/>
  <c r="K3621" i="9" s="1"/>
  <c r="F3613" i="9"/>
  <c r="J3613" i="9" s="1"/>
  <c r="K3613" i="9" s="1"/>
  <c r="F3605" i="9"/>
  <c r="J3605" i="9" s="1"/>
  <c r="K3605" i="9" s="1"/>
  <c r="F3597" i="9"/>
  <c r="J3597" i="9" s="1"/>
  <c r="K3597" i="9" s="1"/>
  <c r="F3589" i="9"/>
  <c r="J3589" i="9" s="1"/>
  <c r="F3581" i="9"/>
  <c r="J3581" i="9" s="1"/>
  <c r="K3581" i="9" s="1"/>
  <c r="F3573" i="9"/>
  <c r="J3573" i="9" s="1"/>
  <c r="K3573" i="9" s="1"/>
  <c r="F3565" i="9"/>
  <c r="J3565" i="9" s="1"/>
  <c r="F3557" i="9"/>
  <c r="J3557" i="9" s="1"/>
  <c r="K3557" i="9" s="1"/>
  <c r="F3549" i="9"/>
  <c r="J3549" i="9" s="1"/>
  <c r="F3541" i="9"/>
  <c r="J3541" i="9" s="1"/>
  <c r="K3541" i="9" s="1"/>
  <c r="F3533" i="9"/>
  <c r="J3533" i="9" s="1"/>
  <c r="K3533" i="9" s="1"/>
  <c r="F3527" i="9"/>
  <c r="J3527" i="9" s="1"/>
  <c r="K3527" i="9" s="1"/>
  <c r="F3511" i="9"/>
  <c r="J3511" i="9" s="1"/>
  <c r="K3511" i="9" s="1"/>
  <c r="F3495" i="9"/>
  <c r="J3495" i="9" s="1"/>
  <c r="K3495" i="9" s="1"/>
  <c r="F3479" i="9"/>
  <c r="J3479" i="9" s="1"/>
  <c r="L3479" i="9" s="1"/>
  <c r="F3463" i="9"/>
  <c r="J3463" i="9" s="1"/>
  <c r="K3463" i="9" s="1"/>
  <c r="F3447" i="9"/>
  <c r="J3447" i="9" s="1"/>
  <c r="K3447" i="9" s="1"/>
  <c r="F3431" i="9"/>
  <c r="J3431" i="9" s="1"/>
  <c r="K3431" i="9" s="1"/>
  <c r="F3415" i="9"/>
  <c r="J3415" i="9" s="1"/>
  <c r="K3415" i="9" s="1"/>
  <c r="F3399" i="9"/>
  <c r="J3399" i="9" s="1"/>
  <c r="K3399" i="9" s="1"/>
  <c r="F3383" i="9"/>
  <c r="J3383" i="9" s="1"/>
  <c r="L3383" i="9" s="1"/>
  <c r="F3367" i="9"/>
  <c r="J3367" i="9" s="1"/>
  <c r="L3367" i="9" s="1"/>
  <c r="F3351" i="9"/>
  <c r="J3351" i="9" s="1"/>
  <c r="K3351" i="9" s="1"/>
  <c r="F3341" i="9"/>
  <c r="J3341" i="9" s="1"/>
  <c r="L3341" i="9" s="1"/>
  <c r="E3252" i="9"/>
  <c r="I3252" i="9" s="1"/>
  <c r="E3199" i="9"/>
  <c r="I3199" i="9" s="1"/>
  <c r="L3199" i="9" s="1"/>
  <c r="F3199" i="9"/>
  <c r="J3199" i="9" s="1"/>
  <c r="F3195" i="9"/>
  <c r="J3195" i="9" s="1"/>
  <c r="L3195" i="9" s="1"/>
  <c r="F3242" i="9"/>
  <c r="J3242" i="9" s="1"/>
  <c r="L3242" i="9" s="1"/>
  <c r="F3234" i="9"/>
  <c r="J3234" i="9" s="1"/>
  <c r="K3234" i="9" s="1"/>
  <c r="F3226" i="9"/>
  <c r="J3226" i="9" s="1"/>
  <c r="L3226" i="9" s="1"/>
  <c r="F3218" i="9"/>
  <c r="J3218" i="9" s="1"/>
  <c r="L3218" i="9" s="1"/>
  <c r="F3210" i="9"/>
  <c r="J3210" i="9" s="1"/>
  <c r="K3210" i="9" s="1"/>
  <c r="F3202" i="9"/>
  <c r="J3202" i="9" s="1"/>
  <c r="K3202" i="9" s="1"/>
  <c r="F3194" i="9"/>
  <c r="J3194" i="9" s="1"/>
  <c r="L3194" i="9" s="1"/>
  <c r="H1226" i="9"/>
  <c r="F1226" i="9"/>
  <c r="J1226" i="9" s="1"/>
  <c r="E1226" i="9"/>
  <c r="I1226" i="9" s="1"/>
  <c r="H1210" i="9"/>
  <c r="E1210" i="9"/>
  <c r="I1210" i="9" s="1"/>
  <c r="F1210" i="9"/>
  <c r="F1194" i="9"/>
  <c r="J1194" i="9" s="1"/>
  <c r="E1194" i="9"/>
  <c r="I1194" i="9" s="1"/>
  <c r="H1194" i="9"/>
  <c r="F1186" i="9"/>
  <c r="J1186" i="9" s="1"/>
  <c r="E1186" i="9"/>
  <c r="I1186" i="9" s="1"/>
  <c r="H1186" i="9"/>
  <c r="H3130" i="9"/>
  <c r="E3130" i="9"/>
  <c r="H3074" i="9"/>
  <c r="F3074" i="9"/>
  <c r="J3074" i="9" s="1"/>
  <c r="F3034" i="9"/>
  <c r="J3034" i="9" s="1"/>
  <c r="L3034" i="9" s="1"/>
  <c r="E3034" i="9"/>
  <c r="I3034" i="9" s="1"/>
  <c r="H2946" i="9"/>
  <c r="F2946" i="9"/>
  <c r="J2946" i="9" s="1"/>
  <c r="E2946" i="9"/>
  <c r="I2946" i="9" s="1"/>
  <c r="K2946" i="9" s="1"/>
  <c r="F2218" i="9"/>
  <c r="E2218" i="9"/>
  <c r="I2218" i="9" s="1"/>
  <c r="H2218" i="9"/>
  <c r="F2186" i="9"/>
  <c r="J2186" i="9" s="1"/>
  <c r="H2186" i="9"/>
  <c r="F1906" i="9"/>
  <c r="J1906" i="9" s="1"/>
  <c r="E1906" i="9"/>
  <c r="I1906" i="9" s="1"/>
  <c r="H1906" i="9"/>
  <c r="F1898" i="9"/>
  <c r="J1898" i="9" s="1"/>
  <c r="H1898" i="9"/>
  <c r="H1874" i="9"/>
  <c r="E1874" i="9"/>
  <c r="I1874" i="9" s="1"/>
  <c r="F1874" i="9"/>
  <c r="J1874" i="9" s="1"/>
  <c r="F1858" i="9"/>
  <c r="J1858" i="9" s="1"/>
  <c r="H1858" i="9"/>
  <c r="E1826" i="9"/>
  <c r="I1826" i="9" s="1"/>
  <c r="F1826" i="9"/>
  <c r="F1770" i="9"/>
  <c r="J1770" i="9" s="1"/>
  <c r="E1770" i="9"/>
  <c r="I1770" i="9" s="1"/>
  <c r="H1754" i="9"/>
  <c r="E1754" i="9"/>
  <c r="I1754" i="9" s="1"/>
  <c r="H1746" i="9"/>
  <c r="F1746" i="9"/>
  <c r="J1746" i="9" s="1"/>
  <c r="E1746" i="9"/>
  <c r="I1746" i="9" s="1"/>
  <c r="L1746" i="9" s="1"/>
  <c r="F1738" i="9"/>
  <c r="J1738" i="9" s="1"/>
  <c r="E1738" i="9"/>
  <c r="I1738" i="9" s="1"/>
  <c r="E1530" i="9"/>
  <c r="I1530" i="9" s="1"/>
  <c r="H1530" i="9"/>
  <c r="H1466" i="9"/>
  <c r="F1466" i="9"/>
  <c r="J1466" i="9" s="1"/>
  <c r="E1466" i="9"/>
  <c r="I1466" i="9" s="1"/>
  <c r="H1458" i="9"/>
  <c r="E1458" i="9"/>
  <c r="H1426" i="9"/>
  <c r="F1426" i="9"/>
  <c r="J1426" i="9" s="1"/>
  <c r="E1426" i="9"/>
  <c r="I1426" i="9" s="1"/>
  <c r="F1410" i="9"/>
  <c r="J1410" i="9" s="1"/>
  <c r="H1410" i="9"/>
  <c r="F1362" i="9"/>
  <c r="J1362" i="9" s="1"/>
  <c r="E1362" i="9"/>
  <c r="F1354" i="9"/>
  <c r="J1354" i="9" s="1"/>
  <c r="E1354" i="9"/>
  <c r="I1354" i="9" s="1"/>
  <c r="L216" i="9"/>
  <c r="L694" i="9"/>
  <c r="H1418" i="9"/>
  <c r="K1829" i="9"/>
  <c r="L1829" i="9"/>
  <c r="K2222" i="9"/>
  <c r="H3042" i="9"/>
  <c r="F3042" i="9"/>
  <c r="J3042" i="9" s="1"/>
  <c r="E3042" i="9"/>
  <c r="I3042" i="9" s="1"/>
  <c r="H3002" i="9"/>
  <c r="F3002" i="9"/>
  <c r="J3002" i="9" s="1"/>
  <c r="E3002" i="9"/>
  <c r="I3002" i="9" s="1"/>
  <c r="H2450" i="9"/>
  <c r="F2450" i="9"/>
  <c r="J2450" i="9" s="1"/>
  <c r="H2554" i="9"/>
  <c r="F2554" i="9"/>
  <c r="J2554" i="9" s="1"/>
  <c r="E2554" i="9"/>
  <c r="I2554" i="9" s="1"/>
  <c r="L989" i="9"/>
  <c r="E1858" i="9"/>
  <c r="I1858" i="9" s="1"/>
  <c r="F2826" i="9"/>
  <c r="J2826" i="9" s="1"/>
  <c r="H1178" i="9"/>
  <c r="F1450" i="9"/>
  <c r="E1850" i="9"/>
  <c r="F3010" i="9"/>
  <c r="J3010" i="9" s="1"/>
  <c r="E3010" i="9"/>
  <c r="I3010" i="9" s="1"/>
  <c r="H1162" i="9"/>
  <c r="F3162" i="9"/>
  <c r="J3162" i="9" s="1"/>
  <c r="H3186" i="9"/>
  <c r="E3186" i="9"/>
  <c r="I3186" i="9" s="1"/>
  <c r="F3186" i="9"/>
  <c r="J3186" i="9" s="1"/>
  <c r="L3186" i="9" s="1"/>
  <c r="L245" i="9"/>
  <c r="L277" i="9"/>
  <c r="H666" i="9"/>
  <c r="F1162" i="9"/>
  <c r="J1162" i="9" s="1"/>
  <c r="K1162" i="9" s="1"/>
  <c r="H3058" i="9"/>
  <c r="E3058" i="9"/>
  <c r="I3058" i="9" s="1"/>
  <c r="H1914" i="9"/>
  <c r="F3170" i="9"/>
  <c r="J3170" i="9" s="1"/>
  <c r="L3170" i="9" s="1"/>
  <c r="L671" i="9"/>
  <c r="F914" i="9"/>
  <c r="J914" i="9" s="1"/>
  <c r="F930" i="9"/>
  <c r="J930" i="9" s="1"/>
  <c r="E1154" i="9"/>
  <c r="I1154" i="9" s="1"/>
  <c r="L889" i="9"/>
  <c r="K1456" i="9"/>
  <c r="K1584" i="9"/>
  <c r="H3188" i="9"/>
  <c r="F3063" i="9"/>
  <c r="L881" i="9"/>
  <c r="L885" i="9"/>
  <c r="L904" i="9"/>
  <c r="K1347" i="9"/>
  <c r="K2184" i="9"/>
  <c r="K2590" i="9"/>
  <c r="K2933" i="9"/>
  <c r="K3048" i="9"/>
  <c r="L2815" i="9"/>
  <c r="L2944" i="9"/>
  <c r="K2959" i="9"/>
  <c r="F3068" i="9"/>
  <c r="J3068" i="9" s="1"/>
  <c r="K868" i="9"/>
  <c r="L987" i="9"/>
  <c r="K1429" i="9"/>
  <c r="K1551" i="9"/>
  <c r="K1617" i="9"/>
  <c r="K1635" i="9"/>
  <c r="L1684" i="9"/>
  <c r="K1803" i="9"/>
  <c r="K1819" i="9"/>
  <c r="K1835" i="9"/>
  <c r="K1849" i="9"/>
  <c r="L3156" i="9"/>
  <c r="L837" i="9"/>
  <c r="L873" i="9"/>
  <c r="K1713" i="9"/>
  <c r="L1779" i="9"/>
  <c r="K1793" i="9"/>
  <c r="K1884" i="9"/>
  <c r="K2843" i="9"/>
  <c r="K3064" i="9"/>
  <c r="L2428" i="9"/>
  <c r="L3092" i="9"/>
  <c r="L853" i="9"/>
  <c r="K884" i="9"/>
  <c r="L961" i="9"/>
  <c r="K1637" i="9"/>
  <c r="K1663" i="9"/>
  <c r="K1825" i="9"/>
  <c r="K1831" i="9"/>
  <c r="K1847" i="9"/>
  <c r="K1853" i="9"/>
  <c r="L1875" i="9"/>
  <c r="L2173" i="9"/>
  <c r="L2983" i="9"/>
  <c r="L3080" i="9"/>
  <c r="E17" i="9"/>
  <c r="F17" i="9"/>
  <c r="J17" i="9" s="1"/>
  <c r="E34" i="9"/>
  <c r="I34" i="9" s="1"/>
  <c r="F34" i="9"/>
  <c r="J34" i="9" s="1"/>
  <c r="E90" i="9"/>
  <c r="I90" i="9" s="1"/>
  <c r="F90" i="9"/>
  <c r="J90" i="9" s="1"/>
  <c r="E130" i="9"/>
  <c r="I130" i="9" s="1"/>
  <c r="H130" i="9"/>
  <c r="F130" i="9"/>
  <c r="E162" i="9"/>
  <c r="I162" i="9" s="1"/>
  <c r="H162" i="9"/>
  <c r="F162" i="9"/>
  <c r="J162" i="9" s="1"/>
  <c r="E194" i="9"/>
  <c r="I194" i="9" s="1"/>
  <c r="H194" i="9"/>
  <c r="F194" i="9"/>
  <c r="J194" i="9" s="1"/>
  <c r="H300" i="9"/>
  <c r="F300" i="9"/>
  <c r="E300" i="9"/>
  <c r="I300" i="9" s="1"/>
  <c r="H364" i="9"/>
  <c r="F364" i="9"/>
  <c r="J364" i="9" s="1"/>
  <c r="L364" i="9" s="1"/>
  <c r="E364" i="9"/>
  <c r="I364" i="9" s="1"/>
  <c r="H381" i="9"/>
  <c r="E381" i="9"/>
  <c r="I381" i="9" s="1"/>
  <c r="F381" i="9"/>
  <c r="H423" i="9"/>
  <c r="F423" i="9"/>
  <c r="J423" i="9" s="1"/>
  <c r="E423" i="9"/>
  <c r="I423" i="9" s="1"/>
  <c r="H441" i="9"/>
  <c r="F441" i="9"/>
  <c r="J441" i="9" s="1"/>
  <c r="E441" i="9"/>
  <c r="I441" i="9" s="1"/>
  <c r="E27" i="9"/>
  <c r="I27" i="9" s="1"/>
  <c r="F27" i="9"/>
  <c r="H308" i="9"/>
  <c r="F308" i="9"/>
  <c r="J308" i="9" s="1"/>
  <c r="E308" i="9"/>
  <c r="I308" i="9" s="1"/>
  <c r="H1521" i="9"/>
  <c r="E1521" i="9"/>
  <c r="I1521" i="9" s="1"/>
  <c r="E11" i="9"/>
  <c r="I11" i="9" s="1"/>
  <c r="F11" i="9"/>
  <c r="J11" i="9" s="1"/>
  <c r="E24" i="9"/>
  <c r="H24" i="9"/>
  <c r="E41" i="9"/>
  <c r="I41" i="9" s="1"/>
  <c r="H41" i="9"/>
  <c r="F41" i="9"/>
  <c r="J41" i="9" s="1"/>
  <c r="E48" i="9"/>
  <c r="I48" i="9" s="1"/>
  <c r="H48" i="9"/>
  <c r="F48" i="9"/>
  <c r="J48" i="9" s="1"/>
  <c r="E98" i="9"/>
  <c r="H98" i="9"/>
  <c r="F98" i="9"/>
  <c r="J98" i="9" s="1"/>
  <c r="E106" i="9"/>
  <c r="I106" i="9" s="1"/>
  <c r="H106" i="9"/>
  <c r="F106" i="9"/>
  <c r="J106" i="9" s="1"/>
  <c r="E114" i="9"/>
  <c r="I114" i="9" s="1"/>
  <c r="H114" i="9"/>
  <c r="F114" i="9"/>
  <c r="E122" i="9"/>
  <c r="I122" i="9" s="1"/>
  <c r="H122" i="9"/>
  <c r="F122" i="9"/>
  <c r="J122" i="9" s="1"/>
  <c r="H356" i="9"/>
  <c r="F356" i="9"/>
  <c r="J356" i="9" s="1"/>
  <c r="E356" i="9"/>
  <c r="I356" i="9" s="1"/>
  <c r="H387" i="9"/>
  <c r="F387" i="9"/>
  <c r="J387" i="9" s="1"/>
  <c r="E387" i="9"/>
  <c r="I387" i="9" s="1"/>
  <c r="K509" i="9"/>
  <c r="L509" i="9"/>
  <c r="K513" i="9"/>
  <c r="L513" i="9"/>
  <c r="K521" i="9"/>
  <c r="L521" i="9"/>
  <c r="E18" i="9"/>
  <c r="I18" i="9" s="1"/>
  <c r="F18" i="9"/>
  <c r="J18" i="9" s="1"/>
  <c r="E31" i="9"/>
  <c r="I31" i="9" s="1"/>
  <c r="H31" i="9"/>
  <c r="E35" i="9"/>
  <c r="I35" i="9" s="1"/>
  <c r="K35" i="9" s="1"/>
  <c r="F35" i="9"/>
  <c r="J35" i="9" s="1"/>
  <c r="E42" i="9"/>
  <c r="I42" i="9" s="1"/>
  <c r="F42" i="9"/>
  <c r="J42" i="9" s="1"/>
  <c r="E49" i="9"/>
  <c r="H49" i="9"/>
  <c r="F49" i="9"/>
  <c r="J49" i="9" s="1"/>
  <c r="E56" i="9"/>
  <c r="I56" i="9" s="1"/>
  <c r="H56" i="9"/>
  <c r="F56" i="9"/>
  <c r="J56" i="9" s="1"/>
  <c r="E154" i="9"/>
  <c r="I154" i="9" s="1"/>
  <c r="H154" i="9"/>
  <c r="F154" i="9"/>
  <c r="E186" i="9"/>
  <c r="I186" i="9" s="1"/>
  <c r="H186" i="9"/>
  <c r="F186" i="9"/>
  <c r="J186" i="9" s="1"/>
  <c r="H226" i="9"/>
  <c r="F226" i="9"/>
  <c r="J226" i="9" s="1"/>
  <c r="E226" i="9"/>
  <c r="I226" i="9" s="1"/>
  <c r="H242" i="9"/>
  <c r="F242" i="9"/>
  <c r="J242" i="9" s="1"/>
  <c r="E242" i="9"/>
  <c r="H258" i="9"/>
  <c r="F258" i="9"/>
  <c r="J258" i="9" s="1"/>
  <c r="E258" i="9"/>
  <c r="I258" i="9" s="1"/>
  <c r="H274" i="9"/>
  <c r="F274" i="9"/>
  <c r="J274" i="9" s="1"/>
  <c r="E274" i="9"/>
  <c r="I274" i="9" s="1"/>
  <c r="H290" i="9"/>
  <c r="F290" i="9"/>
  <c r="E290" i="9"/>
  <c r="I290" i="9" s="1"/>
  <c r="H348" i="9"/>
  <c r="F348" i="9"/>
  <c r="J348" i="9" s="1"/>
  <c r="L348" i="9" s="1"/>
  <c r="E348" i="9"/>
  <c r="I348" i="9" s="1"/>
  <c r="F460" i="9"/>
  <c r="J460" i="9" s="1"/>
  <c r="H460" i="9"/>
  <c r="E460" i="9"/>
  <c r="H547" i="9"/>
  <c r="F547" i="9"/>
  <c r="J547" i="9" s="1"/>
  <c r="F906" i="9"/>
  <c r="J906" i="9" s="1"/>
  <c r="H906" i="9"/>
  <c r="H916" i="9"/>
  <c r="F916" i="9"/>
  <c r="J916" i="9" s="1"/>
  <c r="E916" i="9"/>
  <c r="I916" i="9" s="1"/>
  <c r="E965" i="9"/>
  <c r="H965" i="9"/>
  <c r="F965" i="9"/>
  <c r="J965" i="9" s="1"/>
  <c r="H1157" i="9"/>
  <c r="F1157" i="9"/>
  <c r="J1157" i="9" s="1"/>
  <c r="K1157" i="9" s="1"/>
  <c r="E1157" i="9"/>
  <c r="I1157" i="9" s="1"/>
  <c r="E7" i="9"/>
  <c r="I7" i="9" s="1"/>
  <c r="F7" i="9"/>
  <c r="J7" i="9" s="1"/>
  <c r="E23" i="9"/>
  <c r="H23" i="9"/>
  <c r="E40" i="9"/>
  <c r="I40" i="9" s="1"/>
  <c r="H40" i="9"/>
  <c r="H450" i="9"/>
  <c r="F450" i="9"/>
  <c r="J450" i="9" s="1"/>
  <c r="E450" i="9"/>
  <c r="I450" i="9" s="1"/>
  <c r="H565" i="9"/>
  <c r="F565" i="9"/>
  <c r="J565" i="9" s="1"/>
  <c r="E565" i="9"/>
  <c r="I565" i="9" s="1"/>
  <c r="H1430" i="9"/>
  <c r="F1430" i="9"/>
  <c r="F1866" i="9"/>
  <c r="J1866" i="9" s="1"/>
  <c r="H1866" i="9"/>
  <c r="E1866" i="9"/>
  <c r="I1866" i="9" s="1"/>
  <c r="H3059" i="9"/>
  <c r="E3059" i="9"/>
  <c r="I3059" i="9" s="1"/>
  <c r="E3074" i="9"/>
  <c r="E3076" i="9"/>
  <c r="I3076" i="9" s="1"/>
  <c r="H18" i="9"/>
  <c r="E25" i="9"/>
  <c r="I25" i="9" s="1"/>
  <c r="F25" i="9"/>
  <c r="J25" i="9" s="1"/>
  <c r="F31" i="9"/>
  <c r="H35" i="9"/>
  <c r="H42" i="9"/>
  <c r="E50" i="9"/>
  <c r="I50" i="9" s="1"/>
  <c r="F50" i="9"/>
  <c r="J50" i="9" s="1"/>
  <c r="E64" i="9"/>
  <c r="I64" i="9" s="1"/>
  <c r="H64" i="9"/>
  <c r="F64" i="9"/>
  <c r="J64" i="9" s="1"/>
  <c r="L221" i="9"/>
  <c r="L237" i="9"/>
  <c r="L253" i="9"/>
  <c r="L269" i="9"/>
  <c r="L285" i="9"/>
  <c r="H340" i="9"/>
  <c r="F340" i="9"/>
  <c r="J340" i="9" s="1"/>
  <c r="E340" i="9"/>
  <c r="I340" i="9" s="1"/>
  <c r="H420" i="9"/>
  <c r="F420" i="9"/>
  <c r="E420" i="9"/>
  <c r="I420" i="9" s="1"/>
  <c r="H429" i="9"/>
  <c r="E429" i="9"/>
  <c r="I429" i="9" s="1"/>
  <c r="F429" i="9"/>
  <c r="J429" i="9" s="1"/>
  <c r="H5" i="9"/>
  <c r="F5" i="9"/>
  <c r="E15" i="9"/>
  <c r="H15" i="9"/>
  <c r="E19" i="9"/>
  <c r="I19" i="9" s="1"/>
  <c r="K19" i="9" s="1"/>
  <c r="F19" i="9"/>
  <c r="J19" i="9" s="1"/>
  <c r="H25" i="9"/>
  <c r="E32" i="9"/>
  <c r="I32" i="9" s="1"/>
  <c r="L32" i="9" s="1"/>
  <c r="H32" i="9"/>
  <c r="E43" i="9"/>
  <c r="I43" i="9" s="1"/>
  <c r="F43" i="9"/>
  <c r="J43" i="9" s="1"/>
  <c r="H50" i="9"/>
  <c r="E58" i="9"/>
  <c r="I58" i="9" s="1"/>
  <c r="F58" i="9"/>
  <c r="J58" i="9" s="1"/>
  <c r="E72" i="9"/>
  <c r="I72" i="9" s="1"/>
  <c r="H72" i="9"/>
  <c r="F72" i="9"/>
  <c r="J72" i="9" s="1"/>
  <c r="E146" i="9"/>
  <c r="I146" i="9" s="1"/>
  <c r="H146" i="9"/>
  <c r="F146" i="9"/>
  <c r="J146" i="9" s="1"/>
  <c r="E178" i="9"/>
  <c r="I178" i="9" s="1"/>
  <c r="L178" i="9" s="1"/>
  <c r="H178" i="9"/>
  <c r="F178" i="9"/>
  <c r="J178" i="9" s="1"/>
  <c r="E210" i="9"/>
  <c r="I210" i="9" s="1"/>
  <c r="H210" i="9"/>
  <c r="F210" i="9"/>
  <c r="J210" i="9" s="1"/>
  <c r="H332" i="9"/>
  <c r="F332" i="9"/>
  <c r="E332" i="9"/>
  <c r="I332" i="9" s="1"/>
  <c r="E10" i="9"/>
  <c r="I10" i="9" s="1"/>
  <c r="F10" i="9"/>
  <c r="J10" i="9" s="1"/>
  <c r="E82" i="9"/>
  <c r="I82" i="9" s="1"/>
  <c r="L82" i="9" s="1"/>
  <c r="F82" i="9"/>
  <c r="J82" i="9" s="1"/>
  <c r="E1460" i="9"/>
  <c r="I1460" i="9" s="1"/>
  <c r="H1460" i="9"/>
  <c r="F1460" i="9"/>
  <c r="J1460" i="9" s="1"/>
  <c r="E1607" i="9"/>
  <c r="I1607" i="9" s="1"/>
  <c r="L1607" i="9" s="1"/>
  <c r="H1607" i="9"/>
  <c r="F1607" i="9"/>
  <c r="J1607" i="9" s="1"/>
  <c r="F1667" i="9"/>
  <c r="J1667" i="9" s="1"/>
  <c r="H1667" i="9"/>
  <c r="E1667" i="9"/>
  <c r="I1667" i="9" s="1"/>
  <c r="E9" i="9"/>
  <c r="I9" i="9" s="1"/>
  <c r="F9" i="9"/>
  <c r="E26" i="9"/>
  <c r="I26" i="9" s="1"/>
  <c r="F26" i="9"/>
  <c r="J26" i="9" s="1"/>
  <c r="E66" i="9"/>
  <c r="I66" i="9" s="1"/>
  <c r="F66" i="9"/>
  <c r="J66" i="9" s="1"/>
  <c r="E80" i="9"/>
  <c r="I80" i="9" s="1"/>
  <c r="H80" i="9"/>
  <c r="F80" i="9"/>
  <c r="H324" i="9"/>
  <c r="F324" i="9"/>
  <c r="J324" i="9" s="1"/>
  <c r="E324" i="9"/>
  <c r="I324" i="9" s="1"/>
  <c r="H378" i="9"/>
  <c r="F378" i="9"/>
  <c r="J378" i="9" s="1"/>
  <c r="E378" i="9"/>
  <c r="I378" i="9" s="1"/>
  <c r="H390" i="9"/>
  <c r="F390" i="9"/>
  <c r="J390" i="9" s="1"/>
  <c r="E390" i="9"/>
  <c r="I390" i="9" s="1"/>
  <c r="H9" i="9"/>
  <c r="E16" i="9"/>
  <c r="H16" i="9"/>
  <c r="E33" i="9"/>
  <c r="I33" i="9" s="1"/>
  <c r="F33" i="9"/>
  <c r="J33" i="9" s="1"/>
  <c r="E74" i="9"/>
  <c r="I74" i="9" s="1"/>
  <c r="F74" i="9"/>
  <c r="E88" i="9"/>
  <c r="I88" i="9" s="1"/>
  <c r="H88" i="9"/>
  <c r="F88" i="9"/>
  <c r="J88" i="9" s="1"/>
  <c r="E138" i="9"/>
  <c r="I138" i="9" s="1"/>
  <c r="H138" i="9"/>
  <c r="F138" i="9"/>
  <c r="J138" i="9" s="1"/>
  <c r="E170" i="9"/>
  <c r="I170" i="9" s="1"/>
  <c r="H170" i="9"/>
  <c r="F170" i="9"/>
  <c r="E202" i="9"/>
  <c r="I202" i="9" s="1"/>
  <c r="L202" i="9" s="1"/>
  <c r="H202" i="9"/>
  <c r="F202" i="9"/>
  <c r="J202" i="9" s="1"/>
  <c r="H218" i="9"/>
  <c r="F218" i="9"/>
  <c r="J218" i="9" s="1"/>
  <c r="E218" i="9"/>
  <c r="I218" i="9" s="1"/>
  <c r="H234" i="9"/>
  <c r="F234" i="9"/>
  <c r="E234" i="9"/>
  <c r="I234" i="9" s="1"/>
  <c r="H250" i="9"/>
  <c r="F250" i="9"/>
  <c r="J250" i="9" s="1"/>
  <c r="E250" i="9"/>
  <c r="H266" i="9"/>
  <c r="F266" i="9"/>
  <c r="J266" i="9" s="1"/>
  <c r="E266" i="9"/>
  <c r="H282" i="9"/>
  <c r="F282" i="9"/>
  <c r="J282" i="9" s="1"/>
  <c r="K282" i="9" s="1"/>
  <c r="E282" i="9"/>
  <c r="I282" i="9" s="1"/>
  <c r="H298" i="9"/>
  <c r="F298" i="9"/>
  <c r="J298" i="9" s="1"/>
  <c r="E298" i="9"/>
  <c r="I298" i="9" s="1"/>
  <c r="H316" i="9"/>
  <c r="F316" i="9"/>
  <c r="J316" i="9" s="1"/>
  <c r="E316" i="9"/>
  <c r="H435" i="9"/>
  <c r="E435" i="9"/>
  <c r="I435" i="9" s="1"/>
  <c r="F435" i="9"/>
  <c r="J435" i="9" s="1"/>
  <c r="F463" i="9"/>
  <c r="H463" i="9"/>
  <c r="E463" i="9"/>
  <c r="I463" i="9" s="1"/>
  <c r="H535" i="9"/>
  <c r="F535" i="9"/>
  <c r="J535" i="9" s="1"/>
  <c r="H39" i="9"/>
  <c r="H47" i="9"/>
  <c r="H55" i="9"/>
  <c r="H63" i="9"/>
  <c r="H71" i="9"/>
  <c r="H79" i="9"/>
  <c r="H87" i="9"/>
  <c r="H95" i="9"/>
  <c r="H103" i="9"/>
  <c r="H111" i="9"/>
  <c r="H119" i="9"/>
  <c r="H127" i="9"/>
  <c r="H135" i="9"/>
  <c r="H143" i="9"/>
  <c r="H151" i="9"/>
  <c r="H159" i="9"/>
  <c r="H167" i="9"/>
  <c r="H175" i="9"/>
  <c r="H183" i="9"/>
  <c r="H191" i="9"/>
  <c r="H199" i="9"/>
  <c r="H207" i="9"/>
  <c r="H216" i="9"/>
  <c r="F305" i="9"/>
  <c r="F313" i="9"/>
  <c r="J313" i="9" s="1"/>
  <c r="K313" i="9" s="1"/>
  <c r="F321" i="9"/>
  <c r="F329" i="9"/>
  <c r="J329" i="9" s="1"/>
  <c r="F337" i="9"/>
  <c r="F345" i="9"/>
  <c r="J345" i="9" s="1"/>
  <c r="F353" i="9"/>
  <c r="J353" i="9" s="1"/>
  <c r="F361" i="9"/>
  <c r="F369" i="9"/>
  <c r="F372" i="9"/>
  <c r="J372" i="9" s="1"/>
  <c r="L372" i="9" s="1"/>
  <c r="F375" i="9"/>
  <c r="F401" i="9"/>
  <c r="J401" i="9" s="1"/>
  <c r="H405" i="9"/>
  <c r="E405" i="9"/>
  <c r="I405" i="9" s="1"/>
  <c r="H411" i="9"/>
  <c r="E411" i="9"/>
  <c r="H426" i="9"/>
  <c r="F426" i="9"/>
  <c r="J426" i="9" s="1"/>
  <c r="L426" i="9" s="1"/>
  <c r="F444" i="9"/>
  <c r="F447" i="9"/>
  <c r="J447" i="9" s="1"/>
  <c r="F467" i="9"/>
  <c r="H467" i="9"/>
  <c r="H484" i="9"/>
  <c r="F520" i="9"/>
  <c r="J520" i="9" s="1"/>
  <c r="E520" i="9"/>
  <c r="H560" i="9"/>
  <c r="F560" i="9"/>
  <c r="J560" i="9" s="1"/>
  <c r="K876" i="9"/>
  <c r="E1242" i="9"/>
  <c r="H1242" i="9"/>
  <c r="F1242" i="9"/>
  <c r="J1242" i="9" s="1"/>
  <c r="H1290" i="9"/>
  <c r="F1290" i="9"/>
  <c r="J1290" i="9" s="1"/>
  <c r="E1290" i="9"/>
  <c r="I1290" i="9" s="1"/>
  <c r="K1290" i="9" s="1"/>
  <c r="H1296" i="9"/>
  <c r="F1296" i="9"/>
  <c r="J1296" i="9" s="1"/>
  <c r="E1296" i="9"/>
  <c r="I1296" i="9" s="1"/>
  <c r="E1366" i="9"/>
  <c r="I1366" i="9" s="1"/>
  <c r="H1366" i="9"/>
  <c r="F1366" i="9"/>
  <c r="J1366" i="9" s="1"/>
  <c r="L224" i="9"/>
  <c r="L232" i="9"/>
  <c r="L240" i="9"/>
  <c r="L248" i="9"/>
  <c r="L256" i="9"/>
  <c r="L264" i="9"/>
  <c r="L272" i="9"/>
  <c r="L280" i="9"/>
  <c r="L288" i="9"/>
  <c r="L296" i="9"/>
  <c r="H370" i="9"/>
  <c r="F370" i="9"/>
  <c r="J370" i="9" s="1"/>
  <c r="H373" i="9"/>
  <c r="E373" i="9"/>
  <c r="I373" i="9" s="1"/>
  <c r="H402" i="9"/>
  <c r="F402" i="9"/>
  <c r="J402" i="9" s="1"/>
  <c r="H445" i="9"/>
  <c r="E445" i="9"/>
  <c r="I445" i="9" s="1"/>
  <c r="H451" i="9"/>
  <c r="E451" i="9"/>
  <c r="I451" i="9" s="1"/>
  <c r="F471" i="9"/>
  <c r="J471" i="9" s="1"/>
  <c r="E471" i="9"/>
  <c r="I471" i="9" s="1"/>
  <c r="F504" i="9"/>
  <c r="J504" i="9" s="1"/>
  <c r="E504" i="9"/>
  <c r="H532" i="9"/>
  <c r="F532" i="9"/>
  <c r="J532" i="9" s="1"/>
  <c r="H852" i="9"/>
  <c r="F852" i="9"/>
  <c r="J852" i="9" s="1"/>
  <c r="E852" i="9"/>
  <c r="E997" i="9"/>
  <c r="I997" i="9" s="1"/>
  <c r="H997" i="9"/>
  <c r="F997" i="9"/>
  <c r="J997" i="9" s="1"/>
  <c r="H1181" i="9"/>
  <c r="F1181" i="9"/>
  <c r="J1181" i="9" s="1"/>
  <c r="E1181" i="9"/>
  <c r="I1181" i="9" s="1"/>
  <c r="F1217" i="9"/>
  <c r="J1217" i="9" s="1"/>
  <c r="H1217" i="9"/>
  <c r="H1302" i="9"/>
  <c r="F1302" i="9"/>
  <c r="J1302" i="9" s="1"/>
  <c r="E1359" i="9"/>
  <c r="I1359" i="9" s="1"/>
  <c r="F1359" i="9"/>
  <c r="H1359" i="9"/>
  <c r="F96" i="9"/>
  <c r="F104" i="9"/>
  <c r="J104" i="9" s="1"/>
  <c r="F112" i="9"/>
  <c r="J112" i="9" s="1"/>
  <c r="L112" i="9" s="1"/>
  <c r="F120" i="9"/>
  <c r="J120" i="9" s="1"/>
  <c r="F128" i="9"/>
  <c r="J128" i="9" s="1"/>
  <c r="F136" i="9"/>
  <c r="F144" i="9"/>
  <c r="F152" i="9"/>
  <c r="J152" i="9" s="1"/>
  <c r="K152" i="9" s="1"/>
  <c r="F160" i="9"/>
  <c r="F168" i="9"/>
  <c r="J168" i="9" s="1"/>
  <c r="F176" i="9"/>
  <c r="J176" i="9" s="1"/>
  <c r="L176" i="9" s="1"/>
  <c r="F184" i="9"/>
  <c r="J184" i="9" s="1"/>
  <c r="F192" i="9"/>
  <c r="J192" i="9" s="1"/>
  <c r="F200" i="9"/>
  <c r="F208" i="9"/>
  <c r="E220" i="9"/>
  <c r="I220" i="9" s="1"/>
  <c r="E228" i="9"/>
  <c r="I228" i="9" s="1"/>
  <c r="E236" i="9"/>
  <c r="I236" i="9" s="1"/>
  <c r="E244" i="9"/>
  <c r="I244" i="9" s="1"/>
  <c r="E252" i="9"/>
  <c r="I252" i="9" s="1"/>
  <c r="E260" i="9"/>
  <c r="I260" i="9" s="1"/>
  <c r="E268" i="9"/>
  <c r="I268" i="9" s="1"/>
  <c r="E276" i="9"/>
  <c r="I276" i="9" s="1"/>
  <c r="E284" i="9"/>
  <c r="I284" i="9" s="1"/>
  <c r="E292" i="9"/>
  <c r="I292" i="9" s="1"/>
  <c r="E306" i="9"/>
  <c r="I306" i="9" s="1"/>
  <c r="E314" i="9"/>
  <c r="I314" i="9" s="1"/>
  <c r="E322" i="9"/>
  <c r="I322" i="9" s="1"/>
  <c r="E330" i="9"/>
  <c r="I330" i="9" s="1"/>
  <c r="E338" i="9"/>
  <c r="E346" i="9"/>
  <c r="E354" i="9"/>
  <c r="I354" i="9" s="1"/>
  <c r="K354" i="9" s="1"/>
  <c r="E362" i="9"/>
  <c r="I362" i="9" s="1"/>
  <c r="E370" i="9"/>
  <c r="I370" i="9" s="1"/>
  <c r="F373" i="9"/>
  <c r="J373" i="9" s="1"/>
  <c r="L373" i="9" s="1"/>
  <c r="E379" i="9"/>
  <c r="I379" i="9" s="1"/>
  <c r="E382" i="9"/>
  <c r="I382" i="9" s="1"/>
  <c r="E402" i="9"/>
  <c r="H421" i="9"/>
  <c r="E421" i="9"/>
  <c r="I421" i="9" s="1"/>
  <c r="H427" i="9"/>
  <c r="E427" i="9"/>
  <c r="I427" i="9" s="1"/>
  <c r="E436" i="9"/>
  <c r="I436" i="9" s="1"/>
  <c r="E439" i="9"/>
  <c r="I439" i="9" s="1"/>
  <c r="H442" i="9"/>
  <c r="F442" i="9"/>
  <c r="F445" i="9"/>
  <c r="F451" i="9"/>
  <c r="J451" i="9" s="1"/>
  <c r="L451" i="9" s="1"/>
  <c r="E457" i="9"/>
  <c r="I457" i="9" s="1"/>
  <c r="F464" i="9"/>
  <c r="J464" i="9" s="1"/>
  <c r="H464" i="9"/>
  <c r="F468" i="9"/>
  <c r="J468" i="9" s="1"/>
  <c r="E468" i="9"/>
  <c r="I468" i="9" s="1"/>
  <c r="H471" i="9"/>
  <c r="E475" i="9"/>
  <c r="F479" i="9"/>
  <c r="J479" i="9" s="1"/>
  <c r="E479" i="9"/>
  <c r="I479" i="9" s="1"/>
  <c r="H504" i="9"/>
  <c r="E512" i="9"/>
  <c r="I512" i="9" s="1"/>
  <c r="K512" i="9" s="1"/>
  <c r="E517" i="9"/>
  <c r="I517" i="9" s="1"/>
  <c r="H544" i="9"/>
  <c r="F544" i="9"/>
  <c r="J544" i="9" s="1"/>
  <c r="H549" i="9"/>
  <c r="F549" i="9"/>
  <c r="J549" i="9" s="1"/>
  <c r="E549" i="9"/>
  <c r="I549" i="9" s="1"/>
  <c r="H567" i="9"/>
  <c r="F567" i="9"/>
  <c r="J567" i="9" s="1"/>
  <c r="H809" i="9"/>
  <c r="F809" i="9"/>
  <c r="J809" i="9" s="1"/>
  <c r="E809" i="9"/>
  <c r="I809" i="9" s="1"/>
  <c r="H817" i="9"/>
  <c r="F817" i="9"/>
  <c r="J817" i="9" s="1"/>
  <c r="E817" i="9"/>
  <c r="I817" i="9" s="1"/>
  <c r="E821" i="9"/>
  <c r="I821" i="9" s="1"/>
  <c r="H821" i="9"/>
  <c r="F821" i="9"/>
  <c r="J821" i="9" s="1"/>
  <c r="F830" i="9"/>
  <c r="J830" i="9" s="1"/>
  <c r="H830" i="9"/>
  <c r="F1153" i="9"/>
  <c r="J1153" i="9" s="1"/>
  <c r="H1153" i="9"/>
  <c r="H1172" i="9"/>
  <c r="E1172" i="9"/>
  <c r="I1172" i="9" s="1"/>
  <c r="H1230" i="9"/>
  <c r="F1230" i="9"/>
  <c r="J1230" i="9" s="1"/>
  <c r="E1230" i="9"/>
  <c r="I1230" i="9" s="1"/>
  <c r="F51" i="9"/>
  <c r="F59" i="9"/>
  <c r="F67" i="9"/>
  <c r="J67" i="9" s="1"/>
  <c r="K67" i="9" s="1"/>
  <c r="F75" i="9"/>
  <c r="F83" i="9"/>
  <c r="J83" i="9" s="1"/>
  <c r="F91" i="9"/>
  <c r="J91" i="9" s="1"/>
  <c r="L91" i="9" s="1"/>
  <c r="H96" i="9"/>
  <c r="F99" i="9"/>
  <c r="J99" i="9" s="1"/>
  <c r="H104" i="9"/>
  <c r="F107" i="9"/>
  <c r="H112" i="9"/>
  <c r="F115" i="9"/>
  <c r="H120" i="9"/>
  <c r="F123" i="9"/>
  <c r="J123" i="9" s="1"/>
  <c r="L123" i="9" s="1"/>
  <c r="H128" i="9"/>
  <c r="F131" i="9"/>
  <c r="J131" i="9" s="1"/>
  <c r="H136" i="9"/>
  <c r="F139" i="9"/>
  <c r="H144" i="9"/>
  <c r="F147" i="9"/>
  <c r="H152" i="9"/>
  <c r="F155" i="9"/>
  <c r="J155" i="9" s="1"/>
  <c r="K155" i="9" s="1"/>
  <c r="H160" i="9"/>
  <c r="F163" i="9"/>
  <c r="J163" i="9" s="1"/>
  <c r="H168" i="9"/>
  <c r="F171" i="9"/>
  <c r="H176" i="9"/>
  <c r="F179" i="9"/>
  <c r="H184" i="9"/>
  <c r="F187" i="9"/>
  <c r="J187" i="9" s="1"/>
  <c r="L187" i="9" s="1"/>
  <c r="H192" i="9"/>
  <c r="F195" i="9"/>
  <c r="J195" i="9" s="1"/>
  <c r="H200" i="9"/>
  <c r="F203" i="9"/>
  <c r="H208" i="9"/>
  <c r="F211" i="9"/>
  <c r="E217" i="9"/>
  <c r="I217" i="9" s="1"/>
  <c r="F220" i="9"/>
  <c r="J220" i="9" s="1"/>
  <c r="E225" i="9"/>
  <c r="I225" i="9" s="1"/>
  <c r="F228" i="9"/>
  <c r="J228" i="9" s="1"/>
  <c r="E233" i="9"/>
  <c r="F236" i="9"/>
  <c r="E241" i="9"/>
  <c r="I241" i="9" s="1"/>
  <c r="F244" i="9"/>
  <c r="E249" i="9"/>
  <c r="I249" i="9" s="1"/>
  <c r="F252" i="9"/>
  <c r="J252" i="9" s="1"/>
  <c r="K252" i="9" s="1"/>
  <c r="E257" i="9"/>
  <c r="I257" i="9" s="1"/>
  <c r="F260" i="9"/>
  <c r="J260" i="9" s="1"/>
  <c r="E265" i="9"/>
  <c r="I265" i="9" s="1"/>
  <c r="F268" i="9"/>
  <c r="J268" i="9" s="1"/>
  <c r="E273" i="9"/>
  <c r="I273" i="9" s="1"/>
  <c r="K273" i="9" s="1"/>
  <c r="F276" i="9"/>
  <c r="J276" i="9" s="1"/>
  <c r="E281" i="9"/>
  <c r="I281" i="9" s="1"/>
  <c r="F284" i="9"/>
  <c r="J284" i="9" s="1"/>
  <c r="E289" i="9"/>
  <c r="I289" i="9" s="1"/>
  <c r="F292" i="9"/>
  <c r="J292" i="9" s="1"/>
  <c r="E297" i="9"/>
  <c r="I297" i="9" s="1"/>
  <c r="E301" i="9"/>
  <c r="F306" i="9"/>
  <c r="J306" i="9" s="1"/>
  <c r="L306" i="9" s="1"/>
  <c r="E309" i="9"/>
  <c r="I309" i="9" s="1"/>
  <c r="F314" i="9"/>
  <c r="J314" i="9" s="1"/>
  <c r="E317" i="9"/>
  <c r="I317" i="9" s="1"/>
  <c r="F322" i="9"/>
  <c r="J322" i="9" s="1"/>
  <c r="E325" i="9"/>
  <c r="I325" i="9" s="1"/>
  <c r="F330" i="9"/>
  <c r="E333" i="9"/>
  <c r="F338" i="9"/>
  <c r="J338" i="9" s="1"/>
  <c r="E341" i="9"/>
  <c r="I341" i="9" s="1"/>
  <c r="F346" i="9"/>
  <c r="J346" i="9" s="1"/>
  <c r="E349" i="9"/>
  <c r="I349" i="9" s="1"/>
  <c r="F354" i="9"/>
  <c r="J354" i="9" s="1"/>
  <c r="E357" i="9"/>
  <c r="I357" i="9" s="1"/>
  <c r="F362" i="9"/>
  <c r="J362" i="9" s="1"/>
  <c r="E365" i="9"/>
  <c r="F379" i="9"/>
  <c r="J379" i="9" s="1"/>
  <c r="L379" i="9" s="1"/>
  <c r="F382" i="9"/>
  <c r="E385" i="9"/>
  <c r="I385" i="9" s="1"/>
  <c r="E388" i="9"/>
  <c r="I388" i="9" s="1"/>
  <c r="E391" i="9"/>
  <c r="I391" i="9" s="1"/>
  <c r="H394" i="9"/>
  <c r="F394" i="9"/>
  <c r="H397" i="9"/>
  <c r="E397" i="9"/>
  <c r="I397" i="9" s="1"/>
  <c r="L397" i="9" s="1"/>
  <c r="H403" i="9"/>
  <c r="E403" i="9"/>
  <c r="I403" i="9" s="1"/>
  <c r="E412" i="9"/>
  <c r="I412" i="9" s="1"/>
  <c r="E415" i="9"/>
  <c r="I415" i="9" s="1"/>
  <c r="H418" i="9"/>
  <c r="F418" i="9"/>
  <c r="F421" i="9"/>
  <c r="F427" i="9"/>
  <c r="J427" i="9" s="1"/>
  <c r="L427" i="9" s="1"/>
  <c r="E433" i="9"/>
  <c r="I433" i="9" s="1"/>
  <c r="F436" i="9"/>
  <c r="J436" i="9" s="1"/>
  <c r="F439" i="9"/>
  <c r="J439" i="9" s="1"/>
  <c r="L439" i="9" s="1"/>
  <c r="E442" i="9"/>
  <c r="I442" i="9" s="1"/>
  <c r="F457" i="9"/>
  <c r="J457" i="9" s="1"/>
  <c r="E464" i="9"/>
  <c r="H468" i="9"/>
  <c r="H475" i="9"/>
  <c r="H479" i="9"/>
  <c r="E501" i="9"/>
  <c r="I501" i="9" s="1"/>
  <c r="H512" i="9"/>
  <c r="F515" i="9"/>
  <c r="J515" i="9" s="1"/>
  <c r="H515" i="9"/>
  <c r="L525" i="9"/>
  <c r="F529" i="9"/>
  <c r="E529" i="9"/>
  <c r="I529" i="9" s="1"/>
  <c r="H693" i="9"/>
  <c r="E693" i="9"/>
  <c r="I693" i="9" s="1"/>
  <c r="H913" i="9"/>
  <c r="F913" i="9"/>
  <c r="J913" i="9" s="1"/>
  <c r="E913" i="9"/>
  <c r="I913" i="9" s="1"/>
  <c r="F918" i="9"/>
  <c r="J918" i="9" s="1"/>
  <c r="H918" i="9"/>
  <c r="H928" i="9"/>
  <c r="F928" i="9"/>
  <c r="J928" i="9" s="1"/>
  <c r="E928" i="9"/>
  <c r="I928" i="9" s="1"/>
  <c r="L1288" i="9"/>
  <c r="K1288" i="9"/>
  <c r="H123" i="9"/>
  <c r="H131" i="9"/>
  <c r="H139" i="9"/>
  <c r="H147" i="9"/>
  <c r="H155" i="9"/>
  <c r="H163" i="9"/>
  <c r="H171" i="9"/>
  <c r="H179" i="9"/>
  <c r="H187" i="9"/>
  <c r="H195" i="9"/>
  <c r="H203" i="9"/>
  <c r="H211" i="9"/>
  <c r="F217" i="9"/>
  <c r="F225" i="9"/>
  <c r="J225" i="9" s="1"/>
  <c r="F233" i="9"/>
  <c r="J233" i="9" s="1"/>
  <c r="F241" i="9"/>
  <c r="J241" i="9" s="1"/>
  <c r="F249" i="9"/>
  <c r="J249" i="9" s="1"/>
  <c r="F257" i="9"/>
  <c r="F265" i="9"/>
  <c r="J265" i="9" s="1"/>
  <c r="F273" i="9"/>
  <c r="J273" i="9" s="1"/>
  <c r="F281" i="9"/>
  <c r="F289" i="9"/>
  <c r="J289" i="9" s="1"/>
  <c r="F297" i="9"/>
  <c r="J297" i="9" s="1"/>
  <c r="K297" i="9" s="1"/>
  <c r="F301" i="9"/>
  <c r="J301" i="9" s="1"/>
  <c r="F309" i="9"/>
  <c r="J309" i="9" s="1"/>
  <c r="F317" i="9"/>
  <c r="F325" i="9"/>
  <c r="F333" i="9"/>
  <c r="J333" i="9" s="1"/>
  <c r="F341" i="9"/>
  <c r="J341" i="9" s="1"/>
  <c r="F349" i="9"/>
  <c r="J349" i="9" s="1"/>
  <c r="F357" i="9"/>
  <c r="J357" i="9" s="1"/>
  <c r="L357" i="9" s="1"/>
  <c r="F365" i="9"/>
  <c r="J365" i="9" s="1"/>
  <c r="F385" i="9"/>
  <c r="J385" i="9" s="1"/>
  <c r="F388" i="9"/>
  <c r="F391" i="9"/>
  <c r="F412" i="9"/>
  <c r="J412" i="9" s="1"/>
  <c r="F415" i="9"/>
  <c r="J415" i="9" s="1"/>
  <c r="F433" i="9"/>
  <c r="J433" i="9" s="1"/>
  <c r="H437" i="9"/>
  <c r="E437" i="9"/>
  <c r="I437" i="9" s="1"/>
  <c r="H443" i="9"/>
  <c r="E443" i="9"/>
  <c r="F458" i="9"/>
  <c r="H458" i="9"/>
  <c r="F476" i="9"/>
  <c r="J476" i="9" s="1"/>
  <c r="E476" i="9"/>
  <c r="I476" i="9" s="1"/>
  <c r="F499" i="9"/>
  <c r="J499" i="9" s="1"/>
  <c r="K499" i="9" s="1"/>
  <c r="H499" i="9"/>
  <c r="H545" i="9"/>
  <c r="E545" i="9"/>
  <c r="H849" i="9"/>
  <c r="F849" i="9"/>
  <c r="J849" i="9" s="1"/>
  <c r="E849" i="9"/>
  <c r="I849" i="9" s="1"/>
  <c r="E981" i="9"/>
  <c r="I981" i="9" s="1"/>
  <c r="H981" i="9"/>
  <c r="F981" i="9"/>
  <c r="J981" i="9" s="1"/>
  <c r="E1235" i="9"/>
  <c r="I1235" i="9" s="1"/>
  <c r="H1235" i="9"/>
  <c r="F1235" i="9"/>
  <c r="H1244" i="9"/>
  <c r="F1244" i="9"/>
  <c r="E1244" i="9"/>
  <c r="I1244" i="9" s="1"/>
  <c r="F57" i="9"/>
  <c r="J57" i="9" s="1"/>
  <c r="L57" i="9" s="1"/>
  <c r="F65" i="9"/>
  <c r="J65" i="9" s="1"/>
  <c r="F73" i="9"/>
  <c r="F81" i="9"/>
  <c r="F89" i="9"/>
  <c r="F97" i="9"/>
  <c r="F105" i="9"/>
  <c r="J105" i="9" s="1"/>
  <c r="F113" i="9"/>
  <c r="J113" i="9" s="1"/>
  <c r="F121" i="9"/>
  <c r="J121" i="9" s="1"/>
  <c r="L121" i="9" s="1"/>
  <c r="F129" i="9"/>
  <c r="J129" i="9" s="1"/>
  <c r="F137" i="9"/>
  <c r="F145" i="9"/>
  <c r="J145" i="9" s="1"/>
  <c r="F153" i="9"/>
  <c r="F161" i="9"/>
  <c r="F169" i="9"/>
  <c r="J169" i="9" s="1"/>
  <c r="F177" i="9"/>
  <c r="J177" i="9" s="1"/>
  <c r="F185" i="9"/>
  <c r="J185" i="9" s="1"/>
  <c r="L185" i="9" s="1"/>
  <c r="F193" i="9"/>
  <c r="J193" i="9" s="1"/>
  <c r="F201" i="9"/>
  <c r="F209" i="9"/>
  <c r="E219" i="9"/>
  <c r="E227" i="9"/>
  <c r="E235" i="9"/>
  <c r="I235" i="9" s="1"/>
  <c r="E243" i="9"/>
  <c r="I243" i="9" s="1"/>
  <c r="E251" i="9"/>
  <c r="I251" i="9" s="1"/>
  <c r="L251" i="9" s="1"/>
  <c r="E259" i="9"/>
  <c r="I259" i="9" s="1"/>
  <c r="E267" i="9"/>
  <c r="E275" i="9"/>
  <c r="E283" i="9"/>
  <c r="E291" i="9"/>
  <c r="E299" i="9"/>
  <c r="I299" i="9" s="1"/>
  <c r="E307" i="9"/>
  <c r="I307" i="9" s="1"/>
  <c r="E315" i="9"/>
  <c r="I315" i="9" s="1"/>
  <c r="E323" i="9"/>
  <c r="I323" i="9" s="1"/>
  <c r="E331" i="9"/>
  <c r="I331" i="9" s="1"/>
  <c r="E339" i="9"/>
  <c r="E347" i="9"/>
  <c r="I347" i="9" s="1"/>
  <c r="E355" i="9"/>
  <c r="I355" i="9" s="1"/>
  <c r="E363" i="9"/>
  <c r="I363" i="9" s="1"/>
  <c r="E377" i="9"/>
  <c r="I377" i="9" s="1"/>
  <c r="E380" i="9"/>
  <c r="I380" i="9" s="1"/>
  <c r="E383" i="9"/>
  <c r="I383" i="9" s="1"/>
  <c r="H386" i="9"/>
  <c r="F386" i="9"/>
  <c r="H389" i="9"/>
  <c r="E389" i="9"/>
  <c r="H413" i="9"/>
  <c r="E413" i="9"/>
  <c r="I413" i="9" s="1"/>
  <c r="H419" i="9"/>
  <c r="E419" i="9"/>
  <c r="I419" i="9" s="1"/>
  <c r="E428" i="9"/>
  <c r="I428" i="9" s="1"/>
  <c r="E431" i="9"/>
  <c r="I431" i="9" s="1"/>
  <c r="H434" i="9"/>
  <c r="F434" i="9"/>
  <c r="F437" i="9"/>
  <c r="J437" i="9" s="1"/>
  <c r="F443" i="9"/>
  <c r="J443" i="9" s="1"/>
  <c r="E449" i="9"/>
  <c r="I449" i="9" s="1"/>
  <c r="E458" i="9"/>
  <c r="I458" i="9" s="1"/>
  <c r="H476" i="9"/>
  <c r="E499" i="9"/>
  <c r="I499" i="9" s="1"/>
  <c r="E505" i="9"/>
  <c r="I505" i="9" s="1"/>
  <c r="E508" i="9"/>
  <c r="F516" i="9"/>
  <c r="J516" i="9" s="1"/>
  <c r="E516" i="9"/>
  <c r="I516" i="9" s="1"/>
  <c r="F545" i="9"/>
  <c r="J545" i="9" s="1"/>
  <c r="H563" i="9"/>
  <c r="F563" i="9"/>
  <c r="J563" i="9" s="1"/>
  <c r="K819" i="9"/>
  <c r="H828" i="9"/>
  <c r="F828" i="9"/>
  <c r="E828" i="9"/>
  <c r="I828" i="9" s="1"/>
  <c r="F854" i="9"/>
  <c r="J854" i="9" s="1"/>
  <c r="H854" i="9"/>
  <c r="L897" i="9"/>
  <c r="H1192" i="9"/>
  <c r="F1192" i="9"/>
  <c r="J1192" i="9" s="1"/>
  <c r="H57" i="9"/>
  <c r="H65" i="9"/>
  <c r="H73" i="9"/>
  <c r="H81" i="9"/>
  <c r="H89" i="9"/>
  <c r="H97" i="9"/>
  <c r="H105" i="9"/>
  <c r="H113" i="9"/>
  <c r="H121" i="9"/>
  <c r="H129" i="9"/>
  <c r="F132" i="9"/>
  <c r="J132" i="9" s="1"/>
  <c r="H137" i="9"/>
  <c r="F140" i="9"/>
  <c r="J140" i="9" s="1"/>
  <c r="L140" i="9" s="1"/>
  <c r="H145" i="9"/>
  <c r="F148" i="9"/>
  <c r="H153" i="9"/>
  <c r="F156" i="9"/>
  <c r="H161" i="9"/>
  <c r="F164" i="9"/>
  <c r="J164" i="9" s="1"/>
  <c r="H169" i="9"/>
  <c r="F172" i="9"/>
  <c r="J172" i="9" s="1"/>
  <c r="L172" i="9" s="1"/>
  <c r="H177" i="9"/>
  <c r="F180" i="9"/>
  <c r="H185" i="9"/>
  <c r="F188" i="9"/>
  <c r="H193" i="9"/>
  <c r="F196" i="9"/>
  <c r="J196" i="9" s="1"/>
  <c r="H201" i="9"/>
  <c r="F204" i="9"/>
  <c r="J204" i="9" s="1"/>
  <c r="K204" i="9" s="1"/>
  <c r="H209" i="9"/>
  <c r="F212" i="9"/>
  <c r="F299" i="9"/>
  <c r="F307" i="9"/>
  <c r="J307" i="9" s="1"/>
  <c r="F315" i="9"/>
  <c r="F323" i="9"/>
  <c r="J323" i="9" s="1"/>
  <c r="F331" i="9"/>
  <c r="J331" i="9" s="1"/>
  <c r="F339" i="9"/>
  <c r="J339" i="9" s="1"/>
  <c r="F347" i="9"/>
  <c r="J347" i="9" s="1"/>
  <c r="F355" i="9"/>
  <c r="J355" i="9" s="1"/>
  <c r="F363" i="9"/>
  <c r="J363" i="9" s="1"/>
  <c r="F377" i="9"/>
  <c r="F380" i="9"/>
  <c r="F383" i="9"/>
  <c r="J383" i="9" s="1"/>
  <c r="H410" i="9"/>
  <c r="F410" i="9"/>
  <c r="J410" i="9" s="1"/>
  <c r="K410" i="9" s="1"/>
  <c r="F428" i="9"/>
  <c r="J428" i="9" s="1"/>
  <c r="F431" i="9"/>
  <c r="J431" i="9" s="1"/>
  <c r="F449" i="9"/>
  <c r="H453" i="9"/>
  <c r="E453" i="9"/>
  <c r="F459" i="9"/>
  <c r="J459" i="9" s="1"/>
  <c r="H459" i="9"/>
  <c r="F496" i="9"/>
  <c r="J496" i="9" s="1"/>
  <c r="K496" i="9" s="1"/>
  <c r="H496" i="9"/>
  <c r="F500" i="9"/>
  <c r="J500" i="9" s="1"/>
  <c r="E500" i="9"/>
  <c r="I500" i="9" s="1"/>
  <c r="H508" i="9"/>
  <c r="F531" i="9"/>
  <c r="H531" i="9"/>
  <c r="H564" i="9"/>
  <c r="F564" i="9"/>
  <c r="J564" i="9" s="1"/>
  <c r="E893" i="9"/>
  <c r="I893" i="9" s="1"/>
  <c r="H893" i="9"/>
  <c r="F893" i="9"/>
  <c r="E1013" i="9"/>
  <c r="I1013" i="9" s="1"/>
  <c r="H1013" i="9"/>
  <c r="F1013" i="9"/>
  <c r="J1013" i="9" s="1"/>
  <c r="H1151" i="9"/>
  <c r="F1151" i="9"/>
  <c r="J1151" i="9" s="1"/>
  <c r="L1151" i="9" s="1"/>
  <c r="E1151" i="9"/>
  <c r="I1151" i="9" s="1"/>
  <c r="H1225" i="9"/>
  <c r="F1225" i="9"/>
  <c r="J1225" i="9" s="1"/>
  <c r="E1225" i="9"/>
  <c r="I1225" i="9" s="1"/>
  <c r="F670" i="9"/>
  <c r="F686" i="9"/>
  <c r="F825" i="9"/>
  <c r="J825" i="9" s="1"/>
  <c r="H845" i="9"/>
  <c r="F857" i="9"/>
  <c r="F860" i="9"/>
  <c r="F896" i="9"/>
  <c r="L921" i="9"/>
  <c r="H1303" i="9"/>
  <c r="F1303" i="9"/>
  <c r="J1303" i="9" s="1"/>
  <c r="E1367" i="9"/>
  <c r="F1367" i="9"/>
  <c r="E1423" i="9"/>
  <c r="I1423" i="9" s="1"/>
  <c r="H1423" i="9"/>
  <c r="F1423" i="9"/>
  <c r="J1423" i="9" s="1"/>
  <c r="H1497" i="9"/>
  <c r="E1497" i="9"/>
  <c r="I1497" i="9" s="1"/>
  <c r="H1532" i="9"/>
  <c r="F1532" i="9"/>
  <c r="J1532" i="9" s="1"/>
  <c r="E1532" i="9"/>
  <c r="I1532" i="9" s="1"/>
  <c r="K1532" i="9" s="1"/>
  <c r="F1541" i="9"/>
  <c r="J1541" i="9" s="1"/>
  <c r="H1541" i="9"/>
  <c r="H1583" i="9"/>
  <c r="F1583" i="9"/>
  <c r="J1583" i="9" s="1"/>
  <c r="E1583" i="9"/>
  <c r="I1583" i="9" s="1"/>
  <c r="L1583" i="9" s="1"/>
  <c r="H1748" i="9"/>
  <c r="F1748" i="9"/>
  <c r="E1748" i="9"/>
  <c r="I1748" i="9" s="1"/>
  <c r="E561" i="9"/>
  <c r="E577" i="9"/>
  <c r="E667" i="9"/>
  <c r="I667" i="9" s="1"/>
  <c r="E677" i="9"/>
  <c r="I677" i="9" s="1"/>
  <c r="E683" i="9"/>
  <c r="I683" i="9" s="1"/>
  <c r="L683" i="9" s="1"/>
  <c r="E812" i="9"/>
  <c r="I812" i="9" s="1"/>
  <c r="E840" i="9"/>
  <c r="I840" i="9" s="1"/>
  <c r="F869" i="9"/>
  <c r="E872" i="9"/>
  <c r="I872" i="9" s="1"/>
  <c r="E880" i="9"/>
  <c r="I880" i="9" s="1"/>
  <c r="E888" i="9"/>
  <c r="F935" i="9"/>
  <c r="F939" i="9"/>
  <c r="F943" i="9"/>
  <c r="F947" i="9"/>
  <c r="F951" i="9"/>
  <c r="F955" i="9"/>
  <c r="F959" i="9"/>
  <c r="F975" i="9"/>
  <c r="F991" i="9"/>
  <c r="F1007" i="9"/>
  <c r="F1160" i="9"/>
  <c r="J1160" i="9" s="1"/>
  <c r="E1167" i="9"/>
  <c r="H1169" i="9"/>
  <c r="E1178" i="9"/>
  <c r="I1178" i="9" s="1"/>
  <c r="H1190" i="9"/>
  <c r="E1199" i="9"/>
  <c r="I1199" i="9" s="1"/>
  <c r="H1201" i="9"/>
  <c r="E1207" i="9"/>
  <c r="I1207" i="9" s="1"/>
  <c r="K1207" i="9" s="1"/>
  <c r="E1214" i="9"/>
  <c r="I1214" i="9" s="1"/>
  <c r="E1223" i="9"/>
  <c r="E1240" i="9"/>
  <c r="H1298" i="9"/>
  <c r="F1298" i="9"/>
  <c r="H1473" i="9"/>
  <c r="E1473" i="9"/>
  <c r="I1473" i="9" s="1"/>
  <c r="E1592" i="9"/>
  <c r="I1592" i="9" s="1"/>
  <c r="H1592" i="9"/>
  <c r="F1742" i="9"/>
  <c r="J1742" i="9" s="1"/>
  <c r="H1742" i="9"/>
  <c r="E1742" i="9"/>
  <c r="K812" i="9"/>
  <c r="K820" i="9"/>
  <c r="L844" i="9"/>
  <c r="L932" i="9"/>
  <c r="E1453" i="9"/>
  <c r="I1453" i="9" s="1"/>
  <c r="H1453" i="9"/>
  <c r="F1453" i="9"/>
  <c r="H1513" i="9"/>
  <c r="E1513" i="9"/>
  <c r="I1513" i="9" s="1"/>
  <c r="E1558" i="9"/>
  <c r="I1558" i="9" s="1"/>
  <c r="H1558" i="9"/>
  <c r="F1558" i="9"/>
  <c r="J1558" i="9" s="1"/>
  <c r="K1558" i="9" s="1"/>
  <c r="E664" i="9"/>
  <c r="I664" i="9" s="1"/>
  <c r="E674" i="9"/>
  <c r="I674" i="9" s="1"/>
  <c r="E678" i="9"/>
  <c r="F680" i="9"/>
  <c r="J680" i="9" s="1"/>
  <c r="L687" i="9"/>
  <c r="F826" i="9"/>
  <c r="J826" i="9" s="1"/>
  <c r="L829" i="9"/>
  <c r="H837" i="9"/>
  <c r="E841" i="9"/>
  <c r="I841" i="9" s="1"/>
  <c r="F861" i="9"/>
  <c r="F864" i="9"/>
  <c r="F877" i="9"/>
  <c r="H885" i="9"/>
  <c r="E905" i="9"/>
  <c r="I905" i="9" s="1"/>
  <c r="E908" i="9"/>
  <c r="I908" i="9" s="1"/>
  <c r="E920" i="9"/>
  <c r="I920" i="9" s="1"/>
  <c r="H922" i="9"/>
  <c r="H925" i="9"/>
  <c r="E929" i="9"/>
  <c r="I929" i="9" s="1"/>
  <c r="F963" i="9"/>
  <c r="H969" i="9"/>
  <c r="F979" i="9"/>
  <c r="H985" i="9"/>
  <c r="F995" i="9"/>
  <c r="H1001" i="9"/>
  <c r="F1011" i="9"/>
  <c r="F1018" i="9"/>
  <c r="F1154" i="9"/>
  <c r="H1161" i="9"/>
  <c r="E1170" i="9"/>
  <c r="I1170" i="9" s="1"/>
  <c r="F1173" i="9"/>
  <c r="J1173" i="9" s="1"/>
  <c r="H1182" i="9"/>
  <c r="E1191" i="9"/>
  <c r="I1191" i="9" s="1"/>
  <c r="H1193" i="9"/>
  <c r="E1202" i="9"/>
  <c r="E1211" i="9"/>
  <c r="E1218" i="9"/>
  <c r="I1218" i="9" s="1"/>
  <c r="E1224" i="9"/>
  <c r="I1224" i="9" s="1"/>
  <c r="E1227" i="9"/>
  <c r="I1227" i="9" s="1"/>
  <c r="E1229" i="9"/>
  <c r="I1229" i="9" s="1"/>
  <c r="K1229" i="9" s="1"/>
  <c r="F1232" i="9"/>
  <c r="E1234" i="9"/>
  <c r="I1234" i="9" s="1"/>
  <c r="E1236" i="9"/>
  <c r="F1291" i="9"/>
  <c r="E1291" i="9"/>
  <c r="I1291" i="9" s="1"/>
  <c r="F1293" i="9"/>
  <c r="H1420" i="9"/>
  <c r="F1420" i="9"/>
  <c r="J1420" i="9" s="1"/>
  <c r="H1489" i="9"/>
  <c r="E1489" i="9"/>
  <c r="I1489" i="9" s="1"/>
  <c r="F1705" i="9"/>
  <c r="H1705" i="9"/>
  <c r="E1705" i="9"/>
  <c r="I1705" i="9" s="1"/>
  <c r="F678" i="9"/>
  <c r="J678" i="9" s="1"/>
  <c r="K694" i="9"/>
  <c r="K813" i="9"/>
  <c r="F841" i="9"/>
  <c r="L856" i="9"/>
  <c r="H861" i="9"/>
  <c r="H877" i="9"/>
  <c r="F905" i="9"/>
  <c r="J905" i="9" s="1"/>
  <c r="F908" i="9"/>
  <c r="J908" i="9" s="1"/>
  <c r="K917" i="9"/>
  <c r="F920" i="9"/>
  <c r="J920" i="9" s="1"/>
  <c r="F929" i="9"/>
  <c r="J929" i="9" s="1"/>
  <c r="H963" i="9"/>
  <c r="L967" i="9"/>
  <c r="H979" i="9"/>
  <c r="K983" i="9"/>
  <c r="H995" i="9"/>
  <c r="K999" i="9"/>
  <c r="H1011" i="9"/>
  <c r="K1015" i="9"/>
  <c r="H1018" i="9"/>
  <c r="E1149" i="9"/>
  <c r="E1165" i="9"/>
  <c r="F1170" i="9"/>
  <c r="J1170" i="9" s="1"/>
  <c r="F1176" i="9"/>
  <c r="J1176" i="9" s="1"/>
  <c r="E1188" i="9"/>
  <c r="I1188" i="9" s="1"/>
  <c r="F1191" i="9"/>
  <c r="J1191" i="9" s="1"/>
  <c r="E1197" i="9"/>
  <c r="H1202" i="9"/>
  <c r="H1209" i="9"/>
  <c r="H1218" i="9"/>
  <c r="F1227" i="9"/>
  <c r="F1229" i="9"/>
  <c r="J1229" i="9" s="1"/>
  <c r="F1234" i="9"/>
  <c r="J1234" i="9" s="1"/>
  <c r="H1236" i="9"/>
  <c r="E1241" i="9"/>
  <c r="I1241" i="9" s="1"/>
  <c r="F1289" i="9"/>
  <c r="H1291" i="9"/>
  <c r="E1349" i="9"/>
  <c r="H1349" i="9"/>
  <c r="F1349" i="9"/>
  <c r="J1349" i="9" s="1"/>
  <c r="H1416" i="9"/>
  <c r="F1416" i="9"/>
  <c r="J1416" i="9" s="1"/>
  <c r="H1528" i="9"/>
  <c r="F1528" i="9"/>
  <c r="J1528" i="9" s="1"/>
  <c r="E1528" i="9"/>
  <c r="H1647" i="9"/>
  <c r="F1647" i="9"/>
  <c r="J1647" i="9" s="1"/>
  <c r="E1647" i="9"/>
  <c r="I1647" i="9" s="1"/>
  <c r="K844" i="9"/>
  <c r="K881" i="9"/>
  <c r="F1241" i="9"/>
  <c r="J1241" i="9" s="1"/>
  <c r="K1297" i="9"/>
  <c r="H1306" i="9"/>
  <c r="F1306" i="9"/>
  <c r="J1306" i="9" s="1"/>
  <c r="E1350" i="9"/>
  <c r="H1350" i="9"/>
  <c r="F1350" i="9"/>
  <c r="J1350" i="9" s="1"/>
  <c r="E1357" i="9"/>
  <c r="H1357" i="9"/>
  <c r="F1357" i="9"/>
  <c r="J1357" i="9" s="1"/>
  <c r="H1412" i="9"/>
  <c r="F1412" i="9"/>
  <c r="J1412" i="9" s="1"/>
  <c r="H1505" i="9"/>
  <c r="E1505" i="9"/>
  <c r="I1505" i="9" s="1"/>
  <c r="H1525" i="9"/>
  <c r="F1525" i="9"/>
  <c r="J1525" i="9" s="1"/>
  <c r="E1525" i="9"/>
  <c r="I1525" i="9" s="1"/>
  <c r="F1555" i="9"/>
  <c r="J1555" i="9" s="1"/>
  <c r="H1555" i="9"/>
  <c r="E1555" i="9"/>
  <c r="I1555" i="9" s="1"/>
  <c r="H1924" i="9"/>
  <c r="F1924" i="9"/>
  <c r="J1924" i="9" s="1"/>
  <c r="E1924" i="9"/>
  <c r="I1924" i="9" s="1"/>
  <c r="F537" i="9"/>
  <c r="J537" i="9" s="1"/>
  <c r="L537" i="9" s="1"/>
  <c r="F553" i="9"/>
  <c r="J553" i="9" s="1"/>
  <c r="F569" i="9"/>
  <c r="J569" i="9" s="1"/>
  <c r="F576" i="9"/>
  <c r="J576" i="9" s="1"/>
  <c r="E679" i="9"/>
  <c r="I679" i="9" s="1"/>
  <c r="F688" i="9"/>
  <c r="J688" i="9" s="1"/>
  <c r="E695" i="9"/>
  <c r="I695" i="9" s="1"/>
  <c r="E808" i="9"/>
  <c r="I808" i="9" s="1"/>
  <c r="L820" i="9"/>
  <c r="K845" i="9"/>
  <c r="H933" i="9"/>
  <c r="H937" i="9"/>
  <c r="H941" i="9"/>
  <c r="H945" i="9"/>
  <c r="H949" i="9"/>
  <c r="K971" i="9"/>
  <c r="K987" i="9"/>
  <c r="K1003" i="9"/>
  <c r="E1180" i="9"/>
  <c r="I1180" i="9" s="1"/>
  <c r="E1189" i="9"/>
  <c r="F1200" i="9"/>
  <c r="J1200" i="9" s="1"/>
  <c r="H1213" i="9"/>
  <c r="H1224" i="9"/>
  <c r="F1237" i="9"/>
  <c r="E1239" i="9"/>
  <c r="L1243" i="9"/>
  <c r="L1292" i="9"/>
  <c r="K1292" i="9"/>
  <c r="E1301" i="9"/>
  <c r="H1307" i="9"/>
  <c r="F1307" i="9"/>
  <c r="E1351" i="9"/>
  <c r="I1351" i="9" s="1"/>
  <c r="F1351" i="9"/>
  <c r="J1351" i="9" s="1"/>
  <c r="E1358" i="9"/>
  <c r="I1358" i="9" s="1"/>
  <c r="H1358" i="9"/>
  <c r="F1358" i="9"/>
  <c r="K1464" i="9"/>
  <c r="H1481" i="9"/>
  <c r="E1481" i="9"/>
  <c r="I1481" i="9" s="1"/>
  <c r="E1597" i="9"/>
  <c r="I1597" i="9" s="1"/>
  <c r="H1597" i="9"/>
  <c r="E1778" i="9"/>
  <c r="I1778" i="9" s="1"/>
  <c r="F1778" i="9"/>
  <c r="J1778" i="9" s="1"/>
  <c r="H1347" i="9"/>
  <c r="K1353" i="9"/>
  <c r="H1355" i="9"/>
  <c r="K1361" i="9"/>
  <c r="H1363" i="9"/>
  <c r="K1428" i="9"/>
  <c r="H1450" i="9"/>
  <c r="H1455" i="9"/>
  <c r="H1462" i="9"/>
  <c r="F1467" i="9"/>
  <c r="F1547" i="9"/>
  <c r="J1547" i="9" s="1"/>
  <c r="F1550" i="9"/>
  <c r="J1550" i="9" s="1"/>
  <c r="F1588" i="9"/>
  <c r="F1593" i="9"/>
  <c r="J1593" i="9" s="1"/>
  <c r="H1593" i="9"/>
  <c r="H1600" i="9"/>
  <c r="H1604" i="9"/>
  <c r="F1604" i="9"/>
  <c r="J1604" i="9" s="1"/>
  <c r="F1615" i="9"/>
  <c r="J1615" i="9" s="1"/>
  <c r="E1615" i="9"/>
  <c r="I1615" i="9" s="1"/>
  <c r="F1631" i="9"/>
  <c r="H1644" i="9"/>
  <c r="F1644" i="9"/>
  <c r="J1644" i="9" s="1"/>
  <c r="H1769" i="9"/>
  <c r="F1769" i="9"/>
  <c r="J1769" i="9" s="1"/>
  <c r="E1769" i="9"/>
  <c r="I1769" i="9" s="1"/>
  <c r="F1813" i="9"/>
  <c r="J1813" i="9" s="1"/>
  <c r="H1813" i="9"/>
  <c r="F1879" i="9"/>
  <c r="J1879" i="9" s="1"/>
  <c r="H1879" i="9"/>
  <c r="E1879" i="9"/>
  <c r="I1879" i="9" s="1"/>
  <c r="H1888" i="9"/>
  <c r="F1888" i="9"/>
  <c r="H1912" i="9"/>
  <c r="F1912" i="9"/>
  <c r="J1912" i="9" s="1"/>
  <c r="E1912" i="9"/>
  <c r="I1912" i="9" s="1"/>
  <c r="H1938" i="9"/>
  <c r="F1938" i="9"/>
  <c r="J1938" i="9" s="1"/>
  <c r="K1938" i="9" s="1"/>
  <c r="E1938" i="9"/>
  <c r="I1938" i="9" s="1"/>
  <c r="H1946" i="9"/>
  <c r="F1946" i="9"/>
  <c r="L1294" i="9"/>
  <c r="L1300" i="9"/>
  <c r="L1348" i="9"/>
  <c r="L1356" i="9"/>
  <c r="L1364" i="9"/>
  <c r="L1421" i="9"/>
  <c r="K1451" i="9"/>
  <c r="L1456" i="9"/>
  <c r="F1458" i="9"/>
  <c r="J1458" i="9" s="1"/>
  <c r="E1476" i="9"/>
  <c r="I1476" i="9" s="1"/>
  <c r="E1484" i="9"/>
  <c r="I1484" i="9" s="1"/>
  <c r="E1492" i="9"/>
  <c r="I1492" i="9" s="1"/>
  <c r="E1500" i="9"/>
  <c r="I1500" i="9" s="1"/>
  <c r="E1508" i="9"/>
  <c r="I1508" i="9" s="1"/>
  <c r="E1516" i="9"/>
  <c r="I1516" i="9" s="1"/>
  <c r="F1535" i="9"/>
  <c r="E1539" i="9"/>
  <c r="I1539" i="9" s="1"/>
  <c r="L1552" i="9"/>
  <c r="L1560" i="9"/>
  <c r="F1576" i="9"/>
  <c r="E1589" i="9"/>
  <c r="I1589" i="9" s="1"/>
  <c r="F1589" i="9"/>
  <c r="E1593" i="9"/>
  <c r="E1598" i="9"/>
  <c r="E1604" i="9"/>
  <c r="I1604" i="9" s="1"/>
  <c r="F1611" i="9"/>
  <c r="J1611" i="9" s="1"/>
  <c r="H1611" i="9"/>
  <c r="H1615" i="9"/>
  <c r="F1629" i="9"/>
  <c r="E1644" i="9"/>
  <c r="E1679" i="9"/>
  <c r="L1713" i="9"/>
  <c r="F1787" i="9"/>
  <c r="J1787" i="9" s="1"/>
  <c r="H1787" i="9"/>
  <c r="E1787" i="9"/>
  <c r="E1813" i="9"/>
  <c r="I1813" i="9" s="1"/>
  <c r="F1833" i="9"/>
  <c r="J1833" i="9" s="1"/>
  <c r="H1833" i="9"/>
  <c r="E1833" i="9"/>
  <c r="F1842" i="9"/>
  <c r="J1842" i="9" s="1"/>
  <c r="E1842" i="9"/>
  <c r="I1842" i="9" s="1"/>
  <c r="F1863" i="9"/>
  <c r="J1863" i="9" s="1"/>
  <c r="H1863" i="9"/>
  <c r="E1863" i="9"/>
  <c r="I1863" i="9" s="1"/>
  <c r="H1899" i="9"/>
  <c r="F1899" i="9"/>
  <c r="J1899" i="9" s="1"/>
  <c r="K1908" i="9"/>
  <c r="L1908" i="9"/>
  <c r="E1605" i="9"/>
  <c r="I1605" i="9" s="1"/>
  <c r="F1605" i="9"/>
  <c r="J1605" i="9" s="1"/>
  <c r="F1649" i="9"/>
  <c r="J1649" i="9" s="1"/>
  <c r="H1649" i="9"/>
  <c r="F1654" i="9"/>
  <c r="J1654" i="9" s="1"/>
  <c r="H1654" i="9"/>
  <c r="E1654" i="9"/>
  <c r="I1654" i="9" s="1"/>
  <c r="E1714" i="9"/>
  <c r="I1714" i="9" s="1"/>
  <c r="H1714" i="9"/>
  <c r="F1714" i="9"/>
  <c r="E1765" i="9"/>
  <c r="I1765" i="9" s="1"/>
  <c r="H1765" i="9"/>
  <c r="F1809" i="9"/>
  <c r="H1809" i="9"/>
  <c r="H1900" i="9"/>
  <c r="F1900" i="9"/>
  <c r="J1900" i="9" s="1"/>
  <c r="E1900" i="9"/>
  <c r="I1900" i="9" s="1"/>
  <c r="H2187" i="9"/>
  <c r="E2187" i="9"/>
  <c r="I2187" i="9" s="1"/>
  <c r="F2187" i="9"/>
  <c r="J2187" i="9" s="1"/>
  <c r="L1354" i="9"/>
  <c r="F1424" i="9"/>
  <c r="L1429" i="9"/>
  <c r="K1449" i="9"/>
  <c r="F1454" i="9"/>
  <c r="K1461" i="9"/>
  <c r="F1463" i="9"/>
  <c r="E1474" i="9"/>
  <c r="I1474" i="9" s="1"/>
  <c r="E1482" i="9"/>
  <c r="I1482" i="9" s="1"/>
  <c r="E1490" i="9"/>
  <c r="I1490" i="9" s="1"/>
  <c r="E1498" i="9"/>
  <c r="I1498" i="9" s="1"/>
  <c r="E1506" i="9"/>
  <c r="I1506" i="9" s="1"/>
  <c r="E1514" i="9"/>
  <c r="I1514" i="9" s="1"/>
  <c r="E1522" i="9"/>
  <c r="I1522" i="9" s="1"/>
  <c r="E1524" i="9"/>
  <c r="I1524" i="9" s="1"/>
  <c r="E1536" i="9"/>
  <c r="F1568" i="9"/>
  <c r="H1580" i="9"/>
  <c r="E1580" i="9"/>
  <c r="H1605" i="9"/>
  <c r="F1627" i="9"/>
  <c r="H1627" i="9"/>
  <c r="E1636" i="9"/>
  <c r="I1636" i="9" s="1"/>
  <c r="E1649" i="9"/>
  <c r="I1649" i="9" s="1"/>
  <c r="F1662" i="9"/>
  <c r="J1662" i="9" s="1"/>
  <c r="K1662" i="9" s="1"/>
  <c r="H1662" i="9"/>
  <c r="H1687" i="9"/>
  <c r="F1687" i="9"/>
  <c r="H1695" i="9"/>
  <c r="F1695" i="9"/>
  <c r="H1703" i="9"/>
  <c r="F1703" i="9"/>
  <c r="F1765" i="9"/>
  <c r="J1765" i="9" s="1"/>
  <c r="F1783" i="9"/>
  <c r="J1783" i="9" s="1"/>
  <c r="H1783" i="9"/>
  <c r="E1809" i="9"/>
  <c r="I1809" i="9" s="1"/>
  <c r="F1873" i="9"/>
  <c r="J1873" i="9" s="1"/>
  <c r="E1873" i="9"/>
  <c r="I1873" i="9" s="1"/>
  <c r="H1424" i="9"/>
  <c r="H1454" i="9"/>
  <c r="H1463" i="9"/>
  <c r="F1524" i="9"/>
  <c r="J1524" i="9" s="1"/>
  <c r="H1536" i="9"/>
  <c r="H1554" i="9"/>
  <c r="E1554" i="9"/>
  <c r="I1554" i="9" s="1"/>
  <c r="H1568" i="9"/>
  <c r="L1587" i="9"/>
  <c r="K1587" i="9"/>
  <c r="H1596" i="9"/>
  <c r="F1596" i="9"/>
  <c r="J1596" i="9" s="1"/>
  <c r="F1636" i="9"/>
  <c r="J1636" i="9" s="1"/>
  <c r="L1636" i="9" s="1"/>
  <c r="F1641" i="9"/>
  <c r="J1641" i="9" s="1"/>
  <c r="H1641" i="9"/>
  <c r="E1641" i="9"/>
  <c r="I1641" i="9" s="1"/>
  <c r="F1711" i="9"/>
  <c r="J1711" i="9" s="1"/>
  <c r="H1711" i="9"/>
  <c r="H1721" i="9"/>
  <c r="F1721" i="9"/>
  <c r="J1721" i="9" s="1"/>
  <c r="E1721" i="9"/>
  <c r="I1721" i="9" s="1"/>
  <c r="E1762" i="9"/>
  <c r="I1762" i="9" s="1"/>
  <c r="H1762" i="9"/>
  <c r="H1772" i="9"/>
  <c r="F1772" i="9"/>
  <c r="J1772" i="9" s="1"/>
  <c r="E1783" i="9"/>
  <c r="I1783" i="9" s="1"/>
  <c r="F1839" i="9"/>
  <c r="J1839" i="9" s="1"/>
  <c r="H1839" i="9"/>
  <c r="E1839" i="9"/>
  <c r="I1839" i="9" s="1"/>
  <c r="F1857" i="9"/>
  <c r="J1857" i="9" s="1"/>
  <c r="E1857" i="9"/>
  <c r="I1857" i="9" s="1"/>
  <c r="H1919" i="9"/>
  <c r="F1919" i="9"/>
  <c r="J1919" i="9" s="1"/>
  <c r="H1930" i="9"/>
  <c r="E1930" i="9"/>
  <c r="I1930" i="9" s="1"/>
  <c r="K1940" i="9"/>
  <c r="L1940" i="9"/>
  <c r="K1300" i="9"/>
  <c r="L1352" i="9"/>
  <c r="H1354" i="9"/>
  <c r="L1360" i="9"/>
  <c r="H1362" i="9"/>
  <c r="F1365" i="9"/>
  <c r="F1422" i="9"/>
  <c r="L1425" i="9"/>
  <c r="F1427" i="9"/>
  <c r="H1429" i="9"/>
  <c r="H1449" i="9"/>
  <c r="F1452" i="9"/>
  <c r="K1457" i="9"/>
  <c r="F1459" i="9"/>
  <c r="H1461" i="9"/>
  <c r="F1465" i="9"/>
  <c r="E1472" i="9"/>
  <c r="I1472" i="9" s="1"/>
  <c r="E1480" i="9"/>
  <c r="I1480" i="9" s="1"/>
  <c r="E1488" i="9"/>
  <c r="I1488" i="9" s="1"/>
  <c r="E1496" i="9"/>
  <c r="I1496" i="9" s="1"/>
  <c r="E1504" i="9"/>
  <c r="I1504" i="9" s="1"/>
  <c r="E1512" i="9"/>
  <c r="I1512" i="9" s="1"/>
  <c r="E1520" i="9"/>
  <c r="I1520" i="9" s="1"/>
  <c r="E1526" i="9"/>
  <c r="I1526" i="9" s="1"/>
  <c r="F1530" i="9"/>
  <c r="J1530" i="9" s="1"/>
  <c r="F1534" i="9"/>
  <c r="J1534" i="9" s="1"/>
  <c r="F1540" i="9"/>
  <c r="H1549" i="9"/>
  <c r="L1551" i="9"/>
  <c r="F1554" i="9"/>
  <c r="J1554" i="9" s="1"/>
  <c r="E1566" i="9"/>
  <c r="I1566" i="9" s="1"/>
  <c r="H1571" i="9"/>
  <c r="L1584" i="9"/>
  <c r="H1591" i="9"/>
  <c r="E1596" i="9"/>
  <c r="H1599" i="9"/>
  <c r="F1606" i="9"/>
  <c r="J1606" i="9" s="1"/>
  <c r="K1606" i="9" s="1"/>
  <c r="H1606" i="9"/>
  <c r="H1617" i="9"/>
  <c r="H1621" i="9"/>
  <c r="L1671" i="9"/>
  <c r="K1671" i="9"/>
  <c r="H1700" i="9"/>
  <c r="F1700" i="9"/>
  <c r="J1700" i="9" s="1"/>
  <c r="H1708" i="9"/>
  <c r="F1708" i="9"/>
  <c r="J1708" i="9" s="1"/>
  <c r="L1708" i="9" s="1"/>
  <c r="H1737" i="9"/>
  <c r="F1737" i="9"/>
  <c r="E1737" i="9"/>
  <c r="I1737" i="9" s="1"/>
  <c r="E1772" i="9"/>
  <c r="I1772" i="9" s="1"/>
  <c r="H1780" i="9"/>
  <c r="F1780" i="9"/>
  <c r="J1780" i="9" s="1"/>
  <c r="F1845" i="9"/>
  <c r="H1845" i="9"/>
  <c r="H1896" i="9"/>
  <c r="E1896" i="9"/>
  <c r="F1896" i="9"/>
  <c r="J1896" i="9" s="1"/>
  <c r="F1915" i="9"/>
  <c r="J1915" i="9" s="1"/>
  <c r="F1930" i="9"/>
  <c r="E2921" i="9"/>
  <c r="I2921" i="9" s="1"/>
  <c r="F2921" i="9"/>
  <c r="H2921" i="9"/>
  <c r="K1355" i="9"/>
  <c r="K1363" i="9"/>
  <c r="H1365" i="9"/>
  <c r="H1422" i="9"/>
  <c r="H1427" i="9"/>
  <c r="H1452" i="9"/>
  <c r="K1455" i="9"/>
  <c r="H1459" i="9"/>
  <c r="L1462" i="9"/>
  <c r="F1526" i="9"/>
  <c r="J1526" i="9" s="1"/>
  <c r="L1543" i="9"/>
  <c r="H1566" i="9"/>
  <c r="L1600" i="9"/>
  <c r="F1659" i="9"/>
  <c r="J1659" i="9" s="1"/>
  <c r="H1659" i="9"/>
  <c r="L1692" i="9"/>
  <c r="L1700" i="9"/>
  <c r="H1718" i="9"/>
  <c r="F1718" i="9"/>
  <c r="F1733" i="9"/>
  <c r="H1733" i="9"/>
  <c r="E1780" i="9"/>
  <c r="I1780" i="9" s="1"/>
  <c r="F1817" i="9"/>
  <c r="J1817" i="9" s="1"/>
  <c r="H1817" i="9"/>
  <c r="E1817" i="9"/>
  <c r="I1817" i="9" s="1"/>
  <c r="H1903" i="9"/>
  <c r="F1903" i="9"/>
  <c r="J1903" i="9" s="1"/>
  <c r="K1948" i="9"/>
  <c r="L1948" i="9"/>
  <c r="H2747" i="9"/>
  <c r="F2747" i="9"/>
  <c r="J2747" i="9" s="1"/>
  <c r="E2834" i="9"/>
  <c r="I2834" i="9" s="1"/>
  <c r="H2834" i="9"/>
  <c r="F2834" i="9"/>
  <c r="J2834" i="9" s="1"/>
  <c r="H1885" i="9"/>
  <c r="F1885" i="9"/>
  <c r="H2232" i="9"/>
  <c r="E2232" i="9"/>
  <c r="I2232" i="9" s="1"/>
  <c r="F2232" i="9"/>
  <c r="J2232" i="9" s="1"/>
  <c r="K2428" i="9"/>
  <c r="F2461" i="9"/>
  <c r="J2461" i="9" s="1"/>
  <c r="H2461" i="9"/>
  <c r="E2461" i="9"/>
  <c r="I2461" i="9" s="1"/>
  <c r="H2772" i="9"/>
  <c r="E2772" i="9"/>
  <c r="I2772" i="9" s="1"/>
  <c r="E2913" i="9"/>
  <c r="I2913" i="9" s="1"/>
  <c r="H2913" i="9"/>
  <c r="F2913" i="9"/>
  <c r="J2913" i="9" s="1"/>
  <c r="K1781" i="9"/>
  <c r="K1916" i="9"/>
  <c r="H1922" i="9"/>
  <c r="E1922" i="9"/>
  <c r="K1928" i="9"/>
  <c r="K1936" i="9"/>
  <c r="H2262" i="9"/>
  <c r="E2262" i="9"/>
  <c r="I2262" i="9" s="1"/>
  <c r="F2262" i="9"/>
  <c r="J2262" i="9" s="1"/>
  <c r="F2830" i="9"/>
  <c r="J2830" i="9" s="1"/>
  <c r="E2830" i="9"/>
  <c r="I2830" i="9" s="1"/>
  <c r="H2830" i="9"/>
  <c r="H1734" i="9"/>
  <c r="L1753" i="9"/>
  <c r="K1777" i="9"/>
  <c r="L1906" i="9"/>
  <c r="F2443" i="9"/>
  <c r="J2443" i="9" s="1"/>
  <c r="H2443" i="9"/>
  <c r="H2767" i="9"/>
  <c r="F2767" i="9"/>
  <c r="J2767" i="9" s="1"/>
  <c r="H1609" i="9"/>
  <c r="F1612" i="9"/>
  <c r="E1620" i="9"/>
  <c r="I1620" i="9" s="1"/>
  <c r="L1620" i="9" s="1"/>
  <c r="H1625" i="9"/>
  <c r="F1628" i="9"/>
  <c r="J1628" i="9" s="1"/>
  <c r="L1635" i="9"/>
  <c r="L1646" i="9"/>
  <c r="E1657" i="9"/>
  <c r="I1657" i="9" s="1"/>
  <c r="F1660" i="9"/>
  <c r="J1660" i="9" s="1"/>
  <c r="H1665" i="9"/>
  <c r="E1668" i="9"/>
  <c r="I1668" i="9" s="1"/>
  <c r="L1668" i="9" s="1"/>
  <c r="H1678" i="9"/>
  <c r="H1680" i="9"/>
  <c r="H1683" i="9"/>
  <c r="E1686" i="9"/>
  <c r="E1691" i="9"/>
  <c r="E1694" i="9"/>
  <c r="I1694" i="9" s="1"/>
  <c r="E1699" i="9"/>
  <c r="L1707" i="9"/>
  <c r="E1715" i="9"/>
  <c r="I1715" i="9" s="1"/>
  <c r="L1715" i="9" s="1"/>
  <c r="E1719" i="9"/>
  <c r="I1719" i="9" s="1"/>
  <c r="H1725" i="9"/>
  <c r="F1773" i="9"/>
  <c r="H1779" i="9"/>
  <c r="H1781" i="9"/>
  <c r="E1785" i="9"/>
  <c r="I1785" i="9" s="1"/>
  <c r="L1795" i="9"/>
  <c r="H1799" i="9"/>
  <c r="H1803" i="9"/>
  <c r="H1807" i="9"/>
  <c r="E1811" i="9"/>
  <c r="E1815" i="9"/>
  <c r="I1815" i="9" s="1"/>
  <c r="H1821" i="9"/>
  <c r="H1825" i="9"/>
  <c r="E1834" i="9"/>
  <c r="I1834" i="9" s="1"/>
  <c r="K1834" i="9" s="1"/>
  <c r="H1837" i="9"/>
  <c r="E1843" i="9"/>
  <c r="F1883" i="9"/>
  <c r="J1883" i="9" s="1"/>
  <c r="F1886" i="9"/>
  <c r="J1886" i="9" s="1"/>
  <c r="E1904" i="9"/>
  <c r="L1916" i="9"/>
  <c r="E1934" i="9"/>
  <c r="H1942" i="9"/>
  <c r="E1942" i="9"/>
  <c r="I1942" i="9" s="1"/>
  <c r="K1942" i="9" s="1"/>
  <c r="E1950" i="9"/>
  <c r="H1952" i="9"/>
  <c r="F1952" i="9"/>
  <c r="H2240" i="9"/>
  <c r="F2240" i="9"/>
  <c r="H2727" i="9"/>
  <c r="F2727" i="9"/>
  <c r="J2727" i="9" s="1"/>
  <c r="H2756" i="9"/>
  <c r="F2756" i="9"/>
  <c r="J2756" i="9" s="1"/>
  <c r="E2867" i="9"/>
  <c r="H2867" i="9"/>
  <c r="E2883" i="9"/>
  <c r="I2883" i="9" s="1"/>
  <c r="F2883" i="9"/>
  <c r="J2883" i="9" s="1"/>
  <c r="E2896" i="9"/>
  <c r="I2896" i="9" s="1"/>
  <c r="F2896" i="9"/>
  <c r="J2896" i="9" s="1"/>
  <c r="H2896" i="9"/>
  <c r="F2935" i="9"/>
  <c r="J2935" i="9" s="1"/>
  <c r="H2935" i="9"/>
  <c r="H1907" i="9"/>
  <c r="F1907" i="9"/>
  <c r="J1907" i="9" s="1"/>
  <c r="H1932" i="9"/>
  <c r="F1932" i="9"/>
  <c r="H2417" i="9"/>
  <c r="E2417" i="9"/>
  <c r="I2417" i="9" s="1"/>
  <c r="H2604" i="9"/>
  <c r="F2604" i="9"/>
  <c r="J2604" i="9" s="1"/>
  <c r="H2728" i="9"/>
  <c r="E2728" i="9"/>
  <c r="F2728" i="9"/>
  <c r="J2728" i="9" s="1"/>
  <c r="F2807" i="9"/>
  <c r="J2807" i="9" s="1"/>
  <c r="H2807" i="9"/>
  <c r="E2807" i="9"/>
  <c r="I2807" i="9" s="1"/>
  <c r="L2807" i="9" s="1"/>
  <c r="K2841" i="9"/>
  <c r="L2841" i="9"/>
  <c r="E2925" i="9"/>
  <c r="I2925" i="9" s="1"/>
  <c r="F2925" i="9"/>
  <c r="J2925" i="9" s="1"/>
  <c r="H2925" i="9"/>
  <c r="E3036" i="9"/>
  <c r="I3036" i="9" s="1"/>
  <c r="F3036" i="9"/>
  <c r="J3036" i="9" s="1"/>
  <c r="H3036" i="9"/>
  <c r="K1729" i="9"/>
  <c r="K1738" i="9"/>
  <c r="K1745" i="9"/>
  <c r="H2157" i="9"/>
  <c r="E2157" i="9"/>
  <c r="I2157" i="9" s="1"/>
  <c r="H2422" i="9"/>
  <c r="F2422" i="9"/>
  <c r="J2422" i="9" s="1"/>
  <c r="L2422" i="9" s="1"/>
  <c r="F2436" i="9"/>
  <c r="H2436" i="9"/>
  <c r="F2465" i="9"/>
  <c r="J2465" i="9" s="1"/>
  <c r="H2465" i="9"/>
  <c r="H2663" i="9"/>
  <c r="F2663" i="9"/>
  <c r="J2663" i="9" s="1"/>
  <c r="E3003" i="9"/>
  <c r="I3003" i="9" s="1"/>
  <c r="F3003" i="9"/>
  <c r="J3003" i="9" s="1"/>
  <c r="E2956" i="9"/>
  <c r="H2956" i="9"/>
  <c r="F2956" i="9"/>
  <c r="J2956" i="9" s="1"/>
  <c r="E2984" i="9"/>
  <c r="F2984" i="9"/>
  <c r="J2984" i="9" s="1"/>
  <c r="E3014" i="9"/>
  <c r="I3014" i="9" s="1"/>
  <c r="F3014" i="9"/>
  <c r="J3014" i="9" s="1"/>
  <c r="E3040" i="9"/>
  <c r="I3040" i="9" s="1"/>
  <c r="F3040" i="9"/>
  <c r="H3040" i="9"/>
  <c r="H2161" i="9"/>
  <c r="E2161" i="9"/>
  <c r="I2161" i="9" s="1"/>
  <c r="H2202" i="9"/>
  <c r="E2202" i="9"/>
  <c r="I2202" i="9" s="1"/>
  <c r="H2248" i="9"/>
  <c r="E2248" i="9"/>
  <c r="I2248" i="9" s="1"/>
  <c r="H2267" i="9"/>
  <c r="F2267" i="9"/>
  <c r="H2401" i="9"/>
  <c r="E2401" i="9"/>
  <c r="I2401" i="9" s="1"/>
  <c r="H2413" i="9"/>
  <c r="E2413" i="9"/>
  <c r="I2413" i="9" s="1"/>
  <c r="H2425" i="9"/>
  <c r="E2425" i="9"/>
  <c r="I2425" i="9" s="1"/>
  <c r="F2433" i="9"/>
  <c r="J2433" i="9" s="1"/>
  <c r="H2433" i="9"/>
  <c r="F2449" i="9"/>
  <c r="J2449" i="9" s="1"/>
  <c r="H2449" i="9"/>
  <c r="F2466" i="9"/>
  <c r="J2466" i="9" s="1"/>
  <c r="E2466" i="9"/>
  <c r="I2466" i="9" s="1"/>
  <c r="H2558" i="9"/>
  <c r="E2558" i="9"/>
  <c r="I2558" i="9" s="1"/>
  <c r="H2622" i="9"/>
  <c r="E2622" i="9"/>
  <c r="H2752" i="9"/>
  <c r="E2752" i="9"/>
  <c r="I2752" i="9" s="1"/>
  <c r="H2768" i="9"/>
  <c r="E2768" i="9"/>
  <c r="I2768" i="9" s="1"/>
  <c r="H2784" i="9"/>
  <c r="E2784" i="9"/>
  <c r="I2784" i="9" s="1"/>
  <c r="F2822" i="9"/>
  <c r="J2822" i="9" s="1"/>
  <c r="E2822" i="9"/>
  <c r="I2822" i="9" s="1"/>
  <c r="E2838" i="9"/>
  <c r="I2838" i="9" s="1"/>
  <c r="F2838" i="9"/>
  <c r="J2838" i="9" s="1"/>
  <c r="H2941" i="9"/>
  <c r="E2941" i="9"/>
  <c r="I2941" i="9" s="1"/>
  <c r="F2941" i="9"/>
  <c r="J2941" i="9" s="1"/>
  <c r="E2968" i="9"/>
  <c r="I2968" i="9" s="1"/>
  <c r="F2968" i="9"/>
  <c r="H2984" i="9"/>
  <c r="H3014" i="9"/>
  <c r="E3018" i="9"/>
  <c r="F3018" i="9"/>
  <c r="J3018" i="9" s="1"/>
  <c r="K3060" i="9"/>
  <c r="F3154" i="9"/>
  <c r="J3154" i="9" s="1"/>
  <c r="H3154" i="9"/>
  <c r="E3154" i="9"/>
  <c r="F3165" i="9"/>
  <c r="J3165" i="9" s="1"/>
  <c r="H3165" i="9"/>
  <c r="E2155" i="9"/>
  <c r="I2155" i="9" s="1"/>
  <c r="E2158" i="9"/>
  <c r="I2158" i="9" s="1"/>
  <c r="F2161" i="9"/>
  <c r="J2161" i="9" s="1"/>
  <c r="F2202" i="9"/>
  <c r="J2202" i="9" s="1"/>
  <c r="E2210" i="9"/>
  <c r="I2210" i="9" s="1"/>
  <c r="F2215" i="9"/>
  <c r="J2215" i="9" s="1"/>
  <c r="H2238" i="9"/>
  <c r="F2238" i="9"/>
  <c r="J2238" i="9" s="1"/>
  <c r="F2248" i="9"/>
  <c r="E2267" i="9"/>
  <c r="I2267" i="9" s="1"/>
  <c r="E2405" i="9"/>
  <c r="I2405" i="9" s="1"/>
  <c r="H2409" i="9"/>
  <c r="E2409" i="9"/>
  <c r="I2409" i="9" s="1"/>
  <c r="H2414" i="9"/>
  <c r="E2414" i="9"/>
  <c r="I2414" i="9" s="1"/>
  <c r="E2418" i="9"/>
  <c r="I2418" i="9" s="1"/>
  <c r="E2420" i="9"/>
  <c r="I2420" i="9" s="1"/>
  <c r="F2425" i="9"/>
  <c r="J2425" i="9" s="1"/>
  <c r="F2429" i="9"/>
  <c r="J2429" i="9" s="1"/>
  <c r="H2429" i="9"/>
  <c r="F2445" i="9"/>
  <c r="J2445" i="9" s="1"/>
  <c r="H2445" i="9"/>
  <c r="H2466" i="9"/>
  <c r="F2558" i="9"/>
  <c r="J2558" i="9" s="1"/>
  <c r="H2574" i="9"/>
  <c r="E2574" i="9"/>
  <c r="I2574" i="9" s="1"/>
  <c r="F2622" i="9"/>
  <c r="J2622" i="9" s="1"/>
  <c r="H2628" i="9"/>
  <c r="F2628" i="9"/>
  <c r="J2628" i="9" s="1"/>
  <c r="E2638" i="9"/>
  <c r="I2638" i="9" s="1"/>
  <c r="H2644" i="9"/>
  <c r="F2644" i="9"/>
  <c r="J2644" i="9" s="1"/>
  <c r="H2681" i="9"/>
  <c r="F2681" i="9"/>
  <c r="J2681" i="9" s="1"/>
  <c r="H2748" i="9"/>
  <c r="E2748" i="9"/>
  <c r="I2748" i="9" s="1"/>
  <c r="F2752" i="9"/>
  <c r="J2752" i="9" s="1"/>
  <c r="F2768" i="9"/>
  <c r="H2779" i="9"/>
  <c r="F2779" i="9"/>
  <c r="J2779" i="9" s="1"/>
  <c r="F2784" i="9"/>
  <c r="F2804" i="9"/>
  <c r="J2804" i="9" s="1"/>
  <c r="H2804" i="9"/>
  <c r="E2818" i="9"/>
  <c r="I2818" i="9" s="1"/>
  <c r="H2822" i="9"/>
  <c r="E2853" i="9"/>
  <c r="H2853" i="9"/>
  <c r="E2859" i="9"/>
  <c r="I2859" i="9" s="1"/>
  <c r="F2859" i="9"/>
  <c r="J2859" i="9" s="1"/>
  <c r="E2869" i="9"/>
  <c r="I2869" i="9" s="1"/>
  <c r="F2869" i="9"/>
  <c r="J2869" i="9" s="1"/>
  <c r="K2963" i="9"/>
  <c r="L2963" i="9"/>
  <c r="H2968" i="9"/>
  <c r="E3015" i="9"/>
  <c r="F3015" i="9"/>
  <c r="J3015" i="9" s="1"/>
  <c r="H3018" i="9"/>
  <c r="E3022" i="9"/>
  <c r="I3022" i="9" s="1"/>
  <c r="F3022" i="9"/>
  <c r="J3022" i="9" s="1"/>
  <c r="H3022" i="9"/>
  <c r="E1944" i="9"/>
  <c r="E1947" i="9"/>
  <c r="E1951" i="9"/>
  <c r="I1951" i="9" s="1"/>
  <c r="E2181" i="9"/>
  <c r="E2206" i="9"/>
  <c r="H2216" i="9"/>
  <c r="E2216" i="9"/>
  <c r="E2238" i="9"/>
  <c r="I2238" i="9" s="1"/>
  <c r="E2263" i="9"/>
  <c r="E2402" i="9"/>
  <c r="I2402" i="9" s="1"/>
  <c r="H2406" i="9"/>
  <c r="E2406" i="9"/>
  <c r="I2406" i="9" s="1"/>
  <c r="H2410" i="9"/>
  <c r="E2410" i="9"/>
  <c r="I2410" i="9" s="1"/>
  <c r="F2420" i="9"/>
  <c r="J2420" i="9" s="1"/>
  <c r="F2446" i="9"/>
  <c r="J2446" i="9" s="1"/>
  <c r="E2446" i="9"/>
  <c r="I2446" i="9" s="1"/>
  <c r="E2450" i="9"/>
  <c r="I2450" i="9" s="1"/>
  <c r="F2458" i="9"/>
  <c r="J2458" i="9" s="1"/>
  <c r="E2458" i="9"/>
  <c r="I2458" i="9" s="1"/>
  <c r="H2596" i="9"/>
  <c r="F2596" i="9"/>
  <c r="J2596" i="9" s="1"/>
  <c r="H2606" i="9"/>
  <c r="F2606" i="9"/>
  <c r="J2606" i="9" s="1"/>
  <c r="H2612" i="9"/>
  <c r="F2612" i="9"/>
  <c r="J2612" i="9" s="1"/>
  <c r="F2638" i="9"/>
  <c r="H2719" i="9"/>
  <c r="F2719" i="9"/>
  <c r="J2719" i="9" s="1"/>
  <c r="F2739" i="9"/>
  <c r="J2739" i="9" s="1"/>
  <c r="H2744" i="9"/>
  <c r="E2744" i="9"/>
  <c r="I2744" i="9" s="1"/>
  <c r="F2748" i="9"/>
  <c r="J2748" i="9" s="1"/>
  <c r="H2759" i="9"/>
  <c r="F2759" i="9"/>
  <c r="J2759" i="9" s="1"/>
  <c r="H2780" i="9"/>
  <c r="E2780" i="9"/>
  <c r="F2799" i="9"/>
  <c r="J2799" i="9" s="1"/>
  <c r="E2804" i="9"/>
  <c r="I2804" i="9" s="1"/>
  <c r="F2808" i="9"/>
  <c r="J2808" i="9" s="1"/>
  <c r="E2808" i="9"/>
  <c r="I2808" i="9" s="1"/>
  <c r="F2812" i="9"/>
  <c r="J2812" i="9" s="1"/>
  <c r="E2812" i="9"/>
  <c r="K2815" i="9"/>
  <c r="H2818" i="9"/>
  <c r="F2835" i="9"/>
  <c r="J2835" i="9" s="1"/>
  <c r="E2835" i="9"/>
  <c r="I2835" i="9" s="1"/>
  <c r="F2853" i="9"/>
  <c r="J2853" i="9" s="1"/>
  <c r="H2859" i="9"/>
  <c r="E2880" i="9"/>
  <c r="I2880" i="9" s="1"/>
  <c r="F2880" i="9"/>
  <c r="E2909" i="9"/>
  <c r="I2909" i="9" s="1"/>
  <c r="H2909" i="9"/>
  <c r="F2909" i="9"/>
  <c r="J2909" i="9" s="1"/>
  <c r="E2958" i="9"/>
  <c r="I2958" i="9" s="1"/>
  <c r="F2958" i="9"/>
  <c r="J2958" i="9" s="1"/>
  <c r="E2964" i="9"/>
  <c r="I2964" i="9" s="1"/>
  <c r="F2964" i="9"/>
  <c r="J2964" i="9" s="1"/>
  <c r="H2964" i="9"/>
  <c r="E2990" i="9"/>
  <c r="I2990" i="9" s="1"/>
  <c r="H2990" i="9"/>
  <c r="F2990" i="9"/>
  <c r="J2990" i="9" s="1"/>
  <c r="E3030" i="9"/>
  <c r="I3030" i="9" s="1"/>
  <c r="H3030" i="9"/>
  <c r="L3064" i="9"/>
  <c r="L3120" i="9"/>
  <c r="K3120" i="9"/>
  <c r="F3144" i="9"/>
  <c r="J3144" i="9" s="1"/>
  <c r="H3144" i="9"/>
  <c r="E3144" i="9"/>
  <c r="I3144" i="9" s="1"/>
  <c r="H2220" i="9"/>
  <c r="E2220" i="9"/>
  <c r="I2220" i="9" s="1"/>
  <c r="H2421" i="9"/>
  <c r="E2421" i="9"/>
  <c r="I2421" i="9" s="1"/>
  <c r="H2426" i="9"/>
  <c r="E2426" i="9"/>
  <c r="I2426" i="9" s="1"/>
  <c r="F2564" i="9"/>
  <c r="J2564" i="9" s="1"/>
  <c r="H2667" i="9"/>
  <c r="F2667" i="9"/>
  <c r="J2667" i="9" s="1"/>
  <c r="H2720" i="9"/>
  <c r="E2720" i="9"/>
  <c r="I2720" i="9" s="1"/>
  <c r="H2740" i="9"/>
  <c r="E2740" i="9"/>
  <c r="H2800" i="9"/>
  <c r="E2800" i="9"/>
  <c r="I2800" i="9" s="1"/>
  <c r="F2816" i="9"/>
  <c r="J2816" i="9" s="1"/>
  <c r="H2816" i="9"/>
  <c r="F2824" i="9"/>
  <c r="J2824" i="9" s="1"/>
  <c r="E2824" i="9"/>
  <c r="I2824" i="9" s="1"/>
  <c r="E2845" i="9"/>
  <c r="I2845" i="9" s="1"/>
  <c r="K2845" i="9" s="1"/>
  <c r="H2845" i="9"/>
  <c r="E2893" i="9"/>
  <c r="I2893" i="9" s="1"/>
  <c r="F2893" i="9"/>
  <c r="J2893" i="9" s="1"/>
  <c r="E2905" i="9"/>
  <c r="I2905" i="9" s="1"/>
  <c r="H2905" i="9"/>
  <c r="H2928" i="9"/>
  <c r="F2928" i="9"/>
  <c r="J2928" i="9" s="1"/>
  <c r="E2954" i="9"/>
  <c r="I2954" i="9" s="1"/>
  <c r="K2954" i="9" s="1"/>
  <c r="H2954" i="9"/>
  <c r="F2954" i="9"/>
  <c r="J2954" i="9" s="1"/>
  <c r="H2958" i="9"/>
  <c r="E2976" i="9"/>
  <c r="I2976" i="9" s="1"/>
  <c r="F2976" i="9"/>
  <c r="J2976" i="9" s="1"/>
  <c r="E2982" i="9"/>
  <c r="H2982" i="9"/>
  <c r="F3011" i="9"/>
  <c r="F3030" i="9"/>
  <c r="J3030" i="9" s="1"/>
  <c r="L3048" i="9"/>
  <c r="H3052" i="9"/>
  <c r="E3052" i="9"/>
  <c r="I3052" i="9" s="1"/>
  <c r="F2220" i="9"/>
  <c r="J2220" i="9" s="1"/>
  <c r="H2224" i="9"/>
  <c r="F2224" i="9"/>
  <c r="F2227" i="9"/>
  <c r="J2227" i="9" s="1"/>
  <c r="F2259" i="9"/>
  <c r="J2259" i="9" s="1"/>
  <c r="H2270" i="9"/>
  <c r="E2270" i="9"/>
  <c r="E2415" i="9"/>
  <c r="I2415" i="9" s="1"/>
  <c r="F2421" i="9"/>
  <c r="J2421" i="9" s="1"/>
  <c r="F2426" i="9"/>
  <c r="J2426" i="9" s="1"/>
  <c r="F2442" i="9"/>
  <c r="J2442" i="9" s="1"/>
  <c r="E2442" i="9"/>
  <c r="I2442" i="9" s="1"/>
  <c r="F2559" i="9"/>
  <c r="J2559" i="9" s="1"/>
  <c r="H2576" i="9"/>
  <c r="E2576" i="9"/>
  <c r="I2576" i="9" s="1"/>
  <c r="H2614" i="9"/>
  <c r="E2614" i="9"/>
  <c r="E2624" i="9"/>
  <c r="I2624" i="9" s="1"/>
  <c r="H2640" i="9"/>
  <c r="E2640" i="9"/>
  <c r="F2661" i="9"/>
  <c r="J2661" i="9" s="1"/>
  <c r="H2673" i="9"/>
  <c r="F2673" i="9"/>
  <c r="J2673" i="9" s="1"/>
  <c r="F2720" i="9"/>
  <c r="J2720" i="9" s="1"/>
  <c r="F2731" i="9"/>
  <c r="J2731" i="9" s="1"/>
  <c r="H2736" i="9"/>
  <c r="E2736" i="9"/>
  <c r="I2736" i="9" s="1"/>
  <c r="L2736" i="9" s="1"/>
  <c r="F2740" i="9"/>
  <c r="J2740" i="9" s="1"/>
  <c r="E2760" i="9"/>
  <c r="F2800" i="9"/>
  <c r="J2800" i="9" s="1"/>
  <c r="E2816" i="9"/>
  <c r="I2816" i="9" s="1"/>
  <c r="F2820" i="9"/>
  <c r="J2820" i="9" s="1"/>
  <c r="E2820" i="9"/>
  <c r="I2820" i="9" s="1"/>
  <c r="H2824" i="9"/>
  <c r="F2832" i="9"/>
  <c r="J2832" i="9" s="1"/>
  <c r="L2832" i="9" s="1"/>
  <c r="F2845" i="9"/>
  <c r="J2845" i="9" s="1"/>
  <c r="E2871" i="9"/>
  <c r="F2871" i="9"/>
  <c r="J2871" i="9" s="1"/>
  <c r="H2893" i="9"/>
  <c r="E2928" i="9"/>
  <c r="I2928" i="9" s="1"/>
  <c r="E2995" i="9"/>
  <c r="I2995" i="9" s="1"/>
  <c r="F2995" i="9"/>
  <c r="J2995" i="9" s="1"/>
  <c r="E3012" i="9"/>
  <c r="I3012" i="9" s="1"/>
  <c r="F3012" i="9"/>
  <c r="J3012" i="9" s="1"/>
  <c r="H3012" i="9"/>
  <c r="E3031" i="9"/>
  <c r="I3031" i="9" s="1"/>
  <c r="F3031" i="9"/>
  <c r="J3031" i="9" s="1"/>
  <c r="E3043" i="9"/>
  <c r="I3043" i="9" s="1"/>
  <c r="F3043" i="9"/>
  <c r="J3043" i="9" s="1"/>
  <c r="F3052" i="9"/>
  <c r="J3052" i="9" s="1"/>
  <c r="H2424" i="9"/>
  <c r="F2424" i="9"/>
  <c r="J2424" i="9" s="1"/>
  <c r="L2424" i="9" s="1"/>
  <c r="K2435" i="9"/>
  <c r="H2566" i="9"/>
  <c r="E2566" i="9"/>
  <c r="H2598" i="9"/>
  <c r="E2598" i="9"/>
  <c r="I2598" i="9" s="1"/>
  <c r="F2624" i="9"/>
  <c r="H2657" i="9"/>
  <c r="F2657" i="9"/>
  <c r="J2657" i="9" s="1"/>
  <c r="F2760" i="9"/>
  <c r="J2760" i="9" s="1"/>
  <c r="H2771" i="9"/>
  <c r="F2771" i="9"/>
  <c r="J2771" i="9" s="1"/>
  <c r="F2814" i="9"/>
  <c r="J2814" i="9" s="1"/>
  <c r="E2814" i="9"/>
  <c r="I2814" i="9" s="1"/>
  <c r="H2833" i="9"/>
  <c r="E2833" i="9"/>
  <c r="E2929" i="9"/>
  <c r="I2929" i="9" s="1"/>
  <c r="F2929" i="9"/>
  <c r="J2929" i="9" s="1"/>
  <c r="L2933" i="9"/>
  <c r="L2955" i="9"/>
  <c r="K2955" i="9"/>
  <c r="E2996" i="9"/>
  <c r="I2996" i="9" s="1"/>
  <c r="F2996" i="9"/>
  <c r="J2996" i="9" s="1"/>
  <c r="E3024" i="9"/>
  <c r="I3024" i="9" s="1"/>
  <c r="F3024" i="9"/>
  <c r="J3024" i="9" s="1"/>
  <c r="K3027" i="9"/>
  <c r="L3027" i="9"/>
  <c r="E3035" i="9"/>
  <c r="F3035" i="9"/>
  <c r="J3035" i="9" s="1"/>
  <c r="H3047" i="9"/>
  <c r="F3047" i="9"/>
  <c r="J3047" i="9" s="1"/>
  <c r="E3047" i="9"/>
  <c r="I3047" i="9" s="1"/>
  <c r="F3136" i="9"/>
  <c r="J3136" i="9" s="1"/>
  <c r="K3136" i="9" s="1"/>
  <c r="H3136" i="9"/>
  <c r="E3136" i="9"/>
  <c r="I3136" i="9" s="1"/>
  <c r="F3160" i="9"/>
  <c r="J3160" i="9" s="1"/>
  <c r="H3160" i="9"/>
  <c r="E3160" i="9"/>
  <c r="I3160" i="9" s="1"/>
  <c r="L3188" i="9"/>
  <c r="K3188" i="9"/>
  <c r="L2843" i="9"/>
  <c r="L2877" i="9"/>
  <c r="H2937" i="9"/>
  <c r="E2937" i="9"/>
  <c r="E2952" i="9"/>
  <c r="I2952" i="9" s="1"/>
  <c r="F2952" i="9"/>
  <c r="E2994" i="9"/>
  <c r="I2994" i="9" s="1"/>
  <c r="F2994" i="9"/>
  <c r="J2994" i="9" s="1"/>
  <c r="E3000" i="9"/>
  <c r="I3000" i="9" s="1"/>
  <c r="F3000" i="9"/>
  <c r="K3006" i="9"/>
  <c r="E3038" i="9"/>
  <c r="H3038" i="9"/>
  <c r="E3044" i="9"/>
  <c r="I3044" i="9" s="1"/>
  <c r="H3044" i="9"/>
  <c r="K3068" i="9"/>
  <c r="L3068" i="9"/>
  <c r="K3132" i="9"/>
  <c r="K2554" i="9"/>
  <c r="F2788" i="9"/>
  <c r="H2826" i="9"/>
  <c r="E2855" i="9"/>
  <c r="I2855" i="9" s="1"/>
  <c r="F2855" i="9"/>
  <c r="J2855" i="9" s="1"/>
  <c r="L2887" i="9"/>
  <c r="E2938" i="9"/>
  <c r="I2938" i="9" s="1"/>
  <c r="F2938" i="9"/>
  <c r="E2962" i="9"/>
  <c r="I2962" i="9" s="1"/>
  <c r="F2962" i="9"/>
  <c r="J2962" i="9" s="1"/>
  <c r="E2966" i="9"/>
  <c r="I2966" i="9" s="1"/>
  <c r="H2966" i="9"/>
  <c r="E2972" i="9"/>
  <c r="I2972" i="9" s="1"/>
  <c r="F2972" i="9"/>
  <c r="J2972" i="9" s="1"/>
  <c r="E2978" i="9"/>
  <c r="I2978" i="9" s="1"/>
  <c r="F2978" i="9"/>
  <c r="E2987" i="9"/>
  <c r="E2991" i="9"/>
  <c r="F2991" i="9"/>
  <c r="J2991" i="9" s="1"/>
  <c r="E3007" i="9"/>
  <c r="I3007" i="9" s="1"/>
  <c r="F3007" i="9"/>
  <c r="J3007" i="9" s="1"/>
  <c r="E3019" i="9"/>
  <c r="I3019" i="9" s="1"/>
  <c r="F3019" i="9"/>
  <c r="J3019" i="9" s="1"/>
  <c r="E3026" i="9"/>
  <c r="I3026" i="9" s="1"/>
  <c r="F3026" i="9"/>
  <c r="J3026" i="9" s="1"/>
  <c r="H3056" i="9"/>
  <c r="F3072" i="9"/>
  <c r="E3094" i="9"/>
  <c r="I3094" i="9" s="1"/>
  <c r="H3094" i="9"/>
  <c r="F3094" i="9"/>
  <c r="J3094" i="9" s="1"/>
  <c r="F3187" i="9"/>
  <c r="H3187" i="9"/>
  <c r="K3086" i="9"/>
  <c r="L3180" i="9"/>
  <c r="K3180" i="9"/>
  <c r="F3190" i="9"/>
  <c r="J3190" i="9" s="1"/>
  <c r="H3190" i="9"/>
  <c r="E3190" i="9"/>
  <c r="I3190" i="9" s="1"/>
  <c r="F2196" i="9"/>
  <c r="F2239" i="9"/>
  <c r="F2254" i="9"/>
  <c r="J2254" i="9" s="1"/>
  <c r="K2555" i="9"/>
  <c r="L2861" i="9"/>
  <c r="H2915" i="9"/>
  <c r="F2927" i="9"/>
  <c r="J2927" i="9" s="1"/>
  <c r="E2927" i="9"/>
  <c r="I2927" i="9" s="1"/>
  <c r="E2950" i="9"/>
  <c r="I2950" i="9" s="1"/>
  <c r="F2950" i="9"/>
  <c r="J2950" i="9" s="1"/>
  <c r="E2970" i="9"/>
  <c r="I2970" i="9" s="1"/>
  <c r="F2970" i="9"/>
  <c r="J2970" i="9" s="1"/>
  <c r="E2979" i="9"/>
  <c r="I2979" i="9" s="1"/>
  <c r="F2979" i="9"/>
  <c r="J2979" i="9" s="1"/>
  <c r="E2988" i="9"/>
  <c r="I2988" i="9" s="1"/>
  <c r="F2988" i="9"/>
  <c r="J2988" i="9" s="1"/>
  <c r="E2992" i="9"/>
  <c r="H2992" i="9"/>
  <c r="E3023" i="9"/>
  <c r="H3083" i="9"/>
  <c r="F3083" i="9"/>
  <c r="J3083" i="9" s="1"/>
  <c r="E3087" i="9"/>
  <c r="H3087" i="9"/>
  <c r="F3172" i="9"/>
  <c r="J3172" i="9" s="1"/>
  <c r="E3172" i="9"/>
  <c r="I3172" i="9" s="1"/>
  <c r="F3185" i="9"/>
  <c r="J3185" i="9" s="1"/>
  <c r="H3185" i="9"/>
  <c r="E3091" i="9"/>
  <c r="I3091" i="9" s="1"/>
  <c r="F3091" i="9"/>
  <c r="J3091" i="9" s="1"/>
  <c r="E3102" i="9"/>
  <c r="H3102" i="9"/>
  <c r="F3114" i="9"/>
  <c r="J3114" i="9" s="1"/>
  <c r="H3114" i="9"/>
  <c r="E3114" i="9"/>
  <c r="I3114" i="9" s="1"/>
  <c r="L3122" i="9"/>
  <c r="F3178" i="9"/>
  <c r="J3178" i="9" s="1"/>
  <c r="H3178" i="9"/>
  <c r="E3185" i="9"/>
  <c r="I3185" i="9" s="1"/>
  <c r="E2971" i="9"/>
  <c r="I2971" i="9" s="1"/>
  <c r="E2980" i="9"/>
  <c r="E3028" i="9"/>
  <c r="F3082" i="9"/>
  <c r="J3082" i="9" s="1"/>
  <c r="F3130" i="9"/>
  <c r="J3130" i="9" s="1"/>
  <c r="L2899" i="9"/>
  <c r="L2959" i="9"/>
  <c r="E2986" i="9"/>
  <c r="I2986" i="9" s="1"/>
  <c r="E3039" i="9"/>
  <c r="I3039" i="9" s="1"/>
  <c r="E3071" i="9"/>
  <c r="E3075" i="9"/>
  <c r="F3077" i="9"/>
  <c r="J3077" i="9" s="1"/>
  <c r="F3096" i="9"/>
  <c r="E3100" i="9"/>
  <c r="I3100" i="9" s="1"/>
  <c r="F3116" i="9"/>
  <c r="E3119" i="9"/>
  <c r="I3119" i="9" s="1"/>
  <c r="F3122" i="9"/>
  <c r="J3122" i="9" s="1"/>
  <c r="E3124" i="9"/>
  <c r="F3128" i="9"/>
  <c r="E3140" i="9"/>
  <c r="I3140" i="9" s="1"/>
  <c r="E3148" i="9"/>
  <c r="I3148" i="9" s="1"/>
  <c r="E3164" i="9"/>
  <c r="I3164" i="9" s="1"/>
  <c r="H3193" i="9"/>
  <c r="H2944" i="9"/>
  <c r="E2975" i="9"/>
  <c r="I2975" i="9" s="1"/>
  <c r="H2986" i="9"/>
  <c r="E2999" i="9"/>
  <c r="E3004" i="9"/>
  <c r="H3006" i="9"/>
  <c r="H3010" i="9"/>
  <c r="H3034" i="9"/>
  <c r="F3058" i="9"/>
  <c r="J3058" i="9" s="1"/>
  <c r="H3065" i="9"/>
  <c r="F3078" i="9"/>
  <c r="H3088" i="9"/>
  <c r="H3122" i="9"/>
  <c r="H3128" i="9"/>
  <c r="F3135" i="9"/>
  <c r="J3135" i="9" s="1"/>
  <c r="E3138" i="9"/>
  <c r="E3143" i="9"/>
  <c r="I3143" i="9" s="1"/>
  <c r="E3146" i="9"/>
  <c r="I3146" i="9" s="1"/>
  <c r="H3152" i="9"/>
  <c r="E3162" i="9"/>
  <c r="H3176" i="9"/>
  <c r="E3184" i="9"/>
  <c r="I3184" i="9" s="1"/>
  <c r="E3189" i="9"/>
  <c r="I3189" i="9" s="1"/>
  <c r="H3138" i="9"/>
  <c r="H3146" i="9"/>
  <c r="H3184" i="9"/>
  <c r="L12" i="9"/>
  <c r="K12" i="9"/>
  <c r="L60" i="9"/>
  <c r="K60" i="9"/>
  <c r="L124" i="9"/>
  <c r="K124" i="9"/>
  <c r="L164" i="9"/>
  <c r="K164" i="9"/>
  <c r="L312" i="9"/>
  <c r="K312" i="9"/>
  <c r="L344" i="9"/>
  <c r="K344" i="9"/>
  <c r="L368" i="9"/>
  <c r="K368" i="9"/>
  <c r="L392" i="9"/>
  <c r="K392" i="9"/>
  <c r="L557" i="9"/>
  <c r="K557" i="9"/>
  <c r="L39" i="9"/>
  <c r="K39" i="9"/>
  <c r="L47" i="9"/>
  <c r="K47" i="9"/>
  <c r="L55" i="9"/>
  <c r="K55" i="9"/>
  <c r="L63" i="9"/>
  <c r="K63" i="9"/>
  <c r="L71" i="9"/>
  <c r="K71" i="9"/>
  <c r="L79" i="9"/>
  <c r="K79" i="9"/>
  <c r="L87" i="9"/>
  <c r="K87" i="9"/>
  <c r="L95" i="9"/>
  <c r="K95" i="9"/>
  <c r="L103" i="9"/>
  <c r="K103" i="9"/>
  <c r="L111" i="9"/>
  <c r="K111" i="9"/>
  <c r="L119" i="9"/>
  <c r="K119" i="9"/>
  <c r="L127" i="9"/>
  <c r="K127" i="9"/>
  <c r="L135" i="9"/>
  <c r="K135" i="9"/>
  <c r="L143" i="9"/>
  <c r="K143" i="9"/>
  <c r="L151" i="9"/>
  <c r="K151" i="9"/>
  <c r="L159" i="9"/>
  <c r="K159" i="9"/>
  <c r="L167" i="9"/>
  <c r="K167" i="9"/>
  <c r="L175" i="9"/>
  <c r="K175" i="9"/>
  <c r="L183" i="9"/>
  <c r="K183" i="9"/>
  <c r="L191" i="9"/>
  <c r="K191" i="9"/>
  <c r="L199" i="9"/>
  <c r="K199" i="9"/>
  <c r="L207" i="9"/>
  <c r="K207" i="9"/>
  <c r="L323" i="9"/>
  <c r="K323" i="9"/>
  <c r="L363" i="9"/>
  <c r="K363" i="9"/>
  <c r="L371" i="9"/>
  <c r="K371" i="9"/>
  <c r="L395" i="9"/>
  <c r="K395" i="9"/>
  <c r="L403" i="9"/>
  <c r="K403" i="9"/>
  <c r="L419" i="9"/>
  <c r="K419" i="9"/>
  <c r="K472" i="9"/>
  <c r="L472" i="9"/>
  <c r="K480" i="9"/>
  <c r="L480" i="9"/>
  <c r="K488" i="9"/>
  <c r="L488" i="9"/>
  <c r="K524" i="9"/>
  <c r="L524" i="9"/>
  <c r="H538" i="9"/>
  <c r="F538" i="9"/>
  <c r="J538" i="9" s="1"/>
  <c r="E538" i="9"/>
  <c r="I538" i="9" s="1"/>
  <c r="H554" i="9"/>
  <c r="E554" i="9"/>
  <c r="I554" i="9" s="1"/>
  <c r="F554" i="9"/>
  <c r="J554" i="9" s="1"/>
  <c r="H570" i="9"/>
  <c r="E570" i="9"/>
  <c r="I570" i="9" s="1"/>
  <c r="F570" i="9"/>
  <c r="J570" i="9" s="1"/>
  <c r="H581" i="9"/>
  <c r="F581" i="9"/>
  <c r="J581" i="9" s="1"/>
  <c r="E581" i="9"/>
  <c r="I581" i="9" s="1"/>
  <c r="L84" i="9"/>
  <c r="K84" i="9"/>
  <c r="L132" i="9"/>
  <c r="K132" i="9"/>
  <c r="K172" i="9"/>
  <c r="L328" i="9"/>
  <c r="K328" i="9"/>
  <c r="L384" i="9"/>
  <c r="K384" i="9"/>
  <c r="L432" i="9"/>
  <c r="K432" i="9"/>
  <c r="K483" i="9"/>
  <c r="L483" i="9"/>
  <c r="L42" i="9"/>
  <c r="K42" i="9"/>
  <c r="L90" i="9"/>
  <c r="K90" i="9"/>
  <c r="L138" i="9"/>
  <c r="K138" i="9"/>
  <c r="L194" i="9"/>
  <c r="K194" i="9"/>
  <c r="L214" i="9"/>
  <c r="L222" i="9"/>
  <c r="L230" i="9"/>
  <c r="L238" i="9"/>
  <c r="L246" i="9"/>
  <c r="L254" i="9"/>
  <c r="L262" i="9"/>
  <c r="L270" i="9"/>
  <c r="L278" i="9"/>
  <c r="L286" i="9"/>
  <c r="L294" i="9"/>
  <c r="L302" i="9"/>
  <c r="K302" i="9"/>
  <c r="L310" i="9"/>
  <c r="K310" i="9"/>
  <c r="L318" i="9"/>
  <c r="K318" i="9"/>
  <c r="L326" i="9"/>
  <c r="K326" i="9"/>
  <c r="L334" i="9"/>
  <c r="K334" i="9"/>
  <c r="L342" i="9"/>
  <c r="K342" i="9"/>
  <c r="L350" i="9"/>
  <c r="K350" i="9"/>
  <c r="L358" i="9"/>
  <c r="K358" i="9"/>
  <c r="L366" i="9"/>
  <c r="K366" i="9"/>
  <c r="L374" i="9"/>
  <c r="K374" i="9"/>
  <c r="L398" i="9"/>
  <c r="K398" i="9"/>
  <c r="L406" i="9"/>
  <c r="K406" i="9"/>
  <c r="L414" i="9"/>
  <c r="K414" i="9"/>
  <c r="L422" i="9"/>
  <c r="K422" i="9"/>
  <c r="L430" i="9"/>
  <c r="K430" i="9"/>
  <c r="L438" i="9"/>
  <c r="K438" i="9"/>
  <c r="L446" i="9"/>
  <c r="K446" i="9"/>
  <c r="L454" i="9"/>
  <c r="K454" i="9"/>
  <c r="K511" i="9"/>
  <c r="L511" i="9"/>
  <c r="K527" i="9"/>
  <c r="L527" i="9"/>
  <c r="L448" i="9"/>
  <c r="K448" i="9"/>
  <c r="L13" i="9"/>
  <c r="K13" i="9"/>
  <c r="L21" i="9"/>
  <c r="K21" i="9"/>
  <c r="L29" i="9"/>
  <c r="K29" i="9"/>
  <c r="L37" i="9"/>
  <c r="K37" i="9"/>
  <c r="L45" i="9"/>
  <c r="K45" i="9"/>
  <c r="L53" i="9"/>
  <c r="K53" i="9"/>
  <c r="L61" i="9"/>
  <c r="K61" i="9"/>
  <c r="L69" i="9"/>
  <c r="K69" i="9"/>
  <c r="L77" i="9"/>
  <c r="K77" i="9"/>
  <c r="L85" i="9"/>
  <c r="K85" i="9"/>
  <c r="L93" i="9"/>
  <c r="K93" i="9"/>
  <c r="L101" i="9"/>
  <c r="K101" i="9"/>
  <c r="L109" i="9"/>
  <c r="K109" i="9"/>
  <c r="L117" i="9"/>
  <c r="K117" i="9"/>
  <c r="L125" i="9"/>
  <c r="K125" i="9"/>
  <c r="L133" i="9"/>
  <c r="K133" i="9"/>
  <c r="L141" i="9"/>
  <c r="K141" i="9"/>
  <c r="L149" i="9"/>
  <c r="K149" i="9"/>
  <c r="L157" i="9"/>
  <c r="K157" i="9"/>
  <c r="L165" i="9"/>
  <c r="K165" i="9"/>
  <c r="L173" i="9"/>
  <c r="K173" i="9"/>
  <c r="L181" i="9"/>
  <c r="K181" i="9"/>
  <c r="L189" i="9"/>
  <c r="K189" i="9"/>
  <c r="L197" i="9"/>
  <c r="K197" i="9"/>
  <c r="L205" i="9"/>
  <c r="K205" i="9"/>
  <c r="L213" i="9"/>
  <c r="K213" i="9"/>
  <c r="L235" i="9"/>
  <c r="L243" i="9"/>
  <c r="L259" i="9"/>
  <c r="L313" i="9"/>
  <c r="L329" i="9"/>
  <c r="K329" i="9"/>
  <c r="L345" i="9"/>
  <c r="K345" i="9"/>
  <c r="L353" i="9"/>
  <c r="K353" i="9"/>
  <c r="L385" i="9"/>
  <c r="K385" i="9"/>
  <c r="L393" i="9"/>
  <c r="K393" i="9"/>
  <c r="L401" i="9"/>
  <c r="K401" i="9"/>
  <c r="L409" i="9"/>
  <c r="K409" i="9"/>
  <c r="L417" i="9"/>
  <c r="K417" i="9"/>
  <c r="L425" i="9"/>
  <c r="K425" i="9"/>
  <c r="L441" i="9"/>
  <c r="K441" i="9"/>
  <c r="H542" i="9"/>
  <c r="E542" i="9"/>
  <c r="I542" i="9" s="1"/>
  <c r="F542" i="9"/>
  <c r="J542" i="9" s="1"/>
  <c r="H558" i="9"/>
  <c r="E558" i="9"/>
  <c r="I558" i="9" s="1"/>
  <c r="F558" i="9"/>
  <c r="J558" i="9" s="1"/>
  <c r="H574" i="9"/>
  <c r="E574" i="9"/>
  <c r="I574" i="9" s="1"/>
  <c r="F574" i="9"/>
  <c r="J574" i="9" s="1"/>
  <c r="L36" i="9"/>
  <c r="K36" i="9"/>
  <c r="L76" i="9"/>
  <c r="K76" i="9"/>
  <c r="L100" i="9"/>
  <c r="K100" i="9"/>
  <c r="L196" i="9"/>
  <c r="K196" i="9"/>
  <c r="L304" i="9"/>
  <c r="K304" i="9"/>
  <c r="L360" i="9"/>
  <c r="K360" i="9"/>
  <c r="L416" i="9"/>
  <c r="K416" i="9"/>
  <c r="L456" i="9"/>
  <c r="K456" i="9"/>
  <c r="K515" i="9"/>
  <c r="L515" i="9"/>
  <c r="L4" i="9"/>
  <c r="K4" i="9"/>
  <c r="L40" i="9"/>
  <c r="K40" i="9"/>
  <c r="L48" i="9"/>
  <c r="K48" i="9"/>
  <c r="K56" i="9"/>
  <c r="L72" i="9"/>
  <c r="K72" i="9"/>
  <c r="L104" i="9"/>
  <c r="K104" i="9"/>
  <c r="L120" i="9"/>
  <c r="K120" i="9"/>
  <c r="L128" i="9"/>
  <c r="K128" i="9"/>
  <c r="L152" i="9"/>
  <c r="L168" i="9"/>
  <c r="K168" i="9"/>
  <c r="L184" i="9"/>
  <c r="K184" i="9"/>
  <c r="L192" i="9"/>
  <c r="K192" i="9"/>
  <c r="K324" i="9"/>
  <c r="L356" i="9"/>
  <c r="K356" i="9"/>
  <c r="L396" i="9"/>
  <c r="K396" i="9"/>
  <c r="L404" i="9"/>
  <c r="K404" i="9"/>
  <c r="K428" i="9"/>
  <c r="L452" i="9"/>
  <c r="K452" i="9"/>
  <c r="K487" i="9"/>
  <c r="L487" i="9"/>
  <c r="K495" i="9"/>
  <c r="L495" i="9"/>
  <c r="K507" i="9"/>
  <c r="L507" i="9"/>
  <c r="K523" i="9"/>
  <c r="L523" i="9"/>
  <c r="L44" i="9"/>
  <c r="K44" i="9"/>
  <c r="L92" i="9"/>
  <c r="K92" i="9"/>
  <c r="L320" i="9"/>
  <c r="K320" i="9"/>
  <c r="L424" i="9"/>
  <c r="K424" i="9"/>
  <c r="L541" i="9"/>
  <c r="K541" i="9"/>
  <c r="L2" i="9"/>
  <c r="K2" i="9"/>
  <c r="L7" i="9"/>
  <c r="K7" i="9"/>
  <c r="L8" i="9"/>
  <c r="K8" i="9"/>
  <c r="L11" i="9"/>
  <c r="K11" i="9"/>
  <c r="L35" i="9"/>
  <c r="L67" i="9"/>
  <c r="L83" i="9"/>
  <c r="K83" i="9"/>
  <c r="L99" i="9"/>
  <c r="K99" i="9"/>
  <c r="L131" i="9"/>
  <c r="K131" i="9"/>
  <c r="L155" i="9"/>
  <c r="L163" i="9"/>
  <c r="K163" i="9"/>
  <c r="L195" i="9"/>
  <c r="K195" i="9"/>
  <c r="L303" i="9"/>
  <c r="K303" i="9"/>
  <c r="L311" i="9"/>
  <c r="K311" i="9"/>
  <c r="L319" i="9"/>
  <c r="K319" i="9"/>
  <c r="L327" i="9"/>
  <c r="K327" i="9"/>
  <c r="L335" i="9"/>
  <c r="K335" i="9"/>
  <c r="L343" i="9"/>
  <c r="K343" i="9"/>
  <c r="L351" i="9"/>
  <c r="K351" i="9"/>
  <c r="L359" i="9"/>
  <c r="K359" i="9"/>
  <c r="L367" i="9"/>
  <c r="K367" i="9"/>
  <c r="L383" i="9"/>
  <c r="K383" i="9"/>
  <c r="L399" i="9"/>
  <c r="K399" i="9"/>
  <c r="L407" i="9"/>
  <c r="K407" i="9"/>
  <c r="L431" i="9"/>
  <c r="L447" i="9"/>
  <c r="K447" i="9"/>
  <c r="L455" i="9"/>
  <c r="K455" i="9"/>
  <c r="K468" i="9"/>
  <c r="L468" i="9"/>
  <c r="K484" i="9"/>
  <c r="L484" i="9"/>
  <c r="K492" i="9"/>
  <c r="L492" i="9"/>
  <c r="K516" i="9"/>
  <c r="L516" i="9"/>
  <c r="H546" i="9"/>
  <c r="E546" i="9"/>
  <c r="I546" i="9" s="1"/>
  <c r="F546" i="9"/>
  <c r="J546" i="9" s="1"/>
  <c r="H562" i="9"/>
  <c r="F562" i="9"/>
  <c r="J562" i="9" s="1"/>
  <c r="E562" i="9"/>
  <c r="I562" i="9" s="1"/>
  <c r="H578" i="9"/>
  <c r="E578" i="9"/>
  <c r="I578" i="9" s="1"/>
  <c r="F578" i="9"/>
  <c r="J578" i="9" s="1"/>
  <c r="L20" i="9"/>
  <c r="K20" i="9"/>
  <c r="L52" i="9"/>
  <c r="K52" i="9"/>
  <c r="L116" i="9"/>
  <c r="K116" i="9"/>
  <c r="L204" i="9"/>
  <c r="L352" i="9"/>
  <c r="K352" i="9"/>
  <c r="L408" i="9"/>
  <c r="K408" i="9"/>
  <c r="L14" i="9"/>
  <c r="K14" i="9"/>
  <c r="L22" i="9"/>
  <c r="K22" i="9"/>
  <c r="L30" i="9"/>
  <c r="K30" i="9"/>
  <c r="L38" i="9"/>
  <c r="K38" i="9"/>
  <c r="L46" i="9"/>
  <c r="K46" i="9"/>
  <c r="L54" i="9"/>
  <c r="K54" i="9"/>
  <c r="L62" i="9"/>
  <c r="K62" i="9"/>
  <c r="L70" i="9"/>
  <c r="K70" i="9"/>
  <c r="L78" i="9"/>
  <c r="K78" i="9"/>
  <c r="L86" i="9"/>
  <c r="K86" i="9"/>
  <c r="L94" i="9"/>
  <c r="K94" i="9"/>
  <c r="L102" i="9"/>
  <c r="K102" i="9"/>
  <c r="L110" i="9"/>
  <c r="K110" i="9"/>
  <c r="L118" i="9"/>
  <c r="K118" i="9"/>
  <c r="L126" i="9"/>
  <c r="K126" i="9"/>
  <c r="L134" i="9"/>
  <c r="K134" i="9"/>
  <c r="L142" i="9"/>
  <c r="K142" i="9"/>
  <c r="L150" i="9"/>
  <c r="K150" i="9"/>
  <c r="L158" i="9"/>
  <c r="K158" i="9"/>
  <c r="L166" i="9"/>
  <c r="K166" i="9"/>
  <c r="L174" i="9"/>
  <c r="K174" i="9"/>
  <c r="L182" i="9"/>
  <c r="K182" i="9"/>
  <c r="L190" i="9"/>
  <c r="K190" i="9"/>
  <c r="L198" i="9"/>
  <c r="K198" i="9"/>
  <c r="L206" i="9"/>
  <c r="K206" i="9"/>
  <c r="L218" i="9"/>
  <c r="L226" i="9"/>
  <c r="L274" i="9"/>
  <c r="K314" i="9"/>
  <c r="L322" i="9"/>
  <c r="K322" i="9"/>
  <c r="L354" i="9"/>
  <c r="L370" i="9"/>
  <c r="K370" i="9"/>
  <c r="L410" i="9"/>
  <c r="L450" i="9"/>
  <c r="K450" i="9"/>
  <c r="K503" i="9"/>
  <c r="L503" i="9"/>
  <c r="K519" i="9"/>
  <c r="L519" i="9"/>
  <c r="K528" i="9"/>
  <c r="L528" i="9"/>
  <c r="K537" i="9"/>
  <c r="L553" i="9"/>
  <c r="K553" i="9"/>
  <c r="L569" i="9"/>
  <c r="K569" i="9"/>
  <c r="L28" i="9"/>
  <c r="K28" i="9"/>
  <c r="L68" i="9"/>
  <c r="K68" i="9"/>
  <c r="L108" i="9"/>
  <c r="K108" i="9"/>
  <c r="L336" i="9"/>
  <c r="K336" i="9"/>
  <c r="L376" i="9"/>
  <c r="K376" i="9"/>
  <c r="L400" i="9"/>
  <c r="K400" i="9"/>
  <c r="L440" i="9"/>
  <c r="K440" i="9"/>
  <c r="K491" i="9"/>
  <c r="L491" i="9"/>
  <c r="L573" i="9"/>
  <c r="K573" i="9"/>
  <c r="L33" i="9"/>
  <c r="L65" i="9"/>
  <c r="K65" i="9"/>
  <c r="L105" i="9"/>
  <c r="K105" i="9"/>
  <c r="L113" i="9"/>
  <c r="K113" i="9"/>
  <c r="L129" i="9"/>
  <c r="K129" i="9"/>
  <c r="L145" i="9"/>
  <c r="K145" i="9"/>
  <c r="L169" i="9"/>
  <c r="K169" i="9"/>
  <c r="L177" i="9"/>
  <c r="K177" i="9"/>
  <c r="K185" i="9"/>
  <c r="L193" i="9"/>
  <c r="K193" i="9"/>
  <c r="L215" i="9"/>
  <c r="L223" i="9"/>
  <c r="L231" i="9"/>
  <c r="L239" i="9"/>
  <c r="L247" i="9"/>
  <c r="L255" i="9"/>
  <c r="L263" i="9"/>
  <c r="L271" i="9"/>
  <c r="L279" i="9"/>
  <c r="L287" i="9"/>
  <c r="L295" i="9"/>
  <c r="L405" i="9"/>
  <c r="K405" i="9"/>
  <c r="L413" i="9"/>
  <c r="K413" i="9"/>
  <c r="K429" i="9"/>
  <c r="L437" i="9"/>
  <c r="K437" i="9"/>
  <c r="H534" i="9"/>
  <c r="F534" i="9"/>
  <c r="J534" i="9" s="1"/>
  <c r="E534" i="9"/>
  <c r="I534" i="9" s="1"/>
  <c r="H550" i="9"/>
  <c r="F550" i="9"/>
  <c r="J550" i="9" s="1"/>
  <c r="E550" i="9"/>
  <c r="I550" i="9" s="1"/>
  <c r="H566" i="9"/>
  <c r="E566" i="9"/>
  <c r="I566" i="9" s="1"/>
  <c r="F566" i="9"/>
  <c r="J566" i="9" s="1"/>
  <c r="H586" i="9"/>
  <c r="F586" i="9"/>
  <c r="J586" i="9" s="1"/>
  <c r="H630" i="9"/>
  <c r="F630" i="9"/>
  <c r="J630" i="9" s="1"/>
  <c r="H654" i="9"/>
  <c r="F654" i="9"/>
  <c r="J654" i="9" s="1"/>
  <c r="E818" i="9"/>
  <c r="I818" i="9" s="1"/>
  <c r="H818" i="9"/>
  <c r="F818" i="9"/>
  <c r="J818" i="9" s="1"/>
  <c r="E6" i="9"/>
  <c r="I6" i="9" s="1"/>
  <c r="E462" i="9"/>
  <c r="I462" i="9" s="1"/>
  <c r="E466" i="9"/>
  <c r="I466" i="9" s="1"/>
  <c r="E470" i="9"/>
  <c r="I470" i="9" s="1"/>
  <c r="E474" i="9"/>
  <c r="I474" i="9" s="1"/>
  <c r="E478" i="9"/>
  <c r="I478" i="9" s="1"/>
  <c r="E482" i="9"/>
  <c r="I482" i="9" s="1"/>
  <c r="E486" i="9"/>
  <c r="I486" i="9" s="1"/>
  <c r="E490" i="9"/>
  <c r="I490" i="9" s="1"/>
  <c r="E494" i="9"/>
  <c r="I494" i="9" s="1"/>
  <c r="E498" i="9"/>
  <c r="I498" i="9" s="1"/>
  <c r="E502" i="9"/>
  <c r="I502" i="9" s="1"/>
  <c r="E506" i="9"/>
  <c r="I506" i="9" s="1"/>
  <c r="E510" i="9"/>
  <c r="I510" i="9" s="1"/>
  <c r="E514" i="9"/>
  <c r="I514" i="9" s="1"/>
  <c r="E518" i="9"/>
  <c r="I518" i="9" s="1"/>
  <c r="E522" i="9"/>
  <c r="I522" i="9" s="1"/>
  <c r="E526" i="9"/>
  <c r="I526" i="9" s="1"/>
  <c r="E530" i="9"/>
  <c r="I530" i="9" s="1"/>
  <c r="H583" i="9"/>
  <c r="F583" i="9"/>
  <c r="E586" i="9"/>
  <c r="I586" i="9" s="1"/>
  <c r="H588" i="9"/>
  <c r="F588" i="9"/>
  <c r="H590" i="9"/>
  <c r="F590" i="9"/>
  <c r="H592" i="9"/>
  <c r="F592" i="9"/>
  <c r="H594" i="9"/>
  <c r="F594" i="9"/>
  <c r="H596" i="9"/>
  <c r="F596" i="9"/>
  <c r="J596" i="9" s="1"/>
  <c r="K596" i="9" s="1"/>
  <c r="H598" i="9"/>
  <c r="F598" i="9"/>
  <c r="H600" i="9"/>
  <c r="F600" i="9"/>
  <c r="H602" i="9"/>
  <c r="F602" i="9"/>
  <c r="H604" i="9"/>
  <c r="F604" i="9"/>
  <c r="H606" i="9"/>
  <c r="F606" i="9"/>
  <c r="H608" i="9"/>
  <c r="F608" i="9"/>
  <c r="H610" i="9"/>
  <c r="F610" i="9"/>
  <c r="H612" i="9"/>
  <c r="F612" i="9"/>
  <c r="H617" i="9"/>
  <c r="F617" i="9"/>
  <c r="H625" i="9"/>
  <c r="F625" i="9"/>
  <c r="E630" i="9"/>
  <c r="I630" i="9" s="1"/>
  <c r="H633" i="9"/>
  <c r="F633" i="9"/>
  <c r="H641" i="9"/>
  <c r="F641" i="9"/>
  <c r="H649" i="9"/>
  <c r="F649" i="9"/>
  <c r="E654" i="9"/>
  <c r="I654" i="9" s="1"/>
  <c r="H657" i="9"/>
  <c r="F657" i="9"/>
  <c r="H689" i="9"/>
  <c r="F689" i="9"/>
  <c r="J689" i="9" s="1"/>
  <c r="E689" i="9"/>
  <c r="I689" i="9" s="1"/>
  <c r="L816" i="9"/>
  <c r="F898" i="9"/>
  <c r="J898" i="9" s="1"/>
  <c r="E898" i="9"/>
  <c r="I898" i="9" s="1"/>
  <c r="H898" i="9"/>
  <c r="L909" i="9"/>
  <c r="H614" i="9"/>
  <c r="F614" i="9"/>
  <c r="H646" i="9"/>
  <c r="F646" i="9"/>
  <c r="H776" i="9"/>
  <c r="F776" i="9"/>
  <c r="J776" i="9" s="1"/>
  <c r="E776" i="9"/>
  <c r="I776" i="9" s="1"/>
  <c r="F6" i="9"/>
  <c r="J6" i="9" s="1"/>
  <c r="K214" i="9"/>
  <c r="K215" i="9"/>
  <c r="K216" i="9"/>
  <c r="K218" i="9"/>
  <c r="K221" i="9"/>
  <c r="K222" i="9"/>
  <c r="K223" i="9"/>
  <c r="K224" i="9"/>
  <c r="K225" i="9"/>
  <c r="K226" i="9"/>
  <c r="K229" i="9"/>
  <c r="K230" i="9"/>
  <c r="K231" i="9"/>
  <c r="K232" i="9"/>
  <c r="K235" i="9"/>
  <c r="K237" i="9"/>
  <c r="K238" i="9"/>
  <c r="K239" i="9"/>
  <c r="K240" i="9"/>
  <c r="K241" i="9"/>
  <c r="K243" i="9"/>
  <c r="K245" i="9"/>
  <c r="K246" i="9"/>
  <c r="K247" i="9"/>
  <c r="K248" i="9"/>
  <c r="K249" i="9"/>
  <c r="K253" i="9"/>
  <c r="K254" i="9"/>
  <c r="K255" i="9"/>
  <c r="K256" i="9"/>
  <c r="K259" i="9"/>
  <c r="K260" i="9"/>
  <c r="K261" i="9"/>
  <c r="K262" i="9"/>
  <c r="K263" i="9"/>
  <c r="K264" i="9"/>
  <c r="K269" i="9"/>
  <c r="K270" i="9"/>
  <c r="K271" i="9"/>
  <c r="K272" i="9"/>
  <c r="K274" i="9"/>
  <c r="K277" i="9"/>
  <c r="K278" i="9"/>
  <c r="K279" i="9"/>
  <c r="K280" i="9"/>
  <c r="K285" i="9"/>
  <c r="K286" i="9"/>
  <c r="K287" i="9"/>
  <c r="K288" i="9"/>
  <c r="K289" i="9"/>
  <c r="K293" i="9"/>
  <c r="K294" i="9"/>
  <c r="K295" i="9"/>
  <c r="K296" i="9"/>
  <c r="H462" i="9"/>
  <c r="H466" i="9"/>
  <c r="H470" i="9"/>
  <c r="H474" i="9"/>
  <c r="H478" i="9"/>
  <c r="H482" i="9"/>
  <c r="H486" i="9"/>
  <c r="H490" i="9"/>
  <c r="H494" i="9"/>
  <c r="H498" i="9"/>
  <c r="H502" i="9"/>
  <c r="H506" i="9"/>
  <c r="H510" i="9"/>
  <c r="H514" i="9"/>
  <c r="H518" i="9"/>
  <c r="H522" i="9"/>
  <c r="H526" i="9"/>
  <c r="H530" i="9"/>
  <c r="E533" i="9"/>
  <c r="I533" i="9" s="1"/>
  <c r="H580" i="9"/>
  <c r="F580" i="9"/>
  <c r="J580" i="9" s="1"/>
  <c r="H620" i="9"/>
  <c r="F620" i="9"/>
  <c r="J620" i="9" s="1"/>
  <c r="K620" i="9" s="1"/>
  <c r="H628" i="9"/>
  <c r="F628" i="9"/>
  <c r="H636" i="9"/>
  <c r="F636" i="9"/>
  <c r="H644" i="9"/>
  <c r="F644" i="9"/>
  <c r="H652" i="9"/>
  <c r="F652" i="9"/>
  <c r="H660" i="9"/>
  <c r="F660" i="9"/>
  <c r="J660" i="9" s="1"/>
  <c r="K660" i="9" s="1"/>
  <c r="H668" i="9"/>
  <c r="F668" i="9"/>
  <c r="J668" i="9" s="1"/>
  <c r="E668" i="9"/>
  <c r="I668" i="9" s="1"/>
  <c r="H681" i="9"/>
  <c r="F681" i="9"/>
  <c r="J681" i="9" s="1"/>
  <c r="E681" i="9"/>
  <c r="I681" i="9" s="1"/>
  <c r="H752" i="9"/>
  <c r="F752" i="9"/>
  <c r="J752" i="9" s="1"/>
  <c r="E752" i="9"/>
  <c r="I752" i="9" s="1"/>
  <c r="H784" i="9"/>
  <c r="F784" i="9"/>
  <c r="J784" i="9" s="1"/>
  <c r="E784" i="9"/>
  <c r="I784" i="9" s="1"/>
  <c r="F866" i="9"/>
  <c r="J866" i="9" s="1"/>
  <c r="E866" i="9"/>
  <c r="I866" i="9" s="1"/>
  <c r="H866" i="9"/>
  <c r="K924" i="9"/>
  <c r="H643" i="9"/>
  <c r="F643" i="9"/>
  <c r="J643" i="9" s="1"/>
  <c r="L892" i="9"/>
  <c r="K892" i="9"/>
  <c r="H1132" i="9"/>
  <c r="F1132" i="9"/>
  <c r="J1132" i="9" s="1"/>
  <c r="E1132" i="9"/>
  <c r="I1132" i="9" s="1"/>
  <c r="H622" i="9"/>
  <c r="F622" i="9"/>
  <c r="H638" i="9"/>
  <c r="F638" i="9"/>
  <c r="E643" i="9"/>
  <c r="I643" i="9" s="1"/>
  <c r="H662" i="9"/>
  <c r="F662" i="9"/>
  <c r="L667" i="9"/>
  <c r="K667" i="9"/>
  <c r="H744" i="9"/>
  <c r="F744" i="9"/>
  <c r="J744" i="9" s="1"/>
  <c r="E744" i="9"/>
  <c r="I744" i="9" s="1"/>
  <c r="L912" i="9"/>
  <c r="K912" i="9"/>
  <c r="E461" i="9"/>
  <c r="I461" i="9" s="1"/>
  <c r="E465" i="9"/>
  <c r="I465" i="9" s="1"/>
  <c r="E469" i="9"/>
  <c r="I469" i="9" s="1"/>
  <c r="E473" i="9"/>
  <c r="I473" i="9" s="1"/>
  <c r="E477" i="9"/>
  <c r="I477" i="9" s="1"/>
  <c r="E481" i="9"/>
  <c r="I481" i="9" s="1"/>
  <c r="E485" i="9"/>
  <c r="I485" i="9" s="1"/>
  <c r="E489" i="9"/>
  <c r="I489" i="9" s="1"/>
  <c r="E493" i="9"/>
  <c r="I493" i="9" s="1"/>
  <c r="E497" i="9"/>
  <c r="I497" i="9" s="1"/>
  <c r="E580" i="9"/>
  <c r="I580" i="9" s="1"/>
  <c r="H585" i="9"/>
  <c r="F585" i="9"/>
  <c r="J585" i="9" s="1"/>
  <c r="H615" i="9"/>
  <c r="F615" i="9"/>
  <c r="J615" i="9" s="1"/>
  <c r="H623" i="9"/>
  <c r="F623" i="9"/>
  <c r="J623" i="9" s="1"/>
  <c r="H631" i="9"/>
  <c r="F631" i="9"/>
  <c r="J631" i="9" s="1"/>
  <c r="H639" i="9"/>
  <c r="F639" i="9"/>
  <c r="J639" i="9" s="1"/>
  <c r="H647" i="9"/>
  <c r="F647" i="9"/>
  <c r="J647" i="9" s="1"/>
  <c r="H655" i="9"/>
  <c r="F655" i="9"/>
  <c r="J655" i="9" s="1"/>
  <c r="L660" i="9"/>
  <c r="H663" i="9"/>
  <c r="F663" i="9"/>
  <c r="J663" i="9" s="1"/>
  <c r="H673" i="9"/>
  <c r="F673" i="9"/>
  <c r="J673" i="9" s="1"/>
  <c r="E673" i="9"/>
  <c r="I673" i="9" s="1"/>
  <c r="L821" i="9"/>
  <c r="K821" i="9"/>
  <c r="F1276" i="9"/>
  <c r="J1276" i="9" s="1"/>
  <c r="E1276" i="9"/>
  <c r="I1276" i="9" s="1"/>
  <c r="H1276" i="9"/>
  <c r="H635" i="9"/>
  <c r="F635" i="9"/>
  <c r="L675" i="9"/>
  <c r="K675" i="9"/>
  <c r="H461" i="9"/>
  <c r="H465" i="9"/>
  <c r="H469" i="9"/>
  <c r="H473" i="9"/>
  <c r="H477" i="9"/>
  <c r="H481" i="9"/>
  <c r="H485" i="9"/>
  <c r="H489" i="9"/>
  <c r="H493" i="9"/>
  <c r="H497" i="9"/>
  <c r="H501" i="9"/>
  <c r="H505" i="9"/>
  <c r="H509" i="9"/>
  <c r="H513" i="9"/>
  <c r="H517" i="9"/>
  <c r="H521" i="9"/>
  <c r="H525" i="9"/>
  <c r="H529" i="9"/>
  <c r="E532" i="9"/>
  <c r="I532" i="9" s="1"/>
  <c r="E536" i="9"/>
  <c r="I536" i="9" s="1"/>
  <c r="E540" i="9"/>
  <c r="I540" i="9" s="1"/>
  <c r="E544" i="9"/>
  <c r="I544" i="9" s="1"/>
  <c r="E548" i="9"/>
  <c r="I548" i="9" s="1"/>
  <c r="E552" i="9"/>
  <c r="I552" i="9" s="1"/>
  <c r="E556" i="9"/>
  <c r="I556" i="9" s="1"/>
  <c r="E560" i="9"/>
  <c r="I560" i="9" s="1"/>
  <c r="E564" i="9"/>
  <c r="I564" i="9" s="1"/>
  <c r="E568" i="9"/>
  <c r="I568" i="9" s="1"/>
  <c r="E572" i="9"/>
  <c r="I572" i="9" s="1"/>
  <c r="E576" i="9"/>
  <c r="I576" i="9" s="1"/>
  <c r="H582" i="9"/>
  <c r="F582" i="9"/>
  <c r="E585" i="9"/>
  <c r="I585" i="9" s="1"/>
  <c r="E615" i="9"/>
  <c r="I615" i="9" s="1"/>
  <c r="H618" i="9"/>
  <c r="F618" i="9"/>
  <c r="E623" i="9"/>
  <c r="I623" i="9" s="1"/>
  <c r="H626" i="9"/>
  <c r="F626" i="9"/>
  <c r="E631" i="9"/>
  <c r="I631" i="9" s="1"/>
  <c r="H634" i="9"/>
  <c r="F634" i="9"/>
  <c r="E639" i="9"/>
  <c r="I639" i="9" s="1"/>
  <c r="H642" i="9"/>
  <c r="F642" i="9"/>
  <c r="E647" i="9"/>
  <c r="I647" i="9" s="1"/>
  <c r="H650" i="9"/>
  <c r="F650" i="9"/>
  <c r="E655" i="9"/>
  <c r="I655" i="9" s="1"/>
  <c r="H658" i="9"/>
  <c r="F658" i="9"/>
  <c r="E663" i="9"/>
  <c r="I663" i="9" s="1"/>
  <c r="K687" i="9"/>
  <c r="H760" i="9"/>
  <c r="F760" i="9"/>
  <c r="J760" i="9" s="1"/>
  <c r="E760" i="9"/>
  <c r="I760" i="9" s="1"/>
  <c r="H792" i="9"/>
  <c r="F792" i="9"/>
  <c r="J792" i="9" s="1"/>
  <c r="E792" i="9"/>
  <c r="I792" i="9" s="1"/>
  <c r="H847" i="9"/>
  <c r="F847" i="9"/>
  <c r="J847" i="9" s="1"/>
  <c r="E847" i="9"/>
  <c r="I847" i="9" s="1"/>
  <c r="H907" i="9"/>
  <c r="F907" i="9"/>
  <c r="J907" i="9" s="1"/>
  <c r="E907" i="9"/>
  <c r="I907" i="9" s="1"/>
  <c r="H619" i="9"/>
  <c r="F619" i="9"/>
  <c r="H627" i="9"/>
  <c r="F627" i="9"/>
  <c r="H651" i="9"/>
  <c r="F651" i="9"/>
  <c r="H659" i="9"/>
  <c r="F659" i="9"/>
  <c r="H1100" i="9"/>
  <c r="F1100" i="9"/>
  <c r="J1100" i="9" s="1"/>
  <c r="E1100" i="9"/>
  <c r="I1100" i="9" s="1"/>
  <c r="H579" i="9"/>
  <c r="F579" i="9"/>
  <c r="J579" i="9" s="1"/>
  <c r="H587" i="9"/>
  <c r="F587" i="9"/>
  <c r="J587" i="9" s="1"/>
  <c r="H589" i="9"/>
  <c r="F589" i="9"/>
  <c r="J589" i="9" s="1"/>
  <c r="H591" i="9"/>
  <c r="F591" i="9"/>
  <c r="J591" i="9" s="1"/>
  <c r="H593" i="9"/>
  <c r="F593" i="9"/>
  <c r="J593" i="9" s="1"/>
  <c r="H595" i="9"/>
  <c r="F595" i="9"/>
  <c r="J595" i="9" s="1"/>
  <c r="H597" i="9"/>
  <c r="F597" i="9"/>
  <c r="J597" i="9" s="1"/>
  <c r="H599" i="9"/>
  <c r="F599" i="9"/>
  <c r="J599" i="9" s="1"/>
  <c r="H601" i="9"/>
  <c r="F601" i="9"/>
  <c r="J601" i="9" s="1"/>
  <c r="H603" i="9"/>
  <c r="F603" i="9"/>
  <c r="J603" i="9" s="1"/>
  <c r="H605" i="9"/>
  <c r="F605" i="9"/>
  <c r="J605" i="9" s="1"/>
  <c r="H607" i="9"/>
  <c r="F607" i="9"/>
  <c r="J607" i="9" s="1"/>
  <c r="H609" i="9"/>
  <c r="F609" i="9"/>
  <c r="J609" i="9" s="1"/>
  <c r="H611" i="9"/>
  <c r="F611" i="9"/>
  <c r="J611" i="9" s="1"/>
  <c r="H613" i="9"/>
  <c r="F613" i="9"/>
  <c r="J613" i="9" s="1"/>
  <c r="H621" i="9"/>
  <c r="F621" i="9"/>
  <c r="J621" i="9" s="1"/>
  <c r="H629" i="9"/>
  <c r="F629" i="9"/>
  <c r="J629" i="9" s="1"/>
  <c r="H637" i="9"/>
  <c r="F637" i="9"/>
  <c r="J637" i="9" s="1"/>
  <c r="H645" i="9"/>
  <c r="F645" i="9"/>
  <c r="J645" i="9" s="1"/>
  <c r="H653" i="9"/>
  <c r="F653" i="9"/>
  <c r="J653" i="9" s="1"/>
  <c r="H661" i="9"/>
  <c r="F661" i="9"/>
  <c r="J661" i="9" s="1"/>
  <c r="L691" i="9"/>
  <c r="K691" i="9"/>
  <c r="L836" i="9"/>
  <c r="K836" i="9"/>
  <c r="H875" i="9"/>
  <c r="F875" i="9"/>
  <c r="J875" i="9" s="1"/>
  <c r="E875" i="9"/>
  <c r="I875" i="9" s="1"/>
  <c r="E459" i="9"/>
  <c r="I459" i="9" s="1"/>
  <c r="H528" i="9"/>
  <c r="E535" i="9"/>
  <c r="I535" i="9" s="1"/>
  <c r="E539" i="9"/>
  <c r="I539" i="9" s="1"/>
  <c r="E543" i="9"/>
  <c r="I543" i="9" s="1"/>
  <c r="E547" i="9"/>
  <c r="I547" i="9" s="1"/>
  <c r="E551" i="9"/>
  <c r="I551" i="9" s="1"/>
  <c r="E555" i="9"/>
  <c r="I555" i="9" s="1"/>
  <c r="E559" i="9"/>
  <c r="I559" i="9" s="1"/>
  <c r="E563" i="9"/>
  <c r="I563" i="9" s="1"/>
  <c r="E567" i="9"/>
  <c r="I567" i="9" s="1"/>
  <c r="E571" i="9"/>
  <c r="I571" i="9" s="1"/>
  <c r="E575" i="9"/>
  <c r="I575" i="9" s="1"/>
  <c r="E579" i="9"/>
  <c r="I579" i="9" s="1"/>
  <c r="H584" i="9"/>
  <c r="F584" i="9"/>
  <c r="E587" i="9"/>
  <c r="I587" i="9" s="1"/>
  <c r="E589" i="9"/>
  <c r="I589" i="9" s="1"/>
  <c r="E591" i="9"/>
  <c r="I591" i="9" s="1"/>
  <c r="E593" i="9"/>
  <c r="I593" i="9" s="1"/>
  <c r="E595" i="9"/>
  <c r="I595" i="9" s="1"/>
  <c r="E597" i="9"/>
  <c r="I597" i="9" s="1"/>
  <c r="E599" i="9"/>
  <c r="I599" i="9" s="1"/>
  <c r="E601" i="9"/>
  <c r="I601" i="9" s="1"/>
  <c r="E603" i="9"/>
  <c r="I603" i="9" s="1"/>
  <c r="E605" i="9"/>
  <c r="I605" i="9" s="1"/>
  <c r="E607" i="9"/>
  <c r="I607" i="9" s="1"/>
  <c r="E609" i="9"/>
  <c r="I609" i="9" s="1"/>
  <c r="E611" i="9"/>
  <c r="I611" i="9" s="1"/>
  <c r="E613" i="9"/>
  <c r="I613" i="9" s="1"/>
  <c r="H616" i="9"/>
  <c r="F616" i="9"/>
  <c r="E621" i="9"/>
  <c r="I621" i="9" s="1"/>
  <c r="H624" i="9"/>
  <c r="F624" i="9"/>
  <c r="E629" i="9"/>
  <c r="I629" i="9" s="1"/>
  <c r="H632" i="9"/>
  <c r="F632" i="9"/>
  <c r="E637" i="9"/>
  <c r="I637" i="9" s="1"/>
  <c r="H640" i="9"/>
  <c r="F640" i="9"/>
  <c r="E645" i="9"/>
  <c r="I645" i="9" s="1"/>
  <c r="H648" i="9"/>
  <c r="F648" i="9"/>
  <c r="E653" i="9"/>
  <c r="I653" i="9" s="1"/>
  <c r="H656" i="9"/>
  <c r="F656" i="9"/>
  <c r="E661" i="9"/>
  <c r="I661" i="9" s="1"/>
  <c r="K671" i="9"/>
  <c r="H768" i="9"/>
  <c r="F768" i="9"/>
  <c r="J768" i="9" s="1"/>
  <c r="E768" i="9"/>
  <c r="I768" i="9" s="1"/>
  <c r="H800" i="9"/>
  <c r="F800" i="9"/>
  <c r="J800" i="9" s="1"/>
  <c r="E800" i="9"/>
  <c r="I800" i="9" s="1"/>
  <c r="L812" i="9"/>
  <c r="F664" i="9"/>
  <c r="J664" i="9" s="1"/>
  <c r="F665" i="9"/>
  <c r="F666" i="9"/>
  <c r="F674" i="9"/>
  <c r="F682" i="9"/>
  <c r="F690" i="9"/>
  <c r="H696" i="9"/>
  <c r="F696" i="9"/>
  <c r="J696" i="9" s="1"/>
  <c r="H700" i="9"/>
  <c r="F700" i="9"/>
  <c r="J700" i="9" s="1"/>
  <c r="H704" i="9"/>
  <c r="F704" i="9"/>
  <c r="J704" i="9" s="1"/>
  <c r="H708" i="9"/>
  <c r="F708" i="9"/>
  <c r="J708" i="9" s="1"/>
  <c r="H712" i="9"/>
  <c r="F712" i="9"/>
  <c r="J712" i="9" s="1"/>
  <c r="H716" i="9"/>
  <c r="F716" i="9"/>
  <c r="J716" i="9" s="1"/>
  <c r="H720" i="9"/>
  <c r="F720" i="9"/>
  <c r="J720" i="9" s="1"/>
  <c r="H724" i="9"/>
  <c r="F724" i="9"/>
  <c r="J724" i="9" s="1"/>
  <c r="H728" i="9"/>
  <c r="F728" i="9"/>
  <c r="J728" i="9" s="1"/>
  <c r="H732" i="9"/>
  <c r="F732" i="9"/>
  <c r="J732" i="9" s="1"/>
  <c r="H736" i="9"/>
  <c r="F736" i="9"/>
  <c r="J736" i="9" s="1"/>
  <c r="H740" i="9"/>
  <c r="F740" i="9"/>
  <c r="J740" i="9" s="1"/>
  <c r="H749" i="9"/>
  <c r="F749" i="9"/>
  <c r="J749" i="9" s="1"/>
  <c r="H757" i="9"/>
  <c r="F757" i="9"/>
  <c r="J757" i="9" s="1"/>
  <c r="H765" i="9"/>
  <c r="F765" i="9"/>
  <c r="J765" i="9" s="1"/>
  <c r="H773" i="9"/>
  <c r="F773" i="9"/>
  <c r="J773" i="9" s="1"/>
  <c r="H781" i="9"/>
  <c r="F781" i="9"/>
  <c r="J781" i="9" s="1"/>
  <c r="H789" i="9"/>
  <c r="F789" i="9"/>
  <c r="J789" i="9" s="1"/>
  <c r="H797" i="9"/>
  <c r="F797" i="9"/>
  <c r="J797" i="9" s="1"/>
  <c r="H805" i="9"/>
  <c r="F805" i="9"/>
  <c r="J805" i="9" s="1"/>
  <c r="F808" i="9"/>
  <c r="J808" i="9" s="1"/>
  <c r="K816" i="9"/>
  <c r="H823" i="9"/>
  <c r="F823" i="9"/>
  <c r="J823" i="9" s="1"/>
  <c r="H826" i="9"/>
  <c r="H843" i="9"/>
  <c r="F843" i="9"/>
  <c r="J843" i="9" s="1"/>
  <c r="H871" i="9"/>
  <c r="F871" i="9"/>
  <c r="J871" i="9" s="1"/>
  <c r="E871" i="9"/>
  <c r="I871" i="9" s="1"/>
  <c r="H903" i="9"/>
  <c r="F903" i="9"/>
  <c r="J903" i="9" s="1"/>
  <c r="E903" i="9"/>
  <c r="I903" i="9" s="1"/>
  <c r="H927" i="9"/>
  <c r="F927" i="9"/>
  <c r="J927" i="9" s="1"/>
  <c r="E927" i="9"/>
  <c r="I927" i="9" s="1"/>
  <c r="E938" i="9"/>
  <c r="I938" i="9" s="1"/>
  <c r="H938" i="9"/>
  <c r="F938" i="9"/>
  <c r="J938" i="9" s="1"/>
  <c r="E944" i="9"/>
  <c r="I944" i="9" s="1"/>
  <c r="H944" i="9"/>
  <c r="F944" i="9"/>
  <c r="J944" i="9" s="1"/>
  <c r="E954" i="9"/>
  <c r="I954" i="9" s="1"/>
  <c r="H954" i="9"/>
  <c r="F954" i="9"/>
  <c r="J954" i="9" s="1"/>
  <c r="E960" i="9"/>
  <c r="I960" i="9" s="1"/>
  <c r="H960" i="9"/>
  <c r="F960" i="9"/>
  <c r="J960" i="9" s="1"/>
  <c r="E968" i="9"/>
  <c r="I968" i="9" s="1"/>
  <c r="H968" i="9"/>
  <c r="F968" i="9"/>
  <c r="J968" i="9" s="1"/>
  <c r="E976" i="9"/>
  <c r="I976" i="9" s="1"/>
  <c r="H976" i="9"/>
  <c r="F976" i="9"/>
  <c r="J976" i="9" s="1"/>
  <c r="E984" i="9"/>
  <c r="I984" i="9" s="1"/>
  <c r="H984" i="9"/>
  <c r="F984" i="9"/>
  <c r="J984" i="9" s="1"/>
  <c r="E992" i="9"/>
  <c r="I992" i="9" s="1"/>
  <c r="H992" i="9"/>
  <c r="F992" i="9"/>
  <c r="J992" i="9" s="1"/>
  <c r="E1000" i="9"/>
  <c r="I1000" i="9" s="1"/>
  <c r="H1000" i="9"/>
  <c r="F1000" i="9"/>
  <c r="J1000" i="9" s="1"/>
  <c r="E1014" i="9"/>
  <c r="I1014" i="9" s="1"/>
  <c r="H1014" i="9"/>
  <c r="F1014" i="9"/>
  <c r="J1014" i="9" s="1"/>
  <c r="L1529" i="9"/>
  <c r="K1529" i="9"/>
  <c r="L1533" i="9"/>
  <c r="K1533" i="9"/>
  <c r="E672" i="9"/>
  <c r="I672" i="9" s="1"/>
  <c r="E680" i="9"/>
  <c r="I680" i="9" s="1"/>
  <c r="E688" i="9"/>
  <c r="I688" i="9" s="1"/>
  <c r="E696" i="9"/>
  <c r="I696" i="9" s="1"/>
  <c r="E700" i="9"/>
  <c r="I700" i="9" s="1"/>
  <c r="E704" i="9"/>
  <c r="I704" i="9" s="1"/>
  <c r="E708" i="9"/>
  <c r="I708" i="9" s="1"/>
  <c r="E712" i="9"/>
  <c r="I712" i="9" s="1"/>
  <c r="E716" i="9"/>
  <c r="I716" i="9" s="1"/>
  <c r="E720" i="9"/>
  <c r="I720" i="9" s="1"/>
  <c r="E724" i="9"/>
  <c r="I724" i="9" s="1"/>
  <c r="E728" i="9"/>
  <c r="I728" i="9" s="1"/>
  <c r="E732" i="9"/>
  <c r="I732" i="9" s="1"/>
  <c r="E736" i="9"/>
  <c r="I736" i="9" s="1"/>
  <c r="E740" i="9"/>
  <c r="I740" i="9" s="1"/>
  <c r="H746" i="9"/>
  <c r="F746" i="9"/>
  <c r="E749" i="9"/>
  <c r="I749" i="9" s="1"/>
  <c r="H754" i="9"/>
  <c r="F754" i="9"/>
  <c r="E757" i="9"/>
  <c r="I757" i="9" s="1"/>
  <c r="H762" i="9"/>
  <c r="F762" i="9"/>
  <c r="E765" i="9"/>
  <c r="I765" i="9" s="1"/>
  <c r="H770" i="9"/>
  <c r="F770" i="9"/>
  <c r="E773" i="9"/>
  <c r="I773" i="9" s="1"/>
  <c r="H778" i="9"/>
  <c r="F778" i="9"/>
  <c r="E781" i="9"/>
  <c r="I781" i="9" s="1"/>
  <c r="H786" i="9"/>
  <c r="F786" i="9"/>
  <c r="E789" i="9"/>
  <c r="I789" i="9" s="1"/>
  <c r="H794" i="9"/>
  <c r="F794" i="9"/>
  <c r="E797" i="9"/>
  <c r="I797" i="9" s="1"/>
  <c r="H802" i="9"/>
  <c r="F802" i="9"/>
  <c r="E805" i="9"/>
  <c r="I805" i="9" s="1"/>
  <c r="F810" i="9"/>
  <c r="H815" i="9"/>
  <c r="F815" i="9"/>
  <c r="E823" i="9"/>
  <c r="I823" i="9" s="1"/>
  <c r="F834" i="9"/>
  <c r="J834" i="9" s="1"/>
  <c r="E834" i="9"/>
  <c r="I834" i="9" s="1"/>
  <c r="E843" i="9"/>
  <c r="I843" i="9" s="1"/>
  <c r="F858" i="9"/>
  <c r="J858" i="9" s="1"/>
  <c r="E858" i="9"/>
  <c r="I858" i="9" s="1"/>
  <c r="H867" i="9"/>
  <c r="F867" i="9"/>
  <c r="K873" i="9"/>
  <c r="L884" i="9"/>
  <c r="F890" i="9"/>
  <c r="J890" i="9" s="1"/>
  <c r="E890" i="9"/>
  <c r="I890" i="9" s="1"/>
  <c r="H899" i="9"/>
  <c r="F899" i="9"/>
  <c r="K901" i="9"/>
  <c r="K905" i="9"/>
  <c r="H915" i="9"/>
  <c r="F915" i="9"/>
  <c r="J915" i="9" s="1"/>
  <c r="E915" i="9"/>
  <c r="I915" i="9" s="1"/>
  <c r="H1076" i="9"/>
  <c r="F1076" i="9"/>
  <c r="J1076" i="9" s="1"/>
  <c r="E1076" i="9"/>
  <c r="I1076" i="9" s="1"/>
  <c r="H1108" i="9"/>
  <c r="F1108" i="9"/>
  <c r="J1108" i="9" s="1"/>
  <c r="E1108" i="9"/>
  <c r="I1108" i="9" s="1"/>
  <c r="H1140" i="9"/>
  <c r="F1140" i="9"/>
  <c r="J1140" i="9" s="1"/>
  <c r="E1140" i="9"/>
  <c r="I1140" i="9" s="1"/>
  <c r="K1159" i="9"/>
  <c r="L1159" i="9"/>
  <c r="H699" i="9"/>
  <c r="F699" i="9"/>
  <c r="H703" i="9"/>
  <c r="F703" i="9"/>
  <c r="H707" i="9"/>
  <c r="F707" i="9"/>
  <c r="H711" i="9"/>
  <c r="F711" i="9"/>
  <c r="J711" i="9" s="1"/>
  <c r="H715" i="9"/>
  <c r="F715" i="9"/>
  <c r="J715" i="9" s="1"/>
  <c r="H719" i="9"/>
  <c r="F719" i="9"/>
  <c r="J719" i="9" s="1"/>
  <c r="H723" i="9"/>
  <c r="F723" i="9"/>
  <c r="J723" i="9" s="1"/>
  <c r="H727" i="9"/>
  <c r="F727" i="9"/>
  <c r="J727" i="9" s="1"/>
  <c r="H731" i="9"/>
  <c r="F731" i="9"/>
  <c r="J731" i="9" s="1"/>
  <c r="H735" i="9"/>
  <c r="F735" i="9"/>
  <c r="J735" i="9" s="1"/>
  <c r="H739" i="9"/>
  <c r="F739" i="9"/>
  <c r="J739" i="9" s="1"/>
  <c r="H743" i="9"/>
  <c r="F743" i="9"/>
  <c r="H751" i="9"/>
  <c r="F751" i="9"/>
  <c r="H759" i="9"/>
  <c r="F759" i="9"/>
  <c r="H767" i="9"/>
  <c r="F767" i="9"/>
  <c r="H775" i="9"/>
  <c r="F775" i="9"/>
  <c r="H783" i="9"/>
  <c r="F783" i="9"/>
  <c r="H791" i="9"/>
  <c r="F791" i="9"/>
  <c r="H799" i="9"/>
  <c r="F799" i="9"/>
  <c r="H807" i="9"/>
  <c r="F807" i="9"/>
  <c r="H810" i="9"/>
  <c r="K825" i="9"/>
  <c r="H839" i="9"/>
  <c r="F839" i="9"/>
  <c r="J839" i="9" s="1"/>
  <c r="E839" i="9"/>
  <c r="I839" i="9" s="1"/>
  <c r="K856" i="9"/>
  <c r="H863" i="9"/>
  <c r="F863" i="9"/>
  <c r="J863" i="9" s="1"/>
  <c r="E863" i="9"/>
  <c r="I863" i="9" s="1"/>
  <c r="H895" i="9"/>
  <c r="F895" i="9"/>
  <c r="J895" i="9" s="1"/>
  <c r="E895" i="9"/>
  <c r="I895" i="9" s="1"/>
  <c r="L908" i="9"/>
  <c r="K925" i="9"/>
  <c r="E942" i="9"/>
  <c r="I942" i="9" s="1"/>
  <c r="H942" i="9"/>
  <c r="F942" i="9"/>
  <c r="J942" i="9" s="1"/>
  <c r="E948" i="9"/>
  <c r="I948" i="9" s="1"/>
  <c r="H948" i="9"/>
  <c r="F948" i="9"/>
  <c r="J948" i="9" s="1"/>
  <c r="E958" i="9"/>
  <c r="I958" i="9" s="1"/>
  <c r="H958" i="9"/>
  <c r="F958" i="9"/>
  <c r="J958" i="9" s="1"/>
  <c r="E966" i="9"/>
  <c r="I966" i="9" s="1"/>
  <c r="H966" i="9"/>
  <c r="F966" i="9"/>
  <c r="J966" i="9" s="1"/>
  <c r="E974" i="9"/>
  <c r="I974" i="9" s="1"/>
  <c r="H974" i="9"/>
  <c r="F974" i="9"/>
  <c r="J974" i="9" s="1"/>
  <c r="E982" i="9"/>
  <c r="I982" i="9" s="1"/>
  <c r="H982" i="9"/>
  <c r="F982" i="9"/>
  <c r="J982" i="9" s="1"/>
  <c r="E990" i="9"/>
  <c r="I990" i="9" s="1"/>
  <c r="H990" i="9"/>
  <c r="F990" i="9"/>
  <c r="J990" i="9" s="1"/>
  <c r="E998" i="9"/>
  <c r="I998" i="9" s="1"/>
  <c r="H998" i="9"/>
  <c r="F998" i="9"/>
  <c r="J998" i="9" s="1"/>
  <c r="E1006" i="9"/>
  <c r="I1006" i="9" s="1"/>
  <c r="H1006" i="9"/>
  <c r="F1006" i="9"/>
  <c r="J1006" i="9" s="1"/>
  <c r="H748" i="9"/>
  <c r="F748" i="9"/>
  <c r="H756" i="9"/>
  <c r="F756" i="9"/>
  <c r="H764" i="9"/>
  <c r="F764" i="9"/>
  <c r="H772" i="9"/>
  <c r="F772" i="9"/>
  <c r="H780" i="9"/>
  <c r="F780" i="9"/>
  <c r="H788" i="9"/>
  <c r="F788" i="9"/>
  <c r="H796" i="9"/>
  <c r="F796" i="9"/>
  <c r="H804" i="9"/>
  <c r="F804" i="9"/>
  <c r="L827" i="9"/>
  <c r="K827" i="9"/>
  <c r="H835" i="9"/>
  <c r="F835" i="9"/>
  <c r="K837" i="9"/>
  <c r="L845" i="9"/>
  <c r="F850" i="9"/>
  <c r="J850" i="9" s="1"/>
  <c r="E850" i="9"/>
  <c r="I850" i="9" s="1"/>
  <c r="H859" i="9"/>
  <c r="F859" i="9"/>
  <c r="K865" i="9"/>
  <c r="L876" i="9"/>
  <c r="F882" i="9"/>
  <c r="J882" i="9" s="1"/>
  <c r="E882" i="9"/>
  <c r="I882" i="9" s="1"/>
  <c r="H891" i="9"/>
  <c r="F891" i="9"/>
  <c r="K897" i="9"/>
  <c r="L917" i="9"/>
  <c r="H923" i="9"/>
  <c r="F923" i="9"/>
  <c r="J923" i="9" s="1"/>
  <c r="E923" i="9"/>
  <c r="I923" i="9" s="1"/>
  <c r="K932" i="9"/>
  <c r="H1084" i="9"/>
  <c r="F1084" i="9"/>
  <c r="J1084" i="9" s="1"/>
  <c r="E1084" i="9"/>
  <c r="I1084" i="9" s="1"/>
  <c r="H1116" i="9"/>
  <c r="F1116" i="9"/>
  <c r="J1116" i="9" s="1"/>
  <c r="E1116" i="9"/>
  <c r="I1116" i="9" s="1"/>
  <c r="H698" i="9"/>
  <c r="F698" i="9"/>
  <c r="J698" i="9" s="1"/>
  <c r="H702" i="9"/>
  <c r="F702" i="9"/>
  <c r="J702" i="9" s="1"/>
  <c r="H706" i="9"/>
  <c r="F706" i="9"/>
  <c r="J706" i="9" s="1"/>
  <c r="H710" i="9"/>
  <c r="F710" i="9"/>
  <c r="J710" i="9" s="1"/>
  <c r="H714" i="9"/>
  <c r="F714" i="9"/>
  <c r="J714" i="9" s="1"/>
  <c r="H718" i="9"/>
  <c r="F718" i="9"/>
  <c r="J718" i="9" s="1"/>
  <c r="H722" i="9"/>
  <c r="F722" i="9"/>
  <c r="J722" i="9" s="1"/>
  <c r="H726" i="9"/>
  <c r="F726" i="9"/>
  <c r="J726" i="9" s="1"/>
  <c r="H730" i="9"/>
  <c r="F730" i="9"/>
  <c r="J730" i="9" s="1"/>
  <c r="H734" i="9"/>
  <c r="F734" i="9"/>
  <c r="J734" i="9" s="1"/>
  <c r="H738" i="9"/>
  <c r="F738" i="9"/>
  <c r="J738" i="9" s="1"/>
  <c r="H742" i="9"/>
  <c r="F742" i="9"/>
  <c r="J742" i="9" s="1"/>
  <c r="H745" i="9"/>
  <c r="F745" i="9"/>
  <c r="J745" i="9" s="1"/>
  <c r="H753" i="9"/>
  <c r="F753" i="9"/>
  <c r="J753" i="9" s="1"/>
  <c r="H761" i="9"/>
  <c r="F761" i="9"/>
  <c r="J761" i="9" s="1"/>
  <c r="H769" i="9"/>
  <c r="F769" i="9"/>
  <c r="J769" i="9" s="1"/>
  <c r="H777" i="9"/>
  <c r="F777" i="9"/>
  <c r="J777" i="9" s="1"/>
  <c r="H785" i="9"/>
  <c r="F785" i="9"/>
  <c r="J785" i="9" s="1"/>
  <c r="H793" i="9"/>
  <c r="F793" i="9"/>
  <c r="J793" i="9" s="1"/>
  <c r="H801" i="9"/>
  <c r="F801" i="9"/>
  <c r="J801" i="9" s="1"/>
  <c r="L819" i="9"/>
  <c r="F822" i="9"/>
  <c r="J822" i="9" s="1"/>
  <c r="E822" i="9"/>
  <c r="I822" i="9" s="1"/>
  <c r="H855" i="9"/>
  <c r="F855" i="9"/>
  <c r="J855" i="9" s="1"/>
  <c r="E855" i="9"/>
  <c r="I855" i="9" s="1"/>
  <c r="H887" i="9"/>
  <c r="F887" i="9"/>
  <c r="J887" i="9" s="1"/>
  <c r="E887" i="9"/>
  <c r="I887" i="9" s="1"/>
  <c r="H911" i="9"/>
  <c r="F911" i="9"/>
  <c r="J911" i="9" s="1"/>
  <c r="E911" i="9"/>
  <c r="I911" i="9" s="1"/>
  <c r="E936" i="9"/>
  <c r="I936" i="9" s="1"/>
  <c r="H936" i="9"/>
  <c r="F936" i="9"/>
  <c r="J936" i="9" s="1"/>
  <c r="E946" i="9"/>
  <c r="I946" i="9" s="1"/>
  <c r="H946" i="9"/>
  <c r="F946" i="9"/>
  <c r="J946" i="9" s="1"/>
  <c r="E952" i="9"/>
  <c r="I952" i="9" s="1"/>
  <c r="H952" i="9"/>
  <c r="F952" i="9"/>
  <c r="J952" i="9" s="1"/>
  <c r="E964" i="9"/>
  <c r="I964" i="9" s="1"/>
  <c r="H964" i="9"/>
  <c r="F964" i="9"/>
  <c r="J964" i="9" s="1"/>
  <c r="E972" i="9"/>
  <c r="I972" i="9" s="1"/>
  <c r="H972" i="9"/>
  <c r="F972" i="9"/>
  <c r="J972" i="9" s="1"/>
  <c r="E980" i="9"/>
  <c r="I980" i="9" s="1"/>
  <c r="H980" i="9"/>
  <c r="F980" i="9"/>
  <c r="J980" i="9" s="1"/>
  <c r="E988" i="9"/>
  <c r="I988" i="9" s="1"/>
  <c r="H988" i="9"/>
  <c r="F988" i="9"/>
  <c r="J988" i="9" s="1"/>
  <c r="E996" i="9"/>
  <c r="I996" i="9" s="1"/>
  <c r="H996" i="9"/>
  <c r="F996" i="9"/>
  <c r="J996" i="9" s="1"/>
  <c r="E1004" i="9"/>
  <c r="I1004" i="9" s="1"/>
  <c r="H1004" i="9"/>
  <c r="F1004" i="9"/>
  <c r="J1004" i="9" s="1"/>
  <c r="K1173" i="9"/>
  <c r="L1173" i="9"/>
  <c r="K1175" i="9"/>
  <c r="L1175" i="9"/>
  <c r="F669" i="9"/>
  <c r="E676" i="9"/>
  <c r="I676" i="9" s="1"/>
  <c r="F677" i="9"/>
  <c r="E684" i="9"/>
  <c r="I684" i="9" s="1"/>
  <c r="F685" i="9"/>
  <c r="E692" i="9"/>
  <c r="I692" i="9" s="1"/>
  <c r="F693" i="9"/>
  <c r="E698" i="9"/>
  <c r="I698" i="9" s="1"/>
  <c r="E702" i="9"/>
  <c r="I702" i="9" s="1"/>
  <c r="E706" i="9"/>
  <c r="I706" i="9" s="1"/>
  <c r="E710" i="9"/>
  <c r="I710" i="9" s="1"/>
  <c r="E714" i="9"/>
  <c r="I714" i="9" s="1"/>
  <c r="E718" i="9"/>
  <c r="I718" i="9" s="1"/>
  <c r="E722" i="9"/>
  <c r="I722" i="9" s="1"/>
  <c r="E726" i="9"/>
  <c r="I726" i="9" s="1"/>
  <c r="E730" i="9"/>
  <c r="I730" i="9" s="1"/>
  <c r="E734" i="9"/>
  <c r="I734" i="9" s="1"/>
  <c r="E738" i="9"/>
  <c r="I738" i="9" s="1"/>
  <c r="E742" i="9"/>
  <c r="I742" i="9" s="1"/>
  <c r="E745" i="9"/>
  <c r="I745" i="9" s="1"/>
  <c r="H750" i="9"/>
  <c r="F750" i="9"/>
  <c r="E753" i="9"/>
  <c r="I753" i="9" s="1"/>
  <c r="H758" i="9"/>
  <c r="F758" i="9"/>
  <c r="E761" i="9"/>
  <c r="I761" i="9" s="1"/>
  <c r="H766" i="9"/>
  <c r="F766" i="9"/>
  <c r="E769" i="9"/>
  <c r="I769" i="9" s="1"/>
  <c r="H774" i="9"/>
  <c r="F774" i="9"/>
  <c r="E777" i="9"/>
  <c r="I777" i="9" s="1"/>
  <c r="H782" i="9"/>
  <c r="F782" i="9"/>
  <c r="E785" i="9"/>
  <c r="I785" i="9" s="1"/>
  <c r="H790" i="9"/>
  <c r="F790" i="9"/>
  <c r="E793" i="9"/>
  <c r="I793" i="9" s="1"/>
  <c r="H798" i="9"/>
  <c r="F798" i="9"/>
  <c r="E801" i="9"/>
  <c r="I801" i="9" s="1"/>
  <c r="H806" i="9"/>
  <c r="F806" i="9"/>
  <c r="E811" i="9"/>
  <c r="I811" i="9" s="1"/>
  <c r="F814" i="9"/>
  <c r="J814" i="9" s="1"/>
  <c r="E814" i="9"/>
  <c r="I814" i="9" s="1"/>
  <c r="H819" i="9"/>
  <c r="H822" i="9"/>
  <c r="E824" i="9"/>
  <c r="I824" i="9" s="1"/>
  <c r="L825" i="9"/>
  <c r="H831" i="9"/>
  <c r="F831" i="9"/>
  <c r="J831" i="9" s="1"/>
  <c r="E831" i="9"/>
  <c r="I831" i="9" s="1"/>
  <c r="K833" i="9"/>
  <c r="H851" i="9"/>
  <c r="F851" i="9"/>
  <c r="K853" i="9"/>
  <c r="L868" i="9"/>
  <c r="F874" i="9"/>
  <c r="J874" i="9" s="1"/>
  <c r="E874" i="9"/>
  <c r="I874" i="9" s="1"/>
  <c r="H883" i="9"/>
  <c r="F883" i="9"/>
  <c r="K885" i="9"/>
  <c r="K889" i="9"/>
  <c r="L900" i="9"/>
  <c r="K908" i="9"/>
  <c r="K921" i="9"/>
  <c r="L925" i="9"/>
  <c r="H931" i="9"/>
  <c r="F931" i="9"/>
  <c r="J931" i="9" s="1"/>
  <c r="E931" i="9"/>
  <c r="I931" i="9" s="1"/>
  <c r="E1010" i="9"/>
  <c r="I1010" i="9" s="1"/>
  <c r="H1010" i="9"/>
  <c r="F1010" i="9"/>
  <c r="J1010" i="9" s="1"/>
  <c r="H1092" i="9"/>
  <c r="F1092" i="9"/>
  <c r="J1092" i="9" s="1"/>
  <c r="E1092" i="9"/>
  <c r="I1092" i="9" s="1"/>
  <c r="H1124" i="9"/>
  <c r="F1124" i="9"/>
  <c r="J1124" i="9" s="1"/>
  <c r="E1124" i="9"/>
  <c r="I1124" i="9" s="1"/>
  <c r="F676" i="9"/>
  <c r="J676" i="9" s="1"/>
  <c r="F684" i="9"/>
  <c r="J684" i="9" s="1"/>
  <c r="F692" i="9"/>
  <c r="J692" i="9" s="1"/>
  <c r="H697" i="9"/>
  <c r="F697" i="9"/>
  <c r="H701" i="9"/>
  <c r="F701" i="9"/>
  <c r="H705" i="9"/>
  <c r="F705" i="9"/>
  <c r="H709" i="9"/>
  <c r="F709" i="9"/>
  <c r="H713" i="9"/>
  <c r="F713" i="9"/>
  <c r="H717" i="9"/>
  <c r="F717" i="9"/>
  <c r="H721" i="9"/>
  <c r="F721" i="9"/>
  <c r="H725" i="9"/>
  <c r="F725" i="9"/>
  <c r="H729" i="9"/>
  <c r="F729" i="9"/>
  <c r="H733" i="9"/>
  <c r="F733" i="9"/>
  <c r="H737" i="9"/>
  <c r="F737" i="9"/>
  <c r="H741" i="9"/>
  <c r="F741" i="9"/>
  <c r="H747" i="9"/>
  <c r="F747" i="9"/>
  <c r="H755" i="9"/>
  <c r="F755" i="9"/>
  <c r="H763" i="9"/>
  <c r="F763" i="9"/>
  <c r="H771" i="9"/>
  <c r="F771" i="9"/>
  <c r="H779" i="9"/>
  <c r="F779" i="9"/>
  <c r="H787" i="9"/>
  <c r="F787" i="9"/>
  <c r="H795" i="9"/>
  <c r="F795" i="9"/>
  <c r="H803" i="9"/>
  <c r="F803" i="9"/>
  <c r="L826" i="9"/>
  <c r="K826" i="9"/>
  <c r="F842" i="9"/>
  <c r="J842" i="9" s="1"/>
  <c r="E842" i="9"/>
  <c r="I842" i="9" s="1"/>
  <c r="H879" i="9"/>
  <c r="F879" i="9"/>
  <c r="J879" i="9" s="1"/>
  <c r="E879" i="9"/>
  <c r="I879" i="9" s="1"/>
  <c r="K909" i="9"/>
  <c r="H919" i="9"/>
  <c r="F919" i="9"/>
  <c r="J919" i="9" s="1"/>
  <c r="E919" i="9"/>
  <c r="I919" i="9" s="1"/>
  <c r="L924" i="9"/>
  <c r="E934" i="9"/>
  <c r="I934" i="9" s="1"/>
  <c r="H934" i="9"/>
  <c r="F934" i="9"/>
  <c r="J934" i="9" s="1"/>
  <c r="E940" i="9"/>
  <c r="I940" i="9" s="1"/>
  <c r="H940" i="9"/>
  <c r="F940" i="9"/>
  <c r="J940" i="9" s="1"/>
  <c r="E950" i="9"/>
  <c r="I950" i="9" s="1"/>
  <c r="H950" i="9"/>
  <c r="F950" i="9"/>
  <c r="J950" i="9" s="1"/>
  <c r="E956" i="9"/>
  <c r="I956" i="9" s="1"/>
  <c r="H956" i="9"/>
  <c r="F956" i="9"/>
  <c r="J956" i="9" s="1"/>
  <c r="E962" i="9"/>
  <c r="I962" i="9" s="1"/>
  <c r="H962" i="9"/>
  <c r="F962" i="9"/>
  <c r="J962" i="9" s="1"/>
  <c r="E970" i="9"/>
  <c r="I970" i="9" s="1"/>
  <c r="H970" i="9"/>
  <c r="F970" i="9"/>
  <c r="J970" i="9" s="1"/>
  <c r="E978" i="9"/>
  <c r="I978" i="9" s="1"/>
  <c r="H978" i="9"/>
  <c r="F978" i="9"/>
  <c r="J978" i="9" s="1"/>
  <c r="E986" i="9"/>
  <c r="I986" i="9" s="1"/>
  <c r="H986" i="9"/>
  <c r="F986" i="9"/>
  <c r="J986" i="9" s="1"/>
  <c r="E994" i="9"/>
  <c r="I994" i="9" s="1"/>
  <c r="H994" i="9"/>
  <c r="F994" i="9"/>
  <c r="J994" i="9" s="1"/>
  <c r="E1002" i="9"/>
  <c r="I1002" i="9" s="1"/>
  <c r="H1002" i="9"/>
  <c r="F1002" i="9"/>
  <c r="J1002" i="9" s="1"/>
  <c r="F832" i="9"/>
  <c r="J832" i="9" s="1"/>
  <c r="F840" i="9"/>
  <c r="J840" i="9" s="1"/>
  <c r="F848" i="9"/>
  <c r="H1071" i="9"/>
  <c r="F1071" i="9"/>
  <c r="J1071" i="9" s="1"/>
  <c r="E1071" i="9"/>
  <c r="I1071" i="9" s="1"/>
  <c r="H1079" i="9"/>
  <c r="F1079" i="9"/>
  <c r="J1079" i="9" s="1"/>
  <c r="E1079" i="9"/>
  <c r="I1079" i="9" s="1"/>
  <c r="H1087" i="9"/>
  <c r="F1087" i="9"/>
  <c r="J1087" i="9" s="1"/>
  <c r="E1087" i="9"/>
  <c r="I1087" i="9" s="1"/>
  <c r="H1095" i="9"/>
  <c r="F1095" i="9"/>
  <c r="J1095" i="9" s="1"/>
  <c r="E1095" i="9"/>
  <c r="I1095" i="9" s="1"/>
  <c r="H1103" i="9"/>
  <c r="F1103" i="9"/>
  <c r="J1103" i="9" s="1"/>
  <c r="E1103" i="9"/>
  <c r="I1103" i="9" s="1"/>
  <c r="H1111" i="9"/>
  <c r="F1111" i="9"/>
  <c r="J1111" i="9" s="1"/>
  <c r="E1111" i="9"/>
  <c r="I1111" i="9" s="1"/>
  <c r="H1119" i="9"/>
  <c r="F1119" i="9"/>
  <c r="J1119" i="9" s="1"/>
  <c r="E1119" i="9"/>
  <c r="I1119" i="9" s="1"/>
  <c r="H1127" i="9"/>
  <c r="F1127" i="9"/>
  <c r="J1127" i="9" s="1"/>
  <c r="E1127" i="9"/>
  <c r="I1127" i="9" s="1"/>
  <c r="H1135" i="9"/>
  <c r="F1135" i="9"/>
  <c r="J1135" i="9" s="1"/>
  <c r="E1135" i="9"/>
  <c r="I1135" i="9" s="1"/>
  <c r="H1143" i="9"/>
  <c r="F1143" i="9"/>
  <c r="J1143" i="9" s="1"/>
  <c r="E1143" i="9"/>
  <c r="I1143" i="9" s="1"/>
  <c r="H1195" i="9"/>
  <c r="F1195" i="9"/>
  <c r="J1195" i="9" s="1"/>
  <c r="E1195" i="9"/>
  <c r="I1195" i="9" s="1"/>
  <c r="K1203" i="9"/>
  <c r="L1203" i="9"/>
  <c r="K1206" i="9"/>
  <c r="L1206" i="9"/>
  <c r="K1214" i="9"/>
  <c r="L1214" i="9"/>
  <c r="K1219" i="9"/>
  <c r="L1219" i="9"/>
  <c r="K1222" i="9"/>
  <c r="L1222" i="9"/>
  <c r="H1324" i="9"/>
  <c r="F1324" i="9"/>
  <c r="J1324" i="9" s="1"/>
  <c r="E1324" i="9"/>
  <c r="I1324" i="9" s="1"/>
  <c r="H1386" i="9"/>
  <c r="F1386" i="9"/>
  <c r="J1386" i="9" s="1"/>
  <c r="E1386" i="9"/>
  <c r="I1386" i="9" s="1"/>
  <c r="E830" i="9"/>
  <c r="I830" i="9" s="1"/>
  <c r="E838" i="9"/>
  <c r="I838" i="9" s="1"/>
  <c r="E846" i="9"/>
  <c r="I846" i="9" s="1"/>
  <c r="E854" i="9"/>
  <c r="I854" i="9" s="1"/>
  <c r="E862" i="9"/>
  <c r="I862" i="9" s="1"/>
  <c r="E870" i="9"/>
  <c r="I870" i="9" s="1"/>
  <c r="E878" i="9"/>
  <c r="I878" i="9" s="1"/>
  <c r="E886" i="9"/>
  <c r="I886" i="9" s="1"/>
  <c r="E894" i="9"/>
  <c r="I894" i="9" s="1"/>
  <c r="E902" i="9"/>
  <c r="I902" i="9" s="1"/>
  <c r="E910" i="9"/>
  <c r="I910" i="9" s="1"/>
  <c r="E918" i="9"/>
  <c r="I918" i="9" s="1"/>
  <c r="E926" i="9"/>
  <c r="I926" i="9" s="1"/>
  <c r="K967" i="9"/>
  <c r="F1017" i="9"/>
  <c r="H1074" i="9"/>
  <c r="F1074" i="9"/>
  <c r="J1074" i="9" s="1"/>
  <c r="E1074" i="9"/>
  <c r="I1074" i="9" s="1"/>
  <c r="H1082" i="9"/>
  <c r="F1082" i="9"/>
  <c r="J1082" i="9" s="1"/>
  <c r="E1082" i="9"/>
  <c r="I1082" i="9" s="1"/>
  <c r="H1090" i="9"/>
  <c r="F1090" i="9"/>
  <c r="J1090" i="9" s="1"/>
  <c r="E1090" i="9"/>
  <c r="I1090" i="9" s="1"/>
  <c r="H1098" i="9"/>
  <c r="F1098" i="9"/>
  <c r="J1098" i="9" s="1"/>
  <c r="E1098" i="9"/>
  <c r="I1098" i="9" s="1"/>
  <c r="H1106" i="9"/>
  <c r="F1106" i="9"/>
  <c r="J1106" i="9" s="1"/>
  <c r="E1106" i="9"/>
  <c r="I1106" i="9" s="1"/>
  <c r="H1114" i="9"/>
  <c r="F1114" i="9"/>
  <c r="J1114" i="9" s="1"/>
  <c r="E1114" i="9"/>
  <c r="I1114" i="9" s="1"/>
  <c r="H1122" i="9"/>
  <c r="F1122" i="9"/>
  <c r="J1122" i="9" s="1"/>
  <c r="E1122" i="9"/>
  <c r="I1122" i="9" s="1"/>
  <c r="H1130" i="9"/>
  <c r="F1130" i="9"/>
  <c r="J1130" i="9" s="1"/>
  <c r="E1130" i="9"/>
  <c r="I1130" i="9" s="1"/>
  <c r="H1138" i="9"/>
  <c r="F1138" i="9"/>
  <c r="J1138" i="9" s="1"/>
  <c r="E1138" i="9"/>
  <c r="I1138" i="9" s="1"/>
  <c r="H1146" i="9"/>
  <c r="F1146" i="9"/>
  <c r="J1146" i="9" s="1"/>
  <c r="E1146" i="9"/>
  <c r="I1146" i="9" s="1"/>
  <c r="H1155" i="9"/>
  <c r="F1155" i="9"/>
  <c r="J1155" i="9" s="1"/>
  <c r="E1155" i="9"/>
  <c r="I1155" i="9" s="1"/>
  <c r="F1158" i="9"/>
  <c r="J1158" i="9" s="1"/>
  <c r="E1158" i="9"/>
  <c r="I1158" i="9" s="1"/>
  <c r="H1187" i="9"/>
  <c r="F1187" i="9"/>
  <c r="J1187" i="9" s="1"/>
  <c r="E1187" i="9"/>
  <c r="I1187" i="9" s="1"/>
  <c r="L1233" i="9"/>
  <c r="L1299" i="9"/>
  <c r="K1299" i="9"/>
  <c r="L1466" i="9"/>
  <c r="K1466" i="9"/>
  <c r="F933" i="9"/>
  <c r="J933" i="9" s="1"/>
  <c r="F937" i="9"/>
  <c r="J937" i="9" s="1"/>
  <c r="F941" i="9"/>
  <c r="J941" i="9" s="1"/>
  <c r="F945" i="9"/>
  <c r="J945" i="9" s="1"/>
  <c r="F949" i="9"/>
  <c r="J949" i="9" s="1"/>
  <c r="F953" i="9"/>
  <c r="J953" i="9" s="1"/>
  <c r="F957" i="9"/>
  <c r="J957" i="9" s="1"/>
  <c r="H1017" i="9"/>
  <c r="H1019" i="9"/>
  <c r="E1019" i="9"/>
  <c r="I1019" i="9" s="1"/>
  <c r="H1021" i="9"/>
  <c r="E1021" i="9"/>
  <c r="I1021" i="9" s="1"/>
  <c r="H1023" i="9"/>
  <c r="E1023" i="9"/>
  <c r="I1023" i="9" s="1"/>
  <c r="H1025" i="9"/>
  <c r="E1025" i="9"/>
  <c r="I1025" i="9" s="1"/>
  <c r="H1027" i="9"/>
  <c r="E1027" i="9"/>
  <c r="I1027" i="9" s="1"/>
  <c r="H1029" i="9"/>
  <c r="E1029" i="9"/>
  <c r="I1029" i="9" s="1"/>
  <c r="H1031" i="9"/>
  <c r="E1031" i="9"/>
  <c r="I1031" i="9" s="1"/>
  <c r="H1033" i="9"/>
  <c r="E1033" i="9"/>
  <c r="I1033" i="9" s="1"/>
  <c r="H1035" i="9"/>
  <c r="E1035" i="9"/>
  <c r="I1035" i="9" s="1"/>
  <c r="H1037" i="9"/>
  <c r="E1037" i="9"/>
  <c r="I1037" i="9" s="1"/>
  <c r="H1039" i="9"/>
  <c r="E1039" i="9"/>
  <c r="I1039" i="9" s="1"/>
  <c r="H1041" i="9"/>
  <c r="E1041" i="9"/>
  <c r="I1041" i="9" s="1"/>
  <c r="H1043" i="9"/>
  <c r="E1043" i="9"/>
  <c r="I1043" i="9" s="1"/>
  <c r="H1045" i="9"/>
  <c r="E1045" i="9"/>
  <c r="I1045" i="9" s="1"/>
  <c r="H1047" i="9"/>
  <c r="E1047" i="9"/>
  <c r="I1047" i="9" s="1"/>
  <c r="H1049" i="9"/>
  <c r="E1049" i="9"/>
  <c r="I1049" i="9" s="1"/>
  <c r="H1051" i="9"/>
  <c r="E1051" i="9"/>
  <c r="I1051" i="9" s="1"/>
  <c r="H1053" i="9"/>
  <c r="E1053" i="9"/>
  <c r="I1053" i="9" s="1"/>
  <c r="H1055" i="9"/>
  <c r="E1055" i="9"/>
  <c r="I1055" i="9" s="1"/>
  <c r="H1057" i="9"/>
  <c r="E1057" i="9"/>
  <c r="I1057" i="9" s="1"/>
  <c r="H1059" i="9"/>
  <c r="E1059" i="9"/>
  <c r="I1059" i="9" s="1"/>
  <c r="H1061" i="9"/>
  <c r="E1061" i="9"/>
  <c r="I1061" i="9" s="1"/>
  <c r="H1063" i="9"/>
  <c r="E1063" i="9"/>
  <c r="I1063" i="9" s="1"/>
  <c r="H1065" i="9"/>
  <c r="E1065" i="9"/>
  <c r="I1065" i="9" s="1"/>
  <c r="H1067" i="9"/>
  <c r="E1067" i="9"/>
  <c r="I1067" i="9" s="1"/>
  <c r="H1069" i="9"/>
  <c r="F1069" i="9"/>
  <c r="J1069" i="9" s="1"/>
  <c r="E1069" i="9"/>
  <c r="I1069" i="9" s="1"/>
  <c r="H1077" i="9"/>
  <c r="F1077" i="9"/>
  <c r="J1077" i="9" s="1"/>
  <c r="E1077" i="9"/>
  <c r="I1077" i="9" s="1"/>
  <c r="H1085" i="9"/>
  <c r="F1085" i="9"/>
  <c r="J1085" i="9" s="1"/>
  <c r="E1085" i="9"/>
  <c r="I1085" i="9" s="1"/>
  <c r="H1093" i="9"/>
  <c r="F1093" i="9"/>
  <c r="J1093" i="9" s="1"/>
  <c r="E1093" i="9"/>
  <c r="I1093" i="9" s="1"/>
  <c r="H1101" i="9"/>
  <c r="F1101" i="9"/>
  <c r="J1101" i="9" s="1"/>
  <c r="E1101" i="9"/>
  <c r="I1101" i="9" s="1"/>
  <c r="H1109" i="9"/>
  <c r="F1109" i="9"/>
  <c r="J1109" i="9" s="1"/>
  <c r="E1109" i="9"/>
  <c r="I1109" i="9" s="1"/>
  <c r="H1117" i="9"/>
  <c r="F1117" i="9"/>
  <c r="J1117" i="9" s="1"/>
  <c r="E1117" i="9"/>
  <c r="I1117" i="9" s="1"/>
  <c r="H1125" i="9"/>
  <c r="F1125" i="9"/>
  <c r="J1125" i="9" s="1"/>
  <c r="E1125" i="9"/>
  <c r="I1125" i="9" s="1"/>
  <c r="H1133" i="9"/>
  <c r="F1133" i="9"/>
  <c r="J1133" i="9" s="1"/>
  <c r="E1133" i="9"/>
  <c r="I1133" i="9" s="1"/>
  <c r="H1141" i="9"/>
  <c r="F1141" i="9"/>
  <c r="J1141" i="9" s="1"/>
  <c r="E1141" i="9"/>
  <c r="I1141" i="9" s="1"/>
  <c r="H1158" i="9"/>
  <c r="H1163" i="9"/>
  <c r="F1163" i="9"/>
  <c r="J1163" i="9" s="1"/>
  <c r="E1163" i="9"/>
  <c r="I1163" i="9" s="1"/>
  <c r="F1166" i="9"/>
  <c r="J1166" i="9" s="1"/>
  <c r="E1166" i="9"/>
  <c r="I1166" i="9" s="1"/>
  <c r="H1179" i="9"/>
  <c r="F1179" i="9"/>
  <c r="J1179" i="9" s="1"/>
  <c r="E1179" i="9"/>
  <c r="I1179" i="9" s="1"/>
  <c r="L1228" i="9"/>
  <c r="H1332" i="9"/>
  <c r="F1332" i="9"/>
  <c r="J1332" i="9" s="1"/>
  <c r="E1332" i="9"/>
  <c r="I1332" i="9" s="1"/>
  <c r="E1402" i="9"/>
  <c r="I1402" i="9" s="1"/>
  <c r="H1402" i="9"/>
  <c r="F1402" i="9"/>
  <c r="J1402" i="9" s="1"/>
  <c r="H1072" i="9"/>
  <c r="F1072" i="9"/>
  <c r="J1072" i="9" s="1"/>
  <c r="E1072" i="9"/>
  <c r="I1072" i="9" s="1"/>
  <c r="H1080" i="9"/>
  <c r="F1080" i="9"/>
  <c r="J1080" i="9" s="1"/>
  <c r="E1080" i="9"/>
  <c r="I1080" i="9" s="1"/>
  <c r="H1088" i="9"/>
  <c r="F1088" i="9"/>
  <c r="J1088" i="9" s="1"/>
  <c r="E1088" i="9"/>
  <c r="I1088" i="9" s="1"/>
  <c r="H1096" i="9"/>
  <c r="F1096" i="9"/>
  <c r="J1096" i="9" s="1"/>
  <c r="E1096" i="9"/>
  <c r="I1096" i="9" s="1"/>
  <c r="H1104" i="9"/>
  <c r="F1104" i="9"/>
  <c r="J1104" i="9" s="1"/>
  <c r="E1104" i="9"/>
  <c r="I1104" i="9" s="1"/>
  <c r="H1112" i="9"/>
  <c r="F1112" i="9"/>
  <c r="J1112" i="9" s="1"/>
  <c r="E1112" i="9"/>
  <c r="I1112" i="9" s="1"/>
  <c r="H1120" i="9"/>
  <c r="F1120" i="9"/>
  <c r="J1120" i="9" s="1"/>
  <c r="E1120" i="9"/>
  <c r="I1120" i="9" s="1"/>
  <c r="H1128" i="9"/>
  <c r="F1128" i="9"/>
  <c r="J1128" i="9" s="1"/>
  <c r="E1128" i="9"/>
  <c r="I1128" i="9" s="1"/>
  <c r="H1136" i="9"/>
  <c r="F1136" i="9"/>
  <c r="J1136" i="9" s="1"/>
  <c r="E1136" i="9"/>
  <c r="I1136" i="9" s="1"/>
  <c r="H1144" i="9"/>
  <c r="F1144" i="9"/>
  <c r="J1144" i="9" s="1"/>
  <c r="E1144" i="9"/>
  <c r="I1144" i="9" s="1"/>
  <c r="K1151" i="9"/>
  <c r="H1156" i="9"/>
  <c r="F1156" i="9"/>
  <c r="J1156" i="9" s="1"/>
  <c r="H1171" i="9"/>
  <c r="F1171" i="9"/>
  <c r="J1171" i="9" s="1"/>
  <c r="E1171" i="9"/>
  <c r="I1171" i="9" s="1"/>
  <c r="L1295" i="9"/>
  <c r="K1295" i="9"/>
  <c r="H1378" i="9"/>
  <c r="F1378" i="9"/>
  <c r="J1378" i="9" s="1"/>
  <c r="E1378" i="9"/>
  <c r="I1378" i="9" s="1"/>
  <c r="F1008" i="9"/>
  <c r="F1012" i="9"/>
  <c r="F1016" i="9"/>
  <c r="H1075" i="9"/>
  <c r="F1075" i="9"/>
  <c r="J1075" i="9" s="1"/>
  <c r="E1075" i="9"/>
  <c r="I1075" i="9" s="1"/>
  <c r="H1083" i="9"/>
  <c r="F1083" i="9"/>
  <c r="J1083" i="9" s="1"/>
  <c r="E1083" i="9"/>
  <c r="I1083" i="9" s="1"/>
  <c r="H1091" i="9"/>
  <c r="F1091" i="9"/>
  <c r="J1091" i="9" s="1"/>
  <c r="E1091" i="9"/>
  <c r="I1091" i="9" s="1"/>
  <c r="H1099" i="9"/>
  <c r="F1099" i="9"/>
  <c r="J1099" i="9" s="1"/>
  <c r="E1099" i="9"/>
  <c r="I1099" i="9" s="1"/>
  <c r="H1107" i="9"/>
  <c r="F1107" i="9"/>
  <c r="J1107" i="9" s="1"/>
  <c r="E1107" i="9"/>
  <c r="I1107" i="9" s="1"/>
  <c r="H1115" i="9"/>
  <c r="F1115" i="9"/>
  <c r="J1115" i="9" s="1"/>
  <c r="E1115" i="9"/>
  <c r="I1115" i="9" s="1"/>
  <c r="H1123" i="9"/>
  <c r="F1123" i="9"/>
  <c r="J1123" i="9" s="1"/>
  <c r="E1123" i="9"/>
  <c r="I1123" i="9" s="1"/>
  <c r="H1131" i="9"/>
  <c r="F1131" i="9"/>
  <c r="J1131" i="9" s="1"/>
  <c r="E1131" i="9"/>
  <c r="I1131" i="9" s="1"/>
  <c r="H1139" i="9"/>
  <c r="F1139" i="9"/>
  <c r="J1139" i="9" s="1"/>
  <c r="E1139" i="9"/>
  <c r="I1139" i="9" s="1"/>
  <c r="H1147" i="9"/>
  <c r="F1147" i="9"/>
  <c r="J1147" i="9" s="1"/>
  <c r="E1147" i="9"/>
  <c r="I1147" i="9" s="1"/>
  <c r="E1156" i="9"/>
  <c r="I1156" i="9" s="1"/>
  <c r="K1199" i="9"/>
  <c r="L1199" i="9"/>
  <c r="K1215" i="9"/>
  <c r="L1215" i="9"/>
  <c r="K1218" i="9"/>
  <c r="L1218" i="9"/>
  <c r="H1308" i="9"/>
  <c r="F1308" i="9"/>
  <c r="J1308" i="9" s="1"/>
  <c r="E1308" i="9"/>
  <c r="I1308" i="9" s="1"/>
  <c r="H1340" i="9"/>
  <c r="F1340" i="9"/>
  <c r="J1340" i="9" s="1"/>
  <c r="E1340" i="9"/>
  <c r="I1340" i="9" s="1"/>
  <c r="H1564" i="9"/>
  <c r="F1564" i="9"/>
  <c r="J1564" i="9" s="1"/>
  <c r="E1564" i="9"/>
  <c r="I1564" i="9" s="1"/>
  <c r="E906" i="9"/>
  <c r="I906" i="9" s="1"/>
  <c r="E914" i="9"/>
  <c r="I914" i="9" s="1"/>
  <c r="E922" i="9"/>
  <c r="I922" i="9" s="1"/>
  <c r="E930" i="9"/>
  <c r="I930" i="9" s="1"/>
  <c r="K961" i="9"/>
  <c r="K969" i="9"/>
  <c r="K973" i="9"/>
  <c r="K977" i="9"/>
  <c r="K981" i="9"/>
  <c r="K985" i="9"/>
  <c r="K989" i="9"/>
  <c r="K993" i="9"/>
  <c r="K997" i="9"/>
  <c r="K1001" i="9"/>
  <c r="K1005" i="9"/>
  <c r="H1008" i="9"/>
  <c r="K1009" i="9"/>
  <c r="H1012" i="9"/>
  <c r="H1016" i="9"/>
  <c r="H1070" i="9"/>
  <c r="F1070" i="9"/>
  <c r="J1070" i="9" s="1"/>
  <c r="E1070" i="9"/>
  <c r="I1070" i="9" s="1"/>
  <c r="H1078" i="9"/>
  <c r="F1078" i="9"/>
  <c r="J1078" i="9" s="1"/>
  <c r="E1078" i="9"/>
  <c r="I1078" i="9" s="1"/>
  <c r="H1086" i="9"/>
  <c r="F1086" i="9"/>
  <c r="J1086" i="9" s="1"/>
  <c r="E1086" i="9"/>
  <c r="I1086" i="9" s="1"/>
  <c r="H1094" i="9"/>
  <c r="F1094" i="9"/>
  <c r="J1094" i="9" s="1"/>
  <c r="E1094" i="9"/>
  <c r="I1094" i="9" s="1"/>
  <c r="H1102" i="9"/>
  <c r="F1102" i="9"/>
  <c r="J1102" i="9" s="1"/>
  <c r="E1102" i="9"/>
  <c r="I1102" i="9" s="1"/>
  <c r="H1110" i="9"/>
  <c r="F1110" i="9"/>
  <c r="J1110" i="9" s="1"/>
  <c r="E1110" i="9"/>
  <c r="I1110" i="9" s="1"/>
  <c r="H1118" i="9"/>
  <c r="F1118" i="9"/>
  <c r="J1118" i="9" s="1"/>
  <c r="E1118" i="9"/>
  <c r="I1118" i="9" s="1"/>
  <c r="H1126" i="9"/>
  <c r="F1126" i="9"/>
  <c r="J1126" i="9" s="1"/>
  <c r="E1126" i="9"/>
  <c r="I1126" i="9" s="1"/>
  <c r="H1134" i="9"/>
  <c r="F1134" i="9"/>
  <c r="J1134" i="9" s="1"/>
  <c r="E1134" i="9"/>
  <c r="I1134" i="9" s="1"/>
  <c r="H1142" i="9"/>
  <c r="F1142" i="9"/>
  <c r="J1142" i="9" s="1"/>
  <c r="E1142" i="9"/>
  <c r="I1142" i="9" s="1"/>
  <c r="F1150" i="9"/>
  <c r="F1284" i="9"/>
  <c r="J1284" i="9" s="1"/>
  <c r="E1284" i="9"/>
  <c r="I1284" i="9" s="1"/>
  <c r="H1284" i="9"/>
  <c r="H1394" i="9"/>
  <c r="F1394" i="9"/>
  <c r="J1394" i="9" s="1"/>
  <c r="E1394" i="9"/>
  <c r="I1394" i="9" s="1"/>
  <c r="L1547" i="9"/>
  <c r="K1547" i="9"/>
  <c r="K1625" i="9"/>
  <c r="L1625" i="9"/>
  <c r="H1020" i="9"/>
  <c r="E1020" i="9"/>
  <c r="I1020" i="9" s="1"/>
  <c r="H1022" i="9"/>
  <c r="E1022" i="9"/>
  <c r="I1022" i="9" s="1"/>
  <c r="H1024" i="9"/>
  <c r="E1024" i="9"/>
  <c r="I1024" i="9" s="1"/>
  <c r="H1026" i="9"/>
  <c r="E1026" i="9"/>
  <c r="I1026" i="9" s="1"/>
  <c r="H1028" i="9"/>
  <c r="E1028" i="9"/>
  <c r="I1028" i="9" s="1"/>
  <c r="H1030" i="9"/>
  <c r="E1030" i="9"/>
  <c r="I1030" i="9" s="1"/>
  <c r="H1032" i="9"/>
  <c r="E1032" i="9"/>
  <c r="I1032" i="9" s="1"/>
  <c r="H1034" i="9"/>
  <c r="E1034" i="9"/>
  <c r="I1034" i="9" s="1"/>
  <c r="H1036" i="9"/>
  <c r="E1036" i="9"/>
  <c r="I1036" i="9" s="1"/>
  <c r="H1038" i="9"/>
  <c r="E1038" i="9"/>
  <c r="I1038" i="9" s="1"/>
  <c r="H1040" i="9"/>
  <c r="E1040" i="9"/>
  <c r="I1040" i="9" s="1"/>
  <c r="H1042" i="9"/>
  <c r="E1042" i="9"/>
  <c r="I1042" i="9" s="1"/>
  <c r="H1044" i="9"/>
  <c r="E1044" i="9"/>
  <c r="I1044" i="9" s="1"/>
  <c r="H1046" i="9"/>
  <c r="E1046" i="9"/>
  <c r="I1046" i="9" s="1"/>
  <c r="H1048" i="9"/>
  <c r="E1048" i="9"/>
  <c r="I1048" i="9" s="1"/>
  <c r="H1050" i="9"/>
  <c r="E1050" i="9"/>
  <c r="I1050" i="9" s="1"/>
  <c r="H1052" i="9"/>
  <c r="E1052" i="9"/>
  <c r="I1052" i="9" s="1"/>
  <c r="H1054" i="9"/>
  <c r="E1054" i="9"/>
  <c r="I1054" i="9" s="1"/>
  <c r="H1056" i="9"/>
  <c r="E1056" i="9"/>
  <c r="I1056" i="9" s="1"/>
  <c r="H1058" i="9"/>
  <c r="E1058" i="9"/>
  <c r="I1058" i="9" s="1"/>
  <c r="H1060" i="9"/>
  <c r="E1060" i="9"/>
  <c r="I1060" i="9" s="1"/>
  <c r="H1062" i="9"/>
  <c r="E1062" i="9"/>
  <c r="I1062" i="9" s="1"/>
  <c r="H1064" i="9"/>
  <c r="E1064" i="9"/>
  <c r="I1064" i="9" s="1"/>
  <c r="H1066" i="9"/>
  <c r="E1066" i="9"/>
  <c r="I1066" i="9" s="1"/>
  <c r="H1068" i="9"/>
  <c r="E1068" i="9"/>
  <c r="I1068" i="9" s="1"/>
  <c r="H1073" i="9"/>
  <c r="F1073" i="9"/>
  <c r="J1073" i="9" s="1"/>
  <c r="E1073" i="9"/>
  <c r="I1073" i="9" s="1"/>
  <c r="H1081" i="9"/>
  <c r="F1081" i="9"/>
  <c r="J1081" i="9" s="1"/>
  <c r="E1081" i="9"/>
  <c r="I1081" i="9" s="1"/>
  <c r="H1089" i="9"/>
  <c r="F1089" i="9"/>
  <c r="J1089" i="9" s="1"/>
  <c r="E1089" i="9"/>
  <c r="I1089" i="9" s="1"/>
  <c r="H1097" i="9"/>
  <c r="F1097" i="9"/>
  <c r="J1097" i="9" s="1"/>
  <c r="E1097" i="9"/>
  <c r="I1097" i="9" s="1"/>
  <c r="H1105" i="9"/>
  <c r="F1105" i="9"/>
  <c r="J1105" i="9" s="1"/>
  <c r="E1105" i="9"/>
  <c r="I1105" i="9" s="1"/>
  <c r="H1113" i="9"/>
  <c r="F1113" i="9"/>
  <c r="J1113" i="9" s="1"/>
  <c r="E1113" i="9"/>
  <c r="I1113" i="9" s="1"/>
  <c r="H1121" i="9"/>
  <c r="F1121" i="9"/>
  <c r="J1121" i="9" s="1"/>
  <c r="E1121" i="9"/>
  <c r="I1121" i="9" s="1"/>
  <c r="H1129" i="9"/>
  <c r="F1129" i="9"/>
  <c r="J1129" i="9" s="1"/>
  <c r="E1129" i="9"/>
  <c r="I1129" i="9" s="1"/>
  <c r="H1137" i="9"/>
  <c r="F1137" i="9"/>
  <c r="J1137" i="9" s="1"/>
  <c r="E1137" i="9"/>
  <c r="I1137" i="9" s="1"/>
  <c r="H1145" i="9"/>
  <c r="F1145" i="9"/>
  <c r="J1145" i="9" s="1"/>
  <c r="E1145" i="9"/>
  <c r="I1145" i="9" s="1"/>
  <c r="H1148" i="9"/>
  <c r="F1148" i="9"/>
  <c r="H1150" i="9"/>
  <c r="K1183" i="9"/>
  <c r="L1183" i="9"/>
  <c r="H1316" i="9"/>
  <c r="F1316" i="9"/>
  <c r="J1316" i="9" s="1"/>
  <c r="E1316" i="9"/>
  <c r="I1316" i="9" s="1"/>
  <c r="H1370" i="9"/>
  <c r="F1370" i="9"/>
  <c r="J1370" i="9" s="1"/>
  <c r="E1370" i="9"/>
  <c r="I1370" i="9" s="1"/>
  <c r="E1406" i="9"/>
  <c r="I1406" i="9" s="1"/>
  <c r="H1406" i="9"/>
  <c r="F1406" i="9"/>
  <c r="J1406" i="9" s="1"/>
  <c r="F1616" i="9"/>
  <c r="J1616" i="9" s="1"/>
  <c r="E1616" i="9"/>
  <c r="I1616" i="9" s="1"/>
  <c r="H1616" i="9"/>
  <c r="F1164" i="9"/>
  <c r="F1172" i="9"/>
  <c r="F1180" i="9"/>
  <c r="F1188" i="9"/>
  <c r="F1196" i="9"/>
  <c r="H1203" i="9"/>
  <c r="H1207" i="9"/>
  <c r="H1211" i="9"/>
  <c r="H1215" i="9"/>
  <c r="H1219" i="9"/>
  <c r="H1223" i="9"/>
  <c r="K1231" i="9"/>
  <c r="K1243" i="9"/>
  <c r="F1246" i="9"/>
  <c r="J1246" i="9" s="1"/>
  <c r="E1246" i="9"/>
  <c r="I1246" i="9" s="1"/>
  <c r="F1248" i="9"/>
  <c r="J1248" i="9" s="1"/>
  <c r="E1248" i="9"/>
  <c r="I1248" i="9" s="1"/>
  <c r="F1250" i="9"/>
  <c r="J1250" i="9" s="1"/>
  <c r="E1250" i="9"/>
  <c r="I1250" i="9" s="1"/>
  <c r="F1252" i="9"/>
  <c r="J1252" i="9" s="1"/>
  <c r="E1252" i="9"/>
  <c r="I1252" i="9" s="1"/>
  <c r="F1254" i="9"/>
  <c r="J1254" i="9" s="1"/>
  <c r="E1254" i="9"/>
  <c r="I1254" i="9" s="1"/>
  <c r="F1256" i="9"/>
  <c r="J1256" i="9" s="1"/>
  <c r="E1256" i="9"/>
  <c r="I1256" i="9" s="1"/>
  <c r="F1258" i="9"/>
  <c r="J1258" i="9" s="1"/>
  <c r="E1258" i="9"/>
  <c r="I1258" i="9" s="1"/>
  <c r="F1260" i="9"/>
  <c r="J1260" i="9" s="1"/>
  <c r="E1260" i="9"/>
  <c r="I1260" i="9" s="1"/>
  <c r="F1262" i="9"/>
  <c r="J1262" i="9" s="1"/>
  <c r="E1262" i="9"/>
  <c r="I1262" i="9" s="1"/>
  <c r="F1264" i="9"/>
  <c r="J1264" i="9" s="1"/>
  <c r="E1264" i="9"/>
  <c r="I1264" i="9" s="1"/>
  <c r="F1266" i="9"/>
  <c r="J1266" i="9" s="1"/>
  <c r="E1266" i="9"/>
  <c r="I1266" i="9" s="1"/>
  <c r="F1268" i="9"/>
  <c r="J1268" i="9" s="1"/>
  <c r="E1268" i="9"/>
  <c r="I1268" i="9" s="1"/>
  <c r="F1270" i="9"/>
  <c r="J1270" i="9" s="1"/>
  <c r="E1270" i="9"/>
  <c r="I1270" i="9" s="1"/>
  <c r="F1272" i="9"/>
  <c r="J1272" i="9" s="1"/>
  <c r="E1272" i="9"/>
  <c r="I1272" i="9" s="1"/>
  <c r="F1274" i="9"/>
  <c r="J1274" i="9" s="1"/>
  <c r="E1274" i="9"/>
  <c r="I1274" i="9" s="1"/>
  <c r="F1279" i="9"/>
  <c r="J1279" i="9" s="1"/>
  <c r="E1279" i="9"/>
  <c r="I1279" i="9" s="1"/>
  <c r="H1287" i="9"/>
  <c r="F1287" i="9"/>
  <c r="E1287" i="9"/>
  <c r="I1287" i="9" s="1"/>
  <c r="H1311" i="9"/>
  <c r="F1311" i="9"/>
  <c r="J1311" i="9" s="1"/>
  <c r="E1311" i="9"/>
  <c r="I1311" i="9" s="1"/>
  <c r="H1319" i="9"/>
  <c r="F1319" i="9"/>
  <c r="J1319" i="9" s="1"/>
  <c r="E1319" i="9"/>
  <c r="I1319" i="9" s="1"/>
  <c r="H1327" i="9"/>
  <c r="F1327" i="9"/>
  <c r="J1327" i="9" s="1"/>
  <c r="E1327" i="9"/>
  <c r="I1327" i="9" s="1"/>
  <c r="H1335" i="9"/>
  <c r="F1335" i="9"/>
  <c r="J1335" i="9" s="1"/>
  <c r="E1335" i="9"/>
  <c r="I1335" i="9" s="1"/>
  <c r="H1343" i="9"/>
  <c r="F1343" i="9"/>
  <c r="J1343" i="9" s="1"/>
  <c r="E1343" i="9"/>
  <c r="I1343" i="9" s="1"/>
  <c r="H1373" i="9"/>
  <c r="F1373" i="9"/>
  <c r="H1381" i="9"/>
  <c r="F1381" i="9"/>
  <c r="H1389" i="9"/>
  <c r="F1389" i="9"/>
  <c r="H1397" i="9"/>
  <c r="F1397" i="9"/>
  <c r="H1431" i="9"/>
  <c r="F1431" i="9"/>
  <c r="J1431" i="9" s="1"/>
  <c r="E1431" i="9"/>
  <c r="I1431" i="9" s="1"/>
  <c r="H1435" i="9"/>
  <c r="F1435" i="9"/>
  <c r="J1435" i="9" s="1"/>
  <c r="E1435" i="9"/>
  <c r="I1435" i="9" s="1"/>
  <c r="H1439" i="9"/>
  <c r="F1439" i="9"/>
  <c r="J1439" i="9" s="1"/>
  <c r="E1439" i="9"/>
  <c r="I1439" i="9" s="1"/>
  <c r="H1443" i="9"/>
  <c r="F1443" i="9"/>
  <c r="J1443" i="9" s="1"/>
  <c r="E1443" i="9"/>
  <c r="I1443" i="9" s="1"/>
  <c r="H1447" i="9"/>
  <c r="F1447" i="9"/>
  <c r="J1447" i="9" s="1"/>
  <c r="E1447" i="9"/>
  <c r="I1447" i="9" s="1"/>
  <c r="L1539" i="9"/>
  <c r="K1539" i="9"/>
  <c r="K1556" i="9"/>
  <c r="L1556" i="9"/>
  <c r="L1561" i="9"/>
  <c r="K1561" i="9"/>
  <c r="K1569" i="9"/>
  <c r="L1577" i="9"/>
  <c r="K1577" i="9"/>
  <c r="F1603" i="9"/>
  <c r="J1603" i="9" s="1"/>
  <c r="H1603" i="9"/>
  <c r="E1603" i="9"/>
  <c r="I1603" i="9" s="1"/>
  <c r="L1641" i="9"/>
  <c r="K1710" i="9"/>
  <c r="L1710" i="9"/>
  <c r="F1282" i="9"/>
  <c r="J1282" i="9" s="1"/>
  <c r="E1282" i="9"/>
  <c r="I1282" i="9" s="1"/>
  <c r="H1314" i="9"/>
  <c r="F1314" i="9"/>
  <c r="J1314" i="9" s="1"/>
  <c r="E1314" i="9"/>
  <c r="I1314" i="9" s="1"/>
  <c r="H1322" i="9"/>
  <c r="F1322" i="9"/>
  <c r="J1322" i="9" s="1"/>
  <c r="E1322" i="9"/>
  <c r="I1322" i="9" s="1"/>
  <c r="H1330" i="9"/>
  <c r="F1330" i="9"/>
  <c r="J1330" i="9" s="1"/>
  <c r="E1330" i="9"/>
  <c r="I1330" i="9" s="1"/>
  <c r="H1338" i="9"/>
  <c r="F1338" i="9"/>
  <c r="J1338" i="9" s="1"/>
  <c r="E1338" i="9"/>
  <c r="I1338" i="9" s="1"/>
  <c r="F1346" i="9"/>
  <c r="E1346" i="9"/>
  <c r="I1346" i="9" s="1"/>
  <c r="H1368" i="9"/>
  <c r="F1368" i="9"/>
  <c r="J1368" i="9" s="1"/>
  <c r="H1376" i="9"/>
  <c r="F1376" i="9"/>
  <c r="J1376" i="9" s="1"/>
  <c r="H1384" i="9"/>
  <c r="F1384" i="9"/>
  <c r="J1384" i="9" s="1"/>
  <c r="H1392" i="9"/>
  <c r="F1392" i="9"/>
  <c r="J1392" i="9" s="1"/>
  <c r="H1400" i="9"/>
  <c r="F1400" i="9"/>
  <c r="J1400" i="9" s="1"/>
  <c r="E1403" i="9"/>
  <c r="I1403" i="9" s="1"/>
  <c r="H1403" i="9"/>
  <c r="F1403" i="9"/>
  <c r="J1403" i="9" s="1"/>
  <c r="E1407" i="9"/>
  <c r="I1407" i="9" s="1"/>
  <c r="H1407" i="9"/>
  <c r="F1407" i="9"/>
  <c r="J1407" i="9" s="1"/>
  <c r="L1670" i="9"/>
  <c r="K1670" i="9"/>
  <c r="H2291" i="9"/>
  <c r="F2291" i="9"/>
  <c r="J2291" i="9" s="1"/>
  <c r="E2291" i="9"/>
  <c r="I2291" i="9" s="1"/>
  <c r="H2299" i="9"/>
  <c r="F2299" i="9"/>
  <c r="J2299" i="9" s="1"/>
  <c r="E2299" i="9"/>
  <c r="I2299" i="9" s="1"/>
  <c r="H2307" i="9"/>
  <c r="F2307" i="9"/>
  <c r="J2307" i="9" s="1"/>
  <c r="E2307" i="9"/>
  <c r="I2307" i="9" s="1"/>
  <c r="H2315" i="9"/>
  <c r="F2315" i="9"/>
  <c r="J2315" i="9" s="1"/>
  <c r="E2315" i="9"/>
  <c r="I2315" i="9" s="1"/>
  <c r="H2323" i="9"/>
  <c r="F2323" i="9"/>
  <c r="J2323" i="9" s="1"/>
  <c r="E2323" i="9"/>
  <c r="I2323" i="9" s="1"/>
  <c r="H2331" i="9"/>
  <c r="F2331" i="9"/>
  <c r="J2331" i="9" s="1"/>
  <c r="E2331" i="9"/>
  <c r="I2331" i="9" s="1"/>
  <c r="H2339" i="9"/>
  <c r="F2339" i="9"/>
  <c r="J2339" i="9" s="1"/>
  <c r="E2339" i="9"/>
  <c r="I2339" i="9" s="1"/>
  <c r="H2347" i="9"/>
  <c r="F2347" i="9"/>
  <c r="J2347" i="9" s="1"/>
  <c r="E2347" i="9"/>
  <c r="I2347" i="9" s="1"/>
  <c r="H2355" i="9"/>
  <c r="F2355" i="9"/>
  <c r="J2355" i="9" s="1"/>
  <c r="E2355" i="9"/>
  <c r="I2355" i="9" s="1"/>
  <c r="H2371" i="9"/>
  <c r="F2371" i="9"/>
  <c r="J2371" i="9" s="1"/>
  <c r="E2371" i="9"/>
  <c r="I2371" i="9" s="1"/>
  <c r="H2387" i="9"/>
  <c r="F2387" i="9"/>
  <c r="J2387" i="9" s="1"/>
  <c r="E2387" i="9"/>
  <c r="I2387" i="9" s="1"/>
  <c r="E1153" i="9"/>
  <c r="I1153" i="9" s="1"/>
  <c r="E1161" i="9"/>
  <c r="I1161" i="9" s="1"/>
  <c r="E1169" i="9"/>
  <c r="I1169" i="9" s="1"/>
  <c r="E1177" i="9"/>
  <c r="I1177" i="9" s="1"/>
  <c r="E1185" i="9"/>
  <c r="I1185" i="9" s="1"/>
  <c r="E1193" i="9"/>
  <c r="I1193" i="9" s="1"/>
  <c r="E1201" i="9"/>
  <c r="I1201" i="9" s="1"/>
  <c r="K1226" i="9"/>
  <c r="K1230" i="9"/>
  <c r="K1234" i="9"/>
  <c r="K1238" i="9"/>
  <c r="F1277" i="9"/>
  <c r="J1277" i="9" s="1"/>
  <c r="E1277" i="9"/>
  <c r="I1277" i="9" s="1"/>
  <c r="H1282" i="9"/>
  <c r="F1285" i="9"/>
  <c r="J1285" i="9" s="1"/>
  <c r="E1285" i="9"/>
  <c r="I1285" i="9" s="1"/>
  <c r="H1309" i="9"/>
  <c r="F1309" i="9"/>
  <c r="J1309" i="9" s="1"/>
  <c r="E1309" i="9"/>
  <c r="I1309" i="9" s="1"/>
  <c r="H1317" i="9"/>
  <c r="F1317" i="9"/>
  <c r="J1317" i="9" s="1"/>
  <c r="E1317" i="9"/>
  <c r="I1317" i="9" s="1"/>
  <c r="H1325" i="9"/>
  <c r="F1325" i="9"/>
  <c r="J1325" i="9" s="1"/>
  <c r="E1325" i="9"/>
  <c r="I1325" i="9" s="1"/>
  <c r="H1333" i="9"/>
  <c r="F1333" i="9"/>
  <c r="J1333" i="9" s="1"/>
  <c r="E1333" i="9"/>
  <c r="I1333" i="9" s="1"/>
  <c r="H1341" i="9"/>
  <c r="F1341" i="9"/>
  <c r="J1341" i="9" s="1"/>
  <c r="E1341" i="9"/>
  <c r="I1341" i="9" s="1"/>
  <c r="E1368" i="9"/>
  <c r="I1368" i="9" s="1"/>
  <c r="H1371" i="9"/>
  <c r="F1371" i="9"/>
  <c r="J1371" i="9" s="1"/>
  <c r="E1376" i="9"/>
  <c r="I1376" i="9" s="1"/>
  <c r="H1379" i="9"/>
  <c r="F1379" i="9"/>
  <c r="J1379" i="9" s="1"/>
  <c r="E1384" i="9"/>
  <c r="I1384" i="9" s="1"/>
  <c r="H1387" i="9"/>
  <c r="F1387" i="9"/>
  <c r="J1387" i="9" s="1"/>
  <c r="E1392" i="9"/>
  <c r="I1392" i="9" s="1"/>
  <c r="H1395" i="9"/>
  <c r="F1395" i="9"/>
  <c r="J1395" i="9" s="1"/>
  <c r="E1400" i="9"/>
  <c r="I1400" i="9" s="1"/>
  <c r="H1432" i="9"/>
  <c r="F1432" i="9"/>
  <c r="J1432" i="9" s="1"/>
  <c r="E1432" i="9"/>
  <c r="I1432" i="9" s="1"/>
  <c r="H1436" i="9"/>
  <c r="F1436" i="9"/>
  <c r="J1436" i="9" s="1"/>
  <c r="E1436" i="9"/>
  <c r="I1436" i="9" s="1"/>
  <c r="H1440" i="9"/>
  <c r="F1440" i="9"/>
  <c r="J1440" i="9" s="1"/>
  <c r="E1440" i="9"/>
  <c r="I1440" i="9" s="1"/>
  <c r="H1444" i="9"/>
  <c r="F1444" i="9"/>
  <c r="J1444" i="9" s="1"/>
  <c r="E1444" i="9"/>
  <c r="I1444" i="9" s="1"/>
  <c r="H1448" i="9"/>
  <c r="F1448" i="9"/>
  <c r="E1448" i="9"/>
  <c r="I1448" i="9" s="1"/>
  <c r="L1548" i="9"/>
  <c r="K1548" i="9"/>
  <c r="H1557" i="9"/>
  <c r="F1557" i="9"/>
  <c r="J1557" i="9" s="1"/>
  <c r="E1557" i="9"/>
  <c r="I1557" i="9" s="1"/>
  <c r="L1575" i="9"/>
  <c r="K1575" i="9"/>
  <c r="L1611" i="9"/>
  <c r="K1611" i="9"/>
  <c r="F1651" i="9"/>
  <c r="J1651" i="9" s="1"/>
  <c r="H1651" i="9"/>
  <c r="E1651" i="9"/>
  <c r="I1651" i="9" s="1"/>
  <c r="K1675" i="9"/>
  <c r="L1675" i="9"/>
  <c r="K1780" i="9"/>
  <c r="L1780" i="9"/>
  <c r="E1152" i="9"/>
  <c r="I1152" i="9" s="1"/>
  <c r="E1160" i="9"/>
  <c r="I1160" i="9" s="1"/>
  <c r="E1168" i="9"/>
  <c r="I1168" i="9" s="1"/>
  <c r="E1176" i="9"/>
  <c r="I1176" i="9" s="1"/>
  <c r="E1184" i="9"/>
  <c r="I1184" i="9" s="1"/>
  <c r="E1192" i="9"/>
  <c r="I1192" i="9" s="1"/>
  <c r="E1200" i="9"/>
  <c r="I1200" i="9" s="1"/>
  <c r="E1205" i="9"/>
  <c r="I1205" i="9" s="1"/>
  <c r="E1209" i="9"/>
  <c r="I1209" i="9" s="1"/>
  <c r="E1213" i="9"/>
  <c r="I1213" i="9" s="1"/>
  <c r="E1217" i="9"/>
  <c r="I1217" i="9" s="1"/>
  <c r="E1221" i="9"/>
  <c r="I1221" i="9" s="1"/>
  <c r="H1277" i="9"/>
  <c r="F1280" i="9"/>
  <c r="J1280" i="9" s="1"/>
  <c r="E1280" i="9"/>
  <c r="I1280" i="9" s="1"/>
  <c r="H1285" i="9"/>
  <c r="L1297" i="9"/>
  <c r="H1312" i="9"/>
  <c r="F1312" i="9"/>
  <c r="J1312" i="9" s="1"/>
  <c r="E1312" i="9"/>
  <c r="I1312" i="9" s="1"/>
  <c r="H1320" i="9"/>
  <c r="F1320" i="9"/>
  <c r="J1320" i="9" s="1"/>
  <c r="E1320" i="9"/>
  <c r="I1320" i="9" s="1"/>
  <c r="H1328" i="9"/>
  <c r="F1328" i="9"/>
  <c r="J1328" i="9" s="1"/>
  <c r="E1328" i="9"/>
  <c r="I1328" i="9" s="1"/>
  <c r="H1336" i="9"/>
  <c r="F1336" i="9"/>
  <c r="J1336" i="9" s="1"/>
  <c r="E1336" i="9"/>
  <c r="I1336" i="9" s="1"/>
  <c r="H1344" i="9"/>
  <c r="F1344" i="9"/>
  <c r="J1344" i="9" s="1"/>
  <c r="E1344" i="9"/>
  <c r="I1344" i="9" s="1"/>
  <c r="H1346" i="9"/>
  <c r="E1371" i="9"/>
  <c r="I1371" i="9" s="1"/>
  <c r="H1374" i="9"/>
  <c r="F1374" i="9"/>
  <c r="E1379" i="9"/>
  <c r="I1379" i="9" s="1"/>
  <c r="H1382" i="9"/>
  <c r="F1382" i="9"/>
  <c r="E1387" i="9"/>
  <c r="I1387" i="9" s="1"/>
  <c r="H1390" i="9"/>
  <c r="F1390" i="9"/>
  <c r="E1395" i="9"/>
  <c r="I1395" i="9" s="1"/>
  <c r="H1398" i="9"/>
  <c r="F1398" i="9"/>
  <c r="E1404" i="9"/>
  <c r="I1404" i="9" s="1"/>
  <c r="H1404" i="9"/>
  <c r="F1404" i="9"/>
  <c r="J1404" i="9" s="1"/>
  <c r="E1408" i="9"/>
  <c r="I1408" i="9" s="1"/>
  <c r="H1408" i="9"/>
  <c r="F1408" i="9"/>
  <c r="J1408" i="9" s="1"/>
  <c r="L1524" i="9"/>
  <c r="K1524" i="9"/>
  <c r="L1527" i="9"/>
  <c r="K1527" i="9"/>
  <c r="L1531" i="9"/>
  <c r="K1531" i="9"/>
  <c r="L1550" i="9"/>
  <c r="K1550" i="9"/>
  <c r="L1559" i="9"/>
  <c r="K1559" i="9"/>
  <c r="K1566" i="9"/>
  <c r="L1566" i="9"/>
  <c r="K1574" i="9"/>
  <c r="L1574" i="9"/>
  <c r="F1590" i="9"/>
  <c r="J1590" i="9" s="1"/>
  <c r="H1590" i="9"/>
  <c r="E1590" i="9"/>
  <c r="I1590" i="9" s="1"/>
  <c r="L1617" i="9"/>
  <c r="K1170" i="9"/>
  <c r="K1178" i="9"/>
  <c r="K1186" i="9"/>
  <c r="K1233" i="9"/>
  <c r="F1245" i="9"/>
  <c r="J1245" i="9" s="1"/>
  <c r="E1245" i="9"/>
  <c r="I1245" i="9" s="1"/>
  <c r="F1247" i="9"/>
  <c r="J1247" i="9" s="1"/>
  <c r="E1247" i="9"/>
  <c r="I1247" i="9" s="1"/>
  <c r="F1249" i="9"/>
  <c r="J1249" i="9" s="1"/>
  <c r="E1249" i="9"/>
  <c r="I1249" i="9" s="1"/>
  <c r="F1251" i="9"/>
  <c r="J1251" i="9" s="1"/>
  <c r="E1251" i="9"/>
  <c r="I1251" i="9" s="1"/>
  <c r="F1253" i="9"/>
  <c r="J1253" i="9" s="1"/>
  <c r="E1253" i="9"/>
  <c r="I1253" i="9" s="1"/>
  <c r="F1255" i="9"/>
  <c r="J1255" i="9" s="1"/>
  <c r="E1255" i="9"/>
  <c r="I1255" i="9" s="1"/>
  <c r="F1257" i="9"/>
  <c r="J1257" i="9" s="1"/>
  <c r="E1257" i="9"/>
  <c r="I1257" i="9" s="1"/>
  <c r="F1259" i="9"/>
  <c r="J1259" i="9" s="1"/>
  <c r="E1259" i="9"/>
  <c r="I1259" i="9" s="1"/>
  <c r="F1261" i="9"/>
  <c r="J1261" i="9" s="1"/>
  <c r="E1261" i="9"/>
  <c r="I1261" i="9" s="1"/>
  <c r="F1263" i="9"/>
  <c r="J1263" i="9" s="1"/>
  <c r="E1263" i="9"/>
  <c r="I1263" i="9" s="1"/>
  <c r="F1265" i="9"/>
  <c r="J1265" i="9" s="1"/>
  <c r="E1265" i="9"/>
  <c r="I1265" i="9" s="1"/>
  <c r="F1267" i="9"/>
  <c r="J1267" i="9" s="1"/>
  <c r="E1267" i="9"/>
  <c r="I1267" i="9" s="1"/>
  <c r="F1269" i="9"/>
  <c r="J1269" i="9" s="1"/>
  <c r="E1269" i="9"/>
  <c r="I1269" i="9" s="1"/>
  <c r="F1271" i="9"/>
  <c r="J1271" i="9" s="1"/>
  <c r="E1271" i="9"/>
  <c r="I1271" i="9" s="1"/>
  <c r="F1273" i="9"/>
  <c r="J1273" i="9" s="1"/>
  <c r="E1273" i="9"/>
  <c r="I1273" i="9" s="1"/>
  <c r="F1275" i="9"/>
  <c r="J1275" i="9" s="1"/>
  <c r="E1275" i="9"/>
  <c r="I1275" i="9" s="1"/>
  <c r="F1283" i="9"/>
  <c r="J1283" i="9" s="1"/>
  <c r="E1283" i="9"/>
  <c r="I1283" i="9" s="1"/>
  <c r="H1315" i="9"/>
  <c r="F1315" i="9"/>
  <c r="J1315" i="9" s="1"/>
  <c r="E1315" i="9"/>
  <c r="I1315" i="9" s="1"/>
  <c r="H1323" i="9"/>
  <c r="F1323" i="9"/>
  <c r="J1323" i="9" s="1"/>
  <c r="E1323" i="9"/>
  <c r="I1323" i="9" s="1"/>
  <c r="H1331" i="9"/>
  <c r="F1331" i="9"/>
  <c r="J1331" i="9" s="1"/>
  <c r="E1331" i="9"/>
  <c r="I1331" i="9" s="1"/>
  <c r="H1339" i="9"/>
  <c r="F1339" i="9"/>
  <c r="J1339" i="9" s="1"/>
  <c r="E1339" i="9"/>
  <c r="I1339" i="9" s="1"/>
  <c r="K1348" i="9"/>
  <c r="K1352" i="9"/>
  <c r="K1354" i="9"/>
  <c r="K1356" i="9"/>
  <c r="K1360" i="9"/>
  <c r="K1364" i="9"/>
  <c r="K1366" i="9"/>
  <c r="H1369" i="9"/>
  <c r="F1369" i="9"/>
  <c r="J1369" i="9" s="1"/>
  <c r="H1377" i="9"/>
  <c r="F1377" i="9"/>
  <c r="J1377" i="9" s="1"/>
  <c r="H1385" i="9"/>
  <c r="F1385" i="9"/>
  <c r="J1385" i="9" s="1"/>
  <c r="H1393" i="9"/>
  <c r="F1393" i="9"/>
  <c r="J1393" i="9" s="1"/>
  <c r="H1401" i="9"/>
  <c r="F1401" i="9"/>
  <c r="J1401" i="9" s="1"/>
  <c r="K1421" i="9"/>
  <c r="K1423" i="9"/>
  <c r="H1433" i="9"/>
  <c r="F1433" i="9"/>
  <c r="J1433" i="9" s="1"/>
  <c r="E1433" i="9"/>
  <c r="I1433" i="9" s="1"/>
  <c r="H1437" i="9"/>
  <c r="F1437" i="9"/>
  <c r="J1437" i="9" s="1"/>
  <c r="E1437" i="9"/>
  <c r="I1437" i="9" s="1"/>
  <c r="H1441" i="9"/>
  <c r="F1441" i="9"/>
  <c r="J1441" i="9" s="1"/>
  <c r="E1441" i="9"/>
  <c r="I1441" i="9" s="1"/>
  <c r="H1445" i="9"/>
  <c r="F1445" i="9"/>
  <c r="J1445" i="9" s="1"/>
  <c r="E1445" i="9"/>
  <c r="I1445" i="9" s="1"/>
  <c r="L1542" i="9"/>
  <c r="K1542" i="9"/>
  <c r="L1571" i="9"/>
  <c r="K1571" i="9"/>
  <c r="K1601" i="9"/>
  <c r="L1601" i="9"/>
  <c r="L1615" i="9"/>
  <c r="K1615" i="9"/>
  <c r="L1652" i="9"/>
  <c r="K1652" i="9"/>
  <c r="L1728" i="9"/>
  <c r="K1728" i="9"/>
  <c r="K1756" i="9"/>
  <c r="L1756" i="9"/>
  <c r="E1174" i="9"/>
  <c r="I1174" i="9" s="1"/>
  <c r="E1182" i="9"/>
  <c r="I1182" i="9" s="1"/>
  <c r="E1190" i="9"/>
  <c r="I1190" i="9" s="1"/>
  <c r="E1198" i="9"/>
  <c r="I1198" i="9" s="1"/>
  <c r="E1204" i="9"/>
  <c r="I1204" i="9" s="1"/>
  <c r="E1208" i="9"/>
  <c r="I1208" i="9" s="1"/>
  <c r="E1212" i="9"/>
  <c r="I1212" i="9" s="1"/>
  <c r="E1216" i="9"/>
  <c r="I1216" i="9" s="1"/>
  <c r="E1220" i="9"/>
  <c r="I1220" i="9" s="1"/>
  <c r="H1245" i="9"/>
  <c r="H1247" i="9"/>
  <c r="H1249" i="9"/>
  <c r="H1251" i="9"/>
  <c r="H1253" i="9"/>
  <c r="H1255" i="9"/>
  <c r="H1257" i="9"/>
  <c r="H1259" i="9"/>
  <c r="H1261" i="9"/>
  <c r="H1263" i="9"/>
  <c r="H1265" i="9"/>
  <c r="H1267" i="9"/>
  <c r="H1269" i="9"/>
  <c r="H1271" i="9"/>
  <c r="H1273" i="9"/>
  <c r="F1278" i="9"/>
  <c r="J1278" i="9" s="1"/>
  <c r="E1278" i="9"/>
  <c r="I1278" i="9" s="1"/>
  <c r="F1286" i="9"/>
  <c r="J1286" i="9" s="1"/>
  <c r="E1286" i="9"/>
  <c r="I1286" i="9" s="1"/>
  <c r="K1294" i="9"/>
  <c r="H1310" i="9"/>
  <c r="F1310" i="9"/>
  <c r="J1310" i="9" s="1"/>
  <c r="E1310" i="9"/>
  <c r="I1310" i="9" s="1"/>
  <c r="H1318" i="9"/>
  <c r="F1318" i="9"/>
  <c r="J1318" i="9" s="1"/>
  <c r="E1318" i="9"/>
  <c r="I1318" i="9" s="1"/>
  <c r="H1326" i="9"/>
  <c r="F1326" i="9"/>
  <c r="J1326" i="9" s="1"/>
  <c r="E1326" i="9"/>
  <c r="I1326" i="9" s="1"/>
  <c r="H1334" i="9"/>
  <c r="F1334" i="9"/>
  <c r="J1334" i="9" s="1"/>
  <c r="E1334" i="9"/>
  <c r="I1334" i="9" s="1"/>
  <c r="H1342" i="9"/>
  <c r="F1342" i="9"/>
  <c r="J1342" i="9" s="1"/>
  <c r="E1342" i="9"/>
  <c r="I1342" i="9" s="1"/>
  <c r="L1347" i="9"/>
  <c r="L1353" i="9"/>
  <c r="L1355" i="9"/>
  <c r="L1361" i="9"/>
  <c r="L1363" i="9"/>
  <c r="E1369" i="9"/>
  <c r="I1369" i="9" s="1"/>
  <c r="H1372" i="9"/>
  <c r="F1372" i="9"/>
  <c r="E1377" i="9"/>
  <c r="I1377" i="9" s="1"/>
  <c r="H1380" i="9"/>
  <c r="F1380" i="9"/>
  <c r="E1385" i="9"/>
  <c r="I1385" i="9" s="1"/>
  <c r="H1388" i="9"/>
  <c r="F1388" i="9"/>
  <c r="E1393" i="9"/>
  <c r="I1393" i="9" s="1"/>
  <c r="H1396" i="9"/>
  <c r="F1396" i="9"/>
  <c r="E1401" i="9"/>
  <c r="I1401" i="9" s="1"/>
  <c r="E1405" i="9"/>
  <c r="I1405" i="9" s="1"/>
  <c r="H1405" i="9"/>
  <c r="F1405" i="9"/>
  <c r="J1405" i="9" s="1"/>
  <c r="E1409" i="9"/>
  <c r="I1409" i="9" s="1"/>
  <c r="H1409" i="9"/>
  <c r="F1409" i="9"/>
  <c r="L1428" i="9"/>
  <c r="L1449" i="9"/>
  <c r="L1451" i="9"/>
  <c r="L1455" i="9"/>
  <c r="L1457" i="9"/>
  <c r="L1461" i="9"/>
  <c r="K1526" i="9"/>
  <c r="L1534" i="9"/>
  <c r="K1534" i="9"/>
  <c r="H1546" i="9"/>
  <c r="F1546" i="9"/>
  <c r="J1546" i="9" s="1"/>
  <c r="E1546" i="9"/>
  <c r="I1546" i="9" s="1"/>
  <c r="F1553" i="9"/>
  <c r="J1553" i="9" s="1"/>
  <c r="H1553" i="9"/>
  <c r="E1553" i="9"/>
  <c r="I1553" i="9" s="1"/>
  <c r="K1585" i="9"/>
  <c r="L1585" i="9"/>
  <c r="F1666" i="9"/>
  <c r="J1666" i="9" s="1"/>
  <c r="E1666" i="9"/>
  <c r="I1666" i="9" s="1"/>
  <c r="H1666" i="9"/>
  <c r="L1170" i="9"/>
  <c r="L1178" i="9"/>
  <c r="L1186" i="9"/>
  <c r="H1204" i="9"/>
  <c r="H1208" i="9"/>
  <c r="H1212" i="9"/>
  <c r="H1216" i="9"/>
  <c r="H1220" i="9"/>
  <c r="K1228" i="9"/>
  <c r="F1281" i="9"/>
  <c r="J1281" i="9" s="1"/>
  <c r="E1281" i="9"/>
  <c r="I1281" i="9" s="1"/>
  <c r="H1313" i="9"/>
  <c r="F1313" i="9"/>
  <c r="J1313" i="9" s="1"/>
  <c r="E1313" i="9"/>
  <c r="I1313" i="9" s="1"/>
  <c r="H1321" i="9"/>
  <c r="F1321" i="9"/>
  <c r="J1321" i="9" s="1"/>
  <c r="E1321" i="9"/>
  <c r="I1321" i="9" s="1"/>
  <c r="H1329" i="9"/>
  <c r="F1329" i="9"/>
  <c r="J1329" i="9" s="1"/>
  <c r="E1329" i="9"/>
  <c r="I1329" i="9" s="1"/>
  <c r="H1337" i="9"/>
  <c r="F1337" i="9"/>
  <c r="J1337" i="9" s="1"/>
  <c r="E1337" i="9"/>
  <c r="I1337" i="9" s="1"/>
  <c r="H1345" i="9"/>
  <c r="F1345" i="9"/>
  <c r="J1345" i="9" s="1"/>
  <c r="E1345" i="9"/>
  <c r="I1345" i="9" s="1"/>
  <c r="H1375" i="9"/>
  <c r="F1375" i="9"/>
  <c r="H1383" i="9"/>
  <c r="F1383" i="9"/>
  <c r="H1391" i="9"/>
  <c r="F1391" i="9"/>
  <c r="H1399" i="9"/>
  <c r="F1399" i="9"/>
  <c r="H1434" i="9"/>
  <c r="F1434" i="9"/>
  <c r="J1434" i="9" s="1"/>
  <c r="E1434" i="9"/>
  <c r="I1434" i="9" s="1"/>
  <c r="H1438" i="9"/>
  <c r="F1438" i="9"/>
  <c r="J1438" i="9" s="1"/>
  <c r="E1438" i="9"/>
  <c r="I1438" i="9" s="1"/>
  <c r="H1442" i="9"/>
  <c r="F1442" i="9"/>
  <c r="J1442" i="9" s="1"/>
  <c r="E1442" i="9"/>
  <c r="I1442" i="9" s="1"/>
  <c r="H1446" i="9"/>
  <c r="F1446" i="9"/>
  <c r="J1446" i="9" s="1"/>
  <c r="E1446" i="9"/>
  <c r="I1446" i="9" s="1"/>
  <c r="L1523" i="9"/>
  <c r="K1523" i="9"/>
  <c r="H1538" i="9"/>
  <c r="F1538" i="9"/>
  <c r="J1538" i="9" s="1"/>
  <c r="E1538" i="9"/>
  <c r="I1538" i="9" s="1"/>
  <c r="L1567" i="9"/>
  <c r="K1567" i="9"/>
  <c r="K1583" i="9"/>
  <c r="L1599" i="9"/>
  <c r="K1599" i="9"/>
  <c r="K1622" i="9"/>
  <c r="L1622" i="9"/>
  <c r="E1653" i="9"/>
  <c r="I1653" i="9" s="1"/>
  <c r="H1653" i="9"/>
  <c r="F1653" i="9"/>
  <c r="J1653" i="9" s="1"/>
  <c r="E1658" i="9"/>
  <c r="I1658" i="9" s="1"/>
  <c r="H1658" i="9"/>
  <c r="F1658" i="9"/>
  <c r="J1658" i="9" s="1"/>
  <c r="L1702" i="9"/>
  <c r="K1702" i="9"/>
  <c r="L1719" i="9"/>
  <c r="K1719" i="9"/>
  <c r="F1468" i="9"/>
  <c r="F1469" i="9"/>
  <c r="F1470" i="9"/>
  <c r="F1471" i="9"/>
  <c r="F1472" i="9"/>
  <c r="F1473" i="9"/>
  <c r="F1474" i="9"/>
  <c r="J1474" i="9" s="1"/>
  <c r="F1475" i="9"/>
  <c r="F1476" i="9"/>
  <c r="F1477" i="9"/>
  <c r="F1478" i="9"/>
  <c r="F1479" i="9"/>
  <c r="F1480" i="9"/>
  <c r="F1481" i="9"/>
  <c r="F1482" i="9"/>
  <c r="F1483" i="9"/>
  <c r="F1484" i="9"/>
  <c r="F1485" i="9"/>
  <c r="F1486" i="9"/>
  <c r="F1487" i="9"/>
  <c r="F1488" i="9"/>
  <c r="J1488" i="9" s="1"/>
  <c r="K1488" i="9" s="1"/>
  <c r="F1489" i="9"/>
  <c r="F1490" i="9"/>
  <c r="F1491" i="9"/>
  <c r="F1492" i="9"/>
  <c r="F1493" i="9"/>
  <c r="F1494" i="9"/>
  <c r="F1495" i="9"/>
  <c r="F1496" i="9"/>
  <c r="F1497" i="9"/>
  <c r="F1498" i="9"/>
  <c r="F1499" i="9"/>
  <c r="F1500" i="9"/>
  <c r="F1501" i="9"/>
  <c r="F1502" i="9"/>
  <c r="F1503" i="9"/>
  <c r="F1504" i="9"/>
  <c r="F1505" i="9"/>
  <c r="F1506" i="9"/>
  <c r="J1506" i="9" s="1"/>
  <c r="F1507" i="9"/>
  <c r="F1508" i="9"/>
  <c r="J1508" i="9" s="1"/>
  <c r="F1509" i="9"/>
  <c r="F1510" i="9"/>
  <c r="F1511" i="9"/>
  <c r="F1512" i="9"/>
  <c r="J1512" i="9" s="1"/>
  <c r="F1513" i="9"/>
  <c r="F1514" i="9"/>
  <c r="J1514" i="9" s="1"/>
  <c r="F1515" i="9"/>
  <c r="F1516" i="9"/>
  <c r="J1516" i="9" s="1"/>
  <c r="F1517" i="9"/>
  <c r="F1518" i="9"/>
  <c r="F1519" i="9"/>
  <c r="F1520" i="9"/>
  <c r="F1521" i="9"/>
  <c r="F1522" i="9"/>
  <c r="H1535" i="9"/>
  <c r="E1541" i="9"/>
  <c r="I1541" i="9" s="1"/>
  <c r="H1543" i="9"/>
  <c r="E1549" i="9"/>
  <c r="I1549" i="9" s="1"/>
  <c r="K1552" i="9"/>
  <c r="K1560" i="9"/>
  <c r="E1562" i="9"/>
  <c r="I1562" i="9" s="1"/>
  <c r="H1562" i="9"/>
  <c r="E1565" i="9"/>
  <c r="I1565" i="9" s="1"/>
  <c r="F1572" i="9"/>
  <c r="E1578" i="9"/>
  <c r="I1578" i="9" s="1"/>
  <c r="H1578" i="9"/>
  <c r="F1581" i="9"/>
  <c r="H1584" i="9"/>
  <c r="E1586" i="9"/>
  <c r="I1586" i="9" s="1"/>
  <c r="H1586" i="9"/>
  <c r="H1589" i="9"/>
  <c r="E1614" i="9"/>
  <c r="I1614" i="9" s="1"/>
  <c r="H1619" i="9"/>
  <c r="L1628" i="9"/>
  <c r="K1628" i="9"/>
  <c r="K1630" i="9"/>
  <c r="F1632" i="9"/>
  <c r="J1632" i="9" s="1"/>
  <c r="E1632" i="9"/>
  <c r="I1632" i="9" s="1"/>
  <c r="L1633" i="9"/>
  <c r="E1643" i="9"/>
  <c r="I1643" i="9" s="1"/>
  <c r="F1645" i="9"/>
  <c r="K1655" i="9"/>
  <c r="K1657" i="9"/>
  <c r="L1676" i="9"/>
  <c r="L1689" i="9"/>
  <c r="K1689" i="9"/>
  <c r="L1694" i="9"/>
  <c r="K1694" i="9"/>
  <c r="F1701" i="9"/>
  <c r="J1701" i="9" s="1"/>
  <c r="E1701" i="9"/>
  <c r="I1701" i="9" s="1"/>
  <c r="L1736" i="9"/>
  <c r="K1736" i="9"/>
  <c r="F1771" i="9"/>
  <c r="J1771" i="9" s="1"/>
  <c r="H1771" i="9"/>
  <c r="E1771" i="9"/>
  <c r="I1771" i="9" s="1"/>
  <c r="F1774" i="9"/>
  <c r="J1774" i="9" s="1"/>
  <c r="E1774" i="9"/>
  <c r="I1774" i="9" s="1"/>
  <c r="H1774" i="9"/>
  <c r="K1791" i="9"/>
  <c r="L1791" i="9"/>
  <c r="E1302" i="9"/>
  <c r="I1302" i="9" s="1"/>
  <c r="E1303" i="9"/>
  <c r="I1303" i="9" s="1"/>
  <c r="E1304" i="9"/>
  <c r="I1304" i="9" s="1"/>
  <c r="E1305" i="9"/>
  <c r="I1305" i="9" s="1"/>
  <c r="E1306" i="9"/>
  <c r="I1306" i="9" s="1"/>
  <c r="E1307" i="9"/>
  <c r="I1307" i="9" s="1"/>
  <c r="H1367" i="9"/>
  <c r="E1410" i="9"/>
  <c r="I1410" i="9" s="1"/>
  <c r="E1411" i="9"/>
  <c r="I1411" i="9" s="1"/>
  <c r="E1412" i="9"/>
  <c r="I1412" i="9" s="1"/>
  <c r="E1413" i="9"/>
  <c r="I1413" i="9" s="1"/>
  <c r="E1414" i="9"/>
  <c r="I1414" i="9" s="1"/>
  <c r="E1415" i="9"/>
  <c r="I1415" i="9" s="1"/>
  <c r="E1416" i="9"/>
  <c r="I1416" i="9" s="1"/>
  <c r="E1417" i="9"/>
  <c r="I1417" i="9" s="1"/>
  <c r="E1418" i="9"/>
  <c r="I1418" i="9" s="1"/>
  <c r="E1419" i="9"/>
  <c r="I1419" i="9" s="1"/>
  <c r="E1420" i="9"/>
  <c r="I1420" i="9" s="1"/>
  <c r="E1430" i="9"/>
  <c r="I1430" i="9" s="1"/>
  <c r="H1468" i="9"/>
  <c r="H1469" i="9"/>
  <c r="H1581" i="9"/>
  <c r="H1614" i="9"/>
  <c r="L1619" i="9"/>
  <c r="L1630" i="9"/>
  <c r="H1632" i="9"/>
  <c r="E1634" i="9"/>
  <c r="I1634" i="9" s="1"/>
  <c r="H1634" i="9"/>
  <c r="L1639" i="9"/>
  <c r="H1643" i="9"/>
  <c r="H1645" i="9"/>
  <c r="F1656" i="9"/>
  <c r="J1656" i="9" s="1"/>
  <c r="E1656" i="9"/>
  <c r="I1656" i="9" s="1"/>
  <c r="L1657" i="9"/>
  <c r="L1663" i="9"/>
  <c r="L1665" i="9"/>
  <c r="K1665" i="9"/>
  <c r="F1677" i="9"/>
  <c r="J1677" i="9" s="1"/>
  <c r="E1677" i="9"/>
  <c r="I1677" i="9" s="1"/>
  <c r="L1683" i="9"/>
  <c r="F1690" i="9"/>
  <c r="J1690" i="9" s="1"/>
  <c r="E1690" i="9"/>
  <c r="I1690" i="9" s="1"/>
  <c r="H1690" i="9"/>
  <c r="H1701" i="9"/>
  <c r="H1759" i="9"/>
  <c r="F1759" i="9"/>
  <c r="J1759" i="9" s="1"/>
  <c r="E1759" i="9"/>
  <c r="I1759" i="9" s="1"/>
  <c r="E1618" i="9"/>
  <c r="I1618" i="9" s="1"/>
  <c r="H1618" i="9"/>
  <c r="F1640" i="9"/>
  <c r="J1640" i="9" s="1"/>
  <c r="E1640" i="9"/>
  <c r="I1640" i="9" s="1"/>
  <c r="F1664" i="9"/>
  <c r="J1664" i="9" s="1"/>
  <c r="E1664" i="9"/>
  <c r="I1664" i="9" s="1"/>
  <c r="L1681" i="9"/>
  <c r="K1681" i="9"/>
  <c r="F1693" i="9"/>
  <c r="J1693" i="9" s="1"/>
  <c r="E1693" i="9"/>
  <c r="I1693" i="9" s="1"/>
  <c r="F1706" i="9"/>
  <c r="J1706" i="9" s="1"/>
  <c r="E1706" i="9"/>
  <c r="I1706" i="9" s="1"/>
  <c r="H1706" i="9"/>
  <c r="F1750" i="9"/>
  <c r="J1750" i="9" s="1"/>
  <c r="H1750" i="9"/>
  <c r="E1750" i="9"/>
  <c r="I1750" i="9" s="1"/>
  <c r="H1776" i="9"/>
  <c r="F1776" i="9"/>
  <c r="J1776" i="9" s="1"/>
  <c r="E1776" i="9"/>
  <c r="I1776" i="9" s="1"/>
  <c r="E1537" i="9"/>
  <c r="I1537" i="9" s="1"/>
  <c r="E1545" i="9"/>
  <c r="I1545" i="9" s="1"/>
  <c r="E1570" i="9"/>
  <c r="I1570" i="9" s="1"/>
  <c r="H1570" i="9"/>
  <c r="E1573" i="9"/>
  <c r="I1573" i="9" s="1"/>
  <c r="E1582" i="9"/>
  <c r="I1582" i="9" s="1"/>
  <c r="K1591" i="9"/>
  <c r="E1595" i="9"/>
  <c r="I1595" i="9" s="1"/>
  <c r="L1605" i="9"/>
  <c r="L1606" i="9"/>
  <c r="F1608" i="9"/>
  <c r="L1609" i="9"/>
  <c r="F1613" i="9"/>
  <c r="F1618" i="9"/>
  <c r="J1618" i="9" s="1"/>
  <c r="K1623" i="9"/>
  <c r="L1637" i="9"/>
  <c r="L1638" i="9"/>
  <c r="H1640" i="9"/>
  <c r="E1642" i="9"/>
  <c r="I1642" i="9" s="1"/>
  <c r="H1642" i="9"/>
  <c r="L1647" i="9"/>
  <c r="L1660" i="9"/>
  <c r="K1660" i="9"/>
  <c r="L1662" i="9"/>
  <c r="H1664" i="9"/>
  <c r="F1669" i="9"/>
  <c r="J1669" i="9" s="1"/>
  <c r="E1669" i="9"/>
  <c r="I1669" i="9" s="1"/>
  <c r="F1682" i="9"/>
  <c r="J1682" i="9" s="1"/>
  <c r="E1682" i="9"/>
  <c r="I1682" i="9" s="1"/>
  <c r="H1682" i="9"/>
  <c r="H1693" i="9"/>
  <c r="L1747" i="9"/>
  <c r="K1747" i="9"/>
  <c r="L1763" i="9"/>
  <c r="K1763" i="9"/>
  <c r="L1772" i="9"/>
  <c r="K1772" i="9"/>
  <c r="K1827" i="9"/>
  <c r="L1827" i="9"/>
  <c r="F1537" i="9"/>
  <c r="J1537" i="9" s="1"/>
  <c r="F1545" i="9"/>
  <c r="J1545" i="9" s="1"/>
  <c r="F1573" i="9"/>
  <c r="J1573" i="9" s="1"/>
  <c r="H1582" i="9"/>
  <c r="H1595" i="9"/>
  <c r="H1608" i="9"/>
  <c r="E1610" i="9"/>
  <c r="I1610" i="9" s="1"/>
  <c r="H1610" i="9"/>
  <c r="H1613" i="9"/>
  <c r="F1624" i="9"/>
  <c r="J1624" i="9" s="1"/>
  <c r="E1624" i="9"/>
  <c r="I1624" i="9" s="1"/>
  <c r="F1661" i="9"/>
  <c r="J1661" i="9" s="1"/>
  <c r="E1661" i="9"/>
  <c r="I1661" i="9" s="1"/>
  <c r="L1697" i="9"/>
  <c r="K1697" i="9"/>
  <c r="F1709" i="9"/>
  <c r="J1709" i="9" s="1"/>
  <c r="E1709" i="9"/>
  <c r="I1709" i="9" s="1"/>
  <c r="L1757" i="9"/>
  <c r="K1757" i="9"/>
  <c r="K1837" i="9"/>
  <c r="L1837" i="9"/>
  <c r="H1983" i="9"/>
  <c r="F1983" i="9"/>
  <c r="J1983" i="9" s="1"/>
  <c r="E1983" i="9"/>
  <c r="I1983" i="9" s="1"/>
  <c r="H2015" i="9"/>
  <c r="F2015" i="9"/>
  <c r="J2015" i="9" s="1"/>
  <c r="E2015" i="9"/>
  <c r="I2015" i="9" s="1"/>
  <c r="H1552" i="9"/>
  <c r="H1560" i="9"/>
  <c r="E1563" i="9"/>
  <c r="I1563" i="9" s="1"/>
  <c r="E1579" i="9"/>
  <c r="I1579" i="9" s="1"/>
  <c r="F1592" i="9"/>
  <c r="F1597" i="9"/>
  <c r="E1602" i="9"/>
  <c r="I1602" i="9" s="1"/>
  <c r="H1602" i="9"/>
  <c r="F1610" i="9"/>
  <c r="J1610" i="9" s="1"/>
  <c r="H1624" i="9"/>
  <c r="E1626" i="9"/>
  <c r="I1626" i="9" s="1"/>
  <c r="H1626" i="9"/>
  <c r="H1635" i="9"/>
  <c r="K1646" i="9"/>
  <c r="F1648" i="9"/>
  <c r="J1648" i="9" s="1"/>
  <c r="E1648" i="9"/>
  <c r="I1648" i="9" s="1"/>
  <c r="E1659" i="9"/>
  <c r="I1659" i="9" s="1"/>
  <c r="H1661" i="9"/>
  <c r="L1673" i="9"/>
  <c r="K1673" i="9"/>
  <c r="L1678" i="9"/>
  <c r="K1678" i="9"/>
  <c r="F1685" i="9"/>
  <c r="J1685" i="9" s="1"/>
  <c r="E1685" i="9"/>
  <c r="I1685" i="9" s="1"/>
  <c r="F1698" i="9"/>
  <c r="J1698" i="9" s="1"/>
  <c r="E1698" i="9"/>
  <c r="I1698" i="9" s="1"/>
  <c r="H1698" i="9"/>
  <c r="K1707" i="9"/>
  <c r="H1709" i="9"/>
  <c r="K1723" i="9"/>
  <c r="L1723" i="9"/>
  <c r="K1732" i="9"/>
  <c r="L1732" i="9"/>
  <c r="L1745" i="9"/>
  <c r="L1764" i="9"/>
  <c r="K1764" i="9"/>
  <c r="E1594" i="9"/>
  <c r="I1594" i="9" s="1"/>
  <c r="H1594" i="9"/>
  <c r="E1650" i="9"/>
  <c r="I1650" i="9" s="1"/>
  <c r="H1650" i="9"/>
  <c r="F1674" i="9"/>
  <c r="J1674" i="9" s="1"/>
  <c r="E1674" i="9"/>
  <c r="I1674" i="9" s="1"/>
  <c r="H1674" i="9"/>
  <c r="L1727" i="9"/>
  <c r="K1727" i="9"/>
  <c r="F1798" i="9"/>
  <c r="J1798" i="9" s="1"/>
  <c r="H1798" i="9"/>
  <c r="E1798" i="9"/>
  <c r="I1798" i="9" s="1"/>
  <c r="K1805" i="9"/>
  <c r="L1805" i="9"/>
  <c r="E1672" i="9"/>
  <c r="I1672" i="9" s="1"/>
  <c r="K1676" i="9"/>
  <c r="E1680" i="9"/>
  <c r="I1680" i="9" s="1"/>
  <c r="K1684" i="9"/>
  <c r="E1688" i="9"/>
  <c r="I1688" i="9" s="1"/>
  <c r="K1692" i="9"/>
  <c r="E1696" i="9"/>
  <c r="I1696" i="9" s="1"/>
  <c r="K1700" i="9"/>
  <c r="E1704" i="9"/>
  <c r="I1704" i="9" s="1"/>
  <c r="E1711" i="9"/>
  <c r="I1711" i="9" s="1"/>
  <c r="H1712" i="9"/>
  <c r="E1716" i="9"/>
  <c r="I1716" i="9" s="1"/>
  <c r="H1717" i="9"/>
  <c r="E1720" i="9"/>
  <c r="I1720" i="9" s="1"/>
  <c r="E1725" i="9"/>
  <c r="I1725" i="9" s="1"/>
  <c r="H1726" i="9"/>
  <c r="F1730" i="9"/>
  <c r="E1734" i="9"/>
  <c r="I1734" i="9" s="1"/>
  <c r="H1735" i="9"/>
  <c r="E1739" i="9"/>
  <c r="I1739" i="9" s="1"/>
  <c r="L1741" i="9"/>
  <c r="E1743" i="9"/>
  <c r="I1743" i="9" s="1"/>
  <c r="H1744" i="9"/>
  <c r="E1751" i="9"/>
  <c r="I1751" i="9" s="1"/>
  <c r="F1760" i="9"/>
  <c r="H1767" i="9"/>
  <c r="F1767" i="9"/>
  <c r="J1767" i="9" s="1"/>
  <c r="H1770" i="9"/>
  <c r="F1782" i="9"/>
  <c r="J1782" i="9" s="1"/>
  <c r="H1782" i="9"/>
  <c r="E1782" i="9"/>
  <c r="I1782" i="9" s="1"/>
  <c r="F1786" i="9"/>
  <c r="J1786" i="9" s="1"/>
  <c r="H1786" i="9"/>
  <c r="E1786" i="9"/>
  <c r="I1786" i="9" s="1"/>
  <c r="L1799" i="9"/>
  <c r="L1821" i="9"/>
  <c r="L1853" i="9"/>
  <c r="H1975" i="9"/>
  <c r="F1975" i="9"/>
  <c r="J1975" i="9" s="1"/>
  <c r="E1975" i="9"/>
  <c r="I1975" i="9" s="1"/>
  <c r="H2007" i="9"/>
  <c r="F2007" i="9"/>
  <c r="J2007" i="9" s="1"/>
  <c r="E2007" i="9"/>
  <c r="I2007" i="9" s="1"/>
  <c r="H2043" i="9"/>
  <c r="F2043" i="9"/>
  <c r="J2043" i="9" s="1"/>
  <c r="E2043" i="9"/>
  <c r="I2043" i="9" s="1"/>
  <c r="F1716" i="9"/>
  <c r="J1716" i="9" s="1"/>
  <c r="H1730" i="9"/>
  <c r="H1739" i="9"/>
  <c r="F1751" i="9"/>
  <c r="J1751" i="9" s="1"/>
  <c r="F1754" i="9"/>
  <c r="F1762" i="9"/>
  <c r="E1767" i="9"/>
  <c r="I1767" i="9" s="1"/>
  <c r="L1797" i="9"/>
  <c r="F1800" i="9"/>
  <c r="J1800" i="9" s="1"/>
  <c r="H1800" i="9"/>
  <c r="E1800" i="9"/>
  <c r="I1800" i="9" s="1"/>
  <c r="F1812" i="9"/>
  <c r="J1812" i="9" s="1"/>
  <c r="H1812" i="9"/>
  <c r="E1812" i="9"/>
  <c r="I1812" i="9" s="1"/>
  <c r="L1831" i="9"/>
  <c r="K1846" i="9"/>
  <c r="L1846" i="9"/>
  <c r="L1871" i="9"/>
  <c r="K1871" i="9"/>
  <c r="F1876" i="9"/>
  <c r="J1876" i="9" s="1"/>
  <c r="H1876" i="9"/>
  <c r="E1876" i="9"/>
  <c r="I1876" i="9" s="1"/>
  <c r="L1893" i="9"/>
  <c r="H1963" i="9"/>
  <c r="F1963" i="9"/>
  <c r="J1963" i="9" s="1"/>
  <c r="E1963" i="9"/>
  <c r="I1963" i="9" s="1"/>
  <c r="H1995" i="9"/>
  <c r="F1995" i="9"/>
  <c r="J1995" i="9" s="1"/>
  <c r="E1995" i="9"/>
  <c r="I1995" i="9" s="1"/>
  <c r="H2027" i="9"/>
  <c r="F2027" i="9"/>
  <c r="J2027" i="9" s="1"/>
  <c r="E2027" i="9"/>
  <c r="I2027" i="9" s="1"/>
  <c r="H2039" i="9"/>
  <c r="F2039" i="9"/>
  <c r="J2039" i="9" s="1"/>
  <c r="E2039" i="9"/>
  <c r="I2039" i="9" s="1"/>
  <c r="H1715" i="9"/>
  <c r="F1724" i="9"/>
  <c r="L1793" i="9"/>
  <c r="F1796" i="9"/>
  <c r="J1796" i="9" s="1"/>
  <c r="H1796" i="9"/>
  <c r="E1796" i="9"/>
  <c r="I1796" i="9" s="1"/>
  <c r="F1820" i="9"/>
  <c r="J1820" i="9" s="1"/>
  <c r="H1820" i="9"/>
  <c r="E1820" i="9"/>
  <c r="I1820" i="9" s="1"/>
  <c r="K1854" i="9"/>
  <c r="L1854" i="9"/>
  <c r="L1863" i="9"/>
  <c r="K1863" i="9"/>
  <c r="F1868" i="9"/>
  <c r="J1868" i="9" s="1"/>
  <c r="H1868" i="9"/>
  <c r="E1868" i="9"/>
  <c r="I1868" i="9" s="1"/>
  <c r="H1971" i="9"/>
  <c r="F1971" i="9"/>
  <c r="J1971" i="9" s="1"/>
  <c r="E1971" i="9"/>
  <c r="I1971" i="9" s="1"/>
  <c r="H2003" i="9"/>
  <c r="F2003" i="9"/>
  <c r="J2003" i="9" s="1"/>
  <c r="E2003" i="9"/>
  <c r="I2003" i="9" s="1"/>
  <c r="H2035" i="9"/>
  <c r="F2035" i="9"/>
  <c r="J2035" i="9" s="1"/>
  <c r="E2035" i="9"/>
  <c r="I2035" i="9" s="1"/>
  <c r="H2174" i="9"/>
  <c r="F2174" i="9"/>
  <c r="J2174" i="9" s="1"/>
  <c r="E2174" i="9"/>
  <c r="I2174" i="9" s="1"/>
  <c r="K1761" i="9"/>
  <c r="F1766" i="9"/>
  <c r="J1766" i="9" s="1"/>
  <c r="E1766" i="9"/>
  <c r="I1766" i="9" s="1"/>
  <c r="F1794" i="9"/>
  <c r="J1794" i="9" s="1"/>
  <c r="H1794" i="9"/>
  <c r="E1794" i="9"/>
  <c r="I1794" i="9" s="1"/>
  <c r="F1808" i="9"/>
  <c r="J1808" i="9" s="1"/>
  <c r="H1808" i="9"/>
  <c r="E1808" i="9"/>
  <c r="I1808" i="9" s="1"/>
  <c r="H1991" i="9"/>
  <c r="F1991" i="9"/>
  <c r="J1991" i="9" s="1"/>
  <c r="E1991" i="9"/>
  <c r="I1991" i="9" s="1"/>
  <c r="H2023" i="9"/>
  <c r="F2023" i="9"/>
  <c r="J2023" i="9" s="1"/>
  <c r="E2023" i="9"/>
  <c r="I2023" i="9" s="1"/>
  <c r="F1792" i="9"/>
  <c r="J1792" i="9" s="1"/>
  <c r="H1792" i="9"/>
  <c r="E1792" i="9"/>
  <c r="I1792" i="9" s="1"/>
  <c r="K1830" i="9"/>
  <c r="L1830" i="9"/>
  <c r="L1855" i="9"/>
  <c r="K1855" i="9"/>
  <c r="F1860" i="9"/>
  <c r="J1860" i="9" s="1"/>
  <c r="H1860" i="9"/>
  <c r="E1860" i="9"/>
  <c r="I1860" i="9" s="1"/>
  <c r="K1926" i="9"/>
  <c r="L1926" i="9"/>
  <c r="H1945" i="9"/>
  <c r="F1945" i="9"/>
  <c r="J1945" i="9" s="1"/>
  <c r="E1945" i="9"/>
  <c r="I1945" i="9" s="1"/>
  <c r="H1979" i="9"/>
  <c r="F1979" i="9"/>
  <c r="J1979" i="9" s="1"/>
  <c r="E1979" i="9"/>
  <c r="I1979" i="9" s="1"/>
  <c r="H2011" i="9"/>
  <c r="F2011" i="9"/>
  <c r="J2011" i="9" s="1"/>
  <c r="E2011" i="9"/>
  <c r="I2011" i="9" s="1"/>
  <c r="H2055" i="9"/>
  <c r="F2055" i="9"/>
  <c r="J2055" i="9" s="1"/>
  <c r="E2055" i="9"/>
  <c r="I2055" i="9" s="1"/>
  <c r="H2059" i="9"/>
  <c r="F2059" i="9"/>
  <c r="J2059" i="9" s="1"/>
  <c r="E2059" i="9"/>
  <c r="I2059" i="9" s="1"/>
  <c r="H2063" i="9"/>
  <c r="F2063" i="9"/>
  <c r="J2063" i="9" s="1"/>
  <c r="E2063" i="9"/>
  <c r="I2063" i="9" s="1"/>
  <c r="H2067" i="9"/>
  <c r="F2067" i="9"/>
  <c r="J2067" i="9" s="1"/>
  <c r="E2067" i="9"/>
  <c r="I2067" i="9" s="1"/>
  <c r="H2071" i="9"/>
  <c r="F2071" i="9"/>
  <c r="J2071" i="9" s="1"/>
  <c r="E2071" i="9"/>
  <c r="I2071" i="9" s="1"/>
  <c r="H2075" i="9"/>
  <c r="F2075" i="9"/>
  <c r="J2075" i="9" s="1"/>
  <c r="E2075" i="9"/>
  <c r="I2075" i="9" s="1"/>
  <c r="H2079" i="9"/>
  <c r="F2079" i="9"/>
  <c r="J2079" i="9" s="1"/>
  <c r="E2079" i="9"/>
  <c r="I2079" i="9" s="1"/>
  <c r="H2083" i="9"/>
  <c r="F2083" i="9"/>
  <c r="J2083" i="9" s="1"/>
  <c r="E2083" i="9"/>
  <c r="I2083" i="9" s="1"/>
  <c r="H2087" i="9"/>
  <c r="F2087" i="9"/>
  <c r="J2087" i="9" s="1"/>
  <c r="E2087" i="9"/>
  <c r="I2087" i="9" s="1"/>
  <c r="H2091" i="9"/>
  <c r="F2091" i="9"/>
  <c r="J2091" i="9" s="1"/>
  <c r="E2091" i="9"/>
  <c r="I2091" i="9" s="1"/>
  <c r="H2095" i="9"/>
  <c r="F2095" i="9"/>
  <c r="J2095" i="9" s="1"/>
  <c r="E2095" i="9"/>
  <c r="I2095" i="9" s="1"/>
  <c r="H2099" i="9"/>
  <c r="F2099" i="9"/>
  <c r="J2099" i="9" s="1"/>
  <c r="E2099" i="9"/>
  <c r="I2099" i="9" s="1"/>
  <c r="H2103" i="9"/>
  <c r="F2103" i="9"/>
  <c r="J2103" i="9" s="1"/>
  <c r="E2103" i="9"/>
  <c r="I2103" i="9" s="1"/>
  <c r="H2107" i="9"/>
  <c r="F2107" i="9"/>
  <c r="J2107" i="9" s="1"/>
  <c r="E2107" i="9"/>
  <c r="I2107" i="9" s="1"/>
  <c r="H2111" i="9"/>
  <c r="F2111" i="9"/>
  <c r="J2111" i="9" s="1"/>
  <c r="E2111" i="9"/>
  <c r="I2111" i="9" s="1"/>
  <c r="H2115" i="9"/>
  <c r="F2115" i="9"/>
  <c r="J2115" i="9" s="1"/>
  <c r="E2115" i="9"/>
  <c r="I2115" i="9" s="1"/>
  <c r="H2119" i="9"/>
  <c r="F2119" i="9"/>
  <c r="J2119" i="9" s="1"/>
  <c r="E2119" i="9"/>
  <c r="I2119" i="9" s="1"/>
  <c r="H2123" i="9"/>
  <c r="F2123" i="9"/>
  <c r="J2123" i="9" s="1"/>
  <c r="E2123" i="9"/>
  <c r="I2123" i="9" s="1"/>
  <c r="H2127" i="9"/>
  <c r="F2127" i="9"/>
  <c r="J2127" i="9" s="1"/>
  <c r="E2127" i="9"/>
  <c r="I2127" i="9" s="1"/>
  <c r="H2131" i="9"/>
  <c r="F2131" i="9"/>
  <c r="J2131" i="9" s="1"/>
  <c r="E2131" i="9"/>
  <c r="I2131" i="9" s="1"/>
  <c r="H2135" i="9"/>
  <c r="F2135" i="9"/>
  <c r="J2135" i="9" s="1"/>
  <c r="E2135" i="9"/>
  <c r="I2135" i="9" s="1"/>
  <c r="H2139" i="9"/>
  <c r="F2139" i="9"/>
  <c r="J2139" i="9" s="1"/>
  <c r="E2139" i="9"/>
  <c r="I2139" i="9" s="1"/>
  <c r="H2143" i="9"/>
  <c r="F2143" i="9"/>
  <c r="J2143" i="9" s="1"/>
  <c r="E2143" i="9"/>
  <c r="I2143" i="9" s="1"/>
  <c r="H2147" i="9"/>
  <c r="F2147" i="9"/>
  <c r="J2147" i="9" s="1"/>
  <c r="E2147" i="9"/>
  <c r="I2147" i="9" s="1"/>
  <c r="H2151" i="9"/>
  <c r="F2151" i="9"/>
  <c r="J2151" i="9" s="1"/>
  <c r="E2151" i="9"/>
  <c r="I2151" i="9" s="1"/>
  <c r="E1712" i="9"/>
  <c r="I1712" i="9" s="1"/>
  <c r="E1717" i="9"/>
  <c r="I1717" i="9" s="1"/>
  <c r="F1722" i="9"/>
  <c r="E1726" i="9"/>
  <c r="I1726" i="9" s="1"/>
  <c r="E1731" i="9"/>
  <c r="I1731" i="9" s="1"/>
  <c r="E1735" i="9"/>
  <c r="I1735" i="9" s="1"/>
  <c r="E1740" i="9"/>
  <c r="I1740" i="9" s="1"/>
  <c r="E1744" i="9"/>
  <c r="I1744" i="9" s="1"/>
  <c r="F1749" i="9"/>
  <c r="F1752" i="9"/>
  <c r="K1753" i="9"/>
  <c r="E1755" i="9"/>
  <c r="I1755" i="9" s="1"/>
  <c r="F1758" i="9"/>
  <c r="J1758" i="9" s="1"/>
  <c r="E1758" i="9"/>
  <c r="I1758" i="9" s="1"/>
  <c r="H1763" i="9"/>
  <c r="F1768" i="9"/>
  <c r="H1775" i="9"/>
  <c r="F1775" i="9"/>
  <c r="H1778" i="9"/>
  <c r="L1783" i="9"/>
  <c r="F1790" i="9"/>
  <c r="J1790" i="9" s="1"/>
  <c r="H1790" i="9"/>
  <c r="E1790" i="9"/>
  <c r="I1790" i="9" s="1"/>
  <c r="L1803" i="9"/>
  <c r="L1813" i="9"/>
  <c r="F1816" i="9"/>
  <c r="J1816" i="9" s="1"/>
  <c r="H1816" i="9"/>
  <c r="E1816" i="9"/>
  <c r="I1816" i="9" s="1"/>
  <c r="L1835" i="9"/>
  <c r="H1967" i="9"/>
  <c r="F1967" i="9"/>
  <c r="J1967" i="9" s="1"/>
  <c r="E1967" i="9"/>
  <c r="I1967" i="9" s="1"/>
  <c r="H1999" i="9"/>
  <c r="F1999" i="9"/>
  <c r="J1999" i="9" s="1"/>
  <c r="E1999" i="9"/>
  <c r="I1999" i="9" s="1"/>
  <c r="H2031" i="9"/>
  <c r="F2031" i="9"/>
  <c r="J2031" i="9" s="1"/>
  <c r="E2031" i="9"/>
  <c r="I2031" i="9" s="1"/>
  <c r="H2051" i="9"/>
  <c r="F2051" i="9"/>
  <c r="J2051" i="9" s="1"/>
  <c r="E2051" i="9"/>
  <c r="I2051" i="9" s="1"/>
  <c r="H1722" i="9"/>
  <c r="H1731" i="9"/>
  <c r="F1740" i="9"/>
  <c r="J1740" i="9" s="1"/>
  <c r="H1749" i="9"/>
  <c r="H1755" i="9"/>
  <c r="L1761" i="9"/>
  <c r="L1778" i="9"/>
  <c r="K1778" i="9"/>
  <c r="F1784" i="9"/>
  <c r="J1784" i="9" s="1"/>
  <c r="E1784" i="9"/>
  <c r="I1784" i="9" s="1"/>
  <c r="F1788" i="9"/>
  <c r="J1788" i="9" s="1"/>
  <c r="H1788" i="9"/>
  <c r="E1788" i="9"/>
  <c r="I1788" i="9" s="1"/>
  <c r="L1801" i="9"/>
  <c r="F1804" i="9"/>
  <c r="J1804" i="9" s="1"/>
  <c r="H1804" i="9"/>
  <c r="E1804" i="9"/>
  <c r="I1804" i="9" s="1"/>
  <c r="L1823" i="9"/>
  <c r="K1838" i="9"/>
  <c r="L1838" i="9"/>
  <c r="F1856" i="9"/>
  <c r="J1856" i="9" s="1"/>
  <c r="E1856" i="9"/>
  <c r="I1856" i="9" s="1"/>
  <c r="H1856" i="9"/>
  <c r="L1879" i="9"/>
  <c r="K1879" i="9"/>
  <c r="H1910" i="9"/>
  <c r="F1910" i="9"/>
  <c r="J1910" i="9" s="1"/>
  <c r="E1910" i="9"/>
  <c r="I1910" i="9" s="1"/>
  <c r="K1943" i="9"/>
  <c r="L1943" i="9"/>
  <c r="H1987" i="9"/>
  <c r="F1987" i="9"/>
  <c r="J1987" i="9" s="1"/>
  <c r="E1987" i="9"/>
  <c r="I1987" i="9" s="1"/>
  <c r="H2019" i="9"/>
  <c r="F2019" i="9"/>
  <c r="J2019" i="9" s="1"/>
  <c r="E2019" i="9"/>
  <c r="I2019" i="9" s="1"/>
  <c r="H2047" i="9"/>
  <c r="F2047" i="9"/>
  <c r="J2047" i="9" s="1"/>
  <c r="E2047" i="9"/>
  <c r="I2047" i="9" s="1"/>
  <c r="H2208" i="9"/>
  <c r="F2208" i="9"/>
  <c r="J2208" i="9" s="1"/>
  <c r="E2208" i="9"/>
  <c r="I2208" i="9" s="1"/>
  <c r="E1824" i="9"/>
  <c r="I1824" i="9" s="1"/>
  <c r="E1828" i="9"/>
  <c r="I1828" i="9" s="1"/>
  <c r="E1832" i="9"/>
  <c r="I1832" i="9" s="1"/>
  <c r="E1836" i="9"/>
  <c r="I1836" i="9" s="1"/>
  <c r="E1840" i="9"/>
  <c r="I1840" i="9" s="1"/>
  <c r="E1844" i="9"/>
  <c r="I1844" i="9" s="1"/>
  <c r="E1848" i="9"/>
  <c r="I1848" i="9" s="1"/>
  <c r="E1852" i="9"/>
  <c r="I1852" i="9" s="1"/>
  <c r="K1859" i="9"/>
  <c r="E1861" i="9"/>
  <c r="I1861" i="9" s="1"/>
  <c r="H1864" i="9"/>
  <c r="K1867" i="9"/>
  <c r="E1869" i="9"/>
  <c r="I1869" i="9" s="1"/>
  <c r="H1872" i="9"/>
  <c r="K1875" i="9"/>
  <c r="E1877" i="9"/>
  <c r="I1877" i="9" s="1"/>
  <c r="H1880" i="9"/>
  <c r="H1882" i="9"/>
  <c r="F1882" i="9"/>
  <c r="H1887" i="9"/>
  <c r="F1887" i="9"/>
  <c r="J1887" i="9" s="1"/>
  <c r="E1887" i="9"/>
  <c r="I1887" i="9" s="1"/>
  <c r="E1892" i="9"/>
  <c r="I1892" i="9" s="1"/>
  <c r="F1902" i="9"/>
  <c r="J1902" i="9" s="1"/>
  <c r="F1918" i="9"/>
  <c r="J1918" i="9" s="1"/>
  <c r="L1928" i="9"/>
  <c r="H1953" i="9"/>
  <c r="F1953" i="9"/>
  <c r="J1953" i="9" s="1"/>
  <c r="H2166" i="9"/>
  <c r="F2166" i="9"/>
  <c r="J2166" i="9" s="1"/>
  <c r="E2166" i="9"/>
  <c r="I2166" i="9" s="1"/>
  <c r="H1824" i="9"/>
  <c r="H1828" i="9"/>
  <c r="H1832" i="9"/>
  <c r="H1836" i="9"/>
  <c r="H1840" i="9"/>
  <c r="H1844" i="9"/>
  <c r="H1848" i="9"/>
  <c r="H1852" i="9"/>
  <c r="H1861" i="9"/>
  <c r="H1869" i="9"/>
  <c r="H1877" i="9"/>
  <c r="F1892" i="9"/>
  <c r="J1892" i="9" s="1"/>
  <c r="H1897" i="9"/>
  <c r="F1897" i="9"/>
  <c r="H1913" i="9"/>
  <c r="F1913" i="9"/>
  <c r="K1920" i="9"/>
  <c r="H1929" i="9"/>
  <c r="F1929" i="9"/>
  <c r="E1953" i="9"/>
  <c r="I1953" i="9" s="1"/>
  <c r="H1956" i="9"/>
  <c r="F1956" i="9"/>
  <c r="L1884" i="9"/>
  <c r="H1889" i="9"/>
  <c r="E1889" i="9"/>
  <c r="I1889" i="9" s="1"/>
  <c r="H1901" i="9"/>
  <c r="F1901" i="9"/>
  <c r="K1906" i="9"/>
  <c r="H1917" i="9"/>
  <c r="F1917" i="9"/>
  <c r="H1933" i="9"/>
  <c r="F1933" i="9"/>
  <c r="H1959" i="9"/>
  <c r="F1959" i="9"/>
  <c r="H1964" i="9"/>
  <c r="F1964" i="9"/>
  <c r="H1968" i="9"/>
  <c r="F1968" i="9"/>
  <c r="H1972" i="9"/>
  <c r="F1972" i="9"/>
  <c r="H1976" i="9"/>
  <c r="F1976" i="9"/>
  <c r="H1980" i="9"/>
  <c r="F1980" i="9"/>
  <c r="H1984" i="9"/>
  <c r="F1984" i="9"/>
  <c r="H1988" i="9"/>
  <c r="F1988" i="9"/>
  <c r="H1992" i="9"/>
  <c r="F1992" i="9"/>
  <c r="H1996" i="9"/>
  <c r="F1996" i="9"/>
  <c r="H2000" i="9"/>
  <c r="F2000" i="9"/>
  <c r="H2004" i="9"/>
  <c r="F2004" i="9"/>
  <c r="H2008" i="9"/>
  <c r="F2008" i="9"/>
  <c r="H2012" i="9"/>
  <c r="F2012" i="9"/>
  <c r="H2016" i="9"/>
  <c r="F2016" i="9"/>
  <c r="H2020" i="9"/>
  <c r="F2020" i="9"/>
  <c r="H2024" i="9"/>
  <c r="F2024" i="9"/>
  <c r="H2028" i="9"/>
  <c r="F2028" i="9"/>
  <c r="H2032" i="9"/>
  <c r="F2032" i="9"/>
  <c r="H2036" i="9"/>
  <c r="F2036" i="9"/>
  <c r="H2284" i="9"/>
  <c r="F2284" i="9"/>
  <c r="J2284" i="9" s="1"/>
  <c r="E2284" i="9"/>
  <c r="I2284" i="9" s="1"/>
  <c r="E1802" i="9"/>
  <c r="I1802" i="9" s="1"/>
  <c r="E1806" i="9"/>
  <c r="I1806" i="9" s="1"/>
  <c r="E1810" i="9"/>
  <c r="I1810" i="9" s="1"/>
  <c r="E1814" i="9"/>
  <c r="I1814" i="9" s="1"/>
  <c r="E1818" i="9"/>
  <c r="I1818" i="9" s="1"/>
  <c r="E1822" i="9"/>
  <c r="I1822" i="9" s="1"/>
  <c r="H1961" i="9"/>
  <c r="F1961" i="9"/>
  <c r="J1961" i="9" s="1"/>
  <c r="E1961" i="9"/>
  <c r="I1961" i="9" s="1"/>
  <c r="L2175" i="9"/>
  <c r="K2175" i="9"/>
  <c r="H1802" i="9"/>
  <c r="H1806" i="9"/>
  <c r="H1810" i="9"/>
  <c r="H1814" i="9"/>
  <c r="H1818" i="9"/>
  <c r="H1822" i="9"/>
  <c r="H1826" i="9"/>
  <c r="H1830" i="9"/>
  <c r="H1834" i="9"/>
  <c r="H1838" i="9"/>
  <c r="H1842" i="9"/>
  <c r="H1846" i="9"/>
  <c r="H1850" i="9"/>
  <c r="H1854" i="9"/>
  <c r="H1857" i="9"/>
  <c r="E1862" i="9"/>
  <c r="I1862" i="9" s="1"/>
  <c r="H1865" i="9"/>
  <c r="E1870" i="9"/>
  <c r="I1870" i="9" s="1"/>
  <c r="H1873" i="9"/>
  <c r="E1878" i="9"/>
  <c r="I1878" i="9" s="1"/>
  <c r="H1881" i="9"/>
  <c r="E1883" i="9"/>
  <c r="I1883" i="9" s="1"/>
  <c r="F1891" i="9"/>
  <c r="E1898" i="9"/>
  <c r="I1898" i="9" s="1"/>
  <c r="H1905" i="9"/>
  <c r="F1905" i="9"/>
  <c r="K1912" i="9"/>
  <c r="E1914" i="9"/>
  <c r="I1914" i="9" s="1"/>
  <c r="H1921" i="9"/>
  <c r="F1921" i="9"/>
  <c r="H1937" i="9"/>
  <c r="F1937" i="9"/>
  <c r="H1949" i="9"/>
  <c r="F1949" i="9"/>
  <c r="H1965" i="9"/>
  <c r="F1965" i="9"/>
  <c r="J1965" i="9" s="1"/>
  <c r="E1965" i="9"/>
  <c r="I1965" i="9" s="1"/>
  <c r="H1969" i="9"/>
  <c r="F1969" i="9"/>
  <c r="J1969" i="9" s="1"/>
  <c r="E1969" i="9"/>
  <c r="I1969" i="9" s="1"/>
  <c r="H1973" i="9"/>
  <c r="F1973" i="9"/>
  <c r="J1973" i="9" s="1"/>
  <c r="E1973" i="9"/>
  <c r="I1973" i="9" s="1"/>
  <c r="H1977" i="9"/>
  <c r="F1977" i="9"/>
  <c r="J1977" i="9" s="1"/>
  <c r="E1977" i="9"/>
  <c r="I1977" i="9" s="1"/>
  <c r="H1981" i="9"/>
  <c r="F1981" i="9"/>
  <c r="J1981" i="9" s="1"/>
  <c r="E1981" i="9"/>
  <c r="I1981" i="9" s="1"/>
  <c r="H1985" i="9"/>
  <c r="F1985" i="9"/>
  <c r="J1985" i="9" s="1"/>
  <c r="E1985" i="9"/>
  <c r="I1985" i="9" s="1"/>
  <c r="H1989" i="9"/>
  <c r="F1989" i="9"/>
  <c r="J1989" i="9" s="1"/>
  <c r="E1989" i="9"/>
  <c r="I1989" i="9" s="1"/>
  <c r="H1993" i="9"/>
  <c r="F1993" i="9"/>
  <c r="J1993" i="9" s="1"/>
  <c r="E1993" i="9"/>
  <c r="I1993" i="9" s="1"/>
  <c r="H1997" i="9"/>
  <c r="F1997" i="9"/>
  <c r="J1997" i="9" s="1"/>
  <c r="E1997" i="9"/>
  <c r="I1997" i="9" s="1"/>
  <c r="H2001" i="9"/>
  <c r="F2001" i="9"/>
  <c r="J2001" i="9" s="1"/>
  <c r="E2001" i="9"/>
  <c r="I2001" i="9" s="1"/>
  <c r="H2005" i="9"/>
  <c r="F2005" i="9"/>
  <c r="J2005" i="9" s="1"/>
  <c r="E2005" i="9"/>
  <c r="I2005" i="9" s="1"/>
  <c r="H2009" i="9"/>
  <c r="F2009" i="9"/>
  <c r="J2009" i="9" s="1"/>
  <c r="E2009" i="9"/>
  <c r="I2009" i="9" s="1"/>
  <c r="H2013" i="9"/>
  <c r="F2013" i="9"/>
  <c r="J2013" i="9" s="1"/>
  <c r="E2013" i="9"/>
  <c r="I2013" i="9" s="1"/>
  <c r="H2017" i="9"/>
  <c r="F2017" i="9"/>
  <c r="J2017" i="9" s="1"/>
  <c r="E2017" i="9"/>
  <c r="I2017" i="9" s="1"/>
  <c r="H2021" i="9"/>
  <c r="F2021" i="9"/>
  <c r="J2021" i="9" s="1"/>
  <c r="E2021" i="9"/>
  <c r="I2021" i="9" s="1"/>
  <c r="H2025" i="9"/>
  <c r="F2025" i="9"/>
  <c r="J2025" i="9" s="1"/>
  <c r="E2025" i="9"/>
  <c r="I2025" i="9" s="1"/>
  <c r="H2029" i="9"/>
  <c r="F2029" i="9"/>
  <c r="J2029" i="9" s="1"/>
  <c r="E2029" i="9"/>
  <c r="I2029" i="9" s="1"/>
  <c r="H2033" i="9"/>
  <c r="F2033" i="9"/>
  <c r="J2033" i="9" s="1"/>
  <c r="E2033" i="9"/>
  <c r="I2033" i="9" s="1"/>
  <c r="H2037" i="9"/>
  <c r="F2037" i="9"/>
  <c r="J2037" i="9" s="1"/>
  <c r="E2037" i="9"/>
  <c r="I2037" i="9" s="1"/>
  <c r="H2041" i="9"/>
  <c r="F2041" i="9"/>
  <c r="J2041" i="9" s="1"/>
  <c r="E2041" i="9"/>
  <c r="I2041" i="9" s="1"/>
  <c r="H2045" i="9"/>
  <c r="F2045" i="9"/>
  <c r="J2045" i="9" s="1"/>
  <c r="E2045" i="9"/>
  <c r="I2045" i="9" s="1"/>
  <c r="H2049" i="9"/>
  <c r="F2049" i="9"/>
  <c r="J2049" i="9" s="1"/>
  <c r="E2049" i="9"/>
  <c r="I2049" i="9" s="1"/>
  <c r="H2053" i="9"/>
  <c r="F2053" i="9"/>
  <c r="J2053" i="9" s="1"/>
  <c r="E2053" i="9"/>
  <c r="I2053" i="9" s="1"/>
  <c r="H2057" i="9"/>
  <c r="F2057" i="9"/>
  <c r="J2057" i="9" s="1"/>
  <c r="E2057" i="9"/>
  <c r="I2057" i="9" s="1"/>
  <c r="H2061" i="9"/>
  <c r="F2061" i="9"/>
  <c r="J2061" i="9" s="1"/>
  <c r="E2061" i="9"/>
  <c r="I2061" i="9" s="1"/>
  <c r="H2065" i="9"/>
  <c r="F2065" i="9"/>
  <c r="J2065" i="9" s="1"/>
  <c r="E2065" i="9"/>
  <c r="I2065" i="9" s="1"/>
  <c r="H2069" i="9"/>
  <c r="F2069" i="9"/>
  <c r="J2069" i="9" s="1"/>
  <c r="E2069" i="9"/>
  <c r="I2069" i="9" s="1"/>
  <c r="H2073" i="9"/>
  <c r="F2073" i="9"/>
  <c r="J2073" i="9" s="1"/>
  <c r="E2073" i="9"/>
  <c r="I2073" i="9" s="1"/>
  <c r="H2077" i="9"/>
  <c r="F2077" i="9"/>
  <c r="J2077" i="9" s="1"/>
  <c r="E2077" i="9"/>
  <c r="I2077" i="9" s="1"/>
  <c r="H2081" i="9"/>
  <c r="F2081" i="9"/>
  <c r="J2081" i="9" s="1"/>
  <c r="E2081" i="9"/>
  <c r="I2081" i="9" s="1"/>
  <c r="H2085" i="9"/>
  <c r="F2085" i="9"/>
  <c r="J2085" i="9" s="1"/>
  <c r="E2085" i="9"/>
  <c r="I2085" i="9" s="1"/>
  <c r="H2089" i="9"/>
  <c r="F2089" i="9"/>
  <c r="J2089" i="9" s="1"/>
  <c r="E2089" i="9"/>
  <c r="I2089" i="9" s="1"/>
  <c r="H2093" i="9"/>
  <c r="F2093" i="9"/>
  <c r="J2093" i="9" s="1"/>
  <c r="E2093" i="9"/>
  <c r="I2093" i="9" s="1"/>
  <c r="H2097" i="9"/>
  <c r="F2097" i="9"/>
  <c r="J2097" i="9" s="1"/>
  <c r="E2097" i="9"/>
  <c r="I2097" i="9" s="1"/>
  <c r="H2101" i="9"/>
  <c r="F2101" i="9"/>
  <c r="J2101" i="9" s="1"/>
  <c r="E2101" i="9"/>
  <c r="I2101" i="9" s="1"/>
  <c r="H2105" i="9"/>
  <c r="F2105" i="9"/>
  <c r="J2105" i="9" s="1"/>
  <c r="E2105" i="9"/>
  <c r="I2105" i="9" s="1"/>
  <c r="H2109" i="9"/>
  <c r="F2109" i="9"/>
  <c r="J2109" i="9" s="1"/>
  <c r="E2109" i="9"/>
  <c r="I2109" i="9" s="1"/>
  <c r="H2113" i="9"/>
  <c r="F2113" i="9"/>
  <c r="J2113" i="9" s="1"/>
  <c r="E2113" i="9"/>
  <c r="I2113" i="9" s="1"/>
  <c r="H2117" i="9"/>
  <c r="F2117" i="9"/>
  <c r="J2117" i="9" s="1"/>
  <c r="E2117" i="9"/>
  <c r="I2117" i="9" s="1"/>
  <c r="H2121" i="9"/>
  <c r="F2121" i="9"/>
  <c r="J2121" i="9" s="1"/>
  <c r="E2121" i="9"/>
  <c r="I2121" i="9" s="1"/>
  <c r="H2125" i="9"/>
  <c r="F2125" i="9"/>
  <c r="J2125" i="9" s="1"/>
  <c r="E2125" i="9"/>
  <c r="I2125" i="9" s="1"/>
  <c r="H2129" i="9"/>
  <c r="F2129" i="9"/>
  <c r="J2129" i="9" s="1"/>
  <c r="E2129" i="9"/>
  <c r="I2129" i="9" s="1"/>
  <c r="H2133" i="9"/>
  <c r="F2133" i="9"/>
  <c r="J2133" i="9" s="1"/>
  <c r="E2133" i="9"/>
  <c r="I2133" i="9" s="1"/>
  <c r="H2137" i="9"/>
  <c r="F2137" i="9"/>
  <c r="J2137" i="9" s="1"/>
  <c r="E2137" i="9"/>
  <c r="I2137" i="9" s="1"/>
  <c r="H2141" i="9"/>
  <c r="F2141" i="9"/>
  <c r="J2141" i="9" s="1"/>
  <c r="E2141" i="9"/>
  <c r="I2141" i="9" s="1"/>
  <c r="H2145" i="9"/>
  <c r="F2145" i="9"/>
  <c r="J2145" i="9" s="1"/>
  <c r="E2145" i="9"/>
  <c r="I2145" i="9" s="1"/>
  <c r="H2149" i="9"/>
  <c r="F2149" i="9"/>
  <c r="J2149" i="9" s="1"/>
  <c r="E2149" i="9"/>
  <c r="I2149" i="9" s="1"/>
  <c r="H2153" i="9"/>
  <c r="F2153" i="9"/>
  <c r="J2153" i="9" s="1"/>
  <c r="E2153" i="9"/>
  <c r="I2153" i="9" s="1"/>
  <c r="K2165" i="9"/>
  <c r="E1864" i="9"/>
  <c r="I1864" i="9" s="1"/>
  <c r="E1872" i="9"/>
  <c r="I1872" i="9" s="1"/>
  <c r="E1880" i="9"/>
  <c r="I1880" i="9" s="1"/>
  <c r="H1890" i="9"/>
  <c r="F1890" i="9"/>
  <c r="K1893" i="9"/>
  <c r="H1895" i="9"/>
  <c r="F1895" i="9"/>
  <c r="J1895" i="9" s="1"/>
  <c r="E1895" i="9"/>
  <c r="I1895" i="9" s="1"/>
  <c r="E1902" i="9"/>
  <c r="I1902" i="9" s="1"/>
  <c r="H1909" i="9"/>
  <c r="F1909" i="9"/>
  <c r="E1918" i="9"/>
  <c r="I1918" i="9" s="1"/>
  <c r="H1925" i="9"/>
  <c r="F1925" i="9"/>
  <c r="H1941" i="9"/>
  <c r="F1941" i="9"/>
  <c r="H1955" i="9"/>
  <c r="F1955" i="9"/>
  <c r="J1955" i="9" s="1"/>
  <c r="E1955" i="9"/>
  <c r="I1955" i="9" s="1"/>
  <c r="H1966" i="9"/>
  <c r="F1966" i="9"/>
  <c r="H1970" i="9"/>
  <c r="F1970" i="9"/>
  <c r="H1974" i="9"/>
  <c r="F1974" i="9"/>
  <c r="H1978" i="9"/>
  <c r="F1978" i="9"/>
  <c r="H1982" i="9"/>
  <c r="F1982" i="9"/>
  <c r="H1986" i="9"/>
  <c r="F1986" i="9"/>
  <c r="H1990" i="9"/>
  <c r="F1990" i="9"/>
  <c r="H1994" i="9"/>
  <c r="F1994" i="9"/>
  <c r="H1998" i="9"/>
  <c r="F1998" i="9"/>
  <c r="H2002" i="9"/>
  <c r="F2002" i="9"/>
  <c r="H2006" i="9"/>
  <c r="F2006" i="9"/>
  <c r="H2010" i="9"/>
  <c r="F2010" i="9"/>
  <c r="H2014" i="9"/>
  <c r="F2014" i="9"/>
  <c r="H2018" i="9"/>
  <c r="F2018" i="9"/>
  <c r="H2022" i="9"/>
  <c r="F2022" i="9"/>
  <c r="H2026" i="9"/>
  <c r="F2026" i="9"/>
  <c r="H2030" i="9"/>
  <c r="F2030" i="9"/>
  <c r="H2034" i="9"/>
  <c r="F2034" i="9"/>
  <c r="L2169" i="9"/>
  <c r="K2169" i="9"/>
  <c r="H1958" i="9"/>
  <c r="F1958" i="9"/>
  <c r="L2163" i="9"/>
  <c r="K2163" i="9"/>
  <c r="L2203" i="9"/>
  <c r="K2203" i="9"/>
  <c r="H2258" i="9"/>
  <c r="E2258" i="9"/>
  <c r="I2258" i="9" s="1"/>
  <c r="H2292" i="9"/>
  <c r="F2292" i="9"/>
  <c r="J2292" i="9" s="1"/>
  <c r="E2292" i="9"/>
  <c r="I2292" i="9" s="1"/>
  <c r="H2300" i="9"/>
  <c r="F2300" i="9"/>
  <c r="J2300" i="9" s="1"/>
  <c r="E2300" i="9"/>
  <c r="I2300" i="9" s="1"/>
  <c r="H2308" i="9"/>
  <c r="F2308" i="9"/>
  <c r="J2308" i="9" s="1"/>
  <c r="E2308" i="9"/>
  <c r="I2308" i="9" s="1"/>
  <c r="H2316" i="9"/>
  <c r="F2316" i="9"/>
  <c r="J2316" i="9" s="1"/>
  <c r="E2316" i="9"/>
  <c r="I2316" i="9" s="1"/>
  <c r="H2324" i="9"/>
  <c r="F2324" i="9"/>
  <c r="J2324" i="9" s="1"/>
  <c r="E2324" i="9"/>
  <c r="I2324" i="9" s="1"/>
  <c r="H2332" i="9"/>
  <c r="F2332" i="9"/>
  <c r="J2332" i="9" s="1"/>
  <c r="E2332" i="9"/>
  <c r="I2332" i="9" s="1"/>
  <c r="H2340" i="9"/>
  <c r="F2340" i="9"/>
  <c r="J2340" i="9" s="1"/>
  <c r="E2340" i="9"/>
  <c r="I2340" i="9" s="1"/>
  <c r="H2348" i="9"/>
  <c r="F2348" i="9"/>
  <c r="J2348" i="9" s="1"/>
  <c r="E2348" i="9"/>
  <c r="I2348" i="9" s="1"/>
  <c r="F2258" i="9"/>
  <c r="J2258" i="9" s="1"/>
  <c r="H2367" i="9"/>
  <c r="F2367" i="9"/>
  <c r="J2367" i="9" s="1"/>
  <c r="E2367" i="9"/>
  <c r="I2367" i="9" s="1"/>
  <c r="H2383" i="9"/>
  <c r="F2383" i="9"/>
  <c r="J2383" i="9" s="1"/>
  <c r="E2383" i="9"/>
  <c r="I2383" i="9" s="1"/>
  <c r="H1960" i="9"/>
  <c r="F1960" i="9"/>
  <c r="H2164" i="9"/>
  <c r="F2164" i="9"/>
  <c r="J2164" i="9" s="1"/>
  <c r="E2164" i="9"/>
  <c r="I2164" i="9" s="1"/>
  <c r="H2178" i="9"/>
  <c r="F2178" i="9"/>
  <c r="J2178" i="9" s="1"/>
  <c r="E2178" i="9"/>
  <c r="I2178" i="9" s="1"/>
  <c r="L2184" i="9"/>
  <c r="L2187" i="9"/>
  <c r="K2187" i="9"/>
  <c r="K2190" i="9"/>
  <c r="L2231" i="9"/>
  <c r="K2231" i="9"/>
  <c r="H2252" i="9"/>
  <c r="F2252" i="9"/>
  <c r="J2252" i="9" s="1"/>
  <c r="E2252" i="9"/>
  <c r="I2252" i="9" s="1"/>
  <c r="H2281" i="9"/>
  <c r="F2281" i="9"/>
  <c r="J2281" i="9" s="1"/>
  <c r="E2281" i="9"/>
  <c r="I2281" i="9" s="1"/>
  <c r="E1886" i="9"/>
  <c r="I1886" i="9" s="1"/>
  <c r="E1894" i="9"/>
  <c r="I1894" i="9" s="1"/>
  <c r="E1899" i="9"/>
  <c r="I1899" i="9" s="1"/>
  <c r="E1903" i="9"/>
  <c r="I1903" i="9" s="1"/>
  <c r="E1907" i="9"/>
  <c r="I1907" i="9" s="1"/>
  <c r="E1911" i="9"/>
  <c r="I1911" i="9" s="1"/>
  <c r="E1915" i="9"/>
  <c r="I1915" i="9" s="1"/>
  <c r="E1919" i="9"/>
  <c r="I1919" i="9" s="1"/>
  <c r="E1923" i="9"/>
  <c r="I1923" i="9" s="1"/>
  <c r="E1927" i="9"/>
  <c r="I1927" i="9" s="1"/>
  <c r="E1931" i="9"/>
  <c r="I1931" i="9" s="1"/>
  <c r="E1935" i="9"/>
  <c r="I1935" i="9" s="1"/>
  <c r="E1939" i="9"/>
  <c r="I1939" i="9" s="1"/>
  <c r="H1957" i="9"/>
  <c r="F1957" i="9"/>
  <c r="L2167" i="9"/>
  <c r="K2167" i="9"/>
  <c r="H2194" i="9"/>
  <c r="F2194" i="9"/>
  <c r="H2287" i="9"/>
  <c r="F2287" i="9"/>
  <c r="J2287" i="9" s="1"/>
  <c r="E2287" i="9"/>
  <c r="I2287" i="9" s="1"/>
  <c r="H2295" i="9"/>
  <c r="F2295" i="9"/>
  <c r="J2295" i="9" s="1"/>
  <c r="E2295" i="9"/>
  <c r="I2295" i="9" s="1"/>
  <c r="H2303" i="9"/>
  <c r="F2303" i="9"/>
  <c r="J2303" i="9" s="1"/>
  <c r="E2303" i="9"/>
  <c r="I2303" i="9" s="1"/>
  <c r="H2311" i="9"/>
  <c r="F2311" i="9"/>
  <c r="J2311" i="9" s="1"/>
  <c r="E2311" i="9"/>
  <c r="I2311" i="9" s="1"/>
  <c r="H2319" i="9"/>
  <c r="F2319" i="9"/>
  <c r="J2319" i="9" s="1"/>
  <c r="E2319" i="9"/>
  <c r="I2319" i="9" s="1"/>
  <c r="H2327" i="9"/>
  <c r="F2327" i="9"/>
  <c r="J2327" i="9" s="1"/>
  <c r="E2327" i="9"/>
  <c r="I2327" i="9" s="1"/>
  <c r="H2335" i="9"/>
  <c r="F2335" i="9"/>
  <c r="J2335" i="9" s="1"/>
  <c r="E2335" i="9"/>
  <c r="I2335" i="9" s="1"/>
  <c r="H2343" i="9"/>
  <c r="F2343" i="9"/>
  <c r="J2343" i="9" s="1"/>
  <c r="E2343" i="9"/>
  <c r="I2343" i="9" s="1"/>
  <c r="H2351" i="9"/>
  <c r="F2351" i="9"/>
  <c r="J2351" i="9" s="1"/>
  <c r="E2351" i="9"/>
  <c r="I2351" i="9" s="1"/>
  <c r="H2363" i="9"/>
  <c r="F2363" i="9"/>
  <c r="J2363" i="9" s="1"/>
  <c r="E2363" i="9"/>
  <c r="I2363" i="9" s="1"/>
  <c r="H2379" i="9"/>
  <c r="F2379" i="9"/>
  <c r="J2379" i="9" s="1"/>
  <c r="E2379" i="9"/>
  <c r="I2379" i="9" s="1"/>
  <c r="H2395" i="9"/>
  <c r="F2395" i="9"/>
  <c r="J2395" i="9" s="1"/>
  <c r="E2395" i="9"/>
  <c r="I2395" i="9" s="1"/>
  <c r="H1954" i="9"/>
  <c r="F1954" i="9"/>
  <c r="H1962" i="9"/>
  <c r="F1962" i="9"/>
  <c r="H2170" i="9"/>
  <c r="F2170" i="9"/>
  <c r="J2170" i="9" s="1"/>
  <c r="E2170" i="9"/>
  <c r="I2170" i="9" s="1"/>
  <c r="L2179" i="9"/>
  <c r="K2179" i="9"/>
  <c r="H2188" i="9"/>
  <c r="F2188" i="9"/>
  <c r="J2188" i="9" s="1"/>
  <c r="H2191" i="9"/>
  <c r="F2191" i="9"/>
  <c r="J2191" i="9" s="1"/>
  <c r="H2197" i="9"/>
  <c r="E2197" i="9"/>
  <c r="I2197" i="9" s="1"/>
  <c r="H2256" i="9"/>
  <c r="F2256" i="9"/>
  <c r="J2256" i="9" s="1"/>
  <c r="H2288" i="9"/>
  <c r="F2288" i="9"/>
  <c r="J2288" i="9" s="1"/>
  <c r="E2288" i="9"/>
  <c r="I2288" i="9" s="1"/>
  <c r="H2296" i="9"/>
  <c r="F2296" i="9"/>
  <c r="J2296" i="9" s="1"/>
  <c r="E2296" i="9"/>
  <c r="I2296" i="9" s="1"/>
  <c r="H2304" i="9"/>
  <c r="F2304" i="9"/>
  <c r="J2304" i="9" s="1"/>
  <c r="E2304" i="9"/>
  <c r="I2304" i="9" s="1"/>
  <c r="H2312" i="9"/>
  <c r="F2312" i="9"/>
  <c r="J2312" i="9" s="1"/>
  <c r="E2312" i="9"/>
  <c r="I2312" i="9" s="1"/>
  <c r="H2320" i="9"/>
  <c r="F2320" i="9"/>
  <c r="J2320" i="9" s="1"/>
  <c r="E2320" i="9"/>
  <c r="I2320" i="9" s="1"/>
  <c r="H2328" i="9"/>
  <c r="F2328" i="9"/>
  <c r="J2328" i="9" s="1"/>
  <c r="E2328" i="9"/>
  <c r="I2328" i="9" s="1"/>
  <c r="H2336" i="9"/>
  <c r="F2336" i="9"/>
  <c r="J2336" i="9" s="1"/>
  <c r="E2336" i="9"/>
  <c r="I2336" i="9" s="1"/>
  <c r="H2344" i="9"/>
  <c r="F2344" i="9"/>
  <c r="J2344" i="9" s="1"/>
  <c r="E2344" i="9"/>
  <c r="I2344" i="9" s="1"/>
  <c r="H2352" i="9"/>
  <c r="F2352" i="9"/>
  <c r="J2352" i="9" s="1"/>
  <c r="E2352" i="9"/>
  <c r="I2352" i="9" s="1"/>
  <c r="H2038" i="9"/>
  <c r="F2038" i="9"/>
  <c r="H2040" i="9"/>
  <c r="F2040" i="9"/>
  <c r="H2042" i="9"/>
  <c r="F2042" i="9"/>
  <c r="H2044" i="9"/>
  <c r="F2044" i="9"/>
  <c r="H2046" i="9"/>
  <c r="F2046" i="9"/>
  <c r="H2048" i="9"/>
  <c r="F2048" i="9"/>
  <c r="H2050" i="9"/>
  <c r="F2050" i="9"/>
  <c r="H2052" i="9"/>
  <c r="F2052" i="9"/>
  <c r="H2054" i="9"/>
  <c r="F2054" i="9"/>
  <c r="H2056" i="9"/>
  <c r="F2056" i="9"/>
  <c r="H2058" i="9"/>
  <c r="F2058" i="9"/>
  <c r="H2060" i="9"/>
  <c r="F2060" i="9"/>
  <c r="H2062" i="9"/>
  <c r="F2062" i="9"/>
  <c r="H2064" i="9"/>
  <c r="F2064" i="9"/>
  <c r="H2066" i="9"/>
  <c r="F2066" i="9"/>
  <c r="H2068" i="9"/>
  <c r="F2068" i="9"/>
  <c r="H2070" i="9"/>
  <c r="F2070" i="9"/>
  <c r="H2072" i="9"/>
  <c r="F2072" i="9"/>
  <c r="H2074" i="9"/>
  <c r="F2074" i="9"/>
  <c r="H2076" i="9"/>
  <c r="F2076" i="9"/>
  <c r="H2078" i="9"/>
  <c r="F2078" i="9"/>
  <c r="H2080" i="9"/>
  <c r="F2080" i="9"/>
  <c r="H2082" i="9"/>
  <c r="F2082" i="9"/>
  <c r="H2084" i="9"/>
  <c r="F2084" i="9"/>
  <c r="H2086" i="9"/>
  <c r="F2086" i="9"/>
  <c r="H2088" i="9"/>
  <c r="F2088" i="9"/>
  <c r="H2090" i="9"/>
  <c r="F2090" i="9"/>
  <c r="H2092" i="9"/>
  <c r="F2092" i="9"/>
  <c r="H2094" i="9"/>
  <c r="F2094" i="9"/>
  <c r="H2096" i="9"/>
  <c r="F2096" i="9"/>
  <c r="H2098" i="9"/>
  <c r="F2098" i="9"/>
  <c r="H2100" i="9"/>
  <c r="F2100" i="9"/>
  <c r="H2102" i="9"/>
  <c r="F2102" i="9"/>
  <c r="H2104" i="9"/>
  <c r="F2104" i="9"/>
  <c r="H2106" i="9"/>
  <c r="F2106" i="9"/>
  <c r="H2108" i="9"/>
  <c r="F2108" i="9"/>
  <c r="H2110" i="9"/>
  <c r="F2110" i="9"/>
  <c r="H2112" i="9"/>
  <c r="F2112" i="9"/>
  <c r="H2114" i="9"/>
  <c r="F2114" i="9"/>
  <c r="H2116" i="9"/>
  <c r="F2116" i="9"/>
  <c r="H2118" i="9"/>
  <c r="F2118" i="9"/>
  <c r="H2120" i="9"/>
  <c r="F2120" i="9"/>
  <c r="H2122" i="9"/>
  <c r="F2122" i="9"/>
  <c r="H2124" i="9"/>
  <c r="F2124" i="9"/>
  <c r="H2126" i="9"/>
  <c r="F2126" i="9"/>
  <c r="H2128" i="9"/>
  <c r="F2128" i="9"/>
  <c r="H2130" i="9"/>
  <c r="F2130" i="9"/>
  <c r="H2132" i="9"/>
  <c r="F2132" i="9"/>
  <c r="H2134" i="9"/>
  <c r="F2134" i="9"/>
  <c r="H2136" i="9"/>
  <c r="F2136" i="9"/>
  <c r="H2138" i="9"/>
  <c r="F2138" i="9"/>
  <c r="H2140" i="9"/>
  <c r="F2140" i="9"/>
  <c r="H2142" i="9"/>
  <c r="F2142" i="9"/>
  <c r="H2144" i="9"/>
  <c r="F2144" i="9"/>
  <c r="H2146" i="9"/>
  <c r="F2146" i="9"/>
  <c r="H2148" i="9"/>
  <c r="F2148" i="9"/>
  <c r="H2150" i="9"/>
  <c r="F2150" i="9"/>
  <c r="H2152" i="9"/>
  <c r="F2152" i="9"/>
  <c r="H2154" i="9"/>
  <c r="F2154" i="9"/>
  <c r="H2162" i="9"/>
  <c r="F2162" i="9"/>
  <c r="J2162" i="9" s="1"/>
  <c r="E2162" i="9"/>
  <c r="I2162" i="9" s="1"/>
  <c r="H2182" i="9"/>
  <c r="F2182" i="9"/>
  <c r="J2182" i="9" s="1"/>
  <c r="E2182" i="9"/>
  <c r="I2182" i="9" s="1"/>
  <c r="H2185" i="9"/>
  <c r="E2185" i="9"/>
  <c r="I2185" i="9" s="1"/>
  <c r="F2185" i="9"/>
  <c r="J2185" i="9" s="1"/>
  <c r="E2188" i="9"/>
  <c r="I2188" i="9" s="1"/>
  <c r="E2191" i="9"/>
  <c r="I2191" i="9" s="1"/>
  <c r="F2197" i="9"/>
  <c r="J2197" i="9" s="1"/>
  <c r="H2214" i="9"/>
  <c r="F2214" i="9"/>
  <c r="J2214" i="9" s="1"/>
  <c r="E2214" i="9"/>
  <c r="I2214" i="9" s="1"/>
  <c r="H2217" i="9"/>
  <c r="E2217" i="9"/>
  <c r="I2217" i="9" s="1"/>
  <c r="F2217" i="9"/>
  <c r="J2217" i="9" s="1"/>
  <c r="E2256" i="9"/>
  <c r="I2256" i="9" s="1"/>
  <c r="H2359" i="9"/>
  <c r="F2359" i="9"/>
  <c r="J2359" i="9" s="1"/>
  <c r="E2359" i="9"/>
  <c r="I2359" i="9" s="1"/>
  <c r="H2375" i="9"/>
  <c r="F2375" i="9"/>
  <c r="J2375" i="9" s="1"/>
  <c r="E2375" i="9"/>
  <c r="I2375" i="9" s="1"/>
  <c r="H2391" i="9"/>
  <c r="F2391" i="9"/>
  <c r="J2391" i="9" s="1"/>
  <c r="E2391" i="9"/>
  <c r="I2391" i="9" s="1"/>
  <c r="L2165" i="9"/>
  <c r="L2171" i="9"/>
  <c r="K2171" i="9"/>
  <c r="K2173" i="9"/>
  <c r="L2200" i="9"/>
  <c r="K2200" i="9"/>
  <c r="H2211" i="9"/>
  <c r="F2211" i="9"/>
  <c r="J2211" i="9" s="1"/>
  <c r="E2211" i="9"/>
  <c r="I2211" i="9" s="1"/>
  <c r="L2247" i="9"/>
  <c r="K2247" i="9"/>
  <c r="L2254" i="9"/>
  <c r="K2254" i="9"/>
  <c r="H2261" i="9"/>
  <c r="F2261" i="9"/>
  <c r="J2261" i="9" s="1"/>
  <c r="E2261" i="9"/>
  <c r="I2261" i="9" s="1"/>
  <c r="H2278" i="9"/>
  <c r="F2278" i="9"/>
  <c r="J2278" i="9" s="1"/>
  <c r="E2278" i="9"/>
  <c r="I2278" i="9" s="1"/>
  <c r="F2155" i="9"/>
  <c r="J2155" i="9" s="1"/>
  <c r="F2156" i="9"/>
  <c r="F2157" i="9"/>
  <c r="F2158" i="9"/>
  <c r="F2159" i="9"/>
  <c r="F2160" i="9"/>
  <c r="E2168" i="9"/>
  <c r="I2168" i="9" s="1"/>
  <c r="E2172" i="9"/>
  <c r="I2172" i="9" s="1"/>
  <c r="E2176" i="9"/>
  <c r="I2176" i="9" s="1"/>
  <c r="E2180" i="9"/>
  <c r="I2180" i="9" s="1"/>
  <c r="H2189" i="9"/>
  <c r="E2189" i="9"/>
  <c r="I2189" i="9" s="1"/>
  <c r="E2192" i="9"/>
  <c r="I2192" i="9" s="1"/>
  <c r="E2195" i="9"/>
  <c r="I2195" i="9" s="1"/>
  <c r="E2198" i="9"/>
  <c r="I2198" i="9" s="1"/>
  <c r="F2204" i="9"/>
  <c r="F2207" i="9"/>
  <c r="F2210" i="9"/>
  <c r="H2223" i="9"/>
  <c r="F2223" i="9"/>
  <c r="J2223" i="9" s="1"/>
  <c r="H2229" i="9"/>
  <c r="F2229" i="9"/>
  <c r="J2229" i="9" s="1"/>
  <c r="H2237" i="9"/>
  <c r="F2237" i="9"/>
  <c r="J2237" i="9" s="1"/>
  <c r="H2245" i="9"/>
  <c r="F2245" i="9"/>
  <c r="J2245" i="9" s="1"/>
  <c r="E2251" i="9"/>
  <c r="I2251" i="9" s="1"/>
  <c r="H2260" i="9"/>
  <c r="F2260" i="9"/>
  <c r="J2260" i="9" s="1"/>
  <c r="E2260" i="9"/>
  <c r="I2260" i="9" s="1"/>
  <c r="E2264" i="9"/>
  <c r="I2264" i="9" s="1"/>
  <c r="H2269" i="9"/>
  <c r="F2269" i="9"/>
  <c r="J2269" i="9" s="1"/>
  <c r="H2280" i="9"/>
  <c r="F2280" i="9"/>
  <c r="J2280" i="9" s="1"/>
  <c r="H2283" i="9"/>
  <c r="F2283" i="9"/>
  <c r="J2283" i="9" s="1"/>
  <c r="E2283" i="9"/>
  <c r="I2283" i="9" s="1"/>
  <c r="L2423" i="9"/>
  <c r="K2423" i="9"/>
  <c r="F2444" i="9"/>
  <c r="J2444" i="9" s="1"/>
  <c r="H2444" i="9"/>
  <c r="E2444" i="9"/>
  <c r="I2444" i="9" s="1"/>
  <c r="F2168" i="9"/>
  <c r="J2168" i="9" s="1"/>
  <c r="F2172" i="9"/>
  <c r="J2172" i="9" s="1"/>
  <c r="F2176" i="9"/>
  <c r="J2176" i="9" s="1"/>
  <c r="F2180" i="9"/>
  <c r="J2180" i="9" s="1"/>
  <c r="E2183" i="9"/>
  <c r="I2183" i="9" s="1"/>
  <c r="E2186" i="9"/>
  <c r="I2186" i="9" s="1"/>
  <c r="F2189" i="9"/>
  <c r="J2189" i="9" s="1"/>
  <c r="F2192" i="9"/>
  <c r="J2192" i="9" s="1"/>
  <c r="F2195" i="9"/>
  <c r="J2195" i="9" s="1"/>
  <c r="F2198" i="9"/>
  <c r="J2198" i="9" s="1"/>
  <c r="H2209" i="9"/>
  <c r="E2209" i="9"/>
  <c r="I2209" i="9" s="1"/>
  <c r="E2212" i="9"/>
  <c r="I2212" i="9" s="1"/>
  <c r="E2215" i="9"/>
  <c r="I2215" i="9" s="1"/>
  <c r="E2223" i="9"/>
  <c r="I2223" i="9" s="1"/>
  <c r="H2225" i="9"/>
  <c r="E2225" i="9"/>
  <c r="I2225" i="9" s="1"/>
  <c r="E2227" i="9"/>
  <c r="I2227" i="9" s="1"/>
  <c r="E2229" i="9"/>
  <c r="I2229" i="9" s="1"/>
  <c r="H2233" i="9"/>
  <c r="E2233" i="9"/>
  <c r="I2233" i="9" s="1"/>
  <c r="E2235" i="9"/>
  <c r="I2235" i="9" s="1"/>
  <c r="E2237" i="9"/>
  <c r="I2237" i="9" s="1"/>
  <c r="H2241" i="9"/>
  <c r="E2241" i="9"/>
  <c r="I2241" i="9" s="1"/>
  <c r="E2243" i="9"/>
  <c r="I2243" i="9" s="1"/>
  <c r="E2245" i="9"/>
  <c r="I2245" i="9" s="1"/>
  <c r="H2249" i="9"/>
  <c r="E2249" i="9"/>
  <c r="I2249" i="9" s="1"/>
  <c r="F2251" i="9"/>
  <c r="J2251" i="9" s="1"/>
  <c r="F2264" i="9"/>
  <c r="J2264" i="9" s="1"/>
  <c r="E2269" i="9"/>
  <c r="I2269" i="9" s="1"/>
  <c r="L2271" i="9"/>
  <c r="K2271" i="9"/>
  <c r="H2274" i="9"/>
  <c r="F2274" i="9"/>
  <c r="H2277" i="9"/>
  <c r="F2277" i="9"/>
  <c r="J2277" i="9" s="1"/>
  <c r="E2277" i="9"/>
  <c r="I2277" i="9" s="1"/>
  <c r="E2280" i="9"/>
  <c r="I2280" i="9" s="1"/>
  <c r="H2205" i="9"/>
  <c r="E2205" i="9"/>
  <c r="I2205" i="9" s="1"/>
  <c r="L2222" i="9"/>
  <c r="H2228" i="9"/>
  <c r="F2228" i="9"/>
  <c r="H2236" i="9"/>
  <c r="F2236" i="9"/>
  <c r="J2236" i="9" s="1"/>
  <c r="H2244" i="9"/>
  <c r="F2244" i="9"/>
  <c r="J2244" i="9" s="1"/>
  <c r="H2272" i="9"/>
  <c r="F2272" i="9"/>
  <c r="J2272" i="9" s="1"/>
  <c r="H2275" i="9"/>
  <c r="F2275" i="9"/>
  <c r="J2275" i="9" s="1"/>
  <c r="E2275" i="9"/>
  <c r="I2275" i="9" s="1"/>
  <c r="F2454" i="9"/>
  <c r="J2454" i="9" s="1"/>
  <c r="H2454" i="9"/>
  <c r="E2454" i="9"/>
  <c r="I2454" i="9" s="1"/>
  <c r="H2193" i="9"/>
  <c r="E2193" i="9"/>
  <c r="I2193" i="9" s="1"/>
  <c r="L2202" i="9"/>
  <c r="H2219" i="9"/>
  <c r="F2219" i="9"/>
  <c r="H2226" i="9"/>
  <c r="E2226" i="9"/>
  <c r="I2226" i="9" s="1"/>
  <c r="H2234" i="9"/>
  <c r="E2234" i="9"/>
  <c r="I2234" i="9" s="1"/>
  <c r="E2236" i="9"/>
  <c r="I2236" i="9" s="1"/>
  <c r="H2242" i="9"/>
  <c r="E2242" i="9"/>
  <c r="I2242" i="9" s="1"/>
  <c r="E2244" i="9"/>
  <c r="I2244" i="9" s="1"/>
  <c r="H2250" i="9"/>
  <c r="E2250" i="9"/>
  <c r="I2250" i="9" s="1"/>
  <c r="E2259" i="9"/>
  <c r="I2259" i="9" s="1"/>
  <c r="H2268" i="9"/>
  <c r="F2268" i="9"/>
  <c r="J2268" i="9" s="1"/>
  <c r="E2268" i="9"/>
  <c r="I2268" i="9" s="1"/>
  <c r="E2272" i="9"/>
  <c r="I2272" i="9" s="1"/>
  <c r="H2282" i="9"/>
  <c r="F2282" i="9"/>
  <c r="H2285" i="9"/>
  <c r="F2285" i="9"/>
  <c r="J2285" i="9" s="1"/>
  <c r="E2285" i="9"/>
  <c r="I2285" i="9" s="1"/>
  <c r="L2190" i="9"/>
  <c r="H2213" i="9"/>
  <c r="E2213" i="9"/>
  <c r="I2213" i="9" s="1"/>
  <c r="H2221" i="9"/>
  <c r="E2221" i="9"/>
  <c r="I2221" i="9" s="1"/>
  <c r="L2232" i="9"/>
  <c r="H2253" i="9"/>
  <c r="F2253" i="9"/>
  <c r="H2276" i="9"/>
  <c r="F2276" i="9"/>
  <c r="H2279" i="9"/>
  <c r="F2279" i="9"/>
  <c r="J2279" i="9" s="1"/>
  <c r="E2279" i="9"/>
  <c r="I2279" i="9" s="1"/>
  <c r="H2289" i="9"/>
  <c r="F2289" i="9"/>
  <c r="J2289" i="9" s="1"/>
  <c r="E2289" i="9"/>
  <c r="I2289" i="9" s="1"/>
  <c r="H2293" i="9"/>
  <c r="F2293" i="9"/>
  <c r="J2293" i="9" s="1"/>
  <c r="E2293" i="9"/>
  <c r="I2293" i="9" s="1"/>
  <c r="H2297" i="9"/>
  <c r="F2297" i="9"/>
  <c r="J2297" i="9" s="1"/>
  <c r="E2297" i="9"/>
  <c r="I2297" i="9" s="1"/>
  <c r="H2301" i="9"/>
  <c r="F2301" i="9"/>
  <c r="J2301" i="9" s="1"/>
  <c r="E2301" i="9"/>
  <c r="I2301" i="9" s="1"/>
  <c r="H2305" i="9"/>
  <c r="F2305" i="9"/>
  <c r="J2305" i="9" s="1"/>
  <c r="E2305" i="9"/>
  <c r="I2305" i="9" s="1"/>
  <c r="H2309" i="9"/>
  <c r="F2309" i="9"/>
  <c r="J2309" i="9" s="1"/>
  <c r="E2309" i="9"/>
  <c r="I2309" i="9" s="1"/>
  <c r="H2313" i="9"/>
  <c r="F2313" i="9"/>
  <c r="J2313" i="9" s="1"/>
  <c r="E2313" i="9"/>
  <c r="I2313" i="9" s="1"/>
  <c r="H2317" i="9"/>
  <c r="F2317" i="9"/>
  <c r="J2317" i="9" s="1"/>
  <c r="E2317" i="9"/>
  <c r="I2317" i="9" s="1"/>
  <c r="H2321" i="9"/>
  <c r="F2321" i="9"/>
  <c r="J2321" i="9" s="1"/>
  <c r="E2321" i="9"/>
  <c r="I2321" i="9" s="1"/>
  <c r="H2325" i="9"/>
  <c r="F2325" i="9"/>
  <c r="J2325" i="9" s="1"/>
  <c r="E2325" i="9"/>
  <c r="I2325" i="9" s="1"/>
  <c r="H2329" i="9"/>
  <c r="F2329" i="9"/>
  <c r="J2329" i="9" s="1"/>
  <c r="E2329" i="9"/>
  <c r="I2329" i="9" s="1"/>
  <c r="H2333" i="9"/>
  <c r="F2333" i="9"/>
  <c r="J2333" i="9" s="1"/>
  <c r="E2333" i="9"/>
  <c r="I2333" i="9" s="1"/>
  <c r="H2337" i="9"/>
  <c r="F2337" i="9"/>
  <c r="J2337" i="9" s="1"/>
  <c r="E2337" i="9"/>
  <c r="I2337" i="9" s="1"/>
  <c r="H2341" i="9"/>
  <c r="F2341" i="9"/>
  <c r="J2341" i="9" s="1"/>
  <c r="E2341" i="9"/>
  <c r="I2341" i="9" s="1"/>
  <c r="H2345" i="9"/>
  <c r="F2345" i="9"/>
  <c r="J2345" i="9" s="1"/>
  <c r="E2345" i="9"/>
  <c r="I2345" i="9" s="1"/>
  <c r="H2349" i="9"/>
  <c r="F2349" i="9"/>
  <c r="J2349" i="9" s="1"/>
  <c r="E2349" i="9"/>
  <c r="I2349" i="9" s="1"/>
  <c r="H2353" i="9"/>
  <c r="F2353" i="9"/>
  <c r="J2353" i="9" s="1"/>
  <c r="E2353" i="9"/>
  <c r="I2353" i="9" s="1"/>
  <c r="H2357" i="9"/>
  <c r="F2357" i="9"/>
  <c r="J2357" i="9" s="1"/>
  <c r="E2357" i="9"/>
  <c r="I2357" i="9" s="1"/>
  <c r="H2361" i="9"/>
  <c r="F2361" i="9"/>
  <c r="J2361" i="9" s="1"/>
  <c r="E2361" i="9"/>
  <c r="I2361" i="9" s="1"/>
  <c r="H2365" i="9"/>
  <c r="F2365" i="9"/>
  <c r="J2365" i="9" s="1"/>
  <c r="E2365" i="9"/>
  <c r="I2365" i="9" s="1"/>
  <c r="H2369" i="9"/>
  <c r="F2369" i="9"/>
  <c r="J2369" i="9" s="1"/>
  <c r="E2369" i="9"/>
  <c r="I2369" i="9" s="1"/>
  <c r="H2373" i="9"/>
  <c r="F2373" i="9"/>
  <c r="J2373" i="9" s="1"/>
  <c r="E2373" i="9"/>
  <c r="I2373" i="9" s="1"/>
  <c r="H2377" i="9"/>
  <c r="F2377" i="9"/>
  <c r="J2377" i="9" s="1"/>
  <c r="E2377" i="9"/>
  <c r="I2377" i="9" s="1"/>
  <c r="H2381" i="9"/>
  <c r="F2381" i="9"/>
  <c r="J2381" i="9" s="1"/>
  <c r="E2381" i="9"/>
  <c r="I2381" i="9" s="1"/>
  <c r="H2385" i="9"/>
  <c r="F2385" i="9"/>
  <c r="J2385" i="9" s="1"/>
  <c r="E2385" i="9"/>
  <c r="I2385" i="9" s="1"/>
  <c r="H2389" i="9"/>
  <c r="F2389" i="9"/>
  <c r="J2389" i="9" s="1"/>
  <c r="E2389" i="9"/>
  <c r="I2389" i="9" s="1"/>
  <c r="H2393" i="9"/>
  <c r="F2393" i="9"/>
  <c r="J2393" i="9" s="1"/>
  <c r="E2393" i="9"/>
  <c r="I2393" i="9" s="1"/>
  <c r="H2397" i="9"/>
  <c r="F2397" i="9"/>
  <c r="J2397" i="9" s="1"/>
  <c r="E2397" i="9"/>
  <c r="I2397" i="9" s="1"/>
  <c r="L2199" i="9"/>
  <c r="K2199" i="9"/>
  <c r="H2201" i="9"/>
  <c r="E2201" i="9"/>
  <c r="I2201" i="9" s="1"/>
  <c r="L2230" i="9"/>
  <c r="K2230" i="9"/>
  <c r="L2238" i="9"/>
  <c r="K2238" i="9"/>
  <c r="L2246" i="9"/>
  <c r="K2246" i="9"/>
  <c r="L2255" i="9"/>
  <c r="K2255" i="9"/>
  <c r="H2266" i="9"/>
  <c r="E2266" i="9"/>
  <c r="I2266" i="9" s="1"/>
  <c r="H2273" i="9"/>
  <c r="F2273" i="9"/>
  <c r="J2273" i="9" s="1"/>
  <c r="E2273" i="9"/>
  <c r="I2273" i="9" s="1"/>
  <c r="H2286" i="9"/>
  <c r="F2286" i="9"/>
  <c r="H2290" i="9"/>
  <c r="F2290" i="9"/>
  <c r="H2294" i="9"/>
  <c r="F2294" i="9"/>
  <c r="H2298" i="9"/>
  <c r="F2298" i="9"/>
  <c r="H2302" i="9"/>
  <c r="F2302" i="9"/>
  <c r="H2306" i="9"/>
  <c r="F2306" i="9"/>
  <c r="H2310" i="9"/>
  <c r="F2310" i="9"/>
  <c r="H2314" i="9"/>
  <c r="F2314" i="9"/>
  <c r="H2318" i="9"/>
  <c r="F2318" i="9"/>
  <c r="H2322" i="9"/>
  <c r="F2322" i="9"/>
  <c r="H2326" i="9"/>
  <c r="F2326" i="9"/>
  <c r="H2330" i="9"/>
  <c r="F2330" i="9"/>
  <c r="H2334" i="9"/>
  <c r="F2334" i="9"/>
  <c r="H2338" i="9"/>
  <c r="F2338" i="9"/>
  <c r="H2342" i="9"/>
  <c r="F2342" i="9"/>
  <c r="H2346" i="9"/>
  <c r="F2346" i="9"/>
  <c r="H2350" i="9"/>
  <c r="F2350" i="9"/>
  <c r="H2354" i="9"/>
  <c r="F2354" i="9"/>
  <c r="L2426" i="9"/>
  <c r="K2426" i="9"/>
  <c r="K2466" i="9"/>
  <c r="L2466" i="9"/>
  <c r="K2432" i="9"/>
  <c r="K2440" i="9"/>
  <c r="F2451" i="9"/>
  <c r="J2451" i="9" s="1"/>
  <c r="H2451" i="9"/>
  <c r="E2451" i="9"/>
  <c r="I2451" i="9" s="1"/>
  <c r="F2462" i="9"/>
  <c r="J2462" i="9" s="1"/>
  <c r="H2462" i="9"/>
  <c r="E2462" i="9"/>
  <c r="I2462" i="9" s="1"/>
  <c r="F2539" i="9"/>
  <c r="J2539" i="9" s="1"/>
  <c r="E2539" i="9"/>
  <c r="I2539" i="9" s="1"/>
  <c r="H2539" i="9"/>
  <c r="L2427" i="9"/>
  <c r="F2430" i="9"/>
  <c r="J2430" i="9" s="1"/>
  <c r="H2430" i="9"/>
  <c r="E2430" i="9"/>
  <c r="I2430" i="9" s="1"/>
  <c r="L2432" i="9"/>
  <c r="L2435" i="9"/>
  <c r="F2438" i="9"/>
  <c r="J2438" i="9" s="1"/>
  <c r="H2438" i="9"/>
  <c r="E2438" i="9"/>
  <c r="I2438" i="9" s="1"/>
  <c r="L2440" i="9"/>
  <c r="K2457" i="9"/>
  <c r="L2457" i="9"/>
  <c r="E2257" i="9"/>
  <c r="I2257" i="9" s="1"/>
  <c r="E2265" i="9"/>
  <c r="I2265" i="9" s="1"/>
  <c r="F2455" i="9"/>
  <c r="J2455" i="9" s="1"/>
  <c r="H2455" i="9"/>
  <c r="E2455" i="9"/>
  <c r="I2455" i="9" s="1"/>
  <c r="F2531" i="9"/>
  <c r="J2531" i="9" s="1"/>
  <c r="E2531" i="9"/>
  <c r="I2531" i="9" s="1"/>
  <c r="H2531" i="9"/>
  <c r="L2419" i="9"/>
  <c r="K2419" i="9"/>
  <c r="F2431" i="9"/>
  <c r="J2431" i="9" s="1"/>
  <c r="H2431" i="9"/>
  <c r="F2439" i="9"/>
  <c r="J2439" i="9" s="1"/>
  <c r="H2439" i="9"/>
  <c r="H2356" i="9"/>
  <c r="F2356" i="9"/>
  <c r="H2358" i="9"/>
  <c r="F2358" i="9"/>
  <c r="H2360" i="9"/>
  <c r="F2360" i="9"/>
  <c r="H2362" i="9"/>
  <c r="F2362" i="9"/>
  <c r="H2364" i="9"/>
  <c r="F2364" i="9"/>
  <c r="H2366" i="9"/>
  <c r="F2366" i="9"/>
  <c r="H2368" i="9"/>
  <c r="F2368" i="9"/>
  <c r="H2370" i="9"/>
  <c r="F2370" i="9"/>
  <c r="H2372" i="9"/>
  <c r="F2372" i="9"/>
  <c r="H2374" i="9"/>
  <c r="F2374" i="9"/>
  <c r="H2376" i="9"/>
  <c r="F2376" i="9"/>
  <c r="H2378" i="9"/>
  <c r="F2378" i="9"/>
  <c r="H2380" i="9"/>
  <c r="F2380" i="9"/>
  <c r="H2382" i="9"/>
  <c r="F2382" i="9"/>
  <c r="H2384" i="9"/>
  <c r="F2384" i="9"/>
  <c r="H2386" i="9"/>
  <c r="F2386" i="9"/>
  <c r="H2388" i="9"/>
  <c r="F2388" i="9"/>
  <c r="H2390" i="9"/>
  <c r="F2390" i="9"/>
  <c r="H2392" i="9"/>
  <c r="F2392" i="9"/>
  <c r="H2394" i="9"/>
  <c r="F2394" i="9"/>
  <c r="H2396" i="9"/>
  <c r="F2396" i="9"/>
  <c r="H2398" i="9"/>
  <c r="F2398" i="9"/>
  <c r="K2427" i="9"/>
  <c r="E2431" i="9"/>
  <c r="I2431" i="9" s="1"/>
  <c r="E2439" i="9"/>
  <c r="I2439" i="9" s="1"/>
  <c r="F2547" i="9"/>
  <c r="J2547" i="9" s="1"/>
  <c r="E2547" i="9"/>
  <c r="I2547" i="9" s="1"/>
  <c r="H2547" i="9"/>
  <c r="H2668" i="9"/>
  <c r="F2668" i="9"/>
  <c r="J2668" i="9" s="1"/>
  <c r="E2668" i="9"/>
  <c r="I2668" i="9" s="1"/>
  <c r="F2434" i="9"/>
  <c r="J2434" i="9" s="1"/>
  <c r="H2434" i="9"/>
  <c r="E2434" i="9"/>
  <c r="I2434" i="9" s="1"/>
  <c r="F2448" i="9"/>
  <c r="H2448" i="9"/>
  <c r="K2465" i="9"/>
  <c r="L2465" i="9"/>
  <c r="F2399" i="9"/>
  <c r="F2400" i="9"/>
  <c r="F2401" i="9"/>
  <c r="J2401" i="9" s="1"/>
  <c r="F2402" i="9"/>
  <c r="F2403" i="9"/>
  <c r="F2404" i="9"/>
  <c r="F2405" i="9"/>
  <c r="F2406" i="9"/>
  <c r="F2407" i="9"/>
  <c r="F2408" i="9"/>
  <c r="F2409" i="9"/>
  <c r="F2410" i="9"/>
  <c r="F2411" i="9"/>
  <c r="F2412" i="9"/>
  <c r="F2413" i="9"/>
  <c r="F2414" i="9"/>
  <c r="J2414" i="9" s="1"/>
  <c r="F2415" i="9"/>
  <c r="F2416" i="9"/>
  <c r="F2417" i="9"/>
  <c r="F2418" i="9"/>
  <c r="E2463" i="9"/>
  <c r="I2463" i="9" s="1"/>
  <c r="F2533" i="9"/>
  <c r="J2533" i="9" s="1"/>
  <c r="E2533" i="9"/>
  <c r="I2533" i="9" s="1"/>
  <c r="F2541" i="9"/>
  <c r="J2541" i="9" s="1"/>
  <c r="E2541" i="9"/>
  <c r="I2541" i="9" s="1"/>
  <c r="F2549" i="9"/>
  <c r="J2549" i="9" s="1"/>
  <c r="E2549" i="9"/>
  <c r="I2549" i="9" s="1"/>
  <c r="H2569" i="9"/>
  <c r="E2569" i="9"/>
  <c r="I2569" i="9" s="1"/>
  <c r="F2569" i="9"/>
  <c r="J2569" i="9" s="1"/>
  <c r="H2600" i="9"/>
  <c r="F2600" i="9"/>
  <c r="J2600" i="9" s="1"/>
  <c r="E2600" i="9"/>
  <c r="I2600" i="9" s="1"/>
  <c r="H2632" i="9"/>
  <c r="F2632" i="9"/>
  <c r="J2632" i="9" s="1"/>
  <c r="E2632" i="9"/>
  <c r="I2632" i="9" s="1"/>
  <c r="E2433" i="9"/>
  <c r="I2433" i="9" s="1"/>
  <c r="E2441" i="9"/>
  <c r="I2441" i="9" s="1"/>
  <c r="E2445" i="9"/>
  <c r="I2445" i="9" s="1"/>
  <c r="E2449" i="9"/>
  <c r="I2449" i="9" s="1"/>
  <c r="E2452" i="9"/>
  <c r="I2452" i="9" s="1"/>
  <c r="L2453" i="9"/>
  <c r="E2460" i="9"/>
  <c r="I2460" i="9" s="1"/>
  <c r="H2463" i="9"/>
  <c r="H2533" i="9"/>
  <c r="F2536" i="9"/>
  <c r="J2536" i="9" s="1"/>
  <c r="E2536" i="9"/>
  <c r="I2536" i="9" s="1"/>
  <c r="H2541" i="9"/>
  <c r="F2544" i="9"/>
  <c r="J2544" i="9" s="1"/>
  <c r="E2544" i="9"/>
  <c r="I2544" i="9" s="1"/>
  <c r="H2549" i="9"/>
  <c r="F2552" i="9"/>
  <c r="J2552" i="9" s="1"/>
  <c r="E2552" i="9"/>
  <c r="I2552" i="9" s="1"/>
  <c r="L2554" i="9"/>
  <c r="H2562" i="9"/>
  <c r="F2562" i="9"/>
  <c r="J2562" i="9" s="1"/>
  <c r="E2562" i="9"/>
  <c r="I2562" i="9" s="1"/>
  <c r="H2584" i="9"/>
  <c r="F2584" i="9"/>
  <c r="J2584" i="9" s="1"/>
  <c r="E2584" i="9"/>
  <c r="I2584" i="9" s="1"/>
  <c r="L2806" i="9"/>
  <c r="K2806" i="9"/>
  <c r="F2467" i="9"/>
  <c r="J2467" i="9" s="1"/>
  <c r="E2467" i="9"/>
  <c r="I2467" i="9" s="1"/>
  <c r="F2469" i="9"/>
  <c r="J2469" i="9" s="1"/>
  <c r="E2469" i="9"/>
  <c r="I2469" i="9" s="1"/>
  <c r="F2471" i="9"/>
  <c r="J2471" i="9" s="1"/>
  <c r="E2471" i="9"/>
  <c r="I2471" i="9" s="1"/>
  <c r="F2473" i="9"/>
  <c r="J2473" i="9" s="1"/>
  <c r="E2473" i="9"/>
  <c r="I2473" i="9" s="1"/>
  <c r="F2475" i="9"/>
  <c r="J2475" i="9" s="1"/>
  <c r="E2475" i="9"/>
  <c r="I2475" i="9" s="1"/>
  <c r="F2477" i="9"/>
  <c r="J2477" i="9" s="1"/>
  <c r="E2477" i="9"/>
  <c r="I2477" i="9" s="1"/>
  <c r="F2479" i="9"/>
  <c r="J2479" i="9" s="1"/>
  <c r="E2479" i="9"/>
  <c r="I2479" i="9" s="1"/>
  <c r="F2481" i="9"/>
  <c r="J2481" i="9" s="1"/>
  <c r="E2481" i="9"/>
  <c r="I2481" i="9" s="1"/>
  <c r="F2483" i="9"/>
  <c r="J2483" i="9" s="1"/>
  <c r="E2483" i="9"/>
  <c r="I2483" i="9" s="1"/>
  <c r="F2485" i="9"/>
  <c r="J2485" i="9" s="1"/>
  <c r="E2485" i="9"/>
  <c r="I2485" i="9" s="1"/>
  <c r="F2487" i="9"/>
  <c r="J2487" i="9" s="1"/>
  <c r="E2487" i="9"/>
  <c r="I2487" i="9" s="1"/>
  <c r="F2489" i="9"/>
  <c r="J2489" i="9" s="1"/>
  <c r="E2489" i="9"/>
  <c r="I2489" i="9" s="1"/>
  <c r="F2491" i="9"/>
  <c r="J2491" i="9" s="1"/>
  <c r="E2491" i="9"/>
  <c r="I2491" i="9" s="1"/>
  <c r="F2493" i="9"/>
  <c r="J2493" i="9" s="1"/>
  <c r="E2493" i="9"/>
  <c r="I2493" i="9" s="1"/>
  <c r="F2495" i="9"/>
  <c r="J2495" i="9" s="1"/>
  <c r="E2495" i="9"/>
  <c r="I2495" i="9" s="1"/>
  <c r="F2497" i="9"/>
  <c r="J2497" i="9" s="1"/>
  <c r="E2497" i="9"/>
  <c r="I2497" i="9" s="1"/>
  <c r="F2499" i="9"/>
  <c r="J2499" i="9" s="1"/>
  <c r="E2499" i="9"/>
  <c r="I2499" i="9" s="1"/>
  <c r="F2501" i="9"/>
  <c r="J2501" i="9" s="1"/>
  <c r="E2501" i="9"/>
  <c r="I2501" i="9" s="1"/>
  <c r="F2503" i="9"/>
  <c r="J2503" i="9" s="1"/>
  <c r="E2503" i="9"/>
  <c r="I2503" i="9" s="1"/>
  <c r="F2505" i="9"/>
  <c r="J2505" i="9" s="1"/>
  <c r="E2505" i="9"/>
  <c r="I2505" i="9" s="1"/>
  <c r="F2507" i="9"/>
  <c r="J2507" i="9" s="1"/>
  <c r="E2507" i="9"/>
  <c r="I2507" i="9" s="1"/>
  <c r="F2509" i="9"/>
  <c r="J2509" i="9" s="1"/>
  <c r="E2509" i="9"/>
  <c r="I2509" i="9" s="1"/>
  <c r="F2511" i="9"/>
  <c r="J2511" i="9" s="1"/>
  <c r="E2511" i="9"/>
  <c r="I2511" i="9" s="1"/>
  <c r="F2513" i="9"/>
  <c r="J2513" i="9" s="1"/>
  <c r="E2513" i="9"/>
  <c r="I2513" i="9" s="1"/>
  <c r="F2515" i="9"/>
  <c r="J2515" i="9" s="1"/>
  <c r="E2515" i="9"/>
  <c r="I2515" i="9" s="1"/>
  <c r="F2517" i="9"/>
  <c r="J2517" i="9" s="1"/>
  <c r="E2517" i="9"/>
  <c r="I2517" i="9" s="1"/>
  <c r="F2519" i="9"/>
  <c r="J2519" i="9" s="1"/>
  <c r="E2519" i="9"/>
  <c r="I2519" i="9" s="1"/>
  <c r="F2521" i="9"/>
  <c r="J2521" i="9" s="1"/>
  <c r="E2521" i="9"/>
  <c r="I2521" i="9" s="1"/>
  <c r="F2523" i="9"/>
  <c r="J2523" i="9" s="1"/>
  <c r="E2523" i="9"/>
  <c r="I2523" i="9" s="1"/>
  <c r="F2525" i="9"/>
  <c r="J2525" i="9" s="1"/>
  <c r="E2525" i="9"/>
  <c r="I2525" i="9" s="1"/>
  <c r="F2527" i="9"/>
  <c r="J2527" i="9" s="1"/>
  <c r="E2527" i="9"/>
  <c r="I2527" i="9" s="1"/>
  <c r="F2529" i="9"/>
  <c r="J2529" i="9" s="1"/>
  <c r="E2529" i="9"/>
  <c r="I2529" i="9" s="1"/>
  <c r="F2534" i="9"/>
  <c r="J2534" i="9" s="1"/>
  <c r="E2534" i="9"/>
  <c r="I2534" i="9" s="1"/>
  <c r="F2542" i="9"/>
  <c r="J2542" i="9" s="1"/>
  <c r="E2542" i="9"/>
  <c r="I2542" i="9" s="1"/>
  <c r="F2550" i="9"/>
  <c r="J2550" i="9" s="1"/>
  <c r="E2550" i="9"/>
  <c r="I2550" i="9" s="1"/>
  <c r="H2578" i="9"/>
  <c r="F2578" i="9"/>
  <c r="J2578" i="9" s="1"/>
  <c r="E2578" i="9"/>
  <c r="I2578" i="9" s="1"/>
  <c r="L2646" i="9"/>
  <c r="K2646" i="9"/>
  <c r="E2459" i="9"/>
  <c r="I2459" i="9" s="1"/>
  <c r="H2467" i="9"/>
  <c r="H2469" i="9"/>
  <c r="H2471" i="9"/>
  <c r="H2473" i="9"/>
  <c r="H2475" i="9"/>
  <c r="H2477" i="9"/>
  <c r="H2479" i="9"/>
  <c r="H2481" i="9"/>
  <c r="H2483" i="9"/>
  <c r="H2485" i="9"/>
  <c r="H2487" i="9"/>
  <c r="H2489" i="9"/>
  <c r="H2491" i="9"/>
  <c r="H2493" i="9"/>
  <c r="H2495" i="9"/>
  <c r="H2497" i="9"/>
  <c r="H2499" i="9"/>
  <c r="H2501" i="9"/>
  <c r="H2503" i="9"/>
  <c r="H2505" i="9"/>
  <c r="H2507" i="9"/>
  <c r="H2509" i="9"/>
  <c r="H2511" i="9"/>
  <c r="H2513" i="9"/>
  <c r="H2515" i="9"/>
  <c r="H2517" i="9"/>
  <c r="H2519" i="9"/>
  <c r="H2521" i="9"/>
  <c r="H2523" i="9"/>
  <c r="H2525" i="9"/>
  <c r="H2527" i="9"/>
  <c r="H2529" i="9"/>
  <c r="H2534" i="9"/>
  <c r="F2537" i="9"/>
  <c r="J2537" i="9" s="1"/>
  <c r="E2537" i="9"/>
  <c r="I2537" i="9" s="1"/>
  <c r="H2542" i="9"/>
  <c r="F2545" i="9"/>
  <c r="J2545" i="9" s="1"/>
  <c r="E2545" i="9"/>
  <c r="I2545" i="9" s="1"/>
  <c r="H2550" i="9"/>
  <c r="H2557" i="9"/>
  <c r="F2557" i="9"/>
  <c r="J2557" i="9" s="1"/>
  <c r="E2557" i="9"/>
  <c r="I2557" i="9" s="1"/>
  <c r="K2574" i="9"/>
  <c r="L2598" i="9"/>
  <c r="K2598" i="9"/>
  <c r="K2606" i="9"/>
  <c r="L2630" i="9"/>
  <c r="K2630" i="9"/>
  <c r="H2639" i="9"/>
  <c r="E2639" i="9"/>
  <c r="I2639" i="9" s="1"/>
  <c r="F2639" i="9"/>
  <c r="J2639" i="9" s="1"/>
  <c r="E2429" i="9"/>
  <c r="I2429" i="9" s="1"/>
  <c r="E2437" i="9"/>
  <c r="I2437" i="9" s="1"/>
  <c r="E2443" i="9"/>
  <c r="I2443" i="9" s="1"/>
  <c r="E2447" i="9"/>
  <c r="I2447" i="9" s="1"/>
  <c r="E2456" i="9"/>
  <c r="I2456" i="9" s="1"/>
  <c r="H2459" i="9"/>
  <c r="E2464" i="9"/>
  <c r="I2464" i="9" s="1"/>
  <c r="F2532" i="9"/>
  <c r="J2532" i="9" s="1"/>
  <c r="E2532" i="9"/>
  <c r="I2532" i="9" s="1"/>
  <c r="F2540" i="9"/>
  <c r="J2540" i="9" s="1"/>
  <c r="E2540" i="9"/>
  <c r="I2540" i="9" s="1"/>
  <c r="F2548" i="9"/>
  <c r="J2548" i="9" s="1"/>
  <c r="E2548" i="9"/>
  <c r="I2548" i="9" s="1"/>
  <c r="L2582" i="9"/>
  <c r="K2582" i="9"/>
  <c r="H2623" i="9"/>
  <c r="E2623" i="9"/>
  <c r="I2623" i="9" s="1"/>
  <c r="F2623" i="9"/>
  <c r="J2623" i="9" s="1"/>
  <c r="H2652" i="9"/>
  <c r="F2652" i="9"/>
  <c r="J2652" i="9" s="1"/>
  <c r="E2652" i="9"/>
  <c r="I2652" i="9" s="1"/>
  <c r="H2725" i="9"/>
  <c r="E2725" i="9"/>
  <c r="I2725" i="9" s="1"/>
  <c r="F2725" i="9"/>
  <c r="J2725" i="9" s="1"/>
  <c r="F2535" i="9"/>
  <c r="J2535" i="9" s="1"/>
  <c r="E2535" i="9"/>
  <c r="I2535" i="9" s="1"/>
  <c r="F2543" i="9"/>
  <c r="J2543" i="9" s="1"/>
  <c r="E2543" i="9"/>
  <c r="I2543" i="9" s="1"/>
  <c r="F2551" i="9"/>
  <c r="J2551" i="9" s="1"/>
  <c r="E2551" i="9"/>
  <c r="I2551" i="9" s="1"/>
  <c r="L2555" i="9"/>
  <c r="H2575" i="9"/>
  <c r="E2575" i="9"/>
  <c r="I2575" i="9" s="1"/>
  <c r="F2575" i="9"/>
  <c r="J2575" i="9" s="1"/>
  <c r="H2607" i="9"/>
  <c r="E2607" i="9"/>
  <c r="I2607" i="9" s="1"/>
  <c r="F2607" i="9"/>
  <c r="J2607" i="9" s="1"/>
  <c r="F2468" i="9"/>
  <c r="J2468" i="9" s="1"/>
  <c r="E2468" i="9"/>
  <c r="I2468" i="9" s="1"/>
  <c r="F2470" i="9"/>
  <c r="J2470" i="9" s="1"/>
  <c r="E2470" i="9"/>
  <c r="I2470" i="9" s="1"/>
  <c r="F2472" i="9"/>
  <c r="J2472" i="9" s="1"/>
  <c r="E2472" i="9"/>
  <c r="I2472" i="9" s="1"/>
  <c r="F2474" i="9"/>
  <c r="J2474" i="9" s="1"/>
  <c r="E2474" i="9"/>
  <c r="I2474" i="9" s="1"/>
  <c r="F2476" i="9"/>
  <c r="J2476" i="9" s="1"/>
  <c r="E2476" i="9"/>
  <c r="I2476" i="9" s="1"/>
  <c r="F2478" i="9"/>
  <c r="J2478" i="9" s="1"/>
  <c r="E2478" i="9"/>
  <c r="I2478" i="9" s="1"/>
  <c r="F2480" i="9"/>
  <c r="J2480" i="9" s="1"/>
  <c r="E2480" i="9"/>
  <c r="I2480" i="9" s="1"/>
  <c r="F2482" i="9"/>
  <c r="J2482" i="9" s="1"/>
  <c r="E2482" i="9"/>
  <c r="I2482" i="9" s="1"/>
  <c r="F2484" i="9"/>
  <c r="J2484" i="9" s="1"/>
  <c r="E2484" i="9"/>
  <c r="I2484" i="9" s="1"/>
  <c r="F2486" i="9"/>
  <c r="J2486" i="9" s="1"/>
  <c r="E2486" i="9"/>
  <c r="I2486" i="9" s="1"/>
  <c r="F2488" i="9"/>
  <c r="J2488" i="9" s="1"/>
  <c r="E2488" i="9"/>
  <c r="I2488" i="9" s="1"/>
  <c r="F2490" i="9"/>
  <c r="J2490" i="9" s="1"/>
  <c r="E2490" i="9"/>
  <c r="I2490" i="9" s="1"/>
  <c r="F2492" i="9"/>
  <c r="J2492" i="9" s="1"/>
  <c r="E2492" i="9"/>
  <c r="I2492" i="9" s="1"/>
  <c r="F2494" i="9"/>
  <c r="J2494" i="9" s="1"/>
  <c r="E2494" i="9"/>
  <c r="I2494" i="9" s="1"/>
  <c r="F2496" i="9"/>
  <c r="J2496" i="9" s="1"/>
  <c r="E2496" i="9"/>
  <c r="I2496" i="9" s="1"/>
  <c r="F2498" i="9"/>
  <c r="J2498" i="9" s="1"/>
  <c r="E2498" i="9"/>
  <c r="I2498" i="9" s="1"/>
  <c r="F2500" i="9"/>
  <c r="J2500" i="9" s="1"/>
  <c r="E2500" i="9"/>
  <c r="I2500" i="9" s="1"/>
  <c r="F2502" i="9"/>
  <c r="J2502" i="9" s="1"/>
  <c r="E2502" i="9"/>
  <c r="I2502" i="9" s="1"/>
  <c r="F2504" i="9"/>
  <c r="J2504" i="9" s="1"/>
  <c r="E2504" i="9"/>
  <c r="I2504" i="9" s="1"/>
  <c r="F2506" i="9"/>
  <c r="J2506" i="9" s="1"/>
  <c r="E2506" i="9"/>
  <c r="I2506" i="9" s="1"/>
  <c r="F2508" i="9"/>
  <c r="J2508" i="9" s="1"/>
  <c r="E2508" i="9"/>
  <c r="I2508" i="9" s="1"/>
  <c r="F2510" i="9"/>
  <c r="J2510" i="9" s="1"/>
  <c r="E2510" i="9"/>
  <c r="I2510" i="9" s="1"/>
  <c r="F2512" i="9"/>
  <c r="J2512" i="9" s="1"/>
  <c r="E2512" i="9"/>
  <c r="I2512" i="9" s="1"/>
  <c r="F2514" i="9"/>
  <c r="J2514" i="9" s="1"/>
  <c r="E2514" i="9"/>
  <c r="I2514" i="9" s="1"/>
  <c r="F2516" i="9"/>
  <c r="J2516" i="9" s="1"/>
  <c r="E2516" i="9"/>
  <c r="I2516" i="9" s="1"/>
  <c r="F2518" i="9"/>
  <c r="J2518" i="9" s="1"/>
  <c r="E2518" i="9"/>
  <c r="I2518" i="9" s="1"/>
  <c r="F2520" i="9"/>
  <c r="J2520" i="9" s="1"/>
  <c r="E2520" i="9"/>
  <c r="I2520" i="9" s="1"/>
  <c r="F2522" i="9"/>
  <c r="J2522" i="9" s="1"/>
  <c r="E2522" i="9"/>
  <c r="I2522" i="9" s="1"/>
  <c r="F2524" i="9"/>
  <c r="J2524" i="9" s="1"/>
  <c r="E2524" i="9"/>
  <c r="I2524" i="9" s="1"/>
  <c r="F2526" i="9"/>
  <c r="J2526" i="9" s="1"/>
  <c r="E2526" i="9"/>
  <c r="I2526" i="9" s="1"/>
  <c r="F2528" i="9"/>
  <c r="J2528" i="9" s="1"/>
  <c r="E2528" i="9"/>
  <c r="I2528" i="9" s="1"/>
  <c r="F2530" i="9"/>
  <c r="J2530" i="9" s="1"/>
  <c r="E2530" i="9"/>
  <c r="I2530" i="9" s="1"/>
  <c r="F2538" i="9"/>
  <c r="J2538" i="9" s="1"/>
  <c r="E2538" i="9"/>
  <c r="I2538" i="9" s="1"/>
  <c r="F2546" i="9"/>
  <c r="J2546" i="9" s="1"/>
  <c r="E2546" i="9"/>
  <c r="I2546" i="9" s="1"/>
  <c r="H2568" i="9"/>
  <c r="F2568" i="9"/>
  <c r="J2568" i="9" s="1"/>
  <c r="E2568" i="9"/>
  <c r="I2568" i="9" s="1"/>
  <c r="H2591" i="9"/>
  <c r="E2591" i="9"/>
  <c r="I2591" i="9" s="1"/>
  <c r="F2591" i="9"/>
  <c r="J2591" i="9" s="1"/>
  <c r="H2616" i="9"/>
  <c r="F2616" i="9"/>
  <c r="J2616" i="9" s="1"/>
  <c r="E2616" i="9"/>
  <c r="I2616" i="9" s="1"/>
  <c r="H2648" i="9"/>
  <c r="F2648" i="9"/>
  <c r="J2648" i="9" s="1"/>
  <c r="E2648" i="9"/>
  <c r="I2648" i="9" s="1"/>
  <c r="F2553" i="9"/>
  <c r="F2560" i="9"/>
  <c r="H2571" i="9"/>
  <c r="E2571" i="9"/>
  <c r="I2571" i="9" s="1"/>
  <c r="F2576" i="9"/>
  <c r="H2587" i="9"/>
  <c r="E2587" i="9"/>
  <c r="I2587" i="9" s="1"/>
  <c r="F2592" i="9"/>
  <c r="E2594" i="9"/>
  <c r="I2594" i="9" s="1"/>
  <c r="H2603" i="9"/>
  <c r="E2603" i="9"/>
  <c r="I2603" i="9" s="1"/>
  <c r="F2608" i="9"/>
  <c r="E2610" i="9"/>
  <c r="I2610" i="9" s="1"/>
  <c r="H2619" i="9"/>
  <c r="E2619" i="9"/>
  <c r="I2619" i="9" s="1"/>
  <c r="E2626" i="9"/>
  <c r="I2626" i="9" s="1"/>
  <c r="H2635" i="9"/>
  <c r="E2635" i="9"/>
  <c r="I2635" i="9" s="1"/>
  <c r="E2642" i="9"/>
  <c r="I2642" i="9" s="1"/>
  <c r="H2656" i="9"/>
  <c r="F2656" i="9"/>
  <c r="J2656" i="9" s="1"/>
  <c r="H2672" i="9"/>
  <c r="F2672" i="9"/>
  <c r="J2672" i="9" s="1"/>
  <c r="H2686" i="9"/>
  <c r="F2686" i="9"/>
  <c r="J2686" i="9" s="1"/>
  <c r="E2686" i="9"/>
  <c r="I2686" i="9" s="1"/>
  <c r="H2694" i="9"/>
  <c r="F2694" i="9"/>
  <c r="J2694" i="9" s="1"/>
  <c r="E2694" i="9"/>
  <c r="I2694" i="9" s="1"/>
  <c r="H2702" i="9"/>
  <c r="F2702" i="9"/>
  <c r="J2702" i="9" s="1"/>
  <c r="E2702" i="9"/>
  <c r="I2702" i="9" s="1"/>
  <c r="H2710" i="9"/>
  <c r="F2710" i="9"/>
  <c r="J2710" i="9" s="1"/>
  <c r="E2710" i="9"/>
  <c r="I2710" i="9" s="1"/>
  <c r="L2724" i="9"/>
  <c r="K2724" i="9"/>
  <c r="H2758" i="9"/>
  <c r="F2758" i="9"/>
  <c r="J2758" i="9" s="1"/>
  <c r="E2758" i="9"/>
  <c r="I2758" i="9" s="1"/>
  <c r="H2761" i="9"/>
  <c r="F2761" i="9"/>
  <c r="J2761" i="9" s="1"/>
  <c r="H2777" i="9"/>
  <c r="F2777" i="9"/>
  <c r="J2777" i="9" s="1"/>
  <c r="H2801" i="9"/>
  <c r="F2801" i="9"/>
  <c r="J2801" i="9" s="1"/>
  <c r="E2801" i="9"/>
  <c r="I2801" i="9" s="1"/>
  <c r="E2559" i="9"/>
  <c r="I2559" i="9" s="1"/>
  <c r="E2564" i="9"/>
  <c r="I2564" i="9" s="1"/>
  <c r="F2571" i="9"/>
  <c r="J2571" i="9" s="1"/>
  <c r="H2573" i="9"/>
  <c r="E2573" i="9"/>
  <c r="I2573" i="9" s="1"/>
  <c r="E2580" i="9"/>
  <c r="I2580" i="9" s="1"/>
  <c r="F2587" i="9"/>
  <c r="J2587" i="9" s="1"/>
  <c r="H2589" i="9"/>
  <c r="E2589" i="9"/>
  <c r="I2589" i="9" s="1"/>
  <c r="F2594" i="9"/>
  <c r="J2594" i="9" s="1"/>
  <c r="E2596" i="9"/>
  <c r="I2596" i="9" s="1"/>
  <c r="F2603" i="9"/>
  <c r="J2603" i="9" s="1"/>
  <c r="H2605" i="9"/>
  <c r="E2605" i="9"/>
  <c r="I2605" i="9" s="1"/>
  <c r="F2610" i="9"/>
  <c r="J2610" i="9" s="1"/>
  <c r="E2612" i="9"/>
  <c r="I2612" i="9" s="1"/>
  <c r="F2619" i="9"/>
  <c r="J2619" i="9" s="1"/>
  <c r="H2621" i="9"/>
  <c r="E2621" i="9"/>
  <c r="I2621" i="9" s="1"/>
  <c r="F2626" i="9"/>
  <c r="J2626" i="9" s="1"/>
  <c r="E2628" i="9"/>
  <c r="I2628" i="9" s="1"/>
  <c r="F2635" i="9"/>
  <c r="J2635" i="9" s="1"/>
  <c r="H2637" i="9"/>
  <c r="E2637" i="9"/>
  <c r="I2637" i="9" s="1"/>
  <c r="F2642" i="9"/>
  <c r="J2642" i="9" s="1"/>
  <c r="E2644" i="9"/>
  <c r="I2644" i="9" s="1"/>
  <c r="H2654" i="9"/>
  <c r="F2654" i="9"/>
  <c r="E2656" i="9"/>
  <c r="I2656" i="9" s="1"/>
  <c r="H2670" i="9"/>
  <c r="F2670" i="9"/>
  <c r="E2672" i="9"/>
  <c r="I2672" i="9" s="1"/>
  <c r="H2689" i="9"/>
  <c r="F2689" i="9"/>
  <c r="H2697" i="9"/>
  <c r="F2697" i="9"/>
  <c r="H2705" i="9"/>
  <c r="F2705" i="9"/>
  <c r="H2713" i="9"/>
  <c r="F2713" i="9"/>
  <c r="H2734" i="9"/>
  <c r="F2734" i="9"/>
  <c r="J2734" i="9" s="1"/>
  <c r="E2734" i="9"/>
  <c r="I2734" i="9" s="1"/>
  <c r="H2737" i="9"/>
  <c r="F2737" i="9"/>
  <c r="H2749" i="9"/>
  <c r="E2749" i="9"/>
  <c r="I2749" i="9" s="1"/>
  <c r="F2749" i="9"/>
  <c r="J2749" i="9" s="1"/>
  <c r="E2761" i="9"/>
  <c r="I2761" i="9" s="1"/>
  <c r="L2764" i="9"/>
  <c r="K2764" i="9"/>
  <c r="H2774" i="9"/>
  <c r="F2774" i="9"/>
  <c r="J2774" i="9" s="1"/>
  <c r="E2774" i="9"/>
  <c r="I2774" i="9" s="1"/>
  <c r="E2777" i="9"/>
  <c r="I2777" i="9" s="1"/>
  <c r="F2811" i="9"/>
  <c r="J2811" i="9" s="1"/>
  <c r="H2811" i="9"/>
  <c r="E2811" i="9"/>
  <c r="I2811" i="9" s="1"/>
  <c r="K2814" i="9"/>
  <c r="H2561" i="9"/>
  <c r="E2561" i="9"/>
  <c r="I2561" i="9" s="1"/>
  <c r="H2577" i="9"/>
  <c r="E2577" i="9"/>
  <c r="I2577" i="9" s="1"/>
  <c r="H2593" i="9"/>
  <c r="E2593" i="9"/>
  <c r="I2593" i="9" s="1"/>
  <c r="H2609" i="9"/>
  <c r="E2609" i="9"/>
  <c r="I2609" i="9" s="1"/>
  <c r="H2625" i="9"/>
  <c r="E2625" i="9"/>
  <c r="I2625" i="9" s="1"/>
  <c r="H2641" i="9"/>
  <c r="E2641" i="9"/>
  <c r="I2641" i="9" s="1"/>
  <c r="H2650" i="9"/>
  <c r="F2650" i="9"/>
  <c r="J2650" i="9" s="1"/>
  <c r="H2666" i="9"/>
  <c r="F2666" i="9"/>
  <c r="J2666" i="9" s="1"/>
  <c r="H2682" i="9"/>
  <c r="F2682" i="9"/>
  <c r="J2682" i="9" s="1"/>
  <c r="L2684" i="9"/>
  <c r="K2684" i="9"/>
  <c r="L2692" i="9"/>
  <c r="K2692" i="9"/>
  <c r="L2700" i="9"/>
  <c r="K2700" i="9"/>
  <c r="L2708" i="9"/>
  <c r="K2708" i="9"/>
  <c r="L2716" i="9"/>
  <c r="K2716" i="9"/>
  <c r="H2750" i="9"/>
  <c r="F2750" i="9"/>
  <c r="J2750" i="9" s="1"/>
  <c r="E2750" i="9"/>
  <c r="I2750" i="9" s="1"/>
  <c r="H2753" i="9"/>
  <c r="F2753" i="9"/>
  <c r="J2753" i="9" s="1"/>
  <c r="H2765" i="9"/>
  <c r="E2765" i="9"/>
  <c r="I2765" i="9" s="1"/>
  <c r="F2765" i="9"/>
  <c r="J2765" i="9" s="1"/>
  <c r="H2785" i="9"/>
  <c r="F2785" i="9"/>
  <c r="J2785" i="9" s="1"/>
  <c r="E2556" i="9"/>
  <c r="I2556" i="9" s="1"/>
  <c r="F2561" i="9"/>
  <c r="J2561" i="9" s="1"/>
  <c r="H2563" i="9"/>
  <c r="E2563" i="9"/>
  <c r="I2563" i="9" s="1"/>
  <c r="E2570" i="9"/>
  <c r="I2570" i="9" s="1"/>
  <c r="F2577" i="9"/>
  <c r="J2577" i="9" s="1"/>
  <c r="H2579" i="9"/>
  <c r="E2579" i="9"/>
  <c r="I2579" i="9" s="1"/>
  <c r="E2586" i="9"/>
  <c r="I2586" i="9" s="1"/>
  <c r="F2593" i="9"/>
  <c r="J2593" i="9" s="1"/>
  <c r="H2595" i="9"/>
  <c r="E2595" i="9"/>
  <c r="I2595" i="9" s="1"/>
  <c r="E2602" i="9"/>
  <c r="I2602" i="9" s="1"/>
  <c r="F2609" i="9"/>
  <c r="J2609" i="9" s="1"/>
  <c r="H2611" i="9"/>
  <c r="E2611" i="9"/>
  <c r="I2611" i="9" s="1"/>
  <c r="E2618" i="9"/>
  <c r="I2618" i="9" s="1"/>
  <c r="F2625" i="9"/>
  <c r="J2625" i="9" s="1"/>
  <c r="H2627" i="9"/>
  <c r="E2627" i="9"/>
  <c r="I2627" i="9" s="1"/>
  <c r="E2634" i="9"/>
  <c r="I2634" i="9" s="1"/>
  <c r="F2641" i="9"/>
  <c r="J2641" i="9" s="1"/>
  <c r="H2643" i="9"/>
  <c r="E2643" i="9"/>
  <c r="I2643" i="9" s="1"/>
  <c r="E2650" i="9"/>
  <c r="I2650" i="9" s="1"/>
  <c r="H2664" i="9"/>
  <c r="F2664" i="9"/>
  <c r="J2664" i="9" s="1"/>
  <c r="E2666" i="9"/>
  <c r="I2666" i="9" s="1"/>
  <c r="H2680" i="9"/>
  <c r="F2680" i="9"/>
  <c r="J2680" i="9" s="1"/>
  <c r="E2682" i="9"/>
  <c r="I2682" i="9" s="1"/>
  <c r="H2690" i="9"/>
  <c r="F2690" i="9"/>
  <c r="J2690" i="9" s="1"/>
  <c r="E2690" i="9"/>
  <c r="I2690" i="9" s="1"/>
  <c r="H2698" i="9"/>
  <c r="F2698" i="9"/>
  <c r="J2698" i="9" s="1"/>
  <c r="E2698" i="9"/>
  <c r="I2698" i="9" s="1"/>
  <c r="H2706" i="9"/>
  <c r="F2706" i="9"/>
  <c r="J2706" i="9" s="1"/>
  <c r="E2706" i="9"/>
  <c r="I2706" i="9" s="1"/>
  <c r="H2714" i="9"/>
  <c r="F2714" i="9"/>
  <c r="J2714" i="9" s="1"/>
  <c r="E2714" i="9"/>
  <c r="I2714" i="9" s="1"/>
  <c r="H2726" i="9"/>
  <c r="F2726" i="9"/>
  <c r="J2726" i="9" s="1"/>
  <c r="E2726" i="9"/>
  <c r="I2726" i="9" s="1"/>
  <c r="H2729" i="9"/>
  <c r="F2729" i="9"/>
  <c r="J2729" i="9" s="1"/>
  <c r="H2741" i="9"/>
  <c r="E2741" i="9"/>
  <c r="I2741" i="9" s="1"/>
  <c r="F2741" i="9"/>
  <c r="J2741" i="9" s="1"/>
  <c r="L2744" i="9"/>
  <c r="K2744" i="9"/>
  <c r="E2753" i="9"/>
  <c r="I2753" i="9" s="1"/>
  <c r="L2756" i="9"/>
  <c r="K2756" i="9"/>
  <c r="H2782" i="9"/>
  <c r="F2782" i="9"/>
  <c r="J2782" i="9" s="1"/>
  <c r="E2782" i="9"/>
  <c r="I2782" i="9" s="1"/>
  <c r="E2785" i="9"/>
  <c r="I2785" i="9" s="1"/>
  <c r="K2792" i="9"/>
  <c r="E2904" i="9"/>
  <c r="I2904" i="9" s="1"/>
  <c r="H2904" i="9"/>
  <c r="F2904" i="9"/>
  <c r="J2904" i="9" s="1"/>
  <c r="F2556" i="9"/>
  <c r="J2556" i="9" s="1"/>
  <c r="F2563" i="9"/>
  <c r="J2563" i="9" s="1"/>
  <c r="H2565" i="9"/>
  <c r="E2565" i="9"/>
  <c r="I2565" i="9" s="1"/>
  <c r="F2570" i="9"/>
  <c r="J2570" i="9" s="1"/>
  <c r="E2572" i="9"/>
  <c r="I2572" i="9" s="1"/>
  <c r="F2579" i="9"/>
  <c r="J2579" i="9" s="1"/>
  <c r="H2581" i="9"/>
  <c r="E2581" i="9"/>
  <c r="I2581" i="9" s="1"/>
  <c r="F2586" i="9"/>
  <c r="J2586" i="9" s="1"/>
  <c r="E2588" i="9"/>
  <c r="I2588" i="9" s="1"/>
  <c r="F2595" i="9"/>
  <c r="J2595" i="9" s="1"/>
  <c r="H2597" i="9"/>
  <c r="E2597" i="9"/>
  <c r="I2597" i="9" s="1"/>
  <c r="F2602" i="9"/>
  <c r="J2602" i="9" s="1"/>
  <c r="E2604" i="9"/>
  <c r="I2604" i="9" s="1"/>
  <c r="F2611" i="9"/>
  <c r="J2611" i="9" s="1"/>
  <c r="H2613" i="9"/>
  <c r="E2613" i="9"/>
  <c r="I2613" i="9" s="1"/>
  <c r="F2618" i="9"/>
  <c r="J2618" i="9" s="1"/>
  <c r="E2620" i="9"/>
  <c r="I2620" i="9" s="1"/>
  <c r="F2627" i="9"/>
  <c r="J2627" i="9" s="1"/>
  <c r="H2629" i="9"/>
  <c r="E2629" i="9"/>
  <c r="I2629" i="9" s="1"/>
  <c r="F2634" i="9"/>
  <c r="J2634" i="9" s="1"/>
  <c r="E2636" i="9"/>
  <c r="I2636" i="9" s="1"/>
  <c r="F2643" i="9"/>
  <c r="J2643" i="9" s="1"/>
  <c r="H2645" i="9"/>
  <c r="E2645" i="9"/>
  <c r="I2645" i="9" s="1"/>
  <c r="H2662" i="9"/>
  <c r="F2662" i="9"/>
  <c r="J2662" i="9" s="1"/>
  <c r="E2664" i="9"/>
  <c r="I2664" i="9" s="1"/>
  <c r="H2678" i="9"/>
  <c r="F2678" i="9"/>
  <c r="E2680" i="9"/>
  <c r="I2680" i="9" s="1"/>
  <c r="H2685" i="9"/>
  <c r="F2685" i="9"/>
  <c r="H2693" i="9"/>
  <c r="F2693" i="9"/>
  <c r="H2701" i="9"/>
  <c r="F2701" i="9"/>
  <c r="H2709" i="9"/>
  <c r="F2709" i="9"/>
  <c r="H2717" i="9"/>
  <c r="E2717" i="9"/>
  <c r="I2717" i="9" s="1"/>
  <c r="F2717" i="9"/>
  <c r="J2717" i="9" s="1"/>
  <c r="K2720" i="9"/>
  <c r="E2729" i="9"/>
  <c r="I2729" i="9" s="1"/>
  <c r="L2732" i="9"/>
  <c r="K2732" i="9"/>
  <c r="H2766" i="9"/>
  <c r="F2766" i="9"/>
  <c r="J2766" i="9" s="1"/>
  <c r="E2766" i="9"/>
  <c r="I2766" i="9" s="1"/>
  <c r="H2769" i="9"/>
  <c r="F2769" i="9"/>
  <c r="L2772" i="9"/>
  <c r="K2772" i="9"/>
  <c r="F2813" i="9"/>
  <c r="J2813" i="9" s="1"/>
  <c r="E2813" i="9"/>
  <c r="I2813" i="9" s="1"/>
  <c r="H2813" i="9"/>
  <c r="H2567" i="9"/>
  <c r="E2567" i="9"/>
  <c r="I2567" i="9" s="1"/>
  <c r="L2574" i="9"/>
  <c r="H2583" i="9"/>
  <c r="E2583" i="9"/>
  <c r="I2583" i="9" s="1"/>
  <c r="L2590" i="9"/>
  <c r="H2599" i="9"/>
  <c r="E2599" i="9"/>
  <c r="I2599" i="9" s="1"/>
  <c r="L2606" i="9"/>
  <c r="H2615" i="9"/>
  <c r="E2615" i="9"/>
  <c r="I2615" i="9" s="1"/>
  <c r="H2631" i="9"/>
  <c r="E2631" i="9"/>
  <c r="I2631" i="9" s="1"/>
  <c r="F2636" i="9"/>
  <c r="J2636" i="9" s="1"/>
  <c r="H2647" i="9"/>
  <c r="E2647" i="9"/>
  <c r="I2647" i="9" s="1"/>
  <c r="H2660" i="9"/>
  <c r="F2660" i="9"/>
  <c r="E2662" i="9"/>
  <c r="I2662" i="9" s="1"/>
  <c r="H2676" i="9"/>
  <c r="F2676" i="9"/>
  <c r="H2742" i="9"/>
  <c r="F2742" i="9"/>
  <c r="J2742" i="9" s="1"/>
  <c r="E2742" i="9"/>
  <c r="I2742" i="9" s="1"/>
  <c r="H2745" i="9"/>
  <c r="F2745" i="9"/>
  <c r="H2757" i="9"/>
  <c r="E2757" i="9"/>
  <c r="I2757" i="9" s="1"/>
  <c r="F2757" i="9"/>
  <c r="J2757" i="9" s="1"/>
  <c r="K2776" i="9"/>
  <c r="H2793" i="9"/>
  <c r="F2793" i="9"/>
  <c r="J2793" i="9" s="1"/>
  <c r="K2793" i="9" s="1"/>
  <c r="L2796" i="9"/>
  <c r="K2796" i="9"/>
  <c r="K2804" i="9"/>
  <c r="L2804" i="9"/>
  <c r="K2818" i="9"/>
  <c r="L2818" i="9"/>
  <c r="H2585" i="9"/>
  <c r="E2585" i="9"/>
  <c r="I2585" i="9" s="1"/>
  <c r="H2601" i="9"/>
  <c r="E2601" i="9"/>
  <c r="I2601" i="9" s="1"/>
  <c r="H2617" i="9"/>
  <c r="E2617" i="9"/>
  <c r="I2617" i="9" s="1"/>
  <c r="H2633" i="9"/>
  <c r="E2633" i="9"/>
  <c r="I2633" i="9" s="1"/>
  <c r="H2651" i="9"/>
  <c r="E2651" i="9"/>
  <c r="I2651" i="9" s="1"/>
  <c r="H2658" i="9"/>
  <c r="F2658" i="9"/>
  <c r="H2674" i="9"/>
  <c r="F2674" i="9"/>
  <c r="L2688" i="9"/>
  <c r="K2688" i="9"/>
  <c r="L2696" i="9"/>
  <c r="K2696" i="9"/>
  <c r="L2704" i="9"/>
  <c r="K2704" i="9"/>
  <c r="L2712" i="9"/>
  <c r="K2712" i="9"/>
  <c r="H2718" i="9"/>
  <c r="F2718" i="9"/>
  <c r="J2718" i="9" s="1"/>
  <c r="E2718" i="9"/>
  <c r="I2718" i="9" s="1"/>
  <c r="H2721" i="9"/>
  <c r="F2721" i="9"/>
  <c r="H2733" i="9"/>
  <c r="E2733" i="9"/>
  <c r="I2733" i="9" s="1"/>
  <c r="F2733" i="9"/>
  <c r="J2733" i="9" s="1"/>
  <c r="K2748" i="9"/>
  <c r="H2790" i="9"/>
  <c r="F2790" i="9"/>
  <c r="J2790" i="9" s="1"/>
  <c r="E2790" i="9"/>
  <c r="I2790" i="9" s="1"/>
  <c r="L2793" i="9"/>
  <c r="K2828" i="9"/>
  <c r="L2828" i="9"/>
  <c r="E2722" i="9"/>
  <c r="I2722" i="9" s="1"/>
  <c r="E2730" i="9"/>
  <c r="I2730" i="9" s="1"/>
  <c r="E2738" i="9"/>
  <c r="I2738" i="9" s="1"/>
  <c r="E2746" i="9"/>
  <c r="I2746" i="9" s="1"/>
  <c r="E2754" i="9"/>
  <c r="I2754" i="9" s="1"/>
  <c r="E2762" i="9"/>
  <c r="I2762" i="9" s="1"/>
  <c r="E2770" i="9"/>
  <c r="I2770" i="9" s="1"/>
  <c r="F2773" i="9"/>
  <c r="J2773" i="9" s="1"/>
  <c r="E2778" i="9"/>
  <c r="I2778" i="9" s="1"/>
  <c r="F2781" i="9"/>
  <c r="J2781" i="9" s="1"/>
  <c r="E2786" i="9"/>
  <c r="I2786" i="9" s="1"/>
  <c r="F2789" i="9"/>
  <c r="J2789" i="9" s="1"/>
  <c r="E2794" i="9"/>
  <c r="I2794" i="9" s="1"/>
  <c r="F2797" i="9"/>
  <c r="J2797" i="9" s="1"/>
  <c r="E2802" i="9"/>
  <c r="I2802" i="9" s="1"/>
  <c r="F2839" i="9"/>
  <c r="J2839" i="9" s="1"/>
  <c r="H2839" i="9"/>
  <c r="E2839" i="9"/>
  <c r="I2839" i="9" s="1"/>
  <c r="K2960" i="9"/>
  <c r="L2960" i="9"/>
  <c r="E2973" i="9"/>
  <c r="I2973" i="9" s="1"/>
  <c r="H2973" i="9"/>
  <c r="F2973" i="9"/>
  <c r="J2973" i="9" s="1"/>
  <c r="E2649" i="9"/>
  <c r="I2649" i="9" s="1"/>
  <c r="E2653" i="9"/>
  <c r="I2653" i="9" s="1"/>
  <c r="E2657" i="9"/>
  <c r="I2657" i="9" s="1"/>
  <c r="E2661" i="9"/>
  <c r="I2661" i="9" s="1"/>
  <c r="E2665" i="9"/>
  <c r="I2665" i="9" s="1"/>
  <c r="E2669" i="9"/>
  <c r="I2669" i="9" s="1"/>
  <c r="E2673" i="9"/>
  <c r="I2673" i="9" s="1"/>
  <c r="E2677" i="9"/>
  <c r="I2677" i="9" s="1"/>
  <c r="E2681" i="9"/>
  <c r="I2681" i="9" s="1"/>
  <c r="E2687" i="9"/>
  <c r="I2687" i="9" s="1"/>
  <c r="E2695" i="9"/>
  <c r="I2695" i="9" s="1"/>
  <c r="E2703" i="9"/>
  <c r="I2703" i="9" s="1"/>
  <c r="E2711" i="9"/>
  <c r="I2711" i="9" s="1"/>
  <c r="E2719" i="9"/>
  <c r="I2719" i="9" s="1"/>
  <c r="F2722" i="9"/>
  <c r="J2722" i="9" s="1"/>
  <c r="E2727" i="9"/>
  <c r="I2727" i="9" s="1"/>
  <c r="F2730" i="9"/>
  <c r="J2730" i="9" s="1"/>
  <c r="E2735" i="9"/>
  <c r="I2735" i="9" s="1"/>
  <c r="F2738" i="9"/>
  <c r="J2738" i="9" s="1"/>
  <c r="E2743" i="9"/>
  <c r="I2743" i="9" s="1"/>
  <c r="F2746" i="9"/>
  <c r="J2746" i="9" s="1"/>
  <c r="E2751" i="9"/>
  <c r="I2751" i="9" s="1"/>
  <c r="F2754" i="9"/>
  <c r="J2754" i="9" s="1"/>
  <c r="E2759" i="9"/>
  <c r="I2759" i="9" s="1"/>
  <c r="F2762" i="9"/>
  <c r="J2762" i="9" s="1"/>
  <c r="E2767" i="9"/>
  <c r="I2767" i="9" s="1"/>
  <c r="F2770" i="9"/>
  <c r="J2770" i="9" s="1"/>
  <c r="E2775" i="9"/>
  <c r="I2775" i="9" s="1"/>
  <c r="F2778" i="9"/>
  <c r="J2778" i="9" s="1"/>
  <c r="E2783" i="9"/>
  <c r="I2783" i="9" s="1"/>
  <c r="F2786" i="9"/>
  <c r="J2786" i="9" s="1"/>
  <c r="E2791" i="9"/>
  <c r="I2791" i="9" s="1"/>
  <c r="F2794" i="9"/>
  <c r="J2794" i="9" s="1"/>
  <c r="E2799" i="9"/>
  <c r="I2799" i="9" s="1"/>
  <c r="F2802" i="9"/>
  <c r="J2802" i="9" s="1"/>
  <c r="F2823" i="9"/>
  <c r="J2823" i="9" s="1"/>
  <c r="H2823" i="9"/>
  <c r="E2823" i="9"/>
  <c r="I2823" i="9" s="1"/>
  <c r="F2825" i="9"/>
  <c r="J2825" i="9" s="1"/>
  <c r="H2825" i="9"/>
  <c r="E2825" i="9"/>
  <c r="I2825" i="9" s="1"/>
  <c r="K2830" i="9"/>
  <c r="L2830" i="9"/>
  <c r="K2855" i="9"/>
  <c r="E2864" i="9"/>
  <c r="I2864" i="9" s="1"/>
  <c r="F2864" i="9"/>
  <c r="J2864" i="9" s="1"/>
  <c r="H2864" i="9"/>
  <c r="E2903" i="9"/>
  <c r="I2903" i="9" s="1"/>
  <c r="H2903" i="9"/>
  <c r="F2903" i="9"/>
  <c r="J2903" i="9" s="1"/>
  <c r="F2831" i="9"/>
  <c r="J2831" i="9" s="1"/>
  <c r="H2831" i="9"/>
  <c r="E2831" i="9"/>
  <c r="I2831" i="9" s="1"/>
  <c r="E2847" i="9"/>
  <c r="I2847" i="9" s="1"/>
  <c r="H2847" i="9"/>
  <c r="E2865" i="9"/>
  <c r="I2865" i="9" s="1"/>
  <c r="H2865" i="9"/>
  <c r="F2865" i="9"/>
  <c r="J2865" i="9" s="1"/>
  <c r="E2870" i="9"/>
  <c r="I2870" i="9" s="1"/>
  <c r="F2870" i="9"/>
  <c r="J2870" i="9" s="1"/>
  <c r="E2874" i="9"/>
  <c r="I2874" i="9" s="1"/>
  <c r="F2874" i="9"/>
  <c r="J2874" i="9" s="1"/>
  <c r="E2894" i="9"/>
  <c r="I2894" i="9" s="1"/>
  <c r="F2894" i="9"/>
  <c r="J2894" i="9" s="1"/>
  <c r="H2894" i="9"/>
  <c r="E2910" i="9"/>
  <c r="I2910" i="9" s="1"/>
  <c r="H2910" i="9"/>
  <c r="F2910" i="9"/>
  <c r="J2910" i="9" s="1"/>
  <c r="E2798" i="9"/>
  <c r="I2798" i="9" s="1"/>
  <c r="F2809" i="9"/>
  <c r="J2809" i="9" s="1"/>
  <c r="H2809" i="9"/>
  <c r="E2809" i="9"/>
  <c r="I2809" i="9" s="1"/>
  <c r="F2819" i="9"/>
  <c r="J2819" i="9" s="1"/>
  <c r="H2819" i="9"/>
  <c r="E2819" i="9"/>
  <c r="I2819" i="9" s="1"/>
  <c r="F2821" i="9"/>
  <c r="J2821" i="9" s="1"/>
  <c r="H2821" i="9"/>
  <c r="E2821" i="9"/>
  <c r="I2821" i="9" s="1"/>
  <c r="K2826" i="9"/>
  <c r="L2826" i="9"/>
  <c r="L2835" i="9"/>
  <c r="K2835" i="9"/>
  <c r="F2847" i="9"/>
  <c r="J2847" i="9" s="1"/>
  <c r="E2856" i="9"/>
  <c r="I2856" i="9" s="1"/>
  <c r="F2856" i="9"/>
  <c r="J2856" i="9" s="1"/>
  <c r="H2856" i="9"/>
  <c r="H2870" i="9"/>
  <c r="H2874" i="9"/>
  <c r="E2895" i="9"/>
  <c r="I2895" i="9" s="1"/>
  <c r="F2895" i="9"/>
  <c r="J2895" i="9" s="1"/>
  <c r="K2917" i="9"/>
  <c r="L2917" i="9"/>
  <c r="E2655" i="9"/>
  <c r="I2655" i="9" s="1"/>
  <c r="E2659" i="9"/>
  <c r="I2659" i="9" s="1"/>
  <c r="E2663" i="9"/>
  <c r="I2663" i="9" s="1"/>
  <c r="E2667" i="9"/>
  <c r="I2667" i="9" s="1"/>
  <c r="E2671" i="9"/>
  <c r="I2671" i="9" s="1"/>
  <c r="E2675" i="9"/>
  <c r="I2675" i="9" s="1"/>
  <c r="E2679" i="9"/>
  <c r="I2679" i="9" s="1"/>
  <c r="E2683" i="9"/>
  <c r="I2683" i="9" s="1"/>
  <c r="E2691" i="9"/>
  <c r="I2691" i="9" s="1"/>
  <c r="E2699" i="9"/>
  <c r="I2699" i="9" s="1"/>
  <c r="E2707" i="9"/>
  <c r="I2707" i="9" s="1"/>
  <c r="E2715" i="9"/>
  <c r="I2715" i="9" s="1"/>
  <c r="E2723" i="9"/>
  <c r="I2723" i="9" s="1"/>
  <c r="E2731" i="9"/>
  <c r="I2731" i="9" s="1"/>
  <c r="E2739" i="9"/>
  <c r="I2739" i="9" s="1"/>
  <c r="E2747" i="9"/>
  <c r="I2747" i="9" s="1"/>
  <c r="E2755" i="9"/>
  <c r="I2755" i="9" s="1"/>
  <c r="E2763" i="9"/>
  <c r="I2763" i="9" s="1"/>
  <c r="E2771" i="9"/>
  <c r="I2771" i="9" s="1"/>
  <c r="E2779" i="9"/>
  <c r="I2779" i="9" s="1"/>
  <c r="E2787" i="9"/>
  <c r="I2787" i="9" s="1"/>
  <c r="E2795" i="9"/>
  <c r="I2795" i="9" s="1"/>
  <c r="F2798" i="9"/>
  <c r="J2798" i="9" s="1"/>
  <c r="E2803" i="9"/>
  <c r="I2803" i="9" s="1"/>
  <c r="L2840" i="9"/>
  <c r="K2840" i="9"/>
  <c r="E2848" i="9"/>
  <c r="I2848" i="9" s="1"/>
  <c r="F2848" i="9"/>
  <c r="J2848" i="9" s="1"/>
  <c r="H2848" i="9"/>
  <c r="E2857" i="9"/>
  <c r="I2857" i="9" s="1"/>
  <c r="H2857" i="9"/>
  <c r="F2857" i="9"/>
  <c r="J2857" i="9" s="1"/>
  <c r="E2888" i="9"/>
  <c r="I2888" i="9" s="1"/>
  <c r="H2888" i="9"/>
  <c r="F2888" i="9"/>
  <c r="J2888" i="9" s="1"/>
  <c r="E2901" i="9"/>
  <c r="I2901" i="9" s="1"/>
  <c r="H2901" i="9"/>
  <c r="F2901" i="9"/>
  <c r="J2901" i="9" s="1"/>
  <c r="L2776" i="9"/>
  <c r="L2792" i="9"/>
  <c r="F2805" i="9"/>
  <c r="J2805" i="9" s="1"/>
  <c r="E2805" i="9"/>
  <c r="I2805" i="9" s="1"/>
  <c r="F2827" i="9"/>
  <c r="J2827" i="9" s="1"/>
  <c r="H2827" i="9"/>
  <c r="E2827" i="9"/>
  <c r="I2827" i="9" s="1"/>
  <c r="F2829" i="9"/>
  <c r="J2829" i="9" s="1"/>
  <c r="H2829" i="9"/>
  <c r="E2829" i="9"/>
  <c r="I2829" i="9" s="1"/>
  <c r="H2836" i="9"/>
  <c r="F2836" i="9"/>
  <c r="J2836" i="9" s="1"/>
  <c r="E2878" i="9"/>
  <c r="I2878" i="9" s="1"/>
  <c r="F2878" i="9"/>
  <c r="J2878" i="9" s="1"/>
  <c r="H2878" i="9"/>
  <c r="E2881" i="9"/>
  <c r="I2881" i="9" s="1"/>
  <c r="H2881" i="9"/>
  <c r="F2881" i="9"/>
  <c r="J2881" i="9" s="1"/>
  <c r="E2884" i="9"/>
  <c r="I2884" i="9" s="1"/>
  <c r="H2884" i="9"/>
  <c r="F2884" i="9"/>
  <c r="J2884" i="9" s="1"/>
  <c r="E2892" i="9"/>
  <c r="I2892" i="9" s="1"/>
  <c r="F2892" i="9"/>
  <c r="J2892" i="9" s="1"/>
  <c r="H2892" i="9"/>
  <c r="E2912" i="9"/>
  <c r="I2912" i="9" s="1"/>
  <c r="H2912" i="9"/>
  <c r="F2912" i="9"/>
  <c r="J2912" i="9" s="1"/>
  <c r="E2773" i="9"/>
  <c r="I2773" i="9" s="1"/>
  <c r="E2781" i="9"/>
  <c r="I2781" i="9" s="1"/>
  <c r="E2789" i="9"/>
  <c r="I2789" i="9" s="1"/>
  <c r="E2797" i="9"/>
  <c r="I2797" i="9" s="1"/>
  <c r="H2805" i="9"/>
  <c r="F2810" i="9"/>
  <c r="H2810" i="9"/>
  <c r="F2817" i="9"/>
  <c r="J2817" i="9" s="1"/>
  <c r="H2817" i="9"/>
  <c r="E2817" i="9"/>
  <c r="I2817" i="9" s="1"/>
  <c r="E2836" i="9"/>
  <c r="I2836" i="9" s="1"/>
  <c r="E2849" i="9"/>
  <c r="I2849" i="9" s="1"/>
  <c r="H2849" i="9"/>
  <c r="F2849" i="9"/>
  <c r="J2849" i="9" s="1"/>
  <c r="E2854" i="9"/>
  <c r="I2854" i="9" s="1"/>
  <c r="F2854" i="9"/>
  <c r="J2854" i="9" s="1"/>
  <c r="E2863" i="9"/>
  <c r="I2863" i="9" s="1"/>
  <c r="H2863" i="9"/>
  <c r="E2872" i="9"/>
  <c r="I2872" i="9" s="1"/>
  <c r="H2872" i="9"/>
  <c r="E2876" i="9"/>
  <c r="I2876" i="9" s="1"/>
  <c r="F2876" i="9"/>
  <c r="J2876" i="9" s="1"/>
  <c r="E2885" i="9"/>
  <c r="I2885" i="9" s="1"/>
  <c r="H2885" i="9"/>
  <c r="F2885" i="9"/>
  <c r="J2885" i="9" s="1"/>
  <c r="E2906" i="9"/>
  <c r="I2906" i="9" s="1"/>
  <c r="F2906" i="9"/>
  <c r="J2906" i="9" s="1"/>
  <c r="H2806" i="9"/>
  <c r="H2814" i="9"/>
  <c r="H2838" i="9"/>
  <c r="E2850" i="9"/>
  <c r="I2850" i="9" s="1"/>
  <c r="F2850" i="9"/>
  <c r="J2850" i="9" s="1"/>
  <c r="H2855" i="9"/>
  <c r="E2866" i="9"/>
  <c r="I2866" i="9" s="1"/>
  <c r="F2866" i="9"/>
  <c r="J2866" i="9" s="1"/>
  <c r="K2869" i="9"/>
  <c r="H2871" i="9"/>
  <c r="H2887" i="9"/>
  <c r="E2890" i="9"/>
  <c r="I2890" i="9" s="1"/>
  <c r="F2890" i="9"/>
  <c r="J2890" i="9" s="1"/>
  <c r="K2909" i="9"/>
  <c r="E2914" i="9"/>
  <c r="I2914" i="9" s="1"/>
  <c r="H2914" i="9"/>
  <c r="F2914" i="9"/>
  <c r="J2914" i="9" s="1"/>
  <c r="E2919" i="9"/>
  <c r="I2919" i="9" s="1"/>
  <c r="H2919" i="9"/>
  <c r="E2924" i="9"/>
  <c r="I2924" i="9" s="1"/>
  <c r="F2924" i="9"/>
  <c r="J2924" i="9" s="1"/>
  <c r="H2924" i="9"/>
  <c r="E2852" i="9"/>
  <c r="I2852" i="9" s="1"/>
  <c r="F2852" i="9"/>
  <c r="J2852" i="9" s="1"/>
  <c r="E2868" i="9"/>
  <c r="I2868" i="9" s="1"/>
  <c r="F2868" i="9"/>
  <c r="J2868" i="9" s="1"/>
  <c r="K2877" i="9"/>
  <c r="H2890" i="9"/>
  <c r="E2897" i="9"/>
  <c r="I2897" i="9" s="1"/>
  <c r="H2897" i="9"/>
  <c r="F2919" i="9"/>
  <c r="J2919" i="9" s="1"/>
  <c r="E2930" i="9"/>
  <c r="I2930" i="9" s="1"/>
  <c r="H2930" i="9"/>
  <c r="H2936" i="9"/>
  <c r="F2936" i="9"/>
  <c r="E3021" i="9"/>
  <c r="I3021" i="9" s="1"/>
  <c r="H3021" i="9"/>
  <c r="F3021" i="9"/>
  <c r="J3021" i="9" s="1"/>
  <c r="K2837" i="9"/>
  <c r="E2842" i="9"/>
  <c r="I2842" i="9" s="1"/>
  <c r="F2842" i="9"/>
  <c r="J2842" i="9" s="1"/>
  <c r="E2858" i="9"/>
  <c r="I2858" i="9" s="1"/>
  <c r="F2858" i="9"/>
  <c r="J2858" i="9" s="1"/>
  <c r="K2861" i="9"/>
  <c r="E2891" i="9"/>
  <c r="I2891" i="9" s="1"/>
  <c r="H2891" i="9"/>
  <c r="F2891" i="9"/>
  <c r="J2891" i="9" s="1"/>
  <c r="E2900" i="9"/>
  <c r="I2900" i="9" s="1"/>
  <c r="H2900" i="9"/>
  <c r="E2844" i="9"/>
  <c r="I2844" i="9" s="1"/>
  <c r="F2844" i="9"/>
  <c r="J2844" i="9" s="1"/>
  <c r="E2860" i="9"/>
  <c r="I2860" i="9" s="1"/>
  <c r="F2860" i="9"/>
  <c r="J2860" i="9" s="1"/>
  <c r="E2889" i="9"/>
  <c r="I2889" i="9" s="1"/>
  <c r="F2889" i="9"/>
  <c r="J2889" i="9" s="1"/>
  <c r="K2893" i="9"/>
  <c r="E2898" i="9"/>
  <c r="I2898" i="9" s="1"/>
  <c r="F2898" i="9"/>
  <c r="J2898" i="9" s="1"/>
  <c r="H2898" i="9"/>
  <c r="E2907" i="9"/>
  <c r="I2907" i="9" s="1"/>
  <c r="H2907" i="9"/>
  <c r="E2911" i="9"/>
  <c r="I2911" i="9" s="1"/>
  <c r="H2911" i="9"/>
  <c r="F2911" i="9"/>
  <c r="J2911" i="9" s="1"/>
  <c r="E2969" i="9"/>
  <c r="I2969" i="9" s="1"/>
  <c r="H2969" i="9"/>
  <c r="F2969" i="9"/>
  <c r="J2969" i="9" s="1"/>
  <c r="E2846" i="9"/>
  <c r="I2846" i="9" s="1"/>
  <c r="F2846" i="9"/>
  <c r="J2846" i="9" s="1"/>
  <c r="E2862" i="9"/>
  <c r="I2862" i="9" s="1"/>
  <c r="F2862" i="9"/>
  <c r="J2862" i="9" s="1"/>
  <c r="E2873" i="9"/>
  <c r="I2873" i="9" s="1"/>
  <c r="F2873" i="9"/>
  <c r="J2873" i="9" s="1"/>
  <c r="E2875" i="9"/>
  <c r="I2875" i="9" s="1"/>
  <c r="H2875" i="9"/>
  <c r="K2887" i="9"/>
  <c r="E2953" i="9"/>
  <c r="I2953" i="9" s="1"/>
  <c r="H2953" i="9"/>
  <c r="F2953" i="9"/>
  <c r="J2953" i="9" s="1"/>
  <c r="K2974" i="9"/>
  <c r="L2974" i="9"/>
  <c r="K3034" i="9"/>
  <c r="E3037" i="9"/>
  <c r="I3037" i="9" s="1"/>
  <c r="H3037" i="9"/>
  <c r="F3037" i="9"/>
  <c r="J3037" i="9" s="1"/>
  <c r="E2882" i="9"/>
  <c r="I2882" i="9" s="1"/>
  <c r="F2882" i="9"/>
  <c r="J2882" i="9" s="1"/>
  <c r="F2931" i="9"/>
  <c r="J2931" i="9" s="1"/>
  <c r="H2931" i="9"/>
  <c r="H2940" i="9"/>
  <c r="E2940" i="9"/>
  <c r="I2940" i="9" s="1"/>
  <c r="E2957" i="9"/>
  <c r="I2957" i="9" s="1"/>
  <c r="H2957" i="9"/>
  <c r="E2961" i="9"/>
  <c r="I2961" i="9" s="1"/>
  <c r="H2961" i="9"/>
  <c r="K2967" i="9"/>
  <c r="E2993" i="9"/>
  <c r="I2993" i="9" s="1"/>
  <c r="H2993" i="9"/>
  <c r="K3044" i="9"/>
  <c r="L3044" i="9"/>
  <c r="F3054" i="9"/>
  <c r="J3054" i="9" s="1"/>
  <c r="E3054" i="9"/>
  <c r="I3054" i="9" s="1"/>
  <c r="H3054" i="9"/>
  <c r="F3062" i="9"/>
  <c r="J3062" i="9" s="1"/>
  <c r="E3062" i="9"/>
  <c r="I3062" i="9" s="1"/>
  <c r="H3062" i="9"/>
  <c r="F2879" i="9"/>
  <c r="J2879" i="9" s="1"/>
  <c r="H2882" i="9"/>
  <c r="E2902" i="9"/>
  <c r="I2902" i="9" s="1"/>
  <c r="F2902" i="9"/>
  <c r="J2902" i="9" s="1"/>
  <c r="F2905" i="9"/>
  <c r="F2908" i="9"/>
  <c r="K2915" i="9"/>
  <c r="E2923" i="9"/>
  <c r="I2923" i="9" s="1"/>
  <c r="H2923" i="9"/>
  <c r="E2931" i="9"/>
  <c r="I2931" i="9" s="1"/>
  <c r="F2940" i="9"/>
  <c r="J2940" i="9" s="1"/>
  <c r="E2949" i="9"/>
  <c r="I2949" i="9" s="1"/>
  <c r="H2949" i="9"/>
  <c r="F2957" i="9"/>
  <c r="J2957" i="9" s="1"/>
  <c r="F2961" i="9"/>
  <c r="J2961" i="9" s="1"/>
  <c r="L2967" i="9"/>
  <c r="L2971" i="9"/>
  <c r="K2971" i="9"/>
  <c r="K2986" i="9"/>
  <c r="L2986" i="9"/>
  <c r="E2989" i="9"/>
  <c r="I2989" i="9" s="1"/>
  <c r="H2989" i="9"/>
  <c r="F2989" i="9"/>
  <c r="J2989" i="9" s="1"/>
  <c r="F2993" i="9"/>
  <c r="J2993" i="9" s="1"/>
  <c r="L3016" i="9"/>
  <c r="K3047" i="9"/>
  <c r="K3055" i="9"/>
  <c r="L3055" i="9"/>
  <c r="E2934" i="9"/>
  <c r="I2934" i="9" s="1"/>
  <c r="F2934" i="9"/>
  <c r="J2934" i="9" s="1"/>
  <c r="E2945" i="9"/>
  <c r="I2945" i="9" s="1"/>
  <c r="H2945" i="9"/>
  <c r="F2945" i="9"/>
  <c r="J2945" i="9" s="1"/>
  <c r="K3002" i="9"/>
  <c r="L3002" i="9"/>
  <c r="E2886" i="9"/>
  <c r="I2886" i="9" s="1"/>
  <c r="F2886" i="9"/>
  <c r="J2886" i="9" s="1"/>
  <c r="E2916" i="9"/>
  <c r="I2916" i="9" s="1"/>
  <c r="F2916" i="9"/>
  <c r="J2916" i="9" s="1"/>
  <c r="E2920" i="9"/>
  <c r="I2920" i="9" s="1"/>
  <c r="F2920" i="9"/>
  <c r="J2920" i="9" s="1"/>
  <c r="H2934" i="9"/>
  <c r="E3005" i="9"/>
  <c r="I3005" i="9" s="1"/>
  <c r="H3005" i="9"/>
  <c r="F3005" i="9"/>
  <c r="J3005" i="9" s="1"/>
  <c r="F3050" i="9"/>
  <c r="J3050" i="9" s="1"/>
  <c r="E3050" i="9"/>
  <c r="I3050" i="9" s="1"/>
  <c r="H3050" i="9"/>
  <c r="F2939" i="9"/>
  <c r="J2939" i="9" s="1"/>
  <c r="H2939" i="9"/>
  <c r="E2939" i="9"/>
  <c r="I2939" i="9" s="1"/>
  <c r="K2996" i="9"/>
  <c r="L2996" i="9"/>
  <c r="E3025" i="9"/>
  <c r="I3025" i="9" s="1"/>
  <c r="H3025" i="9"/>
  <c r="H3051" i="9"/>
  <c r="F3051" i="9"/>
  <c r="K3058" i="9"/>
  <c r="L3058" i="9"/>
  <c r="E3001" i="9"/>
  <c r="I3001" i="9" s="1"/>
  <c r="H3001" i="9"/>
  <c r="E3033" i="9"/>
  <c r="I3033" i="9" s="1"/>
  <c r="H3033" i="9"/>
  <c r="K3056" i="9"/>
  <c r="K3057" i="9"/>
  <c r="L3057" i="9"/>
  <c r="H3067" i="9"/>
  <c r="F3067" i="9"/>
  <c r="J3067" i="9" s="1"/>
  <c r="E2943" i="9"/>
  <c r="I2943" i="9" s="1"/>
  <c r="H2943" i="9"/>
  <c r="K2944" i="9"/>
  <c r="E2951" i="9"/>
  <c r="I2951" i="9" s="1"/>
  <c r="H2951" i="9"/>
  <c r="E2981" i="9"/>
  <c r="I2981" i="9" s="1"/>
  <c r="H2981" i="9"/>
  <c r="F3001" i="9"/>
  <c r="J3001" i="9" s="1"/>
  <c r="E3013" i="9"/>
  <c r="I3013" i="9" s="1"/>
  <c r="H3013" i="9"/>
  <c r="L3014" i="9"/>
  <c r="F3033" i="9"/>
  <c r="J3033" i="9" s="1"/>
  <c r="E3045" i="9"/>
  <c r="I3045" i="9" s="1"/>
  <c r="H3045" i="9"/>
  <c r="E3067" i="9"/>
  <c r="I3067" i="9" s="1"/>
  <c r="E3085" i="9"/>
  <c r="I3085" i="9" s="1"/>
  <c r="H3085" i="9"/>
  <c r="F3085" i="9"/>
  <c r="J3085" i="9" s="1"/>
  <c r="K3069" i="9"/>
  <c r="K3077" i="9"/>
  <c r="L3077" i="9"/>
  <c r="K2966" i="9"/>
  <c r="E2985" i="9"/>
  <c r="I2985" i="9" s="1"/>
  <c r="H2985" i="9"/>
  <c r="K2998" i="9"/>
  <c r="K3008" i="9"/>
  <c r="E3017" i="9"/>
  <c r="I3017" i="9" s="1"/>
  <c r="H3017" i="9"/>
  <c r="F3046" i="9"/>
  <c r="J3046" i="9" s="1"/>
  <c r="E3046" i="9"/>
  <c r="I3046" i="9" s="1"/>
  <c r="L3056" i="9"/>
  <c r="K3065" i="9"/>
  <c r="L3065" i="9"/>
  <c r="L3069" i="9"/>
  <c r="F2918" i="9"/>
  <c r="F2922" i="9"/>
  <c r="F2926" i="9"/>
  <c r="E2932" i="9"/>
  <c r="I2932" i="9" s="1"/>
  <c r="F2942" i="9"/>
  <c r="E2947" i="9"/>
  <c r="I2947" i="9" s="1"/>
  <c r="H2947" i="9"/>
  <c r="K2948" i="9"/>
  <c r="E2965" i="9"/>
  <c r="I2965" i="9" s="1"/>
  <c r="H2965" i="9"/>
  <c r="L2966" i="9"/>
  <c r="L2976" i="9"/>
  <c r="K2983" i="9"/>
  <c r="F2985" i="9"/>
  <c r="J2985" i="9" s="1"/>
  <c r="E2997" i="9"/>
  <c r="I2997" i="9" s="1"/>
  <c r="H2997" i="9"/>
  <c r="L2998" i="9"/>
  <c r="L3008" i="9"/>
  <c r="F3017" i="9"/>
  <c r="J3017" i="9" s="1"/>
  <c r="K3020" i="9"/>
  <c r="E3029" i="9"/>
  <c r="I3029" i="9" s="1"/>
  <c r="H3029" i="9"/>
  <c r="F3066" i="9"/>
  <c r="J3066" i="9" s="1"/>
  <c r="E3066" i="9"/>
  <c r="I3066" i="9" s="1"/>
  <c r="F3070" i="9"/>
  <c r="J3070" i="9" s="1"/>
  <c r="E3070" i="9"/>
  <c r="I3070" i="9" s="1"/>
  <c r="K3076" i="9"/>
  <c r="L3076" i="9"/>
  <c r="H2918" i="9"/>
  <c r="H2922" i="9"/>
  <c r="H2926" i="9"/>
  <c r="F2932" i="9"/>
  <c r="J2932" i="9" s="1"/>
  <c r="E2935" i="9"/>
  <c r="I2935" i="9" s="1"/>
  <c r="H2942" i="9"/>
  <c r="F2947" i="9"/>
  <c r="J2947" i="9" s="1"/>
  <c r="L2948" i="9"/>
  <c r="K2958" i="9"/>
  <c r="F2965" i="9"/>
  <c r="J2965" i="9" s="1"/>
  <c r="E2977" i="9"/>
  <c r="I2977" i="9" s="1"/>
  <c r="H2977" i="9"/>
  <c r="K2990" i="9"/>
  <c r="F2997" i="9"/>
  <c r="J2997" i="9" s="1"/>
  <c r="E3009" i="9"/>
  <c r="I3009" i="9" s="1"/>
  <c r="H3009" i="9"/>
  <c r="L3020" i="9"/>
  <c r="K3022" i="9"/>
  <c r="F3029" i="9"/>
  <c r="J3029" i="9" s="1"/>
  <c r="K3032" i="9"/>
  <c r="E3041" i="9"/>
  <c r="I3041" i="9" s="1"/>
  <c r="H3041" i="9"/>
  <c r="K3049" i="9"/>
  <c r="L3049" i="9"/>
  <c r="L3053" i="9"/>
  <c r="L3060" i="9"/>
  <c r="H3066" i="9"/>
  <c r="H3070" i="9"/>
  <c r="K3091" i="9"/>
  <c r="L3091" i="9"/>
  <c r="E3061" i="9"/>
  <c r="I3061" i="9" s="1"/>
  <c r="H3061" i="9"/>
  <c r="H2955" i="9"/>
  <c r="H2959" i="9"/>
  <c r="H2963" i="9"/>
  <c r="H2967" i="9"/>
  <c r="H2971" i="9"/>
  <c r="H2975" i="9"/>
  <c r="H2979" i="9"/>
  <c r="H2983" i="9"/>
  <c r="H2987" i="9"/>
  <c r="H2991" i="9"/>
  <c r="H2995" i="9"/>
  <c r="H2999" i="9"/>
  <c r="H3003" i="9"/>
  <c r="H3007" i="9"/>
  <c r="H3011" i="9"/>
  <c r="H3015" i="9"/>
  <c r="H3019" i="9"/>
  <c r="H3023" i="9"/>
  <c r="H3027" i="9"/>
  <c r="H3031" i="9"/>
  <c r="H3035" i="9"/>
  <c r="H3039" i="9"/>
  <c r="H3043" i="9"/>
  <c r="H3053" i="9"/>
  <c r="F3059" i="9"/>
  <c r="J3059" i="9" s="1"/>
  <c r="H3069" i="9"/>
  <c r="H3077" i="9"/>
  <c r="E3079" i="9"/>
  <c r="I3079" i="9" s="1"/>
  <c r="H3079" i="9"/>
  <c r="E3082" i="9"/>
  <c r="I3082" i="9" s="1"/>
  <c r="K3088" i="9"/>
  <c r="K3084" i="9"/>
  <c r="L3084" i="9"/>
  <c r="E3099" i="9"/>
  <c r="I3099" i="9" s="1"/>
  <c r="F3099" i="9"/>
  <c r="J3099" i="9" s="1"/>
  <c r="E3097" i="9"/>
  <c r="I3097" i="9" s="1"/>
  <c r="F3097" i="9"/>
  <c r="J3097" i="9" s="1"/>
  <c r="H3097" i="9"/>
  <c r="H3099" i="9"/>
  <c r="H3081" i="9"/>
  <c r="E3081" i="9"/>
  <c r="I3081" i="9" s="1"/>
  <c r="E3089" i="9"/>
  <c r="I3089" i="9" s="1"/>
  <c r="F3089" i="9"/>
  <c r="J3089" i="9" s="1"/>
  <c r="H3073" i="9"/>
  <c r="E3073" i="9"/>
  <c r="I3073" i="9" s="1"/>
  <c r="F3081" i="9"/>
  <c r="J3081" i="9" s="1"/>
  <c r="E3083" i="9"/>
  <c r="I3083" i="9" s="1"/>
  <c r="L3086" i="9"/>
  <c r="H3089" i="9"/>
  <c r="K3092" i="9"/>
  <c r="L3100" i="9"/>
  <c r="K3100" i="9"/>
  <c r="H3103" i="9"/>
  <c r="E3103" i="9"/>
  <c r="I3103" i="9" s="1"/>
  <c r="F3103" i="9"/>
  <c r="J3103" i="9" s="1"/>
  <c r="H3107" i="9"/>
  <c r="E3107" i="9"/>
  <c r="I3107" i="9" s="1"/>
  <c r="F3107" i="9"/>
  <c r="J3107" i="9" s="1"/>
  <c r="K3080" i="9"/>
  <c r="E3093" i="9"/>
  <c r="I3093" i="9" s="1"/>
  <c r="H3093" i="9"/>
  <c r="E3101" i="9"/>
  <c r="I3101" i="9" s="1"/>
  <c r="H3101" i="9"/>
  <c r="F3101" i="9"/>
  <c r="J3101" i="9" s="1"/>
  <c r="F3111" i="9"/>
  <c r="J3111" i="9" s="1"/>
  <c r="E3111" i="9"/>
  <c r="I3111" i="9" s="1"/>
  <c r="H3111" i="9"/>
  <c r="F3093" i="9"/>
  <c r="J3093" i="9" s="1"/>
  <c r="H3104" i="9"/>
  <c r="E3104" i="9"/>
  <c r="I3104" i="9" s="1"/>
  <c r="F3104" i="9"/>
  <c r="J3104" i="9" s="1"/>
  <c r="F3112" i="9"/>
  <c r="J3112" i="9" s="1"/>
  <c r="H3112" i="9"/>
  <c r="E3112" i="9"/>
  <c r="I3112" i="9" s="1"/>
  <c r="H3086" i="9"/>
  <c r="E3090" i="9"/>
  <c r="I3090" i="9" s="1"/>
  <c r="H3090" i="9"/>
  <c r="H3091" i="9"/>
  <c r="E3098" i="9"/>
  <c r="I3098" i="9" s="1"/>
  <c r="H3098" i="9"/>
  <c r="F3131" i="9"/>
  <c r="J3131" i="9" s="1"/>
  <c r="E3131" i="9"/>
  <c r="I3131" i="9" s="1"/>
  <c r="H3131" i="9"/>
  <c r="L3132" i="9"/>
  <c r="F3113" i="9"/>
  <c r="J3113" i="9" s="1"/>
  <c r="H3113" i="9"/>
  <c r="E3113" i="9"/>
  <c r="I3113" i="9" s="1"/>
  <c r="F3127" i="9"/>
  <c r="J3127" i="9" s="1"/>
  <c r="H3127" i="9"/>
  <c r="K3148" i="9"/>
  <c r="L3148" i="9"/>
  <c r="H3105" i="9"/>
  <c r="E3105" i="9"/>
  <c r="I3105" i="9" s="1"/>
  <c r="F3109" i="9"/>
  <c r="J3109" i="9" s="1"/>
  <c r="E3109" i="9"/>
  <c r="I3109" i="9" s="1"/>
  <c r="E3127" i="9"/>
  <c r="I3127" i="9" s="1"/>
  <c r="F3115" i="9"/>
  <c r="J3115" i="9" s="1"/>
  <c r="E3115" i="9"/>
  <c r="I3115" i="9" s="1"/>
  <c r="K3119" i="9"/>
  <c r="F3121" i="9"/>
  <c r="J3121" i="9" s="1"/>
  <c r="E3121" i="9"/>
  <c r="I3121" i="9" s="1"/>
  <c r="F3134" i="9"/>
  <c r="J3134" i="9" s="1"/>
  <c r="H3134" i="9"/>
  <c r="E3134" i="9"/>
  <c r="I3134" i="9" s="1"/>
  <c r="K3143" i="9"/>
  <c r="L3143" i="9"/>
  <c r="L3146" i="9"/>
  <c r="K3146" i="9"/>
  <c r="K3170" i="9"/>
  <c r="H3100" i="9"/>
  <c r="H3115" i="9"/>
  <c r="F3117" i="9"/>
  <c r="J3117" i="9" s="1"/>
  <c r="E3117" i="9"/>
  <c r="I3117" i="9" s="1"/>
  <c r="H3117" i="9"/>
  <c r="H3121" i="9"/>
  <c r="K3122" i="9"/>
  <c r="F3125" i="9"/>
  <c r="J3125" i="9" s="1"/>
  <c r="E3125" i="9"/>
  <c r="I3125" i="9" s="1"/>
  <c r="F3137" i="9"/>
  <c r="J3137" i="9" s="1"/>
  <c r="E3137" i="9"/>
  <c r="I3137" i="9" s="1"/>
  <c r="H3137" i="9"/>
  <c r="E3095" i="9"/>
  <c r="I3095" i="9" s="1"/>
  <c r="F3095" i="9"/>
  <c r="J3095" i="9" s="1"/>
  <c r="L3119" i="9"/>
  <c r="L3144" i="9"/>
  <c r="K3144" i="9"/>
  <c r="F3153" i="9"/>
  <c r="J3153" i="9" s="1"/>
  <c r="E3153" i="9"/>
  <c r="I3153" i="9" s="1"/>
  <c r="H3153" i="9"/>
  <c r="H3108" i="9"/>
  <c r="E3108" i="9"/>
  <c r="I3108" i="9" s="1"/>
  <c r="F3108" i="9"/>
  <c r="J3108" i="9" s="1"/>
  <c r="F3118" i="9"/>
  <c r="H3118" i="9"/>
  <c r="F3129" i="9"/>
  <c r="J3129" i="9" s="1"/>
  <c r="E3129" i="9"/>
  <c r="I3129" i="9" s="1"/>
  <c r="E3135" i="9"/>
  <c r="I3135" i="9" s="1"/>
  <c r="F3141" i="9"/>
  <c r="J3141" i="9" s="1"/>
  <c r="E3141" i="9"/>
  <c r="I3141" i="9" s="1"/>
  <c r="K3156" i="9"/>
  <c r="K3160" i="9"/>
  <c r="F3166" i="9"/>
  <c r="J3166" i="9" s="1"/>
  <c r="H3166" i="9"/>
  <c r="E3166" i="9"/>
  <c r="I3166" i="9" s="1"/>
  <c r="F3169" i="9"/>
  <c r="J3169" i="9" s="1"/>
  <c r="E3169" i="9"/>
  <c r="I3169" i="9" s="1"/>
  <c r="K3175" i="9"/>
  <c r="L3178" i="9"/>
  <c r="K3178" i="9"/>
  <c r="K3182" i="9"/>
  <c r="L3182" i="9"/>
  <c r="L3192" i="9"/>
  <c r="K3192" i="9"/>
  <c r="F3149" i="9"/>
  <c r="J3149" i="9" s="1"/>
  <c r="E3149" i="9"/>
  <c r="I3149" i="9" s="1"/>
  <c r="L3152" i="9"/>
  <c r="F3159" i="9"/>
  <c r="J3159" i="9" s="1"/>
  <c r="H3159" i="9"/>
  <c r="F3161" i="9"/>
  <c r="J3161" i="9" s="1"/>
  <c r="E3161" i="9"/>
  <c r="I3161" i="9" s="1"/>
  <c r="H3169" i="9"/>
  <c r="L3175" i="9"/>
  <c r="F3123" i="9"/>
  <c r="J3123" i="9" s="1"/>
  <c r="E3123" i="9"/>
  <c r="I3123" i="9" s="1"/>
  <c r="F3126" i="9"/>
  <c r="H3126" i="9"/>
  <c r="H3143" i="9"/>
  <c r="F3145" i="9"/>
  <c r="J3145" i="9" s="1"/>
  <c r="E3145" i="9"/>
  <c r="I3145" i="9" s="1"/>
  <c r="H3149" i="9"/>
  <c r="E3151" i="9"/>
  <c r="I3151" i="9" s="1"/>
  <c r="K3152" i="9"/>
  <c r="E3159" i="9"/>
  <c r="I3159" i="9" s="1"/>
  <c r="H3161" i="9"/>
  <c r="F3163" i="9"/>
  <c r="J3163" i="9" s="1"/>
  <c r="E3163" i="9"/>
  <c r="I3163" i="9" s="1"/>
  <c r="F3167" i="9"/>
  <c r="H3167" i="9"/>
  <c r="L3176" i="9"/>
  <c r="K3176" i="9"/>
  <c r="L3183" i="9"/>
  <c r="K3183" i="9"/>
  <c r="F3110" i="9"/>
  <c r="J3110" i="9" s="1"/>
  <c r="H3110" i="9"/>
  <c r="F3139" i="9"/>
  <c r="J3139" i="9" s="1"/>
  <c r="E3139" i="9"/>
  <c r="I3139" i="9" s="1"/>
  <c r="F3142" i="9"/>
  <c r="J3142" i="9" s="1"/>
  <c r="H3142" i="9"/>
  <c r="H3106" i="9"/>
  <c r="E3106" i="9"/>
  <c r="I3106" i="9" s="1"/>
  <c r="H3139" i="9"/>
  <c r="E3142" i="9"/>
  <c r="I3142" i="9" s="1"/>
  <c r="F3147" i="9"/>
  <c r="J3147" i="9" s="1"/>
  <c r="E3147" i="9"/>
  <c r="I3147" i="9" s="1"/>
  <c r="F3150" i="9"/>
  <c r="H3150" i="9"/>
  <c r="F3174" i="9"/>
  <c r="J3174" i="9" s="1"/>
  <c r="H3174" i="9"/>
  <c r="E3174" i="9"/>
  <c r="I3174" i="9" s="1"/>
  <c r="L3191" i="9"/>
  <c r="K3191" i="9"/>
  <c r="L3193" i="9"/>
  <c r="K3193" i="9"/>
  <c r="F3155" i="9"/>
  <c r="J3155" i="9" s="1"/>
  <c r="E3155" i="9"/>
  <c r="I3155" i="9" s="1"/>
  <c r="F3158" i="9"/>
  <c r="J3158" i="9" s="1"/>
  <c r="H3158" i="9"/>
  <c r="E3158" i="9"/>
  <c r="I3158" i="9" s="1"/>
  <c r="L3168" i="9"/>
  <c r="K3168" i="9"/>
  <c r="L3184" i="9"/>
  <c r="K3184" i="9"/>
  <c r="L3189" i="9"/>
  <c r="K3189" i="9"/>
  <c r="F3133" i="9"/>
  <c r="J3133" i="9" s="1"/>
  <c r="E3133" i="9"/>
  <c r="I3133" i="9" s="1"/>
  <c r="H3155" i="9"/>
  <c r="E3177" i="9"/>
  <c r="I3177" i="9" s="1"/>
  <c r="H3177" i="9"/>
  <c r="H3175" i="9"/>
  <c r="E3157" i="9"/>
  <c r="I3157" i="9" s="1"/>
  <c r="E3165" i="9"/>
  <c r="I3165" i="9" s="1"/>
  <c r="E3173" i="9"/>
  <c r="I3173" i="9" s="1"/>
  <c r="E3181" i="9"/>
  <c r="I3181" i="9" s="1"/>
  <c r="H3173" i="9"/>
  <c r="H3181" i="9"/>
  <c r="H3116" i="9"/>
  <c r="H3164" i="9"/>
  <c r="E3171" i="9"/>
  <c r="I3171" i="9" s="1"/>
  <c r="H3172" i="9"/>
  <c r="E3179" i="9"/>
  <c r="I3179" i="9" s="1"/>
  <c r="H3180" i="9"/>
  <c r="E1416" i="7"/>
  <c r="I1416" i="7" s="1"/>
  <c r="K1416" i="7" s="1"/>
  <c r="H1416" i="7"/>
  <c r="F1416" i="7"/>
  <c r="J1416" i="7" s="1"/>
  <c r="F1376" i="7"/>
  <c r="J1376" i="7" s="1"/>
  <c r="H1376" i="7"/>
  <c r="E1344" i="7"/>
  <c r="I1344" i="7" s="1"/>
  <c r="H1344" i="7"/>
  <c r="F1120" i="7"/>
  <c r="J1120" i="7" s="1"/>
  <c r="H1120" i="7"/>
  <c r="E968" i="7"/>
  <c r="I968" i="7" s="1"/>
  <c r="H968" i="7"/>
  <c r="E928" i="7"/>
  <c r="I928" i="7" s="1"/>
  <c r="H928" i="7"/>
  <c r="H784" i="7"/>
  <c r="E784" i="7"/>
  <c r="I784" i="7" s="1"/>
  <c r="H752" i="7"/>
  <c r="F752" i="7"/>
  <c r="J752" i="7" s="1"/>
  <c r="K752" i="7" s="1"/>
  <c r="E752" i="7"/>
  <c r="I752" i="7" s="1"/>
  <c r="F672" i="7"/>
  <c r="J672" i="7" s="1"/>
  <c r="E672" i="7"/>
  <c r="I672" i="7" s="1"/>
  <c r="E624" i="7"/>
  <c r="I624" i="7" s="1"/>
  <c r="H624" i="7"/>
  <c r="E584" i="7"/>
  <c r="I584" i="7" s="1"/>
  <c r="H584" i="7"/>
  <c r="F496" i="7"/>
  <c r="J496" i="7" s="1"/>
  <c r="K496" i="7" s="1"/>
  <c r="E496" i="7"/>
  <c r="I496" i="7" s="1"/>
  <c r="H496" i="7"/>
  <c r="F448" i="7"/>
  <c r="J448" i="7" s="1"/>
  <c r="H448" i="7"/>
  <c r="H408" i="7"/>
  <c r="F408" i="7"/>
  <c r="J408" i="7" s="1"/>
  <c r="F288" i="7"/>
  <c r="J288" i="7" s="1"/>
  <c r="E288" i="7"/>
  <c r="I288" i="7" s="1"/>
  <c r="L288" i="7" s="1"/>
  <c r="H288" i="7"/>
  <c r="H248" i="7"/>
  <c r="F248" i="7"/>
  <c r="J248" i="7" s="1"/>
  <c r="F128" i="7"/>
  <c r="J128" i="7" s="1"/>
  <c r="L128" i="7" s="1"/>
  <c r="E128" i="7"/>
  <c r="I128" i="7" s="1"/>
  <c r="H128" i="7"/>
  <c r="E88" i="7"/>
  <c r="I88" i="7" s="1"/>
  <c r="H88" i="7"/>
  <c r="H1144" i="7"/>
  <c r="F296" i="7"/>
  <c r="J296" i="7" s="1"/>
  <c r="E408" i="7"/>
  <c r="I408" i="7" s="1"/>
  <c r="H480" i="7"/>
  <c r="F624" i="7"/>
  <c r="J624" i="7" s="1"/>
  <c r="F832" i="7"/>
  <c r="J832" i="7" s="1"/>
  <c r="L832" i="7" s="1"/>
  <c r="E840" i="7"/>
  <c r="I840" i="7" s="1"/>
  <c r="L840" i="7" s="1"/>
  <c r="E912" i="7"/>
  <c r="I912" i="7" s="1"/>
  <c r="L912" i="7" s="1"/>
  <c r="E936" i="7"/>
  <c r="I936" i="7" s="1"/>
  <c r="K936" i="7" s="1"/>
  <c r="H1408" i="7"/>
  <c r="H1264" i="7"/>
  <c r="F1264" i="7"/>
  <c r="J1264" i="7" s="1"/>
  <c r="K1264" i="7" s="1"/>
  <c r="E1264" i="7"/>
  <c r="I1264" i="7" s="1"/>
  <c r="H1184" i="7"/>
  <c r="F1184" i="7"/>
  <c r="J1184" i="7" s="1"/>
  <c r="F1024" i="7"/>
  <c r="J1024" i="7" s="1"/>
  <c r="L1024" i="7" s="1"/>
  <c r="H1024" i="7"/>
  <c r="E976" i="7"/>
  <c r="I976" i="7" s="1"/>
  <c r="H976" i="7"/>
  <c r="F976" i="7"/>
  <c r="J976" i="7" s="1"/>
  <c r="E696" i="7"/>
  <c r="I696" i="7" s="1"/>
  <c r="F696" i="7"/>
  <c r="J696" i="7" s="1"/>
  <c r="F656" i="7"/>
  <c r="J656" i="7" s="1"/>
  <c r="E656" i="7"/>
  <c r="I656" i="7" s="1"/>
  <c r="H616" i="7"/>
  <c r="F616" i="7"/>
  <c r="J616" i="7" s="1"/>
  <c r="E616" i="7"/>
  <c r="I616" i="7" s="1"/>
  <c r="F472" i="7"/>
  <c r="J472" i="7" s="1"/>
  <c r="E472" i="7"/>
  <c r="I472" i="7" s="1"/>
  <c r="H472" i="7"/>
  <c r="F424" i="7"/>
  <c r="J424" i="7" s="1"/>
  <c r="E424" i="7"/>
  <c r="I424" i="7" s="1"/>
  <c r="H424" i="7"/>
  <c r="H272" i="7"/>
  <c r="F272" i="7"/>
  <c r="J272" i="7" s="1"/>
  <c r="H40" i="7"/>
  <c r="F40" i="7"/>
  <c r="J40" i="7" s="1"/>
  <c r="H72" i="7"/>
  <c r="H136" i="7"/>
  <c r="H208" i="7"/>
  <c r="F480" i="7"/>
  <c r="J480" i="7" s="1"/>
  <c r="L480" i="7" s="1"/>
  <c r="E680" i="7"/>
  <c r="I680" i="7" s="1"/>
  <c r="E688" i="7"/>
  <c r="I688" i="7" s="1"/>
  <c r="L688" i="7" s="1"/>
  <c r="F720" i="7"/>
  <c r="J720" i="7" s="1"/>
  <c r="K720" i="7" s="1"/>
  <c r="E736" i="7"/>
  <c r="I736" i="7" s="1"/>
  <c r="E824" i="7"/>
  <c r="I824" i="7" s="1"/>
  <c r="L824" i="7" s="1"/>
  <c r="H912" i="7"/>
  <c r="H936" i="7"/>
  <c r="F1088" i="7"/>
  <c r="J1088" i="7" s="1"/>
  <c r="K1088" i="7" s="1"/>
  <c r="H1392" i="7"/>
  <c r="F1392" i="7"/>
  <c r="J1392" i="7" s="1"/>
  <c r="E1392" i="7"/>
  <c r="I1392" i="7" s="1"/>
  <c r="L1392" i="7" s="1"/>
  <c r="F1272" i="7"/>
  <c r="J1272" i="7" s="1"/>
  <c r="E1272" i="7"/>
  <c r="I1272" i="7" s="1"/>
  <c r="H1248" i="7"/>
  <c r="F1248" i="7"/>
  <c r="J1248" i="7" s="1"/>
  <c r="E1248" i="7"/>
  <c r="I1248" i="7" s="1"/>
  <c r="H1200" i="7"/>
  <c r="F1200" i="7"/>
  <c r="J1200" i="7" s="1"/>
  <c r="F992" i="7"/>
  <c r="J992" i="7" s="1"/>
  <c r="K992" i="7" s="1"/>
  <c r="E992" i="7"/>
  <c r="I992" i="7" s="1"/>
  <c r="H944" i="7"/>
  <c r="F944" i="7"/>
  <c r="J944" i="7" s="1"/>
  <c r="E944" i="7"/>
  <c r="I944" i="7" s="1"/>
  <c r="L944" i="7" s="1"/>
  <c r="F856" i="7"/>
  <c r="J856" i="7" s="1"/>
  <c r="E856" i="7"/>
  <c r="I856" i="7" s="1"/>
  <c r="F640" i="7"/>
  <c r="J640" i="7" s="1"/>
  <c r="E640" i="7"/>
  <c r="I640" i="7" s="1"/>
  <c r="K640" i="7" s="1"/>
  <c r="F432" i="7"/>
  <c r="J432" i="7" s="1"/>
  <c r="E432" i="7"/>
  <c r="I432" i="7" s="1"/>
  <c r="H432" i="7"/>
  <c r="L296" i="7"/>
  <c r="E256" i="7"/>
  <c r="I256" i="7" s="1"/>
  <c r="F256" i="7"/>
  <c r="J256" i="7" s="1"/>
  <c r="F216" i="7"/>
  <c r="J216" i="7" s="1"/>
  <c r="E216" i="7"/>
  <c r="I216" i="7" s="1"/>
  <c r="K216" i="7" s="1"/>
  <c r="H216" i="7"/>
  <c r="F104" i="7"/>
  <c r="J104" i="7" s="1"/>
  <c r="E104" i="7"/>
  <c r="I104" i="7" s="1"/>
  <c r="H104" i="7"/>
  <c r="F56" i="7"/>
  <c r="J56" i="7" s="1"/>
  <c r="E56" i="7"/>
  <c r="I56" i="7" s="1"/>
  <c r="H8" i="7"/>
  <c r="F8" i="7"/>
  <c r="J8" i="7" s="1"/>
  <c r="H296" i="7"/>
  <c r="E72" i="7"/>
  <c r="I72" i="7" s="1"/>
  <c r="L72" i="7" s="1"/>
  <c r="F88" i="7"/>
  <c r="J88" i="7" s="1"/>
  <c r="E136" i="7"/>
  <c r="I136" i="7" s="1"/>
  <c r="L136" i="7" s="1"/>
  <c r="L195" i="7"/>
  <c r="E208" i="7"/>
  <c r="I208" i="7" s="1"/>
  <c r="H640" i="7"/>
  <c r="F648" i="7"/>
  <c r="J648" i="7" s="1"/>
  <c r="L648" i="7" s="1"/>
  <c r="F928" i="7"/>
  <c r="J928" i="7" s="1"/>
  <c r="K928" i="7" s="1"/>
  <c r="H992" i="7"/>
  <c r="E1120" i="7"/>
  <c r="I1120" i="7" s="1"/>
  <c r="E1160" i="7"/>
  <c r="I1160" i="7" s="1"/>
  <c r="H1464" i="7"/>
  <c r="E1464" i="7"/>
  <c r="I1464" i="7" s="1"/>
  <c r="F1464" i="7"/>
  <c r="J1464" i="7" s="1"/>
  <c r="H1424" i="7"/>
  <c r="E1424" i="7"/>
  <c r="I1424" i="7" s="1"/>
  <c r="F1424" i="7"/>
  <c r="J1424" i="7" s="1"/>
  <c r="H1384" i="7"/>
  <c r="E1384" i="7"/>
  <c r="I1384" i="7" s="1"/>
  <c r="L1384" i="7" s="1"/>
  <c r="E1352" i="7"/>
  <c r="I1352" i="7" s="1"/>
  <c r="H1352" i="7"/>
  <c r="H1256" i="7"/>
  <c r="F1256" i="7"/>
  <c r="J1256" i="7" s="1"/>
  <c r="H1216" i="7"/>
  <c r="F1216" i="7"/>
  <c r="J1216" i="7" s="1"/>
  <c r="E1216" i="7"/>
  <c r="I1216" i="7" s="1"/>
  <c r="E1176" i="7"/>
  <c r="I1176" i="7" s="1"/>
  <c r="L1176" i="7" s="1"/>
  <c r="H1176" i="7"/>
  <c r="F1176" i="7"/>
  <c r="J1176" i="7" s="1"/>
  <c r="F1104" i="7"/>
  <c r="J1104" i="7" s="1"/>
  <c r="E1104" i="7"/>
  <c r="I1104" i="7" s="1"/>
  <c r="K1104" i="7" s="1"/>
  <c r="H1048" i="7"/>
  <c r="E1048" i="7"/>
  <c r="I1048" i="7" s="1"/>
  <c r="F1048" i="7"/>
  <c r="J1048" i="7" s="1"/>
  <c r="L1048" i="7" s="1"/>
  <c r="H904" i="7"/>
  <c r="F904" i="7"/>
  <c r="J904" i="7" s="1"/>
  <c r="E904" i="7"/>
  <c r="I904" i="7" s="1"/>
  <c r="F864" i="7"/>
  <c r="J864" i="7" s="1"/>
  <c r="E864" i="7"/>
  <c r="I864" i="7" s="1"/>
  <c r="K864" i="7" s="1"/>
  <c r="F632" i="7"/>
  <c r="J632" i="7" s="1"/>
  <c r="K632" i="7" s="1"/>
  <c r="H632" i="7"/>
  <c r="H592" i="7"/>
  <c r="E592" i="7"/>
  <c r="I592" i="7" s="1"/>
  <c r="K592" i="7" s="1"/>
  <c r="E544" i="7"/>
  <c r="I544" i="7" s="1"/>
  <c r="H544" i="7"/>
  <c r="F544" i="7"/>
  <c r="J544" i="7" s="1"/>
  <c r="F512" i="7"/>
  <c r="J512" i="7" s="1"/>
  <c r="E512" i="7"/>
  <c r="I512" i="7" s="1"/>
  <c r="F464" i="7"/>
  <c r="J464" i="7" s="1"/>
  <c r="L464" i="7" s="1"/>
  <c r="H464" i="7"/>
  <c r="E416" i="7"/>
  <c r="I416" i="7" s="1"/>
  <c r="K416" i="7" s="1"/>
  <c r="F416" i="7"/>
  <c r="J416" i="7" s="1"/>
  <c r="E392" i="7"/>
  <c r="I392" i="7" s="1"/>
  <c r="H392" i="7"/>
  <c r="E152" i="7"/>
  <c r="I152" i="7" s="1"/>
  <c r="H152" i="7"/>
  <c r="F24" i="7"/>
  <c r="J24" i="7" s="1"/>
  <c r="L24" i="7" s="1"/>
  <c r="E848" i="7"/>
  <c r="I848" i="7" s="1"/>
  <c r="E888" i="7"/>
  <c r="I888" i="7" s="1"/>
  <c r="L888" i="7" s="1"/>
  <c r="E8" i="7"/>
  <c r="I8" i="7" s="1"/>
  <c r="E40" i="7"/>
  <c r="I40" i="7" s="1"/>
  <c r="F152" i="7"/>
  <c r="J152" i="7" s="1"/>
  <c r="H224" i="7"/>
  <c r="F592" i="7"/>
  <c r="J592" i="7" s="1"/>
  <c r="E816" i="7"/>
  <c r="H1448" i="7"/>
  <c r="F1448" i="7"/>
  <c r="J1448" i="7" s="1"/>
  <c r="E1448" i="7"/>
  <c r="I1448" i="7" s="1"/>
  <c r="H1400" i="7"/>
  <c r="F1400" i="7"/>
  <c r="J1400" i="7" s="1"/>
  <c r="E1400" i="7"/>
  <c r="I1400" i="7" s="1"/>
  <c r="E1368" i="7"/>
  <c r="I1368" i="7" s="1"/>
  <c r="H1368" i="7"/>
  <c r="F1368" i="7"/>
  <c r="J1368" i="7" s="1"/>
  <c r="F1280" i="7"/>
  <c r="J1280" i="7" s="1"/>
  <c r="L1280" i="7" s="1"/>
  <c r="E1280" i="7"/>
  <c r="I1280" i="7" s="1"/>
  <c r="F1240" i="7"/>
  <c r="J1240" i="7" s="1"/>
  <c r="E1240" i="7"/>
  <c r="I1240" i="7" s="1"/>
  <c r="L1240" i="7" s="1"/>
  <c r="E1192" i="7"/>
  <c r="I1192" i="7" s="1"/>
  <c r="H1192" i="7"/>
  <c r="E1080" i="7"/>
  <c r="I1080" i="7" s="1"/>
  <c r="F1080" i="7"/>
  <c r="J1080" i="7" s="1"/>
  <c r="H984" i="7"/>
  <c r="E984" i="7"/>
  <c r="I984" i="7" s="1"/>
  <c r="L984" i="7" s="1"/>
  <c r="E952" i="7"/>
  <c r="I952" i="7" s="1"/>
  <c r="H952" i="7"/>
  <c r="H800" i="7"/>
  <c r="E800" i="7"/>
  <c r="I800" i="7" s="1"/>
  <c r="F800" i="7"/>
  <c r="J800" i="7" s="1"/>
  <c r="H600" i="7"/>
  <c r="E600" i="7"/>
  <c r="I600" i="7" s="1"/>
  <c r="H528" i="7"/>
  <c r="F528" i="7"/>
  <c r="J528" i="7" s="1"/>
  <c r="E528" i="7"/>
  <c r="I528" i="7" s="1"/>
  <c r="E440" i="7"/>
  <c r="I440" i="7" s="1"/>
  <c r="L440" i="7" s="1"/>
  <c r="H440" i="7"/>
  <c r="F400" i="7"/>
  <c r="J400" i="7" s="1"/>
  <c r="E400" i="7"/>
  <c r="I400" i="7" s="1"/>
  <c r="H400" i="7"/>
  <c r="F264" i="7"/>
  <c r="J264" i="7" s="1"/>
  <c r="E264" i="7"/>
  <c r="I264" i="7" s="1"/>
  <c r="H264" i="7"/>
  <c r="F232" i="7"/>
  <c r="J232" i="7" s="1"/>
  <c r="K232" i="7" s="1"/>
  <c r="H232" i="7"/>
  <c r="F112" i="7"/>
  <c r="E112" i="7"/>
  <c r="I112" i="7" s="1"/>
  <c r="H112" i="7"/>
  <c r="F872" i="7"/>
  <c r="J872" i="7" s="1"/>
  <c r="L872" i="7" s="1"/>
  <c r="E1408" i="7"/>
  <c r="I1408" i="7" s="1"/>
  <c r="H96" i="7"/>
  <c r="E120" i="7"/>
  <c r="I120" i="7" s="1"/>
  <c r="F224" i="7"/>
  <c r="J224" i="7" s="1"/>
  <c r="L224" i="7" s="1"/>
  <c r="E248" i="7"/>
  <c r="I248" i="7" s="1"/>
  <c r="E448" i="7"/>
  <c r="I448" i="7" s="1"/>
  <c r="K448" i="7" s="1"/>
  <c r="F584" i="7"/>
  <c r="J584" i="7" s="1"/>
  <c r="K584" i="7" s="1"/>
  <c r="F968" i="7"/>
  <c r="J968" i="7" s="1"/>
  <c r="E1224" i="7"/>
  <c r="I1224" i="7" s="1"/>
  <c r="E1376" i="7"/>
  <c r="I1376" i="7" s="1"/>
  <c r="H960" i="7"/>
  <c r="F960" i="7"/>
  <c r="J960" i="7" s="1"/>
  <c r="E960" i="7"/>
  <c r="I960" i="7" s="1"/>
  <c r="H920" i="7"/>
  <c r="F920" i="7"/>
  <c r="J920" i="7" s="1"/>
  <c r="E920" i="7"/>
  <c r="I920" i="7" s="1"/>
  <c r="F776" i="7"/>
  <c r="J776" i="7" s="1"/>
  <c r="E776" i="7"/>
  <c r="I776" i="7" s="1"/>
  <c r="F704" i="7"/>
  <c r="J704" i="7" s="1"/>
  <c r="L704" i="7" s="1"/>
  <c r="E704" i="7"/>
  <c r="I704" i="7" s="1"/>
  <c r="F664" i="7"/>
  <c r="J664" i="7" s="1"/>
  <c r="E664" i="7"/>
  <c r="I664" i="7" s="1"/>
  <c r="F608" i="7"/>
  <c r="J608" i="7" s="1"/>
  <c r="E608" i="7"/>
  <c r="I608" i="7" s="1"/>
  <c r="F456" i="7"/>
  <c r="E456" i="7"/>
  <c r="I456" i="7" s="1"/>
  <c r="H456" i="7"/>
  <c r="E280" i="7"/>
  <c r="I280" i="7" s="1"/>
  <c r="F280" i="7"/>
  <c r="J280" i="7" s="1"/>
  <c r="F240" i="7"/>
  <c r="J240" i="7" s="1"/>
  <c r="E240" i="7"/>
  <c r="I240" i="7" s="1"/>
  <c r="H240" i="7"/>
  <c r="F80" i="7"/>
  <c r="J80" i="7" s="1"/>
  <c r="E80" i="7"/>
  <c r="I80" i="7" s="1"/>
  <c r="F144" i="7"/>
  <c r="J144" i="7" s="1"/>
  <c r="L144" i="7" s="1"/>
  <c r="H56" i="7"/>
  <c r="E96" i="7"/>
  <c r="I96" i="7" s="1"/>
  <c r="L96" i="7" s="1"/>
  <c r="F120" i="7"/>
  <c r="J120" i="7" s="1"/>
  <c r="H256" i="7"/>
  <c r="E272" i="7"/>
  <c r="I272" i="7" s="1"/>
  <c r="F392" i="7"/>
  <c r="J392" i="7" s="1"/>
  <c r="E1096" i="7"/>
  <c r="I1096" i="7" s="1"/>
  <c r="H1224" i="7"/>
  <c r="E1336" i="7"/>
  <c r="I1336" i="7" s="1"/>
  <c r="L12" i="7"/>
  <c r="L60" i="7"/>
  <c r="L213" i="7"/>
  <c r="L220" i="7"/>
  <c r="L292" i="7"/>
  <c r="L318" i="7"/>
  <c r="L429" i="7"/>
  <c r="L494" i="7"/>
  <c r="L559" i="7"/>
  <c r="L703" i="7"/>
  <c r="L790" i="7"/>
  <c r="L855" i="7"/>
  <c r="L925" i="7"/>
  <c r="L1053" i="7"/>
  <c r="L1423" i="7"/>
  <c r="F3014" i="7"/>
  <c r="J3014" i="7" s="1"/>
  <c r="F3022" i="7"/>
  <c r="J3022" i="7" s="1"/>
  <c r="F3062" i="7"/>
  <c r="J3062" i="7" s="1"/>
  <c r="K3062" i="7" s="1"/>
  <c r="F3094" i="7"/>
  <c r="J3094" i="7" s="1"/>
  <c r="E3182" i="7"/>
  <c r="I3182" i="7" s="1"/>
  <c r="L645" i="7"/>
  <c r="L725" i="7"/>
  <c r="L981" i="7"/>
  <c r="E1317" i="7"/>
  <c r="I1317" i="7" s="1"/>
  <c r="L1317" i="7" s="1"/>
  <c r="E2974" i="7"/>
  <c r="I2974" i="7" s="1"/>
  <c r="K2974" i="7" s="1"/>
  <c r="E3126" i="7"/>
  <c r="I3126" i="7" s="1"/>
  <c r="L395" i="7"/>
  <c r="L677" i="7"/>
  <c r="L1381" i="7"/>
  <c r="F3126" i="7"/>
  <c r="J3126" i="7" s="1"/>
  <c r="F3158" i="7"/>
  <c r="J3158" i="7" s="1"/>
  <c r="E2982" i="7"/>
  <c r="I2982" i="7" s="1"/>
  <c r="E2990" i="7"/>
  <c r="I2990" i="7" s="1"/>
  <c r="L903" i="7"/>
  <c r="F3030" i="7"/>
  <c r="J3030" i="7" s="1"/>
  <c r="L167" i="7"/>
  <c r="L597" i="7"/>
  <c r="L965" i="7"/>
  <c r="L989" i="7"/>
  <c r="L549" i="7"/>
  <c r="L565" i="7"/>
  <c r="L669" i="7"/>
  <c r="L709" i="7"/>
  <c r="L173" i="7"/>
  <c r="L182" i="7"/>
  <c r="L188" i="7"/>
  <c r="L375" i="7"/>
  <c r="L392" i="7"/>
  <c r="L575" i="7"/>
  <c r="L631" i="7"/>
  <c r="L687" i="7"/>
  <c r="L735" i="7"/>
  <c r="L807" i="7"/>
  <c r="L839" i="7"/>
  <c r="L847" i="7"/>
  <c r="L887" i="7"/>
  <c r="L895" i="7"/>
  <c r="L952" i="7"/>
  <c r="L1068" i="7"/>
  <c r="L1188" i="7"/>
  <c r="L1311" i="7"/>
  <c r="L1319" i="7"/>
  <c r="L1328" i="7"/>
  <c r="L1382" i="7"/>
  <c r="L1421" i="7"/>
  <c r="L1431" i="7"/>
  <c r="E2582" i="7"/>
  <c r="I2582" i="7" s="1"/>
  <c r="L629" i="7"/>
  <c r="L733" i="7"/>
  <c r="L967" i="7"/>
  <c r="L685" i="7"/>
  <c r="L1464" i="7"/>
  <c r="F1962" i="7"/>
  <c r="J1962" i="7" s="1"/>
  <c r="E2487" i="7"/>
  <c r="I2487" i="7" s="1"/>
  <c r="K2487" i="7" s="1"/>
  <c r="F2103" i="7"/>
  <c r="J2103" i="7" s="1"/>
  <c r="L156" i="7"/>
  <c r="L198" i="7"/>
  <c r="L204" i="7"/>
  <c r="L208" i="7"/>
  <c r="L221" i="7"/>
  <c r="L245" i="7"/>
  <c r="L252" i="7"/>
  <c r="L276" i="7"/>
  <c r="L293" i="7"/>
  <c r="L319" i="7"/>
  <c r="L350" i="7"/>
  <c r="L390" i="7"/>
  <c r="L444" i="7"/>
  <c r="L510" i="7"/>
  <c r="L540" i="7"/>
  <c r="L567" i="7"/>
  <c r="L607" i="7"/>
  <c r="L639" i="7"/>
  <c r="L671" i="7"/>
  <c r="L791" i="7"/>
  <c r="L957" i="7"/>
  <c r="L991" i="7"/>
  <c r="L1014" i="7"/>
  <c r="L1028" i="7"/>
  <c r="L1061" i="7"/>
  <c r="L1116" i="7"/>
  <c r="L1359" i="7"/>
  <c r="L5" i="7"/>
  <c r="L52" i="7"/>
  <c r="L80" i="7"/>
  <c r="L133" i="7"/>
  <c r="L147" i="7"/>
  <c r="L181" i="7"/>
  <c r="L190" i="7"/>
  <c r="L228" i="7"/>
  <c r="L287" i="7"/>
  <c r="L315" i="7"/>
  <c r="L326" i="7"/>
  <c r="L367" i="7"/>
  <c r="L413" i="7"/>
  <c r="L461" i="7"/>
  <c r="L517" i="7"/>
  <c r="L573" i="7"/>
  <c r="L583" i="7"/>
  <c r="L598" i="7"/>
  <c r="L604" i="7"/>
  <c r="L719" i="7"/>
  <c r="L758" i="7"/>
  <c r="L767" i="7"/>
  <c r="L776" i="7"/>
  <c r="L871" i="7"/>
  <c r="L900" i="7"/>
  <c r="L960" i="7"/>
  <c r="L973" i="7"/>
  <c r="L1054" i="7"/>
  <c r="L355" i="7"/>
  <c r="L323" i="7"/>
  <c r="L163" i="7"/>
  <c r="L155" i="7"/>
  <c r="L67" i="7"/>
  <c r="L51" i="7"/>
  <c r="L35" i="7"/>
  <c r="L28" i="7"/>
  <c r="L76" i="7"/>
  <c r="L100" i="7"/>
  <c r="L124" i="7"/>
  <c r="L139" i="7"/>
  <c r="L148" i="7"/>
  <c r="L175" i="7"/>
  <c r="L196" i="7"/>
  <c r="L229" i="7"/>
  <c r="L236" i="7"/>
  <c r="L260" i="7"/>
  <c r="L284" i="7"/>
  <c r="L310" i="7"/>
  <c r="L327" i="7"/>
  <c r="L334" i="7"/>
  <c r="L347" i="7"/>
  <c r="L358" i="7"/>
  <c r="L397" i="7"/>
  <c r="L421" i="7"/>
  <c r="L478" i="7"/>
  <c r="L485" i="7"/>
  <c r="L535" i="7"/>
  <c r="L557" i="7"/>
  <c r="L613" i="7"/>
  <c r="L640" i="7"/>
  <c r="L647" i="7"/>
  <c r="L653" i="7"/>
  <c r="L917" i="7"/>
  <c r="L927" i="7"/>
  <c r="L1005" i="7"/>
  <c r="L1015" i="7"/>
  <c r="L1029" i="7"/>
  <c r="L1223" i="7"/>
  <c r="L1252" i="7"/>
  <c r="L1272" i="7"/>
  <c r="L1341" i="7"/>
  <c r="L1414" i="7"/>
  <c r="L1460" i="7"/>
  <c r="L66" i="7"/>
  <c r="K2985" i="7"/>
  <c r="L2985" i="7"/>
  <c r="L81" i="7"/>
  <c r="L7" i="7"/>
  <c r="L29" i="7"/>
  <c r="L36" i="7"/>
  <c r="L40" i="7"/>
  <c r="L101" i="7"/>
  <c r="L125" i="7"/>
  <c r="L140" i="7"/>
  <c r="L149" i="7"/>
  <c r="L164" i="7"/>
  <c r="L197" i="7"/>
  <c r="L237" i="7"/>
  <c r="L285" i="7"/>
  <c r="L311" i="7"/>
  <c r="L335" i="7"/>
  <c r="L342" i="7"/>
  <c r="L359" i="7"/>
  <c r="L382" i="7"/>
  <c r="L388" i="7"/>
  <c r="L436" i="7"/>
  <c r="L453" i="7"/>
  <c r="L469" i="7"/>
  <c r="L501" i="7"/>
  <c r="L542" i="7"/>
  <c r="L572" i="7"/>
  <c r="L605" i="7"/>
  <c r="L637" i="7"/>
  <c r="L655" i="7"/>
  <c r="L680" i="7"/>
  <c r="L695" i="7"/>
  <c r="L749" i="7"/>
  <c r="L782" i="7"/>
  <c r="L799" i="7"/>
  <c r="L880" i="7"/>
  <c r="L943" i="7"/>
  <c r="L975" i="7"/>
  <c r="L1096" i="7"/>
  <c r="L1119" i="7"/>
  <c r="L3058" i="7"/>
  <c r="K3002" i="7"/>
  <c r="L3002" i="7"/>
  <c r="L20" i="7"/>
  <c r="L37" i="7"/>
  <c r="L85" i="7"/>
  <c r="L109" i="7"/>
  <c r="L116" i="7"/>
  <c r="L132" i="7"/>
  <c r="L141" i="7"/>
  <c r="L159" i="7"/>
  <c r="L165" i="7"/>
  <c r="L174" i="7"/>
  <c r="L180" i="7"/>
  <c r="L269" i="7"/>
  <c r="L343" i="7"/>
  <c r="L366" i="7"/>
  <c r="L383" i="7"/>
  <c r="L437" i="7"/>
  <c r="L460" i="7"/>
  <c r="L476" i="7"/>
  <c r="L503" i="7"/>
  <c r="L526" i="7"/>
  <c r="L556" i="7"/>
  <c r="L612" i="7"/>
  <c r="L621" i="7"/>
  <c r="L663" i="7"/>
  <c r="L717" i="7"/>
  <c r="L736" i="7"/>
  <c r="L751" i="7"/>
  <c r="L757" i="7"/>
  <c r="L783" i="7"/>
  <c r="L848" i="7"/>
  <c r="L863" i="7"/>
  <c r="L908" i="7"/>
  <c r="L919" i="7"/>
  <c r="L933" i="7"/>
  <c r="L3028" i="7"/>
  <c r="L705" i="7"/>
  <c r="F1839" i="7"/>
  <c r="J1839" i="7" s="1"/>
  <c r="L2974" i="7"/>
  <c r="L1213" i="7"/>
  <c r="L1221" i="7"/>
  <c r="L1268" i="7"/>
  <c r="L1293" i="7"/>
  <c r="L1336" i="7"/>
  <c r="L1343" i="7"/>
  <c r="L1389" i="7"/>
  <c r="L1452" i="7"/>
  <c r="E2544" i="7"/>
  <c r="I2544" i="7" s="1"/>
  <c r="L2544" i="7" s="1"/>
  <c r="E2322" i="7"/>
  <c r="I2322" i="7" s="1"/>
  <c r="L2322" i="7" s="1"/>
  <c r="L959" i="7"/>
  <c r="L1165" i="7"/>
  <c r="L1277" i="7"/>
  <c r="L1309" i="7"/>
  <c r="L1333" i="7"/>
  <c r="L1351" i="7"/>
  <c r="L1376" i="7"/>
  <c r="L1399" i="7"/>
  <c r="L1415" i="7"/>
  <c r="L1447" i="7"/>
  <c r="L1365" i="7"/>
  <c r="L1430" i="7"/>
  <c r="L1406" i="7"/>
  <c r="L1374" i="7"/>
  <c r="L1366" i="7"/>
  <c r="L1294" i="7"/>
  <c r="L1246" i="7"/>
  <c r="L1190" i="7"/>
  <c r="L1174" i="7"/>
  <c r="L1142" i="7"/>
  <c r="L1086" i="7"/>
  <c r="L1038" i="7"/>
  <c r="L974" i="7"/>
  <c r="L950" i="7"/>
  <c r="F2803" i="7"/>
  <c r="J2803" i="7" s="1"/>
  <c r="L2803" i="7" s="1"/>
  <c r="L1255" i="7"/>
  <c r="L1327" i="7"/>
  <c r="L1388" i="7"/>
  <c r="L1428" i="7"/>
  <c r="L1412" i="7"/>
  <c r="L1356" i="7"/>
  <c r="L1284" i="7"/>
  <c r="L1236" i="7"/>
  <c r="L1204" i="7"/>
  <c r="L1164" i="7"/>
  <c r="L1156" i="7"/>
  <c r="L1060" i="7"/>
  <c r="L2986" i="7"/>
  <c r="L1115" i="7"/>
  <c r="L635" i="7"/>
  <c r="L555" i="7"/>
  <c r="L515" i="7"/>
  <c r="L411" i="7"/>
  <c r="E1864" i="7"/>
  <c r="I1864" i="7" s="1"/>
  <c r="H49" i="7"/>
  <c r="E105" i="7"/>
  <c r="I105" i="7" s="1"/>
  <c r="F257" i="7"/>
  <c r="H425" i="7"/>
  <c r="E777" i="7"/>
  <c r="I777" i="7" s="1"/>
  <c r="L777" i="7" s="1"/>
  <c r="E2825" i="7"/>
  <c r="I2825" i="7" s="1"/>
  <c r="F2771" i="7"/>
  <c r="J2771" i="7" s="1"/>
  <c r="L2771" i="7" s="1"/>
  <c r="E281" i="7"/>
  <c r="I281" i="7" s="1"/>
  <c r="F2020" i="7"/>
  <c r="J2020" i="7" s="1"/>
  <c r="L2020" i="7" s="1"/>
  <c r="E1697" i="7"/>
  <c r="I1697" i="7" s="1"/>
  <c r="L1697" i="7" s="1"/>
  <c r="E1610" i="7"/>
  <c r="I1610" i="7" s="1"/>
  <c r="L1610" i="7" s="1"/>
  <c r="F1547" i="7"/>
  <c r="J1547" i="7" s="1"/>
  <c r="F1033" i="7"/>
  <c r="J1033" i="7" s="1"/>
  <c r="L1033" i="7" s="1"/>
  <c r="E25" i="7"/>
  <c r="I25" i="7" s="1"/>
  <c r="F681" i="7"/>
  <c r="J681" i="7" s="1"/>
  <c r="F2980" i="7"/>
  <c r="J2980" i="7" s="1"/>
  <c r="E2602" i="7"/>
  <c r="I2602" i="7" s="1"/>
  <c r="K2602" i="7" s="1"/>
  <c r="H201" i="7"/>
  <c r="F337" i="7"/>
  <c r="J337" i="7" s="1"/>
  <c r="L337" i="7" s="1"/>
  <c r="H441" i="7"/>
  <c r="H1001" i="7"/>
  <c r="E17" i="7"/>
  <c r="I17" i="7" s="1"/>
  <c r="E2570" i="7"/>
  <c r="I2570" i="7" s="1"/>
  <c r="F2485" i="7"/>
  <c r="J2485" i="7" s="1"/>
  <c r="L2485" i="7" s="1"/>
  <c r="E1797" i="7"/>
  <c r="I1797" i="7" s="1"/>
  <c r="L1797" i="7" s="1"/>
  <c r="H289" i="7"/>
  <c r="F873" i="7"/>
  <c r="J873" i="7" s="1"/>
  <c r="E321" i="7"/>
  <c r="I321" i="7" s="1"/>
  <c r="L321" i="7" s="1"/>
  <c r="E737" i="7"/>
  <c r="I737" i="7" s="1"/>
  <c r="L737" i="7" s="1"/>
  <c r="H57" i="7"/>
  <c r="H385" i="7"/>
  <c r="E489" i="7"/>
  <c r="I489" i="7" s="1"/>
  <c r="E537" i="7"/>
  <c r="I537" i="7" s="1"/>
  <c r="E2865" i="7"/>
  <c r="I2865" i="7" s="1"/>
  <c r="L2865" i="7" s="1"/>
  <c r="E2858" i="7"/>
  <c r="I2858" i="7" s="1"/>
  <c r="F17" i="7"/>
  <c r="J17" i="7" s="1"/>
  <c r="F25" i="7"/>
  <c r="J25" i="7" s="1"/>
  <c r="H81" i="7"/>
  <c r="F105" i="7"/>
  <c r="J105" i="7" s="1"/>
  <c r="E225" i="7"/>
  <c r="E249" i="7"/>
  <c r="I249" i="7" s="1"/>
  <c r="L249" i="7" s="1"/>
  <c r="H257" i="7"/>
  <c r="F281" i="7"/>
  <c r="J281" i="7" s="1"/>
  <c r="F353" i="7"/>
  <c r="J353" i="7" s="1"/>
  <c r="L353" i="7" s="1"/>
  <c r="F377" i="7"/>
  <c r="J377" i="7" s="1"/>
  <c r="L377" i="7" s="1"/>
  <c r="E417" i="7"/>
  <c r="I417" i="7" s="1"/>
  <c r="L417" i="7" s="1"/>
  <c r="E433" i="7"/>
  <c r="I433" i="7" s="1"/>
  <c r="E473" i="7"/>
  <c r="I473" i="7" s="1"/>
  <c r="F489" i="7"/>
  <c r="J489" i="7" s="1"/>
  <c r="F537" i="7"/>
  <c r="J537" i="7" s="1"/>
  <c r="K537" i="7" s="1"/>
  <c r="H777" i="7"/>
  <c r="F961" i="7"/>
  <c r="J961" i="7" s="1"/>
  <c r="L961" i="7" s="1"/>
  <c r="E1433" i="7"/>
  <c r="I1433" i="7" s="1"/>
  <c r="F2814" i="7"/>
  <c r="J2814" i="7" s="1"/>
  <c r="E129" i="7"/>
  <c r="I129" i="7" s="1"/>
  <c r="E137" i="7"/>
  <c r="I137" i="7" s="1"/>
  <c r="E273" i="7"/>
  <c r="I273" i="7" s="1"/>
  <c r="F313" i="7"/>
  <c r="J313" i="7" s="1"/>
  <c r="F665" i="7"/>
  <c r="J665" i="7" s="1"/>
  <c r="H857" i="7"/>
  <c r="H881" i="7"/>
  <c r="F937" i="7"/>
  <c r="J937" i="7" s="1"/>
  <c r="L937" i="7" s="1"/>
  <c r="H1097" i="7"/>
  <c r="F1153" i="7"/>
  <c r="J1153" i="7" s="1"/>
  <c r="F3071" i="7"/>
  <c r="J3071" i="7" s="1"/>
  <c r="F3119" i="7"/>
  <c r="J3119" i="7" s="1"/>
  <c r="E2350" i="7"/>
  <c r="I2350" i="7" s="1"/>
  <c r="E65" i="7"/>
  <c r="I65" i="7" s="1"/>
  <c r="E465" i="7"/>
  <c r="I465" i="7" s="1"/>
  <c r="F473" i="7"/>
  <c r="J473" i="7" s="1"/>
  <c r="E1257" i="7"/>
  <c r="I1257" i="7" s="1"/>
  <c r="E33" i="7"/>
  <c r="I33" i="7" s="1"/>
  <c r="F65" i="7"/>
  <c r="J65" i="7" s="1"/>
  <c r="E73" i="7"/>
  <c r="I73" i="7" s="1"/>
  <c r="E97" i="7"/>
  <c r="I97" i="7" s="1"/>
  <c r="E121" i="7"/>
  <c r="I121" i="7" s="1"/>
  <c r="F129" i="7"/>
  <c r="J129" i="7" s="1"/>
  <c r="F137" i="7"/>
  <c r="J137" i="7" s="1"/>
  <c r="E145" i="7"/>
  <c r="I145" i="7" s="1"/>
  <c r="E161" i="7"/>
  <c r="I161" i="7" s="1"/>
  <c r="E217" i="7"/>
  <c r="I217" i="7" s="1"/>
  <c r="H225" i="7"/>
  <c r="E241" i="7"/>
  <c r="I241" i="7" s="1"/>
  <c r="H249" i="7"/>
  <c r="E265" i="7"/>
  <c r="I265" i="7" s="1"/>
  <c r="F273" i="7"/>
  <c r="J273" i="7" s="1"/>
  <c r="E409" i="7"/>
  <c r="I409" i="7" s="1"/>
  <c r="H417" i="7"/>
  <c r="H433" i="7"/>
  <c r="E457" i="7"/>
  <c r="I457" i="7" s="1"/>
  <c r="K457" i="7" s="1"/>
  <c r="F465" i="7"/>
  <c r="J465" i="7" s="1"/>
  <c r="E721" i="7"/>
  <c r="I721" i="7" s="1"/>
  <c r="L721" i="7" s="1"/>
  <c r="E905" i="7"/>
  <c r="I905" i="7" s="1"/>
  <c r="L905" i="7" s="1"/>
  <c r="E953" i="7"/>
  <c r="I953" i="7" s="1"/>
  <c r="L953" i="7" s="1"/>
  <c r="E3039" i="7"/>
  <c r="I3039" i="7" s="1"/>
  <c r="E3047" i="7"/>
  <c r="I3047" i="7" s="1"/>
  <c r="E1546" i="7"/>
  <c r="I1546" i="7" s="1"/>
  <c r="L1546" i="7" s="1"/>
  <c r="E9" i="7"/>
  <c r="I9" i="7" s="1"/>
  <c r="E41" i="7"/>
  <c r="I41" i="7" s="1"/>
  <c r="F73" i="7"/>
  <c r="E89" i="7"/>
  <c r="I89" i="7" s="1"/>
  <c r="F97" i="7"/>
  <c r="J97" i="7" s="1"/>
  <c r="E113" i="7"/>
  <c r="I113" i="7" s="1"/>
  <c r="F121" i="7"/>
  <c r="J121" i="7" s="1"/>
  <c r="F161" i="7"/>
  <c r="J161" i="7" s="1"/>
  <c r="E177" i="7"/>
  <c r="I177" i="7" s="1"/>
  <c r="E185" i="7"/>
  <c r="I185" i="7" s="1"/>
  <c r="F217" i="7"/>
  <c r="F329" i="7"/>
  <c r="J329" i="7" s="1"/>
  <c r="L329" i="7" s="1"/>
  <c r="F369" i="7"/>
  <c r="J369" i="7" s="1"/>
  <c r="L369" i="7" s="1"/>
  <c r="E449" i="7"/>
  <c r="I449" i="7" s="1"/>
  <c r="E505" i="7"/>
  <c r="I505" i="7" s="1"/>
  <c r="F689" i="7"/>
  <c r="J689" i="7" s="1"/>
  <c r="F1089" i="7"/>
  <c r="J1089" i="7" s="1"/>
  <c r="F1361" i="7"/>
  <c r="J1361" i="7" s="1"/>
  <c r="E2862" i="7"/>
  <c r="I2862" i="7" s="1"/>
  <c r="F2710" i="7"/>
  <c r="J2710" i="7" s="1"/>
  <c r="F2448" i="7"/>
  <c r="J2448" i="7" s="1"/>
  <c r="F2425" i="7"/>
  <c r="J2425" i="7" s="1"/>
  <c r="E1928" i="7"/>
  <c r="I1928" i="7" s="1"/>
  <c r="F33" i="7"/>
  <c r="J33" i="7" s="1"/>
  <c r="F145" i="7"/>
  <c r="J145" i="7" s="1"/>
  <c r="E153" i="7"/>
  <c r="I153" i="7" s="1"/>
  <c r="E169" i="7"/>
  <c r="I169" i="7" s="1"/>
  <c r="E193" i="7"/>
  <c r="I193" i="7" s="1"/>
  <c r="F241" i="7"/>
  <c r="J241" i="7" s="1"/>
  <c r="F265" i="7"/>
  <c r="J265" i="7" s="1"/>
  <c r="E297" i="7"/>
  <c r="I297" i="7" s="1"/>
  <c r="F345" i="7"/>
  <c r="J345" i="7" s="1"/>
  <c r="L345" i="7" s="1"/>
  <c r="F409" i="7"/>
  <c r="J409" i="7" s="1"/>
  <c r="F457" i="7"/>
  <c r="J457" i="7" s="1"/>
  <c r="E793" i="7"/>
  <c r="I793" i="7" s="1"/>
  <c r="L793" i="7" s="1"/>
  <c r="F865" i="7"/>
  <c r="J865" i="7" s="1"/>
  <c r="H905" i="7"/>
  <c r="F9" i="7"/>
  <c r="J9" i="7" s="1"/>
  <c r="F41" i="7"/>
  <c r="J41" i="7" s="1"/>
  <c r="F89" i="7"/>
  <c r="J89" i="7" s="1"/>
  <c r="F113" i="7"/>
  <c r="J113" i="7" s="1"/>
  <c r="F153" i="7"/>
  <c r="J153" i="7" s="1"/>
  <c r="F169" i="7"/>
  <c r="J169" i="7" s="1"/>
  <c r="F177" i="7"/>
  <c r="J177" i="7" s="1"/>
  <c r="F185" i="7"/>
  <c r="J185" i="7" s="1"/>
  <c r="K185" i="7" s="1"/>
  <c r="F193" i="7"/>
  <c r="J193" i="7" s="1"/>
  <c r="E209" i="7"/>
  <c r="I209" i="7" s="1"/>
  <c r="E233" i="7"/>
  <c r="I233" i="7" s="1"/>
  <c r="F297" i="7"/>
  <c r="J297" i="7" s="1"/>
  <c r="K297" i="7" s="1"/>
  <c r="E393" i="7"/>
  <c r="I393" i="7" s="1"/>
  <c r="E401" i="7"/>
  <c r="I401" i="7" s="1"/>
  <c r="F449" i="7"/>
  <c r="J449" i="7" s="1"/>
  <c r="F505" i="7"/>
  <c r="J505" i="7" s="1"/>
  <c r="E521" i="7"/>
  <c r="I521" i="7" s="1"/>
  <c r="F673" i="7"/>
  <c r="J673" i="7" s="1"/>
  <c r="H889" i="7"/>
  <c r="F1113" i="7"/>
  <c r="J1113" i="7" s="1"/>
  <c r="L1113" i="7" s="1"/>
  <c r="H1321" i="7"/>
  <c r="E2710" i="7"/>
  <c r="I2710" i="7" s="1"/>
  <c r="E2302" i="7"/>
  <c r="I2302" i="7" s="1"/>
  <c r="F2247" i="7"/>
  <c r="J2247" i="7" s="1"/>
  <c r="L2247" i="7" s="1"/>
  <c r="E2240" i="7"/>
  <c r="I2240" i="7" s="1"/>
  <c r="E1835" i="7"/>
  <c r="I1835" i="7" s="1"/>
  <c r="E49" i="7"/>
  <c r="I49" i="7" s="1"/>
  <c r="L49" i="7" s="1"/>
  <c r="E57" i="7"/>
  <c r="I57" i="7" s="1"/>
  <c r="L57" i="7" s="1"/>
  <c r="F209" i="7"/>
  <c r="J209" i="7" s="1"/>
  <c r="E289" i="7"/>
  <c r="I289" i="7" s="1"/>
  <c r="L289" i="7" s="1"/>
  <c r="F305" i="7"/>
  <c r="J305" i="7" s="1"/>
  <c r="L305" i="7" s="1"/>
  <c r="E385" i="7"/>
  <c r="I385" i="7" s="1"/>
  <c r="L385" i="7" s="1"/>
  <c r="F393" i="7"/>
  <c r="J393" i="7" s="1"/>
  <c r="E425" i="7"/>
  <c r="I425" i="7" s="1"/>
  <c r="F521" i="7"/>
  <c r="J521" i="7" s="1"/>
  <c r="F753" i="7"/>
  <c r="J753" i="7" s="1"/>
  <c r="L753" i="7" s="1"/>
  <c r="F769" i="7"/>
  <c r="J769" i="7" s="1"/>
  <c r="L769" i="7" s="1"/>
  <c r="F849" i="7"/>
  <c r="J849" i="7" s="1"/>
  <c r="F897" i="7"/>
  <c r="J897" i="7" s="1"/>
  <c r="F921" i="7"/>
  <c r="J921" i="7" s="1"/>
  <c r="F945" i="7"/>
  <c r="J945" i="7" s="1"/>
  <c r="K945" i="7" s="1"/>
  <c r="H1033" i="7"/>
  <c r="E1129" i="7"/>
  <c r="I1129" i="7" s="1"/>
  <c r="E1185" i="7"/>
  <c r="I1185" i="7" s="1"/>
  <c r="L1185" i="7" s="1"/>
  <c r="F1457" i="7"/>
  <c r="J1457" i="7" s="1"/>
  <c r="L1457" i="7" s="1"/>
  <c r="F2861" i="7"/>
  <c r="J2861" i="7" s="1"/>
  <c r="E201" i="7"/>
  <c r="I201" i="7" s="1"/>
  <c r="L201" i="7" s="1"/>
  <c r="F233" i="7"/>
  <c r="J233" i="7" s="1"/>
  <c r="F361" i="7"/>
  <c r="J361" i="7" s="1"/>
  <c r="L361" i="7" s="1"/>
  <c r="F401" i="7"/>
  <c r="J401" i="7" s="1"/>
  <c r="E441" i="7"/>
  <c r="I441" i="7" s="1"/>
  <c r="L441" i="7" s="1"/>
  <c r="H697" i="7"/>
  <c r="H657" i="7"/>
  <c r="H769" i="7"/>
  <c r="F1081" i="7"/>
  <c r="J1081" i="7" s="1"/>
  <c r="F1105" i="7"/>
  <c r="J1105" i="7" s="1"/>
  <c r="H1185" i="7"/>
  <c r="E2921" i="7"/>
  <c r="I2921" i="7" s="1"/>
  <c r="L2921" i="7" s="1"/>
  <c r="E2861" i="7"/>
  <c r="I2861" i="7" s="1"/>
  <c r="F2669" i="7"/>
  <c r="J2669" i="7" s="1"/>
  <c r="E2606" i="7"/>
  <c r="I2606" i="7" s="1"/>
  <c r="L2606" i="7" s="1"/>
  <c r="E2423" i="7"/>
  <c r="I2423" i="7" s="1"/>
  <c r="E2330" i="7"/>
  <c r="I2330" i="7" s="1"/>
  <c r="E2159" i="7"/>
  <c r="I2159" i="7" s="1"/>
  <c r="F2018" i="7"/>
  <c r="J2018" i="7" s="1"/>
  <c r="L2018" i="7" s="1"/>
  <c r="F2011" i="7"/>
  <c r="J2011" i="7" s="1"/>
  <c r="L2011" i="7" s="1"/>
  <c r="E1870" i="7"/>
  <c r="I1870" i="7" s="1"/>
  <c r="F2913" i="7"/>
  <c r="J2913" i="7" s="1"/>
  <c r="L2913" i="7" s="1"/>
  <c r="F2890" i="7"/>
  <c r="J2890" i="7" s="1"/>
  <c r="E1990" i="7"/>
  <c r="I1990" i="7" s="1"/>
  <c r="E1984" i="7"/>
  <c r="I1984" i="7" s="1"/>
  <c r="E1714" i="7"/>
  <c r="I1714" i="7" s="1"/>
  <c r="L1714" i="7" s="1"/>
  <c r="E1707" i="7"/>
  <c r="I1707" i="7" s="1"/>
  <c r="L1707" i="7" s="1"/>
  <c r="F3009" i="7"/>
  <c r="J3009" i="7" s="1"/>
  <c r="F2963" i="7"/>
  <c r="J2963" i="7" s="1"/>
  <c r="L2963" i="7" s="1"/>
  <c r="E2926" i="7"/>
  <c r="I2926" i="7" s="1"/>
  <c r="E2833" i="7"/>
  <c r="I2833" i="7" s="1"/>
  <c r="F2826" i="7"/>
  <c r="J2826" i="7" s="1"/>
  <c r="F2755" i="7"/>
  <c r="J2755" i="7" s="1"/>
  <c r="L2755" i="7" s="1"/>
  <c r="E2733" i="7"/>
  <c r="I2733" i="7" s="1"/>
  <c r="E2697" i="7"/>
  <c r="I2697" i="7" s="1"/>
  <c r="E2558" i="7"/>
  <c r="I2558" i="7" s="1"/>
  <c r="L2558" i="7" s="1"/>
  <c r="F2469" i="7"/>
  <c r="J2469" i="7" s="1"/>
  <c r="L2469" i="7" s="1"/>
  <c r="E2417" i="7"/>
  <c r="I2417" i="7" s="1"/>
  <c r="E2344" i="7"/>
  <c r="I2344" i="7" s="1"/>
  <c r="F2257" i="7"/>
  <c r="J2257" i="7" s="1"/>
  <c r="F2063" i="7"/>
  <c r="J2063" i="7" s="1"/>
  <c r="E2040" i="7"/>
  <c r="I2040" i="7" s="1"/>
  <c r="E2025" i="7"/>
  <c r="I2025" i="7" s="1"/>
  <c r="E1677" i="7"/>
  <c r="I1677" i="7" s="1"/>
  <c r="E2504" i="7"/>
  <c r="I2504" i="7" s="1"/>
  <c r="F1691" i="7"/>
  <c r="J1691" i="7" s="1"/>
  <c r="K1691" i="7" s="1"/>
  <c r="E1506" i="7"/>
  <c r="I1506" i="7" s="1"/>
  <c r="E2790" i="7"/>
  <c r="I2790" i="7" s="1"/>
  <c r="E2760" i="7"/>
  <c r="I2760" i="7" s="1"/>
  <c r="E2673" i="7"/>
  <c r="I2673" i="7" s="1"/>
  <c r="F2660" i="7"/>
  <c r="J2660" i="7" s="1"/>
  <c r="K2660" i="7" s="1"/>
  <c r="F2630" i="7"/>
  <c r="J2630" i="7" s="1"/>
  <c r="E2378" i="7"/>
  <c r="I2378" i="7" s="1"/>
  <c r="F2291" i="7"/>
  <c r="J2291" i="7" s="1"/>
  <c r="K2291" i="7" s="1"/>
  <c r="F2284" i="7"/>
  <c r="J2284" i="7" s="1"/>
  <c r="L2284" i="7" s="1"/>
  <c r="F2127" i="7"/>
  <c r="J2127" i="7" s="1"/>
  <c r="F1988" i="7"/>
  <c r="J1988" i="7" s="1"/>
  <c r="L1988" i="7" s="1"/>
  <c r="F1882" i="7"/>
  <c r="J1882" i="7" s="1"/>
  <c r="L1882" i="7" s="1"/>
  <c r="E1845" i="7"/>
  <c r="I1845" i="7" s="1"/>
  <c r="F1779" i="7"/>
  <c r="J1779" i="7" s="1"/>
  <c r="E1800" i="7"/>
  <c r="I1800" i="7" s="1"/>
  <c r="L1800" i="7" s="1"/>
  <c r="E2960" i="7"/>
  <c r="I2960" i="7" s="1"/>
  <c r="F2878" i="7"/>
  <c r="J2878" i="7" s="1"/>
  <c r="E2809" i="7"/>
  <c r="I2809" i="7" s="1"/>
  <c r="F2795" i="7"/>
  <c r="J2795" i="7" s="1"/>
  <c r="L2795" i="7" s="1"/>
  <c r="E2694" i="7"/>
  <c r="I2694" i="7" s="1"/>
  <c r="E2665" i="7"/>
  <c r="I2665" i="7" s="1"/>
  <c r="F2407" i="7"/>
  <c r="J2407" i="7" s="1"/>
  <c r="L2407" i="7" s="1"/>
  <c r="E2326" i="7"/>
  <c r="I2326" i="7" s="1"/>
  <c r="E2267" i="7"/>
  <c r="I2267" i="7" s="1"/>
  <c r="E2216" i="7"/>
  <c r="I2216" i="7" s="1"/>
  <c r="E2155" i="7"/>
  <c r="I2155" i="7" s="1"/>
  <c r="F2140" i="7"/>
  <c r="J2140" i="7" s="1"/>
  <c r="L2140" i="7" s="1"/>
  <c r="F2126" i="7"/>
  <c r="J2126" i="7" s="1"/>
  <c r="E2104" i="7"/>
  <c r="I2104" i="7" s="1"/>
  <c r="E2090" i="7"/>
  <c r="I2090" i="7" s="1"/>
  <c r="F1903" i="7"/>
  <c r="J1903" i="7" s="1"/>
  <c r="F1722" i="7"/>
  <c r="J1722" i="7" s="1"/>
  <c r="E2928" i="7"/>
  <c r="I2928" i="7" s="1"/>
  <c r="L2928" i="7" s="1"/>
  <c r="E2870" i="7"/>
  <c r="I2870" i="7" s="1"/>
  <c r="F2699" i="7"/>
  <c r="J2699" i="7" s="1"/>
  <c r="L2699" i="7" s="1"/>
  <c r="E2650" i="7"/>
  <c r="I2650" i="7" s="1"/>
  <c r="F2605" i="7"/>
  <c r="J2605" i="7" s="1"/>
  <c r="F2515" i="7"/>
  <c r="J2515" i="7" s="1"/>
  <c r="L2515" i="7" s="1"/>
  <c r="E2368" i="7"/>
  <c r="I2368" i="7" s="1"/>
  <c r="E2200" i="7"/>
  <c r="I2200" i="7" s="1"/>
  <c r="K2200" i="7" s="1"/>
  <c r="E2126" i="7"/>
  <c r="I2126" i="7" s="1"/>
  <c r="F1932" i="7"/>
  <c r="J1932" i="7" s="1"/>
  <c r="L1932" i="7" s="1"/>
  <c r="E1821" i="7"/>
  <c r="I1821" i="7" s="1"/>
  <c r="E1722" i="7"/>
  <c r="I1722" i="7" s="1"/>
  <c r="E1715" i="7"/>
  <c r="I1715" i="7" s="1"/>
  <c r="L1715" i="7" s="1"/>
  <c r="E1665" i="7"/>
  <c r="I1665" i="7" s="1"/>
  <c r="F1658" i="7"/>
  <c r="J1658" i="7" s="1"/>
  <c r="H953" i="7"/>
  <c r="F977" i="7"/>
  <c r="J977" i="7" s="1"/>
  <c r="K977" i="7" s="1"/>
  <c r="F982" i="7"/>
  <c r="J982" i="7" s="1"/>
  <c r="L982" i="7" s="1"/>
  <c r="H985" i="7"/>
  <c r="E990" i="7"/>
  <c r="I990" i="7" s="1"/>
  <c r="H1062" i="7"/>
  <c r="E1078" i="7"/>
  <c r="I1078" i="7" s="1"/>
  <c r="L1078" i="7" s="1"/>
  <c r="H1086" i="7"/>
  <c r="F1214" i="7"/>
  <c r="J1214" i="7" s="1"/>
  <c r="F1329" i="7"/>
  <c r="J1329" i="7" s="1"/>
  <c r="L1329" i="7" s="1"/>
  <c r="H1457" i="7"/>
  <c r="F2793" i="7"/>
  <c r="J2793" i="7" s="1"/>
  <c r="E2793" i="7"/>
  <c r="I2793" i="7" s="1"/>
  <c r="H2574" i="7"/>
  <c r="F2574" i="7"/>
  <c r="J2574" i="7" s="1"/>
  <c r="F2521" i="7"/>
  <c r="J2521" i="7" s="1"/>
  <c r="E2521" i="7"/>
  <c r="I2521" i="7" s="1"/>
  <c r="H2199" i="7"/>
  <c r="F2199" i="7"/>
  <c r="J2199" i="7" s="1"/>
  <c r="F1586" i="7"/>
  <c r="J1586" i="7" s="1"/>
  <c r="E1586" i="7"/>
  <c r="I1586" i="7" s="1"/>
  <c r="H2447" i="7"/>
  <c r="E2447" i="7"/>
  <c r="I2447" i="7" s="1"/>
  <c r="F2447" i="7"/>
  <c r="J2447" i="7" s="1"/>
  <c r="F2005" i="7"/>
  <c r="J2005" i="7" s="1"/>
  <c r="E2005" i="7"/>
  <c r="I2005" i="7" s="1"/>
  <c r="H1742" i="7"/>
  <c r="F1742" i="7"/>
  <c r="J1742" i="7" s="1"/>
  <c r="H1507" i="7"/>
  <c r="E1507" i="7"/>
  <c r="I1507" i="7" s="1"/>
  <c r="F2704" i="7"/>
  <c r="J2704" i="7" s="1"/>
  <c r="E2704" i="7"/>
  <c r="I2704" i="7" s="1"/>
  <c r="H2094" i="7"/>
  <c r="F2094" i="7"/>
  <c r="J2094" i="7" s="1"/>
  <c r="E897" i="7"/>
  <c r="I897" i="7" s="1"/>
  <c r="E902" i="7"/>
  <c r="I902" i="7" s="1"/>
  <c r="L902" i="7" s="1"/>
  <c r="E910" i="7"/>
  <c r="I910" i="7" s="1"/>
  <c r="L910" i="7" s="1"/>
  <c r="E921" i="7"/>
  <c r="I921" i="7" s="1"/>
  <c r="H998" i="7"/>
  <c r="E1046" i="7"/>
  <c r="I1046" i="7" s="1"/>
  <c r="L1046" i="7" s="1"/>
  <c r="F1121" i="7"/>
  <c r="J1121" i="7" s="1"/>
  <c r="E2819" i="7"/>
  <c r="I2819" i="7" s="1"/>
  <c r="F2819" i="7"/>
  <c r="J2819" i="7" s="1"/>
  <c r="H2278" i="7"/>
  <c r="E2278" i="7"/>
  <c r="I2278" i="7" s="1"/>
  <c r="F1425" i="7"/>
  <c r="J1425" i="7" s="1"/>
  <c r="E1425" i="7"/>
  <c r="I1425" i="7" s="1"/>
  <c r="F1385" i="7"/>
  <c r="H1385" i="7"/>
  <c r="H1209" i="7"/>
  <c r="F1209" i="7"/>
  <c r="E969" i="7"/>
  <c r="I969" i="7" s="1"/>
  <c r="F969" i="7"/>
  <c r="J969" i="7" s="1"/>
  <c r="E2931" i="7"/>
  <c r="I2931" i="7" s="1"/>
  <c r="F2931" i="7"/>
  <c r="J2931" i="7" s="1"/>
  <c r="H2416" i="7"/>
  <c r="E2416" i="7"/>
  <c r="I2416" i="7" s="1"/>
  <c r="F2416" i="7"/>
  <c r="J2416" i="7" s="1"/>
  <c r="H1787" i="7"/>
  <c r="E1787" i="7"/>
  <c r="I1787" i="7" s="1"/>
  <c r="H1614" i="7"/>
  <c r="F1614" i="7"/>
  <c r="J1614" i="7" s="1"/>
  <c r="F934" i="7"/>
  <c r="J934" i="7" s="1"/>
  <c r="L934" i="7" s="1"/>
  <c r="H966" i="7"/>
  <c r="F1102" i="7"/>
  <c r="J1102" i="7" s="1"/>
  <c r="L1102" i="7" s="1"/>
  <c r="H1110" i="7"/>
  <c r="E1169" i="7"/>
  <c r="I1169" i="7" s="1"/>
  <c r="F1273" i="7"/>
  <c r="J1273" i="7" s="1"/>
  <c r="K1273" i="7" s="1"/>
  <c r="H1358" i="7"/>
  <c r="H1374" i="7"/>
  <c r="E2731" i="7"/>
  <c r="I2731" i="7" s="1"/>
  <c r="F2731" i="7"/>
  <c r="J2731" i="7" s="1"/>
  <c r="E2313" i="7"/>
  <c r="I2313" i="7" s="1"/>
  <c r="F2313" i="7"/>
  <c r="J2313" i="7" s="1"/>
  <c r="H2038" i="7"/>
  <c r="E2038" i="7"/>
  <c r="I2038" i="7" s="1"/>
  <c r="E2547" i="7"/>
  <c r="I2547" i="7" s="1"/>
  <c r="F2547" i="7"/>
  <c r="J2547" i="7" s="1"/>
  <c r="H2509" i="7"/>
  <c r="E2509" i="7"/>
  <c r="I2509" i="7" s="1"/>
  <c r="H1807" i="7"/>
  <c r="E1807" i="7"/>
  <c r="I1807" i="7" s="1"/>
  <c r="F1454" i="7"/>
  <c r="J1454" i="7" s="1"/>
  <c r="L1454" i="7" s="1"/>
  <c r="H1454" i="7"/>
  <c r="F2944" i="7"/>
  <c r="J2944" i="7" s="1"/>
  <c r="E2944" i="7"/>
  <c r="I2944" i="7" s="1"/>
  <c r="F1542" i="7"/>
  <c r="J1542" i="7" s="1"/>
  <c r="E1542" i="7"/>
  <c r="I1542" i="7" s="1"/>
  <c r="E3143" i="7"/>
  <c r="I3143" i="7" s="1"/>
  <c r="E3142" i="7"/>
  <c r="I3142" i="7" s="1"/>
  <c r="F2961" i="7"/>
  <c r="J2961" i="7" s="1"/>
  <c r="E2880" i="7"/>
  <c r="I2880" i="7" s="1"/>
  <c r="L2880" i="7" s="1"/>
  <c r="E2750" i="7"/>
  <c r="I2750" i="7" s="1"/>
  <c r="E2526" i="7"/>
  <c r="I2526" i="7" s="1"/>
  <c r="E2446" i="7"/>
  <c r="I2446" i="7" s="1"/>
  <c r="F2439" i="7"/>
  <c r="J2439" i="7" s="1"/>
  <c r="K2439" i="7" s="1"/>
  <c r="E2419" i="7"/>
  <c r="I2419" i="7" s="1"/>
  <c r="F2409" i="7"/>
  <c r="J2409" i="7" s="1"/>
  <c r="L2409" i="7" s="1"/>
  <c r="E2346" i="7"/>
  <c r="I2346" i="7" s="1"/>
  <c r="L2346" i="7" s="1"/>
  <c r="E2086" i="7"/>
  <c r="I2086" i="7" s="1"/>
  <c r="E2073" i="7"/>
  <c r="I2073" i="7" s="1"/>
  <c r="L2073" i="7" s="1"/>
  <c r="F2037" i="7"/>
  <c r="J2037" i="7" s="1"/>
  <c r="L2037" i="7" s="1"/>
  <c r="E1920" i="7"/>
  <c r="I1920" i="7" s="1"/>
  <c r="F1883" i="7"/>
  <c r="J1883" i="7" s="1"/>
  <c r="K1883" i="7" s="1"/>
  <c r="E1741" i="7"/>
  <c r="I1741" i="7" s="1"/>
  <c r="E1658" i="7"/>
  <c r="I1658" i="7" s="1"/>
  <c r="E1606" i="7"/>
  <c r="I1606" i="7" s="1"/>
  <c r="F1591" i="7"/>
  <c r="J1591" i="7" s="1"/>
  <c r="L1591" i="7" s="1"/>
  <c r="F1519" i="7"/>
  <c r="J1519" i="7" s="1"/>
  <c r="L1519" i="7" s="1"/>
  <c r="F1506" i="7"/>
  <c r="J1506" i="7" s="1"/>
  <c r="K1506" i="7" s="1"/>
  <c r="E3061" i="7"/>
  <c r="I3061" i="7" s="1"/>
  <c r="F2954" i="7"/>
  <c r="J2954" i="7" s="1"/>
  <c r="E2934" i="7"/>
  <c r="I2934" i="7" s="1"/>
  <c r="F2721" i="7"/>
  <c r="J2721" i="7" s="1"/>
  <c r="L2721" i="7" s="1"/>
  <c r="E2714" i="7"/>
  <c r="I2714" i="7" s="1"/>
  <c r="F2631" i="7"/>
  <c r="J2631" i="7" s="1"/>
  <c r="E2609" i="7"/>
  <c r="I2609" i="7" s="1"/>
  <c r="F2599" i="7"/>
  <c r="J2599" i="7" s="1"/>
  <c r="E2592" i="7"/>
  <c r="I2592" i="7" s="1"/>
  <c r="E2585" i="7"/>
  <c r="I2585" i="7" s="1"/>
  <c r="E2566" i="7"/>
  <c r="I2566" i="7" s="1"/>
  <c r="F2545" i="7"/>
  <c r="J2545" i="7" s="1"/>
  <c r="F2500" i="7"/>
  <c r="J2500" i="7" s="1"/>
  <c r="L2500" i="7" s="1"/>
  <c r="E2457" i="7"/>
  <c r="I2457" i="7" s="1"/>
  <c r="F2424" i="7"/>
  <c r="J2424" i="7" s="1"/>
  <c r="F2387" i="7"/>
  <c r="J2387" i="7" s="1"/>
  <c r="F2373" i="7"/>
  <c r="J2373" i="7" s="1"/>
  <c r="K2373" i="7" s="1"/>
  <c r="E2296" i="7"/>
  <c r="I2296" i="7" s="1"/>
  <c r="F2174" i="7"/>
  <c r="J2174" i="7" s="1"/>
  <c r="L2174" i="7" s="1"/>
  <c r="E2167" i="7"/>
  <c r="I2167" i="7" s="1"/>
  <c r="F2078" i="7"/>
  <c r="J2078" i="7" s="1"/>
  <c r="E2022" i="7"/>
  <c r="I2022" i="7" s="1"/>
  <c r="E1869" i="7"/>
  <c r="I1869" i="7" s="1"/>
  <c r="F1770" i="7"/>
  <c r="J1770" i="7" s="1"/>
  <c r="F1559" i="7"/>
  <c r="J1559" i="7" s="1"/>
  <c r="L1559" i="7" s="1"/>
  <c r="E1539" i="7"/>
  <c r="I1539" i="7" s="1"/>
  <c r="L1539" i="7" s="1"/>
  <c r="E1510" i="7"/>
  <c r="I1510" i="7" s="1"/>
  <c r="F3039" i="7"/>
  <c r="J3039" i="7" s="1"/>
  <c r="E3151" i="7"/>
  <c r="I3151" i="7" s="1"/>
  <c r="E3175" i="7"/>
  <c r="I3175" i="7" s="1"/>
  <c r="E2952" i="7"/>
  <c r="I2952" i="7" s="1"/>
  <c r="F2945" i="7"/>
  <c r="J2945" i="7" s="1"/>
  <c r="L2945" i="7" s="1"/>
  <c r="F2932" i="7"/>
  <c r="J2932" i="7" s="1"/>
  <c r="F2602" i="7"/>
  <c r="J2602" i="7" s="1"/>
  <c r="F2516" i="7"/>
  <c r="J2516" i="7" s="1"/>
  <c r="E2000" i="7"/>
  <c r="I2000" i="7" s="1"/>
  <c r="F1958" i="7"/>
  <c r="J1958" i="7" s="1"/>
  <c r="E1894" i="7"/>
  <c r="I1894" i="7" s="1"/>
  <c r="L1894" i="7" s="1"/>
  <c r="E1823" i="7"/>
  <c r="I1823" i="7" s="1"/>
  <c r="E1802" i="7"/>
  <c r="I1802" i="7" s="1"/>
  <c r="F1703" i="7"/>
  <c r="J1703" i="7" s="1"/>
  <c r="L1703" i="7" s="1"/>
  <c r="F1690" i="7"/>
  <c r="J1690" i="7" s="1"/>
  <c r="F1615" i="7"/>
  <c r="J1615" i="7" s="1"/>
  <c r="L1615" i="7" s="1"/>
  <c r="F1522" i="7"/>
  <c r="J1522" i="7" s="1"/>
  <c r="F3079" i="7"/>
  <c r="J3079" i="7" s="1"/>
  <c r="F3151" i="7"/>
  <c r="J3151" i="7" s="1"/>
  <c r="F3175" i="7"/>
  <c r="J3175" i="7" s="1"/>
  <c r="E2890" i="7"/>
  <c r="I2890" i="7" s="1"/>
  <c r="L2890" i="7" s="1"/>
  <c r="F2859" i="7"/>
  <c r="J2859" i="7" s="1"/>
  <c r="L2859" i="7" s="1"/>
  <c r="E2846" i="7"/>
  <c r="I2846" i="7" s="1"/>
  <c r="L2846" i="7" s="1"/>
  <c r="E2826" i="7"/>
  <c r="I2826" i="7" s="1"/>
  <c r="L2826" i="7" s="1"/>
  <c r="E2814" i="7"/>
  <c r="I2814" i="7" s="1"/>
  <c r="E2759" i="7"/>
  <c r="I2759" i="7" s="1"/>
  <c r="E2569" i="7"/>
  <c r="I2569" i="7" s="1"/>
  <c r="E2536" i="7"/>
  <c r="I2536" i="7" s="1"/>
  <c r="E2516" i="7"/>
  <c r="I2516" i="7" s="1"/>
  <c r="E2411" i="7"/>
  <c r="I2411" i="7" s="1"/>
  <c r="L2411" i="7" s="1"/>
  <c r="F2406" i="7"/>
  <c r="J2406" i="7" s="1"/>
  <c r="L2406" i="7" s="1"/>
  <c r="E2258" i="7"/>
  <c r="I2258" i="7" s="1"/>
  <c r="E2177" i="7"/>
  <c r="I2177" i="7" s="1"/>
  <c r="F2135" i="7"/>
  <c r="J2135" i="7" s="1"/>
  <c r="E2128" i="7"/>
  <c r="I2128" i="7" s="1"/>
  <c r="L2128" i="7" s="1"/>
  <c r="F2075" i="7"/>
  <c r="J2075" i="7" s="1"/>
  <c r="L2075" i="7" s="1"/>
  <c r="E1963" i="7"/>
  <c r="I1963" i="7" s="1"/>
  <c r="E1958" i="7"/>
  <c r="I1958" i="7" s="1"/>
  <c r="E1943" i="7"/>
  <c r="I1943" i="7" s="1"/>
  <c r="E1936" i="7"/>
  <c r="I1936" i="7" s="1"/>
  <c r="E3008" i="7"/>
  <c r="I3008" i="7" s="1"/>
  <c r="E3087" i="7"/>
  <c r="I3087" i="7" s="1"/>
  <c r="E3103" i="7"/>
  <c r="I3103" i="7" s="1"/>
  <c r="E3111" i="7"/>
  <c r="I3111" i="7" s="1"/>
  <c r="F2862" i="7"/>
  <c r="J2862" i="7" s="1"/>
  <c r="K2862" i="7" s="1"/>
  <c r="E1465" i="7"/>
  <c r="I1465" i="7" s="1"/>
  <c r="L1465" i="7" s="1"/>
  <c r="H1465" i="7"/>
  <c r="E1449" i="7"/>
  <c r="I1449" i="7" s="1"/>
  <c r="H1449" i="7"/>
  <c r="F1313" i="7"/>
  <c r="J1313" i="7" s="1"/>
  <c r="H1313" i="7"/>
  <c r="E1201" i="7"/>
  <c r="I1201" i="7" s="1"/>
  <c r="F1201" i="7"/>
  <c r="J1201" i="7" s="1"/>
  <c r="H2925" i="7"/>
  <c r="E2925" i="7"/>
  <c r="I2925" i="7" s="1"/>
  <c r="F2162" i="7"/>
  <c r="J2162" i="7" s="1"/>
  <c r="E2162" i="7"/>
  <c r="I2162" i="7" s="1"/>
  <c r="F1353" i="7"/>
  <c r="J1353" i="7" s="1"/>
  <c r="E1353" i="7"/>
  <c r="I1353" i="7" s="1"/>
  <c r="F1265" i="7"/>
  <c r="J1265" i="7" s="1"/>
  <c r="E1265" i="7"/>
  <c r="I1265" i="7" s="1"/>
  <c r="H1233" i="7"/>
  <c r="E1233" i="7"/>
  <c r="I1233" i="7" s="1"/>
  <c r="L1233" i="7" s="1"/>
  <c r="E1137" i="7"/>
  <c r="I1137" i="7" s="1"/>
  <c r="H1137" i="7"/>
  <c r="F964" i="7"/>
  <c r="J964" i="7" s="1"/>
  <c r="L964" i="7" s="1"/>
  <c r="F972" i="7"/>
  <c r="J972" i="7" s="1"/>
  <c r="K972" i="7" s="1"/>
  <c r="E985" i="7"/>
  <c r="I985" i="7" s="1"/>
  <c r="L985" i="7" s="1"/>
  <c r="F1001" i="7"/>
  <c r="J1001" i="7" s="1"/>
  <c r="L1001" i="7" s="1"/>
  <c r="E1084" i="7"/>
  <c r="I1084" i="7" s="1"/>
  <c r="L1084" i="7" s="1"/>
  <c r="E1092" i="7"/>
  <c r="I1092" i="7" s="1"/>
  <c r="L1092" i="7" s="1"/>
  <c r="E1100" i="7"/>
  <c r="I1100" i="7" s="1"/>
  <c r="F1108" i="7"/>
  <c r="J1108" i="7" s="1"/>
  <c r="L1108" i="7" s="1"/>
  <c r="H1113" i="7"/>
  <c r="H1156" i="7"/>
  <c r="H1164" i="7"/>
  <c r="E1172" i="7"/>
  <c r="I1172" i="7" s="1"/>
  <c r="L1172" i="7" s="1"/>
  <c r="H1257" i="7"/>
  <c r="H1284" i="7"/>
  <c r="H1329" i="7"/>
  <c r="F1348" i="7"/>
  <c r="J1348" i="7" s="1"/>
  <c r="L1348" i="7" s="1"/>
  <c r="E1385" i="7"/>
  <c r="I1385" i="7" s="1"/>
  <c r="H1433" i="7"/>
  <c r="E1444" i="7"/>
  <c r="I1444" i="7" s="1"/>
  <c r="L1444" i="7" s="1"/>
  <c r="F1449" i="7"/>
  <c r="J1449" i="7" s="1"/>
  <c r="E3046" i="7"/>
  <c r="I3046" i="7" s="1"/>
  <c r="H2798" i="7"/>
  <c r="E2798" i="7"/>
  <c r="I2798" i="7" s="1"/>
  <c r="F2736" i="7"/>
  <c r="J2736" i="7" s="1"/>
  <c r="E2736" i="7"/>
  <c r="I2736" i="7" s="1"/>
  <c r="F2640" i="7"/>
  <c r="J2640" i="7" s="1"/>
  <c r="E2640" i="7"/>
  <c r="I2640" i="7" s="1"/>
  <c r="H2573" i="7"/>
  <c r="E2573" i="7"/>
  <c r="I2573" i="7" s="1"/>
  <c r="F2573" i="7"/>
  <c r="J2573" i="7" s="1"/>
  <c r="K2573" i="7" s="1"/>
  <c r="H2312" i="7"/>
  <c r="E2312" i="7"/>
  <c r="I2312" i="7" s="1"/>
  <c r="H2804" i="7"/>
  <c r="E2804" i="7"/>
  <c r="I2804" i="7" s="1"/>
  <c r="F2804" i="7"/>
  <c r="J2804" i="7" s="1"/>
  <c r="F2331" i="7"/>
  <c r="J2331" i="7" s="1"/>
  <c r="E2331" i="7"/>
  <c r="I2331" i="7" s="1"/>
  <c r="F2248" i="7"/>
  <c r="J2248" i="7" s="1"/>
  <c r="E2248" i="7"/>
  <c r="I2248" i="7" s="1"/>
  <c r="E2849" i="7"/>
  <c r="I2849" i="7" s="1"/>
  <c r="F2849" i="7"/>
  <c r="J2849" i="7" s="1"/>
  <c r="E2689" i="7"/>
  <c r="I2689" i="7" s="1"/>
  <c r="F2689" i="7"/>
  <c r="J2689" i="7" s="1"/>
  <c r="H2464" i="7"/>
  <c r="E2464" i="7"/>
  <c r="I2464" i="7" s="1"/>
  <c r="F2577" i="7"/>
  <c r="J2577" i="7" s="1"/>
  <c r="E2577" i="7"/>
  <c r="I2577" i="7" s="1"/>
  <c r="E2531" i="7"/>
  <c r="I2531" i="7" s="1"/>
  <c r="F2531" i="7"/>
  <c r="J2531" i="7" s="1"/>
  <c r="F2505" i="7"/>
  <c r="J2505" i="7" s="1"/>
  <c r="E2505" i="7"/>
  <c r="I2505" i="7" s="1"/>
  <c r="E2401" i="7"/>
  <c r="I2401" i="7" s="1"/>
  <c r="F2401" i="7"/>
  <c r="J2401" i="7" s="1"/>
  <c r="H1260" i="7"/>
  <c r="E1260" i="7"/>
  <c r="I1260" i="7" s="1"/>
  <c r="L1260" i="7" s="1"/>
  <c r="H1196" i="7"/>
  <c r="E1196" i="7"/>
  <c r="I1196" i="7" s="1"/>
  <c r="L1196" i="7" s="1"/>
  <c r="F2537" i="7"/>
  <c r="J2537" i="7" s="1"/>
  <c r="E2537" i="7"/>
  <c r="I2537" i="7" s="1"/>
  <c r="H2371" i="7"/>
  <c r="E2371" i="7"/>
  <c r="I2371" i="7" s="1"/>
  <c r="F2371" i="7"/>
  <c r="J2371" i="7" s="1"/>
  <c r="F2266" i="7"/>
  <c r="J2266" i="7" s="1"/>
  <c r="E2266" i="7"/>
  <c r="I2266" i="7" s="1"/>
  <c r="F2920" i="7"/>
  <c r="J2920" i="7" s="1"/>
  <c r="E2920" i="7"/>
  <c r="I2920" i="7" s="1"/>
  <c r="F2766" i="7"/>
  <c r="J2766" i="7" s="1"/>
  <c r="E2766" i="7"/>
  <c r="I2766" i="7" s="1"/>
  <c r="H2510" i="7"/>
  <c r="E2510" i="7"/>
  <c r="I2510" i="7" s="1"/>
  <c r="F2510" i="7"/>
  <c r="J2510" i="7" s="1"/>
  <c r="F2150" i="7"/>
  <c r="J2150" i="7" s="1"/>
  <c r="E2150" i="7"/>
  <c r="I2150" i="7" s="1"/>
  <c r="F1052" i="7"/>
  <c r="J1052" i="7" s="1"/>
  <c r="K1052" i="7" s="1"/>
  <c r="F1132" i="7"/>
  <c r="J1132" i="7" s="1"/>
  <c r="L1132" i="7" s="1"/>
  <c r="H1193" i="7"/>
  <c r="H1217" i="7"/>
  <c r="H1276" i="7"/>
  <c r="F1281" i="7"/>
  <c r="J1281" i="7" s="1"/>
  <c r="L1281" i="7" s="1"/>
  <c r="H1300" i="7"/>
  <c r="F1364" i="7"/>
  <c r="J1364" i="7" s="1"/>
  <c r="L1364" i="7" s="1"/>
  <c r="F1417" i="7"/>
  <c r="J1417" i="7" s="1"/>
  <c r="K1417" i="7" s="1"/>
  <c r="E1441" i="7"/>
  <c r="I1441" i="7" s="1"/>
  <c r="E2475" i="7"/>
  <c r="I2475" i="7" s="1"/>
  <c r="F2475" i="7"/>
  <c r="J2475" i="7" s="1"/>
  <c r="H2376" i="7"/>
  <c r="E2376" i="7"/>
  <c r="I2376" i="7" s="1"/>
  <c r="K2376" i="7" s="1"/>
  <c r="F2376" i="7"/>
  <c r="J2376" i="7" s="1"/>
  <c r="F2206" i="7"/>
  <c r="J2206" i="7" s="1"/>
  <c r="E2206" i="7"/>
  <c r="I2206" i="7" s="1"/>
  <c r="F2868" i="7"/>
  <c r="J2868" i="7" s="1"/>
  <c r="F2474" i="7"/>
  <c r="J2474" i="7" s="1"/>
  <c r="F1898" i="7"/>
  <c r="J1898" i="7" s="1"/>
  <c r="F1856" i="7"/>
  <c r="J1856" i="7" s="1"/>
  <c r="E1547" i="7"/>
  <c r="I1547" i="7" s="1"/>
  <c r="L1547" i="7" s="1"/>
  <c r="E1531" i="7"/>
  <c r="I1531" i="7" s="1"/>
  <c r="F1511" i="7"/>
  <c r="J1511" i="7" s="1"/>
  <c r="K1511" i="7" s="1"/>
  <c r="H1852" i="7"/>
  <c r="E3177" i="7"/>
  <c r="I3177" i="7" s="1"/>
  <c r="F3099" i="7"/>
  <c r="J3099" i="7" s="1"/>
  <c r="F2989" i="7"/>
  <c r="J2989" i="7" s="1"/>
  <c r="K2989" i="7" s="1"/>
  <c r="F2982" i="7"/>
  <c r="J2982" i="7" s="1"/>
  <c r="K2982" i="7" s="1"/>
  <c r="E2956" i="7"/>
  <c r="I2956" i="7" s="1"/>
  <c r="L2956" i="7" s="1"/>
  <c r="F2923" i="7"/>
  <c r="J2923" i="7" s="1"/>
  <c r="L2923" i="7" s="1"/>
  <c r="F2918" i="7"/>
  <c r="J2918" i="7" s="1"/>
  <c r="E2897" i="7"/>
  <c r="I2897" i="7" s="1"/>
  <c r="E2873" i="7"/>
  <c r="I2873" i="7" s="1"/>
  <c r="E2868" i="7"/>
  <c r="I2868" i="7" s="1"/>
  <c r="F2833" i="7"/>
  <c r="J2833" i="7" s="1"/>
  <c r="E2824" i="7"/>
  <c r="I2824" i="7" s="1"/>
  <c r="F2790" i="7"/>
  <c r="J2790" i="7" s="1"/>
  <c r="K2790" i="7" s="1"/>
  <c r="F2785" i="7"/>
  <c r="J2785" i="7" s="1"/>
  <c r="L2785" i="7" s="1"/>
  <c r="F2759" i="7"/>
  <c r="J2759" i="7" s="1"/>
  <c r="K2759" i="7" s="1"/>
  <c r="E2740" i="7"/>
  <c r="I2740" i="7" s="1"/>
  <c r="F2679" i="7"/>
  <c r="J2679" i="7" s="1"/>
  <c r="E2662" i="7"/>
  <c r="I2662" i="7" s="1"/>
  <c r="F2650" i="7"/>
  <c r="J2650" i="7" s="1"/>
  <c r="E2644" i="7"/>
  <c r="I2644" i="7" s="1"/>
  <c r="F2625" i="7"/>
  <c r="J2625" i="7" s="1"/>
  <c r="L2625" i="7" s="1"/>
  <c r="F2611" i="7"/>
  <c r="J2611" i="7" s="1"/>
  <c r="L2611" i="7" s="1"/>
  <c r="F2529" i="7"/>
  <c r="J2529" i="7" s="1"/>
  <c r="K2529" i="7" s="1"/>
  <c r="E2518" i="7"/>
  <c r="I2518" i="7" s="1"/>
  <c r="F2497" i="7"/>
  <c r="J2497" i="7" s="1"/>
  <c r="L2497" i="7" s="1"/>
  <c r="E2474" i="7"/>
  <c r="I2474" i="7" s="1"/>
  <c r="L2474" i="7" s="1"/>
  <c r="F2456" i="7"/>
  <c r="J2456" i="7" s="1"/>
  <c r="F2399" i="7"/>
  <c r="J2399" i="7" s="1"/>
  <c r="L2399" i="7" s="1"/>
  <c r="E2363" i="7"/>
  <c r="I2363" i="7" s="1"/>
  <c r="F2310" i="7"/>
  <c r="J2310" i="7" s="1"/>
  <c r="L2310" i="7" s="1"/>
  <c r="F2296" i="7"/>
  <c r="J2296" i="7" s="1"/>
  <c r="F2264" i="7"/>
  <c r="J2264" i="7" s="1"/>
  <c r="F2232" i="7"/>
  <c r="J2232" i="7" s="1"/>
  <c r="F2176" i="7"/>
  <c r="J2176" i="7" s="1"/>
  <c r="E2166" i="7"/>
  <c r="I2166" i="7" s="1"/>
  <c r="E2041" i="7"/>
  <c r="I2041" i="7" s="1"/>
  <c r="L2041" i="7" s="1"/>
  <c r="F2019" i="7"/>
  <c r="J2019" i="7" s="1"/>
  <c r="F2007" i="7"/>
  <c r="J2007" i="7" s="1"/>
  <c r="E1975" i="7"/>
  <c r="I1975" i="7" s="1"/>
  <c r="F1951" i="7"/>
  <c r="J1951" i="7" s="1"/>
  <c r="F1925" i="7"/>
  <c r="J1925" i="7" s="1"/>
  <c r="L1925" i="7" s="1"/>
  <c r="E1898" i="7"/>
  <c r="I1898" i="7" s="1"/>
  <c r="F1893" i="7"/>
  <c r="J1893" i="7" s="1"/>
  <c r="L1893" i="7" s="1"/>
  <c r="F1861" i="7"/>
  <c r="J1861" i="7" s="1"/>
  <c r="L1861" i="7" s="1"/>
  <c r="E1856" i="7"/>
  <c r="I1856" i="7" s="1"/>
  <c r="F1851" i="7"/>
  <c r="J1851" i="7" s="1"/>
  <c r="L1851" i="7" s="1"/>
  <c r="E1838" i="7"/>
  <c r="I1838" i="7" s="1"/>
  <c r="F1811" i="7"/>
  <c r="J1811" i="7" s="1"/>
  <c r="L1811" i="7" s="1"/>
  <c r="E1786" i="7"/>
  <c r="I1786" i="7" s="1"/>
  <c r="E1702" i="7"/>
  <c r="I1702" i="7" s="1"/>
  <c r="E1642" i="7"/>
  <c r="I1642" i="7" s="1"/>
  <c r="E1635" i="7"/>
  <c r="I1635" i="7" s="1"/>
  <c r="L1635" i="7" s="1"/>
  <c r="E1602" i="7"/>
  <c r="I1602" i="7" s="1"/>
  <c r="L1602" i="7" s="1"/>
  <c r="F1551" i="7"/>
  <c r="J1551" i="7" s="1"/>
  <c r="L1551" i="7" s="1"/>
  <c r="E1541" i="7"/>
  <c r="I1541" i="7" s="1"/>
  <c r="E3014" i="7"/>
  <c r="I3014" i="7" s="1"/>
  <c r="L3014" i="7" s="1"/>
  <c r="E3038" i="7"/>
  <c r="I3038" i="7" s="1"/>
  <c r="E3125" i="7"/>
  <c r="I3125" i="7" s="1"/>
  <c r="F3190" i="7"/>
  <c r="J3190" i="7" s="1"/>
  <c r="K3190" i="7" s="1"/>
  <c r="E2937" i="7"/>
  <c r="I2937" i="7" s="1"/>
  <c r="F2926" i="7"/>
  <c r="J2926" i="7" s="1"/>
  <c r="E2902" i="7"/>
  <c r="I2902" i="7" s="1"/>
  <c r="L2902" i="7" s="1"/>
  <c r="F2883" i="7"/>
  <c r="J2883" i="7" s="1"/>
  <c r="K2883" i="7" s="1"/>
  <c r="E2878" i="7"/>
  <c r="I2878" i="7" s="1"/>
  <c r="L2878" i="7" s="1"/>
  <c r="F2817" i="7"/>
  <c r="J2817" i="7" s="1"/>
  <c r="L2817" i="7" s="1"/>
  <c r="E2812" i="7"/>
  <c r="I2812" i="7" s="1"/>
  <c r="F2726" i="7"/>
  <c r="J2726" i="7" s="1"/>
  <c r="E2708" i="7"/>
  <c r="I2708" i="7" s="1"/>
  <c r="F2702" i="7"/>
  <c r="J2702" i="7" s="1"/>
  <c r="F2678" i="7"/>
  <c r="J2678" i="7" s="1"/>
  <c r="E2654" i="7"/>
  <c r="I2654" i="7" s="1"/>
  <c r="E2630" i="7"/>
  <c r="I2630" i="7" s="1"/>
  <c r="L2630" i="7" s="1"/>
  <c r="E2574" i="7"/>
  <c r="I2574" i="7" s="1"/>
  <c r="L2574" i="7" s="1"/>
  <c r="E2545" i="7"/>
  <c r="I2545" i="7" s="1"/>
  <c r="E2528" i="7"/>
  <c r="I2528" i="7" s="1"/>
  <c r="F2507" i="7"/>
  <c r="J2507" i="7" s="1"/>
  <c r="L2507" i="7" s="1"/>
  <c r="E2496" i="7"/>
  <c r="I2496" i="7" s="1"/>
  <c r="E2477" i="7"/>
  <c r="I2477" i="7" s="1"/>
  <c r="F2429" i="7"/>
  <c r="J2429" i="7" s="1"/>
  <c r="K2429" i="7" s="1"/>
  <c r="E2424" i="7"/>
  <c r="I2424" i="7" s="1"/>
  <c r="E2403" i="7"/>
  <c r="I2403" i="7" s="1"/>
  <c r="E2398" i="7"/>
  <c r="I2398" i="7" s="1"/>
  <c r="F2341" i="7"/>
  <c r="J2341" i="7" s="1"/>
  <c r="L2341" i="7" s="1"/>
  <c r="F2263" i="7"/>
  <c r="J2263" i="7" s="1"/>
  <c r="E2208" i="7"/>
  <c r="I2208" i="7" s="1"/>
  <c r="E2175" i="7"/>
  <c r="I2175" i="7" s="1"/>
  <c r="E2152" i="7"/>
  <c r="I2152" i="7" s="1"/>
  <c r="E2146" i="7"/>
  <c r="I2146" i="7" s="1"/>
  <c r="E2114" i="7"/>
  <c r="I2114" i="7" s="1"/>
  <c r="L2114" i="7" s="1"/>
  <c r="F2107" i="7"/>
  <c r="J2107" i="7" s="1"/>
  <c r="K2107" i="7" s="1"/>
  <c r="E2103" i="7"/>
  <c r="I2103" i="7" s="1"/>
  <c r="F2084" i="7"/>
  <c r="J2084" i="7" s="1"/>
  <c r="L2084" i="7" s="1"/>
  <c r="E2078" i="7"/>
  <c r="I2078" i="7" s="1"/>
  <c r="L2078" i="7" s="1"/>
  <c r="E2066" i="7"/>
  <c r="I2066" i="7" s="1"/>
  <c r="L2066" i="7" s="1"/>
  <c r="F2061" i="7"/>
  <c r="J2061" i="7" s="1"/>
  <c r="L2061" i="7" s="1"/>
  <c r="E1897" i="7"/>
  <c r="I1897" i="7" s="1"/>
  <c r="E1879" i="7"/>
  <c r="I1879" i="7" s="1"/>
  <c r="F1860" i="7"/>
  <c r="J1860" i="7" s="1"/>
  <c r="K1860" i="7" s="1"/>
  <c r="F1855" i="7"/>
  <c r="J1855" i="7" s="1"/>
  <c r="E1779" i="7"/>
  <c r="I1779" i="7" s="1"/>
  <c r="L1779" i="7" s="1"/>
  <c r="F1767" i="7"/>
  <c r="J1767" i="7" s="1"/>
  <c r="L1767" i="7" s="1"/>
  <c r="F1695" i="7"/>
  <c r="J1695" i="7" s="1"/>
  <c r="L1695" i="7" s="1"/>
  <c r="E1690" i="7"/>
  <c r="I1690" i="7" s="1"/>
  <c r="F1683" i="7"/>
  <c r="J1683" i="7" s="1"/>
  <c r="F1619" i="7"/>
  <c r="J1619" i="7" s="1"/>
  <c r="E1601" i="7"/>
  <c r="I1601" i="7" s="1"/>
  <c r="F1594" i="7"/>
  <c r="J1594" i="7" s="1"/>
  <c r="F1575" i="7"/>
  <c r="J1575" i="7" s="1"/>
  <c r="L1575" i="7" s="1"/>
  <c r="E1562" i="7"/>
  <c r="I1562" i="7" s="1"/>
  <c r="F1550" i="7"/>
  <c r="J1550" i="7" s="1"/>
  <c r="E1534" i="7"/>
  <c r="I1534" i="7" s="1"/>
  <c r="E1522" i="7"/>
  <c r="I1522" i="7" s="1"/>
  <c r="E2857" i="7"/>
  <c r="I2857" i="7" s="1"/>
  <c r="L2857" i="7" s="1"/>
  <c r="E2832" i="7"/>
  <c r="I2832" i="7" s="1"/>
  <c r="E2822" i="7"/>
  <c r="I2822" i="7" s="1"/>
  <c r="L2822" i="7" s="1"/>
  <c r="E2762" i="7"/>
  <c r="I2762" i="7" s="1"/>
  <c r="E2726" i="7"/>
  <c r="I2726" i="7" s="1"/>
  <c r="E2678" i="7"/>
  <c r="I2678" i="7" s="1"/>
  <c r="L2678" i="7" s="1"/>
  <c r="E2672" i="7"/>
  <c r="I2672" i="7" s="1"/>
  <c r="E2483" i="7"/>
  <c r="I2483" i="7" s="1"/>
  <c r="L2483" i="7" s="1"/>
  <c r="E2459" i="7"/>
  <c r="I2459" i="7" s="1"/>
  <c r="E2435" i="7"/>
  <c r="I2435" i="7" s="1"/>
  <c r="K2346" i="7"/>
  <c r="F2168" i="7"/>
  <c r="J2168" i="7" s="1"/>
  <c r="E2089" i="7"/>
  <c r="I2089" i="7" s="1"/>
  <c r="L2089" i="7" s="1"/>
  <c r="E2072" i="7"/>
  <c r="I2072" i="7" s="1"/>
  <c r="L2072" i="7" s="1"/>
  <c r="F1955" i="7"/>
  <c r="J1955" i="7" s="1"/>
  <c r="F1935" i="7"/>
  <c r="J1935" i="7" s="1"/>
  <c r="F1815" i="7"/>
  <c r="J1815" i="7" s="1"/>
  <c r="E1809" i="7"/>
  <c r="I1809" i="7" s="1"/>
  <c r="F1587" i="7"/>
  <c r="J1587" i="7" s="1"/>
  <c r="E1555" i="7"/>
  <c r="I1555" i="7" s="1"/>
  <c r="F2947" i="7"/>
  <c r="J2947" i="7" s="1"/>
  <c r="K2947" i="7" s="1"/>
  <c r="F2942" i="7"/>
  <c r="J2942" i="7" s="1"/>
  <c r="E2888" i="7"/>
  <c r="I2888" i="7" s="1"/>
  <c r="L2888" i="7" s="1"/>
  <c r="F2653" i="7"/>
  <c r="J2653" i="7" s="1"/>
  <c r="E2614" i="7"/>
  <c r="I2614" i="7" s="1"/>
  <c r="L2614" i="7" s="1"/>
  <c r="F2280" i="7"/>
  <c r="J2280" i="7" s="1"/>
  <c r="F2039" i="7"/>
  <c r="J2039" i="7" s="1"/>
  <c r="E2017" i="7"/>
  <c r="I2017" i="7" s="1"/>
  <c r="E1991" i="7"/>
  <c r="I1991" i="7" s="1"/>
  <c r="F1965" i="7"/>
  <c r="J1965" i="7" s="1"/>
  <c r="E1778" i="7"/>
  <c r="I1778" i="7" s="1"/>
  <c r="F1771" i="7"/>
  <c r="J1771" i="7" s="1"/>
  <c r="F1766" i="7"/>
  <c r="J1766" i="7" s="1"/>
  <c r="F1739" i="7"/>
  <c r="J1739" i="7" s="1"/>
  <c r="E1587" i="7"/>
  <c r="I1587" i="7" s="1"/>
  <c r="K1587" i="7" s="1"/>
  <c r="F1566" i="7"/>
  <c r="J1566" i="7" s="1"/>
  <c r="E1533" i="7"/>
  <c r="I1533" i="7" s="1"/>
  <c r="E3157" i="7"/>
  <c r="I3157" i="7" s="1"/>
  <c r="F2694" i="7"/>
  <c r="J2694" i="7" s="1"/>
  <c r="F2526" i="7"/>
  <c r="J2526" i="7" s="1"/>
  <c r="F2167" i="7"/>
  <c r="J2167" i="7" s="1"/>
  <c r="E2105" i="7"/>
  <c r="I2105" i="7" s="1"/>
  <c r="L2105" i="7" s="1"/>
  <c r="E2064" i="7"/>
  <c r="I2064" i="7" s="1"/>
  <c r="L2064" i="7" s="1"/>
  <c r="F2043" i="7"/>
  <c r="J2043" i="7" s="1"/>
  <c r="L2043" i="7" s="1"/>
  <c r="E2039" i="7"/>
  <c r="I2039" i="7" s="1"/>
  <c r="E2026" i="7"/>
  <c r="I2026" i="7" s="1"/>
  <c r="E1997" i="7"/>
  <c r="I1997" i="7" s="1"/>
  <c r="E1971" i="7"/>
  <c r="I1971" i="7" s="1"/>
  <c r="F1914" i="7"/>
  <c r="J1914" i="7" s="1"/>
  <c r="L1914" i="7" s="1"/>
  <c r="E1889" i="7"/>
  <c r="I1889" i="7" s="1"/>
  <c r="F1853" i="7"/>
  <c r="J1853" i="7" s="1"/>
  <c r="L1853" i="7" s="1"/>
  <c r="E1782" i="7"/>
  <c r="I1782" i="7" s="1"/>
  <c r="E1766" i="7"/>
  <c r="I1766" i="7" s="1"/>
  <c r="F1751" i="7"/>
  <c r="J1751" i="7" s="1"/>
  <c r="L1751" i="7" s="1"/>
  <c r="E1698" i="7"/>
  <c r="I1698" i="7" s="1"/>
  <c r="F1623" i="7"/>
  <c r="J1623" i="7" s="1"/>
  <c r="L1623" i="7" s="1"/>
  <c r="E1566" i="7"/>
  <c r="I1566" i="7" s="1"/>
  <c r="F1538" i="7"/>
  <c r="J1538" i="7" s="1"/>
  <c r="L1538" i="7" s="1"/>
  <c r="F1507" i="7"/>
  <c r="J1507" i="7" s="1"/>
  <c r="F1495" i="7"/>
  <c r="J1495" i="7" s="1"/>
  <c r="K1495" i="7" s="1"/>
  <c r="H2076" i="7"/>
  <c r="H2887" i="7"/>
  <c r="E2887" i="7"/>
  <c r="I2887" i="7" s="1"/>
  <c r="F2887" i="7"/>
  <c r="J2887" i="7" s="1"/>
  <c r="E2772" i="7"/>
  <c r="I2772" i="7" s="1"/>
  <c r="H2772" i="7"/>
  <c r="H2742" i="7"/>
  <c r="E2742" i="7"/>
  <c r="I2742" i="7" s="1"/>
  <c r="F2742" i="7"/>
  <c r="J2742" i="7" s="1"/>
  <c r="E2724" i="7"/>
  <c r="I2724" i="7" s="1"/>
  <c r="H2724" i="7"/>
  <c r="F2724" i="7"/>
  <c r="J2724" i="7" s="1"/>
  <c r="H2670" i="7"/>
  <c r="E2670" i="7"/>
  <c r="I2670" i="7" s="1"/>
  <c r="F2670" i="7"/>
  <c r="J2670" i="7" s="1"/>
  <c r="H2646" i="7"/>
  <c r="E2646" i="7"/>
  <c r="I2646" i="7" s="1"/>
  <c r="F2646" i="7"/>
  <c r="J2646" i="7" s="1"/>
  <c r="F2632" i="7"/>
  <c r="J2632" i="7" s="1"/>
  <c r="E2632" i="7"/>
  <c r="I2632" i="7" s="1"/>
  <c r="H2590" i="7"/>
  <c r="E2590" i="7"/>
  <c r="I2590" i="7" s="1"/>
  <c r="F2590" i="7"/>
  <c r="J2590" i="7" s="1"/>
  <c r="E2561" i="7"/>
  <c r="I2561" i="7" s="1"/>
  <c r="F2561" i="7"/>
  <c r="J2561" i="7" s="1"/>
  <c r="F2451" i="7"/>
  <c r="J2451" i="7" s="1"/>
  <c r="E2451" i="7"/>
  <c r="I2451" i="7" s="1"/>
  <c r="H2358" i="7"/>
  <c r="E2358" i="7"/>
  <c r="I2358" i="7" s="1"/>
  <c r="F2358" i="7"/>
  <c r="J2358" i="7" s="1"/>
  <c r="E2292" i="7"/>
  <c r="I2292" i="7" s="1"/>
  <c r="H2292" i="7"/>
  <c r="H1281" i="7"/>
  <c r="F1441" i="7"/>
  <c r="J1441" i="7" s="1"/>
  <c r="E3076" i="7"/>
  <c r="I3076" i="7" s="1"/>
  <c r="H3076" i="7"/>
  <c r="H2998" i="7"/>
  <c r="F2998" i="7"/>
  <c r="J2998" i="7" s="1"/>
  <c r="F2729" i="7"/>
  <c r="J2729" i="7" s="1"/>
  <c r="E2729" i="7"/>
  <c r="I2729" i="7" s="1"/>
  <c r="E2421" i="7"/>
  <c r="I2421" i="7" s="1"/>
  <c r="F2421" i="7"/>
  <c r="J2421" i="7" s="1"/>
  <c r="E2992" i="7"/>
  <c r="I2992" i="7" s="1"/>
  <c r="E2993" i="7"/>
  <c r="I2993" i="7" s="1"/>
  <c r="E2595" i="7"/>
  <c r="I2595" i="7" s="1"/>
  <c r="F2595" i="7"/>
  <c r="J2595" i="7" s="1"/>
  <c r="E2571" i="7"/>
  <c r="I2571" i="7" s="1"/>
  <c r="F2571" i="7"/>
  <c r="J2571" i="7" s="1"/>
  <c r="F2462" i="7"/>
  <c r="J2462" i="7" s="1"/>
  <c r="E2462" i="7"/>
  <c r="I2462" i="7" s="1"/>
  <c r="F2394" i="7"/>
  <c r="J2394" i="7" s="1"/>
  <c r="E2394" i="7"/>
  <c r="I2394" i="7" s="1"/>
  <c r="F2303" i="7"/>
  <c r="J2303" i="7" s="1"/>
  <c r="E2303" i="7"/>
  <c r="I2303" i="7" s="1"/>
  <c r="E2217" i="7"/>
  <c r="I2217" i="7" s="1"/>
  <c r="F2217" i="7"/>
  <c r="J2217" i="7" s="1"/>
  <c r="E1209" i="7"/>
  <c r="I1209" i="7" s="1"/>
  <c r="F3027" i="7"/>
  <c r="J3027" i="7" s="1"/>
  <c r="H2637" i="7"/>
  <c r="E2637" i="7"/>
  <c r="I2637" i="7" s="1"/>
  <c r="F2524" i="7"/>
  <c r="J2524" i="7" s="1"/>
  <c r="H2524" i="7"/>
  <c r="E2524" i="7"/>
  <c r="I2524" i="7" s="1"/>
  <c r="E3042" i="7"/>
  <c r="I3042" i="7" s="1"/>
  <c r="H3034" i="7"/>
  <c r="F3034" i="7"/>
  <c r="J3034" i="7" s="1"/>
  <c r="K3034" i="7" s="1"/>
  <c r="F2752" i="7"/>
  <c r="J2752" i="7" s="1"/>
  <c r="E2752" i="7"/>
  <c r="I2752" i="7" s="1"/>
  <c r="F2600" i="7"/>
  <c r="J2600" i="7" s="1"/>
  <c r="E2600" i="7"/>
  <c r="I2600" i="7" s="1"/>
  <c r="H2580" i="7"/>
  <c r="E2580" i="7"/>
  <c r="I2580" i="7" s="1"/>
  <c r="F2580" i="7"/>
  <c r="J2580" i="7" s="1"/>
  <c r="F2534" i="7"/>
  <c r="J2534" i="7" s="1"/>
  <c r="E2534" i="7"/>
  <c r="I2534" i="7" s="1"/>
  <c r="H2328" i="7"/>
  <c r="E2328" i="7"/>
  <c r="I2328" i="7" s="1"/>
  <c r="F2328" i="7"/>
  <c r="J2328" i="7" s="1"/>
  <c r="F2314" i="7"/>
  <c r="J2314" i="7" s="1"/>
  <c r="E2314" i="7"/>
  <c r="I2314" i="7" s="1"/>
  <c r="F2238" i="7"/>
  <c r="J2238" i="7" s="1"/>
  <c r="E2238" i="7"/>
  <c r="I2238" i="7" s="1"/>
  <c r="H1265" i="7"/>
  <c r="H3150" i="7"/>
  <c r="F3150" i="7"/>
  <c r="J3150" i="7" s="1"/>
  <c r="H2987" i="7"/>
  <c r="F2987" i="7"/>
  <c r="J2987" i="7" s="1"/>
  <c r="E2948" i="7"/>
  <c r="I2948" i="7" s="1"/>
  <c r="H2948" i="7"/>
  <c r="F2800" i="7"/>
  <c r="J2800" i="7" s="1"/>
  <c r="E2800" i="7"/>
  <c r="I2800" i="7" s="1"/>
  <c r="F2684" i="7"/>
  <c r="J2684" i="7" s="1"/>
  <c r="H2684" i="7"/>
  <c r="E2684" i="7"/>
  <c r="I2684" i="7" s="1"/>
  <c r="F2666" i="7"/>
  <c r="J2666" i="7" s="1"/>
  <c r="E2666" i="7"/>
  <c r="I2666" i="7" s="1"/>
  <c r="F2442" i="7"/>
  <c r="J2442" i="7" s="1"/>
  <c r="E2442" i="7"/>
  <c r="I2442" i="7" s="1"/>
  <c r="E2413" i="7"/>
  <c r="I2413" i="7" s="1"/>
  <c r="F2413" i="7"/>
  <c r="J2413" i="7" s="1"/>
  <c r="K2413" i="7" s="1"/>
  <c r="H2384" i="7"/>
  <c r="E2384" i="7"/>
  <c r="I2384" i="7" s="1"/>
  <c r="F2384" i="7"/>
  <c r="J2384" i="7" s="1"/>
  <c r="F2737" i="7"/>
  <c r="J2737" i="7" s="1"/>
  <c r="E2737" i="7"/>
  <c r="I2737" i="7" s="1"/>
  <c r="H2538" i="7"/>
  <c r="E2538" i="7"/>
  <c r="I2538" i="7" s="1"/>
  <c r="F2538" i="7"/>
  <c r="J2538" i="7" s="1"/>
  <c r="E2332" i="7"/>
  <c r="I2332" i="7" s="1"/>
  <c r="H2332" i="7"/>
  <c r="H2287" i="7"/>
  <c r="F2287" i="7"/>
  <c r="J2287" i="7" s="1"/>
  <c r="E2998" i="7"/>
  <c r="I2998" i="7" s="1"/>
  <c r="E3017" i="7"/>
  <c r="I3017" i="7" s="1"/>
  <c r="E3016" i="7"/>
  <c r="I3016" i="7" s="1"/>
  <c r="F2953" i="7"/>
  <c r="J2953" i="7" s="1"/>
  <c r="E2953" i="7"/>
  <c r="I2953" i="7" s="1"/>
  <c r="F2876" i="7"/>
  <c r="J2876" i="7" s="1"/>
  <c r="E2876" i="7"/>
  <c r="I2876" i="7" s="1"/>
  <c r="H2876" i="7"/>
  <c r="F2718" i="7"/>
  <c r="J2718" i="7" s="1"/>
  <c r="E2718" i="7"/>
  <c r="I2718" i="7" s="1"/>
  <c r="E2628" i="7"/>
  <c r="I2628" i="7" s="1"/>
  <c r="H2628" i="7"/>
  <c r="F2628" i="7"/>
  <c r="J2628" i="7" s="1"/>
  <c r="E2339" i="7"/>
  <c r="I2339" i="7" s="1"/>
  <c r="F2339" i="7"/>
  <c r="J2339" i="7" s="1"/>
  <c r="E2261" i="7"/>
  <c r="I2261" i="7" s="1"/>
  <c r="F2261" i="7"/>
  <c r="J2261" i="7" s="1"/>
  <c r="E2132" i="7"/>
  <c r="I2132" i="7" s="1"/>
  <c r="H2132" i="7"/>
  <c r="F2071" i="7"/>
  <c r="J2071" i="7" s="1"/>
  <c r="E2071" i="7"/>
  <c r="I2071" i="7" s="1"/>
  <c r="E2036" i="7"/>
  <c r="I2036" i="7" s="1"/>
  <c r="H2036" i="7"/>
  <c r="F2036" i="7"/>
  <c r="J2036" i="7" s="1"/>
  <c r="E1987" i="7"/>
  <c r="I1987" i="7" s="1"/>
  <c r="F1987" i="7"/>
  <c r="J1987" i="7" s="1"/>
  <c r="F1865" i="7"/>
  <c r="J1865" i="7" s="1"/>
  <c r="E1865" i="7"/>
  <c r="I1865" i="7" s="1"/>
  <c r="F1491" i="7"/>
  <c r="J1491" i="7" s="1"/>
  <c r="E1491" i="7"/>
  <c r="I1491" i="7" s="1"/>
  <c r="H2732" i="7"/>
  <c r="H2140" i="7"/>
  <c r="E3149" i="7"/>
  <c r="I3149" i="7" s="1"/>
  <c r="F3142" i="7"/>
  <c r="J3142" i="7" s="1"/>
  <c r="E3105" i="7"/>
  <c r="I3105" i="7" s="1"/>
  <c r="F3067" i="7"/>
  <c r="J3067" i="7" s="1"/>
  <c r="F3046" i="7"/>
  <c r="J3046" i="7" s="1"/>
  <c r="K3046" i="7" s="1"/>
  <c r="E3018" i="7"/>
  <c r="I3018" i="7" s="1"/>
  <c r="F3004" i="7"/>
  <c r="J3004" i="7" s="1"/>
  <c r="K3004" i="7" s="1"/>
  <c r="H3004" i="7"/>
  <c r="E2900" i="7"/>
  <c r="I2900" i="7" s="1"/>
  <c r="H2900" i="7"/>
  <c r="E2852" i="7"/>
  <c r="I2852" i="7" s="1"/>
  <c r="L2852" i="7" s="1"/>
  <c r="H2852" i="7"/>
  <c r="F2828" i="7"/>
  <c r="J2828" i="7" s="1"/>
  <c r="K2828" i="7" s="1"/>
  <c r="H2828" i="7"/>
  <c r="F2604" i="7"/>
  <c r="J2604" i="7" s="1"/>
  <c r="K2604" i="7" s="1"/>
  <c r="H2604" i="7"/>
  <c r="F2352" i="7"/>
  <c r="J2352" i="7" s="1"/>
  <c r="E2308" i="7"/>
  <c r="I2308" i="7" s="1"/>
  <c r="H2308" i="7"/>
  <c r="E2276" i="7"/>
  <c r="I2276" i="7" s="1"/>
  <c r="H2276" i="7"/>
  <c r="E2164" i="7"/>
  <c r="I2164" i="7" s="1"/>
  <c r="H2164" i="7"/>
  <c r="E2148" i="7"/>
  <c r="I2148" i="7" s="1"/>
  <c r="H2148" i="7"/>
  <c r="E2052" i="7"/>
  <c r="I2052" i="7" s="1"/>
  <c r="F2052" i="7"/>
  <c r="J2052" i="7" s="1"/>
  <c r="H2052" i="7"/>
  <c r="E1986" i="7"/>
  <c r="I1986" i="7" s="1"/>
  <c r="F1986" i="7"/>
  <c r="J1986" i="7" s="1"/>
  <c r="F1699" i="7"/>
  <c r="J1699" i="7" s="1"/>
  <c r="E1699" i="7"/>
  <c r="I1699" i="7" s="1"/>
  <c r="H2660" i="7"/>
  <c r="F3183" i="7"/>
  <c r="J3183" i="7" s="1"/>
  <c r="E3169" i="7"/>
  <c r="I3169" i="7" s="1"/>
  <c r="E3141" i="7"/>
  <c r="I3141" i="7" s="1"/>
  <c r="F3111" i="7"/>
  <c r="J3111" i="7" s="1"/>
  <c r="E3082" i="7"/>
  <c r="I3082" i="7" s="1"/>
  <c r="E3074" i="7"/>
  <c r="I3074" i="7" s="1"/>
  <c r="F3066" i="7"/>
  <c r="J3066" i="7" s="1"/>
  <c r="K3066" i="7" s="1"/>
  <c r="F3059" i="7"/>
  <c r="J3059" i="7" s="1"/>
  <c r="E3045" i="7"/>
  <c r="I3045" i="7" s="1"/>
  <c r="F3038" i="7"/>
  <c r="J3038" i="7" s="1"/>
  <c r="E3025" i="7"/>
  <c r="I3025" i="7" s="1"/>
  <c r="F2996" i="7"/>
  <c r="J2996" i="7" s="1"/>
  <c r="F2990" i="7"/>
  <c r="J2990" i="7" s="1"/>
  <c r="L2990" i="7" s="1"/>
  <c r="E2961" i="7"/>
  <c r="I2961" i="7" s="1"/>
  <c r="E2942" i="7"/>
  <c r="I2942" i="7" s="1"/>
  <c r="E2932" i="7"/>
  <c r="I2932" i="7" s="1"/>
  <c r="L2932" i="7" s="1"/>
  <c r="E2918" i="7"/>
  <c r="I2918" i="7" s="1"/>
  <c r="F2899" i="7"/>
  <c r="J2899" i="7" s="1"/>
  <c r="K2899" i="7" s="1"/>
  <c r="E2894" i="7"/>
  <c r="I2894" i="7" s="1"/>
  <c r="E2864" i="7"/>
  <c r="I2864" i="7" s="1"/>
  <c r="E2823" i="7"/>
  <c r="I2823" i="7" s="1"/>
  <c r="F2798" i="7"/>
  <c r="J2798" i="7" s="1"/>
  <c r="E2784" i="7"/>
  <c r="I2784" i="7" s="1"/>
  <c r="F2750" i="7"/>
  <c r="J2750" i="7" s="1"/>
  <c r="E2745" i="7"/>
  <c r="I2745" i="7" s="1"/>
  <c r="F2740" i="7"/>
  <c r="J2740" i="7" s="1"/>
  <c r="F2707" i="7"/>
  <c r="J2707" i="7" s="1"/>
  <c r="L2707" i="7" s="1"/>
  <c r="E2702" i="7"/>
  <c r="I2702" i="7" s="1"/>
  <c r="E2688" i="7"/>
  <c r="I2688" i="7" s="1"/>
  <c r="E2682" i="7"/>
  <c r="I2682" i="7" s="1"/>
  <c r="E2669" i="7"/>
  <c r="I2669" i="7" s="1"/>
  <c r="F2644" i="7"/>
  <c r="J2644" i="7" s="1"/>
  <c r="F2635" i="7"/>
  <c r="J2635" i="7" s="1"/>
  <c r="K2635" i="7" s="1"/>
  <c r="E2599" i="7"/>
  <c r="I2599" i="7" s="1"/>
  <c r="F2582" i="7"/>
  <c r="J2582" i="7" s="1"/>
  <c r="E2532" i="7"/>
  <c r="I2532" i="7" s="1"/>
  <c r="H2532" i="7"/>
  <c r="E2512" i="7"/>
  <c r="I2512" i="7" s="1"/>
  <c r="F2503" i="7"/>
  <c r="J2503" i="7" s="1"/>
  <c r="E2486" i="7"/>
  <c r="I2486" i="7" s="1"/>
  <c r="E2482" i="7"/>
  <c r="I2482" i="7" s="1"/>
  <c r="E2476" i="7"/>
  <c r="I2476" i="7" s="1"/>
  <c r="H2476" i="7"/>
  <c r="F2465" i="7"/>
  <c r="J2465" i="7" s="1"/>
  <c r="L2465" i="7" s="1"/>
  <c r="E2460" i="7"/>
  <c r="I2460" i="7" s="1"/>
  <c r="H2460" i="7"/>
  <c r="F2445" i="7"/>
  <c r="J2445" i="7" s="1"/>
  <c r="L2445" i="7" s="1"/>
  <c r="E2428" i="7"/>
  <c r="I2428" i="7" s="1"/>
  <c r="L2428" i="7" s="1"/>
  <c r="F2419" i="7"/>
  <c r="J2419" i="7" s="1"/>
  <c r="E2412" i="7"/>
  <c r="I2412" i="7" s="1"/>
  <c r="H2412" i="7"/>
  <c r="F2397" i="7"/>
  <c r="J2397" i="7" s="1"/>
  <c r="L2397" i="7" s="1"/>
  <c r="E2387" i="7"/>
  <c r="I2387" i="7" s="1"/>
  <c r="F2382" i="7"/>
  <c r="J2382" i="7" s="1"/>
  <c r="K2382" i="7" s="1"/>
  <c r="E2367" i="7"/>
  <c r="I2367" i="7" s="1"/>
  <c r="E2352" i="7"/>
  <c r="I2352" i="7" s="1"/>
  <c r="K2352" i="7" s="1"/>
  <c r="E2347" i="7"/>
  <c r="I2347" i="7" s="1"/>
  <c r="F2337" i="7"/>
  <c r="J2337" i="7" s="1"/>
  <c r="K2337" i="7" s="1"/>
  <c r="F2326" i="7"/>
  <c r="J2326" i="7" s="1"/>
  <c r="E2307" i="7"/>
  <c r="I2307" i="7" s="1"/>
  <c r="L2307" i="7" s="1"/>
  <c r="F2285" i="7"/>
  <c r="J2285" i="7" s="1"/>
  <c r="K2285" i="7" s="1"/>
  <c r="E2280" i="7"/>
  <c r="I2280" i="7" s="1"/>
  <c r="E2275" i="7"/>
  <c r="I2275" i="7" s="1"/>
  <c r="E2264" i="7"/>
  <c r="I2264" i="7" s="1"/>
  <c r="E2260" i="7"/>
  <c r="I2260" i="7" s="1"/>
  <c r="H2260" i="7"/>
  <c r="F2241" i="7"/>
  <c r="J2241" i="7" s="1"/>
  <c r="L2241" i="7" s="1"/>
  <c r="F2236" i="7"/>
  <c r="J2236" i="7" s="1"/>
  <c r="H2236" i="7"/>
  <c r="F2221" i="7"/>
  <c r="J2221" i="7" s="1"/>
  <c r="L2221" i="7" s="1"/>
  <c r="F2208" i="7"/>
  <c r="J2208" i="7" s="1"/>
  <c r="F2173" i="7"/>
  <c r="J2173" i="7" s="1"/>
  <c r="L2173" i="7" s="1"/>
  <c r="F2152" i="7"/>
  <c r="J2152" i="7" s="1"/>
  <c r="H2070" i="7"/>
  <c r="F2070" i="7"/>
  <c r="J2070" i="7" s="1"/>
  <c r="K2070" i="7" s="1"/>
  <c r="F2058" i="7"/>
  <c r="J2058" i="7" s="1"/>
  <c r="E2058" i="7"/>
  <c r="I2058" i="7" s="1"/>
  <c r="E2051" i="7"/>
  <c r="I2051" i="7" s="1"/>
  <c r="F2051" i="7"/>
  <c r="J2051" i="7" s="1"/>
  <c r="F2034" i="7"/>
  <c r="J2034" i="7" s="1"/>
  <c r="E2034" i="7"/>
  <c r="I2034" i="7" s="1"/>
  <c r="H1895" i="7"/>
  <c r="E1895" i="7"/>
  <c r="I1895" i="7" s="1"/>
  <c r="E1631" i="7"/>
  <c r="I1631" i="7" s="1"/>
  <c r="F1631" i="7"/>
  <c r="J1631" i="7" s="1"/>
  <c r="F1526" i="7"/>
  <c r="J1526" i="7" s="1"/>
  <c r="E1526" i="7"/>
  <c r="I1526" i="7" s="1"/>
  <c r="H2572" i="7"/>
  <c r="K3028" i="7"/>
  <c r="E1361" i="7"/>
  <c r="I1361" i="7" s="1"/>
  <c r="L1361" i="7" s="1"/>
  <c r="E3121" i="7"/>
  <c r="I3121" i="7" s="1"/>
  <c r="F3103" i="7"/>
  <c r="J3103" i="7" s="1"/>
  <c r="F3051" i="7"/>
  <c r="J3051" i="7" s="1"/>
  <c r="E2951" i="7"/>
  <c r="I2951" i="7" s="1"/>
  <c r="E2912" i="7"/>
  <c r="I2912" i="7" s="1"/>
  <c r="F2860" i="7"/>
  <c r="J2860" i="7" s="1"/>
  <c r="H2860" i="7"/>
  <c r="F2844" i="7"/>
  <c r="J2844" i="7" s="1"/>
  <c r="H2844" i="7"/>
  <c r="F2716" i="7"/>
  <c r="J2716" i="7" s="1"/>
  <c r="K2716" i="7" s="1"/>
  <c r="H2716" i="7"/>
  <c r="E2612" i="7"/>
  <c r="I2612" i="7" s="1"/>
  <c r="H2612" i="7"/>
  <c r="F2588" i="7"/>
  <c r="J2588" i="7" s="1"/>
  <c r="K2588" i="7" s="1"/>
  <c r="H2588" i="7"/>
  <c r="F2356" i="7"/>
  <c r="J2356" i="7" s="1"/>
  <c r="K2356" i="7" s="1"/>
  <c r="H2356" i="7"/>
  <c r="E2316" i="7"/>
  <c r="I2316" i="7" s="1"/>
  <c r="L2316" i="7" s="1"/>
  <c r="H2316" i="7"/>
  <c r="F2268" i="7"/>
  <c r="J2268" i="7" s="1"/>
  <c r="K2268" i="7" s="1"/>
  <c r="H2268" i="7"/>
  <c r="F2253" i="7"/>
  <c r="J2253" i="7" s="1"/>
  <c r="K2253" i="7" s="1"/>
  <c r="E2228" i="7"/>
  <c r="I2228" i="7" s="1"/>
  <c r="H2228" i="7"/>
  <c r="F2129" i="7"/>
  <c r="J2129" i="7" s="1"/>
  <c r="E2129" i="7"/>
  <c r="I2129" i="7" s="1"/>
  <c r="F2125" i="7"/>
  <c r="J2125" i="7" s="1"/>
  <c r="L2125" i="7" s="1"/>
  <c r="E2102" i="7"/>
  <c r="I2102" i="7" s="1"/>
  <c r="L2102" i="7" s="1"/>
  <c r="E2091" i="7"/>
  <c r="I2091" i="7" s="1"/>
  <c r="F2091" i="7"/>
  <c r="J2091" i="7" s="1"/>
  <c r="E2069" i="7"/>
  <c r="I2069" i="7" s="1"/>
  <c r="F2069" i="7"/>
  <c r="J2069" i="7" s="1"/>
  <c r="H2016" i="7"/>
  <c r="E2016" i="7"/>
  <c r="I2016" i="7" s="1"/>
  <c r="E1964" i="7"/>
  <c r="I1964" i="7" s="1"/>
  <c r="H1964" i="7"/>
  <c r="H1927" i="7"/>
  <c r="E1927" i="7"/>
  <c r="I1927" i="7" s="1"/>
  <c r="H2500" i="7"/>
  <c r="F3171" i="7"/>
  <c r="J3171" i="7" s="1"/>
  <c r="F3189" i="7"/>
  <c r="J3189" i="7" s="1"/>
  <c r="K3189" i="7" s="1"/>
  <c r="E3167" i="7"/>
  <c r="I3167" i="7" s="1"/>
  <c r="E3153" i="7"/>
  <c r="I3153" i="7" s="1"/>
  <c r="F3087" i="7"/>
  <c r="J3087" i="7" s="1"/>
  <c r="E3037" i="7"/>
  <c r="I3037" i="7" s="1"/>
  <c r="F2972" i="7"/>
  <c r="J2972" i="7" s="1"/>
  <c r="H2972" i="7"/>
  <c r="F2854" i="7"/>
  <c r="J2854" i="7" s="1"/>
  <c r="F2836" i="7"/>
  <c r="J2836" i="7" s="1"/>
  <c r="K2836" i="7" s="1"/>
  <c r="H2836" i="7"/>
  <c r="F2806" i="7"/>
  <c r="J2806" i="7" s="1"/>
  <c r="F2769" i="7"/>
  <c r="J2769" i="7" s="1"/>
  <c r="K2769" i="7" s="1"/>
  <c r="F2734" i="7"/>
  <c r="J2734" i="7" s="1"/>
  <c r="F2701" i="7"/>
  <c r="J2701" i="7" s="1"/>
  <c r="F2676" i="7"/>
  <c r="J2676" i="7" s="1"/>
  <c r="F2668" i="7"/>
  <c r="J2668" i="7" s="1"/>
  <c r="H2668" i="7"/>
  <c r="F2638" i="7"/>
  <c r="J2638" i="7" s="1"/>
  <c r="E2564" i="7"/>
  <c r="I2564" i="7" s="1"/>
  <c r="L2564" i="7" s="1"/>
  <c r="H2564" i="7"/>
  <c r="F2540" i="7"/>
  <c r="J2540" i="7" s="1"/>
  <c r="K2540" i="7" s="1"/>
  <c r="H2540" i="7"/>
  <c r="F2502" i="7"/>
  <c r="J2502" i="7" s="1"/>
  <c r="E2432" i="7"/>
  <c r="I2432" i="7" s="1"/>
  <c r="F2414" i="7"/>
  <c r="J2414" i="7" s="1"/>
  <c r="F2390" i="7"/>
  <c r="J2390" i="7" s="1"/>
  <c r="F2355" i="7"/>
  <c r="J2355" i="7" s="1"/>
  <c r="F2320" i="7"/>
  <c r="J2320" i="7" s="1"/>
  <c r="F2315" i="7"/>
  <c r="J2315" i="7" s="1"/>
  <c r="E2300" i="7"/>
  <c r="I2300" i="7" s="1"/>
  <c r="H2300" i="7"/>
  <c r="F2294" i="7"/>
  <c r="J2294" i="7" s="1"/>
  <c r="E2196" i="7"/>
  <c r="I2196" i="7" s="1"/>
  <c r="H2196" i="7"/>
  <c r="E2172" i="7"/>
  <c r="I2172" i="7" s="1"/>
  <c r="H2172" i="7"/>
  <c r="H2134" i="7"/>
  <c r="E2134" i="7"/>
  <c r="I2134" i="7" s="1"/>
  <c r="F2095" i="7"/>
  <c r="J2095" i="7" s="1"/>
  <c r="F2002" i="7"/>
  <c r="J2002" i="7" s="1"/>
  <c r="E2002" i="7"/>
  <c r="I2002" i="7" s="1"/>
  <c r="F1970" i="7"/>
  <c r="J1970" i="7" s="1"/>
  <c r="E1970" i="7"/>
  <c r="I1970" i="7" s="1"/>
  <c r="F1926" i="7"/>
  <c r="J1926" i="7" s="1"/>
  <c r="E1926" i="7"/>
  <c r="I1926" i="7" s="1"/>
  <c r="F1729" i="7"/>
  <c r="J1729" i="7" s="1"/>
  <c r="E1729" i="7"/>
  <c r="I1729" i="7" s="1"/>
  <c r="H1603" i="7"/>
  <c r="F1603" i="7"/>
  <c r="J1603" i="7" s="1"/>
  <c r="F1571" i="7"/>
  <c r="J1571" i="7" s="1"/>
  <c r="E1571" i="7"/>
  <c r="I1571" i="7" s="1"/>
  <c r="F1501" i="7"/>
  <c r="J1501" i="7" s="1"/>
  <c r="E1501" i="7"/>
  <c r="I1501" i="7" s="1"/>
  <c r="E1472" i="7"/>
  <c r="I1472" i="7" s="1"/>
  <c r="F1472" i="7"/>
  <c r="J1472" i="7" s="1"/>
  <c r="H2428" i="7"/>
  <c r="F3167" i="7"/>
  <c r="J3167" i="7" s="1"/>
  <c r="F3131" i="7"/>
  <c r="J3131" i="7" s="1"/>
  <c r="F2964" i="7"/>
  <c r="J2964" i="7" s="1"/>
  <c r="K2964" i="7" s="1"/>
  <c r="H2964" i="7"/>
  <c r="E2954" i="7"/>
  <c r="I2954" i="7" s="1"/>
  <c r="E2950" i="7"/>
  <c r="I2950" i="7" s="1"/>
  <c r="F2934" i="7"/>
  <c r="J2934" i="7" s="1"/>
  <c r="F2897" i="7"/>
  <c r="J2897" i="7" s="1"/>
  <c r="E2854" i="7"/>
  <c r="I2854" i="7" s="1"/>
  <c r="F2835" i="7"/>
  <c r="J2835" i="7" s="1"/>
  <c r="L2835" i="7" s="1"/>
  <c r="E2816" i="7"/>
  <c r="I2816" i="7" s="1"/>
  <c r="E2806" i="7"/>
  <c r="I2806" i="7" s="1"/>
  <c r="E2797" i="7"/>
  <c r="I2797" i="7" s="1"/>
  <c r="E2792" i="7"/>
  <c r="I2792" i="7" s="1"/>
  <c r="E2788" i="7"/>
  <c r="I2788" i="7" s="1"/>
  <c r="H2788" i="7"/>
  <c r="E2774" i="7"/>
  <c r="I2774" i="7" s="1"/>
  <c r="E2769" i="7"/>
  <c r="I2769" i="7" s="1"/>
  <c r="F2764" i="7"/>
  <c r="J2764" i="7" s="1"/>
  <c r="K2764" i="7" s="1"/>
  <c r="H2764" i="7"/>
  <c r="E2734" i="7"/>
  <c r="I2734" i="7" s="1"/>
  <c r="E2730" i="7"/>
  <c r="I2730" i="7" s="1"/>
  <c r="F2714" i="7"/>
  <c r="J2714" i="7" s="1"/>
  <c r="K2714" i="7" s="1"/>
  <c r="E2701" i="7"/>
  <c r="I2701" i="7" s="1"/>
  <c r="E2696" i="7"/>
  <c r="I2696" i="7" s="1"/>
  <c r="E2692" i="7"/>
  <c r="I2692" i="7" s="1"/>
  <c r="L2692" i="7" s="1"/>
  <c r="H2692" i="7"/>
  <c r="E2676" i="7"/>
  <c r="I2676" i="7" s="1"/>
  <c r="F2667" i="7"/>
  <c r="J2667" i="7" s="1"/>
  <c r="K2667" i="7" s="1"/>
  <c r="F2662" i="7"/>
  <c r="J2662" i="7" s="1"/>
  <c r="F2657" i="7"/>
  <c r="J2657" i="7" s="1"/>
  <c r="F2643" i="7"/>
  <c r="J2643" i="7" s="1"/>
  <c r="K2643" i="7" s="1"/>
  <c r="E2638" i="7"/>
  <c r="I2638" i="7" s="1"/>
  <c r="E2633" i="7"/>
  <c r="I2633" i="7" s="1"/>
  <c r="E2624" i="7"/>
  <c r="I2624" i="7" s="1"/>
  <c r="E2576" i="7"/>
  <c r="I2576" i="7" s="1"/>
  <c r="E2535" i="7"/>
  <c r="I2535" i="7" s="1"/>
  <c r="E2502" i="7"/>
  <c r="I2502" i="7" s="1"/>
  <c r="F2444" i="7"/>
  <c r="J2444" i="7" s="1"/>
  <c r="H2444" i="7"/>
  <c r="F2422" i="7"/>
  <c r="J2422" i="7" s="1"/>
  <c r="E2414" i="7"/>
  <c r="I2414" i="7" s="1"/>
  <c r="F2405" i="7"/>
  <c r="J2405" i="7" s="1"/>
  <c r="L2405" i="7" s="1"/>
  <c r="F2396" i="7"/>
  <c r="J2396" i="7" s="1"/>
  <c r="L2396" i="7" s="1"/>
  <c r="H2396" i="7"/>
  <c r="E2390" i="7"/>
  <c r="I2390" i="7" s="1"/>
  <c r="E2355" i="7"/>
  <c r="I2355" i="7" s="1"/>
  <c r="F2350" i="7"/>
  <c r="J2350" i="7" s="1"/>
  <c r="K2350" i="7" s="1"/>
  <c r="F2325" i="7"/>
  <c r="J2325" i="7" s="1"/>
  <c r="L2325" i="7" s="1"/>
  <c r="E2320" i="7"/>
  <c r="I2320" i="7" s="1"/>
  <c r="E2315" i="7"/>
  <c r="I2315" i="7" s="1"/>
  <c r="E2294" i="7"/>
  <c r="I2294" i="7" s="1"/>
  <c r="E2288" i="7"/>
  <c r="I2288" i="7" s="1"/>
  <c r="K2284" i="7"/>
  <c r="F2278" i="7"/>
  <c r="J2278" i="7" s="1"/>
  <c r="E2252" i="7"/>
  <c r="I2252" i="7" s="1"/>
  <c r="H2252" i="7"/>
  <c r="F2200" i="7"/>
  <c r="J2200" i="7" s="1"/>
  <c r="E2188" i="7"/>
  <c r="I2188" i="7" s="1"/>
  <c r="L2188" i="7" s="1"/>
  <c r="H2188" i="7"/>
  <c r="E2180" i="7"/>
  <c r="I2180" i="7" s="1"/>
  <c r="H2180" i="7"/>
  <c r="F2175" i="7"/>
  <c r="J2175" i="7" s="1"/>
  <c r="K2175" i="7" s="1"/>
  <c r="E2171" i="7"/>
  <c r="I2171" i="7" s="1"/>
  <c r="E2156" i="7"/>
  <c r="I2156" i="7" s="1"/>
  <c r="H2156" i="7"/>
  <c r="H2151" i="7"/>
  <c r="E2151" i="7"/>
  <c r="I2151" i="7" s="1"/>
  <c r="F2133" i="7"/>
  <c r="J2133" i="7" s="1"/>
  <c r="K2133" i="7" s="1"/>
  <c r="F2101" i="7"/>
  <c r="J2101" i="7" s="1"/>
  <c r="L2101" i="7" s="1"/>
  <c r="E2095" i="7"/>
  <c r="I2095" i="7" s="1"/>
  <c r="H1983" i="7"/>
  <c r="E1983" i="7"/>
  <c r="I1983" i="7" s="1"/>
  <c r="H1678" i="7"/>
  <c r="F1678" i="7"/>
  <c r="J1678" i="7" s="1"/>
  <c r="H2956" i="7"/>
  <c r="H2348" i="7"/>
  <c r="F3187" i="7"/>
  <c r="J3187" i="7" s="1"/>
  <c r="F3123" i="7"/>
  <c r="J3123" i="7" s="1"/>
  <c r="F3115" i="7"/>
  <c r="J3115" i="7" s="1"/>
  <c r="E3108" i="7"/>
  <c r="I3108" i="7" s="1"/>
  <c r="E3093" i="7"/>
  <c r="I3093" i="7" s="1"/>
  <c r="F3042" i="7"/>
  <c r="J3042" i="7" s="1"/>
  <c r="F2988" i="7"/>
  <c r="J2988" i="7" s="1"/>
  <c r="H2988" i="7"/>
  <c r="F2940" i="7"/>
  <c r="J2940" i="7" s="1"/>
  <c r="H2940" i="7"/>
  <c r="E2916" i="7"/>
  <c r="I2916" i="7" s="1"/>
  <c r="L2916" i="7" s="1"/>
  <c r="H2916" i="7"/>
  <c r="F2892" i="7"/>
  <c r="J2892" i="7" s="1"/>
  <c r="L2892" i="7" s="1"/>
  <c r="H2892" i="7"/>
  <c r="F2652" i="7"/>
  <c r="J2652" i="7" s="1"/>
  <c r="K2652" i="7" s="1"/>
  <c r="H2652" i="7"/>
  <c r="F2556" i="7"/>
  <c r="J2556" i="7" s="1"/>
  <c r="H2556" i="7"/>
  <c r="F2452" i="7"/>
  <c r="J2452" i="7" s="1"/>
  <c r="K2452" i="7" s="1"/>
  <c r="H2452" i="7"/>
  <c r="E2380" i="7"/>
  <c r="I2380" i="7" s="1"/>
  <c r="L2380" i="7" s="1"/>
  <c r="H2380" i="7"/>
  <c r="E2340" i="7"/>
  <c r="I2340" i="7" s="1"/>
  <c r="H2340" i="7"/>
  <c r="F2160" i="7"/>
  <c r="J2160" i="7" s="1"/>
  <c r="H2055" i="7"/>
  <c r="F2055" i="7"/>
  <c r="J2055" i="7" s="1"/>
  <c r="L2055" i="7" s="1"/>
  <c r="H2047" i="7"/>
  <c r="E2047" i="7"/>
  <c r="I2047" i="7" s="1"/>
  <c r="F2047" i="7"/>
  <c r="J2047" i="7" s="1"/>
  <c r="F2024" i="7"/>
  <c r="J2024" i="7" s="1"/>
  <c r="E2024" i="7"/>
  <c r="I2024" i="7" s="1"/>
  <c r="H1911" i="7"/>
  <c r="E1911" i="7"/>
  <c r="I1911" i="7" s="1"/>
  <c r="F1911" i="7"/>
  <c r="J1911" i="7" s="1"/>
  <c r="H2284" i="7"/>
  <c r="E3113" i="7"/>
  <c r="I3113" i="7" s="1"/>
  <c r="E3150" i="7"/>
  <c r="I3150" i="7" s="1"/>
  <c r="E3185" i="7"/>
  <c r="I3185" i="7" s="1"/>
  <c r="E3192" i="7"/>
  <c r="I3192" i="7" s="1"/>
  <c r="E3186" i="7"/>
  <c r="I3186" i="7" s="1"/>
  <c r="F3179" i="7"/>
  <c r="J3179" i="7" s="1"/>
  <c r="E3172" i="7"/>
  <c r="I3172" i="7" s="1"/>
  <c r="E3041" i="7"/>
  <c r="I3041" i="7" s="1"/>
  <c r="F2870" i="7"/>
  <c r="J2870" i="7" s="1"/>
  <c r="K2870" i="7" s="1"/>
  <c r="E2820" i="7"/>
  <c r="I2820" i="7" s="1"/>
  <c r="H2820" i="7"/>
  <c r="F2762" i="7"/>
  <c r="J2762" i="7" s="1"/>
  <c r="F2748" i="7"/>
  <c r="J2748" i="7" s="1"/>
  <c r="K2748" i="7" s="1"/>
  <c r="H2748" i="7"/>
  <c r="F2733" i="7"/>
  <c r="J2733" i="7" s="1"/>
  <c r="F2708" i="7"/>
  <c r="J2708" i="7" s="1"/>
  <c r="F2609" i="7"/>
  <c r="J2609" i="7" s="1"/>
  <c r="F2566" i="7"/>
  <c r="J2566" i="7" s="1"/>
  <c r="K2566" i="7" s="1"/>
  <c r="F2548" i="7"/>
  <c r="J2548" i="7" s="1"/>
  <c r="K2548" i="7" s="1"/>
  <c r="H2548" i="7"/>
  <c r="F2518" i="7"/>
  <c r="J2518" i="7" s="1"/>
  <c r="F2484" i="7"/>
  <c r="J2484" i="7" s="1"/>
  <c r="L2484" i="7" s="1"/>
  <c r="H2484" i="7"/>
  <c r="F2468" i="7"/>
  <c r="J2468" i="7" s="1"/>
  <c r="L2468" i="7" s="1"/>
  <c r="H2468" i="7"/>
  <c r="E2436" i="7"/>
  <c r="I2436" i="7" s="1"/>
  <c r="H2436" i="7"/>
  <c r="E2404" i="7"/>
  <c r="I2404" i="7" s="1"/>
  <c r="H2404" i="7"/>
  <c r="E2364" i="7"/>
  <c r="I2364" i="7" s="1"/>
  <c r="L2364" i="7" s="1"/>
  <c r="H2364" i="7"/>
  <c r="F2344" i="7"/>
  <c r="J2344" i="7" s="1"/>
  <c r="K2344" i="7" s="1"/>
  <c r="K2310" i="7"/>
  <c r="E2244" i="7"/>
  <c r="I2244" i="7" s="1"/>
  <c r="H2244" i="7"/>
  <c r="E2178" i="7"/>
  <c r="I2178" i="7" s="1"/>
  <c r="E2160" i="7"/>
  <c r="I2160" i="7" s="1"/>
  <c r="E2136" i="7"/>
  <c r="I2136" i="7" s="1"/>
  <c r="F2132" i="7"/>
  <c r="J2132" i="7" s="1"/>
  <c r="K2132" i="7" s="1"/>
  <c r="E2122" i="7"/>
  <c r="I2122" i="7" s="1"/>
  <c r="E2116" i="7"/>
  <c r="I2116" i="7" s="1"/>
  <c r="L2116" i="7" s="1"/>
  <c r="H2116" i="7"/>
  <c r="E2100" i="7"/>
  <c r="I2100" i="7" s="1"/>
  <c r="H2100" i="7"/>
  <c r="H2054" i="7"/>
  <c r="E2054" i="7"/>
  <c r="I2054" i="7" s="1"/>
  <c r="H2046" i="7"/>
  <c r="E2046" i="7"/>
  <c r="I2046" i="7" s="1"/>
  <c r="F1910" i="7"/>
  <c r="J1910" i="7" s="1"/>
  <c r="E1910" i="7"/>
  <c r="I1910" i="7" s="1"/>
  <c r="E1791" i="7"/>
  <c r="I1791" i="7" s="1"/>
  <c r="F1791" i="7"/>
  <c r="J1791" i="7" s="1"/>
  <c r="H1747" i="7"/>
  <c r="F1747" i="7"/>
  <c r="J1747" i="7" s="1"/>
  <c r="H1626" i="7"/>
  <c r="E1626" i="7"/>
  <c r="I1626" i="7" s="1"/>
  <c r="F1626" i="7"/>
  <c r="J1626" i="7" s="1"/>
  <c r="F1485" i="7"/>
  <c r="J1485" i="7" s="1"/>
  <c r="E1485" i="7"/>
  <c r="I1485" i="7" s="1"/>
  <c r="H2812" i="7"/>
  <c r="H2212" i="7"/>
  <c r="F1967" i="7"/>
  <c r="J1967" i="7" s="1"/>
  <c r="E1815" i="7"/>
  <c r="I1815" i="7" s="1"/>
  <c r="E1790" i="7"/>
  <c r="I1790" i="7" s="1"/>
  <c r="E1771" i="7"/>
  <c r="I1771" i="7" s="1"/>
  <c r="F1755" i="7"/>
  <c r="J1755" i="7" s="1"/>
  <c r="F1579" i="7"/>
  <c r="J1579" i="7" s="1"/>
  <c r="F1514" i="7"/>
  <c r="J1514" i="7" s="1"/>
  <c r="E1999" i="7"/>
  <c r="I1999" i="7" s="1"/>
  <c r="F1984" i="7"/>
  <c r="J1984" i="7" s="1"/>
  <c r="E1967" i="7"/>
  <c r="I1967" i="7" s="1"/>
  <c r="F1946" i="7"/>
  <c r="J1946" i="7" s="1"/>
  <c r="K1946" i="7" s="1"/>
  <c r="E1934" i="7"/>
  <c r="I1934" i="7" s="1"/>
  <c r="F1919" i="7"/>
  <c r="J1919" i="7" s="1"/>
  <c r="E1902" i="7"/>
  <c r="I1902" i="7" s="1"/>
  <c r="E1888" i="7"/>
  <c r="I1888" i="7" s="1"/>
  <c r="E1878" i="7"/>
  <c r="I1878" i="7" s="1"/>
  <c r="E1872" i="7"/>
  <c r="I1872" i="7" s="1"/>
  <c r="F1848" i="7"/>
  <c r="J1848" i="7" s="1"/>
  <c r="K1848" i="7" s="1"/>
  <c r="E1842" i="7"/>
  <c r="I1842" i="7" s="1"/>
  <c r="E1837" i="7"/>
  <c r="I1837" i="7" s="1"/>
  <c r="F1832" i="7"/>
  <c r="J1832" i="7" s="1"/>
  <c r="L1832" i="7" s="1"/>
  <c r="F1806" i="7"/>
  <c r="J1806" i="7" s="1"/>
  <c r="K1806" i="7" s="1"/>
  <c r="F1775" i="7"/>
  <c r="J1775" i="7" s="1"/>
  <c r="K1775" i="7" s="1"/>
  <c r="E1755" i="7"/>
  <c r="I1755" i="7" s="1"/>
  <c r="F1687" i="7"/>
  <c r="J1687" i="7" s="1"/>
  <c r="L1687" i="7" s="1"/>
  <c r="E1651" i="7"/>
  <c r="I1651" i="7" s="1"/>
  <c r="F1639" i="7"/>
  <c r="J1639" i="7" s="1"/>
  <c r="L1639" i="7" s="1"/>
  <c r="E1634" i="7"/>
  <c r="I1634" i="7" s="1"/>
  <c r="E1618" i="7"/>
  <c r="I1618" i="7" s="1"/>
  <c r="L1618" i="7" s="1"/>
  <c r="E1579" i="7"/>
  <c r="I1579" i="7" s="1"/>
  <c r="L1579" i="7" s="1"/>
  <c r="E1574" i="7"/>
  <c r="I1574" i="7" s="1"/>
  <c r="F1563" i="7"/>
  <c r="J1563" i="7" s="1"/>
  <c r="K1563" i="7" s="1"/>
  <c r="E1554" i="7"/>
  <c r="I1554" i="7" s="1"/>
  <c r="L1554" i="7" s="1"/>
  <c r="E1549" i="7"/>
  <c r="I1549" i="7" s="1"/>
  <c r="F1534" i="7"/>
  <c r="J1534" i="7" s="1"/>
  <c r="F1530" i="7"/>
  <c r="J1530" i="7" s="1"/>
  <c r="E1514" i="7"/>
  <c r="I1514" i="7" s="1"/>
  <c r="E1509" i="7"/>
  <c r="I1509" i="7" s="1"/>
  <c r="F1499" i="7"/>
  <c r="J1499" i="7" s="1"/>
  <c r="K1499" i="7" s="1"/>
  <c r="E1494" i="7"/>
  <c r="I1494" i="7" s="1"/>
  <c r="E1483" i="7"/>
  <c r="I1483" i="7" s="1"/>
  <c r="L1483" i="7" s="1"/>
  <c r="H2044" i="7"/>
  <c r="H1836" i="7"/>
  <c r="F1518" i="7"/>
  <c r="J1518" i="7" s="1"/>
  <c r="F1475" i="7"/>
  <c r="J1475" i="7" s="1"/>
  <c r="K1475" i="7" s="1"/>
  <c r="H1956" i="7"/>
  <c r="H1892" i="7"/>
  <c r="F2076" i="7"/>
  <c r="J2076" i="7" s="1"/>
  <c r="L2076" i="7" s="1"/>
  <c r="E2057" i="7"/>
  <c r="I2057" i="7" s="1"/>
  <c r="L2057" i="7" s="1"/>
  <c r="E2023" i="7"/>
  <c r="I2023" i="7" s="1"/>
  <c r="E2019" i="7"/>
  <c r="I2019" i="7" s="1"/>
  <c r="E2015" i="7"/>
  <c r="I2015" i="7" s="1"/>
  <c r="E1998" i="7"/>
  <c r="I1998" i="7" s="1"/>
  <c r="E1966" i="7"/>
  <c r="I1966" i="7" s="1"/>
  <c r="F1956" i="7"/>
  <c r="J1956" i="7" s="1"/>
  <c r="K1956" i="7" s="1"/>
  <c r="E1951" i="7"/>
  <c r="I1951" i="7" s="1"/>
  <c r="E1933" i="7"/>
  <c r="I1933" i="7" s="1"/>
  <c r="E1906" i="7"/>
  <c r="I1906" i="7" s="1"/>
  <c r="E1901" i="7"/>
  <c r="I1901" i="7" s="1"/>
  <c r="E1887" i="7"/>
  <c r="I1887" i="7" s="1"/>
  <c r="E1877" i="7"/>
  <c r="I1877" i="7" s="1"/>
  <c r="F1871" i="7"/>
  <c r="J1871" i="7" s="1"/>
  <c r="F1866" i="7"/>
  <c r="J1866" i="7" s="1"/>
  <c r="E1862" i="7"/>
  <c r="I1862" i="7" s="1"/>
  <c r="F1836" i="7"/>
  <c r="J1836" i="7" s="1"/>
  <c r="L1836" i="7" s="1"/>
  <c r="F1831" i="7"/>
  <c r="J1831" i="7" s="1"/>
  <c r="F1824" i="7"/>
  <c r="J1824" i="7" s="1"/>
  <c r="L1824" i="7" s="1"/>
  <c r="F1813" i="7"/>
  <c r="J1813" i="7" s="1"/>
  <c r="F1805" i="7"/>
  <c r="J1805" i="7" s="1"/>
  <c r="F1783" i="7"/>
  <c r="J1783" i="7" s="1"/>
  <c r="L1783" i="7" s="1"/>
  <c r="E1774" i="7"/>
  <c r="I1774" i="7" s="1"/>
  <c r="E1770" i="7"/>
  <c r="I1770" i="7" s="1"/>
  <c r="F1754" i="7"/>
  <c r="J1754" i="7" s="1"/>
  <c r="E1749" i="7"/>
  <c r="I1749" i="7" s="1"/>
  <c r="F1743" i="7"/>
  <c r="J1743" i="7" s="1"/>
  <c r="L1743" i="7" s="1"/>
  <c r="F1731" i="7"/>
  <c r="J1731" i="7" s="1"/>
  <c r="F1719" i="7"/>
  <c r="J1719" i="7" s="1"/>
  <c r="K1719" i="7" s="1"/>
  <c r="F1675" i="7"/>
  <c r="J1675" i="7" s="1"/>
  <c r="E1650" i="7"/>
  <c r="I1650" i="7" s="1"/>
  <c r="E1643" i="7"/>
  <c r="I1643" i="7" s="1"/>
  <c r="E1638" i="7"/>
  <c r="I1638" i="7" s="1"/>
  <c r="E1633" i="7"/>
  <c r="I1633" i="7" s="1"/>
  <c r="F1627" i="7"/>
  <c r="J1627" i="7" s="1"/>
  <c r="K1627" i="7" s="1"/>
  <c r="F1611" i="7"/>
  <c r="J1611" i="7" s="1"/>
  <c r="E1594" i="7"/>
  <c r="I1594" i="7" s="1"/>
  <c r="F1583" i="7"/>
  <c r="J1583" i="7" s="1"/>
  <c r="L1583" i="7" s="1"/>
  <c r="E1578" i="7"/>
  <c r="I1578" i="7" s="1"/>
  <c r="E1573" i="7"/>
  <c r="I1573" i="7" s="1"/>
  <c r="F1562" i="7"/>
  <c r="J1562" i="7" s="1"/>
  <c r="E1557" i="7"/>
  <c r="I1557" i="7" s="1"/>
  <c r="F1543" i="7"/>
  <c r="J1543" i="7" s="1"/>
  <c r="K1543" i="7" s="1"/>
  <c r="E1518" i="7"/>
  <c r="I1518" i="7" s="1"/>
  <c r="E1498" i="7"/>
  <c r="I1498" i="7" s="1"/>
  <c r="K1493" i="7"/>
  <c r="H2108" i="7"/>
  <c r="H2028" i="7"/>
  <c r="H1820" i="7"/>
  <c r="F2086" i="7"/>
  <c r="J2086" i="7" s="1"/>
  <c r="F2038" i="7"/>
  <c r="J2038" i="7" s="1"/>
  <c r="F1991" i="7"/>
  <c r="J1991" i="7" s="1"/>
  <c r="K1991" i="7" s="1"/>
  <c r="E1896" i="7"/>
  <c r="I1896" i="7" s="1"/>
  <c r="E1866" i="7"/>
  <c r="I1866" i="7" s="1"/>
  <c r="E1813" i="7"/>
  <c r="I1813" i="7" s="1"/>
  <c r="F1808" i="7"/>
  <c r="J1808" i="7" s="1"/>
  <c r="F1799" i="7"/>
  <c r="J1799" i="7" s="1"/>
  <c r="K1799" i="7" s="1"/>
  <c r="F1787" i="7"/>
  <c r="J1787" i="7" s="1"/>
  <c r="F1778" i="7"/>
  <c r="J1778" i="7" s="1"/>
  <c r="K1778" i="7" s="1"/>
  <c r="E1765" i="7"/>
  <c r="I1765" i="7" s="1"/>
  <c r="E1758" i="7"/>
  <c r="I1758" i="7" s="1"/>
  <c r="E1754" i="7"/>
  <c r="I1754" i="7" s="1"/>
  <c r="E1706" i="7"/>
  <c r="I1706" i="7" s="1"/>
  <c r="E1685" i="7"/>
  <c r="I1685" i="7" s="1"/>
  <c r="F1679" i="7"/>
  <c r="J1679" i="7" s="1"/>
  <c r="K1679" i="7" s="1"/>
  <c r="F1667" i="7"/>
  <c r="J1667" i="7" s="1"/>
  <c r="F1655" i="7"/>
  <c r="J1655" i="7" s="1"/>
  <c r="K1655" i="7" s="1"/>
  <c r="H2020" i="7"/>
  <c r="H2092" i="7"/>
  <c r="H1932" i="7"/>
  <c r="H1868" i="7"/>
  <c r="F1920" i="7"/>
  <c r="J1920" i="7" s="1"/>
  <c r="F1879" i="7"/>
  <c r="J1879" i="7" s="1"/>
  <c r="F1807" i="7"/>
  <c r="J1807" i="7" s="1"/>
  <c r="K1807" i="7" s="1"/>
  <c r="F1555" i="7"/>
  <c r="J1555" i="7" s="1"/>
  <c r="H2084" i="7"/>
  <c r="H1988" i="7"/>
  <c r="H1924" i="7"/>
  <c r="H1860" i="7"/>
  <c r="H1468" i="7"/>
  <c r="J715" i="7"/>
  <c r="E1482" i="7"/>
  <c r="I1482" i="7" s="1"/>
  <c r="F1482" i="7"/>
  <c r="J1482" i="7" s="1"/>
  <c r="H1482" i="7"/>
  <c r="K2888" i="7"/>
  <c r="I313" i="7"/>
  <c r="J508" i="7"/>
  <c r="K508" i="7" s="1"/>
  <c r="I533" i="7"/>
  <c r="E3120" i="7"/>
  <c r="I3120" i="7" s="1"/>
  <c r="H3120" i="7"/>
  <c r="E3091" i="7"/>
  <c r="I3091" i="7" s="1"/>
  <c r="F3091" i="7"/>
  <c r="J3091" i="7" s="1"/>
  <c r="H3091" i="7"/>
  <c r="E2591" i="7"/>
  <c r="I2591" i="7" s="1"/>
  <c r="H2591" i="7"/>
  <c r="E2581" i="7"/>
  <c r="I2581" i="7" s="1"/>
  <c r="H2581" i="7"/>
  <c r="F2410" i="7"/>
  <c r="J2410" i="7" s="1"/>
  <c r="E2410" i="7"/>
  <c r="I2410" i="7" s="1"/>
  <c r="H2410" i="7"/>
  <c r="F2161" i="7"/>
  <c r="J2161" i="7" s="1"/>
  <c r="E2161" i="7"/>
  <c r="I2161" i="7" s="1"/>
  <c r="H2161" i="7"/>
  <c r="E2068" i="7"/>
  <c r="I2068" i="7" s="1"/>
  <c r="F2068" i="7"/>
  <c r="J2068" i="7" s="1"/>
  <c r="J217" i="7"/>
  <c r="J519" i="7"/>
  <c r="K519" i="7" s="1"/>
  <c r="H611" i="7"/>
  <c r="H635" i="7"/>
  <c r="H659" i="7"/>
  <c r="H683" i="7"/>
  <c r="E699" i="7"/>
  <c r="I699" i="7" s="1"/>
  <c r="H739" i="7"/>
  <c r="J759" i="7"/>
  <c r="K759" i="7" s="1"/>
  <c r="F883" i="7"/>
  <c r="J883" i="7" s="1"/>
  <c r="L883" i="7" s="1"/>
  <c r="H1115" i="7"/>
  <c r="F1139" i="7"/>
  <c r="J1139" i="7" s="1"/>
  <c r="E1283" i="7"/>
  <c r="I1283" i="7" s="1"/>
  <c r="E3155" i="7"/>
  <c r="I3155" i="7" s="1"/>
  <c r="F3155" i="7"/>
  <c r="J3155" i="7" s="1"/>
  <c r="H3155" i="7"/>
  <c r="E3134" i="7"/>
  <c r="I3134" i="7" s="1"/>
  <c r="H3134" i="7"/>
  <c r="F3134" i="7"/>
  <c r="J3134" i="7" s="1"/>
  <c r="F3069" i="7"/>
  <c r="J3069" i="7" s="1"/>
  <c r="H3069" i="7"/>
  <c r="E3069" i="7"/>
  <c r="I3069" i="7" s="1"/>
  <c r="F3020" i="7"/>
  <c r="J3020" i="7" s="1"/>
  <c r="E3020" i="7"/>
  <c r="I3020" i="7" s="1"/>
  <c r="E3013" i="7"/>
  <c r="I3013" i="7" s="1"/>
  <c r="H3013" i="7"/>
  <c r="F2841" i="7"/>
  <c r="J2841" i="7" s="1"/>
  <c r="E2841" i="7"/>
  <c r="I2841" i="7" s="1"/>
  <c r="H2841" i="7"/>
  <c r="E2763" i="7"/>
  <c r="I2763" i="7" s="1"/>
  <c r="F2763" i="7"/>
  <c r="J2763" i="7" s="1"/>
  <c r="H2763" i="7"/>
  <c r="H2685" i="7"/>
  <c r="E2685" i="7"/>
  <c r="I2685" i="7" s="1"/>
  <c r="F2685" i="7"/>
  <c r="J2685" i="7" s="1"/>
  <c r="E2629" i="7"/>
  <c r="I2629" i="7" s="1"/>
  <c r="H2629" i="7"/>
  <c r="E2610" i="7"/>
  <c r="I2610" i="7" s="1"/>
  <c r="H2610" i="7"/>
  <c r="E2596" i="7"/>
  <c r="I2596" i="7" s="1"/>
  <c r="F2596" i="7"/>
  <c r="J2596" i="7" s="1"/>
  <c r="E2567" i="7"/>
  <c r="I2567" i="7" s="1"/>
  <c r="F2567" i="7"/>
  <c r="J2567" i="7" s="1"/>
  <c r="H2567" i="7"/>
  <c r="E2525" i="7"/>
  <c r="I2525" i="7" s="1"/>
  <c r="H2525" i="7"/>
  <c r="E2519" i="7"/>
  <c r="I2519" i="7" s="1"/>
  <c r="H2519" i="7"/>
  <c r="F2443" i="7"/>
  <c r="J2443" i="7" s="1"/>
  <c r="E2443" i="7"/>
  <c r="I2443" i="7" s="1"/>
  <c r="H2443" i="7"/>
  <c r="E2431" i="7"/>
  <c r="I2431" i="7" s="1"/>
  <c r="F2431" i="7"/>
  <c r="J2431" i="7" s="1"/>
  <c r="H2431" i="7"/>
  <c r="F2334" i="7"/>
  <c r="J2334" i="7" s="1"/>
  <c r="E2334" i="7"/>
  <c r="I2334" i="7" s="1"/>
  <c r="H2334" i="7"/>
  <c r="E2272" i="7"/>
  <c r="I2272" i="7" s="1"/>
  <c r="F2272" i="7"/>
  <c r="J2272" i="7" s="1"/>
  <c r="H2272" i="7"/>
  <c r="F2194" i="7"/>
  <c r="J2194" i="7" s="1"/>
  <c r="E2194" i="7"/>
  <c r="I2194" i="7" s="1"/>
  <c r="H2194" i="7"/>
  <c r="F2187" i="7"/>
  <c r="J2187" i="7" s="1"/>
  <c r="E2187" i="7"/>
  <c r="I2187" i="7" s="1"/>
  <c r="H2187" i="7"/>
  <c r="K2916" i="7"/>
  <c r="E2983" i="7"/>
  <c r="I2983" i="7" s="1"/>
  <c r="F2983" i="7"/>
  <c r="J2983" i="7" s="1"/>
  <c r="H2983" i="7"/>
  <c r="E2586" i="7"/>
  <c r="I2586" i="7" s="1"/>
  <c r="H2586" i="7"/>
  <c r="E2385" i="7"/>
  <c r="I2385" i="7" s="1"/>
  <c r="F2385" i="7"/>
  <c r="J2385" i="7" s="1"/>
  <c r="H2385" i="7"/>
  <c r="E2087" i="7"/>
  <c r="I2087" i="7" s="1"/>
  <c r="F2087" i="7"/>
  <c r="J2087" i="7" s="1"/>
  <c r="H2087" i="7"/>
  <c r="F1992" i="7"/>
  <c r="J1992" i="7" s="1"/>
  <c r="E1992" i="7"/>
  <c r="I1992" i="7" s="1"/>
  <c r="H1992" i="7"/>
  <c r="E1794" i="7"/>
  <c r="I1794" i="7" s="1"/>
  <c r="F1794" i="7"/>
  <c r="J1794" i="7" s="1"/>
  <c r="H1794" i="7"/>
  <c r="J13" i="7"/>
  <c r="K13" i="7" s="1"/>
  <c r="E499" i="7"/>
  <c r="I499" i="7" s="1"/>
  <c r="L499" i="7" s="1"/>
  <c r="H515" i="7"/>
  <c r="J524" i="7"/>
  <c r="K524" i="7" s="1"/>
  <c r="E539" i="7"/>
  <c r="I539" i="7" s="1"/>
  <c r="L539" i="7" s="1"/>
  <c r="F563" i="7"/>
  <c r="J563" i="7" s="1"/>
  <c r="L563" i="7" s="1"/>
  <c r="F699" i="7"/>
  <c r="J699" i="7" s="1"/>
  <c r="F731" i="7"/>
  <c r="E779" i="7"/>
  <c r="I779" i="7" s="1"/>
  <c r="E1067" i="7"/>
  <c r="I1067" i="7" s="1"/>
  <c r="E1075" i="7"/>
  <c r="I1075" i="7" s="1"/>
  <c r="F1275" i="7"/>
  <c r="J1275" i="7" s="1"/>
  <c r="K1275" i="7" s="1"/>
  <c r="F1283" i="7"/>
  <c r="J1283" i="7" s="1"/>
  <c r="K1283" i="7" s="1"/>
  <c r="F1323" i="7"/>
  <c r="J1323" i="7" s="1"/>
  <c r="E3089" i="7"/>
  <c r="I3089" i="7" s="1"/>
  <c r="E3054" i="7"/>
  <c r="I3054" i="7" s="1"/>
  <c r="H3054" i="7"/>
  <c r="F3054" i="7"/>
  <c r="J3054" i="7" s="1"/>
  <c r="F2969" i="7"/>
  <c r="J2969" i="7" s="1"/>
  <c r="E2969" i="7"/>
  <c r="I2969" i="7" s="1"/>
  <c r="H2969" i="7"/>
  <c r="E2891" i="7"/>
  <c r="I2891" i="7" s="1"/>
  <c r="F2891" i="7"/>
  <c r="J2891" i="7" s="1"/>
  <c r="H2891" i="7"/>
  <c r="H2829" i="7"/>
  <c r="E2829" i="7"/>
  <c r="I2829" i="7" s="1"/>
  <c r="F2829" i="7"/>
  <c r="J2829" i="7" s="1"/>
  <c r="F2796" i="7"/>
  <c r="J2796" i="7" s="1"/>
  <c r="E2796" i="7"/>
  <c r="I2796" i="7" s="1"/>
  <c r="F2780" i="7"/>
  <c r="J2780" i="7" s="1"/>
  <c r="E2780" i="7"/>
  <c r="I2780" i="7" s="1"/>
  <c r="F2700" i="7"/>
  <c r="J2700" i="7" s="1"/>
  <c r="E2700" i="7"/>
  <c r="I2700" i="7" s="1"/>
  <c r="E2501" i="7"/>
  <c r="I2501" i="7" s="1"/>
  <c r="H2501" i="7"/>
  <c r="F2478" i="7"/>
  <c r="J2478" i="7" s="1"/>
  <c r="E2478" i="7"/>
  <c r="I2478" i="7" s="1"/>
  <c r="H2478" i="7"/>
  <c r="E2297" i="7"/>
  <c r="I2297" i="7" s="1"/>
  <c r="F2297" i="7"/>
  <c r="J2297" i="7" s="1"/>
  <c r="H2297" i="7"/>
  <c r="E2224" i="7"/>
  <c r="I2224" i="7" s="1"/>
  <c r="F2224" i="7"/>
  <c r="J2224" i="7" s="1"/>
  <c r="H2224" i="7"/>
  <c r="E2118" i="7"/>
  <c r="I2118" i="7" s="1"/>
  <c r="H2118" i="7"/>
  <c r="F2118" i="7"/>
  <c r="J2118" i="7" s="1"/>
  <c r="F2056" i="7"/>
  <c r="J2056" i="7" s="1"/>
  <c r="E2056" i="7"/>
  <c r="I2056" i="7" s="1"/>
  <c r="H2056" i="7"/>
  <c r="E1891" i="7"/>
  <c r="I1891" i="7" s="1"/>
  <c r="F1891" i="7"/>
  <c r="J1891" i="7" s="1"/>
  <c r="H1891" i="7"/>
  <c r="F1773" i="7"/>
  <c r="J1773" i="7" s="1"/>
  <c r="H1773" i="7"/>
  <c r="E1773" i="7"/>
  <c r="I1773" i="7" s="1"/>
  <c r="E1723" i="7"/>
  <c r="I1723" i="7" s="1"/>
  <c r="F1723" i="7"/>
  <c r="J1723" i="7" s="1"/>
  <c r="H1723" i="7"/>
  <c r="E1718" i="7"/>
  <c r="I1718" i="7" s="1"/>
  <c r="H1718" i="7"/>
  <c r="E1582" i="7"/>
  <c r="I1582" i="7" s="1"/>
  <c r="H1582" i="7"/>
  <c r="F1582" i="7"/>
  <c r="J1582" i="7" s="1"/>
  <c r="E1527" i="7"/>
  <c r="I1527" i="7" s="1"/>
  <c r="F1527" i="7"/>
  <c r="J1527" i="7" s="1"/>
  <c r="H1527" i="7"/>
  <c r="F1502" i="7"/>
  <c r="J1502" i="7" s="1"/>
  <c r="E1502" i="7"/>
  <c r="I1502" i="7" s="1"/>
  <c r="H1502" i="7"/>
  <c r="F1473" i="7"/>
  <c r="J1473" i="7" s="1"/>
  <c r="H1473" i="7"/>
  <c r="I303" i="7"/>
  <c r="L303" i="7" s="1"/>
  <c r="E2647" i="7"/>
  <c r="I2647" i="7" s="1"/>
  <c r="F2647" i="7"/>
  <c r="J2647" i="7" s="1"/>
  <c r="H2647" i="7"/>
  <c r="E2563" i="7"/>
  <c r="I2563" i="7" s="1"/>
  <c r="F2563" i="7"/>
  <c r="J2563" i="7" s="1"/>
  <c r="H2563" i="7"/>
  <c r="E2329" i="7"/>
  <c r="I2329" i="7" s="1"/>
  <c r="F2329" i="7"/>
  <c r="J2329" i="7" s="1"/>
  <c r="H2329" i="7"/>
  <c r="E1923" i="7"/>
  <c r="I1923" i="7" s="1"/>
  <c r="F1923" i="7"/>
  <c r="J1923" i="7" s="1"/>
  <c r="H1923" i="7"/>
  <c r="E1847" i="7"/>
  <c r="I1847" i="7" s="1"/>
  <c r="F1847" i="7"/>
  <c r="J1847" i="7" s="1"/>
  <c r="H1847" i="7"/>
  <c r="J261" i="7"/>
  <c r="K261" i="7" s="1"/>
  <c r="J445" i="7"/>
  <c r="K445" i="7" s="1"/>
  <c r="J487" i="7"/>
  <c r="K487" i="7" s="1"/>
  <c r="H563" i="7"/>
  <c r="E587" i="7"/>
  <c r="I587" i="7" s="1"/>
  <c r="E627" i="7"/>
  <c r="I627" i="7" s="1"/>
  <c r="L627" i="7" s="1"/>
  <c r="E651" i="7"/>
  <c r="I651" i="7" s="1"/>
  <c r="L651" i="7" s="1"/>
  <c r="E675" i="7"/>
  <c r="I675" i="7" s="1"/>
  <c r="L675" i="7" s="1"/>
  <c r="H731" i="7"/>
  <c r="J775" i="7"/>
  <c r="K775" i="7" s="1"/>
  <c r="F779" i="7"/>
  <c r="J779" i="7" s="1"/>
  <c r="E907" i="7"/>
  <c r="J916" i="7"/>
  <c r="K916" i="7" s="1"/>
  <c r="F1075" i="7"/>
  <c r="J1075" i="7" s="1"/>
  <c r="H1275" i="7"/>
  <c r="E1339" i="7"/>
  <c r="I1339" i="7" s="1"/>
  <c r="L1339" i="7" s="1"/>
  <c r="J1433" i="7"/>
  <c r="F3181" i="7"/>
  <c r="J3181" i="7" s="1"/>
  <c r="H3181" i="7"/>
  <c r="E3181" i="7"/>
  <c r="I3181" i="7" s="1"/>
  <c r="E3146" i="7"/>
  <c r="I3146" i="7" s="1"/>
  <c r="H3146" i="7"/>
  <c r="F3117" i="7"/>
  <c r="J3117" i="7" s="1"/>
  <c r="H3117" i="7"/>
  <c r="E3117" i="7"/>
  <c r="I3117" i="7" s="1"/>
  <c r="F3011" i="7"/>
  <c r="J3011" i="7" s="1"/>
  <c r="H3005" i="7"/>
  <c r="E3005" i="7"/>
  <c r="I3005" i="7" s="1"/>
  <c r="F3005" i="7"/>
  <c r="J3005" i="7" s="1"/>
  <c r="H2957" i="7"/>
  <c r="E2957" i="7"/>
  <c r="I2957" i="7" s="1"/>
  <c r="F2957" i="7"/>
  <c r="J2957" i="7" s="1"/>
  <c r="F2924" i="7"/>
  <c r="J2924" i="7" s="1"/>
  <c r="E2924" i="7"/>
  <c r="I2924" i="7" s="1"/>
  <c r="F2908" i="7"/>
  <c r="J2908" i="7" s="1"/>
  <c r="E2908" i="7"/>
  <c r="I2908" i="7" s="1"/>
  <c r="E2703" i="7"/>
  <c r="I2703" i="7" s="1"/>
  <c r="H2703" i="7"/>
  <c r="F2467" i="7"/>
  <c r="J2467" i="7" s="1"/>
  <c r="E2467" i="7"/>
  <c r="I2467" i="7" s="1"/>
  <c r="H2467" i="7"/>
  <c r="E2388" i="7"/>
  <c r="I2388" i="7" s="1"/>
  <c r="F2388" i="7"/>
  <c r="J2388" i="7" s="1"/>
  <c r="E2318" i="7"/>
  <c r="I2318" i="7" s="1"/>
  <c r="H2318" i="7"/>
  <c r="F2318" i="7"/>
  <c r="J2318" i="7" s="1"/>
  <c r="E2281" i="7"/>
  <c r="I2281" i="7" s="1"/>
  <c r="F2281" i="7"/>
  <c r="J2281" i="7" s="1"/>
  <c r="H2281" i="7"/>
  <c r="F2243" i="7"/>
  <c r="J2243" i="7" s="1"/>
  <c r="H2243" i="7"/>
  <c r="E2079" i="7"/>
  <c r="I2079" i="7" s="1"/>
  <c r="F2079" i="7"/>
  <c r="J2079" i="7" s="1"/>
  <c r="H2079" i="7"/>
  <c r="F2033" i="7"/>
  <c r="J2033" i="7" s="1"/>
  <c r="E2033" i="7"/>
  <c r="I2033" i="7" s="1"/>
  <c r="H2033" i="7"/>
  <c r="E1982" i="7"/>
  <c r="I1982" i="7" s="1"/>
  <c r="F1982" i="7"/>
  <c r="J1982" i="7" s="1"/>
  <c r="H1982" i="7"/>
  <c r="E1959" i="7"/>
  <c r="I1959" i="7" s="1"/>
  <c r="F1959" i="7"/>
  <c r="J1959" i="7" s="1"/>
  <c r="H1959" i="7"/>
  <c r="H1829" i="7"/>
  <c r="E1829" i="7"/>
  <c r="I1829" i="7" s="1"/>
  <c r="F1829" i="7"/>
  <c r="J1829" i="7" s="1"/>
  <c r="F1757" i="7"/>
  <c r="J1757" i="7" s="1"/>
  <c r="H1757" i="7"/>
  <c r="E1736" i="7"/>
  <c r="I1736" i="7" s="1"/>
  <c r="F1736" i="7"/>
  <c r="J1736" i="7" s="1"/>
  <c r="H1736" i="7"/>
  <c r="E1659" i="7"/>
  <c r="I1659" i="7" s="1"/>
  <c r="F1659" i="7"/>
  <c r="J1659" i="7" s="1"/>
  <c r="H1659" i="7"/>
  <c r="E1654" i="7"/>
  <c r="I1654" i="7" s="1"/>
  <c r="H1654" i="7"/>
  <c r="H2924" i="7"/>
  <c r="H2796" i="7"/>
  <c r="J831" i="7"/>
  <c r="K831" i="7" s="1"/>
  <c r="F1363" i="7"/>
  <c r="E1363" i="7"/>
  <c r="I1363" i="7" s="1"/>
  <c r="E1331" i="7"/>
  <c r="I1331" i="7" s="1"/>
  <c r="H1331" i="7"/>
  <c r="F1291" i="7"/>
  <c r="J1291" i="7" s="1"/>
  <c r="E1291" i="7"/>
  <c r="H1227" i="7"/>
  <c r="F1227" i="7"/>
  <c r="J1227" i="7" s="1"/>
  <c r="K1227" i="7" s="1"/>
  <c r="H1211" i="7"/>
  <c r="E1211" i="7"/>
  <c r="I1211" i="7" s="1"/>
  <c r="L1211" i="7" s="1"/>
  <c r="E1203" i="7"/>
  <c r="F1203" i="7"/>
  <c r="J1203" i="7" s="1"/>
  <c r="E1187" i="7"/>
  <c r="I1187" i="7" s="1"/>
  <c r="H1187" i="7"/>
  <c r="H1171" i="7"/>
  <c r="F1171" i="7"/>
  <c r="J1171" i="7" s="1"/>
  <c r="K1171" i="7" s="1"/>
  <c r="E1155" i="7"/>
  <c r="I1155" i="7" s="1"/>
  <c r="H1155" i="7"/>
  <c r="F1051" i="7"/>
  <c r="J1051" i="7" s="1"/>
  <c r="E1051" i="7"/>
  <c r="E1043" i="7"/>
  <c r="I1043" i="7" s="1"/>
  <c r="F1043" i="7"/>
  <c r="J1043" i="7" s="1"/>
  <c r="F1019" i="7"/>
  <c r="J1019" i="7" s="1"/>
  <c r="E1019" i="7"/>
  <c r="I1019" i="7" s="1"/>
  <c r="E1011" i="7"/>
  <c r="I1011" i="7" s="1"/>
  <c r="F1011" i="7"/>
  <c r="J1011" i="7" s="1"/>
  <c r="E971" i="7"/>
  <c r="I971" i="7" s="1"/>
  <c r="L971" i="7" s="1"/>
  <c r="H971" i="7"/>
  <c r="E939" i="7"/>
  <c r="I939" i="7" s="1"/>
  <c r="H939" i="7"/>
  <c r="E923" i="7"/>
  <c r="I923" i="7" s="1"/>
  <c r="H923" i="7"/>
  <c r="F891" i="7"/>
  <c r="J891" i="7" s="1"/>
  <c r="E891" i="7"/>
  <c r="I891" i="7" s="1"/>
  <c r="F875" i="7"/>
  <c r="J875" i="7" s="1"/>
  <c r="E875" i="7"/>
  <c r="I875" i="7" s="1"/>
  <c r="H867" i="7"/>
  <c r="F867" i="7"/>
  <c r="J867" i="7" s="1"/>
  <c r="L867" i="7" s="1"/>
  <c r="F859" i="7"/>
  <c r="J859" i="7" s="1"/>
  <c r="E859" i="7"/>
  <c r="I859" i="7" s="1"/>
  <c r="F843" i="7"/>
  <c r="J843" i="7" s="1"/>
  <c r="E843" i="7"/>
  <c r="I843" i="7" s="1"/>
  <c r="H835" i="7"/>
  <c r="F835" i="7"/>
  <c r="J835" i="7" s="1"/>
  <c r="E835" i="7"/>
  <c r="I835" i="7" s="1"/>
  <c r="H819" i="7"/>
  <c r="E819" i="7"/>
  <c r="I819" i="7" s="1"/>
  <c r="F811" i="7"/>
  <c r="J811" i="7" s="1"/>
  <c r="E811" i="7"/>
  <c r="I811" i="7" s="1"/>
  <c r="H803" i="7"/>
  <c r="F803" i="7"/>
  <c r="J803" i="7" s="1"/>
  <c r="E803" i="7"/>
  <c r="I803" i="7" s="1"/>
  <c r="H795" i="7"/>
  <c r="E795" i="7"/>
  <c r="I795" i="7" s="1"/>
  <c r="L795" i="7" s="1"/>
  <c r="H787" i="7"/>
  <c r="F787" i="7"/>
  <c r="J787" i="7" s="1"/>
  <c r="E787" i="7"/>
  <c r="I787" i="7" s="1"/>
  <c r="H771" i="7"/>
  <c r="E771" i="7"/>
  <c r="I771" i="7" s="1"/>
  <c r="F755" i="7"/>
  <c r="J755" i="7" s="1"/>
  <c r="E755" i="7"/>
  <c r="I755" i="7" s="1"/>
  <c r="F747" i="7"/>
  <c r="E747" i="7"/>
  <c r="I747" i="7" s="1"/>
  <c r="F723" i="7"/>
  <c r="J723" i="7" s="1"/>
  <c r="E723" i="7"/>
  <c r="I723" i="7" s="1"/>
  <c r="H715" i="7"/>
  <c r="E715" i="7"/>
  <c r="I715" i="7" s="1"/>
  <c r="F691" i="7"/>
  <c r="J691" i="7" s="1"/>
  <c r="E691" i="7"/>
  <c r="I691" i="7" s="1"/>
  <c r="H603" i="7"/>
  <c r="E603" i="7"/>
  <c r="I603" i="7" s="1"/>
  <c r="H571" i="7"/>
  <c r="E571" i="7"/>
  <c r="I571" i="7" s="1"/>
  <c r="H547" i="7"/>
  <c r="E547" i="7"/>
  <c r="I547" i="7" s="1"/>
  <c r="L547" i="7" s="1"/>
  <c r="H531" i="7"/>
  <c r="E531" i="7"/>
  <c r="L531" i="7" s="1"/>
  <c r="J363" i="7"/>
  <c r="K363" i="7" s="1"/>
  <c r="H339" i="7"/>
  <c r="E339" i="7"/>
  <c r="I339" i="7" s="1"/>
  <c r="H331" i="7"/>
  <c r="E331" i="7"/>
  <c r="I331" i="7" s="1"/>
  <c r="L331" i="7" s="1"/>
  <c r="H307" i="7"/>
  <c r="E307" i="7"/>
  <c r="I307" i="7" s="1"/>
  <c r="L307" i="7" s="1"/>
  <c r="H179" i="7"/>
  <c r="F179" i="7"/>
  <c r="J179" i="7" s="1"/>
  <c r="K179" i="7" s="1"/>
  <c r="H19" i="7"/>
  <c r="F19" i="7"/>
  <c r="J19" i="7" s="1"/>
  <c r="K19" i="7" s="1"/>
  <c r="I3" i="7"/>
  <c r="E3095" i="7"/>
  <c r="I3095" i="7" s="1"/>
  <c r="F3095" i="7"/>
  <c r="J3095" i="7" s="1"/>
  <c r="H3095" i="7"/>
  <c r="E2997" i="7"/>
  <c r="I2997" i="7" s="1"/>
  <c r="H2997" i="7"/>
  <c r="E2799" i="7"/>
  <c r="I2799" i="7" s="1"/>
  <c r="H2799" i="7"/>
  <c r="E2751" i="7"/>
  <c r="I2751" i="7" s="1"/>
  <c r="H2751" i="7"/>
  <c r="E2746" i="7"/>
  <c r="I2746" i="7" s="1"/>
  <c r="H2746" i="7"/>
  <c r="E2741" i="7"/>
  <c r="I2741" i="7" s="1"/>
  <c r="H2741" i="7"/>
  <c r="E2723" i="7"/>
  <c r="I2723" i="7" s="1"/>
  <c r="F2723" i="7"/>
  <c r="J2723" i="7" s="1"/>
  <c r="H2723" i="7"/>
  <c r="F2636" i="7"/>
  <c r="J2636" i="7" s="1"/>
  <c r="E2636" i="7"/>
  <c r="I2636" i="7" s="1"/>
  <c r="F2553" i="7"/>
  <c r="J2553" i="7" s="1"/>
  <c r="E2553" i="7"/>
  <c r="I2553" i="7" s="1"/>
  <c r="H2553" i="7"/>
  <c r="F2450" i="7"/>
  <c r="J2450" i="7" s="1"/>
  <c r="E2450" i="7"/>
  <c r="I2450" i="7" s="1"/>
  <c r="H2450" i="7"/>
  <c r="F2420" i="7"/>
  <c r="J2420" i="7" s="1"/>
  <c r="E2420" i="7"/>
  <c r="I2420" i="7" s="1"/>
  <c r="E2230" i="7"/>
  <c r="I2230" i="7" s="1"/>
  <c r="H2230" i="7"/>
  <c r="F2230" i="7"/>
  <c r="J2230" i="7" s="1"/>
  <c r="E2209" i="7"/>
  <c r="I2209" i="7" s="1"/>
  <c r="H2209" i="7"/>
  <c r="E2191" i="7"/>
  <c r="I2191" i="7" s="1"/>
  <c r="F2191" i="7"/>
  <c r="J2191" i="7" s="1"/>
  <c r="H2191" i="7"/>
  <c r="E2142" i="7"/>
  <c r="I2142" i="7" s="1"/>
  <c r="H2142" i="7"/>
  <c r="F2142" i="7"/>
  <c r="J2142" i="7" s="1"/>
  <c r="E2110" i="7"/>
  <c r="I2110" i="7" s="1"/>
  <c r="H2110" i="7"/>
  <c r="F2110" i="7"/>
  <c r="J2110" i="7" s="1"/>
  <c r="E1996" i="7"/>
  <c r="I1996" i="7" s="1"/>
  <c r="F1996" i="7"/>
  <c r="J1996" i="7" s="1"/>
  <c r="F1942" i="7"/>
  <c r="J1942" i="7" s="1"/>
  <c r="E1942" i="7"/>
  <c r="I1942" i="7" s="1"/>
  <c r="H1942" i="7"/>
  <c r="F1781" i="7"/>
  <c r="J1781" i="7" s="1"/>
  <c r="H1781" i="7"/>
  <c r="E1781" i="7"/>
  <c r="I1781" i="7" s="1"/>
  <c r="E1710" i="7"/>
  <c r="I1710" i="7" s="1"/>
  <c r="H1710" i="7"/>
  <c r="F1710" i="7"/>
  <c r="J1710" i="7" s="1"/>
  <c r="E1672" i="7"/>
  <c r="I1672" i="7" s="1"/>
  <c r="F1672" i="7"/>
  <c r="J1672" i="7" s="1"/>
  <c r="H1672" i="7"/>
  <c r="F1565" i="7"/>
  <c r="J1565" i="7" s="1"/>
  <c r="H1565" i="7"/>
  <c r="E1515" i="7"/>
  <c r="I1515" i="7" s="1"/>
  <c r="F1515" i="7"/>
  <c r="J1515" i="7" s="1"/>
  <c r="H1515" i="7"/>
  <c r="H3172" i="7"/>
  <c r="H3108" i="7"/>
  <c r="H2596" i="7"/>
  <c r="I564" i="7"/>
  <c r="J1205" i="7"/>
  <c r="K1205" i="7" s="1"/>
  <c r="J257" i="7"/>
  <c r="K257" i="7" s="1"/>
  <c r="J468" i="7"/>
  <c r="K468" i="7" s="1"/>
  <c r="E667" i="7"/>
  <c r="I667" i="7" s="1"/>
  <c r="H691" i="7"/>
  <c r="E763" i="7"/>
  <c r="I763" i="7" s="1"/>
  <c r="E827" i="7"/>
  <c r="I827" i="7" s="1"/>
  <c r="H891" i="7"/>
  <c r="J901" i="7"/>
  <c r="K901" i="7" s="1"/>
  <c r="F939" i="7"/>
  <c r="H1243" i="7"/>
  <c r="F1251" i="7"/>
  <c r="J1251" i="7" s="1"/>
  <c r="E1259" i="7"/>
  <c r="I1259" i="7" s="1"/>
  <c r="F1267" i="7"/>
  <c r="J1267" i="7" s="1"/>
  <c r="L1267" i="7" s="1"/>
  <c r="F1387" i="7"/>
  <c r="J1387" i="7" s="1"/>
  <c r="J1407" i="7"/>
  <c r="K1407" i="7" s="1"/>
  <c r="H1451" i="7"/>
  <c r="E3159" i="7"/>
  <c r="I3159" i="7" s="1"/>
  <c r="F3159" i="7"/>
  <c r="J3159" i="7" s="1"/>
  <c r="H3159" i="7"/>
  <c r="F3065" i="7"/>
  <c r="J3065" i="7" s="1"/>
  <c r="E3065" i="7"/>
  <c r="I3065" i="7" s="1"/>
  <c r="H3065" i="7"/>
  <c r="E3031" i="7"/>
  <c r="I3031" i="7" s="1"/>
  <c r="F3031" i="7"/>
  <c r="J3031" i="7" s="1"/>
  <c r="H3031" i="7"/>
  <c r="E2927" i="7"/>
  <c r="I2927" i="7" s="1"/>
  <c r="H2927" i="7"/>
  <c r="E2879" i="7"/>
  <c r="I2879" i="7" s="1"/>
  <c r="H2879" i="7"/>
  <c r="E2874" i="7"/>
  <c r="I2874" i="7" s="1"/>
  <c r="H2874" i="7"/>
  <c r="E2869" i="7"/>
  <c r="I2869" i="7" s="1"/>
  <c r="H2869" i="7"/>
  <c r="E2851" i="7"/>
  <c r="I2851" i="7" s="1"/>
  <c r="F2851" i="7"/>
  <c r="J2851" i="7" s="1"/>
  <c r="H2851" i="7"/>
  <c r="E2756" i="7"/>
  <c r="I2756" i="7" s="1"/>
  <c r="F2756" i="7"/>
  <c r="J2756" i="7" s="1"/>
  <c r="E2727" i="7"/>
  <c r="I2727" i="7" s="1"/>
  <c r="F2727" i="7"/>
  <c r="J2727" i="7" s="1"/>
  <c r="H2727" i="7"/>
  <c r="E2711" i="7"/>
  <c r="I2711" i="7" s="1"/>
  <c r="F2711" i="7"/>
  <c r="J2711" i="7" s="1"/>
  <c r="H2711" i="7"/>
  <c r="F2620" i="7"/>
  <c r="J2620" i="7" s="1"/>
  <c r="E2620" i="7"/>
  <c r="I2620" i="7" s="1"/>
  <c r="E2603" i="7"/>
  <c r="I2603" i="7" s="1"/>
  <c r="F2603" i="7"/>
  <c r="J2603" i="7" s="1"/>
  <c r="H2603" i="7"/>
  <c r="H2541" i="7"/>
  <c r="E2541" i="7"/>
  <c r="I2541" i="7" s="1"/>
  <c r="F2541" i="7"/>
  <c r="J2541" i="7" s="1"/>
  <c r="F2508" i="7"/>
  <c r="J2508" i="7" s="1"/>
  <c r="E2508" i="7"/>
  <c r="I2508" i="7" s="1"/>
  <c r="E2471" i="7"/>
  <c r="I2471" i="7" s="1"/>
  <c r="F2471" i="7"/>
  <c r="J2471" i="7" s="1"/>
  <c r="H2471" i="7"/>
  <c r="E2440" i="7"/>
  <c r="I2440" i="7" s="1"/>
  <c r="F2440" i="7"/>
  <c r="J2440" i="7" s="1"/>
  <c r="H2440" i="7"/>
  <c r="F2402" i="7"/>
  <c r="J2402" i="7" s="1"/>
  <c r="H2402" i="7"/>
  <c r="E2183" i="7"/>
  <c r="I2183" i="7" s="1"/>
  <c r="F2183" i="7"/>
  <c r="J2183" i="7" s="1"/>
  <c r="H2183" i="7"/>
  <c r="E2045" i="7"/>
  <c r="I2045" i="7" s="1"/>
  <c r="H2045" i="7"/>
  <c r="F2045" i="7"/>
  <c r="J2045" i="7" s="1"/>
  <c r="F1985" i="7"/>
  <c r="J1985" i="7" s="1"/>
  <c r="E1985" i="7"/>
  <c r="I1985" i="7" s="1"/>
  <c r="H1985" i="7"/>
  <c r="E1930" i="7"/>
  <c r="I1930" i="7" s="1"/>
  <c r="F1930" i="7"/>
  <c r="J1930" i="7" s="1"/>
  <c r="H1930" i="7"/>
  <c r="E1762" i="7"/>
  <c r="I1762" i="7" s="1"/>
  <c r="F1762" i="7"/>
  <c r="J1762" i="7" s="1"/>
  <c r="H1762" i="7"/>
  <c r="F1693" i="7"/>
  <c r="J1693" i="7" s="1"/>
  <c r="H1693" i="7"/>
  <c r="E1646" i="7"/>
  <c r="I1646" i="7" s="1"/>
  <c r="H1646" i="7"/>
  <c r="F1646" i="7"/>
  <c r="J1646" i="7" s="1"/>
  <c r="E1608" i="7"/>
  <c r="I1608" i="7" s="1"/>
  <c r="F1608" i="7"/>
  <c r="J1608" i="7" s="1"/>
  <c r="H1608" i="7"/>
  <c r="E1570" i="7"/>
  <c r="I1570" i="7" s="1"/>
  <c r="F1570" i="7"/>
  <c r="J1570" i="7" s="1"/>
  <c r="H1570" i="7"/>
  <c r="E1535" i="7"/>
  <c r="I1535" i="7" s="1"/>
  <c r="F1535" i="7"/>
  <c r="J1535" i="7" s="1"/>
  <c r="H1535" i="7"/>
  <c r="E1490" i="7"/>
  <c r="I1490" i="7" s="1"/>
  <c r="F1490" i="7"/>
  <c r="J1490" i="7" s="1"/>
  <c r="H1490" i="7"/>
  <c r="F1477" i="7"/>
  <c r="J1477" i="7" s="1"/>
  <c r="H1477" i="7"/>
  <c r="E1477" i="7"/>
  <c r="I1477" i="7" s="1"/>
  <c r="H2908" i="7"/>
  <c r="H2780" i="7"/>
  <c r="J425" i="7"/>
  <c r="K425" i="7" s="1"/>
  <c r="F1435" i="7"/>
  <c r="J1435" i="7" s="1"/>
  <c r="E1435" i="7"/>
  <c r="I1435" i="7" s="1"/>
  <c r="J21" i="7"/>
  <c r="K21" i="7" s="1"/>
  <c r="E595" i="7"/>
  <c r="I595" i="7" s="1"/>
  <c r="L595" i="7" s="1"/>
  <c r="J623" i="7"/>
  <c r="K623" i="7" s="1"/>
  <c r="E643" i="7"/>
  <c r="I643" i="7" s="1"/>
  <c r="F667" i="7"/>
  <c r="J667" i="7" s="1"/>
  <c r="E707" i="7"/>
  <c r="I707" i="7" s="1"/>
  <c r="L707" i="7" s="1"/>
  <c r="F763" i="7"/>
  <c r="F827" i="7"/>
  <c r="J827" i="7" s="1"/>
  <c r="K827" i="7" s="1"/>
  <c r="H955" i="7"/>
  <c r="F1259" i="7"/>
  <c r="J1259" i="7" s="1"/>
  <c r="K1259" i="7" s="1"/>
  <c r="F1347" i="7"/>
  <c r="J1347" i="7" s="1"/>
  <c r="E1371" i="7"/>
  <c r="I1371" i="7" s="1"/>
  <c r="F3129" i="7"/>
  <c r="J3129" i="7" s="1"/>
  <c r="E3129" i="7"/>
  <c r="I3129" i="7" s="1"/>
  <c r="H3129" i="7"/>
  <c r="E3072" i="7"/>
  <c r="I3072" i="7" s="1"/>
  <c r="H3072" i="7"/>
  <c r="E3050" i="7"/>
  <c r="I3050" i="7" s="1"/>
  <c r="F3050" i="7"/>
  <c r="J3050" i="7" s="1"/>
  <c r="H3050" i="7"/>
  <c r="E3023" i="7"/>
  <c r="I3023" i="7" s="1"/>
  <c r="H3023" i="7"/>
  <c r="E2979" i="7"/>
  <c r="I2979" i="7" s="1"/>
  <c r="F2979" i="7"/>
  <c r="J2979" i="7" s="1"/>
  <c r="H2979" i="7"/>
  <c r="E2884" i="7"/>
  <c r="I2884" i="7" s="1"/>
  <c r="F2884" i="7"/>
  <c r="J2884" i="7" s="1"/>
  <c r="E2855" i="7"/>
  <c r="I2855" i="7" s="1"/>
  <c r="F2855" i="7"/>
  <c r="J2855" i="7" s="1"/>
  <c r="H2855" i="7"/>
  <c r="E2813" i="7"/>
  <c r="I2813" i="7" s="1"/>
  <c r="H2813" i="7"/>
  <c r="E2807" i="7"/>
  <c r="I2807" i="7" s="1"/>
  <c r="H2807" i="7"/>
  <c r="E2789" i="7"/>
  <c r="I2789" i="7" s="1"/>
  <c r="H2789" i="7"/>
  <c r="E2770" i="7"/>
  <c r="I2770" i="7" s="1"/>
  <c r="H2770" i="7"/>
  <c r="E2693" i="7"/>
  <c r="I2693" i="7" s="1"/>
  <c r="H2693" i="7"/>
  <c r="E2677" i="7"/>
  <c r="I2677" i="7" s="1"/>
  <c r="H2677" i="7"/>
  <c r="E2659" i="7"/>
  <c r="I2659" i="7" s="1"/>
  <c r="F2659" i="7"/>
  <c r="J2659" i="7" s="1"/>
  <c r="H2659" i="7"/>
  <c r="E2639" i="7"/>
  <c r="I2639" i="7" s="1"/>
  <c r="H2639" i="7"/>
  <c r="K2558" i="7"/>
  <c r="F2492" i="7"/>
  <c r="J2492" i="7" s="1"/>
  <c r="E2492" i="7"/>
  <c r="I2492" i="7" s="1"/>
  <c r="E2454" i="7"/>
  <c r="I2454" i="7" s="1"/>
  <c r="H2454" i="7"/>
  <c r="F2454" i="7"/>
  <c r="J2454" i="7" s="1"/>
  <c r="E2391" i="7"/>
  <c r="I2391" i="7" s="1"/>
  <c r="F2391" i="7"/>
  <c r="J2391" i="7" s="1"/>
  <c r="H2391" i="7"/>
  <c r="E2158" i="7"/>
  <c r="I2158" i="7" s="1"/>
  <c r="F2158" i="7"/>
  <c r="J2158" i="7" s="1"/>
  <c r="H2158" i="7"/>
  <c r="E2030" i="7"/>
  <c r="I2030" i="7" s="1"/>
  <c r="H2030" i="7"/>
  <c r="F2030" i="7"/>
  <c r="J2030" i="7" s="1"/>
  <c r="E1952" i="7"/>
  <c r="I1952" i="7" s="1"/>
  <c r="F1952" i="7"/>
  <c r="J1952" i="7" s="1"/>
  <c r="H1952" i="7"/>
  <c r="E1859" i="7"/>
  <c r="I1859" i="7" s="1"/>
  <c r="F1859" i="7"/>
  <c r="J1859" i="7" s="1"/>
  <c r="H1859" i="7"/>
  <c r="F1785" i="7"/>
  <c r="J1785" i="7" s="1"/>
  <c r="E1785" i="7"/>
  <c r="I1785" i="7" s="1"/>
  <c r="H1785" i="7"/>
  <c r="F1629" i="7"/>
  <c r="J1629" i="7" s="1"/>
  <c r="H1629" i="7"/>
  <c r="E1595" i="7"/>
  <c r="I1595" i="7" s="1"/>
  <c r="F1595" i="7"/>
  <c r="J1595" i="7" s="1"/>
  <c r="H1595" i="7"/>
  <c r="E1590" i="7"/>
  <c r="I1590" i="7" s="1"/>
  <c r="H1590" i="7"/>
  <c r="H2388" i="7"/>
  <c r="H2068" i="7"/>
  <c r="K2928" i="7"/>
  <c r="J3" i="7"/>
  <c r="J1451" i="7"/>
  <c r="K1451" i="7" s="1"/>
  <c r="H1419" i="7"/>
  <c r="F1419" i="7"/>
  <c r="J1419" i="7" s="1"/>
  <c r="E1419" i="7"/>
  <c r="I1419" i="7" s="1"/>
  <c r="J77" i="7"/>
  <c r="J452" i="7"/>
  <c r="K452" i="7" s="1"/>
  <c r="J456" i="7"/>
  <c r="K456" i="7" s="1"/>
  <c r="J551" i="7"/>
  <c r="K551" i="7" s="1"/>
  <c r="J571" i="7"/>
  <c r="E619" i="7"/>
  <c r="I619" i="7" s="1"/>
  <c r="L619" i="7" s="1"/>
  <c r="H643" i="7"/>
  <c r="H707" i="7"/>
  <c r="J711" i="7"/>
  <c r="H723" i="7"/>
  <c r="J727" i="7"/>
  <c r="K727" i="7" s="1"/>
  <c r="F771" i="7"/>
  <c r="J771" i="7" s="1"/>
  <c r="H811" i="7"/>
  <c r="I816" i="7"/>
  <c r="E851" i="7"/>
  <c r="I851" i="7" s="1"/>
  <c r="L851" i="7" s="1"/>
  <c r="E931" i="7"/>
  <c r="I931" i="7" s="1"/>
  <c r="E963" i="7"/>
  <c r="I963" i="7" s="1"/>
  <c r="E987" i="7"/>
  <c r="I987" i="7" s="1"/>
  <c r="H995" i="7"/>
  <c r="H1011" i="7"/>
  <c r="H1019" i="7"/>
  <c r="F1035" i="7"/>
  <c r="E1123" i="7"/>
  <c r="I1123" i="7" s="1"/>
  <c r="L1123" i="7" s="1"/>
  <c r="H1179" i="7"/>
  <c r="H1203" i="7"/>
  <c r="K3058" i="7"/>
  <c r="E3184" i="7"/>
  <c r="I3184" i="7" s="1"/>
  <c r="H3184" i="7"/>
  <c r="K3142" i="7"/>
  <c r="F3001" i="7"/>
  <c r="J3001" i="7" s="1"/>
  <c r="E3001" i="7"/>
  <c r="I3001" i="7" s="1"/>
  <c r="H3001" i="7"/>
  <c r="E2941" i="7"/>
  <c r="I2941" i="7" s="1"/>
  <c r="H2941" i="7"/>
  <c r="E2935" i="7"/>
  <c r="I2935" i="7" s="1"/>
  <c r="H2935" i="7"/>
  <c r="K2921" i="7"/>
  <c r="E2917" i="7"/>
  <c r="I2917" i="7" s="1"/>
  <c r="H2917" i="7"/>
  <c r="E2898" i="7"/>
  <c r="I2898" i="7" s="1"/>
  <c r="H2898" i="7"/>
  <c r="K2822" i="7"/>
  <c r="F2681" i="7"/>
  <c r="J2681" i="7" s="1"/>
  <c r="E2681" i="7"/>
  <c r="I2681" i="7" s="1"/>
  <c r="H2681" i="7"/>
  <c r="E2663" i="7"/>
  <c r="I2663" i="7" s="1"/>
  <c r="F2663" i="7"/>
  <c r="J2663" i="7" s="1"/>
  <c r="H2663" i="7"/>
  <c r="K2606" i="7"/>
  <c r="E2511" i="7"/>
  <c r="I2511" i="7" s="1"/>
  <c r="H2511" i="7"/>
  <c r="F2427" i="7"/>
  <c r="J2427" i="7" s="1"/>
  <c r="E2427" i="7"/>
  <c r="I2427" i="7" s="1"/>
  <c r="H2427" i="7"/>
  <c r="E2381" i="7"/>
  <c r="I2381" i="7" s="1"/>
  <c r="H2381" i="7"/>
  <c r="F2381" i="7"/>
  <c r="J2381" i="7" s="1"/>
  <c r="E2360" i="7"/>
  <c r="I2360" i="7" s="1"/>
  <c r="F2360" i="7"/>
  <c r="J2360" i="7" s="1"/>
  <c r="H2360" i="7"/>
  <c r="E2351" i="7"/>
  <c r="I2351" i="7" s="1"/>
  <c r="H2351" i="7"/>
  <c r="F2306" i="7"/>
  <c r="J2306" i="7" s="1"/>
  <c r="E2306" i="7"/>
  <c r="I2306" i="7" s="1"/>
  <c r="H2306" i="7"/>
  <c r="E2227" i="7"/>
  <c r="I2227" i="7" s="1"/>
  <c r="F2227" i="7"/>
  <c r="J2227" i="7" s="1"/>
  <c r="H2227" i="7"/>
  <c r="E2220" i="7"/>
  <c r="I2220" i="7" s="1"/>
  <c r="F2220" i="7"/>
  <c r="J2220" i="7" s="1"/>
  <c r="F2121" i="7"/>
  <c r="J2121" i="7" s="1"/>
  <c r="E2121" i="7"/>
  <c r="I2121" i="7" s="1"/>
  <c r="H2121" i="7"/>
  <c r="F2098" i="7"/>
  <c r="J2098" i="7" s="1"/>
  <c r="E2098" i="7"/>
  <c r="I2098" i="7" s="1"/>
  <c r="H2098" i="7"/>
  <c r="E2083" i="7"/>
  <c r="I2083" i="7" s="1"/>
  <c r="F2083" i="7"/>
  <c r="J2083" i="7" s="1"/>
  <c r="H2083" i="7"/>
  <c r="F2048" i="7"/>
  <c r="J2048" i="7" s="1"/>
  <c r="E2048" i="7"/>
  <c r="I2048" i="7" s="1"/>
  <c r="H2048" i="7"/>
  <c r="E1814" i="7"/>
  <c r="I1814" i="7" s="1"/>
  <c r="F1814" i="7"/>
  <c r="J1814" i="7" s="1"/>
  <c r="H1814" i="7"/>
  <c r="E1523" i="7"/>
  <c r="I1523" i="7" s="1"/>
  <c r="F1523" i="7"/>
  <c r="J1523" i="7" s="1"/>
  <c r="H1523" i="7"/>
  <c r="E1469" i="7"/>
  <c r="I1469" i="7" s="1"/>
  <c r="H1469" i="7"/>
  <c r="H3020" i="7"/>
  <c r="H2700" i="7"/>
  <c r="H2636" i="7"/>
  <c r="H2508" i="7"/>
  <c r="H2060" i="7"/>
  <c r="H1996" i="7"/>
  <c r="K2892" i="7"/>
  <c r="E3180" i="7"/>
  <c r="I3180" i="7" s="1"/>
  <c r="E3163" i="7"/>
  <c r="I3163" i="7" s="1"/>
  <c r="E3154" i="7"/>
  <c r="I3154" i="7" s="1"/>
  <c r="F3137" i="7"/>
  <c r="J3137" i="7" s="1"/>
  <c r="K3137" i="7" s="1"/>
  <c r="E3128" i="7"/>
  <c r="I3128" i="7" s="1"/>
  <c r="F3125" i="7"/>
  <c r="J3125" i="7" s="1"/>
  <c r="E3116" i="7"/>
  <c r="I3116" i="7" s="1"/>
  <c r="E3099" i="7"/>
  <c r="I3099" i="7" s="1"/>
  <c r="E3083" i="7"/>
  <c r="I3083" i="7" s="1"/>
  <c r="E3079" i="7"/>
  <c r="I3079" i="7" s="1"/>
  <c r="E3068" i="7"/>
  <c r="I3068" i="7" s="1"/>
  <c r="E3064" i="7"/>
  <c r="I3064" i="7" s="1"/>
  <c r="F3061" i="7"/>
  <c r="J3061" i="7" s="1"/>
  <c r="F3057" i="7"/>
  <c r="J3057" i="7" s="1"/>
  <c r="E3027" i="7"/>
  <c r="I3027" i="7" s="1"/>
  <c r="L3027" i="7" s="1"/>
  <c r="F3016" i="7"/>
  <c r="J3016" i="7" s="1"/>
  <c r="K3016" i="7" s="1"/>
  <c r="E2978" i="7"/>
  <c r="I2978" i="7" s="1"/>
  <c r="K2861" i="7"/>
  <c r="K2803" i="7"/>
  <c r="K2707" i="7"/>
  <c r="K2515" i="7"/>
  <c r="F2317" i="7"/>
  <c r="J2317" i="7" s="1"/>
  <c r="K2317" i="7" s="1"/>
  <c r="F2305" i="7"/>
  <c r="J2305" i="7" s="1"/>
  <c r="K2305" i="7" s="1"/>
  <c r="E2271" i="7"/>
  <c r="I2271" i="7" s="1"/>
  <c r="E2263" i="7"/>
  <c r="I2263" i="7" s="1"/>
  <c r="E2257" i="7"/>
  <c r="I2257" i="7" s="1"/>
  <c r="E2232" i="7"/>
  <c r="I2232" i="7" s="1"/>
  <c r="F2229" i="7"/>
  <c r="J2229" i="7" s="1"/>
  <c r="K2229" i="7" s="1"/>
  <c r="E2226" i="7"/>
  <c r="I2226" i="7" s="1"/>
  <c r="F2223" i="7"/>
  <c r="J2223" i="7" s="1"/>
  <c r="K2223" i="7" s="1"/>
  <c r="F2219" i="7"/>
  <c r="J2219" i="7" s="1"/>
  <c r="K2219" i="7" s="1"/>
  <c r="E2203" i="7"/>
  <c r="I2203" i="7" s="1"/>
  <c r="E2199" i="7"/>
  <c r="I2199" i="7" s="1"/>
  <c r="E2193" i="7"/>
  <c r="I2193" i="7" s="1"/>
  <c r="F2190" i="7"/>
  <c r="J2190" i="7" s="1"/>
  <c r="E2182" i="7"/>
  <c r="I2182" i="7" s="1"/>
  <c r="F2157" i="7"/>
  <c r="J2157" i="7" s="1"/>
  <c r="K2157" i="7" s="1"/>
  <c r="E2144" i="7"/>
  <c r="I2144" i="7" s="1"/>
  <c r="E2120" i="7"/>
  <c r="I2120" i="7" s="1"/>
  <c r="E2112" i="7"/>
  <c r="I2112" i="7" s="1"/>
  <c r="L2112" i="7" s="1"/>
  <c r="F2109" i="7"/>
  <c r="J2109" i="7" s="1"/>
  <c r="K2109" i="7" s="1"/>
  <c r="E2097" i="7"/>
  <c r="I2097" i="7" s="1"/>
  <c r="L2097" i="7" s="1"/>
  <c r="E2094" i="7"/>
  <c r="I2094" i="7" s="1"/>
  <c r="L2094" i="7" s="1"/>
  <c r="E2082" i="7"/>
  <c r="I2082" i="7" s="1"/>
  <c r="L2082" i="7" s="1"/>
  <c r="E2063" i="7"/>
  <c r="I2063" i="7" s="1"/>
  <c r="F2059" i="7"/>
  <c r="J2059" i="7" s="1"/>
  <c r="K2059" i="7" s="1"/>
  <c r="F2044" i="7"/>
  <c r="J2044" i="7" s="1"/>
  <c r="L2044" i="7" s="1"/>
  <c r="E2032" i="7"/>
  <c r="I2032" i="7" s="1"/>
  <c r="L2032" i="7" s="1"/>
  <c r="F2029" i="7"/>
  <c r="J2029" i="7" s="1"/>
  <c r="K2029" i="7" s="1"/>
  <c r="E1995" i="7"/>
  <c r="I1995" i="7" s="1"/>
  <c r="K1988" i="7"/>
  <c r="E1962" i="7"/>
  <c r="I1962" i="7" s="1"/>
  <c r="E1955" i="7"/>
  <c r="I1955" i="7" s="1"/>
  <c r="E1941" i="7"/>
  <c r="I1941" i="7" s="1"/>
  <c r="F1922" i="7"/>
  <c r="J1922" i="7" s="1"/>
  <c r="K1922" i="7" s="1"/>
  <c r="E1919" i="7"/>
  <c r="I1919" i="7" s="1"/>
  <c r="F1858" i="7"/>
  <c r="J1858" i="7" s="1"/>
  <c r="K1858" i="7" s="1"/>
  <c r="E1855" i="7"/>
  <c r="I1855" i="7" s="1"/>
  <c r="K1851" i="7"/>
  <c r="E1817" i="7"/>
  <c r="I1817" i="7" s="1"/>
  <c r="F1768" i="7"/>
  <c r="J1768" i="7" s="1"/>
  <c r="K1768" i="7" s="1"/>
  <c r="E1761" i="7"/>
  <c r="I1761" i="7" s="1"/>
  <c r="E1747" i="7"/>
  <c r="I1747" i="7" s="1"/>
  <c r="L1747" i="7" s="1"/>
  <c r="E1739" i="7"/>
  <c r="I1739" i="7" s="1"/>
  <c r="F1735" i="7"/>
  <c r="J1735" i="7" s="1"/>
  <c r="K1735" i="7" s="1"/>
  <c r="E1731" i="7"/>
  <c r="I1731" i="7" s="1"/>
  <c r="F1727" i="7"/>
  <c r="J1727" i="7" s="1"/>
  <c r="E1717" i="7"/>
  <c r="I1717" i="7" s="1"/>
  <c r="E1709" i="7"/>
  <c r="I1709" i="7" s="1"/>
  <c r="E1683" i="7"/>
  <c r="I1683" i="7" s="1"/>
  <c r="E1675" i="7"/>
  <c r="I1675" i="7" s="1"/>
  <c r="F1671" i="7"/>
  <c r="J1671" i="7" s="1"/>
  <c r="K1671" i="7" s="1"/>
  <c r="E1667" i="7"/>
  <c r="I1667" i="7" s="1"/>
  <c r="F1663" i="7"/>
  <c r="J1663" i="7" s="1"/>
  <c r="K1663" i="7" s="1"/>
  <c r="E1653" i="7"/>
  <c r="I1653" i="7" s="1"/>
  <c r="E1645" i="7"/>
  <c r="I1645" i="7" s="1"/>
  <c r="E1619" i="7"/>
  <c r="I1619" i="7" s="1"/>
  <c r="E1611" i="7"/>
  <c r="I1611" i="7" s="1"/>
  <c r="F1607" i="7"/>
  <c r="J1607" i="7" s="1"/>
  <c r="K1607" i="7" s="1"/>
  <c r="E1603" i="7"/>
  <c r="I1603" i="7" s="1"/>
  <c r="F1599" i="7"/>
  <c r="J1599" i="7" s="1"/>
  <c r="K1599" i="7" s="1"/>
  <c r="E1589" i="7"/>
  <c r="I1589" i="7" s="1"/>
  <c r="E1581" i="7"/>
  <c r="I1581" i="7" s="1"/>
  <c r="K1551" i="7"/>
  <c r="H3187" i="7"/>
  <c r="H3179" i="7"/>
  <c r="H3163" i="7"/>
  <c r="H3131" i="7"/>
  <c r="H3123" i="7"/>
  <c r="H3115" i="7"/>
  <c r="H3099" i="7"/>
  <c r="H3083" i="7"/>
  <c r="H3067" i="7"/>
  <c r="H3059" i="7"/>
  <c r="H3051" i="7"/>
  <c r="H3027" i="7"/>
  <c r="H3011" i="7"/>
  <c r="H2995" i="7"/>
  <c r="H2963" i="7"/>
  <c r="H2955" i="7"/>
  <c r="H2947" i="7"/>
  <c r="H2939" i="7"/>
  <c r="H2931" i="7"/>
  <c r="H2923" i="7"/>
  <c r="H2915" i="7"/>
  <c r="H2907" i="7"/>
  <c r="H2899" i="7"/>
  <c r="H2883" i="7"/>
  <c r="H2875" i="7"/>
  <c r="H2867" i="7"/>
  <c r="H2859" i="7"/>
  <c r="H2843" i="7"/>
  <c r="H2835" i="7"/>
  <c r="H2827" i="7"/>
  <c r="H2819" i="7"/>
  <c r="H2811" i="7"/>
  <c r="H2803" i="7"/>
  <c r="H2795" i="7"/>
  <c r="H2787" i="7"/>
  <c r="H2779" i="7"/>
  <c r="H2771" i="7"/>
  <c r="H2755" i="7"/>
  <c r="H2747" i="7"/>
  <c r="H2739" i="7"/>
  <c r="H2731" i="7"/>
  <c r="H2715" i="7"/>
  <c r="H2707" i="7"/>
  <c r="H2699" i="7"/>
  <c r="H2691" i="7"/>
  <c r="H2683" i="7"/>
  <c r="H2675" i="7"/>
  <c r="H2667" i="7"/>
  <c r="H2651" i="7"/>
  <c r="H2643" i="7"/>
  <c r="H2635" i="7"/>
  <c r="H2627" i="7"/>
  <c r="H2619" i="7"/>
  <c r="H2611" i="7"/>
  <c r="H2595" i="7"/>
  <c r="H2587" i="7"/>
  <c r="H2579" i="7"/>
  <c r="H2571" i="7"/>
  <c r="H2555" i="7"/>
  <c r="H2547" i="7"/>
  <c r="H2539" i="7"/>
  <c r="H2531" i="7"/>
  <c r="H2523" i="7"/>
  <c r="H2515" i="7"/>
  <c r="H2507" i="7"/>
  <c r="H2499" i="7"/>
  <c r="H2491" i="7"/>
  <c r="H2483" i="7"/>
  <c r="H2475" i="7"/>
  <c r="H2459" i="7"/>
  <c r="H2451" i="7"/>
  <c r="H2435" i="7"/>
  <c r="H2411" i="7"/>
  <c r="H2403" i="7"/>
  <c r="H2395" i="7"/>
  <c r="H2379" i="7"/>
  <c r="H2363" i="7"/>
  <c r="H2347" i="7"/>
  <c r="H2339" i="7"/>
  <c r="H2331" i="7"/>
  <c r="H2323" i="7"/>
  <c r="H2307" i="7"/>
  <c r="H2291" i="7"/>
  <c r="H2283" i="7"/>
  <c r="H2275" i="7"/>
  <c r="H2267" i="7"/>
  <c r="H2259" i="7"/>
  <c r="H2251" i="7"/>
  <c r="H2235" i="7"/>
  <c r="H2219" i="7"/>
  <c r="H2203" i="7"/>
  <c r="H2171" i="7"/>
  <c r="H2155" i="7"/>
  <c r="H2147" i="7"/>
  <c r="H2139" i="7"/>
  <c r="H2123" i="7"/>
  <c r="H2115" i="7"/>
  <c r="H2107" i="7"/>
  <c r="H2099" i="7"/>
  <c r="H2091" i="7"/>
  <c r="H2075" i="7"/>
  <c r="H2067" i="7"/>
  <c r="H2059" i="7"/>
  <c r="H2051" i="7"/>
  <c r="H2043" i="7"/>
  <c r="H2035" i="7"/>
  <c r="H2027" i="7"/>
  <c r="H2011" i="7"/>
  <c r="H1995" i="7"/>
  <c r="H1987" i="7"/>
  <c r="H1971" i="7"/>
  <c r="H1963" i="7"/>
  <c r="H1947" i="7"/>
  <c r="H1939" i="7"/>
  <c r="H1931" i="7"/>
  <c r="H1907" i="7"/>
  <c r="H1899" i="7"/>
  <c r="H1883" i="7"/>
  <c r="H1875" i="7"/>
  <c r="H1867" i="7"/>
  <c r="H1851" i="7"/>
  <c r="H1835" i="7"/>
  <c r="H1827" i="7"/>
  <c r="H1811" i="7"/>
  <c r="H1795" i="7"/>
  <c r="H1763" i="7"/>
  <c r="H1715" i="7"/>
  <c r="H1707" i="7"/>
  <c r="H1699" i="7"/>
  <c r="H1691" i="7"/>
  <c r="H1651" i="7"/>
  <c r="H1643" i="7"/>
  <c r="H1635" i="7"/>
  <c r="H1627" i="7"/>
  <c r="H1571" i="7"/>
  <c r="H1563" i="7"/>
  <c r="H1539" i="7"/>
  <c r="H1531" i="7"/>
  <c r="H1499" i="7"/>
  <c r="H1491" i="7"/>
  <c r="H1483" i="7"/>
  <c r="H1475" i="7"/>
  <c r="I823" i="7"/>
  <c r="J1349" i="7"/>
  <c r="K1349" i="7" s="1"/>
  <c r="F3191" i="7"/>
  <c r="J3191" i="7" s="1"/>
  <c r="E3188" i="7"/>
  <c r="I3188" i="7" s="1"/>
  <c r="E3183" i="7"/>
  <c r="I3183" i="7" s="1"/>
  <c r="E3171" i="7"/>
  <c r="I3171" i="7" s="1"/>
  <c r="F3166" i="7"/>
  <c r="J3166" i="7" s="1"/>
  <c r="E3162" i="7"/>
  <c r="I3162" i="7" s="1"/>
  <c r="E3158" i="7"/>
  <c r="I3158" i="7" s="1"/>
  <c r="F3145" i="7"/>
  <c r="J3145" i="7" s="1"/>
  <c r="K3145" i="7" s="1"/>
  <c r="E3136" i="7"/>
  <c r="I3136" i="7" s="1"/>
  <c r="F3133" i="7"/>
  <c r="J3133" i="7" s="1"/>
  <c r="F3127" i="7"/>
  <c r="J3127" i="7" s="1"/>
  <c r="E3124" i="7"/>
  <c r="I3124" i="7" s="1"/>
  <c r="E3119" i="7"/>
  <c r="I3119" i="7" s="1"/>
  <c r="E3107" i="7"/>
  <c r="I3107" i="7" s="1"/>
  <c r="F3102" i="7"/>
  <c r="J3102" i="7" s="1"/>
  <c r="E3098" i="7"/>
  <c r="I3098" i="7" s="1"/>
  <c r="E3094" i="7"/>
  <c r="I3094" i="7" s="1"/>
  <c r="E3090" i="7"/>
  <c r="I3090" i="7" s="1"/>
  <c r="F3086" i="7"/>
  <c r="J3086" i="7" s="1"/>
  <c r="F3082" i="7"/>
  <c r="J3082" i="7" s="1"/>
  <c r="E3075" i="7"/>
  <c r="I3075" i="7" s="1"/>
  <c r="E3071" i="7"/>
  <c r="I3071" i="7" s="1"/>
  <c r="F3063" i="7"/>
  <c r="J3063" i="7" s="1"/>
  <c r="E3060" i="7"/>
  <c r="I3060" i="7" s="1"/>
  <c r="E3056" i="7"/>
  <c r="I3056" i="7" s="1"/>
  <c r="F3053" i="7"/>
  <c r="J3053" i="7" s="1"/>
  <c r="F3049" i="7"/>
  <c r="J3049" i="7" s="1"/>
  <c r="K3049" i="7" s="1"/>
  <c r="E3030" i="7"/>
  <c r="I3030" i="7" s="1"/>
  <c r="E3026" i="7"/>
  <c r="I3026" i="7" s="1"/>
  <c r="E3022" i="7"/>
  <c r="I3022" i="7" s="1"/>
  <c r="E3019" i="7"/>
  <c r="I3019" i="7" s="1"/>
  <c r="F3015" i="7"/>
  <c r="J3015" i="7" s="1"/>
  <c r="E3012" i="7"/>
  <c r="I3012" i="7" s="1"/>
  <c r="E3007" i="7"/>
  <c r="I3007" i="7" s="1"/>
  <c r="F2999" i="7"/>
  <c r="J2999" i="7" s="1"/>
  <c r="E2996" i="7"/>
  <c r="I2996" i="7" s="1"/>
  <c r="E2973" i="7"/>
  <c r="I2973" i="7" s="1"/>
  <c r="F2919" i="7"/>
  <c r="J2919" i="7" s="1"/>
  <c r="F2893" i="7"/>
  <c r="J2893" i="7" s="1"/>
  <c r="F2791" i="7"/>
  <c r="J2791" i="7" s="1"/>
  <c r="F2765" i="7"/>
  <c r="J2765" i="7" s="1"/>
  <c r="F2717" i="7"/>
  <c r="J2717" i="7" s="1"/>
  <c r="F2695" i="7"/>
  <c r="J2695" i="7" s="1"/>
  <c r="K2692" i="7"/>
  <c r="K2500" i="7"/>
  <c r="K2409" i="7"/>
  <c r="K2380" i="7"/>
  <c r="E3193" i="7"/>
  <c r="I3193" i="7" s="1"/>
  <c r="H3186" i="7"/>
  <c r="H3162" i="7"/>
  <c r="H3154" i="7"/>
  <c r="H3098" i="7"/>
  <c r="H3082" i="7"/>
  <c r="H3074" i="7"/>
  <c r="H3066" i="7"/>
  <c r="H3042" i="7"/>
  <c r="H3026" i="7"/>
  <c r="H3018" i="7"/>
  <c r="H3002" i="7"/>
  <c r="H2986" i="7"/>
  <c r="H2978" i="7"/>
  <c r="H2962" i="7"/>
  <c r="H2946" i="7"/>
  <c r="H2938" i="7"/>
  <c r="H2930" i="7"/>
  <c r="H2922" i="7"/>
  <c r="H2914" i="7"/>
  <c r="H2906" i="7"/>
  <c r="H2882" i="7"/>
  <c r="H2866" i="7"/>
  <c r="H2858" i="7"/>
  <c r="H2850" i="7"/>
  <c r="H2842" i="7"/>
  <c r="H2834" i="7"/>
  <c r="H2818" i="7"/>
  <c r="H2810" i="7"/>
  <c r="H2802" i="7"/>
  <c r="H2794" i="7"/>
  <c r="H2786" i="7"/>
  <c r="H2778" i="7"/>
  <c r="H2754" i="7"/>
  <c r="H2738" i="7"/>
  <c r="H2730" i="7"/>
  <c r="H2722" i="7"/>
  <c r="H2706" i="7"/>
  <c r="H2698" i="7"/>
  <c r="H2690" i="7"/>
  <c r="H2682" i="7"/>
  <c r="H2674" i="7"/>
  <c r="H2666" i="7"/>
  <c r="H2658" i="7"/>
  <c r="H2642" i="7"/>
  <c r="H2634" i="7"/>
  <c r="H2626" i="7"/>
  <c r="H2618" i="7"/>
  <c r="H2594" i="7"/>
  <c r="H2578" i="7"/>
  <c r="H2570" i="7"/>
  <c r="H2562" i="7"/>
  <c r="H2554" i="7"/>
  <c r="H2546" i="7"/>
  <c r="H2530" i="7"/>
  <c r="H2522" i="7"/>
  <c r="H2514" i="7"/>
  <c r="H2506" i="7"/>
  <c r="H2498" i="7"/>
  <c r="H2490" i="7"/>
  <c r="H2482" i="7"/>
  <c r="H2466" i="7"/>
  <c r="H2442" i="7"/>
  <c r="H2426" i="7"/>
  <c r="H2418" i="7"/>
  <c r="H2394" i="7"/>
  <c r="H2386" i="7"/>
  <c r="H2378" i="7"/>
  <c r="H2370" i="7"/>
  <c r="H2354" i="7"/>
  <c r="H2346" i="7"/>
  <c r="H2330" i="7"/>
  <c r="H2322" i="7"/>
  <c r="H2314" i="7"/>
  <c r="H2298" i="7"/>
  <c r="H2282" i="7"/>
  <c r="H2266" i="7"/>
  <c r="H2258" i="7"/>
  <c r="H2250" i="7"/>
  <c r="H2226" i="7"/>
  <c r="H2218" i="7"/>
  <c r="H2178" i="7"/>
  <c r="H2162" i="7"/>
  <c r="H2146" i="7"/>
  <c r="H2130" i="7"/>
  <c r="H2122" i="7"/>
  <c r="H2114" i="7"/>
  <c r="H2090" i="7"/>
  <c r="H2082" i="7"/>
  <c r="H2074" i="7"/>
  <c r="H2066" i="7"/>
  <c r="H2058" i="7"/>
  <c r="H2050" i="7"/>
  <c r="H2042" i="7"/>
  <c r="H2034" i="7"/>
  <c r="H2026" i="7"/>
  <c r="H2018" i="7"/>
  <c r="H2010" i="7"/>
  <c r="H2002" i="7"/>
  <c r="H1994" i="7"/>
  <c r="H1986" i="7"/>
  <c r="H1970" i="7"/>
  <c r="H1954" i="7"/>
  <c r="H1946" i="7"/>
  <c r="H1938" i="7"/>
  <c r="H1922" i="7"/>
  <c r="H1914" i="7"/>
  <c r="H1906" i="7"/>
  <c r="H1882" i="7"/>
  <c r="H1858" i="7"/>
  <c r="H1850" i="7"/>
  <c r="H1842" i="7"/>
  <c r="H1826" i="7"/>
  <c r="H1810" i="7"/>
  <c r="H1802" i="7"/>
  <c r="H1786" i="7"/>
  <c r="H1746" i="7"/>
  <c r="H1738" i="7"/>
  <c r="H1730" i="7"/>
  <c r="H1714" i="7"/>
  <c r="H1706" i="7"/>
  <c r="H1698" i="7"/>
  <c r="H1682" i="7"/>
  <c r="H1674" i="7"/>
  <c r="H1666" i="7"/>
  <c r="H1650" i="7"/>
  <c r="H1642" i="7"/>
  <c r="H1634" i="7"/>
  <c r="H1618" i="7"/>
  <c r="H1610" i="7"/>
  <c r="H1602" i="7"/>
  <c r="H1586" i="7"/>
  <c r="H1578" i="7"/>
  <c r="H1554" i="7"/>
  <c r="H1546" i="7"/>
  <c r="H1538" i="7"/>
  <c r="H1530" i="7"/>
  <c r="H1498" i="7"/>
  <c r="H1474" i="7"/>
  <c r="J948" i="7"/>
  <c r="J73" i="7"/>
  <c r="J84" i="7"/>
  <c r="K84" i="7" s="1"/>
  <c r="J112" i="7"/>
  <c r="I191" i="7"/>
  <c r="L191" i="7" s="1"/>
  <c r="I225" i="7"/>
  <c r="J244" i="7"/>
  <c r="J268" i="7"/>
  <c r="J405" i="7"/>
  <c r="K405" i="7" s="1"/>
  <c r="I581" i="7"/>
  <c r="J591" i="7"/>
  <c r="J1022" i="7"/>
  <c r="K1022" i="7" s="1"/>
  <c r="I1037" i="7"/>
  <c r="J1408" i="7"/>
  <c r="E3191" i="7"/>
  <c r="I3191" i="7" s="1"/>
  <c r="E3179" i="7"/>
  <c r="I3179" i="7" s="1"/>
  <c r="F3174" i="7"/>
  <c r="J3174" i="7" s="1"/>
  <c r="E3170" i="7"/>
  <c r="I3170" i="7" s="1"/>
  <c r="E3166" i="7"/>
  <c r="I3166" i="7" s="1"/>
  <c r="E3161" i="7"/>
  <c r="I3161" i="7" s="1"/>
  <c r="F3153" i="7"/>
  <c r="J3153" i="7" s="1"/>
  <c r="E3144" i="7"/>
  <c r="I3144" i="7" s="1"/>
  <c r="F3141" i="7"/>
  <c r="J3141" i="7" s="1"/>
  <c r="K3141" i="7" s="1"/>
  <c r="F3135" i="7"/>
  <c r="J3135" i="7" s="1"/>
  <c r="E3132" i="7"/>
  <c r="I3132" i="7" s="1"/>
  <c r="E3127" i="7"/>
  <c r="I3127" i="7" s="1"/>
  <c r="E3115" i="7"/>
  <c r="I3115" i="7" s="1"/>
  <c r="F3110" i="7"/>
  <c r="J3110" i="7" s="1"/>
  <c r="E3106" i="7"/>
  <c r="I3106" i="7" s="1"/>
  <c r="E3102" i="7"/>
  <c r="I3102" i="7" s="1"/>
  <c r="E3097" i="7"/>
  <c r="I3097" i="7" s="1"/>
  <c r="E3086" i="7"/>
  <c r="I3086" i="7" s="1"/>
  <c r="F3078" i="7"/>
  <c r="J3078" i="7" s="1"/>
  <c r="F3074" i="7"/>
  <c r="J3074" i="7" s="1"/>
  <c r="E3067" i="7"/>
  <c r="I3067" i="7" s="1"/>
  <c r="E3063" i="7"/>
  <c r="I3063" i="7" s="1"/>
  <c r="F3055" i="7"/>
  <c r="J3055" i="7" s="1"/>
  <c r="E3052" i="7"/>
  <c r="I3052" i="7" s="1"/>
  <c r="E3048" i="7"/>
  <c r="I3048" i="7" s="1"/>
  <c r="F3045" i="7"/>
  <c r="J3045" i="7" s="1"/>
  <c r="F3041" i="7"/>
  <c r="J3041" i="7" s="1"/>
  <c r="E3033" i="7"/>
  <c r="I3033" i="7" s="1"/>
  <c r="F3025" i="7"/>
  <c r="J3025" i="7" s="1"/>
  <c r="K3025" i="7" s="1"/>
  <c r="F3018" i="7"/>
  <c r="J3018" i="7" s="1"/>
  <c r="E3015" i="7"/>
  <c r="I3015" i="7" s="1"/>
  <c r="F3006" i="7"/>
  <c r="J3006" i="7" s="1"/>
  <c r="E3003" i="7"/>
  <c r="I3003" i="7" s="1"/>
  <c r="E2999" i="7"/>
  <c r="I2999" i="7" s="1"/>
  <c r="E2988" i="7"/>
  <c r="I2988" i="7" s="1"/>
  <c r="E2977" i="7"/>
  <c r="I2977" i="7" s="1"/>
  <c r="E2972" i="7"/>
  <c r="I2972" i="7" s="1"/>
  <c r="F2966" i="7"/>
  <c r="J2966" i="7" s="1"/>
  <c r="F2958" i="7"/>
  <c r="J2958" i="7" s="1"/>
  <c r="F2955" i="7"/>
  <c r="J2955" i="7" s="1"/>
  <c r="F2948" i="7"/>
  <c r="J2948" i="7" s="1"/>
  <c r="F2929" i="7"/>
  <c r="J2929" i="7" s="1"/>
  <c r="F2922" i="7"/>
  <c r="J2922" i="7" s="1"/>
  <c r="K2922" i="7" s="1"/>
  <c r="E2919" i="7"/>
  <c r="I2919" i="7" s="1"/>
  <c r="F2915" i="7"/>
  <c r="J2915" i="7" s="1"/>
  <c r="F2910" i="7"/>
  <c r="J2910" i="7" s="1"/>
  <c r="E2905" i="7"/>
  <c r="I2905" i="7" s="1"/>
  <c r="F2900" i="7"/>
  <c r="J2900" i="7" s="1"/>
  <c r="E2893" i="7"/>
  <c r="I2893" i="7" s="1"/>
  <c r="F2886" i="7"/>
  <c r="J2886" i="7" s="1"/>
  <c r="E2860" i="7"/>
  <c r="I2860" i="7" s="1"/>
  <c r="K2849" i="7"/>
  <c r="E2844" i="7"/>
  <c r="I2844" i="7" s="1"/>
  <c r="F2838" i="7"/>
  <c r="J2838" i="7" s="1"/>
  <c r="K2835" i="7"/>
  <c r="F2830" i="7"/>
  <c r="J2830" i="7" s="1"/>
  <c r="F2827" i="7"/>
  <c r="J2827" i="7" s="1"/>
  <c r="F2820" i="7"/>
  <c r="J2820" i="7" s="1"/>
  <c r="F2801" i="7"/>
  <c r="J2801" i="7" s="1"/>
  <c r="K2801" i="7" s="1"/>
  <c r="F2794" i="7"/>
  <c r="J2794" i="7" s="1"/>
  <c r="E2791" i="7"/>
  <c r="I2791" i="7" s="1"/>
  <c r="F2787" i="7"/>
  <c r="J2787" i="7" s="1"/>
  <c r="L2787" i="7" s="1"/>
  <c r="F2782" i="7"/>
  <c r="J2782" i="7" s="1"/>
  <c r="E2777" i="7"/>
  <c r="I2777" i="7" s="1"/>
  <c r="F2772" i="7"/>
  <c r="J2772" i="7" s="1"/>
  <c r="E2765" i="7"/>
  <c r="I2765" i="7" s="1"/>
  <c r="F2758" i="7"/>
  <c r="J2758" i="7" s="1"/>
  <c r="E2732" i="7"/>
  <c r="I2732" i="7" s="1"/>
  <c r="K2721" i="7"/>
  <c r="E2717" i="7"/>
  <c r="I2717" i="7" s="1"/>
  <c r="E2713" i="7"/>
  <c r="I2713" i="7" s="1"/>
  <c r="F2705" i="7"/>
  <c r="J2705" i="7" s="1"/>
  <c r="F2698" i="7"/>
  <c r="J2698" i="7" s="1"/>
  <c r="E2695" i="7"/>
  <c r="I2695" i="7" s="1"/>
  <c r="F2691" i="7"/>
  <c r="J2691" i="7" s="1"/>
  <c r="L2691" i="7" s="1"/>
  <c r="F2686" i="7"/>
  <c r="J2686" i="7" s="1"/>
  <c r="E2679" i="7"/>
  <c r="I2679" i="7" s="1"/>
  <c r="E2668" i="7"/>
  <c r="I2668" i="7" s="1"/>
  <c r="E2653" i="7"/>
  <c r="I2653" i="7" s="1"/>
  <c r="E2649" i="7"/>
  <c r="I2649" i="7" s="1"/>
  <c r="F2641" i="7"/>
  <c r="J2641" i="7" s="1"/>
  <c r="F2634" i="7"/>
  <c r="J2634" i="7" s="1"/>
  <c r="E2631" i="7"/>
  <c r="I2631" i="7" s="1"/>
  <c r="F2627" i="7"/>
  <c r="J2627" i="7" s="1"/>
  <c r="F2622" i="7"/>
  <c r="J2622" i="7" s="1"/>
  <c r="E2617" i="7"/>
  <c r="I2617" i="7" s="1"/>
  <c r="F2612" i="7"/>
  <c r="J2612" i="7" s="1"/>
  <c r="E2605" i="7"/>
  <c r="I2605" i="7" s="1"/>
  <c r="F2598" i="7"/>
  <c r="J2598" i="7" s="1"/>
  <c r="E2572" i="7"/>
  <c r="I2572" i="7" s="1"/>
  <c r="E2556" i="7"/>
  <c r="I2556" i="7" s="1"/>
  <c r="F2550" i="7"/>
  <c r="J2550" i="7" s="1"/>
  <c r="F2542" i="7"/>
  <c r="J2542" i="7" s="1"/>
  <c r="F2539" i="7"/>
  <c r="J2539" i="7" s="1"/>
  <c r="F2532" i="7"/>
  <c r="J2532" i="7" s="1"/>
  <c r="F2513" i="7"/>
  <c r="J2513" i="7" s="1"/>
  <c r="F2506" i="7"/>
  <c r="J2506" i="7" s="1"/>
  <c r="E2503" i="7"/>
  <c r="I2503" i="7" s="1"/>
  <c r="F2499" i="7"/>
  <c r="J2499" i="7" s="1"/>
  <c r="F2494" i="7"/>
  <c r="J2494" i="7" s="1"/>
  <c r="K2485" i="7"/>
  <c r="F2476" i="7"/>
  <c r="J2476" i="7" s="1"/>
  <c r="K2476" i="7" s="1"/>
  <c r="F2460" i="7"/>
  <c r="J2460" i="7" s="1"/>
  <c r="K2460" i="7" s="1"/>
  <c r="E2456" i="7"/>
  <c r="I2456" i="7" s="1"/>
  <c r="E2448" i="7"/>
  <c r="I2448" i="7" s="1"/>
  <c r="F2441" i="7"/>
  <c r="J2441" i="7" s="1"/>
  <c r="K2441" i="7" s="1"/>
  <c r="F2438" i="7"/>
  <c r="J2438" i="7" s="1"/>
  <c r="E2425" i="7"/>
  <c r="I2425" i="7" s="1"/>
  <c r="E2422" i="7"/>
  <c r="I2422" i="7" s="1"/>
  <c r="F2415" i="7"/>
  <c r="J2415" i="7" s="1"/>
  <c r="F2408" i="7"/>
  <c r="J2408" i="7" s="1"/>
  <c r="F2400" i="7"/>
  <c r="J2400" i="7" s="1"/>
  <c r="F2392" i="7"/>
  <c r="J2392" i="7" s="1"/>
  <c r="F2379" i="7"/>
  <c r="J2379" i="7" s="1"/>
  <c r="F2361" i="7"/>
  <c r="J2361" i="7" s="1"/>
  <c r="K2341" i="7"/>
  <c r="F2336" i="7"/>
  <c r="J2336" i="7" s="1"/>
  <c r="F2323" i="7"/>
  <c r="J2323" i="7" s="1"/>
  <c r="F2304" i="7"/>
  <c r="J2304" i="7" s="1"/>
  <c r="E2287" i="7"/>
  <c r="I2287" i="7" s="1"/>
  <c r="L2287" i="7" s="1"/>
  <c r="E2270" i="7"/>
  <c r="I2270" i="7" s="1"/>
  <c r="F2262" i="7"/>
  <c r="J2262" i="7" s="1"/>
  <c r="F2259" i="7"/>
  <c r="J2259" i="7" s="1"/>
  <c r="F2256" i="7"/>
  <c r="J2256" i="7" s="1"/>
  <c r="K2247" i="7"/>
  <c r="K2241" i="7"/>
  <c r="F2231" i="7"/>
  <c r="J2231" i="7" s="1"/>
  <c r="F2228" i="7"/>
  <c r="J2228" i="7" s="1"/>
  <c r="F2225" i="7"/>
  <c r="J2225" i="7" s="1"/>
  <c r="F2222" i="7"/>
  <c r="J2222" i="7" s="1"/>
  <c r="E2218" i="7"/>
  <c r="I2218" i="7" s="1"/>
  <c r="F2192" i="7"/>
  <c r="J2192" i="7" s="1"/>
  <c r="F2189" i="7"/>
  <c r="J2189" i="7" s="1"/>
  <c r="F2184" i="7"/>
  <c r="J2184" i="7" s="1"/>
  <c r="E2176" i="7"/>
  <c r="I2176" i="7" s="1"/>
  <c r="E2168" i="7"/>
  <c r="I2168" i="7" s="1"/>
  <c r="F2156" i="7"/>
  <c r="J2156" i="7" s="1"/>
  <c r="F2143" i="7"/>
  <c r="J2143" i="7" s="1"/>
  <c r="K2140" i="7"/>
  <c r="E2135" i="7"/>
  <c r="I2135" i="7" s="1"/>
  <c r="E2127" i="7"/>
  <c r="I2127" i="7" s="1"/>
  <c r="L2127" i="7" s="1"/>
  <c r="F2123" i="7"/>
  <c r="J2123" i="7" s="1"/>
  <c r="F2119" i="7"/>
  <c r="J2119" i="7" s="1"/>
  <c r="F2111" i="7"/>
  <c r="J2111" i="7" s="1"/>
  <c r="F2108" i="7"/>
  <c r="J2108" i="7" s="1"/>
  <c r="L2108" i="7" s="1"/>
  <c r="E2096" i="7"/>
  <c r="I2096" i="7" s="1"/>
  <c r="L2096" i="7" s="1"/>
  <c r="F2093" i="7"/>
  <c r="J2093" i="7" s="1"/>
  <c r="L2093" i="7" s="1"/>
  <c r="F2062" i="7"/>
  <c r="J2062" i="7" s="1"/>
  <c r="F2031" i="7"/>
  <c r="J2031" i="7" s="1"/>
  <c r="E2007" i="7"/>
  <c r="I2007" i="7" s="1"/>
  <c r="F1994" i="7"/>
  <c r="J1994" i="7" s="1"/>
  <c r="E1973" i="7"/>
  <c r="I1973" i="7" s="1"/>
  <c r="E1968" i="7"/>
  <c r="I1968" i="7" s="1"/>
  <c r="E1965" i="7"/>
  <c r="I1965" i="7" s="1"/>
  <c r="E1935" i="7"/>
  <c r="I1935" i="7" s="1"/>
  <c r="K1932" i="7"/>
  <c r="K1925" i="7"/>
  <c r="E1921" i="7"/>
  <c r="I1921" i="7" s="1"/>
  <c r="F1912" i="7"/>
  <c r="J1912" i="7" s="1"/>
  <c r="L1912" i="7" s="1"/>
  <c r="E1903" i="7"/>
  <c r="I1903" i="7" s="1"/>
  <c r="E1899" i="7"/>
  <c r="I1899" i="7" s="1"/>
  <c r="K1893" i="7"/>
  <c r="F1885" i="7"/>
  <c r="J1885" i="7" s="1"/>
  <c r="F1880" i="7"/>
  <c r="J1880" i="7" s="1"/>
  <c r="E1871" i="7"/>
  <c r="I1871" i="7" s="1"/>
  <c r="L1871" i="7" s="1"/>
  <c r="E1867" i="7"/>
  <c r="I1867" i="7" s="1"/>
  <c r="E1857" i="7"/>
  <c r="I1857" i="7" s="1"/>
  <c r="F1854" i="7"/>
  <c r="J1854" i="7" s="1"/>
  <c r="E1839" i="7"/>
  <c r="I1839" i="7" s="1"/>
  <c r="K1836" i="7"/>
  <c r="E1831" i="7"/>
  <c r="I1831" i="7" s="1"/>
  <c r="F1821" i="7"/>
  <c r="J1821" i="7" s="1"/>
  <c r="E1808" i="7"/>
  <c r="I1808" i="7" s="1"/>
  <c r="E1805" i="7"/>
  <c r="I1805" i="7" s="1"/>
  <c r="K1800" i="7"/>
  <c r="F1795" i="7"/>
  <c r="J1795" i="7" s="1"/>
  <c r="K1783" i="7"/>
  <c r="F1763" i="7"/>
  <c r="J1763" i="7" s="1"/>
  <c r="K1751" i="7"/>
  <c r="F1746" i="7"/>
  <c r="J1746" i="7" s="1"/>
  <c r="E1742" i="7"/>
  <c r="I1742" i="7" s="1"/>
  <c r="F1738" i="7"/>
  <c r="J1738" i="7" s="1"/>
  <c r="F1734" i="7"/>
  <c r="J1734" i="7" s="1"/>
  <c r="F1730" i="7"/>
  <c r="J1730" i="7" s="1"/>
  <c r="F1704" i="7"/>
  <c r="J1704" i="7" s="1"/>
  <c r="K1687" i="7"/>
  <c r="F1682" i="7"/>
  <c r="J1682" i="7" s="1"/>
  <c r="E1678" i="7"/>
  <c r="I1678" i="7" s="1"/>
  <c r="F1674" i="7"/>
  <c r="J1674" i="7" s="1"/>
  <c r="F1670" i="7"/>
  <c r="J1670" i="7" s="1"/>
  <c r="F1666" i="7"/>
  <c r="J1666" i="7" s="1"/>
  <c r="F1640" i="7"/>
  <c r="J1640" i="7" s="1"/>
  <c r="E1614" i="7"/>
  <c r="I1614" i="7" s="1"/>
  <c r="F1606" i="7"/>
  <c r="J1606" i="7" s="1"/>
  <c r="K1606" i="7" s="1"/>
  <c r="F1567" i="7"/>
  <c r="J1567" i="7" s="1"/>
  <c r="K1559" i="7"/>
  <c r="E1550" i="7"/>
  <c r="I1550" i="7" s="1"/>
  <c r="E1525" i="7"/>
  <c r="I1525" i="7" s="1"/>
  <c r="E1517" i="7"/>
  <c r="I1517" i="7" s="1"/>
  <c r="F1487" i="7"/>
  <c r="J1487" i="7" s="1"/>
  <c r="F1479" i="7"/>
  <c r="J1479" i="7" s="1"/>
  <c r="F1471" i="7"/>
  <c r="J1471" i="7" s="1"/>
  <c r="H3193" i="7"/>
  <c r="H3169" i="7"/>
  <c r="H3153" i="7"/>
  <c r="H3145" i="7"/>
  <c r="H3137" i="7"/>
  <c r="H3105" i="7"/>
  <c r="H3089" i="7"/>
  <c r="H3057" i="7"/>
  <c r="H3049" i="7"/>
  <c r="H3041" i="7"/>
  <c r="H3025" i="7"/>
  <c r="H2993" i="7"/>
  <c r="H2985" i="7"/>
  <c r="H2977" i="7"/>
  <c r="H2953" i="7"/>
  <c r="H2945" i="7"/>
  <c r="H2937" i="7"/>
  <c r="H2929" i="7"/>
  <c r="H2921" i="7"/>
  <c r="H2913" i="7"/>
  <c r="H2905" i="7"/>
  <c r="H2889" i="7"/>
  <c r="H2881" i="7"/>
  <c r="H2873" i="7"/>
  <c r="H2865" i="7"/>
  <c r="H2857" i="7"/>
  <c r="H2849" i="7"/>
  <c r="H2825" i="7"/>
  <c r="H2817" i="7"/>
  <c r="H2809" i="7"/>
  <c r="H2801" i="7"/>
  <c r="H2793" i="7"/>
  <c r="H2785" i="7"/>
  <c r="H2777" i="7"/>
  <c r="H2761" i="7"/>
  <c r="H2753" i="7"/>
  <c r="H2745" i="7"/>
  <c r="H2737" i="7"/>
  <c r="H2729" i="7"/>
  <c r="H2721" i="7"/>
  <c r="H2713" i="7"/>
  <c r="H2705" i="7"/>
  <c r="H2697" i="7"/>
  <c r="H2689" i="7"/>
  <c r="H2673" i="7"/>
  <c r="H2665" i="7"/>
  <c r="H2657" i="7"/>
  <c r="H2649" i="7"/>
  <c r="H2641" i="7"/>
  <c r="H2633" i="7"/>
  <c r="H2625" i="7"/>
  <c r="H2617" i="7"/>
  <c r="H2601" i="7"/>
  <c r="H2593" i="7"/>
  <c r="H2585" i="7"/>
  <c r="H2577" i="7"/>
  <c r="H2569" i="7"/>
  <c r="H2561" i="7"/>
  <c r="H2537" i="7"/>
  <c r="H2529" i="7"/>
  <c r="H2521" i="7"/>
  <c r="H2513" i="7"/>
  <c r="H2505" i="7"/>
  <c r="H2497" i="7"/>
  <c r="H2489" i="7"/>
  <c r="H2481" i="7"/>
  <c r="H2473" i="7"/>
  <c r="H2465" i="7"/>
  <c r="H2457" i="7"/>
  <c r="H2449" i="7"/>
  <c r="H2441" i="7"/>
  <c r="H2433" i="7"/>
  <c r="H2417" i="7"/>
  <c r="H2409" i="7"/>
  <c r="H2401" i="7"/>
  <c r="H2393" i="7"/>
  <c r="H2377" i="7"/>
  <c r="H2369" i="7"/>
  <c r="H2361" i="7"/>
  <c r="H2353" i="7"/>
  <c r="H2345" i="7"/>
  <c r="H2337" i="7"/>
  <c r="H2313" i="7"/>
  <c r="H2305" i="7"/>
  <c r="H2289" i="7"/>
  <c r="H2273" i="7"/>
  <c r="H2265" i="7"/>
  <c r="H2249" i="7"/>
  <c r="H2241" i="7"/>
  <c r="H2233" i="7"/>
  <c r="H2225" i="7"/>
  <c r="H2217" i="7"/>
  <c r="H2193" i="7"/>
  <c r="H2177" i="7"/>
  <c r="H2137" i="7"/>
  <c r="H2129" i="7"/>
  <c r="H2105" i="7"/>
  <c r="H2097" i="7"/>
  <c r="H2089" i="7"/>
  <c r="H2081" i="7"/>
  <c r="H2073" i="7"/>
  <c r="H2065" i="7"/>
  <c r="H2057" i="7"/>
  <c r="H2049" i="7"/>
  <c r="H2041" i="7"/>
  <c r="H2025" i="7"/>
  <c r="H2017" i="7"/>
  <c r="H1961" i="7"/>
  <c r="H1953" i="7"/>
  <c r="H1921" i="7"/>
  <c r="H1897" i="7"/>
  <c r="H1889" i="7"/>
  <c r="H1865" i="7"/>
  <c r="H1857" i="7"/>
  <c r="H1849" i="7"/>
  <c r="H1825" i="7"/>
  <c r="H1817" i="7"/>
  <c r="H1809" i="7"/>
  <c r="H1793" i="7"/>
  <c r="H1761" i="7"/>
  <c r="H1737" i="7"/>
  <c r="H1729" i="7"/>
  <c r="H1705" i="7"/>
  <c r="H1697" i="7"/>
  <c r="H1673" i="7"/>
  <c r="H1665" i="7"/>
  <c r="H1641" i="7"/>
  <c r="H1633" i="7"/>
  <c r="H1609" i="7"/>
  <c r="H1601" i="7"/>
  <c r="H1577" i="7"/>
  <c r="H1569" i="7"/>
  <c r="H1545" i="7"/>
  <c r="H1537" i="7"/>
  <c r="H1513" i="7"/>
  <c r="H1505" i="7"/>
  <c r="H1481" i="7"/>
  <c r="E3187" i="7"/>
  <c r="I3187" i="7" s="1"/>
  <c r="F3182" i="7"/>
  <c r="J3182" i="7" s="1"/>
  <c r="E3178" i="7"/>
  <c r="I3178" i="7" s="1"/>
  <c r="E3174" i="7"/>
  <c r="I3174" i="7" s="1"/>
  <c r="F3161" i="7"/>
  <c r="J3161" i="7" s="1"/>
  <c r="E3152" i="7"/>
  <c r="I3152" i="7" s="1"/>
  <c r="F3149" i="7"/>
  <c r="J3149" i="7" s="1"/>
  <c r="F3143" i="7"/>
  <c r="J3143" i="7" s="1"/>
  <c r="E3140" i="7"/>
  <c r="I3140" i="7" s="1"/>
  <c r="E3135" i="7"/>
  <c r="I3135" i="7" s="1"/>
  <c r="E3123" i="7"/>
  <c r="I3123" i="7" s="1"/>
  <c r="L3123" i="7" s="1"/>
  <c r="F3118" i="7"/>
  <c r="J3118" i="7" s="1"/>
  <c r="E3114" i="7"/>
  <c r="I3114" i="7" s="1"/>
  <c r="E3110" i="7"/>
  <c r="I3110" i="7" s="1"/>
  <c r="F3097" i="7"/>
  <c r="J3097" i="7" s="1"/>
  <c r="E3078" i="7"/>
  <c r="I3078" i="7" s="1"/>
  <c r="F3070" i="7"/>
  <c r="J3070" i="7" s="1"/>
  <c r="E3059" i="7"/>
  <c r="I3059" i="7" s="1"/>
  <c r="E3055" i="7"/>
  <c r="I3055" i="7" s="1"/>
  <c r="F3047" i="7"/>
  <c r="J3047" i="7" s="1"/>
  <c r="K3047" i="7" s="1"/>
  <c r="E3044" i="7"/>
  <c r="I3044" i="7" s="1"/>
  <c r="E3040" i="7"/>
  <c r="I3040" i="7" s="1"/>
  <c r="F3037" i="7"/>
  <c r="J3037" i="7" s="1"/>
  <c r="F3033" i="7"/>
  <c r="J3033" i="7" s="1"/>
  <c r="E3029" i="7"/>
  <c r="I3029" i="7" s="1"/>
  <c r="F3021" i="7"/>
  <c r="J3021" i="7" s="1"/>
  <c r="E3011" i="7"/>
  <c r="I3011" i="7" s="1"/>
  <c r="E3006" i="7"/>
  <c r="I3006" i="7" s="1"/>
  <c r="E2991" i="7"/>
  <c r="I2991" i="7" s="1"/>
  <c r="E2984" i="7"/>
  <c r="I2984" i="7" s="1"/>
  <c r="E2981" i="7"/>
  <c r="I2981" i="7" s="1"/>
  <c r="E2976" i="7"/>
  <c r="I2976" i="7" s="1"/>
  <c r="E2966" i="7"/>
  <c r="I2966" i="7" s="1"/>
  <c r="E2958" i="7"/>
  <c r="I2958" i="7" s="1"/>
  <c r="F2951" i="7"/>
  <c r="J2951" i="7" s="1"/>
  <c r="F2925" i="7"/>
  <c r="J2925" i="7" s="1"/>
  <c r="K2925" i="7" s="1"/>
  <c r="E2910" i="7"/>
  <c r="I2910" i="7" s="1"/>
  <c r="E2896" i="7"/>
  <c r="I2896" i="7" s="1"/>
  <c r="E2889" i="7"/>
  <c r="I2889" i="7" s="1"/>
  <c r="E2886" i="7"/>
  <c r="I2886" i="7" s="1"/>
  <c r="F2881" i="7"/>
  <c r="J2881" i="7" s="1"/>
  <c r="F2867" i="7"/>
  <c r="J2867" i="7" s="1"/>
  <c r="E2856" i="7"/>
  <c r="I2856" i="7" s="1"/>
  <c r="E2848" i="7"/>
  <c r="I2848" i="7" s="1"/>
  <c r="E2838" i="7"/>
  <c r="I2838" i="7" s="1"/>
  <c r="E2830" i="7"/>
  <c r="I2830" i="7" s="1"/>
  <c r="F2823" i="7"/>
  <c r="J2823" i="7" s="1"/>
  <c r="F2797" i="7"/>
  <c r="J2797" i="7" s="1"/>
  <c r="E2782" i="7"/>
  <c r="I2782" i="7" s="1"/>
  <c r="E2768" i="7"/>
  <c r="I2768" i="7" s="1"/>
  <c r="E2761" i="7"/>
  <c r="I2761" i="7" s="1"/>
  <c r="E2758" i="7"/>
  <c r="I2758" i="7" s="1"/>
  <c r="F2753" i="7"/>
  <c r="J2753" i="7" s="1"/>
  <c r="F2739" i="7"/>
  <c r="J2739" i="7" s="1"/>
  <c r="E2728" i="7"/>
  <c r="I2728" i="7" s="1"/>
  <c r="E2720" i="7"/>
  <c r="I2720" i="7" s="1"/>
  <c r="E2686" i="7"/>
  <c r="I2686" i="7" s="1"/>
  <c r="F2675" i="7"/>
  <c r="J2675" i="7" s="1"/>
  <c r="L2675" i="7" s="1"/>
  <c r="E2664" i="7"/>
  <c r="I2664" i="7" s="1"/>
  <c r="E2656" i="7"/>
  <c r="I2656" i="7" s="1"/>
  <c r="F2637" i="7"/>
  <c r="J2637" i="7" s="1"/>
  <c r="E2622" i="7"/>
  <c r="I2622" i="7" s="1"/>
  <c r="E2608" i="7"/>
  <c r="I2608" i="7" s="1"/>
  <c r="E2601" i="7"/>
  <c r="I2601" i="7" s="1"/>
  <c r="E2598" i="7"/>
  <c r="I2598" i="7" s="1"/>
  <c r="F2593" i="7"/>
  <c r="J2593" i="7" s="1"/>
  <c r="F2579" i="7"/>
  <c r="J2579" i="7" s="1"/>
  <c r="E2568" i="7"/>
  <c r="I2568" i="7" s="1"/>
  <c r="E2560" i="7"/>
  <c r="I2560" i="7" s="1"/>
  <c r="E2550" i="7"/>
  <c r="I2550" i="7" s="1"/>
  <c r="E2542" i="7"/>
  <c r="I2542" i="7" s="1"/>
  <c r="F2535" i="7"/>
  <c r="J2535" i="7" s="1"/>
  <c r="F2509" i="7"/>
  <c r="J2509" i="7" s="1"/>
  <c r="E2494" i="7"/>
  <c r="I2494" i="7" s="1"/>
  <c r="F2488" i="7"/>
  <c r="J2488" i="7" s="1"/>
  <c r="F2472" i="7"/>
  <c r="J2472" i="7" s="1"/>
  <c r="F2464" i="7"/>
  <c r="J2464" i="7" s="1"/>
  <c r="K2464" i="7" s="1"/>
  <c r="E2438" i="7"/>
  <c r="I2438" i="7" s="1"/>
  <c r="F2432" i="7"/>
  <c r="J2432" i="7" s="1"/>
  <c r="K2432" i="7" s="1"/>
  <c r="E2418" i="7"/>
  <c r="I2418" i="7" s="1"/>
  <c r="E2408" i="7"/>
  <c r="I2408" i="7" s="1"/>
  <c r="F2404" i="7"/>
  <c r="J2404" i="7" s="1"/>
  <c r="K2404" i="7" s="1"/>
  <c r="E2400" i="7"/>
  <c r="I2400" i="7" s="1"/>
  <c r="E2392" i="7"/>
  <c r="I2392" i="7" s="1"/>
  <c r="F2389" i="7"/>
  <c r="J2389" i="7" s="1"/>
  <c r="E2386" i="7"/>
  <c r="I2386" i="7" s="1"/>
  <c r="F2374" i="7"/>
  <c r="J2374" i="7" s="1"/>
  <c r="E2370" i="7"/>
  <c r="I2370" i="7" s="1"/>
  <c r="F2349" i="7"/>
  <c r="J2349" i="7" s="1"/>
  <c r="F2340" i="7"/>
  <c r="J2340" i="7" s="1"/>
  <c r="E2336" i="7"/>
  <c r="I2336" i="7" s="1"/>
  <c r="F2319" i="7"/>
  <c r="J2319" i="7" s="1"/>
  <c r="F2312" i="7"/>
  <c r="J2312" i="7" s="1"/>
  <c r="K2312" i="7" s="1"/>
  <c r="E2304" i="7"/>
  <c r="I2304" i="7" s="1"/>
  <c r="E2282" i="7"/>
  <c r="I2282" i="7" s="1"/>
  <c r="E2262" i="7"/>
  <c r="I2262" i="7" s="1"/>
  <c r="E2256" i="7"/>
  <c r="I2256" i="7" s="1"/>
  <c r="E2250" i="7"/>
  <c r="I2250" i="7" s="1"/>
  <c r="E2246" i="7"/>
  <c r="I2246" i="7" s="1"/>
  <c r="F2240" i="7"/>
  <c r="J2240" i="7" s="1"/>
  <c r="E2235" i="7"/>
  <c r="I2235" i="7" s="1"/>
  <c r="E2231" i="7"/>
  <c r="I2231" i="7" s="1"/>
  <c r="E2192" i="7"/>
  <c r="I2192" i="7" s="1"/>
  <c r="E2184" i="7"/>
  <c r="I2184" i="7" s="1"/>
  <c r="F2172" i="7"/>
  <c r="J2172" i="7" s="1"/>
  <c r="F2159" i="7"/>
  <c r="J2159" i="7" s="1"/>
  <c r="F2151" i="7"/>
  <c r="J2151" i="7" s="1"/>
  <c r="F2147" i="7"/>
  <c r="J2147" i="7" s="1"/>
  <c r="E2143" i="7"/>
  <c r="I2143" i="7" s="1"/>
  <c r="F2139" i="7"/>
  <c r="J2139" i="7" s="1"/>
  <c r="E2119" i="7"/>
  <c r="I2119" i="7" s="1"/>
  <c r="F2115" i="7"/>
  <c r="J2115" i="7" s="1"/>
  <c r="E2111" i="7"/>
  <c r="I2111" i="7" s="1"/>
  <c r="F2100" i="7"/>
  <c r="J2100" i="7" s="1"/>
  <c r="E2088" i="7"/>
  <c r="I2088" i="7" s="1"/>
  <c r="L2088" i="7" s="1"/>
  <c r="E2080" i="7"/>
  <c r="I2080" i="7" s="1"/>
  <c r="L2080" i="7" s="1"/>
  <c r="F2077" i="7"/>
  <c r="J2077" i="7" s="1"/>
  <c r="E2065" i="7"/>
  <c r="I2065" i="7" s="1"/>
  <c r="L2065" i="7" s="1"/>
  <c r="E2062" i="7"/>
  <c r="I2062" i="7" s="1"/>
  <c r="F2054" i="7"/>
  <c r="J2054" i="7" s="1"/>
  <c r="K2054" i="7" s="1"/>
  <c r="E2050" i="7"/>
  <c r="I2050" i="7" s="1"/>
  <c r="L2050" i="7" s="1"/>
  <c r="F2046" i="7"/>
  <c r="J2046" i="7" s="1"/>
  <c r="K2046" i="7" s="1"/>
  <c r="E2031" i="7"/>
  <c r="I2031" i="7" s="1"/>
  <c r="F2027" i="7"/>
  <c r="J2027" i="7" s="1"/>
  <c r="F2023" i="7"/>
  <c r="J2023" i="7" s="1"/>
  <c r="K2020" i="7"/>
  <c r="F2016" i="7"/>
  <c r="J2016" i="7" s="1"/>
  <c r="F1997" i="7"/>
  <c r="J1997" i="7" s="1"/>
  <c r="F1990" i="7"/>
  <c r="J1990" i="7" s="1"/>
  <c r="K1990" i="7" s="1"/>
  <c r="F1983" i="7"/>
  <c r="J1983" i="7" s="1"/>
  <c r="K1983" i="7" s="1"/>
  <c r="E1960" i="7"/>
  <c r="I1960" i="7" s="1"/>
  <c r="F1957" i="7"/>
  <c r="J1957" i="7" s="1"/>
  <c r="E1953" i="7"/>
  <c r="I1953" i="7" s="1"/>
  <c r="F1943" i="7"/>
  <c r="J1943" i="7" s="1"/>
  <c r="E1939" i="7"/>
  <c r="I1939" i="7" s="1"/>
  <c r="E1931" i="7"/>
  <c r="I1931" i="7" s="1"/>
  <c r="F1927" i="7"/>
  <c r="J1927" i="7" s="1"/>
  <c r="F1924" i="7"/>
  <c r="J1924" i="7" s="1"/>
  <c r="F1917" i="7"/>
  <c r="J1917" i="7" s="1"/>
  <c r="E1907" i="7"/>
  <c r="I1907" i="7" s="1"/>
  <c r="F1895" i="7"/>
  <c r="J1895" i="7" s="1"/>
  <c r="K1895" i="7" s="1"/>
  <c r="F1892" i="7"/>
  <c r="J1892" i="7" s="1"/>
  <c r="F1888" i="7"/>
  <c r="J1888" i="7" s="1"/>
  <c r="F1863" i="7"/>
  <c r="J1863" i="7" s="1"/>
  <c r="F1782" i="7"/>
  <c r="J1782" i="7" s="1"/>
  <c r="F1774" i="7"/>
  <c r="J1774" i="7" s="1"/>
  <c r="K1774" i="7" s="1"/>
  <c r="F1759" i="7"/>
  <c r="J1759" i="7" s="1"/>
  <c r="E1734" i="7"/>
  <c r="I1734" i="7" s="1"/>
  <c r="F1711" i="7"/>
  <c r="J1711" i="7" s="1"/>
  <c r="E1670" i="7"/>
  <c r="I1670" i="7" s="1"/>
  <c r="F1647" i="7"/>
  <c r="J1647" i="7" s="1"/>
  <c r="K1610" i="7"/>
  <c r="K1571" i="7"/>
  <c r="K1554" i="7"/>
  <c r="K1546" i="7"/>
  <c r="K1483" i="7"/>
  <c r="H3192" i="7"/>
  <c r="H3152" i="7"/>
  <c r="H3144" i="7"/>
  <c r="H3136" i="7"/>
  <c r="H3128" i="7"/>
  <c r="H3064" i="7"/>
  <c r="H3056" i="7"/>
  <c r="H3048" i="7"/>
  <c r="H3040" i="7"/>
  <c r="H3016" i="7"/>
  <c r="H3008" i="7"/>
  <c r="H3000" i="7"/>
  <c r="H2992" i="7"/>
  <c r="H2984" i="7"/>
  <c r="H2976" i="7"/>
  <c r="H2968" i="7"/>
  <c r="H2960" i="7"/>
  <c r="H2952" i="7"/>
  <c r="H2944" i="7"/>
  <c r="H2936" i="7"/>
  <c r="H2928" i="7"/>
  <c r="H2920" i="7"/>
  <c r="H2912" i="7"/>
  <c r="H2904" i="7"/>
  <c r="H2896" i="7"/>
  <c r="H2888" i="7"/>
  <c r="H2880" i="7"/>
  <c r="H2872" i="7"/>
  <c r="H2864" i="7"/>
  <c r="H2856" i="7"/>
  <c r="H2848" i="7"/>
  <c r="H2840" i="7"/>
  <c r="H2832" i="7"/>
  <c r="H2824" i="7"/>
  <c r="H2816" i="7"/>
  <c r="H2808" i="7"/>
  <c r="H2800" i="7"/>
  <c r="H2792" i="7"/>
  <c r="H2784" i="7"/>
  <c r="H2776" i="7"/>
  <c r="H2768" i="7"/>
  <c r="H2760" i="7"/>
  <c r="H2752" i="7"/>
  <c r="H2744" i="7"/>
  <c r="H2736" i="7"/>
  <c r="H2728" i="7"/>
  <c r="H2720" i="7"/>
  <c r="H2712" i="7"/>
  <c r="H2704" i="7"/>
  <c r="H2696" i="7"/>
  <c r="H2688" i="7"/>
  <c r="H2680" i="7"/>
  <c r="H2672" i="7"/>
  <c r="H2664" i="7"/>
  <c r="H2656" i="7"/>
  <c r="H2648" i="7"/>
  <c r="H2640" i="7"/>
  <c r="H2632" i="7"/>
  <c r="H2624" i="7"/>
  <c r="H2616" i="7"/>
  <c r="H2608" i="7"/>
  <c r="H2600" i="7"/>
  <c r="H2592" i="7"/>
  <c r="H2584" i="7"/>
  <c r="H2576" i="7"/>
  <c r="H2568" i="7"/>
  <c r="H2560" i="7"/>
  <c r="H2552" i="7"/>
  <c r="H2544" i="7"/>
  <c r="H2536" i="7"/>
  <c r="H2528" i="7"/>
  <c r="H2520" i="7"/>
  <c r="H2512" i="7"/>
  <c r="H2504" i="7"/>
  <c r="H2496" i="7"/>
  <c r="H2488" i="7"/>
  <c r="H2480" i="7"/>
  <c r="H2472" i="7"/>
  <c r="H2368" i="7"/>
  <c r="H2288" i="7"/>
  <c r="H2248" i="7"/>
  <c r="H2216" i="7"/>
  <c r="H2144" i="7"/>
  <c r="H2136" i="7"/>
  <c r="H2128" i="7"/>
  <c r="H2120" i="7"/>
  <c r="H2112" i="7"/>
  <c r="H2104" i="7"/>
  <c r="H2096" i="7"/>
  <c r="H2088" i="7"/>
  <c r="H2080" i="7"/>
  <c r="H2072" i="7"/>
  <c r="H2064" i="7"/>
  <c r="H2040" i="7"/>
  <c r="H2032" i="7"/>
  <c r="H2024" i="7"/>
  <c r="H2000" i="7"/>
  <c r="H1976" i="7"/>
  <c r="H1968" i="7"/>
  <c r="H1960" i="7"/>
  <c r="H1936" i="7"/>
  <c r="H1928" i="7"/>
  <c r="H1912" i="7"/>
  <c r="H1904" i="7"/>
  <c r="H1896" i="7"/>
  <c r="H1880" i="7"/>
  <c r="H1872" i="7"/>
  <c r="H1864" i="7"/>
  <c r="H1848" i="7"/>
  <c r="H1832" i="7"/>
  <c r="H1824" i="7"/>
  <c r="H1816" i="7"/>
  <c r="H1800" i="7"/>
  <c r="H1792" i="7"/>
  <c r="H1768" i="7"/>
  <c r="H1744" i="7"/>
  <c r="H1712" i="7"/>
  <c r="H1704" i="7"/>
  <c r="H1680" i="7"/>
  <c r="H1648" i="7"/>
  <c r="H1640" i="7"/>
  <c r="H1616" i="7"/>
  <c r="H1584" i="7"/>
  <c r="H1576" i="7"/>
  <c r="H1552" i="7"/>
  <c r="H1544" i="7"/>
  <c r="H1520" i="7"/>
  <c r="H1512" i="7"/>
  <c r="H1488" i="7"/>
  <c r="H1480" i="7"/>
  <c r="H1472" i="7"/>
  <c r="J53" i="7"/>
  <c r="J108" i="7"/>
  <c r="J117" i="7"/>
  <c r="J189" i="7"/>
  <c r="J212" i="7"/>
  <c r="J433" i="7"/>
  <c r="J599" i="7"/>
  <c r="I701" i="7"/>
  <c r="J1385" i="7"/>
  <c r="K1385" i="7" s="1"/>
  <c r="F3169" i="7"/>
  <c r="J3169" i="7" s="1"/>
  <c r="E3160" i="7"/>
  <c r="I3160" i="7" s="1"/>
  <c r="F3157" i="7"/>
  <c r="J3157" i="7" s="1"/>
  <c r="K3157" i="7" s="1"/>
  <c r="E3148" i="7"/>
  <c r="I3148" i="7" s="1"/>
  <c r="E3131" i="7"/>
  <c r="I3131" i="7" s="1"/>
  <c r="L3131" i="7" s="1"/>
  <c r="E3122" i="7"/>
  <c r="I3122" i="7" s="1"/>
  <c r="F3105" i="7"/>
  <c r="J3105" i="7" s="1"/>
  <c r="K3105" i="7" s="1"/>
  <c r="E3096" i="7"/>
  <c r="I3096" i="7" s="1"/>
  <c r="F3093" i="7"/>
  <c r="J3093" i="7" s="1"/>
  <c r="K3093" i="7" s="1"/>
  <c r="F3089" i="7"/>
  <c r="J3089" i="7" s="1"/>
  <c r="E3051" i="7"/>
  <c r="I3051" i="7" s="1"/>
  <c r="E3036" i="7"/>
  <c r="I3036" i="7" s="1"/>
  <c r="F3032" i="7"/>
  <c r="J3032" i="7" s="1"/>
  <c r="E3010" i="7"/>
  <c r="I3010" i="7" s="1"/>
  <c r="E2995" i="7"/>
  <c r="I2995" i="7" s="1"/>
  <c r="E2971" i="7"/>
  <c r="I2971" i="7" s="1"/>
  <c r="K2484" i="7"/>
  <c r="K2411" i="7"/>
  <c r="E1863" i="7"/>
  <c r="I1863" i="7" s="1"/>
  <c r="E1621" i="7"/>
  <c r="I1621" i="7" s="1"/>
  <c r="E1613" i="7"/>
  <c r="I1613" i="7" s="1"/>
  <c r="K1583" i="7"/>
  <c r="K1575" i="7"/>
  <c r="F1503" i="7"/>
  <c r="J1503" i="7" s="1"/>
  <c r="F1486" i="7"/>
  <c r="J1486" i="7" s="1"/>
  <c r="E1478" i="7"/>
  <c r="I1478" i="7" s="1"/>
  <c r="F1474" i="7"/>
  <c r="J1474" i="7" s="1"/>
  <c r="F1470" i="7"/>
  <c r="J1470" i="7" s="1"/>
  <c r="H3167" i="7"/>
  <c r="H3103" i="7"/>
  <c r="H3087" i="7"/>
  <c r="H3007" i="7"/>
  <c r="H2991" i="7"/>
  <c r="H2967" i="7"/>
  <c r="H2959" i="7"/>
  <c r="H2943" i="7"/>
  <c r="H2911" i="7"/>
  <c r="H2903" i="7"/>
  <c r="H2895" i="7"/>
  <c r="H2871" i="7"/>
  <c r="H2863" i="7"/>
  <c r="H2847" i="7"/>
  <c r="H2839" i="7"/>
  <c r="H2831" i="7"/>
  <c r="H2815" i="7"/>
  <c r="H2783" i="7"/>
  <c r="H2775" i="7"/>
  <c r="H2767" i="7"/>
  <c r="H2743" i="7"/>
  <c r="H2735" i="7"/>
  <c r="H2719" i="7"/>
  <c r="H2687" i="7"/>
  <c r="H2671" i="7"/>
  <c r="H2655" i="7"/>
  <c r="H2623" i="7"/>
  <c r="H2615" i="7"/>
  <c r="H2607" i="7"/>
  <c r="H2583" i="7"/>
  <c r="H2575" i="7"/>
  <c r="H2559" i="7"/>
  <c r="H2551" i="7"/>
  <c r="H2543" i="7"/>
  <c r="H2527" i="7"/>
  <c r="H2495" i="7"/>
  <c r="H2487" i="7"/>
  <c r="H2479" i="7"/>
  <c r="H2463" i="7"/>
  <c r="H2455" i="7"/>
  <c r="H2439" i="7"/>
  <c r="H2423" i="7"/>
  <c r="H2415" i="7"/>
  <c r="H2407" i="7"/>
  <c r="H2399" i="7"/>
  <c r="H2383" i="7"/>
  <c r="H2375" i="7"/>
  <c r="H2367" i="7"/>
  <c r="H2359" i="7"/>
  <c r="H2319" i="7"/>
  <c r="H2311" i="7"/>
  <c r="H2303" i="7"/>
  <c r="H2295" i="7"/>
  <c r="H2279" i="7"/>
  <c r="H2271" i="7"/>
  <c r="H2255" i="7"/>
  <c r="H2247" i="7"/>
  <c r="H2239" i="7"/>
  <c r="H2223" i="7"/>
  <c r="H2215" i="7"/>
  <c r="H2207" i="7"/>
  <c r="H2071" i="7"/>
  <c r="H2015" i="7"/>
  <c r="H1999" i="7"/>
  <c r="H1975" i="7"/>
  <c r="H1887" i="7"/>
  <c r="H1823" i="7"/>
  <c r="H1799" i="7"/>
  <c r="H1791" i="7"/>
  <c r="H1783" i="7"/>
  <c r="H1775" i="7"/>
  <c r="H1767" i="7"/>
  <c r="H1759" i="7"/>
  <c r="H1751" i="7"/>
  <c r="H1743" i="7"/>
  <c r="H1735" i="7"/>
  <c r="H1727" i="7"/>
  <c r="H1719" i="7"/>
  <c r="H1711" i="7"/>
  <c r="H1703" i="7"/>
  <c r="H1695" i="7"/>
  <c r="H1687" i="7"/>
  <c r="H1679" i="7"/>
  <c r="H1671" i="7"/>
  <c r="H1663" i="7"/>
  <c r="H1655" i="7"/>
  <c r="H1647" i="7"/>
  <c r="H1639" i="7"/>
  <c r="H1631" i="7"/>
  <c r="H1623" i="7"/>
  <c r="H1615" i="7"/>
  <c r="H1607" i="7"/>
  <c r="H1599" i="7"/>
  <c r="H1591" i="7"/>
  <c r="H1583" i="7"/>
  <c r="H1575" i="7"/>
  <c r="H1567" i="7"/>
  <c r="H1559" i="7"/>
  <c r="H1551" i="7"/>
  <c r="H1543" i="7"/>
  <c r="H1519" i="7"/>
  <c r="H1511" i="7"/>
  <c r="H1503" i="7"/>
  <c r="H1495" i="7"/>
  <c r="H1487" i="7"/>
  <c r="H1479" i="7"/>
  <c r="H1471" i="7"/>
  <c r="J1224" i="7"/>
  <c r="K1224" i="7" s="1"/>
  <c r="F3177" i="7"/>
  <c r="J3177" i="7" s="1"/>
  <c r="E3168" i="7"/>
  <c r="I3168" i="7" s="1"/>
  <c r="F3165" i="7"/>
  <c r="J3165" i="7" s="1"/>
  <c r="E3156" i="7"/>
  <c r="I3156" i="7" s="1"/>
  <c r="E3139" i="7"/>
  <c r="I3139" i="7" s="1"/>
  <c r="E3130" i="7"/>
  <c r="I3130" i="7" s="1"/>
  <c r="F3113" i="7"/>
  <c r="J3113" i="7" s="1"/>
  <c r="E3104" i="7"/>
  <c r="I3104" i="7" s="1"/>
  <c r="F3101" i="7"/>
  <c r="J3101" i="7" s="1"/>
  <c r="E3092" i="7"/>
  <c r="I3092" i="7" s="1"/>
  <c r="E3088" i="7"/>
  <c r="I3088" i="7" s="1"/>
  <c r="F3085" i="7"/>
  <c r="J3085" i="7" s="1"/>
  <c r="F3081" i="7"/>
  <c r="J3081" i="7" s="1"/>
  <c r="E3043" i="7"/>
  <c r="I3043" i="7" s="1"/>
  <c r="E2994" i="7"/>
  <c r="I2994" i="7" s="1"/>
  <c r="E2987" i="7"/>
  <c r="I2987" i="7" s="1"/>
  <c r="E2980" i="7"/>
  <c r="I2980" i="7" s="1"/>
  <c r="E2975" i="7"/>
  <c r="I2975" i="7" s="1"/>
  <c r="E2970" i="7"/>
  <c r="I2970" i="7" s="1"/>
  <c r="K2859" i="7"/>
  <c r="K2833" i="7"/>
  <c r="K2819" i="7"/>
  <c r="K2731" i="7"/>
  <c r="K2564" i="7"/>
  <c r="K2531" i="7"/>
  <c r="K2011" i="7"/>
  <c r="K1920" i="7"/>
  <c r="K1824" i="7"/>
  <c r="K1703" i="7"/>
  <c r="K1695" i="7"/>
  <c r="E1470" i="7"/>
  <c r="I1470" i="7" s="1"/>
  <c r="H3142" i="7"/>
  <c r="H3046" i="7"/>
  <c r="H2974" i="7"/>
  <c r="H2950" i="7"/>
  <c r="H2902" i="7"/>
  <c r="H2894" i="7"/>
  <c r="H2846" i="7"/>
  <c r="H2822" i="7"/>
  <c r="H2774" i="7"/>
  <c r="H2766" i="7"/>
  <c r="H2718" i="7"/>
  <c r="H2654" i="7"/>
  <c r="H2614" i="7"/>
  <c r="H2606" i="7"/>
  <c r="H2558" i="7"/>
  <c r="H2534" i="7"/>
  <c r="H2486" i="7"/>
  <c r="H2470" i="7"/>
  <c r="H2462" i="7"/>
  <c r="H2446" i="7"/>
  <c r="H2430" i="7"/>
  <c r="H2406" i="7"/>
  <c r="H2398" i="7"/>
  <c r="H2382" i="7"/>
  <c r="H2374" i="7"/>
  <c r="H2366" i="7"/>
  <c r="H2342" i="7"/>
  <c r="H2310" i="7"/>
  <c r="H2302" i="7"/>
  <c r="H2286" i="7"/>
  <c r="H2270" i="7"/>
  <c r="H2246" i="7"/>
  <c r="H2238" i="7"/>
  <c r="H2222" i="7"/>
  <c r="H2206" i="7"/>
  <c r="H2198" i="7"/>
  <c r="H2190" i="7"/>
  <c r="H2182" i="7"/>
  <c r="H2174" i="7"/>
  <c r="H2166" i="7"/>
  <c r="H2150" i="7"/>
  <c r="H2102" i="7"/>
  <c r="H2022" i="7"/>
  <c r="H2014" i="7"/>
  <c r="H2006" i="7"/>
  <c r="H1998" i="7"/>
  <c r="H1966" i="7"/>
  <c r="H1934" i="7"/>
  <c r="H1926" i="7"/>
  <c r="H1918" i="7"/>
  <c r="H1910" i="7"/>
  <c r="H1902" i="7"/>
  <c r="H1894" i="7"/>
  <c r="H1878" i="7"/>
  <c r="H1870" i="7"/>
  <c r="H1862" i="7"/>
  <c r="H1854" i="7"/>
  <c r="H1838" i="7"/>
  <c r="H1806" i="7"/>
  <c r="H1790" i="7"/>
  <c r="H1758" i="7"/>
  <c r="H1750" i="7"/>
  <c r="H1726" i="7"/>
  <c r="H1702" i="7"/>
  <c r="H1694" i="7"/>
  <c r="H1686" i="7"/>
  <c r="H1662" i="7"/>
  <c r="H1638" i="7"/>
  <c r="H1630" i="7"/>
  <c r="H1622" i="7"/>
  <c r="H1598" i="7"/>
  <c r="H1574" i="7"/>
  <c r="H1558" i="7"/>
  <c r="H1542" i="7"/>
  <c r="H1526" i="7"/>
  <c r="H1510" i="7"/>
  <c r="H1494" i="7"/>
  <c r="H1478" i="7"/>
  <c r="J980" i="7"/>
  <c r="J1140" i="7"/>
  <c r="J615" i="7"/>
  <c r="I661" i="7"/>
  <c r="I693" i="7"/>
  <c r="J743" i="7"/>
  <c r="J1209" i="7"/>
  <c r="I1287" i="7"/>
  <c r="F3185" i="7"/>
  <c r="J3185" i="7" s="1"/>
  <c r="E3176" i="7"/>
  <c r="I3176" i="7" s="1"/>
  <c r="F3173" i="7"/>
  <c r="J3173" i="7" s="1"/>
  <c r="E3164" i="7"/>
  <c r="I3164" i="7" s="1"/>
  <c r="E3147" i="7"/>
  <c r="I3147" i="7" s="1"/>
  <c r="E3138" i="7"/>
  <c r="I3138" i="7" s="1"/>
  <c r="F3121" i="7"/>
  <c r="J3121" i="7" s="1"/>
  <c r="K3121" i="7" s="1"/>
  <c r="E3112" i="7"/>
  <c r="I3112" i="7" s="1"/>
  <c r="F3109" i="7"/>
  <c r="J3109" i="7" s="1"/>
  <c r="E3100" i="7"/>
  <c r="I3100" i="7" s="1"/>
  <c r="E3084" i="7"/>
  <c r="I3084" i="7" s="1"/>
  <c r="E3080" i="7"/>
  <c r="I3080" i="7" s="1"/>
  <c r="F3077" i="7"/>
  <c r="J3077" i="7" s="1"/>
  <c r="F3073" i="7"/>
  <c r="J3073" i="7" s="1"/>
  <c r="E3035" i="7"/>
  <c r="I3035" i="7" s="1"/>
  <c r="F3024" i="7"/>
  <c r="J3024" i="7" s="1"/>
  <c r="F3017" i="7"/>
  <c r="J3017" i="7" s="1"/>
  <c r="K3017" i="7" s="1"/>
  <c r="E3009" i="7"/>
  <c r="I3009" i="7" s="1"/>
  <c r="K2785" i="7"/>
  <c r="K2611" i="7"/>
  <c r="K2407" i="7"/>
  <c r="K2399" i="7"/>
  <c r="K2364" i="7"/>
  <c r="K2076" i="7"/>
  <c r="F1933" i="7"/>
  <c r="J1933" i="7" s="1"/>
  <c r="K1933" i="7" s="1"/>
  <c r="F1901" i="7"/>
  <c r="J1901" i="7" s="1"/>
  <c r="F1869" i="7"/>
  <c r="J1869" i="7" s="1"/>
  <c r="K1869" i="7" s="1"/>
  <c r="F1837" i="7"/>
  <c r="J1837" i="7" s="1"/>
  <c r="H3189" i="7"/>
  <c r="H3173" i="7"/>
  <c r="H3165" i="7"/>
  <c r="H3157" i="7"/>
  <c r="H3149" i="7"/>
  <c r="H3141" i="7"/>
  <c r="H3133" i="7"/>
  <c r="H3125" i="7"/>
  <c r="H3109" i="7"/>
  <c r="H3101" i="7"/>
  <c r="H3093" i="7"/>
  <c r="H3085" i="7"/>
  <c r="H3077" i="7"/>
  <c r="H3061" i="7"/>
  <c r="H3053" i="7"/>
  <c r="H3045" i="7"/>
  <c r="H3037" i="7"/>
  <c r="H3029" i="7"/>
  <c r="H2981" i="7"/>
  <c r="H2973" i="7"/>
  <c r="H2965" i="7"/>
  <c r="H2949" i="7"/>
  <c r="H2933" i="7"/>
  <c r="H2909" i="7"/>
  <c r="H2901" i="7"/>
  <c r="H2885" i="7"/>
  <c r="H2877" i="7"/>
  <c r="H2853" i="7"/>
  <c r="H2845" i="7"/>
  <c r="H2837" i="7"/>
  <c r="H2821" i="7"/>
  <c r="H2805" i="7"/>
  <c r="H2781" i="7"/>
  <c r="H2773" i="7"/>
  <c r="H2757" i="7"/>
  <c r="H2749" i="7"/>
  <c r="H2725" i="7"/>
  <c r="H2709" i="7"/>
  <c r="H2661" i="7"/>
  <c r="H2645" i="7"/>
  <c r="H2621" i="7"/>
  <c r="H2613" i="7"/>
  <c r="H2597" i="7"/>
  <c r="H2589" i="7"/>
  <c r="H2565" i="7"/>
  <c r="H2557" i="7"/>
  <c r="H2549" i="7"/>
  <c r="H2533" i="7"/>
  <c r="H2517" i="7"/>
  <c r="H2493" i="7"/>
  <c r="H2485" i="7"/>
  <c r="H2477" i="7"/>
  <c r="H2469" i="7"/>
  <c r="H2461" i="7"/>
  <c r="H2453" i="7"/>
  <c r="H2445" i="7"/>
  <c r="H2437" i="7"/>
  <c r="H2429" i="7"/>
  <c r="H2421" i="7"/>
  <c r="H2413" i="7"/>
  <c r="H2405" i="7"/>
  <c r="H2397" i="7"/>
  <c r="H2389" i="7"/>
  <c r="H2373" i="7"/>
  <c r="H2365" i="7"/>
  <c r="H2357" i="7"/>
  <c r="H2349" i="7"/>
  <c r="H2341" i="7"/>
  <c r="H2325" i="7"/>
  <c r="H2317" i="7"/>
  <c r="H2301" i="7"/>
  <c r="H2285" i="7"/>
  <c r="H2269" i="7"/>
  <c r="H2261" i="7"/>
  <c r="H2253" i="7"/>
  <c r="H2237" i="7"/>
  <c r="H2229" i="7"/>
  <c r="H2221" i="7"/>
  <c r="H2189" i="7"/>
  <c r="H2173" i="7"/>
  <c r="H2157" i="7"/>
  <c r="H2141" i="7"/>
  <c r="H2133" i="7"/>
  <c r="H2125" i="7"/>
  <c r="H2109" i="7"/>
  <c r="H2101" i="7"/>
  <c r="H2093" i="7"/>
  <c r="H2085" i="7"/>
  <c r="H2077" i="7"/>
  <c r="H2069" i="7"/>
  <c r="H2061" i="7"/>
  <c r="H2053" i="7"/>
  <c r="H2037" i="7"/>
  <c r="H2029" i="7"/>
  <c r="H2021" i="7"/>
  <c r="H2005" i="7"/>
  <c r="H1981" i="7"/>
  <c r="H1973" i="7"/>
  <c r="H1957" i="7"/>
  <c r="H1941" i="7"/>
  <c r="H1925" i="7"/>
  <c r="H1917" i="7"/>
  <c r="H1909" i="7"/>
  <c r="H1893" i="7"/>
  <c r="H1885" i="7"/>
  <c r="H1877" i="7"/>
  <c r="H1861" i="7"/>
  <c r="H1853" i="7"/>
  <c r="H1845" i="7"/>
  <c r="H1797" i="7"/>
  <c r="H1789" i="7"/>
  <c r="H1765" i="7"/>
  <c r="H1749" i="7"/>
  <c r="H1741" i="7"/>
  <c r="H1733" i="7"/>
  <c r="H1725" i="7"/>
  <c r="H1717" i="7"/>
  <c r="H1709" i="7"/>
  <c r="H1701" i="7"/>
  <c r="H1685" i="7"/>
  <c r="H1677" i="7"/>
  <c r="H1669" i="7"/>
  <c r="H1661" i="7"/>
  <c r="H1653" i="7"/>
  <c r="H1645" i="7"/>
  <c r="H1637" i="7"/>
  <c r="H1621" i="7"/>
  <c r="H1613" i="7"/>
  <c r="H1605" i="7"/>
  <c r="H1597" i="7"/>
  <c r="H1589" i="7"/>
  <c r="H1581" i="7"/>
  <c r="H1573" i="7"/>
  <c r="H1557" i="7"/>
  <c r="H1549" i="7"/>
  <c r="H1541" i="7"/>
  <c r="H1533" i="7"/>
  <c r="H1525" i="7"/>
  <c r="H1517" i="7"/>
  <c r="H1509" i="7"/>
  <c r="H1501" i="7"/>
  <c r="H1493" i="7"/>
  <c r="H1485" i="7"/>
  <c r="K302" i="7"/>
  <c r="K1414" i="7"/>
  <c r="K782" i="7"/>
  <c r="K1078" i="7"/>
  <c r="K494" i="7"/>
  <c r="K1086" i="7"/>
  <c r="K1462" i="7"/>
  <c r="K310" i="7"/>
  <c r="K1238" i="7"/>
  <c r="K1294" i="7"/>
  <c r="K1842" i="6"/>
  <c r="K2146" i="6"/>
  <c r="K662" i="6"/>
  <c r="K622" i="6"/>
  <c r="K2242" i="6"/>
  <c r="F3193" i="7"/>
  <c r="J3193" i="7" s="1"/>
  <c r="F3172" i="7"/>
  <c r="J3172" i="7" s="1"/>
  <c r="K3172" i="7" s="1"/>
  <c r="F3164" i="7"/>
  <c r="J3164" i="7" s="1"/>
  <c r="F3148" i="7"/>
  <c r="J3148" i="7" s="1"/>
  <c r="F3140" i="7"/>
  <c r="J3140" i="7" s="1"/>
  <c r="F3132" i="7"/>
  <c r="J3132" i="7" s="1"/>
  <c r="F3124" i="7"/>
  <c r="J3124" i="7" s="1"/>
  <c r="F3116" i="7"/>
  <c r="J3116" i="7" s="1"/>
  <c r="F3108" i="7"/>
  <c r="J3108" i="7" s="1"/>
  <c r="F3100" i="7"/>
  <c r="J3100" i="7" s="1"/>
  <c r="F3084" i="7"/>
  <c r="J3084" i="7" s="1"/>
  <c r="F3076" i="7"/>
  <c r="J3076" i="7" s="1"/>
  <c r="F3068" i="7"/>
  <c r="J3068" i="7" s="1"/>
  <c r="F3060" i="7"/>
  <c r="J3060" i="7" s="1"/>
  <c r="F3052" i="7"/>
  <c r="J3052" i="7" s="1"/>
  <c r="F3044" i="7"/>
  <c r="J3044" i="7" s="1"/>
  <c r="F3036" i="7"/>
  <c r="J3036" i="7" s="1"/>
  <c r="F3013" i="7"/>
  <c r="J3013" i="7" s="1"/>
  <c r="F3010" i="7"/>
  <c r="J3010" i="7" s="1"/>
  <c r="F3007" i="7"/>
  <c r="J3007" i="7" s="1"/>
  <c r="F2981" i="7"/>
  <c r="J2981" i="7" s="1"/>
  <c r="F2978" i="7"/>
  <c r="J2978" i="7" s="1"/>
  <c r="F2975" i="7"/>
  <c r="J2975" i="7" s="1"/>
  <c r="F2949" i="7"/>
  <c r="J2949" i="7" s="1"/>
  <c r="F2946" i="7"/>
  <c r="J2946" i="7" s="1"/>
  <c r="F2943" i="7"/>
  <c r="J2943" i="7" s="1"/>
  <c r="F2917" i="7"/>
  <c r="J2917" i="7" s="1"/>
  <c r="F2914" i="7"/>
  <c r="J2914" i="7" s="1"/>
  <c r="F2911" i="7"/>
  <c r="J2911" i="7" s="1"/>
  <c r="F2885" i="7"/>
  <c r="J2885" i="7" s="1"/>
  <c r="F2882" i="7"/>
  <c r="J2882" i="7" s="1"/>
  <c r="F2879" i="7"/>
  <c r="J2879" i="7" s="1"/>
  <c r="F2853" i="7"/>
  <c r="J2853" i="7" s="1"/>
  <c r="F2850" i="7"/>
  <c r="J2850" i="7" s="1"/>
  <c r="F2847" i="7"/>
  <c r="J2847" i="7" s="1"/>
  <c r="F2821" i="7"/>
  <c r="J2821" i="7" s="1"/>
  <c r="F2818" i="7"/>
  <c r="J2818" i="7" s="1"/>
  <c r="F2815" i="7"/>
  <c r="J2815" i="7" s="1"/>
  <c r="F2789" i="7"/>
  <c r="J2789" i="7" s="1"/>
  <c r="F2786" i="7"/>
  <c r="J2786" i="7" s="1"/>
  <c r="F2783" i="7"/>
  <c r="J2783" i="7" s="1"/>
  <c r="F2757" i="7"/>
  <c r="J2757" i="7" s="1"/>
  <c r="F2754" i="7"/>
  <c r="J2754" i="7" s="1"/>
  <c r="F2751" i="7"/>
  <c r="J2751" i="7" s="1"/>
  <c r="F2725" i="7"/>
  <c r="J2725" i="7" s="1"/>
  <c r="F2722" i="7"/>
  <c r="J2722" i="7" s="1"/>
  <c r="F2719" i="7"/>
  <c r="J2719" i="7" s="1"/>
  <c r="F2693" i="7"/>
  <c r="J2693" i="7" s="1"/>
  <c r="F2690" i="7"/>
  <c r="J2690" i="7" s="1"/>
  <c r="F2687" i="7"/>
  <c r="J2687" i="7" s="1"/>
  <c r="F2661" i="7"/>
  <c r="J2661" i="7" s="1"/>
  <c r="F2658" i="7"/>
  <c r="J2658" i="7" s="1"/>
  <c r="F2655" i="7"/>
  <c r="J2655" i="7" s="1"/>
  <c r="F2629" i="7"/>
  <c r="J2629" i="7" s="1"/>
  <c r="F2626" i="7"/>
  <c r="J2626" i="7" s="1"/>
  <c r="F2623" i="7"/>
  <c r="J2623" i="7" s="1"/>
  <c r="F2597" i="7"/>
  <c r="J2597" i="7" s="1"/>
  <c r="F2594" i="7"/>
  <c r="J2594" i="7" s="1"/>
  <c r="F2591" i="7"/>
  <c r="J2591" i="7" s="1"/>
  <c r="F2565" i="7"/>
  <c r="J2565" i="7" s="1"/>
  <c r="F2562" i="7"/>
  <c r="J2562" i="7" s="1"/>
  <c r="F2559" i="7"/>
  <c r="J2559" i="7" s="1"/>
  <c r="F2533" i="7"/>
  <c r="J2533" i="7" s="1"/>
  <c r="F2530" i="7"/>
  <c r="J2530" i="7" s="1"/>
  <c r="F2527" i="7"/>
  <c r="J2527" i="7" s="1"/>
  <c r="F2501" i="7"/>
  <c r="J2501" i="7" s="1"/>
  <c r="F2498" i="7"/>
  <c r="J2498" i="7" s="1"/>
  <c r="F2495" i="7"/>
  <c r="J2495" i="7" s="1"/>
  <c r="F2458" i="7"/>
  <c r="J2458" i="7" s="1"/>
  <c r="E2458" i="7"/>
  <c r="I2458" i="7" s="1"/>
  <c r="F2377" i="7"/>
  <c r="J2377" i="7" s="1"/>
  <c r="F2365" i="7"/>
  <c r="J2365" i="7" s="1"/>
  <c r="E2324" i="7"/>
  <c r="I2324" i="7" s="1"/>
  <c r="F2324" i="7"/>
  <c r="J2324" i="7" s="1"/>
  <c r="E2309" i="7"/>
  <c r="I2309" i="7" s="1"/>
  <c r="F2309" i="7"/>
  <c r="J2309" i="7" s="1"/>
  <c r="F3188" i="7"/>
  <c r="J3188" i="7" s="1"/>
  <c r="F3180" i="7"/>
  <c r="J3180" i="7" s="1"/>
  <c r="F3156" i="7"/>
  <c r="J3156" i="7" s="1"/>
  <c r="F3092" i="7"/>
  <c r="J3092" i="7" s="1"/>
  <c r="F2489" i="7"/>
  <c r="J2489" i="7" s="1"/>
  <c r="E2479" i="7"/>
  <c r="I2479" i="7" s="1"/>
  <c r="F2473" i="7"/>
  <c r="J2473" i="7" s="1"/>
  <c r="E2470" i="7"/>
  <c r="I2470" i="7" s="1"/>
  <c r="F2461" i="7"/>
  <c r="J2461" i="7" s="1"/>
  <c r="E2393" i="7"/>
  <c r="I2393" i="7" s="1"/>
  <c r="E2353" i="7"/>
  <c r="I2353" i="7" s="1"/>
  <c r="E2327" i="7"/>
  <c r="I2327" i="7" s="1"/>
  <c r="F2327" i="7"/>
  <c r="J2327" i="7" s="1"/>
  <c r="F2299" i="7"/>
  <c r="J2299" i="7" s="1"/>
  <c r="E2299" i="7"/>
  <c r="I2299" i="7" s="1"/>
  <c r="F2274" i="7"/>
  <c r="J2274" i="7" s="1"/>
  <c r="E2274" i="7"/>
  <c r="I2274" i="7" s="1"/>
  <c r="E2213" i="7"/>
  <c r="I2213" i="7" s="1"/>
  <c r="F2213" i="7"/>
  <c r="J2213" i="7" s="1"/>
  <c r="E2163" i="7"/>
  <c r="I2163" i="7" s="1"/>
  <c r="F2163" i="7"/>
  <c r="J2163" i="7" s="1"/>
  <c r="E2131" i="7"/>
  <c r="I2131" i="7" s="1"/>
  <c r="F2131" i="7"/>
  <c r="J2131" i="7" s="1"/>
  <c r="E1978" i="7"/>
  <c r="I1978" i="7" s="1"/>
  <c r="F1978" i="7"/>
  <c r="J1978" i="7" s="1"/>
  <c r="E1950" i="7"/>
  <c r="I1950" i="7" s="1"/>
  <c r="F1950" i="7"/>
  <c r="J1950" i="7" s="1"/>
  <c r="E1812" i="7"/>
  <c r="I1812" i="7" s="1"/>
  <c r="F1812" i="7"/>
  <c r="J1812" i="7" s="1"/>
  <c r="E2372" i="7"/>
  <c r="I2372" i="7" s="1"/>
  <c r="F2372" i="7"/>
  <c r="J2372" i="7" s="1"/>
  <c r="F2290" i="7"/>
  <c r="J2290" i="7" s="1"/>
  <c r="E2290" i="7"/>
  <c r="I2290" i="7" s="1"/>
  <c r="E2179" i="7"/>
  <c r="I2179" i="7" s="1"/>
  <c r="F2179" i="7"/>
  <c r="J2179" i="7" s="1"/>
  <c r="F3192" i="7"/>
  <c r="J3192" i="7" s="1"/>
  <c r="F3184" i="7"/>
  <c r="J3184" i="7" s="1"/>
  <c r="F3176" i="7"/>
  <c r="J3176" i="7" s="1"/>
  <c r="F3168" i="7"/>
  <c r="J3168" i="7" s="1"/>
  <c r="F3160" i="7"/>
  <c r="J3160" i="7" s="1"/>
  <c r="F3152" i="7"/>
  <c r="J3152" i="7" s="1"/>
  <c r="F3144" i="7"/>
  <c r="J3144" i="7" s="1"/>
  <c r="F3136" i="7"/>
  <c r="J3136" i="7" s="1"/>
  <c r="F3128" i="7"/>
  <c r="J3128" i="7" s="1"/>
  <c r="F3120" i="7"/>
  <c r="J3120" i="7" s="1"/>
  <c r="F3112" i="7"/>
  <c r="J3112" i="7" s="1"/>
  <c r="F3104" i="7"/>
  <c r="J3104" i="7" s="1"/>
  <c r="F3096" i="7"/>
  <c r="J3096" i="7" s="1"/>
  <c r="F3088" i="7"/>
  <c r="J3088" i="7" s="1"/>
  <c r="F3080" i="7"/>
  <c r="J3080" i="7" s="1"/>
  <c r="F3072" i="7"/>
  <c r="J3072" i="7" s="1"/>
  <c r="F3064" i="7"/>
  <c r="J3064" i="7" s="1"/>
  <c r="F3056" i="7"/>
  <c r="J3056" i="7" s="1"/>
  <c r="F3048" i="7"/>
  <c r="J3048" i="7" s="1"/>
  <c r="F3040" i="7"/>
  <c r="J3040" i="7" s="1"/>
  <c r="E3032" i="7"/>
  <c r="I3032" i="7" s="1"/>
  <c r="F3029" i="7"/>
  <c r="J3029" i="7" s="1"/>
  <c r="F3026" i="7"/>
  <c r="J3026" i="7" s="1"/>
  <c r="F3023" i="7"/>
  <c r="J3023" i="7" s="1"/>
  <c r="F3003" i="7"/>
  <c r="J3003" i="7" s="1"/>
  <c r="E3000" i="7"/>
  <c r="I3000" i="7" s="1"/>
  <c r="F2997" i="7"/>
  <c r="J2997" i="7" s="1"/>
  <c r="F2994" i="7"/>
  <c r="J2994" i="7" s="1"/>
  <c r="F2991" i="7"/>
  <c r="J2991" i="7" s="1"/>
  <c r="F2971" i="7"/>
  <c r="J2971" i="7" s="1"/>
  <c r="E2968" i="7"/>
  <c r="I2968" i="7" s="1"/>
  <c r="F2965" i="7"/>
  <c r="J2965" i="7" s="1"/>
  <c r="F2962" i="7"/>
  <c r="J2962" i="7" s="1"/>
  <c r="F2959" i="7"/>
  <c r="J2959" i="7" s="1"/>
  <c r="F2939" i="7"/>
  <c r="J2939" i="7" s="1"/>
  <c r="E2936" i="7"/>
  <c r="I2936" i="7" s="1"/>
  <c r="F2933" i="7"/>
  <c r="J2933" i="7" s="1"/>
  <c r="F2930" i="7"/>
  <c r="J2930" i="7" s="1"/>
  <c r="F2927" i="7"/>
  <c r="J2927" i="7" s="1"/>
  <c r="F2907" i="7"/>
  <c r="J2907" i="7" s="1"/>
  <c r="E2904" i="7"/>
  <c r="I2904" i="7" s="1"/>
  <c r="F2901" i="7"/>
  <c r="J2901" i="7" s="1"/>
  <c r="F2898" i="7"/>
  <c r="J2898" i="7" s="1"/>
  <c r="F2895" i="7"/>
  <c r="J2895" i="7" s="1"/>
  <c r="F2875" i="7"/>
  <c r="J2875" i="7" s="1"/>
  <c r="E2872" i="7"/>
  <c r="I2872" i="7" s="1"/>
  <c r="F2869" i="7"/>
  <c r="J2869" i="7" s="1"/>
  <c r="F2866" i="7"/>
  <c r="J2866" i="7" s="1"/>
  <c r="F2863" i="7"/>
  <c r="J2863" i="7" s="1"/>
  <c r="F2843" i="7"/>
  <c r="J2843" i="7" s="1"/>
  <c r="E2840" i="7"/>
  <c r="I2840" i="7" s="1"/>
  <c r="F2837" i="7"/>
  <c r="J2837" i="7" s="1"/>
  <c r="F2834" i="7"/>
  <c r="J2834" i="7" s="1"/>
  <c r="F2831" i="7"/>
  <c r="J2831" i="7" s="1"/>
  <c r="F2811" i="7"/>
  <c r="J2811" i="7" s="1"/>
  <c r="E2808" i="7"/>
  <c r="I2808" i="7" s="1"/>
  <c r="F2805" i="7"/>
  <c r="J2805" i="7" s="1"/>
  <c r="F2802" i="7"/>
  <c r="J2802" i="7" s="1"/>
  <c r="F2799" i="7"/>
  <c r="J2799" i="7" s="1"/>
  <c r="F2779" i="7"/>
  <c r="J2779" i="7" s="1"/>
  <c r="E2776" i="7"/>
  <c r="I2776" i="7" s="1"/>
  <c r="F2773" i="7"/>
  <c r="J2773" i="7" s="1"/>
  <c r="F2770" i="7"/>
  <c r="J2770" i="7" s="1"/>
  <c r="F2767" i="7"/>
  <c r="J2767" i="7" s="1"/>
  <c r="F2747" i="7"/>
  <c r="J2747" i="7" s="1"/>
  <c r="E2744" i="7"/>
  <c r="I2744" i="7" s="1"/>
  <c r="F2741" i="7"/>
  <c r="J2741" i="7" s="1"/>
  <c r="F2738" i="7"/>
  <c r="J2738" i="7" s="1"/>
  <c r="F2735" i="7"/>
  <c r="J2735" i="7" s="1"/>
  <c r="F2715" i="7"/>
  <c r="J2715" i="7" s="1"/>
  <c r="E2712" i="7"/>
  <c r="I2712" i="7" s="1"/>
  <c r="F2709" i="7"/>
  <c r="J2709" i="7" s="1"/>
  <c r="F2706" i="7"/>
  <c r="J2706" i="7" s="1"/>
  <c r="F2703" i="7"/>
  <c r="J2703" i="7" s="1"/>
  <c r="F2683" i="7"/>
  <c r="J2683" i="7" s="1"/>
  <c r="E2680" i="7"/>
  <c r="I2680" i="7" s="1"/>
  <c r="F2677" i="7"/>
  <c r="J2677" i="7" s="1"/>
  <c r="F2674" i="7"/>
  <c r="J2674" i="7" s="1"/>
  <c r="F2671" i="7"/>
  <c r="J2671" i="7" s="1"/>
  <c r="F2651" i="7"/>
  <c r="J2651" i="7" s="1"/>
  <c r="E2648" i="7"/>
  <c r="I2648" i="7" s="1"/>
  <c r="F2645" i="7"/>
  <c r="J2645" i="7" s="1"/>
  <c r="F2642" i="7"/>
  <c r="J2642" i="7" s="1"/>
  <c r="F2639" i="7"/>
  <c r="J2639" i="7" s="1"/>
  <c r="F2619" i="7"/>
  <c r="J2619" i="7" s="1"/>
  <c r="E2616" i="7"/>
  <c r="I2616" i="7" s="1"/>
  <c r="F2613" i="7"/>
  <c r="J2613" i="7" s="1"/>
  <c r="F2610" i="7"/>
  <c r="J2610" i="7" s="1"/>
  <c r="F2607" i="7"/>
  <c r="J2607" i="7" s="1"/>
  <c r="F2587" i="7"/>
  <c r="J2587" i="7" s="1"/>
  <c r="E2584" i="7"/>
  <c r="I2584" i="7" s="1"/>
  <c r="F2581" i="7"/>
  <c r="J2581" i="7" s="1"/>
  <c r="F2578" i="7"/>
  <c r="J2578" i="7" s="1"/>
  <c r="F2575" i="7"/>
  <c r="J2575" i="7" s="1"/>
  <c r="F2555" i="7"/>
  <c r="J2555" i="7" s="1"/>
  <c r="E2552" i="7"/>
  <c r="I2552" i="7" s="1"/>
  <c r="F2549" i="7"/>
  <c r="J2549" i="7" s="1"/>
  <c r="F2546" i="7"/>
  <c r="J2546" i="7" s="1"/>
  <c r="F2543" i="7"/>
  <c r="J2543" i="7" s="1"/>
  <c r="F2523" i="7"/>
  <c r="J2523" i="7" s="1"/>
  <c r="E2520" i="7"/>
  <c r="I2520" i="7" s="1"/>
  <c r="F2517" i="7"/>
  <c r="J2517" i="7" s="1"/>
  <c r="F2514" i="7"/>
  <c r="J2514" i="7" s="1"/>
  <c r="F2511" i="7"/>
  <c r="J2511" i="7" s="1"/>
  <c r="F2491" i="7"/>
  <c r="J2491" i="7" s="1"/>
  <c r="F2481" i="7"/>
  <c r="J2481" i="7" s="1"/>
  <c r="F2466" i="7"/>
  <c r="J2466" i="7" s="1"/>
  <c r="F2463" i="7"/>
  <c r="J2463" i="7" s="1"/>
  <c r="F2453" i="7"/>
  <c r="J2453" i="7" s="1"/>
  <c r="F2434" i="7"/>
  <c r="J2434" i="7" s="1"/>
  <c r="E2434" i="7"/>
  <c r="I2434" i="7" s="1"/>
  <c r="E2430" i="7"/>
  <c r="I2430" i="7" s="1"/>
  <c r="E2402" i="7"/>
  <c r="I2402" i="7" s="1"/>
  <c r="F2383" i="7"/>
  <c r="J2383" i="7" s="1"/>
  <c r="E2335" i="7"/>
  <c r="I2335" i="7" s="1"/>
  <c r="F2335" i="7"/>
  <c r="J2335" i="7" s="1"/>
  <c r="F2234" i="7"/>
  <c r="J2234" i="7" s="1"/>
  <c r="E2234" i="7"/>
  <c r="I2234" i="7" s="1"/>
  <c r="E2195" i="7"/>
  <c r="I2195" i="7" s="1"/>
  <c r="F2195" i="7"/>
  <c r="J2195" i="7" s="1"/>
  <c r="E2449" i="7"/>
  <c r="I2449" i="7" s="1"/>
  <c r="F2437" i="7"/>
  <c r="J2437" i="7" s="1"/>
  <c r="F2433" i="7"/>
  <c r="J2433" i="7" s="1"/>
  <c r="E2426" i="7"/>
  <c r="I2426" i="7" s="1"/>
  <c r="E2395" i="7"/>
  <c r="I2395" i="7" s="1"/>
  <c r="F2375" i="7"/>
  <c r="J2375" i="7" s="1"/>
  <c r="E2359" i="7"/>
  <c r="I2359" i="7" s="1"/>
  <c r="E2254" i="7"/>
  <c r="I2254" i="7" s="1"/>
  <c r="F2254" i="7"/>
  <c r="J2254" i="7" s="1"/>
  <c r="F3186" i="7"/>
  <c r="J3186" i="7" s="1"/>
  <c r="K3186" i="7" s="1"/>
  <c r="F3178" i="7"/>
  <c r="J3178" i="7" s="1"/>
  <c r="F3170" i="7"/>
  <c r="J3170" i="7" s="1"/>
  <c r="F3162" i="7"/>
  <c r="J3162" i="7" s="1"/>
  <c r="F3154" i="7"/>
  <c r="J3154" i="7" s="1"/>
  <c r="F3146" i="7"/>
  <c r="J3146" i="7" s="1"/>
  <c r="F3138" i="7"/>
  <c r="J3138" i="7" s="1"/>
  <c r="F3130" i="7"/>
  <c r="J3130" i="7" s="1"/>
  <c r="F3122" i="7"/>
  <c r="J3122" i="7" s="1"/>
  <c r="F3114" i="7"/>
  <c r="J3114" i="7" s="1"/>
  <c r="F3106" i="7"/>
  <c r="J3106" i="7" s="1"/>
  <c r="F3098" i="7"/>
  <c r="J3098" i="7" s="1"/>
  <c r="F2973" i="7"/>
  <c r="J2973" i="7" s="1"/>
  <c r="F2970" i="7"/>
  <c r="J2970" i="7" s="1"/>
  <c r="F2967" i="7"/>
  <c r="J2967" i="7" s="1"/>
  <c r="F2941" i="7"/>
  <c r="J2941" i="7" s="1"/>
  <c r="F2938" i="7"/>
  <c r="J2938" i="7" s="1"/>
  <c r="F2935" i="7"/>
  <c r="J2935" i="7" s="1"/>
  <c r="F2909" i="7"/>
  <c r="J2909" i="7" s="1"/>
  <c r="F2906" i="7"/>
  <c r="J2906" i="7" s="1"/>
  <c r="F2903" i="7"/>
  <c r="J2903" i="7" s="1"/>
  <c r="F2877" i="7"/>
  <c r="J2877" i="7" s="1"/>
  <c r="F2874" i="7"/>
  <c r="J2874" i="7" s="1"/>
  <c r="F2871" i="7"/>
  <c r="J2871" i="7" s="1"/>
  <c r="F2845" i="7"/>
  <c r="J2845" i="7" s="1"/>
  <c r="F2842" i="7"/>
  <c r="J2842" i="7" s="1"/>
  <c r="F2839" i="7"/>
  <c r="J2839" i="7" s="1"/>
  <c r="F2813" i="7"/>
  <c r="J2813" i="7" s="1"/>
  <c r="F2810" i="7"/>
  <c r="J2810" i="7" s="1"/>
  <c r="F2807" i="7"/>
  <c r="J2807" i="7" s="1"/>
  <c r="F2781" i="7"/>
  <c r="J2781" i="7" s="1"/>
  <c r="F2778" i="7"/>
  <c r="J2778" i="7" s="1"/>
  <c r="F2775" i="7"/>
  <c r="J2775" i="7" s="1"/>
  <c r="F2749" i="7"/>
  <c r="J2749" i="7" s="1"/>
  <c r="F2746" i="7"/>
  <c r="J2746" i="7" s="1"/>
  <c r="F2743" i="7"/>
  <c r="J2743" i="7" s="1"/>
  <c r="F2621" i="7"/>
  <c r="J2621" i="7" s="1"/>
  <c r="F2618" i="7"/>
  <c r="J2618" i="7" s="1"/>
  <c r="F2615" i="7"/>
  <c r="J2615" i="7" s="1"/>
  <c r="F2589" i="7"/>
  <c r="J2589" i="7" s="1"/>
  <c r="F2586" i="7"/>
  <c r="J2586" i="7" s="1"/>
  <c r="F2583" i="7"/>
  <c r="J2583" i="7" s="1"/>
  <c r="F2557" i="7"/>
  <c r="J2557" i="7" s="1"/>
  <c r="F2554" i="7"/>
  <c r="J2554" i="7" s="1"/>
  <c r="F2551" i="7"/>
  <c r="J2551" i="7" s="1"/>
  <c r="F2525" i="7"/>
  <c r="J2525" i="7" s="1"/>
  <c r="F2522" i="7"/>
  <c r="J2522" i="7" s="1"/>
  <c r="F2519" i="7"/>
  <c r="J2519" i="7" s="1"/>
  <c r="F2493" i="7"/>
  <c r="J2493" i="7" s="1"/>
  <c r="F2490" i="7"/>
  <c r="J2490" i="7" s="1"/>
  <c r="F2480" i="7"/>
  <c r="J2480" i="7" s="1"/>
  <c r="F2362" i="7"/>
  <c r="J2362" i="7" s="1"/>
  <c r="E2362" i="7"/>
  <c r="I2362" i="7" s="1"/>
  <c r="E2343" i="7"/>
  <c r="I2343" i="7" s="1"/>
  <c r="F2343" i="7"/>
  <c r="J2343" i="7" s="1"/>
  <c r="F2338" i="7"/>
  <c r="J2338" i="7" s="1"/>
  <c r="E2338" i="7"/>
  <c r="I2338" i="7" s="1"/>
  <c r="E2321" i="7"/>
  <c r="I2321" i="7" s="1"/>
  <c r="F2321" i="7"/>
  <c r="J2321" i="7" s="1"/>
  <c r="E2293" i="7"/>
  <c r="I2293" i="7" s="1"/>
  <c r="F2293" i="7"/>
  <c r="J2293" i="7" s="1"/>
  <c r="F2204" i="7"/>
  <c r="J2204" i="7" s="1"/>
  <c r="E2204" i="7"/>
  <c r="I2204" i="7" s="1"/>
  <c r="E2455" i="7"/>
  <c r="I2455" i="7" s="1"/>
  <c r="F2436" i="7"/>
  <c r="J2436" i="7" s="1"/>
  <c r="E2333" i="7"/>
  <c r="I2333" i="7" s="1"/>
  <c r="F2333" i="7"/>
  <c r="J2333" i="7" s="1"/>
  <c r="E2205" i="7"/>
  <c r="I2205" i="7" s="1"/>
  <c r="F2205" i="7"/>
  <c r="J2205" i="7" s="1"/>
  <c r="E2149" i="7"/>
  <c r="I2149" i="7" s="1"/>
  <c r="F2149" i="7"/>
  <c r="J2149" i="7" s="1"/>
  <c r="E2124" i="7"/>
  <c r="I2124" i="7" s="1"/>
  <c r="F2124" i="7"/>
  <c r="J2124" i="7" s="1"/>
  <c r="F1974" i="7"/>
  <c r="J1974" i="7" s="1"/>
  <c r="E1974" i="7"/>
  <c r="I1974" i="7" s="1"/>
  <c r="F1969" i="7"/>
  <c r="J1969" i="7" s="1"/>
  <c r="E1969" i="7"/>
  <c r="I1969" i="7" s="1"/>
  <c r="F1945" i="7"/>
  <c r="J1945" i="7" s="1"/>
  <c r="E1945" i="7"/>
  <c r="I1945" i="7" s="1"/>
  <c r="E1900" i="7"/>
  <c r="I1900" i="7" s="1"/>
  <c r="F1900" i="7"/>
  <c r="J1900" i="7" s="1"/>
  <c r="E1886" i="7"/>
  <c r="I1886" i="7" s="1"/>
  <c r="F1886" i="7"/>
  <c r="J1886" i="7" s="1"/>
  <c r="F1881" i="7"/>
  <c r="J1881" i="7" s="1"/>
  <c r="E1881" i="7"/>
  <c r="I1881" i="7" s="1"/>
  <c r="F2242" i="7"/>
  <c r="J2242" i="7" s="1"/>
  <c r="E2242" i="7"/>
  <c r="I2242" i="7" s="1"/>
  <c r="E2214" i="7"/>
  <c r="I2214" i="7" s="1"/>
  <c r="F2214" i="7"/>
  <c r="J2214" i="7" s="1"/>
  <c r="E2013" i="7"/>
  <c r="I2013" i="7" s="1"/>
  <c r="F2013" i="7"/>
  <c r="J2013" i="7" s="1"/>
  <c r="E1979" i="7"/>
  <c r="I1979" i="7" s="1"/>
  <c r="F1979" i="7"/>
  <c r="J1979" i="7" s="1"/>
  <c r="E1944" i="7"/>
  <c r="I1944" i="7" s="1"/>
  <c r="F1944" i="7"/>
  <c r="J1944" i="7" s="1"/>
  <c r="E1940" i="7"/>
  <c r="I1940" i="7" s="1"/>
  <c r="F1940" i="7"/>
  <c r="J1940" i="7" s="1"/>
  <c r="F2357" i="7"/>
  <c r="J2357" i="7" s="1"/>
  <c r="E2354" i="7"/>
  <c r="I2354" i="7" s="1"/>
  <c r="F2351" i="7"/>
  <c r="J2351" i="7" s="1"/>
  <c r="F2348" i="7"/>
  <c r="J2348" i="7" s="1"/>
  <c r="F2345" i="7"/>
  <c r="J2345" i="7" s="1"/>
  <c r="F2342" i="7"/>
  <c r="J2342" i="7" s="1"/>
  <c r="F2332" i="7"/>
  <c r="J2332" i="7" s="1"/>
  <c r="F2308" i="7"/>
  <c r="J2308" i="7" s="1"/>
  <c r="E2298" i="7"/>
  <c r="I2298" i="7" s="1"/>
  <c r="F2295" i="7"/>
  <c r="J2295" i="7" s="1"/>
  <c r="F2292" i="7"/>
  <c r="J2292" i="7" s="1"/>
  <c r="K2292" i="7" s="1"/>
  <c r="F2289" i="7"/>
  <c r="J2289" i="7" s="1"/>
  <c r="F2273" i="7"/>
  <c r="J2273" i="7" s="1"/>
  <c r="F2249" i="7"/>
  <c r="J2249" i="7" s="1"/>
  <c r="F2237" i="7"/>
  <c r="J2237" i="7" s="1"/>
  <c r="E2233" i="7"/>
  <c r="I2233" i="7" s="1"/>
  <c r="F2212" i="7"/>
  <c r="J2212" i="7" s="1"/>
  <c r="E1949" i="7"/>
  <c r="I1949" i="7" s="1"/>
  <c r="F1949" i="7"/>
  <c r="J1949" i="7" s="1"/>
  <c r="F1830" i="7"/>
  <c r="J1830" i="7" s="1"/>
  <c r="E1830" i="7"/>
  <c r="I1830" i="7" s="1"/>
  <c r="F2369" i="7"/>
  <c r="J2369" i="7" s="1"/>
  <c r="E2366" i="7"/>
  <c r="I2366" i="7" s="1"/>
  <c r="F2311" i="7"/>
  <c r="J2311" i="7" s="1"/>
  <c r="F2301" i="7"/>
  <c r="J2301" i="7" s="1"/>
  <c r="F2286" i="7"/>
  <c r="J2286" i="7" s="1"/>
  <c r="F2283" i="7"/>
  <c r="J2283" i="7" s="1"/>
  <c r="E2277" i="7"/>
  <c r="I2277" i="7" s="1"/>
  <c r="F2277" i="7"/>
  <c r="J2277" i="7" s="1"/>
  <c r="F2269" i="7"/>
  <c r="J2269" i="7" s="1"/>
  <c r="E2265" i="7"/>
  <c r="I2265" i="7" s="1"/>
  <c r="E2245" i="7"/>
  <c r="I2245" i="7" s="1"/>
  <c r="F2245" i="7"/>
  <c r="J2245" i="7" s="1"/>
  <c r="E2207" i="7"/>
  <c r="I2207" i="7" s="1"/>
  <c r="F2138" i="7"/>
  <c r="J2138" i="7" s="1"/>
  <c r="E2138" i="7"/>
  <c r="I2138" i="7" s="1"/>
  <c r="F1993" i="7"/>
  <c r="J1993" i="7" s="1"/>
  <c r="E1993" i="7"/>
  <c r="I1993" i="7" s="1"/>
  <c r="E1916" i="7"/>
  <c r="I1916" i="7" s="1"/>
  <c r="F1916" i="7"/>
  <c r="J1916" i="7" s="1"/>
  <c r="F1874" i="7"/>
  <c r="J1874" i="7" s="1"/>
  <c r="E1874" i="7"/>
  <c r="I1874" i="7" s="1"/>
  <c r="E1834" i="7"/>
  <c r="I1834" i="7" s="1"/>
  <c r="F1834" i="7"/>
  <c r="J1834" i="7" s="1"/>
  <c r="F2276" i="7"/>
  <c r="J2276" i="7" s="1"/>
  <c r="K2276" i="7" s="1"/>
  <c r="F2252" i="7"/>
  <c r="J2252" i="7" s="1"/>
  <c r="K2252" i="7" s="1"/>
  <c r="F2244" i="7"/>
  <c r="J2244" i="7" s="1"/>
  <c r="E2236" i="7"/>
  <c r="I2236" i="7" s="1"/>
  <c r="E2211" i="7"/>
  <c r="I2211" i="7" s="1"/>
  <c r="F2211" i="7"/>
  <c r="J2211" i="7" s="1"/>
  <c r="F2202" i="7"/>
  <c r="J2202" i="7" s="1"/>
  <c r="E2202" i="7"/>
  <c r="I2202" i="7" s="1"/>
  <c r="E2198" i="7"/>
  <c r="I2198" i="7" s="1"/>
  <c r="F2186" i="7"/>
  <c r="J2186" i="7" s="1"/>
  <c r="E2186" i="7"/>
  <c r="I2186" i="7" s="1"/>
  <c r="F2170" i="7"/>
  <c r="J2170" i="7" s="1"/>
  <c r="E2170" i="7"/>
  <c r="I2170" i="7" s="1"/>
  <c r="F2154" i="7"/>
  <c r="J2154" i="7" s="1"/>
  <c r="E2154" i="7"/>
  <c r="I2154" i="7" s="1"/>
  <c r="F2106" i="7"/>
  <c r="J2106" i="7" s="1"/>
  <c r="E2106" i="7"/>
  <c r="I2106" i="7" s="1"/>
  <c r="E1989" i="7"/>
  <c r="I1989" i="7" s="1"/>
  <c r="F1989" i="7"/>
  <c r="J1989" i="7" s="1"/>
  <c r="E1915" i="7"/>
  <c r="I1915" i="7" s="1"/>
  <c r="F1915" i="7"/>
  <c r="J1915" i="7" s="1"/>
  <c r="F2300" i="7"/>
  <c r="J2300" i="7" s="1"/>
  <c r="F2210" i="7"/>
  <c r="J2210" i="7" s="1"/>
  <c r="E2210" i="7"/>
  <c r="I2210" i="7" s="1"/>
  <c r="F2201" i="7"/>
  <c r="J2201" i="7" s="1"/>
  <c r="E2201" i="7"/>
  <c r="I2201" i="7" s="1"/>
  <c r="F2185" i="7"/>
  <c r="J2185" i="7" s="1"/>
  <c r="E2185" i="7"/>
  <c r="I2185" i="7" s="1"/>
  <c r="F2169" i="7"/>
  <c r="J2169" i="7" s="1"/>
  <c r="E2169" i="7"/>
  <c r="I2169" i="7" s="1"/>
  <c r="F2153" i="7"/>
  <c r="J2153" i="7" s="1"/>
  <c r="E2153" i="7"/>
  <c r="I2153" i="7" s="1"/>
  <c r="F2145" i="7"/>
  <c r="J2145" i="7" s="1"/>
  <c r="E2145" i="7"/>
  <c r="I2145" i="7" s="1"/>
  <c r="F2113" i="7"/>
  <c r="J2113" i="7" s="1"/>
  <c r="E2113" i="7"/>
  <c r="I2113" i="7" s="1"/>
  <c r="E2004" i="7"/>
  <c r="I2004" i="7" s="1"/>
  <c r="F2004" i="7"/>
  <c r="J2004" i="7" s="1"/>
  <c r="F2279" i="7"/>
  <c r="J2279" i="7" s="1"/>
  <c r="F2255" i="7"/>
  <c r="J2255" i="7" s="1"/>
  <c r="F2251" i="7"/>
  <c r="J2251" i="7" s="1"/>
  <c r="E2243" i="7"/>
  <c r="I2243" i="7" s="1"/>
  <c r="L2243" i="7" s="1"/>
  <c r="E2239" i="7"/>
  <c r="I2239" i="7" s="1"/>
  <c r="F2215" i="7"/>
  <c r="J2215" i="7" s="1"/>
  <c r="F2209" i="7"/>
  <c r="J2209" i="7" s="1"/>
  <c r="E2197" i="7"/>
  <c r="I2197" i="7" s="1"/>
  <c r="F2197" i="7"/>
  <c r="J2197" i="7" s="1"/>
  <c r="E2181" i="7"/>
  <c r="I2181" i="7" s="1"/>
  <c r="F2181" i="7"/>
  <c r="J2181" i="7" s="1"/>
  <c r="E2165" i="7"/>
  <c r="I2165" i="7" s="1"/>
  <c r="F2165" i="7"/>
  <c r="J2165" i="7" s="1"/>
  <c r="E2117" i="7"/>
  <c r="I2117" i="7" s="1"/>
  <c r="F2117" i="7"/>
  <c r="J2117" i="7" s="1"/>
  <c r="E2008" i="7"/>
  <c r="I2008" i="7" s="1"/>
  <c r="F2008" i="7"/>
  <c r="J2008" i="7" s="1"/>
  <c r="F2003" i="7"/>
  <c r="J2003" i="7" s="1"/>
  <c r="E2003" i="7"/>
  <c r="I2003" i="7" s="1"/>
  <c r="F1929" i="7"/>
  <c r="J1929" i="7" s="1"/>
  <c r="E1929" i="7"/>
  <c r="I1929" i="7" s="1"/>
  <c r="E1890" i="7"/>
  <c r="I1890" i="7" s="1"/>
  <c r="F1890" i="7"/>
  <c r="J1890" i="7" s="1"/>
  <c r="E1844" i="7"/>
  <c r="I1844" i="7" s="1"/>
  <c r="F1844" i="7"/>
  <c r="J1844" i="7" s="1"/>
  <c r="E1822" i="7"/>
  <c r="I1822" i="7" s="1"/>
  <c r="F1822" i="7"/>
  <c r="J1822" i="7" s="1"/>
  <c r="F1713" i="7"/>
  <c r="J1713" i="7" s="1"/>
  <c r="E1713" i="7"/>
  <c r="I1713" i="7" s="1"/>
  <c r="E2012" i="7"/>
  <c r="I2012" i="7" s="1"/>
  <c r="F2012" i="7"/>
  <c r="J2012" i="7" s="1"/>
  <c r="F1873" i="7"/>
  <c r="J1873" i="7" s="1"/>
  <c r="E1873" i="7"/>
  <c r="I1873" i="7" s="1"/>
  <c r="E1843" i="7"/>
  <c r="I1843" i="7" s="1"/>
  <c r="F1843" i="7"/>
  <c r="J1843" i="7" s="1"/>
  <c r="F1721" i="7"/>
  <c r="J1721" i="7" s="1"/>
  <c r="E1721" i="7"/>
  <c r="I1721" i="7" s="1"/>
  <c r="E1696" i="7"/>
  <c r="I1696" i="7" s="1"/>
  <c r="F1696" i="7"/>
  <c r="J1696" i="7" s="1"/>
  <c r="F1657" i="7"/>
  <c r="J1657" i="7" s="1"/>
  <c r="E1657" i="7"/>
  <c r="I1657" i="7" s="1"/>
  <c r="E1632" i="7"/>
  <c r="I1632" i="7" s="1"/>
  <c r="F1632" i="7"/>
  <c r="J1632" i="7" s="1"/>
  <c r="F1593" i="7"/>
  <c r="J1593" i="7" s="1"/>
  <c r="E1593" i="7"/>
  <c r="I1593" i="7" s="1"/>
  <c r="F1521" i="7"/>
  <c r="J1521" i="7" s="1"/>
  <c r="E1521" i="7"/>
  <c r="I1521" i="7" s="1"/>
  <c r="E1504" i="7"/>
  <c r="I1504" i="7" s="1"/>
  <c r="F1504" i="7"/>
  <c r="J1504" i="7" s="1"/>
  <c r="F1977" i="7"/>
  <c r="J1977" i="7" s="1"/>
  <c r="E1977" i="7"/>
  <c r="I1977" i="7" s="1"/>
  <c r="E1948" i="7"/>
  <c r="I1948" i="7" s="1"/>
  <c r="F1948" i="7"/>
  <c r="J1948" i="7" s="1"/>
  <c r="F1833" i="7"/>
  <c r="J1833" i="7" s="1"/>
  <c r="E1833" i="7"/>
  <c r="I1833" i="7" s="1"/>
  <c r="F2099" i="7"/>
  <c r="J2099" i="7" s="1"/>
  <c r="F2092" i="7"/>
  <c r="J2092" i="7" s="1"/>
  <c r="F2085" i="7"/>
  <c r="J2085" i="7" s="1"/>
  <c r="E2081" i="7"/>
  <c r="I2081" i="7" s="1"/>
  <c r="L2081" i="7" s="1"/>
  <c r="E2074" i="7"/>
  <c r="I2074" i="7" s="1"/>
  <c r="L2074" i="7" s="1"/>
  <c r="F2067" i="7"/>
  <c r="J2067" i="7" s="1"/>
  <c r="F2060" i="7"/>
  <c r="J2060" i="7" s="1"/>
  <c r="F2053" i="7"/>
  <c r="J2053" i="7" s="1"/>
  <c r="E2049" i="7"/>
  <c r="I2049" i="7" s="1"/>
  <c r="L2049" i="7" s="1"/>
  <c r="E2042" i="7"/>
  <c r="I2042" i="7" s="1"/>
  <c r="L2042" i="7" s="1"/>
  <c r="F2035" i="7"/>
  <c r="J2035" i="7" s="1"/>
  <c r="F2028" i="7"/>
  <c r="J2028" i="7" s="1"/>
  <c r="F2021" i="7"/>
  <c r="J2021" i="7" s="1"/>
  <c r="F2010" i="7"/>
  <c r="J2010" i="7" s="1"/>
  <c r="E2006" i="7"/>
  <c r="I2006" i="7" s="1"/>
  <c r="F1981" i="7"/>
  <c r="J1981" i="7" s="1"/>
  <c r="F1976" i="7"/>
  <c r="J1976" i="7" s="1"/>
  <c r="E1961" i="7"/>
  <c r="I1961" i="7" s="1"/>
  <c r="F1947" i="7"/>
  <c r="J1947" i="7" s="1"/>
  <c r="F1918" i="7"/>
  <c r="J1918" i="7" s="1"/>
  <c r="F1905" i="7"/>
  <c r="J1905" i="7" s="1"/>
  <c r="E1905" i="7"/>
  <c r="I1905" i="7" s="1"/>
  <c r="E1876" i="7"/>
  <c r="I1876" i="7" s="1"/>
  <c r="F1876" i="7"/>
  <c r="J1876" i="7" s="1"/>
  <c r="F1868" i="7"/>
  <c r="J1868" i="7" s="1"/>
  <c r="F1841" i="7"/>
  <c r="J1841" i="7" s="1"/>
  <c r="E1841" i="7"/>
  <c r="I1841" i="7" s="1"/>
  <c r="F1803" i="7"/>
  <c r="J1803" i="7" s="1"/>
  <c r="E1803" i="7"/>
  <c r="I1803" i="7" s="1"/>
  <c r="F2014" i="7"/>
  <c r="J2014" i="7" s="1"/>
  <c r="F2001" i="7"/>
  <c r="J2001" i="7" s="1"/>
  <c r="E2001" i="7"/>
  <c r="I2001" i="7" s="1"/>
  <c r="E1972" i="7"/>
  <c r="I1972" i="7" s="1"/>
  <c r="F1972" i="7"/>
  <c r="J1972" i="7" s="1"/>
  <c r="F1964" i="7"/>
  <c r="J1964" i="7" s="1"/>
  <c r="F1954" i="7"/>
  <c r="J1954" i="7" s="1"/>
  <c r="E1938" i="7"/>
  <c r="I1938" i="7" s="1"/>
  <c r="F1913" i="7"/>
  <c r="J1913" i="7" s="1"/>
  <c r="E1913" i="7"/>
  <c r="I1913" i="7" s="1"/>
  <c r="E1909" i="7"/>
  <c r="I1909" i="7" s="1"/>
  <c r="E1904" i="7"/>
  <c r="I1904" i="7" s="1"/>
  <c r="E1884" i="7"/>
  <c r="I1884" i="7" s="1"/>
  <c r="F1884" i="7"/>
  <c r="J1884" i="7" s="1"/>
  <c r="E1875" i="7"/>
  <c r="I1875" i="7" s="1"/>
  <c r="F1850" i="7"/>
  <c r="J1850" i="7" s="1"/>
  <c r="E1846" i="7"/>
  <c r="I1846" i="7" s="1"/>
  <c r="F1846" i="7"/>
  <c r="J1846" i="7" s="1"/>
  <c r="E1840" i="7"/>
  <c r="I1840" i="7" s="1"/>
  <c r="F1840" i="7"/>
  <c r="J1840" i="7" s="1"/>
  <c r="E1819" i="7"/>
  <c r="I1819" i="7" s="1"/>
  <c r="F1819" i="7"/>
  <c r="J1819" i="7" s="1"/>
  <c r="E1798" i="7"/>
  <c r="I1798" i="7" s="1"/>
  <c r="F1798" i="7"/>
  <c r="J1798" i="7" s="1"/>
  <c r="F2196" i="7"/>
  <c r="J2196" i="7" s="1"/>
  <c r="F2180" i="7"/>
  <c r="J2180" i="7" s="1"/>
  <c r="F2164" i="7"/>
  <c r="J2164" i="7" s="1"/>
  <c r="F2148" i="7"/>
  <c r="J2148" i="7" s="1"/>
  <c r="F2141" i="7"/>
  <c r="J2141" i="7" s="1"/>
  <c r="E2137" i="7"/>
  <c r="I2137" i="7" s="1"/>
  <c r="E2130" i="7"/>
  <c r="I2130" i="7" s="1"/>
  <c r="L2130" i="7" s="1"/>
  <c r="F2009" i="7"/>
  <c r="J2009" i="7" s="1"/>
  <c r="E2009" i="7"/>
  <c r="I2009" i="7" s="1"/>
  <c r="E1980" i="7"/>
  <c r="I1980" i="7" s="1"/>
  <c r="F1980" i="7"/>
  <c r="J1980" i="7" s="1"/>
  <c r="E1828" i="7"/>
  <c r="I1828" i="7" s="1"/>
  <c r="F1828" i="7"/>
  <c r="J1828" i="7" s="1"/>
  <c r="E1818" i="7"/>
  <c r="I1818" i="7" s="1"/>
  <c r="F1818" i="7"/>
  <c r="J1818" i="7" s="1"/>
  <c r="F1937" i="7"/>
  <c r="J1937" i="7" s="1"/>
  <c r="E1937" i="7"/>
  <c r="I1937" i="7" s="1"/>
  <c r="E1908" i="7"/>
  <c r="I1908" i="7" s="1"/>
  <c r="F1908" i="7"/>
  <c r="J1908" i="7" s="1"/>
  <c r="E1827" i="7"/>
  <c r="I1827" i="7" s="1"/>
  <c r="F1649" i="7"/>
  <c r="J1649" i="7" s="1"/>
  <c r="E1649" i="7"/>
  <c r="I1649" i="7" s="1"/>
  <c r="F1585" i="7"/>
  <c r="J1585" i="7" s="1"/>
  <c r="E1585" i="7"/>
  <c r="I1585" i="7" s="1"/>
  <c r="E1568" i="7"/>
  <c r="I1568" i="7" s="1"/>
  <c r="F1568" i="7"/>
  <c r="J1568" i="7" s="1"/>
  <c r="F1497" i="7"/>
  <c r="J1497" i="7" s="1"/>
  <c r="E1497" i="7"/>
  <c r="I1497" i="7" s="1"/>
  <c r="E1492" i="7"/>
  <c r="I1492" i="7" s="1"/>
  <c r="F1492" i="7"/>
  <c r="J1492" i="7" s="1"/>
  <c r="E1760" i="7"/>
  <c r="I1760" i="7" s="1"/>
  <c r="F1760" i="7"/>
  <c r="J1760" i="7" s="1"/>
  <c r="E1716" i="7"/>
  <c r="I1716" i="7" s="1"/>
  <c r="F1716" i="7"/>
  <c r="J1716" i="7" s="1"/>
  <c r="E1652" i="7"/>
  <c r="I1652" i="7" s="1"/>
  <c r="F1652" i="7"/>
  <c r="J1652" i="7" s="1"/>
  <c r="E1588" i="7"/>
  <c r="I1588" i="7" s="1"/>
  <c r="F1588" i="7"/>
  <c r="J1588" i="7" s="1"/>
  <c r="E1500" i="7"/>
  <c r="I1500" i="7" s="1"/>
  <c r="F1500" i="7"/>
  <c r="J1500" i="7" s="1"/>
  <c r="E1496" i="7"/>
  <c r="I1496" i="7" s="1"/>
  <c r="F1496" i="7"/>
  <c r="J1496" i="7" s="1"/>
  <c r="E1724" i="7"/>
  <c r="I1724" i="7" s="1"/>
  <c r="F1724" i="7"/>
  <c r="J1724" i="7" s="1"/>
  <c r="E1720" i="7"/>
  <c r="I1720" i="7" s="1"/>
  <c r="F1720" i="7"/>
  <c r="J1720" i="7" s="1"/>
  <c r="E1660" i="7"/>
  <c r="I1660" i="7" s="1"/>
  <c r="F1660" i="7"/>
  <c r="J1660" i="7" s="1"/>
  <c r="E1656" i="7"/>
  <c r="I1656" i="7" s="1"/>
  <c r="F1656" i="7"/>
  <c r="J1656" i="7" s="1"/>
  <c r="E1596" i="7"/>
  <c r="I1596" i="7" s="1"/>
  <c r="F1596" i="7"/>
  <c r="J1596" i="7" s="1"/>
  <c r="E1592" i="7"/>
  <c r="I1592" i="7" s="1"/>
  <c r="F1592" i="7"/>
  <c r="J1592" i="7" s="1"/>
  <c r="F1529" i="7"/>
  <c r="J1529" i="7" s="1"/>
  <c r="E1529" i="7"/>
  <c r="I1529" i="7" s="1"/>
  <c r="E1524" i="7"/>
  <c r="I1524" i="7" s="1"/>
  <c r="F1524" i="7"/>
  <c r="J1524" i="7" s="1"/>
  <c r="F1826" i="7"/>
  <c r="J1826" i="7" s="1"/>
  <c r="F1820" i="7"/>
  <c r="J1820" i="7" s="1"/>
  <c r="F1801" i="7"/>
  <c r="J1801" i="7" s="1"/>
  <c r="E1801" i="7"/>
  <c r="I1801" i="7" s="1"/>
  <c r="E1793" i="7"/>
  <c r="I1793" i="7" s="1"/>
  <c r="E1789" i="7"/>
  <c r="I1789" i="7" s="1"/>
  <c r="F1745" i="7"/>
  <c r="J1745" i="7" s="1"/>
  <c r="E1745" i="7"/>
  <c r="I1745" i="7" s="1"/>
  <c r="F1681" i="7"/>
  <c r="J1681" i="7" s="1"/>
  <c r="E1681" i="7"/>
  <c r="I1681" i="7" s="1"/>
  <c r="F1617" i="7"/>
  <c r="J1617" i="7" s="1"/>
  <c r="E1617" i="7"/>
  <c r="I1617" i="7" s="1"/>
  <c r="F1553" i="7"/>
  <c r="J1553" i="7" s="1"/>
  <c r="E1553" i="7"/>
  <c r="I1553" i="7" s="1"/>
  <c r="E1536" i="7"/>
  <c r="I1536" i="7" s="1"/>
  <c r="F1536" i="7"/>
  <c r="J1536" i="7" s="1"/>
  <c r="E1532" i="7"/>
  <c r="I1532" i="7" s="1"/>
  <c r="F1532" i="7"/>
  <c r="J1532" i="7" s="1"/>
  <c r="E1528" i="7"/>
  <c r="I1528" i="7" s="1"/>
  <c r="F1528" i="7"/>
  <c r="J1528" i="7" s="1"/>
  <c r="F1816" i="7"/>
  <c r="J1816" i="7" s="1"/>
  <c r="E1796" i="7"/>
  <c r="I1796" i="7" s="1"/>
  <c r="F1796" i="7"/>
  <c r="J1796" i="7" s="1"/>
  <c r="E1748" i="7"/>
  <c r="I1748" i="7" s="1"/>
  <c r="F1748" i="7"/>
  <c r="J1748" i="7" s="1"/>
  <c r="E1684" i="7"/>
  <c r="I1684" i="7" s="1"/>
  <c r="F1684" i="7"/>
  <c r="J1684" i="7" s="1"/>
  <c r="E1620" i="7"/>
  <c r="I1620" i="7" s="1"/>
  <c r="F1620" i="7"/>
  <c r="J1620" i="7" s="1"/>
  <c r="E1556" i="7"/>
  <c r="I1556" i="7" s="1"/>
  <c r="F1556" i="7"/>
  <c r="J1556" i="7" s="1"/>
  <c r="F1852" i="7"/>
  <c r="J1852" i="7" s="1"/>
  <c r="E1849" i="7"/>
  <c r="I1849" i="7" s="1"/>
  <c r="E1825" i="7"/>
  <c r="I1825" i="7" s="1"/>
  <c r="F1810" i="7"/>
  <c r="J1810" i="7" s="1"/>
  <c r="E1804" i="7"/>
  <c r="I1804" i="7" s="1"/>
  <c r="F1804" i="7"/>
  <c r="J1804" i="7" s="1"/>
  <c r="F1792" i="7"/>
  <c r="J1792" i="7" s="1"/>
  <c r="E1788" i="7"/>
  <c r="I1788" i="7" s="1"/>
  <c r="F1788" i="7"/>
  <c r="J1788" i="7" s="1"/>
  <c r="F1777" i="7"/>
  <c r="J1777" i="7" s="1"/>
  <c r="E1777" i="7"/>
  <c r="I1777" i="7" s="1"/>
  <c r="F1769" i="7"/>
  <c r="J1769" i="7" s="1"/>
  <c r="E1769" i="7"/>
  <c r="I1769" i="7" s="1"/>
  <c r="F1753" i="7"/>
  <c r="J1753" i="7" s="1"/>
  <c r="E1753" i="7"/>
  <c r="I1753" i="7" s="1"/>
  <c r="E1728" i="7"/>
  <c r="I1728" i="7" s="1"/>
  <c r="F1728" i="7"/>
  <c r="J1728" i="7" s="1"/>
  <c r="F1689" i="7"/>
  <c r="J1689" i="7" s="1"/>
  <c r="E1689" i="7"/>
  <c r="I1689" i="7" s="1"/>
  <c r="E1664" i="7"/>
  <c r="I1664" i="7" s="1"/>
  <c r="F1664" i="7"/>
  <c r="J1664" i="7" s="1"/>
  <c r="F1625" i="7"/>
  <c r="J1625" i="7" s="1"/>
  <c r="E1625" i="7"/>
  <c r="I1625" i="7" s="1"/>
  <c r="E1600" i="7"/>
  <c r="I1600" i="7" s="1"/>
  <c r="F1600" i="7"/>
  <c r="J1600" i="7" s="1"/>
  <c r="F1561" i="7"/>
  <c r="J1561" i="7" s="1"/>
  <c r="E1561" i="7"/>
  <c r="I1561" i="7" s="1"/>
  <c r="E1784" i="7"/>
  <c r="I1784" i="7" s="1"/>
  <c r="F1784" i="7"/>
  <c r="J1784" i="7" s="1"/>
  <c r="E1780" i="7"/>
  <c r="I1780" i="7" s="1"/>
  <c r="F1780" i="7"/>
  <c r="J1780" i="7" s="1"/>
  <c r="E1776" i="7"/>
  <c r="I1776" i="7" s="1"/>
  <c r="F1776" i="7"/>
  <c r="J1776" i="7" s="1"/>
  <c r="E1772" i="7"/>
  <c r="I1772" i="7" s="1"/>
  <c r="F1772" i="7"/>
  <c r="J1772" i="7" s="1"/>
  <c r="E1756" i="7"/>
  <c r="I1756" i="7" s="1"/>
  <c r="F1756" i="7"/>
  <c r="J1756" i="7" s="1"/>
  <c r="E1752" i="7"/>
  <c r="I1752" i="7" s="1"/>
  <c r="F1752" i="7"/>
  <c r="J1752" i="7" s="1"/>
  <c r="E1692" i="7"/>
  <c r="I1692" i="7" s="1"/>
  <c r="F1692" i="7"/>
  <c r="J1692" i="7" s="1"/>
  <c r="E1688" i="7"/>
  <c r="I1688" i="7" s="1"/>
  <c r="F1688" i="7"/>
  <c r="J1688" i="7" s="1"/>
  <c r="E1628" i="7"/>
  <c r="I1628" i="7" s="1"/>
  <c r="F1628" i="7"/>
  <c r="J1628" i="7" s="1"/>
  <c r="E1624" i="7"/>
  <c r="I1624" i="7" s="1"/>
  <c r="F1624" i="7"/>
  <c r="J1624" i="7" s="1"/>
  <c r="E1564" i="7"/>
  <c r="I1564" i="7" s="1"/>
  <c r="F1564" i="7"/>
  <c r="J1564" i="7" s="1"/>
  <c r="E1560" i="7"/>
  <c r="I1560" i="7" s="1"/>
  <c r="F1560" i="7"/>
  <c r="J1560" i="7" s="1"/>
  <c r="F1489" i="7"/>
  <c r="J1489" i="7" s="1"/>
  <c r="E1489" i="7"/>
  <c r="I1489" i="7" s="1"/>
  <c r="F1744" i="7"/>
  <c r="J1744" i="7" s="1"/>
  <c r="E1737" i="7"/>
  <c r="I1737" i="7" s="1"/>
  <c r="F1726" i="7"/>
  <c r="J1726" i="7" s="1"/>
  <c r="F1712" i="7"/>
  <c r="J1712" i="7" s="1"/>
  <c r="E1705" i="7"/>
  <c r="I1705" i="7" s="1"/>
  <c r="F1694" i="7"/>
  <c r="J1694" i="7" s="1"/>
  <c r="F1680" i="7"/>
  <c r="J1680" i="7" s="1"/>
  <c r="E1673" i="7"/>
  <c r="I1673" i="7" s="1"/>
  <c r="F1662" i="7"/>
  <c r="J1662" i="7" s="1"/>
  <c r="F1648" i="7"/>
  <c r="J1648" i="7" s="1"/>
  <c r="E1641" i="7"/>
  <c r="I1641" i="7" s="1"/>
  <c r="F1630" i="7"/>
  <c r="J1630" i="7" s="1"/>
  <c r="F1616" i="7"/>
  <c r="J1616" i="7" s="1"/>
  <c r="E1609" i="7"/>
  <c r="I1609" i="7" s="1"/>
  <c r="F1598" i="7"/>
  <c r="J1598" i="7" s="1"/>
  <c r="F1584" i="7"/>
  <c r="J1584" i="7" s="1"/>
  <c r="E1577" i="7"/>
  <c r="I1577" i="7" s="1"/>
  <c r="F1552" i="7"/>
  <c r="J1552" i="7" s="1"/>
  <c r="E1545" i="7"/>
  <c r="I1545" i="7" s="1"/>
  <c r="F1520" i="7"/>
  <c r="J1520" i="7" s="1"/>
  <c r="E1513" i="7"/>
  <c r="I1513" i="7" s="1"/>
  <c r="F1488" i="7"/>
  <c r="J1488" i="7" s="1"/>
  <c r="E1481" i="7"/>
  <c r="I1481" i="7" s="1"/>
  <c r="E1740" i="7"/>
  <c r="I1740" i="7" s="1"/>
  <c r="F1740" i="7"/>
  <c r="J1740" i="7" s="1"/>
  <c r="E1733" i="7"/>
  <c r="I1733" i="7" s="1"/>
  <c r="E1708" i="7"/>
  <c r="I1708" i="7" s="1"/>
  <c r="F1708" i="7"/>
  <c r="J1708" i="7" s="1"/>
  <c r="E1701" i="7"/>
  <c r="I1701" i="7" s="1"/>
  <c r="E1676" i="7"/>
  <c r="I1676" i="7" s="1"/>
  <c r="F1676" i="7"/>
  <c r="J1676" i="7" s="1"/>
  <c r="E1669" i="7"/>
  <c r="I1669" i="7" s="1"/>
  <c r="E1644" i="7"/>
  <c r="I1644" i="7" s="1"/>
  <c r="F1644" i="7"/>
  <c r="J1644" i="7" s="1"/>
  <c r="E1637" i="7"/>
  <c r="I1637" i="7" s="1"/>
  <c r="E1612" i="7"/>
  <c r="I1612" i="7" s="1"/>
  <c r="F1612" i="7"/>
  <c r="J1612" i="7" s="1"/>
  <c r="E1605" i="7"/>
  <c r="I1605" i="7" s="1"/>
  <c r="E1580" i="7"/>
  <c r="I1580" i="7" s="1"/>
  <c r="F1580" i="7"/>
  <c r="J1580" i="7" s="1"/>
  <c r="E1548" i="7"/>
  <c r="I1548" i="7" s="1"/>
  <c r="F1548" i="7"/>
  <c r="J1548" i="7" s="1"/>
  <c r="E1516" i="7"/>
  <c r="I1516" i="7" s="1"/>
  <c r="F1516" i="7"/>
  <c r="J1516" i="7" s="1"/>
  <c r="E1484" i="7"/>
  <c r="I1484" i="7" s="1"/>
  <c r="F1484" i="7"/>
  <c r="J1484" i="7" s="1"/>
  <c r="F1750" i="7"/>
  <c r="J1750" i="7" s="1"/>
  <c r="F1718" i="7"/>
  <c r="J1718" i="7" s="1"/>
  <c r="F1686" i="7"/>
  <c r="J1686" i="7" s="1"/>
  <c r="F1654" i="7"/>
  <c r="J1654" i="7" s="1"/>
  <c r="F1622" i="7"/>
  <c r="J1622" i="7" s="1"/>
  <c r="F1590" i="7"/>
  <c r="J1590" i="7" s="1"/>
  <c r="F1576" i="7"/>
  <c r="J1576" i="7" s="1"/>
  <c r="E1569" i="7"/>
  <c r="I1569" i="7" s="1"/>
  <c r="F1558" i="7"/>
  <c r="J1558" i="7" s="1"/>
  <c r="F1544" i="7"/>
  <c r="J1544" i="7" s="1"/>
  <c r="E1537" i="7"/>
  <c r="I1537" i="7" s="1"/>
  <c r="F1512" i="7"/>
  <c r="J1512" i="7" s="1"/>
  <c r="E1505" i="7"/>
  <c r="I1505" i="7" s="1"/>
  <c r="F1480" i="7"/>
  <c r="J1480" i="7" s="1"/>
  <c r="E1473" i="7"/>
  <c r="I1473" i="7" s="1"/>
  <c r="E1764" i="7"/>
  <c r="I1764" i="7" s="1"/>
  <c r="F1764" i="7"/>
  <c r="J1764" i="7" s="1"/>
  <c r="E1757" i="7"/>
  <c r="I1757" i="7" s="1"/>
  <c r="E1732" i="7"/>
  <c r="I1732" i="7" s="1"/>
  <c r="F1732" i="7"/>
  <c r="J1732" i="7" s="1"/>
  <c r="E1725" i="7"/>
  <c r="I1725" i="7" s="1"/>
  <c r="E1700" i="7"/>
  <c r="I1700" i="7" s="1"/>
  <c r="F1700" i="7"/>
  <c r="J1700" i="7" s="1"/>
  <c r="E1693" i="7"/>
  <c r="I1693" i="7" s="1"/>
  <c r="E1668" i="7"/>
  <c r="I1668" i="7" s="1"/>
  <c r="F1668" i="7"/>
  <c r="J1668" i="7" s="1"/>
  <c r="E1661" i="7"/>
  <c r="I1661" i="7" s="1"/>
  <c r="E1636" i="7"/>
  <c r="I1636" i="7" s="1"/>
  <c r="F1636" i="7"/>
  <c r="J1636" i="7" s="1"/>
  <c r="E1629" i="7"/>
  <c r="I1629" i="7" s="1"/>
  <c r="E1604" i="7"/>
  <c r="I1604" i="7" s="1"/>
  <c r="F1604" i="7"/>
  <c r="J1604" i="7" s="1"/>
  <c r="E1597" i="7"/>
  <c r="I1597" i="7" s="1"/>
  <c r="E1572" i="7"/>
  <c r="I1572" i="7" s="1"/>
  <c r="F1572" i="7"/>
  <c r="J1572" i="7" s="1"/>
  <c r="E1565" i="7"/>
  <c r="I1565" i="7" s="1"/>
  <c r="E1540" i="7"/>
  <c r="I1540" i="7" s="1"/>
  <c r="F1540" i="7"/>
  <c r="J1540" i="7" s="1"/>
  <c r="E1508" i="7"/>
  <c r="I1508" i="7" s="1"/>
  <c r="F1508" i="7"/>
  <c r="J1508" i="7" s="1"/>
  <c r="E1476" i="7"/>
  <c r="I1476" i="7" s="1"/>
  <c r="F1476" i="7"/>
  <c r="J1476" i="7" s="1"/>
  <c r="F1469" i="7"/>
  <c r="J1469" i="7" s="1"/>
  <c r="F1468" i="7"/>
  <c r="J1468" i="7" s="1"/>
  <c r="H1442" i="7"/>
  <c r="F1442" i="7"/>
  <c r="J1442" i="7" s="1"/>
  <c r="E1442" i="7"/>
  <c r="I1442" i="7" s="1"/>
  <c r="H1394" i="7"/>
  <c r="F1394" i="7"/>
  <c r="J1394" i="7" s="1"/>
  <c r="F1298" i="7"/>
  <c r="J1298" i="7" s="1"/>
  <c r="H1298" i="7"/>
  <c r="H1250" i="7"/>
  <c r="F1250" i="7"/>
  <c r="J1250" i="7" s="1"/>
  <c r="E1250" i="7"/>
  <c r="I1250" i="7" s="1"/>
  <c r="H1194" i="7"/>
  <c r="F1194" i="7"/>
  <c r="J1194" i="7" s="1"/>
  <c r="E1194" i="7"/>
  <c r="I1194" i="7" s="1"/>
  <c r="H1090" i="7"/>
  <c r="F1090" i="7"/>
  <c r="J1090" i="7" s="1"/>
  <c r="E1042" i="7"/>
  <c r="I1042" i="7" s="1"/>
  <c r="H1042" i="7"/>
  <c r="F1010" i="7"/>
  <c r="J1010" i="7" s="1"/>
  <c r="E1010" i="7"/>
  <c r="I1010" i="7" s="1"/>
  <c r="H1010" i="7"/>
  <c r="F882" i="7"/>
  <c r="J882" i="7" s="1"/>
  <c r="E882" i="7"/>
  <c r="H882" i="7"/>
  <c r="F834" i="7"/>
  <c r="E834" i="7"/>
  <c r="I834" i="7" s="1"/>
  <c r="H834" i="7"/>
  <c r="F786" i="7"/>
  <c r="J786" i="7" s="1"/>
  <c r="E786" i="7"/>
  <c r="I786" i="7" s="1"/>
  <c r="H786" i="7"/>
  <c r="H378" i="7"/>
  <c r="F378" i="7"/>
  <c r="J378" i="7" s="1"/>
  <c r="E378" i="7"/>
  <c r="F322" i="7"/>
  <c r="J322" i="7" s="1"/>
  <c r="E322" i="7"/>
  <c r="I322" i="7" s="1"/>
  <c r="H322" i="7"/>
  <c r="F34" i="7"/>
  <c r="J34" i="7" s="1"/>
  <c r="H66" i="7"/>
  <c r="E1058" i="7"/>
  <c r="I1058" i="7" s="1"/>
  <c r="F1458" i="7"/>
  <c r="J1458" i="7" s="1"/>
  <c r="H1458" i="7"/>
  <c r="H1114" i="7"/>
  <c r="F1114" i="7"/>
  <c r="J1114" i="7" s="1"/>
  <c r="E1114" i="7"/>
  <c r="I1114" i="7" s="1"/>
  <c r="E970" i="7"/>
  <c r="I970" i="7" s="1"/>
  <c r="F970" i="7"/>
  <c r="J970" i="7" s="1"/>
  <c r="E914" i="7"/>
  <c r="I914" i="7" s="1"/>
  <c r="F914" i="7"/>
  <c r="F866" i="7"/>
  <c r="J866" i="7" s="1"/>
  <c r="E866" i="7"/>
  <c r="I866" i="7" s="1"/>
  <c r="H866" i="7"/>
  <c r="E810" i="7"/>
  <c r="I810" i="7" s="1"/>
  <c r="H810" i="7"/>
  <c r="H770" i="7"/>
  <c r="F770" i="7"/>
  <c r="J770" i="7" s="1"/>
  <c r="E682" i="7"/>
  <c r="I682" i="7" s="1"/>
  <c r="H682" i="7"/>
  <c r="E650" i="7"/>
  <c r="I650" i="7" s="1"/>
  <c r="H650" i="7"/>
  <c r="F546" i="7"/>
  <c r="J546" i="7" s="1"/>
  <c r="E546" i="7"/>
  <c r="I546" i="7" s="1"/>
  <c r="F498" i="7"/>
  <c r="E498" i="7"/>
  <c r="I498" i="7" s="1"/>
  <c r="H402" i="7"/>
  <c r="F402" i="7"/>
  <c r="J402" i="7" s="1"/>
  <c r="E402" i="7"/>
  <c r="I402" i="7" s="1"/>
  <c r="E354" i="7"/>
  <c r="I354" i="7" s="1"/>
  <c r="H354" i="7"/>
  <c r="H754" i="7"/>
  <c r="H1418" i="7"/>
  <c r="F1418" i="7"/>
  <c r="J1418" i="7" s="1"/>
  <c r="E1418" i="7"/>
  <c r="I1418" i="7" s="1"/>
  <c r="H1378" i="7"/>
  <c r="E1378" i="7"/>
  <c r="I1378" i="7" s="1"/>
  <c r="L1378" i="7" s="1"/>
  <c r="F1274" i="7"/>
  <c r="J1274" i="7" s="1"/>
  <c r="H1274" i="7"/>
  <c r="H1226" i="7"/>
  <c r="F1226" i="7"/>
  <c r="J1226" i="7" s="1"/>
  <c r="E1226" i="7"/>
  <c r="I1226" i="7" s="1"/>
  <c r="H1066" i="7"/>
  <c r="E1066" i="7"/>
  <c r="I1066" i="7" s="1"/>
  <c r="F1066" i="7"/>
  <c r="J1066" i="7" s="1"/>
  <c r="F874" i="7"/>
  <c r="J874" i="7" s="1"/>
  <c r="E874" i="7"/>
  <c r="I874" i="7" s="1"/>
  <c r="F826" i="7"/>
  <c r="J826" i="7" s="1"/>
  <c r="E826" i="7"/>
  <c r="I826" i="7" s="1"/>
  <c r="H826" i="7"/>
  <c r="F570" i="7"/>
  <c r="E570" i="7"/>
  <c r="I570" i="7" s="1"/>
  <c r="H570" i="7"/>
  <c r="H514" i="7"/>
  <c r="F514" i="7"/>
  <c r="J514" i="7" s="1"/>
  <c r="E514" i="7"/>
  <c r="I514" i="7" s="1"/>
  <c r="H418" i="7"/>
  <c r="F418" i="7"/>
  <c r="J418" i="7" s="1"/>
  <c r="E418" i="7"/>
  <c r="H370" i="7"/>
  <c r="F370" i="7"/>
  <c r="J370" i="7" s="1"/>
  <c r="E370" i="7"/>
  <c r="I370" i="7" s="1"/>
  <c r="F306" i="7"/>
  <c r="J306" i="7" s="1"/>
  <c r="E306" i="7"/>
  <c r="I306" i="7" s="1"/>
  <c r="E50" i="7"/>
  <c r="I50" i="7" s="1"/>
  <c r="H698" i="7"/>
  <c r="F1170" i="7"/>
  <c r="J1170" i="7" s="1"/>
  <c r="E1450" i="7"/>
  <c r="I1450" i="7" s="1"/>
  <c r="H1450" i="7"/>
  <c r="F1338" i="7"/>
  <c r="J1338" i="7" s="1"/>
  <c r="E1338" i="7"/>
  <c r="I1338" i="7" s="1"/>
  <c r="H1338" i="7"/>
  <c r="H1290" i="7"/>
  <c r="F1290" i="7"/>
  <c r="J1290" i="7" s="1"/>
  <c r="H1242" i="7"/>
  <c r="F1242" i="7"/>
  <c r="J1242" i="7" s="1"/>
  <c r="E1242" i="7"/>
  <c r="I1242" i="7" s="1"/>
  <c r="H1082" i="7"/>
  <c r="F1082" i="7"/>
  <c r="J1082" i="7" s="1"/>
  <c r="E1082" i="7"/>
  <c r="I1082" i="7" s="1"/>
  <c r="H1002" i="7"/>
  <c r="F1002" i="7"/>
  <c r="J1002" i="7" s="1"/>
  <c r="H962" i="7"/>
  <c r="E962" i="7"/>
  <c r="I962" i="7" s="1"/>
  <c r="F962" i="7"/>
  <c r="J962" i="7" s="1"/>
  <c r="E906" i="7"/>
  <c r="I906" i="7" s="1"/>
  <c r="F906" i="7"/>
  <c r="J906" i="7" s="1"/>
  <c r="F858" i="7"/>
  <c r="J858" i="7" s="1"/>
  <c r="E858" i="7"/>
  <c r="H858" i="7"/>
  <c r="F802" i="7"/>
  <c r="J802" i="7" s="1"/>
  <c r="E802" i="7"/>
  <c r="I802" i="7" s="1"/>
  <c r="H802" i="7"/>
  <c r="E674" i="7"/>
  <c r="I674" i="7" s="1"/>
  <c r="H674" i="7"/>
  <c r="F482" i="7"/>
  <c r="J482" i="7" s="1"/>
  <c r="E482" i="7"/>
  <c r="I482" i="7" s="1"/>
  <c r="H482" i="7"/>
  <c r="H386" i="7"/>
  <c r="F386" i="7"/>
  <c r="E386" i="7"/>
  <c r="I386" i="7" s="1"/>
  <c r="F330" i="7"/>
  <c r="J330" i="7" s="1"/>
  <c r="E330" i="7"/>
  <c r="I330" i="7" s="1"/>
  <c r="H330" i="7"/>
  <c r="F50" i="7"/>
  <c r="J50" i="7" s="1"/>
  <c r="H306" i="7"/>
  <c r="E690" i="7"/>
  <c r="I690" i="7" s="1"/>
  <c r="E770" i="7"/>
  <c r="I770" i="7" s="1"/>
  <c r="F1362" i="7"/>
  <c r="J1362" i="7" s="1"/>
  <c r="L1362" i="7" s="1"/>
  <c r="H1434" i="7"/>
  <c r="E1434" i="7"/>
  <c r="I1434" i="7" s="1"/>
  <c r="F1434" i="7"/>
  <c r="J1434" i="7" s="1"/>
  <c r="H1234" i="7"/>
  <c r="F1234" i="7"/>
  <c r="E1098" i="7"/>
  <c r="H1098" i="7"/>
  <c r="E954" i="7"/>
  <c r="I954" i="7" s="1"/>
  <c r="F954" i="7"/>
  <c r="J954" i="7" s="1"/>
  <c r="H898" i="7"/>
  <c r="F898" i="7"/>
  <c r="J898" i="7" s="1"/>
  <c r="E898" i="7"/>
  <c r="I898" i="7" s="1"/>
  <c r="H850" i="7"/>
  <c r="F850" i="7"/>
  <c r="F794" i="7"/>
  <c r="J794" i="7" s="1"/>
  <c r="E794" i="7"/>
  <c r="I794" i="7" s="1"/>
  <c r="H794" i="7"/>
  <c r="F762" i="7"/>
  <c r="J762" i="7" s="1"/>
  <c r="E762" i="7"/>
  <c r="I762" i="7" s="1"/>
  <c r="E666" i="7"/>
  <c r="I666" i="7" s="1"/>
  <c r="H666" i="7"/>
  <c r="E634" i="7"/>
  <c r="I634" i="7" s="1"/>
  <c r="H634" i="7"/>
  <c r="F578" i="7"/>
  <c r="J578" i="7" s="1"/>
  <c r="E578" i="7"/>
  <c r="I578" i="7" s="1"/>
  <c r="H578" i="7"/>
  <c r="H530" i="7"/>
  <c r="F530" i="7"/>
  <c r="J530" i="7" s="1"/>
  <c r="E530" i="7"/>
  <c r="I530" i="7" s="1"/>
  <c r="E410" i="7"/>
  <c r="H410" i="7"/>
  <c r="F338" i="7"/>
  <c r="J338" i="7" s="1"/>
  <c r="E338" i="7"/>
  <c r="I338" i="7" s="1"/>
  <c r="H338" i="7"/>
  <c r="F410" i="7"/>
  <c r="J410" i="7" s="1"/>
  <c r="E642" i="7"/>
  <c r="I642" i="7" s="1"/>
  <c r="H738" i="7"/>
  <c r="F1042" i="7"/>
  <c r="J1042" i="7" s="1"/>
  <c r="E1466" i="7"/>
  <c r="I1466" i="7" s="1"/>
  <c r="H1466" i="7"/>
  <c r="F1410" i="7"/>
  <c r="E1410" i="7"/>
  <c r="I1410" i="7" s="1"/>
  <c r="H1354" i="7"/>
  <c r="F1354" i="7"/>
  <c r="J1354" i="7" s="1"/>
  <c r="E1354" i="7"/>
  <c r="I1354" i="7" s="1"/>
  <c r="H1162" i="7"/>
  <c r="F1162" i="7"/>
  <c r="J1162" i="7" s="1"/>
  <c r="E1162" i="7"/>
  <c r="I1162" i="7" s="1"/>
  <c r="H1106" i="7"/>
  <c r="F1106" i="7"/>
  <c r="J1106" i="7" s="1"/>
  <c r="E1106" i="7"/>
  <c r="I1106" i="7" s="1"/>
  <c r="H1050" i="7"/>
  <c r="F1050" i="7"/>
  <c r="J1050" i="7" s="1"/>
  <c r="E1050" i="7"/>
  <c r="F930" i="7"/>
  <c r="H930" i="7"/>
  <c r="E890" i="7"/>
  <c r="H890" i="7"/>
  <c r="F842" i="7"/>
  <c r="J842" i="7" s="1"/>
  <c r="E842" i="7"/>
  <c r="I842" i="7" s="1"/>
  <c r="H842" i="7"/>
  <c r="F778" i="7"/>
  <c r="E778" i="7"/>
  <c r="I778" i="7" s="1"/>
  <c r="H778" i="7"/>
  <c r="H554" i="7"/>
  <c r="F554" i="7"/>
  <c r="J554" i="7" s="1"/>
  <c r="F346" i="7"/>
  <c r="J346" i="7" s="1"/>
  <c r="E346" i="7"/>
  <c r="I346" i="7" s="1"/>
  <c r="H346" i="7"/>
  <c r="E18" i="7"/>
  <c r="H874" i="7"/>
  <c r="F986" i="7"/>
  <c r="J986" i="7" s="1"/>
  <c r="E1090" i="7"/>
  <c r="I1090" i="7" s="1"/>
  <c r="E1426" i="7"/>
  <c r="I1426" i="7" s="1"/>
  <c r="H1426" i="7"/>
  <c r="F1314" i="7"/>
  <c r="J1314" i="7" s="1"/>
  <c r="H1314" i="7"/>
  <c r="E1218" i="7"/>
  <c r="I1218" i="7" s="1"/>
  <c r="F1218" i="7"/>
  <c r="J1218" i="7" s="1"/>
  <c r="E1178" i="7"/>
  <c r="I1178" i="7" s="1"/>
  <c r="H1178" i="7"/>
  <c r="F1130" i="7"/>
  <c r="J1130" i="7" s="1"/>
  <c r="H1130" i="7"/>
  <c r="H1074" i="7"/>
  <c r="E1074" i="7"/>
  <c r="F1074" i="7"/>
  <c r="J1074" i="7" s="1"/>
  <c r="H1026" i="7"/>
  <c r="F1026" i="7"/>
  <c r="H818" i="7"/>
  <c r="F818" i="7"/>
  <c r="J818" i="7" s="1"/>
  <c r="F706" i="7"/>
  <c r="J706" i="7" s="1"/>
  <c r="H706" i="7"/>
  <c r="E658" i="7"/>
  <c r="I658" i="7" s="1"/>
  <c r="H658" i="7"/>
  <c r="F562" i="7"/>
  <c r="J562" i="7" s="1"/>
  <c r="E562" i="7"/>
  <c r="I562" i="7" s="1"/>
  <c r="H562" i="7"/>
  <c r="H426" i="7"/>
  <c r="F426" i="7"/>
  <c r="E426" i="7"/>
  <c r="I426" i="7" s="1"/>
  <c r="H362" i="7"/>
  <c r="F362" i="7"/>
  <c r="J362" i="7" s="1"/>
  <c r="F314" i="7"/>
  <c r="J314" i="7" s="1"/>
  <c r="E314" i="7"/>
  <c r="I314" i="7" s="1"/>
  <c r="H314" i="7"/>
  <c r="K72" i="7"/>
  <c r="H498" i="7"/>
  <c r="E554" i="7"/>
  <c r="I554" i="7" s="1"/>
  <c r="H722" i="7"/>
  <c r="E818" i="7"/>
  <c r="I818" i="7" s="1"/>
  <c r="E850" i="7"/>
  <c r="I850" i="7" s="1"/>
  <c r="H1410" i="7"/>
  <c r="K109" i="7"/>
  <c r="K161" i="7"/>
  <c r="K229" i="7"/>
  <c r="K272" i="7"/>
  <c r="K284" i="7"/>
  <c r="K421" i="7"/>
  <c r="K437" i="7"/>
  <c r="K515" i="7"/>
  <c r="K567" i="7"/>
  <c r="K583" i="7"/>
  <c r="K629" i="7"/>
  <c r="K976" i="7"/>
  <c r="K1094" i="7"/>
  <c r="K1310" i="7"/>
  <c r="K540" i="7"/>
  <c r="K927" i="7"/>
  <c r="K971" i="7"/>
  <c r="K1048" i="7"/>
  <c r="K1223" i="7"/>
  <c r="K1359" i="7"/>
  <c r="K80" i="7"/>
  <c r="K85" i="7"/>
  <c r="K155" i="7"/>
  <c r="K205" i="7"/>
  <c r="K213" i="7"/>
  <c r="K248" i="7"/>
  <c r="K253" i="7"/>
  <c r="K289" i="7"/>
  <c r="K345" i="7"/>
  <c r="K555" i="7"/>
  <c r="K669" i="7"/>
  <c r="K957" i="7"/>
  <c r="K1014" i="7"/>
  <c r="K1190" i="7"/>
  <c r="K371" i="7"/>
  <c r="K1311" i="7"/>
  <c r="K76" i="7"/>
  <c r="K81" i="7"/>
  <c r="K116" i="7"/>
  <c r="K173" i="7"/>
  <c r="K236" i="7"/>
  <c r="K249" i="7"/>
  <c r="K295" i="7"/>
  <c r="K531" i="7"/>
  <c r="K612" i="7"/>
  <c r="K800" i="7"/>
  <c r="K803" i="7"/>
  <c r="K991" i="7"/>
  <c r="K1005" i="7"/>
  <c r="K1110" i="7"/>
  <c r="K245" i="7"/>
  <c r="K264" i="7"/>
  <c r="K436" i="7"/>
  <c r="K968" i="7"/>
  <c r="K1046" i="7"/>
  <c r="K1061" i="7"/>
  <c r="K1198" i="7"/>
  <c r="K35" i="7"/>
  <c r="K575" i="7"/>
  <c r="K1174" i="7"/>
  <c r="K7" i="7"/>
  <c r="K33" i="7"/>
  <c r="K140" i="7"/>
  <c r="K190" i="7"/>
  <c r="K196" i="7"/>
  <c r="K547" i="7"/>
  <c r="K757" i="7"/>
  <c r="K917" i="7"/>
  <c r="K1028" i="7"/>
  <c r="K1415" i="7"/>
  <c r="K460" i="7"/>
  <c r="K958" i="7"/>
  <c r="K401" i="7"/>
  <c r="K645" i="7"/>
  <c r="K887" i="7"/>
  <c r="K1421" i="7"/>
  <c r="K132" i="7"/>
  <c r="K149" i="7"/>
  <c r="K277" i="7"/>
  <c r="K736" i="7"/>
  <c r="K557" i="7"/>
  <c r="K6" i="7"/>
  <c r="K198" i="7"/>
  <c r="K221" i="7"/>
  <c r="K224" i="7"/>
  <c r="K464" i="7"/>
  <c r="K476" i="7"/>
  <c r="K483" i="7"/>
  <c r="K556" i="7"/>
  <c r="K604" i="7"/>
  <c r="K735" i="7"/>
  <c r="K751" i="7"/>
  <c r="K855" i="7"/>
  <c r="K925" i="7"/>
  <c r="K1221" i="7"/>
  <c r="K613" i="7"/>
  <c r="K56" i="7"/>
  <c r="K96" i="7"/>
  <c r="K164" i="7"/>
  <c r="K461" i="7"/>
  <c r="K542" i="7"/>
  <c r="K637" i="7"/>
  <c r="K815" i="7"/>
  <c r="K1392" i="7"/>
  <c r="K1054" i="7"/>
  <c r="K5" i="7"/>
  <c r="K44" i="7"/>
  <c r="K188" i="7"/>
  <c r="K199" i="7"/>
  <c r="K321" i="7"/>
  <c r="K353" i="7"/>
  <c r="K367" i="7"/>
  <c r="K549" i="7"/>
  <c r="K807" i="7"/>
  <c r="K879" i="7"/>
  <c r="K995" i="7"/>
  <c r="K1119" i="7"/>
  <c r="K1108" i="7"/>
  <c r="K89" i="7"/>
  <c r="K101" i="7"/>
  <c r="K174" i="7"/>
  <c r="K182" i="7"/>
  <c r="K311" i="7"/>
  <c r="K318" i="7"/>
  <c r="K343" i="7"/>
  <c r="K350" i="7"/>
  <c r="K469" i="7"/>
  <c r="K489" i="7"/>
  <c r="K492" i="7"/>
  <c r="K621" i="7"/>
  <c r="K984" i="7"/>
  <c r="K1075" i="7"/>
  <c r="K1272" i="7"/>
  <c r="K1384" i="7"/>
  <c r="K61" i="7"/>
  <c r="K157" i="7"/>
  <c r="K260" i="7"/>
  <c r="K269" i="7"/>
  <c r="K503" i="7"/>
  <c r="K526" i="7"/>
  <c r="K608" i="7"/>
  <c r="K799" i="7"/>
  <c r="K863" i="7"/>
  <c r="K60" i="7"/>
  <c r="K65" i="7"/>
  <c r="K165" i="7"/>
  <c r="K167" i="7"/>
  <c r="K204" i="7"/>
  <c r="K209" i="7"/>
  <c r="K220" i="7"/>
  <c r="K237" i="7"/>
  <c r="K411" i="7"/>
  <c r="K20" i="7"/>
  <c r="K68" i="7"/>
  <c r="K115" i="7"/>
  <c r="K163" i="7"/>
  <c r="K793" i="7"/>
  <c r="K41" i="7"/>
  <c r="K66" i="7"/>
  <c r="K121" i="7"/>
  <c r="K124" i="7"/>
  <c r="K241" i="7"/>
  <c r="K36" i="7"/>
  <c r="K49" i="7"/>
  <c r="K166" i="7"/>
  <c r="K24" i="7"/>
  <c r="K45" i="7"/>
  <c r="K69" i="7"/>
  <c r="K93" i="7"/>
  <c r="K125" i="7"/>
  <c r="K197" i="7"/>
  <c r="K52" i="7"/>
  <c r="K181" i="7"/>
  <c r="K183" i="7"/>
  <c r="K37" i="7"/>
  <c r="K195" i="7"/>
  <c r="K287" i="7"/>
  <c r="K572" i="7"/>
  <c r="K580" i="7"/>
  <c r="K595" i="7"/>
  <c r="K597" i="7"/>
  <c r="K607" i="7"/>
  <c r="K663" i="7"/>
  <c r="K695" i="7"/>
  <c r="K709" i="7"/>
  <c r="K725" i="7"/>
  <c r="K741" i="7"/>
  <c r="K920" i="7"/>
  <c r="K943" i="7"/>
  <c r="K981" i="7"/>
  <c r="K1043" i="7"/>
  <c r="K1062" i="7"/>
  <c r="K1204" i="7"/>
  <c r="K1284" i="7"/>
  <c r="K1319" i="7"/>
  <c r="K1364" i="7"/>
  <c r="K1431" i="7"/>
  <c r="K252" i="7"/>
  <c r="K390" i="7"/>
  <c r="K579" i="7"/>
  <c r="K616" i="7"/>
  <c r="K639" i="7"/>
  <c r="K769" i="7"/>
  <c r="K791" i="7"/>
  <c r="K847" i="7"/>
  <c r="K961" i="7"/>
  <c r="K966" i="7"/>
  <c r="K1029" i="7"/>
  <c r="K1038" i="7"/>
  <c r="K1092" i="7"/>
  <c r="K1164" i="7"/>
  <c r="K1213" i="7"/>
  <c r="K1231" i="7"/>
  <c r="K1276" i="7"/>
  <c r="K1293" i="7"/>
  <c r="K1366" i="7"/>
  <c r="K1382" i="7"/>
  <c r="K1439" i="7"/>
  <c r="K427" i="7"/>
  <c r="K573" i="7"/>
  <c r="K655" i="7"/>
  <c r="K687" i="7"/>
  <c r="K707" i="7"/>
  <c r="K717" i="7"/>
  <c r="K733" i="7"/>
  <c r="K739" i="7"/>
  <c r="K875" i="7"/>
  <c r="K1084" i="7"/>
  <c r="K1116" i="7"/>
  <c r="K1180" i="7"/>
  <c r="K1236" i="7"/>
  <c r="K1348" i="7"/>
  <c r="K208" i="7"/>
  <c r="K337" i="7"/>
  <c r="K375" i="7"/>
  <c r="K382" i="7"/>
  <c r="K501" i="7"/>
  <c r="K528" i="7"/>
  <c r="K598" i="7"/>
  <c r="K605" i="7"/>
  <c r="K647" i="7"/>
  <c r="K867" i="7"/>
  <c r="K895" i="7"/>
  <c r="K911" i="7"/>
  <c r="K964" i="7"/>
  <c r="K982" i="7"/>
  <c r="K1070" i="7"/>
  <c r="K1211" i="7"/>
  <c r="K1246" i="7"/>
  <c r="K1268" i="7"/>
  <c r="K1317" i="7"/>
  <c r="K1329" i="7"/>
  <c r="K1335" i="7"/>
  <c r="K1356" i="7"/>
  <c r="K1428" i="7"/>
  <c r="K1430" i="7"/>
  <c r="K1460" i="7"/>
  <c r="K441" i="7"/>
  <c r="K453" i="7"/>
  <c r="K475" i="7"/>
  <c r="K523" i="7"/>
  <c r="K596" i="7"/>
  <c r="K679" i="7"/>
  <c r="K696" i="7"/>
  <c r="K699" i="7"/>
  <c r="K749" i="7"/>
  <c r="K767" i="7"/>
  <c r="K783" i="7"/>
  <c r="K839" i="7"/>
  <c r="K1076" i="7"/>
  <c r="K1240" i="7"/>
  <c r="K1343" i="7"/>
  <c r="K1351" i="7"/>
  <c r="K1389" i="7"/>
  <c r="K1399" i="7"/>
  <c r="K1406" i="7"/>
  <c r="K1436" i="7"/>
  <c r="K1454" i="7"/>
  <c r="K705" i="7"/>
  <c r="K721" i="7"/>
  <c r="K737" i="7"/>
  <c r="K795" i="7"/>
  <c r="K904" i="7"/>
  <c r="K989" i="7"/>
  <c r="K1212" i="7"/>
  <c r="K1252" i="7"/>
  <c r="K1361" i="7"/>
  <c r="K292" i="7"/>
  <c r="K517" i="7"/>
  <c r="K535" i="7"/>
  <c r="K544" i="7"/>
  <c r="K631" i="7"/>
  <c r="K659" i="7"/>
  <c r="K671" i="7"/>
  <c r="K688" i="7"/>
  <c r="K871" i="7"/>
  <c r="K960" i="7"/>
  <c r="K1096" i="7"/>
  <c r="K1115" i="7"/>
  <c r="K1124" i="7"/>
  <c r="K1148" i="7"/>
  <c r="K1176" i="7"/>
  <c r="K1222" i="7"/>
  <c r="K1233" i="7"/>
  <c r="K1328" i="7"/>
  <c r="K1423" i="7"/>
  <c r="K1447" i="7"/>
  <c r="K1452" i="7"/>
  <c r="K158" i="6"/>
  <c r="K187" i="6"/>
  <c r="K193" i="6"/>
  <c r="K561" i="6"/>
  <c r="K809" i="6"/>
  <c r="K861" i="6"/>
  <c r="K1277" i="6"/>
  <c r="K1286" i="6"/>
  <c r="K1425" i="6"/>
  <c r="K2597" i="6"/>
  <c r="K1499" i="6"/>
  <c r="K96" i="6"/>
  <c r="K24" i="6"/>
  <c r="K213" i="6"/>
  <c r="K216" i="6"/>
  <c r="K494" i="6"/>
  <c r="K601" i="6"/>
  <c r="K625" i="6"/>
  <c r="K688" i="6"/>
  <c r="K801" i="6"/>
  <c r="K1035" i="6"/>
  <c r="K1040" i="6"/>
  <c r="K115" i="6"/>
  <c r="K211" i="6"/>
  <c r="K217" i="6"/>
  <c r="K283" i="6"/>
  <c r="K432" i="6"/>
  <c r="K437" i="6"/>
  <c r="K527" i="6"/>
  <c r="K545" i="6"/>
  <c r="K727" i="6"/>
  <c r="K773" i="6"/>
  <c r="K2003" i="6"/>
  <c r="K1696" i="6"/>
  <c r="K310" i="6"/>
  <c r="K373" i="6"/>
  <c r="K981" i="6"/>
  <c r="K1313" i="6"/>
  <c r="H2425" i="6"/>
  <c r="F2425" i="6"/>
  <c r="J2425" i="6" s="1"/>
  <c r="K104" i="6"/>
  <c r="K248" i="6"/>
  <c r="K709" i="6"/>
  <c r="H2441" i="6"/>
  <c r="F2441" i="6"/>
  <c r="F2343" i="6"/>
  <c r="J2343" i="6" s="1"/>
  <c r="E2343" i="6"/>
  <c r="I2343" i="6" s="1"/>
  <c r="K133" i="6"/>
  <c r="K208" i="6"/>
  <c r="K245" i="6"/>
  <c r="H2429" i="6"/>
  <c r="F2429" i="6"/>
  <c r="J2429" i="6" s="1"/>
  <c r="H2329" i="6"/>
  <c r="E2329" i="6"/>
  <c r="I2329" i="6" s="1"/>
  <c r="F2329" i="6"/>
  <c r="K109" i="6"/>
  <c r="K125" i="6"/>
  <c r="K349" i="6"/>
  <c r="K397" i="6"/>
  <c r="K955" i="6"/>
  <c r="K99" i="6"/>
  <c r="K142" i="6"/>
  <c r="K174" i="6"/>
  <c r="K296" i="6"/>
  <c r="K300" i="6"/>
  <c r="K364" i="6"/>
  <c r="K429" i="6"/>
  <c r="K645" i="6"/>
  <c r="K974" i="6"/>
  <c r="F1169" i="6"/>
  <c r="J1169" i="6" s="1"/>
  <c r="K1235" i="6"/>
  <c r="F1249" i="6"/>
  <c r="H1257" i="6"/>
  <c r="H1281" i="6"/>
  <c r="E1305" i="6"/>
  <c r="I1305" i="6" s="1"/>
  <c r="K1305" i="6" s="1"/>
  <c r="K1311" i="6"/>
  <c r="F1457" i="6"/>
  <c r="J1457" i="6" s="1"/>
  <c r="E2474" i="6"/>
  <c r="I2474" i="6" s="1"/>
  <c r="H2474" i="6"/>
  <c r="H2458" i="6"/>
  <c r="F2458" i="6"/>
  <c r="E2458" i="6"/>
  <c r="I2458" i="6" s="1"/>
  <c r="H2393" i="6"/>
  <c r="F2393" i="6"/>
  <c r="J2393" i="6" s="1"/>
  <c r="E2393" i="6"/>
  <c r="I2393" i="6" s="1"/>
  <c r="K118" i="6"/>
  <c r="K126" i="6"/>
  <c r="K257" i="6"/>
  <c r="K480" i="6"/>
  <c r="K492" i="6"/>
  <c r="K597" i="6"/>
  <c r="K717" i="6"/>
  <c r="K808" i="6"/>
  <c r="K846" i="6"/>
  <c r="K869" i="6"/>
  <c r="H2481" i="6"/>
  <c r="F2481" i="6"/>
  <c r="H2433" i="6"/>
  <c r="F2433" i="6"/>
  <c r="J2433" i="6" s="1"/>
  <c r="K2433" i="6" s="1"/>
  <c r="E2433" i="6"/>
  <c r="I2433" i="6" s="1"/>
  <c r="F2415" i="6"/>
  <c r="J2415" i="6" s="1"/>
  <c r="E2415" i="6"/>
  <c r="I2415" i="6" s="1"/>
  <c r="H2361" i="6"/>
  <c r="F2361" i="6"/>
  <c r="J2361" i="6" s="1"/>
  <c r="H2281" i="6"/>
  <c r="E2281" i="6"/>
  <c r="I2281" i="6" s="1"/>
  <c r="F2281" i="6"/>
  <c r="J2281" i="6" s="1"/>
  <c r="K2522" i="6"/>
  <c r="K2658" i="6"/>
  <c r="F1449" i="6"/>
  <c r="J1449" i="6" s="1"/>
  <c r="H1449" i="6"/>
  <c r="K1273" i="6"/>
  <c r="H1233" i="6"/>
  <c r="E1233" i="6"/>
  <c r="I1233" i="6" s="1"/>
  <c r="H1225" i="6"/>
  <c r="E1225" i="6"/>
  <c r="I1225" i="6" s="1"/>
  <c r="H1209" i="6"/>
  <c r="E1209" i="6"/>
  <c r="I1209" i="6" s="1"/>
  <c r="H1137" i="6"/>
  <c r="E1137" i="6"/>
  <c r="I1137" i="6" s="1"/>
  <c r="K1137" i="6" s="1"/>
  <c r="H1113" i="6"/>
  <c r="E1113" i="6"/>
  <c r="H1105" i="6"/>
  <c r="E1105" i="6"/>
  <c r="I1105" i="6" s="1"/>
  <c r="H1057" i="6"/>
  <c r="E1057" i="6"/>
  <c r="K769" i="6"/>
  <c r="K729" i="6"/>
  <c r="H2505" i="6"/>
  <c r="F2505" i="6"/>
  <c r="K2493" i="6"/>
  <c r="K176" i="6"/>
  <c r="K184" i="6"/>
  <c r="K388" i="6"/>
  <c r="K1175" i="6"/>
  <c r="K72" i="6"/>
  <c r="K93" i="6"/>
  <c r="K157" i="6"/>
  <c r="K357" i="6"/>
  <c r="K456" i="6"/>
  <c r="K461" i="6"/>
  <c r="K497" i="6"/>
  <c r="K598" i="6"/>
  <c r="F977" i="6"/>
  <c r="J977" i="6" s="1"/>
  <c r="K977" i="6" s="1"/>
  <c r="H1001" i="6"/>
  <c r="K1027" i="6"/>
  <c r="K1067" i="6"/>
  <c r="E1081" i="6"/>
  <c r="I1081" i="6" s="1"/>
  <c r="F1089" i="6"/>
  <c r="J1089" i="6" s="1"/>
  <c r="E1129" i="6"/>
  <c r="I1129" i="6" s="1"/>
  <c r="E1153" i="6"/>
  <c r="I1153" i="6" s="1"/>
  <c r="F1177" i="6"/>
  <c r="H1185" i="6"/>
  <c r="F1209" i="6"/>
  <c r="J1209" i="6" s="1"/>
  <c r="H1273" i="6"/>
  <c r="H1313" i="6"/>
  <c r="K1341" i="6"/>
  <c r="F1441" i="6"/>
  <c r="J1441" i="6" s="1"/>
  <c r="H1465" i="6"/>
  <c r="E2436" i="6"/>
  <c r="E2425" i="6"/>
  <c r="H2401" i="6"/>
  <c r="F2401" i="6"/>
  <c r="J2401" i="6" s="1"/>
  <c r="E2401" i="6"/>
  <c r="I2401" i="6" s="1"/>
  <c r="H2370" i="6"/>
  <c r="E2370" i="6"/>
  <c r="I2370" i="6" s="1"/>
  <c r="H2338" i="6"/>
  <c r="F2338" i="6"/>
  <c r="J2338" i="6" s="1"/>
  <c r="K2338" i="6" s="1"/>
  <c r="E2338" i="6"/>
  <c r="I2338" i="6" s="1"/>
  <c r="H2301" i="6"/>
  <c r="F2301" i="6"/>
  <c r="J2301" i="6" s="1"/>
  <c r="K2301" i="6" s="1"/>
  <c r="E2301" i="6"/>
  <c r="I2301" i="6" s="1"/>
  <c r="F2664" i="6"/>
  <c r="J2664" i="6" s="1"/>
  <c r="F2409" i="6"/>
  <c r="H2305" i="6"/>
  <c r="F2305" i="6"/>
  <c r="J2305" i="6" s="1"/>
  <c r="H2247" i="6"/>
  <c r="F2247" i="6"/>
  <c r="J2247" i="6" s="1"/>
  <c r="H2217" i="6"/>
  <c r="F2217" i="6"/>
  <c r="J2217" i="6" s="1"/>
  <c r="H2202" i="6"/>
  <c r="E2202" i="6"/>
  <c r="I2202" i="6" s="1"/>
  <c r="F2181" i="6"/>
  <c r="H2178" i="6"/>
  <c r="F2178" i="6"/>
  <c r="J2178" i="6" s="1"/>
  <c r="H2167" i="6"/>
  <c r="E2167" i="6"/>
  <c r="I2167" i="6" s="1"/>
  <c r="F2132" i="6"/>
  <c r="J2132" i="6" s="1"/>
  <c r="K2120" i="6"/>
  <c r="H2104" i="6"/>
  <c r="E2104" i="6"/>
  <c r="I2104" i="6" s="1"/>
  <c r="H2099" i="6"/>
  <c r="F2099" i="6"/>
  <c r="J2099" i="6" s="1"/>
  <c r="F2086" i="6"/>
  <c r="J2086" i="6" s="1"/>
  <c r="E2086" i="6"/>
  <c r="I2086" i="6" s="1"/>
  <c r="H2067" i="6"/>
  <c r="E2067" i="6"/>
  <c r="I2067" i="6" s="1"/>
  <c r="F2060" i="6"/>
  <c r="J2060" i="6" s="1"/>
  <c r="H1955" i="6"/>
  <c r="F1955" i="6"/>
  <c r="J1955" i="6" s="1"/>
  <c r="H1927" i="6"/>
  <c r="E1927" i="6"/>
  <c r="I1927" i="6" s="1"/>
  <c r="H1823" i="6"/>
  <c r="E1823" i="6"/>
  <c r="I1823" i="6" s="1"/>
  <c r="H1728" i="6"/>
  <c r="F1728" i="6"/>
  <c r="J1728" i="6" s="1"/>
  <c r="H2185" i="6"/>
  <c r="E2185" i="6"/>
  <c r="I2185" i="6" s="1"/>
  <c r="K2185" i="6" s="1"/>
  <c r="H2092" i="6"/>
  <c r="E2092" i="6"/>
  <c r="I2092" i="6" s="1"/>
  <c r="H2020" i="6"/>
  <c r="F2020" i="6"/>
  <c r="H2008" i="6"/>
  <c r="F2008" i="6"/>
  <c r="K1976" i="6"/>
  <c r="H1897" i="6"/>
  <c r="E1897" i="6"/>
  <c r="I1897" i="6" s="1"/>
  <c r="E1865" i="6"/>
  <c r="I1865" i="6" s="1"/>
  <c r="H1848" i="6"/>
  <c r="E1848" i="6"/>
  <c r="H1760" i="6"/>
  <c r="E1760" i="6"/>
  <c r="I1760" i="6" s="1"/>
  <c r="E2392" i="6"/>
  <c r="I2392" i="6" s="1"/>
  <c r="H2392" i="6"/>
  <c r="E2328" i="6"/>
  <c r="I2328" i="6" s="1"/>
  <c r="H2328" i="6"/>
  <c r="K2304" i="6"/>
  <c r="F2287" i="6"/>
  <c r="J2287" i="6" s="1"/>
  <c r="H2287" i="6"/>
  <c r="E2287" i="6"/>
  <c r="I2287" i="6" s="1"/>
  <c r="H2257" i="6"/>
  <c r="E2257" i="6"/>
  <c r="I2257" i="6" s="1"/>
  <c r="K2257" i="6" s="1"/>
  <c r="H2210" i="6"/>
  <c r="E2210" i="6"/>
  <c r="I2210" i="6" s="1"/>
  <c r="H2201" i="6"/>
  <c r="E2201" i="6"/>
  <c r="I2201" i="6" s="1"/>
  <c r="H2040" i="6"/>
  <c r="F2040" i="6"/>
  <c r="J2040" i="6" s="1"/>
  <c r="H2019" i="6"/>
  <c r="E2019" i="6"/>
  <c r="I2019" i="6" s="1"/>
  <c r="H1771" i="6"/>
  <c r="E1771" i="6"/>
  <c r="I1771" i="6" s="1"/>
  <c r="K853" i="6"/>
  <c r="E2626" i="6"/>
  <c r="I2626" i="6" s="1"/>
  <c r="E2633" i="6"/>
  <c r="E2424" i="6"/>
  <c r="I2424" i="6" s="1"/>
  <c r="H2424" i="6"/>
  <c r="H2341" i="6"/>
  <c r="F2341" i="6"/>
  <c r="J2341" i="6" s="1"/>
  <c r="H2337" i="6"/>
  <c r="F2337" i="6"/>
  <c r="K2309" i="6"/>
  <c r="H2279" i="6"/>
  <c r="F2279" i="6"/>
  <c r="J2279" i="6" s="1"/>
  <c r="H2059" i="6"/>
  <c r="F2059" i="6"/>
  <c r="J2059" i="6" s="1"/>
  <c r="K2059" i="6" s="1"/>
  <c r="H1996" i="6"/>
  <c r="F1996" i="6"/>
  <c r="J1996" i="6" s="1"/>
  <c r="K1996" i="6" s="1"/>
  <c r="H1952" i="6"/>
  <c r="F1952" i="6"/>
  <c r="J1952" i="6" s="1"/>
  <c r="H1888" i="6"/>
  <c r="E1888" i="6"/>
  <c r="I1888" i="6" s="1"/>
  <c r="H1883" i="6"/>
  <c r="E1883" i="6"/>
  <c r="I1883" i="6" s="1"/>
  <c r="K1883" i="6" s="1"/>
  <c r="H1871" i="6"/>
  <c r="F1871" i="6"/>
  <c r="J1871" i="6" s="1"/>
  <c r="K1871" i="6" s="1"/>
  <c r="H1856" i="6"/>
  <c r="F1856" i="6"/>
  <c r="J1856" i="6" s="1"/>
  <c r="H1839" i="6"/>
  <c r="E1839" i="6"/>
  <c r="I1839" i="6" s="1"/>
  <c r="F1839" i="6"/>
  <c r="H1512" i="6"/>
  <c r="E1512" i="6"/>
  <c r="I1512" i="6" s="1"/>
  <c r="F2524" i="6"/>
  <c r="J2524" i="6" s="1"/>
  <c r="F2609" i="6"/>
  <c r="J2609" i="6" s="1"/>
  <c r="F2655" i="6"/>
  <c r="J2655" i="6" s="1"/>
  <c r="F2479" i="6"/>
  <c r="H2479" i="6"/>
  <c r="K2373" i="6"/>
  <c r="K2368" i="6"/>
  <c r="E2364" i="6"/>
  <c r="I2364" i="6" s="1"/>
  <c r="H2364" i="6"/>
  <c r="H2176" i="6"/>
  <c r="F2176" i="6"/>
  <c r="H2124" i="6"/>
  <c r="F2124" i="6"/>
  <c r="H2107" i="6"/>
  <c r="E2107" i="6"/>
  <c r="I2107" i="6" s="1"/>
  <c r="K2107" i="6" s="1"/>
  <c r="H2083" i="6"/>
  <c r="E2083" i="6"/>
  <c r="I2083" i="6" s="1"/>
  <c r="K2083" i="6" s="1"/>
  <c r="H2028" i="6"/>
  <c r="E2028" i="6"/>
  <c r="I2028" i="6" s="1"/>
  <c r="H1838" i="6"/>
  <c r="E1838" i="6"/>
  <c r="I1838" i="6" s="1"/>
  <c r="H1663" i="6"/>
  <c r="F1663" i="6"/>
  <c r="J1663" i="6" s="1"/>
  <c r="H1584" i="6"/>
  <c r="E1584" i="6"/>
  <c r="I1584" i="6" s="1"/>
  <c r="H1519" i="6"/>
  <c r="E1519" i="6"/>
  <c r="I1519" i="6" s="1"/>
  <c r="F2695" i="6"/>
  <c r="J2695" i="6" s="1"/>
  <c r="K483" i="6"/>
  <c r="K510" i="6"/>
  <c r="K686" i="6"/>
  <c r="K924" i="6"/>
  <c r="K1292" i="6"/>
  <c r="K2529" i="6"/>
  <c r="E2532" i="6"/>
  <c r="I2532" i="6" s="1"/>
  <c r="E2554" i="6"/>
  <c r="I2554" i="6" s="1"/>
  <c r="K2557" i="6"/>
  <c r="K2569" i="6"/>
  <c r="E2594" i="6"/>
  <c r="I2594" i="6" s="1"/>
  <c r="K2594" i="6" s="1"/>
  <c r="E2641" i="6"/>
  <c r="I2641" i="6" s="1"/>
  <c r="E2656" i="6"/>
  <c r="I2656" i="6" s="1"/>
  <c r="F2449" i="6"/>
  <c r="J2449" i="6" s="1"/>
  <c r="E2434" i="6"/>
  <c r="I2434" i="6" s="1"/>
  <c r="K2431" i="6"/>
  <c r="F2426" i="6"/>
  <c r="J2426" i="6" s="1"/>
  <c r="E2417" i="6"/>
  <c r="I2417" i="6" s="1"/>
  <c r="E2402" i="6"/>
  <c r="I2402" i="6" s="1"/>
  <c r="K2402" i="6" s="1"/>
  <c r="E2394" i="6"/>
  <c r="F2376" i="6"/>
  <c r="J2376" i="6" s="1"/>
  <c r="F2363" i="6"/>
  <c r="J2363" i="6" s="1"/>
  <c r="K2363" i="6" s="1"/>
  <c r="E2363" i="6"/>
  <c r="I2363" i="6" s="1"/>
  <c r="H2345" i="6"/>
  <c r="F2345" i="6"/>
  <c r="K2340" i="6"/>
  <c r="F2335" i="6"/>
  <c r="J2335" i="6" s="1"/>
  <c r="K2335" i="6" s="1"/>
  <c r="F2330" i="6"/>
  <c r="J2330" i="6" s="1"/>
  <c r="E2312" i="6"/>
  <c r="E2278" i="6"/>
  <c r="H2278" i="6"/>
  <c r="F2248" i="6"/>
  <c r="H2208" i="6"/>
  <c r="F2208" i="6"/>
  <c r="J2208" i="6" s="1"/>
  <c r="H2183" i="6"/>
  <c r="E2183" i="6"/>
  <c r="I2183" i="6" s="1"/>
  <c r="H2170" i="6"/>
  <c r="F2170" i="6"/>
  <c r="E2100" i="6"/>
  <c r="I2100" i="6" s="1"/>
  <c r="H2051" i="6"/>
  <c r="E2051" i="6"/>
  <c r="I2051" i="6" s="1"/>
  <c r="H2044" i="6"/>
  <c r="F2044" i="6"/>
  <c r="J2044" i="6" s="1"/>
  <c r="K2004" i="6"/>
  <c r="F1956" i="6"/>
  <c r="J1956" i="6" s="1"/>
  <c r="H1944" i="6"/>
  <c r="E1944" i="6"/>
  <c r="I1944" i="6" s="1"/>
  <c r="H1887" i="6"/>
  <c r="F1887" i="6"/>
  <c r="J1887" i="6" s="1"/>
  <c r="H1832" i="6"/>
  <c r="F1832" i="6"/>
  <c r="J1832" i="6" s="1"/>
  <c r="F1743" i="6"/>
  <c r="J1743" i="6" s="1"/>
  <c r="H1639" i="6"/>
  <c r="F1639" i="6"/>
  <c r="J1639" i="6" s="1"/>
  <c r="H1491" i="6"/>
  <c r="F1491" i="6"/>
  <c r="J1491" i="6" s="1"/>
  <c r="F2525" i="6"/>
  <c r="J2525" i="6" s="1"/>
  <c r="F2641" i="6"/>
  <c r="J2641" i="6" s="1"/>
  <c r="K2641" i="6" s="1"/>
  <c r="F2677" i="6"/>
  <c r="J2677" i="6" s="1"/>
  <c r="F2644" i="6"/>
  <c r="J2644" i="6" s="1"/>
  <c r="E2471" i="6"/>
  <c r="I2471" i="6" s="1"/>
  <c r="K2471" i="6" s="1"/>
  <c r="F2466" i="6"/>
  <c r="J2466" i="6" s="1"/>
  <c r="E2449" i="6"/>
  <c r="I2449" i="6" s="1"/>
  <c r="E2426" i="6"/>
  <c r="I2426" i="6" s="1"/>
  <c r="K2426" i="6" s="1"/>
  <c r="F2406" i="6"/>
  <c r="J2406" i="6" s="1"/>
  <c r="E2376" i="6"/>
  <c r="I2376" i="6" s="1"/>
  <c r="E2367" i="6"/>
  <c r="I2367" i="6" s="1"/>
  <c r="F2367" i="6"/>
  <c r="J2367" i="6" s="1"/>
  <c r="E2344" i="6"/>
  <c r="I2344" i="6" s="1"/>
  <c r="E2330" i="6"/>
  <c r="I2330" i="6" s="1"/>
  <c r="E2318" i="6"/>
  <c r="I2318" i="6" s="1"/>
  <c r="H2318" i="6"/>
  <c r="F2289" i="6"/>
  <c r="J2289" i="6" s="1"/>
  <c r="H2272" i="6"/>
  <c r="F2272" i="6"/>
  <c r="J2272" i="6" s="1"/>
  <c r="F2225" i="6"/>
  <c r="J2225" i="6" s="1"/>
  <c r="H2213" i="6"/>
  <c r="E2213" i="6"/>
  <c r="I2213" i="6" s="1"/>
  <c r="E2203" i="6"/>
  <c r="E2139" i="6"/>
  <c r="I2139" i="6" s="1"/>
  <c r="E2116" i="6"/>
  <c r="I2116" i="6" s="1"/>
  <c r="H2112" i="6"/>
  <c r="F2112" i="6"/>
  <c r="H2043" i="6"/>
  <c r="E2043" i="6"/>
  <c r="I2043" i="6" s="1"/>
  <c r="H2016" i="6"/>
  <c r="E2016" i="6"/>
  <c r="H2000" i="6"/>
  <c r="E2000" i="6"/>
  <c r="F1974" i="6"/>
  <c r="J1974" i="6" s="1"/>
  <c r="H1974" i="6"/>
  <c r="E1974" i="6"/>
  <c r="I1974" i="6" s="1"/>
  <c r="E1912" i="6"/>
  <c r="I1912" i="6" s="1"/>
  <c r="H1900" i="6"/>
  <c r="E1900" i="6"/>
  <c r="I1900" i="6" s="1"/>
  <c r="F1900" i="6"/>
  <c r="J1900" i="6" s="1"/>
  <c r="H1608" i="6"/>
  <c r="F1608" i="6"/>
  <c r="J1608" i="6" s="1"/>
  <c r="K1398" i="6"/>
  <c r="E2649" i="6"/>
  <c r="I2649" i="6" s="1"/>
  <c r="K2649" i="6" s="1"/>
  <c r="E2657" i="6"/>
  <c r="I2657" i="6" s="1"/>
  <c r="K2657" i="6" s="1"/>
  <c r="F2519" i="6"/>
  <c r="F2513" i="6"/>
  <c r="J2513" i="6" s="1"/>
  <c r="F2494" i="6"/>
  <c r="J2494" i="6" s="1"/>
  <c r="E2476" i="6"/>
  <c r="I2476" i="6" s="1"/>
  <c r="E2466" i="6"/>
  <c r="I2466" i="6" s="1"/>
  <c r="F2397" i="6"/>
  <c r="J2397" i="6" s="1"/>
  <c r="F2371" i="6"/>
  <c r="J2371" i="6" s="1"/>
  <c r="E2371" i="6"/>
  <c r="I2371" i="6" s="1"/>
  <c r="E2289" i="6"/>
  <c r="H2276" i="6"/>
  <c r="F2276" i="6"/>
  <c r="J2276" i="6" s="1"/>
  <c r="H2266" i="6"/>
  <c r="E2266" i="6"/>
  <c r="I2266" i="6" s="1"/>
  <c r="E2247" i="6"/>
  <c r="K2234" i="6"/>
  <c r="H2231" i="6"/>
  <c r="F2231" i="6"/>
  <c r="E2217" i="6"/>
  <c r="I2217" i="6" s="1"/>
  <c r="E2178" i="6"/>
  <c r="I2178" i="6" s="1"/>
  <c r="H2152" i="6"/>
  <c r="E2152" i="6"/>
  <c r="F2148" i="6"/>
  <c r="J2148" i="6" s="1"/>
  <c r="H2128" i="6"/>
  <c r="E2128" i="6"/>
  <c r="E2099" i="6"/>
  <c r="I2099" i="6" s="1"/>
  <c r="E2080" i="6"/>
  <c r="I2080" i="6" s="1"/>
  <c r="F2067" i="6"/>
  <c r="J2067" i="6" s="1"/>
  <c r="H1968" i="6"/>
  <c r="E1968" i="6"/>
  <c r="E1955" i="6"/>
  <c r="I1955" i="6" s="1"/>
  <c r="H1928" i="6"/>
  <c r="E1928" i="6"/>
  <c r="I1928" i="6" s="1"/>
  <c r="H1923" i="6"/>
  <c r="E1923" i="6"/>
  <c r="I1923" i="6" s="1"/>
  <c r="H1824" i="6"/>
  <c r="E1824" i="6"/>
  <c r="I1824" i="6" s="1"/>
  <c r="H1800" i="6"/>
  <c r="E1800" i="6"/>
  <c r="I1800" i="6" s="1"/>
  <c r="H1615" i="6"/>
  <c r="F1615" i="6"/>
  <c r="J1615" i="6" s="1"/>
  <c r="K1679" i="6"/>
  <c r="E1896" i="6"/>
  <c r="I1896" i="6" s="1"/>
  <c r="E1864" i="6"/>
  <c r="I1864" i="6" s="1"/>
  <c r="E1855" i="6"/>
  <c r="I1855" i="6" s="1"/>
  <c r="E1792" i="6"/>
  <c r="F1736" i="6"/>
  <c r="J1736" i="6" s="1"/>
  <c r="F1719" i="6"/>
  <c r="J1719" i="6" s="1"/>
  <c r="E1655" i="6"/>
  <c r="I1655" i="6" s="1"/>
  <c r="E1624" i="6"/>
  <c r="F2690" i="6"/>
  <c r="J2690" i="6" s="1"/>
  <c r="E1736" i="6"/>
  <c r="I1736" i="6" s="1"/>
  <c r="E1719" i="6"/>
  <c r="I1719" i="6" s="1"/>
  <c r="E1695" i="6"/>
  <c r="I1695" i="6" s="1"/>
  <c r="E1672" i="6"/>
  <c r="I1672" i="6" s="1"/>
  <c r="E1648" i="6"/>
  <c r="I1648" i="6" s="1"/>
  <c r="K1592" i="6"/>
  <c r="F1520" i="6"/>
  <c r="J1520" i="6" s="1"/>
  <c r="F1503" i="6"/>
  <c r="J1503" i="6" s="1"/>
  <c r="F1470" i="6"/>
  <c r="J1470" i="6" s="1"/>
  <c r="F1744" i="6"/>
  <c r="J1744" i="6" s="1"/>
  <c r="E1735" i="6"/>
  <c r="I1735" i="6" s="1"/>
  <c r="F1688" i="6"/>
  <c r="J1688" i="6" s="1"/>
  <c r="E1671" i="6"/>
  <c r="I1671" i="6" s="1"/>
  <c r="F1664" i="6"/>
  <c r="J1664" i="6" s="1"/>
  <c r="F1647" i="6"/>
  <c r="J1647" i="6" s="1"/>
  <c r="F1640" i="6"/>
  <c r="J1640" i="6" s="1"/>
  <c r="E1616" i="6"/>
  <c r="I1616" i="6" s="1"/>
  <c r="F1560" i="6"/>
  <c r="F1543" i="6"/>
  <c r="J1543" i="6" s="1"/>
  <c r="E1520" i="6"/>
  <c r="I1520" i="6" s="1"/>
  <c r="E1503" i="6"/>
  <c r="I1503" i="6" s="1"/>
  <c r="F2680" i="6"/>
  <c r="E1536" i="6"/>
  <c r="I1536" i="6" s="1"/>
  <c r="F1487" i="6"/>
  <c r="J1487" i="6" s="1"/>
  <c r="F2687" i="6"/>
  <c r="J2687" i="6" s="1"/>
  <c r="F1656" i="6"/>
  <c r="F2693" i="6"/>
  <c r="J2693" i="6" s="1"/>
  <c r="H2358" i="6"/>
  <c r="K2535" i="6"/>
  <c r="K2580" i="6"/>
  <c r="K2600" i="6"/>
  <c r="K2624" i="6"/>
  <c r="H2271" i="6"/>
  <c r="F2618" i="6"/>
  <c r="J2618" i="6" s="1"/>
  <c r="H2618" i="6"/>
  <c r="F2427" i="6"/>
  <c r="J2427" i="6" s="1"/>
  <c r="H2427" i="6"/>
  <c r="E2427" i="6"/>
  <c r="I2427" i="6" s="1"/>
  <c r="E2384" i="6"/>
  <c r="I2384" i="6" s="1"/>
  <c r="H2384" i="6"/>
  <c r="F2251" i="6"/>
  <c r="J2251" i="6" s="1"/>
  <c r="E2251" i="6"/>
  <c r="I2251" i="6" s="1"/>
  <c r="H2251" i="6"/>
  <c r="H1783" i="6"/>
  <c r="E1783" i="6"/>
  <c r="F1783" i="6"/>
  <c r="J1783" i="6" s="1"/>
  <c r="F1625" i="6"/>
  <c r="J1625" i="6" s="1"/>
  <c r="H1625" i="6"/>
  <c r="K379" i="6"/>
  <c r="K424" i="6"/>
  <c r="K501" i="6"/>
  <c r="K585" i="6"/>
  <c r="K1014" i="6"/>
  <c r="K1150" i="6"/>
  <c r="K1185" i="6"/>
  <c r="K1214" i="6"/>
  <c r="K1296" i="6"/>
  <c r="K1416" i="6"/>
  <c r="K1444" i="6"/>
  <c r="F2678" i="6"/>
  <c r="H2678" i="6"/>
  <c r="F2662" i="6"/>
  <c r="E2652" i="6"/>
  <c r="F2622" i="6"/>
  <c r="J2622" i="6" s="1"/>
  <c r="E2589" i="6"/>
  <c r="I2589" i="6" s="1"/>
  <c r="F2589" i="6"/>
  <c r="J2589" i="6" s="1"/>
  <c r="H2589" i="6"/>
  <c r="E2556" i="6"/>
  <c r="I2556" i="6" s="1"/>
  <c r="F2556" i="6"/>
  <c r="J2556" i="6" s="1"/>
  <c r="F2543" i="6"/>
  <c r="H2543" i="6"/>
  <c r="E2531" i="6"/>
  <c r="I2531" i="6" s="1"/>
  <c r="E2526" i="6"/>
  <c r="H2526" i="6"/>
  <c r="E2514" i="6"/>
  <c r="I2514" i="6" s="1"/>
  <c r="H2514" i="6"/>
  <c r="E2508" i="6"/>
  <c r="I2508" i="6" s="1"/>
  <c r="E2487" i="6"/>
  <c r="F2487" i="6"/>
  <c r="J2487" i="6" s="1"/>
  <c r="H2487" i="6"/>
  <c r="E2423" i="6"/>
  <c r="H2423" i="6"/>
  <c r="K2417" i="6"/>
  <c r="F2412" i="6"/>
  <c r="H2412" i="6"/>
  <c r="F2395" i="6"/>
  <c r="J2395" i="6" s="1"/>
  <c r="H2395" i="6"/>
  <c r="E2395" i="6"/>
  <c r="I2395" i="6" s="1"/>
  <c r="E2391" i="6"/>
  <c r="I2391" i="6" s="1"/>
  <c r="H2391" i="6"/>
  <c r="H2362" i="6"/>
  <c r="F2362" i="6"/>
  <c r="E2333" i="6"/>
  <c r="I2333" i="6" s="1"/>
  <c r="F2333" i="6"/>
  <c r="J2333" i="6" s="1"/>
  <c r="H2333" i="6"/>
  <c r="E2322" i="6"/>
  <c r="I2322" i="6" s="1"/>
  <c r="H2322" i="6"/>
  <c r="E2300" i="6"/>
  <c r="I2300" i="6" s="1"/>
  <c r="H2300" i="6"/>
  <c r="F2300" i="6"/>
  <c r="J2300" i="6" s="1"/>
  <c r="E2250" i="6"/>
  <c r="I2250" i="6" s="1"/>
  <c r="H2250" i="6"/>
  <c r="E2238" i="6"/>
  <c r="I2238" i="6" s="1"/>
  <c r="K2238" i="6" s="1"/>
  <c r="H2238" i="6"/>
  <c r="H2209" i="6"/>
  <c r="E2209" i="6"/>
  <c r="I2209" i="6" s="1"/>
  <c r="F2209" i="6"/>
  <c r="J2209" i="6" s="1"/>
  <c r="E2009" i="6"/>
  <c r="I2009" i="6" s="1"/>
  <c r="H2009" i="6"/>
  <c r="F2009" i="6"/>
  <c r="J2009" i="6" s="1"/>
  <c r="H1840" i="6"/>
  <c r="E1840" i="6"/>
  <c r="I1840" i="6" s="1"/>
  <c r="F1840" i="6"/>
  <c r="J1840" i="6" s="1"/>
  <c r="E1822" i="6"/>
  <c r="I1822" i="6" s="1"/>
  <c r="H1822" i="6"/>
  <c r="F1822" i="6"/>
  <c r="J1822" i="6" s="1"/>
  <c r="H1775" i="6"/>
  <c r="E1775" i="6"/>
  <c r="I1775" i="6" s="1"/>
  <c r="F1775" i="6"/>
  <c r="J1775" i="6" s="1"/>
  <c r="F1737" i="6"/>
  <c r="J1737" i="6" s="1"/>
  <c r="H1737" i="6"/>
  <c r="H1720" i="6"/>
  <c r="E1720" i="6"/>
  <c r="I1720" i="6" s="1"/>
  <c r="F1720" i="6"/>
  <c r="J1720" i="6" s="1"/>
  <c r="E1685" i="6"/>
  <c r="I1685" i="6" s="1"/>
  <c r="H1685" i="6"/>
  <c r="F1685" i="6"/>
  <c r="J1685" i="6" s="1"/>
  <c r="E1644" i="6"/>
  <c r="I1644" i="6" s="1"/>
  <c r="H1644" i="6"/>
  <c r="F1518" i="6"/>
  <c r="J1518" i="6" s="1"/>
  <c r="H1518" i="6"/>
  <c r="E1518" i="6"/>
  <c r="I1518" i="6" s="1"/>
  <c r="E1500" i="6"/>
  <c r="I1500" i="6" s="1"/>
  <c r="H1500" i="6"/>
  <c r="F1500" i="6"/>
  <c r="J1500" i="6" s="1"/>
  <c r="F2698" i="6"/>
  <c r="E2605" i="6"/>
  <c r="I2605" i="6" s="1"/>
  <c r="H2605" i="6"/>
  <c r="F1793" i="6"/>
  <c r="J1793" i="6" s="1"/>
  <c r="H1793" i="6"/>
  <c r="K59" i="6"/>
  <c r="K64" i="6"/>
  <c r="K79" i="6"/>
  <c r="K150" i="6"/>
  <c r="K173" i="6"/>
  <c r="K181" i="6"/>
  <c r="K225" i="6"/>
  <c r="K376" i="6"/>
  <c r="K396" i="6"/>
  <c r="K421" i="6"/>
  <c r="K467" i="6"/>
  <c r="K513" i="6"/>
  <c r="K523" i="6"/>
  <c r="K549" i="6"/>
  <c r="K593" i="6"/>
  <c r="K725" i="6"/>
  <c r="K877" i="6"/>
  <c r="K957" i="6"/>
  <c r="K1051" i="6"/>
  <c r="K1215" i="6"/>
  <c r="K1271" i="6"/>
  <c r="K1388" i="6"/>
  <c r="K1392" i="6"/>
  <c r="K1439" i="6"/>
  <c r="K1462" i="6"/>
  <c r="K2545" i="6"/>
  <c r="K2593" i="6"/>
  <c r="F2667" i="6"/>
  <c r="J2667" i="6" s="1"/>
  <c r="H2667" i="6"/>
  <c r="F2639" i="6"/>
  <c r="F2627" i="6"/>
  <c r="H2627" i="6"/>
  <c r="F2604" i="6"/>
  <c r="H2604" i="6"/>
  <c r="E2598" i="6"/>
  <c r="I2598" i="6" s="1"/>
  <c r="H2598" i="6"/>
  <c r="F2598" i="6"/>
  <c r="J2598" i="6" s="1"/>
  <c r="H2577" i="6"/>
  <c r="E2577" i="6"/>
  <c r="I2577" i="6" s="1"/>
  <c r="F2577" i="6"/>
  <c r="J2577" i="6" s="1"/>
  <c r="F2571" i="6"/>
  <c r="J2571" i="6" s="1"/>
  <c r="H2571" i="6"/>
  <c r="E2561" i="6"/>
  <c r="E2555" i="6"/>
  <c r="I2555" i="6" s="1"/>
  <c r="E2548" i="6"/>
  <c r="I2548" i="6" s="1"/>
  <c r="E2530" i="6"/>
  <c r="I2530" i="6" s="1"/>
  <c r="E2525" i="6"/>
  <c r="I2525" i="6" s="1"/>
  <c r="E2486" i="6"/>
  <c r="I2486" i="6" s="1"/>
  <c r="H2486" i="6"/>
  <c r="E2462" i="6"/>
  <c r="H2462" i="6"/>
  <c r="E2390" i="6"/>
  <c r="I2390" i="6" s="1"/>
  <c r="H2390" i="6"/>
  <c r="E2369" i="6"/>
  <c r="I2369" i="6" s="1"/>
  <c r="F2369" i="6"/>
  <c r="J2369" i="6" s="1"/>
  <c r="H2274" i="6"/>
  <c r="F2274" i="6"/>
  <c r="F2260" i="6"/>
  <c r="H2260" i="6"/>
  <c r="F2255" i="6"/>
  <c r="H2255" i="6"/>
  <c r="F2191" i="6"/>
  <c r="J2191" i="6" s="1"/>
  <c r="H2191" i="6"/>
  <c r="E2191" i="6"/>
  <c r="I2191" i="6" s="1"/>
  <c r="E2076" i="6"/>
  <c r="I2076" i="6" s="1"/>
  <c r="F2076" i="6"/>
  <c r="J2076" i="6" s="1"/>
  <c r="F2014" i="6"/>
  <c r="J2014" i="6" s="1"/>
  <c r="H2014" i="6"/>
  <c r="E1985" i="6"/>
  <c r="I1985" i="6" s="1"/>
  <c r="H1985" i="6"/>
  <c r="F1985" i="6"/>
  <c r="J1985" i="6" s="1"/>
  <c r="F1911" i="6"/>
  <c r="J1911" i="6" s="1"/>
  <c r="H1911" i="6"/>
  <c r="E1911" i="6"/>
  <c r="I1911" i="6" s="1"/>
  <c r="F1905" i="6"/>
  <c r="J1905" i="6" s="1"/>
  <c r="H1905" i="6"/>
  <c r="H1881" i="6"/>
  <c r="E1881" i="6"/>
  <c r="F1881" i="6"/>
  <c r="J1881" i="6" s="1"/>
  <c r="F1742" i="6"/>
  <c r="J1742" i="6" s="1"/>
  <c r="H1742" i="6"/>
  <c r="H1599" i="6"/>
  <c r="E1599" i="6"/>
  <c r="I1599" i="6" s="1"/>
  <c r="F1599" i="6"/>
  <c r="J1599" i="6" s="1"/>
  <c r="F1593" i="6"/>
  <c r="J1593" i="6" s="1"/>
  <c r="H1593" i="6"/>
  <c r="E2697" i="6"/>
  <c r="E2683" i="6"/>
  <c r="I2683" i="6" s="1"/>
  <c r="H2683" i="6"/>
  <c r="K54" i="6"/>
  <c r="H1631" i="6"/>
  <c r="E1631" i="6"/>
  <c r="I1631" i="6" s="1"/>
  <c r="F1631" i="6"/>
  <c r="J1631" i="6" s="1"/>
  <c r="E26" i="6"/>
  <c r="I26" i="6" s="1"/>
  <c r="K744" i="6"/>
  <c r="F2536" i="6"/>
  <c r="J2536" i="6" s="1"/>
  <c r="F2537" i="6"/>
  <c r="J2537" i="6" s="1"/>
  <c r="E2677" i="6"/>
  <c r="F2656" i="6"/>
  <c r="H2656" i="6"/>
  <c r="E2638" i="6"/>
  <c r="I2638" i="6" s="1"/>
  <c r="H2638" i="6"/>
  <c r="F2626" i="6"/>
  <c r="E2621" i="6"/>
  <c r="I2621" i="6" s="1"/>
  <c r="K2621" i="6" s="1"/>
  <c r="E2609" i="6"/>
  <c r="E2603" i="6"/>
  <c r="I2603" i="6" s="1"/>
  <c r="E2588" i="6"/>
  <c r="H2588" i="6"/>
  <c r="E2576" i="6"/>
  <c r="I2576" i="6" s="1"/>
  <c r="H2576" i="6"/>
  <c r="F2565" i="6"/>
  <c r="H2565" i="6"/>
  <c r="E2560" i="6"/>
  <c r="F2555" i="6"/>
  <c r="H2555" i="6"/>
  <c r="F2548" i="6"/>
  <c r="J2548" i="6" s="1"/>
  <c r="H2548" i="6"/>
  <c r="H2469" i="6"/>
  <c r="E2469" i="6"/>
  <c r="I2469" i="6" s="1"/>
  <c r="F2469" i="6"/>
  <c r="J2469" i="6" s="1"/>
  <c r="K2465" i="6"/>
  <c r="E2430" i="6"/>
  <c r="H2430" i="6"/>
  <c r="E2303" i="6"/>
  <c r="I2303" i="6" s="1"/>
  <c r="K2303" i="6" s="1"/>
  <c r="H2303" i="6"/>
  <c r="H2265" i="6"/>
  <c r="E2265" i="6"/>
  <c r="I2265" i="6" s="1"/>
  <c r="F2265" i="6"/>
  <c r="J2265" i="6" s="1"/>
  <c r="H2064" i="6"/>
  <c r="E2064" i="6"/>
  <c r="I2064" i="6" s="1"/>
  <c r="F2064" i="6"/>
  <c r="J2064" i="6" s="1"/>
  <c r="H2048" i="6"/>
  <c r="E2048" i="6"/>
  <c r="I2048" i="6" s="1"/>
  <c r="F2048" i="6"/>
  <c r="J2048" i="6" s="1"/>
  <c r="E2023" i="6"/>
  <c r="I2023" i="6" s="1"/>
  <c r="H2023" i="6"/>
  <c r="F2023" i="6"/>
  <c r="J2023" i="6" s="1"/>
  <c r="F1825" i="6"/>
  <c r="J1825" i="6" s="1"/>
  <c r="H1825" i="6"/>
  <c r="E1825" i="6"/>
  <c r="I1825" i="6" s="1"/>
  <c r="F1746" i="6"/>
  <c r="J1746" i="6" s="1"/>
  <c r="H1746" i="6"/>
  <c r="E1746" i="6"/>
  <c r="I1746" i="6" s="1"/>
  <c r="E1725" i="6"/>
  <c r="I1725" i="6" s="1"/>
  <c r="H1725" i="6"/>
  <c r="F1725" i="6"/>
  <c r="J1725" i="6" s="1"/>
  <c r="E1707" i="6"/>
  <c r="I1707" i="6" s="1"/>
  <c r="H1707" i="6"/>
  <c r="F1707" i="6"/>
  <c r="J1707" i="6" s="1"/>
  <c r="E1612" i="6"/>
  <c r="I1612" i="6" s="1"/>
  <c r="H1612" i="6"/>
  <c r="F1521" i="6"/>
  <c r="J1521" i="6" s="1"/>
  <c r="H1521" i="6"/>
  <c r="H1504" i="6"/>
  <c r="E1504" i="6"/>
  <c r="I1504" i="6" s="1"/>
  <c r="F1504" i="6"/>
  <c r="J1504" i="6" s="1"/>
  <c r="H2652" i="6"/>
  <c r="K102" i="6"/>
  <c r="H2503" i="6"/>
  <c r="E2503" i="6"/>
  <c r="I2503" i="6" s="1"/>
  <c r="F2503" i="6"/>
  <c r="J2503" i="6" s="1"/>
  <c r="E2378" i="6"/>
  <c r="I2378" i="6" s="1"/>
  <c r="H2378" i="6"/>
  <c r="H2108" i="6"/>
  <c r="E2108" i="6"/>
  <c r="I2108" i="6" s="1"/>
  <c r="F2108" i="6"/>
  <c r="J2108" i="6" s="1"/>
  <c r="E1571" i="6"/>
  <c r="I1571" i="6" s="1"/>
  <c r="H1571" i="6"/>
  <c r="F1571" i="6"/>
  <c r="J1571" i="6" s="1"/>
  <c r="K40" i="6"/>
  <c r="K55" i="6"/>
  <c r="K77" i="6"/>
  <c r="K139" i="6"/>
  <c r="K163" i="6"/>
  <c r="K166" i="6"/>
  <c r="K171" i="6"/>
  <c r="K179" i="6"/>
  <c r="K340" i="6"/>
  <c r="K380" i="6"/>
  <c r="K435" i="6"/>
  <c r="K582" i="6"/>
  <c r="K712" i="6"/>
  <c r="K753" i="6"/>
  <c r="K785" i="6"/>
  <c r="K822" i="6"/>
  <c r="K830" i="6"/>
  <c r="K992" i="6"/>
  <c r="K1233" i="6"/>
  <c r="K1256" i="6"/>
  <c r="E2644" i="6"/>
  <c r="H2644" i="6"/>
  <c r="E2631" i="6"/>
  <c r="I2631" i="6" s="1"/>
  <c r="F2631" i="6"/>
  <c r="J2631" i="6" s="1"/>
  <c r="H2631" i="6"/>
  <c r="E2625" i="6"/>
  <c r="I2625" i="6" s="1"/>
  <c r="F2625" i="6"/>
  <c r="J2625" i="6" s="1"/>
  <c r="H2625" i="6"/>
  <c r="E2615" i="6"/>
  <c r="I2615" i="6" s="1"/>
  <c r="F2615" i="6"/>
  <c r="J2615" i="6" s="1"/>
  <c r="H2615" i="6"/>
  <c r="E2587" i="6"/>
  <c r="I2587" i="6" s="1"/>
  <c r="E2581" i="6"/>
  <c r="I2581" i="6" s="1"/>
  <c r="H2581" i="6"/>
  <c r="F2534" i="6"/>
  <c r="J2534" i="6" s="1"/>
  <c r="F2523" i="6"/>
  <c r="J2523" i="6" s="1"/>
  <c r="E2523" i="6"/>
  <c r="I2523" i="6" s="1"/>
  <c r="H2523" i="6"/>
  <c r="H2500" i="6"/>
  <c r="E2500" i="6"/>
  <c r="I2500" i="6" s="1"/>
  <c r="F2500" i="6"/>
  <c r="J2500" i="6" s="1"/>
  <c r="E2490" i="6"/>
  <c r="I2490" i="6" s="1"/>
  <c r="H2437" i="6"/>
  <c r="E2437" i="6"/>
  <c r="I2437" i="6" s="1"/>
  <c r="F2437" i="6"/>
  <c r="J2437" i="6" s="1"/>
  <c r="E2398" i="6"/>
  <c r="H2398" i="6"/>
  <c r="K2353" i="6"/>
  <c r="F2339" i="6"/>
  <c r="J2339" i="6" s="1"/>
  <c r="H2339" i="6"/>
  <c r="E2339" i="6"/>
  <c r="I2339" i="6" s="1"/>
  <c r="F2336" i="6"/>
  <c r="H2336" i="6"/>
  <c r="H2306" i="6"/>
  <c r="F2306" i="6"/>
  <c r="H2277" i="6"/>
  <c r="F2277" i="6"/>
  <c r="E2264" i="6"/>
  <c r="I2264" i="6" s="1"/>
  <c r="H2264" i="6"/>
  <c r="E2222" i="6"/>
  <c r="H2222" i="6"/>
  <c r="E2212" i="6"/>
  <c r="I2212" i="6" s="1"/>
  <c r="F2212" i="6"/>
  <c r="J2212" i="6" s="1"/>
  <c r="H2212" i="6"/>
  <c r="E2174" i="6"/>
  <c r="I2174" i="6" s="1"/>
  <c r="H2174" i="6"/>
  <c r="F2174" i="6"/>
  <c r="J2174" i="6" s="1"/>
  <c r="E2027" i="6"/>
  <c r="I2027" i="6" s="1"/>
  <c r="H2027" i="6"/>
  <c r="F2027" i="6"/>
  <c r="J2027" i="6" s="1"/>
  <c r="H1964" i="6"/>
  <c r="E1964" i="6"/>
  <c r="I1964" i="6" s="1"/>
  <c r="F1964" i="6"/>
  <c r="H1868" i="6"/>
  <c r="E1868" i="6"/>
  <c r="I1868" i="6" s="1"/>
  <c r="F1868" i="6"/>
  <c r="J1868" i="6" s="1"/>
  <c r="F1844" i="6"/>
  <c r="J1844" i="6" s="1"/>
  <c r="H1844" i="6"/>
  <c r="H1808" i="6"/>
  <c r="E1808" i="6"/>
  <c r="I1808" i="6" s="1"/>
  <c r="F1808" i="6"/>
  <c r="J1808" i="6" s="1"/>
  <c r="E1803" i="6"/>
  <c r="I1803" i="6" s="1"/>
  <c r="H1803" i="6"/>
  <c r="F1762" i="6"/>
  <c r="J1762" i="6" s="1"/>
  <c r="H1762" i="6"/>
  <c r="E1635" i="6"/>
  <c r="I1635" i="6" s="1"/>
  <c r="H1635" i="6"/>
  <c r="F1635" i="6"/>
  <c r="J1635" i="6" s="1"/>
  <c r="H1567" i="6"/>
  <c r="E1567" i="6"/>
  <c r="I1567" i="6" s="1"/>
  <c r="F1567" i="6"/>
  <c r="J1567" i="6" s="1"/>
  <c r="F1561" i="6"/>
  <c r="J1561" i="6" s="1"/>
  <c r="H1561" i="6"/>
  <c r="E2689" i="6"/>
  <c r="I2689" i="6" s="1"/>
  <c r="F2681" i="6"/>
  <c r="H2076" i="6"/>
  <c r="E2628" i="6"/>
  <c r="I2628" i="6" s="1"/>
  <c r="F2628" i="6"/>
  <c r="J2628" i="6" s="1"/>
  <c r="H2628" i="6"/>
  <c r="F2572" i="6"/>
  <c r="J2572" i="6" s="1"/>
  <c r="H2572" i="6"/>
  <c r="E2572" i="6"/>
  <c r="I2572" i="6" s="1"/>
  <c r="F2444" i="6"/>
  <c r="J2444" i="6" s="1"/>
  <c r="H2444" i="6"/>
  <c r="F2408" i="6"/>
  <c r="J2408" i="6" s="1"/>
  <c r="H2408" i="6"/>
  <c r="E2356" i="6"/>
  <c r="I2356" i="6" s="1"/>
  <c r="H2356" i="6"/>
  <c r="E2317" i="6"/>
  <c r="I2317" i="6" s="1"/>
  <c r="H2317" i="6"/>
  <c r="E2186" i="6"/>
  <c r="I2186" i="6" s="1"/>
  <c r="H2186" i="6"/>
  <c r="K311" i="6"/>
  <c r="K989" i="6"/>
  <c r="K1278" i="6"/>
  <c r="F2670" i="6"/>
  <c r="H2670" i="6"/>
  <c r="F2659" i="6"/>
  <c r="J2659" i="6" s="1"/>
  <c r="K2659" i="6" s="1"/>
  <c r="E2659" i="6"/>
  <c r="I2659" i="6" s="1"/>
  <c r="H2659" i="6"/>
  <c r="F2643" i="6"/>
  <c r="J2643" i="6" s="1"/>
  <c r="H2643" i="6"/>
  <c r="F2620" i="6"/>
  <c r="J2620" i="6" s="1"/>
  <c r="E2614" i="6"/>
  <c r="I2614" i="6" s="1"/>
  <c r="H2614" i="6"/>
  <c r="E2601" i="6"/>
  <c r="I2601" i="6" s="1"/>
  <c r="F2601" i="6"/>
  <c r="J2601" i="6" s="1"/>
  <c r="H2601" i="6"/>
  <c r="H2592" i="6"/>
  <c r="F2592" i="6"/>
  <c r="E2559" i="6"/>
  <c r="H2559" i="6"/>
  <c r="E2553" i="6"/>
  <c r="I2553" i="6" s="1"/>
  <c r="F2553" i="6"/>
  <c r="J2553" i="6" s="1"/>
  <c r="H2553" i="6"/>
  <c r="F2539" i="6"/>
  <c r="J2539" i="6" s="1"/>
  <c r="H2539" i="6"/>
  <c r="E2539" i="6"/>
  <c r="I2539" i="6" s="1"/>
  <c r="E2533" i="6"/>
  <c r="H2490" i="6"/>
  <c r="F2490" i="6"/>
  <c r="H2405" i="6"/>
  <c r="E2405" i="6"/>
  <c r="F2405" i="6"/>
  <c r="J2405" i="6" s="1"/>
  <c r="F2372" i="6"/>
  <c r="J2372" i="6" s="1"/>
  <c r="H2372" i="6"/>
  <c r="E2372" i="6"/>
  <c r="I2372" i="6" s="1"/>
  <c r="H2313" i="6"/>
  <c r="E2313" i="6"/>
  <c r="I2313" i="6" s="1"/>
  <c r="F2313" i="6"/>
  <c r="J2313" i="6" s="1"/>
  <c r="F2227" i="6"/>
  <c r="J2227" i="6" s="1"/>
  <c r="H2227" i="6"/>
  <c r="F2195" i="6"/>
  <c r="J2195" i="6" s="1"/>
  <c r="H2195" i="6"/>
  <c r="H2084" i="6"/>
  <c r="E2084" i="6"/>
  <c r="I2084" i="6" s="1"/>
  <c r="F2084" i="6"/>
  <c r="J2084" i="6" s="1"/>
  <c r="H2068" i="6"/>
  <c r="E2068" i="6"/>
  <c r="I2068" i="6" s="1"/>
  <c r="F2068" i="6"/>
  <c r="J2068" i="6" s="1"/>
  <c r="H2052" i="6"/>
  <c r="E2052" i="6"/>
  <c r="I2052" i="6" s="1"/>
  <c r="F2052" i="6"/>
  <c r="J2052" i="6" s="1"/>
  <c r="H2032" i="6"/>
  <c r="E2032" i="6"/>
  <c r="I2032" i="6" s="1"/>
  <c r="F2032" i="6"/>
  <c r="H1751" i="6"/>
  <c r="E1751" i="6"/>
  <c r="I1751" i="6" s="1"/>
  <c r="F1751" i="6"/>
  <c r="J1751" i="6" s="1"/>
  <c r="E1580" i="6"/>
  <c r="I1580" i="6" s="1"/>
  <c r="H1580" i="6"/>
  <c r="E1526" i="6"/>
  <c r="I1526" i="6" s="1"/>
  <c r="H1526" i="6"/>
  <c r="E2688" i="6"/>
  <c r="I2688" i="6" s="1"/>
  <c r="H2688" i="6"/>
  <c r="F2688" i="6"/>
  <c r="J2688" i="6" s="1"/>
  <c r="H2369" i="6"/>
  <c r="K1400" i="6"/>
  <c r="H2562" i="6"/>
  <c r="F2562" i="6"/>
  <c r="J2562" i="6" s="1"/>
  <c r="E2497" i="6"/>
  <c r="I2497" i="6" s="1"/>
  <c r="F2497" i="6"/>
  <c r="J2497" i="6" s="1"/>
  <c r="H2497" i="6"/>
  <c r="E2455" i="6"/>
  <c r="I2455" i="6" s="1"/>
  <c r="H2455" i="6"/>
  <c r="F2351" i="6"/>
  <c r="J2351" i="6" s="1"/>
  <c r="H2351" i="6"/>
  <c r="E1716" i="6"/>
  <c r="H1716" i="6"/>
  <c r="F1716" i="6"/>
  <c r="J1716" i="6" s="1"/>
  <c r="K29" i="6"/>
  <c r="K21" i="6"/>
  <c r="K673" i="6"/>
  <c r="K1245" i="6"/>
  <c r="K28" i="6"/>
  <c r="K128" i="6"/>
  <c r="K205" i="6"/>
  <c r="K279" i="6"/>
  <c r="K284" i="6"/>
  <c r="K333" i="6"/>
  <c r="K341" i="6"/>
  <c r="K444" i="6"/>
  <c r="K477" i="6"/>
  <c r="K559" i="6"/>
  <c r="K592" i="6"/>
  <c r="K736" i="6"/>
  <c r="K845" i="6"/>
  <c r="K893" i="6"/>
  <c r="K1043" i="6"/>
  <c r="K1048" i="6"/>
  <c r="K1085" i="6"/>
  <c r="K1227" i="6"/>
  <c r="K1254" i="6"/>
  <c r="K1257" i="6"/>
  <c r="K1350" i="6"/>
  <c r="K1408" i="6"/>
  <c r="K1460" i="6"/>
  <c r="E1280" i="6"/>
  <c r="I1280" i="6" s="1"/>
  <c r="E2511" i="6"/>
  <c r="I2511" i="6" s="1"/>
  <c r="K2521" i="6"/>
  <c r="K2599" i="6"/>
  <c r="E1382" i="6"/>
  <c r="E2612" i="6"/>
  <c r="I2612" i="6" s="1"/>
  <c r="K2682" i="6"/>
  <c r="F2675" i="6"/>
  <c r="H2675" i="6"/>
  <c r="E2630" i="6"/>
  <c r="H2630" i="6"/>
  <c r="E2613" i="6"/>
  <c r="I2613" i="6" s="1"/>
  <c r="H2613" i="6"/>
  <c r="F2585" i="6"/>
  <c r="J2585" i="6" s="1"/>
  <c r="H2568" i="6"/>
  <c r="F2568" i="6"/>
  <c r="E2552" i="6"/>
  <c r="I2552" i="6" s="1"/>
  <c r="H2552" i="6"/>
  <c r="E2538" i="6"/>
  <c r="I2538" i="6" s="1"/>
  <c r="H2538" i="6"/>
  <c r="F2532" i="6"/>
  <c r="H2472" i="6"/>
  <c r="F2472" i="6"/>
  <c r="H2297" i="6"/>
  <c r="E2297" i="6"/>
  <c r="I2297" i="6" s="1"/>
  <c r="F2297" i="6"/>
  <c r="J2297" i="6" s="1"/>
  <c r="H2280" i="6"/>
  <c r="F2280" i="6"/>
  <c r="E2268" i="6"/>
  <c r="I2268" i="6" s="1"/>
  <c r="F2268" i="6"/>
  <c r="J2268" i="6" s="1"/>
  <c r="H2268" i="6"/>
  <c r="F2235" i="6"/>
  <c r="J2235" i="6" s="1"/>
  <c r="H2235" i="6"/>
  <c r="E2235" i="6"/>
  <c r="I2235" i="6" s="1"/>
  <c r="E2226" i="6"/>
  <c r="I2226" i="6" s="1"/>
  <c r="H2226" i="6"/>
  <c r="E2158" i="6"/>
  <c r="I2158" i="6" s="1"/>
  <c r="H2158" i="6"/>
  <c r="F2158" i="6"/>
  <c r="J2158" i="6" s="1"/>
  <c r="E1997" i="6"/>
  <c r="I1997" i="6" s="1"/>
  <c r="H1997" i="6"/>
  <c r="E1893" i="6"/>
  <c r="I1893" i="6" s="1"/>
  <c r="H1893" i="6"/>
  <c r="F1893" i="6"/>
  <c r="J1893" i="6" s="1"/>
  <c r="H1872" i="6"/>
  <c r="E1872" i="6"/>
  <c r="I1872" i="6" s="1"/>
  <c r="F1872" i="6"/>
  <c r="J1872" i="6" s="1"/>
  <c r="H1833" i="6"/>
  <c r="E1833" i="6"/>
  <c r="I1833" i="6" s="1"/>
  <c r="F1833" i="6"/>
  <c r="J1833" i="6" s="1"/>
  <c r="E1813" i="6"/>
  <c r="I1813" i="6" s="1"/>
  <c r="H1813" i="6"/>
  <c r="F1778" i="6"/>
  <c r="J1778" i="6" s="1"/>
  <c r="H1778" i="6"/>
  <c r="F1657" i="6"/>
  <c r="J1657" i="6" s="1"/>
  <c r="H1657" i="6"/>
  <c r="E1603" i="6"/>
  <c r="H1603" i="6"/>
  <c r="F1603" i="6"/>
  <c r="J1603" i="6" s="1"/>
  <c r="K243" i="6"/>
  <c r="K249" i="6"/>
  <c r="K365" i="6"/>
  <c r="K381" i="6"/>
  <c r="K395" i="6"/>
  <c r="K403" i="6"/>
  <c r="K420" i="6"/>
  <c r="K604" i="6"/>
  <c r="K617" i="6"/>
  <c r="K654" i="6"/>
  <c r="K687" i="6"/>
  <c r="K741" i="6"/>
  <c r="K1083" i="6"/>
  <c r="K1193" i="6"/>
  <c r="K1198" i="6"/>
  <c r="K1262" i="6"/>
  <c r="K1344" i="6"/>
  <c r="E2669" i="6"/>
  <c r="E2653" i="6"/>
  <c r="I2653" i="6" s="1"/>
  <c r="F2653" i="6"/>
  <c r="J2653" i="6" s="1"/>
  <c r="H2653" i="6"/>
  <c r="E2618" i="6"/>
  <c r="I2618" i="6" s="1"/>
  <c r="F2606" i="6"/>
  <c r="J2606" i="6" s="1"/>
  <c r="F2595" i="6"/>
  <c r="J2595" i="6" s="1"/>
  <c r="H2595" i="6"/>
  <c r="E2595" i="6"/>
  <c r="E2585" i="6"/>
  <c r="I2585" i="6" s="1"/>
  <c r="E2562" i="6"/>
  <c r="I2562" i="6" s="1"/>
  <c r="F2527" i="6"/>
  <c r="J2527" i="6" s="1"/>
  <c r="E2510" i="6"/>
  <c r="H2510" i="6"/>
  <c r="E2489" i="6"/>
  <c r="F2476" i="6"/>
  <c r="H2476" i="6"/>
  <c r="F2459" i="6"/>
  <c r="J2459" i="6" s="1"/>
  <c r="H2459" i="6"/>
  <c r="E2459" i="6"/>
  <c r="I2459" i="6" s="1"/>
  <c r="F2455" i="6"/>
  <c r="J2455" i="6" s="1"/>
  <c r="E2444" i="6"/>
  <c r="H2440" i="6"/>
  <c r="F2440" i="6"/>
  <c r="E2408" i="6"/>
  <c r="I2408" i="6" s="1"/>
  <c r="E2385" i="6"/>
  <c r="I2385" i="6" s="1"/>
  <c r="F2385" i="6"/>
  <c r="J2385" i="6" s="1"/>
  <c r="H2385" i="6"/>
  <c r="F2379" i="6"/>
  <c r="J2379" i="6" s="1"/>
  <c r="H2379" i="6"/>
  <c r="F2375" i="6"/>
  <c r="H2375" i="6"/>
  <c r="E2357" i="6"/>
  <c r="I2357" i="6" s="1"/>
  <c r="H2357" i="6"/>
  <c r="E2351" i="6"/>
  <c r="I2351" i="6" s="1"/>
  <c r="E2342" i="6"/>
  <c r="H2342" i="6"/>
  <c r="E2296" i="6"/>
  <c r="I2296" i="6" s="1"/>
  <c r="H2296" i="6"/>
  <c r="F2284" i="6"/>
  <c r="H2284" i="6"/>
  <c r="F2271" i="6"/>
  <c r="J2271" i="6" s="1"/>
  <c r="H2215" i="6"/>
  <c r="E2215" i="6"/>
  <c r="F2215" i="6"/>
  <c r="J2215" i="6" s="1"/>
  <c r="E2162" i="6"/>
  <c r="I2162" i="6" s="1"/>
  <c r="H2162" i="6"/>
  <c r="H2088" i="6"/>
  <c r="E2088" i="6"/>
  <c r="I2088" i="6" s="1"/>
  <c r="F2088" i="6"/>
  <c r="J2088" i="6" s="1"/>
  <c r="H2072" i="6"/>
  <c r="E2072" i="6"/>
  <c r="F2072" i="6"/>
  <c r="J2072" i="6" s="1"/>
  <c r="E2056" i="6"/>
  <c r="I2056" i="6" s="1"/>
  <c r="F2056" i="6"/>
  <c r="J2056" i="6" s="1"/>
  <c r="H2056" i="6"/>
  <c r="H1852" i="6"/>
  <c r="E1852" i="6"/>
  <c r="I1852" i="6" s="1"/>
  <c r="F1852" i="6"/>
  <c r="J1852" i="6" s="1"/>
  <c r="H1703" i="6"/>
  <c r="E1703" i="6"/>
  <c r="I1703" i="6" s="1"/>
  <c r="F1703" i="6"/>
  <c r="J1703" i="6" s="1"/>
  <c r="F1697" i="6"/>
  <c r="J1697" i="6" s="1"/>
  <c r="H1697" i="6"/>
  <c r="H1680" i="6"/>
  <c r="E1680" i="6"/>
  <c r="I1680" i="6" s="1"/>
  <c r="F1680" i="6"/>
  <c r="J1680" i="6" s="1"/>
  <c r="E1548" i="6"/>
  <c r="I1548" i="6" s="1"/>
  <c r="H1548" i="6"/>
  <c r="F1530" i="6"/>
  <c r="J1530" i="6" s="1"/>
  <c r="H1530" i="6"/>
  <c r="F2686" i="6"/>
  <c r="J2686" i="6" s="1"/>
  <c r="H2662" i="6"/>
  <c r="H2556" i="6"/>
  <c r="H2515" i="6"/>
  <c r="H2323" i="6"/>
  <c r="K2208" i="6"/>
  <c r="K2205" i="6"/>
  <c r="E2157" i="6"/>
  <c r="I2157" i="6" s="1"/>
  <c r="H2157" i="6"/>
  <c r="E2150" i="6"/>
  <c r="H2150" i="6"/>
  <c r="F2147" i="6"/>
  <c r="H2147" i="6"/>
  <c r="E2135" i="6"/>
  <c r="H2135" i="6"/>
  <c r="E2129" i="6"/>
  <c r="I2129" i="6" s="1"/>
  <c r="H2129" i="6"/>
  <c r="E2039" i="6"/>
  <c r="H2039" i="6"/>
  <c r="K2035" i="6"/>
  <c r="F2026" i="6"/>
  <c r="J2026" i="6" s="1"/>
  <c r="H2026" i="6"/>
  <c r="E2013" i="6"/>
  <c r="I2013" i="6" s="1"/>
  <c r="H2013" i="6"/>
  <c r="E2001" i="6"/>
  <c r="H2001" i="6"/>
  <c r="E1963" i="6"/>
  <c r="I1963" i="6" s="1"/>
  <c r="H1963" i="6"/>
  <c r="E1959" i="6"/>
  <c r="H1959" i="6"/>
  <c r="F1946" i="6"/>
  <c r="H1946" i="6"/>
  <c r="K1939" i="6"/>
  <c r="F1930" i="6"/>
  <c r="J1930" i="6" s="1"/>
  <c r="H1930" i="6"/>
  <c r="E1910" i="6"/>
  <c r="I1910" i="6" s="1"/>
  <c r="H1910" i="6"/>
  <c r="F1876" i="6"/>
  <c r="H1876" i="6"/>
  <c r="K1855" i="6"/>
  <c r="E1843" i="6"/>
  <c r="I1843" i="6" s="1"/>
  <c r="H1843" i="6"/>
  <c r="K1836" i="6"/>
  <c r="E1817" i="6"/>
  <c r="E1812" i="6"/>
  <c r="I1812" i="6" s="1"/>
  <c r="H1812" i="6"/>
  <c r="F1786" i="6"/>
  <c r="H1786" i="6"/>
  <c r="F1782" i="6"/>
  <c r="J1782" i="6" s="1"/>
  <c r="H1782" i="6"/>
  <c r="E1767" i="6"/>
  <c r="F1758" i="6"/>
  <c r="H1758" i="6"/>
  <c r="F1754" i="6"/>
  <c r="H1754" i="6"/>
  <c r="E1733" i="6"/>
  <c r="H1733" i="6"/>
  <c r="E1728" i="6"/>
  <c r="I1728" i="6" s="1"/>
  <c r="E1711" i="6"/>
  <c r="F1706" i="6"/>
  <c r="J1706" i="6" s="1"/>
  <c r="H1706" i="6"/>
  <c r="E1702" i="6"/>
  <c r="I1702" i="6" s="1"/>
  <c r="H1702" i="6"/>
  <c r="E1693" i="6"/>
  <c r="H1693" i="6"/>
  <c r="E1688" i="6"/>
  <c r="E1675" i="6"/>
  <c r="H1675" i="6"/>
  <c r="F1665" i="6"/>
  <c r="J1665" i="6" s="1"/>
  <c r="H1665" i="6"/>
  <c r="E1653" i="6"/>
  <c r="H1653" i="6"/>
  <c r="E1639" i="6"/>
  <c r="I1639" i="6" s="1"/>
  <c r="E1621" i="6"/>
  <c r="H1621" i="6"/>
  <c r="E1607" i="6"/>
  <c r="E1598" i="6"/>
  <c r="I1598" i="6" s="1"/>
  <c r="H1598" i="6"/>
  <c r="E1589" i="6"/>
  <c r="H1589" i="6"/>
  <c r="E1575" i="6"/>
  <c r="E1566" i="6"/>
  <c r="I1566" i="6" s="1"/>
  <c r="H1566" i="6"/>
  <c r="E1557" i="6"/>
  <c r="H1557" i="6"/>
  <c r="E1543" i="6"/>
  <c r="E1539" i="6"/>
  <c r="H1539" i="6"/>
  <c r="F1529" i="6"/>
  <c r="J1529" i="6" s="1"/>
  <c r="H1529" i="6"/>
  <c r="E1508" i="6"/>
  <c r="H1508" i="6"/>
  <c r="E1496" i="6"/>
  <c r="H1496" i="6"/>
  <c r="E1492" i="6"/>
  <c r="I1492" i="6" s="1"/>
  <c r="H1492" i="6"/>
  <c r="E1488" i="6"/>
  <c r="H1488" i="6"/>
  <c r="E1483" i="6"/>
  <c r="E1479" i="6"/>
  <c r="E1475" i="6"/>
  <c r="E1471" i="6"/>
  <c r="H1471" i="6"/>
  <c r="E2695" i="6"/>
  <c r="I2695" i="6" s="1"/>
  <c r="E2690" i="6"/>
  <c r="I2690" i="6" s="1"/>
  <c r="H2626" i="6"/>
  <c r="H2530" i="6"/>
  <c r="H2489" i="6"/>
  <c r="H2484" i="6"/>
  <c r="H2419" i="6"/>
  <c r="H2410" i="6"/>
  <c r="H2387" i="6"/>
  <c r="H2343" i="6"/>
  <c r="H2286" i="6"/>
  <c r="H2263" i="6"/>
  <c r="H2097" i="6"/>
  <c r="F2547" i="6"/>
  <c r="J2547" i="6" s="1"/>
  <c r="H2547" i="6"/>
  <c r="E2509" i="6"/>
  <c r="I2509" i="6" s="1"/>
  <c r="H2509" i="6"/>
  <c r="E2502" i="6"/>
  <c r="F2499" i="6"/>
  <c r="H2499" i="6"/>
  <c r="E2485" i="6"/>
  <c r="I2485" i="6" s="1"/>
  <c r="H2485" i="6"/>
  <c r="F2475" i="6"/>
  <c r="J2475" i="6" s="1"/>
  <c r="H2475" i="6"/>
  <c r="F2443" i="6"/>
  <c r="J2443" i="6" s="1"/>
  <c r="H2443" i="6"/>
  <c r="F2411" i="6"/>
  <c r="J2411" i="6" s="1"/>
  <c r="H2411" i="6"/>
  <c r="K2407" i="6"/>
  <c r="F2404" i="6"/>
  <c r="H2404" i="6"/>
  <c r="E2389" i="6"/>
  <c r="I2389" i="6" s="1"/>
  <c r="H2389" i="6"/>
  <c r="F2355" i="6"/>
  <c r="J2355" i="6" s="1"/>
  <c r="H2355" i="6"/>
  <c r="E2350" i="6"/>
  <c r="I2350" i="6" s="1"/>
  <c r="H2350" i="6"/>
  <c r="E2332" i="6"/>
  <c r="H2332" i="6"/>
  <c r="F2299" i="6"/>
  <c r="H2299" i="6"/>
  <c r="E2295" i="6"/>
  <c r="I2295" i="6" s="1"/>
  <c r="H2295" i="6"/>
  <c r="F2267" i="6"/>
  <c r="H2267" i="6"/>
  <c r="E2214" i="6"/>
  <c r="H2214" i="6"/>
  <c r="F2211" i="6"/>
  <c r="H2211" i="6"/>
  <c r="E2198" i="6"/>
  <c r="I2198" i="6" s="1"/>
  <c r="H2198" i="6"/>
  <c r="E2194" i="6"/>
  <c r="I2194" i="6" s="1"/>
  <c r="K2194" i="6" s="1"/>
  <c r="H2194" i="6"/>
  <c r="E2190" i="6"/>
  <c r="H2190" i="6"/>
  <c r="K2173" i="6"/>
  <c r="E2166" i="6"/>
  <c r="I2166" i="6" s="1"/>
  <c r="H2166" i="6"/>
  <c r="K2161" i="6"/>
  <c r="F2142" i="6"/>
  <c r="J2142" i="6" s="1"/>
  <c r="H2142" i="6"/>
  <c r="F2134" i="6"/>
  <c r="J2134" i="6" s="1"/>
  <c r="H2134" i="6"/>
  <c r="E2091" i="6"/>
  <c r="I2091" i="6" s="1"/>
  <c r="H2091" i="6"/>
  <c r="E2087" i="6"/>
  <c r="H2087" i="6"/>
  <c r="F2075" i="6"/>
  <c r="J2075" i="6" s="1"/>
  <c r="H2075" i="6"/>
  <c r="E2071" i="6"/>
  <c r="H2071" i="6"/>
  <c r="K2067" i="6"/>
  <c r="E2055" i="6"/>
  <c r="H2055" i="6"/>
  <c r="K2051" i="6"/>
  <c r="F2046" i="6"/>
  <c r="J2046" i="6" s="1"/>
  <c r="H2046" i="6"/>
  <c r="F2042" i="6"/>
  <c r="J2042" i="6" s="1"/>
  <c r="H2042" i="6"/>
  <c r="F2030" i="6"/>
  <c r="J2030" i="6" s="1"/>
  <c r="H2030" i="6"/>
  <c r="F2022" i="6"/>
  <c r="H2022" i="6"/>
  <c r="F1962" i="6"/>
  <c r="J1962" i="6" s="1"/>
  <c r="H1962" i="6"/>
  <c r="E1949" i="6"/>
  <c r="I1949" i="6" s="1"/>
  <c r="H1949" i="6"/>
  <c r="E1909" i="6"/>
  <c r="I1909" i="6" s="1"/>
  <c r="H1909" i="6"/>
  <c r="K1904" i="6"/>
  <c r="K1900" i="6"/>
  <c r="F1892" i="6"/>
  <c r="H1892" i="6"/>
  <c r="K1880" i="6"/>
  <c r="E1875" i="6"/>
  <c r="I1875" i="6" s="1"/>
  <c r="H1875" i="6"/>
  <c r="F1867" i="6"/>
  <c r="J1867" i="6" s="1"/>
  <c r="K1867" i="6" s="1"/>
  <c r="H1867" i="6"/>
  <c r="F1858" i="6"/>
  <c r="H1858" i="6"/>
  <c r="K1832" i="6"/>
  <c r="F1828" i="6"/>
  <c r="H1828" i="6"/>
  <c r="K1824" i="6"/>
  <c r="F1802" i="6"/>
  <c r="H1802" i="6"/>
  <c r="F1777" i="6"/>
  <c r="H1777" i="6"/>
  <c r="E1774" i="6"/>
  <c r="H1774" i="6"/>
  <c r="F1750" i="6"/>
  <c r="H1750" i="6"/>
  <c r="E1741" i="6"/>
  <c r="H1741" i="6"/>
  <c r="E1715" i="6"/>
  <c r="H1715" i="6"/>
  <c r="F1705" i="6"/>
  <c r="J1705" i="6" s="1"/>
  <c r="H1705" i="6"/>
  <c r="E1692" i="6"/>
  <c r="I1692" i="6" s="1"/>
  <c r="H1692" i="6"/>
  <c r="E1670" i="6"/>
  <c r="I1670" i="6" s="1"/>
  <c r="H1670" i="6"/>
  <c r="E1661" i="6"/>
  <c r="H1661" i="6"/>
  <c r="E1643" i="6"/>
  <c r="H1643" i="6"/>
  <c r="F1633" i="6"/>
  <c r="J1633" i="6" s="1"/>
  <c r="H1633" i="6"/>
  <c r="E1611" i="6"/>
  <c r="H1611" i="6"/>
  <c r="F1601" i="6"/>
  <c r="J1601" i="6" s="1"/>
  <c r="H1601" i="6"/>
  <c r="E1588" i="6"/>
  <c r="I1588" i="6" s="1"/>
  <c r="H1588" i="6"/>
  <c r="E1579" i="6"/>
  <c r="H1579" i="6"/>
  <c r="F1569" i="6"/>
  <c r="J1569" i="6" s="1"/>
  <c r="H1569" i="6"/>
  <c r="E1556" i="6"/>
  <c r="I1556" i="6" s="1"/>
  <c r="H1556" i="6"/>
  <c r="E1547" i="6"/>
  <c r="H1547" i="6"/>
  <c r="F1538" i="6"/>
  <c r="J1538" i="6" s="1"/>
  <c r="H1538" i="6"/>
  <c r="E1525" i="6"/>
  <c r="H1525" i="6"/>
  <c r="E1517" i="6"/>
  <c r="H1517" i="6"/>
  <c r="E2687" i="6"/>
  <c r="E2679" i="6"/>
  <c r="I2679" i="6" s="1"/>
  <c r="H2695" i="6"/>
  <c r="H2687" i="6"/>
  <c r="H2679" i="6"/>
  <c r="H2677" i="6"/>
  <c r="H2669" i="6"/>
  <c r="H2560" i="6"/>
  <c r="H2468" i="6"/>
  <c r="H2414" i="6"/>
  <c r="H2382" i="6"/>
  <c r="H2363" i="6"/>
  <c r="H2327" i="6"/>
  <c r="H2293" i="6"/>
  <c r="H2221" i="6"/>
  <c r="E2674" i="6"/>
  <c r="E2666" i="6"/>
  <c r="E2661" i="6"/>
  <c r="E2655" i="6"/>
  <c r="E2651" i="6"/>
  <c r="I2651" i="6" s="1"/>
  <c r="E2648" i="6"/>
  <c r="I2648" i="6" s="1"/>
  <c r="E2642" i="6"/>
  <c r="I2642" i="6" s="1"/>
  <c r="E2637" i="6"/>
  <c r="I2637" i="6" s="1"/>
  <c r="F2632" i="6"/>
  <c r="F2629" i="6"/>
  <c r="E2617" i="6"/>
  <c r="F2612" i="6"/>
  <c r="J2612" i="6" s="1"/>
  <c r="E2608" i="6"/>
  <c r="I2608" i="6" s="1"/>
  <c r="E2591" i="6"/>
  <c r="H2591" i="6"/>
  <c r="E2584" i="6"/>
  <c r="I2584" i="6" s="1"/>
  <c r="F2575" i="6"/>
  <c r="H2575" i="6"/>
  <c r="E2570" i="6"/>
  <c r="I2570" i="6" s="1"/>
  <c r="H2570" i="6"/>
  <c r="E2567" i="6"/>
  <c r="E2564" i="6"/>
  <c r="E2558" i="6"/>
  <c r="F2554" i="6"/>
  <c r="E2551" i="6"/>
  <c r="E2546" i="6"/>
  <c r="I2546" i="6" s="1"/>
  <c r="E2542" i="6"/>
  <c r="E2537" i="6"/>
  <c r="F2528" i="6"/>
  <c r="E2518" i="6"/>
  <c r="I2518" i="6" s="1"/>
  <c r="H2518" i="6"/>
  <c r="E2513" i="6"/>
  <c r="F2504" i="6"/>
  <c r="F2501" i="6"/>
  <c r="F2498" i="6"/>
  <c r="J2498" i="6" s="1"/>
  <c r="E2480" i="6"/>
  <c r="I2480" i="6" s="1"/>
  <c r="H2480" i="6"/>
  <c r="F2464" i="6"/>
  <c r="E2461" i="6"/>
  <c r="E2453" i="6"/>
  <c r="I2453" i="6" s="1"/>
  <c r="H2453" i="6"/>
  <c r="E2448" i="6"/>
  <c r="I2448" i="6" s="1"/>
  <c r="H2448" i="6"/>
  <c r="E2442" i="6"/>
  <c r="I2442" i="6" s="1"/>
  <c r="H2442" i="6"/>
  <c r="F2432" i="6"/>
  <c r="J2432" i="6" s="1"/>
  <c r="K2432" i="6" s="1"/>
  <c r="E2429" i="6"/>
  <c r="E2421" i="6"/>
  <c r="I2421" i="6" s="1"/>
  <c r="H2421" i="6"/>
  <c r="E2416" i="6"/>
  <c r="I2416" i="6" s="1"/>
  <c r="H2416" i="6"/>
  <c r="E2403" i="6"/>
  <c r="F2400" i="6"/>
  <c r="E2397" i="6"/>
  <c r="E2388" i="6"/>
  <c r="I2388" i="6" s="1"/>
  <c r="H2388" i="6"/>
  <c r="E2377" i="6"/>
  <c r="K2374" i="6"/>
  <c r="F2370" i="6"/>
  <c r="F2364" i="6"/>
  <c r="E2361" i="6"/>
  <c r="F2344" i="6"/>
  <c r="J2344" i="6" s="1"/>
  <c r="E2341" i="6"/>
  <c r="E2331" i="6"/>
  <c r="E2321" i="6"/>
  <c r="F2316" i="6"/>
  <c r="H2316" i="6"/>
  <c r="E2305" i="6"/>
  <c r="E2302" i="6"/>
  <c r="H2302" i="6"/>
  <c r="F2298" i="6"/>
  <c r="E2294" i="6"/>
  <c r="I2294" i="6" s="1"/>
  <c r="H2294" i="6"/>
  <c r="E2288" i="6"/>
  <c r="I2288" i="6" s="1"/>
  <c r="H2288" i="6"/>
  <c r="E2282" i="6"/>
  <c r="I2282" i="6" s="1"/>
  <c r="H2282" i="6"/>
  <c r="E2279" i="6"/>
  <c r="I2279" i="6" s="1"/>
  <c r="K2279" i="6" s="1"/>
  <c r="E2276" i="6"/>
  <c r="E2273" i="6"/>
  <c r="E2270" i="6"/>
  <c r="H2270" i="6"/>
  <c r="F2266" i="6"/>
  <c r="E2254" i="6"/>
  <c r="H2254" i="6"/>
  <c r="E2249" i="6"/>
  <c r="I2249" i="6" s="1"/>
  <c r="K2249" i="6" s="1"/>
  <c r="F2240" i="6"/>
  <c r="E2237" i="6"/>
  <c r="E2230" i="6"/>
  <c r="I2230" i="6" s="1"/>
  <c r="H2230" i="6"/>
  <c r="E2225" i="6"/>
  <c r="I2225" i="6" s="1"/>
  <c r="F2216" i="6"/>
  <c r="F2213" i="6"/>
  <c r="F2210" i="6"/>
  <c r="F2193" i="6"/>
  <c r="J2193" i="6" s="1"/>
  <c r="E2189" i="6"/>
  <c r="I2189" i="6" s="1"/>
  <c r="H2189" i="6"/>
  <c r="E2182" i="6"/>
  <c r="H2182" i="6"/>
  <c r="F2179" i="6"/>
  <c r="H2179" i="6"/>
  <c r="F2169" i="6"/>
  <c r="J2169" i="6" s="1"/>
  <c r="E2165" i="6"/>
  <c r="I2165" i="6" s="1"/>
  <c r="H2165" i="6"/>
  <c r="F2156" i="6"/>
  <c r="H2156" i="6"/>
  <c r="E2119" i="6"/>
  <c r="I2119" i="6" s="1"/>
  <c r="H2119" i="6"/>
  <c r="K2115" i="6"/>
  <c r="E2103" i="6"/>
  <c r="H2103" i="6"/>
  <c r="K2099" i="6"/>
  <c r="F2090" i="6"/>
  <c r="J2090" i="6" s="1"/>
  <c r="H2090" i="6"/>
  <c r="F2074" i="6"/>
  <c r="J2074" i="6" s="1"/>
  <c r="H2074" i="6"/>
  <c r="F2062" i="6"/>
  <c r="H2062" i="6"/>
  <c r="F2058" i="6"/>
  <c r="J2058" i="6" s="1"/>
  <c r="H2058" i="6"/>
  <c r="E2045" i="6"/>
  <c r="I2045" i="6" s="1"/>
  <c r="H2045" i="6"/>
  <c r="F2038" i="6"/>
  <c r="H2038" i="6"/>
  <c r="E2029" i="6"/>
  <c r="I2029" i="6" s="1"/>
  <c r="H2029" i="6"/>
  <c r="E2025" i="6"/>
  <c r="H2025" i="6"/>
  <c r="E2017" i="6"/>
  <c r="I2017" i="6" s="1"/>
  <c r="H2017" i="6"/>
  <c r="F1987" i="6"/>
  <c r="J1987" i="6" s="1"/>
  <c r="K1979" i="6"/>
  <c r="F1971" i="6"/>
  <c r="J1971" i="6" s="1"/>
  <c r="F1958" i="6"/>
  <c r="H1958" i="6"/>
  <c r="F1948" i="6"/>
  <c r="E1945" i="6"/>
  <c r="H1945" i="6"/>
  <c r="F1942" i="6"/>
  <c r="H1942" i="6"/>
  <c r="E1933" i="6"/>
  <c r="H1933" i="6"/>
  <c r="E1929" i="6"/>
  <c r="I1929" i="6" s="1"/>
  <c r="K1929" i="6" s="1"/>
  <c r="H1929" i="6"/>
  <c r="F1926" i="6"/>
  <c r="H1926" i="6"/>
  <c r="E1917" i="6"/>
  <c r="H1917" i="6"/>
  <c r="K1896" i="6"/>
  <c r="K1887" i="6"/>
  <c r="F1874" i="6"/>
  <c r="J1874" i="6" s="1"/>
  <c r="H1874" i="6"/>
  <c r="F1847" i="6"/>
  <c r="J1847" i="6" s="1"/>
  <c r="H1847" i="6"/>
  <c r="K1820" i="6"/>
  <c r="F1816" i="6"/>
  <c r="J1816" i="6" s="1"/>
  <c r="E1811" i="6"/>
  <c r="H1811" i="6"/>
  <c r="E1797" i="6"/>
  <c r="I1797" i="6" s="1"/>
  <c r="H1797" i="6"/>
  <c r="E1789" i="6"/>
  <c r="H1789" i="6"/>
  <c r="F1784" i="6"/>
  <c r="J1784" i="6" s="1"/>
  <c r="E1781" i="6"/>
  <c r="H1781" i="6"/>
  <c r="F1776" i="6"/>
  <c r="J1776" i="6" s="1"/>
  <c r="F1770" i="6"/>
  <c r="H1770" i="6"/>
  <c r="F1766" i="6"/>
  <c r="J1766" i="6" s="1"/>
  <c r="H1766" i="6"/>
  <c r="K1760" i="6"/>
  <c r="E1757" i="6"/>
  <c r="H1757" i="6"/>
  <c r="F1752" i="6"/>
  <c r="J1752" i="6" s="1"/>
  <c r="K1744" i="6"/>
  <c r="E1732" i="6"/>
  <c r="H1732" i="6"/>
  <c r="F1727" i="6"/>
  <c r="J1727" i="6" s="1"/>
  <c r="E1723" i="6"/>
  <c r="H1723" i="6"/>
  <c r="F1714" i="6"/>
  <c r="J1714" i="6" s="1"/>
  <c r="H1714" i="6"/>
  <c r="F1704" i="6"/>
  <c r="J1704" i="6" s="1"/>
  <c r="E1701" i="6"/>
  <c r="H1701" i="6"/>
  <c r="F1687" i="6"/>
  <c r="J1687" i="6" s="1"/>
  <c r="E1683" i="6"/>
  <c r="H1683" i="6"/>
  <c r="F1673" i="6"/>
  <c r="J1673" i="6" s="1"/>
  <c r="H1673" i="6"/>
  <c r="E1664" i="6"/>
  <c r="I1664" i="6" s="1"/>
  <c r="E1660" i="6"/>
  <c r="I1660" i="6" s="1"/>
  <c r="H1660" i="6"/>
  <c r="E1647" i="6"/>
  <c r="E1638" i="6"/>
  <c r="I1638" i="6" s="1"/>
  <c r="H1638" i="6"/>
  <c r="F1632" i="6"/>
  <c r="J1632" i="6" s="1"/>
  <c r="E1629" i="6"/>
  <c r="H1629" i="6"/>
  <c r="E1615" i="6"/>
  <c r="F1610" i="6"/>
  <c r="J1610" i="6" s="1"/>
  <c r="H1610" i="6"/>
  <c r="E1606" i="6"/>
  <c r="I1606" i="6" s="1"/>
  <c r="H1606" i="6"/>
  <c r="F1600" i="6"/>
  <c r="J1600" i="6" s="1"/>
  <c r="E1597" i="6"/>
  <c r="H1597" i="6"/>
  <c r="E1583" i="6"/>
  <c r="E1574" i="6"/>
  <c r="I1574" i="6" s="1"/>
  <c r="H1574" i="6"/>
  <c r="F1568" i="6"/>
  <c r="J1568" i="6" s="1"/>
  <c r="E1565" i="6"/>
  <c r="H1565" i="6"/>
  <c r="E1551" i="6"/>
  <c r="E1542" i="6"/>
  <c r="I1542" i="6" s="1"/>
  <c r="H1542" i="6"/>
  <c r="F1537" i="6"/>
  <c r="J1537" i="6" s="1"/>
  <c r="H1537" i="6"/>
  <c r="F1534" i="6"/>
  <c r="H1534" i="6"/>
  <c r="E1528" i="6"/>
  <c r="E1516" i="6"/>
  <c r="I1516" i="6" s="1"/>
  <c r="H1516" i="6"/>
  <c r="E1511" i="6"/>
  <c r="E1507" i="6"/>
  <c r="H1507" i="6"/>
  <c r="E1495" i="6"/>
  <c r="E1491" i="6"/>
  <c r="E1487" i="6"/>
  <c r="F1482" i="6"/>
  <c r="J1482" i="6" s="1"/>
  <c r="H1482" i="6"/>
  <c r="F1478" i="6"/>
  <c r="J1478" i="6" s="1"/>
  <c r="E1470" i="6"/>
  <c r="E2694" i="6"/>
  <c r="F2689" i="6"/>
  <c r="J2689" i="6" s="1"/>
  <c r="H2533" i="6"/>
  <c r="H2422" i="6"/>
  <c r="H2399" i="6"/>
  <c r="H2367" i="6"/>
  <c r="H2331" i="6"/>
  <c r="H2326" i="6"/>
  <c r="H2291" i="6"/>
  <c r="H1842" i="6"/>
  <c r="E2673" i="6"/>
  <c r="I2673" i="6" s="1"/>
  <c r="E2665" i="6"/>
  <c r="I2665" i="6" s="1"/>
  <c r="F2651" i="6"/>
  <c r="J2651" i="6" s="1"/>
  <c r="E2620" i="6"/>
  <c r="F2603" i="6"/>
  <c r="J2603" i="6" s="1"/>
  <c r="K2603" i="6" s="1"/>
  <c r="H2603" i="6"/>
  <c r="F2587" i="6"/>
  <c r="J2587" i="6" s="1"/>
  <c r="F2579" i="6"/>
  <c r="J2579" i="6" s="1"/>
  <c r="E2541" i="6"/>
  <c r="I2541" i="6" s="1"/>
  <c r="H2541" i="6"/>
  <c r="E2534" i="6"/>
  <c r="I2534" i="6" s="1"/>
  <c r="H2534" i="6"/>
  <c r="F2531" i="6"/>
  <c r="J2531" i="6" s="1"/>
  <c r="H2531" i="6"/>
  <c r="E2517" i="6"/>
  <c r="I2517" i="6" s="1"/>
  <c r="F2508" i="6"/>
  <c r="J2508" i="6" s="1"/>
  <c r="H2508" i="6"/>
  <c r="E2492" i="6"/>
  <c r="F2467" i="6"/>
  <c r="H2467" i="6"/>
  <c r="F2435" i="6"/>
  <c r="H2435" i="6"/>
  <c r="F2308" i="6"/>
  <c r="H2308" i="6"/>
  <c r="E2253" i="6"/>
  <c r="I2253" i="6" s="1"/>
  <c r="H2253" i="6"/>
  <c r="E2246" i="6"/>
  <c r="H2246" i="6"/>
  <c r="F2243" i="6"/>
  <c r="H2243" i="6"/>
  <c r="F2220" i="6"/>
  <c r="H2220" i="6"/>
  <c r="E2197" i="6"/>
  <c r="H2197" i="6"/>
  <c r="E2193" i="6"/>
  <c r="I2193" i="6" s="1"/>
  <c r="K2184" i="6"/>
  <c r="K2178" i="6"/>
  <c r="E2169" i="6"/>
  <c r="K2164" i="6"/>
  <c r="K2140" i="6"/>
  <c r="E2137" i="6"/>
  <c r="H2137" i="6"/>
  <c r="E2123" i="6"/>
  <c r="I2123" i="6" s="1"/>
  <c r="H2123" i="6"/>
  <c r="F2110" i="6"/>
  <c r="J2110" i="6" s="1"/>
  <c r="H2110" i="6"/>
  <c r="F2106" i="6"/>
  <c r="J2106" i="6" s="1"/>
  <c r="H2106" i="6"/>
  <c r="F2078" i="6"/>
  <c r="H2078" i="6"/>
  <c r="F2070" i="6"/>
  <c r="H2070" i="6"/>
  <c r="E2061" i="6"/>
  <c r="I2061" i="6" s="1"/>
  <c r="H2061" i="6"/>
  <c r="F2054" i="6"/>
  <c r="H2054" i="6"/>
  <c r="K2044" i="6"/>
  <c r="E2041" i="6"/>
  <c r="H2041" i="6"/>
  <c r="K2028" i="6"/>
  <c r="K2024" i="6"/>
  <c r="E1995" i="6"/>
  <c r="I1995" i="6" s="1"/>
  <c r="H1995" i="6"/>
  <c r="E1991" i="6"/>
  <c r="H1991" i="6"/>
  <c r="E1987" i="6"/>
  <c r="E1975" i="6"/>
  <c r="H1975" i="6"/>
  <c r="E1971" i="6"/>
  <c r="I1971" i="6" s="1"/>
  <c r="E1961" i="6"/>
  <c r="H1961" i="6"/>
  <c r="E1948" i="6"/>
  <c r="I1948" i="6" s="1"/>
  <c r="F1944" i="6"/>
  <c r="J1944" i="6" s="1"/>
  <c r="F1932" i="6"/>
  <c r="F1928" i="6"/>
  <c r="J1928" i="6" s="1"/>
  <c r="K1928" i="6" s="1"/>
  <c r="F1916" i="6"/>
  <c r="J1916" i="6" s="1"/>
  <c r="K1916" i="6" s="1"/>
  <c r="F1912" i="6"/>
  <c r="F1908" i="6"/>
  <c r="H1908" i="6"/>
  <c r="F1903" i="6"/>
  <c r="J1903" i="6" s="1"/>
  <c r="K1903" i="6" s="1"/>
  <c r="F1879" i="6"/>
  <c r="J1879" i="6" s="1"/>
  <c r="H1879" i="6"/>
  <c r="E1870" i="6"/>
  <c r="I1870" i="6" s="1"/>
  <c r="H1870" i="6"/>
  <c r="F1865" i="6"/>
  <c r="J1865" i="6" s="1"/>
  <c r="E1862" i="6"/>
  <c r="H1862" i="6"/>
  <c r="F1857" i="6"/>
  <c r="J1857" i="6" s="1"/>
  <c r="K1857" i="6" s="1"/>
  <c r="H1857" i="6"/>
  <c r="E1854" i="6"/>
  <c r="H1854" i="6"/>
  <c r="F1838" i="6"/>
  <c r="J1838" i="6" s="1"/>
  <c r="K1838" i="6" s="1"/>
  <c r="F1835" i="6"/>
  <c r="H1835" i="6"/>
  <c r="E1827" i="6"/>
  <c r="H1827" i="6"/>
  <c r="F1823" i="6"/>
  <c r="J1823" i="6" s="1"/>
  <c r="E1816" i="6"/>
  <c r="I1816" i="6" s="1"/>
  <c r="F1810" i="6"/>
  <c r="J1810" i="6" s="1"/>
  <c r="H1810" i="6"/>
  <c r="F1800" i="6"/>
  <c r="F1791" i="6"/>
  <c r="E1784" i="6"/>
  <c r="I1784" i="6" s="1"/>
  <c r="E1776" i="6"/>
  <c r="E1773" i="6"/>
  <c r="H1773" i="6"/>
  <c r="E1752" i="6"/>
  <c r="I1752" i="6" s="1"/>
  <c r="E1749" i="6"/>
  <c r="H1749" i="6"/>
  <c r="E1740" i="6"/>
  <c r="H1740" i="6"/>
  <c r="F1735" i="6"/>
  <c r="E1727" i="6"/>
  <c r="F1722" i="6"/>
  <c r="J1722" i="6" s="1"/>
  <c r="H1722" i="6"/>
  <c r="F1713" i="6"/>
  <c r="J1713" i="6" s="1"/>
  <c r="H1713" i="6"/>
  <c r="E1704" i="6"/>
  <c r="F1695" i="6"/>
  <c r="E1691" i="6"/>
  <c r="H1691" i="6"/>
  <c r="E1687" i="6"/>
  <c r="F1672" i="6"/>
  <c r="J1672" i="6" s="1"/>
  <c r="K1672" i="6" s="1"/>
  <c r="E1669" i="6"/>
  <c r="H1669" i="6"/>
  <c r="F1655" i="6"/>
  <c r="E1651" i="6"/>
  <c r="H1651" i="6"/>
  <c r="F1641" i="6"/>
  <c r="J1641" i="6" s="1"/>
  <c r="H1641" i="6"/>
  <c r="E1632" i="6"/>
  <c r="I1632" i="6" s="1"/>
  <c r="E1628" i="6"/>
  <c r="I1628" i="6" s="1"/>
  <c r="H1628" i="6"/>
  <c r="F1623" i="6"/>
  <c r="E1619" i="6"/>
  <c r="H1619" i="6"/>
  <c r="F1609" i="6"/>
  <c r="J1609" i="6" s="1"/>
  <c r="H1609" i="6"/>
  <c r="E1600" i="6"/>
  <c r="I1600" i="6" s="1"/>
  <c r="E1596" i="6"/>
  <c r="I1596" i="6" s="1"/>
  <c r="H1596" i="6"/>
  <c r="F1591" i="6"/>
  <c r="E1587" i="6"/>
  <c r="H1587" i="6"/>
  <c r="F1577" i="6"/>
  <c r="J1577" i="6" s="1"/>
  <c r="H1577" i="6"/>
  <c r="E1568" i="6"/>
  <c r="I1568" i="6" s="1"/>
  <c r="E1564" i="6"/>
  <c r="I1564" i="6" s="1"/>
  <c r="H1564" i="6"/>
  <c r="F1559" i="6"/>
  <c r="J1559" i="6" s="1"/>
  <c r="E1555" i="6"/>
  <c r="H1555" i="6"/>
  <c r="F1545" i="6"/>
  <c r="J1545" i="6" s="1"/>
  <c r="H1545" i="6"/>
  <c r="F1536" i="6"/>
  <c r="J1536" i="6" s="1"/>
  <c r="K1536" i="6" s="1"/>
  <c r="E1524" i="6"/>
  <c r="H1524" i="6"/>
  <c r="F1519" i="6"/>
  <c r="J1519" i="6" s="1"/>
  <c r="E1515" i="6"/>
  <c r="I1515" i="6" s="1"/>
  <c r="H1515" i="6"/>
  <c r="F1506" i="6"/>
  <c r="J1506" i="6" s="1"/>
  <c r="H1506" i="6"/>
  <c r="E1478" i="6"/>
  <c r="F1474" i="6"/>
  <c r="H1474" i="6"/>
  <c r="E2686" i="6"/>
  <c r="I2686" i="6" s="1"/>
  <c r="H2666" i="6"/>
  <c r="H2648" i="6"/>
  <c r="H2620" i="6"/>
  <c r="H2584" i="6"/>
  <c r="H2579" i="6"/>
  <c r="H2502" i="6"/>
  <c r="H2492" i="6"/>
  <c r="H2446" i="6"/>
  <c r="H2431" i="6"/>
  <c r="H2346" i="6"/>
  <c r="H2283" i="6"/>
  <c r="H2259" i="6"/>
  <c r="H2242" i="6"/>
  <c r="E2654" i="6"/>
  <c r="E2647" i="6"/>
  <c r="F2636" i="6"/>
  <c r="E2623" i="6"/>
  <c r="E2616" i="6"/>
  <c r="I2616" i="6" s="1"/>
  <c r="F2607" i="6"/>
  <c r="E2602" i="6"/>
  <c r="I2602" i="6" s="1"/>
  <c r="E2590" i="6"/>
  <c r="H2590" i="6"/>
  <c r="E2578" i="6"/>
  <c r="I2578" i="6" s="1"/>
  <c r="E2574" i="6"/>
  <c r="E2550" i="6"/>
  <c r="I2550" i="6" s="1"/>
  <c r="H2550" i="6"/>
  <c r="E2512" i="6"/>
  <c r="I2512" i="6" s="1"/>
  <c r="E2495" i="6"/>
  <c r="H2495" i="6"/>
  <c r="E2488" i="6"/>
  <c r="I2488" i="6" s="1"/>
  <c r="H2488" i="6"/>
  <c r="K2473" i="6"/>
  <c r="E2470" i="6"/>
  <c r="H2470" i="6"/>
  <c r="K2457" i="6"/>
  <c r="E2452" i="6"/>
  <c r="H2452" i="6"/>
  <c r="F2447" i="6"/>
  <c r="H2447" i="6"/>
  <c r="E2438" i="6"/>
  <c r="H2438" i="6"/>
  <c r="E2420" i="6"/>
  <c r="H2420" i="6"/>
  <c r="K2406" i="6"/>
  <c r="E2386" i="6"/>
  <c r="I2386" i="6" s="1"/>
  <c r="H2386" i="6"/>
  <c r="E2381" i="6"/>
  <c r="I2381" i="6" s="1"/>
  <c r="H2381" i="6"/>
  <c r="E2360" i="6"/>
  <c r="I2360" i="6" s="1"/>
  <c r="H2360" i="6"/>
  <c r="F2348" i="6"/>
  <c r="H2348" i="6"/>
  <c r="E2334" i="6"/>
  <c r="H2334" i="6"/>
  <c r="E2320" i="6"/>
  <c r="I2320" i="6" s="1"/>
  <c r="H2320" i="6"/>
  <c r="E2314" i="6"/>
  <c r="I2314" i="6" s="1"/>
  <c r="H2314" i="6"/>
  <c r="F2311" i="6"/>
  <c r="J2311" i="6" s="1"/>
  <c r="K2311" i="6" s="1"/>
  <c r="H2311" i="6"/>
  <c r="E2292" i="6"/>
  <c r="I2292" i="6" s="1"/>
  <c r="H2292" i="6"/>
  <c r="E2262" i="6"/>
  <c r="I2262" i="6" s="1"/>
  <c r="H2262" i="6"/>
  <c r="E2224" i="6"/>
  <c r="I2224" i="6" s="1"/>
  <c r="H2224" i="6"/>
  <c r="E2207" i="6"/>
  <c r="H2207" i="6"/>
  <c r="F2188" i="6"/>
  <c r="H2188" i="6"/>
  <c r="E2172" i="6"/>
  <c r="H2172" i="6"/>
  <c r="F2155" i="6"/>
  <c r="H2155" i="6"/>
  <c r="E2145" i="6"/>
  <c r="I2145" i="6" s="1"/>
  <c r="H2145" i="6"/>
  <c r="E2127" i="6"/>
  <c r="I2127" i="6" s="1"/>
  <c r="H2127" i="6"/>
  <c r="F2118" i="6"/>
  <c r="H2118" i="6"/>
  <c r="E2109" i="6"/>
  <c r="I2109" i="6" s="1"/>
  <c r="H2109" i="6"/>
  <c r="F2102" i="6"/>
  <c r="H2102" i="6"/>
  <c r="F2094" i="6"/>
  <c r="H2094" i="6"/>
  <c r="E2089" i="6"/>
  <c r="I2089" i="6" s="1"/>
  <c r="K2089" i="6" s="1"/>
  <c r="H2089" i="6"/>
  <c r="E2077" i="6"/>
  <c r="I2077" i="6" s="1"/>
  <c r="H2077" i="6"/>
  <c r="E2073" i="6"/>
  <c r="I2073" i="6" s="1"/>
  <c r="H2073" i="6"/>
  <c r="E2065" i="6"/>
  <c r="I2065" i="6" s="1"/>
  <c r="H2065" i="6"/>
  <c r="E2057" i="6"/>
  <c r="I2057" i="6" s="1"/>
  <c r="H2057" i="6"/>
  <c r="E2049" i="6"/>
  <c r="I2049" i="6" s="1"/>
  <c r="H2049" i="6"/>
  <c r="E2033" i="6"/>
  <c r="H2033" i="6"/>
  <c r="E2011" i="6"/>
  <c r="I2011" i="6" s="1"/>
  <c r="H2011" i="6"/>
  <c r="E2007" i="6"/>
  <c r="H2007" i="6"/>
  <c r="F1982" i="6"/>
  <c r="J1982" i="6" s="1"/>
  <c r="H1982" i="6"/>
  <c r="F1978" i="6"/>
  <c r="J1978" i="6" s="1"/>
  <c r="H1978" i="6"/>
  <c r="E1965" i="6"/>
  <c r="I1965" i="6" s="1"/>
  <c r="H1965" i="6"/>
  <c r="K1944" i="6"/>
  <c r="E1899" i="6"/>
  <c r="I1899" i="6" s="1"/>
  <c r="H1899" i="6"/>
  <c r="E1886" i="6"/>
  <c r="I1886" i="6" s="1"/>
  <c r="H1886" i="6"/>
  <c r="E1878" i="6"/>
  <c r="I1878" i="6" s="1"/>
  <c r="H1878" i="6"/>
  <c r="F1873" i="6"/>
  <c r="J1873" i="6" s="1"/>
  <c r="K1873" i="6" s="1"/>
  <c r="H1873" i="6"/>
  <c r="E1846" i="6"/>
  <c r="H1846" i="6"/>
  <c r="F1841" i="6"/>
  <c r="H1841" i="6"/>
  <c r="F1831" i="6"/>
  <c r="H1831" i="6"/>
  <c r="K1823" i="6"/>
  <c r="E1809" i="6"/>
  <c r="I1809" i="6" s="1"/>
  <c r="H1809" i="6"/>
  <c r="E1796" i="6"/>
  <c r="H1796" i="6"/>
  <c r="E1788" i="6"/>
  <c r="H1788" i="6"/>
  <c r="E1780" i="6"/>
  <c r="H1780" i="6"/>
  <c r="E1765" i="6"/>
  <c r="H1765" i="6"/>
  <c r="E1756" i="6"/>
  <c r="H1756" i="6"/>
  <c r="E1731" i="6"/>
  <c r="H1731" i="6"/>
  <c r="F1721" i="6"/>
  <c r="J1721" i="6" s="1"/>
  <c r="H1721" i="6"/>
  <c r="E1709" i="6"/>
  <c r="H1709" i="6"/>
  <c r="F1681" i="6"/>
  <c r="J1681" i="6" s="1"/>
  <c r="H1681" i="6"/>
  <c r="E1659" i="6"/>
  <c r="H1659" i="6"/>
  <c r="E1637" i="6"/>
  <c r="H1637" i="6"/>
  <c r="E1605" i="6"/>
  <c r="H1605" i="6"/>
  <c r="E1582" i="6"/>
  <c r="I1582" i="6" s="1"/>
  <c r="H1582" i="6"/>
  <c r="E1573" i="6"/>
  <c r="H1573" i="6"/>
  <c r="K1559" i="6"/>
  <c r="E1550" i="6"/>
  <c r="I1550" i="6" s="1"/>
  <c r="H1550" i="6"/>
  <c r="E1541" i="6"/>
  <c r="H1541" i="6"/>
  <c r="E1533" i="6"/>
  <c r="H1533" i="6"/>
  <c r="K1519" i="6"/>
  <c r="F1514" i="6"/>
  <c r="J1514" i="6" s="1"/>
  <c r="H1514" i="6"/>
  <c r="E1510" i="6"/>
  <c r="I1510" i="6" s="1"/>
  <c r="H1510" i="6"/>
  <c r="F1505" i="6"/>
  <c r="J1505" i="6" s="1"/>
  <c r="H1505" i="6"/>
  <c r="F1502" i="6"/>
  <c r="H1502" i="6"/>
  <c r="F1498" i="6"/>
  <c r="H1498" i="6"/>
  <c r="E1486" i="6"/>
  <c r="I1486" i="6" s="1"/>
  <c r="H1486" i="6"/>
  <c r="F1481" i="6"/>
  <c r="H1481" i="6"/>
  <c r="F1473" i="6"/>
  <c r="J1473" i="6" s="1"/>
  <c r="H1473" i="6"/>
  <c r="E1469" i="6"/>
  <c r="I1469" i="6" s="1"/>
  <c r="H1469" i="6"/>
  <c r="E2693" i="6"/>
  <c r="H2622" i="6"/>
  <c r="H2558" i="6"/>
  <c r="H2517" i="6"/>
  <c r="H2512" i="6"/>
  <c r="H2507" i="6"/>
  <c r="H2471" i="6"/>
  <c r="H2456" i="6"/>
  <c r="H2451" i="6"/>
  <c r="H2436" i="6"/>
  <c r="H2403" i="6"/>
  <c r="H2371" i="6"/>
  <c r="H2315" i="6"/>
  <c r="H2229" i="6"/>
  <c r="H2086" i="6"/>
  <c r="F2676" i="6"/>
  <c r="E2672" i="6"/>
  <c r="F2668" i="6"/>
  <c r="E2664" i="6"/>
  <c r="F2660" i="6"/>
  <c r="E2650" i="6"/>
  <c r="E2646" i="6"/>
  <c r="I2646" i="6" s="1"/>
  <c r="F2635" i="6"/>
  <c r="J2635" i="6" s="1"/>
  <c r="F2619" i="6"/>
  <c r="J2619" i="6" s="1"/>
  <c r="F2611" i="6"/>
  <c r="J2611" i="6" s="1"/>
  <c r="E2586" i="6"/>
  <c r="E2573" i="6"/>
  <c r="I2573" i="6" s="1"/>
  <c r="H2573" i="6"/>
  <c r="E2566" i="6"/>
  <c r="F2563" i="6"/>
  <c r="H2563" i="6"/>
  <c r="E2549" i="6"/>
  <c r="I2549" i="6" s="1"/>
  <c r="H2549" i="6"/>
  <c r="F2540" i="6"/>
  <c r="H2540" i="6"/>
  <c r="E2536" i="6"/>
  <c r="E2524" i="6"/>
  <c r="H2524" i="6"/>
  <c r="F2483" i="6"/>
  <c r="J2483" i="6" s="1"/>
  <c r="H2483" i="6"/>
  <c r="E2478" i="6"/>
  <c r="I2478" i="6" s="1"/>
  <c r="E2460" i="6"/>
  <c r="H2460" i="6"/>
  <c r="K2434" i="6"/>
  <c r="E2428" i="6"/>
  <c r="H2428" i="6"/>
  <c r="E2396" i="6"/>
  <c r="H2396" i="6"/>
  <c r="F2347" i="6"/>
  <c r="J2347" i="6" s="1"/>
  <c r="H2347" i="6"/>
  <c r="E2325" i="6"/>
  <c r="I2325" i="6" s="1"/>
  <c r="H2325" i="6"/>
  <c r="F2307" i="6"/>
  <c r="H2307" i="6"/>
  <c r="F2275" i="6"/>
  <c r="J2275" i="6" s="1"/>
  <c r="K2275" i="6" s="1"/>
  <c r="H2275" i="6"/>
  <c r="E2272" i="6"/>
  <c r="E2261" i="6"/>
  <c r="I2261" i="6" s="1"/>
  <c r="H2261" i="6"/>
  <c r="F2252" i="6"/>
  <c r="H2252" i="6"/>
  <c r="E2248" i="6"/>
  <c r="I2248" i="6" s="1"/>
  <c r="E2245" i="6"/>
  <c r="E2236" i="6"/>
  <c r="H2236" i="6"/>
  <c r="E2228" i="6"/>
  <c r="F2219" i="6"/>
  <c r="H2219" i="6"/>
  <c r="E2200" i="6"/>
  <c r="H2200" i="6"/>
  <c r="E2196" i="6"/>
  <c r="E2192" i="6"/>
  <c r="I2192" i="6" s="1"/>
  <c r="H2192" i="6"/>
  <c r="E2175" i="6"/>
  <c r="H2175" i="6"/>
  <c r="F2159" i="6"/>
  <c r="H2159" i="6"/>
  <c r="E2154" i="6"/>
  <c r="I2154" i="6" s="1"/>
  <c r="H2154" i="6"/>
  <c r="E2151" i="6"/>
  <c r="E2148" i="6"/>
  <c r="F2144" i="6"/>
  <c r="J2144" i="6" s="1"/>
  <c r="H2144" i="6"/>
  <c r="E2136" i="6"/>
  <c r="E2105" i="6"/>
  <c r="H2105" i="6"/>
  <c r="F2097" i="6"/>
  <c r="J2097" i="6" s="1"/>
  <c r="K2097" i="6" s="1"/>
  <c r="E2093" i="6"/>
  <c r="I2093" i="6" s="1"/>
  <c r="H2093" i="6"/>
  <c r="E2081" i="6"/>
  <c r="I2081" i="6" s="1"/>
  <c r="H2081" i="6"/>
  <c r="E2060" i="6"/>
  <c r="I2060" i="6" s="1"/>
  <c r="E2040" i="6"/>
  <c r="E2036" i="6"/>
  <c r="F2010" i="6"/>
  <c r="J2010" i="6" s="1"/>
  <c r="H2010" i="6"/>
  <c r="F1990" i="6"/>
  <c r="H1990" i="6"/>
  <c r="E1981" i="6"/>
  <c r="I1981" i="6" s="1"/>
  <c r="H1981" i="6"/>
  <c r="E1960" i="6"/>
  <c r="E1956" i="6"/>
  <c r="E1952" i="6"/>
  <c r="E1940" i="6"/>
  <c r="I1940" i="6" s="1"/>
  <c r="E1936" i="6"/>
  <c r="I1936" i="6" s="1"/>
  <c r="E1924" i="6"/>
  <c r="E1920" i="6"/>
  <c r="E1907" i="6"/>
  <c r="H1907" i="6"/>
  <c r="F1889" i="6"/>
  <c r="J1889" i="6" s="1"/>
  <c r="H1889" i="6"/>
  <c r="E1861" i="6"/>
  <c r="H1861" i="6"/>
  <c r="E1856" i="6"/>
  <c r="E1849" i="6"/>
  <c r="I1849" i="6" s="1"/>
  <c r="K1849" i="6" s="1"/>
  <c r="F1826" i="6"/>
  <c r="H1826" i="6"/>
  <c r="E1819" i="6"/>
  <c r="H1819" i="6"/>
  <c r="E1815" i="6"/>
  <c r="I1815" i="6" s="1"/>
  <c r="H1815" i="6"/>
  <c r="E1805" i="6"/>
  <c r="H1805" i="6"/>
  <c r="E1772" i="6"/>
  <c r="H1772" i="6"/>
  <c r="E1768" i="6"/>
  <c r="E1759" i="6"/>
  <c r="E1747" i="6"/>
  <c r="I1747" i="6" s="1"/>
  <c r="H1747" i="6"/>
  <c r="E1743" i="6"/>
  <c r="E1739" i="6"/>
  <c r="H1739" i="6"/>
  <c r="F1730" i="6"/>
  <c r="J1730" i="6" s="1"/>
  <c r="H1730" i="6"/>
  <c r="E1717" i="6"/>
  <c r="H1717" i="6"/>
  <c r="E1712" i="6"/>
  <c r="E1699" i="6"/>
  <c r="H1699" i="6"/>
  <c r="F1690" i="6"/>
  <c r="H1690" i="6"/>
  <c r="E1686" i="6"/>
  <c r="I1686" i="6" s="1"/>
  <c r="H1686" i="6"/>
  <c r="E1677" i="6"/>
  <c r="H1677" i="6"/>
  <c r="E1663" i="6"/>
  <c r="F1649" i="6"/>
  <c r="J1649" i="6" s="1"/>
  <c r="H1649" i="6"/>
  <c r="E1640" i="6"/>
  <c r="E1627" i="6"/>
  <c r="H1627" i="6"/>
  <c r="F1617" i="6"/>
  <c r="J1617" i="6" s="1"/>
  <c r="H1617" i="6"/>
  <c r="E1608" i="6"/>
  <c r="E1595" i="6"/>
  <c r="H1595" i="6"/>
  <c r="F1585" i="6"/>
  <c r="J1585" i="6" s="1"/>
  <c r="H1585" i="6"/>
  <c r="E1576" i="6"/>
  <c r="E1572" i="6"/>
  <c r="I1572" i="6" s="1"/>
  <c r="H1572" i="6"/>
  <c r="E1563" i="6"/>
  <c r="H1563" i="6"/>
  <c r="F1553" i="6"/>
  <c r="J1553" i="6" s="1"/>
  <c r="H1553" i="6"/>
  <c r="E1544" i="6"/>
  <c r="E1532" i="6"/>
  <c r="I1532" i="6" s="1"/>
  <c r="H1532" i="6"/>
  <c r="E1527" i="6"/>
  <c r="E1523" i="6"/>
  <c r="H1523" i="6"/>
  <c r="F1513" i="6"/>
  <c r="J1513" i="6" s="1"/>
  <c r="H1513" i="6"/>
  <c r="E1494" i="6"/>
  <c r="F1490" i="6"/>
  <c r="H1490" i="6"/>
  <c r="E1468" i="6"/>
  <c r="I1468" i="6" s="1"/>
  <c r="H1468" i="6"/>
  <c r="E2696" i="6"/>
  <c r="E2692" i="6"/>
  <c r="I2692" i="6" s="1"/>
  <c r="E2685" i="6"/>
  <c r="H2698" i="6"/>
  <c r="H2694" i="6"/>
  <c r="H2692" i="6"/>
  <c r="H2686" i="6"/>
  <c r="H2680" i="6"/>
  <c r="H2676" i="6"/>
  <c r="H2674" i="6"/>
  <c r="H2672" i="6"/>
  <c r="H2668" i="6"/>
  <c r="H2655" i="6"/>
  <c r="H2637" i="6"/>
  <c r="H2578" i="6"/>
  <c r="H2542" i="6"/>
  <c r="H2491" i="6"/>
  <c r="H2445" i="6"/>
  <c r="H2407" i="6"/>
  <c r="H2340" i="6"/>
  <c r="H2335" i="6"/>
  <c r="H2258" i="6"/>
  <c r="H2204" i="6"/>
  <c r="H2168" i="6"/>
  <c r="E2671" i="6"/>
  <c r="I2671" i="6" s="1"/>
  <c r="E2663" i="6"/>
  <c r="I2663" i="6" s="1"/>
  <c r="E2645" i="6"/>
  <c r="I2645" i="6" s="1"/>
  <c r="E2640" i="6"/>
  <c r="I2640" i="6" s="1"/>
  <c r="E2634" i="6"/>
  <c r="I2634" i="6" s="1"/>
  <c r="E2622" i="6"/>
  <c r="E2610" i="6"/>
  <c r="I2610" i="6" s="1"/>
  <c r="E2606" i="6"/>
  <c r="E2582" i="6"/>
  <c r="I2582" i="6" s="1"/>
  <c r="H2582" i="6"/>
  <c r="E2544" i="6"/>
  <c r="I2544" i="6" s="1"/>
  <c r="H2544" i="6"/>
  <c r="E2527" i="6"/>
  <c r="H2527" i="6"/>
  <c r="E2520" i="6"/>
  <c r="I2520" i="6" s="1"/>
  <c r="F2511" i="6"/>
  <c r="J2511" i="6" s="1"/>
  <c r="H2511" i="6"/>
  <c r="E2506" i="6"/>
  <c r="I2506" i="6" s="1"/>
  <c r="H2506" i="6"/>
  <c r="E2494" i="6"/>
  <c r="E2482" i="6"/>
  <c r="I2482" i="6" s="1"/>
  <c r="E2477" i="6"/>
  <c r="I2477" i="6" s="1"/>
  <c r="H2477" i="6"/>
  <c r="E2463" i="6"/>
  <c r="H2463" i="6"/>
  <c r="E2450" i="6"/>
  <c r="I2450" i="6" s="1"/>
  <c r="H2450" i="6"/>
  <c r="E2418" i="6"/>
  <c r="I2418" i="6" s="1"/>
  <c r="H2418" i="6"/>
  <c r="E2413" i="6"/>
  <c r="I2413" i="6" s="1"/>
  <c r="H2413" i="6"/>
  <c r="K2399" i="6"/>
  <c r="F2380" i="6"/>
  <c r="H2380" i="6"/>
  <c r="E2366" i="6"/>
  <c r="H2366" i="6"/>
  <c r="E2352" i="6"/>
  <c r="I2352" i="6" s="1"/>
  <c r="H2352" i="6"/>
  <c r="E2324" i="6"/>
  <c r="I2324" i="6" s="1"/>
  <c r="H2324" i="6"/>
  <c r="F2319" i="6"/>
  <c r="H2319" i="6"/>
  <c r="E2310" i="6"/>
  <c r="H2310" i="6"/>
  <c r="E2290" i="6"/>
  <c r="I2290" i="6" s="1"/>
  <c r="H2290" i="6"/>
  <c r="E2285" i="6"/>
  <c r="I2285" i="6" s="1"/>
  <c r="H2285" i="6"/>
  <c r="E2256" i="6"/>
  <c r="I2256" i="6" s="1"/>
  <c r="H2256" i="6"/>
  <c r="E2239" i="6"/>
  <c r="H2239" i="6"/>
  <c r="E2232" i="6"/>
  <c r="I2232" i="6" s="1"/>
  <c r="H2232" i="6"/>
  <c r="F2223" i="6"/>
  <c r="H2223" i="6"/>
  <c r="E2218" i="6"/>
  <c r="I2218" i="6" s="1"/>
  <c r="H2218" i="6"/>
  <c r="E2206" i="6"/>
  <c r="H2206" i="6"/>
  <c r="F2202" i="6"/>
  <c r="F2199" i="6"/>
  <c r="F2187" i="6"/>
  <c r="H2187" i="6"/>
  <c r="F2183" i="6"/>
  <c r="F2180" i="6"/>
  <c r="F2177" i="6"/>
  <c r="F2171" i="6"/>
  <c r="H2171" i="6"/>
  <c r="F2167" i="6"/>
  <c r="F2163" i="6"/>
  <c r="J2163" i="6" s="1"/>
  <c r="H2163" i="6"/>
  <c r="F2153" i="6"/>
  <c r="F2143" i="6"/>
  <c r="F2139" i="6"/>
  <c r="E2131" i="6"/>
  <c r="I2131" i="6" s="1"/>
  <c r="H2131" i="6"/>
  <c r="F2126" i="6"/>
  <c r="H2126" i="6"/>
  <c r="E2121" i="6"/>
  <c r="H2121" i="6"/>
  <c r="F2116" i="6"/>
  <c r="E2113" i="6"/>
  <c r="H2113" i="6"/>
  <c r="F2104" i="6"/>
  <c r="F2100" i="6"/>
  <c r="F2092" i="6"/>
  <c r="F2080" i="6"/>
  <c r="F2043" i="6"/>
  <c r="F2019" i="6"/>
  <c r="F2006" i="6"/>
  <c r="H2006" i="6"/>
  <c r="F1998" i="6"/>
  <c r="H1998" i="6"/>
  <c r="E1993" i="6"/>
  <c r="H1993" i="6"/>
  <c r="F1980" i="6"/>
  <c r="E1977" i="6"/>
  <c r="H1977" i="6"/>
  <c r="E1947" i="6"/>
  <c r="H1947" i="6"/>
  <c r="F1943" i="6"/>
  <c r="E1931" i="6"/>
  <c r="I1931" i="6" s="1"/>
  <c r="H1931" i="6"/>
  <c r="F1927" i="6"/>
  <c r="E1915" i="6"/>
  <c r="I1915" i="6" s="1"/>
  <c r="H1915" i="6"/>
  <c r="F1897" i="6"/>
  <c r="F1888" i="6"/>
  <c r="F1884" i="6"/>
  <c r="E1877" i="6"/>
  <c r="H1877" i="6"/>
  <c r="F1864" i="6"/>
  <c r="E1845" i="6"/>
  <c r="H1845" i="6"/>
  <c r="E1830" i="6"/>
  <c r="H1830" i="6"/>
  <c r="F1818" i="6"/>
  <c r="J1818" i="6" s="1"/>
  <c r="H1818" i="6"/>
  <c r="E1804" i="6"/>
  <c r="I1804" i="6" s="1"/>
  <c r="H1804" i="6"/>
  <c r="F1799" i="6"/>
  <c r="F1790" i="6"/>
  <c r="E1787" i="6"/>
  <c r="H1787" i="6"/>
  <c r="E1779" i="6"/>
  <c r="H1779" i="6"/>
  <c r="F1771" i="6"/>
  <c r="E1755" i="6"/>
  <c r="H1755" i="6"/>
  <c r="F1738" i="6"/>
  <c r="J1738" i="6" s="1"/>
  <c r="H1738" i="6"/>
  <c r="F1689" i="6"/>
  <c r="J1689" i="6" s="1"/>
  <c r="H1689" i="6"/>
  <c r="E1676" i="6"/>
  <c r="I1676" i="6" s="1"/>
  <c r="H1676" i="6"/>
  <c r="F1671" i="6"/>
  <c r="E1667" i="6"/>
  <c r="H1667" i="6"/>
  <c r="F1658" i="6"/>
  <c r="H1658" i="6"/>
  <c r="E1654" i="6"/>
  <c r="I1654" i="6" s="1"/>
  <c r="H1654" i="6"/>
  <c r="F1648" i="6"/>
  <c r="E1645" i="6"/>
  <c r="H1645" i="6"/>
  <c r="F1626" i="6"/>
  <c r="J1626" i="6" s="1"/>
  <c r="H1626" i="6"/>
  <c r="E1622" i="6"/>
  <c r="I1622" i="6" s="1"/>
  <c r="H1622" i="6"/>
  <c r="F1616" i="6"/>
  <c r="E1613" i="6"/>
  <c r="H1613" i="6"/>
  <c r="E1590" i="6"/>
  <c r="I1590" i="6" s="1"/>
  <c r="H1590" i="6"/>
  <c r="F1584" i="6"/>
  <c r="E1581" i="6"/>
  <c r="H1581" i="6"/>
  <c r="E1558" i="6"/>
  <c r="I1558" i="6" s="1"/>
  <c r="H1558" i="6"/>
  <c r="F1552" i="6"/>
  <c r="E1549" i="6"/>
  <c r="H1549" i="6"/>
  <c r="E1540" i="6"/>
  <c r="H1540" i="6"/>
  <c r="F1535" i="6"/>
  <c r="E1531" i="6"/>
  <c r="I1531" i="6" s="1"/>
  <c r="H1531" i="6"/>
  <c r="F1522" i="6"/>
  <c r="J1522" i="6" s="1"/>
  <c r="H1522" i="6"/>
  <c r="F1512" i="6"/>
  <c r="E1509" i="6"/>
  <c r="H1509" i="6"/>
  <c r="F1497" i="6"/>
  <c r="H1497" i="6"/>
  <c r="F1489" i="6"/>
  <c r="J1489" i="6" s="1"/>
  <c r="H1489" i="6"/>
  <c r="E1484" i="6"/>
  <c r="I1484" i="6" s="1"/>
  <c r="H1484" i="6"/>
  <c r="E1480" i="6"/>
  <c r="H1480" i="6"/>
  <c r="E1472" i="6"/>
  <c r="H1472" i="6"/>
  <c r="E2691" i="6"/>
  <c r="I2691" i="6" s="1"/>
  <c r="E2684" i="6"/>
  <c r="I2684" i="6" s="1"/>
  <c r="H2665" i="6"/>
  <c r="H2660" i="6"/>
  <c r="H2647" i="6"/>
  <c r="H2642" i="6"/>
  <c r="H2619" i="6"/>
  <c r="H2606" i="6"/>
  <c r="H2587" i="6"/>
  <c r="H2546" i="6"/>
  <c r="H2454" i="6"/>
  <c r="H2439" i="6"/>
  <c r="H2415" i="6"/>
  <c r="H2406" i="6"/>
  <c r="H2383" i="6"/>
  <c r="H2374" i="6"/>
  <c r="H2359" i="6"/>
  <c r="H2354" i="6"/>
  <c r="H2349" i="6"/>
  <c r="H2203" i="6"/>
  <c r="H2160" i="6"/>
  <c r="H1994" i="6"/>
  <c r="H1906" i="6"/>
  <c r="K2562" i="6"/>
  <c r="K2498" i="6"/>
  <c r="K2530" i="6"/>
  <c r="K2667" i="6"/>
  <c r="K2619" i="6"/>
  <c r="K2587" i="6"/>
  <c r="K2571" i="6"/>
  <c r="K2653" i="6"/>
  <c r="K2583" i="6"/>
  <c r="K2365" i="6"/>
  <c r="K2333" i="6"/>
  <c r="K2269" i="6"/>
  <c r="K2241" i="6"/>
  <c r="K2233" i="6"/>
  <c r="K2217" i="6"/>
  <c r="K2201" i="6"/>
  <c r="K2351" i="6"/>
  <c r="K2287" i="6"/>
  <c r="K2271" i="6"/>
  <c r="K2343" i="6"/>
  <c r="K2263" i="6"/>
  <c r="K2073" i="6"/>
  <c r="K2057" i="6"/>
  <c r="K2075" i="6"/>
  <c r="K2081" i="6"/>
  <c r="K1930" i="6"/>
  <c r="K1936" i="6"/>
  <c r="K1913" i="6"/>
  <c r="K1889" i="6"/>
  <c r="K1940" i="6"/>
  <c r="K1923" i="6"/>
  <c r="K1899" i="6"/>
  <c r="K1851" i="6"/>
  <c r="F2691" i="6"/>
  <c r="J2691" i="6" s="1"/>
  <c r="F2683" i="6"/>
  <c r="J2683" i="6" s="1"/>
  <c r="F2679" i="6"/>
  <c r="J2679" i="6" s="1"/>
  <c r="F2692" i="6"/>
  <c r="J2692" i="6" s="1"/>
  <c r="F2684" i="6"/>
  <c r="J2684" i="6" s="1"/>
  <c r="F2520" i="6"/>
  <c r="J2520" i="6" s="1"/>
  <c r="F2517" i="6"/>
  <c r="J2517" i="6" s="1"/>
  <c r="F2514" i="6"/>
  <c r="J2514" i="6" s="1"/>
  <c r="F2488" i="6"/>
  <c r="J2488" i="6" s="1"/>
  <c r="F2485" i="6"/>
  <c r="J2485" i="6" s="1"/>
  <c r="F2482" i="6"/>
  <c r="J2482" i="6" s="1"/>
  <c r="F2418" i="6"/>
  <c r="J2418" i="6" s="1"/>
  <c r="F2168" i="6"/>
  <c r="F2165" i="6"/>
  <c r="J2165" i="6" s="1"/>
  <c r="F2162" i="6"/>
  <c r="J2162" i="6" s="1"/>
  <c r="E2141" i="6"/>
  <c r="F2141" i="6"/>
  <c r="J2141" i="6" s="1"/>
  <c r="F2130" i="6"/>
  <c r="J2130" i="6" s="1"/>
  <c r="E2130" i="6"/>
  <c r="I2130" i="6" s="1"/>
  <c r="E2111" i="6"/>
  <c r="I2111" i="6" s="1"/>
  <c r="F2111" i="6"/>
  <c r="J2111" i="6" s="1"/>
  <c r="F2091" i="6"/>
  <c r="E2037" i="6"/>
  <c r="I2037" i="6" s="1"/>
  <c r="F2037" i="6"/>
  <c r="J2037" i="6" s="1"/>
  <c r="F2018" i="6"/>
  <c r="J2018" i="6" s="1"/>
  <c r="E2018" i="6"/>
  <c r="E1983" i="6"/>
  <c r="I1983" i="6" s="1"/>
  <c r="F1983" i="6"/>
  <c r="J1983" i="6" s="1"/>
  <c r="E1967" i="6"/>
  <c r="I1967" i="6" s="1"/>
  <c r="F1967" i="6"/>
  <c r="J1967" i="6" s="1"/>
  <c r="F1918" i="6"/>
  <c r="J1918" i="6" s="1"/>
  <c r="E1918" i="6"/>
  <c r="F1860" i="6"/>
  <c r="J1860" i="6" s="1"/>
  <c r="E1860" i="6"/>
  <c r="E1814" i="6"/>
  <c r="I1814" i="6" s="1"/>
  <c r="F1814" i="6"/>
  <c r="J1814" i="6" s="1"/>
  <c r="F1794" i="6"/>
  <c r="J1794" i="6" s="1"/>
  <c r="E1794" i="6"/>
  <c r="I1794" i="6" s="1"/>
  <c r="E1763" i="6"/>
  <c r="I1763" i="6" s="1"/>
  <c r="F1763" i="6"/>
  <c r="J1763" i="6" s="1"/>
  <c r="F1729" i="6"/>
  <c r="J1729" i="6" s="1"/>
  <c r="E1729" i="6"/>
  <c r="F1594" i="6"/>
  <c r="J1594" i="6" s="1"/>
  <c r="E1594" i="6"/>
  <c r="I1594" i="6" s="1"/>
  <c r="F1562" i="6"/>
  <c r="J1562" i="6" s="1"/>
  <c r="E1562" i="6"/>
  <c r="I1562" i="6" s="1"/>
  <c r="F2673" i="6"/>
  <c r="J2673" i="6" s="1"/>
  <c r="F2665" i="6"/>
  <c r="J2665" i="6" s="1"/>
  <c r="F2648" i="6"/>
  <c r="J2648" i="6" s="1"/>
  <c r="F2645" i="6"/>
  <c r="J2645" i="6" s="1"/>
  <c r="F2642" i="6"/>
  <c r="F2616" i="6"/>
  <c r="J2616" i="6" s="1"/>
  <c r="F2613" i="6"/>
  <c r="J2613" i="6" s="1"/>
  <c r="F2610" i="6"/>
  <c r="F2584" i="6"/>
  <c r="J2584" i="6" s="1"/>
  <c r="F2581" i="6"/>
  <c r="J2581" i="6" s="1"/>
  <c r="F2578" i="6"/>
  <c r="F2552" i="6"/>
  <c r="J2552" i="6" s="1"/>
  <c r="F2549" i="6"/>
  <c r="J2549" i="6" s="1"/>
  <c r="F2546" i="6"/>
  <c r="J2546" i="6" s="1"/>
  <c r="F2456" i="6"/>
  <c r="F2453" i="6"/>
  <c r="J2453" i="6" s="1"/>
  <c r="F2450" i="6"/>
  <c r="J2450" i="6" s="1"/>
  <c r="F2424" i="6"/>
  <c r="F2421" i="6"/>
  <c r="J2421" i="6" s="1"/>
  <c r="F2392" i="6"/>
  <c r="F2389" i="6"/>
  <c r="J2389" i="6" s="1"/>
  <c r="F2386" i="6"/>
  <c r="J2386" i="6" s="1"/>
  <c r="F2360" i="6"/>
  <c r="J2360" i="6" s="1"/>
  <c r="F2357" i="6"/>
  <c r="J2357" i="6" s="1"/>
  <c r="F2354" i="6"/>
  <c r="F2328" i="6"/>
  <c r="F2325" i="6"/>
  <c r="J2325" i="6" s="1"/>
  <c r="F2322" i="6"/>
  <c r="J2322" i="6" s="1"/>
  <c r="F2296" i="6"/>
  <c r="J2296" i="6" s="1"/>
  <c r="F2293" i="6"/>
  <c r="F2290" i="6"/>
  <c r="J2290" i="6" s="1"/>
  <c r="F2264" i="6"/>
  <c r="J2264" i="6" s="1"/>
  <c r="F2261" i="6"/>
  <c r="J2261" i="6" s="1"/>
  <c r="F2258" i="6"/>
  <c r="F2232" i="6"/>
  <c r="J2232" i="6" s="1"/>
  <c r="F2229" i="6"/>
  <c r="F2226" i="6"/>
  <c r="E2144" i="6"/>
  <c r="I2144" i="6" s="1"/>
  <c r="E2133" i="6"/>
  <c r="I2133" i="6" s="1"/>
  <c r="F2133" i="6"/>
  <c r="J2133" i="6" s="1"/>
  <c r="F2129" i="6"/>
  <c r="J2129" i="6" s="1"/>
  <c r="F2122" i="6"/>
  <c r="E2122" i="6"/>
  <c r="I2122" i="6" s="1"/>
  <c r="E2110" i="6"/>
  <c r="E2095" i="6"/>
  <c r="I2095" i="6" s="1"/>
  <c r="F2095" i="6"/>
  <c r="J2095" i="6" s="1"/>
  <c r="E2021" i="6"/>
  <c r="I2021" i="6" s="1"/>
  <c r="F2021" i="6"/>
  <c r="J2021" i="6" s="1"/>
  <c r="F2017" i="6"/>
  <c r="J2017" i="6" s="1"/>
  <c r="F2002" i="6"/>
  <c r="J2002" i="6" s="1"/>
  <c r="E2002" i="6"/>
  <c r="I2002" i="6" s="1"/>
  <c r="E1982" i="6"/>
  <c r="I1982" i="6" s="1"/>
  <c r="F1966" i="6"/>
  <c r="J1966" i="6" s="1"/>
  <c r="E1966" i="6"/>
  <c r="I1966" i="6" s="1"/>
  <c r="F1954" i="6"/>
  <c r="J1954" i="6" s="1"/>
  <c r="E1954" i="6"/>
  <c r="I1954" i="6" s="1"/>
  <c r="F1938" i="6"/>
  <c r="J1938" i="6" s="1"/>
  <c r="E1938" i="6"/>
  <c r="E1859" i="6"/>
  <c r="I1859" i="6" s="1"/>
  <c r="F1859" i="6"/>
  <c r="J1859" i="6" s="1"/>
  <c r="E1829" i="6"/>
  <c r="I1829" i="6" s="1"/>
  <c r="F1829" i="6"/>
  <c r="J1829" i="6" s="1"/>
  <c r="E2125" i="6"/>
  <c r="I2125" i="6" s="1"/>
  <c r="F2125" i="6"/>
  <c r="J2125" i="6" s="1"/>
  <c r="F2114" i="6"/>
  <c r="J2114" i="6" s="1"/>
  <c r="E2114" i="6"/>
  <c r="I2114" i="6" s="1"/>
  <c r="E2079" i="6"/>
  <c r="I2079" i="6" s="1"/>
  <c r="F2079" i="6"/>
  <c r="J2079" i="6" s="1"/>
  <c r="E2005" i="6"/>
  <c r="I2005" i="6" s="1"/>
  <c r="F2005" i="6"/>
  <c r="J2005" i="6" s="1"/>
  <c r="F1986" i="6"/>
  <c r="J1986" i="6" s="1"/>
  <c r="E1986" i="6"/>
  <c r="I1986" i="6" s="1"/>
  <c r="E1957" i="6"/>
  <c r="I1957" i="6" s="1"/>
  <c r="F1957" i="6"/>
  <c r="J1957" i="6" s="1"/>
  <c r="E1953" i="6"/>
  <c r="I1953" i="6" s="1"/>
  <c r="F1953" i="6"/>
  <c r="J1953" i="6" s="1"/>
  <c r="E1941" i="6"/>
  <c r="I1941" i="6" s="1"/>
  <c r="F1941" i="6"/>
  <c r="J1941" i="6" s="1"/>
  <c r="E1937" i="6"/>
  <c r="I1937" i="6" s="1"/>
  <c r="F1937" i="6"/>
  <c r="J1937" i="6" s="1"/>
  <c r="F1922" i="6"/>
  <c r="J1922" i="6" s="1"/>
  <c r="E1922" i="6"/>
  <c r="F1634" i="6"/>
  <c r="J1634" i="6" s="1"/>
  <c r="E1634" i="6"/>
  <c r="E1630" i="6"/>
  <c r="I1630" i="6" s="1"/>
  <c r="F1630" i="6"/>
  <c r="J1630" i="6" s="1"/>
  <c r="F1602" i="6"/>
  <c r="J1602" i="6" s="1"/>
  <c r="E1602" i="6"/>
  <c r="I1602" i="6" s="1"/>
  <c r="F1570" i="6"/>
  <c r="J1570" i="6" s="1"/>
  <c r="E1570" i="6"/>
  <c r="F2391" i="6"/>
  <c r="J2391" i="6" s="1"/>
  <c r="F2388" i="6"/>
  <c r="J2388" i="6" s="1"/>
  <c r="F2359" i="6"/>
  <c r="F2356" i="6"/>
  <c r="F2327" i="6"/>
  <c r="F2324" i="6"/>
  <c r="F2295" i="6"/>
  <c r="F2292" i="6"/>
  <c r="E2117" i="6"/>
  <c r="I2117" i="6" s="1"/>
  <c r="F2117" i="6"/>
  <c r="J2117" i="6" s="1"/>
  <c r="F2098" i="6"/>
  <c r="J2098" i="6" s="1"/>
  <c r="E2098" i="6"/>
  <c r="I2098" i="6" s="1"/>
  <c r="E2063" i="6"/>
  <c r="I2063" i="6" s="1"/>
  <c r="F2063" i="6"/>
  <c r="J2063" i="6" s="1"/>
  <c r="E1989" i="6"/>
  <c r="I1989" i="6" s="1"/>
  <c r="F1989" i="6"/>
  <c r="J1989" i="6" s="1"/>
  <c r="F1970" i="6"/>
  <c r="J1970" i="6" s="1"/>
  <c r="E1970" i="6"/>
  <c r="E1925" i="6"/>
  <c r="I1925" i="6" s="1"/>
  <c r="F1925" i="6"/>
  <c r="J1925" i="6" s="1"/>
  <c r="E1921" i="6"/>
  <c r="I1921" i="6" s="1"/>
  <c r="F1921" i="6"/>
  <c r="J1921" i="6" s="1"/>
  <c r="E1891" i="6"/>
  <c r="I1891" i="6" s="1"/>
  <c r="F1891" i="6"/>
  <c r="J1891" i="6" s="1"/>
  <c r="F1863" i="6"/>
  <c r="J1863" i="6" s="1"/>
  <c r="E1863" i="6"/>
  <c r="F2638" i="6"/>
  <c r="J2638" i="6" s="1"/>
  <c r="E2635" i="6"/>
  <c r="I2635" i="6" s="1"/>
  <c r="F2478" i="6"/>
  <c r="J2478" i="6" s="1"/>
  <c r="E2475" i="6"/>
  <c r="F2446" i="6"/>
  <c r="E2443" i="6"/>
  <c r="F2414" i="6"/>
  <c r="E2411" i="6"/>
  <c r="F2382" i="6"/>
  <c r="E2379" i="6"/>
  <c r="F2350" i="6"/>
  <c r="J2350" i="6" s="1"/>
  <c r="E2347" i="6"/>
  <c r="F2318" i="6"/>
  <c r="E2315" i="6"/>
  <c r="F2286" i="6"/>
  <c r="E2283" i="6"/>
  <c r="E2101" i="6"/>
  <c r="I2101" i="6" s="1"/>
  <c r="F2101" i="6"/>
  <c r="J2101" i="6" s="1"/>
  <c r="F2082" i="6"/>
  <c r="J2082" i="6" s="1"/>
  <c r="E2082" i="6"/>
  <c r="I2082" i="6" s="1"/>
  <c r="E2047" i="6"/>
  <c r="I2047" i="6" s="1"/>
  <c r="F2047" i="6"/>
  <c r="J2047" i="6" s="1"/>
  <c r="E1973" i="6"/>
  <c r="I1973" i="6" s="1"/>
  <c r="F1973" i="6"/>
  <c r="J1973" i="6" s="1"/>
  <c r="E1969" i="6"/>
  <c r="I1969" i="6" s="1"/>
  <c r="F1969" i="6"/>
  <c r="J1969" i="6" s="1"/>
  <c r="F1890" i="6"/>
  <c r="J1890" i="6" s="1"/>
  <c r="E1890" i="6"/>
  <c r="I1890" i="6" s="1"/>
  <c r="F1870" i="6"/>
  <c r="J1870" i="6" s="1"/>
  <c r="F1866" i="6"/>
  <c r="J1866" i="6" s="1"/>
  <c r="E1866" i="6"/>
  <c r="I1866" i="6" s="1"/>
  <c r="F2131" i="6"/>
  <c r="J2131" i="6" s="1"/>
  <c r="E2085" i="6"/>
  <c r="I2085" i="6" s="1"/>
  <c r="F2085" i="6"/>
  <c r="J2085" i="6" s="1"/>
  <c r="F2066" i="6"/>
  <c r="J2066" i="6" s="1"/>
  <c r="E2066" i="6"/>
  <c r="I2066" i="6" s="1"/>
  <c r="E2046" i="6"/>
  <c r="I2046" i="6" s="1"/>
  <c r="E2031" i="6"/>
  <c r="F2031" i="6"/>
  <c r="J2031" i="6" s="1"/>
  <c r="F2011" i="6"/>
  <c r="J2011" i="6" s="1"/>
  <c r="F1931" i="6"/>
  <c r="J1931" i="6" s="1"/>
  <c r="F1895" i="6"/>
  <c r="J1895" i="6" s="1"/>
  <c r="E1895" i="6"/>
  <c r="I1895" i="6" s="1"/>
  <c r="F2671" i="6"/>
  <c r="J2671" i="6" s="1"/>
  <c r="F2663" i="6"/>
  <c r="J2663" i="6" s="1"/>
  <c r="F2646" i="6"/>
  <c r="J2646" i="6" s="1"/>
  <c r="E2643" i="6"/>
  <c r="I2643" i="6" s="1"/>
  <c r="F2640" i="6"/>
  <c r="J2640" i="6" s="1"/>
  <c r="F2637" i="6"/>
  <c r="F2634" i="6"/>
  <c r="F2614" i="6"/>
  <c r="J2614" i="6" s="1"/>
  <c r="E2611" i="6"/>
  <c r="F2608" i="6"/>
  <c r="J2608" i="6" s="1"/>
  <c r="F2605" i="6"/>
  <c r="J2605" i="6" s="1"/>
  <c r="F2602" i="6"/>
  <c r="J2602" i="6" s="1"/>
  <c r="F2582" i="6"/>
  <c r="J2582" i="6" s="1"/>
  <c r="E2579" i="6"/>
  <c r="F2576" i="6"/>
  <c r="J2576" i="6" s="1"/>
  <c r="F2573" i="6"/>
  <c r="J2573" i="6" s="1"/>
  <c r="F2570" i="6"/>
  <c r="F2550" i="6"/>
  <c r="J2550" i="6" s="1"/>
  <c r="E2547" i="6"/>
  <c r="I2547" i="6" s="1"/>
  <c r="F2544" i="6"/>
  <c r="J2544" i="6" s="1"/>
  <c r="F2541" i="6"/>
  <c r="J2541" i="6" s="1"/>
  <c r="F2538" i="6"/>
  <c r="J2538" i="6" s="1"/>
  <c r="F2518" i="6"/>
  <c r="J2518" i="6" s="1"/>
  <c r="E2515" i="6"/>
  <c r="F2512" i="6"/>
  <c r="J2512" i="6" s="1"/>
  <c r="F2509" i="6"/>
  <c r="J2509" i="6" s="1"/>
  <c r="F2506" i="6"/>
  <c r="J2506" i="6" s="1"/>
  <c r="F2486" i="6"/>
  <c r="J2486" i="6" s="1"/>
  <c r="E2483" i="6"/>
  <c r="I2483" i="6" s="1"/>
  <c r="F2480" i="6"/>
  <c r="J2480" i="6" s="1"/>
  <c r="F2477" i="6"/>
  <c r="J2477" i="6" s="1"/>
  <c r="F2474" i="6"/>
  <c r="F2454" i="6"/>
  <c r="E2451" i="6"/>
  <c r="F2448" i="6"/>
  <c r="J2448" i="6" s="1"/>
  <c r="F2445" i="6"/>
  <c r="F2442" i="6"/>
  <c r="J2442" i="6" s="1"/>
  <c r="F2422" i="6"/>
  <c r="E2419" i="6"/>
  <c r="F2416" i="6"/>
  <c r="J2416" i="6" s="1"/>
  <c r="F2413" i="6"/>
  <c r="J2413" i="6" s="1"/>
  <c r="F2410" i="6"/>
  <c r="F2390" i="6"/>
  <c r="J2390" i="6" s="1"/>
  <c r="E2387" i="6"/>
  <c r="F2384" i="6"/>
  <c r="J2384" i="6" s="1"/>
  <c r="F2381" i="6"/>
  <c r="J2381" i="6" s="1"/>
  <c r="F2378" i="6"/>
  <c r="J2378" i="6" s="1"/>
  <c r="F2358" i="6"/>
  <c r="E2355" i="6"/>
  <c r="F2352" i="6"/>
  <c r="J2352" i="6" s="1"/>
  <c r="F2349" i="6"/>
  <c r="F2346" i="6"/>
  <c r="F2326" i="6"/>
  <c r="E2323" i="6"/>
  <c r="F2320" i="6"/>
  <c r="J2320" i="6" s="1"/>
  <c r="F2317" i="6"/>
  <c r="F2314" i="6"/>
  <c r="J2314" i="6" s="1"/>
  <c r="F2294" i="6"/>
  <c r="J2294" i="6" s="1"/>
  <c r="E2291" i="6"/>
  <c r="F2288" i="6"/>
  <c r="J2288" i="6" s="1"/>
  <c r="F2285" i="6"/>
  <c r="J2285" i="6" s="1"/>
  <c r="F2282" i="6"/>
  <c r="J2282" i="6" s="1"/>
  <c r="F2262" i="6"/>
  <c r="J2262" i="6" s="1"/>
  <c r="E2259" i="6"/>
  <c r="F2256" i="6"/>
  <c r="J2256" i="6" s="1"/>
  <c r="F2253" i="6"/>
  <c r="J2253" i="6" s="1"/>
  <c r="F2250" i="6"/>
  <c r="F2230" i="6"/>
  <c r="E2227" i="6"/>
  <c r="F2224" i="6"/>
  <c r="F2221" i="6"/>
  <c r="F2218" i="6"/>
  <c r="J2218" i="6" s="1"/>
  <c r="F2198" i="6"/>
  <c r="E2195" i="6"/>
  <c r="I2195" i="6" s="1"/>
  <c r="F2192" i="6"/>
  <c r="F2189" i="6"/>
  <c r="J2189" i="6" s="1"/>
  <c r="F2186" i="6"/>
  <c r="F2166" i="6"/>
  <c r="E2163" i="6"/>
  <c r="F2160" i="6"/>
  <c r="F2157" i="6"/>
  <c r="J2157" i="6" s="1"/>
  <c r="F2154" i="6"/>
  <c r="E2142" i="6"/>
  <c r="I2142" i="6" s="1"/>
  <c r="F2127" i="6"/>
  <c r="J2127" i="6" s="1"/>
  <c r="F2123" i="6"/>
  <c r="J2123" i="6" s="1"/>
  <c r="E2069" i="6"/>
  <c r="I2069" i="6" s="1"/>
  <c r="F2069" i="6"/>
  <c r="J2069" i="6" s="1"/>
  <c r="F2065" i="6"/>
  <c r="F2050" i="6"/>
  <c r="J2050" i="6" s="1"/>
  <c r="E2050" i="6"/>
  <c r="I2050" i="6" s="1"/>
  <c r="E2030" i="6"/>
  <c r="I2030" i="6" s="1"/>
  <c r="E2015" i="6"/>
  <c r="I2015" i="6" s="1"/>
  <c r="F2015" i="6"/>
  <c r="J2015" i="6" s="1"/>
  <c r="F1995" i="6"/>
  <c r="J1995" i="6" s="1"/>
  <c r="F1963" i="6"/>
  <c r="J1963" i="6" s="1"/>
  <c r="E1951" i="6"/>
  <c r="I1951" i="6" s="1"/>
  <c r="F1951" i="6"/>
  <c r="J1951" i="6" s="1"/>
  <c r="E1935" i="6"/>
  <c r="I1935" i="6" s="1"/>
  <c r="F1935" i="6"/>
  <c r="J1935" i="6" s="1"/>
  <c r="F1915" i="6"/>
  <c r="J1915" i="6" s="1"/>
  <c r="F1898" i="6"/>
  <c r="J1898" i="6" s="1"/>
  <c r="E1898" i="6"/>
  <c r="I1898" i="6" s="1"/>
  <c r="E1894" i="6"/>
  <c r="I1894" i="6" s="1"/>
  <c r="F1894" i="6"/>
  <c r="J1894" i="6" s="1"/>
  <c r="E1853" i="6"/>
  <c r="I1853" i="6" s="1"/>
  <c r="F1853" i="6"/>
  <c r="J1853" i="6" s="1"/>
  <c r="F2145" i="6"/>
  <c r="J2145" i="6" s="1"/>
  <c r="F2138" i="6"/>
  <c r="J2138" i="6" s="1"/>
  <c r="E2138" i="6"/>
  <c r="I2138" i="6" s="1"/>
  <c r="E2134" i="6"/>
  <c r="I2134" i="6" s="1"/>
  <c r="F2119" i="6"/>
  <c r="J2119" i="6" s="1"/>
  <c r="E2053" i="6"/>
  <c r="I2053" i="6" s="1"/>
  <c r="F2053" i="6"/>
  <c r="J2053" i="6" s="1"/>
  <c r="F2049" i="6"/>
  <c r="F2034" i="6"/>
  <c r="J2034" i="6" s="1"/>
  <c r="E2034" i="6"/>
  <c r="I2034" i="6" s="1"/>
  <c r="E2014" i="6"/>
  <c r="I2014" i="6" s="1"/>
  <c r="E1999" i="6"/>
  <c r="I1999" i="6" s="1"/>
  <c r="F1999" i="6"/>
  <c r="J1999" i="6" s="1"/>
  <c r="F1950" i="6"/>
  <c r="J1950" i="6" s="1"/>
  <c r="E1950" i="6"/>
  <c r="I1950" i="6" s="1"/>
  <c r="F1934" i="6"/>
  <c r="J1934" i="6" s="1"/>
  <c r="E1934" i="6"/>
  <c r="E1919" i="6"/>
  <c r="I1919" i="6" s="1"/>
  <c r="F1919" i="6"/>
  <c r="J1919" i="6" s="1"/>
  <c r="E1902" i="6"/>
  <c r="I1902" i="6" s="1"/>
  <c r="F1902" i="6"/>
  <c r="J1902" i="6" s="1"/>
  <c r="E1901" i="6"/>
  <c r="I1901" i="6" s="1"/>
  <c r="F1901" i="6"/>
  <c r="J1901" i="6" s="1"/>
  <c r="E1821" i="6"/>
  <c r="I1821" i="6" s="1"/>
  <c r="F1821" i="6"/>
  <c r="J1821" i="6" s="1"/>
  <c r="F2109" i="6"/>
  <c r="J2109" i="6" s="1"/>
  <c r="E2106" i="6"/>
  <c r="I2106" i="6" s="1"/>
  <c r="F2093" i="6"/>
  <c r="E2090" i="6"/>
  <c r="F2077" i="6"/>
  <c r="J2077" i="6" s="1"/>
  <c r="E2074" i="6"/>
  <c r="F2061" i="6"/>
  <c r="E2058" i="6"/>
  <c r="I2058" i="6" s="1"/>
  <c r="F2045" i="6"/>
  <c r="J2045" i="6" s="1"/>
  <c r="E2042" i="6"/>
  <c r="F2029" i="6"/>
  <c r="J2029" i="6" s="1"/>
  <c r="E2026" i="6"/>
  <c r="F2013" i="6"/>
  <c r="J2013" i="6" s="1"/>
  <c r="E2010" i="6"/>
  <c r="F1997" i="6"/>
  <c r="J1997" i="6" s="1"/>
  <c r="E1994" i="6"/>
  <c r="F1981" i="6"/>
  <c r="J1981" i="6" s="1"/>
  <c r="E1978" i="6"/>
  <c r="F1965" i="6"/>
  <c r="J1965" i="6" s="1"/>
  <c r="E1962" i="6"/>
  <c r="I1962" i="6" s="1"/>
  <c r="F1949" i="6"/>
  <c r="J1949" i="6" s="1"/>
  <c r="F1914" i="6"/>
  <c r="J1914" i="6" s="1"/>
  <c r="E1914" i="6"/>
  <c r="I1914" i="6" s="1"/>
  <c r="F1886" i="6"/>
  <c r="J1886" i="6" s="1"/>
  <c r="E1869" i="6"/>
  <c r="I1869" i="6" s="1"/>
  <c r="F1869" i="6"/>
  <c r="J1869" i="6" s="1"/>
  <c r="F1798" i="6"/>
  <c r="J1798" i="6" s="1"/>
  <c r="E1798" i="6"/>
  <c r="I1798" i="6" s="1"/>
  <c r="F1674" i="6"/>
  <c r="J1674" i="6" s="1"/>
  <c r="E1674" i="6"/>
  <c r="I1674" i="6" s="1"/>
  <c r="E1652" i="6"/>
  <c r="I1652" i="6" s="1"/>
  <c r="F1652" i="6"/>
  <c r="J1652" i="6" s="1"/>
  <c r="E1620" i="6"/>
  <c r="I1620" i="6" s="1"/>
  <c r="F1620" i="6"/>
  <c r="J1620" i="6" s="1"/>
  <c r="F1910" i="6"/>
  <c r="J1910" i="6" s="1"/>
  <c r="E1906" i="6"/>
  <c r="E1879" i="6"/>
  <c r="F1875" i="6"/>
  <c r="J1875" i="6" s="1"/>
  <c r="E1844" i="6"/>
  <c r="F1834" i="6"/>
  <c r="J1834" i="6" s="1"/>
  <c r="E1834" i="6"/>
  <c r="I1834" i="6" s="1"/>
  <c r="F1801" i="6"/>
  <c r="J1801" i="6" s="1"/>
  <c r="E1801" i="6"/>
  <c r="I1801" i="6" s="1"/>
  <c r="F1642" i="6"/>
  <c r="J1642" i="6" s="1"/>
  <c r="E1642" i="6"/>
  <c r="I1642" i="6" s="1"/>
  <c r="F1882" i="6"/>
  <c r="J1882" i="6" s="1"/>
  <c r="E1882" i="6"/>
  <c r="I1882" i="6" s="1"/>
  <c r="E1837" i="6"/>
  <c r="F1837" i="6"/>
  <c r="J1837" i="6" s="1"/>
  <c r="E1806" i="6"/>
  <c r="I1806" i="6" s="1"/>
  <c r="F1806" i="6"/>
  <c r="J1806" i="6" s="1"/>
  <c r="F1909" i="6"/>
  <c r="J1909" i="6" s="1"/>
  <c r="E1905" i="6"/>
  <c r="E1885" i="6"/>
  <c r="I1885" i="6" s="1"/>
  <c r="F1885" i="6"/>
  <c r="J1885" i="6" s="1"/>
  <c r="F1878" i="6"/>
  <c r="J1878" i="6" s="1"/>
  <c r="E1874" i="6"/>
  <c r="E1847" i="6"/>
  <c r="F1843" i="6"/>
  <c r="J1843" i="6" s="1"/>
  <c r="E1748" i="6"/>
  <c r="I1748" i="6" s="1"/>
  <c r="F1748" i="6"/>
  <c r="J1748" i="6" s="1"/>
  <c r="F1850" i="6"/>
  <c r="J1850" i="6" s="1"/>
  <c r="E1850" i="6"/>
  <c r="I1850" i="6" s="1"/>
  <c r="E1795" i="6"/>
  <c r="F1795" i="6"/>
  <c r="J1795" i="6" s="1"/>
  <c r="E1764" i="6"/>
  <c r="I1764" i="6" s="1"/>
  <c r="F1764" i="6"/>
  <c r="J1764" i="6" s="1"/>
  <c r="F1726" i="6"/>
  <c r="J1726" i="6" s="1"/>
  <c r="E1726" i="6"/>
  <c r="I1726" i="6" s="1"/>
  <c r="E1708" i="6"/>
  <c r="I1708" i="6" s="1"/>
  <c r="F1708" i="6"/>
  <c r="J1708" i="6" s="1"/>
  <c r="E1700" i="6"/>
  <c r="F1700" i="6"/>
  <c r="J1700" i="6" s="1"/>
  <c r="F1682" i="6"/>
  <c r="J1682" i="6" s="1"/>
  <c r="E1682" i="6"/>
  <c r="I1682" i="6" s="1"/>
  <c r="E1678" i="6"/>
  <c r="I1678" i="6" s="1"/>
  <c r="F1678" i="6"/>
  <c r="J1678" i="6" s="1"/>
  <c r="F1813" i="6"/>
  <c r="J1813" i="6" s="1"/>
  <c r="E1810" i="6"/>
  <c r="F1804" i="6"/>
  <c r="J1804" i="6" s="1"/>
  <c r="F1797" i="6"/>
  <c r="J1797" i="6" s="1"/>
  <c r="E1793" i="6"/>
  <c r="I1793" i="6" s="1"/>
  <c r="E1766" i="6"/>
  <c r="E1762" i="6"/>
  <c r="F1747" i="6"/>
  <c r="J1747" i="6" s="1"/>
  <c r="E1724" i="6"/>
  <c r="I1724" i="6" s="1"/>
  <c r="F1724" i="6"/>
  <c r="J1724" i="6" s="1"/>
  <c r="E1668" i="6"/>
  <c r="F1668" i="6"/>
  <c r="J1668" i="6" s="1"/>
  <c r="F1650" i="6"/>
  <c r="J1650" i="6" s="1"/>
  <c r="E1650" i="6"/>
  <c r="I1650" i="6" s="1"/>
  <c r="E1646" i="6"/>
  <c r="I1646" i="6" s="1"/>
  <c r="F1646" i="6"/>
  <c r="J1646" i="6" s="1"/>
  <c r="E1610" i="6"/>
  <c r="F1769" i="6"/>
  <c r="J1769" i="6" s="1"/>
  <c r="E1769" i="6"/>
  <c r="F1698" i="6"/>
  <c r="J1698" i="6" s="1"/>
  <c r="E1698" i="6"/>
  <c r="E1694" i="6"/>
  <c r="I1694" i="6" s="1"/>
  <c r="F1694" i="6"/>
  <c r="J1694" i="6" s="1"/>
  <c r="F1578" i="6"/>
  <c r="J1578" i="6" s="1"/>
  <c r="E1578" i="6"/>
  <c r="I1578" i="6" s="1"/>
  <c r="F1546" i="6"/>
  <c r="J1546" i="6" s="1"/>
  <c r="E1546" i="6"/>
  <c r="E1818" i="6"/>
  <c r="F1815" i="6"/>
  <c r="J1815" i="6" s="1"/>
  <c r="F1812" i="6"/>
  <c r="J1812" i="6" s="1"/>
  <c r="F1809" i="6"/>
  <c r="J1809" i="6" s="1"/>
  <c r="F1803" i="6"/>
  <c r="J1803" i="6" s="1"/>
  <c r="F1761" i="6"/>
  <c r="J1761" i="6" s="1"/>
  <c r="E1761" i="6"/>
  <c r="I1761" i="6" s="1"/>
  <c r="E1706" i="6"/>
  <c r="E1636" i="6"/>
  <c r="I1636" i="6" s="1"/>
  <c r="F1636" i="6"/>
  <c r="J1636" i="6" s="1"/>
  <c r="F1618" i="6"/>
  <c r="J1618" i="6" s="1"/>
  <c r="E1618" i="6"/>
  <c r="I1618" i="6" s="1"/>
  <c r="E1614" i="6"/>
  <c r="I1614" i="6" s="1"/>
  <c r="F1614" i="6"/>
  <c r="J1614" i="6" s="1"/>
  <c r="E1782" i="6"/>
  <c r="E1778" i="6"/>
  <c r="I1778" i="6" s="1"/>
  <c r="F1753" i="6"/>
  <c r="J1753" i="6" s="1"/>
  <c r="E1753" i="6"/>
  <c r="E1742" i="6"/>
  <c r="E1738" i="6"/>
  <c r="I1738" i="6" s="1"/>
  <c r="E1730" i="6"/>
  <c r="I1730" i="6" s="1"/>
  <c r="E1722" i="6"/>
  <c r="I1722" i="6" s="1"/>
  <c r="E1714" i="6"/>
  <c r="I1714" i="6" s="1"/>
  <c r="E1684" i="6"/>
  <c r="F1684" i="6"/>
  <c r="J1684" i="6" s="1"/>
  <c r="F1666" i="6"/>
  <c r="J1666" i="6" s="1"/>
  <c r="E1666" i="6"/>
  <c r="I1666" i="6" s="1"/>
  <c r="E1662" i="6"/>
  <c r="I1662" i="6" s="1"/>
  <c r="F1662" i="6"/>
  <c r="J1662" i="6" s="1"/>
  <c r="E1626" i="6"/>
  <c r="F1586" i="6"/>
  <c r="J1586" i="6" s="1"/>
  <c r="E1586" i="6"/>
  <c r="F1554" i="6"/>
  <c r="J1554" i="6" s="1"/>
  <c r="E1554" i="6"/>
  <c r="F1785" i="6"/>
  <c r="J1785" i="6" s="1"/>
  <c r="E1785" i="6"/>
  <c r="I1785" i="6" s="1"/>
  <c r="F1745" i="6"/>
  <c r="J1745" i="6" s="1"/>
  <c r="E1745" i="6"/>
  <c r="I1745" i="6" s="1"/>
  <c r="E1734" i="6"/>
  <c r="I1734" i="6" s="1"/>
  <c r="F1734" i="6"/>
  <c r="J1734" i="6" s="1"/>
  <c r="E1718" i="6"/>
  <c r="I1718" i="6" s="1"/>
  <c r="F1718" i="6"/>
  <c r="J1718" i="6" s="1"/>
  <c r="E1710" i="6"/>
  <c r="I1710" i="6" s="1"/>
  <c r="F1710" i="6"/>
  <c r="J1710" i="6" s="1"/>
  <c r="E1604" i="6"/>
  <c r="I1604" i="6" s="1"/>
  <c r="F1604" i="6"/>
  <c r="J1604" i="6" s="1"/>
  <c r="E1501" i="6"/>
  <c r="I1501" i="6" s="1"/>
  <c r="F1501" i="6"/>
  <c r="J1501" i="6" s="1"/>
  <c r="E1737" i="6"/>
  <c r="E1721" i="6"/>
  <c r="E1705" i="6"/>
  <c r="F1702" i="6"/>
  <c r="J1702" i="6" s="1"/>
  <c r="E1689" i="6"/>
  <c r="F1686" i="6"/>
  <c r="J1686" i="6" s="1"/>
  <c r="E1673" i="6"/>
  <c r="I1673" i="6" s="1"/>
  <c r="F1670" i="6"/>
  <c r="J1670" i="6" s="1"/>
  <c r="E1657" i="6"/>
  <c r="F1654" i="6"/>
  <c r="J1654" i="6" s="1"/>
  <c r="E1641" i="6"/>
  <c r="F1638" i="6"/>
  <c r="J1638" i="6" s="1"/>
  <c r="E1625" i="6"/>
  <c r="F1622" i="6"/>
  <c r="J1622" i="6" s="1"/>
  <c r="E1609" i="6"/>
  <c r="F1606" i="6"/>
  <c r="J1606" i="6" s="1"/>
  <c r="E1593" i="6"/>
  <c r="I1593" i="6" s="1"/>
  <c r="F1590" i="6"/>
  <c r="J1590" i="6" s="1"/>
  <c r="E1577" i="6"/>
  <c r="F1574" i="6"/>
  <c r="J1574" i="6" s="1"/>
  <c r="E1561" i="6"/>
  <c r="F1558" i="6"/>
  <c r="J1558" i="6" s="1"/>
  <c r="E1545" i="6"/>
  <c r="F1542" i="6"/>
  <c r="J1542" i="6" s="1"/>
  <c r="E1529" i="6"/>
  <c r="F1526" i="6"/>
  <c r="J1526" i="6" s="1"/>
  <c r="E1513" i="6"/>
  <c r="I1513" i="6" s="1"/>
  <c r="F1510" i="6"/>
  <c r="J1510" i="6" s="1"/>
  <c r="F1486" i="6"/>
  <c r="J1486" i="6" s="1"/>
  <c r="F1692" i="6"/>
  <c r="J1692" i="6" s="1"/>
  <c r="F1676" i="6"/>
  <c r="J1676" i="6" s="1"/>
  <c r="F1660" i="6"/>
  <c r="J1660" i="6" s="1"/>
  <c r="F1644" i="6"/>
  <c r="J1644" i="6" s="1"/>
  <c r="F1628" i="6"/>
  <c r="J1628" i="6" s="1"/>
  <c r="F1612" i="6"/>
  <c r="J1612" i="6" s="1"/>
  <c r="F1596" i="6"/>
  <c r="J1596" i="6" s="1"/>
  <c r="F1580" i="6"/>
  <c r="J1580" i="6" s="1"/>
  <c r="F1564" i="6"/>
  <c r="J1564" i="6" s="1"/>
  <c r="F1548" i="6"/>
  <c r="J1548" i="6" s="1"/>
  <c r="F1532" i="6"/>
  <c r="J1532" i="6" s="1"/>
  <c r="F1516" i="6"/>
  <c r="J1516" i="6" s="1"/>
  <c r="E1493" i="6"/>
  <c r="I1493" i="6" s="1"/>
  <c r="F1493" i="6"/>
  <c r="J1493" i="6" s="1"/>
  <c r="E1489" i="6"/>
  <c r="E1482" i="6"/>
  <c r="E1538" i="6"/>
  <c r="E1522" i="6"/>
  <c r="I1522" i="6" s="1"/>
  <c r="E1506" i="6"/>
  <c r="F1492" i="6"/>
  <c r="J1492" i="6" s="1"/>
  <c r="F1531" i="6"/>
  <c r="J1531" i="6" s="1"/>
  <c r="F1515" i="6"/>
  <c r="J1515" i="6" s="1"/>
  <c r="E1485" i="6"/>
  <c r="I1485" i="6" s="1"/>
  <c r="F1485" i="6"/>
  <c r="J1485" i="6" s="1"/>
  <c r="E1713" i="6"/>
  <c r="E1697" i="6"/>
  <c r="I1697" i="6" s="1"/>
  <c r="E1681" i="6"/>
  <c r="I1681" i="6" s="1"/>
  <c r="E1665" i="6"/>
  <c r="I1665" i="6" s="1"/>
  <c r="E1649" i="6"/>
  <c r="E1633" i="6"/>
  <c r="E1617" i="6"/>
  <c r="E1601" i="6"/>
  <c r="I1601" i="6" s="1"/>
  <c r="F1598" i="6"/>
  <c r="J1598" i="6" s="1"/>
  <c r="E1585" i="6"/>
  <c r="I1585" i="6" s="1"/>
  <c r="F1582" i="6"/>
  <c r="J1582" i="6" s="1"/>
  <c r="E1569" i="6"/>
  <c r="I1569" i="6" s="1"/>
  <c r="F1566" i="6"/>
  <c r="J1566" i="6" s="1"/>
  <c r="E1553" i="6"/>
  <c r="I1553" i="6" s="1"/>
  <c r="F1550" i="6"/>
  <c r="J1550" i="6" s="1"/>
  <c r="E1537" i="6"/>
  <c r="E1521" i="6"/>
  <c r="E1505" i="6"/>
  <c r="F1484" i="6"/>
  <c r="J1484" i="6" s="1"/>
  <c r="E1473" i="6"/>
  <c r="I1473" i="6" s="1"/>
  <c r="F1588" i="6"/>
  <c r="J1588" i="6" s="1"/>
  <c r="F1572" i="6"/>
  <c r="J1572" i="6" s="1"/>
  <c r="F1556" i="6"/>
  <c r="J1556" i="6" s="1"/>
  <c r="E1477" i="6"/>
  <c r="I1477" i="6" s="1"/>
  <c r="F1477" i="6"/>
  <c r="J1477" i="6" s="1"/>
  <c r="E1530" i="6"/>
  <c r="E1514" i="6"/>
  <c r="I1514" i="6" s="1"/>
  <c r="E1476" i="6"/>
  <c r="I1476" i="6" s="1"/>
  <c r="F1476" i="6"/>
  <c r="J1476" i="6" s="1"/>
  <c r="F1469" i="6"/>
  <c r="J1469" i="6" s="1"/>
  <c r="F1468" i="6"/>
  <c r="J1468" i="6" s="1"/>
  <c r="H1418" i="6"/>
  <c r="E1418" i="6"/>
  <c r="I1418" i="6" s="1"/>
  <c r="F1418" i="6"/>
  <c r="J1418" i="6" s="1"/>
  <c r="H1314" i="6"/>
  <c r="F1314" i="6"/>
  <c r="J1314" i="6" s="1"/>
  <c r="E1314" i="6"/>
  <c r="I1314" i="6" s="1"/>
  <c r="F1258" i="6"/>
  <c r="J1258" i="6" s="1"/>
  <c r="H1258" i="6"/>
  <c r="E1258" i="6"/>
  <c r="I1258" i="6" s="1"/>
  <c r="F986" i="6"/>
  <c r="E986" i="6"/>
  <c r="I986" i="6" s="1"/>
  <c r="F938" i="6"/>
  <c r="J938" i="6" s="1"/>
  <c r="H938" i="6"/>
  <c r="E938" i="6"/>
  <c r="I938" i="6" s="1"/>
  <c r="H882" i="6"/>
  <c r="F882" i="6"/>
  <c r="J882" i="6" s="1"/>
  <c r="E882" i="6"/>
  <c r="I882" i="6" s="1"/>
  <c r="F818" i="6"/>
  <c r="J818" i="6" s="1"/>
  <c r="E818" i="6"/>
  <c r="I818" i="6" s="1"/>
  <c r="H818" i="6"/>
  <c r="H754" i="6"/>
  <c r="F754" i="6"/>
  <c r="J754" i="6" s="1"/>
  <c r="F650" i="6"/>
  <c r="H650" i="6"/>
  <c r="F482" i="6"/>
  <c r="J482" i="6" s="1"/>
  <c r="E482" i="6"/>
  <c r="I482" i="6" s="1"/>
  <c r="E370" i="6"/>
  <c r="I370" i="6" s="1"/>
  <c r="F370" i="6"/>
  <c r="J370" i="6" s="1"/>
  <c r="F10" i="6"/>
  <c r="J10" i="6" s="1"/>
  <c r="E10" i="6"/>
  <c r="H10" i="6"/>
  <c r="H18" i="6"/>
  <c r="H26" i="6"/>
  <c r="K53" i="6"/>
  <c r="K80" i="6"/>
  <c r="H474" i="6"/>
  <c r="K537" i="6"/>
  <c r="H578" i="6"/>
  <c r="K26" i="6"/>
  <c r="H1434" i="6"/>
  <c r="F1434" i="6"/>
  <c r="J1434" i="6" s="1"/>
  <c r="E1434" i="6"/>
  <c r="I1434" i="6" s="1"/>
  <c r="K1434" i="6" s="1"/>
  <c r="H1346" i="6"/>
  <c r="E1346" i="6"/>
  <c r="I1346" i="6" s="1"/>
  <c r="F1346" i="6"/>
  <c r="H1290" i="6"/>
  <c r="F1290" i="6"/>
  <c r="J1290" i="6" s="1"/>
  <c r="H1002" i="6"/>
  <c r="F1002" i="6"/>
  <c r="J1002" i="6" s="1"/>
  <c r="F954" i="6"/>
  <c r="J954" i="6" s="1"/>
  <c r="E954" i="6"/>
  <c r="I954" i="6" s="1"/>
  <c r="H898" i="6"/>
  <c r="F898" i="6"/>
  <c r="J898" i="6" s="1"/>
  <c r="E898" i="6"/>
  <c r="I898" i="6" s="1"/>
  <c r="H842" i="6"/>
  <c r="F842" i="6"/>
  <c r="J842" i="6" s="1"/>
  <c r="E842" i="6"/>
  <c r="I842" i="6" s="1"/>
  <c r="H730" i="6"/>
  <c r="F730" i="6"/>
  <c r="J730" i="6" s="1"/>
  <c r="H546" i="6"/>
  <c r="F546" i="6"/>
  <c r="J546" i="6" s="1"/>
  <c r="E546" i="6"/>
  <c r="I546" i="6" s="1"/>
  <c r="E450" i="6"/>
  <c r="I450" i="6" s="1"/>
  <c r="H450" i="6"/>
  <c r="H346" i="6"/>
  <c r="E346" i="6"/>
  <c r="I346" i="6" s="1"/>
  <c r="H306" i="6"/>
  <c r="E306" i="6"/>
  <c r="I306" i="6" s="1"/>
  <c r="F306" i="6"/>
  <c r="J306" i="6" s="1"/>
  <c r="H274" i="6"/>
  <c r="E274" i="6"/>
  <c r="I274" i="6" s="1"/>
  <c r="E82" i="6"/>
  <c r="I82" i="6" s="1"/>
  <c r="F82" i="6"/>
  <c r="J82" i="6" s="1"/>
  <c r="F346" i="6"/>
  <c r="J346" i="6" s="1"/>
  <c r="F1458" i="6"/>
  <c r="J1458" i="6" s="1"/>
  <c r="H1458" i="6"/>
  <c r="H1074" i="6"/>
  <c r="E1074" i="6"/>
  <c r="I1074" i="6" s="1"/>
  <c r="F1074" i="6"/>
  <c r="J1074" i="6" s="1"/>
  <c r="H1018" i="6"/>
  <c r="E1018" i="6"/>
  <c r="I1018" i="6" s="1"/>
  <c r="H914" i="6"/>
  <c r="F914" i="6"/>
  <c r="J914" i="6" s="1"/>
  <c r="E914" i="6"/>
  <c r="I914" i="6" s="1"/>
  <c r="H858" i="6"/>
  <c r="F858" i="6"/>
  <c r="J858" i="6" s="1"/>
  <c r="F802" i="6"/>
  <c r="J802" i="6" s="1"/>
  <c r="H802" i="6"/>
  <c r="E802" i="6"/>
  <c r="I802" i="6" s="1"/>
  <c r="H746" i="6"/>
  <c r="F746" i="6"/>
  <c r="J746" i="6" s="1"/>
  <c r="H530" i="6"/>
  <c r="F530" i="6"/>
  <c r="J530" i="6" s="1"/>
  <c r="E530" i="6"/>
  <c r="I530" i="6" s="1"/>
  <c r="H330" i="6"/>
  <c r="F330" i="6"/>
  <c r="J330" i="6" s="1"/>
  <c r="F290" i="6"/>
  <c r="J290" i="6" s="1"/>
  <c r="H290" i="6"/>
  <c r="H114" i="6"/>
  <c r="E114" i="6"/>
  <c r="I114" i="6" s="1"/>
  <c r="F114" i="6"/>
  <c r="J114" i="6" s="1"/>
  <c r="H106" i="6"/>
  <c r="F106" i="6"/>
  <c r="J106" i="6" s="1"/>
  <c r="H74" i="6"/>
  <c r="F74" i="6"/>
  <c r="J74" i="6" s="1"/>
  <c r="K7" i="6"/>
  <c r="K13" i="6"/>
  <c r="K38" i="6"/>
  <c r="E330" i="6"/>
  <c r="I330" i="6" s="1"/>
  <c r="H442" i="6"/>
  <c r="H1466" i="6"/>
  <c r="F1466" i="6"/>
  <c r="E1466" i="6"/>
  <c r="I1466" i="6" s="1"/>
  <c r="H1242" i="6"/>
  <c r="F1242" i="6"/>
  <c r="J1242" i="6" s="1"/>
  <c r="E1242" i="6"/>
  <c r="I1242" i="6" s="1"/>
  <c r="K1242" i="6" s="1"/>
  <c r="H1162" i="6"/>
  <c r="E1162" i="6"/>
  <c r="I1162" i="6" s="1"/>
  <c r="F1066" i="6"/>
  <c r="J1066" i="6" s="1"/>
  <c r="E1066" i="6"/>
  <c r="I1066" i="6" s="1"/>
  <c r="H1010" i="6"/>
  <c r="F1010" i="6"/>
  <c r="J1010" i="6" s="1"/>
  <c r="E1010" i="6"/>
  <c r="I1010" i="6" s="1"/>
  <c r="F946" i="6"/>
  <c r="J946" i="6" s="1"/>
  <c r="E946" i="6"/>
  <c r="I946" i="6" s="1"/>
  <c r="H946" i="6"/>
  <c r="H890" i="6"/>
  <c r="E890" i="6"/>
  <c r="I890" i="6" s="1"/>
  <c r="F890" i="6"/>
  <c r="J890" i="6" s="1"/>
  <c r="F834" i="6"/>
  <c r="J834" i="6" s="1"/>
  <c r="E834" i="6"/>
  <c r="I834" i="6" s="1"/>
  <c r="H834" i="6"/>
  <c r="H794" i="6"/>
  <c r="E794" i="6"/>
  <c r="I794" i="6" s="1"/>
  <c r="F794" i="6"/>
  <c r="J794" i="6" s="1"/>
  <c r="H738" i="6"/>
  <c r="F738" i="6"/>
  <c r="J738" i="6" s="1"/>
  <c r="E514" i="6"/>
  <c r="H514" i="6"/>
  <c r="E466" i="6"/>
  <c r="I466" i="6" s="1"/>
  <c r="H466" i="6"/>
  <c r="F626" i="6"/>
  <c r="J626" i="6" s="1"/>
  <c r="H1410" i="6"/>
  <c r="E1410" i="6"/>
  <c r="I1410" i="6" s="1"/>
  <c r="F1410" i="6"/>
  <c r="J1410" i="6" s="1"/>
  <c r="H1354" i="6"/>
  <c r="F1354" i="6"/>
  <c r="E1306" i="6"/>
  <c r="I1306" i="6" s="1"/>
  <c r="F1306" i="6"/>
  <c r="J1306" i="6" s="1"/>
  <c r="H1306" i="6"/>
  <c r="H1250" i="6"/>
  <c r="E1250" i="6"/>
  <c r="I1250" i="6" s="1"/>
  <c r="F1250" i="6"/>
  <c r="J1250" i="6" s="1"/>
  <c r="F1154" i="6"/>
  <c r="J1154" i="6" s="1"/>
  <c r="K1154" i="6" s="1"/>
  <c r="E1154" i="6"/>
  <c r="I1154" i="6" s="1"/>
  <c r="H1154" i="6"/>
  <c r="H1098" i="6"/>
  <c r="E1098" i="6"/>
  <c r="I1098" i="6" s="1"/>
  <c r="H930" i="6"/>
  <c r="E930" i="6"/>
  <c r="I930" i="6" s="1"/>
  <c r="F874" i="6"/>
  <c r="J874" i="6" s="1"/>
  <c r="E874" i="6"/>
  <c r="I874" i="6" s="1"/>
  <c r="H874" i="6"/>
  <c r="F826" i="6"/>
  <c r="J826" i="6" s="1"/>
  <c r="E826" i="6"/>
  <c r="I826" i="6" s="1"/>
  <c r="H770" i="6"/>
  <c r="F770" i="6"/>
  <c r="J770" i="6" s="1"/>
  <c r="H714" i="6"/>
  <c r="F714" i="6"/>
  <c r="J714" i="6" s="1"/>
  <c r="H634" i="6"/>
  <c r="F634" i="6"/>
  <c r="J634" i="6" s="1"/>
  <c r="H562" i="6"/>
  <c r="F562" i="6"/>
  <c r="J562" i="6" s="1"/>
  <c r="E562" i="6"/>
  <c r="I562" i="6" s="1"/>
  <c r="E362" i="6"/>
  <c r="I362" i="6" s="1"/>
  <c r="F362" i="6"/>
  <c r="J362" i="6" s="1"/>
  <c r="H314" i="6"/>
  <c r="F314" i="6"/>
  <c r="J314" i="6" s="1"/>
  <c r="E314" i="6"/>
  <c r="I314" i="6" s="1"/>
  <c r="F282" i="6"/>
  <c r="J282" i="6" s="1"/>
  <c r="E282" i="6"/>
  <c r="I282" i="6" s="1"/>
  <c r="H282" i="6"/>
  <c r="K17" i="6"/>
  <c r="H82" i="6"/>
  <c r="K182" i="6"/>
  <c r="F274" i="6"/>
  <c r="J274" i="6" s="1"/>
  <c r="H370" i="6"/>
  <c r="F394" i="6"/>
  <c r="K556" i="6"/>
  <c r="F642" i="6"/>
  <c r="E858" i="6"/>
  <c r="E1082" i="6"/>
  <c r="F1442" i="6"/>
  <c r="E1442" i="6"/>
  <c r="I1442" i="6" s="1"/>
  <c r="H1442" i="6"/>
  <c r="F1090" i="6"/>
  <c r="J1090" i="6" s="1"/>
  <c r="E1090" i="6"/>
  <c r="I1090" i="6" s="1"/>
  <c r="H1090" i="6"/>
  <c r="H1034" i="6"/>
  <c r="F1034" i="6"/>
  <c r="J1034" i="6" s="1"/>
  <c r="H978" i="6"/>
  <c r="F978" i="6"/>
  <c r="J978" i="6" s="1"/>
  <c r="E978" i="6"/>
  <c r="I978" i="6" s="1"/>
  <c r="F922" i="6"/>
  <c r="J922" i="6" s="1"/>
  <c r="E922" i="6"/>
  <c r="I922" i="6" s="1"/>
  <c r="H866" i="6"/>
  <c r="E866" i="6"/>
  <c r="I866" i="6" s="1"/>
  <c r="F866" i="6"/>
  <c r="J866" i="6" s="1"/>
  <c r="F722" i="6"/>
  <c r="J722" i="6" s="1"/>
  <c r="H722" i="6"/>
  <c r="E674" i="6"/>
  <c r="I674" i="6" s="1"/>
  <c r="F674" i="6"/>
  <c r="J674" i="6" s="1"/>
  <c r="H506" i="6"/>
  <c r="F506" i="6"/>
  <c r="J506" i="6" s="1"/>
  <c r="E506" i="6"/>
  <c r="I506" i="6" s="1"/>
  <c r="E458" i="6"/>
  <c r="I458" i="6" s="1"/>
  <c r="H458" i="6"/>
  <c r="H354" i="6"/>
  <c r="F354" i="6"/>
  <c r="J354" i="6" s="1"/>
  <c r="H298" i="6"/>
  <c r="F298" i="6"/>
  <c r="J298" i="6" s="1"/>
  <c r="E98" i="6"/>
  <c r="I98" i="6" s="1"/>
  <c r="F98" i="6"/>
  <c r="J98" i="6" s="1"/>
  <c r="F34" i="6"/>
  <c r="E386" i="6"/>
  <c r="F1426" i="6"/>
  <c r="J1426" i="6" s="1"/>
  <c r="H1426" i="6"/>
  <c r="E1426" i="6"/>
  <c r="I1426" i="6" s="1"/>
  <c r="H1282" i="6"/>
  <c r="E1282" i="6"/>
  <c r="I1282" i="6" s="1"/>
  <c r="F1282" i="6"/>
  <c r="J1282" i="6" s="1"/>
  <c r="F1226" i="6"/>
  <c r="J1226" i="6" s="1"/>
  <c r="E1226" i="6"/>
  <c r="I1226" i="6" s="1"/>
  <c r="H1170" i="6"/>
  <c r="E1170" i="6"/>
  <c r="I1170" i="6" s="1"/>
  <c r="F970" i="6"/>
  <c r="J970" i="6" s="1"/>
  <c r="H970" i="6"/>
  <c r="F906" i="6"/>
  <c r="J906" i="6" s="1"/>
  <c r="E906" i="6"/>
  <c r="I906" i="6" s="1"/>
  <c r="H850" i="6"/>
  <c r="E850" i="6"/>
  <c r="I850" i="6" s="1"/>
  <c r="F850" i="6"/>
  <c r="J850" i="6" s="1"/>
  <c r="H810" i="6"/>
  <c r="E810" i="6"/>
  <c r="I810" i="6" s="1"/>
  <c r="F810" i="6"/>
  <c r="J810" i="6" s="1"/>
  <c r="H762" i="6"/>
  <c r="F762" i="6"/>
  <c r="J762" i="6" s="1"/>
  <c r="F706" i="6"/>
  <c r="J706" i="6" s="1"/>
  <c r="H706" i="6"/>
  <c r="H658" i="6"/>
  <c r="F658" i="6"/>
  <c r="J658" i="6" s="1"/>
  <c r="H490" i="6"/>
  <c r="F490" i="6"/>
  <c r="J490" i="6" s="1"/>
  <c r="E490" i="6"/>
  <c r="I490" i="6" s="1"/>
  <c r="F322" i="6"/>
  <c r="J322" i="6" s="1"/>
  <c r="E322" i="6"/>
  <c r="I322" i="6" s="1"/>
  <c r="E66" i="6"/>
  <c r="I66" i="6" s="1"/>
  <c r="F66" i="6"/>
  <c r="J66" i="6" s="1"/>
  <c r="F42" i="6"/>
  <c r="J42" i="6" s="1"/>
  <c r="E42" i="6"/>
  <c r="I42" i="6" s="1"/>
  <c r="K6" i="6"/>
  <c r="H34" i="6"/>
  <c r="K45" i="6"/>
  <c r="K301" i="6"/>
  <c r="K553" i="6"/>
  <c r="F778" i="6"/>
  <c r="J778" i="6" s="1"/>
  <c r="H786" i="6"/>
  <c r="K35" i="6"/>
  <c r="K134" i="6"/>
  <c r="K160" i="6"/>
  <c r="K197" i="6"/>
  <c r="K200" i="6"/>
  <c r="K261" i="6"/>
  <c r="K264" i="6"/>
  <c r="K297" i="6"/>
  <c r="K309" i="6"/>
  <c r="K339" i="6"/>
  <c r="K353" i="6"/>
  <c r="K360" i="6"/>
  <c r="K377" i="6"/>
  <c r="K400" i="6"/>
  <c r="K404" i="6"/>
  <c r="K569" i="6"/>
  <c r="K608" i="6"/>
  <c r="K1200" i="6"/>
  <c r="K12" i="6"/>
  <c r="K47" i="6"/>
  <c r="K70" i="6"/>
  <c r="K88" i="6"/>
  <c r="K123" i="6"/>
  <c r="K147" i="6"/>
  <c r="K221" i="6"/>
  <c r="K224" i="6"/>
  <c r="K235" i="6"/>
  <c r="K241" i="6"/>
  <c r="K292" i="6"/>
  <c r="K368" i="6"/>
  <c r="K372" i="6"/>
  <c r="K408" i="6"/>
  <c r="K412" i="6"/>
  <c r="K428" i="6"/>
  <c r="K481" i="6"/>
  <c r="K529" i="6"/>
  <c r="K576" i="6"/>
  <c r="K616" i="6"/>
  <c r="K630" i="6"/>
  <c r="K648" i="6"/>
  <c r="K721" i="6"/>
  <c r="K849" i="6"/>
  <c r="K963" i="6"/>
  <c r="K1069" i="6"/>
  <c r="K15" i="6"/>
  <c r="K62" i="6"/>
  <c r="K110" i="6"/>
  <c r="K155" i="6"/>
  <c r="K195" i="6"/>
  <c r="K201" i="6"/>
  <c r="K259" i="6"/>
  <c r="K265" i="6"/>
  <c r="K278" i="6"/>
  <c r="K287" i="6"/>
  <c r="K324" i="6"/>
  <c r="K443" i="6"/>
  <c r="K468" i="6"/>
  <c r="K620" i="6"/>
  <c r="K671" i="6"/>
  <c r="K737" i="6"/>
  <c r="K806" i="6"/>
  <c r="K996" i="6"/>
  <c r="K144" i="6"/>
  <c r="K269" i="6"/>
  <c r="K337" i="6"/>
  <c r="K668" i="6"/>
  <c r="K696" i="6"/>
  <c r="K781" i="6"/>
  <c r="K1065" i="6"/>
  <c r="K1108" i="6"/>
  <c r="K1129" i="6"/>
  <c r="K1183" i="6"/>
  <c r="K1374" i="6"/>
  <c r="K120" i="6"/>
  <c r="K165" i="6"/>
  <c r="K168" i="6"/>
  <c r="K229" i="6"/>
  <c r="K232" i="6"/>
  <c r="K348" i="6"/>
  <c r="K352" i="6"/>
  <c r="K392" i="6"/>
  <c r="K539" i="6"/>
  <c r="K589" i="6"/>
  <c r="K1099" i="6"/>
  <c r="K1244" i="6"/>
  <c r="K1268" i="6"/>
  <c r="K1287" i="6"/>
  <c r="K1449" i="6"/>
  <c r="K31" i="6"/>
  <c r="K63" i="6"/>
  <c r="K83" i="6"/>
  <c r="K91" i="6"/>
  <c r="K117" i="6"/>
  <c r="K149" i="6"/>
  <c r="K152" i="6"/>
  <c r="K192" i="6"/>
  <c r="K203" i="6"/>
  <c r="K209" i="6"/>
  <c r="K253" i="6"/>
  <c r="K256" i="6"/>
  <c r="K267" i="6"/>
  <c r="K275" i="6"/>
  <c r="K291" i="6"/>
  <c r="K344" i="6"/>
  <c r="K356" i="6"/>
  <c r="K472" i="6"/>
  <c r="K485" i="6"/>
  <c r="K489" i="6"/>
  <c r="K606" i="6"/>
  <c r="K628" i="6"/>
  <c r="K638" i="6"/>
  <c r="K653" i="6"/>
  <c r="K44" i="6"/>
  <c r="K46" i="6"/>
  <c r="K107" i="6"/>
  <c r="K112" i="6"/>
  <c r="K131" i="6"/>
  <c r="K227" i="6"/>
  <c r="K233" i="6"/>
  <c r="K293" i="6"/>
  <c r="K305" i="6"/>
  <c r="K308" i="6"/>
  <c r="K319" i="6"/>
  <c r="K332" i="6"/>
  <c r="K389" i="6"/>
  <c r="K452" i="6"/>
  <c r="K459" i="6"/>
  <c r="K517" i="6"/>
  <c r="K656" i="6"/>
  <c r="K665" i="6"/>
  <c r="K757" i="6"/>
  <c r="K1022" i="6"/>
  <c r="K1075" i="6"/>
  <c r="K1297" i="6"/>
  <c r="K1368" i="6"/>
  <c r="K833" i="6"/>
  <c r="K844" i="6"/>
  <c r="K885" i="6"/>
  <c r="K908" i="6"/>
  <c r="K965" i="6"/>
  <c r="K997" i="6"/>
  <c r="K1044" i="6"/>
  <c r="K1091" i="6"/>
  <c r="K1105" i="6"/>
  <c r="K1126" i="6"/>
  <c r="K1169" i="6"/>
  <c r="K1229" i="6"/>
  <c r="K1239" i="6"/>
  <c r="K1284" i="6"/>
  <c r="K1413" i="6"/>
  <c r="K1454" i="6"/>
  <c r="K713" i="6"/>
  <c r="K776" i="6"/>
  <c r="K804" i="6"/>
  <c r="K932" i="6"/>
  <c r="K972" i="6"/>
  <c r="K1121" i="6"/>
  <c r="K1180" i="6"/>
  <c r="K1187" i="6"/>
  <c r="K1221" i="6"/>
  <c r="K1225" i="6"/>
  <c r="K1231" i="6"/>
  <c r="K1238" i="6"/>
  <c r="K1248" i="6"/>
  <c r="K1436" i="6"/>
  <c r="K1441" i="6"/>
  <c r="K719" i="6"/>
  <c r="K784" i="6"/>
  <c r="K917" i="6"/>
  <c r="K1004" i="6"/>
  <c r="K1217" i="6"/>
  <c r="K1243" i="6"/>
  <c r="K1253" i="6"/>
  <c r="K1318" i="6"/>
  <c r="K1326" i="6"/>
  <c r="K1366" i="6"/>
  <c r="K1429" i="6"/>
  <c r="K973" i="6"/>
  <c r="K1201" i="6"/>
  <c r="K1267" i="6"/>
  <c r="K1300" i="6"/>
  <c r="K1302" i="6"/>
  <c r="K1272" i="6"/>
  <c r="K1280" i="6"/>
  <c r="E1290" i="6"/>
  <c r="I1290" i="6" s="1"/>
  <c r="K1295" i="6"/>
  <c r="K1309" i="6"/>
  <c r="K1316" i="6"/>
  <c r="K1320" i="6"/>
  <c r="K1323" i="6"/>
  <c r="K1327" i="6"/>
  <c r="K1331" i="6"/>
  <c r="K1335" i="6"/>
  <c r="K1356" i="6"/>
  <c r="K1373" i="6"/>
  <c r="E1386" i="6"/>
  <c r="I1386" i="6" s="1"/>
  <c r="K1397" i="6"/>
  <c r="K720" i="6"/>
  <c r="K733" i="6"/>
  <c r="K792" i="6"/>
  <c r="K838" i="6"/>
  <c r="K854" i="6"/>
  <c r="K983" i="6"/>
  <c r="K1005" i="6"/>
  <c r="K1006" i="6"/>
  <c r="K1024" i="6"/>
  <c r="K1053" i="6"/>
  <c r="K1096" i="6"/>
  <c r="K1101" i="6"/>
  <c r="K1288" i="6"/>
  <c r="K1364" i="6"/>
  <c r="K40" i="7"/>
  <c r="K100" i="7"/>
  <c r="K28" i="7"/>
  <c r="K29" i="7"/>
  <c r="K51" i="7"/>
  <c r="K92" i="7"/>
  <c r="K12" i="7"/>
  <c r="K67" i="7"/>
  <c r="F2" i="7"/>
  <c r="H11" i="7"/>
  <c r="F16" i="7"/>
  <c r="J16" i="7" s="1"/>
  <c r="H23" i="7"/>
  <c r="F23" i="7"/>
  <c r="H26" i="7"/>
  <c r="F38" i="7"/>
  <c r="J38" i="7" s="1"/>
  <c r="E38" i="7"/>
  <c r="I38" i="7" s="1"/>
  <c r="H43" i="7"/>
  <c r="F48" i="7"/>
  <c r="J48" i="7" s="1"/>
  <c r="H55" i="7"/>
  <c r="F55" i="7"/>
  <c r="H58" i="7"/>
  <c r="F70" i="7"/>
  <c r="J70" i="7" s="1"/>
  <c r="E70" i="7"/>
  <c r="I70" i="7" s="1"/>
  <c r="F99" i="7"/>
  <c r="H99" i="7"/>
  <c r="H103" i="7"/>
  <c r="F103" i="7"/>
  <c r="H126" i="7"/>
  <c r="F126" i="7"/>
  <c r="J126" i="7" s="1"/>
  <c r="E126" i="7"/>
  <c r="I126" i="7" s="1"/>
  <c r="K133" i="7"/>
  <c r="K153" i="7"/>
  <c r="K256" i="7"/>
  <c r="K276" i="7"/>
  <c r="F107" i="7"/>
  <c r="J107" i="7" s="1"/>
  <c r="H107" i="7"/>
  <c r="H111" i="7"/>
  <c r="F111" i="7"/>
  <c r="J111" i="7" s="1"/>
  <c r="H2" i="7"/>
  <c r="H15" i="7"/>
  <c r="F15" i="7"/>
  <c r="J15" i="7" s="1"/>
  <c r="F30" i="7"/>
  <c r="J30" i="7" s="1"/>
  <c r="E30" i="7"/>
  <c r="I30" i="7" s="1"/>
  <c r="L30" i="7" s="1"/>
  <c r="H47" i="7"/>
  <c r="F47" i="7"/>
  <c r="J47" i="7" s="1"/>
  <c r="F62" i="7"/>
  <c r="J62" i="7" s="1"/>
  <c r="E62" i="7"/>
  <c r="I62" i="7" s="1"/>
  <c r="E74" i="7"/>
  <c r="I74" i="7" s="1"/>
  <c r="F74" i="7"/>
  <c r="J74" i="7" s="1"/>
  <c r="F78" i="7"/>
  <c r="J78" i="7" s="1"/>
  <c r="E78" i="7"/>
  <c r="I78" i="7" s="1"/>
  <c r="L78" i="7" s="1"/>
  <c r="E107" i="7"/>
  <c r="I107" i="7" s="1"/>
  <c r="E111" i="7"/>
  <c r="I111" i="7" s="1"/>
  <c r="K147" i="7"/>
  <c r="F10" i="7"/>
  <c r="E15" i="7"/>
  <c r="E27" i="7"/>
  <c r="H30" i="7"/>
  <c r="E32" i="7"/>
  <c r="I32" i="7" s="1"/>
  <c r="F42" i="7"/>
  <c r="E47" i="7"/>
  <c r="I47" i="7" s="1"/>
  <c r="L47" i="7" s="1"/>
  <c r="E59" i="7"/>
  <c r="H62" i="7"/>
  <c r="E64" i="7"/>
  <c r="H74" i="7"/>
  <c r="H78" i="7"/>
  <c r="E82" i="7"/>
  <c r="I82" i="7" s="1"/>
  <c r="F82" i="7"/>
  <c r="J82" i="7" s="1"/>
  <c r="F86" i="7"/>
  <c r="J86" i="7" s="1"/>
  <c r="E86" i="7"/>
  <c r="I86" i="7" s="1"/>
  <c r="K141" i="7"/>
  <c r="K172" i="7"/>
  <c r="K180" i="7"/>
  <c r="K280" i="7"/>
  <c r="H10" i="7"/>
  <c r="F22" i="7"/>
  <c r="J22" i="7" s="1"/>
  <c r="E22" i="7"/>
  <c r="I22" i="7" s="1"/>
  <c r="H27" i="7"/>
  <c r="F32" i="7"/>
  <c r="J32" i="7" s="1"/>
  <c r="H39" i="7"/>
  <c r="F39" i="7"/>
  <c r="H42" i="7"/>
  <c r="F54" i="7"/>
  <c r="J54" i="7" s="1"/>
  <c r="E54" i="7"/>
  <c r="H59" i="7"/>
  <c r="F64" i="7"/>
  <c r="J64" i="7" s="1"/>
  <c r="H71" i="7"/>
  <c r="F71" i="7"/>
  <c r="H82" i="7"/>
  <c r="E90" i="7"/>
  <c r="I90" i="7" s="1"/>
  <c r="F90" i="7"/>
  <c r="J90" i="7" s="1"/>
  <c r="F94" i="7"/>
  <c r="J94" i="7" s="1"/>
  <c r="E94" i="7"/>
  <c r="I94" i="7" s="1"/>
  <c r="K128" i="7"/>
  <c r="K131" i="7"/>
  <c r="K148" i="7"/>
  <c r="K169" i="7"/>
  <c r="F75" i="7"/>
  <c r="J75" i="7" s="1"/>
  <c r="H75" i="7"/>
  <c r="H79" i="7"/>
  <c r="F79" i="7"/>
  <c r="J79" i="7" s="1"/>
  <c r="E98" i="7"/>
  <c r="I98" i="7" s="1"/>
  <c r="F98" i="7"/>
  <c r="J98" i="7" s="1"/>
  <c r="F102" i="7"/>
  <c r="J102" i="7" s="1"/>
  <c r="E102" i="7"/>
  <c r="I102" i="7" s="1"/>
  <c r="F14" i="7"/>
  <c r="J14" i="7" s="1"/>
  <c r="E14" i="7"/>
  <c r="I14" i="7" s="1"/>
  <c r="L14" i="7" s="1"/>
  <c r="H31" i="7"/>
  <c r="F31" i="7"/>
  <c r="J31" i="7" s="1"/>
  <c r="F46" i="7"/>
  <c r="J46" i="7" s="1"/>
  <c r="E46" i="7"/>
  <c r="I46" i="7" s="1"/>
  <c r="H63" i="7"/>
  <c r="F63" i="7"/>
  <c r="J63" i="7" s="1"/>
  <c r="E75" i="7"/>
  <c r="E79" i="7"/>
  <c r="I79" i="7" s="1"/>
  <c r="F83" i="7"/>
  <c r="J83" i="7" s="1"/>
  <c r="H83" i="7"/>
  <c r="H87" i="7"/>
  <c r="F87" i="7"/>
  <c r="J87" i="7" s="1"/>
  <c r="H98" i="7"/>
  <c r="H102" i="7"/>
  <c r="E106" i="7"/>
  <c r="I106" i="7" s="1"/>
  <c r="F106" i="7"/>
  <c r="J106" i="7" s="1"/>
  <c r="F110" i="7"/>
  <c r="J110" i="7" s="1"/>
  <c r="E110" i="7"/>
  <c r="I110" i="7" s="1"/>
  <c r="K175" i="7"/>
  <c r="H4" i="7"/>
  <c r="F4" i="7"/>
  <c r="E4" i="7"/>
  <c r="I4" i="7" s="1"/>
  <c r="H5" i="7"/>
  <c r="E11" i="7"/>
  <c r="H14" i="7"/>
  <c r="E16" i="7"/>
  <c r="F26" i="7"/>
  <c r="E31" i="7"/>
  <c r="I31" i="7" s="1"/>
  <c r="E43" i="7"/>
  <c r="H46" i="7"/>
  <c r="E48" i="7"/>
  <c r="I48" i="7" s="1"/>
  <c r="L48" i="7" s="1"/>
  <c r="F58" i="7"/>
  <c r="E63" i="7"/>
  <c r="E83" i="7"/>
  <c r="I83" i="7" s="1"/>
  <c r="E87" i="7"/>
  <c r="I87" i="7" s="1"/>
  <c r="F91" i="7"/>
  <c r="H91" i="7"/>
  <c r="H95" i="7"/>
  <c r="F95" i="7"/>
  <c r="H106" i="7"/>
  <c r="H110" i="7"/>
  <c r="E114" i="7"/>
  <c r="I114" i="7" s="1"/>
  <c r="F114" i="7"/>
  <c r="J114" i="7" s="1"/>
  <c r="H118" i="7"/>
  <c r="F118" i="7"/>
  <c r="J118" i="7" s="1"/>
  <c r="E118" i="7"/>
  <c r="I118" i="7" s="1"/>
  <c r="K123" i="7"/>
  <c r="K139" i="7"/>
  <c r="K156" i="7"/>
  <c r="K159" i="7"/>
  <c r="K228" i="7"/>
  <c r="H115" i="7"/>
  <c r="F122" i="7"/>
  <c r="H123" i="7"/>
  <c r="F130" i="7"/>
  <c r="H131" i="7"/>
  <c r="F138" i="7"/>
  <c r="H139" i="7"/>
  <c r="F146" i="7"/>
  <c r="H147" i="7"/>
  <c r="F154" i="7"/>
  <c r="H155" i="7"/>
  <c r="F160" i="7"/>
  <c r="J160" i="7" s="1"/>
  <c r="H170" i="7"/>
  <c r="F176" i="7"/>
  <c r="J176" i="7" s="1"/>
  <c r="H186" i="7"/>
  <c r="F192" i="7"/>
  <c r="J192" i="7" s="1"/>
  <c r="H202" i="7"/>
  <c r="F207" i="7"/>
  <c r="H207" i="7"/>
  <c r="F218" i="7"/>
  <c r="J218" i="7" s="1"/>
  <c r="E218" i="7"/>
  <c r="I218" i="7" s="1"/>
  <c r="F239" i="7"/>
  <c r="H239" i="7"/>
  <c r="F250" i="7"/>
  <c r="J250" i="7" s="1"/>
  <c r="E250" i="7"/>
  <c r="I250" i="7" s="1"/>
  <c r="H275" i="7"/>
  <c r="F275" i="7"/>
  <c r="F279" i="7"/>
  <c r="H279" i="7"/>
  <c r="K293" i="7"/>
  <c r="H301" i="7"/>
  <c r="F301" i="7"/>
  <c r="J301" i="7" s="1"/>
  <c r="E301" i="7"/>
  <c r="K307" i="7"/>
  <c r="K366" i="7"/>
  <c r="K379" i="7"/>
  <c r="K383" i="7"/>
  <c r="K388" i="7"/>
  <c r="H122" i="7"/>
  <c r="H130" i="7"/>
  <c r="H138" i="7"/>
  <c r="H146" i="7"/>
  <c r="H154" i="7"/>
  <c r="H211" i="7"/>
  <c r="F211" i="7"/>
  <c r="E222" i="7"/>
  <c r="I222" i="7" s="1"/>
  <c r="F222" i="7"/>
  <c r="J222" i="7" s="1"/>
  <c r="H243" i="7"/>
  <c r="F243" i="7"/>
  <c r="E254" i="7"/>
  <c r="I254" i="7" s="1"/>
  <c r="F254" i="7"/>
  <c r="J254" i="7" s="1"/>
  <c r="H283" i="7"/>
  <c r="F283" i="7"/>
  <c r="J283" i="7" s="1"/>
  <c r="E283" i="7"/>
  <c r="I283" i="7" s="1"/>
  <c r="K296" i="7"/>
  <c r="E304" i="7"/>
  <c r="I304" i="7" s="1"/>
  <c r="H304" i="7"/>
  <c r="F304" i="7"/>
  <c r="J304" i="7" s="1"/>
  <c r="K331" i="7"/>
  <c r="K335" i="7"/>
  <c r="K342" i="7"/>
  <c r="K392" i="7"/>
  <c r="K429" i="7"/>
  <c r="F215" i="7"/>
  <c r="J215" i="7" s="1"/>
  <c r="H215" i="7"/>
  <c r="F226" i="7"/>
  <c r="J226" i="7" s="1"/>
  <c r="E226" i="7"/>
  <c r="I226" i="7" s="1"/>
  <c r="F247" i="7"/>
  <c r="J247" i="7" s="1"/>
  <c r="H247" i="7"/>
  <c r="F258" i="7"/>
  <c r="J258" i="7" s="1"/>
  <c r="E258" i="7"/>
  <c r="I258" i="7" s="1"/>
  <c r="E286" i="7"/>
  <c r="I286" i="7" s="1"/>
  <c r="F286" i="7"/>
  <c r="J286" i="7" s="1"/>
  <c r="H291" i="7"/>
  <c r="F291" i="7"/>
  <c r="J291" i="7" s="1"/>
  <c r="E291" i="7"/>
  <c r="I291" i="7" s="1"/>
  <c r="F119" i="7"/>
  <c r="F127" i="7"/>
  <c r="E134" i="7"/>
  <c r="I134" i="7" s="1"/>
  <c r="F135" i="7"/>
  <c r="E142" i="7"/>
  <c r="I142" i="7" s="1"/>
  <c r="F143" i="7"/>
  <c r="E150" i="7"/>
  <c r="I150" i="7" s="1"/>
  <c r="F151" i="7"/>
  <c r="F158" i="7"/>
  <c r="F162" i="7"/>
  <c r="E168" i="7"/>
  <c r="I168" i="7" s="1"/>
  <c r="H175" i="7"/>
  <c r="F178" i="7"/>
  <c r="E184" i="7"/>
  <c r="I184" i="7" s="1"/>
  <c r="H191" i="7"/>
  <c r="F194" i="7"/>
  <c r="E200" i="7"/>
  <c r="I200" i="7" s="1"/>
  <c r="E215" i="7"/>
  <c r="I215" i="7" s="1"/>
  <c r="H219" i="7"/>
  <c r="F219" i="7"/>
  <c r="J219" i="7" s="1"/>
  <c r="H226" i="7"/>
  <c r="E230" i="7"/>
  <c r="I230" i="7" s="1"/>
  <c r="F230" i="7"/>
  <c r="J230" i="7" s="1"/>
  <c r="E247" i="7"/>
  <c r="I247" i="7" s="1"/>
  <c r="L247" i="7" s="1"/>
  <c r="H251" i="7"/>
  <c r="F251" i="7"/>
  <c r="J251" i="7" s="1"/>
  <c r="H258" i="7"/>
  <c r="E262" i="7"/>
  <c r="I262" i="7" s="1"/>
  <c r="F262" i="7"/>
  <c r="J262" i="7" s="1"/>
  <c r="H286" i="7"/>
  <c r="E294" i="7"/>
  <c r="I294" i="7" s="1"/>
  <c r="F294" i="7"/>
  <c r="J294" i="7" s="1"/>
  <c r="F299" i="7"/>
  <c r="E299" i="7"/>
  <c r="I299" i="7" s="1"/>
  <c r="K305" i="7"/>
  <c r="K377" i="7"/>
  <c r="K395" i="7"/>
  <c r="F134" i="7"/>
  <c r="J134" i="7" s="1"/>
  <c r="F142" i="7"/>
  <c r="J142" i="7" s="1"/>
  <c r="F150" i="7"/>
  <c r="J150" i="7" s="1"/>
  <c r="H158" i="7"/>
  <c r="H162" i="7"/>
  <c r="F168" i="7"/>
  <c r="J168" i="7" s="1"/>
  <c r="E171" i="7"/>
  <c r="H178" i="7"/>
  <c r="F184" i="7"/>
  <c r="J184" i="7" s="1"/>
  <c r="E187" i="7"/>
  <c r="H194" i="7"/>
  <c r="F200" i="7"/>
  <c r="J200" i="7" s="1"/>
  <c r="E203" i="7"/>
  <c r="E206" i="7"/>
  <c r="I206" i="7" s="1"/>
  <c r="F206" i="7"/>
  <c r="J206" i="7" s="1"/>
  <c r="E219" i="7"/>
  <c r="I219" i="7" s="1"/>
  <c r="F223" i="7"/>
  <c r="H223" i="7"/>
  <c r="H230" i="7"/>
  <c r="F234" i="7"/>
  <c r="J234" i="7" s="1"/>
  <c r="E234" i="7"/>
  <c r="I234" i="7" s="1"/>
  <c r="E251" i="7"/>
  <c r="I251" i="7" s="1"/>
  <c r="F255" i="7"/>
  <c r="H255" i="7"/>
  <c r="H262" i="7"/>
  <c r="F266" i="7"/>
  <c r="J266" i="7" s="1"/>
  <c r="E266" i="7"/>
  <c r="I266" i="7" s="1"/>
  <c r="E270" i="7"/>
  <c r="I270" i="7" s="1"/>
  <c r="F270" i="7"/>
  <c r="J270" i="7" s="1"/>
  <c r="H294" i="7"/>
  <c r="H299" i="7"/>
  <c r="K329" i="7"/>
  <c r="K374" i="7"/>
  <c r="K408" i="7"/>
  <c r="K413" i="7"/>
  <c r="H227" i="7"/>
  <c r="F227" i="7"/>
  <c r="J227" i="7" s="1"/>
  <c r="E238" i="7"/>
  <c r="I238" i="7" s="1"/>
  <c r="F238" i="7"/>
  <c r="J238" i="7" s="1"/>
  <c r="H259" i="7"/>
  <c r="F259" i="7"/>
  <c r="J259" i="7" s="1"/>
  <c r="F274" i="7"/>
  <c r="J274" i="7" s="1"/>
  <c r="E274" i="7"/>
  <c r="I274" i="7" s="1"/>
  <c r="E278" i="7"/>
  <c r="I278" i="7" s="1"/>
  <c r="F278" i="7"/>
  <c r="J278" i="7" s="1"/>
  <c r="K315" i="7"/>
  <c r="K319" i="7"/>
  <c r="K326" i="7"/>
  <c r="K347" i="7"/>
  <c r="K351" i="7"/>
  <c r="K358" i="7"/>
  <c r="F210" i="7"/>
  <c r="J210" i="7" s="1"/>
  <c r="E210" i="7"/>
  <c r="I210" i="7" s="1"/>
  <c r="E227" i="7"/>
  <c r="F231" i="7"/>
  <c r="J231" i="7" s="1"/>
  <c r="H231" i="7"/>
  <c r="H238" i="7"/>
  <c r="F242" i="7"/>
  <c r="J242" i="7" s="1"/>
  <c r="E242" i="7"/>
  <c r="I242" i="7" s="1"/>
  <c r="E259" i="7"/>
  <c r="I259" i="7" s="1"/>
  <c r="F263" i="7"/>
  <c r="J263" i="7" s="1"/>
  <c r="H263" i="7"/>
  <c r="F282" i="7"/>
  <c r="J282" i="7" s="1"/>
  <c r="E282" i="7"/>
  <c r="I282" i="7" s="1"/>
  <c r="E160" i="7"/>
  <c r="H167" i="7"/>
  <c r="F170" i="7"/>
  <c r="E176" i="7"/>
  <c r="I176" i="7" s="1"/>
  <c r="H183" i="7"/>
  <c r="F186" i="7"/>
  <c r="E192" i="7"/>
  <c r="I192" i="7" s="1"/>
  <c r="H199" i="7"/>
  <c r="F202" i="7"/>
  <c r="H210" i="7"/>
  <c r="E214" i="7"/>
  <c r="I214" i="7" s="1"/>
  <c r="F214" i="7"/>
  <c r="J214" i="7" s="1"/>
  <c r="E231" i="7"/>
  <c r="I231" i="7" s="1"/>
  <c r="H235" i="7"/>
  <c r="F235" i="7"/>
  <c r="H242" i="7"/>
  <c r="E246" i="7"/>
  <c r="I246" i="7" s="1"/>
  <c r="F246" i="7"/>
  <c r="J246" i="7" s="1"/>
  <c r="E263" i="7"/>
  <c r="I263" i="7" s="1"/>
  <c r="H267" i="7"/>
  <c r="F267" i="7"/>
  <c r="F271" i="7"/>
  <c r="H271" i="7"/>
  <c r="H282" i="7"/>
  <c r="K285" i="7"/>
  <c r="K323" i="7"/>
  <c r="K327" i="7"/>
  <c r="K334" i="7"/>
  <c r="K355" i="7"/>
  <c r="K359" i="7"/>
  <c r="K369" i="7"/>
  <c r="K397" i="7"/>
  <c r="K400" i="7"/>
  <c r="K444" i="7"/>
  <c r="H287" i="7"/>
  <c r="H295" i="7"/>
  <c r="H305" i="7"/>
  <c r="F312" i="7"/>
  <c r="H313" i="7"/>
  <c r="F320" i="7"/>
  <c r="H321" i="7"/>
  <c r="F328" i="7"/>
  <c r="H329" i="7"/>
  <c r="F336" i="7"/>
  <c r="H337" i="7"/>
  <c r="F344" i="7"/>
  <c r="H345" i="7"/>
  <c r="F352" i="7"/>
  <c r="H353" i="7"/>
  <c r="F360" i="7"/>
  <c r="H361" i="7"/>
  <c r="F368" i="7"/>
  <c r="H369" i="7"/>
  <c r="F376" i="7"/>
  <c r="H377" i="7"/>
  <c r="F384" i="7"/>
  <c r="F389" i="7"/>
  <c r="H394" i="7"/>
  <c r="H398" i="7"/>
  <c r="F404" i="7"/>
  <c r="J404" i="7" s="1"/>
  <c r="E407" i="7"/>
  <c r="H414" i="7"/>
  <c r="F420" i="7"/>
  <c r="J420" i="7" s="1"/>
  <c r="E423" i="7"/>
  <c r="F438" i="7"/>
  <c r="J438" i="7" s="1"/>
  <c r="E438" i="7"/>
  <c r="I438" i="7" s="1"/>
  <c r="K478" i="7"/>
  <c r="H490" i="7"/>
  <c r="F490" i="7"/>
  <c r="J490" i="7" s="1"/>
  <c r="E490" i="7"/>
  <c r="I490" i="7" s="1"/>
  <c r="H312" i="7"/>
  <c r="H320" i="7"/>
  <c r="H328" i="7"/>
  <c r="H336" i="7"/>
  <c r="H344" i="7"/>
  <c r="H352" i="7"/>
  <c r="H360" i="7"/>
  <c r="H368" i="7"/>
  <c r="H376" i="7"/>
  <c r="H384" i="7"/>
  <c r="H389" i="7"/>
  <c r="H431" i="7"/>
  <c r="F431" i="7"/>
  <c r="J431" i="7" s="1"/>
  <c r="F442" i="7"/>
  <c r="J442" i="7" s="1"/>
  <c r="E442" i="7"/>
  <c r="I442" i="7" s="1"/>
  <c r="F466" i="7"/>
  <c r="J466" i="7" s="1"/>
  <c r="E466" i="7"/>
  <c r="I466" i="7" s="1"/>
  <c r="H466" i="7"/>
  <c r="E484" i="7"/>
  <c r="I484" i="7" s="1"/>
  <c r="H484" i="7"/>
  <c r="F484" i="7"/>
  <c r="J484" i="7" s="1"/>
  <c r="H504" i="7"/>
  <c r="F504" i="7"/>
  <c r="J504" i="7" s="1"/>
  <c r="E504" i="7"/>
  <c r="I504" i="7" s="1"/>
  <c r="E309" i="7"/>
  <c r="I309" i="7" s="1"/>
  <c r="E317" i="7"/>
  <c r="I317" i="7" s="1"/>
  <c r="E325" i="7"/>
  <c r="I325" i="7" s="1"/>
  <c r="E333" i="7"/>
  <c r="I333" i="7" s="1"/>
  <c r="E341" i="7"/>
  <c r="I341" i="7" s="1"/>
  <c r="E349" i="7"/>
  <c r="I349" i="7" s="1"/>
  <c r="E357" i="7"/>
  <c r="I357" i="7" s="1"/>
  <c r="E365" i="7"/>
  <c r="I365" i="7" s="1"/>
  <c r="E373" i="7"/>
  <c r="I373" i="7" s="1"/>
  <c r="E381" i="7"/>
  <c r="I381" i="7" s="1"/>
  <c r="E403" i="7"/>
  <c r="E419" i="7"/>
  <c r="E431" i="7"/>
  <c r="I431" i="7" s="1"/>
  <c r="L431" i="7" s="1"/>
  <c r="H435" i="7"/>
  <c r="F435" i="7"/>
  <c r="J435" i="7" s="1"/>
  <c r="H442" i="7"/>
  <c r="F446" i="7"/>
  <c r="J446" i="7" s="1"/>
  <c r="E446" i="7"/>
  <c r="I446" i="7" s="1"/>
  <c r="F450" i="7"/>
  <c r="J450" i="7" s="1"/>
  <c r="E450" i="7"/>
  <c r="I450" i="7" s="1"/>
  <c r="H454" i="7"/>
  <c r="F454" i="7"/>
  <c r="J454" i="7" s="1"/>
  <c r="E454" i="7"/>
  <c r="I454" i="7" s="1"/>
  <c r="F479" i="7"/>
  <c r="J479" i="7" s="1"/>
  <c r="E479" i="7"/>
  <c r="I479" i="7" s="1"/>
  <c r="H479" i="7"/>
  <c r="F493" i="7"/>
  <c r="J493" i="7" s="1"/>
  <c r="H493" i="7"/>
  <c r="E493" i="7"/>
  <c r="I493" i="7" s="1"/>
  <c r="K507" i="7"/>
  <c r="F509" i="7"/>
  <c r="J509" i="7" s="1"/>
  <c r="H509" i="7"/>
  <c r="E509" i="7"/>
  <c r="I509" i="7" s="1"/>
  <c r="E290" i="7"/>
  <c r="I290" i="7" s="1"/>
  <c r="E298" i="7"/>
  <c r="I298" i="7" s="1"/>
  <c r="E300" i="7"/>
  <c r="I300" i="7" s="1"/>
  <c r="E308" i="7"/>
  <c r="I308" i="7" s="1"/>
  <c r="F309" i="7"/>
  <c r="J309" i="7" s="1"/>
  <c r="E316" i="7"/>
  <c r="I316" i="7" s="1"/>
  <c r="F317" i="7"/>
  <c r="J317" i="7" s="1"/>
  <c r="E324" i="7"/>
  <c r="I324" i="7" s="1"/>
  <c r="F325" i="7"/>
  <c r="J325" i="7" s="1"/>
  <c r="E332" i="7"/>
  <c r="I332" i="7" s="1"/>
  <c r="F333" i="7"/>
  <c r="J333" i="7" s="1"/>
  <c r="E340" i="7"/>
  <c r="I340" i="7" s="1"/>
  <c r="F341" i="7"/>
  <c r="J341" i="7" s="1"/>
  <c r="E348" i="7"/>
  <c r="I348" i="7" s="1"/>
  <c r="F349" i="7"/>
  <c r="J349" i="7" s="1"/>
  <c r="E356" i="7"/>
  <c r="I356" i="7" s="1"/>
  <c r="F357" i="7"/>
  <c r="J357" i="7" s="1"/>
  <c r="E364" i="7"/>
  <c r="I364" i="7" s="1"/>
  <c r="F365" i="7"/>
  <c r="J365" i="7" s="1"/>
  <c r="E372" i="7"/>
  <c r="I372" i="7" s="1"/>
  <c r="F373" i="7"/>
  <c r="J373" i="7" s="1"/>
  <c r="E380" i="7"/>
  <c r="I380" i="7" s="1"/>
  <c r="F381" i="7"/>
  <c r="J381" i="7" s="1"/>
  <c r="E387" i="7"/>
  <c r="E391" i="7"/>
  <c r="I391" i="7" s="1"/>
  <c r="E396" i="7"/>
  <c r="I396" i="7" s="1"/>
  <c r="H403" i="7"/>
  <c r="F406" i="7"/>
  <c r="E412" i="7"/>
  <c r="I412" i="7" s="1"/>
  <c r="H419" i="7"/>
  <c r="F422" i="7"/>
  <c r="E428" i="7"/>
  <c r="I428" i="7" s="1"/>
  <c r="E435" i="7"/>
  <c r="I435" i="7" s="1"/>
  <c r="H439" i="7"/>
  <c r="F439" i="7"/>
  <c r="J439" i="7" s="1"/>
  <c r="H446" i="7"/>
  <c r="H450" i="7"/>
  <c r="F474" i="7"/>
  <c r="J474" i="7" s="1"/>
  <c r="E474" i="7"/>
  <c r="I474" i="7" s="1"/>
  <c r="H474" i="7"/>
  <c r="F488" i="7"/>
  <c r="J488" i="7" s="1"/>
  <c r="E488" i="7"/>
  <c r="I488" i="7" s="1"/>
  <c r="H488" i="7"/>
  <c r="K491" i="7"/>
  <c r="H502" i="7"/>
  <c r="F502" i="7"/>
  <c r="J502" i="7" s="1"/>
  <c r="E502" i="7"/>
  <c r="I502" i="7" s="1"/>
  <c r="F290" i="7"/>
  <c r="J290" i="7" s="1"/>
  <c r="F298" i="7"/>
  <c r="J298" i="7" s="1"/>
  <c r="F300" i="7"/>
  <c r="J300" i="7" s="1"/>
  <c r="F308" i="7"/>
  <c r="J308" i="7" s="1"/>
  <c r="F316" i="7"/>
  <c r="J316" i="7" s="1"/>
  <c r="F324" i="7"/>
  <c r="J324" i="7" s="1"/>
  <c r="F332" i="7"/>
  <c r="J332" i="7" s="1"/>
  <c r="F340" i="7"/>
  <c r="J340" i="7" s="1"/>
  <c r="F348" i="7"/>
  <c r="J348" i="7" s="1"/>
  <c r="F356" i="7"/>
  <c r="J356" i="7" s="1"/>
  <c r="F364" i="7"/>
  <c r="J364" i="7" s="1"/>
  <c r="F372" i="7"/>
  <c r="J372" i="7" s="1"/>
  <c r="F380" i="7"/>
  <c r="J380" i="7" s="1"/>
  <c r="H387" i="7"/>
  <c r="F391" i="7"/>
  <c r="J391" i="7" s="1"/>
  <c r="F396" i="7"/>
  <c r="J396" i="7" s="1"/>
  <c r="E399" i="7"/>
  <c r="H406" i="7"/>
  <c r="F412" i="7"/>
  <c r="J412" i="7" s="1"/>
  <c r="E415" i="7"/>
  <c r="H422" i="7"/>
  <c r="F428" i="7"/>
  <c r="J428" i="7" s="1"/>
  <c r="E439" i="7"/>
  <c r="I439" i="7" s="1"/>
  <c r="H443" i="7"/>
  <c r="F443" i="7"/>
  <c r="H462" i="7"/>
  <c r="F462" i="7"/>
  <c r="J462" i="7" s="1"/>
  <c r="E462" i="7"/>
  <c r="I462" i="7" s="1"/>
  <c r="K485" i="7"/>
  <c r="F497" i="7"/>
  <c r="J497" i="7" s="1"/>
  <c r="E497" i="7"/>
  <c r="I497" i="7" s="1"/>
  <c r="H497" i="7"/>
  <c r="K510" i="7"/>
  <c r="H513" i="7"/>
  <c r="F513" i="7"/>
  <c r="J513" i="7" s="1"/>
  <c r="E513" i="7"/>
  <c r="I513" i="7" s="1"/>
  <c r="K559" i="7"/>
  <c r="H447" i="7"/>
  <c r="F447" i="7"/>
  <c r="F477" i="7"/>
  <c r="J477" i="7" s="1"/>
  <c r="H477" i="7"/>
  <c r="E477" i="7"/>
  <c r="I477" i="7" s="1"/>
  <c r="K480" i="7"/>
  <c r="F430" i="7"/>
  <c r="J430" i="7" s="1"/>
  <c r="E430" i="7"/>
  <c r="I430" i="7" s="1"/>
  <c r="H470" i="7"/>
  <c r="F470" i="7"/>
  <c r="J470" i="7" s="1"/>
  <c r="E470" i="7"/>
  <c r="I470" i="7" s="1"/>
  <c r="H486" i="7"/>
  <c r="F486" i="7"/>
  <c r="J486" i="7" s="1"/>
  <c r="E486" i="7"/>
  <c r="I486" i="7" s="1"/>
  <c r="E500" i="7"/>
  <c r="I500" i="7" s="1"/>
  <c r="H500" i="7"/>
  <c r="F500" i="7"/>
  <c r="J500" i="7" s="1"/>
  <c r="F394" i="7"/>
  <c r="F398" i="7"/>
  <c r="E404" i="7"/>
  <c r="I404" i="7" s="1"/>
  <c r="H411" i="7"/>
  <c r="F414" i="7"/>
  <c r="E420" i="7"/>
  <c r="H427" i="7"/>
  <c r="H430" i="7"/>
  <c r="F434" i="7"/>
  <c r="J434" i="7" s="1"/>
  <c r="E434" i="7"/>
  <c r="I434" i="7" s="1"/>
  <c r="F458" i="7"/>
  <c r="J458" i="7" s="1"/>
  <c r="E458" i="7"/>
  <c r="I458" i="7" s="1"/>
  <c r="H458" i="7"/>
  <c r="H481" i="7"/>
  <c r="F481" i="7"/>
  <c r="J481" i="7" s="1"/>
  <c r="E481" i="7"/>
  <c r="I481" i="7" s="1"/>
  <c r="H495" i="7"/>
  <c r="F495" i="7"/>
  <c r="J495" i="7" s="1"/>
  <c r="E495" i="7"/>
  <c r="I495" i="7" s="1"/>
  <c r="F506" i="7"/>
  <c r="J506" i="7" s="1"/>
  <c r="E506" i="7"/>
  <c r="I506" i="7" s="1"/>
  <c r="H506" i="7"/>
  <c r="K565" i="7"/>
  <c r="H511" i="7"/>
  <c r="H520" i="7"/>
  <c r="H529" i="7"/>
  <c r="H538" i="7"/>
  <c r="H543" i="7"/>
  <c r="H561" i="7"/>
  <c r="H577" i="7"/>
  <c r="F601" i="7"/>
  <c r="J601" i="7" s="1"/>
  <c r="E601" i="7"/>
  <c r="I601" i="7" s="1"/>
  <c r="F636" i="7"/>
  <c r="J636" i="7" s="1"/>
  <c r="E636" i="7"/>
  <c r="I636" i="7" s="1"/>
  <c r="F644" i="7"/>
  <c r="J644" i="7" s="1"/>
  <c r="E644" i="7"/>
  <c r="I644" i="7" s="1"/>
  <c r="K672" i="7"/>
  <c r="H686" i="7"/>
  <c r="F686" i="7"/>
  <c r="J686" i="7" s="1"/>
  <c r="E686" i="7"/>
  <c r="I686" i="7" s="1"/>
  <c r="K703" i="7"/>
  <c r="H750" i="7"/>
  <c r="F750" i="7"/>
  <c r="J750" i="7" s="1"/>
  <c r="E750" i="7"/>
  <c r="I750" i="7" s="1"/>
  <c r="K779" i="7"/>
  <c r="H862" i="7"/>
  <c r="F862" i="7"/>
  <c r="J862" i="7" s="1"/>
  <c r="E862" i="7"/>
  <c r="I862" i="7" s="1"/>
  <c r="F593" i="7"/>
  <c r="J593" i="7" s="1"/>
  <c r="E593" i="7"/>
  <c r="I593" i="7" s="1"/>
  <c r="H618" i="7"/>
  <c r="F618" i="7"/>
  <c r="J618" i="7" s="1"/>
  <c r="F625" i="7"/>
  <c r="J625" i="7" s="1"/>
  <c r="E625" i="7"/>
  <c r="I625" i="7" s="1"/>
  <c r="K627" i="7"/>
  <c r="H678" i="7"/>
  <c r="F678" i="7"/>
  <c r="J678" i="7" s="1"/>
  <c r="E678" i="7"/>
  <c r="I678" i="7" s="1"/>
  <c r="H718" i="7"/>
  <c r="F718" i="7"/>
  <c r="J718" i="7" s="1"/>
  <c r="E718" i="7"/>
  <c r="I718" i="7" s="1"/>
  <c r="E744" i="7"/>
  <c r="I744" i="7" s="1"/>
  <c r="H744" i="7"/>
  <c r="F744" i="7"/>
  <c r="J744" i="7" s="1"/>
  <c r="H854" i="7"/>
  <c r="F854" i="7"/>
  <c r="J854" i="7" s="1"/>
  <c r="E854" i="7"/>
  <c r="I854" i="7" s="1"/>
  <c r="F455" i="7"/>
  <c r="F463" i="7"/>
  <c r="F471" i="7"/>
  <c r="E518" i="7"/>
  <c r="I518" i="7" s="1"/>
  <c r="E522" i="7"/>
  <c r="I522" i="7" s="1"/>
  <c r="E527" i="7"/>
  <c r="I527" i="7" s="1"/>
  <c r="F532" i="7"/>
  <c r="E536" i="7"/>
  <c r="I536" i="7" s="1"/>
  <c r="E541" i="7"/>
  <c r="E545" i="7"/>
  <c r="I545" i="7" s="1"/>
  <c r="E550" i="7"/>
  <c r="I550" i="7" s="1"/>
  <c r="F560" i="7"/>
  <c r="E566" i="7"/>
  <c r="I566" i="7" s="1"/>
  <c r="F576" i="7"/>
  <c r="E582" i="7"/>
  <c r="I582" i="7" s="1"/>
  <c r="F585" i="7"/>
  <c r="J585" i="7" s="1"/>
  <c r="E585" i="7"/>
  <c r="I585" i="7" s="1"/>
  <c r="F588" i="7"/>
  <c r="E590" i="7"/>
  <c r="I590" i="7" s="1"/>
  <c r="H593" i="7"/>
  <c r="E618" i="7"/>
  <c r="I618" i="7" s="1"/>
  <c r="H622" i="7"/>
  <c r="E622" i="7"/>
  <c r="I622" i="7" s="1"/>
  <c r="H625" i="7"/>
  <c r="K653" i="7"/>
  <c r="H670" i="7"/>
  <c r="F670" i="7"/>
  <c r="J670" i="7" s="1"/>
  <c r="E670" i="7"/>
  <c r="I670" i="7" s="1"/>
  <c r="H846" i="7"/>
  <c r="F846" i="7"/>
  <c r="J846" i="7" s="1"/>
  <c r="E846" i="7"/>
  <c r="I846" i="7" s="1"/>
  <c r="F518" i="7"/>
  <c r="J518" i="7" s="1"/>
  <c r="F522" i="7"/>
  <c r="J522" i="7" s="1"/>
  <c r="F527" i="7"/>
  <c r="J527" i="7" s="1"/>
  <c r="H532" i="7"/>
  <c r="F536" i="7"/>
  <c r="J536" i="7" s="1"/>
  <c r="H541" i="7"/>
  <c r="F545" i="7"/>
  <c r="J545" i="7" s="1"/>
  <c r="F550" i="7"/>
  <c r="J550" i="7" s="1"/>
  <c r="E553" i="7"/>
  <c r="H560" i="7"/>
  <c r="F566" i="7"/>
  <c r="J566" i="7" s="1"/>
  <c r="E569" i="7"/>
  <c r="H576" i="7"/>
  <c r="F582" i="7"/>
  <c r="J582" i="7" s="1"/>
  <c r="H585" i="7"/>
  <c r="H588" i="7"/>
  <c r="F590" i="7"/>
  <c r="J590" i="7" s="1"/>
  <c r="H602" i="7"/>
  <c r="F602" i="7"/>
  <c r="F609" i="7"/>
  <c r="J609" i="7" s="1"/>
  <c r="E609" i="7"/>
  <c r="I609" i="7" s="1"/>
  <c r="K611" i="7"/>
  <c r="F620" i="7"/>
  <c r="F622" i="7"/>
  <c r="J622" i="7" s="1"/>
  <c r="F649" i="7"/>
  <c r="J649" i="7" s="1"/>
  <c r="E649" i="7"/>
  <c r="I649" i="7" s="1"/>
  <c r="K651" i="7"/>
  <c r="H662" i="7"/>
  <c r="F662" i="7"/>
  <c r="J662" i="7" s="1"/>
  <c r="E662" i="7"/>
  <c r="I662" i="7" s="1"/>
  <c r="E712" i="7"/>
  <c r="I712" i="7" s="1"/>
  <c r="H712" i="7"/>
  <c r="F712" i="7"/>
  <c r="J712" i="7" s="1"/>
  <c r="K719" i="7"/>
  <c r="F801" i="7"/>
  <c r="J801" i="7" s="1"/>
  <c r="H801" i="7"/>
  <c r="E801" i="7"/>
  <c r="I801" i="7" s="1"/>
  <c r="H553" i="7"/>
  <c r="H569" i="7"/>
  <c r="H606" i="7"/>
  <c r="E606" i="7"/>
  <c r="H620" i="7"/>
  <c r="H626" i="7"/>
  <c r="F626" i="7"/>
  <c r="F633" i="7"/>
  <c r="J633" i="7" s="1"/>
  <c r="E633" i="7"/>
  <c r="I633" i="7" s="1"/>
  <c r="K635" i="7"/>
  <c r="F641" i="7"/>
  <c r="J641" i="7" s="1"/>
  <c r="E641" i="7"/>
  <c r="I641" i="7" s="1"/>
  <c r="H654" i="7"/>
  <c r="F654" i="7"/>
  <c r="J654" i="7" s="1"/>
  <c r="E654" i="7"/>
  <c r="I654" i="7" s="1"/>
  <c r="H734" i="7"/>
  <c r="F734" i="7"/>
  <c r="J734" i="7" s="1"/>
  <c r="E734" i="7"/>
  <c r="I734" i="7" s="1"/>
  <c r="E768" i="7"/>
  <c r="I768" i="7" s="1"/>
  <c r="H768" i="7"/>
  <c r="F768" i="7"/>
  <c r="J768" i="7" s="1"/>
  <c r="H894" i="7"/>
  <c r="F894" i="7"/>
  <c r="J894" i="7" s="1"/>
  <c r="E894" i="7"/>
  <c r="I894" i="7" s="1"/>
  <c r="H594" i="7"/>
  <c r="F594" i="7"/>
  <c r="J594" i="7" s="1"/>
  <c r="H630" i="7"/>
  <c r="E630" i="7"/>
  <c r="I630" i="7" s="1"/>
  <c r="H781" i="7"/>
  <c r="F781" i="7"/>
  <c r="J781" i="7" s="1"/>
  <c r="E781" i="7"/>
  <c r="I781" i="7" s="1"/>
  <c r="K790" i="7"/>
  <c r="H886" i="7"/>
  <c r="F886" i="7"/>
  <c r="J886" i="7" s="1"/>
  <c r="E886" i="7"/>
  <c r="I886" i="7" s="1"/>
  <c r="F451" i="7"/>
  <c r="F459" i="7"/>
  <c r="F467" i="7"/>
  <c r="E511" i="7"/>
  <c r="F516" i="7"/>
  <c r="E520" i="7"/>
  <c r="E525" i="7"/>
  <c r="E529" i="7"/>
  <c r="E534" i="7"/>
  <c r="I534" i="7" s="1"/>
  <c r="E538" i="7"/>
  <c r="E543" i="7"/>
  <c r="F548" i="7"/>
  <c r="F552" i="7"/>
  <c r="E558" i="7"/>
  <c r="I558" i="7" s="1"/>
  <c r="H565" i="7"/>
  <c r="F568" i="7"/>
  <c r="E574" i="7"/>
  <c r="I574" i="7" s="1"/>
  <c r="H586" i="7"/>
  <c r="F586" i="7"/>
  <c r="J586" i="7" s="1"/>
  <c r="E589" i="7"/>
  <c r="E594" i="7"/>
  <c r="I594" i="7" s="1"/>
  <c r="H610" i="7"/>
  <c r="F610" i="7"/>
  <c r="J610" i="7" s="1"/>
  <c r="F617" i="7"/>
  <c r="J617" i="7" s="1"/>
  <c r="E617" i="7"/>
  <c r="I617" i="7" s="1"/>
  <c r="F628" i="7"/>
  <c r="F630" i="7"/>
  <c r="J630" i="7" s="1"/>
  <c r="K685" i="7"/>
  <c r="K691" i="7"/>
  <c r="H702" i="7"/>
  <c r="F702" i="7"/>
  <c r="J702" i="7" s="1"/>
  <c r="E702" i="7"/>
  <c r="I702" i="7" s="1"/>
  <c r="E728" i="7"/>
  <c r="I728" i="7" s="1"/>
  <c r="H728" i="7"/>
  <c r="F728" i="7"/>
  <c r="J728" i="7" s="1"/>
  <c r="H878" i="7"/>
  <c r="F878" i="7"/>
  <c r="J878" i="7" s="1"/>
  <c r="E878" i="7"/>
  <c r="I878" i="7" s="1"/>
  <c r="H516" i="7"/>
  <c r="H525" i="7"/>
  <c r="F534" i="7"/>
  <c r="J534" i="7" s="1"/>
  <c r="H548" i="7"/>
  <c r="H552" i="7"/>
  <c r="F558" i="7"/>
  <c r="J558" i="7" s="1"/>
  <c r="E561" i="7"/>
  <c r="H568" i="7"/>
  <c r="F574" i="7"/>
  <c r="J574" i="7" s="1"/>
  <c r="E577" i="7"/>
  <c r="E586" i="7"/>
  <c r="I586" i="7" s="1"/>
  <c r="H589" i="7"/>
  <c r="E610" i="7"/>
  <c r="I610" i="7" s="1"/>
  <c r="H614" i="7"/>
  <c r="E614" i="7"/>
  <c r="H617" i="7"/>
  <c r="H628" i="7"/>
  <c r="H638" i="7"/>
  <c r="E638" i="7"/>
  <c r="H646" i="7"/>
  <c r="E646" i="7"/>
  <c r="K677" i="7"/>
  <c r="K680" i="7"/>
  <c r="K683" i="7"/>
  <c r="H694" i="7"/>
  <c r="F694" i="7"/>
  <c r="J694" i="7" s="1"/>
  <c r="E694" i="7"/>
  <c r="I694" i="7" s="1"/>
  <c r="K758" i="7"/>
  <c r="E760" i="7"/>
  <c r="I760" i="7" s="1"/>
  <c r="H760" i="7"/>
  <c r="F760" i="7"/>
  <c r="J760" i="7" s="1"/>
  <c r="H870" i="7"/>
  <c r="F870" i="7"/>
  <c r="J870" i="7" s="1"/>
  <c r="E870" i="7"/>
  <c r="I870" i="7" s="1"/>
  <c r="H648" i="7"/>
  <c r="H656" i="7"/>
  <c r="H664" i="7"/>
  <c r="H672" i="7"/>
  <c r="H680" i="7"/>
  <c r="H688" i="7"/>
  <c r="H696" i="7"/>
  <c r="H741" i="7"/>
  <c r="H757" i="7"/>
  <c r="H773" i="7"/>
  <c r="F773" i="7"/>
  <c r="H776" i="7"/>
  <c r="F804" i="7"/>
  <c r="J804" i="7" s="1"/>
  <c r="E804" i="7"/>
  <c r="I804" i="7" s="1"/>
  <c r="H806" i="7"/>
  <c r="E806" i="7"/>
  <c r="K824" i="7"/>
  <c r="K903" i="7"/>
  <c r="H765" i="7"/>
  <c r="F765" i="7"/>
  <c r="J765" i="7" s="1"/>
  <c r="K776" i="7"/>
  <c r="F796" i="7"/>
  <c r="J796" i="7" s="1"/>
  <c r="E796" i="7"/>
  <c r="I796" i="7" s="1"/>
  <c r="E808" i="7"/>
  <c r="I808" i="7" s="1"/>
  <c r="H808" i="7"/>
  <c r="H822" i="7"/>
  <c r="F822" i="7"/>
  <c r="J822" i="7" s="1"/>
  <c r="E822" i="7"/>
  <c r="I822" i="7" s="1"/>
  <c r="E652" i="7"/>
  <c r="I652" i="7" s="1"/>
  <c r="E660" i="7"/>
  <c r="I660" i="7" s="1"/>
  <c r="E668" i="7"/>
  <c r="I668" i="7" s="1"/>
  <c r="E676" i="7"/>
  <c r="I676" i="7" s="1"/>
  <c r="E684" i="7"/>
  <c r="I684" i="7" s="1"/>
  <c r="E692" i="7"/>
  <c r="I692" i="7" s="1"/>
  <c r="E700" i="7"/>
  <c r="I700" i="7" s="1"/>
  <c r="H705" i="7"/>
  <c r="F708" i="7"/>
  <c r="E714" i="7"/>
  <c r="I714" i="7" s="1"/>
  <c r="H721" i="7"/>
  <c r="F724" i="7"/>
  <c r="E730" i="7"/>
  <c r="I730" i="7" s="1"/>
  <c r="H737" i="7"/>
  <c r="F740" i="7"/>
  <c r="E746" i="7"/>
  <c r="I746" i="7" s="1"/>
  <c r="H753" i="7"/>
  <c r="F756" i="7"/>
  <c r="E765" i="7"/>
  <c r="I765" i="7" s="1"/>
  <c r="E785" i="7"/>
  <c r="F788" i="7"/>
  <c r="J788" i="7" s="1"/>
  <c r="E788" i="7"/>
  <c r="I788" i="7" s="1"/>
  <c r="H793" i="7"/>
  <c r="H796" i="7"/>
  <c r="E798" i="7"/>
  <c r="I798" i="7" s="1"/>
  <c r="F808" i="7"/>
  <c r="J808" i="7" s="1"/>
  <c r="F812" i="7"/>
  <c r="J812" i="7" s="1"/>
  <c r="E812" i="7"/>
  <c r="I812" i="7" s="1"/>
  <c r="H814" i="7"/>
  <c r="E814" i="7"/>
  <c r="F825" i="7"/>
  <c r="J825" i="7" s="1"/>
  <c r="E825" i="7"/>
  <c r="I825" i="7" s="1"/>
  <c r="K832" i="7"/>
  <c r="K900" i="7"/>
  <c r="K908" i="7"/>
  <c r="F938" i="7"/>
  <c r="J938" i="7" s="1"/>
  <c r="H938" i="7"/>
  <c r="E938" i="7"/>
  <c r="I938" i="7" s="1"/>
  <c r="F652" i="7"/>
  <c r="J652" i="7" s="1"/>
  <c r="F660" i="7"/>
  <c r="J660" i="7" s="1"/>
  <c r="F668" i="7"/>
  <c r="J668" i="7" s="1"/>
  <c r="F676" i="7"/>
  <c r="J676" i="7" s="1"/>
  <c r="F684" i="7"/>
  <c r="J684" i="7" s="1"/>
  <c r="F692" i="7"/>
  <c r="J692" i="7" s="1"/>
  <c r="F700" i="7"/>
  <c r="J700" i="7" s="1"/>
  <c r="H708" i="7"/>
  <c r="F714" i="7"/>
  <c r="J714" i="7" s="1"/>
  <c r="H724" i="7"/>
  <c r="F730" i="7"/>
  <c r="J730" i="7" s="1"/>
  <c r="H740" i="7"/>
  <c r="F746" i="7"/>
  <c r="J746" i="7" s="1"/>
  <c r="H756" i="7"/>
  <c r="F780" i="7"/>
  <c r="J780" i="7" s="1"/>
  <c r="E780" i="7"/>
  <c r="I780" i="7" s="1"/>
  <c r="H785" i="7"/>
  <c r="F798" i="7"/>
  <c r="J798" i="7" s="1"/>
  <c r="H830" i="7"/>
  <c r="F830" i="7"/>
  <c r="J830" i="7" s="1"/>
  <c r="E830" i="7"/>
  <c r="I830" i="7" s="1"/>
  <c r="F772" i="7"/>
  <c r="J772" i="7" s="1"/>
  <c r="E772" i="7"/>
  <c r="I772" i="7" s="1"/>
  <c r="H805" i="7"/>
  <c r="F805" i="7"/>
  <c r="J805" i="7" s="1"/>
  <c r="F833" i="7"/>
  <c r="J833" i="7" s="1"/>
  <c r="E833" i="7"/>
  <c r="I833" i="7" s="1"/>
  <c r="K848" i="7"/>
  <c r="K856" i="7"/>
  <c r="K872" i="7"/>
  <c r="K880" i="7"/>
  <c r="F634" i="7"/>
  <c r="J634" i="7" s="1"/>
  <c r="F642" i="7"/>
  <c r="F650" i="7"/>
  <c r="E657" i="7"/>
  <c r="F658" i="7"/>
  <c r="J658" i="7" s="1"/>
  <c r="E665" i="7"/>
  <c r="F666" i="7"/>
  <c r="E673" i="7"/>
  <c r="F674" i="7"/>
  <c r="E681" i="7"/>
  <c r="F682" i="7"/>
  <c r="J682" i="7" s="1"/>
  <c r="E689" i="7"/>
  <c r="F690" i="7"/>
  <c r="J690" i="7" s="1"/>
  <c r="E697" i="7"/>
  <c r="F698" i="7"/>
  <c r="H704" i="7"/>
  <c r="F710" i="7"/>
  <c r="E713" i="7"/>
  <c r="H720" i="7"/>
  <c r="F726" i="7"/>
  <c r="E729" i="7"/>
  <c r="H736" i="7"/>
  <c r="F742" i="7"/>
  <c r="E745" i="7"/>
  <c r="E761" i="7"/>
  <c r="F764" i="7"/>
  <c r="J764" i="7" s="1"/>
  <c r="E764" i="7"/>
  <c r="I764" i="7" s="1"/>
  <c r="H772" i="7"/>
  <c r="E774" i="7"/>
  <c r="I774" i="7" s="1"/>
  <c r="F792" i="7"/>
  <c r="H797" i="7"/>
  <c r="F797" i="7"/>
  <c r="J797" i="7" s="1"/>
  <c r="E805" i="7"/>
  <c r="I805" i="7" s="1"/>
  <c r="E809" i="7"/>
  <c r="H838" i="7"/>
  <c r="F838" i="7"/>
  <c r="J838" i="7" s="1"/>
  <c r="E838" i="7"/>
  <c r="I838" i="7" s="1"/>
  <c r="E924" i="7"/>
  <c r="I924" i="7" s="1"/>
  <c r="H924" i="7"/>
  <c r="F924" i="7"/>
  <c r="J924" i="7" s="1"/>
  <c r="E706" i="7"/>
  <c r="H713" i="7"/>
  <c r="F716" i="7"/>
  <c r="E722" i="7"/>
  <c r="H729" i="7"/>
  <c r="F732" i="7"/>
  <c r="E738" i="7"/>
  <c r="H745" i="7"/>
  <c r="F748" i="7"/>
  <c r="E754" i="7"/>
  <c r="H761" i="7"/>
  <c r="H764" i="7"/>
  <c r="E766" i="7"/>
  <c r="F774" i="7"/>
  <c r="J774" i="7" s="1"/>
  <c r="F784" i="7"/>
  <c r="H789" i="7"/>
  <c r="F789" i="7"/>
  <c r="H792" i="7"/>
  <c r="E797" i="7"/>
  <c r="I797" i="7" s="1"/>
  <c r="H809" i="7"/>
  <c r="F817" i="7"/>
  <c r="J817" i="7" s="1"/>
  <c r="E817" i="7"/>
  <c r="I817" i="7" s="1"/>
  <c r="F841" i="7"/>
  <c r="J841" i="7" s="1"/>
  <c r="E841" i="7"/>
  <c r="I841" i="7" s="1"/>
  <c r="H816" i="7"/>
  <c r="H824" i="7"/>
  <c r="H832" i="7"/>
  <c r="H840" i="7"/>
  <c r="H848" i="7"/>
  <c r="H856" i="7"/>
  <c r="H864" i="7"/>
  <c r="H872" i="7"/>
  <c r="H880" i="7"/>
  <c r="H888" i="7"/>
  <c r="H899" i="7"/>
  <c r="F899" i="7"/>
  <c r="H900" i="7"/>
  <c r="F922" i="7"/>
  <c r="H922" i="7"/>
  <c r="K965" i="7"/>
  <c r="K967" i="7"/>
  <c r="F1008" i="7"/>
  <c r="J1008" i="7" s="1"/>
  <c r="E1008" i="7"/>
  <c r="I1008" i="7" s="1"/>
  <c r="H1008" i="7"/>
  <c r="F1032" i="7"/>
  <c r="J1032" i="7" s="1"/>
  <c r="E1032" i="7"/>
  <c r="I1032" i="7" s="1"/>
  <c r="H1032" i="7"/>
  <c r="K1053" i="7"/>
  <c r="K919" i="7"/>
  <c r="H932" i="7"/>
  <c r="F932" i="7"/>
  <c r="J932" i="7" s="1"/>
  <c r="K974" i="7"/>
  <c r="E1012" i="7"/>
  <c r="I1012" i="7" s="1"/>
  <c r="H1012" i="7"/>
  <c r="F1012" i="7"/>
  <c r="J1012" i="7" s="1"/>
  <c r="F813" i="7"/>
  <c r="E820" i="7"/>
  <c r="F821" i="7"/>
  <c r="E828" i="7"/>
  <c r="F829" i="7"/>
  <c r="E836" i="7"/>
  <c r="F837" i="7"/>
  <c r="E844" i="7"/>
  <c r="F845" i="7"/>
  <c r="E852" i="7"/>
  <c r="F853" i="7"/>
  <c r="E860" i="7"/>
  <c r="F861" i="7"/>
  <c r="E868" i="7"/>
  <c r="F869" i="7"/>
  <c r="E876" i="7"/>
  <c r="F877" i="7"/>
  <c r="E884" i="7"/>
  <c r="F885" i="7"/>
  <c r="E892" i="7"/>
  <c r="F893" i="7"/>
  <c r="H906" i="7"/>
  <c r="E909" i="7"/>
  <c r="I909" i="7" s="1"/>
  <c r="E913" i="7"/>
  <c r="H913" i="7"/>
  <c r="E932" i="7"/>
  <c r="I932" i="7" s="1"/>
  <c r="K934" i="7"/>
  <c r="K950" i="7"/>
  <c r="K952" i="7"/>
  <c r="K959" i="7"/>
  <c r="K978" i="7"/>
  <c r="K983" i="7"/>
  <c r="K998" i="7"/>
  <c r="E1036" i="7"/>
  <c r="I1036" i="7" s="1"/>
  <c r="H1036" i="7"/>
  <c r="F1036" i="7"/>
  <c r="J1036" i="7" s="1"/>
  <c r="F909" i="7"/>
  <c r="J909" i="7" s="1"/>
  <c r="H915" i="7"/>
  <c r="E915" i="7"/>
  <c r="K918" i="7"/>
  <c r="K933" i="7"/>
  <c r="K1030" i="7"/>
  <c r="H1049" i="7"/>
  <c r="E1049" i="7"/>
  <c r="I1049" i="7" s="1"/>
  <c r="F1049" i="7"/>
  <c r="J1049" i="7" s="1"/>
  <c r="K975" i="7"/>
  <c r="K1006" i="7"/>
  <c r="E849" i="7"/>
  <c r="E857" i="7"/>
  <c r="E865" i="7"/>
  <c r="E873" i="7"/>
  <c r="E881" i="7"/>
  <c r="E889" i="7"/>
  <c r="E896" i="7"/>
  <c r="E929" i="7"/>
  <c r="I929" i="7" s="1"/>
  <c r="F929" i="7"/>
  <c r="J929" i="7" s="1"/>
  <c r="F1034" i="7"/>
  <c r="J1034" i="7" s="1"/>
  <c r="H1034" i="7"/>
  <c r="E1034" i="7"/>
  <c r="I1034" i="7" s="1"/>
  <c r="H908" i="7"/>
  <c r="H927" i="7"/>
  <c r="H929" i="7"/>
  <c r="K946" i="7"/>
  <c r="K973" i="7"/>
  <c r="F997" i="7"/>
  <c r="J997" i="7" s="1"/>
  <c r="H997" i="7"/>
  <c r="E997" i="7"/>
  <c r="I997" i="7" s="1"/>
  <c r="F1064" i="7"/>
  <c r="J1064" i="7" s="1"/>
  <c r="E1064" i="7"/>
  <c r="I1064" i="7" s="1"/>
  <c r="F1072" i="7"/>
  <c r="J1072" i="7" s="1"/>
  <c r="E1072" i="7"/>
  <c r="I1072" i="7" s="1"/>
  <c r="K1080" i="7"/>
  <c r="E1083" i="7"/>
  <c r="I1083" i="7" s="1"/>
  <c r="H1083" i="7"/>
  <c r="F1083" i="7"/>
  <c r="J1083" i="7" s="1"/>
  <c r="H937" i="7"/>
  <c r="F941" i="7"/>
  <c r="H946" i="7"/>
  <c r="F955" i="7"/>
  <c r="H969" i="7"/>
  <c r="H978" i="7"/>
  <c r="E1023" i="7"/>
  <c r="I1023" i="7" s="1"/>
  <c r="F1023" i="7"/>
  <c r="J1023" i="7" s="1"/>
  <c r="H1025" i="7"/>
  <c r="F1025" i="7"/>
  <c r="E1027" i="7"/>
  <c r="H1027" i="7"/>
  <c r="E1059" i="7"/>
  <c r="H1064" i="7"/>
  <c r="H1072" i="7"/>
  <c r="H1093" i="7"/>
  <c r="E1093" i="7"/>
  <c r="I1093" i="7" s="1"/>
  <c r="F1093" i="7"/>
  <c r="J1093" i="7" s="1"/>
  <c r="E999" i="7"/>
  <c r="I999" i="7" s="1"/>
  <c r="F999" i="7"/>
  <c r="J999" i="7" s="1"/>
  <c r="F1016" i="7"/>
  <c r="J1016" i="7" s="1"/>
  <c r="H1016" i="7"/>
  <c r="E1018" i="7"/>
  <c r="I1018" i="7" s="1"/>
  <c r="H1018" i="7"/>
  <c r="F1040" i="7"/>
  <c r="J1040" i="7" s="1"/>
  <c r="E1040" i="7"/>
  <c r="I1040" i="7" s="1"/>
  <c r="H1057" i="7"/>
  <c r="E1057" i="7"/>
  <c r="I1057" i="7" s="1"/>
  <c r="H1059" i="7"/>
  <c r="E1069" i="7"/>
  <c r="I1069" i="7" s="1"/>
  <c r="F1069" i="7"/>
  <c r="J1069" i="7" s="1"/>
  <c r="E1091" i="7"/>
  <c r="I1091" i="7" s="1"/>
  <c r="H1091" i="7"/>
  <c r="F1091" i="7"/>
  <c r="J1091" i="7" s="1"/>
  <c r="H1101" i="7"/>
  <c r="E1101" i="7"/>
  <c r="I1101" i="7" s="1"/>
  <c r="F1101" i="7"/>
  <c r="J1101" i="7" s="1"/>
  <c r="F926" i="7"/>
  <c r="F931" i="7"/>
  <c r="F935" i="7"/>
  <c r="F940" i="7"/>
  <c r="H945" i="7"/>
  <c r="F949" i="7"/>
  <c r="H954" i="7"/>
  <c r="F963" i="7"/>
  <c r="H977" i="7"/>
  <c r="H986" i="7"/>
  <c r="H989" i="7"/>
  <c r="E994" i="7"/>
  <c r="H999" i="7"/>
  <c r="F1003" i="7"/>
  <c r="E1016" i="7"/>
  <c r="F1018" i="7"/>
  <c r="J1018" i="7" s="1"/>
  <c r="E1020" i="7"/>
  <c r="H1029" i="7"/>
  <c r="H1040" i="7"/>
  <c r="F1044" i="7"/>
  <c r="F1057" i="7"/>
  <c r="J1057" i="7" s="1"/>
  <c r="H1065" i="7"/>
  <c r="E1065" i="7"/>
  <c r="H1067" i="7"/>
  <c r="H1069" i="7"/>
  <c r="H1073" i="7"/>
  <c r="F1073" i="7"/>
  <c r="E1099" i="7"/>
  <c r="I1099" i="7" s="1"/>
  <c r="H1099" i="7"/>
  <c r="F1099" i="7"/>
  <c r="J1099" i="7" s="1"/>
  <c r="F1134" i="7"/>
  <c r="J1134" i="7" s="1"/>
  <c r="E1134" i="7"/>
  <c r="I1134" i="7" s="1"/>
  <c r="H1134" i="7"/>
  <c r="H994" i="7"/>
  <c r="H1003" i="7"/>
  <c r="E1007" i="7"/>
  <c r="I1007" i="7" s="1"/>
  <c r="H1007" i="7"/>
  <c r="H1009" i="7"/>
  <c r="E1009" i="7"/>
  <c r="I1009" i="7" s="1"/>
  <c r="E1013" i="7"/>
  <c r="H1013" i="7"/>
  <c r="H1020" i="7"/>
  <c r="E1031" i="7"/>
  <c r="I1031" i="7" s="1"/>
  <c r="F1031" i="7"/>
  <c r="J1031" i="7" s="1"/>
  <c r="H1044" i="7"/>
  <c r="H1077" i="7"/>
  <c r="E1077" i="7"/>
  <c r="I1077" i="7" s="1"/>
  <c r="F1077" i="7"/>
  <c r="J1077" i="7" s="1"/>
  <c r="E1107" i="7"/>
  <c r="I1107" i="7" s="1"/>
  <c r="H1107" i="7"/>
  <c r="F1107" i="7"/>
  <c r="J1107" i="7" s="1"/>
  <c r="K988" i="7"/>
  <c r="F996" i="7"/>
  <c r="F1007" i="7"/>
  <c r="J1007" i="7" s="1"/>
  <c r="F1009" i="7"/>
  <c r="J1009" i="7" s="1"/>
  <c r="K1033" i="7"/>
  <c r="K1060" i="7"/>
  <c r="H1063" i="7"/>
  <c r="E1063" i="7"/>
  <c r="I1063" i="7" s="1"/>
  <c r="F1063" i="7"/>
  <c r="J1063" i="7" s="1"/>
  <c r="H1071" i="7"/>
  <c r="E1071" i="7"/>
  <c r="I1071" i="7" s="1"/>
  <c r="F1071" i="7"/>
  <c r="J1071" i="7" s="1"/>
  <c r="H1079" i="7"/>
  <c r="E1079" i="7"/>
  <c r="I1079" i="7" s="1"/>
  <c r="F1079" i="7"/>
  <c r="J1079" i="7" s="1"/>
  <c r="E942" i="7"/>
  <c r="E947" i="7"/>
  <c r="I947" i="7" s="1"/>
  <c r="E951" i="7"/>
  <c r="E956" i="7"/>
  <c r="E993" i="7"/>
  <c r="I993" i="7" s="1"/>
  <c r="H993" i="7"/>
  <c r="F1000" i="7"/>
  <c r="J1000" i="7" s="1"/>
  <c r="E1000" i="7"/>
  <c r="I1000" i="7" s="1"/>
  <c r="E1004" i="7"/>
  <c r="I1004" i="7" s="1"/>
  <c r="H1004" i="7"/>
  <c r="K1015" i="7"/>
  <c r="H1017" i="7"/>
  <c r="E1017" i="7"/>
  <c r="I1017" i="7" s="1"/>
  <c r="E1039" i="7"/>
  <c r="H1039" i="7"/>
  <c r="H1041" i="7"/>
  <c r="E1041" i="7"/>
  <c r="E1045" i="7"/>
  <c r="H1045" i="7"/>
  <c r="F1058" i="7"/>
  <c r="K1068" i="7"/>
  <c r="H1128" i="7"/>
  <c r="F1128" i="7"/>
  <c r="J1128" i="7" s="1"/>
  <c r="E1128" i="7"/>
  <c r="I1128" i="7" s="1"/>
  <c r="E1157" i="7"/>
  <c r="I1157" i="7" s="1"/>
  <c r="H1157" i="7"/>
  <c r="F1157" i="7"/>
  <c r="J1157" i="7" s="1"/>
  <c r="F947" i="7"/>
  <c r="J947" i="7" s="1"/>
  <c r="H961" i="7"/>
  <c r="H970" i="7"/>
  <c r="F979" i="7"/>
  <c r="F993" i="7"/>
  <c r="J993" i="7" s="1"/>
  <c r="H1000" i="7"/>
  <c r="E1002" i="7"/>
  <c r="F1004" i="7"/>
  <c r="J1004" i="7" s="1"/>
  <c r="F1017" i="7"/>
  <c r="J1017" i="7" s="1"/>
  <c r="F1021" i="7"/>
  <c r="F1056" i="7"/>
  <c r="J1056" i="7" s="1"/>
  <c r="E1056" i="7"/>
  <c r="I1056" i="7" s="1"/>
  <c r="H1085" i="7"/>
  <c r="E1085" i="7"/>
  <c r="I1085" i="7" s="1"/>
  <c r="F1085" i="7"/>
  <c r="J1085" i="7" s="1"/>
  <c r="H1055" i="7"/>
  <c r="E1055" i="7"/>
  <c r="H1112" i="7"/>
  <c r="F1112" i="7"/>
  <c r="E1125" i="7"/>
  <c r="I1125" i="7" s="1"/>
  <c r="F1125" i="7"/>
  <c r="J1125" i="7" s="1"/>
  <c r="H1127" i="7"/>
  <c r="F1127" i="7"/>
  <c r="J1127" i="7" s="1"/>
  <c r="E1127" i="7"/>
  <c r="I1127" i="7" s="1"/>
  <c r="K1142" i="7"/>
  <c r="F1118" i="7"/>
  <c r="J1118" i="7" s="1"/>
  <c r="H1118" i="7"/>
  <c r="E1118" i="7"/>
  <c r="I1118" i="7" s="1"/>
  <c r="H1143" i="7"/>
  <c r="F1143" i="7"/>
  <c r="J1143" i="7" s="1"/>
  <c r="E1143" i="7"/>
  <c r="I1143" i="7" s="1"/>
  <c r="F1152" i="7"/>
  <c r="J1152" i="7" s="1"/>
  <c r="E1152" i="7"/>
  <c r="I1152" i="7" s="1"/>
  <c r="F1161" i="7"/>
  <c r="J1161" i="7" s="1"/>
  <c r="E1161" i="7"/>
  <c r="I1161" i="7" s="1"/>
  <c r="F1138" i="7"/>
  <c r="J1138" i="7" s="1"/>
  <c r="E1138" i="7"/>
  <c r="I1138" i="7" s="1"/>
  <c r="F1147" i="7"/>
  <c r="J1147" i="7" s="1"/>
  <c r="E1147" i="7"/>
  <c r="H1047" i="7"/>
  <c r="E1047" i="7"/>
  <c r="H1080" i="7"/>
  <c r="H1088" i="7"/>
  <c r="H1096" i="7"/>
  <c r="H1104" i="7"/>
  <c r="H1138" i="7"/>
  <c r="H1147" i="7"/>
  <c r="K1188" i="7"/>
  <c r="K1156" i="7"/>
  <c r="K1196" i="7"/>
  <c r="H1087" i="7"/>
  <c r="E1087" i="7"/>
  <c r="I1087" i="7" s="1"/>
  <c r="H1095" i="7"/>
  <c r="E1095" i="7"/>
  <c r="I1095" i="7" s="1"/>
  <c r="H1103" i="7"/>
  <c r="E1103" i="7"/>
  <c r="I1103" i="7" s="1"/>
  <c r="H1111" i="7"/>
  <c r="F1111" i="7"/>
  <c r="J1111" i="7" s="1"/>
  <c r="E1111" i="7"/>
  <c r="I1111" i="7" s="1"/>
  <c r="E1133" i="7"/>
  <c r="I1133" i="7" s="1"/>
  <c r="H1133" i="7"/>
  <c r="E1081" i="7"/>
  <c r="F1087" i="7"/>
  <c r="J1087" i="7" s="1"/>
  <c r="E1089" i="7"/>
  <c r="F1095" i="7"/>
  <c r="J1095" i="7" s="1"/>
  <c r="E1097" i="7"/>
  <c r="F1103" i="7"/>
  <c r="J1103" i="7" s="1"/>
  <c r="E1105" i="7"/>
  <c r="H1122" i="7"/>
  <c r="F1122" i="7"/>
  <c r="J1122" i="7" s="1"/>
  <c r="E1122" i="7"/>
  <c r="I1122" i="7" s="1"/>
  <c r="F1129" i="7"/>
  <c r="F1133" i="7"/>
  <c r="J1133" i="7" s="1"/>
  <c r="K1165" i="7"/>
  <c r="H1199" i="7"/>
  <c r="F1199" i="7"/>
  <c r="J1199" i="7" s="1"/>
  <c r="E1199" i="7"/>
  <c r="I1199" i="7" s="1"/>
  <c r="E1210" i="7"/>
  <c r="I1210" i="7" s="1"/>
  <c r="H1210" i="7"/>
  <c r="F1210" i="7"/>
  <c r="J1210" i="7" s="1"/>
  <c r="H1237" i="7"/>
  <c r="F1237" i="7"/>
  <c r="J1237" i="7" s="1"/>
  <c r="E1237" i="7"/>
  <c r="I1237" i="7" s="1"/>
  <c r="H1299" i="7"/>
  <c r="F1299" i="7"/>
  <c r="J1299" i="7" s="1"/>
  <c r="E1299" i="7"/>
  <c r="I1299" i="7" s="1"/>
  <c r="F1137" i="7"/>
  <c r="H1142" i="7"/>
  <c r="F1146" i="7"/>
  <c r="F1151" i="7"/>
  <c r="F1155" i="7"/>
  <c r="F1160" i="7"/>
  <c r="H1165" i="7"/>
  <c r="F1169" i="7"/>
  <c r="H1174" i="7"/>
  <c r="F1178" i="7"/>
  <c r="F1183" i="7"/>
  <c r="F1187" i="7"/>
  <c r="F1192" i="7"/>
  <c r="E1305" i="7"/>
  <c r="I1305" i="7" s="1"/>
  <c r="H1305" i="7"/>
  <c r="F1305" i="7"/>
  <c r="J1305" i="7" s="1"/>
  <c r="F1337" i="7"/>
  <c r="J1337" i="7" s="1"/>
  <c r="H1337" i="7"/>
  <c r="E1337" i="7"/>
  <c r="I1337" i="7" s="1"/>
  <c r="E1131" i="7"/>
  <c r="I1131" i="7" s="1"/>
  <c r="E1136" i="7"/>
  <c r="I1136" i="7" s="1"/>
  <c r="F1141" i="7"/>
  <c r="E1145" i="7"/>
  <c r="I1145" i="7" s="1"/>
  <c r="E1150" i="7"/>
  <c r="E1154" i="7"/>
  <c r="I1154" i="7" s="1"/>
  <c r="E1159" i="7"/>
  <c r="I1159" i="7" s="1"/>
  <c r="E1163" i="7"/>
  <c r="I1163" i="7" s="1"/>
  <c r="E1168" i="7"/>
  <c r="I1168" i="7" s="1"/>
  <c r="F1173" i="7"/>
  <c r="E1177" i="7"/>
  <c r="I1177" i="7" s="1"/>
  <c r="E1182" i="7"/>
  <c r="E1186" i="7"/>
  <c r="I1186" i="7" s="1"/>
  <c r="E1191" i="7"/>
  <c r="I1191" i="7" s="1"/>
  <c r="E1195" i="7"/>
  <c r="F1202" i="7"/>
  <c r="E1235" i="7"/>
  <c r="I1235" i="7" s="1"/>
  <c r="H1235" i="7"/>
  <c r="F1235" i="7"/>
  <c r="J1235" i="7" s="1"/>
  <c r="F1244" i="7"/>
  <c r="E1244" i="7"/>
  <c r="I1244" i="7" s="1"/>
  <c r="F1131" i="7"/>
  <c r="J1131" i="7" s="1"/>
  <c r="F1136" i="7"/>
  <c r="J1136" i="7" s="1"/>
  <c r="H1141" i="7"/>
  <c r="F1145" i="7"/>
  <c r="J1145" i="7" s="1"/>
  <c r="H1150" i="7"/>
  <c r="F1154" i="7"/>
  <c r="J1154" i="7" s="1"/>
  <c r="F1159" i="7"/>
  <c r="J1159" i="7" s="1"/>
  <c r="F1163" i="7"/>
  <c r="J1163" i="7" s="1"/>
  <c r="F1168" i="7"/>
  <c r="J1168" i="7" s="1"/>
  <c r="H1173" i="7"/>
  <c r="F1177" i="7"/>
  <c r="J1177" i="7" s="1"/>
  <c r="H1182" i="7"/>
  <c r="F1186" i="7"/>
  <c r="J1186" i="7" s="1"/>
  <c r="F1191" i="7"/>
  <c r="J1191" i="7" s="1"/>
  <c r="H1195" i="7"/>
  <c r="H1202" i="7"/>
  <c r="F1232" i="7"/>
  <c r="J1232" i="7" s="1"/>
  <c r="E1232" i="7"/>
  <c r="I1232" i="7" s="1"/>
  <c r="H1244" i="7"/>
  <c r="H1247" i="7"/>
  <c r="F1247" i="7"/>
  <c r="J1247" i="7" s="1"/>
  <c r="E1247" i="7"/>
  <c r="K1277" i="7"/>
  <c r="F1296" i="7"/>
  <c r="J1296" i="7" s="1"/>
  <c r="H1296" i="7"/>
  <c r="E1296" i="7"/>
  <c r="I1296" i="7" s="1"/>
  <c r="H1318" i="7"/>
  <c r="F1318" i="7"/>
  <c r="J1318" i="7" s="1"/>
  <c r="E1318" i="7"/>
  <c r="I1318" i="7" s="1"/>
  <c r="H1325" i="7"/>
  <c r="F1325" i="7"/>
  <c r="J1325" i="7" s="1"/>
  <c r="E1325" i="7"/>
  <c r="I1325" i="7" s="1"/>
  <c r="E1109" i="7"/>
  <c r="F1117" i="7"/>
  <c r="E1121" i="7"/>
  <c r="E1126" i="7"/>
  <c r="E1130" i="7"/>
  <c r="E1135" i="7"/>
  <c r="E1139" i="7"/>
  <c r="E1144" i="7"/>
  <c r="F1149" i="7"/>
  <c r="E1153" i="7"/>
  <c r="E1158" i="7"/>
  <c r="E1167" i="7"/>
  <c r="F1181" i="7"/>
  <c r="H1207" i="7"/>
  <c r="F1207" i="7"/>
  <c r="J1207" i="7" s="1"/>
  <c r="E1207" i="7"/>
  <c r="H1215" i="7"/>
  <c r="F1215" i="7"/>
  <c r="K1358" i="7"/>
  <c r="H1225" i="7"/>
  <c r="F1225" i="7"/>
  <c r="J1225" i="7" s="1"/>
  <c r="E1225" i="7"/>
  <c r="I1225" i="7" s="1"/>
  <c r="H1230" i="7"/>
  <c r="F1230" i="7"/>
  <c r="J1230" i="7" s="1"/>
  <c r="E1230" i="7"/>
  <c r="I1230" i="7" s="1"/>
  <c r="F1241" i="7"/>
  <c r="J1241" i="7" s="1"/>
  <c r="E1241" i="7"/>
  <c r="I1241" i="7" s="1"/>
  <c r="E1245" i="7"/>
  <c r="I1245" i="7" s="1"/>
  <c r="H1245" i="7"/>
  <c r="F1245" i="7"/>
  <c r="J1245" i="7" s="1"/>
  <c r="F1286" i="7"/>
  <c r="J1286" i="7" s="1"/>
  <c r="H1286" i="7"/>
  <c r="E1286" i="7"/>
  <c r="I1286" i="7" s="1"/>
  <c r="E1302" i="7"/>
  <c r="I1302" i="7" s="1"/>
  <c r="H1302" i="7"/>
  <c r="F1302" i="7"/>
  <c r="J1302" i="7" s="1"/>
  <c r="H1322" i="7"/>
  <c r="F1322" i="7"/>
  <c r="J1322" i="7" s="1"/>
  <c r="E1322" i="7"/>
  <c r="I1322" i="7" s="1"/>
  <c r="E1166" i="7"/>
  <c r="E1170" i="7"/>
  <c r="E1175" i="7"/>
  <c r="I1175" i="7" s="1"/>
  <c r="E1179" i="7"/>
  <c r="E1184" i="7"/>
  <c r="F1189" i="7"/>
  <c r="E1193" i="7"/>
  <c r="E1200" i="7"/>
  <c r="H1220" i="7"/>
  <c r="F1220" i="7"/>
  <c r="H1241" i="7"/>
  <c r="H1166" i="7"/>
  <c r="F1175" i="7"/>
  <c r="J1175" i="7" s="1"/>
  <c r="H1189" i="7"/>
  <c r="F1197" i="7"/>
  <c r="H1208" i="7"/>
  <c r="F1208" i="7"/>
  <c r="F1228" i="7"/>
  <c r="J1228" i="7" s="1"/>
  <c r="H1228" i="7"/>
  <c r="E1228" i="7"/>
  <c r="I1228" i="7" s="1"/>
  <c r="H1239" i="7"/>
  <c r="F1239" i="7"/>
  <c r="J1239" i="7" s="1"/>
  <c r="E1239" i="7"/>
  <c r="I1239" i="7" s="1"/>
  <c r="K1255" i="7"/>
  <c r="K1309" i="7"/>
  <c r="F1386" i="7"/>
  <c r="J1386" i="7" s="1"/>
  <c r="E1386" i="7"/>
  <c r="I1386" i="7" s="1"/>
  <c r="H1386" i="7"/>
  <c r="K1365" i="7"/>
  <c r="H1334" i="7"/>
  <c r="F1334" i="7"/>
  <c r="K1341" i="7"/>
  <c r="H1379" i="7"/>
  <c r="E1379" i="7"/>
  <c r="I1379" i="7" s="1"/>
  <c r="F1379" i="7"/>
  <c r="J1379" i="7" s="1"/>
  <c r="H1398" i="7"/>
  <c r="E1398" i="7"/>
  <c r="I1398" i="7" s="1"/>
  <c r="K1412" i="7"/>
  <c r="E1249" i="7"/>
  <c r="I1249" i="7" s="1"/>
  <c r="E1254" i="7"/>
  <c r="E1258" i="7"/>
  <c r="I1258" i="7" s="1"/>
  <c r="E1263" i="7"/>
  <c r="I1263" i="7" s="1"/>
  <c r="E1266" i="7"/>
  <c r="I1266" i="7" s="1"/>
  <c r="E1270" i="7"/>
  <c r="E1308" i="7"/>
  <c r="I1308" i="7" s="1"/>
  <c r="F1312" i="7"/>
  <c r="F1315" i="7"/>
  <c r="H1346" i="7"/>
  <c r="F1346" i="7"/>
  <c r="F1355" i="7"/>
  <c r="J1355" i="7" s="1"/>
  <c r="H1355" i="7"/>
  <c r="E1355" i="7"/>
  <c r="I1355" i="7" s="1"/>
  <c r="E1367" i="7"/>
  <c r="I1367" i="7" s="1"/>
  <c r="H1367" i="7"/>
  <c r="F1367" i="7"/>
  <c r="E1369" i="7"/>
  <c r="I1369" i="7" s="1"/>
  <c r="F1369" i="7"/>
  <c r="J1369" i="7" s="1"/>
  <c r="K1374" i="7"/>
  <c r="F1398" i="7"/>
  <c r="J1398" i="7" s="1"/>
  <c r="E1206" i="7"/>
  <c r="E1214" i="7"/>
  <c r="E1219" i="7"/>
  <c r="I1219" i="7" s="1"/>
  <c r="F1249" i="7"/>
  <c r="J1249" i="7" s="1"/>
  <c r="H1254" i="7"/>
  <c r="F1258" i="7"/>
  <c r="J1258" i="7" s="1"/>
  <c r="F1263" i="7"/>
  <c r="J1263" i="7" s="1"/>
  <c r="F1266" i="7"/>
  <c r="J1266" i="7" s="1"/>
  <c r="H1270" i="7"/>
  <c r="H1273" i="7"/>
  <c r="E1279" i="7"/>
  <c r="I1279" i="7" s="1"/>
  <c r="F1282" i="7"/>
  <c r="E1289" i="7"/>
  <c r="I1289" i="7" s="1"/>
  <c r="F1292" i="7"/>
  <c r="E1304" i="7"/>
  <c r="I1304" i="7" s="1"/>
  <c r="E1307" i="7"/>
  <c r="I1307" i="7" s="1"/>
  <c r="F1308" i="7"/>
  <c r="J1308" i="7" s="1"/>
  <c r="H1312" i="7"/>
  <c r="H1315" i="7"/>
  <c r="H1328" i="7"/>
  <c r="F1331" i="7"/>
  <c r="F1340" i="7"/>
  <c r="H1342" i="7"/>
  <c r="F1342" i="7"/>
  <c r="J1342" i="7" s="1"/>
  <c r="E1346" i="7"/>
  <c r="I1346" i="7" s="1"/>
  <c r="H1369" i="7"/>
  <c r="H1380" i="7"/>
  <c r="F1380" i="7"/>
  <c r="J1380" i="7" s="1"/>
  <c r="E1380" i="7"/>
  <c r="I1380" i="7" s="1"/>
  <c r="H1440" i="7"/>
  <c r="F1440" i="7"/>
  <c r="J1440" i="7" s="1"/>
  <c r="E1440" i="7"/>
  <c r="I1440" i="7" s="1"/>
  <c r="F1219" i="7"/>
  <c r="J1219" i="7" s="1"/>
  <c r="E1229" i="7"/>
  <c r="F1243" i="7"/>
  <c r="F1253" i="7"/>
  <c r="E1262" i="7"/>
  <c r="E1269" i="7"/>
  <c r="I1269" i="7" s="1"/>
  <c r="F1269" i="7"/>
  <c r="J1269" i="7" s="1"/>
  <c r="F1279" i="7"/>
  <c r="J1279" i="7" s="1"/>
  <c r="H1282" i="7"/>
  <c r="F1285" i="7"/>
  <c r="F1289" i="7"/>
  <c r="J1289" i="7" s="1"/>
  <c r="H1292" i="7"/>
  <c r="F1295" i="7"/>
  <c r="E1298" i="7"/>
  <c r="F1301" i="7"/>
  <c r="F1304" i="7"/>
  <c r="J1304" i="7" s="1"/>
  <c r="F1307" i="7"/>
  <c r="E1314" i="7"/>
  <c r="E1321" i="7"/>
  <c r="F1324" i="7"/>
  <c r="H1340" i="7"/>
  <c r="E1342" i="7"/>
  <c r="I1342" i="7" s="1"/>
  <c r="F1344" i="7"/>
  <c r="E1390" i="7"/>
  <c r="I1390" i="7" s="1"/>
  <c r="H1390" i="7"/>
  <c r="F1390" i="7"/>
  <c r="J1390" i="7" s="1"/>
  <c r="F1278" i="7"/>
  <c r="J1278" i="7" s="1"/>
  <c r="E1278" i="7"/>
  <c r="I1278" i="7" s="1"/>
  <c r="F1288" i="7"/>
  <c r="J1288" i="7" s="1"/>
  <c r="E1288" i="7"/>
  <c r="I1288" i="7" s="1"/>
  <c r="H1330" i="7"/>
  <c r="F1330" i="7"/>
  <c r="J1330" i="7" s="1"/>
  <c r="H1373" i="7"/>
  <c r="E1373" i="7"/>
  <c r="I1373" i="7" s="1"/>
  <c r="E1383" i="7"/>
  <c r="I1383" i="7" s="1"/>
  <c r="F1383" i="7"/>
  <c r="J1383" i="7" s="1"/>
  <c r="E1393" i="7"/>
  <c r="I1393" i="7" s="1"/>
  <c r="F1393" i="7"/>
  <c r="J1393" i="7" s="1"/>
  <c r="H1393" i="7"/>
  <c r="E1401" i="7"/>
  <c r="I1401" i="7" s="1"/>
  <c r="F1401" i="7"/>
  <c r="J1401" i="7" s="1"/>
  <c r="E1251" i="7"/>
  <c r="E1256" i="7"/>
  <c r="F1261" i="7"/>
  <c r="H1278" i="7"/>
  <c r="H1288" i="7"/>
  <c r="H1297" i="7"/>
  <c r="E1297" i="7"/>
  <c r="I1297" i="7" s="1"/>
  <c r="E1300" i="7"/>
  <c r="E1303" i="7"/>
  <c r="E1306" i="7"/>
  <c r="I1306" i="7" s="1"/>
  <c r="E1320" i="7"/>
  <c r="I1320" i="7" s="1"/>
  <c r="F1320" i="7"/>
  <c r="J1320" i="7" s="1"/>
  <c r="E1323" i="7"/>
  <c r="E1326" i="7"/>
  <c r="E1330" i="7"/>
  <c r="I1330" i="7" s="1"/>
  <c r="L1330" i="7" s="1"/>
  <c r="E1332" i="7"/>
  <c r="E1350" i="7"/>
  <c r="I1350" i="7" s="1"/>
  <c r="H1350" i="7"/>
  <c r="F1373" i="7"/>
  <c r="J1373" i="7" s="1"/>
  <c r="H1383" i="7"/>
  <c r="H1401" i="7"/>
  <c r="F1217" i="7"/>
  <c r="H1261" i="7"/>
  <c r="E1271" i="7"/>
  <c r="E1274" i="7"/>
  <c r="F1287" i="7"/>
  <c r="F1297" i="7"/>
  <c r="J1297" i="7" s="1"/>
  <c r="H1303" i="7"/>
  <c r="F1306" i="7"/>
  <c r="J1306" i="7" s="1"/>
  <c r="E1313" i="7"/>
  <c r="E1316" i="7"/>
  <c r="H1320" i="7"/>
  <c r="K1327" i="7"/>
  <c r="K1333" i="7"/>
  <c r="K1336" i="7"/>
  <c r="F1345" i="7"/>
  <c r="J1345" i="7" s="1"/>
  <c r="H1345" i="7"/>
  <c r="E1345" i="7"/>
  <c r="I1345" i="7" s="1"/>
  <c r="E1347" i="7"/>
  <c r="F1350" i="7"/>
  <c r="J1350" i="7" s="1"/>
  <c r="K1376" i="7"/>
  <c r="K1381" i="7"/>
  <c r="F1438" i="7"/>
  <c r="J1438" i="7" s="1"/>
  <c r="E1438" i="7"/>
  <c r="I1438" i="7" s="1"/>
  <c r="H1438" i="7"/>
  <c r="H1362" i="7"/>
  <c r="F1371" i="7"/>
  <c r="H1381" i="7"/>
  <c r="K1388" i="7"/>
  <c r="F1396" i="7"/>
  <c r="H1406" i="7"/>
  <c r="H1415" i="7"/>
  <c r="F1420" i="7"/>
  <c r="J1420" i="7" s="1"/>
  <c r="H1420" i="7"/>
  <c r="F1446" i="7"/>
  <c r="J1446" i="7" s="1"/>
  <c r="H1446" i="7"/>
  <c r="E1446" i="7"/>
  <c r="I1446" i="7" s="1"/>
  <c r="H1459" i="7"/>
  <c r="F1459" i="7"/>
  <c r="J1459" i="7" s="1"/>
  <c r="E1459" i="7"/>
  <c r="I1459" i="7" s="1"/>
  <c r="F1352" i="7"/>
  <c r="H1364" i="7"/>
  <c r="F1370" i="7"/>
  <c r="J1370" i="7" s="1"/>
  <c r="E1370" i="7"/>
  <c r="I1370" i="7" s="1"/>
  <c r="F1375" i="7"/>
  <c r="H1395" i="7"/>
  <c r="E1395" i="7"/>
  <c r="F1403" i="7"/>
  <c r="E1405" i="7"/>
  <c r="E1411" i="7"/>
  <c r="H1411" i="7"/>
  <c r="H1417" i="7"/>
  <c r="E1420" i="7"/>
  <c r="I1420" i="7" s="1"/>
  <c r="E1432" i="7"/>
  <c r="F1450" i="7"/>
  <c r="H1432" i="7"/>
  <c r="E1357" i="7"/>
  <c r="F1360" i="7"/>
  <c r="H1360" i="7"/>
  <c r="F1372" i="7"/>
  <c r="E1377" i="7"/>
  <c r="I1377" i="7" s="1"/>
  <c r="F1377" i="7"/>
  <c r="J1377" i="7" s="1"/>
  <c r="E1387" i="7"/>
  <c r="F1397" i="7"/>
  <c r="F1402" i="7"/>
  <c r="J1402" i="7" s="1"/>
  <c r="E1402" i="7"/>
  <c r="I1402" i="7" s="1"/>
  <c r="H1413" i="7"/>
  <c r="F1413" i="7"/>
  <c r="E1422" i="7"/>
  <c r="H1437" i="7"/>
  <c r="E1437" i="7"/>
  <c r="I1437" i="7" s="1"/>
  <c r="K1457" i="7"/>
  <c r="E1467" i="7"/>
  <c r="I1467" i="7" s="1"/>
  <c r="H1467" i="7"/>
  <c r="F1467" i="7"/>
  <c r="H1422" i="7"/>
  <c r="F1437" i="7"/>
  <c r="J1437" i="7" s="1"/>
  <c r="E1443" i="7"/>
  <c r="I1443" i="7" s="1"/>
  <c r="H1443" i="7"/>
  <c r="E1453" i="7"/>
  <c r="I1453" i="7" s="1"/>
  <c r="H1453" i="7"/>
  <c r="E1391" i="7"/>
  <c r="E1394" i="7"/>
  <c r="F1404" i="7"/>
  <c r="E1409" i="7"/>
  <c r="I1409" i="7" s="1"/>
  <c r="F1409" i="7"/>
  <c r="E1427" i="7"/>
  <c r="H1427" i="7"/>
  <c r="F1443" i="7"/>
  <c r="J1443" i="7" s="1"/>
  <c r="F1453" i="7"/>
  <c r="J1453" i="7" s="1"/>
  <c r="K1465" i="7"/>
  <c r="E1456" i="7"/>
  <c r="H1456" i="7"/>
  <c r="K1464" i="7"/>
  <c r="H1445" i="7"/>
  <c r="E1445" i="7"/>
  <c r="H1455" i="7"/>
  <c r="E1455" i="7"/>
  <c r="E1458" i="7"/>
  <c r="I1458" i="7" s="1"/>
  <c r="H1461" i="7"/>
  <c r="E1461" i="7"/>
  <c r="F1429" i="7"/>
  <c r="H1463" i="7"/>
  <c r="E1463" i="7"/>
  <c r="K16" i="6"/>
  <c r="K36" i="6"/>
  <c r="K43" i="6"/>
  <c r="K11" i="6"/>
  <c r="K39" i="6"/>
  <c r="K19" i="6"/>
  <c r="K27" i="6"/>
  <c r="K33" i="6"/>
  <c r="K37" i="6"/>
  <c r="K78" i="6"/>
  <c r="K25" i="6"/>
  <c r="K4" i="6"/>
  <c r="K22" i="6"/>
  <c r="K3" i="6"/>
  <c r="K111" i="6"/>
  <c r="K20" i="6"/>
  <c r="H12" i="6"/>
  <c r="H21" i="6"/>
  <c r="F30" i="6"/>
  <c r="H44" i="6"/>
  <c r="E50" i="6"/>
  <c r="F57" i="6"/>
  <c r="F60" i="6"/>
  <c r="H66" i="6"/>
  <c r="F71" i="6"/>
  <c r="K76" i="6"/>
  <c r="H79" i="6"/>
  <c r="E81" i="6"/>
  <c r="H81" i="6"/>
  <c r="F84" i="6"/>
  <c r="H92" i="6"/>
  <c r="H117" i="6"/>
  <c r="F143" i="6"/>
  <c r="J143" i="6" s="1"/>
  <c r="E143" i="6"/>
  <c r="I143" i="6" s="1"/>
  <c r="K145" i="6"/>
  <c r="H175" i="6"/>
  <c r="F175" i="6"/>
  <c r="J175" i="6" s="1"/>
  <c r="E175" i="6"/>
  <c r="I175" i="6" s="1"/>
  <c r="F178" i="6"/>
  <c r="J178" i="6" s="1"/>
  <c r="E178" i="6"/>
  <c r="I178" i="6" s="1"/>
  <c r="K185" i="6"/>
  <c r="K190" i="6"/>
  <c r="K214" i="6"/>
  <c r="K230" i="6"/>
  <c r="K246" i="6"/>
  <c r="K262" i="6"/>
  <c r="K329" i="6"/>
  <c r="F50" i="6"/>
  <c r="J50" i="6" s="1"/>
  <c r="H60" i="6"/>
  <c r="H71" i="6"/>
  <c r="E73" i="6"/>
  <c r="I73" i="6" s="1"/>
  <c r="H73" i="6"/>
  <c r="H84" i="6"/>
  <c r="F122" i="6"/>
  <c r="J122" i="6" s="1"/>
  <c r="E122" i="6"/>
  <c r="I122" i="6" s="1"/>
  <c r="H124" i="6"/>
  <c r="E124" i="6"/>
  <c r="F154" i="6"/>
  <c r="J154" i="6" s="1"/>
  <c r="E154" i="6"/>
  <c r="I154" i="6" s="1"/>
  <c r="H156" i="6"/>
  <c r="E156" i="6"/>
  <c r="F194" i="6"/>
  <c r="J194" i="6" s="1"/>
  <c r="E194" i="6"/>
  <c r="I194" i="6" s="1"/>
  <c r="H194" i="6"/>
  <c r="E56" i="6"/>
  <c r="E65" i="6"/>
  <c r="H65" i="6"/>
  <c r="F68" i="6"/>
  <c r="F73" i="6"/>
  <c r="J73" i="6" s="1"/>
  <c r="K94" i="6"/>
  <c r="E101" i="6"/>
  <c r="E106" i="6"/>
  <c r="I106" i="6" s="1"/>
  <c r="F135" i="6"/>
  <c r="J135" i="6" s="1"/>
  <c r="E135" i="6"/>
  <c r="I135" i="6" s="1"/>
  <c r="K137" i="6"/>
  <c r="F167" i="6"/>
  <c r="J167" i="6" s="1"/>
  <c r="E167" i="6"/>
  <c r="K169" i="6"/>
  <c r="H183" i="6"/>
  <c r="F183" i="6"/>
  <c r="J183" i="6" s="1"/>
  <c r="E183" i="6"/>
  <c r="F186" i="6"/>
  <c r="J186" i="6" s="1"/>
  <c r="E186" i="6"/>
  <c r="I186" i="6" s="1"/>
  <c r="K313" i="6"/>
  <c r="K315" i="6"/>
  <c r="K325" i="6"/>
  <c r="K384" i="6"/>
  <c r="E2" i="6"/>
  <c r="I2" i="6" s="1"/>
  <c r="K86" i="6"/>
  <c r="H116" i="6"/>
  <c r="E116" i="6"/>
  <c r="I116" i="6" s="1"/>
  <c r="F146" i="6"/>
  <c r="J146" i="6" s="1"/>
  <c r="E146" i="6"/>
  <c r="I146" i="6" s="1"/>
  <c r="H148" i="6"/>
  <c r="E148" i="6"/>
  <c r="I148" i="6" s="1"/>
  <c r="F2" i="6"/>
  <c r="J2" i="6" s="1"/>
  <c r="E5" i="6"/>
  <c r="I5" i="6" s="1"/>
  <c r="E8" i="6"/>
  <c r="I8" i="6" s="1"/>
  <c r="F9" i="6"/>
  <c r="F14" i="6"/>
  <c r="F18" i="6"/>
  <c r="F23" i="6"/>
  <c r="H28" i="6"/>
  <c r="F32" i="6"/>
  <c r="H37" i="6"/>
  <c r="F41" i="6"/>
  <c r="F49" i="6"/>
  <c r="F52" i="6"/>
  <c r="E58" i="6"/>
  <c r="I58" i="6" s="1"/>
  <c r="E85" i="6"/>
  <c r="E90" i="6"/>
  <c r="H93" i="6"/>
  <c r="H98" i="6"/>
  <c r="F103" i="6"/>
  <c r="K108" i="6"/>
  <c r="H111" i="6"/>
  <c r="E113" i="6"/>
  <c r="H113" i="6"/>
  <c r="F116" i="6"/>
  <c r="J116" i="6" s="1"/>
  <c r="F127" i="6"/>
  <c r="J127" i="6" s="1"/>
  <c r="E127" i="6"/>
  <c r="I127" i="6" s="1"/>
  <c r="K129" i="6"/>
  <c r="H146" i="6"/>
  <c r="F148" i="6"/>
  <c r="J148" i="6" s="1"/>
  <c r="F159" i="6"/>
  <c r="J159" i="6" s="1"/>
  <c r="E159" i="6"/>
  <c r="I159" i="6" s="1"/>
  <c r="K161" i="6"/>
  <c r="K206" i="6"/>
  <c r="K222" i="6"/>
  <c r="K238" i="6"/>
  <c r="K254" i="6"/>
  <c r="K288" i="6"/>
  <c r="K299" i="6"/>
  <c r="K302" i="6"/>
  <c r="F5" i="6"/>
  <c r="J5" i="6" s="1"/>
  <c r="F8" i="6"/>
  <c r="J8" i="6" s="1"/>
  <c r="H52" i="6"/>
  <c r="F58" i="6"/>
  <c r="J58" i="6" s="1"/>
  <c r="H85" i="6"/>
  <c r="H90" i="6"/>
  <c r="H103" i="6"/>
  <c r="E105" i="6"/>
  <c r="I105" i="6" s="1"/>
  <c r="H105" i="6"/>
  <c r="F138" i="6"/>
  <c r="J138" i="6" s="1"/>
  <c r="E138" i="6"/>
  <c r="I138" i="6" s="1"/>
  <c r="H140" i="6"/>
  <c r="E140" i="6"/>
  <c r="I140" i="6" s="1"/>
  <c r="F170" i="6"/>
  <c r="J170" i="6" s="1"/>
  <c r="E170" i="6"/>
  <c r="I170" i="6" s="1"/>
  <c r="E48" i="6"/>
  <c r="E69" i="6"/>
  <c r="E74" i="6"/>
  <c r="I74" i="6" s="1"/>
  <c r="F87" i="6"/>
  <c r="K92" i="6"/>
  <c r="E97" i="6"/>
  <c r="H97" i="6"/>
  <c r="F100" i="6"/>
  <c r="F105" i="6"/>
  <c r="J105" i="6" s="1"/>
  <c r="F119" i="6"/>
  <c r="J119" i="6" s="1"/>
  <c r="E119" i="6"/>
  <c r="I119" i="6" s="1"/>
  <c r="K121" i="6"/>
  <c r="H138" i="6"/>
  <c r="F140" i="6"/>
  <c r="J140" i="6" s="1"/>
  <c r="F151" i="6"/>
  <c r="J151" i="6" s="1"/>
  <c r="E151" i="6"/>
  <c r="I151" i="6" s="1"/>
  <c r="K153" i="6"/>
  <c r="H170" i="6"/>
  <c r="K177" i="6"/>
  <c r="K198" i="6"/>
  <c r="K317" i="6"/>
  <c r="K323" i="6"/>
  <c r="E89" i="6"/>
  <c r="H89" i="6"/>
  <c r="F130" i="6"/>
  <c r="J130" i="6" s="1"/>
  <c r="E130" i="6"/>
  <c r="H132" i="6"/>
  <c r="E132" i="6"/>
  <c r="F162" i="6"/>
  <c r="J162" i="6" s="1"/>
  <c r="E162" i="6"/>
  <c r="I162" i="6" s="1"/>
  <c r="H164" i="6"/>
  <c r="E164" i="6"/>
  <c r="H202" i="6"/>
  <c r="H210" i="6"/>
  <c r="H218" i="6"/>
  <c r="H226" i="6"/>
  <c r="H234" i="6"/>
  <c r="H242" i="6"/>
  <c r="H250" i="6"/>
  <c r="H258" i="6"/>
  <c r="H266" i="6"/>
  <c r="H271" i="6"/>
  <c r="H280" i="6"/>
  <c r="F326" i="6"/>
  <c r="J326" i="6" s="1"/>
  <c r="E326" i="6"/>
  <c r="I326" i="6" s="1"/>
  <c r="F358" i="6"/>
  <c r="J358" i="6" s="1"/>
  <c r="E358" i="6"/>
  <c r="I358" i="6" s="1"/>
  <c r="F409" i="6"/>
  <c r="J409" i="6" s="1"/>
  <c r="E409" i="6"/>
  <c r="I409" i="6" s="1"/>
  <c r="H418" i="6"/>
  <c r="F418" i="6"/>
  <c r="J418" i="6" s="1"/>
  <c r="H473" i="6"/>
  <c r="F473" i="6"/>
  <c r="J473" i="6" s="1"/>
  <c r="E473" i="6"/>
  <c r="I473" i="6" s="1"/>
  <c r="F602" i="6"/>
  <c r="J602" i="6" s="1"/>
  <c r="E602" i="6"/>
  <c r="I602" i="6" s="1"/>
  <c r="H602" i="6"/>
  <c r="H980" i="6"/>
  <c r="F980" i="6"/>
  <c r="J980" i="6" s="1"/>
  <c r="E980" i="6"/>
  <c r="I980" i="6" s="1"/>
  <c r="E1264" i="6"/>
  <c r="E1263" i="6"/>
  <c r="H121" i="6"/>
  <c r="H129" i="6"/>
  <c r="H137" i="6"/>
  <c r="H145" i="6"/>
  <c r="H153" i="6"/>
  <c r="H161" i="6"/>
  <c r="H169" i="6"/>
  <c r="H177" i="6"/>
  <c r="H185" i="6"/>
  <c r="E191" i="6"/>
  <c r="I191" i="6" s="1"/>
  <c r="H193" i="6"/>
  <c r="E199" i="6"/>
  <c r="I199" i="6" s="1"/>
  <c r="H201" i="6"/>
  <c r="E207" i="6"/>
  <c r="I207" i="6" s="1"/>
  <c r="H209" i="6"/>
  <c r="E215" i="6"/>
  <c r="I215" i="6" s="1"/>
  <c r="H217" i="6"/>
  <c r="E223" i="6"/>
  <c r="I223" i="6" s="1"/>
  <c r="H225" i="6"/>
  <c r="E231" i="6"/>
  <c r="I231" i="6" s="1"/>
  <c r="H233" i="6"/>
  <c r="E239" i="6"/>
  <c r="I239" i="6" s="1"/>
  <c r="H241" i="6"/>
  <c r="E247" i="6"/>
  <c r="I247" i="6" s="1"/>
  <c r="H249" i="6"/>
  <c r="E255" i="6"/>
  <c r="I255" i="6" s="1"/>
  <c r="H257" i="6"/>
  <c r="E263" i="6"/>
  <c r="I263" i="6" s="1"/>
  <c r="H265" i="6"/>
  <c r="F270" i="6"/>
  <c r="H284" i="6"/>
  <c r="H293" i="6"/>
  <c r="E303" i="6"/>
  <c r="E307" i="6"/>
  <c r="I307" i="6" s="1"/>
  <c r="H308" i="6"/>
  <c r="E312" i="6"/>
  <c r="I312" i="6" s="1"/>
  <c r="H313" i="6"/>
  <c r="E316" i="6"/>
  <c r="I316" i="6" s="1"/>
  <c r="E321" i="6"/>
  <c r="I321" i="6" s="1"/>
  <c r="H322" i="6"/>
  <c r="H326" i="6"/>
  <c r="F345" i="6"/>
  <c r="E347" i="6"/>
  <c r="I347" i="6" s="1"/>
  <c r="F350" i="6"/>
  <c r="J350" i="6" s="1"/>
  <c r="E350" i="6"/>
  <c r="I350" i="6" s="1"/>
  <c r="H353" i="6"/>
  <c r="F355" i="6"/>
  <c r="H358" i="6"/>
  <c r="E378" i="6"/>
  <c r="H383" i="6"/>
  <c r="F383" i="6"/>
  <c r="H386" i="6"/>
  <c r="H393" i="6"/>
  <c r="H409" i="6"/>
  <c r="E418" i="6"/>
  <c r="I418" i="6" s="1"/>
  <c r="H422" i="6"/>
  <c r="F422" i="6"/>
  <c r="J422" i="6" s="1"/>
  <c r="E422" i="6"/>
  <c r="I422" i="6" s="1"/>
  <c r="K436" i="6"/>
  <c r="K448" i="6"/>
  <c r="K453" i="6"/>
  <c r="K460" i="6"/>
  <c r="H465" i="6"/>
  <c r="F465" i="6"/>
  <c r="J465" i="6" s="1"/>
  <c r="E465" i="6"/>
  <c r="I465" i="6" s="1"/>
  <c r="K491" i="6"/>
  <c r="K499" i="6"/>
  <c r="K505" i="6"/>
  <c r="K533" i="6"/>
  <c r="F542" i="6"/>
  <c r="J542" i="6" s="1"/>
  <c r="H542" i="6"/>
  <c r="E542" i="6"/>
  <c r="K555" i="6"/>
  <c r="K580" i="6"/>
  <c r="F191" i="6"/>
  <c r="J191" i="6" s="1"/>
  <c r="F199" i="6"/>
  <c r="J199" i="6" s="1"/>
  <c r="F207" i="6"/>
  <c r="J207" i="6" s="1"/>
  <c r="F215" i="6"/>
  <c r="J215" i="6" s="1"/>
  <c r="F223" i="6"/>
  <c r="J223" i="6" s="1"/>
  <c r="F231" i="6"/>
  <c r="J231" i="6" s="1"/>
  <c r="F239" i="6"/>
  <c r="J239" i="6" s="1"/>
  <c r="F247" i="6"/>
  <c r="J247" i="6" s="1"/>
  <c r="F255" i="6"/>
  <c r="J255" i="6" s="1"/>
  <c r="F263" i="6"/>
  <c r="J263" i="6" s="1"/>
  <c r="H303" i="6"/>
  <c r="F307" i="6"/>
  <c r="J307" i="6" s="1"/>
  <c r="F312" i="6"/>
  <c r="J312" i="6" s="1"/>
  <c r="F316" i="6"/>
  <c r="J316" i="6" s="1"/>
  <c r="F321" i="6"/>
  <c r="J321" i="6" s="1"/>
  <c r="F342" i="6"/>
  <c r="J342" i="6" s="1"/>
  <c r="E342" i="6"/>
  <c r="I342" i="6" s="1"/>
  <c r="H345" i="6"/>
  <c r="F347" i="6"/>
  <c r="J347" i="6" s="1"/>
  <c r="H375" i="6"/>
  <c r="F375" i="6"/>
  <c r="H378" i="6"/>
  <c r="F401" i="6"/>
  <c r="J401" i="6" s="1"/>
  <c r="E401" i="6"/>
  <c r="I401" i="6" s="1"/>
  <c r="H410" i="6"/>
  <c r="F410" i="6"/>
  <c r="K413" i="6"/>
  <c r="K427" i="6"/>
  <c r="H433" i="6"/>
  <c r="F433" i="6"/>
  <c r="J433" i="6" s="1"/>
  <c r="E433" i="6"/>
  <c r="I433" i="6" s="1"/>
  <c r="K445" i="6"/>
  <c r="H457" i="6"/>
  <c r="F457" i="6"/>
  <c r="J457" i="6" s="1"/>
  <c r="E457" i="6"/>
  <c r="I457" i="6" s="1"/>
  <c r="K487" i="6"/>
  <c r="K536" i="6"/>
  <c r="K564" i="6"/>
  <c r="K577" i="6"/>
  <c r="F618" i="6"/>
  <c r="J618" i="6" s="1"/>
  <c r="E618" i="6"/>
  <c r="I618" i="6" s="1"/>
  <c r="H618" i="6"/>
  <c r="H708" i="6"/>
  <c r="F708" i="6"/>
  <c r="J708" i="6" s="1"/>
  <c r="E708" i="6"/>
  <c r="I708" i="6" s="1"/>
  <c r="F334" i="6"/>
  <c r="J334" i="6" s="1"/>
  <c r="E334" i="6"/>
  <c r="I334" i="6" s="1"/>
  <c r="H367" i="6"/>
  <c r="F367" i="6"/>
  <c r="J367" i="6" s="1"/>
  <c r="H414" i="6"/>
  <c r="F414" i="6"/>
  <c r="J414" i="6" s="1"/>
  <c r="E414" i="6"/>
  <c r="I414" i="6" s="1"/>
  <c r="H434" i="6"/>
  <c r="F434" i="6"/>
  <c r="J434" i="6" s="1"/>
  <c r="H449" i="6"/>
  <c r="F449" i="6"/>
  <c r="J449" i="6" s="1"/>
  <c r="E449" i="6"/>
  <c r="I449" i="6" s="1"/>
  <c r="F698" i="6"/>
  <c r="J698" i="6" s="1"/>
  <c r="E698" i="6"/>
  <c r="I698" i="6" s="1"/>
  <c r="H698" i="6"/>
  <c r="E172" i="6"/>
  <c r="E180" i="6"/>
  <c r="E188" i="6"/>
  <c r="E196" i="6"/>
  <c r="E204" i="6"/>
  <c r="E212" i="6"/>
  <c r="E220" i="6"/>
  <c r="E228" i="6"/>
  <c r="E236" i="6"/>
  <c r="E244" i="6"/>
  <c r="E252" i="6"/>
  <c r="E260" i="6"/>
  <c r="F268" i="6"/>
  <c r="E272" i="6"/>
  <c r="E277" i="6"/>
  <c r="E281" i="6"/>
  <c r="E286" i="6"/>
  <c r="E290" i="6"/>
  <c r="E295" i="6"/>
  <c r="H302" i="6"/>
  <c r="H311" i="6"/>
  <c r="F320" i="6"/>
  <c r="F328" i="6"/>
  <c r="H334" i="6"/>
  <c r="E354" i="6"/>
  <c r="I354" i="6" s="1"/>
  <c r="H359" i="6"/>
  <c r="F359" i="6"/>
  <c r="H362" i="6"/>
  <c r="E367" i="6"/>
  <c r="F385" i="6"/>
  <c r="E387" i="6"/>
  <c r="H390" i="6"/>
  <c r="F390" i="6"/>
  <c r="J390" i="6" s="1"/>
  <c r="E390" i="6"/>
  <c r="I390" i="6" s="1"/>
  <c r="H394" i="6"/>
  <c r="H402" i="6"/>
  <c r="F402" i="6"/>
  <c r="K405" i="6"/>
  <c r="K419" i="6"/>
  <c r="F425" i="6"/>
  <c r="J425" i="6" s="1"/>
  <c r="E425" i="6"/>
  <c r="I425" i="6" s="1"/>
  <c r="E434" i="6"/>
  <c r="H441" i="6"/>
  <c r="F441" i="6"/>
  <c r="J441" i="6" s="1"/>
  <c r="E441" i="6"/>
  <c r="I441" i="6" s="1"/>
  <c r="K475" i="6"/>
  <c r="K503" i="6"/>
  <c r="K508" i="6"/>
  <c r="K516" i="6"/>
  <c r="K519" i="6"/>
  <c r="K524" i="6"/>
  <c r="K548" i="6"/>
  <c r="K551" i="6"/>
  <c r="K565" i="6"/>
  <c r="K568" i="6"/>
  <c r="K273" i="6"/>
  <c r="H327" i="6"/>
  <c r="F327" i="6"/>
  <c r="J327" i="6" s="1"/>
  <c r="K331" i="6"/>
  <c r="H351" i="6"/>
  <c r="F351" i="6"/>
  <c r="J351" i="6" s="1"/>
  <c r="F382" i="6"/>
  <c r="J382" i="6" s="1"/>
  <c r="E382" i="6"/>
  <c r="I382" i="6" s="1"/>
  <c r="H406" i="6"/>
  <c r="F406" i="6"/>
  <c r="J406" i="6" s="1"/>
  <c r="E406" i="6"/>
  <c r="I406" i="6" s="1"/>
  <c r="F579" i="6"/>
  <c r="J579" i="6" s="1"/>
  <c r="H579" i="6"/>
  <c r="E579" i="6"/>
  <c r="I579" i="6" s="1"/>
  <c r="E623" i="6"/>
  <c r="I623" i="6" s="1"/>
  <c r="H623" i="6"/>
  <c r="F623" i="6"/>
  <c r="J623" i="6" s="1"/>
  <c r="H675" i="6"/>
  <c r="F675" i="6"/>
  <c r="J675" i="6" s="1"/>
  <c r="E675" i="6"/>
  <c r="I675" i="6" s="1"/>
  <c r="E202" i="6"/>
  <c r="E210" i="6"/>
  <c r="E218" i="6"/>
  <c r="E226" i="6"/>
  <c r="E234" i="6"/>
  <c r="E242" i="6"/>
  <c r="E250" i="6"/>
  <c r="E258" i="6"/>
  <c r="E266" i="6"/>
  <c r="E271" i="6"/>
  <c r="F276" i="6"/>
  <c r="E280" i="6"/>
  <c r="E285" i="6"/>
  <c r="E289" i="6"/>
  <c r="E294" i="6"/>
  <c r="I294" i="6" s="1"/>
  <c r="E298" i="6"/>
  <c r="I298" i="6" s="1"/>
  <c r="E327" i="6"/>
  <c r="I327" i="6" s="1"/>
  <c r="E338" i="6"/>
  <c r="H343" i="6"/>
  <c r="F343" i="6"/>
  <c r="J343" i="6" s="1"/>
  <c r="E351" i="6"/>
  <c r="I351" i="6" s="1"/>
  <c r="F369" i="6"/>
  <c r="E371" i="6"/>
  <c r="I371" i="6" s="1"/>
  <c r="F374" i="6"/>
  <c r="J374" i="6" s="1"/>
  <c r="E374" i="6"/>
  <c r="I374" i="6" s="1"/>
  <c r="H382" i="6"/>
  <c r="K411" i="6"/>
  <c r="F417" i="6"/>
  <c r="J417" i="6" s="1"/>
  <c r="E417" i="6"/>
  <c r="I417" i="6" s="1"/>
  <c r="H426" i="6"/>
  <c r="F426" i="6"/>
  <c r="J426" i="6" s="1"/>
  <c r="K496" i="6"/>
  <c r="F526" i="6"/>
  <c r="J526" i="6" s="1"/>
  <c r="H526" i="6"/>
  <c r="E526" i="6"/>
  <c r="I526" i="6" s="1"/>
  <c r="K571" i="6"/>
  <c r="H276" i="6"/>
  <c r="H285" i="6"/>
  <c r="F294" i="6"/>
  <c r="J294" i="6" s="1"/>
  <c r="E304" i="6"/>
  <c r="F318" i="6"/>
  <c r="H335" i="6"/>
  <c r="F335" i="6"/>
  <c r="H338" i="6"/>
  <c r="E343" i="6"/>
  <c r="I343" i="6" s="1"/>
  <c r="F361" i="6"/>
  <c r="E363" i="6"/>
  <c r="F366" i="6"/>
  <c r="J366" i="6" s="1"/>
  <c r="E366" i="6"/>
  <c r="I366" i="6" s="1"/>
  <c r="H369" i="6"/>
  <c r="F371" i="6"/>
  <c r="J371" i="6" s="1"/>
  <c r="H374" i="6"/>
  <c r="H391" i="6"/>
  <c r="F391" i="6"/>
  <c r="K393" i="6"/>
  <c r="H398" i="6"/>
  <c r="F398" i="6"/>
  <c r="J398" i="6" s="1"/>
  <c r="E398" i="6"/>
  <c r="I398" i="6" s="1"/>
  <c r="H417" i="6"/>
  <c r="E426" i="6"/>
  <c r="I426" i="6" s="1"/>
  <c r="K451" i="6"/>
  <c r="K464" i="6"/>
  <c r="K469" i="6"/>
  <c r="K476" i="6"/>
  <c r="K512" i="6"/>
  <c r="K520" i="6"/>
  <c r="K532" i="6"/>
  <c r="K535" i="6"/>
  <c r="K540" i="6"/>
  <c r="K552" i="6"/>
  <c r="F558" i="6"/>
  <c r="J558" i="6" s="1"/>
  <c r="H558" i="6"/>
  <c r="E558" i="6"/>
  <c r="I558" i="6" s="1"/>
  <c r="K574" i="6"/>
  <c r="F584" i="6"/>
  <c r="J584" i="6" s="1"/>
  <c r="H584" i="6"/>
  <c r="E584" i="6"/>
  <c r="I584" i="6" s="1"/>
  <c r="K614" i="6"/>
  <c r="F442" i="6"/>
  <c r="F450" i="6"/>
  <c r="J450" i="6" s="1"/>
  <c r="F458" i="6"/>
  <c r="F466" i="6"/>
  <c r="F474" i="6"/>
  <c r="H482" i="6"/>
  <c r="F486" i="6"/>
  <c r="H491" i="6"/>
  <c r="F495" i="6"/>
  <c r="F500" i="6"/>
  <c r="F504" i="6"/>
  <c r="F509" i="6"/>
  <c r="H517" i="6"/>
  <c r="H523" i="6"/>
  <c r="H533" i="6"/>
  <c r="H539" i="6"/>
  <c r="K546" i="6"/>
  <c r="H549" i="6"/>
  <c r="H555" i="6"/>
  <c r="H565" i="6"/>
  <c r="H595" i="6"/>
  <c r="F595" i="6"/>
  <c r="E599" i="6"/>
  <c r="H599" i="6"/>
  <c r="H643" i="6"/>
  <c r="F643" i="6"/>
  <c r="J643" i="6" s="1"/>
  <c r="E643" i="6"/>
  <c r="I643" i="6" s="1"/>
  <c r="K659" i="6"/>
  <c r="K664" i="6"/>
  <c r="H670" i="6"/>
  <c r="F670" i="6"/>
  <c r="J670" i="6" s="1"/>
  <c r="E670" i="6"/>
  <c r="I670" i="6" s="1"/>
  <c r="F610" i="6"/>
  <c r="J610" i="6" s="1"/>
  <c r="E610" i="6"/>
  <c r="I610" i="6" s="1"/>
  <c r="K612" i="6"/>
  <c r="E631" i="6"/>
  <c r="I631" i="6" s="1"/>
  <c r="H631" i="6"/>
  <c r="E644" i="6"/>
  <c r="I644" i="6" s="1"/>
  <c r="H644" i="6"/>
  <c r="H652" i="6"/>
  <c r="F652" i="6"/>
  <c r="J652" i="6" s="1"/>
  <c r="E652" i="6"/>
  <c r="I652" i="6" s="1"/>
  <c r="F682" i="6"/>
  <c r="J682" i="6" s="1"/>
  <c r="E682" i="6"/>
  <c r="I682" i="6" s="1"/>
  <c r="H682" i="6"/>
  <c r="H694" i="6"/>
  <c r="F694" i="6"/>
  <c r="J694" i="6" s="1"/>
  <c r="E694" i="6"/>
  <c r="I694" i="6" s="1"/>
  <c r="K703" i="6"/>
  <c r="K705" i="6"/>
  <c r="F735" i="6"/>
  <c r="J735" i="6" s="1"/>
  <c r="H735" i="6"/>
  <c r="E735" i="6"/>
  <c r="I735" i="6" s="1"/>
  <c r="F522" i="6"/>
  <c r="E528" i="6"/>
  <c r="I528" i="6" s="1"/>
  <c r="F538" i="6"/>
  <c r="E544" i="6"/>
  <c r="I544" i="6" s="1"/>
  <c r="F554" i="6"/>
  <c r="E560" i="6"/>
  <c r="I560" i="6" s="1"/>
  <c r="F567" i="6"/>
  <c r="F570" i="6"/>
  <c r="H576" i="6"/>
  <c r="F581" i="6"/>
  <c r="H597" i="6"/>
  <c r="H603" i="6"/>
  <c r="F603" i="6"/>
  <c r="J603" i="6" s="1"/>
  <c r="E607" i="6"/>
  <c r="I607" i="6" s="1"/>
  <c r="H607" i="6"/>
  <c r="H610" i="6"/>
  <c r="H621" i="6"/>
  <c r="F621" i="6"/>
  <c r="J621" i="6" s="1"/>
  <c r="E621" i="6"/>
  <c r="I621" i="6" s="1"/>
  <c r="K624" i="6"/>
  <c r="F631" i="6"/>
  <c r="J631" i="6" s="1"/>
  <c r="K633" i="6"/>
  <c r="F644" i="6"/>
  <c r="J644" i="6" s="1"/>
  <c r="E657" i="6"/>
  <c r="H657" i="6"/>
  <c r="F657" i="6"/>
  <c r="J657" i="6" s="1"/>
  <c r="H715" i="6"/>
  <c r="F715" i="6"/>
  <c r="J715" i="6" s="1"/>
  <c r="E715" i="6"/>
  <c r="I715" i="6" s="1"/>
  <c r="E907" i="6"/>
  <c r="I907" i="6" s="1"/>
  <c r="H907" i="6"/>
  <c r="F907" i="6"/>
  <c r="J907" i="6" s="1"/>
  <c r="F399" i="6"/>
  <c r="F407" i="6"/>
  <c r="F415" i="6"/>
  <c r="F423" i="6"/>
  <c r="E430" i="6"/>
  <c r="I430" i="6" s="1"/>
  <c r="F431" i="6"/>
  <c r="E438" i="6"/>
  <c r="I438" i="6" s="1"/>
  <c r="F439" i="6"/>
  <c r="E446" i="6"/>
  <c r="I446" i="6" s="1"/>
  <c r="F447" i="6"/>
  <c r="E454" i="6"/>
  <c r="I454" i="6" s="1"/>
  <c r="F455" i="6"/>
  <c r="E462" i="6"/>
  <c r="I462" i="6" s="1"/>
  <c r="F463" i="6"/>
  <c r="E470" i="6"/>
  <c r="I470" i="6" s="1"/>
  <c r="F471" i="6"/>
  <c r="E478" i="6"/>
  <c r="I478" i="6" s="1"/>
  <c r="F479" i="6"/>
  <c r="E484" i="6"/>
  <c r="I484" i="6" s="1"/>
  <c r="E488" i="6"/>
  <c r="I488" i="6" s="1"/>
  <c r="E493" i="6"/>
  <c r="I493" i="6" s="1"/>
  <c r="F498" i="6"/>
  <c r="E502" i="6"/>
  <c r="I502" i="6" s="1"/>
  <c r="E507" i="6"/>
  <c r="E511" i="6"/>
  <c r="I511" i="6" s="1"/>
  <c r="E515" i="6"/>
  <c r="H522" i="6"/>
  <c r="F525" i="6"/>
  <c r="F528" i="6"/>
  <c r="J528" i="6" s="1"/>
  <c r="E531" i="6"/>
  <c r="H538" i="6"/>
  <c r="F541" i="6"/>
  <c r="F544" i="6"/>
  <c r="J544" i="6" s="1"/>
  <c r="E547" i="6"/>
  <c r="H554" i="6"/>
  <c r="F557" i="6"/>
  <c r="F560" i="6"/>
  <c r="J560" i="6" s="1"/>
  <c r="E563" i="6"/>
  <c r="H570" i="6"/>
  <c r="F573" i="6"/>
  <c r="H581" i="6"/>
  <c r="E583" i="6"/>
  <c r="I583" i="6" s="1"/>
  <c r="H583" i="6"/>
  <c r="F586" i="6"/>
  <c r="K588" i="6"/>
  <c r="E603" i="6"/>
  <c r="I603" i="6" s="1"/>
  <c r="F605" i="6"/>
  <c r="F607" i="6"/>
  <c r="J607" i="6" s="1"/>
  <c r="E615" i="6"/>
  <c r="I615" i="6" s="1"/>
  <c r="H615" i="6"/>
  <c r="K636" i="6"/>
  <c r="E639" i="6"/>
  <c r="I639" i="6" s="1"/>
  <c r="H639" i="6"/>
  <c r="H647" i="6"/>
  <c r="F647" i="6"/>
  <c r="J647" i="6" s="1"/>
  <c r="E647" i="6"/>
  <c r="I647" i="6" s="1"/>
  <c r="K663" i="6"/>
  <c r="H678" i="6"/>
  <c r="F678" i="6"/>
  <c r="J678" i="6" s="1"/>
  <c r="E678" i="6"/>
  <c r="I678" i="6" s="1"/>
  <c r="K695" i="6"/>
  <c r="H710" i="6"/>
  <c r="F710" i="6"/>
  <c r="J710" i="6" s="1"/>
  <c r="E710" i="6"/>
  <c r="I710" i="6" s="1"/>
  <c r="F430" i="6"/>
  <c r="J430" i="6" s="1"/>
  <c r="F438" i="6"/>
  <c r="J438" i="6" s="1"/>
  <c r="F446" i="6"/>
  <c r="J446" i="6" s="1"/>
  <c r="F454" i="6"/>
  <c r="J454" i="6" s="1"/>
  <c r="F462" i="6"/>
  <c r="J462" i="6" s="1"/>
  <c r="F470" i="6"/>
  <c r="J470" i="6" s="1"/>
  <c r="F478" i="6"/>
  <c r="J478" i="6" s="1"/>
  <c r="F484" i="6"/>
  <c r="J484" i="6" s="1"/>
  <c r="F488" i="6"/>
  <c r="J488" i="6" s="1"/>
  <c r="F493" i="6"/>
  <c r="J493" i="6" s="1"/>
  <c r="H498" i="6"/>
  <c r="F502" i="6"/>
  <c r="J502" i="6" s="1"/>
  <c r="H507" i="6"/>
  <c r="F511" i="6"/>
  <c r="J511" i="6" s="1"/>
  <c r="H515" i="6"/>
  <c r="E518" i="6"/>
  <c r="H525" i="6"/>
  <c r="H531" i="6"/>
  <c r="E534" i="6"/>
  <c r="H541" i="6"/>
  <c r="H547" i="6"/>
  <c r="E550" i="6"/>
  <c r="H557" i="6"/>
  <c r="H563" i="6"/>
  <c r="E566" i="6"/>
  <c r="H573" i="6"/>
  <c r="E575" i="6"/>
  <c r="H575" i="6"/>
  <c r="F578" i="6"/>
  <c r="F583" i="6"/>
  <c r="J583" i="6" s="1"/>
  <c r="H586" i="6"/>
  <c r="H605" i="6"/>
  <c r="H611" i="6"/>
  <c r="F611" i="6"/>
  <c r="F613" i="6"/>
  <c r="J613" i="6" s="1"/>
  <c r="E613" i="6"/>
  <c r="I613" i="6" s="1"/>
  <c r="F615" i="6"/>
  <c r="J615" i="6" s="1"/>
  <c r="H629" i="6"/>
  <c r="F629" i="6"/>
  <c r="J629" i="6" s="1"/>
  <c r="E629" i="6"/>
  <c r="I629" i="6" s="1"/>
  <c r="K632" i="6"/>
  <c r="F639" i="6"/>
  <c r="J639" i="6" s="1"/>
  <c r="H661" i="6"/>
  <c r="F661" i="6"/>
  <c r="J661" i="6" s="1"/>
  <c r="E661" i="6"/>
  <c r="I661" i="6" s="1"/>
  <c r="K672" i="6"/>
  <c r="K680" i="6"/>
  <c r="K697" i="6"/>
  <c r="K745" i="6"/>
  <c r="K590" i="6"/>
  <c r="F594" i="6"/>
  <c r="J594" i="6" s="1"/>
  <c r="E594" i="6"/>
  <c r="I594" i="6" s="1"/>
  <c r="K596" i="6"/>
  <c r="F666" i="6"/>
  <c r="J666" i="6" s="1"/>
  <c r="H666" i="6"/>
  <c r="E666" i="6"/>
  <c r="I666" i="6" s="1"/>
  <c r="K679" i="6"/>
  <c r="K689" i="6"/>
  <c r="H587" i="6"/>
  <c r="F587" i="6"/>
  <c r="E591" i="6"/>
  <c r="H591" i="6"/>
  <c r="H594" i="6"/>
  <c r="H637" i="6"/>
  <c r="F637" i="6"/>
  <c r="J637" i="6" s="1"/>
  <c r="E637" i="6"/>
  <c r="I637" i="6" s="1"/>
  <c r="K640" i="6"/>
  <c r="K681" i="6"/>
  <c r="K761" i="6"/>
  <c r="H653" i="6"/>
  <c r="H662" i="6"/>
  <c r="H671" i="6"/>
  <c r="F685" i="6"/>
  <c r="H691" i="6"/>
  <c r="F691" i="6"/>
  <c r="H703" i="6"/>
  <c r="H723" i="6"/>
  <c r="F723" i="6"/>
  <c r="J723" i="6" s="1"/>
  <c r="E723" i="6"/>
  <c r="I723" i="6" s="1"/>
  <c r="H727" i="6"/>
  <c r="F750" i="6"/>
  <c r="J750" i="6" s="1"/>
  <c r="E750" i="6"/>
  <c r="I750" i="6" s="1"/>
  <c r="F766" i="6"/>
  <c r="J766" i="6" s="1"/>
  <c r="E766" i="6"/>
  <c r="I766" i="6" s="1"/>
  <c r="H787" i="6"/>
  <c r="F787" i="6"/>
  <c r="J787" i="6" s="1"/>
  <c r="E787" i="6"/>
  <c r="I787" i="6" s="1"/>
  <c r="K821" i="6"/>
  <c r="K837" i="6"/>
  <c r="K901" i="6"/>
  <c r="H700" i="6"/>
  <c r="F700" i="6"/>
  <c r="H731" i="6"/>
  <c r="F731" i="6"/>
  <c r="J731" i="6" s="1"/>
  <c r="E731" i="6"/>
  <c r="I731" i="6" s="1"/>
  <c r="H739" i="6"/>
  <c r="F739" i="6"/>
  <c r="J739" i="6" s="1"/>
  <c r="E739" i="6"/>
  <c r="I739" i="6" s="1"/>
  <c r="H755" i="6"/>
  <c r="F755" i="6"/>
  <c r="J755" i="6" s="1"/>
  <c r="E755" i="6"/>
  <c r="I755" i="6" s="1"/>
  <c r="H771" i="6"/>
  <c r="F771" i="6"/>
  <c r="J771" i="6" s="1"/>
  <c r="E771" i="6"/>
  <c r="I771" i="6" s="1"/>
  <c r="K876" i="6"/>
  <c r="H716" i="6"/>
  <c r="F716" i="6"/>
  <c r="J716" i="6" s="1"/>
  <c r="H751" i="6"/>
  <c r="F751" i="6"/>
  <c r="J751" i="6" s="1"/>
  <c r="K760" i="6"/>
  <c r="H767" i="6"/>
  <c r="F767" i="6"/>
  <c r="J767" i="6" s="1"/>
  <c r="H798" i="6"/>
  <c r="F798" i="6"/>
  <c r="J798" i="6" s="1"/>
  <c r="E798" i="6"/>
  <c r="I798" i="6" s="1"/>
  <c r="K828" i="6"/>
  <c r="F911" i="6"/>
  <c r="J911" i="6" s="1"/>
  <c r="E911" i="6"/>
  <c r="I911" i="6" s="1"/>
  <c r="H911" i="6"/>
  <c r="F619" i="6"/>
  <c r="E626" i="6"/>
  <c r="I626" i="6" s="1"/>
  <c r="F627" i="6"/>
  <c r="E634" i="6"/>
  <c r="F635" i="6"/>
  <c r="H642" i="6"/>
  <c r="F646" i="6"/>
  <c r="F651" i="6"/>
  <c r="F655" i="6"/>
  <c r="F660" i="6"/>
  <c r="H665" i="6"/>
  <c r="F669" i="6"/>
  <c r="H674" i="6"/>
  <c r="E677" i="6"/>
  <c r="I677" i="6" s="1"/>
  <c r="F684" i="6"/>
  <c r="F690" i="6"/>
  <c r="J690" i="6" s="1"/>
  <c r="E690" i="6"/>
  <c r="I690" i="6" s="1"/>
  <c r="E693" i="6"/>
  <c r="I693" i="6" s="1"/>
  <c r="F702" i="6"/>
  <c r="H707" i="6"/>
  <c r="F707" i="6"/>
  <c r="J707" i="6" s="1"/>
  <c r="E707" i="6"/>
  <c r="I707" i="6" s="1"/>
  <c r="E716" i="6"/>
  <c r="I716" i="6" s="1"/>
  <c r="F718" i="6"/>
  <c r="H724" i="6"/>
  <c r="F724" i="6"/>
  <c r="K726" i="6"/>
  <c r="E751" i="6"/>
  <c r="I751" i="6" s="1"/>
  <c r="E767" i="6"/>
  <c r="H779" i="6"/>
  <c r="F779" i="6"/>
  <c r="J779" i="6" s="1"/>
  <c r="E779" i="6"/>
  <c r="I779" i="6" s="1"/>
  <c r="K795" i="6"/>
  <c r="E803" i="6"/>
  <c r="I803" i="6" s="1"/>
  <c r="H803" i="6"/>
  <c r="F803" i="6"/>
  <c r="J803" i="6" s="1"/>
  <c r="K811" i="6"/>
  <c r="K813" i="6"/>
  <c r="F677" i="6"/>
  <c r="J677" i="6" s="1"/>
  <c r="H683" i="6"/>
  <c r="F683" i="6"/>
  <c r="F693" i="6"/>
  <c r="J693" i="6" s="1"/>
  <c r="H699" i="6"/>
  <c r="F699" i="6"/>
  <c r="H718" i="6"/>
  <c r="H732" i="6"/>
  <c r="F732" i="6"/>
  <c r="K734" i="6"/>
  <c r="F742" i="6"/>
  <c r="J742" i="6" s="1"/>
  <c r="E742" i="6"/>
  <c r="I742" i="6" s="1"/>
  <c r="F758" i="6"/>
  <c r="J758" i="6" s="1"/>
  <c r="E758" i="6"/>
  <c r="I758" i="6" s="1"/>
  <c r="K789" i="6"/>
  <c r="K799" i="6"/>
  <c r="E814" i="6"/>
  <c r="I814" i="6" s="1"/>
  <c r="H814" i="6"/>
  <c r="F814" i="6"/>
  <c r="J814" i="6" s="1"/>
  <c r="F820" i="6"/>
  <c r="J820" i="6" s="1"/>
  <c r="H820" i="6"/>
  <c r="E820" i="6"/>
  <c r="I820" i="6" s="1"/>
  <c r="H1025" i="6"/>
  <c r="F1025" i="6"/>
  <c r="J1025" i="6" s="1"/>
  <c r="E1025" i="6"/>
  <c r="I1025" i="6" s="1"/>
  <c r="H747" i="6"/>
  <c r="F747" i="6"/>
  <c r="J747" i="6" s="1"/>
  <c r="E747" i="6"/>
  <c r="I747" i="6" s="1"/>
  <c r="H763" i="6"/>
  <c r="F763" i="6"/>
  <c r="J763" i="6" s="1"/>
  <c r="E763" i="6"/>
  <c r="I763" i="6" s="1"/>
  <c r="H793" i="6"/>
  <c r="F793" i="6"/>
  <c r="J793" i="6" s="1"/>
  <c r="E793" i="6"/>
  <c r="I793" i="6" s="1"/>
  <c r="H807" i="6"/>
  <c r="F807" i="6"/>
  <c r="J807" i="6" s="1"/>
  <c r="E807" i="6"/>
  <c r="I807" i="6" s="1"/>
  <c r="K829" i="6"/>
  <c r="K843" i="6"/>
  <c r="F884" i="6"/>
  <c r="J884" i="6" s="1"/>
  <c r="H884" i="6"/>
  <c r="E884" i="6"/>
  <c r="I884" i="6" s="1"/>
  <c r="H913" i="6"/>
  <c r="E913" i="6"/>
  <c r="I913" i="6" s="1"/>
  <c r="F913" i="6"/>
  <c r="J913" i="6" s="1"/>
  <c r="H1019" i="6"/>
  <c r="F1019" i="6"/>
  <c r="J1019" i="6" s="1"/>
  <c r="E1019" i="6"/>
  <c r="I1019" i="6" s="1"/>
  <c r="F649" i="6"/>
  <c r="E658" i="6"/>
  <c r="I658" i="6" s="1"/>
  <c r="E667" i="6"/>
  <c r="E676" i="6"/>
  <c r="E692" i="6"/>
  <c r="E701" i="6"/>
  <c r="K704" i="6"/>
  <c r="K728" i="6"/>
  <c r="H743" i="6"/>
  <c r="F743" i="6"/>
  <c r="K752" i="6"/>
  <c r="H759" i="6"/>
  <c r="F759" i="6"/>
  <c r="K768" i="6"/>
  <c r="H775" i="6"/>
  <c r="F775" i="6"/>
  <c r="J775" i="6" s="1"/>
  <c r="E775" i="6"/>
  <c r="I775" i="6" s="1"/>
  <c r="K812" i="6"/>
  <c r="K878" i="6"/>
  <c r="H1003" i="6"/>
  <c r="F1003" i="6"/>
  <c r="J1003" i="6" s="1"/>
  <c r="E1003" i="6"/>
  <c r="I1003" i="6" s="1"/>
  <c r="H1012" i="6"/>
  <c r="F1012" i="6"/>
  <c r="J1012" i="6" s="1"/>
  <c r="E1012" i="6"/>
  <c r="I1012" i="6" s="1"/>
  <c r="F740" i="6"/>
  <c r="F748" i="6"/>
  <c r="F756" i="6"/>
  <c r="F764" i="6"/>
  <c r="F772" i="6"/>
  <c r="F780" i="6"/>
  <c r="F788" i="6"/>
  <c r="H811" i="6"/>
  <c r="F817" i="6"/>
  <c r="F823" i="6"/>
  <c r="J823" i="6" s="1"/>
  <c r="E823" i="6"/>
  <c r="I823" i="6" s="1"/>
  <c r="H840" i="6"/>
  <c r="F840" i="6"/>
  <c r="J840" i="6" s="1"/>
  <c r="F855" i="6"/>
  <c r="J855" i="6" s="1"/>
  <c r="E855" i="6"/>
  <c r="I855" i="6" s="1"/>
  <c r="H857" i="6"/>
  <c r="E857" i="6"/>
  <c r="I857" i="6" s="1"/>
  <c r="K886" i="6"/>
  <c r="E915" i="6"/>
  <c r="I915" i="6" s="1"/>
  <c r="H915" i="6"/>
  <c r="F919" i="6"/>
  <c r="J919" i="6" s="1"/>
  <c r="E919" i="6"/>
  <c r="I919" i="6" s="1"/>
  <c r="H921" i="6"/>
  <c r="F921" i="6"/>
  <c r="J921" i="6" s="1"/>
  <c r="E921" i="6"/>
  <c r="E923" i="6"/>
  <c r="I923" i="6" s="1"/>
  <c r="H923" i="6"/>
  <c r="K925" i="6"/>
  <c r="K969" i="6"/>
  <c r="E1036" i="6"/>
  <c r="I1036" i="6" s="1"/>
  <c r="F1036" i="6"/>
  <c r="J1036" i="6" s="1"/>
  <c r="H1036" i="6"/>
  <c r="E706" i="6"/>
  <c r="I706" i="6" s="1"/>
  <c r="E714" i="6"/>
  <c r="I714" i="6" s="1"/>
  <c r="E722" i="6"/>
  <c r="I722" i="6" s="1"/>
  <c r="E730" i="6"/>
  <c r="E738" i="6"/>
  <c r="I738" i="6" s="1"/>
  <c r="E746" i="6"/>
  <c r="E754" i="6"/>
  <c r="I754" i="6" s="1"/>
  <c r="E762" i="6"/>
  <c r="E770" i="6"/>
  <c r="I770" i="6" s="1"/>
  <c r="E778" i="6"/>
  <c r="E786" i="6"/>
  <c r="H823" i="6"/>
  <c r="E825" i="6"/>
  <c r="I825" i="6" s="1"/>
  <c r="F835" i="6"/>
  <c r="E840" i="6"/>
  <c r="I840" i="6" s="1"/>
  <c r="E852" i="6"/>
  <c r="H855" i="6"/>
  <c r="F857" i="6"/>
  <c r="J857" i="6" s="1"/>
  <c r="E859" i="6"/>
  <c r="I859" i="6" s="1"/>
  <c r="H859" i="6"/>
  <c r="F863" i="6"/>
  <c r="J863" i="6" s="1"/>
  <c r="E863" i="6"/>
  <c r="I863" i="6" s="1"/>
  <c r="H865" i="6"/>
  <c r="E865" i="6"/>
  <c r="I865" i="6" s="1"/>
  <c r="E892" i="6"/>
  <c r="K894" i="6"/>
  <c r="F915" i="6"/>
  <c r="J915" i="6" s="1"/>
  <c r="H919" i="6"/>
  <c r="F923" i="6"/>
  <c r="J923" i="6" s="1"/>
  <c r="K926" i="6"/>
  <c r="E931" i="6"/>
  <c r="I931" i="6" s="1"/>
  <c r="H931" i="6"/>
  <c r="K933" i="6"/>
  <c r="K960" i="6"/>
  <c r="K1001" i="6"/>
  <c r="E797" i="6"/>
  <c r="E816" i="6"/>
  <c r="F825" i="6"/>
  <c r="J825" i="6" s="1"/>
  <c r="H832" i="6"/>
  <c r="F832" i="6"/>
  <c r="H835" i="6"/>
  <c r="F847" i="6"/>
  <c r="J847" i="6" s="1"/>
  <c r="E847" i="6"/>
  <c r="I847" i="6" s="1"/>
  <c r="H852" i="6"/>
  <c r="F859" i="6"/>
  <c r="J859" i="6" s="1"/>
  <c r="H863" i="6"/>
  <c r="F865" i="6"/>
  <c r="J865" i="6" s="1"/>
  <c r="E867" i="6"/>
  <c r="H867" i="6"/>
  <c r="F871" i="6"/>
  <c r="J871" i="6" s="1"/>
  <c r="E871" i="6"/>
  <c r="I871" i="6" s="1"/>
  <c r="H873" i="6"/>
  <c r="E873" i="6"/>
  <c r="H892" i="6"/>
  <c r="E900" i="6"/>
  <c r="K902" i="6"/>
  <c r="F931" i="6"/>
  <c r="J931" i="6" s="1"/>
  <c r="K934" i="6"/>
  <c r="H944" i="6"/>
  <c r="F944" i="6"/>
  <c r="J944" i="6" s="1"/>
  <c r="E944" i="6"/>
  <c r="H948" i="6"/>
  <c r="F948" i="6"/>
  <c r="J948" i="6" s="1"/>
  <c r="E948" i="6"/>
  <c r="I948" i="6" s="1"/>
  <c r="K951" i="6"/>
  <c r="K987" i="6"/>
  <c r="F1016" i="6"/>
  <c r="J1016" i="6" s="1"/>
  <c r="H1016" i="6"/>
  <c r="E1016" i="6"/>
  <c r="E875" i="6"/>
  <c r="H875" i="6"/>
  <c r="F879" i="6"/>
  <c r="J879" i="6" s="1"/>
  <c r="E879" i="6"/>
  <c r="I879" i="6" s="1"/>
  <c r="H881" i="6"/>
  <c r="E881" i="6"/>
  <c r="K910" i="6"/>
  <c r="H929" i="6"/>
  <c r="F929" i="6"/>
  <c r="J929" i="6" s="1"/>
  <c r="E929" i="6"/>
  <c r="I929" i="6" s="1"/>
  <c r="E939" i="6"/>
  <c r="H939" i="6"/>
  <c r="K945" i="6"/>
  <c r="H985" i="6"/>
  <c r="F985" i="6"/>
  <c r="J985" i="6" s="1"/>
  <c r="E985" i="6"/>
  <c r="I985" i="6" s="1"/>
  <c r="E1023" i="6"/>
  <c r="F1023" i="6"/>
  <c r="J1023" i="6" s="1"/>
  <c r="H1023" i="6"/>
  <c r="H1038" i="6"/>
  <c r="F1038" i="6"/>
  <c r="J1038" i="6" s="1"/>
  <c r="E1038" i="6"/>
  <c r="I1038" i="6" s="1"/>
  <c r="E783" i="6"/>
  <c r="I783" i="6" s="1"/>
  <c r="E791" i="6"/>
  <c r="I791" i="6" s="1"/>
  <c r="E796" i="6"/>
  <c r="H824" i="6"/>
  <c r="F824" i="6"/>
  <c r="J824" i="6" s="1"/>
  <c r="F839" i="6"/>
  <c r="J839" i="6" s="1"/>
  <c r="E839" i="6"/>
  <c r="I839" i="6" s="1"/>
  <c r="E883" i="6"/>
  <c r="I883" i="6" s="1"/>
  <c r="H883" i="6"/>
  <c r="F887" i="6"/>
  <c r="J887" i="6" s="1"/>
  <c r="E887" i="6"/>
  <c r="I887" i="6" s="1"/>
  <c r="H889" i="6"/>
  <c r="E889" i="6"/>
  <c r="I889" i="6" s="1"/>
  <c r="K916" i="6"/>
  <c r="K918" i="6"/>
  <c r="H937" i="6"/>
  <c r="F937" i="6"/>
  <c r="J937" i="6" s="1"/>
  <c r="E937" i="6"/>
  <c r="I937" i="6" s="1"/>
  <c r="K942" i="6"/>
  <c r="K949" i="6"/>
  <c r="F967" i="6"/>
  <c r="J967" i="6" s="1"/>
  <c r="H967" i="6"/>
  <c r="E967" i="6"/>
  <c r="I967" i="6" s="1"/>
  <c r="E990" i="6"/>
  <c r="I990" i="6" s="1"/>
  <c r="H990" i="6"/>
  <c r="F990" i="6"/>
  <c r="J990" i="6" s="1"/>
  <c r="F1071" i="6"/>
  <c r="J1071" i="6" s="1"/>
  <c r="H1071" i="6"/>
  <c r="E1071" i="6"/>
  <c r="I1071" i="6" s="1"/>
  <c r="H1092" i="6"/>
  <c r="E1092" i="6"/>
  <c r="I1092" i="6" s="1"/>
  <c r="F1092" i="6"/>
  <c r="J1092" i="6" s="1"/>
  <c r="E774" i="6"/>
  <c r="E782" i="6"/>
  <c r="F783" i="6"/>
  <c r="J783" i="6" s="1"/>
  <c r="E790" i="6"/>
  <c r="F791" i="6"/>
  <c r="J791" i="6" s="1"/>
  <c r="H796" i="6"/>
  <c r="F800" i="6"/>
  <c r="F805" i="6"/>
  <c r="H812" i="6"/>
  <c r="E815" i="6"/>
  <c r="K819" i="6"/>
  <c r="E824" i="6"/>
  <c r="K827" i="6"/>
  <c r="E836" i="6"/>
  <c r="H839" i="6"/>
  <c r="E841" i="6"/>
  <c r="I841" i="6" s="1"/>
  <c r="F851" i="6"/>
  <c r="E860" i="6"/>
  <c r="K862" i="6"/>
  <c r="F883" i="6"/>
  <c r="J883" i="6" s="1"/>
  <c r="H887" i="6"/>
  <c r="F889" i="6"/>
  <c r="J889" i="6" s="1"/>
  <c r="E891" i="6"/>
  <c r="I891" i="6" s="1"/>
  <c r="H891" i="6"/>
  <c r="F895" i="6"/>
  <c r="J895" i="6" s="1"/>
  <c r="E895" i="6"/>
  <c r="I895" i="6" s="1"/>
  <c r="H897" i="6"/>
  <c r="E897" i="6"/>
  <c r="I897" i="6" s="1"/>
  <c r="E958" i="6"/>
  <c r="I958" i="6" s="1"/>
  <c r="H958" i="6"/>
  <c r="F958" i="6"/>
  <c r="J958" i="6" s="1"/>
  <c r="H976" i="6"/>
  <c r="F976" i="6"/>
  <c r="J976" i="6" s="1"/>
  <c r="E976" i="6"/>
  <c r="I976" i="6" s="1"/>
  <c r="H994" i="6"/>
  <c r="F994" i="6"/>
  <c r="J994" i="6" s="1"/>
  <c r="E994" i="6"/>
  <c r="I994" i="6" s="1"/>
  <c r="F999" i="6"/>
  <c r="J999" i="6" s="1"/>
  <c r="H999" i="6"/>
  <c r="E999" i="6"/>
  <c r="I999" i="6" s="1"/>
  <c r="H1008" i="6"/>
  <c r="F1008" i="6"/>
  <c r="J1008" i="6" s="1"/>
  <c r="E1008" i="6"/>
  <c r="I1008" i="6" s="1"/>
  <c r="H1042" i="6"/>
  <c r="F1042" i="6"/>
  <c r="J1042" i="6" s="1"/>
  <c r="E1042" i="6"/>
  <c r="I1042" i="6" s="1"/>
  <c r="H1088" i="6"/>
  <c r="F1088" i="6"/>
  <c r="J1088" i="6" s="1"/>
  <c r="E1088" i="6"/>
  <c r="I1088" i="6" s="1"/>
  <c r="H815" i="6"/>
  <c r="F831" i="6"/>
  <c r="J831" i="6" s="1"/>
  <c r="E831" i="6"/>
  <c r="I831" i="6" s="1"/>
  <c r="H836" i="6"/>
  <c r="F841" i="6"/>
  <c r="J841" i="6" s="1"/>
  <c r="H848" i="6"/>
  <c r="F848" i="6"/>
  <c r="H851" i="6"/>
  <c r="H860" i="6"/>
  <c r="E868" i="6"/>
  <c r="K870" i="6"/>
  <c r="F891" i="6"/>
  <c r="J891" i="6" s="1"/>
  <c r="H895" i="6"/>
  <c r="F897" i="6"/>
  <c r="J897" i="6" s="1"/>
  <c r="E899" i="6"/>
  <c r="H899" i="6"/>
  <c r="F903" i="6"/>
  <c r="J903" i="6" s="1"/>
  <c r="E903" i="6"/>
  <c r="I903" i="6" s="1"/>
  <c r="H905" i="6"/>
  <c r="E905" i="6"/>
  <c r="K930" i="6"/>
  <c r="K940" i="6"/>
  <c r="H953" i="6"/>
  <c r="F953" i="6"/>
  <c r="J953" i="6" s="1"/>
  <c r="E953" i="6"/>
  <c r="I953" i="6" s="1"/>
  <c r="H962" i="6"/>
  <c r="F962" i="6"/>
  <c r="J962" i="6" s="1"/>
  <c r="E962" i="6"/>
  <c r="I962" i="6" s="1"/>
  <c r="H971" i="6"/>
  <c r="F971" i="6"/>
  <c r="J971" i="6" s="1"/>
  <c r="E971" i="6"/>
  <c r="I971" i="6" s="1"/>
  <c r="K995" i="6"/>
  <c r="K1009" i="6"/>
  <c r="K1031" i="6"/>
  <c r="H945" i="6"/>
  <c r="H954" i="6"/>
  <c r="H963" i="6"/>
  <c r="H972" i="6"/>
  <c r="H977" i="6"/>
  <c r="H986" i="6"/>
  <c r="H995" i="6"/>
  <c r="H1004" i="6"/>
  <c r="H1009" i="6"/>
  <c r="H1033" i="6"/>
  <c r="F1033" i="6"/>
  <c r="H1056" i="6"/>
  <c r="F1056" i="6"/>
  <c r="F1058" i="6"/>
  <c r="J1058" i="6" s="1"/>
  <c r="E1058" i="6"/>
  <c r="I1058" i="6" s="1"/>
  <c r="H1058" i="6"/>
  <c r="H1064" i="6"/>
  <c r="F1064" i="6"/>
  <c r="K1079" i="6"/>
  <c r="K1095" i="6"/>
  <c r="E1028" i="6"/>
  <c r="I1028" i="6" s="1"/>
  <c r="F1028" i="6"/>
  <c r="J1028" i="6" s="1"/>
  <c r="H1046" i="6"/>
  <c r="E1046" i="6"/>
  <c r="I1046" i="6" s="1"/>
  <c r="E1216" i="6"/>
  <c r="I1216" i="6" s="1"/>
  <c r="H1216" i="6"/>
  <c r="F1216" i="6"/>
  <c r="J1216" i="6" s="1"/>
  <c r="F856" i="6"/>
  <c r="F864" i="6"/>
  <c r="F872" i="6"/>
  <c r="F880" i="6"/>
  <c r="F888" i="6"/>
  <c r="F896" i="6"/>
  <c r="F904" i="6"/>
  <c r="F912" i="6"/>
  <c r="F920" i="6"/>
  <c r="E927" i="6"/>
  <c r="I927" i="6" s="1"/>
  <c r="F928" i="6"/>
  <c r="E935" i="6"/>
  <c r="I935" i="6" s="1"/>
  <c r="F936" i="6"/>
  <c r="E943" i="6"/>
  <c r="E947" i="6"/>
  <c r="I947" i="6" s="1"/>
  <c r="E952" i="6"/>
  <c r="I952" i="6" s="1"/>
  <c r="E956" i="6"/>
  <c r="I956" i="6" s="1"/>
  <c r="E961" i="6"/>
  <c r="F966" i="6"/>
  <c r="E970" i="6"/>
  <c r="I970" i="6" s="1"/>
  <c r="E975" i="6"/>
  <c r="E979" i="6"/>
  <c r="E984" i="6"/>
  <c r="I984" i="6" s="1"/>
  <c r="E988" i="6"/>
  <c r="E993" i="6"/>
  <c r="F998" i="6"/>
  <c r="E1002" i="6"/>
  <c r="E1007" i="6"/>
  <c r="E1011" i="6"/>
  <c r="E1021" i="6"/>
  <c r="H1028" i="6"/>
  <c r="H1030" i="6"/>
  <c r="F1030" i="6"/>
  <c r="J1030" i="6" s="1"/>
  <c r="F1046" i="6"/>
  <c r="J1046" i="6" s="1"/>
  <c r="K1077" i="6"/>
  <c r="H1100" i="6"/>
  <c r="E1100" i="6"/>
  <c r="I1100" i="6" s="1"/>
  <c r="F1100" i="6"/>
  <c r="J1100" i="6" s="1"/>
  <c r="F927" i="6"/>
  <c r="J927" i="6" s="1"/>
  <c r="F935" i="6"/>
  <c r="J935" i="6" s="1"/>
  <c r="H943" i="6"/>
  <c r="F947" i="6"/>
  <c r="J947" i="6" s="1"/>
  <c r="F952" i="6"/>
  <c r="J952" i="6" s="1"/>
  <c r="F956" i="6"/>
  <c r="J956" i="6" s="1"/>
  <c r="H966" i="6"/>
  <c r="H975" i="6"/>
  <c r="F984" i="6"/>
  <c r="J984" i="6" s="1"/>
  <c r="H998" i="6"/>
  <c r="H1007" i="6"/>
  <c r="F1015" i="6"/>
  <c r="F1018" i="6"/>
  <c r="E1030" i="6"/>
  <c r="I1030" i="6" s="1"/>
  <c r="F1037" i="6"/>
  <c r="J1037" i="6" s="1"/>
  <c r="E1037" i="6"/>
  <c r="I1037" i="6" s="1"/>
  <c r="E1052" i="6"/>
  <c r="H1052" i="6"/>
  <c r="H1054" i="6"/>
  <c r="F1054" i="6"/>
  <c r="J1054" i="6" s="1"/>
  <c r="E1054" i="6"/>
  <c r="I1054" i="6" s="1"/>
  <c r="K1084" i="6"/>
  <c r="E1104" i="6"/>
  <c r="I1104" i="6" s="1"/>
  <c r="H1104" i="6"/>
  <c r="F1104" i="6"/>
  <c r="J1104" i="6" s="1"/>
  <c r="F1107" i="6"/>
  <c r="J1107" i="6" s="1"/>
  <c r="E1107" i="6"/>
  <c r="I1107" i="6" s="1"/>
  <c r="H1125" i="6"/>
  <c r="E1125" i="6"/>
  <c r="F1125" i="6"/>
  <c r="J1125" i="6" s="1"/>
  <c r="H1047" i="6"/>
  <c r="F1047" i="6"/>
  <c r="J1047" i="6" s="1"/>
  <c r="F1073" i="6"/>
  <c r="J1073" i="6" s="1"/>
  <c r="E1073" i="6"/>
  <c r="I1073" i="6" s="1"/>
  <c r="H1073" i="6"/>
  <c r="E1017" i="6"/>
  <c r="I1017" i="6" s="1"/>
  <c r="E1020" i="6"/>
  <c r="E1026" i="6"/>
  <c r="E1034" i="6"/>
  <c r="I1034" i="6" s="1"/>
  <c r="F1041" i="6"/>
  <c r="F1045" i="6"/>
  <c r="J1045" i="6" s="1"/>
  <c r="H1045" i="6"/>
  <c r="E1047" i="6"/>
  <c r="I1047" i="6" s="1"/>
  <c r="E1114" i="6"/>
  <c r="I1114" i="6" s="1"/>
  <c r="F1114" i="6"/>
  <c r="J1114" i="6" s="1"/>
  <c r="H1114" i="6"/>
  <c r="F950" i="6"/>
  <c r="E959" i="6"/>
  <c r="E968" i="6"/>
  <c r="F982" i="6"/>
  <c r="E991" i="6"/>
  <c r="E1000" i="6"/>
  <c r="F1013" i="6"/>
  <c r="F1017" i="6"/>
  <c r="J1017" i="6" s="1"/>
  <c r="H1026" i="6"/>
  <c r="E1029" i="6"/>
  <c r="H1041" i="6"/>
  <c r="E1045" i="6"/>
  <c r="I1045" i="6" s="1"/>
  <c r="E1055" i="6"/>
  <c r="I1055" i="6" s="1"/>
  <c r="H1055" i="6"/>
  <c r="F1055" i="6"/>
  <c r="J1055" i="6" s="1"/>
  <c r="K1061" i="6"/>
  <c r="F1115" i="6"/>
  <c r="J1115" i="6" s="1"/>
  <c r="E1115" i="6"/>
  <c r="I1115" i="6" s="1"/>
  <c r="K1081" i="6"/>
  <c r="K1087" i="6"/>
  <c r="H1115" i="6"/>
  <c r="H1135" i="6"/>
  <c r="F1135" i="6"/>
  <c r="J1135" i="6" s="1"/>
  <c r="E1135" i="6"/>
  <c r="I1135" i="6" s="1"/>
  <c r="K1039" i="6"/>
  <c r="F1049" i="6"/>
  <c r="J1049" i="6" s="1"/>
  <c r="E1049" i="6"/>
  <c r="I1049" i="6" s="1"/>
  <c r="H1072" i="6"/>
  <c r="F1072" i="6"/>
  <c r="J1072" i="6" s="1"/>
  <c r="E1072" i="6"/>
  <c r="I1072" i="6" s="1"/>
  <c r="K1097" i="6"/>
  <c r="H1116" i="6"/>
  <c r="E1116" i="6"/>
  <c r="I1116" i="6" s="1"/>
  <c r="F1116" i="6"/>
  <c r="J1116" i="6" s="1"/>
  <c r="E1136" i="6"/>
  <c r="I1136" i="6" s="1"/>
  <c r="H1136" i="6"/>
  <c r="F1136" i="6"/>
  <c r="J1136" i="6" s="1"/>
  <c r="K1184" i="6"/>
  <c r="E1106" i="6"/>
  <c r="I1106" i="6" s="1"/>
  <c r="F1106" i="6"/>
  <c r="J1106" i="6" s="1"/>
  <c r="H1106" i="6"/>
  <c r="E1122" i="6"/>
  <c r="I1122" i="6" s="1"/>
  <c r="H1122" i="6"/>
  <c r="F1122" i="6"/>
  <c r="J1122" i="6" s="1"/>
  <c r="K1117" i="6"/>
  <c r="F1123" i="6"/>
  <c r="J1123" i="6" s="1"/>
  <c r="E1123" i="6"/>
  <c r="I1123" i="6" s="1"/>
  <c r="F1266" i="6"/>
  <c r="J1266" i="6" s="1"/>
  <c r="H1266" i="6"/>
  <c r="E1266" i="6"/>
  <c r="I1266" i="6" s="1"/>
  <c r="E1050" i="6"/>
  <c r="H1050" i="6"/>
  <c r="K1068" i="6"/>
  <c r="H1080" i="6"/>
  <c r="F1080" i="6"/>
  <c r="K1093" i="6"/>
  <c r="K1118" i="6"/>
  <c r="H1124" i="6"/>
  <c r="E1124" i="6"/>
  <c r="I1124" i="6" s="1"/>
  <c r="F1124" i="6"/>
  <c r="J1124" i="6" s="1"/>
  <c r="K1161" i="6"/>
  <c r="H1066" i="6"/>
  <c r="H1082" i="6"/>
  <c r="H1132" i="6"/>
  <c r="E1132" i="6"/>
  <c r="I1132" i="6" s="1"/>
  <c r="H1134" i="6"/>
  <c r="E1134" i="6"/>
  <c r="I1134" i="6" s="1"/>
  <c r="H1167" i="6"/>
  <c r="F1167" i="6"/>
  <c r="J1167" i="6" s="1"/>
  <c r="E1176" i="6"/>
  <c r="I1176" i="6" s="1"/>
  <c r="H1176" i="6"/>
  <c r="H1189" i="6"/>
  <c r="F1189" i="6"/>
  <c r="J1189" i="6" s="1"/>
  <c r="E1189" i="6"/>
  <c r="I1189" i="6" s="1"/>
  <c r="K1191" i="6"/>
  <c r="K1336" i="6"/>
  <c r="F1338" i="6"/>
  <c r="J1338" i="6" s="1"/>
  <c r="H1338" i="6"/>
  <c r="E1338" i="6"/>
  <c r="I1338" i="6" s="1"/>
  <c r="H1062" i="6"/>
  <c r="E1062" i="6"/>
  <c r="H1078" i="6"/>
  <c r="E1078" i="6"/>
  <c r="F1098" i="6"/>
  <c r="J1098" i="6" s="1"/>
  <c r="E1103" i="6"/>
  <c r="E1130" i="6"/>
  <c r="I1130" i="6" s="1"/>
  <c r="F1130" i="6"/>
  <c r="J1130" i="6" s="1"/>
  <c r="F1132" i="6"/>
  <c r="J1132" i="6" s="1"/>
  <c r="F1134" i="6"/>
  <c r="J1134" i="6" s="1"/>
  <c r="H1142" i="6"/>
  <c r="E1142" i="6"/>
  <c r="E1144" i="6"/>
  <c r="I1144" i="6" s="1"/>
  <c r="H1152" i="6"/>
  <c r="E1152" i="6"/>
  <c r="H1158" i="6"/>
  <c r="F1158" i="6"/>
  <c r="J1158" i="6" s="1"/>
  <c r="E1167" i="6"/>
  <c r="I1167" i="6" s="1"/>
  <c r="F1176" i="6"/>
  <c r="J1176" i="6" s="1"/>
  <c r="H1196" i="6"/>
  <c r="F1196" i="6"/>
  <c r="J1196" i="6" s="1"/>
  <c r="E1196" i="6"/>
  <c r="I1196" i="6" s="1"/>
  <c r="E1224" i="6"/>
  <c r="I1224" i="6" s="1"/>
  <c r="F1224" i="6"/>
  <c r="H1224" i="6"/>
  <c r="E1234" i="6"/>
  <c r="I1234" i="6" s="1"/>
  <c r="H1234" i="6"/>
  <c r="F1260" i="6"/>
  <c r="J1260" i="6" s="1"/>
  <c r="H1260" i="6"/>
  <c r="K1301" i="6"/>
  <c r="K1303" i="6"/>
  <c r="F1324" i="6"/>
  <c r="J1324" i="6" s="1"/>
  <c r="E1324" i="6"/>
  <c r="I1324" i="6" s="1"/>
  <c r="H1324" i="6"/>
  <c r="K1109" i="6"/>
  <c r="H1111" i="6"/>
  <c r="E1111" i="6"/>
  <c r="H1119" i="6"/>
  <c r="E1119" i="6"/>
  <c r="E1138" i="6"/>
  <c r="I1138" i="6" s="1"/>
  <c r="F1138" i="6"/>
  <c r="J1138" i="6" s="1"/>
  <c r="K1140" i="6"/>
  <c r="F1144" i="6"/>
  <c r="J1144" i="6" s="1"/>
  <c r="E1146" i="6"/>
  <c r="I1146" i="6" s="1"/>
  <c r="F1146" i="6"/>
  <c r="J1146" i="6" s="1"/>
  <c r="H1148" i="6"/>
  <c r="E1148" i="6"/>
  <c r="H1156" i="6"/>
  <c r="E1156" i="6"/>
  <c r="E1158" i="6"/>
  <c r="I1158" i="6" s="1"/>
  <c r="K1168" i="6"/>
  <c r="H1172" i="6"/>
  <c r="F1172" i="6"/>
  <c r="F1190" i="6"/>
  <c r="K1197" i="6"/>
  <c r="K1199" i="6"/>
  <c r="H1206" i="6"/>
  <c r="F1206" i="6"/>
  <c r="K1219" i="6"/>
  <c r="F1234" i="6"/>
  <c r="J1234" i="6" s="1"/>
  <c r="H1237" i="6"/>
  <c r="F1237" i="6"/>
  <c r="E1260" i="6"/>
  <c r="K1275" i="6"/>
  <c r="H1285" i="6"/>
  <c r="E1285" i="6"/>
  <c r="I1285" i="6" s="1"/>
  <c r="F1285" i="6"/>
  <c r="J1285" i="6" s="1"/>
  <c r="F1203" i="6"/>
  <c r="J1203" i="6" s="1"/>
  <c r="H1203" i="6"/>
  <c r="E1203" i="6"/>
  <c r="I1203" i="6" s="1"/>
  <c r="H1213" i="6"/>
  <c r="F1213" i="6"/>
  <c r="J1213" i="6" s="1"/>
  <c r="H1228" i="6"/>
  <c r="E1228" i="6"/>
  <c r="I1228" i="6" s="1"/>
  <c r="E1289" i="6"/>
  <c r="I1289" i="6" s="1"/>
  <c r="F1289" i="6"/>
  <c r="J1289" i="6" s="1"/>
  <c r="H1289" i="6"/>
  <c r="H1308" i="6"/>
  <c r="F1308" i="6"/>
  <c r="J1308" i="6" s="1"/>
  <c r="E1308" i="6"/>
  <c r="I1308" i="6" s="1"/>
  <c r="H1133" i="6"/>
  <c r="E1133" i="6"/>
  <c r="I1133" i="6" s="1"/>
  <c r="F1163" i="6"/>
  <c r="J1163" i="6" s="1"/>
  <c r="H1163" i="6"/>
  <c r="H1204" i="6"/>
  <c r="E1204" i="6"/>
  <c r="I1204" i="6" s="1"/>
  <c r="H1210" i="6"/>
  <c r="E1210" i="6"/>
  <c r="I1210" i="6" s="1"/>
  <c r="F1210" i="6"/>
  <c r="J1210" i="6" s="1"/>
  <c r="E1213" i="6"/>
  <c r="I1213" i="6" s="1"/>
  <c r="H1220" i="6"/>
  <c r="F1220" i="6"/>
  <c r="J1220" i="6" s="1"/>
  <c r="F1228" i="6"/>
  <c r="J1228" i="6" s="1"/>
  <c r="H1247" i="6"/>
  <c r="F1247" i="6"/>
  <c r="J1247" i="6" s="1"/>
  <c r="F1269" i="6"/>
  <c r="J1269" i="6" s="1"/>
  <c r="H1269" i="6"/>
  <c r="E1269" i="6"/>
  <c r="I1269" i="6" s="1"/>
  <c r="F1348" i="6"/>
  <c r="J1348" i="6" s="1"/>
  <c r="H1348" i="6"/>
  <c r="E1348" i="6"/>
  <c r="I1348" i="6" s="1"/>
  <c r="E1358" i="6"/>
  <c r="I1358" i="6" s="1"/>
  <c r="H1358" i="6"/>
  <c r="F1358" i="6"/>
  <c r="J1358" i="6" s="1"/>
  <c r="H1070" i="6"/>
  <c r="E1070" i="6"/>
  <c r="I1070" i="6" s="1"/>
  <c r="H1086" i="6"/>
  <c r="E1086" i="6"/>
  <c r="I1086" i="6" s="1"/>
  <c r="K1089" i="6"/>
  <c r="H1102" i="6"/>
  <c r="E1102" i="6"/>
  <c r="I1102" i="6" s="1"/>
  <c r="K1127" i="6"/>
  <c r="E1131" i="6"/>
  <c r="F1133" i="6"/>
  <c r="J1133" i="6" s="1"/>
  <c r="H1143" i="6"/>
  <c r="E1143" i="6"/>
  <c r="I1143" i="6" s="1"/>
  <c r="H1151" i="6"/>
  <c r="E1151" i="6"/>
  <c r="I1151" i="6" s="1"/>
  <c r="F1159" i="6"/>
  <c r="E1163" i="6"/>
  <c r="I1163" i="6" s="1"/>
  <c r="F1173" i="6"/>
  <c r="F1204" i="6"/>
  <c r="J1204" i="6" s="1"/>
  <c r="F1211" i="6"/>
  <c r="J1211" i="6" s="1"/>
  <c r="E1211" i="6"/>
  <c r="I1211" i="6" s="1"/>
  <c r="E1220" i="6"/>
  <c r="I1220" i="6" s="1"/>
  <c r="E1247" i="6"/>
  <c r="I1247" i="6" s="1"/>
  <c r="K1281" i="6"/>
  <c r="H1283" i="6"/>
  <c r="F1283" i="6"/>
  <c r="J1283" i="6" s="1"/>
  <c r="E1283" i="6"/>
  <c r="I1283" i="6" s="1"/>
  <c r="K1293" i="6"/>
  <c r="F1322" i="6"/>
  <c r="J1322" i="6" s="1"/>
  <c r="H1322" i="6"/>
  <c r="E1322" i="6"/>
  <c r="I1322" i="6" s="1"/>
  <c r="F1060" i="6"/>
  <c r="F1070" i="6"/>
  <c r="J1070" i="6" s="1"/>
  <c r="F1076" i="6"/>
  <c r="F1086" i="6"/>
  <c r="J1086" i="6" s="1"/>
  <c r="H1094" i="6"/>
  <c r="E1094" i="6"/>
  <c r="F1102" i="6"/>
  <c r="J1102" i="6" s="1"/>
  <c r="H1110" i="6"/>
  <c r="E1110" i="6"/>
  <c r="E1112" i="6"/>
  <c r="H1120" i="6"/>
  <c r="E1120" i="6"/>
  <c r="H1128" i="6"/>
  <c r="E1128" i="6"/>
  <c r="H1131" i="6"/>
  <c r="F1139" i="6"/>
  <c r="J1139" i="6" s="1"/>
  <c r="E1139" i="6"/>
  <c r="I1139" i="6" s="1"/>
  <c r="F1141" i="6"/>
  <c r="F1143" i="6"/>
  <c r="J1143" i="6" s="1"/>
  <c r="K1145" i="6"/>
  <c r="F1147" i="6"/>
  <c r="J1147" i="6" s="1"/>
  <c r="E1147" i="6"/>
  <c r="E1149" i="6"/>
  <c r="F1151" i="6"/>
  <c r="J1151" i="6" s="1"/>
  <c r="K1153" i="6"/>
  <c r="F1155" i="6"/>
  <c r="J1155" i="6" s="1"/>
  <c r="E1155" i="6"/>
  <c r="I1155" i="6" s="1"/>
  <c r="H1159" i="6"/>
  <c r="H1164" i="6"/>
  <c r="E1164" i="6"/>
  <c r="H1173" i="6"/>
  <c r="H1182" i="6"/>
  <c r="F1182" i="6"/>
  <c r="J1182" i="6" s="1"/>
  <c r="E1182" i="6"/>
  <c r="I1182" i="6" s="1"/>
  <c r="H1211" i="6"/>
  <c r="H1218" i="6"/>
  <c r="E1218" i="6"/>
  <c r="I1218" i="6" s="1"/>
  <c r="F1218" i="6"/>
  <c r="J1218" i="6" s="1"/>
  <c r="K1223" i="6"/>
  <c r="K1259" i="6"/>
  <c r="K1270" i="6"/>
  <c r="F1312" i="6"/>
  <c r="J1312" i="6" s="1"/>
  <c r="H1312" i="6"/>
  <c r="E1312" i="6"/>
  <c r="I1312" i="6" s="1"/>
  <c r="H1369" i="6"/>
  <c r="E1369" i="6"/>
  <c r="I1369" i="6" s="1"/>
  <c r="F1369" i="6"/>
  <c r="J1369" i="6" s="1"/>
  <c r="H1186" i="6"/>
  <c r="E1186" i="6"/>
  <c r="I1186" i="6" s="1"/>
  <c r="K1207" i="6"/>
  <c r="H1299" i="6"/>
  <c r="E1299" i="6"/>
  <c r="I1299" i="6" s="1"/>
  <c r="E1333" i="6"/>
  <c r="I1333" i="6" s="1"/>
  <c r="F1333" i="6"/>
  <c r="J1333" i="6" s="1"/>
  <c r="H1349" i="6"/>
  <c r="E1349" i="6"/>
  <c r="I1349" i="6" s="1"/>
  <c r="F1349" i="6"/>
  <c r="J1349" i="6" s="1"/>
  <c r="E1157" i="6"/>
  <c r="F1162" i="6"/>
  <c r="J1162" i="6" s="1"/>
  <c r="E1166" i="6"/>
  <c r="E1171" i="6"/>
  <c r="E1179" i="6"/>
  <c r="F1186" i="6"/>
  <c r="J1186" i="6" s="1"/>
  <c r="F1192" i="6"/>
  <c r="E1222" i="6"/>
  <c r="I1222" i="6" s="1"/>
  <c r="E1230" i="6"/>
  <c r="I1230" i="6" s="1"/>
  <c r="F1274" i="6"/>
  <c r="J1274" i="6" s="1"/>
  <c r="H1274" i="6"/>
  <c r="F1299" i="6"/>
  <c r="J1299" i="6" s="1"/>
  <c r="E1304" i="6"/>
  <c r="I1304" i="6" s="1"/>
  <c r="F1304" i="6"/>
  <c r="J1304" i="6" s="1"/>
  <c r="H1333" i="6"/>
  <c r="K1351" i="6"/>
  <c r="E1375" i="6"/>
  <c r="I1375" i="6" s="1"/>
  <c r="F1375" i="6"/>
  <c r="J1375" i="6" s="1"/>
  <c r="H1375" i="6"/>
  <c r="H1202" i="6"/>
  <c r="E1202" i="6"/>
  <c r="I1202" i="6" s="1"/>
  <c r="K1205" i="6"/>
  <c r="F1222" i="6"/>
  <c r="J1222" i="6" s="1"/>
  <c r="F1230" i="6"/>
  <c r="J1230" i="6" s="1"/>
  <c r="E1252" i="6"/>
  <c r="E1265" i="6"/>
  <c r="I1265" i="6" s="1"/>
  <c r="H1265" i="6"/>
  <c r="E1274" i="6"/>
  <c r="I1274" i="6" s="1"/>
  <c r="K1279" i="6"/>
  <c r="H1294" i="6"/>
  <c r="E1294" i="6"/>
  <c r="H1304" i="6"/>
  <c r="F1317" i="6"/>
  <c r="J1317" i="6" s="1"/>
  <c r="E1317" i="6"/>
  <c r="I1317" i="6" s="1"/>
  <c r="H1340" i="6"/>
  <c r="F1340" i="6"/>
  <c r="J1340" i="6" s="1"/>
  <c r="E1340" i="6"/>
  <c r="F1352" i="6"/>
  <c r="J1352" i="6" s="1"/>
  <c r="E1352" i="6"/>
  <c r="I1352" i="6" s="1"/>
  <c r="H1352" i="6"/>
  <c r="E1160" i="6"/>
  <c r="E1165" i="6"/>
  <c r="F1170" i="6"/>
  <c r="J1170" i="6" s="1"/>
  <c r="E1174" i="6"/>
  <c r="H1178" i="6"/>
  <c r="E1178" i="6"/>
  <c r="E1181" i="6"/>
  <c r="E1188" i="6"/>
  <c r="E1195" i="6"/>
  <c r="F1202" i="6"/>
  <c r="J1202" i="6" s="1"/>
  <c r="F1208" i="6"/>
  <c r="F1212" i="6"/>
  <c r="H1219" i="6"/>
  <c r="H1226" i="6"/>
  <c r="E1232" i="6"/>
  <c r="E1236" i="6"/>
  <c r="E1246" i="6"/>
  <c r="E1255" i="6"/>
  <c r="E1261" i="6"/>
  <c r="F1265" i="6"/>
  <c r="J1265" i="6" s="1"/>
  <c r="K1307" i="6"/>
  <c r="H1310" i="6"/>
  <c r="E1310" i="6"/>
  <c r="F1315" i="6"/>
  <c r="J1315" i="6" s="1"/>
  <c r="E1315" i="6"/>
  <c r="I1315" i="6" s="1"/>
  <c r="K1319" i="6"/>
  <c r="K1337" i="6"/>
  <c r="E1343" i="6"/>
  <c r="I1343" i="6" s="1"/>
  <c r="F1343" i="6"/>
  <c r="J1343" i="6" s="1"/>
  <c r="E1345" i="6"/>
  <c r="I1345" i="6" s="1"/>
  <c r="H1345" i="6"/>
  <c r="F1345" i="6"/>
  <c r="J1345" i="6" s="1"/>
  <c r="H1389" i="6"/>
  <c r="E1389" i="6"/>
  <c r="I1389" i="6" s="1"/>
  <c r="F1389" i="6"/>
  <c r="J1389" i="6" s="1"/>
  <c r="H1194" i="6"/>
  <c r="E1194" i="6"/>
  <c r="H1241" i="6"/>
  <c r="F1241" i="6"/>
  <c r="H1251" i="6"/>
  <c r="F1251" i="6"/>
  <c r="H1291" i="6"/>
  <c r="E1291" i="6"/>
  <c r="F1298" i="6"/>
  <c r="J1298" i="6" s="1"/>
  <c r="E1298" i="6"/>
  <c r="I1298" i="6" s="1"/>
  <c r="K1325" i="6"/>
  <c r="H1327" i="6"/>
  <c r="H1359" i="6"/>
  <c r="E1359" i="6"/>
  <c r="I1359" i="6" s="1"/>
  <c r="K1376" i="6"/>
  <c r="E1383" i="6"/>
  <c r="I1383" i="6" s="1"/>
  <c r="H1383" i="6"/>
  <c r="F1383" i="6"/>
  <c r="J1383" i="6" s="1"/>
  <c r="F1332" i="6"/>
  <c r="J1332" i="6" s="1"/>
  <c r="E1332" i="6"/>
  <c r="I1332" i="6" s="1"/>
  <c r="F1359" i="6"/>
  <c r="J1359" i="6" s="1"/>
  <c r="F1342" i="6"/>
  <c r="J1342" i="6" s="1"/>
  <c r="H1342" i="6"/>
  <c r="E1363" i="6"/>
  <c r="I1363" i="6" s="1"/>
  <c r="H1363" i="6"/>
  <c r="H1379" i="6"/>
  <c r="E1379" i="6"/>
  <c r="I1379" i="6" s="1"/>
  <c r="H1385" i="6"/>
  <c r="E1385" i="6"/>
  <c r="I1385" i="6" s="1"/>
  <c r="F1385" i="6"/>
  <c r="J1385" i="6" s="1"/>
  <c r="F1329" i="6"/>
  <c r="K1334" i="6"/>
  <c r="E1342" i="6"/>
  <c r="I1342" i="6" s="1"/>
  <c r="F1363" i="6"/>
  <c r="J1363" i="6" s="1"/>
  <c r="F1379" i="6"/>
  <c r="J1379" i="6" s="1"/>
  <c r="E1381" i="6"/>
  <c r="E1321" i="6"/>
  <c r="I1321" i="6" s="1"/>
  <c r="F1321" i="6"/>
  <c r="J1321" i="6" s="1"/>
  <c r="H1321" i="6"/>
  <c r="E1353" i="6"/>
  <c r="I1353" i="6" s="1"/>
  <c r="F1353" i="6"/>
  <c r="J1353" i="6" s="1"/>
  <c r="E1355" i="6"/>
  <c r="I1355" i="6" s="1"/>
  <c r="F1355" i="6"/>
  <c r="J1355" i="6" s="1"/>
  <c r="H1357" i="6"/>
  <c r="F1357" i="6"/>
  <c r="H1377" i="6"/>
  <c r="E1377" i="6"/>
  <c r="K1347" i="6"/>
  <c r="E1360" i="6"/>
  <c r="H1360" i="6"/>
  <c r="H1362" i="6"/>
  <c r="E1362" i="6"/>
  <c r="K1380" i="6"/>
  <c r="K1406" i="6"/>
  <c r="F1330" i="6"/>
  <c r="J1330" i="6" s="1"/>
  <c r="E1330" i="6"/>
  <c r="I1330" i="6" s="1"/>
  <c r="H1339" i="6"/>
  <c r="E1339" i="6"/>
  <c r="F1370" i="6"/>
  <c r="J1370" i="6" s="1"/>
  <c r="H1370" i="6"/>
  <c r="E1370" i="6"/>
  <c r="I1370" i="6" s="1"/>
  <c r="K1372" i="6"/>
  <c r="E1391" i="6"/>
  <c r="H1391" i="6"/>
  <c r="F1391" i="6"/>
  <c r="J1391" i="6" s="1"/>
  <c r="F1394" i="6"/>
  <c r="J1394" i="6" s="1"/>
  <c r="H1394" i="6"/>
  <c r="E1394" i="6"/>
  <c r="I1394" i="6" s="1"/>
  <c r="F1430" i="6"/>
  <c r="H1430" i="6"/>
  <c r="E1430" i="6"/>
  <c r="I1430" i="6" s="1"/>
  <c r="E1367" i="6"/>
  <c r="I1367" i="6" s="1"/>
  <c r="F1367" i="6"/>
  <c r="H1371" i="6"/>
  <c r="F1371" i="6"/>
  <c r="K1384" i="6"/>
  <c r="H1387" i="6"/>
  <c r="E1387" i="6"/>
  <c r="I1387" i="6" s="1"/>
  <c r="F1387" i="6"/>
  <c r="J1387" i="6" s="1"/>
  <c r="E1399" i="6"/>
  <c r="I1399" i="6" s="1"/>
  <c r="F1399" i="6"/>
  <c r="J1399" i="6" s="1"/>
  <c r="H1401" i="6"/>
  <c r="E1401" i="6"/>
  <c r="I1401" i="6" s="1"/>
  <c r="F1401" i="6"/>
  <c r="J1401" i="6" s="1"/>
  <c r="H1414" i="6"/>
  <c r="F1414" i="6"/>
  <c r="J1414" i="6" s="1"/>
  <c r="E1414" i="6"/>
  <c r="E1361" i="6"/>
  <c r="F1378" i="6"/>
  <c r="H1378" i="6"/>
  <c r="K1390" i="6"/>
  <c r="K1396" i="6"/>
  <c r="F1405" i="6"/>
  <c r="E1407" i="6"/>
  <c r="H1407" i="6"/>
  <c r="E1409" i="6"/>
  <c r="I1409" i="6" s="1"/>
  <c r="H1409" i="6"/>
  <c r="E1417" i="6"/>
  <c r="I1417" i="6" s="1"/>
  <c r="H1417" i="6"/>
  <c r="F1417" i="6"/>
  <c r="J1417" i="6" s="1"/>
  <c r="K1421" i="6"/>
  <c r="F1428" i="6"/>
  <c r="J1428" i="6" s="1"/>
  <c r="E1428" i="6"/>
  <c r="E1453" i="6"/>
  <c r="I1453" i="6" s="1"/>
  <c r="H1453" i="6"/>
  <c r="F1453" i="6"/>
  <c r="J1453" i="6" s="1"/>
  <c r="K1424" i="6"/>
  <c r="F1433" i="6"/>
  <c r="J1433" i="6" s="1"/>
  <c r="E1433" i="6"/>
  <c r="I1433" i="6" s="1"/>
  <c r="H1459" i="6"/>
  <c r="F1459" i="6"/>
  <c r="J1459" i="6" s="1"/>
  <c r="E1459" i="6"/>
  <c r="I1459" i="6" s="1"/>
  <c r="F1402" i="6"/>
  <c r="J1402" i="6" s="1"/>
  <c r="H1402" i="6"/>
  <c r="H1411" i="6"/>
  <c r="E1411" i="6"/>
  <c r="I1411" i="6" s="1"/>
  <c r="F1411" i="6"/>
  <c r="J1411" i="6" s="1"/>
  <c r="K1415" i="6"/>
  <c r="H1422" i="6"/>
  <c r="E1422" i="6"/>
  <c r="I1422" i="6" s="1"/>
  <c r="H1437" i="6"/>
  <c r="E1437" i="6"/>
  <c r="I1437" i="6" s="1"/>
  <c r="F1437" i="6"/>
  <c r="J1437" i="6" s="1"/>
  <c r="K1451" i="6"/>
  <c r="F1386" i="6"/>
  <c r="H1386" i="6"/>
  <c r="H1393" i="6"/>
  <c r="E1393" i="6"/>
  <c r="H1395" i="6"/>
  <c r="E1395" i="6"/>
  <c r="E1402" i="6"/>
  <c r="I1402" i="6" s="1"/>
  <c r="K1404" i="6"/>
  <c r="F1422" i="6"/>
  <c r="J1422" i="6" s="1"/>
  <c r="K1435" i="6"/>
  <c r="H1440" i="6"/>
  <c r="F1440" i="6"/>
  <c r="K1447" i="6"/>
  <c r="K1431" i="6"/>
  <c r="F1438" i="6"/>
  <c r="J1438" i="6" s="1"/>
  <c r="E1438" i="6"/>
  <c r="I1438" i="6" s="1"/>
  <c r="K1452" i="6"/>
  <c r="K1457" i="6"/>
  <c r="E1467" i="6"/>
  <c r="I1467" i="6" s="1"/>
  <c r="H1467" i="6"/>
  <c r="F1467" i="6"/>
  <c r="F1412" i="6"/>
  <c r="J1412" i="6" s="1"/>
  <c r="E1412" i="6"/>
  <c r="I1412" i="6" s="1"/>
  <c r="F1423" i="6"/>
  <c r="J1423" i="6" s="1"/>
  <c r="E1423" i="6"/>
  <c r="I1423" i="6" s="1"/>
  <c r="H1438" i="6"/>
  <c r="K1448" i="6"/>
  <c r="H1450" i="6"/>
  <c r="F1450" i="6"/>
  <c r="J1450" i="6" s="1"/>
  <c r="H1427" i="6"/>
  <c r="E1427" i="6"/>
  <c r="I1427" i="6" s="1"/>
  <c r="F1427" i="6"/>
  <c r="J1427" i="6" s="1"/>
  <c r="H1432" i="6"/>
  <c r="E1432" i="6"/>
  <c r="E1443" i="6"/>
  <c r="I1443" i="6" s="1"/>
  <c r="H1443" i="6"/>
  <c r="F1443" i="6"/>
  <c r="J1443" i="6" s="1"/>
  <c r="E1450" i="6"/>
  <c r="I1450" i="6" s="1"/>
  <c r="K1465" i="6"/>
  <c r="E1403" i="6"/>
  <c r="E1420" i="6"/>
  <c r="E1446" i="6"/>
  <c r="E1456" i="6"/>
  <c r="K1464" i="6"/>
  <c r="H1419" i="6"/>
  <c r="E1419" i="6"/>
  <c r="H1445" i="6"/>
  <c r="E1445" i="6"/>
  <c r="H1455" i="6"/>
  <c r="E1455" i="6"/>
  <c r="E1458" i="6"/>
  <c r="H1461" i="6"/>
  <c r="E1461" i="6"/>
  <c r="E1365" i="6"/>
  <c r="H1425" i="6"/>
  <c r="H1435" i="6"/>
  <c r="H1463" i="6"/>
  <c r="E1463" i="6"/>
  <c r="F1467" i="3"/>
  <c r="J1467" i="3" s="1"/>
  <c r="F1465" i="3"/>
  <c r="J1465" i="3" s="1"/>
  <c r="K1465" i="3" s="1"/>
  <c r="F1463" i="3"/>
  <c r="J1463" i="3" s="1"/>
  <c r="K1463" i="3" s="1"/>
  <c r="F1461" i="3"/>
  <c r="J1461" i="3" s="1"/>
  <c r="K1461" i="3" s="1"/>
  <c r="F1459" i="3"/>
  <c r="J1459" i="3" s="1"/>
  <c r="K1459" i="3" s="1"/>
  <c r="F1457" i="3"/>
  <c r="J1457" i="3" s="1"/>
  <c r="K1457" i="3" s="1"/>
  <c r="F1455" i="3"/>
  <c r="J1455" i="3" s="1"/>
  <c r="K1455" i="3" s="1"/>
  <c r="F1453" i="3"/>
  <c r="J1453" i="3" s="1"/>
  <c r="K1453" i="3" s="1"/>
  <c r="F1451" i="3"/>
  <c r="J1451" i="3" s="1"/>
  <c r="F1449" i="3"/>
  <c r="J1449" i="3" s="1"/>
  <c r="K1449" i="3" s="1"/>
  <c r="F1401" i="3"/>
  <c r="J1401" i="3" s="1"/>
  <c r="F1393" i="3"/>
  <c r="J1393" i="3" s="1"/>
  <c r="F1431" i="3"/>
  <c r="J1431" i="3" s="1"/>
  <c r="E1431" i="3"/>
  <c r="I1431" i="3" s="1"/>
  <c r="K1446" i="3"/>
  <c r="E1433" i="3"/>
  <c r="I1433" i="3" s="1"/>
  <c r="F1438" i="3"/>
  <c r="J1438" i="3" s="1"/>
  <c r="E1388" i="3"/>
  <c r="I1388" i="3" s="1"/>
  <c r="K1388" i="3" s="1"/>
  <c r="E1372" i="3"/>
  <c r="I1372" i="3" s="1"/>
  <c r="K1372" i="3" s="1"/>
  <c r="E1439" i="3"/>
  <c r="I1439" i="3" s="1"/>
  <c r="E1448" i="3"/>
  <c r="I1448" i="3" s="1"/>
  <c r="F1436" i="3"/>
  <c r="J1436" i="3" s="1"/>
  <c r="K1436" i="3" s="1"/>
  <c r="E1442" i="3"/>
  <c r="I1442" i="3" s="1"/>
  <c r="E1435" i="3"/>
  <c r="I1435" i="3" s="1"/>
  <c r="E1441" i="3"/>
  <c r="I1441" i="3" s="1"/>
  <c r="F1440" i="3"/>
  <c r="J1440" i="3" s="1"/>
  <c r="F1433" i="3"/>
  <c r="J1433" i="3" s="1"/>
  <c r="F1441" i="3"/>
  <c r="J1441" i="3" s="1"/>
  <c r="E1438" i="3"/>
  <c r="I1438" i="3" s="1"/>
  <c r="E1447" i="3"/>
  <c r="I1447" i="3" s="1"/>
  <c r="E1437" i="3"/>
  <c r="I1437" i="3" s="1"/>
  <c r="E1432" i="3"/>
  <c r="I1432" i="3" s="1"/>
  <c r="K1432" i="3" s="1"/>
  <c r="E1440" i="3"/>
  <c r="I1440" i="3" s="1"/>
  <c r="E1445" i="3"/>
  <c r="I1445" i="3" s="1"/>
  <c r="F1435" i="3"/>
  <c r="J1435" i="3" s="1"/>
  <c r="E1444" i="3"/>
  <c r="I1444" i="3" s="1"/>
  <c r="F1409" i="3"/>
  <c r="J1409" i="3" s="1"/>
  <c r="E1409" i="3"/>
  <c r="I1409" i="3" s="1"/>
  <c r="F1443" i="3"/>
  <c r="J1443" i="3" s="1"/>
  <c r="K1443" i="3" s="1"/>
  <c r="F1439" i="3"/>
  <c r="J1439" i="3" s="1"/>
  <c r="E1434" i="3"/>
  <c r="I1434" i="3" s="1"/>
  <c r="F1448" i="3"/>
  <c r="J1448" i="3" s="1"/>
  <c r="F1445" i="3"/>
  <c r="J1445" i="3" s="1"/>
  <c r="F1447" i="3"/>
  <c r="J1447" i="3" s="1"/>
  <c r="F1444" i="3"/>
  <c r="J1444" i="3" s="1"/>
  <c r="F1437" i="3"/>
  <c r="J1437" i="3" s="1"/>
  <c r="F1442" i="3"/>
  <c r="J1442" i="3" s="1"/>
  <c r="F1434" i="3"/>
  <c r="J1434" i="3" s="1"/>
  <c r="F1392" i="3"/>
  <c r="J1392" i="3" s="1"/>
  <c r="F1411" i="3"/>
  <c r="J1411" i="3" s="1"/>
  <c r="E1430" i="3"/>
  <c r="I1430" i="3" s="1"/>
  <c r="E1414" i="3"/>
  <c r="I1414" i="3" s="1"/>
  <c r="F1419" i="3"/>
  <c r="J1419" i="3" s="1"/>
  <c r="E1417" i="3"/>
  <c r="I1417" i="3" s="1"/>
  <c r="F1416" i="3"/>
  <c r="J1416" i="3" s="1"/>
  <c r="E1415" i="3"/>
  <c r="I1415" i="3" s="1"/>
  <c r="F1427" i="3"/>
  <c r="J1427" i="3" s="1"/>
  <c r="F1405" i="3"/>
  <c r="J1405" i="3" s="1"/>
  <c r="E1408" i="3"/>
  <c r="I1408" i="3" s="1"/>
  <c r="E1404" i="3"/>
  <c r="I1404" i="3" s="1"/>
  <c r="E1400" i="3"/>
  <c r="I1400" i="3" s="1"/>
  <c r="E1392" i="3"/>
  <c r="I1392" i="3" s="1"/>
  <c r="F1371" i="3"/>
  <c r="J1371" i="3" s="1"/>
  <c r="F1397" i="3"/>
  <c r="J1397" i="3" s="1"/>
  <c r="E1396" i="3"/>
  <c r="I1396" i="3" s="1"/>
  <c r="F1387" i="3"/>
  <c r="J1387" i="3" s="1"/>
  <c r="F1422" i="3"/>
  <c r="J1422" i="3" s="1"/>
  <c r="H1414" i="3"/>
  <c r="E1423" i="3"/>
  <c r="I1423" i="3" s="1"/>
  <c r="E1374" i="3"/>
  <c r="I1374" i="3" s="1"/>
  <c r="F1391" i="3"/>
  <c r="J1391" i="3" s="1"/>
  <c r="E1422" i="3"/>
  <c r="I1422" i="3" s="1"/>
  <c r="F1430" i="3"/>
  <c r="J1430" i="3" s="1"/>
  <c r="H1430" i="3"/>
  <c r="E1425" i="3"/>
  <c r="I1425" i="3" s="1"/>
  <c r="E1412" i="3"/>
  <c r="I1412" i="3" s="1"/>
  <c r="H1425" i="3"/>
  <c r="F1426" i="3"/>
  <c r="J1426" i="3" s="1"/>
  <c r="H1426" i="3"/>
  <c r="F1375" i="3"/>
  <c r="J1375" i="3" s="1"/>
  <c r="E1429" i="3"/>
  <c r="I1429" i="3" s="1"/>
  <c r="F1424" i="3"/>
  <c r="J1424" i="3" s="1"/>
  <c r="E1416" i="3"/>
  <c r="I1416" i="3" s="1"/>
  <c r="H1417" i="3"/>
  <c r="E1413" i="3"/>
  <c r="I1413" i="3" s="1"/>
  <c r="H1413" i="3"/>
  <c r="F1413" i="3"/>
  <c r="J1413" i="3" s="1"/>
  <c r="E1405" i="3"/>
  <c r="I1405" i="3" s="1"/>
  <c r="E1401" i="3"/>
  <c r="I1401" i="3" s="1"/>
  <c r="E1393" i="3"/>
  <c r="I1393" i="3" s="1"/>
  <c r="K1393" i="3" s="1"/>
  <c r="F1428" i="3"/>
  <c r="J1428" i="3" s="1"/>
  <c r="E1424" i="3"/>
  <c r="I1424" i="3" s="1"/>
  <c r="E1421" i="3"/>
  <c r="I1421" i="3" s="1"/>
  <c r="E1411" i="3"/>
  <c r="I1411" i="3" s="1"/>
  <c r="H1428" i="3"/>
  <c r="E1420" i="3"/>
  <c r="I1420" i="3" s="1"/>
  <c r="F1415" i="3"/>
  <c r="J1415" i="3" s="1"/>
  <c r="E1410" i="3"/>
  <c r="I1410" i="3" s="1"/>
  <c r="H1416" i="3"/>
  <c r="E1383" i="3"/>
  <c r="I1383" i="3" s="1"/>
  <c r="E1427" i="3"/>
  <c r="I1427" i="3" s="1"/>
  <c r="F1423" i="3"/>
  <c r="J1423" i="3" s="1"/>
  <c r="F1414" i="3"/>
  <c r="J1414" i="3" s="1"/>
  <c r="H1415" i="3"/>
  <c r="E1419" i="3"/>
  <c r="I1419" i="3" s="1"/>
  <c r="K1419" i="3" s="1"/>
  <c r="H1419" i="3"/>
  <c r="E1426" i="3"/>
  <c r="I1426" i="3" s="1"/>
  <c r="E1418" i="3"/>
  <c r="I1418" i="3" s="1"/>
  <c r="H1418" i="3"/>
  <c r="F1412" i="3"/>
  <c r="J1412" i="3" s="1"/>
  <c r="F1420" i="3"/>
  <c r="J1420" i="3" s="1"/>
  <c r="E1428" i="3"/>
  <c r="I1428" i="3" s="1"/>
  <c r="F1425" i="3"/>
  <c r="J1425" i="3" s="1"/>
  <c r="F1417" i="3"/>
  <c r="J1417" i="3" s="1"/>
  <c r="K1417" i="3" s="1"/>
  <c r="F1429" i="3"/>
  <c r="J1429" i="3" s="1"/>
  <c r="F1421" i="3"/>
  <c r="J1421" i="3" s="1"/>
  <c r="F1418" i="3"/>
  <c r="J1418" i="3" s="1"/>
  <c r="F1410" i="3"/>
  <c r="J1410" i="3" s="1"/>
  <c r="E1375" i="3"/>
  <c r="I1375" i="3" s="1"/>
  <c r="F1383" i="3"/>
  <c r="J1383" i="3" s="1"/>
  <c r="F1374" i="3"/>
  <c r="J1374" i="3" s="1"/>
  <c r="F1382" i="3"/>
  <c r="J1382" i="3" s="1"/>
  <c r="E1386" i="3"/>
  <c r="I1386" i="3" s="1"/>
  <c r="E1382" i="3"/>
  <c r="I1382" i="3" s="1"/>
  <c r="K1402" i="3"/>
  <c r="K1394" i="3"/>
  <c r="K1409" i="3"/>
  <c r="E1397" i="3"/>
  <c r="I1397" i="3" s="1"/>
  <c r="F1396" i="3"/>
  <c r="J1396" i="3" s="1"/>
  <c r="F1404" i="3"/>
  <c r="J1404" i="3" s="1"/>
  <c r="E1395" i="3"/>
  <c r="I1395" i="3" s="1"/>
  <c r="F1408" i="3"/>
  <c r="J1408" i="3" s="1"/>
  <c r="E1403" i="3"/>
  <c r="I1403" i="3" s="1"/>
  <c r="F1400" i="3"/>
  <c r="J1400" i="3" s="1"/>
  <c r="E1407" i="3"/>
  <c r="I1407" i="3" s="1"/>
  <c r="E1399" i="3"/>
  <c r="I1399" i="3" s="1"/>
  <c r="E1406" i="3"/>
  <c r="I1406" i="3" s="1"/>
  <c r="E1398" i="3"/>
  <c r="I1398" i="3" s="1"/>
  <c r="E1391" i="3"/>
  <c r="I1391" i="3" s="1"/>
  <c r="E1390" i="3"/>
  <c r="I1390" i="3" s="1"/>
  <c r="F1407" i="3"/>
  <c r="J1407" i="3" s="1"/>
  <c r="F1399" i="3"/>
  <c r="J1399" i="3" s="1"/>
  <c r="F1406" i="3"/>
  <c r="J1406" i="3" s="1"/>
  <c r="F1390" i="3"/>
  <c r="J1390" i="3" s="1"/>
  <c r="F1398" i="3"/>
  <c r="J1398" i="3" s="1"/>
  <c r="F1403" i="3"/>
  <c r="J1403" i="3" s="1"/>
  <c r="F1395" i="3"/>
  <c r="J1395" i="3" s="1"/>
  <c r="E1377" i="3"/>
  <c r="I1377" i="3" s="1"/>
  <c r="K1377" i="3" s="1"/>
  <c r="E1369" i="3"/>
  <c r="I1369" i="3" s="1"/>
  <c r="K1369" i="3" s="1"/>
  <c r="F1385" i="3"/>
  <c r="J1385" i="3" s="1"/>
  <c r="E1385" i="3"/>
  <c r="I1385" i="3" s="1"/>
  <c r="E1387" i="3"/>
  <c r="I1387" i="3" s="1"/>
  <c r="E1376" i="3"/>
  <c r="I1376" i="3" s="1"/>
  <c r="F1379" i="3"/>
  <c r="J1379" i="3" s="1"/>
  <c r="F1386" i="3"/>
  <c r="J1386" i="3" s="1"/>
  <c r="E1379" i="3"/>
  <c r="I1379" i="3" s="1"/>
  <c r="E1368" i="3"/>
  <c r="I1368" i="3" s="1"/>
  <c r="E1389" i="3"/>
  <c r="I1389" i="3" s="1"/>
  <c r="F1378" i="3"/>
  <c r="J1378" i="3" s="1"/>
  <c r="K1378" i="3" s="1"/>
  <c r="E1371" i="3"/>
  <c r="I1371" i="3" s="1"/>
  <c r="E1381" i="3"/>
  <c r="I1381" i="3" s="1"/>
  <c r="E1384" i="3"/>
  <c r="I1384" i="3" s="1"/>
  <c r="F1370" i="3"/>
  <c r="J1370" i="3" s="1"/>
  <c r="K1370" i="3" s="1"/>
  <c r="E1373" i="3"/>
  <c r="I1373" i="3" s="1"/>
  <c r="K1380" i="3"/>
  <c r="F1384" i="3"/>
  <c r="J1384" i="3" s="1"/>
  <c r="F1376" i="3"/>
  <c r="J1376" i="3" s="1"/>
  <c r="F1368" i="3"/>
  <c r="J1368" i="3" s="1"/>
  <c r="F1389" i="3"/>
  <c r="J1389" i="3" s="1"/>
  <c r="F1381" i="3"/>
  <c r="J1381" i="3" s="1"/>
  <c r="F1373" i="3"/>
  <c r="J1373" i="3" s="1"/>
  <c r="B3810" i="3"/>
  <c r="E1348" i="3" s="1"/>
  <c r="I1348" i="3" s="1"/>
  <c r="C3810" i="3"/>
  <c r="F1348" i="3" s="1"/>
  <c r="J1348" i="3" s="1"/>
  <c r="B3811" i="3"/>
  <c r="E1349" i="3" s="1"/>
  <c r="I1349" i="3" s="1"/>
  <c r="C3811" i="3"/>
  <c r="F1349" i="3" s="1"/>
  <c r="J1349" i="3" s="1"/>
  <c r="B3812" i="3"/>
  <c r="E1350" i="3" s="1"/>
  <c r="I1350" i="3" s="1"/>
  <c r="C3812" i="3"/>
  <c r="F1350" i="3" s="1"/>
  <c r="J1350" i="3" s="1"/>
  <c r="B3813" i="3"/>
  <c r="E1351" i="3" s="1"/>
  <c r="I1351" i="3" s="1"/>
  <c r="C3813" i="3"/>
  <c r="F1351" i="3" s="1"/>
  <c r="J1351" i="3" s="1"/>
  <c r="B3814" i="3"/>
  <c r="E1352" i="3" s="1"/>
  <c r="I1352" i="3" s="1"/>
  <c r="C3814" i="3"/>
  <c r="F1352" i="3" s="1"/>
  <c r="J1352" i="3" s="1"/>
  <c r="B3815" i="3"/>
  <c r="E1353" i="3" s="1"/>
  <c r="I1353" i="3" s="1"/>
  <c r="C3815" i="3"/>
  <c r="F1353" i="3" s="1"/>
  <c r="J1353" i="3" s="1"/>
  <c r="B3816" i="3"/>
  <c r="E1354" i="3" s="1"/>
  <c r="I1354" i="3" s="1"/>
  <c r="C3816" i="3"/>
  <c r="F1354" i="3" s="1"/>
  <c r="J1354" i="3" s="1"/>
  <c r="B3817" i="3"/>
  <c r="E1355" i="3" s="1"/>
  <c r="I1355" i="3" s="1"/>
  <c r="C3817" i="3"/>
  <c r="F1355" i="3" s="1"/>
  <c r="J1355" i="3" s="1"/>
  <c r="B3818" i="3"/>
  <c r="E1356" i="3" s="1"/>
  <c r="I1356" i="3" s="1"/>
  <c r="C3818" i="3"/>
  <c r="F1356" i="3" s="1"/>
  <c r="J1356" i="3" s="1"/>
  <c r="B3819" i="3"/>
  <c r="E1357" i="3" s="1"/>
  <c r="I1357" i="3" s="1"/>
  <c r="C3819" i="3"/>
  <c r="F1358" i="3" s="1"/>
  <c r="J1358" i="3" s="1"/>
  <c r="B3820" i="3"/>
  <c r="E1359" i="3" s="1"/>
  <c r="I1359" i="3" s="1"/>
  <c r="C3820" i="3"/>
  <c r="F1359" i="3" s="1"/>
  <c r="J1359" i="3" s="1"/>
  <c r="B3821" i="3"/>
  <c r="E1360" i="3" s="1"/>
  <c r="I1360" i="3" s="1"/>
  <c r="C3821" i="3"/>
  <c r="F1360" i="3" s="1"/>
  <c r="J1360" i="3" s="1"/>
  <c r="B3822" i="3"/>
  <c r="E1361" i="3" s="1"/>
  <c r="I1361" i="3" s="1"/>
  <c r="C3822" i="3"/>
  <c r="F1361" i="3" s="1"/>
  <c r="J1361" i="3" s="1"/>
  <c r="B3823" i="3"/>
  <c r="E1362" i="3" s="1"/>
  <c r="I1362" i="3" s="1"/>
  <c r="C3823" i="3"/>
  <c r="F1362" i="3" s="1"/>
  <c r="J1362" i="3" s="1"/>
  <c r="B3824" i="3"/>
  <c r="E1363" i="3" s="1"/>
  <c r="I1363" i="3" s="1"/>
  <c r="C3824" i="3"/>
  <c r="F1363" i="3" s="1"/>
  <c r="J1363" i="3" s="1"/>
  <c r="B3825" i="3"/>
  <c r="E1364" i="3" s="1"/>
  <c r="I1364" i="3" s="1"/>
  <c r="C3825" i="3"/>
  <c r="F1364" i="3" s="1"/>
  <c r="J1364" i="3" s="1"/>
  <c r="B3826" i="3"/>
  <c r="E1365" i="3" s="1"/>
  <c r="I1365" i="3" s="1"/>
  <c r="C3826" i="3"/>
  <c r="F1365" i="3" s="1"/>
  <c r="J1365" i="3" s="1"/>
  <c r="B3827" i="3"/>
  <c r="E1366" i="3" s="1"/>
  <c r="I1366" i="3" s="1"/>
  <c r="C3827" i="3"/>
  <c r="F1366" i="3" s="1"/>
  <c r="J1366" i="3" s="1"/>
  <c r="B3828" i="3"/>
  <c r="E1367" i="3" s="1"/>
  <c r="I1367" i="3" s="1"/>
  <c r="C3828" i="3"/>
  <c r="F1367" i="3" s="1"/>
  <c r="J1367" i="3" s="1"/>
  <c r="B3708" i="3"/>
  <c r="B3709" i="3"/>
  <c r="B3710" i="3"/>
  <c r="B3711" i="3"/>
  <c r="B3712" i="3"/>
  <c r="B3713" i="3"/>
  <c r="B3714" i="3"/>
  <c r="B3715" i="3"/>
  <c r="B3716" i="3"/>
  <c r="B3717" i="3"/>
  <c r="B3718" i="3"/>
  <c r="B3719" i="3"/>
  <c r="B3720" i="3"/>
  <c r="B3721" i="3"/>
  <c r="B3722" i="3"/>
  <c r="B3723" i="3"/>
  <c r="B3724" i="3"/>
  <c r="B3725" i="3"/>
  <c r="B3726" i="3"/>
  <c r="B3727" i="3"/>
  <c r="B3728" i="3"/>
  <c r="B3729" i="3"/>
  <c r="B3730" i="3"/>
  <c r="B3731" i="3"/>
  <c r="B3732" i="3"/>
  <c r="B3733" i="3"/>
  <c r="B3734" i="3"/>
  <c r="B3735" i="3"/>
  <c r="B3736" i="3"/>
  <c r="B3737" i="3"/>
  <c r="B3738" i="3"/>
  <c r="B3739" i="3"/>
  <c r="B3740" i="3"/>
  <c r="B3741" i="3"/>
  <c r="B3742" i="3"/>
  <c r="B3743" i="3"/>
  <c r="B3744" i="3"/>
  <c r="B3745" i="3"/>
  <c r="B3746" i="3"/>
  <c r="B3747" i="3"/>
  <c r="B3748" i="3"/>
  <c r="B3749" i="3"/>
  <c r="B3750" i="3"/>
  <c r="B3751" i="3"/>
  <c r="B3752" i="3"/>
  <c r="B3753" i="3"/>
  <c r="B3754" i="3"/>
  <c r="B3755" i="3"/>
  <c r="B3756" i="3"/>
  <c r="B3757" i="3"/>
  <c r="B3758" i="3"/>
  <c r="B3759" i="3"/>
  <c r="B3760" i="3"/>
  <c r="B3761" i="3"/>
  <c r="B3762" i="3"/>
  <c r="B3763" i="3"/>
  <c r="B3764" i="3"/>
  <c r="B3765" i="3"/>
  <c r="E1301" i="3" s="1"/>
  <c r="I1301" i="3" s="1"/>
  <c r="B3766" i="3"/>
  <c r="B3767" i="3"/>
  <c r="B3768" i="3"/>
  <c r="B3769" i="3"/>
  <c r="B3770" i="3"/>
  <c r="B3771" i="3"/>
  <c r="B3772" i="3"/>
  <c r="B3773" i="3"/>
  <c r="B3774" i="3"/>
  <c r="B3775" i="3"/>
  <c r="B3776" i="3"/>
  <c r="B3777" i="3"/>
  <c r="B3778" i="3"/>
  <c r="B3779" i="3"/>
  <c r="B3780" i="3"/>
  <c r="B3781" i="3"/>
  <c r="B3782" i="3"/>
  <c r="B3783" i="3"/>
  <c r="B3784" i="3"/>
  <c r="B3785" i="3"/>
  <c r="B3786" i="3"/>
  <c r="B3787" i="3"/>
  <c r="B3788" i="3"/>
  <c r="B3789" i="3"/>
  <c r="B3790" i="3"/>
  <c r="B3791" i="3"/>
  <c r="B3792" i="3"/>
  <c r="B3793" i="3"/>
  <c r="B3794" i="3"/>
  <c r="B3795" i="3"/>
  <c r="B3796" i="3"/>
  <c r="B3797" i="3"/>
  <c r="B3798" i="3"/>
  <c r="B3799" i="3"/>
  <c r="B3800" i="3"/>
  <c r="B3801" i="3"/>
  <c r="B3802" i="3"/>
  <c r="B3803" i="3"/>
  <c r="B3804" i="3"/>
  <c r="B3805" i="3"/>
  <c r="B3806" i="3"/>
  <c r="B3807" i="3"/>
  <c r="B3808" i="3"/>
  <c r="B3809" i="3"/>
  <c r="E1347" i="3" s="1"/>
  <c r="I1347" i="3" s="1"/>
  <c r="B3707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F1301" i="3" s="1"/>
  <c r="J1301" i="3" s="1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F1347" i="3" s="1"/>
  <c r="J1347" i="3" s="1"/>
  <c r="C3751" i="3"/>
  <c r="K2424" i="9" l="1"/>
  <c r="L1942" i="9"/>
  <c r="K178" i="9"/>
  <c r="K2988" i="9"/>
  <c r="L2927" i="9"/>
  <c r="L2425" i="9"/>
  <c r="K3565" i="9"/>
  <c r="K3637" i="9"/>
  <c r="L3543" i="9"/>
  <c r="L3298" i="9"/>
  <c r="L3490" i="9"/>
  <c r="K3326" i="9"/>
  <c r="L3249" i="9"/>
  <c r="L3683" i="9"/>
  <c r="K1789" i="9"/>
  <c r="K426" i="9"/>
  <c r="K451" i="9"/>
  <c r="L3486" i="9"/>
  <c r="L3448" i="9"/>
  <c r="L3662" i="9"/>
  <c r="K3186" i="9"/>
  <c r="K397" i="9"/>
  <c r="L3330" i="9"/>
  <c r="K3663" i="9"/>
  <c r="L3682" i="9"/>
  <c r="L3654" i="9"/>
  <c r="L3678" i="9"/>
  <c r="L3603" i="9"/>
  <c r="L3540" i="9"/>
  <c r="L1621" i="9"/>
  <c r="L1558" i="9"/>
  <c r="K306" i="9"/>
  <c r="K372" i="9"/>
  <c r="K427" i="9"/>
  <c r="K379" i="9"/>
  <c r="L41" i="9"/>
  <c r="L162" i="9"/>
  <c r="K3219" i="9"/>
  <c r="K3281" i="9"/>
  <c r="L2946" i="9"/>
  <c r="L2954" i="9"/>
  <c r="K1715" i="9"/>
  <c r="L1207" i="9"/>
  <c r="K202" i="9"/>
  <c r="L412" i="9"/>
  <c r="L349" i="9"/>
  <c r="K284" i="9"/>
  <c r="K220" i="9"/>
  <c r="L436" i="9"/>
  <c r="L314" i="9"/>
  <c r="L429" i="9"/>
  <c r="L3634" i="9"/>
  <c r="L3394" i="9"/>
  <c r="L3434" i="9"/>
  <c r="L3506" i="9"/>
  <c r="K2807" i="9"/>
  <c r="L1544" i="9"/>
  <c r="K683" i="9"/>
  <c r="K3677" i="9"/>
  <c r="L3608" i="9"/>
  <c r="L3274" i="9"/>
  <c r="K3473" i="9"/>
  <c r="L3514" i="9"/>
  <c r="L3655" i="9"/>
  <c r="K3509" i="9"/>
  <c r="K1102" i="7"/>
  <c r="K1767" i="7"/>
  <c r="K2151" i="7"/>
  <c r="K1280" i="7"/>
  <c r="K1555" i="7"/>
  <c r="K2019" i="7"/>
  <c r="K2708" i="7"/>
  <c r="K2963" i="7"/>
  <c r="L2670" i="7"/>
  <c r="K1797" i="7"/>
  <c r="L2103" i="7"/>
  <c r="K1281" i="7"/>
  <c r="K1113" i="7"/>
  <c r="K1185" i="7"/>
  <c r="K2509" i="7"/>
  <c r="K2469" i="7"/>
  <c r="K217" i="7"/>
  <c r="K2628" i="7"/>
  <c r="K2475" i="7"/>
  <c r="K2401" i="7"/>
  <c r="K2516" i="7"/>
  <c r="K912" i="7"/>
  <c r="K2625" i="7"/>
  <c r="L2184" i="7"/>
  <c r="K3143" i="7"/>
  <c r="K755" i="7"/>
  <c r="K835" i="7"/>
  <c r="K2724" i="7"/>
  <c r="K505" i="7"/>
  <c r="K97" i="7"/>
  <c r="K8" i="7"/>
  <c r="L624" i="7"/>
  <c r="K136" i="7"/>
  <c r="K1260" i="7"/>
  <c r="K2084" i="7"/>
  <c r="K3037" i="7"/>
  <c r="L2355" i="7"/>
  <c r="K177" i="7"/>
  <c r="K888" i="7"/>
  <c r="K753" i="7"/>
  <c r="K57" i="7"/>
  <c r="L1565" i="7"/>
  <c r="K1635" i="7"/>
  <c r="K1943" i="7"/>
  <c r="K1779" i="7"/>
  <c r="K73" i="7"/>
  <c r="K1024" i="7"/>
  <c r="K2445" i="7"/>
  <c r="L2988" i="7"/>
  <c r="K2507" i="7"/>
  <c r="K2644" i="7"/>
  <c r="K2039" i="7"/>
  <c r="L496" i="7"/>
  <c r="L215" i="7"/>
  <c r="K1441" i="7"/>
  <c r="K3111" i="7"/>
  <c r="K2424" i="7"/>
  <c r="K2650" i="7"/>
  <c r="K233" i="7"/>
  <c r="K273" i="7"/>
  <c r="K137" i="7"/>
  <c r="K473" i="7"/>
  <c r="K17" i="7"/>
  <c r="K624" i="7"/>
  <c r="L2686" i="7"/>
  <c r="L1264" i="7"/>
  <c r="L720" i="7"/>
  <c r="L264" i="7"/>
  <c r="L616" i="7"/>
  <c r="L976" i="7"/>
  <c r="L672" i="7"/>
  <c r="K2307" i="7"/>
  <c r="K2016" i="7"/>
  <c r="K2465" i="7"/>
  <c r="L992" i="7"/>
  <c r="L1248" i="7"/>
  <c r="K648" i="7"/>
  <c r="K1114" i="7"/>
  <c r="K2532" i="7"/>
  <c r="L608" i="7"/>
  <c r="L1416" i="7"/>
  <c r="K3108" i="7"/>
  <c r="L2550" i="7"/>
  <c r="K3126" i="7"/>
  <c r="K240" i="7"/>
  <c r="K664" i="7"/>
  <c r="K1368" i="7"/>
  <c r="K1216" i="7"/>
  <c r="K104" i="7"/>
  <c r="L219" i="7"/>
  <c r="K851" i="7"/>
  <c r="K539" i="7"/>
  <c r="K2196" i="7"/>
  <c r="K2332" i="7"/>
  <c r="K1912" i="7"/>
  <c r="K2316" i="7"/>
  <c r="K2156" i="7"/>
  <c r="K2325" i="7"/>
  <c r="K2614" i="7"/>
  <c r="L1458" i="7"/>
  <c r="K1042" i="7"/>
  <c r="L3174" i="7"/>
  <c r="K2397" i="7"/>
  <c r="K2344" i="6"/>
  <c r="K2367" i="6"/>
  <c r="K2589" i="6"/>
  <c r="K2466" i="6"/>
  <c r="K1955" i="6"/>
  <c r="K3647" i="9"/>
  <c r="K1267" i="7"/>
  <c r="K1882" i="7"/>
  <c r="K2694" i="7"/>
  <c r="L2424" i="7"/>
  <c r="K25" i="7"/>
  <c r="L936" i="7"/>
  <c r="K3215" i="9"/>
  <c r="L3202" i="9"/>
  <c r="K1401" i="3"/>
  <c r="K1444" i="7"/>
  <c r="K1339" i="7"/>
  <c r="K953" i="7"/>
  <c r="K1579" i="7"/>
  <c r="L2653" i="7"/>
  <c r="K1714" i="7"/>
  <c r="K2609" i="7"/>
  <c r="K1926" i="7"/>
  <c r="K2574" i="7"/>
  <c r="K2534" i="7"/>
  <c r="L3062" i="7"/>
  <c r="L280" i="7"/>
  <c r="L800" i="7"/>
  <c r="K512" i="7"/>
  <c r="L1424" i="7"/>
  <c r="K432" i="7"/>
  <c r="K424" i="7"/>
  <c r="L656" i="7"/>
  <c r="K88" i="7"/>
  <c r="K288" i="7"/>
  <c r="L1120" i="7"/>
  <c r="L620" i="9"/>
  <c r="L3114" i="9"/>
  <c r="K3190" i="9"/>
  <c r="K3094" i="9"/>
  <c r="L3019" i="9"/>
  <c r="K2972" i="9"/>
  <c r="K2994" i="9"/>
  <c r="L3047" i="9"/>
  <c r="L3024" i="9"/>
  <c r="K3012" i="9"/>
  <c r="K2442" i="9"/>
  <c r="L2824" i="9"/>
  <c r="L2720" i="9"/>
  <c r="L3003" i="9"/>
  <c r="K3036" i="9"/>
  <c r="L2896" i="9"/>
  <c r="K2232" i="9"/>
  <c r="K3211" i="9"/>
  <c r="K3203" i="9"/>
  <c r="L3210" i="9"/>
  <c r="L3410" i="9"/>
  <c r="L3319" i="9"/>
  <c r="L3371" i="9"/>
  <c r="L3533" i="9"/>
  <c r="L3352" i="9"/>
  <c r="K417" i="7"/>
  <c r="K675" i="7"/>
  <c r="K944" i="7"/>
  <c r="K2817" i="7"/>
  <c r="L2083" i="7"/>
  <c r="L2220" i="7"/>
  <c r="L1216" i="7"/>
  <c r="K120" i="7"/>
  <c r="K1400" i="7"/>
  <c r="K152" i="7"/>
  <c r="L864" i="7"/>
  <c r="L1104" i="7"/>
  <c r="K3223" i="9"/>
  <c r="L3234" i="9"/>
  <c r="L3338" i="9"/>
  <c r="L3466" i="9"/>
  <c r="L3522" i="9"/>
  <c r="K3674" i="9"/>
  <c r="L3541" i="9"/>
  <c r="K3549" i="9"/>
  <c r="K3367" i="9"/>
  <c r="L3582" i="9"/>
  <c r="K3242" i="9"/>
  <c r="K3625" i="9"/>
  <c r="K1132" i="7"/>
  <c r="K2401" i="6"/>
  <c r="K2300" i="7"/>
  <c r="L2791" i="7"/>
  <c r="K1879" i="7"/>
  <c r="K2733" i="7"/>
  <c r="L3126" i="7"/>
  <c r="L1368" i="7"/>
  <c r="L3346" i="9"/>
  <c r="K3387" i="9"/>
  <c r="L3512" i="9"/>
  <c r="L3592" i="9"/>
  <c r="L3566" i="9"/>
  <c r="L3233" i="9"/>
  <c r="K3269" i="9"/>
  <c r="L3499" i="9"/>
  <c r="K3418" i="9"/>
  <c r="K1248" i="7"/>
  <c r="L1088" i="7"/>
  <c r="L3266" i="9"/>
  <c r="L3362" i="9"/>
  <c r="L3583" i="9"/>
  <c r="K3623" i="9"/>
  <c r="L3573" i="9"/>
  <c r="L3600" i="9"/>
  <c r="K3607" i="9"/>
  <c r="L3590" i="9"/>
  <c r="L3558" i="9"/>
  <c r="L660" i="7"/>
  <c r="K2371" i="6"/>
  <c r="K2225" i="6"/>
  <c r="K1865" i="6"/>
  <c r="K2086" i="6"/>
  <c r="K1209" i="6"/>
  <c r="K2281" i="6"/>
  <c r="K937" i="7"/>
  <c r="K985" i="7"/>
  <c r="K1519" i="7"/>
  <c r="K2159" i="7"/>
  <c r="L3055" i="7"/>
  <c r="K2857" i="7"/>
  <c r="L723" i="7"/>
  <c r="L787" i="7"/>
  <c r="L811" i="7"/>
  <c r="L2339" i="7"/>
  <c r="L2384" i="7"/>
  <c r="L2590" i="7"/>
  <c r="L968" i="7"/>
  <c r="L416" i="7"/>
  <c r="L544" i="7"/>
  <c r="L56" i="7"/>
  <c r="L256" i="7"/>
  <c r="L856" i="7"/>
  <c r="L248" i="7"/>
  <c r="L448" i="7"/>
  <c r="L928" i="7"/>
  <c r="L3591" i="9"/>
  <c r="L3664" i="9"/>
  <c r="K3559" i="9"/>
  <c r="K3551" i="9"/>
  <c r="K3589" i="9"/>
  <c r="K3335" i="9"/>
  <c r="K910" i="7"/>
  <c r="L805" i="7"/>
  <c r="K385" i="7"/>
  <c r="K3192" i="7"/>
  <c r="K2497" i="7"/>
  <c r="K3177" i="7"/>
  <c r="L1805" i="7"/>
  <c r="K1435" i="7"/>
  <c r="K2278" i="7"/>
  <c r="K3038" i="7"/>
  <c r="K1201" i="7"/>
  <c r="K2526" i="7"/>
  <c r="K2944" i="7"/>
  <c r="K2547" i="7"/>
  <c r="K129" i="7"/>
  <c r="L240" i="7"/>
  <c r="K1426" i="9"/>
  <c r="L3255" i="9"/>
  <c r="L3386" i="9"/>
  <c r="K3474" i="9"/>
  <c r="L3368" i="9"/>
  <c r="K3642" i="9"/>
  <c r="K3546" i="9"/>
  <c r="K3610" i="9"/>
  <c r="K3525" i="9"/>
  <c r="L3597" i="9"/>
  <c r="L3604" i="9"/>
  <c r="K1224" i="9"/>
  <c r="I1310" i="6"/>
  <c r="K1310" i="6" s="1"/>
  <c r="J1192" i="6"/>
  <c r="K1192" i="6" s="1"/>
  <c r="I1119" i="6"/>
  <c r="K1119" i="6" s="1"/>
  <c r="J442" i="6"/>
  <c r="K442" i="6" s="1"/>
  <c r="J14" i="6"/>
  <c r="I1609" i="6"/>
  <c r="K1609" i="6" s="1"/>
  <c r="I1645" i="6"/>
  <c r="K1645" i="6" s="1"/>
  <c r="J2153" i="6"/>
  <c r="K2153" i="6" s="1"/>
  <c r="J2660" i="6"/>
  <c r="K2660" i="6" s="1"/>
  <c r="I2420" i="6"/>
  <c r="K2420" i="6" s="1"/>
  <c r="I1715" i="6"/>
  <c r="K1715" i="6" s="1"/>
  <c r="I1817" i="6"/>
  <c r="K1817" i="6" s="1"/>
  <c r="I1382" i="6"/>
  <c r="K1382" i="6" s="1"/>
  <c r="J2411" i="9"/>
  <c r="L2411" i="9" s="1"/>
  <c r="J2346" i="9"/>
  <c r="L2346" i="9" s="1"/>
  <c r="J2130" i="9"/>
  <c r="L2130" i="9" s="1"/>
  <c r="J2074" i="9"/>
  <c r="L2074" i="9" s="1"/>
  <c r="J1960" i="9"/>
  <c r="L1960" i="9" s="1"/>
  <c r="J1468" i="9"/>
  <c r="L1468" i="9" s="1"/>
  <c r="J1346" i="9"/>
  <c r="J1172" i="9"/>
  <c r="L1172" i="9" s="1"/>
  <c r="L733" i="9"/>
  <c r="J733" i="9"/>
  <c r="I3071" i="9"/>
  <c r="L3071" i="9" s="1"/>
  <c r="I678" i="9"/>
  <c r="K678" i="9" s="1"/>
  <c r="J1367" i="9"/>
  <c r="L250" i="9"/>
  <c r="I250" i="9"/>
  <c r="K3301" i="9"/>
  <c r="L3492" i="9"/>
  <c r="K3492" i="9"/>
  <c r="K3518" i="9"/>
  <c r="K1451" i="3"/>
  <c r="I1458" i="6"/>
  <c r="K1458" i="6" s="1"/>
  <c r="I1456" i="6"/>
  <c r="K1456" i="6" s="1"/>
  <c r="J1467" i="6"/>
  <c r="J1378" i="6"/>
  <c r="K1378" i="6" s="1"/>
  <c r="J1367" i="6"/>
  <c r="I1360" i="6"/>
  <c r="K1360" i="6" s="1"/>
  <c r="I1178" i="6"/>
  <c r="K1178" i="6" s="1"/>
  <c r="I1149" i="6"/>
  <c r="K1149" i="6" s="1"/>
  <c r="J1172" i="6"/>
  <c r="K1172" i="6" s="1"/>
  <c r="I1152" i="6"/>
  <c r="K1152" i="6" s="1"/>
  <c r="J1080" i="6"/>
  <c r="K1080" i="6" s="1"/>
  <c r="J1013" i="6"/>
  <c r="K1013" i="6" s="1"/>
  <c r="K1020" i="6"/>
  <c r="I1020" i="6"/>
  <c r="I1125" i="6"/>
  <c r="K1125" i="6" s="1"/>
  <c r="J1018" i="6"/>
  <c r="K1018" i="6" s="1"/>
  <c r="I1002" i="6"/>
  <c r="K1002" i="6" s="1"/>
  <c r="J966" i="6"/>
  <c r="K966" i="6" s="1"/>
  <c r="J928" i="6"/>
  <c r="K928" i="6" s="1"/>
  <c r="J872" i="6"/>
  <c r="K872" i="6" s="1"/>
  <c r="I860" i="6"/>
  <c r="K860" i="6" s="1"/>
  <c r="I815" i="6"/>
  <c r="K815" i="6" s="1"/>
  <c r="I782" i="6"/>
  <c r="K782" i="6" s="1"/>
  <c r="I1016" i="6"/>
  <c r="K1016" i="6" s="1"/>
  <c r="I944" i="6"/>
  <c r="K944" i="6" s="1"/>
  <c r="I873" i="6"/>
  <c r="K873" i="6" s="1"/>
  <c r="I816" i="6"/>
  <c r="K816" i="6" s="1"/>
  <c r="J772" i="6"/>
  <c r="K772" i="6" s="1"/>
  <c r="I701" i="6"/>
  <c r="K701" i="6" s="1"/>
  <c r="J699" i="6"/>
  <c r="K699" i="6" s="1"/>
  <c r="K669" i="6"/>
  <c r="J669" i="6"/>
  <c r="I634" i="6"/>
  <c r="K634" i="6" s="1"/>
  <c r="J691" i="6"/>
  <c r="K691" i="6" s="1"/>
  <c r="K575" i="6"/>
  <c r="I575" i="6"/>
  <c r="I534" i="6"/>
  <c r="K534" i="6" s="1"/>
  <c r="J415" i="6"/>
  <c r="K415" i="6" s="1"/>
  <c r="J538" i="6"/>
  <c r="K538" i="6" s="1"/>
  <c r="J391" i="6"/>
  <c r="K391" i="6" s="1"/>
  <c r="J361" i="6"/>
  <c r="K361" i="6" s="1"/>
  <c r="J369" i="6"/>
  <c r="K369" i="6" s="1"/>
  <c r="I289" i="6"/>
  <c r="K289" i="6" s="1"/>
  <c r="I242" i="6"/>
  <c r="K242" i="6" s="1"/>
  <c r="I286" i="6"/>
  <c r="K286" i="6" s="1"/>
  <c r="I236" i="6"/>
  <c r="K236" i="6" s="1"/>
  <c r="I172" i="6"/>
  <c r="K172" i="6" s="1"/>
  <c r="J375" i="6"/>
  <c r="K375" i="6" s="1"/>
  <c r="J355" i="6"/>
  <c r="K355" i="6" s="1"/>
  <c r="I1264" i="6"/>
  <c r="K1264" i="6" s="1"/>
  <c r="J49" i="6"/>
  <c r="K49" i="6" s="1"/>
  <c r="J9" i="6"/>
  <c r="K9" i="6" s="1"/>
  <c r="J30" i="6"/>
  <c r="K30" i="6" s="1"/>
  <c r="I386" i="6"/>
  <c r="K386" i="6" s="1"/>
  <c r="J1442" i="6"/>
  <c r="K1442" i="6" s="1"/>
  <c r="J986" i="6"/>
  <c r="K986" i="6" s="1"/>
  <c r="I1521" i="6"/>
  <c r="K1521" i="6" s="1"/>
  <c r="I1713" i="6"/>
  <c r="K1713" i="6" s="1"/>
  <c r="I1538" i="6"/>
  <c r="K1538" i="6" s="1"/>
  <c r="I1626" i="6"/>
  <c r="K1626" i="6" s="1"/>
  <c r="I1610" i="6"/>
  <c r="K1610" i="6" s="1"/>
  <c r="I2010" i="6"/>
  <c r="K2010" i="6" s="1"/>
  <c r="I2074" i="6"/>
  <c r="K2074" i="6" s="1"/>
  <c r="J2198" i="6"/>
  <c r="K2198" i="6" s="1"/>
  <c r="I2355" i="6"/>
  <c r="K2355" i="6" s="1"/>
  <c r="J2454" i="6"/>
  <c r="K2454" i="6" s="1"/>
  <c r="J2570" i="6"/>
  <c r="K2570" i="6" s="1"/>
  <c r="I2611" i="6"/>
  <c r="K2611" i="6" s="1"/>
  <c r="I2347" i="6"/>
  <c r="K2347" i="6" s="1"/>
  <c r="I2475" i="6"/>
  <c r="K2475" i="6" s="1"/>
  <c r="J2324" i="6"/>
  <c r="K2324" i="6" s="1"/>
  <c r="K2610" i="6"/>
  <c r="J2610" i="6"/>
  <c r="J2091" i="6"/>
  <c r="K2091" i="6" s="1"/>
  <c r="I1613" i="6"/>
  <c r="K1613" i="6" s="1"/>
  <c r="J1648" i="6"/>
  <c r="K1648" i="6" s="1"/>
  <c r="J1771" i="6"/>
  <c r="K1771" i="6" s="1"/>
  <c r="J2080" i="6"/>
  <c r="K2080" i="6" s="1"/>
  <c r="I2121" i="6"/>
  <c r="K2121" i="6" s="1"/>
  <c r="I2463" i="6"/>
  <c r="K2463" i="6" s="1"/>
  <c r="I2606" i="6"/>
  <c r="K2606" i="6" s="1"/>
  <c r="I1523" i="6"/>
  <c r="K1523" i="6" s="1"/>
  <c r="I1563" i="6"/>
  <c r="K1563" i="6" s="1"/>
  <c r="I1608" i="6"/>
  <c r="K1608" i="6" s="1"/>
  <c r="I1663" i="6"/>
  <c r="K1663" i="6" s="1"/>
  <c r="I1699" i="6"/>
  <c r="K1699" i="6" s="1"/>
  <c r="I1743" i="6"/>
  <c r="K1743" i="6" s="1"/>
  <c r="I1805" i="6"/>
  <c r="K1805" i="6" s="1"/>
  <c r="I1856" i="6"/>
  <c r="K1856" i="6" s="1"/>
  <c r="I1924" i="6"/>
  <c r="K1924" i="6" s="1"/>
  <c r="I2175" i="6"/>
  <c r="K2175" i="6" s="1"/>
  <c r="I2228" i="6"/>
  <c r="K2228" i="6" s="1"/>
  <c r="I2664" i="6"/>
  <c r="K2664" i="6" s="1"/>
  <c r="J1481" i="6"/>
  <c r="K1481" i="6" s="1"/>
  <c r="I1731" i="6"/>
  <c r="K1731" i="6" s="1"/>
  <c r="I1788" i="6"/>
  <c r="K1788" i="6" s="1"/>
  <c r="I2007" i="6"/>
  <c r="K2007" i="6" s="1"/>
  <c r="J2118" i="6"/>
  <c r="K2118" i="6" s="1"/>
  <c r="I2172" i="6"/>
  <c r="K2172" i="6" s="1"/>
  <c r="I2470" i="6"/>
  <c r="K2470" i="6" s="1"/>
  <c r="I2623" i="6"/>
  <c r="K2623" i="6" s="1"/>
  <c r="I1555" i="6"/>
  <c r="K1555" i="6" s="1"/>
  <c r="I1587" i="6"/>
  <c r="K1587" i="6" s="1"/>
  <c r="I1619" i="6"/>
  <c r="K1619" i="6" s="1"/>
  <c r="K1651" i="6"/>
  <c r="I1651" i="6"/>
  <c r="J1695" i="6"/>
  <c r="K1695" i="6" s="1"/>
  <c r="I1827" i="6"/>
  <c r="K1827" i="6" s="1"/>
  <c r="J2054" i="6"/>
  <c r="K2054" i="6" s="1"/>
  <c r="I2492" i="6"/>
  <c r="K2492" i="6" s="1"/>
  <c r="I1487" i="6"/>
  <c r="K1487" i="6" s="1"/>
  <c r="I1528" i="6"/>
  <c r="K1528" i="6" s="1"/>
  <c r="I1811" i="6"/>
  <c r="K1811" i="6" s="1"/>
  <c r="J1958" i="6"/>
  <c r="K1958" i="6" s="1"/>
  <c r="J2240" i="6"/>
  <c r="K2240" i="6" s="1"/>
  <c r="I2276" i="6"/>
  <c r="K2276" i="6" s="1"/>
  <c r="J2298" i="6"/>
  <c r="K2298" i="6" s="1"/>
  <c r="I2341" i="6"/>
  <c r="K2341" i="6" s="1"/>
  <c r="I2429" i="6"/>
  <c r="K2429" i="6" s="1"/>
  <c r="I2461" i="6"/>
  <c r="K2461" i="6" s="1"/>
  <c r="I2558" i="6"/>
  <c r="K2558" i="6" s="1"/>
  <c r="K2267" i="6"/>
  <c r="J2267" i="6"/>
  <c r="I1483" i="6"/>
  <c r="K1483" i="6" s="1"/>
  <c r="I1508" i="6"/>
  <c r="K1508" i="6" s="1"/>
  <c r="I1675" i="6"/>
  <c r="K1675" i="6" s="1"/>
  <c r="I1711" i="6"/>
  <c r="K1711" i="6" s="1"/>
  <c r="I1767" i="6"/>
  <c r="K1767" i="6" s="1"/>
  <c r="J2032" i="6"/>
  <c r="K2032" i="6" s="1"/>
  <c r="I2405" i="6"/>
  <c r="K2405" i="6" s="1"/>
  <c r="I2588" i="6"/>
  <c r="K2588" i="6" s="1"/>
  <c r="J2656" i="6"/>
  <c r="K2656" i="6" s="1"/>
  <c r="J2698" i="6"/>
  <c r="K2698" i="6" s="1"/>
  <c r="J1656" i="6"/>
  <c r="K1656" i="6" s="1"/>
  <c r="J1560" i="6"/>
  <c r="K1560" i="6" s="1"/>
  <c r="I2247" i="6"/>
  <c r="K2247" i="6" s="1"/>
  <c r="J2112" i="6"/>
  <c r="K2112" i="6" s="1"/>
  <c r="I2394" i="6"/>
  <c r="K2394" i="6" s="1"/>
  <c r="I2425" i="6"/>
  <c r="K2425" i="6" s="1"/>
  <c r="J2481" i="6"/>
  <c r="K2481" i="6" s="1"/>
  <c r="J2458" i="6"/>
  <c r="K2458" i="6" s="1"/>
  <c r="K2852" i="7"/>
  <c r="K1927" i="7"/>
  <c r="L2111" i="7"/>
  <c r="L2958" i="7"/>
  <c r="K2173" i="7"/>
  <c r="L1815" i="7"/>
  <c r="K2890" i="7"/>
  <c r="L1201" i="7"/>
  <c r="L2547" i="7"/>
  <c r="L120" i="7"/>
  <c r="L152" i="7"/>
  <c r="L512" i="7"/>
  <c r="L216" i="7"/>
  <c r="L696" i="7"/>
  <c r="L408" i="7"/>
  <c r="L584" i="7"/>
  <c r="L3190" i="9"/>
  <c r="J3118" i="9"/>
  <c r="K3118" i="9" s="1"/>
  <c r="L2988" i="9"/>
  <c r="J2922" i="9"/>
  <c r="K2922" i="9" s="1"/>
  <c r="J2908" i="9"/>
  <c r="K2908" i="9" s="1"/>
  <c r="L3012" i="9"/>
  <c r="K3003" i="9"/>
  <c r="K2736" i="9"/>
  <c r="K2745" i="9"/>
  <c r="J2745" i="9"/>
  <c r="J2660" i="9"/>
  <c r="K2660" i="9" s="1"/>
  <c r="J2693" i="9"/>
  <c r="K2693" i="9" s="1"/>
  <c r="J2689" i="9"/>
  <c r="L2689" i="9" s="1"/>
  <c r="J2560" i="9"/>
  <c r="K2560" i="9" s="1"/>
  <c r="J2418" i="9"/>
  <c r="L2418" i="9" s="1"/>
  <c r="J2410" i="9"/>
  <c r="L2410" i="9" s="1"/>
  <c r="J2402" i="9"/>
  <c r="K2402" i="9" s="1"/>
  <c r="L2396" i="9"/>
  <c r="J2396" i="9"/>
  <c r="J2388" i="9"/>
  <c r="L2388" i="9" s="1"/>
  <c r="J2380" i="9"/>
  <c r="L2380" i="9" s="1"/>
  <c r="J2372" i="9"/>
  <c r="K2372" i="9" s="1"/>
  <c r="J2364" i="9"/>
  <c r="K2364" i="9" s="1"/>
  <c r="J2356" i="9"/>
  <c r="L2356" i="9" s="1"/>
  <c r="J2282" i="9"/>
  <c r="L2282" i="9" s="1"/>
  <c r="J2274" i="9"/>
  <c r="K2274" i="9" s="1"/>
  <c r="J2204" i="9"/>
  <c r="K2204" i="9" s="1"/>
  <c r="J2022" i="9"/>
  <c r="L2022" i="9" s="1"/>
  <c r="J2006" i="9"/>
  <c r="L2006" i="9" s="1"/>
  <c r="J1990" i="9"/>
  <c r="L1990" i="9" s="1"/>
  <c r="J1974" i="9"/>
  <c r="L1974" i="9" s="1"/>
  <c r="J1921" i="9"/>
  <c r="K1921" i="9" s="1"/>
  <c r="J2028" i="9"/>
  <c r="L2028" i="9" s="1"/>
  <c r="J2012" i="9"/>
  <c r="L2012" i="9" s="1"/>
  <c r="J1996" i="9"/>
  <c r="L1996" i="9" s="1"/>
  <c r="J1980" i="9"/>
  <c r="L1980" i="9" s="1"/>
  <c r="J1964" i="9"/>
  <c r="L1964" i="9" s="1"/>
  <c r="J1917" i="9"/>
  <c r="K1917" i="9" s="1"/>
  <c r="J1956" i="9"/>
  <c r="K1956" i="9" s="1"/>
  <c r="J1754" i="9"/>
  <c r="L1754" i="9" s="1"/>
  <c r="K1668" i="9"/>
  <c r="J1515" i="9"/>
  <c r="K1515" i="9" s="1"/>
  <c r="J1507" i="9"/>
  <c r="L1507" i="9" s="1"/>
  <c r="J1499" i="9"/>
  <c r="L1499" i="9" s="1"/>
  <c r="J1491" i="9"/>
  <c r="L1491" i="9" s="1"/>
  <c r="J1483" i="9"/>
  <c r="L1483" i="9" s="1"/>
  <c r="J1475" i="9"/>
  <c r="K1475" i="9" s="1"/>
  <c r="J1388" i="9"/>
  <c r="K1388" i="9" s="1"/>
  <c r="J1374" i="9"/>
  <c r="K1374" i="9" s="1"/>
  <c r="J1164" i="9"/>
  <c r="L1164" i="9" s="1"/>
  <c r="L1162" i="9"/>
  <c r="J883" i="9"/>
  <c r="K883" i="9" s="1"/>
  <c r="J867" i="9"/>
  <c r="L867" i="9" s="1"/>
  <c r="J815" i="9"/>
  <c r="K815" i="9" s="1"/>
  <c r="J770" i="9"/>
  <c r="L770" i="9" s="1"/>
  <c r="J666" i="9"/>
  <c r="K666" i="9" s="1"/>
  <c r="J632" i="9"/>
  <c r="K632" i="9" s="1"/>
  <c r="J619" i="9"/>
  <c r="L619" i="9" s="1"/>
  <c r="J582" i="9"/>
  <c r="K582" i="9" s="1"/>
  <c r="J662" i="9"/>
  <c r="L662" i="9" s="1"/>
  <c r="J652" i="9"/>
  <c r="L652" i="9" s="1"/>
  <c r="J633" i="9"/>
  <c r="K633" i="9" s="1"/>
  <c r="K373" i="9"/>
  <c r="K91" i="9"/>
  <c r="K32" i="9"/>
  <c r="J2624" i="9"/>
  <c r="L2624" i="9" s="1"/>
  <c r="I2982" i="9"/>
  <c r="L2982" i="9" s="1"/>
  <c r="J1932" i="9"/>
  <c r="L1932" i="9" s="1"/>
  <c r="K1934" i="9"/>
  <c r="I1934" i="9"/>
  <c r="I1699" i="9"/>
  <c r="L1699" i="9" s="1"/>
  <c r="J1612" i="9"/>
  <c r="L1612" i="9" s="1"/>
  <c r="J2921" i="9"/>
  <c r="L2921" i="9" s="1"/>
  <c r="L1845" i="9"/>
  <c r="J1845" i="9"/>
  <c r="J1424" i="9"/>
  <c r="L1424" i="9" s="1"/>
  <c r="I1644" i="9"/>
  <c r="L1644" i="9" s="1"/>
  <c r="J1589" i="9"/>
  <c r="L1589" i="9" s="1"/>
  <c r="J1289" i="9"/>
  <c r="L1289" i="9" s="1"/>
  <c r="J1011" i="9"/>
  <c r="L1011" i="9" s="1"/>
  <c r="J861" i="9"/>
  <c r="K861" i="9" s="1"/>
  <c r="I1223" i="9"/>
  <c r="K1223" i="9" s="1"/>
  <c r="I1167" i="9"/>
  <c r="K1167" i="9" s="1"/>
  <c r="J947" i="9"/>
  <c r="L947" i="9" s="1"/>
  <c r="J1748" i="9"/>
  <c r="L1748" i="9" s="1"/>
  <c r="I1367" i="9"/>
  <c r="J1430" i="9"/>
  <c r="K3380" i="9"/>
  <c r="L3380" i="9"/>
  <c r="L3300" i="9"/>
  <c r="K3300" i="9"/>
  <c r="K3207" i="9"/>
  <c r="K3255" i="9"/>
  <c r="K3308" i="9"/>
  <c r="L3308" i="9"/>
  <c r="L3404" i="9"/>
  <c r="K3404" i="9"/>
  <c r="K3532" i="9"/>
  <c r="L3532" i="9"/>
  <c r="L3306" i="9"/>
  <c r="L3370" i="9"/>
  <c r="L3207" i="9"/>
  <c r="L3399" i="9"/>
  <c r="L3307" i="9"/>
  <c r="L3203" i="9"/>
  <c r="L3331" i="9"/>
  <c r="L3403" i="9"/>
  <c r="L3442" i="9"/>
  <c r="L3227" i="9"/>
  <c r="L3355" i="9"/>
  <c r="L3498" i="9"/>
  <c r="L3315" i="9"/>
  <c r="L3211" i="9"/>
  <c r="K3195" i="9"/>
  <c r="L3435" i="9"/>
  <c r="L3536" i="9"/>
  <c r="L3599" i="9"/>
  <c r="K3598" i="9"/>
  <c r="K3653" i="9"/>
  <c r="L3283" i="9"/>
  <c r="L3544" i="9"/>
  <c r="L3549" i="9"/>
  <c r="L3624" i="9"/>
  <c r="L3374" i="9"/>
  <c r="L3606" i="9"/>
  <c r="K3254" i="9"/>
  <c r="K3333" i="9"/>
  <c r="K3358" i="9"/>
  <c r="L3470" i="9"/>
  <c r="K3483" i="9"/>
  <c r="L3511" i="9"/>
  <c r="K3209" i="9"/>
  <c r="K3574" i="9"/>
  <c r="K3569" i="9"/>
  <c r="L3569" i="9"/>
  <c r="K3554" i="9"/>
  <c r="L3618" i="9"/>
  <c r="L3621" i="9"/>
  <c r="K3341" i="9"/>
  <c r="K1841" i="9"/>
  <c r="K3672" i="9"/>
  <c r="L3660" i="9"/>
  <c r="K3660" i="9"/>
  <c r="L3617" i="9"/>
  <c r="L3588" i="9"/>
  <c r="K3588" i="9"/>
  <c r="L2177" i="9"/>
  <c r="I1395" i="6"/>
  <c r="K1395" i="6" s="1"/>
  <c r="I1339" i="6"/>
  <c r="K1339" i="6" s="1"/>
  <c r="I1148" i="6"/>
  <c r="K1148" i="6" s="1"/>
  <c r="J880" i="6"/>
  <c r="K880" i="6" s="1"/>
  <c r="I868" i="6"/>
  <c r="K868" i="6" s="1"/>
  <c r="K780" i="6"/>
  <c r="J780" i="6"/>
  <c r="J635" i="6"/>
  <c r="K635" i="6" s="1"/>
  <c r="J587" i="6"/>
  <c r="K587" i="6" s="1"/>
  <c r="K423" i="6"/>
  <c r="J423" i="6"/>
  <c r="I434" i="6"/>
  <c r="K434" i="6" s="1"/>
  <c r="I542" i="6"/>
  <c r="K542" i="6" s="1"/>
  <c r="I1810" i="6"/>
  <c r="K1810" i="6" s="1"/>
  <c r="J2049" i="6"/>
  <c r="K2049" i="6" s="1"/>
  <c r="J2318" i="6"/>
  <c r="K2318" i="6" s="1"/>
  <c r="J1552" i="6"/>
  <c r="K1552" i="6" s="1"/>
  <c r="J2043" i="6"/>
  <c r="K2043" i="6" s="1"/>
  <c r="J2219" i="6"/>
  <c r="K2219" i="6" s="1"/>
  <c r="I1533" i="6"/>
  <c r="K1533" i="6" s="1"/>
  <c r="J1735" i="6"/>
  <c r="K1735" i="6" s="1"/>
  <c r="I2137" i="6"/>
  <c r="K2137" i="6" s="1"/>
  <c r="I1517" i="6"/>
  <c r="K1517" i="6" s="1"/>
  <c r="I2135" i="6"/>
  <c r="K2135" i="6" s="1"/>
  <c r="J2277" i="6"/>
  <c r="K2277" i="6" s="1"/>
  <c r="J2255" i="6"/>
  <c r="K2255" i="6" s="1"/>
  <c r="J3126" i="9"/>
  <c r="L3126" i="9" s="1"/>
  <c r="J2207" i="9"/>
  <c r="L2207" i="9" s="1"/>
  <c r="J2154" i="9"/>
  <c r="L2154" i="9" s="1"/>
  <c r="J2098" i="9"/>
  <c r="L2098" i="9" s="1"/>
  <c r="J1572" i="9"/>
  <c r="K1572" i="9" s="1"/>
  <c r="J1492" i="9"/>
  <c r="L1492" i="9" s="1"/>
  <c r="J642" i="9"/>
  <c r="L642" i="9" s="1"/>
  <c r="J614" i="9"/>
  <c r="L614" i="9" s="1"/>
  <c r="J604" i="9"/>
  <c r="L604" i="9" s="1"/>
  <c r="I1833" i="9"/>
  <c r="L1833" i="9" s="1"/>
  <c r="J1358" i="9"/>
  <c r="K1358" i="9" s="1"/>
  <c r="I1149" i="9"/>
  <c r="L1149" i="9" s="1"/>
  <c r="J864" i="9"/>
  <c r="L864" i="9" s="1"/>
  <c r="J869" i="9"/>
  <c r="K869" i="9" s="1"/>
  <c r="J467" i="9"/>
  <c r="L467" i="9" s="1"/>
  <c r="K3584" i="9"/>
  <c r="I1463" i="6"/>
  <c r="K1463" i="6" s="1"/>
  <c r="I1455" i="6"/>
  <c r="K1455" i="6" s="1"/>
  <c r="I1446" i="6"/>
  <c r="K1446" i="6" s="1"/>
  <c r="I1432" i="6"/>
  <c r="K1432" i="6" s="1"/>
  <c r="J1440" i="6"/>
  <c r="K1440" i="6" s="1"/>
  <c r="I1393" i="6"/>
  <c r="K1393" i="6" s="1"/>
  <c r="I1361" i="6"/>
  <c r="K1361" i="6" s="1"/>
  <c r="I1194" i="6"/>
  <c r="K1194" i="6" s="1"/>
  <c r="I1340" i="6"/>
  <c r="K1340" i="6" s="1"/>
  <c r="I1179" i="6"/>
  <c r="K1179" i="6" s="1"/>
  <c r="I1164" i="6"/>
  <c r="K1164" i="6" s="1"/>
  <c r="I1147" i="6"/>
  <c r="K1147" i="6" s="1"/>
  <c r="I1128" i="6"/>
  <c r="K1128" i="6" s="1"/>
  <c r="I1094" i="6"/>
  <c r="K1094" i="6" s="1"/>
  <c r="I1111" i="6"/>
  <c r="K1111" i="6" s="1"/>
  <c r="I1103" i="6"/>
  <c r="K1103" i="6" s="1"/>
  <c r="I1000" i="6"/>
  <c r="K1000" i="6" s="1"/>
  <c r="J1015" i="6"/>
  <c r="K1015" i="6" s="1"/>
  <c r="K998" i="6"/>
  <c r="J998" i="6"/>
  <c r="I961" i="6"/>
  <c r="K961" i="6" s="1"/>
  <c r="J864" i="6"/>
  <c r="K864" i="6" s="1"/>
  <c r="J1056" i="6"/>
  <c r="K1056" i="6" s="1"/>
  <c r="J851" i="6"/>
  <c r="K851" i="6" s="1"/>
  <c r="I774" i="6"/>
  <c r="K774" i="6" s="1"/>
  <c r="I797" i="6"/>
  <c r="K797" i="6" s="1"/>
  <c r="I730" i="6"/>
  <c r="K730" i="6" s="1"/>
  <c r="J764" i="6"/>
  <c r="K764" i="6" s="1"/>
  <c r="J759" i="6"/>
  <c r="K759" i="6" s="1"/>
  <c r="I692" i="6"/>
  <c r="K692" i="6" s="1"/>
  <c r="J702" i="6"/>
  <c r="K702" i="6" s="1"/>
  <c r="J627" i="6"/>
  <c r="K627" i="6" s="1"/>
  <c r="J611" i="6"/>
  <c r="K611" i="6" s="1"/>
  <c r="I547" i="6"/>
  <c r="K547" i="6" s="1"/>
  <c r="I515" i="6"/>
  <c r="K515" i="6" s="1"/>
  <c r="J479" i="6"/>
  <c r="K479" i="6" s="1"/>
  <c r="J447" i="6"/>
  <c r="K447" i="6" s="1"/>
  <c r="J407" i="6"/>
  <c r="K407" i="6" s="1"/>
  <c r="J581" i="6"/>
  <c r="K581" i="6" s="1"/>
  <c r="I599" i="6"/>
  <c r="K599" i="6" s="1"/>
  <c r="J486" i="6"/>
  <c r="K486" i="6" s="1"/>
  <c r="I285" i="6"/>
  <c r="K285" i="6" s="1"/>
  <c r="I234" i="6"/>
  <c r="K234" i="6" s="1"/>
  <c r="I281" i="6"/>
  <c r="K281" i="6" s="1"/>
  <c r="I228" i="6"/>
  <c r="K228" i="6" s="1"/>
  <c r="J270" i="6"/>
  <c r="K270" i="6" s="1"/>
  <c r="I132" i="6"/>
  <c r="K132" i="6" s="1"/>
  <c r="J87" i="6"/>
  <c r="K87" i="6" s="1"/>
  <c r="J103" i="6"/>
  <c r="K103" i="6" s="1"/>
  <c r="J41" i="6"/>
  <c r="K41" i="6" s="1"/>
  <c r="I65" i="6"/>
  <c r="K65" i="6" s="1"/>
  <c r="K840" i="7"/>
  <c r="L768" i="7"/>
  <c r="L404" i="7"/>
  <c r="L263" i="7"/>
  <c r="J34" i="6"/>
  <c r="K34" i="6" s="1"/>
  <c r="I1082" i="6"/>
  <c r="K1082" i="6" s="1"/>
  <c r="J1466" i="6"/>
  <c r="K1466" i="6" s="1"/>
  <c r="I1537" i="6"/>
  <c r="K1537" i="6" s="1"/>
  <c r="I1482" i="6"/>
  <c r="K1482" i="6" s="1"/>
  <c r="I1561" i="6"/>
  <c r="K1561" i="6" s="1"/>
  <c r="I1625" i="6"/>
  <c r="K1625" i="6" s="1"/>
  <c r="I1689" i="6"/>
  <c r="K1689" i="6" s="1"/>
  <c r="I1905" i="6"/>
  <c r="K1905" i="6" s="1"/>
  <c r="I1879" i="6"/>
  <c r="K1879" i="6" s="1"/>
  <c r="J2065" i="6"/>
  <c r="K2065" i="6" s="1"/>
  <c r="J2160" i="6"/>
  <c r="K2160" i="6" s="1"/>
  <c r="I2259" i="6"/>
  <c r="K2259" i="6" s="1"/>
  <c r="J2317" i="6"/>
  <c r="K2317" i="6" s="1"/>
  <c r="J2358" i="6"/>
  <c r="K2358" i="6" s="1"/>
  <c r="J2474" i="6"/>
  <c r="K2474" i="6" s="1"/>
  <c r="I2515" i="6"/>
  <c r="K2515" i="6" s="1"/>
  <c r="J2327" i="6"/>
  <c r="K2327" i="6" s="1"/>
  <c r="J2456" i="6"/>
  <c r="K2456" i="6" s="1"/>
  <c r="J2168" i="6"/>
  <c r="K2168" i="6" s="1"/>
  <c r="J1616" i="6"/>
  <c r="K1616" i="6" s="1"/>
  <c r="I1877" i="6"/>
  <c r="K1877" i="6" s="1"/>
  <c r="I1993" i="6"/>
  <c r="K1993" i="6" s="1"/>
  <c r="J2092" i="6"/>
  <c r="K2092" i="6" s="1"/>
  <c r="J2187" i="6"/>
  <c r="K2187" i="6" s="1"/>
  <c r="J2223" i="6"/>
  <c r="K2223" i="6" s="1"/>
  <c r="I1527" i="6"/>
  <c r="K1527" i="6" s="1"/>
  <c r="I1712" i="6"/>
  <c r="K1712" i="6" s="1"/>
  <c r="J1990" i="6"/>
  <c r="K1990" i="6" s="1"/>
  <c r="I2148" i="6"/>
  <c r="K2148" i="6" s="1"/>
  <c r="I2272" i="6"/>
  <c r="K2272" i="6" s="1"/>
  <c r="I2460" i="6"/>
  <c r="K2460" i="6" s="1"/>
  <c r="J2540" i="6"/>
  <c r="K2540" i="6" s="1"/>
  <c r="I2586" i="6"/>
  <c r="K2586" i="6" s="1"/>
  <c r="J2668" i="6"/>
  <c r="K2668" i="6" s="1"/>
  <c r="I2438" i="6"/>
  <c r="K2438" i="6" s="1"/>
  <c r="I2574" i="6"/>
  <c r="K2574" i="6" s="1"/>
  <c r="J2636" i="6"/>
  <c r="K2636" i="6" s="1"/>
  <c r="J1591" i="6"/>
  <c r="K1591" i="6" s="1"/>
  <c r="J1623" i="6"/>
  <c r="K1623" i="6" s="1"/>
  <c r="J1655" i="6"/>
  <c r="K1655" i="6" s="1"/>
  <c r="I1704" i="6"/>
  <c r="K1704" i="6" s="1"/>
  <c r="I1740" i="6"/>
  <c r="K1740" i="6" s="1"/>
  <c r="J1791" i="6"/>
  <c r="K1791" i="6" s="1"/>
  <c r="I1862" i="6"/>
  <c r="K1862" i="6" s="1"/>
  <c r="J1908" i="6"/>
  <c r="K1908" i="6" s="1"/>
  <c r="I1961" i="6"/>
  <c r="K1961" i="6" s="1"/>
  <c r="J2220" i="6"/>
  <c r="K2220" i="6" s="1"/>
  <c r="J2308" i="6"/>
  <c r="K2308" i="6" s="1"/>
  <c r="I1491" i="6"/>
  <c r="K1491" i="6" s="1"/>
  <c r="I1565" i="6"/>
  <c r="K1565" i="6" s="1"/>
  <c r="I1757" i="6"/>
  <c r="K1757" i="6" s="1"/>
  <c r="I1781" i="6"/>
  <c r="K1781" i="6" s="1"/>
  <c r="I1933" i="6"/>
  <c r="K1933" i="6" s="1"/>
  <c r="J2062" i="6"/>
  <c r="K2062" i="6" s="1"/>
  <c r="I2103" i="6"/>
  <c r="K2103" i="6" s="1"/>
  <c r="J2210" i="6"/>
  <c r="K2210" i="6" s="1"/>
  <c r="I2397" i="6"/>
  <c r="K2397" i="6" s="1"/>
  <c r="J2464" i="6"/>
  <c r="K2464" i="6" s="1"/>
  <c r="I2564" i="6"/>
  <c r="K2564" i="6" s="1"/>
  <c r="I2591" i="6"/>
  <c r="K2591" i="6" s="1"/>
  <c r="I1525" i="6"/>
  <c r="K1525" i="6" s="1"/>
  <c r="I1611" i="6"/>
  <c r="K1611" i="6" s="1"/>
  <c r="I1741" i="6"/>
  <c r="K1741" i="6" s="1"/>
  <c r="J1802" i="6"/>
  <c r="K1802" i="6" s="1"/>
  <c r="J2022" i="6"/>
  <c r="K2022" i="6" s="1"/>
  <c r="J2499" i="6"/>
  <c r="K2499" i="6" s="1"/>
  <c r="I1621" i="6"/>
  <c r="K1621" i="6" s="1"/>
  <c r="I1688" i="6"/>
  <c r="K1688" i="6" s="1"/>
  <c r="J2147" i="6"/>
  <c r="K2147" i="6" s="1"/>
  <c r="I2072" i="6"/>
  <c r="K2072" i="6" s="1"/>
  <c r="I2215" i="6"/>
  <c r="K2215" i="6" s="1"/>
  <c r="I2342" i="6"/>
  <c r="K2342" i="6" s="1"/>
  <c r="I2510" i="6"/>
  <c r="K2510" i="6" s="1"/>
  <c r="I1603" i="6"/>
  <c r="K1603" i="6" s="1"/>
  <c r="I2630" i="6"/>
  <c r="K2630" i="6" s="1"/>
  <c r="I1716" i="6"/>
  <c r="K1716" i="6" s="1"/>
  <c r="J2681" i="6"/>
  <c r="K2681" i="6" s="1"/>
  <c r="J2306" i="6"/>
  <c r="K2306" i="6" s="1"/>
  <c r="I2430" i="6"/>
  <c r="K2430" i="6" s="1"/>
  <c r="J2555" i="6"/>
  <c r="K2555" i="6" s="1"/>
  <c r="I2677" i="6"/>
  <c r="K2677" i="6" s="1"/>
  <c r="J2260" i="6"/>
  <c r="K2260" i="6" s="1"/>
  <c r="I2561" i="6"/>
  <c r="K2561" i="6" s="1"/>
  <c r="I2652" i="6"/>
  <c r="K2652" i="6" s="1"/>
  <c r="L1695" i="6"/>
  <c r="I1792" i="6"/>
  <c r="K1792" i="6" s="1"/>
  <c r="I1968" i="6"/>
  <c r="K1968" i="6" s="1"/>
  <c r="I2152" i="6"/>
  <c r="K2152" i="6" s="1"/>
  <c r="K2436" i="6"/>
  <c r="I2436" i="6"/>
  <c r="J1177" i="6"/>
  <c r="K1177" i="6" s="1"/>
  <c r="J1249" i="6"/>
  <c r="K1249" i="6" s="1"/>
  <c r="K704" i="7"/>
  <c r="K1265" i="7"/>
  <c r="K1639" i="7"/>
  <c r="L2176" i="7"/>
  <c r="K2037" i="7"/>
  <c r="L3069" i="7"/>
  <c r="K2942" i="7"/>
  <c r="K2264" i="7"/>
  <c r="K2710" i="7"/>
  <c r="K465" i="7"/>
  <c r="J2918" i="9"/>
  <c r="K2918" i="9" s="1"/>
  <c r="J2905" i="9"/>
  <c r="K2905" i="9" s="1"/>
  <c r="K2832" i="9"/>
  <c r="J2553" i="9"/>
  <c r="K2553" i="9" s="1"/>
  <c r="J2417" i="9"/>
  <c r="L2417" i="9" s="1"/>
  <c r="J2409" i="9"/>
  <c r="L2409" i="9" s="1"/>
  <c r="J2342" i="9"/>
  <c r="L2342" i="9" s="1"/>
  <c r="J2326" i="9"/>
  <c r="K2326" i="9" s="1"/>
  <c r="J2310" i="9"/>
  <c r="L2310" i="9" s="1"/>
  <c r="J2294" i="9"/>
  <c r="K2294" i="9" s="1"/>
  <c r="J2276" i="9"/>
  <c r="L2276" i="9" s="1"/>
  <c r="J2219" i="9"/>
  <c r="L2219" i="9" s="1"/>
  <c r="K2422" i="9"/>
  <c r="J2152" i="9"/>
  <c r="L2152" i="9" s="1"/>
  <c r="J2144" i="9"/>
  <c r="L2144" i="9" s="1"/>
  <c r="J2136" i="9"/>
  <c r="L2136" i="9" s="1"/>
  <c r="J2128" i="9"/>
  <c r="L2128" i="9" s="1"/>
  <c r="J2120" i="9"/>
  <c r="L2120" i="9" s="1"/>
  <c r="L2112" i="9"/>
  <c r="J2112" i="9"/>
  <c r="J2104" i="9"/>
  <c r="L2104" i="9" s="1"/>
  <c r="J2096" i="9"/>
  <c r="L2096" i="9" s="1"/>
  <c r="J2088" i="9"/>
  <c r="L2088" i="9" s="1"/>
  <c r="J2080" i="9"/>
  <c r="L2080" i="9" s="1"/>
  <c r="J2072" i="9"/>
  <c r="L2072" i="9" s="1"/>
  <c r="L2064" i="9"/>
  <c r="J2064" i="9"/>
  <c r="J2056" i="9"/>
  <c r="L2056" i="9" s="1"/>
  <c r="J2048" i="9"/>
  <c r="L2048" i="9" s="1"/>
  <c r="J2040" i="9"/>
  <c r="L2040" i="9" s="1"/>
  <c r="J1954" i="9"/>
  <c r="K1954" i="9" s="1"/>
  <c r="J1941" i="9"/>
  <c r="K1941" i="9" s="1"/>
  <c r="K1897" i="9"/>
  <c r="J1897" i="9"/>
  <c r="J1722" i="9"/>
  <c r="K1722" i="9" s="1"/>
  <c r="J1522" i="9"/>
  <c r="L1522" i="9" s="1"/>
  <c r="J1498" i="9"/>
  <c r="L1498" i="9" s="1"/>
  <c r="J1490" i="9"/>
  <c r="L1490" i="9" s="1"/>
  <c r="J1482" i="9"/>
  <c r="L1482" i="9" s="1"/>
  <c r="J1375" i="9"/>
  <c r="L1375" i="9" s="1"/>
  <c r="K1620" i="9"/>
  <c r="J1389" i="9"/>
  <c r="L1389" i="9" s="1"/>
  <c r="J1148" i="9"/>
  <c r="K1148" i="9" s="1"/>
  <c r="J1016" i="9"/>
  <c r="L1016" i="9" s="1"/>
  <c r="J779" i="9"/>
  <c r="L779" i="9" s="1"/>
  <c r="J747" i="9"/>
  <c r="K747" i="9" s="1"/>
  <c r="J729" i="9"/>
  <c r="K729" i="9" s="1"/>
  <c r="J713" i="9"/>
  <c r="L713" i="9" s="1"/>
  <c r="J697" i="9"/>
  <c r="L697" i="9" s="1"/>
  <c r="J774" i="9"/>
  <c r="K774" i="9" s="1"/>
  <c r="J758" i="9"/>
  <c r="K758" i="9" s="1"/>
  <c r="J669" i="9"/>
  <c r="L669" i="9" s="1"/>
  <c r="J835" i="9"/>
  <c r="K835" i="9" s="1"/>
  <c r="J788" i="9"/>
  <c r="K788" i="9" s="1"/>
  <c r="J756" i="9"/>
  <c r="K756" i="9" s="1"/>
  <c r="J807" i="9"/>
  <c r="L807" i="9" s="1"/>
  <c r="J775" i="9"/>
  <c r="K775" i="9" s="1"/>
  <c r="J743" i="9"/>
  <c r="L743" i="9" s="1"/>
  <c r="J899" i="9"/>
  <c r="L899" i="9" s="1"/>
  <c r="J746" i="9"/>
  <c r="L746" i="9" s="1"/>
  <c r="J665" i="9"/>
  <c r="L665" i="9" s="1"/>
  <c r="J658" i="9"/>
  <c r="L658" i="9" s="1"/>
  <c r="J618" i="9"/>
  <c r="L618" i="9" s="1"/>
  <c r="J657" i="9"/>
  <c r="K657" i="9" s="1"/>
  <c r="J610" i="9"/>
  <c r="K610" i="9" s="1"/>
  <c r="J602" i="9"/>
  <c r="K602" i="9" s="1"/>
  <c r="J594" i="9"/>
  <c r="K594" i="9" s="1"/>
  <c r="L512" i="9"/>
  <c r="K121" i="9"/>
  <c r="K436" i="9"/>
  <c r="K348" i="9"/>
  <c r="K82" i="9"/>
  <c r="I3102" i="9"/>
  <c r="L3102" i="9" s="1"/>
  <c r="I3087" i="9"/>
  <c r="K3087" i="9" s="1"/>
  <c r="J2952" i="9"/>
  <c r="K2952" i="9" s="1"/>
  <c r="L2614" i="9"/>
  <c r="I2614" i="9"/>
  <c r="I2216" i="9"/>
  <c r="L2216" i="9" s="1"/>
  <c r="J2240" i="9"/>
  <c r="L2240" i="9" s="1"/>
  <c r="J1452" i="9"/>
  <c r="K1452" i="9" s="1"/>
  <c r="J1568" i="9"/>
  <c r="K1568" i="9" s="1"/>
  <c r="J1809" i="9"/>
  <c r="K1809" i="9" s="1"/>
  <c r="J1629" i="9"/>
  <c r="L1629" i="9" s="1"/>
  <c r="I1197" i="9"/>
  <c r="L1197" i="9" s="1"/>
  <c r="J841" i="9"/>
  <c r="L841" i="9" s="1"/>
  <c r="L1232" i="9"/>
  <c r="J1232" i="9"/>
  <c r="J943" i="9"/>
  <c r="K943" i="9" s="1"/>
  <c r="J686" i="9"/>
  <c r="L686" i="9" s="1"/>
  <c r="J1244" i="9"/>
  <c r="J281" i="9"/>
  <c r="K281" i="9" s="1"/>
  <c r="J217" i="9"/>
  <c r="K217" i="9" s="1"/>
  <c r="J382" i="9"/>
  <c r="K382" i="9" s="1"/>
  <c r="J244" i="9"/>
  <c r="K244" i="9" s="1"/>
  <c r="K211" i="9"/>
  <c r="J211" i="9"/>
  <c r="J179" i="9"/>
  <c r="K179" i="9" s="1"/>
  <c r="J147" i="9"/>
  <c r="L147" i="9" s="1"/>
  <c r="K115" i="9"/>
  <c r="J115" i="9"/>
  <c r="J75" i="9"/>
  <c r="L75" i="9" s="1"/>
  <c r="J160" i="9"/>
  <c r="L160" i="9" s="1"/>
  <c r="J96" i="9"/>
  <c r="L96" i="9" s="1"/>
  <c r="J444" i="9"/>
  <c r="L444" i="9" s="1"/>
  <c r="J375" i="9"/>
  <c r="L375" i="9" s="1"/>
  <c r="J321" i="9"/>
  <c r="L321" i="9" s="1"/>
  <c r="I16" i="9"/>
  <c r="K16" i="9" s="1"/>
  <c r="I3074" i="9"/>
  <c r="K3074" i="9" s="1"/>
  <c r="K3199" i="9"/>
  <c r="K3247" i="9"/>
  <c r="L3420" i="9"/>
  <c r="K3420" i="9"/>
  <c r="L3215" i="9"/>
  <c r="L3464" i="9"/>
  <c r="L3235" i="9"/>
  <c r="L3431" i="9"/>
  <c r="L3384" i="9"/>
  <c r="K3661" i="9"/>
  <c r="L3589" i="9"/>
  <c r="L3615" i="9"/>
  <c r="K3650" i="9"/>
  <c r="L3610" i="9"/>
  <c r="L3390" i="9"/>
  <c r="L3609" i="9"/>
  <c r="K3438" i="9"/>
  <c r="K3683" i="9"/>
  <c r="K3287" i="9"/>
  <c r="K3575" i="9"/>
  <c r="K3562" i="9"/>
  <c r="L3562" i="9"/>
  <c r="L3626" i="9"/>
  <c r="L3217" i="9"/>
  <c r="K3628" i="9"/>
  <c r="L3628" i="9"/>
  <c r="L3318" i="9"/>
  <c r="K3669" i="9"/>
  <c r="K3194" i="9"/>
  <c r="K3354" i="9"/>
  <c r="L3605" i="9"/>
  <c r="K3616" i="9"/>
  <c r="K3614" i="9"/>
  <c r="L3587" i="9"/>
  <c r="L3520" i="9"/>
  <c r="K3520" i="9"/>
  <c r="K1181" i="6"/>
  <c r="I1181" i="6"/>
  <c r="J1237" i="6"/>
  <c r="K1237" i="6" s="1"/>
  <c r="I1026" i="6"/>
  <c r="K1026" i="6" s="1"/>
  <c r="I1007" i="6"/>
  <c r="K1007" i="6" s="1"/>
  <c r="I875" i="6"/>
  <c r="K875" i="6" s="1"/>
  <c r="J455" i="6"/>
  <c r="K455" i="6" s="1"/>
  <c r="I244" i="6"/>
  <c r="K244" i="6" s="1"/>
  <c r="I97" i="6"/>
  <c r="K97" i="6" s="1"/>
  <c r="J68" i="6"/>
  <c r="K68" i="6" s="1"/>
  <c r="I1505" i="6"/>
  <c r="K1505" i="6" s="1"/>
  <c r="J2446" i="6"/>
  <c r="K2446" i="6" s="1"/>
  <c r="J2295" i="6"/>
  <c r="K2295" i="6" s="1"/>
  <c r="J1927" i="6"/>
  <c r="K1927" i="6" s="1"/>
  <c r="J2319" i="6"/>
  <c r="K2319" i="6" s="1"/>
  <c r="I2237" i="6"/>
  <c r="K2237" i="6" s="1"/>
  <c r="J2554" i="6"/>
  <c r="K2554" i="6" s="1"/>
  <c r="J1777" i="6"/>
  <c r="K1777" i="6" s="1"/>
  <c r="J1758" i="6"/>
  <c r="K1758" i="6" s="1"/>
  <c r="L2769" i="9"/>
  <c r="J2769" i="9"/>
  <c r="K2769" i="9" s="1"/>
  <c r="J2403" i="9"/>
  <c r="K2403" i="9" s="1"/>
  <c r="J2298" i="9"/>
  <c r="K2298" i="9" s="1"/>
  <c r="J2146" i="9"/>
  <c r="L2146" i="9" s="1"/>
  <c r="J2090" i="9"/>
  <c r="L2090" i="9" s="1"/>
  <c r="J2050" i="9"/>
  <c r="L2050" i="9" s="1"/>
  <c r="J1891" i="9"/>
  <c r="K1891" i="9" s="1"/>
  <c r="K787" i="9"/>
  <c r="J787" i="9"/>
  <c r="J851" i="9"/>
  <c r="K851" i="9" s="1"/>
  <c r="J751" i="9"/>
  <c r="K751" i="9" s="1"/>
  <c r="J674" i="9"/>
  <c r="L674" i="9" s="1"/>
  <c r="J2224" i="9"/>
  <c r="K2224" i="9" s="1"/>
  <c r="I2263" i="9"/>
  <c r="K2263" i="9" s="1"/>
  <c r="J1365" i="9"/>
  <c r="L1365" i="9" s="1"/>
  <c r="I1679" i="9"/>
  <c r="L1679" i="9" s="1"/>
  <c r="I1528" i="9"/>
  <c r="L1528" i="9" s="1"/>
  <c r="L951" i="9"/>
  <c r="J951" i="9"/>
  <c r="K951" i="9" s="1"/>
  <c r="I1242" i="9"/>
  <c r="K1242" i="9" s="1"/>
  <c r="I1420" i="6"/>
  <c r="K1420" i="6" s="1"/>
  <c r="I1428" i="6"/>
  <c r="K1428" i="6" s="1"/>
  <c r="I1414" i="6"/>
  <c r="K1414" i="6" s="1"/>
  <c r="K1391" i="6"/>
  <c r="I1391" i="6"/>
  <c r="I1377" i="6"/>
  <c r="K1377" i="6" s="1"/>
  <c r="K1329" i="6"/>
  <c r="J1329" i="6"/>
  <c r="J1212" i="6"/>
  <c r="K1212" i="6" s="1"/>
  <c r="I1174" i="6"/>
  <c r="K1174" i="6" s="1"/>
  <c r="I1171" i="6"/>
  <c r="K1171" i="6" s="1"/>
  <c r="I991" i="6"/>
  <c r="K991" i="6" s="1"/>
  <c r="I993" i="6"/>
  <c r="K993" i="6" s="1"/>
  <c r="J920" i="6"/>
  <c r="K920" i="6" s="1"/>
  <c r="J856" i="6"/>
  <c r="K856" i="6" s="1"/>
  <c r="I899" i="6"/>
  <c r="K899" i="6" s="1"/>
  <c r="J848" i="6"/>
  <c r="K848" i="6" s="1"/>
  <c r="J805" i="6"/>
  <c r="K805" i="6" s="1"/>
  <c r="K881" i="6"/>
  <c r="I881" i="6"/>
  <c r="I786" i="6"/>
  <c r="K786" i="6" s="1"/>
  <c r="J756" i="6"/>
  <c r="K756" i="6" s="1"/>
  <c r="I676" i="6"/>
  <c r="K676" i="6" s="1"/>
  <c r="J724" i="6"/>
  <c r="K724" i="6" s="1"/>
  <c r="J660" i="6"/>
  <c r="K660" i="6" s="1"/>
  <c r="K685" i="6"/>
  <c r="J685" i="6"/>
  <c r="I566" i="6"/>
  <c r="K566" i="6" s="1"/>
  <c r="J399" i="6"/>
  <c r="K399" i="6" s="1"/>
  <c r="J522" i="6"/>
  <c r="K522" i="6" s="1"/>
  <c r="J595" i="6"/>
  <c r="K595" i="6" s="1"/>
  <c r="I280" i="6"/>
  <c r="K280" i="6" s="1"/>
  <c r="I226" i="6"/>
  <c r="K226" i="6" s="1"/>
  <c r="I387" i="6"/>
  <c r="K387" i="6" s="1"/>
  <c r="K328" i="6"/>
  <c r="J328" i="6"/>
  <c r="I277" i="6"/>
  <c r="K277" i="6" s="1"/>
  <c r="I220" i="6"/>
  <c r="K220" i="6" s="1"/>
  <c r="K183" i="6"/>
  <c r="I183" i="6"/>
  <c r="I56" i="6"/>
  <c r="K56" i="6" s="1"/>
  <c r="I124" i="6"/>
  <c r="K124" i="6" s="1"/>
  <c r="J71" i="6"/>
  <c r="K71" i="6" s="1"/>
  <c r="L714" i="7"/>
  <c r="I858" i="6"/>
  <c r="K858" i="6" s="1"/>
  <c r="I1617" i="6"/>
  <c r="K1617" i="6" s="1"/>
  <c r="I1489" i="6"/>
  <c r="K1489" i="6" s="1"/>
  <c r="I1762" i="6"/>
  <c r="K1762" i="6" s="1"/>
  <c r="I1906" i="6"/>
  <c r="K1906" i="6" s="1"/>
  <c r="I2026" i="6"/>
  <c r="K2026" i="6" s="1"/>
  <c r="I2090" i="6"/>
  <c r="K2090" i="6" s="1"/>
  <c r="I2163" i="6"/>
  <c r="K2163" i="6" s="1"/>
  <c r="J2221" i="6"/>
  <c r="K2221" i="6" s="1"/>
  <c r="I2419" i="6"/>
  <c r="K2419" i="6" s="1"/>
  <c r="J2634" i="6"/>
  <c r="K2634" i="6" s="1"/>
  <c r="I2379" i="6"/>
  <c r="K2379" i="6" s="1"/>
  <c r="J2356" i="6"/>
  <c r="K2356" i="6" s="1"/>
  <c r="J2293" i="6"/>
  <c r="K2293" i="6" s="1"/>
  <c r="I1472" i="6"/>
  <c r="K1472" i="6" s="1"/>
  <c r="J1497" i="6"/>
  <c r="K1497" i="6" s="1"/>
  <c r="J1535" i="6"/>
  <c r="K1535" i="6" s="1"/>
  <c r="I1779" i="6"/>
  <c r="K1779" i="6" s="1"/>
  <c r="J1884" i="6"/>
  <c r="K1884" i="6" s="1"/>
  <c r="J1943" i="6"/>
  <c r="K1943" i="6" s="1"/>
  <c r="J2100" i="6"/>
  <c r="K2100" i="6" s="1"/>
  <c r="J2126" i="6"/>
  <c r="K2126" i="6" s="1"/>
  <c r="J2167" i="6"/>
  <c r="K2167" i="6" s="1"/>
  <c r="J2199" i="6"/>
  <c r="K2199" i="6" s="1"/>
  <c r="I2622" i="6"/>
  <c r="K2622" i="6" s="1"/>
  <c r="I1677" i="6"/>
  <c r="K1677" i="6" s="1"/>
  <c r="I1861" i="6"/>
  <c r="K1861" i="6" s="1"/>
  <c r="I2151" i="6"/>
  <c r="K2151" i="6" s="1"/>
  <c r="I2236" i="6"/>
  <c r="K2236" i="6" s="1"/>
  <c r="I2672" i="6"/>
  <c r="K2672" i="6" s="1"/>
  <c r="I2693" i="6"/>
  <c r="K2693" i="6" s="1"/>
  <c r="I1541" i="6"/>
  <c r="K1541" i="6" s="1"/>
  <c r="I1756" i="6"/>
  <c r="K1756" i="6" s="1"/>
  <c r="I1796" i="6"/>
  <c r="K1796" i="6" s="1"/>
  <c r="J1841" i="6"/>
  <c r="K1841" i="6" s="1"/>
  <c r="J2094" i="6"/>
  <c r="K2094" i="6" s="1"/>
  <c r="J2188" i="6"/>
  <c r="L2188" i="6" s="1"/>
  <c r="I2647" i="6"/>
  <c r="K2647" i="6" s="1"/>
  <c r="J1800" i="6"/>
  <c r="K1800" i="6" s="1"/>
  <c r="J1835" i="6"/>
  <c r="K1835" i="6" s="1"/>
  <c r="J1912" i="6"/>
  <c r="K1912" i="6" s="1"/>
  <c r="I2169" i="6"/>
  <c r="K2169" i="6" s="1"/>
  <c r="I1495" i="6"/>
  <c r="K1495" i="6" s="1"/>
  <c r="J1534" i="6"/>
  <c r="K1534" i="6" s="1"/>
  <c r="I1683" i="6"/>
  <c r="K1683" i="6" s="1"/>
  <c r="I1723" i="6"/>
  <c r="K1723" i="6" s="1"/>
  <c r="J2213" i="6"/>
  <c r="K2213" i="6" s="1"/>
  <c r="I2302" i="6"/>
  <c r="K2302" i="6" s="1"/>
  <c r="I2361" i="6"/>
  <c r="K2361" i="6" s="1"/>
  <c r="J2400" i="6"/>
  <c r="K2400" i="6" s="1"/>
  <c r="J2528" i="6"/>
  <c r="K2528" i="6" s="1"/>
  <c r="I2567" i="6"/>
  <c r="K2567" i="6" s="1"/>
  <c r="I2055" i="6"/>
  <c r="K2055" i="6" s="1"/>
  <c r="I2087" i="6"/>
  <c r="K2087" i="6" s="1"/>
  <c r="I2502" i="6"/>
  <c r="K2502" i="6" s="1"/>
  <c r="I1488" i="6"/>
  <c r="K1488" i="6" s="1"/>
  <c r="I1575" i="6"/>
  <c r="K1575" i="6" s="1"/>
  <c r="J2490" i="6"/>
  <c r="K2490" i="6" s="1"/>
  <c r="I2398" i="6"/>
  <c r="K2398" i="6" s="1"/>
  <c r="I2560" i="6"/>
  <c r="K2560" i="6" s="1"/>
  <c r="I2609" i="6"/>
  <c r="K2609" i="6" s="1"/>
  <c r="J2274" i="6"/>
  <c r="K2274" i="6" s="1"/>
  <c r="I2462" i="6"/>
  <c r="K2462" i="6" s="1"/>
  <c r="I2487" i="6"/>
  <c r="K2487" i="6" s="1"/>
  <c r="J2543" i="6"/>
  <c r="K2543" i="6" s="1"/>
  <c r="J2662" i="6"/>
  <c r="K2662" i="6" s="1"/>
  <c r="I2000" i="6"/>
  <c r="K2000" i="6" s="1"/>
  <c r="J1839" i="6"/>
  <c r="K1839" i="6" s="1"/>
  <c r="J2181" i="6"/>
  <c r="K2181" i="6" s="1"/>
  <c r="J2329" i="6"/>
  <c r="K2329" i="6" s="1"/>
  <c r="K1424" i="7"/>
  <c r="K144" i="7"/>
  <c r="K1172" i="7"/>
  <c r="L1944" i="7"/>
  <c r="K1901" i="7"/>
  <c r="K2188" i="7"/>
  <c r="K2405" i="7"/>
  <c r="K667" i="7"/>
  <c r="L2387" i="7"/>
  <c r="K2421" i="7"/>
  <c r="K2018" i="7"/>
  <c r="L88" i="7"/>
  <c r="L272" i="7"/>
  <c r="L920" i="7"/>
  <c r="L904" i="7"/>
  <c r="K3019" i="9"/>
  <c r="K2896" i="9"/>
  <c r="J2674" i="9"/>
  <c r="L2674" i="9" s="1"/>
  <c r="J2685" i="9"/>
  <c r="K2685" i="9" s="1"/>
  <c r="K2713" i="9"/>
  <c r="J2713" i="9"/>
  <c r="J2592" i="9"/>
  <c r="L2592" i="9" s="1"/>
  <c r="J2416" i="9"/>
  <c r="L2416" i="9" s="1"/>
  <c r="J2408" i="9"/>
  <c r="K2408" i="9" s="1"/>
  <c r="J2400" i="9"/>
  <c r="K2400" i="9" s="1"/>
  <c r="J2394" i="9"/>
  <c r="L2394" i="9" s="1"/>
  <c r="J2386" i="9"/>
  <c r="L2386" i="9" s="1"/>
  <c r="J2378" i="9"/>
  <c r="L2378" i="9" s="1"/>
  <c r="J2370" i="9"/>
  <c r="L2370" i="9" s="1"/>
  <c r="J2362" i="9"/>
  <c r="K2362" i="9" s="1"/>
  <c r="K2425" i="9"/>
  <c r="J2160" i="9"/>
  <c r="L2160" i="9" s="1"/>
  <c r="J2034" i="9"/>
  <c r="L2034" i="9" s="1"/>
  <c r="J2018" i="9"/>
  <c r="L2018" i="9" s="1"/>
  <c r="J2002" i="9"/>
  <c r="L2002" i="9" s="1"/>
  <c r="J1986" i="9"/>
  <c r="K1986" i="9" s="1"/>
  <c r="J1970" i="9"/>
  <c r="L1970" i="9" s="1"/>
  <c r="J2024" i="9"/>
  <c r="K2024" i="9" s="1"/>
  <c r="J2008" i="9"/>
  <c r="L2008" i="9" s="1"/>
  <c r="J1992" i="9"/>
  <c r="K1992" i="9" s="1"/>
  <c r="J1976" i="9"/>
  <c r="L1976" i="9" s="1"/>
  <c r="J1959" i="9"/>
  <c r="K1959" i="9" s="1"/>
  <c r="J1775" i="9"/>
  <c r="K1775" i="9" s="1"/>
  <c r="J1752" i="9"/>
  <c r="K1752" i="9" s="1"/>
  <c r="J1613" i="9"/>
  <c r="L1613" i="9" s="1"/>
  <c r="J1521" i="9"/>
  <c r="L1521" i="9" s="1"/>
  <c r="J1513" i="9"/>
  <c r="L1513" i="9" s="1"/>
  <c r="J1505" i="9"/>
  <c r="L1505" i="9" s="1"/>
  <c r="J1497" i="9"/>
  <c r="L1497" i="9" s="1"/>
  <c r="J1489" i="9"/>
  <c r="L1489" i="9" s="1"/>
  <c r="J1481" i="9"/>
  <c r="L1481" i="9" s="1"/>
  <c r="J1473" i="9"/>
  <c r="K1473" i="9" s="1"/>
  <c r="J1390" i="9"/>
  <c r="L1390" i="9" s="1"/>
  <c r="J1012" i="9"/>
  <c r="K1012" i="9" s="1"/>
  <c r="J810" i="9"/>
  <c r="L810" i="9" s="1"/>
  <c r="J786" i="9"/>
  <c r="K786" i="9" s="1"/>
  <c r="J648" i="9"/>
  <c r="K648" i="9" s="1"/>
  <c r="J659" i="9"/>
  <c r="L659" i="9" s="1"/>
  <c r="J634" i="9"/>
  <c r="K634" i="9" s="1"/>
  <c r="J635" i="9"/>
  <c r="L635" i="9" s="1"/>
  <c r="J644" i="9"/>
  <c r="K644" i="9" s="1"/>
  <c r="J583" i="9"/>
  <c r="L583" i="9" s="1"/>
  <c r="K187" i="9"/>
  <c r="K176" i="9"/>
  <c r="I3138" i="9"/>
  <c r="K3138" i="9" s="1"/>
  <c r="J3116" i="9"/>
  <c r="K3116" i="9" s="1"/>
  <c r="J3072" i="9"/>
  <c r="K3072" i="9" s="1"/>
  <c r="I2728" i="9"/>
  <c r="L2728" i="9" s="1"/>
  <c r="I1904" i="9"/>
  <c r="K1904" i="9" s="1"/>
  <c r="I1691" i="9"/>
  <c r="K1691" i="9" s="1"/>
  <c r="I1922" i="9"/>
  <c r="L1922" i="9" s="1"/>
  <c r="J1885" i="9"/>
  <c r="K1885" i="9" s="1"/>
  <c r="J1733" i="9"/>
  <c r="L1733" i="9" s="1"/>
  <c r="J1930" i="9"/>
  <c r="K1930" i="9" s="1"/>
  <c r="I1596" i="9"/>
  <c r="L1596" i="9" s="1"/>
  <c r="J1540" i="9"/>
  <c r="L1540" i="9" s="1"/>
  <c r="J1703" i="9"/>
  <c r="K1703" i="9" s="1"/>
  <c r="I1536" i="9"/>
  <c r="L1536" i="9" s="1"/>
  <c r="J1576" i="9"/>
  <c r="K1576" i="9" s="1"/>
  <c r="I1239" i="9"/>
  <c r="K1239" i="9" s="1"/>
  <c r="I1357" i="9"/>
  <c r="L1357" i="9" s="1"/>
  <c r="J995" i="9"/>
  <c r="L995" i="9" s="1"/>
  <c r="J1007" i="9"/>
  <c r="L1007" i="9" s="1"/>
  <c r="J939" i="9"/>
  <c r="K939" i="9" s="1"/>
  <c r="J670" i="9"/>
  <c r="L670" i="9" s="1"/>
  <c r="J531" i="9"/>
  <c r="K531" i="9" s="1"/>
  <c r="I453" i="9"/>
  <c r="K453" i="9" s="1"/>
  <c r="J380" i="9"/>
  <c r="L380" i="9" s="1"/>
  <c r="J315" i="9"/>
  <c r="L315" i="9" s="1"/>
  <c r="J828" i="9"/>
  <c r="L828" i="9" s="1"/>
  <c r="I508" i="9"/>
  <c r="K508" i="9" s="1"/>
  <c r="J434" i="9"/>
  <c r="K434" i="9" s="1"/>
  <c r="I389" i="9"/>
  <c r="K389" i="9" s="1"/>
  <c r="I291" i="9"/>
  <c r="K291" i="9" s="1"/>
  <c r="I227" i="9"/>
  <c r="L227" i="9" s="1"/>
  <c r="J161" i="9"/>
  <c r="L161" i="9" s="1"/>
  <c r="J97" i="9"/>
  <c r="L97" i="9" s="1"/>
  <c r="J290" i="9"/>
  <c r="K290" i="9" s="1"/>
  <c r="I242" i="9"/>
  <c r="L242" i="9" s="1"/>
  <c r="J300" i="9"/>
  <c r="L300" i="9" s="1"/>
  <c r="J130" i="9"/>
  <c r="L130" i="9" s="1"/>
  <c r="I17" i="9"/>
  <c r="L17" i="9" s="1"/>
  <c r="J3063" i="9"/>
  <c r="K3063" i="9" s="1"/>
  <c r="I1850" i="9"/>
  <c r="K1850" i="9" s="1"/>
  <c r="I1458" i="9"/>
  <c r="L1458" i="9" s="1"/>
  <c r="J1826" i="9"/>
  <c r="K1826" i="9" s="1"/>
  <c r="J2218" i="9"/>
  <c r="K2218" i="9" s="1"/>
  <c r="I3130" i="9"/>
  <c r="L3130" i="9" s="1"/>
  <c r="J1210" i="9"/>
  <c r="K1210" i="9" s="1"/>
  <c r="L3252" i="9"/>
  <c r="K3252" i="9"/>
  <c r="L3436" i="9"/>
  <c r="K3436" i="9"/>
  <c r="L3258" i="9"/>
  <c r="L3322" i="9"/>
  <c r="L3223" i="9"/>
  <c r="L3351" i="9"/>
  <c r="L3415" i="9"/>
  <c r="L3419" i="9"/>
  <c r="L3450" i="9"/>
  <c r="L3559" i="9"/>
  <c r="L3451" i="9"/>
  <c r="L3552" i="9"/>
  <c r="K3658" i="9"/>
  <c r="L3631" i="9"/>
  <c r="L3560" i="9"/>
  <c r="L3671" i="9"/>
  <c r="L3565" i="9"/>
  <c r="L3656" i="9"/>
  <c r="L3406" i="9"/>
  <c r="L3422" i="9"/>
  <c r="K3531" i="9"/>
  <c r="L3463" i="9"/>
  <c r="K3558" i="9"/>
  <c r="L3495" i="9"/>
  <c r="K3502" i="9"/>
  <c r="K3570" i="9"/>
  <c r="K3634" i="9"/>
  <c r="K3550" i="9"/>
  <c r="L3633" i="9"/>
  <c r="L3342" i="9"/>
  <c r="L3225" i="9"/>
  <c r="K3680" i="9"/>
  <c r="K3638" i="9"/>
  <c r="L3613" i="9"/>
  <c r="K3542" i="9"/>
  <c r="K3648" i="9"/>
  <c r="J1224" i="6"/>
  <c r="I746" i="6"/>
  <c r="K746" i="6" s="1"/>
  <c r="I767" i="6"/>
  <c r="K767" i="6" s="1"/>
  <c r="J557" i="6"/>
  <c r="K557" i="6" s="1"/>
  <c r="I363" i="6"/>
  <c r="K363" i="6" s="1"/>
  <c r="I1263" i="6"/>
  <c r="K1263" i="6" s="1"/>
  <c r="I1545" i="6"/>
  <c r="K1545" i="6" s="1"/>
  <c r="J1980" i="6"/>
  <c r="K1980" i="6" s="1"/>
  <c r="J2380" i="6"/>
  <c r="K2380" i="6" s="1"/>
  <c r="I1573" i="6"/>
  <c r="K1573" i="6" s="1"/>
  <c r="I1597" i="6"/>
  <c r="K1597" i="6" s="1"/>
  <c r="I2273" i="6"/>
  <c r="K2273" i="6" s="1"/>
  <c r="I1661" i="6"/>
  <c r="K1661" i="6" s="1"/>
  <c r="J1964" i="6"/>
  <c r="K1964" i="6" s="1"/>
  <c r="I2312" i="6"/>
  <c r="K2312" i="6" s="1"/>
  <c r="J2114" i="9"/>
  <c r="L2114" i="9" s="1"/>
  <c r="J2042" i="9"/>
  <c r="K2042" i="9" s="1"/>
  <c r="J2194" i="9"/>
  <c r="L2194" i="9" s="1"/>
  <c r="J1287" i="9"/>
  <c r="J717" i="9"/>
  <c r="L717" i="9" s="1"/>
  <c r="J677" i="9"/>
  <c r="K677" i="9" s="1"/>
  <c r="J796" i="9"/>
  <c r="K796" i="9" s="1"/>
  <c r="J794" i="9"/>
  <c r="L794" i="9" s="1"/>
  <c r="J656" i="9"/>
  <c r="K656" i="9" s="1"/>
  <c r="J588" i="9"/>
  <c r="L588" i="9" s="1"/>
  <c r="J1946" i="9"/>
  <c r="K1946" i="9" s="1"/>
  <c r="J1705" i="9"/>
  <c r="L1705" i="9" s="1"/>
  <c r="I1240" i="9"/>
  <c r="K1240" i="9" s="1"/>
  <c r="I1445" i="6"/>
  <c r="K1445" i="6" s="1"/>
  <c r="I1403" i="6"/>
  <c r="K1403" i="6" s="1"/>
  <c r="I1407" i="6"/>
  <c r="K1407" i="6" s="1"/>
  <c r="I1291" i="6"/>
  <c r="K1291" i="6" s="1"/>
  <c r="I1261" i="6"/>
  <c r="K1261" i="6" s="1"/>
  <c r="J1208" i="6"/>
  <c r="K1208" i="6" s="1"/>
  <c r="I1166" i="6"/>
  <c r="K1166" i="6" s="1"/>
  <c r="I1120" i="6"/>
  <c r="K1120" i="6" s="1"/>
  <c r="J1206" i="6"/>
  <c r="K1206" i="6" s="1"/>
  <c r="I1142" i="6"/>
  <c r="K1142" i="6" s="1"/>
  <c r="I1078" i="6"/>
  <c r="K1078" i="6" s="1"/>
  <c r="J982" i="6"/>
  <c r="K982" i="6" s="1"/>
  <c r="I988" i="6"/>
  <c r="K988" i="6" s="1"/>
  <c r="J912" i="6"/>
  <c r="K912" i="6" s="1"/>
  <c r="J1033" i="6"/>
  <c r="K1033" i="6" s="1"/>
  <c r="J800" i="6"/>
  <c r="K800" i="6" s="1"/>
  <c r="I778" i="6"/>
  <c r="K778" i="6" s="1"/>
  <c r="J748" i="6"/>
  <c r="K748" i="6" s="1"/>
  <c r="I667" i="6"/>
  <c r="K667" i="6" s="1"/>
  <c r="J683" i="6"/>
  <c r="K683" i="6" s="1"/>
  <c r="J655" i="6"/>
  <c r="K655" i="6" s="1"/>
  <c r="J619" i="6"/>
  <c r="K619" i="6" s="1"/>
  <c r="I518" i="6"/>
  <c r="K518" i="6" s="1"/>
  <c r="J573" i="6"/>
  <c r="K573" i="6" s="1"/>
  <c r="J541" i="6"/>
  <c r="K541" i="6" s="1"/>
  <c r="I507" i="6"/>
  <c r="K507" i="6" s="1"/>
  <c r="J471" i="6"/>
  <c r="K471" i="6" s="1"/>
  <c r="J439" i="6"/>
  <c r="K439" i="6" s="1"/>
  <c r="I657" i="6"/>
  <c r="K657" i="6" s="1"/>
  <c r="J570" i="6"/>
  <c r="K570" i="6" s="1"/>
  <c r="J474" i="6"/>
  <c r="K474" i="6" s="1"/>
  <c r="J335" i="6"/>
  <c r="K335" i="6" s="1"/>
  <c r="J276" i="6"/>
  <c r="K276" i="6" s="1"/>
  <c r="I218" i="6"/>
  <c r="K218" i="6" s="1"/>
  <c r="J385" i="6"/>
  <c r="K385" i="6" s="1"/>
  <c r="J320" i="6"/>
  <c r="K320" i="6" s="1"/>
  <c r="I272" i="6"/>
  <c r="K272" i="6" s="1"/>
  <c r="I212" i="6"/>
  <c r="K212" i="6" s="1"/>
  <c r="J410" i="6"/>
  <c r="K410" i="6" s="1"/>
  <c r="I130" i="6"/>
  <c r="K130" i="6" s="1"/>
  <c r="I69" i="6"/>
  <c r="K69" i="6" s="1"/>
  <c r="J32" i="6"/>
  <c r="K32" i="6" s="1"/>
  <c r="K1362" i="7"/>
  <c r="J642" i="6"/>
  <c r="K642" i="6" s="1"/>
  <c r="J650" i="6"/>
  <c r="K650" i="6" s="1"/>
  <c r="I1633" i="6"/>
  <c r="K1633" i="6" s="1"/>
  <c r="I1577" i="6"/>
  <c r="K1577" i="6" s="1"/>
  <c r="I1641" i="6"/>
  <c r="K1641" i="6" s="1"/>
  <c r="K1705" i="6"/>
  <c r="I1705" i="6"/>
  <c r="K1742" i="6"/>
  <c r="I1742" i="6"/>
  <c r="K1766" i="6"/>
  <c r="I1766" i="6"/>
  <c r="J2093" i="6"/>
  <c r="K2093" i="6" s="1"/>
  <c r="J2166" i="6"/>
  <c r="K2166" i="6" s="1"/>
  <c r="J2224" i="6"/>
  <c r="K2224" i="6" s="1"/>
  <c r="I2323" i="6"/>
  <c r="K2323" i="6" s="1"/>
  <c r="J2422" i="6"/>
  <c r="K2422" i="6" s="1"/>
  <c r="I2579" i="6"/>
  <c r="K2579" i="6" s="1"/>
  <c r="K2637" i="6"/>
  <c r="J2637" i="6"/>
  <c r="K2382" i="6"/>
  <c r="J2382" i="6"/>
  <c r="J2359" i="6"/>
  <c r="K2359" i="6" s="1"/>
  <c r="J2226" i="6"/>
  <c r="K2226" i="6" s="1"/>
  <c r="J2642" i="6"/>
  <c r="K2642" i="6" s="1"/>
  <c r="I1581" i="6"/>
  <c r="K1581" i="6" s="1"/>
  <c r="J1888" i="6"/>
  <c r="K1888" i="6" s="1"/>
  <c r="K1998" i="6"/>
  <c r="J1998" i="6"/>
  <c r="J2104" i="6"/>
  <c r="K2104" i="6" s="1"/>
  <c r="J2202" i="6"/>
  <c r="K2202" i="6" s="1"/>
  <c r="I2527" i="6"/>
  <c r="K2527" i="6" s="1"/>
  <c r="J1490" i="6"/>
  <c r="K1490" i="6" s="1"/>
  <c r="I1576" i="6"/>
  <c r="K1576" i="6" s="1"/>
  <c r="I1717" i="6"/>
  <c r="K1717" i="6" s="1"/>
  <c r="I1759" i="6"/>
  <c r="K1759" i="6" s="1"/>
  <c r="I1952" i="6"/>
  <c r="K1952" i="6" s="1"/>
  <c r="I2196" i="6"/>
  <c r="K2196" i="6" s="1"/>
  <c r="I2245" i="6"/>
  <c r="K2245" i="6" s="1"/>
  <c r="I2396" i="6"/>
  <c r="K2396" i="6" s="1"/>
  <c r="J2676" i="6"/>
  <c r="K2676" i="6" s="1"/>
  <c r="I1605" i="6"/>
  <c r="K1605" i="6" s="1"/>
  <c r="I2334" i="6"/>
  <c r="K2334" i="6" s="1"/>
  <c r="J2447" i="6"/>
  <c r="K2447" i="6" s="1"/>
  <c r="K2654" i="6"/>
  <c r="I2654" i="6"/>
  <c r="K1474" i="6"/>
  <c r="J1474" i="6"/>
  <c r="K1524" i="6"/>
  <c r="I1524" i="6"/>
  <c r="I1669" i="6"/>
  <c r="K1669" i="6" s="1"/>
  <c r="I1749" i="6"/>
  <c r="K1749" i="6" s="1"/>
  <c r="J2243" i="6"/>
  <c r="K2243" i="6" s="1"/>
  <c r="I2694" i="6"/>
  <c r="K2694" i="6" s="1"/>
  <c r="I1647" i="6"/>
  <c r="K1647" i="6" s="1"/>
  <c r="I1917" i="6"/>
  <c r="K1917" i="6" s="1"/>
  <c r="K1942" i="6"/>
  <c r="J1942" i="6"/>
  <c r="K2038" i="6"/>
  <c r="J2038" i="6"/>
  <c r="J2179" i="6"/>
  <c r="K2179" i="6" s="1"/>
  <c r="J2216" i="6"/>
  <c r="K2216" i="6" s="1"/>
  <c r="I2254" i="6"/>
  <c r="K2254" i="6" s="1"/>
  <c r="I2305" i="6"/>
  <c r="K2305" i="6" s="1"/>
  <c r="J2364" i="6"/>
  <c r="K2364" i="6" s="1"/>
  <c r="I2403" i="6"/>
  <c r="K2403" i="6" s="1"/>
  <c r="I2537" i="6"/>
  <c r="K2537" i="6" s="1"/>
  <c r="K2655" i="6"/>
  <c r="I2655" i="6"/>
  <c r="I1579" i="6"/>
  <c r="K1579" i="6" s="1"/>
  <c r="J1750" i="6"/>
  <c r="K1750" i="6" s="1"/>
  <c r="K1693" i="6"/>
  <c r="I1693" i="6"/>
  <c r="I1733" i="6"/>
  <c r="K1733" i="6" s="1"/>
  <c r="I2039" i="6"/>
  <c r="K2039" i="6" s="1"/>
  <c r="K2150" i="6"/>
  <c r="I2150" i="6"/>
  <c r="J2568" i="6"/>
  <c r="K2568" i="6" s="1"/>
  <c r="J2675" i="6"/>
  <c r="K2675" i="6" s="1"/>
  <c r="J2670" i="6"/>
  <c r="K2670" i="6" s="1"/>
  <c r="J2604" i="6"/>
  <c r="K2604" i="6" s="1"/>
  <c r="I1783" i="6"/>
  <c r="K1783" i="6" s="1"/>
  <c r="J2345" i="6"/>
  <c r="K2345" i="6" s="1"/>
  <c r="J2124" i="6"/>
  <c r="K2124" i="6" s="1"/>
  <c r="K2008" i="6"/>
  <c r="J2008" i="6"/>
  <c r="K2409" i="6"/>
  <c r="J2409" i="6"/>
  <c r="I1057" i="6"/>
  <c r="L1057" i="6" s="1"/>
  <c r="K2428" i="7"/>
  <c r="L632" i="7"/>
  <c r="J3167" i="9"/>
  <c r="K3167" i="9" s="1"/>
  <c r="K2927" i="9"/>
  <c r="J2670" i="9"/>
  <c r="K2670" i="9" s="1"/>
  <c r="J2415" i="9"/>
  <c r="L2415" i="9" s="1"/>
  <c r="J2407" i="9"/>
  <c r="K2407" i="9" s="1"/>
  <c r="J2399" i="9"/>
  <c r="L2399" i="9" s="1"/>
  <c r="J2354" i="9"/>
  <c r="L2354" i="9" s="1"/>
  <c r="J2338" i="9"/>
  <c r="K2338" i="9" s="1"/>
  <c r="J2322" i="9"/>
  <c r="L2322" i="9" s="1"/>
  <c r="J2306" i="9"/>
  <c r="L2306" i="9" s="1"/>
  <c r="J2290" i="9"/>
  <c r="L2290" i="9" s="1"/>
  <c r="J2159" i="9"/>
  <c r="L2159" i="9" s="1"/>
  <c r="J2150" i="9"/>
  <c r="L2150" i="9" s="1"/>
  <c r="J2142" i="9"/>
  <c r="K2142" i="9" s="1"/>
  <c r="J2134" i="9"/>
  <c r="L2134" i="9" s="1"/>
  <c r="J2126" i="9"/>
  <c r="K2126" i="9" s="1"/>
  <c r="J2118" i="9"/>
  <c r="L2118" i="9" s="1"/>
  <c r="J2110" i="9"/>
  <c r="L2110" i="9" s="1"/>
  <c r="J2102" i="9"/>
  <c r="L2102" i="9" s="1"/>
  <c r="J2094" i="9"/>
  <c r="K2094" i="9" s="1"/>
  <c r="J2086" i="9"/>
  <c r="L2086" i="9" s="1"/>
  <c r="J2078" i="9"/>
  <c r="K2078" i="9" s="1"/>
  <c r="J2070" i="9"/>
  <c r="L2070" i="9" s="1"/>
  <c r="J2062" i="9"/>
  <c r="K2062" i="9" s="1"/>
  <c r="J2054" i="9"/>
  <c r="L2054" i="9" s="1"/>
  <c r="J2046" i="9"/>
  <c r="L2046" i="9" s="1"/>
  <c r="J2038" i="9"/>
  <c r="L2038" i="9" s="1"/>
  <c r="J1957" i="9"/>
  <c r="L1957" i="9" s="1"/>
  <c r="J1925" i="9"/>
  <c r="K1925" i="9" s="1"/>
  <c r="J1949" i="9"/>
  <c r="L1949" i="9" s="1"/>
  <c r="J1901" i="9"/>
  <c r="L1901" i="9" s="1"/>
  <c r="J1929" i="9"/>
  <c r="K1929" i="9" s="1"/>
  <c r="J1882" i="9"/>
  <c r="L1882" i="9" s="1"/>
  <c r="J1749" i="9"/>
  <c r="K1749" i="9" s="1"/>
  <c r="L1834" i="9"/>
  <c r="K1636" i="9"/>
  <c r="J1581" i="9"/>
  <c r="K1581" i="9" s="1"/>
  <c r="J1520" i="9"/>
  <c r="L1520" i="9" s="1"/>
  <c r="J1504" i="9"/>
  <c r="L1504" i="9" s="1"/>
  <c r="J1496" i="9"/>
  <c r="L1496" i="9" s="1"/>
  <c r="J1480" i="9"/>
  <c r="L1480" i="9" s="1"/>
  <c r="J1472" i="9"/>
  <c r="K1472" i="9" s="1"/>
  <c r="J1399" i="9"/>
  <c r="L1399" i="9" s="1"/>
  <c r="J1380" i="9"/>
  <c r="L1380" i="9" s="1"/>
  <c r="J1381" i="9"/>
  <c r="L1381" i="9" s="1"/>
  <c r="J1008" i="9"/>
  <c r="K1008" i="9" s="1"/>
  <c r="J803" i="9"/>
  <c r="K803" i="9" s="1"/>
  <c r="J771" i="9"/>
  <c r="K771" i="9" s="1"/>
  <c r="J741" i="9"/>
  <c r="L741" i="9" s="1"/>
  <c r="J725" i="9"/>
  <c r="L725" i="9" s="1"/>
  <c r="J709" i="9"/>
  <c r="L709" i="9" s="1"/>
  <c r="J790" i="9"/>
  <c r="K790" i="9" s="1"/>
  <c r="J693" i="9"/>
  <c r="L693" i="9" s="1"/>
  <c r="J859" i="9"/>
  <c r="L859" i="9" s="1"/>
  <c r="J780" i="9"/>
  <c r="L780" i="9" s="1"/>
  <c r="J748" i="9"/>
  <c r="L748" i="9" s="1"/>
  <c r="J799" i="9"/>
  <c r="L799" i="9" s="1"/>
  <c r="J767" i="9"/>
  <c r="L767" i="9" s="1"/>
  <c r="J707" i="9"/>
  <c r="K707" i="9" s="1"/>
  <c r="J762" i="9"/>
  <c r="L762" i="9" s="1"/>
  <c r="J624" i="9"/>
  <c r="L624" i="9" s="1"/>
  <c r="J638" i="9"/>
  <c r="K638" i="9" s="1"/>
  <c r="L596" i="9"/>
  <c r="K625" i="9"/>
  <c r="J625" i="9"/>
  <c r="J608" i="9"/>
  <c r="K608" i="9" s="1"/>
  <c r="J600" i="9"/>
  <c r="K600" i="9" s="1"/>
  <c r="K592" i="9"/>
  <c r="J592" i="9"/>
  <c r="K357" i="9"/>
  <c r="K57" i="9"/>
  <c r="K123" i="9"/>
  <c r="K162" i="9"/>
  <c r="L496" i="9"/>
  <c r="I2991" i="9"/>
  <c r="L2991" i="9" s="1"/>
  <c r="J2788" i="9"/>
  <c r="L2788" i="9" s="1"/>
  <c r="I3038" i="9"/>
  <c r="K3038" i="9" s="1"/>
  <c r="I2937" i="9"/>
  <c r="K2937" i="9" s="1"/>
  <c r="I3035" i="9"/>
  <c r="L3035" i="9" s="1"/>
  <c r="I2566" i="9"/>
  <c r="K2566" i="9" s="1"/>
  <c r="I2270" i="9"/>
  <c r="L2270" i="9" s="1"/>
  <c r="I2780" i="9"/>
  <c r="L2780" i="9" s="1"/>
  <c r="I2206" i="9"/>
  <c r="L2206" i="9" s="1"/>
  <c r="J2784" i="9"/>
  <c r="K2784" i="9" s="1"/>
  <c r="J2248" i="9"/>
  <c r="L2248" i="9" s="1"/>
  <c r="I3018" i="9"/>
  <c r="L3018" i="9" s="1"/>
  <c r="I2984" i="9"/>
  <c r="K2984" i="9" s="1"/>
  <c r="J1952" i="9"/>
  <c r="L1952" i="9" s="1"/>
  <c r="I1811" i="9"/>
  <c r="L1811" i="9" s="1"/>
  <c r="J1773" i="9"/>
  <c r="K1773" i="9" s="1"/>
  <c r="I1686" i="9"/>
  <c r="L1686" i="9" s="1"/>
  <c r="J1718" i="9"/>
  <c r="K1718" i="9" s="1"/>
  <c r="J1463" i="9"/>
  <c r="L1463" i="9" s="1"/>
  <c r="I1787" i="9"/>
  <c r="L1787" i="9" s="1"/>
  <c r="J1631" i="9"/>
  <c r="L1631" i="9" s="1"/>
  <c r="J1588" i="9"/>
  <c r="L1588" i="9" s="1"/>
  <c r="J1237" i="9"/>
  <c r="K1237" i="9" s="1"/>
  <c r="J991" i="9"/>
  <c r="L991" i="9" s="1"/>
  <c r="J935" i="9"/>
  <c r="K935" i="9" s="1"/>
  <c r="J377" i="9"/>
  <c r="L377" i="9" s="1"/>
  <c r="J188" i="9"/>
  <c r="K188" i="9" s="1"/>
  <c r="J156" i="9"/>
  <c r="L156" i="9" s="1"/>
  <c r="I283" i="9"/>
  <c r="L283" i="9" s="1"/>
  <c r="I219" i="9"/>
  <c r="K219" i="9" s="1"/>
  <c r="J153" i="9"/>
  <c r="L153" i="9" s="1"/>
  <c r="J89" i="9"/>
  <c r="L89" i="9" s="1"/>
  <c r="J1235" i="9"/>
  <c r="K1235" i="9" s="1"/>
  <c r="J458" i="9"/>
  <c r="K458" i="9" s="1"/>
  <c r="J391" i="9"/>
  <c r="L391" i="9" s="1"/>
  <c r="J325" i="9"/>
  <c r="K325" i="9" s="1"/>
  <c r="J529" i="9"/>
  <c r="L529" i="9" s="1"/>
  <c r="J421" i="9"/>
  <c r="L421" i="9" s="1"/>
  <c r="I365" i="9"/>
  <c r="K365" i="9" s="1"/>
  <c r="I333" i="9"/>
  <c r="L333" i="9" s="1"/>
  <c r="I301" i="9"/>
  <c r="L301" i="9" s="1"/>
  <c r="J236" i="9"/>
  <c r="K236" i="9" s="1"/>
  <c r="J203" i="9"/>
  <c r="L203" i="9" s="1"/>
  <c r="J171" i="9"/>
  <c r="L171" i="9" s="1"/>
  <c r="J139" i="9"/>
  <c r="L139" i="9" s="1"/>
  <c r="J107" i="9"/>
  <c r="K107" i="9" s="1"/>
  <c r="J59" i="9"/>
  <c r="L59" i="9" s="1"/>
  <c r="I475" i="9"/>
  <c r="K475" i="9" s="1"/>
  <c r="J445" i="9"/>
  <c r="L445" i="9" s="1"/>
  <c r="I346" i="9"/>
  <c r="L346" i="9" s="1"/>
  <c r="J208" i="9"/>
  <c r="L208" i="9" s="1"/>
  <c r="J144" i="9"/>
  <c r="L144" i="9" s="1"/>
  <c r="J1359" i="9"/>
  <c r="L1359" i="9" s="1"/>
  <c r="I520" i="9"/>
  <c r="L520" i="9" s="1"/>
  <c r="J369" i="9"/>
  <c r="L369" i="9" s="1"/>
  <c r="J305" i="9"/>
  <c r="K305" i="9" s="1"/>
  <c r="I316" i="9"/>
  <c r="L316" i="9" s="1"/>
  <c r="J234" i="9"/>
  <c r="K234" i="9" s="1"/>
  <c r="J170" i="9"/>
  <c r="L170" i="9" s="1"/>
  <c r="J9" i="9"/>
  <c r="L9" i="9" s="1"/>
  <c r="J332" i="9"/>
  <c r="L332" i="9" s="1"/>
  <c r="J420" i="9"/>
  <c r="L420" i="9" s="1"/>
  <c r="I23" i="9"/>
  <c r="L23" i="9" s="1"/>
  <c r="I965" i="9"/>
  <c r="K965" i="9" s="1"/>
  <c r="I460" i="9"/>
  <c r="K460" i="9" s="1"/>
  <c r="J154" i="9"/>
  <c r="K154" i="9" s="1"/>
  <c r="I49" i="9"/>
  <c r="L49" i="9" s="1"/>
  <c r="J114" i="9"/>
  <c r="L114" i="9" s="1"/>
  <c r="I98" i="9"/>
  <c r="L98" i="9" s="1"/>
  <c r="I24" i="9"/>
  <c r="J27" i="9"/>
  <c r="L27" i="9" s="1"/>
  <c r="J381" i="9"/>
  <c r="L381" i="9" s="1"/>
  <c r="J1450" i="9"/>
  <c r="K1450" i="9" s="1"/>
  <c r="I1362" i="9"/>
  <c r="K1362" i="9" s="1"/>
  <c r="L3324" i="9"/>
  <c r="K3324" i="9"/>
  <c r="L3276" i="9"/>
  <c r="K3276" i="9"/>
  <c r="L3452" i="9"/>
  <c r="K3452" i="9"/>
  <c r="L3567" i="9"/>
  <c r="L3400" i="9"/>
  <c r="L3528" i="9"/>
  <c r="L3686" i="9"/>
  <c r="L3529" i="9"/>
  <c r="K3241" i="9"/>
  <c r="L3432" i="9"/>
  <c r="K3578" i="9"/>
  <c r="K3608" i="9"/>
  <c r="K3383" i="9"/>
  <c r="K3311" i="9"/>
  <c r="L3637" i="9"/>
  <c r="K3612" i="9"/>
  <c r="L3612" i="9"/>
  <c r="J1241" i="6"/>
  <c r="K1241" i="6" s="1"/>
  <c r="I796" i="6"/>
  <c r="K796" i="6" s="1"/>
  <c r="J525" i="6"/>
  <c r="K525" i="6" s="1"/>
  <c r="I250" i="6"/>
  <c r="K250" i="6" s="1"/>
  <c r="I290" i="6"/>
  <c r="K290" i="6" s="1"/>
  <c r="I81" i="6"/>
  <c r="K81" i="6" s="1"/>
  <c r="I1530" i="6"/>
  <c r="K1530" i="6" s="1"/>
  <c r="I1755" i="6"/>
  <c r="K1755" i="6" s="1"/>
  <c r="I1595" i="6"/>
  <c r="K1595" i="6" s="1"/>
  <c r="I1920" i="6"/>
  <c r="K1920" i="6" s="1"/>
  <c r="J1831" i="6"/>
  <c r="K1831" i="6" s="1"/>
  <c r="I1691" i="6"/>
  <c r="K1691" i="6" s="1"/>
  <c r="I1991" i="6"/>
  <c r="K1991" i="6" s="1"/>
  <c r="J2467" i="6"/>
  <c r="K2467" i="6" s="1"/>
  <c r="I1629" i="6"/>
  <c r="K1629" i="6" s="1"/>
  <c r="I2025" i="6"/>
  <c r="K2025" i="6" s="1"/>
  <c r="J1858" i="6"/>
  <c r="K1858" i="6" s="1"/>
  <c r="I1479" i="6"/>
  <c r="K1479" i="6" s="1"/>
  <c r="I2444" i="6"/>
  <c r="K2444" i="6" s="1"/>
  <c r="I2423" i="6"/>
  <c r="K2423" i="6" s="1"/>
  <c r="J2505" i="6"/>
  <c r="K2505" i="6" s="1"/>
  <c r="J2330" i="9"/>
  <c r="K2330" i="9" s="1"/>
  <c r="J2106" i="9"/>
  <c r="L2106" i="9" s="1"/>
  <c r="J2058" i="9"/>
  <c r="L2058" i="9" s="1"/>
  <c r="J1962" i="9"/>
  <c r="K1962" i="9" s="1"/>
  <c r="J1500" i="9"/>
  <c r="L1500" i="9" s="1"/>
  <c r="J1398" i="9"/>
  <c r="L1398" i="9" s="1"/>
  <c r="K755" i="9"/>
  <c r="J755" i="9"/>
  <c r="J798" i="9"/>
  <c r="K798" i="9" s="1"/>
  <c r="J764" i="9"/>
  <c r="K764" i="9" s="1"/>
  <c r="J699" i="9"/>
  <c r="L699" i="9" s="1"/>
  <c r="I3124" i="9"/>
  <c r="K3124" i="9" s="1"/>
  <c r="J1459" i="9"/>
  <c r="K1459" i="9" s="1"/>
  <c r="J1888" i="9"/>
  <c r="K1888" i="9" s="1"/>
  <c r="J1018" i="9"/>
  <c r="L1018" i="9" s="1"/>
  <c r="L3364" i="9"/>
  <c r="K3364" i="9"/>
  <c r="K3580" i="9"/>
  <c r="J1386" i="6"/>
  <c r="K1386" i="6" s="1"/>
  <c r="J1405" i="6"/>
  <c r="K1405" i="6" s="1"/>
  <c r="J1430" i="6"/>
  <c r="J1357" i="6"/>
  <c r="K1357" i="6" s="1"/>
  <c r="I1255" i="6"/>
  <c r="K1255" i="6" s="1"/>
  <c r="I1165" i="6"/>
  <c r="K1165" i="6" s="1"/>
  <c r="J1076" i="6"/>
  <c r="K1076" i="6" s="1"/>
  <c r="J1173" i="6"/>
  <c r="K1173" i="6" s="1"/>
  <c r="I1131" i="6"/>
  <c r="K1131" i="6" s="1"/>
  <c r="I1156" i="6"/>
  <c r="K1156" i="6" s="1"/>
  <c r="I1050" i="6"/>
  <c r="K1050" i="6" s="1"/>
  <c r="I968" i="6"/>
  <c r="K968" i="6" s="1"/>
  <c r="K1052" i="6"/>
  <c r="I1052" i="6"/>
  <c r="J904" i="6"/>
  <c r="K904" i="6" s="1"/>
  <c r="J1064" i="6"/>
  <c r="K1064" i="6" s="1"/>
  <c r="I836" i="6"/>
  <c r="K836" i="6" s="1"/>
  <c r="I892" i="6"/>
  <c r="K892" i="6" s="1"/>
  <c r="I921" i="6"/>
  <c r="K921" i="6" s="1"/>
  <c r="J817" i="6"/>
  <c r="K817" i="6" s="1"/>
  <c r="J740" i="6"/>
  <c r="K740" i="6" s="1"/>
  <c r="J743" i="6"/>
  <c r="K743" i="6" s="1"/>
  <c r="J718" i="6"/>
  <c r="K718" i="6" s="1"/>
  <c r="J651" i="6"/>
  <c r="K651" i="6" s="1"/>
  <c r="J605" i="6"/>
  <c r="K605" i="6" s="1"/>
  <c r="J567" i="6"/>
  <c r="K567" i="6" s="1"/>
  <c r="J509" i="6"/>
  <c r="K509" i="6" s="1"/>
  <c r="J466" i="6"/>
  <c r="K466" i="6" s="1"/>
  <c r="I338" i="6"/>
  <c r="K338" i="6" s="1"/>
  <c r="I271" i="6"/>
  <c r="K271" i="6" s="1"/>
  <c r="I210" i="6"/>
  <c r="K210" i="6" s="1"/>
  <c r="J402" i="6"/>
  <c r="K402" i="6" s="1"/>
  <c r="I367" i="6"/>
  <c r="K367" i="6" s="1"/>
  <c r="J268" i="6"/>
  <c r="K268" i="6" s="1"/>
  <c r="I204" i="6"/>
  <c r="K204" i="6" s="1"/>
  <c r="J383" i="6"/>
  <c r="K383" i="6" s="1"/>
  <c r="I48" i="6"/>
  <c r="K48" i="6" s="1"/>
  <c r="I90" i="6"/>
  <c r="K90" i="6" s="1"/>
  <c r="I101" i="6"/>
  <c r="K101" i="6" s="1"/>
  <c r="J60" i="6"/>
  <c r="K60" i="6" s="1"/>
  <c r="I10" i="6"/>
  <c r="K10" i="6" s="1"/>
  <c r="I1649" i="6"/>
  <c r="K1649" i="6" s="1"/>
  <c r="I1721" i="6"/>
  <c r="K1721" i="6" s="1"/>
  <c r="I1554" i="6"/>
  <c r="K1554" i="6" s="1"/>
  <c r="I1753" i="6"/>
  <c r="K1753" i="6" s="1"/>
  <c r="I1698" i="6"/>
  <c r="K1698" i="6" s="1"/>
  <c r="I1847" i="6"/>
  <c r="K1847" i="6" s="1"/>
  <c r="I1978" i="6"/>
  <c r="K1978" i="6" s="1"/>
  <c r="I2042" i="6"/>
  <c r="K2042" i="6" s="1"/>
  <c r="J2186" i="6"/>
  <c r="K2186" i="6" s="1"/>
  <c r="I2227" i="6"/>
  <c r="K2227" i="6" s="1"/>
  <c r="J2326" i="6"/>
  <c r="K2326" i="6" s="1"/>
  <c r="I2283" i="6"/>
  <c r="K2283" i="6" s="1"/>
  <c r="I2411" i="6"/>
  <c r="K2411" i="6" s="1"/>
  <c r="I1863" i="6"/>
  <c r="K1863" i="6" s="1"/>
  <c r="I1970" i="6"/>
  <c r="K1970" i="6" s="1"/>
  <c r="I1634" i="6"/>
  <c r="K1634" i="6" s="1"/>
  <c r="I2110" i="6"/>
  <c r="K2110" i="6" s="1"/>
  <c r="J2229" i="6"/>
  <c r="K2229" i="6" s="1"/>
  <c r="J2392" i="6"/>
  <c r="K2392" i="6" s="1"/>
  <c r="I1729" i="6"/>
  <c r="K1729" i="6" s="1"/>
  <c r="I1860" i="6"/>
  <c r="K1860" i="6" s="1"/>
  <c r="I2018" i="6"/>
  <c r="K2018" i="6" s="1"/>
  <c r="I1480" i="6"/>
  <c r="K1480" i="6" s="1"/>
  <c r="I1509" i="6"/>
  <c r="K1509" i="6" s="1"/>
  <c r="I1540" i="6"/>
  <c r="K1540" i="6" s="1"/>
  <c r="J1584" i="6"/>
  <c r="K1584" i="6" s="1"/>
  <c r="J1658" i="6"/>
  <c r="K1658" i="6" s="1"/>
  <c r="I1787" i="6"/>
  <c r="K1787" i="6" s="1"/>
  <c r="I1830" i="6"/>
  <c r="K1830" i="6" s="1"/>
  <c r="J1897" i="6"/>
  <c r="K1897" i="6" s="1"/>
  <c r="I1947" i="6"/>
  <c r="K1947" i="6" s="1"/>
  <c r="J2171" i="6"/>
  <c r="K2171" i="6" s="1"/>
  <c r="I2494" i="6"/>
  <c r="K2494" i="6" s="1"/>
  <c r="I1494" i="6"/>
  <c r="K1494" i="6" s="1"/>
  <c r="I1544" i="6"/>
  <c r="K1544" i="6" s="1"/>
  <c r="I1627" i="6"/>
  <c r="K1627" i="6" s="1"/>
  <c r="I1768" i="6"/>
  <c r="K1768" i="6" s="1"/>
  <c r="I1819" i="6"/>
  <c r="K1819" i="6" s="1"/>
  <c r="I1956" i="6"/>
  <c r="K1956" i="6" s="1"/>
  <c r="I2036" i="6"/>
  <c r="K2036" i="6" s="1"/>
  <c r="J1498" i="6"/>
  <c r="K1498" i="6" s="1"/>
  <c r="I1709" i="6"/>
  <c r="K1709" i="6" s="1"/>
  <c r="I1765" i="6"/>
  <c r="K1765" i="6" s="1"/>
  <c r="I1846" i="6"/>
  <c r="K1846" i="6" s="1"/>
  <c r="I2033" i="6"/>
  <c r="K2033" i="6" s="1"/>
  <c r="J2102" i="6"/>
  <c r="K2102" i="6" s="1"/>
  <c r="I2207" i="6"/>
  <c r="K2207" i="6" s="1"/>
  <c r="I2590" i="6"/>
  <c r="K2590" i="6" s="1"/>
  <c r="I1478" i="6"/>
  <c r="K1478" i="6" s="1"/>
  <c r="I1975" i="6"/>
  <c r="K1975" i="6" s="1"/>
  <c r="J2070" i="6"/>
  <c r="K2070" i="6" s="1"/>
  <c r="I1470" i="6"/>
  <c r="K1470" i="6" s="1"/>
  <c r="I1507" i="6"/>
  <c r="K1507" i="6" s="1"/>
  <c r="I1789" i="6"/>
  <c r="K1789" i="6" s="1"/>
  <c r="J2266" i="6"/>
  <c r="K2266" i="6" s="1"/>
  <c r="J2370" i="6"/>
  <c r="K2370" i="6" s="1"/>
  <c r="I2542" i="6"/>
  <c r="K2542" i="6" s="1"/>
  <c r="I2617" i="6"/>
  <c r="K2617" i="6" s="1"/>
  <c r="I2661" i="6"/>
  <c r="K2661" i="6" s="1"/>
  <c r="J1828" i="6"/>
  <c r="K1828" i="6" s="1"/>
  <c r="J2211" i="6"/>
  <c r="K2211" i="6" s="1"/>
  <c r="J2299" i="6"/>
  <c r="K2299" i="6" s="1"/>
  <c r="I1539" i="6"/>
  <c r="K1539" i="6" s="1"/>
  <c r="I1589" i="6"/>
  <c r="K1589" i="6" s="1"/>
  <c r="I1653" i="6"/>
  <c r="K1653" i="6" s="1"/>
  <c r="J1786" i="6"/>
  <c r="K1786" i="6" s="1"/>
  <c r="J1946" i="6"/>
  <c r="K1946" i="6" s="1"/>
  <c r="I2001" i="6"/>
  <c r="K2001" i="6" s="1"/>
  <c r="J2472" i="6"/>
  <c r="K2472" i="6" s="1"/>
  <c r="I2533" i="6"/>
  <c r="K2533" i="6" s="1"/>
  <c r="I2559" i="6"/>
  <c r="K2559" i="6" s="1"/>
  <c r="I2222" i="6"/>
  <c r="K2222" i="6" s="1"/>
  <c r="J2336" i="6"/>
  <c r="K2336" i="6" s="1"/>
  <c r="I2644" i="6"/>
  <c r="K2644" i="6" s="1"/>
  <c r="J2565" i="6"/>
  <c r="K2565" i="6" s="1"/>
  <c r="J2626" i="6"/>
  <c r="K2626" i="6" s="1"/>
  <c r="I2697" i="6"/>
  <c r="K2697" i="6" s="1"/>
  <c r="J2362" i="6"/>
  <c r="K2362" i="6" s="1"/>
  <c r="J2412" i="6"/>
  <c r="K2412" i="6" s="1"/>
  <c r="J2678" i="6"/>
  <c r="K2678" i="6" s="1"/>
  <c r="J2680" i="6"/>
  <c r="K2680" i="6" s="1"/>
  <c r="I2016" i="6"/>
  <c r="K2016" i="6" s="1"/>
  <c r="I2203" i="6"/>
  <c r="K2203" i="6" s="1"/>
  <c r="J2248" i="6"/>
  <c r="K2248" i="6" s="1"/>
  <c r="J2479" i="6"/>
  <c r="K2479" i="6" s="1"/>
  <c r="I2633" i="6"/>
  <c r="K2633" i="6" s="1"/>
  <c r="J2441" i="6"/>
  <c r="K2441" i="6" s="1"/>
  <c r="K656" i="7"/>
  <c r="K440" i="7"/>
  <c r="K2771" i="7"/>
  <c r="K2468" i="7"/>
  <c r="L1614" i="7"/>
  <c r="K2945" i="7"/>
  <c r="K1472" i="7"/>
  <c r="K1507" i="7"/>
  <c r="L2726" i="7"/>
  <c r="L2376" i="7"/>
  <c r="K2416" i="7"/>
  <c r="L664" i="7"/>
  <c r="L400" i="7"/>
  <c r="J2936" i="9"/>
  <c r="K2936" i="9" s="1"/>
  <c r="J2658" i="9"/>
  <c r="K2658" i="9" s="1"/>
  <c r="J2709" i="9"/>
  <c r="K2709" i="9" s="1"/>
  <c r="J2705" i="9"/>
  <c r="L2705" i="9" s="1"/>
  <c r="J2406" i="9"/>
  <c r="L2406" i="9" s="1"/>
  <c r="J2392" i="9"/>
  <c r="L2392" i="9" s="1"/>
  <c r="J2384" i="9"/>
  <c r="L2384" i="9" s="1"/>
  <c r="J2376" i="9"/>
  <c r="L2376" i="9" s="1"/>
  <c r="J2368" i="9"/>
  <c r="L2368" i="9" s="1"/>
  <c r="J2360" i="9"/>
  <c r="L2360" i="9" s="1"/>
  <c r="J2253" i="9"/>
  <c r="L2253" i="9" s="1"/>
  <c r="J2158" i="9"/>
  <c r="K2158" i="9" s="1"/>
  <c r="J2030" i="9"/>
  <c r="L2030" i="9" s="1"/>
  <c r="J2014" i="9"/>
  <c r="L2014" i="9" s="1"/>
  <c r="J1998" i="9"/>
  <c r="L1998" i="9" s="1"/>
  <c r="J1982" i="9"/>
  <c r="L1982" i="9" s="1"/>
  <c r="J1966" i="9"/>
  <c r="L1966" i="9" s="1"/>
  <c r="J1905" i="9"/>
  <c r="K1905" i="9" s="1"/>
  <c r="J2036" i="9"/>
  <c r="L2036" i="9" s="1"/>
  <c r="J2020" i="9"/>
  <c r="K2020" i="9" s="1"/>
  <c r="J2004" i="9"/>
  <c r="L2004" i="9" s="1"/>
  <c r="J1988" i="9"/>
  <c r="K1988" i="9" s="1"/>
  <c r="J1972" i="9"/>
  <c r="K1972" i="9" s="1"/>
  <c r="J1768" i="9"/>
  <c r="K1768" i="9" s="1"/>
  <c r="J1597" i="9"/>
  <c r="K1597" i="9" s="1"/>
  <c r="J1608" i="9"/>
  <c r="L1608" i="9" s="1"/>
  <c r="J1519" i="9"/>
  <c r="L1519" i="9" s="1"/>
  <c r="J1511" i="9"/>
  <c r="K1511" i="9" s="1"/>
  <c r="J1503" i="9"/>
  <c r="L1503" i="9" s="1"/>
  <c r="J1495" i="9"/>
  <c r="L1495" i="9" s="1"/>
  <c r="J1487" i="9"/>
  <c r="L1487" i="9" s="1"/>
  <c r="J1479" i="9"/>
  <c r="K1479" i="9" s="1"/>
  <c r="J1471" i="9"/>
  <c r="L1471" i="9" s="1"/>
  <c r="J1196" i="9"/>
  <c r="L1196" i="9" s="1"/>
  <c r="J806" i="9"/>
  <c r="K806" i="9" s="1"/>
  <c r="J750" i="9"/>
  <c r="L750" i="9" s="1"/>
  <c r="J891" i="9"/>
  <c r="L891" i="9" s="1"/>
  <c r="J802" i="9"/>
  <c r="L802" i="9" s="1"/>
  <c r="J651" i="9"/>
  <c r="L651" i="9" s="1"/>
  <c r="J650" i="9"/>
  <c r="L650" i="9" s="1"/>
  <c r="J636" i="9"/>
  <c r="K636" i="9" s="1"/>
  <c r="J649" i="9"/>
  <c r="K649" i="9" s="1"/>
  <c r="K439" i="9"/>
  <c r="L499" i="9"/>
  <c r="K412" i="9"/>
  <c r="L3" i="9"/>
  <c r="J3096" i="9"/>
  <c r="K3096" i="9" s="1"/>
  <c r="I3023" i="9"/>
  <c r="K3023" i="9" s="1"/>
  <c r="I2987" i="9"/>
  <c r="L2987" i="9" s="1"/>
  <c r="I2181" i="9"/>
  <c r="L2181" i="9" s="1"/>
  <c r="I2867" i="9"/>
  <c r="K2867" i="9" s="1"/>
  <c r="J1427" i="9"/>
  <c r="K1427" i="9" s="1"/>
  <c r="J1695" i="9"/>
  <c r="L1695" i="9" s="1"/>
  <c r="J1714" i="9"/>
  <c r="L1714" i="9" s="1"/>
  <c r="J1307" i="9"/>
  <c r="L1307" i="9" s="1"/>
  <c r="J1293" i="9"/>
  <c r="L1293" i="9" s="1"/>
  <c r="J979" i="9"/>
  <c r="L979" i="9" s="1"/>
  <c r="J975" i="9"/>
  <c r="K975" i="9" s="1"/>
  <c r="I888" i="9"/>
  <c r="K888" i="9" s="1"/>
  <c r="J896" i="9"/>
  <c r="K896" i="9" s="1"/>
  <c r="J893" i="9"/>
  <c r="K893" i="9" s="1"/>
  <c r="J449" i="9"/>
  <c r="K449" i="9" s="1"/>
  <c r="J299" i="9"/>
  <c r="K299" i="9" s="1"/>
  <c r="J386" i="9"/>
  <c r="L386" i="9" s="1"/>
  <c r="I339" i="9"/>
  <c r="L339" i="9" s="1"/>
  <c r="I275" i="9"/>
  <c r="L275" i="9" s="1"/>
  <c r="J209" i="9"/>
  <c r="L209" i="9" s="1"/>
  <c r="J81" i="9"/>
  <c r="L81" i="9" s="1"/>
  <c r="I545" i="9"/>
  <c r="K545" i="9" s="1"/>
  <c r="I443" i="9"/>
  <c r="L443" i="9" s="1"/>
  <c r="J388" i="9"/>
  <c r="L388" i="9" s="1"/>
  <c r="J317" i="9"/>
  <c r="L317" i="9" s="1"/>
  <c r="J257" i="9"/>
  <c r="K257" i="9" s="1"/>
  <c r="I464" i="9"/>
  <c r="L464" i="9" s="1"/>
  <c r="J418" i="9"/>
  <c r="L418" i="9" s="1"/>
  <c r="J394" i="9"/>
  <c r="L394" i="9" s="1"/>
  <c r="J330" i="9"/>
  <c r="L330" i="9" s="1"/>
  <c r="I233" i="9"/>
  <c r="K233" i="9" s="1"/>
  <c r="J51" i="9"/>
  <c r="L51" i="9" s="1"/>
  <c r="J442" i="9"/>
  <c r="L442" i="9" s="1"/>
  <c r="I402" i="9"/>
  <c r="K402" i="9" s="1"/>
  <c r="I338" i="9"/>
  <c r="K338" i="9" s="1"/>
  <c r="J200" i="9"/>
  <c r="L200" i="9" s="1"/>
  <c r="J136" i="9"/>
  <c r="K136" i="9" s="1"/>
  <c r="I504" i="9"/>
  <c r="K504" i="9" s="1"/>
  <c r="I411" i="9"/>
  <c r="L411" i="9" s="1"/>
  <c r="J361" i="9"/>
  <c r="K361" i="9" s="1"/>
  <c r="I266" i="9"/>
  <c r="K266" i="9" s="1"/>
  <c r="J74" i="9"/>
  <c r="L74" i="9" s="1"/>
  <c r="J80" i="9"/>
  <c r="K80" i="9" s="1"/>
  <c r="I15" i="9"/>
  <c r="L15" i="9" s="1"/>
  <c r="J31" i="9"/>
  <c r="K31" i="9" s="1"/>
  <c r="L3468" i="9"/>
  <c r="K3468" i="9"/>
  <c r="L3239" i="9"/>
  <c r="L3243" i="9"/>
  <c r="L3458" i="9"/>
  <c r="L3568" i="9"/>
  <c r="L3640" i="9"/>
  <c r="L3576" i="9"/>
  <c r="L3581" i="9"/>
  <c r="K3325" i="9"/>
  <c r="L3546" i="9"/>
  <c r="L3454" i="9"/>
  <c r="K3515" i="9"/>
  <c r="K3586" i="9"/>
  <c r="K3632" i="9"/>
  <c r="K3645" i="9"/>
  <c r="K3218" i="9"/>
  <c r="K3496" i="9"/>
  <c r="K3636" i="9"/>
  <c r="L3636" i="9"/>
  <c r="K3535" i="9"/>
  <c r="K3479" i="9"/>
  <c r="I1294" i="6"/>
  <c r="K1294" i="6" s="1"/>
  <c r="J700" i="6"/>
  <c r="K700" i="6" s="1"/>
  <c r="J495" i="6"/>
  <c r="K495" i="6" s="1"/>
  <c r="J52" i="6"/>
  <c r="K52" i="6" s="1"/>
  <c r="I514" i="6"/>
  <c r="K514" i="6" s="1"/>
  <c r="I1844" i="6"/>
  <c r="K1844" i="6" s="1"/>
  <c r="J2061" i="6"/>
  <c r="K2061" i="6" s="1"/>
  <c r="J2154" i="6"/>
  <c r="K2154" i="6" s="1"/>
  <c r="J2410" i="6"/>
  <c r="K2410" i="6" s="1"/>
  <c r="J1864" i="6"/>
  <c r="K1864" i="6" s="1"/>
  <c r="I1739" i="6"/>
  <c r="K1739" i="6" s="1"/>
  <c r="I2536" i="6"/>
  <c r="K2536" i="6" s="1"/>
  <c r="I1659" i="6"/>
  <c r="K1659" i="6" s="1"/>
  <c r="I1776" i="6"/>
  <c r="K1776" i="6" s="1"/>
  <c r="I2197" i="6"/>
  <c r="K2197" i="6" s="1"/>
  <c r="I2513" i="6"/>
  <c r="K2513" i="6" s="1"/>
  <c r="J1892" i="6"/>
  <c r="K1892" i="6" s="1"/>
  <c r="I1557" i="6"/>
  <c r="K1557" i="6" s="1"/>
  <c r="I1959" i="6"/>
  <c r="K1959" i="6" s="1"/>
  <c r="I1113" i="6"/>
  <c r="K1113" i="6" s="1"/>
  <c r="J2926" i="9"/>
  <c r="L2926" i="9" s="1"/>
  <c r="J2448" i="9"/>
  <c r="K2448" i="9" s="1"/>
  <c r="J2138" i="9"/>
  <c r="K2138" i="9" s="1"/>
  <c r="J2082" i="9"/>
  <c r="L2082" i="9" s="1"/>
  <c r="J1476" i="9"/>
  <c r="L1476" i="9" s="1"/>
  <c r="J1448" i="9"/>
  <c r="J1397" i="9"/>
  <c r="K1397" i="9" s="1"/>
  <c r="J612" i="9"/>
  <c r="L612" i="9" s="1"/>
  <c r="I2980" i="9"/>
  <c r="K2980" i="9" s="1"/>
  <c r="I2833" i="9"/>
  <c r="L2833" i="9" s="1"/>
  <c r="I1944" i="9"/>
  <c r="K1944" i="9" s="1"/>
  <c r="I1593" i="9"/>
  <c r="L1593" i="9" s="1"/>
  <c r="I1189" i="9"/>
  <c r="K1189" i="9" s="1"/>
  <c r="I1236" i="9"/>
  <c r="L1236" i="9" s="1"/>
  <c r="J1453" i="9"/>
  <c r="K1453" i="9" s="1"/>
  <c r="J337" i="9"/>
  <c r="L337" i="9" s="1"/>
  <c r="L3388" i="9"/>
  <c r="K3388" i="9"/>
  <c r="I1365" i="6"/>
  <c r="K1365" i="6" s="1"/>
  <c r="I1419" i="6"/>
  <c r="K1419" i="6" s="1"/>
  <c r="I1362" i="6"/>
  <c r="K1362" i="6" s="1"/>
  <c r="I1381" i="6"/>
  <c r="K1381" i="6" s="1"/>
  <c r="K1251" i="6"/>
  <c r="J1251" i="6"/>
  <c r="I1246" i="6"/>
  <c r="K1246" i="6" s="1"/>
  <c r="I1195" i="6"/>
  <c r="K1195" i="6" s="1"/>
  <c r="I1160" i="6"/>
  <c r="K1160" i="6" s="1"/>
  <c r="I1252" i="6"/>
  <c r="K1252" i="6" s="1"/>
  <c r="I1157" i="6"/>
  <c r="K1157" i="6" s="1"/>
  <c r="J1141" i="6"/>
  <c r="K1141" i="6" s="1"/>
  <c r="I1112" i="6"/>
  <c r="K1112" i="6" s="1"/>
  <c r="I1062" i="6"/>
  <c r="K1062" i="6" s="1"/>
  <c r="I1029" i="6"/>
  <c r="K1029" i="6" s="1"/>
  <c r="I959" i="6"/>
  <c r="K959" i="6" s="1"/>
  <c r="J1041" i="6"/>
  <c r="K1041" i="6" s="1"/>
  <c r="I1021" i="6"/>
  <c r="K1021" i="6" s="1"/>
  <c r="I979" i="6"/>
  <c r="K979" i="6" s="1"/>
  <c r="I943" i="6"/>
  <c r="K943" i="6" s="1"/>
  <c r="J896" i="6"/>
  <c r="K896" i="6" s="1"/>
  <c r="I905" i="6"/>
  <c r="K905" i="6" s="1"/>
  <c r="I939" i="6"/>
  <c r="K939" i="6" s="1"/>
  <c r="I867" i="6"/>
  <c r="K867" i="6" s="1"/>
  <c r="J832" i="6"/>
  <c r="K832" i="6" s="1"/>
  <c r="I852" i="6"/>
  <c r="K852" i="6" s="1"/>
  <c r="I762" i="6"/>
  <c r="K762" i="6" s="1"/>
  <c r="J649" i="6"/>
  <c r="K649" i="6" s="1"/>
  <c r="J732" i="6"/>
  <c r="K732" i="6" s="1"/>
  <c r="J684" i="6"/>
  <c r="K684" i="6" s="1"/>
  <c r="J646" i="6"/>
  <c r="K646" i="6" s="1"/>
  <c r="I550" i="6"/>
  <c r="K550" i="6" s="1"/>
  <c r="I563" i="6"/>
  <c r="K563" i="6" s="1"/>
  <c r="I531" i="6"/>
  <c r="K531" i="6" s="1"/>
  <c r="J498" i="6"/>
  <c r="K498" i="6" s="1"/>
  <c r="J463" i="6"/>
  <c r="K463" i="6" s="1"/>
  <c r="J431" i="6"/>
  <c r="K431" i="6" s="1"/>
  <c r="J504" i="6"/>
  <c r="K504" i="6" s="1"/>
  <c r="J458" i="6"/>
  <c r="K458" i="6" s="1"/>
  <c r="J318" i="6"/>
  <c r="K318" i="6" s="1"/>
  <c r="I266" i="6"/>
  <c r="K266" i="6" s="1"/>
  <c r="I202" i="6"/>
  <c r="K202" i="6" s="1"/>
  <c r="I260" i="6"/>
  <c r="K260" i="6" s="1"/>
  <c r="I196" i="6"/>
  <c r="K196" i="6" s="1"/>
  <c r="J345" i="6"/>
  <c r="K345" i="6" s="1"/>
  <c r="K164" i="6"/>
  <c r="I164" i="6"/>
  <c r="J100" i="6"/>
  <c r="K100" i="6" s="1"/>
  <c r="I85" i="6"/>
  <c r="K85" i="6" s="1"/>
  <c r="J23" i="6"/>
  <c r="K23" i="6" s="1"/>
  <c r="J84" i="6"/>
  <c r="K84" i="6" s="1"/>
  <c r="J57" i="6"/>
  <c r="K57" i="6" s="1"/>
  <c r="K1120" i="7"/>
  <c r="K1001" i="7"/>
  <c r="L380" i="7"/>
  <c r="J394" i="6"/>
  <c r="K394" i="6" s="1"/>
  <c r="J1346" i="6"/>
  <c r="K1346" i="6" s="1"/>
  <c r="I1529" i="6"/>
  <c r="K1529" i="6" s="1"/>
  <c r="I1657" i="6"/>
  <c r="K1657" i="6" s="1"/>
  <c r="I1737" i="6"/>
  <c r="K1737" i="6" s="1"/>
  <c r="I1818" i="6"/>
  <c r="K1818" i="6" s="1"/>
  <c r="I1874" i="6"/>
  <c r="K1874" i="6" s="1"/>
  <c r="J2230" i="6"/>
  <c r="K2230" i="6" s="1"/>
  <c r="J2346" i="6"/>
  <c r="K2346" i="6" s="1"/>
  <c r="I2387" i="6"/>
  <c r="K2387" i="6" s="1"/>
  <c r="J2445" i="6"/>
  <c r="K2445" i="6" s="1"/>
  <c r="J2286" i="6"/>
  <c r="K2286" i="6" s="1"/>
  <c r="J2414" i="6"/>
  <c r="K2414" i="6" s="1"/>
  <c r="J2578" i="6"/>
  <c r="K2578" i="6" s="1"/>
  <c r="K1512" i="6"/>
  <c r="J1512" i="6"/>
  <c r="J1790" i="6"/>
  <c r="K1790" i="6" s="1"/>
  <c r="J2006" i="6"/>
  <c r="K2006" i="6" s="1"/>
  <c r="I2113" i="6"/>
  <c r="K2113" i="6" s="1"/>
  <c r="J2139" i="6"/>
  <c r="K2139" i="6" s="1"/>
  <c r="J2177" i="6"/>
  <c r="K2177" i="6" s="1"/>
  <c r="I2206" i="6"/>
  <c r="K2206" i="6" s="1"/>
  <c r="I2239" i="6"/>
  <c r="K2239" i="6" s="1"/>
  <c r="I2310" i="6"/>
  <c r="K2310" i="6" s="1"/>
  <c r="I2366" i="6"/>
  <c r="K2366" i="6" s="1"/>
  <c r="I2685" i="6"/>
  <c r="K2685" i="6" s="1"/>
  <c r="I1640" i="6"/>
  <c r="K1640" i="6" s="1"/>
  <c r="I1960" i="6"/>
  <c r="K1960" i="6" s="1"/>
  <c r="I2040" i="6"/>
  <c r="K2040" i="6" s="1"/>
  <c r="I2105" i="6"/>
  <c r="K2105" i="6" s="1"/>
  <c r="I2200" i="6"/>
  <c r="K2200" i="6" s="1"/>
  <c r="J2307" i="6"/>
  <c r="K2307" i="6" s="1"/>
  <c r="J2563" i="6"/>
  <c r="K2563" i="6" s="1"/>
  <c r="I1637" i="6"/>
  <c r="K1637" i="6" s="1"/>
  <c r="J2348" i="6"/>
  <c r="K2348" i="6" s="1"/>
  <c r="I2452" i="6"/>
  <c r="K2452" i="6" s="1"/>
  <c r="I2495" i="6"/>
  <c r="K2495" i="6" s="1"/>
  <c r="I1687" i="6"/>
  <c r="K1687" i="6" s="1"/>
  <c r="I1854" i="6"/>
  <c r="K1854" i="6" s="1"/>
  <c r="J1932" i="6"/>
  <c r="K1932" i="6" s="1"/>
  <c r="I1987" i="6"/>
  <c r="K1987" i="6" s="1"/>
  <c r="I2041" i="6"/>
  <c r="K2041" i="6" s="1"/>
  <c r="I2246" i="6"/>
  <c r="K2246" i="6" s="1"/>
  <c r="J2435" i="6"/>
  <c r="K2435" i="6" s="1"/>
  <c r="I1511" i="6"/>
  <c r="K1511" i="6" s="1"/>
  <c r="I1583" i="6"/>
  <c r="K1583" i="6" s="1"/>
  <c r="I1615" i="6"/>
  <c r="K1615" i="6" s="1"/>
  <c r="K1701" i="6"/>
  <c r="I1701" i="6"/>
  <c r="I1732" i="6"/>
  <c r="K1732" i="6" s="1"/>
  <c r="J1926" i="6"/>
  <c r="K1926" i="6" s="1"/>
  <c r="I1945" i="6"/>
  <c r="K1945" i="6" s="1"/>
  <c r="I2182" i="6"/>
  <c r="K2182" i="6" s="1"/>
  <c r="J2316" i="6"/>
  <c r="K2316" i="6" s="1"/>
  <c r="J2501" i="6"/>
  <c r="K2501" i="6" s="1"/>
  <c r="J2629" i="6"/>
  <c r="K2629" i="6" s="1"/>
  <c r="I2666" i="6"/>
  <c r="K2666" i="6" s="1"/>
  <c r="I2687" i="6"/>
  <c r="K2687" i="6" s="1"/>
  <c r="I1547" i="6"/>
  <c r="K1547" i="6" s="1"/>
  <c r="I1643" i="6"/>
  <c r="K1643" i="6" s="1"/>
  <c r="I1774" i="6"/>
  <c r="K1774" i="6" s="1"/>
  <c r="I2071" i="6"/>
  <c r="K2071" i="6" s="1"/>
  <c r="I1471" i="6"/>
  <c r="K1471" i="6" s="1"/>
  <c r="I1543" i="6"/>
  <c r="K1543" i="6" s="1"/>
  <c r="J1754" i="6"/>
  <c r="K1754" i="6" s="1"/>
  <c r="J1876" i="6"/>
  <c r="K1876" i="6" s="1"/>
  <c r="J2284" i="6"/>
  <c r="K2284" i="6" s="1"/>
  <c r="J2440" i="6"/>
  <c r="K2440" i="6" s="1"/>
  <c r="I2595" i="6"/>
  <c r="K2595" i="6" s="1"/>
  <c r="I2669" i="6"/>
  <c r="K2669" i="6" s="1"/>
  <c r="J2592" i="6"/>
  <c r="K2592" i="6" s="1"/>
  <c r="I1881" i="6"/>
  <c r="K1881" i="6" s="1"/>
  <c r="J2627" i="6"/>
  <c r="K2627" i="6" s="1"/>
  <c r="I1624" i="6"/>
  <c r="K1624" i="6" s="1"/>
  <c r="J2231" i="6"/>
  <c r="K2231" i="6" s="1"/>
  <c r="I2289" i="6"/>
  <c r="K2289" i="6" s="1"/>
  <c r="J2519" i="6"/>
  <c r="K2519" i="6" s="1"/>
  <c r="J2176" i="6"/>
  <c r="K2176" i="6" s="1"/>
  <c r="I1848" i="6"/>
  <c r="K1848" i="6" s="1"/>
  <c r="J2020" i="6"/>
  <c r="K2020" i="6" s="1"/>
  <c r="K1707" i="7"/>
  <c r="K2637" i="7"/>
  <c r="K1623" i="7"/>
  <c r="L2684" i="7"/>
  <c r="L1080" i="7"/>
  <c r="L752" i="7"/>
  <c r="J2942" i="9"/>
  <c r="L2942" i="9" s="1"/>
  <c r="J2721" i="9"/>
  <c r="L2721" i="9" s="1"/>
  <c r="J2676" i="9"/>
  <c r="K2676" i="9" s="1"/>
  <c r="J2678" i="9"/>
  <c r="K2678" i="9" s="1"/>
  <c r="J2737" i="9"/>
  <c r="L2737" i="9" s="1"/>
  <c r="J2576" i="9"/>
  <c r="L2576" i="9" s="1"/>
  <c r="J2413" i="9"/>
  <c r="L2413" i="9" s="1"/>
  <c r="J2405" i="9"/>
  <c r="L2405" i="9" s="1"/>
  <c r="J2350" i="9"/>
  <c r="L2350" i="9" s="1"/>
  <c r="J2334" i="9"/>
  <c r="L2334" i="9" s="1"/>
  <c r="J2318" i="9"/>
  <c r="L2318" i="9" s="1"/>
  <c r="J2302" i="9"/>
  <c r="L2302" i="9" s="1"/>
  <c r="J2286" i="9"/>
  <c r="L2286" i="9" s="1"/>
  <c r="J2228" i="9"/>
  <c r="K2228" i="9" s="1"/>
  <c r="J2157" i="9"/>
  <c r="K2157" i="9" s="1"/>
  <c r="J2148" i="9"/>
  <c r="L2148" i="9" s="1"/>
  <c r="J2140" i="9"/>
  <c r="L2140" i="9" s="1"/>
  <c r="J2132" i="9"/>
  <c r="L2132" i="9" s="1"/>
  <c r="J2124" i="9"/>
  <c r="L2124" i="9" s="1"/>
  <c r="J2116" i="9"/>
  <c r="L2116" i="9" s="1"/>
  <c r="J2108" i="9"/>
  <c r="L2108" i="9" s="1"/>
  <c r="L2100" i="9"/>
  <c r="J2100" i="9"/>
  <c r="J2092" i="9"/>
  <c r="L2092" i="9" s="1"/>
  <c r="J2084" i="9"/>
  <c r="L2084" i="9" s="1"/>
  <c r="J2076" i="9"/>
  <c r="L2076" i="9" s="1"/>
  <c r="J2068" i="9"/>
  <c r="L2068" i="9" s="1"/>
  <c r="J2060" i="9"/>
  <c r="L2060" i="9" s="1"/>
  <c r="J2052" i="9"/>
  <c r="L2052" i="9" s="1"/>
  <c r="J2044" i="9"/>
  <c r="L2044" i="9" s="1"/>
  <c r="L2442" i="9"/>
  <c r="J1890" i="9"/>
  <c r="K1890" i="9" s="1"/>
  <c r="J1760" i="9"/>
  <c r="L1760" i="9" s="1"/>
  <c r="J1592" i="9"/>
  <c r="L1592" i="9" s="1"/>
  <c r="J1645" i="9"/>
  <c r="L1645" i="9" s="1"/>
  <c r="J1518" i="9"/>
  <c r="L1518" i="9" s="1"/>
  <c r="J1510" i="9"/>
  <c r="L1510" i="9" s="1"/>
  <c r="J1502" i="9"/>
  <c r="L1502" i="9" s="1"/>
  <c r="J1494" i="9"/>
  <c r="L1494" i="9" s="1"/>
  <c r="J1486" i="9"/>
  <c r="L1486" i="9" s="1"/>
  <c r="J1478" i="9"/>
  <c r="L1478" i="9" s="1"/>
  <c r="J1470" i="9"/>
  <c r="L1470" i="9" s="1"/>
  <c r="J1391" i="9"/>
  <c r="K1391" i="9" s="1"/>
  <c r="J1396" i="9"/>
  <c r="L1396" i="9" s="1"/>
  <c r="J1382" i="9"/>
  <c r="L1382" i="9" s="1"/>
  <c r="J1373" i="9"/>
  <c r="L1373" i="9" s="1"/>
  <c r="J1188" i="9"/>
  <c r="K1188" i="9" s="1"/>
  <c r="J1017" i="9"/>
  <c r="L1017" i="9" s="1"/>
  <c r="J848" i="9"/>
  <c r="K848" i="9" s="1"/>
  <c r="J795" i="9"/>
  <c r="K795" i="9" s="1"/>
  <c r="J763" i="9"/>
  <c r="K763" i="9" s="1"/>
  <c r="J737" i="9"/>
  <c r="K737" i="9" s="1"/>
  <c r="J721" i="9"/>
  <c r="L721" i="9" s="1"/>
  <c r="J705" i="9"/>
  <c r="L705" i="9" s="1"/>
  <c r="J766" i="9"/>
  <c r="K766" i="9" s="1"/>
  <c r="J685" i="9"/>
  <c r="K685" i="9" s="1"/>
  <c r="J804" i="9"/>
  <c r="L804" i="9" s="1"/>
  <c r="J772" i="9"/>
  <c r="L772" i="9" s="1"/>
  <c r="L1157" i="9"/>
  <c r="J791" i="9"/>
  <c r="L791" i="9" s="1"/>
  <c r="J759" i="9"/>
  <c r="L759" i="9" s="1"/>
  <c r="J703" i="9"/>
  <c r="L703" i="9" s="1"/>
  <c r="J778" i="9"/>
  <c r="K778" i="9" s="1"/>
  <c r="L690" i="9"/>
  <c r="J690" i="9"/>
  <c r="J640" i="9"/>
  <c r="K640" i="9" s="1"/>
  <c r="J626" i="9"/>
  <c r="K626" i="9" s="1"/>
  <c r="J622" i="9"/>
  <c r="L622" i="9" s="1"/>
  <c r="K251" i="9"/>
  <c r="J646" i="9"/>
  <c r="L646" i="9" s="1"/>
  <c r="J617" i="9"/>
  <c r="K617" i="9" s="1"/>
  <c r="J606" i="9"/>
  <c r="L606" i="9" s="1"/>
  <c r="J598" i="9"/>
  <c r="K598" i="9" s="1"/>
  <c r="J590" i="9"/>
  <c r="L590" i="9" s="1"/>
  <c r="K349" i="9"/>
  <c r="K41" i="9"/>
  <c r="K140" i="9"/>
  <c r="K364" i="9"/>
  <c r="K112" i="9"/>
  <c r="I3004" i="9"/>
  <c r="K3004" i="9" s="1"/>
  <c r="J2239" i="9"/>
  <c r="L2239" i="9" s="1"/>
  <c r="J2978" i="9"/>
  <c r="K2978" i="9" s="1"/>
  <c r="J2938" i="9"/>
  <c r="K2938" i="9" s="1"/>
  <c r="J3000" i="9"/>
  <c r="K3000" i="9" s="1"/>
  <c r="I2871" i="9"/>
  <c r="K2871" i="9" s="1"/>
  <c r="I2760" i="9"/>
  <c r="L2760" i="9" s="1"/>
  <c r="I2740" i="9"/>
  <c r="L2740" i="9" s="1"/>
  <c r="J2880" i="9"/>
  <c r="K2880" i="9" s="1"/>
  <c r="I2812" i="9"/>
  <c r="L2812" i="9" s="1"/>
  <c r="J2638" i="9"/>
  <c r="L2638" i="9" s="1"/>
  <c r="I3015" i="9"/>
  <c r="K3015" i="9" s="1"/>
  <c r="I2622" i="9"/>
  <c r="L2622" i="9" s="1"/>
  <c r="J2267" i="9"/>
  <c r="L2267" i="9" s="1"/>
  <c r="I1950" i="9"/>
  <c r="K1950" i="9" s="1"/>
  <c r="I1843" i="9"/>
  <c r="L1843" i="9" s="1"/>
  <c r="I1896" i="9"/>
  <c r="L1896" i="9" s="1"/>
  <c r="J1737" i="9"/>
  <c r="K1737" i="9" s="1"/>
  <c r="J1465" i="9"/>
  <c r="L1465" i="9" s="1"/>
  <c r="J1627" i="9"/>
  <c r="K1627" i="9" s="1"/>
  <c r="J1454" i="9"/>
  <c r="L1454" i="9" s="1"/>
  <c r="I1350" i="9"/>
  <c r="K1350" i="9" s="1"/>
  <c r="J1227" i="9"/>
  <c r="K1227" i="9" s="1"/>
  <c r="J1298" i="9"/>
  <c r="L1298" i="9" s="1"/>
  <c r="L959" i="9"/>
  <c r="J959" i="9"/>
  <c r="I577" i="9"/>
  <c r="L577" i="9" s="1"/>
  <c r="J860" i="9"/>
  <c r="L860" i="9" s="1"/>
  <c r="J212" i="9"/>
  <c r="L212" i="9" s="1"/>
  <c r="J180" i="9"/>
  <c r="K180" i="9" s="1"/>
  <c r="J148" i="9"/>
  <c r="L148" i="9" s="1"/>
  <c r="I267" i="9"/>
  <c r="L267" i="9" s="1"/>
  <c r="J201" i="9"/>
  <c r="L201" i="9" s="1"/>
  <c r="J137" i="9"/>
  <c r="L137" i="9" s="1"/>
  <c r="J73" i="9"/>
  <c r="K73" i="9" s="1"/>
  <c r="J5" i="9"/>
  <c r="L5" i="9" s="1"/>
  <c r="L3332" i="9"/>
  <c r="K3332" i="9"/>
  <c r="K3231" i="9"/>
  <c r="L3356" i="9"/>
  <c r="K3356" i="9"/>
  <c r="L3484" i="9"/>
  <c r="K3484" i="9"/>
  <c r="L3447" i="9"/>
  <c r="L3416" i="9"/>
  <c r="L3557" i="9"/>
  <c r="K3524" i="9"/>
  <c r="L3524" i="9"/>
  <c r="L3594" i="9"/>
  <c r="K3539" i="9"/>
  <c r="L3539" i="9"/>
  <c r="K3486" i="9"/>
  <c r="K3226" i="9"/>
  <c r="L3641" i="9"/>
  <c r="K3480" i="9"/>
  <c r="L3564" i="9"/>
  <c r="K3564" i="9"/>
  <c r="K3534" i="9"/>
  <c r="I1232" i="6"/>
  <c r="K1232" i="6" s="1"/>
  <c r="J1190" i="6"/>
  <c r="K1190" i="6" s="1"/>
  <c r="I1023" i="6"/>
  <c r="K1023" i="6" s="1"/>
  <c r="J835" i="6"/>
  <c r="K835" i="6" s="1"/>
  <c r="J586" i="6"/>
  <c r="K586" i="6" s="1"/>
  <c r="I180" i="6"/>
  <c r="K180" i="6" s="1"/>
  <c r="K1782" i="6"/>
  <c r="I1782" i="6"/>
  <c r="I2451" i="6"/>
  <c r="K2451" i="6" s="1"/>
  <c r="J2354" i="6"/>
  <c r="K2354" i="6" s="1"/>
  <c r="J1671" i="6"/>
  <c r="K1671" i="6" s="1"/>
  <c r="J2183" i="6"/>
  <c r="K2183" i="6" s="1"/>
  <c r="I2696" i="6"/>
  <c r="K2696" i="6" s="1"/>
  <c r="I1551" i="6"/>
  <c r="K1551" i="6" s="1"/>
  <c r="I2331" i="6"/>
  <c r="K2331" i="6" s="1"/>
  <c r="I1607" i="6"/>
  <c r="K1607" i="6" s="1"/>
  <c r="I2489" i="6"/>
  <c r="K2489" i="6" s="1"/>
  <c r="I2526" i="6"/>
  <c r="K2526" i="6" s="1"/>
  <c r="J2314" i="9"/>
  <c r="L2314" i="9" s="1"/>
  <c r="J2122" i="9"/>
  <c r="L2122" i="9" s="1"/>
  <c r="J2066" i="9"/>
  <c r="L2066" i="9" s="1"/>
  <c r="J1762" i="9"/>
  <c r="K1762" i="9" s="1"/>
  <c r="J1484" i="9"/>
  <c r="L1484" i="9" s="1"/>
  <c r="J1383" i="9"/>
  <c r="L1383" i="9" s="1"/>
  <c r="J701" i="9"/>
  <c r="L701" i="9" s="1"/>
  <c r="J783" i="9"/>
  <c r="L783" i="9" s="1"/>
  <c r="J3078" i="9"/>
  <c r="K3078" i="9" s="1"/>
  <c r="I1580" i="9"/>
  <c r="K1580" i="9" s="1"/>
  <c r="I1202" i="9"/>
  <c r="K1202" i="9" s="1"/>
  <c r="I852" i="9"/>
  <c r="K852" i="9" s="1"/>
  <c r="J463" i="9"/>
  <c r="K463" i="9" s="1"/>
  <c r="L3516" i="9"/>
  <c r="K3516" i="9"/>
  <c r="L3527" i="9"/>
  <c r="I1461" i="6"/>
  <c r="K1461" i="6" s="1"/>
  <c r="J1371" i="6"/>
  <c r="K1371" i="6" s="1"/>
  <c r="I1236" i="6"/>
  <c r="K1236" i="6" s="1"/>
  <c r="I1188" i="6"/>
  <c r="K1188" i="6" s="1"/>
  <c r="I1110" i="6"/>
  <c r="K1110" i="6" s="1"/>
  <c r="J1060" i="6"/>
  <c r="K1060" i="6" s="1"/>
  <c r="J1159" i="6"/>
  <c r="K1159" i="6" s="1"/>
  <c r="I1260" i="6"/>
  <c r="K1260" i="6" s="1"/>
  <c r="J950" i="6"/>
  <c r="K950" i="6" s="1"/>
  <c r="I1011" i="6"/>
  <c r="K1011" i="6" s="1"/>
  <c r="I975" i="6"/>
  <c r="K975" i="6" s="1"/>
  <c r="J936" i="6"/>
  <c r="K936" i="6" s="1"/>
  <c r="J888" i="6"/>
  <c r="K888" i="6" s="1"/>
  <c r="I824" i="6"/>
  <c r="K824" i="6" s="1"/>
  <c r="I790" i="6"/>
  <c r="K790" i="6" s="1"/>
  <c r="I900" i="6"/>
  <c r="K900" i="6" s="1"/>
  <c r="J788" i="6"/>
  <c r="K788" i="6" s="1"/>
  <c r="I591" i="6"/>
  <c r="K591" i="6" s="1"/>
  <c r="J578" i="6"/>
  <c r="K578" i="6" s="1"/>
  <c r="J554" i="6"/>
  <c r="K554" i="6" s="1"/>
  <c r="J500" i="6"/>
  <c r="K500" i="6" s="1"/>
  <c r="I304" i="6"/>
  <c r="K304" i="6" s="1"/>
  <c r="I258" i="6"/>
  <c r="K258" i="6" s="1"/>
  <c r="J359" i="6"/>
  <c r="K359" i="6" s="1"/>
  <c r="I295" i="6"/>
  <c r="K295" i="6" s="1"/>
  <c r="K252" i="6"/>
  <c r="I252" i="6"/>
  <c r="I188" i="6"/>
  <c r="K188" i="6" s="1"/>
  <c r="I378" i="6"/>
  <c r="K378" i="6" s="1"/>
  <c r="I303" i="6"/>
  <c r="K303" i="6" s="1"/>
  <c r="I89" i="6"/>
  <c r="K89" i="6" s="1"/>
  <c r="I113" i="6"/>
  <c r="K113" i="6" s="1"/>
  <c r="J18" i="6"/>
  <c r="K18" i="6" s="1"/>
  <c r="I167" i="6"/>
  <c r="K167" i="6" s="1"/>
  <c r="I156" i="6"/>
  <c r="K156" i="6" s="1"/>
  <c r="I50" i="6"/>
  <c r="L1459" i="7"/>
  <c r="L1440" i="7"/>
  <c r="J1354" i="6"/>
  <c r="K1354" i="6" s="1"/>
  <c r="I1506" i="6"/>
  <c r="K1506" i="6" s="1"/>
  <c r="I1586" i="6"/>
  <c r="K1586" i="6" s="1"/>
  <c r="I1684" i="6"/>
  <c r="K1684" i="6" s="1"/>
  <c r="I1706" i="6"/>
  <c r="K1706" i="6" s="1"/>
  <c r="I1546" i="6"/>
  <c r="K1546" i="6" s="1"/>
  <c r="I1769" i="6"/>
  <c r="K1769" i="6" s="1"/>
  <c r="I1668" i="6"/>
  <c r="K1668" i="6" s="1"/>
  <c r="I1700" i="6"/>
  <c r="K1700" i="6" s="1"/>
  <c r="K1795" i="6"/>
  <c r="I1795" i="6"/>
  <c r="I1837" i="6"/>
  <c r="K1837" i="6" s="1"/>
  <c r="I1994" i="6"/>
  <c r="K1994" i="6" s="1"/>
  <c r="I1934" i="6"/>
  <c r="K1934" i="6" s="1"/>
  <c r="J2192" i="6"/>
  <c r="K2192" i="6" s="1"/>
  <c r="J2250" i="6"/>
  <c r="K2250" i="6" s="1"/>
  <c r="I2291" i="6"/>
  <c r="K2291" i="6" s="1"/>
  <c r="J2349" i="6"/>
  <c r="K2349" i="6" s="1"/>
  <c r="I2031" i="6"/>
  <c r="K2031" i="6" s="1"/>
  <c r="I2315" i="6"/>
  <c r="K2315" i="6" s="1"/>
  <c r="I2443" i="6"/>
  <c r="K2443" i="6" s="1"/>
  <c r="J2292" i="6"/>
  <c r="K2292" i="6" s="1"/>
  <c r="I1570" i="6"/>
  <c r="K1570" i="6" s="1"/>
  <c r="I1922" i="6"/>
  <c r="K1922" i="6" s="1"/>
  <c r="I1938" i="6"/>
  <c r="K1938" i="6" s="1"/>
  <c r="J2122" i="6"/>
  <c r="K2122" i="6" s="1"/>
  <c r="J2258" i="6"/>
  <c r="K2258" i="6" s="1"/>
  <c r="J2328" i="6"/>
  <c r="K2328" i="6" s="1"/>
  <c r="J2424" i="6"/>
  <c r="K2424" i="6" s="1"/>
  <c r="I1918" i="6"/>
  <c r="K1918" i="6" s="1"/>
  <c r="I2141" i="6"/>
  <c r="K2141" i="6" s="1"/>
  <c r="I1549" i="6"/>
  <c r="K1549" i="6" s="1"/>
  <c r="I1667" i="6"/>
  <c r="K1667" i="6" s="1"/>
  <c r="J1799" i="6"/>
  <c r="K1799" i="6" s="1"/>
  <c r="I1845" i="6"/>
  <c r="K1845" i="6" s="1"/>
  <c r="I1977" i="6"/>
  <c r="K1977" i="6" s="1"/>
  <c r="J2019" i="6"/>
  <c r="K2019" i="6" s="1"/>
  <c r="J2116" i="6"/>
  <c r="K2116" i="6" s="1"/>
  <c r="J2143" i="6"/>
  <c r="K2143" i="6" s="1"/>
  <c r="J2180" i="6"/>
  <c r="K2180" i="6" s="1"/>
  <c r="J1690" i="6"/>
  <c r="K1690" i="6" s="1"/>
  <c r="I1772" i="6"/>
  <c r="K1772" i="6" s="1"/>
  <c r="J1826" i="6"/>
  <c r="K1826" i="6" s="1"/>
  <c r="I1907" i="6"/>
  <c r="K1907" i="6" s="1"/>
  <c r="I2136" i="6"/>
  <c r="K2136" i="6" s="1"/>
  <c r="J2159" i="6"/>
  <c r="K2159" i="6" s="1"/>
  <c r="J2252" i="6"/>
  <c r="K2252" i="6" s="1"/>
  <c r="I2428" i="6"/>
  <c r="K2428" i="6" s="1"/>
  <c r="I2524" i="6"/>
  <c r="K2524" i="6" s="1"/>
  <c r="I2566" i="6"/>
  <c r="K2566" i="6" s="1"/>
  <c r="I2650" i="6"/>
  <c r="K2650" i="6" s="1"/>
  <c r="J1502" i="6"/>
  <c r="K1502" i="6" s="1"/>
  <c r="I1780" i="6"/>
  <c r="K1780" i="6" s="1"/>
  <c r="J2155" i="6"/>
  <c r="K2155" i="6" s="1"/>
  <c r="J2607" i="6"/>
  <c r="K2607" i="6" s="1"/>
  <c r="I1727" i="6"/>
  <c r="K1727" i="6" s="1"/>
  <c r="I1773" i="6"/>
  <c r="K1773" i="6" s="1"/>
  <c r="J2078" i="6"/>
  <c r="K2078" i="6" s="1"/>
  <c r="I2620" i="6"/>
  <c r="K2620" i="6" s="1"/>
  <c r="J1770" i="6"/>
  <c r="K1770" i="6" s="1"/>
  <c r="J1948" i="6"/>
  <c r="K1948" i="6" s="1"/>
  <c r="J2156" i="6"/>
  <c r="K2156" i="6" s="1"/>
  <c r="I2270" i="6"/>
  <c r="K2270" i="6" s="1"/>
  <c r="I2321" i="6"/>
  <c r="K2321" i="6" s="1"/>
  <c r="I2377" i="6"/>
  <c r="K2377" i="6" s="1"/>
  <c r="J2504" i="6"/>
  <c r="K2504" i="6" s="1"/>
  <c r="I2551" i="6"/>
  <c r="K2551" i="6" s="1"/>
  <c r="J2575" i="6"/>
  <c r="K2575" i="6" s="1"/>
  <c r="J2632" i="6"/>
  <c r="K2632" i="6" s="1"/>
  <c r="I2674" i="6"/>
  <c r="K2674" i="6" s="1"/>
  <c r="I2190" i="6"/>
  <c r="K2190" i="6" s="1"/>
  <c r="I2214" i="6"/>
  <c r="K2214" i="6" s="1"/>
  <c r="I2332" i="6"/>
  <c r="K2332" i="6" s="1"/>
  <c r="J2404" i="6"/>
  <c r="K2404" i="6" s="1"/>
  <c r="I1475" i="6"/>
  <c r="K1475" i="6" s="1"/>
  <c r="I1496" i="6"/>
  <c r="K1496" i="6" s="1"/>
  <c r="J2375" i="6"/>
  <c r="K2375" i="6" s="1"/>
  <c r="J2476" i="6"/>
  <c r="K2476" i="6" s="1"/>
  <c r="J2280" i="6"/>
  <c r="K2280" i="6" s="1"/>
  <c r="J2532" i="6"/>
  <c r="K2532" i="6" s="1"/>
  <c r="J2639" i="6"/>
  <c r="K2639" i="6" s="1"/>
  <c r="I2128" i="6"/>
  <c r="K2128" i="6" s="1"/>
  <c r="J2170" i="6"/>
  <c r="K2170" i="6" s="1"/>
  <c r="I2278" i="6"/>
  <c r="K2278" i="6" s="1"/>
  <c r="J2337" i="6"/>
  <c r="K2337" i="6" s="1"/>
  <c r="K3113" i="7"/>
  <c r="K1715" i="7"/>
  <c r="L2425" i="7"/>
  <c r="L3102" i="7"/>
  <c r="L3099" i="7"/>
  <c r="L2227" i="7"/>
  <c r="L2360" i="7"/>
  <c r="L1771" i="7"/>
  <c r="L432" i="7"/>
  <c r="J3150" i="9"/>
  <c r="K3150" i="9" s="1"/>
  <c r="J3051" i="9"/>
  <c r="L3051" i="9" s="1"/>
  <c r="J2810" i="9"/>
  <c r="L2810" i="9" s="1"/>
  <c r="J2701" i="9"/>
  <c r="K2701" i="9" s="1"/>
  <c r="J2697" i="9"/>
  <c r="K2697" i="9" s="1"/>
  <c r="J2654" i="9"/>
  <c r="L2654" i="9" s="1"/>
  <c r="J2608" i="9"/>
  <c r="L2608" i="9" s="1"/>
  <c r="J2412" i="9"/>
  <c r="K2412" i="9" s="1"/>
  <c r="J2404" i="9"/>
  <c r="L2404" i="9" s="1"/>
  <c r="J2398" i="9"/>
  <c r="L2398" i="9" s="1"/>
  <c r="J2390" i="9"/>
  <c r="L2390" i="9" s="1"/>
  <c r="J2382" i="9"/>
  <c r="L2382" i="9" s="1"/>
  <c r="J2374" i="9"/>
  <c r="L2374" i="9" s="1"/>
  <c r="J2366" i="9"/>
  <c r="L2366" i="9" s="1"/>
  <c r="J2358" i="9"/>
  <c r="L2358" i="9" s="1"/>
  <c r="J2210" i="9"/>
  <c r="L2210" i="9" s="1"/>
  <c r="J2156" i="9"/>
  <c r="L2156" i="9" s="1"/>
  <c r="J1958" i="9"/>
  <c r="K1958" i="9" s="1"/>
  <c r="J2026" i="9"/>
  <c r="L2026" i="9" s="1"/>
  <c r="J2010" i="9"/>
  <c r="L2010" i="9" s="1"/>
  <c r="J1994" i="9"/>
  <c r="L1994" i="9" s="1"/>
  <c r="J1978" i="9"/>
  <c r="L1978" i="9" s="1"/>
  <c r="J1909" i="9"/>
  <c r="K1909" i="9" s="1"/>
  <c r="J1937" i="9"/>
  <c r="K1937" i="9" s="1"/>
  <c r="J2032" i="9"/>
  <c r="L2032" i="9" s="1"/>
  <c r="J2016" i="9"/>
  <c r="L2016" i="9" s="1"/>
  <c r="J2000" i="9"/>
  <c r="L2000" i="9" s="1"/>
  <c r="J1984" i="9"/>
  <c r="K1984" i="9" s="1"/>
  <c r="J1968" i="9"/>
  <c r="L1968" i="9" s="1"/>
  <c r="J1933" i="9"/>
  <c r="L1933" i="9" s="1"/>
  <c r="J1913" i="9"/>
  <c r="K1913" i="9" s="1"/>
  <c r="J1724" i="9"/>
  <c r="L1724" i="9" s="1"/>
  <c r="J1730" i="9"/>
  <c r="L1730" i="9" s="1"/>
  <c r="K1708" i="9"/>
  <c r="J1517" i="9"/>
  <c r="K1517" i="9" s="1"/>
  <c r="J1509" i="9"/>
  <c r="L1509" i="9" s="1"/>
  <c r="J1501" i="9"/>
  <c r="K1501" i="9" s="1"/>
  <c r="J1493" i="9"/>
  <c r="L1493" i="9" s="1"/>
  <c r="J1485" i="9"/>
  <c r="L1485" i="9" s="1"/>
  <c r="J1477" i="9"/>
  <c r="L1477" i="9" s="1"/>
  <c r="J1469" i="9"/>
  <c r="L1469" i="9" s="1"/>
  <c r="J1409" i="9"/>
  <c r="J1372" i="9"/>
  <c r="L1372" i="9" s="1"/>
  <c r="J1180" i="9"/>
  <c r="L1180" i="9" s="1"/>
  <c r="J1150" i="9"/>
  <c r="K1150" i="9" s="1"/>
  <c r="J782" i="9"/>
  <c r="K782" i="9" s="1"/>
  <c r="J754" i="9"/>
  <c r="K754" i="9" s="1"/>
  <c r="J682" i="9"/>
  <c r="L682" i="9" s="1"/>
  <c r="J616" i="9"/>
  <c r="L616" i="9" s="1"/>
  <c r="J584" i="9"/>
  <c r="K584" i="9" s="1"/>
  <c r="J627" i="9"/>
  <c r="L627" i="9" s="1"/>
  <c r="J628" i="9"/>
  <c r="L628" i="9" s="1"/>
  <c r="J641" i="9"/>
  <c r="K641" i="9" s="1"/>
  <c r="I3162" i="9"/>
  <c r="L3162" i="9" s="1"/>
  <c r="I2999" i="9"/>
  <c r="L2999" i="9" s="1"/>
  <c r="J3128" i="9"/>
  <c r="L3128" i="9" s="1"/>
  <c r="I3075" i="9"/>
  <c r="K3075" i="9" s="1"/>
  <c r="L3028" i="9"/>
  <c r="I3028" i="9"/>
  <c r="I2992" i="9"/>
  <c r="L2992" i="9" s="1"/>
  <c r="J2196" i="9"/>
  <c r="L2196" i="9" s="1"/>
  <c r="J3187" i="9"/>
  <c r="L3187" i="9" s="1"/>
  <c r="I2640" i="9"/>
  <c r="L2640" i="9" s="1"/>
  <c r="J3011" i="9"/>
  <c r="L3011" i="9" s="1"/>
  <c r="I1947" i="9"/>
  <c r="K1947" i="9" s="1"/>
  <c r="I2853" i="9"/>
  <c r="K2853" i="9" s="1"/>
  <c r="J2768" i="9"/>
  <c r="L2768" i="9" s="1"/>
  <c r="I3154" i="9"/>
  <c r="L3154" i="9" s="1"/>
  <c r="J2968" i="9"/>
  <c r="K2968" i="9" s="1"/>
  <c r="J3040" i="9"/>
  <c r="L3040" i="9" s="1"/>
  <c r="I2956" i="9"/>
  <c r="K2956" i="9" s="1"/>
  <c r="J2436" i="9"/>
  <c r="L2436" i="9" s="1"/>
  <c r="J1422" i="9"/>
  <c r="L1422" i="9" s="1"/>
  <c r="J1687" i="9"/>
  <c r="L1687" i="9" s="1"/>
  <c r="I1598" i="9"/>
  <c r="K1598" i="9" s="1"/>
  <c r="J1535" i="9"/>
  <c r="K1535" i="9" s="1"/>
  <c r="J1467" i="9"/>
  <c r="I1301" i="9"/>
  <c r="L1301" i="9" s="1"/>
  <c r="I1349" i="9"/>
  <c r="K1349" i="9" s="1"/>
  <c r="I1165" i="9"/>
  <c r="L1165" i="9" s="1"/>
  <c r="J1291" i="9"/>
  <c r="K1291" i="9" s="1"/>
  <c r="I1211" i="9"/>
  <c r="K1211" i="9" s="1"/>
  <c r="J1154" i="9"/>
  <c r="K1154" i="9" s="1"/>
  <c r="J963" i="9"/>
  <c r="K963" i="9" s="1"/>
  <c r="J877" i="9"/>
  <c r="K877" i="9" s="1"/>
  <c r="I1742" i="9"/>
  <c r="K1742" i="9" s="1"/>
  <c r="J955" i="9"/>
  <c r="K955" i="9" s="1"/>
  <c r="I561" i="9"/>
  <c r="L561" i="9" s="1"/>
  <c r="J857" i="9"/>
  <c r="K857" i="9" s="1"/>
  <c r="L3348" i="9"/>
  <c r="K3348" i="9"/>
  <c r="L3372" i="9"/>
  <c r="K3372" i="9"/>
  <c r="L3500" i="9"/>
  <c r="K3500" i="9"/>
  <c r="L3290" i="9"/>
  <c r="K3294" i="9"/>
  <c r="L3467" i="9"/>
  <c r="K3543" i="9"/>
  <c r="L3677" i="9"/>
  <c r="K3538" i="9"/>
  <c r="L3538" i="9"/>
  <c r="K3602" i="9"/>
  <c r="K3545" i="9"/>
  <c r="L3545" i="9"/>
  <c r="K3668" i="9"/>
  <c r="L3668" i="9"/>
  <c r="L3685" i="9"/>
  <c r="L3563" i="9"/>
  <c r="K1452" i="3"/>
  <c r="K1462" i="3"/>
  <c r="K208" i="9"/>
  <c r="L188" i="9"/>
  <c r="L3000" i="9"/>
  <c r="K2638" i="9"/>
  <c r="K2822" i="9"/>
  <c r="K265" i="9"/>
  <c r="K268" i="9"/>
  <c r="K1359" i="9"/>
  <c r="K316" i="9"/>
  <c r="L390" i="9"/>
  <c r="K9" i="9"/>
  <c r="L565" i="9"/>
  <c r="K242" i="9"/>
  <c r="L18" i="9"/>
  <c r="L387" i="9"/>
  <c r="K1536" i="9"/>
  <c r="K642" i="9"/>
  <c r="L877" i="9"/>
  <c r="K301" i="9"/>
  <c r="K139" i="9"/>
  <c r="K59" i="9"/>
  <c r="L31" i="9"/>
  <c r="L2748" i="9"/>
  <c r="K1641" i="9"/>
  <c r="K500" i="9"/>
  <c r="K431" i="9"/>
  <c r="L428" i="9"/>
  <c r="L331" i="9"/>
  <c r="L210" i="9"/>
  <c r="L146" i="9"/>
  <c r="L340" i="9"/>
  <c r="L25" i="9"/>
  <c r="K1746" i="9"/>
  <c r="L2978" i="9"/>
  <c r="K3028" i="9"/>
  <c r="K2414" i="9"/>
  <c r="L1581" i="9"/>
  <c r="L1211" i="9"/>
  <c r="K171" i="9"/>
  <c r="K332" i="9"/>
  <c r="L2461" i="9"/>
  <c r="L1526" i="9"/>
  <c r="K1649" i="9"/>
  <c r="L893" i="9"/>
  <c r="L1488" i="9"/>
  <c r="L3015" i="9"/>
  <c r="L2871" i="9"/>
  <c r="K2812" i="9"/>
  <c r="K1922" i="9"/>
  <c r="L1984" i="9"/>
  <c r="K1499" i="9"/>
  <c r="L883" i="9"/>
  <c r="L754" i="9"/>
  <c r="K791" i="9"/>
  <c r="K618" i="9"/>
  <c r="L634" i="9"/>
  <c r="L896" i="9"/>
  <c r="K394" i="9"/>
  <c r="K369" i="9"/>
  <c r="K170" i="9"/>
  <c r="K3187" i="9"/>
  <c r="L2220" i="9"/>
  <c r="K3030" i="9"/>
  <c r="L1525" i="9"/>
  <c r="L920" i="9"/>
  <c r="K471" i="9"/>
  <c r="K298" i="9"/>
  <c r="K33" i="9"/>
  <c r="L378" i="9"/>
  <c r="L66" i="9"/>
  <c r="K1882" i="9"/>
  <c r="L2880" i="9"/>
  <c r="L2745" i="9"/>
  <c r="K2740" i="9"/>
  <c r="L2218" i="9"/>
  <c r="L1826" i="9"/>
  <c r="K1686" i="9"/>
  <c r="L1516" i="9"/>
  <c r="K1540" i="9"/>
  <c r="L1189" i="9"/>
  <c r="L1210" i="9"/>
  <c r="K81" i="9"/>
  <c r="K203" i="9"/>
  <c r="L2909" i="9"/>
  <c r="L2883" i="9"/>
  <c r="L1891" i="9"/>
  <c r="L1850" i="9"/>
  <c r="K333" i="9"/>
  <c r="K386" i="9"/>
  <c r="K144" i="9"/>
  <c r="L361" i="9"/>
  <c r="K3031" i="9"/>
  <c r="L2800" i="9"/>
  <c r="L2420" i="9"/>
  <c r="L2838" i="9"/>
  <c r="L2752" i="9"/>
  <c r="L2161" i="9"/>
  <c r="K1932" i="9"/>
  <c r="K1679" i="9"/>
  <c r="K476" i="9"/>
  <c r="L415" i="9"/>
  <c r="K928" i="9"/>
  <c r="L433" i="9"/>
  <c r="L309" i="9"/>
  <c r="K276" i="9"/>
  <c r="L817" i="9"/>
  <c r="K549" i="9"/>
  <c r="K479" i="9"/>
  <c r="L457" i="9"/>
  <c r="L362" i="9"/>
  <c r="L292" i="9"/>
  <c r="L228" i="9"/>
  <c r="K1181" i="9"/>
  <c r="L435" i="9"/>
  <c r="L282" i="9"/>
  <c r="L88" i="9"/>
  <c r="L324" i="9"/>
  <c r="L26" i="9"/>
  <c r="L10" i="9"/>
  <c r="L58" i="9"/>
  <c r="L19" i="9"/>
  <c r="L50" i="9"/>
  <c r="K258" i="9"/>
  <c r="L186" i="9"/>
  <c r="L56" i="9"/>
  <c r="L122" i="9"/>
  <c r="L106" i="9"/>
  <c r="L308" i="9"/>
  <c r="L423" i="9"/>
  <c r="L34" i="9"/>
  <c r="K3010" i="9"/>
  <c r="K3042" i="9"/>
  <c r="L1426" i="9"/>
  <c r="L1530" i="9"/>
  <c r="L1770" i="9"/>
  <c r="L1194" i="9"/>
  <c r="L1474" i="9"/>
  <c r="K529" i="9"/>
  <c r="K606" i="9"/>
  <c r="L3185" i="9"/>
  <c r="L2950" i="9"/>
  <c r="K3026" i="9"/>
  <c r="L355" i="9"/>
  <c r="L341" i="9"/>
  <c r="K3128" i="9"/>
  <c r="K1018" i="9"/>
  <c r="K746" i="9"/>
  <c r="L633" i="9"/>
  <c r="L602" i="9"/>
  <c r="K227" i="9"/>
  <c r="K161" i="9"/>
  <c r="L266" i="9"/>
  <c r="L179" i="9"/>
  <c r="L549" i="9"/>
  <c r="K355" i="9"/>
  <c r="K15" i="9"/>
  <c r="L1721" i="9"/>
  <c r="L1234" i="9"/>
  <c r="L1225" i="9"/>
  <c r="K1013" i="9"/>
  <c r="L307" i="9"/>
  <c r="L347" i="9"/>
  <c r="L849" i="9"/>
  <c r="L1290" i="9"/>
  <c r="K1607" i="9"/>
  <c r="L1738" i="9"/>
  <c r="K3162" i="9"/>
  <c r="L3010" i="9"/>
  <c r="L3075" i="9"/>
  <c r="K2838" i="9"/>
  <c r="K2752" i="9"/>
  <c r="K2282" i="9"/>
  <c r="K2728" i="9"/>
  <c r="L2078" i="9"/>
  <c r="K1194" i="9"/>
  <c r="L851" i="9"/>
  <c r="K767" i="9"/>
  <c r="L258" i="9"/>
  <c r="L211" i="9"/>
  <c r="K88" i="9"/>
  <c r="K122" i="9"/>
  <c r="K34" i="9"/>
  <c r="K387" i="9"/>
  <c r="K2913" i="9"/>
  <c r="K1554" i="9"/>
  <c r="L1930" i="9"/>
  <c r="L1358" i="9"/>
  <c r="L929" i="9"/>
  <c r="K1191" i="9"/>
  <c r="K841" i="9"/>
  <c r="L1532" i="9"/>
  <c r="L3074" i="9"/>
  <c r="L3042" i="9"/>
  <c r="K2401" i="9"/>
  <c r="K2248" i="9"/>
  <c r="L2155" i="9"/>
  <c r="K1528" i="9"/>
  <c r="K959" i="9"/>
  <c r="K995" i="9"/>
  <c r="K3059" i="9"/>
  <c r="L3150" i="9"/>
  <c r="L3167" i="9"/>
  <c r="K2987" i="9"/>
  <c r="L2984" i="9"/>
  <c r="K2800" i="9"/>
  <c r="L2157" i="9"/>
  <c r="K2420" i="9"/>
  <c r="K1770" i="9"/>
  <c r="L1472" i="9"/>
  <c r="L778" i="9"/>
  <c r="K828" i="9"/>
  <c r="K590" i="9"/>
  <c r="L625" i="9"/>
  <c r="K418" i="9"/>
  <c r="L500" i="9"/>
  <c r="K423" i="9"/>
  <c r="K444" i="9"/>
  <c r="K380" i="9"/>
  <c r="K308" i="9"/>
  <c r="K577" i="9"/>
  <c r="K106" i="9"/>
  <c r="K58" i="9"/>
  <c r="K26" i="9"/>
  <c r="L3096" i="9"/>
  <c r="K2824" i="9"/>
  <c r="K2964" i="9"/>
  <c r="L1912" i="9"/>
  <c r="K1351" i="9"/>
  <c r="L808" i="9"/>
  <c r="L43" i="9"/>
  <c r="L64" i="9"/>
  <c r="L2670" i="9"/>
  <c r="L2407" i="9"/>
  <c r="K2240" i="9"/>
  <c r="K2194" i="9"/>
  <c r="K1644" i="9"/>
  <c r="K1613" i="9"/>
  <c r="L1508" i="9"/>
  <c r="K1236" i="9"/>
  <c r="L1627" i="9"/>
  <c r="L636" i="9"/>
  <c r="K670" i="9"/>
  <c r="K267" i="9"/>
  <c r="K137" i="9"/>
  <c r="K186" i="9"/>
  <c r="K331" i="9"/>
  <c r="L3094" i="9"/>
  <c r="L2814" i="9"/>
  <c r="L905" i="9"/>
  <c r="L289" i="9"/>
  <c r="L225" i="9"/>
  <c r="L1226" i="9"/>
  <c r="L2676" i="9"/>
  <c r="L2709" i="9"/>
  <c r="K1896" i="9"/>
  <c r="L2024" i="9"/>
  <c r="K1530" i="9"/>
  <c r="K1705" i="9"/>
  <c r="L1202" i="9"/>
  <c r="K864" i="9"/>
  <c r="L626" i="9"/>
  <c r="K317" i="9"/>
  <c r="K442" i="9"/>
  <c r="K330" i="9"/>
  <c r="K375" i="9"/>
  <c r="K390" i="9"/>
  <c r="K50" i="9"/>
  <c r="K10" i="9"/>
  <c r="L508" i="9"/>
  <c r="K435" i="9"/>
  <c r="L2421" i="9"/>
  <c r="K2976" i="9"/>
  <c r="K3014" i="9"/>
  <c r="K2834" i="9"/>
  <c r="K1842" i="9"/>
  <c r="K1769" i="9"/>
  <c r="K1604" i="9"/>
  <c r="L1858" i="9"/>
  <c r="K1858" i="9"/>
  <c r="L2678" i="9"/>
  <c r="L1514" i="9"/>
  <c r="K1298" i="9"/>
  <c r="K1389" i="9"/>
  <c r="L1649" i="9"/>
  <c r="K799" i="9"/>
  <c r="L617" i="9"/>
  <c r="L115" i="9"/>
  <c r="L2962" i="9"/>
  <c r="L2262" i="9"/>
  <c r="L1874" i="9"/>
  <c r="K1874" i="9"/>
  <c r="K2808" i="9"/>
  <c r="L2808" i="9"/>
  <c r="K1667" i="9"/>
  <c r="L1667" i="9"/>
  <c r="L3059" i="9"/>
  <c r="K2883" i="9"/>
  <c r="K2991" i="9"/>
  <c r="L2298" i="9"/>
  <c r="K2207" i="9"/>
  <c r="K2239" i="9"/>
  <c r="K2096" i="9"/>
  <c r="L2062" i="9"/>
  <c r="K2018" i="9"/>
  <c r="K1901" i="9"/>
  <c r="K2004" i="9"/>
  <c r="K1933" i="9"/>
  <c r="K2016" i="9"/>
  <c r="L1988" i="9"/>
  <c r="L1512" i="9"/>
  <c r="K1470" i="9"/>
  <c r="K1483" i="9"/>
  <c r="L1351" i="9"/>
  <c r="K1520" i="9"/>
  <c r="L1580" i="9"/>
  <c r="L1374" i="9"/>
  <c r="K1196" i="9"/>
  <c r="K859" i="9"/>
  <c r="L852" i="9"/>
  <c r="K604" i="9"/>
  <c r="L644" i="9"/>
  <c r="L600" i="9"/>
  <c r="L737" i="9"/>
  <c r="K153" i="9"/>
  <c r="K89" i="9"/>
  <c r="K25" i="9"/>
  <c r="K362" i="9"/>
  <c r="L298" i="9"/>
  <c r="L476" i="9"/>
  <c r="K415" i="9"/>
  <c r="K75" i="9"/>
  <c r="K43" i="9"/>
  <c r="L479" i="9"/>
  <c r="K433" i="9"/>
  <c r="K337" i="9"/>
  <c r="L2975" i="9"/>
  <c r="K2975" i="9"/>
  <c r="K3039" i="9"/>
  <c r="L3039" i="9"/>
  <c r="L3172" i="9"/>
  <c r="K3172" i="9"/>
  <c r="K2950" i="9"/>
  <c r="L3136" i="9"/>
  <c r="K3043" i="9"/>
  <c r="L3043" i="9"/>
  <c r="L2928" i="9"/>
  <c r="K2928" i="9"/>
  <c r="K3052" i="9"/>
  <c r="L3052" i="9"/>
  <c r="K3011" i="9"/>
  <c r="L2968" i="9"/>
  <c r="L2558" i="9"/>
  <c r="K2558" i="9"/>
  <c r="L2913" i="9"/>
  <c r="K2921" i="9"/>
  <c r="K1900" i="9"/>
  <c r="L1900" i="9"/>
  <c r="K1833" i="9"/>
  <c r="K695" i="9"/>
  <c r="L695" i="9"/>
  <c r="L1229" i="9"/>
  <c r="K920" i="9"/>
  <c r="L1235" i="9"/>
  <c r="L273" i="9"/>
  <c r="L241" i="9"/>
  <c r="L284" i="9"/>
  <c r="L220" i="9"/>
  <c r="L916" i="9"/>
  <c r="K916" i="9"/>
  <c r="K1785" i="9"/>
  <c r="L1785" i="9"/>
  <c r="K3126" i="9"/>
  <c r="L2956" i="9"/>
  <c r="K2962" i="9"/>
  <c r="L3038" i="9"/>
  <c r="L2834" i="9"/>
  <c r="L2448" i="9"/>
  <c r="L2412" i="9"/>
  <c r="K1960" i="9"/>
  <c r="L2362" i="9"/>
  <c r="K2080" i="9"/>
  <c r="K1232" i="9"/>
  <c r="L1388" i="9"/>
  <c r="L1223" i="9"/>
  <c r="K1180" i="9"/>
  <c r="K947" i="9"/>
  <c r="K783" i="9"/>
  <c r="K674" i="9"/>
  <c r="L756" i="9"/>
  <c r="K652" i="9"/>
  <c r="L641" i="9"/>
  <c r="K381" i="9"/>
  <c r="K5" i="9"/>
  <c r="K210" i="9"/>
  <c r="K146" i="9"/>
  <c r="K114" i="9"/>
  <c r="K18" i="9"/>
  <c r="K347" i="9"/>
  <c r="L3026" i="9"/>
  <c r="L2938" i="9"/>
  <c r="L3031" i="9"/>
  <c r="K2816" i="9"/>
  <c r="L2816" i="9"/>
  <c r="L2893" i="9"/>
  <c r="L2958" i="9"/>
  <c r="K2202" i="9"/>
  <c r="L3036" i="9"/>
  <c r="K1815" i="9"/>
  <c r="L1815" i="9"/>
  <c r="K1783" i="9"/>
  <c r="L1554" i="9"/>
  <c r="L1427" i="9"/>
  <c r="K1605" i="9"/>
  <c r="L276" i="9"/>
  <c r="L1866" i="9"/>
  <c r="K1866" i="9"/>
  <c r="K505" i="9"/>
  <c r="L505" i="9"/>
  <c r="L1460" i="9"/>
  <c r="K1460" i="9"/>
  <c r="K3185" i="9"/>
  <c r="L3078" i="9"/>
  <c r="L2964" i="9"/>
  <c r="K3035" i="9"/>
  <c r="L2908" i="9"/>
  <c r="K2421" i="9"/>
  <c r="L2403" i="9"/>
  <c r="L2326" i="9"/>
  <c r="K2156" i="9"/>
  <c r="K2064" i="9"/>
  <c r="K1225" i="9"/>
  <c r="L1181" i="9"/>
  <c r="L1167" i="9"/>
  <c r="L815" i="9"/>
  <c r="K292" i="9"/>
  <c r="K228" i="9"/>
  <c r="K860" i="9"/>
  <c r="K49" i="9"/>
  <c r="L471" i="9"/>
  <c r="K340" i="9"/>
  <c r="K96" i="9"/>
  <c r="K64" i="9"/>
  <c r="K457" i="9"/>
  <c r="L3116" i="9"/>
  <c r="L2929" i="9"/>
  <c r="K2929" i="9"/>
  <c r="L2941" i="9"/>
  <c r="K2941" i="9"/>
  <c r="K1845" i="9"/>
  <c r="K679" i="9"/>
  <c r="L679" i="9"/>
  <c r="L1224" i="9"/>
  <c r="L297" i="9"/>
  <c r="L265" i="9"/>
  <c r="K809" i="9"/>
  <c r="L809" i="9"/>
  <c r="L268" i="9"/>
  <c r="L997" i="9"/>
  <c r="K2820" i="9"/>
  <c r="L2820" i="9"/>
  <c r="L1241" i="9"/>
  <c r="K3040" i="9"/>
  <c r="L2937" i="9"/>
  <c r="L2822" i="9"/>
  <c r="K2721" i="9"/>
  <c r="K2614" i="9"/>
  <c r="L2294" i="9"/>
  <c r="L2142" i="9"/>
  <c r="K2032" i="9"/>
  <c r="L1962" i="9"/>
  <c r="L1769" i="9"/>
  <c r="K1592" i="9"/>
  <c r="K1519" i="9"/>
  <c r="K899" i="9"/>
  <c r="L677" i="9"/>
  <c r="K283" i="9"/>
  <c r="K341" i="9"/>
  <c r="K309" i="9"/>
  <c r="K156" i="9"/>
  <c r="L638" i="9"/>
  <c r="K307" i="9"/>
  <c r="K23" i="9"/>
  <c r="K3164" i="9"/>
  <c r="L3164" i="9"/>
  <c r="L2972" i="9"/>
  <c r="L2994" i="9"/>
  <c r="K3024" i="9"/>
  <c r="L3030" i="9"/>
  <c r="L3022" i="9"/>
  <c r="L2869" i="9"/>
  <c r="K1817" i="9"/>
  <c r="L1817" i="9"/>
  <c r="L1737" i="9"/>
  <c r="K1612" i="9"/>
  <c r="K1654" i="9"/>
  <c r="L1654" i="9"/>
  <c r="K1813" i="9"/>
  <c r="L1938" i="9"/>
  <c r="L1555" i="9"/>
  <c r="K1555" i="9"/>
  <c r="K1647" i="9"/>
  <c r="K1011" i="9"/>
  <c r="K1007" i="9"/>
  <c r="L981" i="9"/>
  <c r="K913" i="9"/>
  <c r="L913" i="9"/>
  <c r="L1230" i="9"/>
  <c r="L260" i="9"/>
  <c r="K1924" i="9"/>
  <c r="L1924" i="9"/>
  <c r="L2922" i="9"/>
  <c r="K2768" i="9"/>
  <c r="L2697" i="9"/>
  <c r="K2654" i="9"/>
  <c r="K2262" i="9"/>
  <c r="L2126" i="9"/>
  <c r="L1972" i="9"/>
  <c r="L1937" i="9"/>
  <c r="L1934" i="9"/>
  <c r="L1762" i="9"/>
  <c r="K1724" i="9"/>
  <c r="L1459" i="9"/>
  <c r="L1604" i="9"/>
  <c r="K1487" i="9"/>
  <c r="K1525" i="9"/>
  <c r="L1572" i="9"/>
  <c r="K1017" i="9"/>
  <c r="K664" i="9"/>
  <c r="L729" i="9"/>
  <c r="L657" i="9"/>
  <c r="L592" i="9"/>
  <c r="K250" i="9"/>
  <c r="K378" i="9"/>
  <c r="L460" i="9"/>
  <c r="K27" i="9"/>
  <c r="K565" i="9"/>
  <c r="L463" i="9"/>
  <c r="K24" i="9"/>
  <c r="L2979" i="9"/>
  <c r="K2979" i="9"/>
  <c r="L2855" i="9"/>
  <c r="L2845" i="9"/>
  <c r="L2990" i="9"/>
  <c r="K2458" i="9"/>
  <c r="L2458" i="9"/>
  <c r="K2161" i="9"/>
  <c r="L1857" i="9"/>
  <c r="K1857" i="9"/>
  <c r="L1873" i="9"/>
  <c r="K1873" i="9"/>
  <c r="L880" i="9"/>
  <c r="K880" i="9"/>
  <c r="K991" i="9"/>
  <c r="L257" i="9"/>
  <c r="K517" i="9"/>
  <c r="L517" i="9"/>
  <c r="L252" i="9"/>
  <c r="K2112" i="9"/>
  <c r="K2995" i="9"/>
  <c r="L2995" i="9"/>
  <c r="L1296" i="9"/>
  <c r="K1296" i="9"/>
  <c r="K2220" i="9"/>
  <c r="K2144" i="9"/>
  <c r="L1954" i="9"/>
  <c r="L1842" i="9"/>
  <c r="K1760" i="9"/>
  <c r="K1721" i="9"/>
  <c r="L1775" i="9"/>
  <c r="K1522" i="9"/>
  <c r="L1191" i="9"/>
  <c r="K817" i="9"/>
  <c r="L608" i="9"/>
  <c r="K98" i="9"/>
  <c r="K66" i="9"/>
  <c r="K3140" i="9"/>
  <c r="L3140" i="9"/>
  <c r="K3114" i="9"/>
  <c r="K3007" i="9"/>
  <c r="L3007" i="9"/>
  <c r="L3160" i="9"/>
  <c r="K1951" i="9"/>
  <c r="L1951" i="9"/>
  <c r="L2859" i="9"/>
  <c r="K2859" i="9"/>
  <c r="L2925" i="9"/>
  <c r="K2925" i="9"/>
  <c r="K2461" i="9"/>
  <c r="K1301" i="9"/>
  <c r="K929" i="9"/>
  <c r="L678" i="9"/>
  <c r="K1465" i="9"/>
  <c r="K979" i="9"/>
  <c r="L872" i="9"/>
  <c r="K872" i="9"/>
  <c r="L1013" i="9"/>
  <c r="L244" i="9"/>
  <c r="L3072" i="9"/>
  <c r="L965" i="9"/>
  <c r="K2446" i="9"/>
  <c r="L2446" i="9"/>
  <c r="L2693" i="9"/>
  <c r="L2713" i="9"/>
  <c r="L2414" i="9"/>
  <c r="L2401" i="9"/>
  <c r="K2386" i="9"/>
  <c r="K2128" i="9"/>
  <c r="L1506" i="9"/>
  <c r="L1515" i="9"/>
  <c r="K1241" i="9"/>
  <c r="K1490" i="9"/>
  <c r="K1383" i="9"/>
  <c r="K840" i="9"/>
  <c r="K808" i="9"/>
  <c r="L771" i="9"/>
  <c r="K619" i="9"/>
  <c r="K2970" i="9"/>
  <c r="L2970" i="9"/>
  <c r="K2450" i="9"/>
  <c r="L2450" i="9"/>
  <c r="K2622" i="9"/>
  <c r="L2867" i="9"/>
  <c r="K1839" i="9"/>
  <c r="L1839" i="9"/>
  <c r="L1765" i="9"/>
  <c r="K1765" i="9"/>
  <c r="L1423" i="9"/>
  <c r="K849" i="9"/>
  <c r="L928" i="9"/>
  <c r="K501" i="9"/>
  <c r="L501" i="9"/>
  <c r="L281" i="9"/>
  <c r="L249" i="9"/>
  <c r="L217" i="9"/>
  <c r="L1366" i="9"/>
  <c r="K3093" i="9"/>
  <c r="L3093" i="9"/>
  <c r="K3009" i="9"/>
  <c r="L3009" i="9"/>
  <c r="L2862" i="9"/>
  <c r="K2862" i="9"/>
  <c r="K2817" i="9"/>
  <c r="L2817" i="9"/>
  <c r="L2675" i="9"/>
  <c r="K2675" i="9"/>
  <c r="L2743" i="9"/>
  <c r="K2743" i="9"/>
  <c r="L2651" i="9"/>
  <c r="K2651" i="9"/>
  <c r="L2717" i="9"/>
  <c r="K2717" i="9"/>
  <c r="L2634" i="9"/>
  <c r="K2634" i="9"/>
  <c r="K2512" i="9"/>
  <c r="L2512" i="9"/>
  <c r="L2607" i="9"/>
  <c r="K2607" i="9"/>
  <c r="K2441" i="9"/>
  <c r="L2441" i="9"/>
  <c r="L2257" i="9"/>
  <c r="K2257" i="9"/>
  <c r="L2186" i="9"/>
  <c r="K2186" i="9"/>
  <c r="L2303" i="9"/>
  <c r="K2303" i="9"/>
  <c r="L2340" i="9"/>
  <c r="K2340" i="9"/>
  <c r="L2101" i="9"/>
  <c r="K2101" i="9"/>
  <c r="L2019" i="9"/>
  <c r="K2019" i="9"/>
  <c r="L2035" i="9"/>
  <c r="K2035" i="9"/>
  <c r="L1411" i="9"/>
  <c r="K1411" i="9"/>
  <c r="L1310" i="9"/>
  <c r="K1310" i="9"/>
  <c r="K1274" i="9"/>
  <c r="L1274" i="9"/>
  <c r="K1078" i="9"/>
  <c r="L1078" i="9"/>
  <c r="L1378" i="9"/>
  <c r="K1378" i="9"/>
  <c r="L950" i="9"/>
  <c r="K950" i="9"/>
  <c r="L718" i="9"/>
  <c r="K718" i="9"/>
  <c r="L843" i="9"/>
  <c r="K843" i="9"/>
  <c r="K583" i="9"/>
  <c r="L542" i="9"/>
  <c r="K542" i="9"/>
  <c r="L3177" i="9"/>
  <c r="K3177" i="9"/>
  <c r="K3145" i="9"/>
  <c r="L3145" i="9"/>
  <c r="K3137" i="9"/>
  <c r="L3137" i="9"/>
  <c r="L3115" i="9"/>
  <c r="K3115" i="9"/>
  <c r="L3112" i="9"/>
  <c r="K3112" i="9"/>
  <c r="K3111" i="9"/>
  <c r="L3111" i="9"/>
  <c r="K3073" i="9"/>
  <c r="L3073" i="9"/>
  <c r="K3099" i="9"/>
  <c r="L3099" i="9"/>
  <c r="K3041" i="9"/>
  <c r="L3041" i="9"/>
  <c r="K3067" i="9"/>
  <c r="L3067" i="9"/>
  <c r="K2981" i="9"/>
  <c r="L2981" i="9"/>
  <c r="L2943" i="9"/>
  <c r="K2943" i="9"/>
  <c r="K3033" i="9"/>
  <c r="L3033" i="9"/>
  <c r="K3025" i="9"/>
  <c r="L3025" i="9"/>
  <c r="K3005" i="9"/>
  <c r="L3005" i="9"/>
  <c r="L2918" i="9"/>
  <c r="L2914" i="9"/>
  <c r="K2914" i="9"/>
  <c r="K2885" i="9"/>
  <c r="L2885" i="9"/>
  <c r="L2854" i="9"/>
  <c r="K2854" i="9"/>
  <c r="L2773" i="9"/>
  <c r="K2773" i="9"/>
  <c r="L2892" i="9"/>
  <c r="K2892" i="9"/>
  <c r="K2827" i="9"/>
  <c r="L2827" i="9"/>
  <c r="L2787" i="9"/>
  <c r="K2787" i="9"/>
  <c r="L2723" i="9"/>
  <c r="K2723" i="9"/>
  <c r="L2671" i="9"/>
  <c r="K2671" i="9"/>
  <c r="L2895" i="9"/>
  <c r="K2895" i="9"/>
  <c r="L2695" i="9"/>
  <c r="K2695" i="9"/>
  <c r="L2657" i="9"/>
  <c r="K2657" i="9"/>
  <c r="L2839" i="9"/>
  <c r="K2839" i="9"/>
  <c r="L2786" i="9"/>
  <c r="K2786" i="9"/>
  <c r="L2738" i="9"/>
  <c r="K2738" i="9"/>
  <c r="L2601" i="9"/>
  <c r="K2601" i="9"/>
  <c r="L2742" i="9"/>
  <c r="K2742" i="9"/>
  <c r="L2813" i="9"/>
  <c r="K2813" i="9"/>
  <c r="L2565" i="9"/>
  <c r="K2565" i="9"/>
  <c r="L2785" i="9"/>
  <c r="K2785" i="9"/>
  <c r="L2666" i="9"/>
  <c r="K2666" i="9"/>
  <c r="L2627" i="9"/>
  <c r="K2627" i="9"/>
  <c r="L2595" i="9"/>
  <c r="K2595" i="9"/>
  <c r="L2563" i="9"/>
  <c r="K2563" i="9"/>
  <c r="L2625" i="9"/>
  <c r="K2625" i="9"/>
  <c r="L2561" i="9"/>
  <c r="K2561" i="9"/>
  <c r="L2774" i="9"/>
  <c r="K2774" i="9"/>
  <c r="L2672" i="9"/>
  <c r="K2672" i="9"/>
  <c r="L2637" i="9"/>
  <c r="K2637" i="9"/>
  <c r="L2612" i="9"/>
  <c r="K2612" i="9"/>
  <c r="K2810" i="9"/>
  <c r="L2710" i="9"/>
  <c r="K2710" i="9"/>
  <c r="L2642" i="9"/>
  <c r="K2642" i="9"/>
  <c r="L2603" i="9"/>
  <c r="K2603" i="9"/>
  <c r="L2616" i="9"/>
  <c r="K2616" i="9"/>
  <c r="L2551" i="9"/>
  <c r="K2551" i="9"/>
  <c r="K2437" i="9"/>
  <c r="L2437" i="9"/>
  <c r="K2459" i="9"/>
  <c r="L2459" i="9"/>
  <c r="K2529" i="9"/>
  <c r="L2529" i="9"/>
  <c r="K2521" i="9"/>
  <c r="L2521" i="9"/>
  <c r="K2513" i="9"/>
  <c r="L2513" i="9"/>
  <c r="K2505" i="9"/>
  <c r="L2505" i="9"/>
  <c r="K2497" i="9"/>
  <c r="L2497" i="9"/>
  <c r="K2489" i="9"/>
  <c r="L2489" i="9"/>
  <c r="K2481" i="9"/>
  <c r="L2481" i="9"/>
  <c r="K2473" i="9"/>
  <c r="L2473" i="9"/>
  <c r="L2433" i="9"/>
  <c r="K2433" i="9"/>
  <c r="L2541" i="9"/>
  <c r="K2541" i="9"/>
  <c r="L2439" i="9"/>
  <c r="K2439" i="9"/>
  <c r="L2430" i="9"/>
  <c r="K2430" i="9"/>
  <c r="L2266" i="9"/>
  <c r="K2266" i="9"/>
  <c r="L2397" i="9"/>
  <c r="K2397" i="9"/>
  <c r="L2365" i="9"/>
  <c r="K2365" i="9"/>
  <c r="L2333" i="9"/>
  <c r="K2333" i="9"/>
  <c r="L2301" i="9"/>
  <c r="K2301" i="9"/>
  <c r="L2285" i="9"/>
  <c r="K2285" i="9"/>
  <c r="L2234" i="9"/>
  <c r="K2234" i="9"/>
  <c r="K2409" i="9"/>
  <c r="L2205" i="9"/>
  <c r="K2205" i="9"/>
  <c r="K2411" i="9"/>
  <c r="L2212" i="9"/>
  <c r="K2212" i="9"/>
  <c r="L2183" i="9"/>
  <c r="K2183" i="9"/>
  <c r="L2283" i="9"/>
  <c r="K2283" i="9"/>
  <c r="L2260" i="9"/>
  <c r="K2260" i="9"/>
  <c r="L2198" i="9"/>
  <c r="K2198" i="9"/>
  <c r="L2168" i="9"/>
  <c r="K2168" i="9"/>
  <c r="L2338" i="9"/>
  <c r="L2359" i="9"/>
  <c r="K2359" i="9"/>
  <c r="L2328" i="9"/>
  <c r="K2328" i="9"/>
  <c r="L2170" i="9"/>
  <c r="K2170" i="9"/>
  <c r="K2418" i="9"/>
  <c r="L2395" i="9"/>
  <c r="K2395" i="9"/>
  <c r="K2368" i="9"/>
  <c r="L2343" i="9"/>
  <c r="K2343" i="9"/>
  <c r="K2276" i="9"/>
  <c r="K1935" i="9"/>
  <c r="L1935" i="9"/>
  <c r="K1903" i="9"/>
  <c r="L1903" i="9"/>
  <c r="K2405" i="9"/>
  <c r="K2350" i="9"/>
  <c r="K2318" i="9"/>
  <c r="K2286" i="9"/>
  <c r="K2382" i="9"/>
  <c r="L2316" i="9"/>
  <c r="K2316" i="9"/>
  <c r="K1955" i="9"/>
  <c r="L1955" i="9"/>
  <c r="K1918" i="9"/>
  <c r="L1918" i="9"/>
  <c r="L2153" i="9"/>
  <c r="K2153" i="9"/>
  <c r="L2121" i="9"/>
  <c r="K2121" i="9"/>
  <c r="L2089" i="9"/>
  <c r="K2089" i="9"/>
  <c r="L2057" i="9"/>
  <c r="K2057" i="9"/>
  <c r="L2025" i="9"/>
  <c r="K2025" i="9"/>
  <c r="L1993" i="9"/>
  <c r="K1993" i="9"/>
  <c r="K1898" i="9"/>
  <c r="L1898" i="9"/>
  <c r="L1822" i="9"/>
  <c r="K1822" i="9"/>
  <c r="K2154" i="9"/>
  <c r="K2122" i="9"/>
  <c r="K2106" i="9"/>
  <c r="K2090" i="9"/>
  <c r="K2058" i="9"/>
  <c r="L1824" i="9"/>
  <c r="K1824" i="9"/>
  <c r="L1967" i="9"/>
  <c r="K1967" i="9"/>
  <c r="L1790" i="9"/>
  <c r="K1790" i="9"/>
  <c r="L1744" i="9"/>
  <c r="K1744" i="9"/>
  <c r="L2151" i="9"/>
  <c r="K2151" i="9"/>
  <c r="L2119" i="9"/>
  <c r="K2119" i="9"/>
  <c r="L2087" i="9"/>
  <c r="K2087" i="9"/>
  <c r="L2055" i="9"/>
  <c r="K2055" i="9"/>
  <c r="K1964" i="9"/>
  <c r="L1897" i="9"/>
  <c r="L1959" i="9"/>
  <c r="L1876" i="9"/>
  <c r="K1876" i="9"/>
  <c r="K2052" i="9"/>
  <c r="K1994" i="9"/>
  <c r="L1782" i="9"/>
  <c r="K1782" i="9"/>
  <c r="L1739" i="9"/>
  <c r="K1739" i="9"/>
  <c r="L1716" i="9"/>
  <c r="K1716" i="9"/>
  <c r="K1688" i="9"/>
  <c r="L1688" i="9"/>
  <c r="K2008" i="9"/>
  <c r="K1624" i="9"/>
  <c r="L1624" i="9"/>
  <c r="K1570" i="9"/>
  <c r="L1570" i="9"/>
  <c r="L1706" i="9"/>
  <c r="K1706" i="9"/>
  <c r="L1618" i="9"/>
  <c r="K1618" i="9"/>
  <c r="L1759" i="9"/>
  <c r="K1759" i="9"/>
  <c r="L1418" i="9"/>
  <c r="K1418" i="9"/>
  <c r="L1410" i="9"/>
  <c r="K1410" i="9"/>
  <c r="L1632" i="9"/>
  <c r="K1632" i="9"/>
  <c r="L1541" i="9"/>
  <c r="K1541" i="9"/>
  <c r="L1337" i="9"/>
  <c r="K1337" i="9"/>
  <c r="K1507" i="9"/>
  <c r="L1409" i="9"/>
  <c r="K1409" i="9"/>
  <c r="L1369" i="9"/>
  <c r="K1369" i="9"/>
  <c r="K1182" i="9"/>
  <c r="L1182" i="9"/>
  <c r="K1496" i="9"/>
  <c r="L1437" i="9"/>
  <c r="K1437" i="9"/>
  <c r="K1283" i="9"/>
  <c r="L1283" i="9"/>
  <c r="K1269" i="9"/>
  <c r="L1269" i="9"/>
  <c r="K1261" i="9"/>
  <c r="L1261" i="9"/>
  <c r="K1253" i="9"/>
  <c r="L1253" i="9"/>
  <c r="K1245" i="9"/>
  <c r="L1245" i="9"/>
  <c r="L1501" i="9"/>
  <c r="L1371" i="9"/>
  <c r="K1371" i="9"/>
  <c r="L1328" i="9"/>
  <c r="K1328" i="9"/>
  <c r="K1221" i="9"/>
  <c r="L1221" i="9"/>
  <c r="K1176" i="9"/>
  <c r="L1176" i="9"/>
  <c r="L1444" i="9"/>
  <c r="K1444" i="9"/>
  <c r="L1368" i="9"/>
  <c r="K1368" i="9"/>
  <c r="K1285" i="9"/>
  <c r="L1285" i="9"/>
  <c r="K1153" i="9"/>
  <c r="L1153" i="9"/>
  <c r="L2371" i="9"/>
  <c r="K2371" i="9"/>
  <c r="L2347" i="9"/>
  <c r="K2347" i="9"/>
  <c r="K1516" i="9"/>
  <c r="K1484" i="9"/>
  <c r="L1431" i="9"/>
  <c r="K1431" i="9"/>
  <c r="L1370" i="9"/>
  <c r="K1370" i="9"/>
  <c r="K1097" i="9"/>
  <c r="L1097" i="9"/>
  <c r="K1064" i="9"/>
  <c r="L1064" i="9"/>
  <c r="K1056" i="9"/>
  <c r="L1056" i="9"/>
  <c r="K1048" i="9"/>
  <c r="L1048" i="9"/>
  <c r="K1040" i="9"/>
  <c r="L1040" i="9"/>
  <c r="K1032" i="9"/>
  <c r="L1032" i="9"/>
  <c r="K1024" i="9"/>
  <c r="L1024" i="9"/>
  <c r="K1118" i="9"/>
  <c r="L1118" i="9"/>
  <c r="L922" i="9"/>
  <c r="K922" i="9"/>
  <c r="K1099" i="9"/>
  <c r="L1099" i="9"/>
  <c r="K1136" i="9"/>
  <c r="L1136" i="9"/>
  <c r="K1072" i="9"/>
  <c r="L1072" i="9"/>
  <c r="L1402" i="9"/>
  <c r="K1402" i="9"/>
  <c r="K1163" i="9"/>
  <c r="L1163" i="9"/>
  <c r="K1093" i="9"/>
  <c r="L1093" i="9"/>
  <c r="K1063" i="9"/>
  <c r="L1063" i="9"/>
  <c r="K1055" i="9"/>
  <c r="L1055" i="9"/>
  <c r="K1047" i="9"/>
  <c r="L1047" i="9"/>
  <c r="K1039" i="9"/>
  <c r="L1039" i="9"/>
  <c r="K1031" i="9"/>
  <c r="L1031" i="9"/>
  <c r="K1023" i="9"/>
  <c r="L1023" i="9"/>
  <c r="L953" i="9"/>
  <c r="K953" i="9"/>
  <c r="K1396" i="9"/>
  <c r="K1155" i="9"/>
  <c r="L1155" i="9"/>
  <c r="K1090" i="9"/>
  <c r="L1090" i="9"/>
  <c r="L886" i="9"/>
  <c r="K886" i="9"/>
  <c r="K1375" i="9"/>
  <c r="K1143" i="9"/>
  <c r="L1143" i="9"/>
  <c r="K1079" i="9"/>
  <c r="L1079" i="9"/>
  <c r="L986" i="9"/>
  <c r="K986" i="9"/>
  <c r="K807" i="9"/>
  <c r="K793" i="9"/>
  <c r="L793" i="9"/>
  <c r="K777" i="9"/>
  <c r="L777" i="9"/>
  <c r="K761" i="9"/>
  <c r="L761" i="9"/>
  <c r="K745" i="9"/>
  <c r="L745" i="9"/>
  <c r="L714" i="9"/>
  <c r="K714" i="9"/>
  <c r="L684" i="9"/>
  <c r="K684" i="9"/>
  <c r="L1148" i="9"/>
  <c r="L972" i="9"/>
  <c r="K972" i="9"/>
  <c r="K891" i="9"/>
  <c r="K759" i="9"/>
  <c r="L974" i="9"/>
  <c r="K974" i="9"/>
  <c r="K731" i="9"/>
  <c r="L731" i="9"/>
  <c r="K715" i="9"/>
  <c r="L715" i="9"/>
  <c r="L834" i="9"/>
  <c r="K834" i="9"/>
  <c r="K757" i="9"/>
  <c r="L757" i="9"/>
  <c r="L732" i="9"/>
  <c r="K732" i="9"/>
  <c r="L700" i="9"/>
  <c r="K700" i="9"/>
  <c r="L954" i="9"/>
  <c r="K954" i="9"/>
  <c r="K810" i="9"/>
  <c r="L666" i="9"/>
  <c r="L599" i="9"/>
  <c r="K599" i="9"/>
  <c r="L551" i="9"/>
  <c r="K551" i="9"/>
  <c r="K772" i="9"/>
  <c r="K717" i="9"/>
  <c r="L663" i="9"/>
  <c r="K663" i="9"/>
  <c r="L647" i="9"/>
  <c r="K647" i="9"/>
  <c r="L631" i="9"/>
  <c r="K631" i="9"/>
  <c r="L615" i="9"/>
  <c r="K615" i="9"/>
  <c r="L548" i="9"/>
  <c r="K548" i="9"/>
  <c r="L673" i="9"/>
  <c r="K673" i="9"/>
  <c r="K473" i="9"/>
  <c r="L473" i="9"/>
  <c r="L758" i="9"/>
  <c r="L656" i="9"/>
  <c r="L766" i="9"/>
  <c r="L649" i="9"/>
  <c r="L787" i="9"/>
  <c r="L654" i="9"/>
  <c r="K654" i="9"/>
  <c r="K502" i="9"/>
  <c r="L502" i="9"/>
  <c r="K470" i="9"/>
  <c r="L470" i="9"/>
  <c r="L546" i="9"/>
  <c r="K546" i="9"/>
  <c r="K662" i="9"/>
  <c r="K627" i="9"/>
  <c r="K3113" i="9"/>
  <c r="L3113" i="9"/>
  <c r="L2947" i="9"/>
  <c r="K2947" i="9"/>
  <c r="L2746" i="9"/>
  <c r="K2746" i="9"/>
  <c r="L2777" i="9"/>
  <c r="K2777" i="9"/>
  <c r="L2559" i="9"/>
  <c r="K2559" i="9"/>
  <c r="K2520" i="9"/>
  <c r="L2520" i="9"/>
  <c r="L2725" i="9"/>
  <c r="K2725" i="9"/>
  <c r="L2400" i="9"/>
  <c r="L2236" i="9"/>
  <c r="K2236" i="9"/>
  <c r="L2215" i="9"/>
  <c r="K2215" i="9"/>
  <c r="L2352" i="9"/>
  <c r="K2352" i="9"/>
  <c r="K1907" i="9"/>
  <c r="L1907" i="9"/>
  <c r="L2133" i="9"/>
  <c r="K2133" i="9"/>
  <c r="L2037" i="9"/>
  <c r="K2037" i="9"/>
  <c r="L1861" i="9"/>
  <c r="K1861" i="9"/>
  <c r="L2051" i="9"/>
  <c r="K2051" i="9"/>
  <c r="L2067" i="9"/>
  <c r="K2067" i="9"/>
  <c r="K1190" i="9"/>
  <c r="L1190" i="9"/>
  <c r="L1322" i="9"/>
  <c r="K1322" i="9"/>
  <c r="K1250" i="9"/>
  <c r="L1250" i="9"/>
  <c r="K1103" i="9"/>
  <c r="L1103" i="9"/>
  <c r="L811" i="9"/>
  <c r="K811" i="9"/>
  <c r="L855" i="9"/>
  <c r="K855" i="9"/>
  <c r="L976" i="9"/>
  <c r="K976" i="9"/>
  <c r="L3163" i="9"/>
  <c r="K3163" i="9"/>
  <c r="K3161" i="9"/>
  <c r="L3161" i="9"/>
  <c r="L3166" i="9"/>
  <c r="K3166" i="9"/>
  <c r="K3135" i="9"/>
  <c r="L3135" i="9"/>
  <c r="K3108" i="9"/>
  <c r="L3108" i="9"/>
  <c r="L2932" i="9"/>
  <c r="K2932" i="9"/>
  <c r="K3013" i="9"/>
  <c r="L3013" i="9"/>
  <c r="K3050" i="9"/>
  <c r="L3050" i="9"/>
  <c r="K2989" i="9"/>
  <c r="L2989" i="9"/>
  <c r="L2902" i="9"/>
  <c r="K2902" i="9"/>
  <c r="K3054" i="9"/>
  <c r="L3054" i="9"/>
  <c r="K2961" i="9"/>
  <c r="L2961" i="9"/>
  <c r="L2846" i="9"/>
  <c r="K2846" i="9"/>
  <c r="K2911" i="9"/>
  <c r="L2911" i="9"/>
  <c r="L2889" i="9"/>
  <c r="K2889" i="9"/>
  <c r="K2930" i="9"/>
  <c r="L2930" i="9"/>
  <c r="L2878" i="9"/>
  <c r="K2878" i="9"/>
  <c r="L2848" i="9"/>
  <c r="K2848" i="9"/>
  <c r="L2779" i="9"/>
  <c r="K2779" i="9"/>
  <c r="L2715" i="9"/>
  <c r="K2715" i="9"/>
  <c r="L2667" i="9"/>
  <c r="K2667" i="9"/>
  <c r="K2809" i="9"/>
  <c r="L2809" i="9"/>
  <c r="K2865" i="9"/>
  <c r="L2865" i="9"/>
  <c r="K2903" i="9"/>
  <c r="L2903" i="9"/>
  <c r="L2799" i="9"/>
  <c r="K2799" i="9"/>
  <c r="L2767" i="9"/>
  <c r="K2767" i="9"/>
  <c r="L2735" i="9"/>
  <c r="K2735" i="9"/>
  <c r="L2687" i="9"/>
  <c r="K2687" i="9"/>
  <c r="L2653" i="9"/>
  <c r="K2653" i="9"/>
  <c r="L2730" i="9"/>
  <c r="K2730" i="9"/>
  <c r="L2790" i="9"/>
  <c r="K2790" i="9"/>
  <c r="L2631" i="9"/>
  <c r="K2631" i="9"/>
  <c r="L2680" i="9"/>
  <c r="K2680" i="9"/>
  <c r="L2613" i="9"/>
  <c r="K2613" i="9"/>
  <c r="L2588" i="9"/>
  <c r="K2588" i="9"/>
  <c r="L2782" i="9"/>
  <c r="K2782" i="9"/>
  <c r="L2714" i="9"/>
  <c r="K2714" i="9"/>
  <c r="L2749" i="9"/>
  <c r="K2749" i="9"/>
  <c r="L2686" i="9"/>
  <c r="K2686" i="9"/>
  <c r="L2635" i="9"/>
  <c r="K2635" i="9"/>
  <c r="L2546" i="9"/>
  <c r="K2546" i="9"/>
  <c r="K2526" i="9"/>
  <c r="L2526" i="9"/>
  <c r="K2518" i="9"/>
  <c r="L2518" i="9"/>
  <c r="K2510" i="9"/>
  <c r="L2510" i="9"/>
  <c r="K2502" i="9"/>
  <c r="L2502" i="9"/>
  <c r="K2494" i="9"/>
  <c r="L2494" i="9"/>
  <c r="K2486" i="9"/>
  <c r="L2486" i="9"/>
  <c r="K2478" i="9"/>
  <c r="L2478" i="9"/>
  <c r="K2470" i="9"/>
  <c r="L2470" i="9"/>
  <c r="L2623" i="9"/>
  <c r="K2623" i="9"/>
  <c r="L2532" i="9"/>
  <c r="K2532" i="9"/>
  <c r="K2429" i="9"/>
  <c r="L2429" i="9"/>
  <c r="L2431" i="9"/>
  <c r="K2431" i="9"/>
  <c r="L2531" i="9"/>
  <c r="K2531" i="9"/>
  <c r="L2385" i="9"/>
  <c r="K2385" i="9"/>
  <c r="L2353" i="9"/>
  <c r="K2353" i="9"/>
  <c r="L2321" i="9"/>
  <c r="K2321" i="9"/>
  <c r="L2289" i="9"/>
  <c r="K2289" i="9"/>
  <c r="L2259" i="9"/>
  <c r="K2259" i="9"/>
  <c r="K2454" i="9"/>
  <c r="L2454" i="9"/>
  <c r="L2245" i="9"/>
  <c r="K2245" i="9"/>
  <c r="L2229" i="9"/>
  <c r="K2229" i="9"/>
  <c r="L2209" i="9"/>
  <c r="K2209" i="9"/>
  <c r="L2195" i="9"/>
  <c r="K2195" i="9"/>
  <c r="K2370" i="9"/>
  <c r="K2380" i="9"/>
  <c r="L2185" i="9"/>
  <c r="K2185" i="9"/>
  <c r="K2390" i="9"/>
  <c r="L2304" i="9"/>
  <c r="K2304" i="9"/>
  <c r="L2319" i="9"/>
  <c r="K2319" i="9"/>
  <c r="K1931" i="9"/>
  <c r="L1931" i="9"/>
  <c r="K1899" i="9"/>
  <c r="L1899" i="9"/>
  <c r="L2292" i="9"/>
  <c r="K2292" i="9"/>
  <c r="L2141" i="9"/>
  <c r="K2141" i="9"/>
  <c r="L2109" i="9"/>
  <c r="K2109" i="9"/>
  <c r="L2077" i="9"/>
  <c r="K2077" i="9"/>
  <c r="L2045" i="9"/>
  <c r="K2045" i="9"/>
  <c r="L2013" i="9"/>
  <c r="K2013" i="9"/>
  <c r="L1981" i="9"/>
  <c r="K1981" i="9"/>
  <c r="K2140" i="9"/>
  <c r="K2124" i="9"/>
  <c r="K2108" i="9"/>
  <c r="K2092" i="9"/>
  <c r="K2076" i="9"/>
  <c r="K2060" i="9"/>
  <c r="K1862" i="9"/>
  <c r="L1862" i="9"/>
  <c r="L1818" i="9"/>
  <c r="K1818" i="9"/>
  <c r="L1877" i="9"/>
  <c r="K1877" i="9"/>
  <c r="L1852" i="9"/>
  <c r="K1852" i="9"/>
  <c r="L2208" i="9"/>
  <c r="K2208" i="9"/>
  <c r="K1980" i="9"/>
  <c r="K1910" i="9"/>
  <c r="L1910" i="9"/>
  <c r="L1788" i="9"/>
  <c r="K1788" i="9"/>
  <c r="L1999" i="9"/>
  <c r="K1999" i="9"/>
  <c r="K1740" i="9"/>
  <c r="L1740" i="9"/>
  <c r="L2139" i="9"/>
  <c r="K2139" i="9"/>
  <c r="L2107" i="9"/>
  <c r="K2107" i="9"/>
  <c r="L2075" i="9"/>
  <c r="K2075" i="9"/>
  <c r="L1808" i="9"/>
  <c r="K1808" i="9"/>
  <c r="K1996" i="9"/>
  <c r="L1820" i="9"/>
  <c r="K1820" i="9"/>
  <c r="L1812" i="9"/>
  <c r="K1812" i="9"/>
  <c r="L1767" i="9"/>
  <c r="K1767" i="9"/>
  <c r="K2026" i="9"/>
  <c r="L1941" i="9"/>
  <c r="L1594" i="9"/>
  <c r="K1594" i="9"/>
  <c r="L1698" i="9"/>
  <c r="K1698" i="9"/>
  <c r="L1602" i="9"/>
  <c r="K1602" i="9"/>
  <c r="K1970" i="9"/>
  <c r="K1709" i="9"/>
  <c r="L1709" i="9"/>
  <c r="K1664" i="9"/>
  <c r="L1664" i="9"/>
  <c r="L1417" i="9"/>
  <c r="K1417" i="9"/>
  <c r="L1565" i="9"/>
  <c r="K1565" i="9"/>
  <c r="L1749" i="9"/>
  <c r="L1446" i="9"/>
  <c r="K1446" i="9"/>
  <c r="L1313" i="9"/>
  <c r="K1313" i="9"/>
  <c r="L1326" i="9"/>
  <c r="K1326" i="9"/>
  <c r="K1220" i="9"/>
  <c r="L1220" i="9"/>
  <c r="K1174" i="9"/>
  <c r="L1174" i="9"/>
  <c r="K1493" i="9"/>
  <c r="L1408" i="9"/>
  <c r="K1408" i="9"/>
  <c r="K1217" i="9"/>
  <c r="L1217" i="9"/>
  <c r="K1168" i="9"/>
  <c r="L1168" i="9"/>
  <c r="L1557" i="9"/>
  <c r="K1557" i="9"/>
  <c r="K1514" i="9"/>
  <c r="L1432" i="9"/>
  <c r="K1432" i="9"/>
  <c r="L1341" i="9"/>
  <c r="K1341" i="9"/>
  <c r="K2392" i="9"/>
  <c r="L2323" i="9"/>
  <c r="K2323" i="9"/>
  <c r="L1407" i="9"/>
  <c r="K1407" i="9"/>
  <c r="L1338" i="9"/>
  <c r="K1338" i="9"/>
  <c r="L1327" i="9"/>
  <c r="K1327" i="9"/>
  <c r="K1272" i="9"/>
  <c r="L1272" i="9"/>
  <c r="K1264" i="9"/>
  <c r="L1264" i="9"/>
  <c r="K1256" i="9"/>
  <c r="L1256" i="9"/>
  <c r="K1248" i="9"/>
  <c r="L1248" i="9"/>
  <c r="K1137" i="9"/>
  <c r="L1137" i="9"/>
  <c r="K1073" i="9"/>
  <c r="L1073" i="9"/>
  <c r="K1094" i="9"/>
  <c r="L1094" i="9"/>
  <c r="L914" i="9"/>
  <c r="K914" i="9"/>
  <c r="K1139" i="9"/>
  <c r="L1139" i="9"/>
  <c r="K1075" i="9"/>
  <c r="L1075" i="9"/>
  <c r="K1469" i="9"/>
  <c r="K1112" i="9"/>
  <c r="L1112" i="9"/>
  <c r="K1133" i="9"/>
  <c r="L1133" i="9"/>
  <c r="K1069" i="9"/>
  <c r="L1069" i="9"/>
  <c r="L949" i="9"/>
  <c r="K949" i="9"/>
  <c r="K1187" i="9"/>
  <c r="L1187" i="9"/>
  <c r="K1130" i="9"/>
  <c r="L1130" i="9"/>
  <c r="L878" i="9"/>
  <c r="K878" i="9"/>
  <c r="K1195" i="9"/>
  <c r="L1195" i="9"/>
  <c r="K1119" i="9"/>
  <c r="L1119" i="9"/>
  <c r="L832" i="9"/>
  <c r="K832" i="9"/>
  <c r="L962" i="9"/>
  <c r="K962" i="9"/>
  <c r="K1124" i="9"/>
  <c r="L1124" i="9"/>
  <c r="L1010" i="9"/>
  <c r="K1010" i="9"/>
  <c r="L742" i="9"/>
  <c r="K742" i="9"/>
  <c r="L710" i="9"/>
  <c r="K710" i="9"/>
  <c r="L946" i="9"/>
  <c r="K946" i="9"/>
  <c r="K802" i="9"/>
  <c r="L1012" i="9"/>
  <c r="L948" i="9"/>
  <c r="K948" i="9"/>
  <c r="L895" i="9"/>
  <c r="K895" i="9"/>
  <c r="K797" i="9"/>
  <c r="L797" i="9"/>
  <c r="L728" i="9"/>
  <c r="K728" i="9"/>
  <c r="L696" i="9"/>
  <c r="K696" i="9"/>
  <c r="L992" i="9"/>
  <c r="K992" i="9"/>
  <c r="L848" i="9"/>
  <c r="L782" i="9"/>
  <c r="K725" i="9"/>
  <c r="L661" i="9"/>
  <c r="K661" i="9"/>
  <c r="L645" i="9"/>
  <c r="K645" i="9"/>
  <c r="L629" i="9"/>
  <c r="K629" i="9"/>
  <c r="L613" i="9"/>
  <c r="K613" i="9"/>
  <c r="L597" i="9"/>
  <c r="K597" i="9"/>
  <c r="L579" i="9"/>
  <c r="K579" i="9"/>
  <c r="L547" i="9"/>
  <c r="K547" i="9"/>
  <c r="K669" i="9"/>
  <c r="L640" i="9"/>
  <c r="L847" i="9"/>
  <c r="K847" i="9"/>
  <c r="K628" i="9"/>
  <c r="L576" i="9"/>
  <c r="K576" i="9"/>
  <c r="L544" i="9"/>
  <c r="K544" i="9"/>
  <c r="L664" i="9"/>
  <c r="L580" i="9"/>
  <c r="K580" i="9"/>
  <c r="K469" i="9"/>
  <c r="L469" i="9"/>
  <c r="L643" i="9"/>
  <c r="K643" i="9"/>
  <c r="L866" i="9"/>
  <c r="K866" i="9"/>
  <c r="K693" i="9"/>
  <c r="K530" i="9"/>
  <c r="L530" i="9"/>
  <c r="K498" i="9"/>
  <c r="L498" i="9"/>
  <c r="K466" i="9"/>
  <c r="L466" i="9"/>
  <c r="L534" i="9"/>
  <c r="K534" i="9"/>
  <c r="L574" i="9"/>
  <c r="K574" i="9"/>
  <c r="L3117" i="9"/>
  <c r="K3117" i="9"/>
  <c r="K3066" i="9"/>
  <c r="L3066" i="9"/>
  <c r="L2570" i="9"/>
  <c r="K2570" i="9"/>
  <c r="L2571" i="9"/>
  <c r="K2571" i="9"/>
  <c r="K2472" i="9"/>
  <c r="L2472" i="9"/>
  <c r="L2600" i="9"/>
  <c r="K2600" i="9"/>
  <c r="L2233" i="9"/>
  <c r="K2233" i="9"/>
  <c r="L2214" i="9"/>
  <c r="K2214" i="9"/>
  <c r="L2288" i="9"/>
  <c r="K2288" i="9"/>
  <c r="L2408" i="9"/>
  <c r="L1973" i="9"/>
  <c r="K1973" i="9"/>
  <c r="L1712" i="9"/>
  <c r="K1712" i="9"/>
  <c r="L2023" i="9"/>
  <c r="K2023" i="9"/>
  <c r="L1419" i="9"/>
  <c r="K1419" i="9"/>
  <c r="L1393" i="9"/>
  <c r="K1393" i="9"/>
  <c r="L1346" i="9"/>
  <c r="K1346" i="9"/>
  <c r="K1121" i="9"/>
  <c r="L1121" i="9"/>
  <c r="K1117" i="9"/>
  <c r="L1117" i="9"/>
  <c r="L3181" i="9"/>
  <c r="K3181" i="9"/>
  <c r="K3133" i="9"/>
  <c r="L3133" i="9"/>
  <c r="L3158" i="9"/>
  <c r="K3158" i="9"/>
  <c r="L3147" i="9"/>
  <c r="K3147" i="9"/>
  <c r="K3139" i="9"/>
  <c r="L3139" i="9"/>
  <c r="K3129" i="9"/>
  <c r="L3129" i="9"/>
  <c r="K3125" i="9"/>
  <c r="L3125" i="9"/>
  <c r="L3134" i="9"/>
  <c r="K3134" i="9"/>
  <c r="K3046" i="9"/>
  <c r="L3046" i="9"/>
  <c r="K3045" i="9"/>
  <c r="L3045" i="9"/>
  <c r="K3001" i="9"/>
  <c r="L3001" i="9"/>
  <c r="K2882" i="9"/>
  <c r="L2882" i="9"/>
  <c r="L2875" i="9"/>
  <c r="K2875" i="9"/>
  <c r="L2858" i="9"/>
  <c r="K2858" i="9"/>
  <c r="L2905" i="9"/>
  <c r="L2876" i="9"/>
  <c r="K2876" i="9"/>
  <c r="L2888" i="9"/>
  <c r="K2888" i="9"/>
  <c r="L2771" i="9"/>
  <c r="K2771" i="9"/>
  <c r="L2707" i="9"/>
  <c r="K2707" i="9"/>
  <c r="L2663" i="9"/>
  <c r="K2663" i="9"/>
  <c r="L2894" i="9"/>
  <c r="K2894" i="9"/>
  <c r="K2825" i="9"/>
  <c r="L2825" i="9"/>
  <c r="L2681" i="9"/>
  <c r="K2681" i="9"/>
  <c r="L2649" i="9"/>
  <c r="K2649" i="9"/>
  <c r="L2778" i="9"/>
  <c r="K2778" i="9"/>
  <c r="L2722" i="9"/>
  <c r="K2722" i="9"/>
  <c r="L2733" i="9"/>
  <c r="K2733" i="9"/>
  <c r="L2633" i="9"/>
  <c r="K2633" i="9"/>
  <c r="L2662" i="9"/>
  <c r="K2662" i="9"/>
  <c r="L2583" i="9"/>
  <c r="K2583" i="9"/>
  <c r="L2636" i="9"/>
  <c r="K2636" i="9"/>
  <c r="L2741" i="9"/>
  <c r="K2741" i="9"/>
  <c r="L2690" i="9"/>
  <c r="K2690" i="9"/>
  <c r="L2609" i="9"/>
  <c r="K2609" i="9"/>
  <c r="L2605" i="9"/>
  <c r="K2605" i="9"/>
  <c r="L2580" i="9"/>
  <c r="K2580" i="9"/>
  <c r="L2801" i="9"/>
  <c r="K2801" i="9"/>
  <c r="L2594" i="9"/>
  <c r="K2594" i="9"/>
  <c r="L2575" i="9"/>
  <c r="K2575" i="9"/>
  <c r="L2543" i="9"/>
  <c r="K2543" i="9"/>
  <c r="L2545" i="9"/>
  <c r="K2545" i="9"/>
  <c r="L2550" i="9"/>
  <c r="K2550" i="9"/>
  <c r="K2527" i="9"/>
  <c r="L2527" i="9"/>
  <c r="K2519" i="9"/>
  <c r="L2519" i="9"/>
  <c r="K2511" i="9"/>
  <c r="L2511" i="9"/>
  <c r="K2503" i="9"/>
  <c r="L2503" i="9"/>
  <c r="K2495" i="9"/>
  <c r="L2495" i="9"/>
  <c r="K2487" i="9"/>
  <c r="L2487" i="9"/>
  <c r="K2479" i="9"/>
  <c r="L2479" i="9"/>
  <c r="K2471" i="9"/>
  <c r="L2471" i="9"/>
  <c r="K2576" i="9"/>
  <c r="L2544" i="9"/>
  <c r="K2544" i="9"/>
  <c r="K2460" i="9"/>
  <c r="L2460" i="9"/>
  <c r="L2533" i="9"/>
  <c r="K2533" i="9"/>
  <c r="L2668" i="9"/>
  <c r="K2668" i="9"/>
  <c r="K2451" i="9"/>
  <c r="L2451" i="9"/>
  <c r="K2416" i="9"/>
  <c r="L2373" i="9"/>
  <c r="K2373" i="9"/>
  <c r="L2341" i="9"/>
  <c r="K2341" i="9"/>
  <c r="L2309" i="9"/>
  <c r="K2309" i="9"/>
  <c r="L2250" i="9"/>
  <c r="K2250" i="9"/>
  <c r="L2226" i="9"/>
  <c r="K2226" i="9"/>
  <c r="L2275" i="9"/>
  <c r="K2275" i="9"/>
  <c r="K2398" i="9"/>
  <c r="L2243" i="9"/>
  <c r="K2243" i="9"/>
  <c r="L2227" i="9"/>
  <c r="K2227" i="9"/>
  <c r="L2192" i="9"/>
  <c r="K2192" i="9"/>
  <c r="L2261" i="9"/>
  <c r="K2261" i="9"/>
  <c r="L2344" i="9"/>
  <c r="K2344" i="9"/>
  <c r="L2363" i="9"/>
  <c r="K2363" i="9"/>
  <c r="L2295" i="9"/>
  <c r="K2295" i="9"/>
  <c r="L2204" i="9"/>
  <c r="K1927" i="9"/>
  <c r="L1927" i="9"/>
  <c r="L1894" i="9"/>
  <c r="K1894" i="9"/>
  <c r="K2394" i="9"/>
  <c r="K2342" i="9"/>
  <c r="L2281" i="9"/>
  <c r="K2281" i="9"/>
  <c r="L2178" i="9"/>
  <c r="K2178" i="9"/>
  <c r="L2367" i="9"/>
  <c r="K2367" i="9"/>
  <c r="K2366" i="9"/>
  <c r="L2332" i="9"/>
  <c r="K2332" i="9"/>
  <c r="K1880" i="9"/>
  <c r="L1880" i="9"/>
  <c r="L2129" i="9"/>
  <c r="K2129" i="9"/>
  <c r="L2097" i="9"/>
  <c r="K2097" i="9"/>
  <c r="L2065" i="9"/>
  <c r="K2065" i="9"/>
  <c r="L2033" i="9"/>
  <c r="K2033" i="9"/>
  <c r="L2001" i="9"/>
  <c r="K2001" i="9"/>
  <c r="L1969" i="9"/>
  <c r="K1969" i="9"/>
  <c r="L1814" i="9"/>
  <c r="K1814" i="9"/>
  <c r="K2150" i="9"/>
  <c r="K2134" i="9"/>
  <c r="K2118" i="9"/>
  <c r="K2102" i="9"/>
  <c r="K2086" i="9"/>
  <c r="K2070" i="9"/>
  <c r="K2054" i="9"/>
  <c r="L2166" i="9"/>
  <c r="K2166" i="9"/>
  <c r="L1892" i="9"/>
  <c r="K1892" i="9"/>
  <c r="L1848" i="9"/>
  <c r="K1848" i="9"/>
  <c r="L2031" i="9"/>
  <c r="K2031" i="9"/>
  <c r="K1758" i="9"/>
  <c r="L1758" i="9"/>
  <c r="L1735" i="9"/>
  <c r="K1735" i="9"/>
  <c r="L2127" i="9"/>
  <c r="K2127" i="9"/>
  <c r="L2095" i="9"/>
  <c r="K2095" i="9"/>
  <c r="L2063" i="9"/>
  <c r="K2063" i="9"/>
  <c r="L2174" i="9"/>
  <c r="K2174" i="9"/>
  <c r="K2028" i="9"/>
  <c r="L1868" i="9"/>
  <c r="K1868" i="9"/>
  <c r="K2048" i="9"/>
  <c r="L2043" i="9"/>
  <c r="K2043" i="9"/>
  <c r="L1975" i="9"/>
  <c r="K1975" i="9"/>
  <c r="L1751" i="9"/>
  <c r="K1751" i="9"/>
  <c r="K1734" i="9"/>
  <c r="L1734" i="9"/>
  <c r="L1711" i="9"/>
  <c r="K1711" i="9"/>
  <c r="K1680" i="9"/>
  <c r="L1680" i="9"/>
  <c r="K1659" i="9"/>
  <c r="L1659" i="9"/>
  <c r="K2002" i="9"/>
  <c r="K1693" i="9"/>
  <c r="L1693" i="9"/>
  <c r="L1416" i="9"/>
  <c r="K1416" i="9"/>
  <c r="L1586" i="9"/>
  <c r="K1586" i="9"/>
  <c r="L1658" i="9"/>
  <c r="K1658" i="9"/>
  <c r="L1434" i="9"/>
  <c r="K1434" i="9"/>
  <c r="L1553" i="9"/>
  <c r="K1553" i="9"/>
  <c r="L1385" i="9"/>
  <c r="K1385" i="9"/>
  <c r="K1216" i="9"/>
  <c r="L1216" i="9"/>
  <c r="L1445" i="9"/>
  <c r="K1445" i="9"/>
  <c r="L1323" i="9"/>
  <c r="K1323" i="9"/>
  <c r="K1275" i="9"/>
  <c r="L1275" i="9"/>
  <c r="K1267" i="9"/>
  <c r="L1267" i="9"/>
  <c r="K1259" i="9"/>
  <c r="L1259" i="9"/>
  <c r="K1251" i="9"/>
  <c r="L1251" i="9"/>
  <c r="L1387" i="9"/>
  <c r="K1387" i="9"/>
  <c r="L1344" i="9"/>
  <c r="K1344" i="9"/>
  <c r="K1213" i="9"/>
  <c r="L1213" i="9"/>
  <c r="K1160" i="9"/>
  <c r="L1160" i="9"/>
  <c r="K1651" i="9"/>
  <c r="L1651" i="9"/>
  <c r="L1384" i="9"/>
  <c r="K1384" i="9"/>
  <c r="L1317" i="9"/>
  <c r="K1317" i="9"/>
  <c r="K1201" i="9"/>
  <c r="L1201" i="9"/>
  <c r="L2299" i="9"/>
  <c r="K2299" i="9"/>
  <c r="L1314" i="9"/>
  <c r="K1314" i="9"/>
  <c r="K1508" i="9"/>
  <c r="K1476" i="9"/>
  <c r="L1439" i="9"/>
  <c r="K1439" i="9"/>
  <c r="L1287" i="9"/>
  <c r="K1287" i="9"/>
  <c r="K1113" i="9"/>
  <c r="L1113" i="9"/>
  <c r="K1062" i="9"/>
  <c r="L1062" i="9"/>
  <c r="K1054" i="9"/>
  <c r="L1054" i="9"/>
  <c r="K1046" i="9"/>
  <c r="L1046" i="9"/>
  <c r="K1038" i="9"/>
  <c r="L1038" i="9"/>
  <c r="K1030" i="9"/>
  <c r="L1030" i="9"/>
  <c r="K1022" i="9"/>
  <c r="L1022" i="9"/>
  <c r="K1398" i="9"/>
  <c r="K1134" i="9"/>
  <c r="L1134" i="9"/>
  <c r="K1070" i="9"/>
  <c r="L1070" i="9"/>
  <c r="L906" i="9"/>
  <c r="K906" i="9"/>
  <c r="L1340" i="9"/>
  <c r="K1340" i="9"/>
  <c r="K1115" i="9"/>
  <c r="L1115" i="9"/>
  <c r="K1088" i="9"/>
  <c r="L1088" i="9"/>
  <c r="K1109" i="9"/>
  <c r="L1109" i="9"/>
  <c r="K1061" i="9"/>
  <c r="L1061" i="9"/>
  <c r="K1053" i="9"/>
  <c r="L1053" i="9"/>
  <c r="K1045" i="9"/>
  <c r="L1045" i="9"/>
  <c r="K1037" i="9"/>
  <c r="L1037" i="9"/>
  <c r="K1029" i="9"/>
  <c r="L1029" i="9"/>
  <c r="K1021" i="9"/>
  <c r="L1021" i="9"/>
  <c r="L945" i="9"/>
  <c r="K945" i="9"/>
  <c r="K1381" i="9"/>
  <c r="K1106" i="9"/>
  <c r="L1106" i="9"/>
  <c r="L870" i="9"/>
  <c r="K870" i="9"/>
  <c r="L1324" i="9"/>
  <c r="K1324" i="9"/>
  <c r="K1095" i="9"/>
  <c r="L1095" i="9"/>
  <c r="L1002" i="9"/>
  <c r="K1002" i="9"/>
  <c r="L940" i="9"/>
  <c r="K940" i="9"/>
  <c r="L842" i="9"/>
  <c r="K842" i="9"/>
  <c r="L931" i="9"/>
  <c r="K931" i="9"/>
  <c r="L824" i="9"/>
  <c r="K824" i="9"/>
  <c r="L738" i="9"/>
  <c r="K738" i="9"/>
  <c r="L706" i="9"/>
  <c r="K706" i="9"/>
  <c r="L676" i="9"/>
  <c r="K676" i="9"/>
  <c r="L988" i="9"/>
  <c r="K988" i="9"/>
  <c r="L887" i="9"/>
  <c r="K887" i="9"/>
  <c r="K1084" i="9"/>
  <c r="L1084" i="9"/>
  <c r="L990" i="9"/>
  <c r="K990" i="9"/>
  <c r="K727" i="9"/>
  <c r="L727" i="9"/>
  <c r="K711" i="9"/>
  <c r="L711" i="9"/>
  <c r="K1076" i="9"/>
  <c r="L1076" i="9"/>
  <c r="L823" i="9"/>
  <c r="K823" i="9"/>
  <c r="K773" i="9"/>
  <c r="L773" i="9"/>
  <c r="L724" i="9"/>
  <c r="K724" i="9"/>
  <c r="L688" i="9"/>
  <c r="K688" i="9"/>
  <c r="L968" i="9"/>
  <c r="K968" i="9"/>
  <c r="L903" i="9"/>
  <c r="K903" i="9"/>
  <c r="L611" i="9"/>
  <c r="K611" i="9"/>
  <c r="L595" i="9"/>
  <c r="K595" i="9"/>
  <c r="L575" i="9"/>
  <c r="K575" i="9"/>
  <c r="L543" i="9"/>
  <c r="K543" i="9"/>
  <c r="K721" i="9"/>
  <c r="L774" i="9"/>
  <c r="K699" i="9"/>
  <c r="L572" i="9"/>
  <c r="K572" i="9"/>
  <c r="L540" i="9"/>
  <c r="K540" i="9"/>
  <c r="K713" i="9"/>
  <c r="K497" i="9"/>
  <c r="L497" i="9"/>
  <c r="K465" i="9"/>
  <c r="L465" i="9"/>
  <c r="K744" i="9"/>
  <c r="L744" i="9"/>
  <c r="K752" i="9"/>
  <c r="L752" i="9"/>
  <c r="K776" i="9"/>
  <c r="L776" i="9"/>
  <c r="K780" i="9"/>
  <c r="L689" i="9"/>
  <c r="K689" i="9"/>
  <c r="K526" i="9"/>
  <c r="L526" i="9"/>
  <c r="K494" i="9"/>
  <c r="L494" i="9"/>
  <c r="K462" i="9"/>
  <c r="L462" i="9"/>
  <c r="K624" i="9"/>
  <c r="L578" i="9"/>
  <c r="K578" i="9"/>
  <c r="K622" i="9"/>
  <c r="L554" i="9"/>
  <c r="K554" i="9"/>
  <c r="L3105" i="9"/>
  <c r="K3105" i="9"/>
  <c r="K3081" i="9"/>
  <c r="L3081" i="9"/>
  <c r="K2953" i="9"/>
  <c r="L2953" i="9"/>
  <c r="L2731" i="9"/>
  <c r="K2731" i="9"/>
  <c r="L2765" i="9"/>
  <c r="K2765" i="9"/>
  <c r="K2480" i="9"/>
  <c r="L2480" i="9"/>
  <c r="K2462" i="9"/>
  <c r="L2462" i="9"/>
  <c r="L2345" i="9"/>
  <c r="K2345" i="9"/>
  <c r="L2249" i="9"/>
  <c r="K2249" i="9"/>
  <c r="K1870" i="9"/>
  <c r="L1870" i="9"/>
  <c r="L2099" i="9"/>
  <c r="K2099" i="9"/>
  <c r="L2027" i="9"/>
  <c r="K2027" i="9"/>
  <c r="L1302" i="9"/>
  <c r="K1302" i="9"/>
  <c r="L1438" i="9"/>
  <c r="K1438" i="9"/>
  <c r="K1590" i="9"/>
  <c r="L1590" i="9"/>
  <c r="L1392" i="9"/>
  <c r="K1392" i="9"/>
  <c r="L2307" i="9"/>
  <c r="K2307" i="9"/>
  <c r="K1266" i="9"/>
  <c r="L1266" i="9"/>
  <c r="K1123" i="9"/>
  <c r="L1123" i="9"/>
  <c r="L957" i="9"/>
  <c r="K957" i="9"/>
  <c r="K1114" i="9"/>
  <c r="L1114" i="9"/>
  <c r="L919" i="9"/>
  <c r="K919" i="9"/>
  <c r="L996" i="9"/>
  <c r="K996" i="9"/>
  <c r="L863" i="9"/>
  <c r="K863" i="9"/>
  <c r="L704" i="9"/>
  <c r="K704" i="9"/>
  <c r="L875" i="9"/>
  <c r="K875" i="9"/>
  <c r="L552" i="9"/>
  <c r="K552" i="9"/>
  <c r="L630" i="9"/>
  <c r="K630" i="9"/>
  <c r="L818" i="9"/>
  <c r="K818" i="9"/>
  <c r="L3179" i="9"/>
  <c r="K3179" i="9"/>
  <c r="K3173" i="9"/>
  <c r="L3173" i="9"/>
  <c r="L3098" i="9"/>
  <c r="K3098" i="9"/>
  <c r="K3061" i="9"/>
  <c r="L3061" i="9"/>
  <c r="K3029" i="9"/>
  <c r="L3029" i="9"/>
  <c r="K2997" i="9"/>
  <c r="L2997" i="9"/>
  <c r="K2965" i="9"/>
  <c r="L2965" i="9"/>
  <c r="K2985" i="9"/>
  <c r="L2985" i="9"/>
  <c r="L2920" i="9"/>
  <c r="K2920" i="9"/>
  <c r="K2945" i="9"/>
  <c r="L2945" i="9"/>
  <c r="L2949" i="9"/>
  <c r="K2949" i="9"/>
  <c r="K2923" i="9"/>
  <c r="L2923" i="9"/>
  <c r="K2957" i="9"/>
  <c r="L2957" i="9"/>
  <c r="L2907" i="9"/>
  <c r="K2907" i="9"/>
  <c r="L2860" i="9"/>
  <c r="K2860" i="9"/>
  <c r="K3021" i="9"/>
  <c r="L3021" i="9"/>
  <c r="L2924" i="9"/>
  <c r="K2924" i="9"/>
  <c r="L2866" i="9"/>
  <c r="K2866" i="9"/>
  <c r="K2849" i="9"/>
  <c r="L2849" i="9"/>
  <c r="L2912" i="9"/>
  <c r="K2912" i="9"/>
  <c r="L2884" i="9"/>
  <c r="K2884" i="9"/>
  <c r="L2805" i="9"/>
  <c r="K2805" i="9"/>
  <c r="L2936" i="9"/>
  <c r="L2763" i="9"/>
  <c r="K2763" i="9"/>
  <c r="L2699" i="9"/>
  <c r="K2699" i="9"/>
  <c r="L2659" i="9"/>
  <c r="K2659" i="9"/>
  <c r="K2821" i="9"/>
  <c r="L2821" i="9"/>
  <c r="L2847" i="9"/>
  <c r="K2847" i="9"/>
  <c r="L2791" i="9"/>
  <c r="K2791" i="9"/>
  <c r="L2759" i="9"/>
  <c r="K2759" i="9"/>
  <c r="L2727" i="9"/>
  <c r="K2727" i="9"/>
  <c r="L2677" i="9"/>
  <c r="K2677" i="9"/>
  <c r="L2585" i="9"/>
  <c r="K2585" i="9"/>
  <c r="L2729" i="9"/>
  <c r="K2729" i="9"/>
  <c r="L2581" i="9"/>
  <c r="K2581" i="9"/>
  <c r="L2650" i="9"/>
  <c r="K2650" i="9"/>
  <c r="L2618" i="9"/>
  <c r="K2618" i="9"/>
  <c r="L2586" i="9"/>
  <c r="K2586" i="9"/>
  <c r="L2556" i="9"/>
  <c r="K2556" i="9"/>
  <c r="L2750" i="9"/>
  <c r="K2750" i="9"/>
  <c r="K2811" i="9"/>
  <c r="L2811" i="9"/>
  <c r="L2656" i="9"/>
  <c r="K2656" i="9"/>
  <c r="L2628" i="9"/>
  <c r="K2628" i="9"/>
  <c r="L2573" i="9"/>
  <c r="K2573" i="9"/>
  <c r="L2758" i="9"/>
  <c r="K2758" i="9"/>
  <c r="L2702" i="9"/>
  <c r="K2702" i="9"/>
  <c r="L2626" i="9"/>
  <c r="K2626" i="9"/>
  <c r="K2705" i="9"/>
  <c r="L2538" i="9"/>
  <c r="K2538" i="9"/>
  <c r="K2524" i="9"/>
  <c r="L2524" i="9"/>
  <c r="K2516" i="9"/>
  <c r="L2516" i="9"/>
  <c r="K2508" i="9"/>
  <c r="L2508" i="9"/>
  <c r="K2500" i="9"/>
  <c r="L2500" i="9"/>
  <c r="K2492" i="9"/>
  <c r="L2492" i="9"/>
  <c r="K2484" i="9"/>
  <c r="L2484" i="9"/>
  <c r="K2476" i="9"/>
  <c r="L2476" i="9"/>
  <c r="K2468" i="9"/>
  <c r="L2468" i="9"/>
  <c r="K2674" i="9"/>
  <c r="K2464" i="9"/>
  <c r="L2464" i="9"/>
  <c r="K2737" i="9"/>
  <c r="L2562" i="9"/>
  <c r="K2562" i="9"/>
  <c r="L2658" i="9"/>
  <c r="K2455" i="9"/>
  <c r="L2455" i="9"/>
  <c r="L2438" i="9"/>
  <c r="K2438" i="9"/>
  <c r="K2410" i="9"/>
  <c r="L2393" i="9"/>
  <c r="K2393" i="9"/>
  <c r="L2361" i="9"/>
  <c r="K2361" i="9"/>
  <c r="L2329" i="9"/>
  <c r="K2329" i="9"/>
  <c r="L2297" i="9"/>
  <c r="K2297" i="9"/>
  <c r="L2241" i="9"/>
  <c r="K2241" i="9"/>
  <c r="L2225" i="9"/>
  <c r="K2225" i="9"/>
  <c r="L2251" i="9"/>
  <c r="K2251" i="9"/>
  <c r="L2189" i="9"/>
  <c r="K2189" i="9"/>
  <c r="K2354" i="9"/>
  <c r="K2322" i="9"/>
  <c r="K2290" i="9"/>
  <c r="L2211" i="9"/>
  <c r="K2211" i="9"/>
  <c r="L2375" i="9"/>
  <c r="K2375" i="9"/>
  <c r="L2256" i="9"/>
  <c r="K2256" i="9"/>
  <c r="L2182" i="9"/>
  <c r="K2182" i="9"/>
  <c r="L2320" i="9"/>
  <c r="K2320" i="9"/>
  <c r="K2384" i="9"/>
  <c r="L2335" i="9"/>
  <c r="K2335" i="9"/>
  <c r="K2155" i="9"/>
  <c r="K1923" i="9"/>
  <c r="L1923" i="9"/>
  <c r="L1886" i="9"/>
  <c r="K1886" i="9"/>
  <c r="K2388" i="9"/>
  <c r="L2308" i="9"/>
  <c r="K2308" i="9"/>
  <c r="K1902" i="9"/>
  <c r="L1902" i="9"/>
  <c r="K1872" i="9"/>
  <c r="L1872" i="9"/>
  <c r="L2149" i="9"/>
  <c r="K2149" i="9"/>
  <c r="L2117" i="9"/>
  <c r="K2117" i="9"/>
  <c r="L2085" i="9"/>
  <c r="K2085" i="9"/>
  <c r="L2053" i="9"/>
  <c r="K2053" i="9"/>
  <c r="L2021" i="9"/>
  <c r="K2021" i="9"/>
  <c r="L1989" i="9"/>
  <c r="K1989" i="9"/>
  <c r="K2152" i="9"/>
  <c r="K2136" i="9"/>
  <c r="K2120" i="9"/>
  <c r="K2104" i="9"/>
  <c r="K2088" i="9"/>
  <c r="K2072" i="9"/>
  <c r="K2056" i="9"/>
  <c r="L1883" i="9"/>
  <c r="K1883" i="9"/>
  <c r="K1961" i="9"/>
  <c r="L1961" i="9"/>
  <c r="L1810" i="9"/>
  <c r="K1810" i="9"/>
  <c r="L1887" i="9"/>
  <c r="K1887" i="9"/>
  <c r="L1844" i="9"/>
  <c r="K1844" i="9"/>
  <c r="K1974" i="9"/>
  <c r="L1909" i="9"/>
  <c r="L1816" i="9"/>
  <c r="K1816" i="9"/>
  <c r="K1731" i="9"/>
  <c r="L1731" i="9"/>
  <c r="L2147" i="9"/>
  <c r="K2147" i="9"/>
  <c r="L2115" i="9"/>
  <c r="K2115" i="9"/>
  <c r="L2083" i="9"/>
  <c r="K2083" i="9"/>
  <c r="K2036" i="9"/>
  <c r="K1966" i="9"/>
  <c r="K1978" i="9"/>
  <c r="K1990" i="9"/>
  <c r="L2007" i="9"/>
  <c r="K2007" i="9"/>
  <c r="L1913" i="9"/>
  <c r="L1674" i="9"/>
  <c r="K1674" i="9"/>
  <c r="L1956" i="9"/>
  <c r="K1685" i="9"/>
  <c r="L1685" i="9"/>
  <c r="L1648" i="9"/>
  <c r="K1648" i="9"/>
  <c r="L1626" i="9"/>
  <c r="K1626" i="9"/>
  <c r="K2034" i="9"/>
  <c r="L1595" i="9"/>
  <c r="K1595" i="9"/>
  <c r="L1545" i="9"/>
  <c r="K1545" i="9"/>
  <c r="K1750" i="9"/>
  <c r="L1750" i="9"/>
  <c r="L1640" i="9"/>
  <c r="K1640" i="9"/>
  <c r="L1905" i="9"/>
  <c r="L1634" i="9"/>
  <c r="K1634" i="9"/>
  <c r="L1415" i="9"/>
  <c r="K1415" i="9"/>
  <c r="L1306" i="9"/>
  <c r="K1306" i="9"/>
  <c r="K1774" i="9"/>
  <c r="L1774" i="9"/>
  <c r="L1562" i="9"/>
  <c r="K1562" i="9"/>
  <c r="K1518" i="9"/>
  <c r="K1486" i="9"/>
  <c r="L1329" i="9"/>
  <c r="K1329" i="9"/>
  <c r="L1405" i="9"/>
  <c r="K1405" i="9"/>
  <c r="L1342" i="9"/>
  <c r="K1342" i="9"/>
  <c r="K1212" i="9"/>
  <c r="L1212" i="9"/>
  <c r="L1433" i="9"/>
  <c r="K1433" i="9"/>
  <c r="L1320" i="9"/>
  <c r="K1320" i="9"/>
  <c r="K1209" i="9"/>
  <c r="L1209" i="9"/>
  <c r="K1152" i="9"/>
  <c r="L1152" i="9"/>
  <c r="K1506" i="9"/>
  <c r="K1474" i="9"/>
  <c r="L1440" i="9"/>
  <c r="K1440" i="9"/>
  <c r="K1277" i="9"/>
  <c r="L1277" i="9"/>
  <c r="K1193" i="9"/>
  <c r="L1193" i="9"/>
  <c r="L2387" i="9"/>
  <c r="K2387" i="9"/>
  <c r="K2360" i="9"/>
  <c r="L2339" i="9"/>
  <c r="K2339" i="9"/>
  <c r="K1503" i="9"/>
  <c r="K1471" i="9"/>
  <c r="L1343" i="9"/>
  <c r="K1343" i="9"/>
  <c r="K1270" i="9"/>
  <c r="L1270" i="9"/>
  <c r="K1262" i="9"/>
  <c r="L1262" i="9"/>
  <c r="K1254" i="9"/>
  <c r="L1254" i="9"/>
  <c r="K1246" i="9"/>
  <c r="L1246" i="9"/>
  <c r="L1406" i="9"/>
  <c r="K1406" i="9"/>
  <c r="L1316" i="9"/>
  <c r="K1316" i="9"/>
  <c r="K1089" i="9"/>
  <c r="L1089" i="9"/>
  <c r="K1110" i="9"/>
  <c r="L1110" i="9"/>
  <c r="K1564" i="9"/>
  <c r="L1564" i="9"/>
  <c r="K1156" i="9"/>
  <c r="L1156" i="9"/>
  <c r="K1091" i="9"/>
  <c r="L1091" i="9"/>
  <c r="K1128" i="9"/>
  <c r="L1128" i="9"/>
  <c r="K1016" i="9"/>
  <c r="K1179" i="9"/>
  <c r="L1179" i="9"/>
  <c r="K1085" i="9"/>
  <c r="L1085" i="9"/>
  <c r="L941" i="9"/>
  <c r="K941" i="9"/>
  <c r="K1146" i="9"/>
  <c r="L1146" i="9"/>
  <c r="K1082" i="9"/>
  <c r="L1082" i="9"/>
  <c r="L926" i="9"/>
  <c r="K926" i="9"/>
  <c r="L862" i="9"/>
  <c r="K862" i="9"/>
  <c r="K1390" i="9"/>
  <c r="K1135" i="9"/>
  <c r="L1135" i="9"/>
  <c r="K1071" i="9"/>
  <c r="L1071" i="9"/>
  <c r="L978" i="9"/>
  <c r="K978" i="9"/>
  <c r="L734" i="9"/>
  <c r="K734" i="9"/>
  <c r="L702" i="9"/>
  <c r="K702" i="9"/>
  <c r="L964" i="9"/>
  <c r="K964" i="9"/>
  <c r="L966" i="9"/>
  <c r="K966" i="9"/>
  <c r="K749" i="9"/>
  <c r="L749" i="9"/>
  <c r="L720" i="9"/>
  <c r="K720" i="9"/>
  <c r="L680" i="9"/>
  <c r="K680" i="9"/>
  <c r="K1521" i="9"/>
  <c r="K1489" i="9"/>
  <c r="L1014" i="9"/>
  <c r="K1014" i="9"/>
  <c r="L944" i="9"/>
  <c r="K944" i="9"/>
  <c r="K768" i="9"/>
  <c r="L768" i="9"/>
  <c r="L609" i="9"/>
  <c r="K609" i="9"/>
  <c r="L593" i="9"/>
  <c r="K593" i="9"/>
  <c r="L571" i="9"/>
  <c r="K571" i="9"/>
  <c r="L539" i="9"/>
  <c r="K539" i="9"/>
  <c r="L568" i="9"/>
  <c r="K568" i="9"/>
  <c r="L536" i="9"/>
  <c r="K536" i="9"/>
  <c r="K493" i="9"/>
  <c r="L493" i="9"/>
  <c r="K461" i="9"/>
  <c r="L461" i="9"/>
  <c r="K804" i="9"/>
  <c r="L632" i="9"/>
  <c r="L798" i="9"/>
  <c r="L681" i="9"/>
  <c r="K681" i="9"/>
  <c r="L755" i="9"/>
  <c r="K522" i="9"/>
  <c r="L522" i="9"/>
  <c r="K490" i="9"/>
  <c r="L490" i="9"/>
  <c r="K6" i="9"/>
  <c r="L6" i="9"/>
  <c r="K651" i="9"/>
  <c r="L581" i="9"/>
  <c r="K581" i="9"/>
  <c r="L3103" i="9"/>
  <c r="K3103" i="9"/>
  <c r="K3017" i="9"/>
  <c r="L3017" i="9"/>
  <c r="L2901" i="9"/>
  <c r="K2901" i="9"/>
  <c r="L2661" i="9"/>
  <c r="K2661" i="9"/>
  <c r="L2645" i="9"/>
  <c r="K2645" i="9"/>
  <c r="L2698" i="9"/>
  <c r="K2698" i="9"/>
  <c r="L2589" i="9"/>
  <c r="K2589" i="9"/>
  <c r="K2528" i="9"/>
  <c r="L2528" i="9"/>
  <c r="K2496" i="9"/>
  <c r="L2496" i="9"/>
  <c r="L2540" i="9"/>
  <c r="K2540" i="9"/>
  <c r="L2213" i="9"/>
  <c r="K2213" i="9"/>
  <c r="L2364" i="9"/>
  <c r="L2069" i="9"/>
  <c r="K2069" i="9"/>
  <c r="L2005" i="9"/>
  <c r="K2005" i="9"/>
  <c r="L1828" i="9"/>
  <c r="K1828" i="9"/>
  <c r="L2131" i="9"/>
  <c r="K2131" i="9"/>
  <c r="K1766" i="9"/>
  <c r="L1766" i="9"/>
  <c r="K1669" i="9"/>
  <c r="L1669" i="9"/>
  <c r="K1677" i="9"/>
  <c r="L1677" i="9"/>
  <c r="L1331" i="9"/>
  <c r="K1331" i="9"/>
  <c r="K1184" i="9"/>
  <c r="L1184" i="9"/>
  <c r="L1325" i="9"/>
  <c r="K1325" i="9"/>
  <c r="L1311" i="9"/>
  <c r="K1311" i="9"/>
  <c r="L1616" i="9"/>
  <c r="K1616" i="9"/>
  <c r="L930" i="9"/>
  <c r="K930" i="9"/>
  <c r="K830" i="9"/>
  <c r="L830" i="9"/>
  <c r="K1116" i="9"/>
  <c r="L1116" i="9"/>
  <c r="L736" i="9"/>
  <c r="K736" i="9"/>
  <c r="L555" i="9"/>
  <c r="K555" i="9"/>
  <c r="K477" i="9"/>
  <c r="L477" i="9"/>
  <c r="L668" i="9"/>
  <c r="K668" i="9"/>
  <c r="K506" i="9"/>
  <c r="L506" i="9"/>
  <c r="K3165" i="9"/>
  <c r="L3165" i="9"/>
  <c r="L3142" i="9"/>
  <c r="K3142" i="9"/>
  <c r="K3159" i="9"/>
  <c r="L3159" i="9"/>
  <c r="L3095" i="9"/>
  <c r="K3095" i="9"/>
  <c r="K3127" i="9"/>
  <c r="L3127" i="9"/>
  <c r="L3131" i="9"/>
  <c r="K3131" i="9"/>
  <c r="K3104" i="9"/>
  <c r="L3104" i="9"/>
  <c r="K3101" i="9"/>
  <c r="L3101" i="9"/>
  <c r="L3107" i="9"/>
  <c r="K3107" i="9"/>
  <c r="K3097" i="9"/>
  <c r="L3097" i="9"/>
  <c r="K3082" i="9"/>
  <c r="L3082" i="9"/>
  <c r="K2879" i="9"/>
  <c r="L2879" i="9"/>
  <c r="L2940" i="9"/>
  <c r="K2940" i="9"/>
  <c r="L2873" i="9"/>
  <c r="K2873" i="9"/>
  <c r="L2900" i="9"/>
  <c r="K2900" i="9"/>
  <c r="L2868" i="9"/>
  <c r="K2868" i="9"/>
  <c r="L2872" i="9"/>
  <c r="K2872" i="9"/>
  <c r="K2836" i="9"/>
  <c r="L2836" i="9"/>
  <c r="L2755" i="9"/>
  <c r="K2755" i="9"/>
  <c r="L2691" i="9"/>
  <c r="K2691" i="9"/>
  <c r="L2655" i="9"/>
  <c r="K2655" i="9"/>
  <c r="L2798" i="9"/>
  <c r="K2798" i="9"/>
  <c r="K2874" i="9"/>
  <c r="L2874" i="9"/>
  <c r="L2831" i="9"/>
  <c r="K2831" i="9"/>
  <c r="L2864" i="9"/>
  <c r="K2864" i="9"/>
  <c r="L2673" i="9"/>
  <c r="K2673" i="9"/>
  <c r="L2802" i="9"/>
  <c r="K2802" i="9"/>
  <c r="L2770" i="9"/>
  <c r="K2770" i="9"/>
  <c r="L2660" i="9"/>
  <c r="L2757" i="9"/>
  <c r="K2757" i="9"/>
  <c r="L2701" i="9"/>
  <c r="L2615" i="9"/>
  <c r="K2615" i="9"/>
  <c r="L2664" i="9"/>
  <c r="K2664" i="9"/>
  <c r="L2629" i="9"/>
  <c r="K2629" i="9"/>
  <c r="L2604" i="9"/>
  <c r="K2604" i="9"/>
  <c r="L2706" i="9"/>
  <c r="K2706" i="9"/>
  <c r="L2643" i="9"/>
  <c r="K2643" i="9"/>
  <c r="L2611" i="9"/>
  <c r="K2611" i="9"/>
  <c r="L2579" i="9"/>
  <c r="K2579" i="9"/>
  <c r="L2593" i="9"/>
  <c r="K2593" i="9"/>
  <c r="L2619" i="9"/>
  <c r="K2619" i="9"/>
  <c r="L2587" i="9"/>
  <c r="K2587" i="9"/>
  <c r="L2591" i="9"/>
  <c r="K2591" i="9"/>
  <c r="L2560" i="9"/>
  <c r="L2535" i="9"/>
  <c r="K2535" i="9"/>
  <c r="L2542" i="9"/>
  <c r="K2542" i="9"/>
  <c r="K2525" i="9"/>
  <c r="L2525" i="9"/>
  <c r="K2517" i="9"/>
  <c r="L2517" i="9"/>
  <c r="K2509" i="9"/>
  <c r="L2509" i="9"/>
  <c r="K2501" i="9"/>
  <c r="L2501" i="9"/>
  <c r="K2493" i="9"/>
  <c r="L2493" i="9"/>
  <c r="K2485" i="9"/>
  <c r="L2485" i="9"/>
  <c r="K2477" i="9"/>
  <c r="L2477" i="9"/>
  <c r="K2469" i="9"/>
  <c r="L2469" i="9"/>
  <c r="K2452" i="9"/>
  <c r="L2452" i="9"/>
  <c r="L2632" i="9"/>
  <c r="K2632" i="9"/>
  <c r="L2569" i="9"/>
  <c r="K2569" i="9"/>
  <c r="K2463" i="9"/>
  <c r="L2463" i="9"/>
  <c r="L2381" i="9"/>
  <c r="K2381" i="9"/>
  <c r="L2349" i="9"/>
  <c r="K2349" i="9"/>
  <c r="L2317" i="9"/>
  <c r="K2317" i="9"/>
  <c r="L2279" i="9"/>
  <c r="K2279" i="9"/>
  <c r="K2406" i="9"/>
  <c r="L2244" i="9"/>
  <c r="K2244" i="9"/>
  <c r="L2280" i="9"/>
  <c r="K2280" i="9"/>
  <c r="L2269" i="9"/>
  <c r="K2269" i="9"/>
  <c r="K2404" i="9"/>
  <c r="K2396" i="9"/>
  <c r="L2296" i="9"/>
  <c r="K2296" i="9"/>
  <c r="K2253" i="9"/>
  <c r="L2311" i="9"/>
  <c r="K2311" i="9"/>
  <c r="K1919" i="9"/>
  <c r="L1919" i="9"/>
  <c r="K2378" i="9"/>
  <c r="K2334" i="9"/>
  <c r="K2302" i="9"/>
  <c r="L2348" i="9"/>
  <c r="K2348" i="9"/>
  <c r="L1895" i="9"/>
  <c r="K1895" i="9"/>
  <c r="K1864" i="9"/>
  <c r="L1864" i="9"/>
  <c r="L2137" i="9"/>
  <c r="K2137" i="9"/>
  <c r="L2105" i="9"/>
  <c r="K2105" i="9"/>
  <c r="L2073" i="9"/>
  <c r="K2073" i="9"/>
  <c r="L2041" i="9"/>
  <c r="K2041" i="9"/>
  <c r="L2009" i="9"/>
  <c r="K2009" i="9"/>
  <c r="L1977" i="9"/>
  <c r="K1977" i="9"/>
  <c r="K1914" i="9"/>
  <c r="L1914" i="9"/>
  <c r="L1806" i="9"/>
  <c r="K1806" i="9"/>
  <c r="K2146" i="9"/>
  <c r="K2130" i="9"/>
  <c r="K2114" i="9"/>
  <c r="K2098" i="9"/>
  <c r="K2082" i="9"/>
  <c r="K2066" i="9"/>
  <c r="K2050" i="9"/>
  <c r="K1953" i="9"/>
  <c r="L1953" i="9"/>
  <c r="L1869" i="9"/>
  <c r="K1869" i="9"/>
  <c r="L1840" i="9"/>
  <c r="K1840" i="9"/>
  <c r="L2047" i="9"/>
  <c r="K2047" i="9"/>
  <c r="K2006" i="9"/>
  <c r="L1784" i="9"/>
  <c r="K1784" i="9"/>
  <c r="K1755" i="9"/>
  <c r="L1755" i="9"/>
  <c r="K1726" i="9"/>
  <c r="L1726" i="9"/>
  <c r="L2135" i="9"/>
  <c r="K2135" i="9"/>
  <c r="L2103" i="9"/>
  <c r="K2103" i="9"/>
  <c r="L2071" i="9"/>
  <c r="K2071" i="9"/>
  <c r="K1998" i="9"/>
  <c r="L1792" i="9"/>
  <c r="K1792" i="9"/>
  <c r="K2010" i="9"/>
  <c r="L1794" i="9"/>
  <c r="K1794" i="9"/>
  <c r="K2022" i="9"/>
  <c r="L1925" i="9"/>
  <c r="L1796" i="9"/>
  <c r="K1796" i="9"/>
  <c r="L2039" i="9"/>
  <c r="K2039" i="9"/>
  <c r="K2014" i="9"/>
  <c r="L1890" i="9"/>
  <c r="K1704" i="9"/>
  <c r="L1704" i="9"/>
  <c r="K1672" i="9"/>
  <c r="L1672" i="9"/>
  <c r="L1798" i="9"/>
  <c r="K1798" i="9"/>
  <c r="L1983" i="9"/>
  <c r="K1983" i="9"/>
  <c r="L1610" i="9"/>
  <c r="K1610" i="9"/>
  <c r="L1537" i="9"/>
  <c r="K1537" i="9"/>
  <c r="L1690" i="9"/>
  <c r="K1690" i="9"/>
  <c r="L1414" i="9"/>
  <c r="K1414" i="9"/>
  <c r="L1305" i="9"/>
  <c r="K1305" i="9"/>
  <c r="K1701" i="9"/>
  <c r="L1701" i="9"/>
  <c r="L1442" i="9"/>
  <c r="K1442" i="9"/>
  <c r="K1281" i="9"/>
  <c r="L1281" i="9"/>
  <c r="K1491" i="9"/>
  <c r="L1401" i="9"/>
  <c r="K1401" i="9"/>
  <c r="L1318" i="9"/>
  <c r="K1318" i="9"/>
  <c r="K1208" i="9"/>
  <c r="L1208" i="9"/>
  <c r="K1730" i="9"/>
  <c r="K1512" i="9"/>
  <c r="K1480" i="9"/>
  <c r="L1339" i="9"/>
  <c r="K1339" i="9"/>
  <c r="K1273" i="9"/>
  <c r="L1273" i="9"/>
  <c r="K1265" i="9"/>
  <c r="L1265" i="9"/>
  <c r="K1257" i="9"/>
  <c r="L1257" i="9"/>
  <c r="K1249" i="9"/>
  <c r="L1249" i="9"/>
  <c r="L1404" i="9"/>
  <c r="K1404" i="9"/>
  <c r="K1205" i="9"/>
  <c r="L1205" i="9"/>
  <c r="L1400" i="9"/>
  <c r="K1400" i="9"/>
  <c r="L1333" i="9"/>
  <c r="K1333" i="9"/>
  <c r="K1185" i="9"/>
  <c r="L1185" i="9"/>
  <c r="L2315" i="9"/>
  <c r="K2315" i="9"/>
  <c r="L1403" i="9"/>
  <c r="K1403" i="9"/>
  <c r="L1330" i="9"/>
  <c r="K1330" i="9"/>
  <c r="L1447" i="9"/>
  <c r="K1447" i="9"/>
  <c r="L1319" i="9"/>
  <c r="K1319" i="9"/>
  <c r="K1129" i="9"/>
  <c r="L1129" i="9"/>
  <c r="K1068" i="9"/>
  <c r="L1068" i="9"/>
  <c r="K1060" i="9"/>
  <c r="L1060" i="9"/>
  <c r="K1052" i="9"/>
  <c r="L1052" i="9"/>
  <c r="K1044" i="9"/>
  <c r="L1044" i="9"/>
  <c r="K1036" i="9"/>
  <c r="L1036" i="9"/>
  <c r="K1028" i="9"/>
  <c r="L1028" i="9"/>
  <c r="K1020" i="9"/>
  <c r="L1020" i="9"/>
  <c r="L1394" i="9"/>
  <c r="K1394" i="9"/>
  <c r="K1284" i="9"/>
  <c r="L1284" i="9"/>
  <c r="K1086" i="9"/>
  <c r="L1086" i="9"/>
  <c r="L1150" i="9"/>
  <c r="K1131" i="9"/>
  <c r="L1131" i="9"/>
  <c r="L1188" i="9"/>
  <c r="K1104" i="9"/>
  <c r="L1104" i="9"/>
  <c r="K1125" i="9"/>
  <c r="L1125" i="9"/>
  <c r="K1067" i="9"/>
  <c r="L1067" i="9"/>
  <c r="K1059" i="9"/>
  <c r="L1059" i="9"/>
  <c r="K1051" i="9"/>
  <c r="L1051" i="9"/>
  <c r="K1043" i="9"/>
  <c r="L1043" i="9"/>
  <c r="K1035" i="9"/>
  <c r="L1035" i="9"/>
  <c r="K1027" i="9"/>
  <c r="L1027" i="9"/>
  <c r="K1019" i="9"/>
  <c r="L1019" i="9"/>
  <c r="L937" i="9"/>
  <c r="K937" i="9"/>
  <c r="K1122" i="9"/>
  <c r="L1122" i="9"/>
  <c r="L918" i="9"/>
  <c r="K918" i="9"/>
  <c r="L854" i="9"/>
  <c r="K854" i="9"/>
  <c r="K1111" i="9"/>
  <c r="L1111" i="9"/>
  <c r="L956" i="9"/>
  <c r="K956" i="9"/>
  <c r="K1092" i="9"/>
  <c r="L1092" i="9"/>
  <c r="K801" i="9"/>
  <c r="L801" i="9"/>
  <c r="K785" i="9"/>
  <c r="L785" i="9"/>
  <c r="K769" i="9"/>
  <c r="L769" i="9"/>
  <c r="K753" i="9"/>
  <c r="L753" i="9"/>
  <c r="L730" i="9"/>
  <c r="K730" i="9"/>
  <c r="L698" i="9"/>
  <c r="K698" i="9"/>
  <c r="L1004" i="9"/>
  <c r="K1004" i="9"/>
  <c r="L936" i="9"/>
  <c r="K936" i="9"/>
  <c r="K822" i="9"/>
  <c r="L822" i="9"/>
  <c r="L1006" i="9"/>
  <c r="K1006" i="9"/>
  <c r="L942" i="9"/>
  <c r="K942" i="9"/>
  <c r="L839" i="9"/>
  <c r="K839" i="9"/>
  <c r="K739" i="9"/>
  <c r="L739" i="9"/>
  <c r="K723" i="9"/>
  <c r="L723" i="9"/>
  <c r="K1140" i="9"/>
  <c r="L1140" i="9"/>
  <c r="L858" i="9"/>
  <c r="K858" i="9"/>
  <c r="K789" i="9"/>
  <c r="L789" i="9"/>
  <c r="L716" i="9"/>
  <c r="K716" i="9"/>
  <c r="L672" i="9"/>
  <c r="K672" i="9"/>
  <c r="L984" i="9"/>
  <c r="K984" i="9"/>
  <c r="L607" i="9"/>
  <c r="K607" i="9"/>
  <c r="L591" i="9"/>
  <c r="K591" i="9"/>
  <c r="L567" i="9"/>
  <c r="K567" i="9"/>
  <c r="L535" i="9"/>
  <c r="K535" i="9"/>
  <c r="L806" i="9"/>
  <c r="K760" i="9"/>
  <c r="L760" i="9"/>
  <c r="K682" i="9"/>
  <c r="L655" i="9"/>
  <c r="K655" i="9"/>
  <c r="L639" i="9"/>
  <c r="K639" i="9"/>
  <c r="L623" i="9"/>
  <c r="K623" i="9"/>
  <c r="L564" i="9"/>
  <c r="K564" i="9"/>
  <c r="L532" i="9"/>
  <c r="K532" i="9"/>
  <c r="L795" i="9"/>
  <c r="K690" i="9"/>
  <c r="K489" i="9"/>
  <c r="L489" i="9"/>
  <c r="L533" i="9"/>
  <c r="K533" i="9"/>
  <c r="K518" i="9"/>
  <c r="L518" i="9"/>
  <c r="K486" i="9"/>
  <c r="L486" i="9"/>
  <c r="L840" i="9"/>
  <c r="L566" i="9"/>
  <c r="K566" i="9"/>
  <c r="L562" i="9"/>
  <c r="K562" i="9"/>
  <c r="K659" i="9"/>
  <c r="K616" i="9"/>
  <c r="L558" i="9"/>
  <c r="K558" i="9"/>
  <c r="L538" i="9"/>
  <c r="K538" i="9"/>
  <c r="L2891" i="9"/>
  <c r="K2891" i="9"/>
  <c r="L2795" i="9"/>
  <c r="K2795" i="9"/>
  <c r="L2775" i="9"/>
  <c r="K2775" i="9"/>
  <c r="L2620" i="9"/>
  <c r="K2620" i="9"/>
  <c r="L2602" i="9"/>
  <c r="K2602" i="9"/>
  <c r="K2488" i="9"/>
  <c r="L2488" i="9"/>
  <c r="L2584" i="9"/>
  <c r="K2584" i="9"/>
  <c r="L2377" i="9"/>
  <c r="K2377" i="9"/>
  <c r="L2264" i="9"/>
  <c r="K2264" i="9"/>
  <c r="L3171" i="9"/>
  <c r="K3171" i="9"/>
  <c r="K3157" i="9"/>
  <c r="L3157" i="9"/>
  <c r="L3155" i="9"/>
  <c r="K3155" i="9"/>
  <c r="L3174" i="9"/>
  <c r="K3174" i="9"/>
  <c r="K3123" i="9"/>
  <c r="L3123" i="9"/>
  <c r="K3121" i="9"/>
  <c r="L3121" i="9"/>
  <c r="K3109" i="9"/>
  <c r="L3109" i="9"/>
  <c r="K3089" i="9"/>
  <c r="L3089" i="9"/>
  <c r="K3070" i="9"/>
  <c r="L3070" i="9"/>
  <c r="K3085" i="9"/>
  <c r="L3085" i="9"/>
  <c r="L2951" i="9"/>
  <c r="K2951" i="9"/>
  <c r="L2939" i="9"/>
  <c r="K2939" i="9"/>
  <c r="L2916" i="9"/>
  <c r="K2916" i="9"/>
  <c r="K2934" i="9"/>
  <c r="L2934" i="9"/>
  <c r="K2969" i="9"/>
  <c r="L2969" i="9"/>
  <c r="L2844" i="9"/>
  <c r="K2844" i="9"/>
  <c r="L2842" i="9"/>
  <c r="K2842" i="9"/>
  <c r="K2919" i="9"/>
  <c r="L2919" i="9"/>
  <c r="K2906" i="9"/>
  <c r="L2906" i="9"/>
  <c r="L2797" i="9"/>
  <c r="K2797" i="9"/>
  <c r="K2829" i="9"/>
  <c r="L2829" i="9"/>
  <c r="K2803" i="9"/>
  <c r="L2803" i="9"/>
  <c r="L2747" i="9"/>
  <c r="K2747" i="9"/>
  <c r="L2683" i="9"/>
  <c r="K2683" i="9"/>
  <c r="L2856" i="9"/>
  <c r="K2856" i="9"/>
  <c r="K2823" i="9"/>
  <c r="L2823" i="9"/>
  <c r="L2783" i="9"/>
  <c r="K2783" i="9"/>
  <c r="L2751" i="9"/>
  <c r="K2751" i="9"/>
  <c r="L2719" i="9"/>
  <c r="K2719" i="9"/>
  <c r="L2669" i="9"/>
  <c r="K2669" i="9"/>
  <c r="K2973" i="9"/>
  <c r="L2973" i="9"/>
  <c r="L2762" i="9"/>
  <c r="K2762" i="9"/>
  <c r="L2617" i="9"/>
  <c r="K2617" i="9"/>
  <c r="L2647" i="9"/>
  <c r="K2647" i="9"/>
  <c r="L2567" i="9"/>
  <c r="K2567" i="9"/>
  <c r="L2682" i="9"/>
  <c r="K2682" i="9"/>
  <c r="L2761" i="9"/>
  <c r="K2761" i="9"/>
  <c r="L2734" i="9"/>
  <c r="K2734" i="9"/>
  <c r="L2621" i="9"/>
  <c r="K2621" i="9"/>
  <c r="L2596" i="9"/>
  <c r="K2596" i="9"/>
  <c r="L2648" i="9"/>
  <c r="K2648" i="9"/>
  <c r="L2530" i="9"/>
  <c r="K2530" i="9"/>
  <c r="K2522" i="9"/>
  <c r="L2522" i="9"/>
  <c r="K2514" i="9"/>
  <c r="L2514" i="9"/>
  <c r="K2506" i="9"/>
  <c r="L2506" i="9"/>
  <c r="K2498" i="9"/>
  <c r="L2498" i="9"/>
  <c r="K2490" i="9"/>
  <c r="L2490" i="9"/>
  <c r="K2482" i="9"/>
  <c r="L2482" i="9"/>
  <c r="K2474" i="9"/>
  <c r="L2474" i="9"/>
  <c r="L2652" i="9"/>
  <c r="K2652" i="9"/>
  <c r="L2548" i="9"/>
  <c r="K2548" i="9"/>
  <c r="K2456" i="9"/>
  <c r="L2456" i="9"/>
  <c r="L2537" i="9"/>
  <c r="K2537" i="9"/>
  <c r="L2578" i="9"/>
  <c r="K2578" i="9"/>
  <c r="L2536" i="9"/>
  <c r="K2536" i="9"/>
  <c r="K2449" i="9"/>
  <c r="L2449" i="9"/>
  <c r="L2434" i="9"/>
  <c r="K2434" i="9"/>
  <c r="L2539" i="9"/>
  <c r="K2539" i="9"/>
  <c r="L2273" i="9"/>
  <c r="K2273" i="9"/>
  <c r="L2201" i="9"/>
  <c r="K2201" i="9"/>
  <c r="L2369" i="9"/>
  <c r="K2369" i="9"/>
  <c r="L2337" i="9"/>
  <c r="K2337" i="9"/>
  <c r="L2305" i="9"/>
  <c r="K2305" i="9"/>
  <c r="L2221" i="9"/>
  <c r="K2221" i="9"/>
  <c r="L2272" i="9"/>
  <c r="K2272" i="9"/>
  <c r="L2242" i="9"/>
  <c r="K2242" i="9"/>
  <c r="L2277" i="9"/>
  <c r="K2277" i="9"/>
  <c r="L2237" i="9"/>
  <c r="K2237" i="9"/>
  <c r="L2223" i="9"/>
  <c r="K2223" i="9"/>
  <c r="K2444" i="9"/>
  <c r="L2444" i="9"/>
  <c r="L2180" i="9"/>
  <c r="K2180" i="9"/>
  <c r="K2346" i="9"/>
  <c r="L2278" i="9"/>
  <c r="K2278" i="9"/>
  <c r="L2217" i="9"/>
  <c r="K2217" i="9"/>
  <c r="K2358" i="9"/>
  <c r="L2336" i="9"/>
  <c r="K2336" i="9"/>
  <c r="L2379" i="9"/>
  <c r="K2379" i="9"/>
  <c r="L2351" i="9"/>
  <c r="K2351" i="9"/>
  <c r="L2287" i="9"/>
  <c r="K2287" i="9"/>
  <c r="K1915" i="9"/>
  <c r="L1915" i="9"/>
  <c r="L2252" i="9"/>
  <c r="K2252" i="9"/>
  <c r="L2164" i="9"/>
  <c r="K2164" i="9"/>
  <c r="L2383" i="9"/>
  <c r="K2383" i="9"/>
  <c r="K2356" i="9"/>
  <c r="L2324" i="9"/>
  <c r="K2324" i="9"/>
  <c r="L2125" i="9"/>
  <c r="K2125" i="9"/>
  <c r="L2093" i="9"/>
  <c r="K2093" i="9"/>
  <c r="L2061" i="9"/>
  <c r="K2061" i="9"/>
  <c r="L2029" i="9"/>
  <c r="K2029" i="9"/>
  <c r="L1997" i="9"/>
  <c r="K1997" i="9"/>
  <c r="L1965" i="9"/>
  <c r="K1965" i="9"/>
  <c r="K2148" i="9"/>
  <c r="K2132" i="9"/>
  <c r="K2116" i="9"/>
  <c r="K2100" i="9"/>
  <c r="K2084" i="9"/>
  <c r="K2068" i="9"/>
  <c r="K1878" i="9"/>
  <c r="L1878" i="9"/>
  <c r="L1802" i="9"/>
  <c r="K1802" i="9"/>
  <c r="L1889" i="9"/>
  <c r="K1889" i="9"/>
  <c r="L1836" i="9"/>
  <c r="K1836" i="9"/>
  <c r="L1958" i="9"/>
  <c r="L1929" i="9"/>
  <c r="L1804" i="9"/>
  <c r="K1804" i="9"/>
  <c r="L2123" i="9"/>
  <c r="K2123" i="9"/>
  <c r="L2091" i="9"/>
  <c r="K2091" i="9"/>
  <c r="L2059" i="9"/>
  <c r="K2059" i="9"/>
  <c r="K2030" i="9"/>
  <c r="L1860" i="9"/>
  <c r="K1860" i="9"/>
  <c r="K2040" i="9"/>
  <c r="L1971" i="9"/>
  <c r="K1971" i="9"/>
  <c r="L1963" i="9"/>
  <c r="K1963" i="9"/>
  <c r="L1800" i="9"/>
  <c r="K1800" i="9"/>
  <c r="K2038" i="9"/>
  <c r="K1968" i="9"/>
  <c r="L1786" i="9"/>
  <c r="K1786" i="9"/>
  <c r="L1725" i="9"/>
  <c r="K1725" i="9"/>
  <c r="L1579" i="9"/>
  <c r="K1579" i="9"/>
  <c r="L2015" i="9"/>
  <c r="K2015" i="9"/>
  <c r="L1682" i="9"/>
  <c r="K1682" i="9"/>
  <c r="K1582" i="9"/>
  <c r="L1582" i="9"/>
  <c r="L1776" i="9"/>
  <c r="K1776" i="9"/>
  <c r="L1656" i="9"/>
  <c r="K1656" i="9"/>
  <c r="L1430" i="9"/>
  <c r="K1430" i="9"/>
  <c r="L1413" i="9"/>
  <c r="K1413" i="9"/>
  <c r="L1304" i="9"/>
  <c r="K1304" i="9"/>
  <c r="L1771" i="9"/>
  <c r="K1771" i="9"/>
  <c r="L1653" i="9"/>
  <c r="K1653" i="9"/>
  <c r="K1510" i="9"/>
  <c r="K1478" i="9"/>
  <c r="L1345" i="9"/>
  <c r="K1345" i="9"/>
  <c r="L1666" i="9"/>
  <c r="K1666" i="9"/>
  <c r="K1546" i="9"/>
  <c r="L1546" i="9"/>
  <c r="L1377" i="9"/>
  <c r="K1377" i="9"/>
  <c r="K1286" i="9"/>
  <c r="L1286" i="9"/>
  <c r="K1204" i="9"/>
  <c r="L1204" i="9"/>
  <c r="L1441" i="9"/>
  <c r="K1441" i="9"/>
  <c r="L1315" i="9"/>
  <c r="K1315" i="9"/>
  <c r="K1509" i="9"/>
  <c r="K1477" i="9"/>
  <c r="L1379" i="9"/>
  <c r="K1379" i="9"/>
  <c r="L1336" i="9"/>
  <c r="K1336" i="9"/>
  <c r="K1280" i="9"/>
  <c r="L1280" i="9"/>
  <c r="K1200" i="9"/>
  <c r="L1200" i="9"/>
  <c r="K1498" i="9"/>
  <c r="L1448" i="9"/>
  <c r="K1448" i="9"/>
  <c r="L1376" i="9"/>
  <c r="K1376" i="9"/>
  <c r="L1309" i="9"/>
  <c r="K1309" i="9"/>
  <c r="K1177" i="9"/>
  <c r="L1177" i="9"/>
  <c r="L2355" i="9"/>
  <c r="K2355" i="9"/>
  <c r="L2291" i="9"/>
  <c r="K2291" i="9"/>
  <c r="K1495" i="9"/>
  <c r="K1468" i="9"/>
  <c r="K1282" i="9"/>
  <c r="L1282" i="9"/>
  <c r="L1603" i="9"/>
  <c r="K1603" i="9"/>
  <c r="L1435" i="9"/>
  <c r="K1435" i="9"/>
  <c r="K1279" i="9"/>
  <c r="L1279" i="9"/>
  <c r="K1268" i="9"/>
  <c r="L1268" i="9"/>
  <c r="K1260" i="9"/>
  <c r="L1260" i="9"/>
  <c r="K1252" i="9"/>
  <c r="L1252" i="9"/>
  <c r="K1105" i="9"/>
  <c r="L1105" i="9"/>
  <c r="K1164" i="9"/>
  <c r="K1126" i="9"/>
  <c r="L1126" i="9"/>
  <c r="L1308" i="9"/>
  <c r="K1308" i="9"/>
  <c r="K1107" i="9"/>
  <c r="L1107" i="9"/>
  <c r="K1382" i="9"/>
  <c r="K1144" i="9"/>
  <c r="L1144" i="9"/>
  <c r="K1080" i="9"/>
  <c r="L1080" i="9"/>
  <c r="L1332" i="9"/>
  <c r="K1332" i="9"/>
  <c r="K1101" i="9"/>
  <c r="L1101" i="9"/>
  <c r="L933" i="9"/>
  <c r="K933" i="9"/>
  <c r="K1098" i="9"/>
  <c r="L1098" i="9"/>
  <c r="L910" i="9"/>
  <c r="K910" i="9"/>
  <c r="L846" i="9"/>
  <c r="K846" i="9"/>
  <c r="L1386" i="9"/>
  <c r="K1386" i="9"/>
  <c r="K1087" i="9"/>
  <c r="L1087" i="9"/>
  <c r="L994" i="9"/>
  <c r="K994" i="9"/>
  <c r="L934" i="9"/>
  <c r="K934" i="9"/>
  <c r="L879" i="9"/>
  <c r="K879" i="9"/>
  <c r="K814" i="9"/>
  <c r="L814" i="9"/>
  <c r="L726" i="9"/>
  <c r="K726" i="9"/>
  <c r="L980" i="9"/>
  <c r="K980" i="9"/>
  <c r="L911" i="9"/>
  <c r="K911" i="9"/>
  <c r="L850" i="9"/>
  <c r="K850" i="9"/>
  <c r="L982" i="9"/>
  <c r="K982" i="9"/>
  <c r="K867" i="9"/>
  <c r="L890" i="9"/>
  <c r="K890" i="9"/>
  <c r="K765" i="9"/>
  <c r="L765" i="9"/>
  <c r="L712" i="9"/>
  <c r="K712" i="9"/>
  <c r="K1513" i="9"/>
  <c r="K1481" i="9"/>
  <c r="L960" i="9"/>
  <c r="K960" i="9"/>
  <c r="K800" i="9"/>
  <c r="L800" i="9"/>
  <c r="L653" i="9"/>
  <c r="K653" i="9"/>
  <c r="L637" i="9"/>
  <c r="K637" i="9"/>
  <c r="L621" i="9"/>
  <c r="K621" i="9"/>
  <c r="L605" i="9"/>
  <c r="K605" i="9"/>
  <c r="L589" i="9"/>
  <c r="K589" i="9"/>
  <c r="L563" i="9"/>
  <c r="K563" i="9"/>
  <c r="K1100" i="9"/>
  <c r="L1100" i="9"/>
  <c r="L560" i="9"/>
  <c r="K560" i="9"/>
  <c r="K485" i="9"/>
  <c r="L485" i="9"/>
  <c r="L1008" i="9"/>
  <c r="K784" i="9"/>
  <c r="L784" i="9"/>
  <c r="K741" i="9"/>
  <c r="K733" i="9"/>
  <c r="L898" i="9"/>
  <c r="K898" i="9"/>
  <c r="K748" i="9"/>
  <c r="K514" i="9"/>
  <c r="L514" i="9"/>
  <c r="K482" i="9"/>
  <c r="L482" i="9"/>
  <c r="K614" i="9"/>
  <c r="L3169" i="9"/>
  <c r="K3169" i="9"/>
  <c r="L2886" i="9"/>
  <c r="K2886" i="9"/>
  <c r="L2931" i="9"/>
  <c r="K2931" i="9"/>
  <c r="L2781" i="9"/>
  <c r="K2781" i="9"/>
  <c r="K2910" i="9"/>
  <c r="L2910" i="9"/>
  <c r="L2703" i="9"/>
  <c r="K2703" i="9"/>
  <c r="L2599" i="9"/>
  <c r="K2599" i="9"/>
  <c r="K2504" i="9"/>
  <c r="L2504" i="9"/>
  <c r="K2443" i="9"/>
  <c r="L2443" i="9"/>
  <c r="L2552" i="9"/>
  <c r="K2552" i="9"/>
  <c r="L2313" i="9"/>
  <c r="K2313" i="9"/>
  <c r="L2193" i="9"/>
  <c r="K2193" i="9"/>
  <c r="L2172" i="9"/>
  <c r="K2172" i="9"/>
  <c r="L2188" i="9"/>
  <c r="K2188" i="9"/>
  <c r="K1939" i="9"/>
  <c r="L1939" i="9"/>
  <c r="K1856" i="9"/>
  <c r="L1856" i="9"/>
  <c r="L2011" i="9"/>
  <c r="K2011" i="9"/>
  <c r="L1642" i="9"/>
  <c r="K1642" i="9"/>
  <c r="K1278" i="9"/>
  <c r="L1278" i="9"/>
  <c r="L1395" i="9"/>
  <c r="K1395" i="9"/>
  <c r="K1161" i="9"/>
  <c r="L1161" i="9"/>
  <c r="L1443" i="9"/>
  <c r="K1443" i="9"/>
  <c r="K1258" i="9"/>
  <c r="L1258" i="9"/>
  <c r="K1142" i="9"/>
  <c r="L1142" i="9"/>
  <c r="K1096" i="9"/>
  <c r="L1096" i="9"/>
  <c r="L894" i="9"/>
  <c r="K894" i="9"/>
  <c r="L998" i="9"/>
  <c r="K998" i="9"/>
  <c r="K1108" i="9"/>
  <c r="L1108" i="9"/>
  <c r="K781" i="9"/>
  <c r="L781" i="9"/>
  <c r="L927" i="9"/>
  <c r="K927" i="9"/>
  <c r="L601" i="9"/>
  <c r="K601" i="9"/>
  <c r="L685" i="9"/>
  <c r="K474" i="9"/>
  <c r="L474" i="9"/>
  <c r="L570" i="9"/>
  <c r="K570" i="9"/>
  <c r="L3106" i="9"/>
  <c r="K3106" i="9"/>
  <c r="L3110" i="9"/>
  <c r="K3110" i="9"/>
  <c r="K3151" i="9"/>
  <c r="L3151" i="9"/>
  <c r="K3149" i="9"/>
  <c r="L3149" i="9"/>
  <c r="K3141" i="9"/>
  <c r="L3141" i="9"/>
  <c r="K3153" i="9"/>
  <c r="L3153" i="9"/>
  <c r="K3090" i="9"/>
  <c r="L3090" i="9"/>
  <c r="K3083" i="9"/>
  <c r="L3083" i="9"/>
  <c r="K3079" i="9"/>
  <c r="L3079" i="9"/>
  <c r="K2977" i="9"/>
  <c r="L2977" i="9"/>
  <c r="L2935" i="9"/>
  <c r="K2935" i="9"/>
  <c r="K3062" i="9"/>
  <c r="L3062" i="9"/>
  <c r="K2993" i="9"/>
  <c r="L2993" i="9"/>
  <c r="K3037" i="9"/>
  <c r="L3037" i="9"/>
  <c r="K2942" i="9"/>
  <c r="L2898" i="9"/>
  <c r="K2898" i="9"/>
  <c r="L2897" i="9"/>
  <c r="K2897" i="9"/>
  <c r="L2852" i="9"/>
  <c r="K2852" i="9"/>
  <c r="K2890" i="9"/>
  <c r="L2890" i="9"/>
  <c r="L2850" i="9"/>
  <c r="K2850" i="9"/>
  <c r="L2863" i="9"/>
  <c r="K2863" i="9"/>
  <c r="L2789" i="9"/>
  <c r="K2789" i="9"/>
  <c r="K2881" i="9"/>
  <c r="L2881" i="9"/>
  <c r="L2857" i="9"/>
  <c r="K2857" i="9"/>
  <c r="L2739" i="9"/>
  <c r="K2739" i="9"/>
  <c r="L2679" i="9"/>
  <c r="K2679" i="9"/>
  <c r="K2819" i="9"/>
  <c r="L2819" i="9"/>
  <c r="L2870" i="9"/>
  <c r="K2870" i="9"/>
  <c r="L2711" i="9"/>
  <c r="K2711" i="9"/>
  <c r="L2665" i="9"/>
  <c r="K2665" i="9"/>
  <c r="L2794" i="9"/>
  <c r="K2794" i="9"/>
  <c r="L2754" i="9"/>
  <c r="K2754" i="9"/>
  <c r="L2718" i="9"/>
  <c r="K2718" i="9"/>
  <c r="L2685" i="9"/>
  <c r="L2766" i="9"/>
  <c r="K2766" i="9"/>
  <c r="L2597" i="9"/>
  <c r="K2597" i="9"/>
  <c r="L2572" i="9"/>
  <c r="K2572" i="9"/>
  <c r="L2904" i="9"/>
  <c r="K2904" i="9"/>
  <c r="L2753" i="9"/>
  <c r="K2753" i="9"/>
  <c r="L2726" i="9"/>
  <c r="K2726" i="9"/>
  <c r="L2641" i="9"/>
  <c r="K2641" i="9"/>
  <c r="L2577" i="9"/>
  <c r="K2577" i="9"/>
  <c r="L2644" i="9"/>
  <c r="K2644" i="9"/>
  <c r="L2564" i="9"/>
  <c r="K2564" i="9"/>
  <c r="L2694" i="9"/>
  <c r="K2694" i="9"/>
  <c r="L2610" i="9"/>
  <c r="K2610" i="9"/>
  <c r="L2568" i="9"/>
  <c r="K2568" i="9"/>
  <c r="K2447" i="9"/>
  <c r="L2447" i="9"/>
  <c r="L2639" i="9"/>
  <c r="K2639" i="9"/>
  <c r="L2557" i="9"/>
  <c r="K2557" i="9"/>
  <c r="L2534" i="9"/>
  <c r="K2534" i="9"/>
  <c r="K2523" i="9"/>
  <c r="L2523" i="9"/>
  <c r="K2515" i="9"/>
  <c r="L2515" i="9"/>
  <c r="K2507" i="9"/>
  <c r="L2507" i="9"/>
  <c r="K2499" i="9"/>
  <c r="L2499" i="9"/>
  <c r="K2491" i="9"/>
  <c r="L2491" i="9"/>
  <c r="K2483" i="9"/>
  <c r="L2483" i="9"/>
  <c r="K2475" i="9"/>
  <c r="L2475" i="9"/>
  <c r="K2467" i="9"/>
  <c r="L2467" i="9"/>
  <c r="K2445" i="9"/>
  <c r="L2445" i="9"/>
  <c r="L2549" i="9"/>
  <c r="K2549" i="9"/>
  <c r="L2547" i="9"/>
  <c r="K2547" i="9"/>
  <c r="L2265" i="9"/>
  <c r="K2265" i="9"/>
  <c r="L2389" i="9"/>
  <c r="K2389" i="9"/>
  <c r="L2357" i="9"/>
  <c r="K2357" i="9"/>
  <c r="L2325" i="9"/>
  <c r="K2325" i="9"/>
  <c r="L2293" i="9"/>
  <c r="K2293" i="9"/>
  <c r="L2268" i="9"/>
  <c r="K2268" i="9"/>
  <c r="L2235" i="9"/>
  <c r="K2235" i="9"/>
  <c r="L2176" i="9"/>
  <c r="K2176" i="9"/>
  <c r="L2391" i="9"/>
  <c r="K2391" i="9"/>
  <c r="L2191" i="9"/>
  <c r="K2191" i="9"/>
  <c r="L2162" i="9"/>
  <c r="K2162" i="9"/>
  <c r="L2312" i="9"/>
  <c r="K2312" i="9"/>
  <c r="L2197" i="9"/>
  <c r="K2197" i="9"/>
  <c r="L2327" i="9"/>
  <c r="K2327" i="9"/>
  <c r="K1911" i="9"/>
  <c r="L1911" i="9"/>
  <c r="L2300" i="9"/>
  <c r="K2300" i="9"/>
  <c r="L2258" i="9"/>
  <c r="K2258" i="9"/>
  <c r="L2145" i="9"/>
  <c r="K2145" i="9"/>
  <c r="L2113" i="9"/>
  <c r="K2113" i="9"/>
  <c r="L2081" i="9"/>
  <c r="K2081" i="9"/>
  <c r="L2049" i="9"/>
  <c r="K2049" i="9"/>
  <c r="L2017" i="9"/>
  <c r="K2017" i="9"/>
  <c r="L1985" i="9"/>
  <c r="K1985" i="9"/>
  <c r="L2284" i="9"/>
  <c r="K2284" i="9"/>
  <c r="L1832" i="9"/>
  <c r="K1832" i="9"/>
  <c r="L1987" i="9"/>
  <c r="K1987" i="9"/>
  <c r="K1717" i="9"/>
  <c r="L1717" i="9"/>
  <c r="L2143" i="9"/>
  <c r="K2143" i="9"/>
  <c r="L2111" i="9"/>
  <c r="K2111" i="9"/>
  <c r="L2079" i="9"/>
  <c r="K2079" i="9"/>
  <c r="L1979" i="9"/>
  <c r="K1979" i="9"/>
  <c r="K1945" i="9"/>
  <c r="L1945" i="9"/>
  <c r="L1991" i="9"/>
  <c r="K1991" i="9"/>
  <c r="L2003" i="9"/>
  <c r="K2003" i="9"/>
  <c r="L1995" i="9"/>
  <c r="K1995" i="9"/>
  <c r="L1743" i="9"/>
  <c r="K1743" i="9"/>
  <c r="L1720" i="9"/>
  <c r="K1720" i="9"/>
  <c r="K1696" i="9"/>
  <c r="L1696" i="9"/>
  <c r="L1650" i="9"/>
  <c r="K1650" i="9"/>
  <c r="L1563" i="9"/>
  <c r="K1563" i="9"/>
  <c r="L1661" i="9"/>
  <c r="K1661" i="9"/>
  <c r="L1722" i="9"/>
  <c r="L1573" i="9"/>
  <c r="K1573" i="9"/>
  <c r="L1420" i="9"/>
  <c r="K1420" i="9"/>
  <c r="L1412" i="9"/>
  <c r="K1412" i="9"/>
  <c r="L1303" i="9"/>
  <c r="K1303" i="9"/>
  <c r="K1643" i="9"/>
  <c r="L1643" i="9"/>
  <c r="K1614" i="9"/>
  <c r="L1614" i="9"/>
  <c r="L1578" i="9"/>
  <c r="K1578" i="9"/>
  <c r="L1549" i="9"/>
  <c r="K1549" i="9"/>
  <c r="K1538" i="9"/>
  <c r="L1538" i="9"/>
  <c r="L1321" i="9"/>
  <c r="K1321" i="9"/>
  <c r="L1334" i="9"/>
  <c r="K1334" i="9"/>
  <c r="K1198" i="9"/>
  <c r="L1198" i="9"/>
  <c r="K1271" i="9"/>
  <c r="L1271" i="9"/>
  <c r="K1263" i="9"/>
  <c r="L1263" i="9"/>
  <c r="K1255" i="9"/>
  <c r="L1255" i="9"/>
  <c r="K1247" i="9"/>
  <c r="L1247" i="9"/>
  <c r="K1608" i="9"/>
  <c r="L1312" i="9"/>
  <c r="K1312" i="9"/>
  <c r="K1192" i="9"/>
  <c r="L1192" i="9"/>
  <c r="L1436" i="9"/>
  <c r="K1436" i="9"/>
  <c r="K1169" i="9"/>
  <c r="L1169" i="9"/>
  <c r="L2331" i="9"/>
  <c r="K2331" i="9"/>
  <c r="L1335" i="9"/>
  <c r="K1335" i="9"/>
  <c r="K1145" i="9"/>
  <c r="L1145" i="9"/>
  <c r="K1081" i="9"/>
  <c r="L1081" i="9"/>
  <c r="K1066" i="9"/>
  <c r="L1066" i="9"/>
  <c r="K1058" i="9"/>
  <c r="L1058" i="9"/>
  <c r="K1050" i="9"/>
  <c r="L1050" i="9"/>
  <c r="K1042" i="9"/>
  <c r="L1042" i="9"/>
  <c r="K1034" i="9"/>
  <c r="L1034" i="9"/>
  <c r="K1026" i="9"/>
  <c r="L1026" i="9"/>
  <c r="K1102" i="9"/>
  <c r="L1102" i="9"/>
  <c r="K1147" i="9"/>
  <c r="L1147" i="9"/>
  <c r="K1083" i="9"/>
  <c r="L1083" i="9"/>
  <c r="K1171" i="9"/>
  <c r="L1171" i="9"/>
  <c r="K1120" i="9"/>
  <c r="L1120" i="9"/>
  <c r="K1166" i="9"/>
  <c r="L1166" i="9"/>
  <c r="K1141" i="9"/>
  <c r="L1141" i="9"/>
  <c r="K1077" i="9"/>
  <c r="L1077" i="9"/>
  <c r="K1065" i="9"/>
  <c r="L1065" i="9"/>
  <c r="K1057" i="9"/>
  <c r="L1057" i="9"/>
  <c r="K1049" i="9"/>
  <c r="L1049" i="9"/>
  <c r="K1041" i="9"/>
  <c r="L1041" i="9"/>
  <c r="K1033" i="9"/>
  <c r="L1033" i="9"/>
  <c r="K1025" i="9"/>
  <c r="L1025" i="9"/>
  <c r="K1158" i="9"/>
  <c r="L1158" i="9"/>
  <c r="K1138" i="9"/>
  <c r="L1138" i="9"/>
  <c r="K1074" i="9"/>
  <c r="L1074" i="9"/>
  <c r="L902" i="9"/>
  <c r="K902" i="9"/>
  <c r="L838" i="9"/>
  <c r="K838" i="9"/>
  <c r="K1127" i="9"/>
  <c r="L1127" i="9"/>
  <c r="L970" i="9"/>
  <c r="K970" i="9"/>
  <c r="L874" i="9"/>
  <c r="K874" i="9"/>
  <c r="L831" i="9"/>
  <c r="K831" i="9"/>
  <c r="L722" i="9"/>
  <c r="K722" i="9"/>
  <c r="L692" i="9"/>
  <c r="K692" i="9"/>
  <c r="L952" i="9"/>
  <c r="K952" i="9"/>
  <c r="K743" i="9"/>
  <c r="L923" i="9"/>
  <c r="K923" i="9"/>
  <c r="L882" i="9"/>
  <c r="K882" i="9"/>
  <c r="L958" i="9"/>
  <c r="K958" i="9"/>
  <c r="K735" i="9"/>
  <c r="L735" i="9"/>
  <c r="K719" i="9"/>
  <c r="L719" i="9"/>
  <c r="L915" i="9"/>
  <c r="K915" i="9"/>
  <c r="K805" i="9"/>
  <c r="L805" i="9"/>
  <c r="L740" i="9"/>
  <c r="K740" i="9"/>
  <c r="L708" i="9"/>
  <c r="K708" i="9"/>
  <c r="L1000" i="9"/>
  <c r="K1000" i="9"/>
  <c r="L938" i="9"/>
  <c r="K938" i="9"/>
  <c r="L871" i="9"/>
  <c r="K871" i="9"/>
  <c r="L603" i="9"/>
  <c r="K603" i="9"/>
  <c r="L587" i="9"/>
  <c r="K587" i="9"/>
  <c r="L559" i="9"/>
  <c r="K559" i="9"/>
  <c r="L459" i="9"/>
  <c r="K459" i="9"/>
  <c r="L907" i="9"/>
  <c r="K907" i="9"/>
  <c r="K792" i="9"/>
  <c r="L792" i="9"/>
  <c r="L585" i="9"/>
  <c r="K585" i="9"/>
  <c r="L556" i="9"/>
  <c r="K556" i="9"/>
  <c r="K1276" i="9"/>
  <c r="L1276" i="9"/>
  <c r="K481" i="9"/>
  <c r="L481" i="9"/>
  <c r="K1132" i="9"/>
  <c r="L1132" i="9"/>
  <c r="L586" i="9"/>
  <c r="K586" i="9"/>
  <c r="K510" i="9"/>
  <c r="L510" i="9"/>
  <c r="K478" i="9"/>
  <c r="L478" i="9"/>
  <c r="L550" i="9"/>
  <c r="K550" i="9"/>
  <c r="L466" i="7"/>
  <c r="K902" i="7"/>
  <c r="K1964" i="7"/>
  <c r="K1209" i="7"/>
  <c r="K2755" i="7"/>
  <c r="L2756" i="7"/>
  <c r="L3091" i="7"/>
  <c r="L1631" i="7"/>
  <c r="L1986" i="7"/>
  <c r="K1448" i="7"/>
  <c r="K3082" i="7"/>
  <c r="K1787" i="7"/>
  <c r="K2086" i="7"/>
  <c r="K2582" i="7"/>
  <c r="L8" i="7"/>
  <c r="K563" i="7"/>
  <c r="K201" i="7"/>
  <c r="L1434" i="7"/>
  <c r="K1082" i="7"/>
  <c r="K306" i="7"/>
  <c r="L3135" i="7"/>
  <c r="K3153" i="7"/>
  <c r="K2878" i="7"/>
  <c r="K1894" i="7"/>
  <c r="K2483" i="7"/>
  <c r="K1433" i="7"/>
  <c r="K2740" i="7"/>
  <c r="L1235" i="7"/>
  <c r="K2164" i="7"/>
  <c r="K1811" i="7"/>
  <c r="L1670" i="7"/>
  <c r="L2598" i="7"/>
  <c r="L2782" i="7"/>
  <c r="L3187" i="7"/>
  <c r="L2045" i="7"/>
  <c r="L1959" i="7"/>
  <c r="L2957" i="7"/>
  <c r="K2880" i="7"/>
  <c r="K1984" i="7"/>
  <c r="K2990" i="7"/>
  <c r="L2320" i="7"/>
  <c r="L2918" i="7"/>
  <c r="L2071" i="7"/>
  <c r="K2544" i="7"/>
  <c r="L1542" i="7"/>
  <c r="L592" i="7"/>
  <c r="K1123" i="7"/>
  <c r="K905" i="7"/>
  <c r="K2436" i="7"/>
  <c r="L2886" i="7"/>
  <c r="L3166" i="7"/>
  <c r="K2795" i="7"/>
  <c r="K3014" i="7"/>
  <c r="L2142" i="7"/>
  <c r="L2230" i="7"/>
  <c r="K2518" i="7"/>
  <c r="L2854" i="7"/>
  <c r="L2264" i="7"/>
  <c r="L104" i="7"/>
  <c r="K777" i="7"/>
  <c r="K883" i="7"/>
  <c r="K2244" i="7"/>
  <c r="K1591" i="7"/>
  <c r="K3185" i="7"/>
  <c r="L1734" i="7"/>
  <c r="K2823" i="7"/>
  <c r="K1821" i="7"/>
  <c r="L2919" i="7"/>
  <c r="K2125" i="7"/>
  <c r="L1866" i="7"/>
  <c r="K2897" i="7"/>
  <c r="K3167" i="7"/>
  <c r="L2091" i="7"/>
  <c r="K2208" i="7"/>
  <c r="L2942" i="7"/>
  <c r="L2538" i="7"/>
  <c r="L2413" i="7"/>
  <c r="L424" i="7"/>
  <c r="L765" i="7"/>
  <c r="L484" i="7"/>
  <c r="L3160" i="7"/>
  <c r="L2438" i="7"/>
  <c r="L2631" i="7"/>
  <c r="K2387" i="7"/>
  <c r="K2699" i="7"/>
  <c r="L2063" i="7"/>
  <c r="L2908" i="7"/>
  <c r="K2934" i="7"/>
  <c r="K2630" i="7"/>
  <c r="L2442" i="7"/>
  <c r="L2238" i="7"/>
  <c r="L528" i="7"/>
  <c r="L1400" i="7"/>
  <c r="L1152" i="7"/>
  <c r="L477" i="7"/>
  <c r="L176" i="7"/>
  <c r="L802" i="7"/>
  <c r="L1713" i="7"/>
  <c r="L2186" i="7"/>
  <c r="K2787" i="7"/>
  <c r="L2966" i="7"/>
  <c r="L1952" i="7"/>
  <c r="L2979" i="7"/>
  <c r="L3020" i="7"/>
  <c r="K2078" i="7"/>
  <c r="K2726" i="7"/>
  <c r="L2069" i="7"/>
  <c r="L2034" i="7"/>
  <c r="K2419" i="7"/>
  <c r="L2052" i="7"/>
  <c r="L2261" i="7"/>
  <c r="L2314" i="7"/>
  <c r="K2571" i="7"/>
  <c r="L2729" i="7"/>
  <c r="L2561" i="7"/>
  <c r="L2742" i="7"/>
  <c r="L2150" i="7"/>
  <c r="L2736" i="7"/>
  <c r="K1958" i="7"/>
  <c r="L3151" i="7"/>
  <c r="L2427" i="7"/>
  <c r="L803" i="7"/>
  <c r="L875" i="7"/>
  <c r="L2095" i="7"/>
  <c r="L41" i="7"/>
  <c r="L1225" i="7"/>
  <c r="L1199" i="7"/>
  <c r="L1095" i="7"/>
  <c r="L479" i="7"/>
  <c r="L114" i="7"/>
  <c r="L111" i="7"/>
  <c r="L3110" i="7"/>
  <c r="L3127" i="7"/>
  <c r="L1919" i="7"/>
  <c r="K2932" i="7"/>
  <c r="L843" i="7"/>
  <c r="L891" i="7"/>
  <c r="K1562" i="7"/>
  <c r="L2019" i="7"/>
  <c r="L2734" i="7"/>
  <c r="K2798" i="7"/>
  <c r="L2953" i="7"/>
  <c r="K2167" i="7"/>
  <c r="L2704" i="7"/>
  <c r="K2447" i="7"/>
  <c r="K1771" i="7"/>
  <c r="L1831" i="7"/>
  <c r="K2384" i="7"/>
  <c r="K1547" i="7"/>
  <c r="K2956" i="7"/>
  <c r="L313" i="7"/>
  <c r="K1853" i="7"/>
  <c r="K2826" i="7"/>
  <c r="L1090" i="7"/>
  <c r="K1106" i="7"/>
  <c r="K1194" i="7"/>
  <c r="L2999" i="7"/>
  <c r="L3086" i="7"/>
  <c r="K1615" i="7"/>
  <c r="L2891" i="7"/>
  <c r="K2902" i="7"/>
  <c r="K2174" i="7"/>
  <c r="K2091" i="7"/>
  <c r="L2121" i="7"/>
  <c r="L2306" i="7"/>
  <c r="K2923" i="7"/>
  <c r="L3065" i="7"/>
  <c r="L2110" i="7"/>
  <c r="L2723" i="7"/>
  <c r="K1602" i="7"/>
  <c r="L2033" i="7"/>
  <c r="L2467" i="7"/>
  <c r="L2769" i="7"/>
  <c r="L2718" i="7"/>
  <c r="L2462" i="7"/>
  <c r="L2724" i="7"/>
  <c r="L2537" i="7"/>
  <c r="L2505" i="7"/>
  <c r="L2640" i="7"/>
  <c r="K3175" i="7"/>
  <c r="L1586" i="7"/>
  <c r="L1722" i="7"/>
  <c r="L1263" i="7"/>
  <c r="L1107" i="7"/>
  <c r="L1091" i="7"/>
  <c r="K1538" i="7"/>
  <c r="L2638" i="7"/>
  <c r="K2678" i="7"/>
  <c r="L1522" i="7"/>
  <c r="L1390" i="7"/>
  <c r="L2183" i="7"/>
  <c r="L2471" i="7"/>
  <c r="L2603" i="7"/>
  <c r="L2727" i="7"/>
  <c r="L1910" i="7"/>
  <c r="L2820" i="7"/>
  <c r="L1136" i="7"/>
  <c r="L1133" i="7"/>
  <c r="L1087" i="7"/>
  <c r="L316" i="7"/>
  <c r="L79" i="7"/>
  <c r="L1764" i="7"/>
  <c r="L1676" i="7"/>
  <c r="L1684" i="7"/>
  <c r="L1828" i="7"/>
  <c r="L1972" i="7"/>
  <c r="L1504" i="7"/>
  <c r="L1844" i="7"/>
  <c r="L2008" i="7"/>
  <c r="L2197" i="7"/>
  <c r="L1949" i="7"/>
  <c r="L2309" i="7"/>
  <c r="L2031" i="7"/>
  <c r="L1611" i="7"/>
  <c r="L2030" i="7"/>
  <c r="L2855" i="7"/>
  <c r="L1490" i="7"/>
  <c r="L1515" i="7"/>
  <c r="L1996" i="7"/>
  <c r="L3095" i="7"/>
  <c r="L1449" i="7"/>
  <c r="K2926" i="7"/>
  <c r="L1269" i="7"/>
  <c r="L1228" i="7"/>
  <c r="L1168" i="7"/>
  <c r="L1131" i="7"/>
  <c r="L938" i="7"/>
  <c r="L692" i="7"/>
  <c r="L3005" i="7"/>
  <c r="L3054" i="7"/>
  <c r="L1626" i="7"/>
  <c r="L1472" i="7"/>
  <c r="K2328" i="7"/>
  <c r="K2595" i="7"/>
  <c r="K1658" i="7"/>
  <c r="L1446" i="7"/>
  <c r="L1289" i="7"/>
  <c r="L1008" i="7"/>
  <c r="L206" i="7"/>
  <c r="K402" i="7"/>
  <c r="L2256" i="7"/>
  <c r="K2052" i="7"/>
  <c r="L1595" i="7"/>
  <c r="L1859" i="7"/>
  <c r="L2492" i="7"/>
  <c r="L2884" i="7"/>
  <c r="L3050" i="7"/>
  <c r="L1608" i="7"/>
  <c r="L1762" i="7"/>
  <c r="L2161" i="7"/>
  <c r="L2806" i="7"/>
  <c r="L1501" i="7"/>
  <c r="L1926" i="7"/>
  <c r="K2315" i="7"/>
  <c r="L534" i="7"/>
  <c r="L259" i="7"/>
  <c r="L3052" i="7"/>
  <c r="L3167" i="7"/>
  <c r="L1077" i="7"/>
  <c r="L1069" i="7"/>
  <c r="L668" i="7"/>
  <c r="L536" i="7"/>
  <c r="L396" i="7"/>
  <c r="L1523" i="7"/>
  <c r="L2440" i="7"/>
  <c r="L2711" i="7"/>
  <c r="L2851" i="7"/>
  <c r="L3117" i="7"/>
  <c r="L2793" i="7"/>
  <c r="L1083" i="7"/>
  <c r="L291" i="7"/>
  <c r="L126" i="7"/>
  <c r="L1470" i="7"/>
  <c r="L1731" i="7"/>
  <c r="L3001" i="7"/>
  <c r="L1435" i="7"/>
  <c r="L1646" i="7"/>
  <c r="L2410" i="7"/>
  <c r="L1377" i="7"/>
  <c r="L1420" i="7"/>
  <c r="L1393" i="7"/>
  <c r="L1380" i="7"/>
  <c r="L1379" i="7"/>
  <c r="L1241" i="7"/>
  <c r="L1111" i="7"/>
  <c r="L1071" i="7"/>
  <c r="L833" i="7"/>
  <c r="L804" i="7"/>
  <c r="L886" i="7"/>
  <c r="L846" i="7"/>
  <c r="L854" i="7"/>
  <c r="L495" i="7"/>
  <c r="L488" i="7"/>
  <c r="L332" i="7"/>
  <c r="L298" i="7"/>
  <c r="L325" i="7"/>
  <c r="L438" i="7"/>
  <c r="L214" i="7"/>
  <c r="L242" i="7"/>
  <c r="L278" i="7"/>
  <c r="L234" i="7"/>
  <c r="L74" i="7"/>
  <c r="L38" i="7"/>
  <c r="L314" i="7"/>
  <c r="L906" i="7"/>
  <c r="K1338" i="7"/>
  <c r="L1442" i="7"/>
  <c r="L1508" i="7"/>
  <c r="L1604" i="7"/>
  <c r="L1484" i="7"/>
  <c r="L1560" i="7"/>
  <c r="L1688" i="7"/>
  <c r="L1772" i="7"/>
  <c r="L1532" i="7"/>
  <c r="L1596" i="7"/>
  <c r="L1724" i="7"/>
  <c r="L1652" i="7"/>
  <c r="L1840" i="7"/>
  <c r="L2001" i="7"/>
  <c r="L1833" i="7"/>
  <c r="L1521" i="7"/>
  <c r="L2004" i="7"/>
  <c r="L2170" i="7"/>
  <c r="L2211" i="7"/>
  <c r="L2013" i="7"/>
  <c r="L1886" i="7"/>
  <c r="L2333" i="7"/>
  <c r="L2321" i="7"/>
  <c r="L2335" i="7"/>
  <c r="L2372" i="7"/>
  <c r="L2131" i="7"/>
  <c r="L3080" i="7"/>
  <c r="L3164" i="7"/>
  <c r="L3104" i="7"/>
  <c r="K1618" i="7"/>
  <c r="L2336" i="7"/>
  <c r="L2758" i="7"/>
  <c r="L2838" i="7"/>
  <c r="L2910" i="7"/>
  <c r="K3074" i="7"/>
  <c r="K1832" i="7"/>
  <c r="L2454" i="7"/>
  <c r="L2647" i="7"/>
  <c r="L2969" i="7"/>
  <c r="L2187" i="7"/>
  <c r="L2315" i="7"/>
  <c r="L2632" i="7"/>
  <c r="L2331" i="7"/>
  <c r="L1425" i="7"/>
  <c r="K1697" i="7"/>
  <c r="L2861" i="7"/>
  <c r="L3040" i="7"/>
  <c r="K1090" i="7"/>
  <c r="L2334" i="7"/>
  <c r="L1754" i="7"/>
  <c r="L1571" i="7"/>
  <c r="L1970" i="7"/>
  <c r="L2129" i="7"/>
  <c r="L2628" i="7"/>
  <c r="L1306" i="7"/>
  <c r="L1383" i="7"/>
  <c r="L1369" i="7"/>
  <c r="L1286" i="7"/>
  <c r="L1085" i="7"/>
  <c r="L999" i="7"/>
  <c r="L929" i="7"/>
  <c r="L356" i="7"/>
  <c r="L509" i="7"/>
  <c r="L246" i="7"/>
  <c r="L266" i="7"/>
  <c r="L87" i="7"/>
  <c r="L98" i="7"/>
  <c r="L818" i="7"/>
  <c r="L1218" i="7"/>
  <c r="L770" i="7"/>
  <c r="L962" i="7"/>
  <c r="L1066" i="7"/>
  <c r="L1540" i="7"/>
  <c r="L1516" i="7"/>
  <c r="L1708" i="7"/>
  <c r="L1564" i="7"/>
  <c r="L1692" i="7"/>
  <c r="L1776" i="7"/>
  <c r="L1600" i="7"/>
  <c r="L1728" i="7"/>
  <c r="L1788" i="7"/>
  <c r="L1536" i="7"/>
  <c r="L1524" i="7"/>
  <c r="L1656" i="7"/>
  <c r="L1496" i="7"/>
  <c r="L1716" i="7"/>
  <c r="L1568" i="7"/>
  <c r="L1846" i="7"/>
  <c r="L1916" i="7"/>
  <c r="L1940" i="7"/>
  <c r="L2214" i="7"/>
  <c r="L1900" i="7"/>
  <c r="L2124" i="7"/>
  <c r="L1812" i="7"/>
  <c r="L2163" i="7"/>
  <c r="L2327" i="7"/>
  <c r="K1815" i="7"/>
  <c r="L3036" i="7"/>
  <c r="L2765" i="7"/>
  <c r="K1539" i="7"/>
  <c r="K2846" i="7"/>
  <c r="K2762" i="7"/>
  <c r="K2326" i="7"/>
  <c r="K193" i="7"/>
  <c r="K9" i="7"/>
  <c r="K265" i="7"/>
  <c r="L129" i="7"/>
  <c r="K105" i="7"/>
  <c r="L1402" i="7"/>
  <c r="L1373" i="7"/>
  <c r="L1249" i="7"/>
  <c r="L1325" i="7"/>
  <c r="L1191" i="7"/>
  <c r="L1154" i="7"/>
  <c r="L1122" i="7"/>
  <c r="L1161" i="7"/>
  <c r="L1125" i="7"/>
  <c r="L1128" i="7"/>
  <c r="L1063" i="7"/>
  <c r="L1031" i="7"/>
  <c r="L1040" i="7"/>
  <c r="L1012" i="7"/>
  <c r="L924" i="7"/>
  <c r="L760" i="7"/>
  <c r="L594" i="7"/>
  <c r="L894" i="7"/>
  <c r="L609" i="7"/>
  <c r="L670" i="7"/>
  <c r="L618" i="7"/>
  <c r="L522" i="7"/>
  <c r="L504" i="7"/>
  <c r="L490" i="7"/>
  <c r="L282" i="7"/>
  <c r="L226" i="7"/>
  <c r="L218" i="7"/>
  <c r="L83" i="7"/>
  <c r="L110" i="7"/>
  <c r="L94" i="7"/>
  <c r="L22" i="7"/>
  <c r="L1418" i="7"/>
  <c r="L1625" i="7"/>
  <c r="L1753" i="7"/>
  <c r="L1556" i="7"/>
  <c r="L1796" i="7"/>
  <c r="L1553" i="7"/>
  <c r="L1529" i="7"/>
  <c r="L1585" i="7"/>
  <c r="L1803" i="7"/>
  <c r="L1948" i="7"/>
  <c r="L2165" i="7"/>
  <c r="L1945" i="7"/>
  <c r="L2204" i="7"/>
  <c r="L2254" i="7"/>
  <c r="K2221" i="7"/>
  <c r="L1863" i="7"/>
  <c r="L2062" i="7"/>
  <c r="L2119" i="7"/>
  <c r="L2192" i="7"/>
  <c r="K2691" i="7"/>
  <c r="K2772" i="7"/>
  <c r="L3191" i="7"/>
  <c r="K1743" i="7"/>
  <c r="K1914" i="7"/>
  <c r="K2913" i="7"/>
  <c r="K2865" i="7"/>
  <c r="L1527" i="7"/>
  <c r="L1723" i="7"/>
  <c r="L2056" i="7"/>
  <c r="L2700" i="7"/>
  <c r="L779" i="7"/>
  <c r="L2194" i="7"/>
  <c r="L2763" i="7"/>
  <c r="L699" i="7"/>
  <c r="L2701" i="7"/>
  <c r="K2406" i="7"/>
  <c r="L2998" i="7"/>
  <c r="L1766" i="7"/>
  <c r="L2039" i="7"/>
  <c r="L17" i="7"/>
  <c r="L2487" i="7"/>
  <c r="L439" i="7"/>
  <c r="L357" i="7"/>
  <c r="L554" i="7"/>
  <c r="K1566" i="7"/>
  <c r="K2296" i="7"/>
  <c r="L3087" i="7"/>
  <c r="L610" i="7"/>
  <c r="L1437" i="7"/>
  <c r="L1345" i="7"/>
  <c r="L1297" i="7"/>
  <c r="L1401" i="7"/>
  <c r="L1308" i="7"/>
  <c r="L1398" i="7"/>
  <c r="L1145" i="7"/>
  <c r="L1079" i="7"/>
  <c r="L1049" i="7"/>
  <c r="L730" i="7"/>
  <c r="L684" i="7"/>
  <c r="L590" i="7"/>
  <c r="L550" i="7"/>
  <c r="L744" i="7"/>
  <c r="L625" i="7"/>
  <c r="L500" i="7"/>
  <c r="L513" i="7"/>
  <c r="L412" i="7"/>
  <c r="L349" i="7"/>
  <c r="L142" i="7"/>
  <c r="L254" i="7"/>
  <c r="L82" i="7"/>
  <c r="L32" i="7"/>
  <c r="K1378" i="7"/>
  <c r="L346" i="7"/>
  <c r="L842" i="7"/>
  <c r="L898" i="7"/>
  <c r="L482" i="7"/>
  <c r="L826" i="7"/>
  <c r="L1572" i="7"/>
  <c r="L1740" i="7"/>
  <c r="L1489" i="7"/>
  <c r="L1769" i="7"/>
  <c r="L1804" i="7"/>
  <c r="L1620" i="7"/>
  <c r="L1617" i="7"/>
  <c r="L1801" i="7"/>
  <c r="L1649" i="7"/>
  <c r="L1818" i="7"/>
  <c r="L1841" i="7"/>
  <c r="L1632" i="7"/>
  <c r="L1843" i="7"/>
  <c r="L1822" i="7"/>
  <c r="L2181" i="7"/>
  <c r="L2153" i="7"/>
  <c r="L2210" i="7"/>
  <c r="L2202" i="7"/>
  <c r="L2138" i="7"/>
  <c r="L2277" i="7"/>
  <c r="L1881" i="7"/>
  <c r="L1969" i="7"/>
  <c r="L2362" i="7"/>
  <c r="L2234" i="7"/>
  <c r="L2290" i="7"/>
  <c r="L2274" i="7"/>
  <c r="L2970" i="7"/>
  <c r="K2675" i="7"/>
  <c r="K1861" i="7"/>
  <c r="K2612" i="7"/>
  <c r="L2681" i="7"/>
  <c r="L1785" i="7"/>
  <c r="L3129" i="7"/>
  <c r="L1283" i="7"/>
  <c r="L2068" i="7"/>
  <c r="L797" i="7"/>
  <c r="K619" i="7"/>
  <c r="L3032" i="7"/>
  <c r="K2396" i="7"/>
  <c r="L1808" i="7"/>
  <c r="L1582" i="7"/>
  <c r="K2071" i="7"/>
  <c r="L1526" i="7"/>
  <c r="L1699" i="7"/>
  <c r="L1491" i="7"/>
  <c r="L2600" i="7"/>
  <c r="L2303" i="7"/>
  <c r="L1856" i="7"/>
  <c r="L2577" i="7"/>
  <c r="L2248" i="7"/>
  <c r="L2313" i="7"/>
  <c r="L2416" i="7"/>
  <c r="L1443" i="7"/>
  <c r="L1438" i="7"/>
  <c r="L1304" i="7"/>
  <c r="L1355" i="7"/>
  <c r="L1318" i="7"/>
  <c r="L1177" i="7"/>
  <c r="L1305" i="7"/>
  <c r="L1134" i="7"/>
  <c r="L1018" i="7"/>
  <c r="L1023" i="7"/>
  <c r="L997" i="7"/>
  <c r="L1034" i="7"/>
  <c r="L764" i="7"/>
  <c r="L812" i="7"/>
  <c r="L676" i="7"/>
  <c r="L808" i="7"/>
  <c r="L870" i="7"/>
  <c r="L694" i="7"/>
  <c r="L586" i="7"/>
  <c r="L728" i="7"/>
  <c r="L649" i="7"/>
  <c r="L545" i="7"/>
  <c r="L718" i="7"/>
  <c r="L506" i="7"/>
  <c r="L486" i="7"/>
  <c r="L462" i="7"/>
  <c r="L372" i="7"/>
  <c r="L340" i="7"/>
  <c r="L308" i="7"/>
  <c r="L493" i="7"/>
  <c r="L341" i="7"/>
  <c r="L231" i="7"/>
  <c r="L210" i="7"/>
  <c r="L238" i="7"/>
  <c r="L262" i="7"/>
  <c r="L286" i="7"/>
  <c r="L106" i="7"/>
  <c r="L90" i="7"/>
  <c r="K1426" i="7"/>
  <c r="L1426" i="7"/>
  <c r="L1106" i="7"/>
  <c r="L762" i="7"/>
  <c r="L1082" i="7"/>
  <c r="L306" i="7"/>
  <c r="L514" i="7"/>
  <c r="L546" i="7"/>
  <c r="L970" i="7"/>
  <c r="L1194" i="7"/>
  <c r="L1476" i="7"/>
  <c r="K1597" i="7"/>
  <c r="L1597" i="7"/>
  <c r="L1668" i="7"/>
  <c r="K1558" i="7"/>
  <c r="L1558" i="7"/>
  <c r="K1750" i="7"/>
  <c r="L1750" i="7"/>
  <c r="L1580" i="7"/>
  <c r="K1481" i="7"/>
  <c r="L1481" i="7"/>
  <c r="K1598" i="7"/>
  <c r="L1598" i="7"/>
  <c r="K1680" i="7"/>
  <c r="L1680" i="7"/>
  <c r="L1628" i="7"/>
  <c r="L1756" i="7"/>
  <c r="L1784" i="7"/>
  <c r="L1664" i="7"/>
  <c r="K1810" i="7"/>
  <c r="L1810" i="7"/>
  <c r="L1528" i="7"/>
  <c r="L1592" i="7"/>
  <c r="L1720" i="7"/>
  <c r="L1588" i="7"/>
  <c r="L1492" i="7"/>
  <c r="K2141" i="7"/>
  <c r="L2141" i="7"/>
  <c r="L1819" i="7"/>
  <c r="L1884" i="7"/>
  <c r="K1961" i="7"/>
  <c r="L1961" i="7"/>
  <c r="K2092" i="7"/>
  <c r="L2092" i="7"/>
  <c r="L1657" i="7"/>
  <c r="L1873" i="7"/>
  <c r="K2279" i="7"/>
  <c r="L2279" i="7"/>
  <c r="L2154" i="7"/>
  <c r="L1834" i="7"/>
  <c r="K2283" i="7"/>
  <c r="L2283" i="7"/>
  <c r="L1979" i="7"/>
  <c r="L2205" i="7"/>
  <c r="L2293" i="7"/>
  <c r="K2554" i="7"/>
  <c r="L2554" i="7"/>
  <c r="K2743" i="7"/>
  <c r="L2743" i="7"/>
  <c r="K2906" i="7"/>
  <c r="L2906" i="7"/>
  <c r="K2395" i="7"/>
  <c r="L2395" i="7"/>
  <c r="K2453" i="7"/>
  <c r="L2453" i="7"/>
  <c r="K2520" i="7"/>
  <c r="L2520" i="7"/>
  <c r="K2578" i="7"/>
  <c r="L2578" i="7"/>
  <c r="K2619" i="7"/>
  <c r="L2619" i="7"/>
  <c r="K2735" i="7"/>
  <c r="L2735" i="7"/>
  <c r="K2776" i="7"/>
  <c r="L2776" i="7"/>
  <c r="K2834" i="7"/>
  <c r="L2834" i="7"/>
  <c r="K2875" i="7"/>
  <c r="L2875" i="7"/>
  <c r="K2933" i="7"/>
  <c r="L2933" i="7"/>
  <c r="L1978" i="7"/>
  <c r="K2470" i="7"/>
  <c r="L2470" i="7"/>
  <c r="K2495" i="7"/>
  <c r="L2495" i="7"/>
  <c r="K2565" i="7"/>
  <c r="L2565" i="7"/>
  <c r="K2658" i="7"/>
  <c r="L2658" i="7"/>
  <c r="K2821" i="7"/>
  <c r="L2821" i="7"/>
  <c r="K2914" i="7"/>
  <c r="L2914" i="7"/>
  <c r="K3073" i="7"/>
  <c r="L3073" i="7"/>
  <c r="L3138" i="7"/>
  <c r="L2975" i="7"/>
  <c r="L3092" i="7"/>
  <c r="L3168" i="7"/>
  <c r="K1478" i="7"/>
  <c r="L1478" i="7"/>
  <c r="K1621" i="7"/>
  <c r="L1621" i="7"/>
  <c r="K1759" i="7"/>
  <c r="L1759" i="7"/>
  <c r="K1907" i="7"/>
  <c r="L1907" i="7"/>
  <c r="K1953" i="7"/>
  <c r="L1953" i="7"/>
  <c r="K2077" i="7"/>
  <c r="L2077" i="7"/>
  <c r="K2143" i="7"/>
  <c r="L2143" i="7"/>
  <c r="K2235" i="7"/>
  <c r="L2235" i="7"/>
  <c r="K2386" i="7"/>
  <c r="L2386" i="7"/>
  <c r="L2622" i="7"/>
  <c r="K2728" i="7"/>
  <c r="L2728" i="7"/>
  <c r="K2976" i="7"/>
  <c r="L2976" i="7"/>
  <c r="K3078" i="7"/>
  <c r="L3078" i="7"/>
  <c r="K1567" i="7"/>
  <c r="L1567" i="7"/>
  <c r="K1678" i="7"/>
  <c r="L1678" i="7"/>
  <c r="K1746" i="7"/>
  <c r="L1746" i="7"/>
  <c r="K1994" i="7"/>
  <c r="L1994" i="7"/>
  <c r="K2168" i="7"/>
  <c r="L2168" i="7"/>
  <c r="K2225" i="7"/>
  <c r="L2225" i="7"/>
  <c r="K2270" i="7"/>
  <c r="L2270" i="7"/>
  <c r="K2539" i="7"/>
  <c r="L2539" i="7"/>
  <c r="K2713" i="7"/>
  <c r="L2713" i="7"/>
  <c r="L2581" i="7"/>
  <c r="K533" i="7"/>
  <c r="L533" i="7"/>
  <c r="K1557" i="7"/>
  <c r="L1557" i="7"/>
  <c r="K1633" i="7"/>
  <c r="L1633" i="7"/>
  <c r="K1749" i="7"/>
  <c r="L1749" i="7"/>
  <c r="K1887" i="7"/>
  <c r="L1887" i="7"/>
  <c r="K2015" i="7"/>
  <c r="L2015" i="7"/>
  <c r="K1530" i="7"/>
  <c r="L1530" i="7"/>
  <c r="K1634" i="7"/>
  <c r="L1634" i="7"/>
  <c r="L1837" i="7"/>
  <c r="K1934" i="7"/>
  <c r="L1934" i="7"/>
  <c r="L1288" i="7"/>
  <c r="L1342" i="7"/>
  <c r="L1266" i="7"/>
  <c r="L1386" i="7"/>
  <c r="L1245" i="7"/>
  <c r="L1237" i="7"/>
  <c r="L1143" i="7"/>
  <c r="L1127" i="7"/>
  <c r="L1017" i="7"/>
  <c r="L993" i="7"/>
  <c r="L1009" i="7"/>
  <c r="L1036" i="7"/>
  <c r="L932" i="7"/>
  <c r="L830" i="7"/>
  <c r="L796" i="7"/>
  <c r="L702" i="7"/>
  <c r="L617" i="7"/>
  <c r="L574" i="7"/>
  <c r="L630" i="7"/>
  <c r="L641" i="7"/>
  <c r="L585" i="7"/>
  <c r="L750" i="7"/>
  <c r="L644" i="7"/>
  <c r="L458" i="7"/>
  <c r="L300" i="7"/>
  <c r="L450" i="7"/>
  <c r="L333" i="7"/>
  <c r="L251" i="7"/>
  <c r="L168" i="7"/>
  <c r="L134" i="7"/>
  <c r="L258" i="7"/>
  <c r="L304" i="7"/>
  <c r="L250" i="7"/>
  <c r="L118" i="7"/>
  <c r="L102" i="7"/>
  <c r="L330" i="7"/>
  <c r="L1338" i="7"/>
  <c r="L874" i="7"/>
  <c r="K810" i="7"/>
  <c r="L810" i="7"/>
  <c r="L1114" i="7"/>
  <c r="K34" i="7"/>
  <c r="L34" i="7"/>
  <c r="L786" i="7"/>
  <c r="K1693" i="7"/>
  <c r="L1693" i="7"/>
  <c r="K1569" i="7"/>
  <c r="L1569" i="7"/>
  <c r="K1605" i="7"/>
  <c r="L1605" i="7"/>
  <c r="K1488" i="7"/>
  <c r="L1488" i="7"/>
  <c r="K1609" i="7"/>
  <c r="L1609" i="7"/>
  <c r="K1694" i="7"/>
  <c r="L1694" i="7"/>
  <c r="L1561" i="7"/>
  <c r="L1689" i="7"/>
  <c r="L1777" i="7"/>
  <c r="K1825" i="7"/>
  <c r="L1825" i="7"/>
  <c r="L1681" i="7"/>
  <c r="K1820" i="7"/>
  <c r="L1820" i="7"/>
  <c r="L1497" i="7"/>
  <c r="K1827" i="7"/>
  <c r="L1827" i="7"/>
  <c r="K1904" i="7"/>
  <c r="L1904" i="7"/>
  <c r="K1868" i="7"/>
  <c r="L1868" i="7"/>
  <c r="K1976" i="7"/>
  <c r="L1976" i="7"/>
  <c r="K2099" i="7"/>
  <c r="L2099" i="7"/>
  <c r="L2169" i="7"/>
  <c r="L1874" i="7"/>
  <c r="K2207" i="7"/>
  <c r="L2207" i="7"/>
  <c r="K2286" i="7"/>
  <c r="L2286" i="7"/>
  <c r="K2295" i="7"/>
  <c r="L2295" i="7"/>
  <c r="K2354" i="7"/>
  <c r="L2354" i="7"/>
  <c r="L1974" i="7"/>
  <c r="K2480" i="7"/>
  <c r="L2480" i="7"/>
  <c r="K2557" i="7"/>
  <c r="L2557" i="7"/>
  <c r="K2839" i="7"/>
  <c r="L2839" i="7"/>
  <c r="K2909" i="7"/>
  <c r="L2909" i="7"/>
  <c r="K2426" i="7"/>
  <c r="L2426" i="7"/>
  <c r="K2463" i="7"/>
  <c r="L2463" i="7"/>
  <c r="K2523" i="7"/>
  <c r="L2523" i="7"/>
  <c r="K2680" i="7"/>
  <c r="L2680" i="7"/>
  <c r="K2738" i="7"/>
  <c r="L2738" i="7"/>
  <c r="K2779" i="7"/>
  <c r="L2779" i="7"/>
  <c r="K2837" i="7"/>
  <c r="L2837" i="7"/>
  <c r="K2895" i="7"/>
  <c r="L2895" i="7"/>
  <c r="K2936" i="7"/>
  <c r="L2936" i="7"/>
  <c r="L2299" i="7"/>
  <c r="K2473" i="7"/>
  <c r="L2473" i="7"/>
  <c r="K2498" i="7"/>
  <c r="L2498" i="7"/>
  <c r="K2661" i="7"/>
  <c r="L2661" i="7"/>
  <c r="K2754" i="7"/>
  <c r="L2754" i="7"/>
  <c r="K2847" i="7"/>
  <c r="L2847" i="7"/>
  <c r="K3077" i="7"/>
  <c r="L3077" i="7"/>
  <c r="K3147" i="7"/>
  <c r="L3147" i="7"/>
  <c r="K743" i="7"/>
  <c r="L743" i="7"/>
  <c r="K2980" i="7"/>
  <c r="L2980" i="7"/>
  <c r="K3101" i="7"/>
  <c r="L3101" i="7"/>
  <c r="K1486" i="7"/>
  <c r="L1486" i="7"/>
  <c r="L2971" i="7"/>
  <c r="L3096" i="7"/>
  <c r="K108" i="7"/>
  <c r="L108" i="7"/>
  <c r="K1957" i="7"/>
  <c r="L1957" i="7"/>
  <c r="K2027" i="7"/>
  <c r="L2027" i="7"/>
  <c r="K2147" i="7"/>
  <c r="L2147" i="7"/>
  <c r="K2389" i="7"/>
  <c r="L2389" i="7"/>
  <c r="K2560" i="7"/>
  <c r="L2560" i="7"/>
  <c r="K2739" i="7"/>
  <c r="L2739" i="7"/>
  <c r="K2889" i="7"/>
  <c r="L2889" i="7"/>
  <c r="L2981" i="7"/>
  <c r="K1471" i="7"/>
  <c r="L1471" i="7"/>
  <c r="K1682" i="7"/>
  <c r="L1682" i="7"/>
  <c r="K1867" i="7"/>
  <c r="L1867" i="7"/>
  <c r="K1921" i="7"/>
  <c r="L1921" i="7"/>
  <c r="K2007" i="7"/>
  <c r="L2007" i="7"/>
  <c r="L3193" i="7"/>
  <c r="K1794" i="7"/>
  <c r="L1794" i="7"/>
  <c r="L364" i="7"/>
  <c r="K562" i="7"/>
  <c r="L562" i="7"/>
  <c r="K986" i="7"/>
  <c r="L986" i="7"/>
  <c r="K338" i="7"/>
  <c r="L338" i="7"/>
  <c r="K578" i="7"/>
  <c r="L578" i="7"/>
  <c r="K370" i="7"/>
  <c r="L370" i="7"/>
  <c r="K354" i="7"/>
  <c r="L354" i="7"/>
  <c r="K1010" i="7"/>
  <c r="L1010" i="7"/>
  <c r="K1473" i="7"/>
  <c r="L1473" i="7"/>
  <c r="K1576" i="7"/>
  <c r="L1576" i="7"/>
  <c r="K1701" i="7"/>
  <c r="L1701" i="7"/>
  <c r="K1513" i="7"/>
  <c r="L1513" i="7"/>
  <c r="K1616" i="7"/>
  <c r="L1616" i="7"/>
  <c r="K1705" i="7"/>
  <c r="L1705" i="7"/>
  <c r="K1849" i="7"/>
  <c r="L1849" i="7"/>
  <c r="K1826" i="7"/>
  <c r="L1826" i="7"/>
  <c r="K1909" i="7"/>
  <c r="L1909" i="7"/>
  <c r="K1981" i="7"/>
  <c r="L1981" i="7"/>
  <c r="K2053" i="7"/>
  <c r="L2053" i="7"/>
  <c r="K2301" i="7"/>
  <c r="L2301" i="7"/>
  <c r="K2212" i="7"/>
  <c r="L2212" i="7"/>
  <c r="K2298" i="7"/>
  <c r="L2298" i="7"/>
  <c r="K2357" i="7"/>
  <c r="L2357" i="7"/>
  <c r="K2490" i="7"/>
  <c r="L2490" i="7"/>
  <c r="K2583" i="7"/>
  <c r="L2583" i="7"/>
  <c r="K2749" i="7"/>
  <c r="L2749" i="7"/>
  <c r="K2842" i="7"/>
  <c r="L2842" i="7"/>
  <c r="K2433" i="7"/>
  <c r="L2433" i="7"/>
  <c r="K2466" i="7"/>
  <c r="L2466" i="7"/>
  <c r="K2543" i="7"/>
  <c r="L2543" i="7"/>
  <c r="K2584" i="7"/>
  <c r="L2584" i="7"/>
  <c r="K2642" i="7"/>
  <c r="L2642" i="7"/>
  <c r="K2683" i="7"/>
  <c r="L2683" i="7"/>
  <c r="K2840" i="7"/>
  <c r="L2840" i="7"/>
  <c r="K2939" i="7"/>
  <c r="L2939" i="7"/>
  <c r="K2479" i="7"/>
  <c r="L2479" i="7"/>
  <c r="K2594" i="7"/>
  <c r="L2594" i="7"/>
  <c r="K2687" i="7"/>
  <c r="L2687" i="7"/>
  <c r="K2757" i="7"/>
  <c r="L2757" i="7"/>
  <c r="K2850" i="7"/>
  <c r="L2850" i="7"/>
  <c r="K2943" i="7"/>
  <c r="L2943" i="7"/>
  <c r="K693" i="7"/>
  <c r="L693" i="7"/>
  <c r="K2987" i="7"/>
  <c r="L2987" i="7"/>
  <c r="L1224" i="7"/>
  <c r="K1503" i="7"/>
  <c r="L1503" i="7"/>
  <c r="K2995" i="7"/>
  <c r="L2995" i="7"/>
  <c r="K701" i="7"/>
  <c r="L701" i="7"/>
  <c r="K53" i="7"/>
  <c r="L53" i="7"/>
  <c r="K1917" i="7"/>
  <c r="L1917" i="7"/>
  <c r="K1960" i="7"/>
  <c r="L1960" i="7"/>
  <c r="K2246" i="7"/>
  <c r="L2246" i="7"/>
  <c r="K2319" i="7"/>
  <c r="L2319" i="7"/>
  <c r="K2392" i="7"/>
  <c r="L2392" i="7"/>
  <c r="K2472" i="7"/>
  <c r="L2472" i="7"/>
  <c r="K2568" i="7"/>
  <c r="L2568" i="7"/>
  <c r="K2656" i="7"/>
  <c r="L2656" i="7"/>
  <c r="K2753" i="7"/>
  <c r="L2753" i="7"/>
  <c r="L2830" i="7"/>
  <c r="K2896" i="7"/>
  <c r="L2896" i="7"/>
  <c r="K2984" i="7"/>
  <c r="L2984" i="7"/>
  <c r="L3152" i="7"/>
  <c r="K1479" i="7"/>
  <c r="L1479" i="7"/>
  <c r="K1763" i="7"/>
  <c r="L1763" i="7"/>
  <c r="K2123" i="7"/>
  <c r="L2123" i="7"/>
  <c r="K2679" i="7"/>
  <c r="L2679" i="7"/>
  <c r="K2844" i="7"/>
  <c r="L2844" i="7"/>
  <c r="K2915" i="7"/>
  <c r="L2915" i="7"/>
  <c r="K2972" i="7"/>
  <c r="L2972" i="7"/>
  <c r="K3067" i="7"/>
  <c r="L3067" i="7"/>
  <c r="K3115" i="7"/>
  <c r="L3115" i="7"/>
  <c r="K591" i="7"/>
  <c r="L591" i="7"/>
  <c r="K112" i="7"/>
  <c r="L112" i="7"/>
  <c r="K2996" i="7"/>
  <c r="L2996" i="7"/>
  <c r="K3030" i="7"/>
  <c r="L3030" i="7"/>
  <c r="L3124" i="7"/>
  <c r="K3171" i="7"/>
  <c r="L3171" i="7"/>
  <c r="K1589" i="7"/>
  <c r="L1589" i="7"/>
  <c r="K1653" i="7"/>
  <c r="L1653" i="7"/>
  <c r="K1727" i="7"/>
  <c r="L1727" i="7"/>
  <c r="K1817" i="7"/>
  <c r="L1817" i="7"/>
  <c r="K1955" i="7"/>
  <c r="L1955" i="7"/>
  <c r="K2120" i="7"/>
  <c r="L2120" i="7"/>
  <c r="K2203" i="7"/>
  <c r="L2203" i="7"/>
  <c r="K2271" i="7"/>
  <c r="L2271" i="7"/>
  <c r="K3057" i="7"/>
  <c r="L3057" i="7"/>
  <c r="L2511" i="7"/>
  <c r="K816" i="7"/>
  <c r="L816" i="7"/>
  <c r="K643" i="7"/>
  <c r="L643" i="7"/>
  <c r="K472" i="7"/>
  <c r="L472" i="7"/>
  <c r="L1370" i="7"/>
  <c r="L1320" i="7"/>
  <c r="L1278" i="7"/>
  <c r="L1258" i="7"/>
  <c r="L1175" i="7"/>
  <c r="L1302" i="7"/>
  <c r="L1296" i="7"/>
  <c r="L1163" i="7"/>
  <c r="L1337" i="7"/>
  <c r="L1138" i="7"/>
  <c r="L1101" i="7"/>
  <c r="L1057" i="7"/>
  <c r="L841" i="7"/>
  <c r="L798" i="7"/>
  <c r="L652" i="7"/>
  <c r="L878" i="7"/>
  <c r="L734" i="7"/>
  <c r="L712" i="7"/>
  <c r="L622" i="7"/>
  <c r="L582" i="7"/>
  <c r="L678" i="7"/>
  <c r="L593" i="7"/>
  <c r="L636" i="7"/>
  <c r="L434" i="7"/>
  <c r="L470" i="7"/>
  <c r="L435" i="7"/>
  <c r="L391" i="7"/>
  <c r="L290" i="7"/>
  <c r="L446" i="7"/>
  <c r="L381" i="7"/>
  <c r="L317" i="7"/>
  <c r="L274" i="7"/>
  <c r="L270" i="7"/>
  <c r="L200" i="7"/>
  <c r="L283" i="7"/>
  <c r="L222" i="7"/>
  <c r="L31" i="7"/>
  <c r="L46" i="7"/>
  <c r="L62" i="7"/>
  <c r="L70" i="7"/>
  <c r="L1162" i="7"/>
  <c r="L794" i="7"/>
  <c r="L954" i="7"/>
  <c r="L1242" i="7"/>
  <c r="L402" i="7"/>
  <c r="L866" i="7"/>
  <c r="L322" i="7"/>
  <c r="L1250" i="7"/>
  <c r="K1629" i="7"/>
  <c r="L1629" i="7"/>
  <c r="L1700" i="7"/>
  <c r="K1480" i="7"/>
  <c r="L1480" i="7"/>
  <c r="L1612" i="7"/>
  <c r="K1520" i="7"/>
  <c r="L1520" i="7"/>
  <c r="K1630" i="7"/>
  <c r="L1630" i="7"/>
  <c r="K1712" i="7"/>
  <c r="L1712" i="7"/>
  <c r="K1852" i="7"/>
  <c r="L1852" i="7"/>
  <c r="L1748" i="7"/>
  <c r="L1745" i="7"/>
  <c r="L1908" i="7"/>
  <c r="L1980" i="7"/>
  <c r="L1913" i="7"/>
  <c r="L1876" i="7"/>
  <c r="K2006" i="7"/>
  <c r="L2006" i="7"/>
  <c r="K2060" i="7"/>
  <c r="L2060" i="7"/>
  <c r="L1696" i="7"/>
  <c r="L2012" i="7"/>
  <c r="L1890" i="7"/>
  <c r="L2117" i="7"/>
  <c r="K2215" i="7"/>
  <c r="L2215" i="7"/>
  <c r="L2113" i="7"/>
  <c r="L2185" i="7"/>
  <c r="L1915" i="7"/>
  <c r="K2236" i="7"/>
  <c r="L2236" i="7"/>
  <c r="L2245" i="7"/>
  <c r="K2311" i="7"/>
  <c r="L2311" i="7"/>
  <c r="K2233" i="7"/>
  <c r="L2233" i="7"/>
  <c r="L2338" i="7"/>
  <c r="K2493" i="7"/>
  <c r="L2493" i="7"/>
  <c r="K2775" i="7"/>
  <c r="L2775" i="7"/>
  <c r="K2845" i="7"/>
  <c r="L2845" i="7"/>
  <c r="K2938" i="7"/>
  <c r="L2938" i="7"/>
  <c r="K2437" i="7"/>
  <c r="L2437" i="7"/>
  <c r="K2383" i="7"/>
  <c r="L2383" i="7"/>
  <c r="K2481" i="7"/>
  <c r="L2481" i="7"/>
  <c r="K2546" i="7"/>
  <c r="L2546" i="7"/>
  <c r="K2587" i="7"/>
  <c r="L2587" i="7"/>
  <c r="K2645" i="7"/>
  <c r="L2645" i="7"/>
  <c r="K2744" i="7"/>
  <c r="L2744" i="7"/>
  <c r="K2802" i="7"/>
  <c r="L2802" i="7"/>
  <c r="K2843" i="7"/>
  <c r="L2843" i="7"/>
  <c r="K2901" i="7"/>
  <c r="L2901" i="7"/>
  <c r="K2959" i="7"/>
  <c r="L2959" i="7"/>
  <c r="K3000" i="7"/>
  <c r="L3000" i="7"/>
  <c r="K2489" i="7"/>
  <c r="L2489" i="7"/>
  <c r="L2324" i="7"/>
  <c r="K2527" i="7"/>
  <c r="L2527" i="7"/>
  <c r="K2597" i="7"/>
  <c r="L2597" i="7"/>
  <c r="K2690" i="7"/>
  <c r="L2690" i="7"/>
  <c r="K2783" i="7"/>
  <c r="L2783" i="7"/>
  <c r="K2853" i="7"/>
  <c r="L2853" i="7"/>
  <c r="K2946" i="7"/>
  <c r="L2946" i="7"/>
  <c r="L3084" i="7"/>
  <c r="K3173" i="7"/>
  <c r="L3173" i="7"/>
  <c r="K661" i="7"/>
  <c r="L661" i="7"/>
  <c r="L2994" i="7"/>
  <c r="L3010" i="7"/>
  <c r="L3122" i="7"/>
  <c r="K599" i="7"/>
  <c r="L599" i="7"/>
  <c r="K1924" i="7"/>
  <c r="L1924" i="7"/>
  <c r="K2250" i="7"/>
  <c r="L2250" i="7"/>
  <c r="L2400" i="7"/>
  <c r="K2488" i="7"/>
  <c r="L2488" i="7"/>
  <c r="K2579" i="7"/>
  <c r="L2579" i="7"/>
  <c r="K2664" i="7"/>
  <c r="L2664" i="7"/>
  <c r="L2991" i="7"/>
  <c r="L3044" i="7"/>
  <c r="L3114" i="7"/>
  <c r="K1487" i="7"/>
  <c r="L1487" i="7"/>
  <c r="K1704" i="7"/>
  <c r="L1704" i="7"/>
  <c r="K1880" i="7"/>
  <c r="L1880" i="7"/>
  <c r="K2323" i="7"/>
  <c r="L2323" i="7"/>
  <c r="K2448" i="7"/>
  <c r="L2448" i="7"/>
  <c r="K2499" i="7"/>
  <c r="L2499" i="7"/>
  <c r="K2627" i="7"/>
  <c r="L2627" i="7"/>
  <c r="K2732" i="7"/>
  <c r="L2732" i="7"/>
  <c r="K2794" i="7"/>
  <c r="L2794" i="7"/>
  <c r="K2977" i="7"/>
  <c r="L2977" i="7"/>
  <c r="L3033" i="7"/>
  <c r="L3170" i="7"/>
  <c r="K581" i="7"/>
  <c r="L581" i="7"/>
  <c r="L1279" i="7"/>
  <c r="L1219" i="7"/>
  <c r="L1230" i="7"/>
  <c r="L1232" i="7"/>
  <c r="L1159" i="7"/>
  <c r="L1157" i="7"/>
  <c r="L947" i="7"/>
  <c r="L1007" i="7"/>
  <c r="L1099" i="7"/>
  <c r="L1072" i="7"/>
  <c r="L909" i="7"/>
  <c r="L1032" i="7"/>
  <c r="L825" i="7"/>
  <c r="L746" i="7"/>
  <c r="L822" i="7"/>
  <c r="L558" i="7"/>
  <c r="L633" i="7"/>
  <c r="L662" i="7"/>
  <c r="L527" i="7"/>
  <c r="L428" i="7"/>
  <c r="L324" i="7"/>
  <c r="L373" i="7"/>
  <c r="L309" i="7"/>
  <c r="L86" i="7"/>
  <c r="K362" i="7"/>
  <c r="L362" i="7"/>
  <c r="K1466" i="7"/>
  <c r="L1466" i="7"/>
  <c r="K1725" i="7"/>
  <c r="L1725" i="7"/>
  <c r="K1505" i="7"/>
  <c r="L1505" i="7"/>
  <c r="K1622" i="7"/>
  <c r="L1622" i="7"/>
  <c r="K1637" i="7"/>
  <c r="L1637" i="7"/>
  <c r="K1545" i="7"/>
  <c r="L1545" i="7"/>
  <c r="K1641" i="7"/>
  <c r="L1641" i="7"/>
  <c r="K1726" i="7"/>
  <c r="L1726" i="7"/>
  <c r="L1937" i="7"/>
  <c r="L2009" i="7"/>
  <c r="K2014" i="7"/>
  <c r="L2014" i="7"/>
  <c r="L1905" i="7"/>
  <c r="K2010" i="7"/>
  <c r="L2010" i="7"/>
  <c r="K2067" i="7"/>
  <c r="L2067" i="7"/>
  <c r="L1593" i="7"/>
  <c r="L1721" i="7"/>
  <c r="L1929" i="7"/>
  <c r="K2239" i="7"/>
  <c r="L2239" i="7"/>
  <c r="K2265" i="7"/>
  <c r="L2265" i="7"/>
  <c r="K2366" i="7"/>
  <c r="L2366" i="7"/>
  <c r="K2237" i="7"/>
  <c r="L2237" i="7"/>
  <c r="K2455" i="7"/>
  <c r="L2455" i="7"/>
  <c r="K2589" i="7"/>
  <c r="L2589" i="7"/>
  <c r="K2778" i="7"/>
  <c r="L2778" i="7"/>
  <c r="K2871" i="7"/>
  <c r="L2871" i="7"/>
  <c r="K2449" i="7"/>
  <c r="L2449" i="7"/>
  <c r="K2402" i="7"/>
  <c r="L2402" i="7"/>
  <c r="K2491" i="7"/>
  <c r="L2491" i="7"/>
  <c r="K2549" i="7"/>
  <c r="L2549" i="7"/>
  <c r="K2607" i="7"/>
  <c r="L2607" i="7"/>
  <c r="K2648" i="7"/>
  <c r="L2648" i="7"/>
  <c r="K2706" i="7"/>
  <c r="L2706" i="7"/>
  <c r="K2747" i="7"/>
  <c r="L2747" i="7"/>
  <c r="K2805" i="7"/>
  <c r="L2805" i="7"/>
  <c r="K2863" i="7"/>
  <c r="L2863" i="7"/>
  <c r="K2904" i="7"/>
  <c r="L2904" i="7"/>
  <c r="K2962" i="7"/>
  <c r="L2962" i="7"/>
  <c r="K2365" i="7"/>
  <c r="L2365" i="7"/>
  <c r="K2530" i="7"/>
  <c r="L2530" i="7"/>
  <c r="K2623" i="7"/>
  <c r="L2623" i="7"/>
  <c r="K2786" i="7"/>
  <c r="L2786" i="7"/>
  <c r="K2949" i="7"/>
  <c r="L2949" i="7"/>
  <c r="K3009" i="7"/>
  <c r="L3009" i="7"/>
  <c r="L3100" i="7"/>
  <c r="L3176" i="7"/>
  <c r="K615" i="7"/>
  <c r="L615" i="7"/>
  <c r="K3043" i="7"/>
  <c r="L3043" i="7"/>
  <c r="L3130" i="7"/>
  <c r="K1647" i="7"/>
  <c r="L1647" i="7"/>
  <c r="L2494" i="7"/>
  <c r="K2593" i="7"/>
  <c r="L2593" i="7"/>
  <c r="K2761" i="7"/>
  <c r="L2761" i="7"/>
  <c r="K2848" i="7"/>
  <c r="L2848" i="7"/>
  <c r="L3006" i="7"/>
  <c r="K3118" i="7"/>
  <c r="L3118" i="7"/>
  <c r="K1517" i="7"/>
  <c r="L1517" i="7"/>
  <c r="K1640" i="7"/>
  <c r="L1640" i="7"/>
  <c r="K1730" i="7"/>
  <c r="L1730" i="7"/>
  <c r="K1885" i="7"/>
  <c r="L1885" i="7"/>
  <c r="K1935" i="7"/>
  <c r="L1935" i="7"/>
  <c r="K2135" i="7"/>
  <c r="L2135" i="7"/>
  <c r="K2189" i="7"/>
  <c r="L2189" i="7"/>
  <c r="K2456" i="7"/>
  <c r="L2456" i="7"/>
  <c r="K2503" i="7"/>
  <c r="L2503" i="7"/>
  <c r="K2556" i="7"/>
  <c r="L2556" i="7"/>
  <c r="L3007" i="7"/>
  <c r="K3053" i="7"/>
  <c r="L3053" i="7"/>
  <c r="K3090" i="7"/>
  <c r="L3090" i="7"/>
  <c r="K3133" i="7"/>
  <c r="L3133" i="7"/>
  <c r="L3188" i="7"/>
  <c r="L1350" i="7"/>
  <c r="L1103" i="7"/>
  <c r="L1118" i="7"/>
  <c r="L1004" i="7"/>
  <c r="L817" i="7"/>
  <c r="L700" i="7"/>
  <c r="L801" i="7"/>
  <c r="L566" i="7"/>
  <c r="L862" i="7"/>
  <c r="L686" i="7"/>
  <c r="L601" i="7"/>
  <c r="L481" i="7"/>
  <c r="L497" i="7"/>
  <c r="L502" i="7"/>
  <c r="L474" i="7"/>
  <c r="L365" i="7"/>
  <c r="L294" i="7"/>
  <c r="L150" i="7"/>
  <c r="L658" i="7"/>
  <c r="L634" i="7"/>
  <c r="L690" i="7"/>
  <c r="L682" i="7"/>
  <c r="L1042" i="7"/>
  <c r="K1468" i="7"/>
  <c r="L1468" i="7"/>
  <c r="L1636" i="7"/>
  <c r="K1512" i="7"/>
  <c r="L1512" i="7"/>
  <c r="K1733" i="7"/>
  <c r="L1733" i="7"/>
  <c r="K1552" i="7"/>
  <c r="L1552" i="7"/>
  <c r="K1648" i="7"/>
  <c r="L1648" i="7"/>
  <c r="K1737" i="7"/>
  <c r="L1737" i="7"/>
  <c r="K1792" i="7"/>
  <c r="L1792" i="7"/>
  <c r="K1789" i="7"/>
  <c r="L1789" i="7"/>
  <c r="K1850" i="7"/>
  <c r="L1850" i="7"/>
  <c r="K1938" i="7"/>
  <c r="L1938" i="7"/>
  <c r="K2021" i="7"/>
  <c r="L2021" i="7"/>
  <c r="L2145" i="7"/>
  <c r="L2201" i="7"/>
  <c r="L1989" i="7"/>
  <c r="L1993" i="7"/>
  <c r="K2269" i="7"/>
  <c r="L2269" i="7"/>
  <c r="K2369" i="7"/>
  <c r="L2369" i="7"/>
  <c r="K2249" i="7"/>
  <c r="L2249" i="7"/>
  <c r="K2342" i="7"/>
  <c r="L2342" i="7"/>
  <c r="L2242" i="7"/>
  <c r="K2522" i="7"/>
  <c r="L2522" i="7"/>
  <c r="K2615" i="7"/>
  <c r="L2615" i="7"/>
  <c r="K2781" i="7"/>
  <c r="L2781" i="7"/>
  <c r="K2967" i="7"/>
  <c r="L2967" i="7"/>
  <c r="K2430" i="7"/>
  <c r="L2430" i="7"/>
  <c r="K2552" i="7"/>
  <c r="L2552" i="7"/>
  <c r="K2651" i="7"/>
  <c r="L2651" i="7"/>
  <c r="K2709" i="7"/>
  <c r="L2709" i="7"/>
  <c r="K2767" i="7"/>
  <c r="L2767" i="7"/>
  <c r="K2808" i="7"/>
  <c r="L2808" i="7"/>
  <c r="K2866" i="7"/>
  <c r="L2866" i="7"/>
  <c r="K2907" i="7"/>
  <c r="L2907" i="7"/>
  <c r="K2965" i="7"/>
  <c r="L2965" i="7"/>
  <c r="K2353" i="7"/>
  <c r="L2353" i="7"/>
  <c r="K2377" i="7"/>
  <c r="L2377" i="7"/>
  <c r="K2533" i="7"/>
  <c r="L2533" i="7"/>
  <c r="K2626" i="7"/>
  <c r="L2626" i="7"/>
  <c r="K2719" i="7"/>
  <c r="L2719" i="7"/>
  <c r="K2882" i="7"/>
  <c r="L2882" i="7"/>
  <c r="K3109" i="7"/>
  <c r="L3109" i="7"/>
  <c r="K600" i="7"/>
  <c r="L600" i="7"/>
  <c r="K3081" i="7"/>
  <c r="L3081" i="7"/>
  <c r="K3139" i="7"/>
  <c r="L3139" i="7"/>
  <c r="L3148" i="7"/>
  <c r="K212" i="7"/>
  <c r="L212" i="7"/>
  <c r="K1931" i="7"/>
  <c r="L1931" i="7"/>
  <c r="K2115" i="7"/>
  <c r="L2115" i="7"/>
  <c r="L2262" i="7"/>
  <c r="K2349" i="7"/>
  <c r="L2349" i="7"/>
  <c r="K2408" i="7"/>
  <c r="L2408" i="7"/>
  <c r="K2768" i="7"/>
  <c r="L2768" i="7"/>
  <c r="K2856" i="7"/>
  <c r="L2856" i="7"/>
  <c r="K3011" i="7"/>
  <c r="L3011" i="7"/>
  <c r="L3178" i="7"/>
  <c r="K1525" i="7"/>
  <c r="L1525" i="7"/>
  <c r="K1666" i="7"/>
  <c r="L1666" i="7"/>
  <c r="K1839" i="7"/>
  <c r="L1839" i="7"/>
  <c r="K1965" i="7"/>
  <c r="L1965" i="7"/>
  <c r="K2415" i="7"/>
  <c r="L2415" i="7"/>
  <c r="K2506" i="7"/>
  <c r="L2506" i="7"/>
  <c r="K2572" i="7"/>
  <c r="L2572" i="7"/>
  <c r="K2634" i="7"/>
  <c r="L2634" i="7"/>
  <c r="K2695" i="7"/>
  <c r="L2695" i="7"/>
  <c r="K2820" i="7"/>
  <c r="K2929" i="7"/>
  <c r="L2929" i="7"/>
  <c r="K3179" i="7"/>
  <c r="L3179" i="7"/>
  <c r="K268" i="7"/>
  <c r="L268" i="7"/>
  <c r="L1453" i="7"/>
  <c r="L1239" i="7"/>
  <c r="L1322" i="7"/>
  <c r="L1186" i="7"/>
  <c r="L1299" i="7"/>
  <c r="L1210" i="7"/>
  <c r="L1056" i="7"/>
  <c r="L1000" i="7"/>
  <c r="L1093" i="7"/>
  <c r="L1064" i="7"/>
  <c r="L838" i="7"/>
  <c r="L774" i="7"/>
  <c r="L772" i="7"/>
  <c r="L780" i="7"/>
  <c r="L788" i="7"/>
  <c r="L781" i="7"/>
  <c r="L654" i="7"/>
  <c r="L518" i="7"/>
  <c r="L430" i="7"/>
  <c r="L348" i="7"/>
  <c r="L454" i="7"/>
  <c r="L442" i="7"/>
  <c r="L192" i="7"/>
  <c r="L230" i="7"/>
  <c r="L184" i="7"/>
  <c r="L107" i="7"/>
  <c r="L1354" i="7"/>
  <c r="L530" i="7"/>
  <c r="K1290" i="7"/>
  <c r="L1290" i="7"/>
  <c r="L1226" i="7"/>
  <c r="K1661" i="7"/>
  <c r="L1661" i="7"/>
  <c r="L1732" i="7"/>
  <c r="K1537" i="7"/>
  <c r="L1537" i="7"/>
  <c r="K1686" i="7"/>
  <c r="L1686" i="7"/>
  <c r="L1548" i="7"/>
  <c r="L1644" i="7"/>
  <c r="K1577" i="7"/>
  <c r="L1577" i="7"/>
  <c r="K1662" i="7"/>
  <c r="L1662" i="7"/>
  <c r="K1744" i="7"/>
  <c r="L1744" i="7"/>
  <c r="L1624" i="7"/>
  <c r="L1752" i="7"/>
  <c r="L1780" i="7"/>
  <c r="K1816" i="7"/>
  <c r="L1816" i="7"/>
  <c r="K1793" i="7"/>
  <c r="L1793" i="7"/>
  <c r="L1660" i="7"/>
  <c r="L1500" i="7"/>
  <c r="L1760" i="7"/>
  <c r="L1798" i="7"/>
  <c r="K1875" i="7"/>
  <c r="L1875" i="7"/>
  <c r="K1954" i="7"/>
  <c r="L1954" i="7"/>
  <c r="K1918" i="7"/>
  <c r="L1918" i="7"/>
  <c r="K2028" i="7"/>
  <c r="L2028" i="7"/>
  <c r="L1977" i="7"/>
  <c r="L2003" i="7"/>
  <c r="K2251" i="7"/>
  <c r="L2251" i="7"/>
  <c r="L2106" i="7"/>
  <c r="K2198" i="7"/>
  <c r="L2198" i="7"/>
  <c r="L1830" i="7"/>
  <c r="K2273" i="7"/>
  <c r="L2273" i="7"/>
  <c r="K2345" i="7"/>
  <c r="L2345" i="7"/>
  <c r="L2149" i="7"/>
  <c r="L2343" i="7"/>
  <c r="K2618" i="7"/>
  <c r="L2618" i="7"/>
  <c r="K2877" i="7"/>
  <c r="L2877" i="7"/>
  <c r="K2359" i="7"/>
  <c r="L2359" i="7"/>
  <c r="L2195" i="7"/>
  <c r="L2434" i="7"/>
  <c r="K2514" i="7"/>
  <c r="L2514" i="7"/>
  <c r="K2555" i="7"/>
  <c r="L2555" i="7"/>
  <c r="K2613" i="7"/>
  <c r="L2613" i="7"/>
  <c r="K2671" i="7"/>
  <c r="L2671" i="7"/>
  <c r="K2712" i="7"/>
  <c r="L2712" i="7"/>
  <c r="K2811" i="7"/>
  <c r="L2811" i="7"/>
  <c r="K2968" i="7"/>
  <c r="L2968" i="7"/>
  <c r="L2179" i="7"/>
  <c r="L1950" i="7"/>
  <c r="L2213" i="7"/>
  <c r="K2393" i="7"/>
  <c r="L2393" i="7"/>
  <c r="L2458" i="7"/>
  <c r="K2559" i="7"/>
  <c r="L2559" i="7"/>
  <c r="K2722" i="7"/>
  <c r="L2722" i="7"/>
  <c r="K2815" i="7"/>
  <c r="L2815" i="7"/>
  <c r="K2885" i="7"/>
  <c r="L2885" i="7"/>
  <c r="K3024" i="7"/>
  <c r="L3024" i="7"/>
  <c r="L3112" i="7"/>
  <c r="K1140" i="7"/>
  <c r="L1140" i="7"/>
  <c r="K3085" i="7"/>
  <c r="L3085" i="7"/>
  <c r="L3156" i="7"/>
  <c r="K3051" i="7"/>
  <c r="L3051" i="7"/>
  <c r="K189" i="7"/>
  <c r="L189" i="7"/>
  <c r="K1711" i="7"/>
  <c r="L1711" i="7"/>
  <c r="K1892" i="7"/>
  <c r="L1892" i="7"/>
  <c r="K1939" i="7"/>
  <c r="L1939" i="7"/>
  <c r="K2282" i="7"/>
  <c r="L2282" i="7"/>
  <c r="K2370" i="7"/>
  <c r="L2370" i="7"/>
  <c r="K2418" i="7"/>
  <c r="L2418" i="7"/>
  <c r="K2601" i="7"/>
  <c r="L2601" i="7"/>
  <c r="K2867" i="7"/>
  <c r="L2867" i="7"/>
  <c r="K3021" i="7"/>
  <c r="L3021" i="7"/>
  <c r="K3059" i="7"/>
  <c r="L3059" i="7"/>
  <c r="K3182" i="7"/>
  <c r="L3182" i="7"/>
  <c r="K1550" i="7"/>
  <c r="L1550" i="7"/>
  <c r="K1738" i="7"/>
  <c r="L1738" i="7"/>
  <c r="K1795" i="7"/>
  <c r="L1795" i="7"/>
  <c r="K1854" i="7"/>
  <c r="L1854" i="7"/>
  <c r="K1899" i="7"/>
  <c r="L1899" i="7"/>
  <c r="K1968" i="7"/>
  <c r="L1968" i="7"/>
  <c r="K2218" i="7"/>
  <c r="L2218" i="7"/>
  <c r="K2259" i="7"/>
  <c r="L2259" i="7"/>
  <c r="K2361" i="7"/>
  <c r="L2361" i="7"/>
  <c r="K2422" i="7"/>
  <c r="L2422" i="7"/>
  <c r="K2513" i="7"/>
  <c r="L2513" i="7"/>
  <c r="K2641" i="7"/>
  <c r="L2641" i="7"/>
  <c r="K2698" i="7"/>
  <c r="L2698" i="7"/>
  <c r="K2827" i="7"/>
  <c r="L2827" i="7"/>
  <c r="L2893" i="7"/>
  <c r="L3003" i="7"/>
  <c r="K244" i="7"/>
  <c r="L244" i="7"/>
  <c r="K948" i="7"/>
  <c r="L948" i="7"/>
  <c r="L50" i="7"/>
  <c r="K1757" i="7"/>
  <c r="L1757" i="7"/>
  <c r="K1544" i="7"/>
  <c r="L1544" i="7"/>
  <c r="K1669" i="7"/>
  <c r="L1669" i="7"/>
  <c r="K1584" i="7"/>
  <c r="L1584" i="7"/>
  <c r="K1673" i="7"/>
  <c r="L1673" i="7"/>
  <c r="K2137" i="7"/>
  <c r="L2137" i="7"/>
  <c r="K1947" i="7"/>
  <c r="L1947" i="7"/>
  <c r="K2035" i="7"/>
  <c r="L2035" i="7"/>
  <c r="K2085" i="7"/>
  <c r="L2085" i="7"/>
  <c r="K2255" i="7"/>
  <c r="L2255" i="7"/>
  <c r="K2289" i="7"/>
  <c r="L2289" i="7"/>
  <c r="K2348" i="7"/>
  <c r="L2348" i="7"/>
  <c r="K2551" i="7"/>
  <c r="L2551" i="7"/>
  <c r="K2621" i="7"/>
  <c r="L2621" i="7"/>
  <c r="K2810" i="7"/>
  <c r="L2810" i="7"/>
  <c r="K2903" i="7"/>
  <c r="L2903" i="7"/>
  <c r="K2375" i="7"/>
  <c r="L2375" i="7"/>
  <c r="K2517" i="7"/>
  <c r="L2517" i="7"/>
  <c r="K2575" i="7"/>
  <c r="L2575" i="7"/>
  <c r="K2616" i="7"/>
  <c r="L2616" i="7"/>
  <c r="K2674" i="7"/>
  <c r="L2674" i="7"/>
  <c r="K2715" i="7"/>
  <c r="L2715" i="7"/>
  <c r="K2773" i="7"/>
  <c r="L2773" i="7"/>
  <c r="K2831" i="7"/>
  <c r="L2831" i="7"/>
  <c r="K2872" i="7"/>
  <c r="L2872" i="7"/>
  <c r="K2930" i="7"/>
  <c r="L2930" i="7"/>
  <c r="K2461" i="7"/>
  <c r="L2461" i="7"/>
  <c r="K2562" i="7"/>
  <c r="L2562" i="7"/>
  <c r="K2655" i="7"/>
  <c r="L2655" i="7"/>
  <c r="K2725" i="7"/>
  <c r="L2725" i="7"/>
  <c r="K2818" i="7"/>
  <c r="L2818" i="7"/>
  <c r="K2911" i="7"/>
  <c r="L2911" i="7"/>
  <c r="K3035" i="7"/>
  <c r="L3035" i="7"/>
  <c r="K980" i="7"/>
  <c r="L980" i="7"/>
  <c r="L3088" i="7"/>
  <c r="K3165" i="7"/>
  <c r="L3165" i="7"/>
  <c r="K1474" i="7"/>
  <c r="L1474" i="7"/>
  <c r="K1613" i="7"/>
  <c r="L1613" i="7"/>
  <c r="K117" i="7"/>
  <c r="L117" i="7"/>
  <c r="K2139" i="7"/>
  <c r="L2139" i="7"/>
  <c r="K2231" i="7"/>
  <c r="L2231" i="7"/>
  <c r="K2304" i="7"/>
  <c r="L2304" i="7"/>
  <c r="K2374" i="7"/>
  <c r="L2374" i="7"/>
  <c r="K2542" i="7"/>
  <c r="L2542" i="7"/>
  <c r="K2608" i="7"/>
  <c r="L2608" i="7"/>
  <c r="K2720" i="7"/>
  <c r="L2720" i="7"/>
  <c r="K2881" i="7"/>
  <c r="L2881" i="7"/>
  <c r="L3029" i="7"/>
  <c r="K3070" i="7"/>
  <c r="L3070" i="7"/>
  <c r="L3140" i="7"/>
  <c r="K1674" i="7"/>
  <c r="L1674" i="7"/>
  <c r="K1742" i="7"/>
  <c r="L1742" i="7"/>
  <c r="K1857" i="7"/>
  <c r="L1857" i="7"/>
  <c r="K1903" i="7"/>
  <c r="L1903" i="7"/>
  <c r="K1973" i="7"/>
  <c r="L1973" i="7"/>
  <c r="K2222" i="7"/>
  <c r="L2222" i="7"/>
  <c r="K2379" i="7"/>
  <c r="L2379" i="7"/>
  <c r="K2605" i="7"/>
  <c r="L2605" i="7"/>
  <c r="K2649" i="7"/>
  <c r="L2649" i="7"/>
  <c r="K2705" i="7"/>
  <c r="L2705" i="7"/>
  <c r="K2777" i="7"/>
  <c r="L2777" i="7"/>
  <c r="K2955" i="7"/>
  <c r="L2955" i="7"/>
  <c r="L3144" i="7"/>
  <c r="K1408" i="7"/>
  <c r="L1408" i="7"/>
  <c r="K3019" i="7"/>
  <c r="L3019" i="7"/>
  <c r="K3158" i="7"/>
  <c r="L3158" i="7"/>
  <c r="K823" i="7"/>
  <c r="L823" i="7"/>
  <c r="K1683" i="7"/>
  <c r="L1683" i="7"/>
  <c r="K2190" i="7"/>
  <c r="L2190" i="7"/>
  <c r="K2232" i="7"/>
  <c r="L2232" i="7"/>
  <c r="L2978" i="7"/>
  <c r="K3083" i="7"/>
  <c r="L3083" i="7"/>
  <c r="L3180" i="7"/>
  <c r="L2351" i="7"/>
  <c r="L2917" i="7"/>
  <c r="K711" i="7"/>
  <c r="L711" i="7"/>
  <c r="K77" i="7"/>
  <c r="L77" i="7"/>
  <c r="L2693" i="7"/>
  <c r="L2813" i="7"/>
  <c r="L2209" i="7"/>
  <c r="L2799" i="7"/>
  <c r="K603" i="7"/>
  <c r="L603" i="7"/>
  <c r="K819" i="7"/>
  <c r="L819" i="7"/>
  <c r="L2244" i="7"/>
  <c r="L2436" i="7"/>
  <c r="L3185" i="7"/>
  <c r="K2940" i="7"/>
  <c r="L2940" i="7"/>
  <c r="K2444" i="7"/>
  <c r="L2444" i="7"/>
  <c r="K2657" i="7"/>
  <c r="L2657" i="7"/>
  <c r="L2788" i="7"/>
  <c r="K2788" i="7"/>
  <c r="L2228" i="7"/>
  <c r="K923" i="7"/>
  <c r="L923" i="7"/>
  <c r="L2610" i="7"/>
  <c r="K1758" i="7"/>
  <c r="L1758" i="7"/>
  <c r="K1896" i="7"/>
  <c r="L1896" i="7"/>
  <c r="K1498" i="7"/>
  <c r="L1498" i="7"/>
  <c r="K1594" i="7"/>
  <c r="L1594" i="7"/>
  <c r="K1574" i="7"/>
  <c r="L1574" i="7"/>
  <c r="L1888" i="7"/>
  <c r="L2160" i="7"/>
  <c r="L3108" i="7"/>
  <c r="L1983" i="7"/>
  <c r="L2414" i="7"/>
  <c r="K2633" i="7"/>
  <c r="L2633" i="7"/>
  <c r="L2172" i="7"/>
  <c r="L2016" i="7"/>
  <c r="L2532" i="7"/>
  <c r="K2702" i="7"/>
  <c r="L2702" i="7"/>
  <c r="K2864" i="7"/>
  <c r="L2864" i="7"/>
  <c r="L3105" i="7"/>
  <c r="L3016" i="7"/>
  <c r="L2800" i="7"/>
  <c r="L2534" i="7"/>
  <c r="K2992" i="7"/>
  <c r="L2992" i="7"/>
  <c r="L3076" i="7"/>
  <c r="L2451" i="7"/>
  <c r="L2887" i="7"/>
  <c r="K1698" i="7"/>
  <c r="L1698" i="7"/>
  <c r="L1997" i="7"/>
  <c r="L1778" i="7"/>
  <c r="K2435" i="7"/>
  <c r="L2435" i="7"/>
  <c r="K2832" i="7"/>
  <c r="L2832" i="7"/>
  <c r="K1601" i="7"/>
  <c r="L1601" i="7"/>
  <c r="K2398" i="7"/>
  <c r="L2398" i="7"/>
  <c r="K2545" i="7"/>
  <c r="L2545" i="7"/>
  <c r="K2812" i="7"/>
  <c r="L2812" i="7"/>
  <c r="L3125" i="7"/>
  <c r="K1702" i="7"/>
  <c r="L1702" i="7"/>
  <c r="K1898" i="7"/>
  <c r="L1898" i="7"/>
  <c r="L2662" i="7"/>
  <c r="L2868" i="7"/>
  <c r="L2475" i="7"/>
  <c r="L2766" i="7"/>
  <c r="L2401" i="7"/>
  <c r="L1265" i="7"/>
  <c r="K1963" i="7"/>
  <c r="L1963" i="7"/>
  <c r="L2516" i="7"/>
  <c r="K1802" i="7"/>
  <c r="L1802" i="7"/>
  <c r="L2526" i="7"/>
  <c r="L2944" i="7"/>
  <c r="L2931" i="7"/>
  <c r="K1425" i="7"/>
  <c r="K921" i="7"/>
  <c r="L921" i="7"/>
  <c r="L1507" i="7"/>
  <c r="K2104" i="7"/>
  <c r="L2104" i="7"/>
  <c r="K2665" i="7"/>
  <c r="L2665" i="7"/>
  <c r="K1677" i="7"/>
  <c r="L1677" i="7"/>
  <c r="L425" i="7"/>
  <c r="K1835" i="7"/>
  <c r="L1835" i="7"/>
  <c r="L209" i="7"/>
  <c r="L297" i="7"/>
  <c r="K1928" i="7"/>
  <c r="L1928" i="7"/>
  <c r="L505" i="7"/>
  <c r="L3047" i="7"/>
  <c r="L161" i="7"/>
  <c r="L33" i="7"/>
  <c r="L137" i="7"/>
  <c r="L473" i="7"/>
  <c r="L489" i="7"/>
  <c r="K2322" i="7"/>
  <c r="L2635" i="7"/>
  <c r="L1922" i="7"/>
  <c r="L2439" i="7"/>
  <c r="L2660" i="7"/>
  <c r="L2828" i="7"/>
  <c r="L1511" i="7"/>
  <c r="L1663" i="7"/>
  <c r="L1799" i="7"/>
  <c r="L2291" i="7"/>
  <c r="L1768" i="7"/>
  <c r="L945" i="7"/>
  <c r="L2317" i="7"/>
  <c r="L775" i="7"/>
  <c r="L2582" i="7"/>
  <c r="L3189" i="7"/>
  <c r="L1407" i="7"/>
  <c r="L452" i="7"/>
  <c r="L524" i="7"/>
  <c r="K3022" i="7"/>
  <c r="L3022" i="7"/>
  <c r="K3071" i="7"/>
  <c r="L3071" i="7"/>
  <c r="K3107" i="7"/>
  <c r="L3107" i="7"/>
  <c r="L3162" i="7"/>
  <c r="K1619" i="7"/>
  <c r="L1619" i="7"/>
  <c r="K1709" i="7"/>
  <c r="L1709" i="7"/>
  <c r="K1761" i="7"/>
  <c r="L1761" i="7"/>
  <c r="K2193" i="7"/>
  <c r="L2193" i="7"/>
  <c r="K2257" i="7"/>
  <c r="L2257" i="7"/>
  <c r="K1419" i="7"/>
  <c r="L1419" i="7"/>
  <c r="L2391" i="7"/>
  <c r="L2639" i="7"/>
  <c r="L1259" i="7"/>
  <c r="L2281" i="7"/>
  <c r="L3181" i="7"/>
  <c r="L1847" i="7"/>
  <c r="L1773" i="7"/>
  <c r="L2087" i="7"/>
  <c r="L2983" i="7"/>
  <c r="L2525" i="7"/>
  <c r="L1482" i="7"/>
  <c r="K1765" i="7"/>
  <c r="L1765" i="7"/>
  <c r="L1518" i="7"/>
  <c r="K1877" i="7"/>
  <c r="L1877" i="7"/>
  <c r="K1966" i="7"/>
  <c r="L1966" i="7"/>
  <c r="K1509" i="7"/>
  <c r="L1509" i="7"/>
  <c r="K1902" i="7"/>
  <c r="L1902" i="7"/>
  <c r="K2178" i="7"/>
  <c r="L2178" i="7"/>
  <c r="L2404" i="7"/>
  <c r="L3186" i="7"/>
  <c r="L2156" i="7"/>
  <c r="K2696" i="7"/>
  <c r="L2696" i="7"/>
  <c r="K2774" i="7"/>
  <c r="L2774" i="7"/>
  <c r="L3121" i="7"/>
  <c r="L1895" i="7"/>
  <c r="K2894" i="7"/>
  <c r="L2894" i="7"/>
  <c r="L3025" i="7"/>
  <c r="L3141" i="7"/>
  <c r="L2132" i="7"/>
  <c r="L3017" i="7"/>
  <c r="K2026" i="7"/>
  <c r="L2026" i="7"/>
  <c r="L3157" i="7"/>
  <c r="K2459" i="7"/>
  <c r="L2459" i="7"/>
  <c r="L1879" i="7"/>
  <c r="K2403" i="7"/>
  <c r="L2403" i="7"/>
  <c r="L3038" i="7"/>
  <c r="K1786" i="7"/>
  <c r="L1786" i="7"/>
  <c r="K2873" i="7"/>
  <c r="L2873" i="7"/>
  <c r="L3177" i="7"/>
  <c r="L1441" i="7"/>
  <c r="L3111" i="7"/>
  <c r="K2536" i="7"/>
  <c r="L2536" i="7"/>
  <c r="K1823" i="7"/>
  <c r="L1823" i="7"/>
  <c r="K2952" i="7"/>
  <c r="L2952" i="7"/>
  <c r="L1869" i="7"/>
  <c r="L2609" i="7"/>
  <c r="L2750" i="7"/>
  <c r="L2278" i="7"/>
  <c r="K990" i="7"/>
  <c r="L990" i="7"/>
  <c r="L2650" i="7"/>
  <c r="L2694" i="7"/>
  <c r="K1845" i="7"/>
  <c r="L1845" i="7"/>
  <c r="K2025" i="7"/>
  <c r="L2025" i="7"/>
  <c r="K2697" i="7"/>
  <c r="L2697" i="7"/>
  <c r="L2240" i="7"/>
  <c r="K521" i="7"/>
  <c r="L521" i="7"/>
  <c r="K449" i="7"/>
  <c r="L449" i="7"/>
  <c r="L113" i="7"/>
  <c r="L3039" i="7"/>
  <c r="L409" i="7"/>
  <c r="L145" i="7"/>
  <c r="K1257" i="7"/>
  <c r="L1257" i="7"/>
  <c r="L433" i="7"/>
  <c r="K2570" i="7"/>
  <c r="L2570" i="7"/>
  <c r="K281" i="7"/>
  <c r="L281" i="7"/>
  <c r="L2643" i="7"/>
  <c r="L1946" i="7"/>
  <c r="L2716" i="7"/>
  <c r="L1860" i="7"/>
  <c r="L2836" i="7"/>
  <c r="L1956" i="7"/>
  <c r="L2441" i="7"/>
  <c r="L1599" i="7"/>
  <c r="L1671" i="7"/>
  <c r="L1735" i="7"/>
  <c r="L2029" i="7"/>
  <c r="L1273" i="7"/>
  <c r="L2070" i="7"/>
  <c r="L3190" i="7"/>
  <c r="L261" i="7"/>
  <c r="L3137" i="7"/>
  <c r="L445" i="7"/>
  <c r="K2860" i="7"/>
  <c r="L2860" i="7"/>
  <c r="L3132" i="7"/>
  <c r="L2973" i="7"/>
  <c r="L3026" i="7"/>
  <c r="K3075" i="7"/>
  <c r="L3075" i="7"/>
  <c r="K3119" i="7"/>
  <c r="L3119" i="7"/>
  <c r="K1581" i="7"/>
  <c r="L1581" i="7"/>
  <c r="K1645" i="7"/>
  <c r="L1645" i="7"/>
  <c r="K1717" i="7"/>
  <c r="L1717" i="7"/>
  <c r="K1941" i="7"/>
  <c r="L1941" i="7"/>
  <c r="K2199" i="7"/>
  <c r="L2199" i="7"/>
  <c r="K2263" i="7"/>
  <c r="L2263" i="7"/>
  <c r="L3116" i="7"/>
  <c r="L1469" i="7"/>
  <c r="L1814" i="7"/>
  <c r="L2098" i="7"/>
  <c r="L1590" i="7"/>
  <c r="L2770" i="7"/>
  <c r="L3023" i="7"/>
  <c r="L1570" i="7"/>
  <c r="L1930" i="7"/>
  <c r="L2869" i="7"/>
  <c r="L2927" i="7"/>
  <c r="L667" i="7"/>
  <c r="L1672" i="7"/>
  <c r="L1942" i="7"/>
  <c r="L2553" i="7"/>
  <c r="L2741" i="7"/>
  <c r="L2997" i="7"/>
  <c r="L691" i="7"/>
  <c r="L755" i="7"/>
  <c r="L835" i="7"/>
  <c r="L1043" i="7"/>
  <c r="L1736" i="7"/>
  <c r="L2924" i="7"/>
  <c r="K587" i="7"/>
  <c r="L587" i="7"/>
  <c r="L2563" i="7"/>
  <c r="L2297" i="7"/>
  <c r="L2780" i="7"/>
  <c r="L3089" i="7"/>
  <c r="L2431" i="7"/>
  <c r="L2629" i="7"/>
  <c r="L2841" i="7"/>
  <c r="L3155" i="7"/>
  <c r="L3120" i="7"/>
  <c r="K1998" i="7"/>
  <c r="L1998" i="7"/>
  <c r="L1514" i="7"/>
  <c r="L1485" i="7"/>
  <c r="L1791" i="7"/>
  <c r="L2100" i="7"/>
  <c r="L3192" i="7"/>
  <c r="K1911" i="7"/>
  <c r="L1911" i="7"/>
  <c r="K2171" i="7"/>
  <c r="L2171" i="7"/>
  <c r="L2252" i="7"/>
  <c r="L2002" i="7"/>
  <c r="L2196" i="7"/>
  <c r="K2412" i="7"/>
  <c r="L2412" i="7"/>
  <c r="L2476" i="7"/>
  <c r="K2599" i="7"/>
  <c r="L2599" i="7"/>
  <c r="L3169" i="7"/>
  <c r="L2276" i="7"/>
  <c r="L2900" i="7"/>
  <c r="L3149" i="7"/>
  <c r="L1987" i="7"/>
  <c r="L2737" i="7"/>
  <c r="L1209" i="7"/>
  <c r="L2421" i="7"/>
  <c r="L2646" i="7"/>
  <c r="K1533" i="7"/>
  <c r="L1533" i="7"/>
  <c r="L1991" i="7"/>
  <c r="K1897" i="7"/>
  <c r="L1897" i="7"/>
  <c r="K2146" i="7"/>
  <c r="L2146" i="7"/>
  <c r="L2518" i="7"/>
  <c r="L2740" i="7"/>
  <c r="L2897" i="7"/>
  <c r="L2206" i="7"/>
  <c r="L2920" i="7"/>
  <c r="K2689" i="7"/>
  <c r="L2689" i="7"/>
  <c r="K2804" i="7"/>
  <c r="L2804" i="7"/>
  <c r="K1353" i="7"/>
  <c r="L1353" i="7"/>
  <c r="L3103" i="7"/>
  <c r="K2569" i="7"/>
  <c r="L2569" i="7"/>
  <c r="L3175" i="7"/>
  <c r="K2022" i="7"/>
  <c r="L2022" i="7"/>
  <c r="K2457" i="7"/>
  <c r="L2457" i="7"/>
  <c r="L2086" i="7"/>
  <c r="L2038" i="7"/>
  <c r="L1787" i="7"/>
  <c r="L969" i="7"/>
  <c r="L1821" i="7"/>
  <c r="K2673" i="7"/>
  <c r="L2673" i="7"/>
  <c r="K2040" i="7"/>
  <c r="L2040" i="7"/>
  <c r="L2733" i="7"/>
  <c r="L2159" i="7"/>
  <c r="L25" i="7"/>
  <c r="L2373" i="7"/>
  <c r="L1499" i="7"/>
  <c r="L1858" i="7"/>
  <c r="L2748" i="7"/>
  <c r="L2947" i="7"/>
  <c r="L1883" i="7"/>
  <c r="L1806" i="7"/>
  <c r="L2337" i="7"/>
  <c r="L1543" i="7"/>
  <c r="L1607" i="7"/>
  <c r="L1679" i="7"/>
  <c r="L977" i="7"/>
  <c r="L2109" i="7"/>
  <c r="L2229" i="7"/>
  <c r="L2356" i="7"/>
  <c r="L232" i="7"/>
  <c r="L3049" i="7"/>
  <c r="K2260" i="7"/>
  <c r="L2260" i="7"/>
  <c r="K2347" i="7"/>
  <c r="L2347" i="7"/>
  <c r="K2482" i="7"/>
  <c r="L2482" i="7"/>
  <c r="K2745" i="7"/>
  <c r="L2745" i="7"/>
  <c r="L3045" i="7"/>
  <c r="K2666" i="7"/>
  <c r="L2666" i="7"/>
  <c r="L2948" i="7"/>
  <c r="K2580" i="7"/>
  <c r="L2580" i="7"/>
  <c r="K3042" i="7"/>
  <c r="L3042" i="7"/>
  <c r="L1782" i="7"/>
  <c r="K2017" i="7"/>
  <c r="L2017" i="7"/>
  <c r="K2672" i="7"/>
  <c r="L2672" i="7"/>
  <c r="K1534" i="7"/>
  <c r="L1534" i="7"/>
  <c r="K1690" i="7"/>
  <c r="L1690" i="7"/>
  <c r="L2152" i="7"/>
  <c r="K2654" i="7"/>
  <c r="L2654" i="7"/>
  <c r="K1541" i="7"/>
  <c r="L1541" i="7"/>
  <c r="K1838" i="7"/>
  <c r="L1838" i="7"/>
  <c r="K1975" i="7"/>
  <c r="L1975" i="7"/>
  <c r="L1385" i="7"/>
  <c r="L2759" i="7"/>
  <c r="L2714" i="7"/>
  <c r="L1606" i="7"/>
  <c r="K897" i="7"/>
  <c r="L897" i="7"/>
  <c r="L2870" i="7"/>
  <c r="K2155" i="7"/>
  <c r="L2155" i="7"/>
  <c r="K2809" i="7"/>
  <c r="L2809" i="7"/>
  <c r="K2760" i="7"/>
  <c r="L2760" i="7"/>
  <c r="L1984" i="7"/>
  <c r="K2330" i="7"/>
  <c r="L2330" i="7"/>
  <c r="K2302" i="7"/>
  <c r="L2302" i="7"/>
  <c r="L193" i="7"/>
  <c r="L89" i="7"/>
  <c r="L265" i="7"/>
  <c r="L465" i="7"/>
  <c r="L1433" i="7"/>
  <c r="K2825" i="7"/>
  <c r="L2825" i="7"/>
  <c r="L1563" i="7"/>
  <c r="L2548" i="7"/>
  <c r="L2667" i="7"/>
  <c r="L916" i="7"/>
  <c r="L2764" i="7"/>
  <c r="L727" i="7"/>
  <c r="L1349" i="7"/>
  <c r="L831" i="7"/>
  <c r="L363" i="7"/>
  <c r="L551" i="7"/>
  <c r="L3048" i="7"/>
  <c r="L3097" i="7"/>
  <c r="L3183" i="7"/>
  <c r="K1962" i="7"/>
  <c r="L1962" i="7"/>
  <c r="L3128" i="7"/>
  <c r="L2048" i="7"/>
  <c r="L2935" i="7"/>
  <c r="L3184" i="7"/>
  <c r="L2659" i="7"/>
  <c r="L2789" i="7"/>
  <c r="L1985" i="7"/>
  <c r="L2508" i="7"/>
  <c r="L2620" i="7"/>
  <c r="L2874" i="7"/>
  <c r="L3159" i="7"/>
  <c r="L2420" i="7"/>
  <c r="L2636" i="7"/>
  <c r="L2746" i="7"/>
  <c r="K715" i="7"/>
  <c r="L715" i="7"/>
  <c r="L771" i="7"/>
  <c r="L1654" i="7"/>
  <c r="L2079" i="7"/>
  <c r="L2318" i="7"/>
  <c r="K3151" i="7"/>
  <c r="L1923" i="7"/>
  <c r="L1502" i="7"/>
  <c r="L2118" i="7"/>
  <c r="L2478" i="7"/>
  <c r="L2796" i="7"/>
  <c r="L2385" i="7"/>
  <c r="L2272" i="7"/>
  <c r="L2443" i="7"/>
  <c r="L2567" i="7"/>
  <c r="L2685" i="7"/>
  <c r="K1638" i="7"/>
  <c r="L1638" i="7"/>
  <c r="L1901" i="7"/>
  <c r="K1842" i="7"/>
  <c r="L1842" i="7"/>
  <c r="K1790" i="7"/>
  <c r="L1790" i="7"/>
  <c r="K1626" i="7"/>
  <c r="K3150" i="7"/>
  <c r="L3150" i="7"/>
  <c r="L2024" i="7"/>
  <c r="L2390" i="7"/>
  <c r="L2502" i="7"/>
  <c r="K2730" i="7"/>
  <c r="L2730" i="7"/>
  <c r="K2792" i="7"/>
  <c r="L2792" i="7"/>
  <c r="L1729" i="7"/>
  <c r="L2432" i="7"/>
  <c r="L1927" i="7"/>
  <c r="L2352" i="7"/>
  <c r="K2486" i="7"/>
  <c r="L2486" i="7"/>
  <c r="L2308" i="7"/>
  <c r="L2876" i="7"/>
  <c r="L2524" i="7"/>
  <c r="L2217" i="7"/>
  <c r="L2571" i="7"/>
  <c r="L2292" i="7"/>
  <c r="L1587" i="7"/>
  <c r="L1555" i="7"/>
  <c r="L2175" i="7"/>
  <c r="K2477" i="7"/>
  <c r="L2477" i="7"/>
  <c r="K1531" i="7"/>
  <c r="L1531" i="7"/>
  <c r="K2266" i="7"/>
  <c r="L2266" i="7"/>
  <c r="L2531" i="7"/>
  <c r="L2849" i="7"/>
  <c r="L2312" i="7"/>
  <c r="L2162" i="7"/>
  <c r="K3008" i="7"/>
  <c r="L3008" i="7"/>
  <c r="K2177" i="7"/>
  <c r="L2177" i="7"/>
  <c r="K2814" i="7"/>
  <c r="L2814" i="7"/>
  <c r="K2000" i="7"/>
  <c r="L2000" i="7"/>
  <c r="L2167" i="7"/>
  <c r="L1658" i="7"/>
  <c r="L3142" i="7"/>
  <c r="L1807" i="7"/>
  <c r="K2313" i="7"/>
  <c r="L2819" i="7"/>
  <c r="L2005" i="7"/>
  <c r="K2126" i="7"/>
  <c r="L2126" i="7"/>
  <c r="K2216" i="7"/>
  <c r="L2216" i="7"/>
  <c r="L2790" i="7"/>
  <c r="L1990" i="7"/>
  <c r="K2423" i="7"/>
  <c r="L2423" i="7"/>
  <c r="L2710" i="7"/>
  <c r="L401" i="7"/>
  <c r="L169" i="7"/>
  <c r="L2862" i="7"/>
  <c r="L121" i="7"/>
  <c r="L65" i="7"/>
  <c r="K1864" i="7"/>
  <c r="L1864" i="7"/>
  <c r="L1171" i="7"/>
  <c r="L1627" i="7"/>
  <c r="L972" i="7"/>
  <c r="L2883" i="7"/>
  <c r="L2305" i="7"/>
  <c r="L2964" i="7"/>
  <c r="L2219" i="7"/>
  <c r="L1205" i="7"/>
  <c r="L2268" i="7"/>
  <c r="L1417" i="7"/>
  <c r="L2133" i="7"/>
  <c r="L2253" i="7"/>
  <c r="L2989" i="7"/>
  <c r="L405" i="7"/>
  <c r="L3066" i="7"/>
  <c r="L19" i="7"/>
  <c r="L257" i="7"/>
  <c r="L623" i="7"/>
  <c r="K1603" i="7"/>
  <c r="L1603" i="7"/>
  <c r="L1667" i="7"/>
  <c r="K2144" i="7"/>
  <c r="L2144" i="7"/>
  <c r="L3064" i="7"/>
  <c r="L1710" i="7"/>
  <c r="L2703" i="7"/>
  <c r="L1718" i="7"/>
  <c r="K1992" i="7"/>
  <c r="L1992" i="7"/>
  <c r="L2591" i="7"/>
  <c r="K1685" i="7"/>
  <c r="L1685" i="7"/>
  <c r="K1573" i="7"/>
  <c r="L1573" i="7"/>
  <c r="K1643" i="7"/>
  <c r="L1643" i="7"/>
  <c r="K1770" i="7"/>
  <c r="L1770" i="7"/>
  <c r="K1906" i="7"/>
  <c r="L1906" i="7"/>
  <c r="L2023" i="7"/>
  <c r="K1549" i="7"/>
  <c r="L1549" i="7"/>
  <c r="K1651" i="7"/>
  <c r="L1651" i="7"/>
  <c r="K1967" i="7"/>
  <c r="L1967" i="7"/>
  <c r="L2046" i="7"/>
  <c r="K2122" i="7"/>
  <c r="L2122" i="7"/>
  <c r="L3113" i="7"/>
  <c r="L2340" i="7"/>
  <c r="L2180" i="7"/>
  <c r="K2288" i="7"/>
  <c r="L2288" i="7"/>
  <c r="L2535" i="7"/>
  <c r="L2797" i="7"/>
  <c r="K2950" i="7"/>
  <c r="L2950" i="7"/>
  <c r="K2134" i="7"/>
  <c r="L2134" i="7"/>
  <c r="L2300" i="7"/>
  <c r="L3037" i="7"/>
  <c r="K2912" i="7"/>
  <c r="L2912" i="7"/>
  <c r="K2275" i="7"/>
  <c r="L2275" i="7"/>
  <c r="K2367" i="7"/>
  <c r="L2367" i="7"/>
  <c r="K2669" i="7"/>
  <c r="L2669" i="7"/>
  <c r="K2784" i="7"/>
  <c r="L2784" i="7"/>
  <c r="L2148" i="7"/>
  <c r="L3018" i="7"/>
  <c r="L2036" i="7"/>
  <c r="K1889" i="7"/>
  <c r="L1889" i="7"/>
  <c r="L1562" i="7"/>
  <c r="L2208" i="7"/>
  <c r="K2496" i="7"/>
  <c r="L2496" i="7"/>
  <c r="K2363" i="7"/>
  <c r="L2363" i="7"/>
  <c r="L2798" i="7"/>
  <c r="K1100" i="7"/>
  <c r="L1100" i="7"/>
  <c r="K1936" i="7"/>
  <c r="L1936" i="7"/>
  <c r="K2258" i="7"/>
  <c r="L2258" i="7"/>
  <c r="K1510" i="7"/>
  <c r="L1510" i="7"/>
  <c r="L2566" i="7"/>
  <c r="L2934" i="7"/>
  <c r="K1741" i="7"/>
  <c r="L1741" i="7"/>
  <c r="L2419" i="7"/>
  <c r="L3143" i="7"/>
  <c r="K2521" i="7"/>
  <c r="L2521" i="7"/>
  <c r="L2200" i="7"/>
  <c r="K1722" i="7"/>
  <c r="K2267" i="7"/>
  <c r="L2267" i="7"/>
  <c r="K2960" i="7"/>
  <c r="L2960" i="7"/>
  <c r="L1506" i="7"/>
  <c r="L2344" i="7"/>
  <c r="L2833" i="7"/>
  <c r="L393" i="7"/>
  <c r="L153" i="7"/>
  <c r="L185" i="7"/>
  <c r="L241" i="7"/>
  <c r="L97" i="7"/>
  <c r="L2350" i="7"/>
  <c r="K2858" i="7"/>
  <c r="L2858" i="7"/>
  <c r="L1227" i="7"/>
  <c r="L1691" i="7"/>
  <c r="L2223" i="7"/>
  <c r="L3145" i="7"/>
  <c r="L2588" i="7"/>
  <c r="L2899" i="7"/>
  <c r="L2452" i="7"/>
  <c r="L179" i="7"/>
  <c r="L1451" i="7"/>
  <c r="L2982" i="7"/>
  <c r="L759" i="7"/>
  <c r="L21" i="7"/>
  <c r="K2905" i="7"/>
  <c r="L2905" i="7"/>
  <c r="K3015" i="7"/>
  <c r="L3015" i="7"/>
  <c r="L3106" i="7"/>
  <c r="K1037" i="7"/>
  <c r="L1037" i="7"/>
  <c r="K225" i="7"/>
  <c r="L225" i="7"/>
  <c r="K3012" i="7"/>
  <c r="L3012" i="7"/>
  <c r="L3056" i="7"/>
  <c r="K3094" i="7"/>
  <c r="L3094" i="7"/>
  <c r="L3136" i="7"/>
  <c r="K1739" i="7"/>
  <c r="L1739" i="7"/>
  <c r="K1855" i="7"/>
  <c r="L1855" i="7"/>
  <c r="K1995" i="7"/>
  <c r="L1995" i="7"/>
  <c r="K2226" i="7"/>
  <c r="L2226" i="7"/>
  <c r="L3068" i="7"/>
  <c r="L3154" i="7"/>
  <c r="L2381" i="7"/>
  <c r="L2898" i="7"/>
  <c r="L2941" i="7"/>
  <c r="L2158" i="7"/>
  <c r="L2677" i="7"/>
  <c r="L2807" i="7"/>
  <c r="L1477" i="7"/>
  <c r="L2879" i="7"/>
  <c r="L3031" i="7"/>
  <c r="L1781" i="7"/>
  <c r="L2191" i="7"/>
  <c r="L2751" i="7"/>
  <c r="L3" i="7"/>
  <c r="L571" i="7"/>
  <c r="L1011" i="7"/>
  <c r="L1829" i="7"/>
  <c r="L1982" i="7"/>
  <c r="L2388" i="7"/>
  <c r="L1891" i="7"/>
  <c r="L1075" i="7"/>
  <c r="L2586" i="7"/>
  <c r="L2596" i="7"/>
  <c r="K1706" i="7"/>
  <c r="L1706" i="7"/>
  <c r="L1813" i="7"/>
  <c r="K1578" i="7"/>
  <c r="L1578" i="7"/>
  <c r="K1650" i="7"/>
  <c r="L1650" i="7"/>
  <c r="L1774" i="7"/>
  <c r="K1862" i="7"/>
  <c r="L1862" i="7"/>
  <c r="L1933" i="7"/>
  <c r="K1872" i="7"/>
  <c r="L1872" i="7"/>
  <c r="L3041" i="7"/>
  <c r="L2151" i="7"/>
  <c r="L2294" i="7"/>
  <c r="K2576" i="7"/>
  <c r="L2576" i="7"/>
  <c r="L2676" i="7"/>
  <c r="K2954" i="7"/>
  <c r="L2954" i="7"/>
  <c r="K3087" i="7"/>
  <c r="L2612" i="7"/>
  <c r="L2951" i="7"/>
  <c r="L2051" i="7"/>
  <c r="K2280" i="7"/>
  <c r="L2280" i="7"/>
  <c r="K2512" i="7"/>
  <c r="L2512" i="7"/>
  <c r="K2682" i="7"/>
  <c r="L2682" i="7"/>
  <c r="K2961" i="7"/>
  <c r="L2961" i="7"/>
  <c r="L3074" i="7"/>
  <c r="L2332" i="7"/>
  <c r="L2328" i="7"/>
  <c r="L2595" i="7"/>
  <c r="L2358" i="7"/>
  <c r="L2772" i="7"/>
  <c r="L1566" i="7"/>
  <c r="L2762" i="7"/>
  <c r="L2708" i="7"/>
  <c r="K2937" i="7"/>
  <c r="L2937" i="7"/>
  <c r="L2644" i="7"/>
  <c r="K2824" i="7"/>
  <c r="L2824" i="7"/>
  <c r="L2510" i="7"/>
  <c r="L2925" i="7"/>
  <c r="L1943" i="7"/>
  <c r="L2296" i="7"/>
  <c r="K2585" i="7"/>
  <c r="L2585" i="7"/>
  <c r="L2509" i="7"/>
  <c r="K2368" i="7"/>
  <c r="L2368" i="7"/>
  <c r="L2326" i="7"/>
  <c r="K2417" i="7"/>
  <c r="L2417" i="7"/>
  <c r="L2926" i="7"/>
  <c r="L177" i="7"/>
  <c r="L9" i="7"/>
  <c r="L457" i="7"/>
  <c r="L73" i="7"/>
  <c r="L2429" i="7"/>
  <c r="L2540" i="7"/>
  <c r="L2382" i="7"/>
  <c r="L1052" i="7"/>
  <c r="L1448" i="7"/>
  <c r="L2604" i="7"/>
  <c r="L3004" i="7"/>
  <c r="L2059" i="7"/>
  <c r="L1495" i="7"/>
  <c r="L1775" i="7"/>
  <c r="L2529" i="7"/>
  <c r="L1475" i="7"/>
  <c r="L2157" i="7"/>
  <c r="L2285" i="7"/>
  <c r="L2801" i="7"/>
  <c r="L487" i="7"/>
  <c r="L84" i="7"/>
  <c r="L519" i="7"/>
  <c r="L901" i="7"/>
  <c r="L468" i="7"/>
  <c r="K2617" i="7"/>
  <c r="L2617" i="7"/>
  <c r="K2668" i="7"/>
  <c r="L2668" i="7"/>
  <c r="L2717" i="7"/>
  <c r="L3063" i="7"/>
  <c r="L3161" i="7"/>
  <c r="L3060" i="7"/>
  <c r="L3098" i="7"/>
  <c r="K1675" i="7"/>
  <c r="L1675" i="7"/>
  <c r="K2182" i="7"/>
  <c r="L2182" i="7"/>
  <c r="K3079" i="7"/>
  <c r="L3079" i="7"/>
  <c r="K3163" i="7"/>
  <c r="L3163" i="7"/>
  <c r="L2663" i="7"/>
  <c r="K987" i="7"/>
  <c r="L987" i="7"/>
  <c r="L3072" i="7"/>
  <c r="L1535" i="7"/>
  <c r="L2541" i="7"/>
  <c r="L827" i="7"/>
  <c r="K564" i="7"/>
  <c r="L564" i="7"/>
  <c r="L2450" i="7"/>
  <c r="K339" i="7"/>
  <c r="L339" i="7"/>
  <c r="K723" i="7"/>
  <c r="L859" i="7"/>
  <c r="L1019" i="7"/>
  <c r="L1659" i="7"/>
  <c r="L3146" i="7"/>
  <c r="L2329" i="7"/>
  <c r="L2224" i="7"/>
  <c r="L2501" i="7"/>
  <c r="L2829" i="7"/>
  <c r="K1067" i="7"/>
  <c r="L1067" i="7"/>
  <c r="L2519" i="7"/>
  <c r="L3013" i="7"/>
  <c r="L3134" i="7"/>
  <c r="K1951" i="7"/>
  <c r="L1951" i="7"/>
  <c r="K1494" i="7"/>
  <c r="L1494" i="7"/>
  <c r="L1755" i="7"/>
  <c r="K1878" i="7"/>
  <c r="L1878" i="7"/>
  <c r="K1999" i="7"/>
  <c r="L1999" i="7"/>
  <c r="L2054" i="7"/>
  <c r="K2136" i="7"/>
  <c r="L2136" i="7"/>
  <c r="L3172" i="7"/>
  <c r="L2047" i="7"/>
  <c r="L3093" i="7"/>
  <c r="K2624" i="7"/>
  <c r="L2624" i="7"/>
  <c r="K2816" i="7"/>
  <c r="L2816" i="7"/>
  <c r="L3153" i="7"/>
  <c r="L1964" i="7"/>
  <c r="L2058" i="7"/>
  <c r="L2460" i="7"/>
  <c r="K2688" i="7"/>
  <c r="L2688" i="7"/>
  <c r="L2823" i="7"/>
  <c r="L3082" i="7"/>
  <c r="L2164" i="7"/>
  <c r="L1865" i="7"/>
  <c r="L2752" i="7"/>
  <c r="L2637" i="7"/>
  <c r="L2394" i="7"/>
  <c r="K2993" i="7"/>
  <c r="L2993" i="7"/>
  <c r="K1971" i="7"/>
  <c r="L1971" i="7"/>
  <c r="K1809" i="7"/>
  <c r="L1809" i="7"/>
  <c r="K2528" i="7"/>
  <c r="L2528" i="7"/>
  <c r="K1642" i="7"/>
  <c r="L1642" i="7"/>
  <c r="K2166" i="7"/>
  <c r="L2166" i="7"/>
  <c r="L2371" i="7"/>
  <c r="L2464" i="7"/>
  <c r="L2573" i="7"/>
  <c r="L3046" i="7"/>
  <c r="L1958" i="7"/>
  <c r="K2592" i="7"/>
  <c r="L2592" i="7"/>
  <c r="L3061" i="7"/>
  <c r="L1920" i="7"/>
  <c r="K2446" i="7"/>
  <c r="L2446" i="7"/>
  <c r="L2731" i="7"/>
  <c r="L2447" i="7"/>
  <c r="K1665" i="7"/>
  <c r="L1665" i="7"/>
  <c r="K2090" i="7"/>
  <c r="L2090" i="7"/>
  <c r="K2378" i="7"/>
  <c r="L2378" i="7"/>
  <c r="K2504" i="7"/>
  <c r="L2504" i="7"/>
  <c r="K1870" i="7"/>
  <c r="L1870" i="7"/>
  <c r="L233" i="7"/>
  <c r="L217" i="7"/>
  <c r="L273" i="7"/>
  <c r="L537" i="7"/>
  <c r="L2602" i="7"/>
  <c r="L105" i="7"/>
  <c r="L1275" i="7"/>
  <c r="L2652" i="7"/>
  <c r="L1655" i="7"/>
  <c r="L1719" i="7"/>
  <c r="L2107" i="7"/>
  <c r="L1848" i="7"/>
  <c r="L1022" i="7"/>
  <c r="L3034" i="7"/>
  <c r="L508" i="7"/>
  <c r="L456" i="7"/>
  <c r="L2922" i="7"/>
  <c r="L13" i="7"/>
  <c r="K2918" i="7"/>
  <c r="K2061" i="7"/>
  <c r="K113" i="7"/>
  <c r="K2782" i="7"/>
  <c r="K2958" i="7"/>
  <c r="K3183" i="7"/>
  <c r="K393" i="7"/>
  <c r="K1162" i="7"/>
  <c r="K2023" i="7"/>
  <c r="K2101" i="7"/>
  <c r="K1667" i="7"/>
  <c r="K409" i="7"/>
  <c r="K1565" i="7"/>
  <c r="K3045" i="7"/>
  <c r="K2075" i="7"/>
  <c r="K3061" i="7"/>
  <c r="K1514" i="7"/>
  <c r="K2051" i="7"/>
  <c r="K3039" i="7"/>
  <c r="K145" i="7"/>
  <c r="K2240" i="7"/>
  <c r="K1808" i="7"/>
  <c r="K2425" i="7"/>
  <c r="K2948" i="7"/>
  <c r="K361" i="7"/>
  <c r="K433" i="7"/>
  <c r="K1782" i="7"/>
  <c r="K2043" i="7"/>
  <c r="K1614" i="7"/>
  <c r="K2116" i="7"/>
  <c r="K2420" i="7"/>
  <c r="K787" i="7"/>
  <c r="K811" i="7"/>
  <c r="K2931" i="7"/>
  <c r="K2100" i="7"/>
  <c r="K1831" i="7"/>
  <c r="K2355" i="7"/>
  <c r="K2502" i="7"/>
  <c r="K3103" i="7"/>
  <c r="K2339" i="7"/>
  <c r="K2590" i="7"/>
  <c r="K2670" i="7"/>
  <c r="K2951" i="7"/>
  <c r="K3123" i="7"/>
  <c r="K2577" i="7"/>
  <c r="K2248" i="7"/>
  <c r="K2791" i="7"/>
  <c r="K2752" i="7"/>
  <c r="K2371" i="7"/>
  <c r="K2919" i="7"/>
  <c r="K2152" i="7"/>
  <c r="K2038" i="7"/>
  <c r="K2044" i="7"/>
  <c r="K2261" i="7"/>
  <c r="K2005" i="7"/>
  <c r="K1631" i="7"/>
  <c r="K1699" i="7"/>
  <c r="K2736" i="7"/>
  <c r="K1586" i="7"/>
  <c r="K3127" i="7"/>
  <c r="K1747" i="7"/>
  <c r="K2390" i="7"/>
  <c r="K2622" i="7"/>
  <c r="K843" i="7"/>
  <c r="K891" i="7"/>
  <c r="K1011" i="7"/>
  <c r="K1449" i="7"/>
  <c r="K1522" i="7"/>
  <c r="K2765" i="7"/>
  <c r="K1856" i="7"/>
  <c r="K2510" i="7"/>
  <c r="K2451" i="7"/>
  <c r="K1997" i="7"/>
  <c r="K2474" i="7"/>
  <c r="K2868" i="7"/>
  <c r="K969" i="7"/>
  <c r="K3102" i="7"/>
  <c r="K771" i="7"/>
  <c r="K1859" i="7"/>
  <c r="K2160" i="7"/>
  <c r="K1732" i="7"/>
  <c r="K1548" i="7"/>
  <c r="K1644" i="7"/>
  <c r="K1624" i="7"/>
  <c r="K1752" i="7"/>
  <c r="K1780" i="7"/>
  <c r="K1660" i="7"/>
  <c r="K1500" i="7"/>
  <c r="K1760" i="7"/>
  <c r="K1798" i="7"/>
  <c r="K1944" i="7"/>
  <c r="K2149" i="7"/>
  <c r="K2343" i="7"/>
  <c r="K2195" i="7"/>
  <c r="K2179" i="7"/>
  <c r="K1950" i="7"/>
  <c r="K2213" i="7"/>
  <c r="K2184" i="7"/>
  <c r="K2262" i="7"/>
  <c r="K3174" i="7"/>
  <c r="K2718" i="7"/>
  <c r="K2701" i="7"/>
  <c r="K2561" i="7"/>
  <c r="K2074" i="7"/>
  <c r="K2243" i="7"/>
  <c r="K2080" i="7"/>
  <c r="K2192" i="7"/>
  <c r="K3006" i="7"/>
  <c r="K2631" i="7"/>
  <c r="K2988" i="7"/>
  <c r="K3041" i="7"/>
  <c r="K1919" i="7"/>
  <c r="K2032" i="7"/>
  <c r="K2094" i="7"/>
  <c r="K3099" i="7"/>
  <c r="K313" i="7"/>
  <c r="K2294" i="7"/>
  <c r="K2806" i="7"/>
  <c r="K1729" i="7"/>
  <c r="K2114" i="7"/>
  <c r="K499" i="7"/>
  <c r="K2130" i="7"/>
  <c r="K2081" i="7"/>
  <c r="K2088" i="7"/>
  <c r="K2686" i="7"/>
  <c r="K2097" i="7"/>
  <c r="K3027" i="7"/>
  <c r="K1766" i="7"/>
  <c r="K2766" i="7"/>
  <c r="K2331" i="7"/>
  <c r="K2704" i="7"/>
  <c r="K2082" i="7"/>
  <c r="K3" i="7"/>
  <c r="K514" i="7"/>
  <c r="K346" i="7"/>
  <c r="K842" i="7"/>
  <c r="K482" i="7"/>
  <c r="K826" i="7"/>
  <c r="K970" i="7"/>
  <c r="K1489" i="7"/>
  <c r="K1769" i="7"/>
  <c r="K1617" i="7"/>
  <c r="K1801" i="7"/>
  <c r="K1649" i="7"/>
  <c r="K1841" i="7"/>
  <c r="K2153" i="7"/>
  <c r="K2210" i="7"/>
  <c r="K2202" i="7"/>
  <c r="K2138" i="7"/>
  <c r="K1881" i="7"/>
  <c r="K1969" i="7"/>
  <c r="K2362" i="7"/>
  <c r="K2234" i="7"/>
  <c r="K2290" i="7"/>
  <c r="K2274" i="7"/>
  <c r="K3130" i="7"/>
  <c r="K2093" i="7"/>
  <c r="K2535" i="7"/>
  <c r="K3125" i="7"/>
  <c r="K1477" i="7"/>
  <c r="K303" i="7"/>
  <c r="K3091" i="7"/>
  <c r="K1791" i="7"/>
  <c r="K2102" i="7"/>
  <c r="K1491" i="7"/>
  <c r="K2036" i="7"/>
  <c r="K2217" i="7"/>
  <c r="K2729" i="7"/>
  <c r="K2042" i="7"/>
  <c r="K3076" i="7"/>
  <c r="K1888" i="7"/>
  <c r="K2050" i="7"/>
  <c r="K2073" i="7"/>
  <c r="K2228" i="7"/>
  <c r="K2900" i="7"/>
  <c r="K2112" i="7"/>
  <c r="K2055" i="7"/>
  <c r="K2064" i="7"/>
  <c r="K2072" i="7"/>
  <c r="K2066" i="7"/>
  <c r="K2206" i="7"/>
  <c r="K2920" i="7"/>
  <c r="K2505" i="7"/>
  <c r="K2640" i="7"/>
  <c r="K762" i="7"/>
  <c r="K1434" i="7"/>
  <c r="K906" i="7"/>
  <c r="K546" i="7"/>
  <c r="K1764" i="7"/>
  <c r="K1676" i="7"/>
  <c r="K1684" i="7"/>
  <c r="K1828" i="7"/>
  <c r="K2148" i="7"/>
  <c r="K1972" i="7"/>
  <c r="K2049" i="7"/>
  <c r="K1504" i="7"/>
  <c r="K2108" i="7"/>
  <c r="K2550" i="7"/>
  <c r="K2797" i="7"/>
  <c r="K2127" i="7"/>
  <c r="K2176" i="7"/>
  <c r="K2653" i="7"/>
  <c r="K1731" i="7"/>
  <c r="K2056" i="7"/>
  <c r="K2841" i="7"/>
  <c r="K2057" i="7"/>
  <c r="K1910" i="7"/>
  <c r="K2129" i="7"/>
  <c r="K2105" i="7"/>
  <c r="K2089" i="7"/>
  <c r="K2150" i="7"/>
  <c r="K1542" i="7"/>
  <c r="K3149" i="7"/>
  <c r="K2096" i="7"/>
  <c r="K2063" i="7"/>
  <c r="K2095" i="7"/>
  <c r="K2750" i="7"/>
  <c r="K2041" i="7"/>
  <c r="K2128" i="7"/>
  <c r="K1218" i="7"/>
  <c r="K1242" i="7"/>
  <c r="K866" i="7"/>
  <c r="K1442" i="7"/>
  <c r="K2180" i="7"/>
  <c r="K2308" i="7"/>
  <c r="K2069" i="7"/>
  <c r="K2065" i="7"/>
  <c r="K2340" i="7"/>
  <c r="K2830" i="7"/>
  <c r="K191" i="7"/>
  <c r="K2662" i="7"/>
  <c r="K2442" i="7"/>
  <c r="K2632" i="7"/>
  <c r="K2103" i="7"/>
  <c r="K2793" i="7"/>
  <c r="K794" i="7"/>
  <c r="K770" i="7"/>
  <c r="K802" i="7"/>
  <c r="K1066" i="7"/>
  <c r="K322" i="7"/>
  <c r="K1250" i="7"/>
  <c r="K1540" i="7"/>
  <c r="K1516" i="7"/>
  <c r="K1708" i="7"/>
  <c r="K1564" i="7"/>
  <c r="K1692" i="7"/>
  <c r="K1776" i="7"/>
  <c r="K1600" i="7"/>
  <c r="K1728" i="7"/>
  <c r="K1788" i="7"/>
  <c r="K1536" i="7"/>
  <c r="K1524" i="7"/>
  <c r="K1656" i="7"/>
  <c r="K1496" i="7"/>
  <c r="K1716" i="7"/>
  <c r="K2119" i="7"/>
  <c r="K2256" i="7"/>
  <c r="K3055" i="7"/>
  <c r="K2048" i="7"/>
  <c r="K2030" i="7"/>
  <c r="K1942" i="7"/>
  <c r="K2553" i="7"/>
  <c r="K2741" i="7"/>
  <c r="K2281" i="7"/>
  <c r="K2467" i="7"/>
  <c r="K2891" i="7"/>
  <c r="K2638" i="7"/>
  <c r="K2854" i="7"/>
  <c r="K2684" i="7"/>
  <c r="K2600" i="7"/>
  <c r="K2537" i="7"/>
  <c r="K3026" i="7"/>
  <c r="K2172" i="7"/>
  <c r="K2676" i="7"/>
  <c r="K2538" i="7"/>
  <c r="K2358" i="7"/>
  <c r="K2494" i="7"/>
  <c r="K1847" i="7"/>
  <c r="K3155" i="7"/>
  <c r="K1813" i="7"/>
  <c r="K3036" i="7"/>
  <c r="K3148" i="7"/>
  <c r="K2758" i="7"/>
  <c r="K2717" i="7"/>
  <c r="K3063" i="7"/>
  <c r="K2083" i="7"/>
  <c r="K2220" i="7"/>
  <c r="K3001" i="7"/>
  <c r="K2727" i="7"/>
  <c r="K2191" i="7"/>
  <c r="K3117" i="7"/>
  <c r="K2700" i="7"/>
  <c r="K2068" i="7"/>
  <c r="K2047" i="7"/>
  <c r="K2734" i="7"/>
  <c r="K2058" i="7"/>
  <c r="K1987" i="7"/>
  <c r="K2887" i="7"/>
  <c r="K2162" i="7"/>
  <c r="K1755" i="7"/>
  <c r="K330" i="7"/>
  <c r="K874" i="7"/>
  <c r="K786" i="7"/>
  <c r="K1508" i="7"/>
  <c r="K1604" i="7"/>
  <c r="K1484" i="7"/>
  <c r="K1560" i="7"/>
  <c r="K1688" i="7"/>
  <c r="K1772" i="7"/>
  <c r="K1532" i="7"/>
  <c r="K1596" i="7"/>
  <c r="K1724" i="7"/>
  <c r="K1652" i="7"/>
  <c r="K1840" i="7"/>
  <c r="K2004" i="7"/>
  <c r="K2211" i="7"/>
  <c r="K2979" i="7"/>
  <c r="K2723" i="7"/>
  <c r="K859" i="7"/>
  <c r="K1019" i="7"/>
  <c r="K2161" i="7"/>
  <c r="K1518" i="7"/>
  <c r="K1986" i="7"/>
  <c r="K2876" i="7"/>
  <c r="K2314" i="7"/>
  <c r="K2045" i="7"/>
  <c r="K530" i="7"/>
  <c r="K50" i="7"/>
  <c r="K1226" i="7"/>
  <c r="K1572" i="7"/>
  <c r="K1740" i="7"/>
  <c r="K1804" i="7"/>
  <c r="K1620" i="7"/>
  <c r="K1818" i="7"/>
  <c r="K1632" i="7"/>
  <c r="K1843" i="7"/>
  <c r="K1822" i="7"/>
  <c r="K2181" i="7"/>
  <c r="K2277" i="7"/>
  <c r="K2031" i="7"/>
  <c r="K3135" i="7"/>
  <c r="K314" i="7"/>
  <c r="K954" i="7"/>
  <c r="K2001" i="7"/>
  <c r="K1833" i="7"/>
  <c r="K1521" i="7"/>
  <c r="K2170" i="7"/>
  <c r="K1873" i="7"/>
  <c r="K2154" i="7"/>
  <c r="K3032" i="7"/>
  <c r="K1837" i="7"/>
  <c r="K2400" i="7"/>
  <c r="K2598" i="7"/>
  <c r="K3187" i="7"/>
  <c r="K3191" i="7"/>
  <c r="K1611" i="7"/>
  <c r="K1814" i="7"/>
  <c r="K2681" i="7"/>
  <c r="K3129" i="7"/>
  <c r="K2508" i="7"/>
  <c r="K2603" i="7"/>
  <c r="K2230" i="7"/>
  <c r="K1502" i="7"/>
  <c r="K2385" i="7"/>
  <c r="K1485" i="7"/>
  <c r="K2002" i="7"/>
  <c r="K1526" i="7"/>
  <c r="K2238" i="7"/>
  <c r="K2742" i="7"/>
  <c r="K1863" i="7"/>
  <c r="K2886" i="7"/>
  <c r="K2118" i="7"/>
  <c r="K1865" i="7"/>
  <c r="K2953" i="7"/>
  <c r="K2303" i="7"/>
  <c r="K2013" i="7"/>
  <c r="K1886" i="7"/>
  <c r="K2333" i="7"/>
  <c r="K2321" i="7"/>
  <c r="K2335" i="7"/>
  <c r="K2372" i="7"/>
  <c r="K2131" i="7"/>
  <c r="K3169" i="7"/>
  <c r="K1523" i="7"/>
  <c r="K2227" i="7"/>
  <c r="K2360" i="7"/>
  <c r="K2492" i="7"/>
  <c r="K1996" i="7"/>
  <c r="K2033" i="7"/>
  <c r="K2272" i="7"/>
  <c r="K3018" i="7"/>
  <c r="K3193" i="7"/>
  <c r="K3134" i="7"/>
  <c r="K1568" i="7"/>
  <c r="K1937" i="7"/>
  <c r="K2009" i="7"/>
  <c r="K1846" i="7"/>
  <c r="K1905" i="7"/>
  <c r="K1593" i="7"/>
  <c r="K1721" i="7"/>
  <c r="K1713" i="7"/>
  <c r="K1929" i="7"/>
  <c r="K2186" i="7"/>
  <c r="K1916" i="7"/>
  <c r="K1940" i="7"/>
  <c r="K2214" i="7"/>
  <c r="K1900" i="7"/>
  <c r="K2124" i="7"/>
  <c r="K1812" i="7"/>
  <c r="K2163" i="7"/>
  <c r="K2327" i="7"/>
  <c r="K2062" i="7"/>
  <c r="K2111" i="7"/>
  <c r="K2910" i="7"/>
  <c r="K2991" i="7"/>
  <c r="K3044" i="7"/>
  <c r="K3114" i="7"/>
  <c r="K1805" i="7"/>
  <c r="K2287" i="7"/>
  <c r="K2121" i="7"/>
  <c r="K2306" i="7"/>
  <c r="K571" i="7"/>
  <c r="K3050" i="7"/>
  <c r="K1490" i="7"/>
  <c r="K1930" i="7"/>
  <c r="K2541" i="7"/>
  <c r="K2450" i="7"/>
  <c r="K3095" i="7"/>
  <c r="K1736" i="7"/>
  <c r="K2908" i="7"/>
  <c r="K3005" i="7"/>
  <c r="K1723" i="7"/>
  <c r="K2796" i="7"/>
  <c r="K1754" i="7"/>
  <c r="K1866" i="7"/>
  <c r="K2024" i="7"/>
  <c r="K2320" i="7"/>
  <c r="K2414" i="7"/>
  <c r="K1501" i="7"/>
  <c r="K2394" i="7"/>
  <c r="K2898" i="7"/>
  <c r="K2941" i="7"/>
  <c r="K1590" i="7"/>
  <c r="K2524" i="7"/>
  <c r="K3080" i="7"/>
  <c r="K3164" i="7"/>
  <c r="K3131" i="7"/>
  <c r="K1871" i="7"/>
  <c r="K2663" i="7"/>
  <c r="K2391" i="7"/>
  <c r="K1608" i="7"/>
  <c r="K1985" i="7"/>
  <c r="K2851" i="7"/>
  <c r="K3159" i="7"/>
  <c r="K1672" i="7"/>
  <c r="K2079" i="7"/>
  <c r="K2924" i="7"/>
  <c r="K1923" i="7"/>
  <c r="K2194" i="7"/>
  <c r="K1970" i="7"/>
  <c r="K2034" i="7"/>
  <c r="K2998" i="7"/>
  <c r="K2737" i="7"/>
  <c r="K2800" i="7"/>
  <c r="K2462" i="7"/>
  <c r="K2646" i="7"/>
  <c r="I1323" i="7"/>
  <c r="J949" i="7"/>
  <c r="I766" i="7"/>
  <c r="J666" i="7"/>
  <c r="K666" i="7" s="1"/>
  <c r="J459" i="7"/>
  <c r="L459" i="7" s="1"/>
  <c r="J170" i="7"/>
  <c r="L170" i="7" s="1"/>
  <c r="I882" i="7"/>
  <c r="I907" i="7"/>
  <c r="I1456" i="7"/>
  <c r="J1404" i="7"/>
  <c r="J1375" i="7"/>
  <c r="J1396" i="7"/>
  <c r="J1295" i="7"/>
  <c r="I1262" i="7"/>
  <c r="J1331" i="7"/>
  <c r="K1331" i="7" s="1"/>
  <c r="I1184" i="7"/>
  <c r="I1135" i="7"/>
  <c r="J1244" i="7"/>
  <c r="I1182" i="7"/>
  <c r="I1081" i="7"/>
  <c r="J979" i="7"/>
  <c r="I942" i="7"/>
  <c r="J1073" i="7"/>
  <c r="J1025" i="7"/>
  <c r="I884" i="7"/>
  <c r="I852" i="7"/>
  <c r="I820" i="7"/>
  <c r="I722" i="7"/>
  <c r="J792" i="7"/>
  <c r="I697" i="7"/>
  <c r="I665" i="7"/>
  <c r="I577" i="7"/>
  <c r="J451" i="7"/>
  <c r="L451" i="7" s="1"/>
  <c r="J588" i="7"/>
  <c r="J463" i="7"/>
  <c r="L463" i="7" s="1"/>
  <c r="J389" i="7"/>
  <c r="L389" i="7" s="1"/>
  <c r="J255" i="7"/>
  <c r="I171" i="7"/>
  <c r="L171" i="7" s="1"/>
  <c r="J135" i="7"/>
  <c r="J279" i="7"/>
  <c r="J130" i="7"/>
  <c r="I63" i="7"/>
  <c r="I54" i="7"/>
  <c r="J42" i="7"/>
  <c r="J23" i="7"/>
  <c r="K1476" i="7"/>
  <c r="K1668" i="7"/>
  <c r="K1580" i="7"/>
  <c r="K1628" i="7"/>
  <c r="K1756" i="7"/>
  <c r="K1784" i="7"/>
  <c r="K1664" i="7"/>
  <c r="K1528" i="7"/>
  <c r="K1592" i="7"/>
  <c r="K1720" i="7"/>
  <c r="K1588" i="7"/>
  <c r="K1492" i="7"/>
  <c r="K1819" i="7"/>
  <c r="K1884" i="7"/>
  <c r="K1657" i="7"/>
  <c r="K1834" i="7"/>
  <c r="K1979" i="7"/>
  <c r="K2205" i="7"/>
  <c r="K2293" i="7"/>
  <c r="K1978" i="7"/>
  <c r="K3084" i="7"/>
  <c r="K2336" i="7"/>
  <c r="K3166" i="7"/>
  <c r="K3124" i="7"/>
  <c r="K3116" i="7"/>
  <c r="K2098" i="7"/>
  <c r="K3184" i="7"/>
  <c r="K1785" i="7"/>
  <c r="K2677" i="7"/>
  <c r="K2807" i="7"/>
  <c r="K2884" i="7"/>
  <c r="K2183" i="7"/>
  <c r="K2440" i="7"/>
  <c r="K2620" i="7"/>
  <c r="K1515" i="7"/>
  <c r="J747" i="7"/>
  <c r="K747" i="7" s="1"/>
  <c r="I1291" i="7"/>
  <c r="K1654" i="7"/>
  <c r="K1959" i="7"/>
  <c r="K2957" i="7"/>
  <c r="K3181" i="7"/>
  <c r="K2329" i="7"/>
  <c r="K1773" i="7"/>
  <c r="K2224" i="7"/>
  <c r="K2780" i="7"/>
  <c r="K3054" i="7"/>
  <c r="K2983" i="7"/>
  <c r="K2519" i="7"/>
  <c r="K2596" i="7"/>
  <c r="K3069" i="7"/>
  <c r="K2581" i="7"/>
  <c r="I1041" i="7"/>
  <c r="I403" i="7"/>
  <c r="L403" i="7" s="1"/>
  <c r="I1394" i="7"/>
  <c r="J1467" i="7"/>
  <c r="J1413" i="7"/>
  <c r="J1372" i="7"/>
  <c r="J1261" i="7"/>
  <c r="J1324" i="7"/>
  <c r="J1253" i="7"/>
  <c r="J1282" i="7"/>
  <c r="J1346" i="7"/>
  <c r="L1346" i="7" s="1"/>
  <c r="I1179" i="7"/>
  <c r="J1181" i="7"/>
  <c r="I1130" i="7"/>
  <c r="I1247" i="7"/>
  <c r="J1141" i="7"/>
  <c r="J1160" i="7"/>
  <c r="I1047" i="7"/>
  <c r="J1112" i="7"/>
  <c r="I994" i="7"/>
  <c r="J940" i="7"/>
  <c r="J941" i="7"/>
  <c r="I896" i="7"/>
  <c r="J877" i="7"/>
  <c r="J845" i="7"/>
  <c r="J813" i="7"/>
  <c r="J716" i="7"/>
  <c r="L716" i="7" s="1"/>
  <c r="I729" i="7"/>
  <c r="J740" i="7"/>
  <c r="J773" i="7"/>
  <c r="J568" i="7"/>
  <c r="I529" i="7"/>
  <c r="L529" i="7" s="1"/>
  <c r="I606" i="7"/>
  <c r="I553" i="7"/>
  <c r="I541" i="7"/>
  <c r="J455" i="7"/>
  <c r="L455" i="7" s="1"/>
  <c r="I420" i="7"/>
  <c r="L420" i="7" s="1"/>
  <c r="I387" i="7"/>
  <c r="L387" i="7" s="1"/>
  <c r="I423" i="7"/>
  <c r="L423" i="7" s="1"/>
  <c r="J384" i="7"/>
  <c r="L384" i="7" s="1"/>
  <c r="J352" i="7"/>
  <c r="J320" i="7"/>
  <c r="L320" i="7" s="1"/>
  <c r="J202" i="7"/>
  <c r="I160" i="7"/>
  <c r="J243" i="7"/>
  <c r="J275" i="7"/>
  <c r="J58" i="7"/>
  <c r="I11" i="7"/>
  <c r="J55" i="7"/>
  <c r="K1561" i="7"/>
  <c r="K1689" i="7"/>
  <c r="K1777" i="7"/>
  <c r="K1681" i="7"/>
  <c r="K1497" i="7"/>
  <c r="K1844" i="7"/>
  <c r="K2008" i="7"/>
  <c r="K2197" i="7"/>
  <c r="K2169" i="7"/>
  <c r="K1874" i="7"/>
  <c r="K1949" i="7"/>
  <c r="K1974" i="7"/>
  <c r="K2299" i="7"/>
  <c r="K2309" i="7"/>
  <c r="K3100" i="7"/>
  <c r="K3176" i="7"/>
  <c r="K3156" i="7"/>
  <c r="K3160" i="7"/>
  <c r="K2438" i="7"/>
  <c r="K3178" i="7"/>
  <c r="K3033" i="7"/>
  <c r="K3170" i="7"/>
  <c r="K2511" i="7"/>
  <c r="K2917" i="7"/>
  <c r="K2869" i="7"/>
  <c r="K1710" i="7"/>
  <c r="K2110" i="7"/>
  <c r="K2209" i="7"/>
  <c r="K2636" i="7"/>
  <c r="K2746" i="7"/>
  <c r="K2703" i="7"/>
  <c r="K1582" i="7"/>
  <c r="K2501" i="7"/>
  <c r="K3089" i="7"/>
  <c r="K3120" i="7"/>
  <c r="I1432" i="7"/>
  <c r="J1292" i="7"/>
  <c r="J853" i="7"/>
  <c r="J708" i="7"/>
  <c r="I638" i="7"/>
  <c r="J178" i="7"/>
  <c r="J498" i="7"/>
  <c r="K498" i="7" s="1"/>
  <c r="J1287" i="7"/>
  <c r="I1455" i="7"/>
  <c r="I1391" i="7"/>
  <c r="I1274" i="7"/>
  <c r="I1256" i="7"/>
  <c r="I1321" i="7"/>
  <c r="J1243" i="7"/>
  <c r="I1254" i="7"/>
  <c r="J1208" i="7"/>
  <c r="I1167" i="7"/>
  <c r="I1126" i="7"/>
  <c r="J1173" i="7"/>
  <c r="J1192" i="7"/>
  <c r="J1155" i="7"/>
  <c r="K1155" i="7" s="1"/>
  <c r="I1105" i="7"/>
  <c r="J1021" i="7"/>
  <c r="I1039" i="7"/>
  <c r="J935" i="7"/>
  <c r="I889" i="7"/>
  <c r="I915" i="7"/>
  <c r="I913" i="7"/>
  <c r="I876" i="7"/>
  <c r="I844" i="7"/>
  <c r="I754" i="7"/>
  <c r="J726" i="7"/>
  <c r="I689" i="7"/>
  <c r="I657" i="7"/>
  <c r="I814" i="7"/>
  <c r="I525" i="7"/>
  <c r="J414" i="7"/>
  <c r="L414" i="7" s="1"/>
  <c r="J422" i="7"/>
  <c r="L422" i="7" s="1"/>
  <c r="I203" i="7"/>
  <c r="J162" i="7"/>
  <c r="J127" i="7"/>
  <c r="I301" i="7"/>
  <c r="L301" i="7" s="1"/>
  <c r="J207" i="7"/>
  <c r="J154" i="7"/>
  <c r="J122" i="7"/>
  <c r="J95" i="7"/>
  <c r="I75" i="7"/>
  <c r="J103" i="7"/>
  <c r="J1026" i="7"/>
  <c r="I890" i="7"/>
  <c r="J1410" i="7"/>
  <c r="K1410" i="7" s="1"/>
  <c r="K2970" i="7"/>
  <c r="K3088" i="7"/>
  <c r="K1670" i="7"/>
  <c r="K3132" i="7"/>
  <c r="K3007" i="7"/>
  <c r="K3188" i="7"/>
  <c r="K3128" i="7"/>
  <c r="K1469" i="7"/>
  <c r="K1595" i="7"/>
  <c r="K1952" i="7"/>
  <c r="K2158" i="7"/>
  <c r="K2693" i="7"/>
  <c r="K2813" i="7"/>
  <c r="K3072" i="7"/>
  <c r="K1762" i="7"/>
  <c r="K3031" i="7"/>
  <c r="I1051" i="7"/>
  <c r="K2318" i="7"/>
  <c r="K2431" i="7"/>
  <c r="K2525" i="7"/>
  <c r="K2610" i="7"/>
  <c r="K2591" i="7"/>
  <c r="I1422" i="7"/>
  <c r="I1150" i="7"/>
  <c r="I1027" i="7"/>
  <c r="J698" i="7"/>
  <c r="I538" i="7"/>
  <c r="J328" i="7"/>
  <c r="I16" i="7"/>
  <c r="I858" i="7"/>
  <c r="K3161" i="7"/>
  <c r="I1463" i="7"/>
  <c r="J1360" i="7"/>
  <c r="I1411" i="7"/>
  <c r="J1371" i="7"/>
  <c r="K1371" i="7" s="1"/>
  <c r="I1271" i="7"/>
  <c r="I1303" i="7"/>
  <c r="I1251" i="7"/>
  <c r="I1314" i="7"/>
  <c r="J1285" i="7"/>
  <c r="I1229" i="7"/>
  <c r="I1214" i="7"/>
  <c r="J1367" i="7"/>
  <c r="J1315" i="7"/>
  <c r="J1334" i="7"/>
  <c r="J1220" i="7"/>
  <c r="I1170" i="7"/>
  <c r="I1158" i="7"/>
  <c r="I1121" i="7"/>
  <c r="J1187" i="7"/>
  <c r="K1187" i="7" s="1"/>
  <c r="J1151" i="7"/>
  <c r="I1147" i="7"/>
  <c r="I1055" i="7"/>
  <c r="J1058" i="7"/>
  <c r="K1058" i="7" s="1"/>
  <c r="I1013" i="7"/>
  <c r="I1020" i="7"/>
  <c r="J931" i="7"/>
  <c r="K931" i="7" s="1"/>
  <c r="I881" i="7"/>
  <c r="J869" i="7"/>
  <c r="J837" i="7"/>
  <c r="J789" i="7"/>
  <c r="J748" i="7"/>
  <c r="I706" i="7"/>
  <c r="J650" i="7"/>
  <c r="K650" i="7" s="1"/>
  <c r="I614" i="7"/>
  <c r="I561" i="7"/>
  <c r="I520" i="7"/>
  <c r="L520" i="7" s="1"/>
  <c r="J620" i="7"/>
  <c r="J532" i="7"/>
  <c r="I415" i="7"/>
  <c r="L415" i="7" s="1"/>
  <c r="J376" i="7"/>
  <c r="L376" i="7" s="1"/>
  <c r="J344" i="7"/>
  <c r="J312" i="7"/>
  <c r="L312" i="7" s="1"/>
  <c r="J235" i="7"/>
  <c r="J299" i="7"/>
  <c r="J158" i="7"/>
  <c r="J119" i="7"/>
  <c r="J39" i="7"/>
  <c r="I27" i="7"/>
  <c r="K1700" i="7"/>
  <c r="K1612" i="7"/>
  <c r="K1748" i="7"/>
  <c r="K1745" i="7"/>
  <c r="K1908" i="7"/>
  <c r="K1980" i="7"/>
  <c r="K1913" i="7"/>
  <c r="K1876" i="7"/>
  <c r="K1696" i="7"/>
  <c r="K2012" i="7"/>
  <c r="K1890" i="7"/>
  <c r="K2117" i="7"/>
  <c r="K2113" i="7"/>
  <c r="K2185" i="7"/>
  <c r="K1915" i="7"/>
  <c r="K2245" i="7"/>
  <c r="K2338" i="7"/>
  <c r="K2324" i="7"/>
  <c r="K3112" i="7"/>
  <c r="K2975" i="7"/>
  <c r="K3092" i="7"/>
  <c r="K3168" i="7"/>
  <c r="K2971" i="7"/>
  <c r="K3096" i="7"/>
  <c r="K2966" i="7"/>
  <c r="K3029" i="7"/>
  <c r="K3140" i="7"/>
  <c r="K2999" i="7"/>
  <c r="K3086" i="7"/>
  <c r="K3056" i="7"/>
  <c r="K3136" i="7"/>
  <c r="K3064" i="7"/>
  <c r="J1035" i="7"/>
  <c r="K2639" i="7"/>
  <c r="K3023" i="7"/>
  <c r="K1535" i="7"/>
  <c r="K2471" i="7"/>
  <c r="K2756" i="7"/>
  <c r="K2874" i="7"/>
  <c r="K1781" i="7"/>
  <c r="K2751" i="7"/>
  <c r="I1203" i="7"/>
  <c r="K1659" i="7"/>
  <c r="K1829" i="7"/>
  <c r="K1982" i="7"/>
  <c r="K2563" i="7"/>
  <c r="K2297" i="7"/>
  <c r="J731" i="7"/>
  <c r="K3013" i="7"/>
  <c r="I1298" i="7"/>
  <c r="I1139" i="7"/>
  <c r="J1169" i="7"/>
  <c r="K1169" i="7" s="1"/>
  <c r="J955" i="7"/>
  <c r="J885" i="7"/>
  <c r="J426" i="7"/>
  <c r="K426" i="7" s="1"/>
  <c r="I1445" i="7"/>
  <c r="I1357" i="7"/>
  <c r="I1405" i="7"/>
  <c r="J1352" i="7"/>
  <c r="I1347" i="7"/>
  <c r="I1316" i="7"/>
  <c r="I1332" i="7"/>
  <c r="I1300" i="7"/>
  <c r="J1307" i="7"/>
  <c r="I1206" i="7"/>
  <c r="J1312" i="7"/>
  <c r="J1197" i="7"/>
  <c r="I1166" i="7"/>
  <c r="J1215" i="7"/>
  <c r="I1153" i="7"/>
  <c r="J1117" i="7"/>
  <c r="J1202" i="7"/>
  <c r="J1183" i="7"/>
  <c r="J1146" i="7"/>
  <c r="I1097" i="7"/>
  <c r="I1065" i="7"/>
  <c r="J926" i="7"/>
  <c r="I873" i="7"/>
  <c r="I868" i="7"/>
  <c r="I836" i="7"/>
  <c r="J922" i="7"/>
  <c r="I809" i="7"/>
  <c r="I713" i="7"/>
  <c r="I681" i="7"/>
  <c r="J642" i="7"/>
  <c r="K642" i="7" s="1"/>
  <c r="I785" i="7"/>
  <c r="J724" i="7"/>
  <c r="I806" i="7"/>
  <c r="J552" i="7"/>
  <c r="J516" i="7"/>
  <c r="L516" i="7" s="1"/>
  <c r="J576" i="7"/>
  <c r="I407" i="7"/>
  <c r="L407" i="7" s="1"/>
  <c r="J271" i="7"/>
  <c r="J186" i="7"/>
  <c r="I227" i="7"/>
  <c r="J194" i="7"/>
  <c r="L194" i="7" s="1"/>
  <c r="J151" i="7"/>
  <c r="J146" i="7"/>
  <c r="I43" i="7"/>
  <c r="J4" i="7"/>
  <c r="J71" i="7"/>
  <c r="I64" i="7"/>
  <c r="I15" i="7"/>
  <c r="J2" i="7"/>
  <c r="J930" i="7"/>
  <c r="J386" i="7"/>
  <c r="K386" i="7" s="1"/>
  <c r="K2838" i="7"/>
  <c r="K2893" i="7"/>
  <c r="K3003" i="7"/>
  <c r="K3048" i="7"/>
  <c r="K3097" i="7"/>
  <c r="K3060" i="7"/>
  <c r="K3098" i="7"/>
  <c r="K3068" i="7"/>
  <c r="K3154" i="7"/>
  <c r="K2381" i="7"/>
  <c r="K2454" i="7"/>
  <c r="K2770" i="7"/>
  <c r="J763" i="7"/>
  <c r="K763" i="7" s="1"/>
  <c r="K1646" i="7"/>
  <c r="K2927" i="7"/>
  <c r="K3065" i="7"/>
  <c r="K2142" i="7"/>
  <c r="K2997" i="7"/>
  <c r="K1718" i="7"/>
  <c r="K2969" i="7"/>
  <c r="K2586" i="7"/>
  <c r="K2187" i="7"/>
  <c r="K2443" i="7"/>
  <c r="K2629" i="7"/>
  <c r="K2763" i="7"/>
  <c r="K3020" i="7"/>
  <c r="K2410" i="7"/>
  <c r="J1340" i="7"/>
  <c r="J1044" i="7"/>
  <c r="I849" i="7"/>
  <c r="J471" i="7"/>
  <c r="L471" i="7" s="1"/>
  <c r="J360" i="7"/>
  <c r="L360" i="7" s="1"/>
  <c r="K2973" i="7"/>
  <c r="J939" i="7"/>
  <c r="K939" i="7" s="1"/>
  <c r="J1429" i="7"/>
  <c r="I1427" i="7"/>
  <c r="J1397" i="7"/>
  <c r="J1403" i="7"/>
  <c r="I1313" i="7"/>
  <c r="I1200" i="7"/>
  <c r="J1149" i="7"/>
  <c r="I1109" i="7"/>
  <c r="I1195" i="7"/>
  <c r="J1178" i="7"/>
  <c r="K1178" i="7" s="1"/>
  <c r="J1129" i="7"/>
  <c r="K1129" i="7" s="1"/>
  <c r="I1002" i="7"/>
  <c r="I956" i="7"/>
  <c r="I1016" i="7"/>
  <c r="J963" i="7"/>
  <c r="K963" i="7" s="1"/>
  <c r="I1059" i="7"/>
  <c r="I865" i="7"/>
  <c r="J893" i="7"/>
  <c r="J861" i="7"/>
  <c r="J829" i="7"/>
  <c r="J784" i="7"/>
  <c r="I738" i="7"/>
  <c r="I761" i="7"/>
  <c r="J710" i="7"/>
  <c r="J674" i="7"/>
  <c r="K674" i="7" s="1"/>
  <c r="I646" i="7"/>
  <c r="I589" i="7"/>
  <c r="J548" i="7"/>
  <c r="I511" i="7"/>
  <c r="L511" i="7" s="1"/>
  <c r="J398" i="7"/>
  <c r="L398" i="7" s="1"/>
  <c r="J406" i="7"/>
  <c r="L406" i="7" s="1"/>
  <c r="J368" i="7"/>
  <c r="J336" i="7"/>
  <c r="J267" i="7"/>
  <c r="I187" i="7"/>
  <c r="J211" i="7"/>
  <c r="J91" i="7"/>
  <c r="J10" i="7"/>
  <c r="J99" i="7"/>
  <c r="L99" i="7" s="1"/>
  <c r="I1074" i="7"/>
  <c r="I18" i="7"/>
  <c r="J778" i="7"/>
  <c r="K778" i="7" s="1"/>
  <c r="I1050" i="7"/>
  <c r="I410" i="7"/>
  <c r="L410" i="7" s="1"/>
  <c r="J850" i="7"/>
  <c r="K850" i="7" s="1"/>
  <c r="I1098" i="7"/>
  <c r="I418" i="7"/>
  <c r="L418" i="7" s="1"/>
  <c r="J570" i="7"/>
  <c r="K570" i="7" s="1"/>
  <c r="J914" i="7"/>
  <c r="K914" i="7" s="1"/>
  <c r="I378" i="7"/>
  <c r="J834" i="7"/>
  <c r="K834" i="7" s="1"/>
  <c r="K1636" i="7"/>
  <c r="K1625" i="7"/>
  <c r="K1753" i="7"/>
  <c r="K1556" i="7"/>
  <c r="K1796" i="7"/>
  <c r="K1553" i="7"/>
  <c r="K1529" i="7"/>
  <c r="K1585" i="7"/>
  <c r="K1803" i="7"/>
  <c r="K1948" i="7"/>
  <c r="K2165" i="7"/>
  <c r="K2145" i="7"/>
  <c r="K2201" i="7"/>
  <c r="K1989" i="7"/>
  <c r="K1993" i="7"/>
  <c r="K2242" i="7"/>
  <c r="K1945" i="7"/>
  <c r="K2204" i="7"/>
  <c r="K2254" i="7"/>
  <c r="K3138" i="7"/>
  <c r="K1470" i="7"/>
  <c r="K3104" i="7"/>
  <c r="K3010" i="7"/>
  <c r="K3122" i="7"/>
  <c r="K1734" i="7"/>
  <c r="K2981" i="7"/>
  <c r="K3052" i="7"/>
  <c r="K3144" i="7"/>
  <c r="K2935" i="7"/>
  <c r="K2879" i="7"/>
  <c r="J1363" i="7"/>
  <c r="K1363" i="7" s="1"/>
  <c r="K3146" i="7"/>
  <c r="I1461" i="7"/>
  <c r="J1189" i="7"/>
  <c r="J821" i="7"/>
  <c r="J742" i="7"/>
  <c r="J602" i="7"/>
  <c r="J1409" i="7"/>
  <c r="I1387" i="7"/>
  <c r="J1450" i="7"/>
  <c r="K1450" i="7" s="1"/>
  <c r="I1395" i="7"/>
  <c r="J1217" i="7"/>
  <c r="I1326" i="7"/>
  <c r="J1344" i="7"/>
  <c r="J1301" i="7"/>
  <c r="I1270" i="7"/>
  <c r="I1193" i="7"/>
  <c r="I1207" i="7"/>
  <c r="I1144" i="7"/>
  <c r="J1137" i="7"/>
  <c r="K1137" i="7" s="1"/>
  <c r="I1089" i="7"/>
  <c r="I1045" i="7"/>
  <c r="I951" i="7"/>
  <c r="J996" i="7"/>
  <c r="J1003" i="7"/>
  <c r="I857" i="7"/>
  <c r="I892" i="7"/>
  <c r="I860" i="7"/>
  <c r="I828" i="7"/>
  <c r="J899" i="7"/>
  <c r="J732" i="7"/>
  <c r="I745" i="7"/>
  <c r="I673" i="7"/>
  <c r="J756" i="7"/>
  <c r="J628" i="7"/>
  <c r="I543" i="7"/>
  <c r="J467" i="7"/>
  <c r="L467" i="7" s="1"/>
  <c r="J626" i="7"/>
  <c r="I569" i="7"/>
  <c r="J560" i="7"/>
  <c r="J394" i="7"/>
  <c r="L394" i="7" s="1"/>
  <c r="J447" i="7"/>
  <c r="L447" i="7" s="1"/>
  <c r="J443" i="7"/>
  <c r="L443" i="7" s="1"/>
  <c r="I399" i="7"/>
  <c r="L399" i="7" s="1"/>
  <c r="I419" i="7"/>
  <c r="L419" i="7" s="1"/>
  <c r="J223" i="7"/>
  <c r="J143" i="7"/>
  <c r="L143" i="7" s="1"/>
  <c r="J239" i="7"/>
  <c r="J138" i="7"/>
  <c r="L138" i="7" s="1"/>
  <c r="J26" i="7"/>
  <c r="L26" i="7" s="1"/>
  <c r="I59" i="7"/>
  <c r="J1234" i="7"/>
  <c r="K1977" i="7"/>
  <c r="K2003" i="7"/>
  <c r="K2106" i="7"/>
  <c r="K1830" i="7"/>
  <c r="K2434" i="7"/>
  <c r="K2458" i="7"/>
  <c r="K2994" i="7"/>
  <c r="K3040" i="7"/>
  <c r="K3110" i="7"/>
  <c r="K3152" i="7"/>
  <c r="K3106" i="7"/>
  <c r="K3162" i="7"/>
  <c r="K2978" i="7"/>
  <c r="K3180" i="7"/>
  <c r="K2351" i="7"/>
  <c r="K2427" i="7"/>
  <c r="K2659" i="7"/>
  <c r="K2789" i="7"/>
  <c r="K2855" i="7"/>
  <c r="K1570" i="7"/>
  <c r="K2711" i="7"/>
  <c r="K2799" i="7"/>
  <c r="K2388" i="7"/>
  <c r="K2647" i="7"/>
  <c r="K1527" i="7"/>
  <c r="K1891" i="7"/>
  <c r="K2478" i="7"/>
  <c r="K2829" i="7"/>
  <c r="K2087" i="7"/>
  <c r="K2334" i="7"/>
  <c r="K2567" i="7"/>
  <c r="K2685" i="7"/>
  <c r="K1482" i="7"/>
  <c r="K690" i="7"/>
  <c r="K658" i="7"/>
  <c r="K1354" i="7"/>
  <c r="K1418" i="7"/>
  <c r="K682" i="7"/>
  <c r="K818" i="7"/>
  <c r="K898" i="7"/>
  <c r="K1458" i="7"/>
  <c r="K192" i="7"/>
  <c r="K554" i="7"/>
  <c r="K634" i="7"/>
  <c r="K493" i="7"/>
  <c r="K31" i="7"/>
  <c r="K962" i="7"/>
  <c r="K586" i="7"/>
  <c r="K1040" i="7"/>
  <c r="K431" i="7"/>
  <c r="K1377" i="7"/>
  <c r="K1401" i="7"/>
  <c r="K1232" i="7"/>
  <c r="K854" i="7"/>
  <c r="K644" i="7"/>
  <c r="K486" i="7"/>
  <c r="K462" i="7"/>
  <c r="K474" i="7"/>
  <c r="K479" i="7"/>
  <c r="K79" i="7"/>
  <c r="K841" i="7"/>
  <c r="K633" i="7"/>
  <c r="K1263" i="7"/>
  <c r="K1379" i="7"/>
  <c r="K1345" i="7"/>
  <c r="K1330" i="7"/>
  <c r="K1297" i="7"/>
  <c r="K1302" i="7"/>
  <c r="K1237" i="7"/>
  <c r="K1125" i="7"/>
  <c r="K730" i="7"/>
  <c r="K1438" i="7"/>
  <c r="K1286" i="7"/>
  <c r="K1230" i="7"/>
  <c r="K509" i="7"/>
  <c r="K206" i="7"/>
  <c r="K1056" i="7"/>
  <c r="K1008" i="7"/>
  <c r="K594" i="7"/>
  <c r="K622" i="7"/>
  <c r="K258" i="7"/>
  <c r="K126" i="7"/>
  <c r="K1288" i="7"/>
  <c r="K1122" i="7"/>
  <c r="K1079" i="7"/>
  <c r="K231" i="7"/>
  <c r="K617" i="7"/>
  <c r="K534" i="7"/>
  <c r="K481" i="7"/>
  <c r="K497" i="7"/>
  <c r="K230" i="7"/>
  <c r="K1383" i="7"/>
  <c r="K1318" i="7"/>
  <c r="K1177" i="7"/>
  <c r="K997" i="7"/>
  <c r="K1034" i="7"/>
  <c r="K435" i="7"/>
  <c r="K1386" i="7"/>
  <c r="K1228" i="7"/>
  <c r="K1322" i="7"/>
  <c r="K1296" i="7"/>
  <c r="K1152" i="7"/>
  <c r="K1157" i="7"/>
  <c r="K924" i="7"/>
  <c r="K718" i="7"/>
  <c r="K442" i="7"/>
  <c r="K251" i="7"/>
  <c r="K1004" i="7"/>
  <c r="K1063" i="7"/>
  <c r="K1031" i="7"/>
  <c r="K798" i="7"/>
  <c r="K270" i="7"/>
  <c r="K200" i="7"/>
  <c r="K1370" i="7"/>
  <c r="K1446" i="7"/>
  <c r="K1186" i="7"/>
  <c r="K1103" i="7"/>
  <c r="K1138" i="7"/>
  <c r="K1099" i="7"/>
  <c r="K1101" i="7"/>
  <c r="K1012" i="7"/>
  <c r="K774" i="7"/>
  <c r="K772" i="7"/>
  <c r="K780" i="7"/>
  <c r="K938" i="7"/>
  <c r="K825" i="7"/>
  <c r="K746" i="7"/>
  <c r="K822" i="7"/>
  <c r="K801" i="7"/>
  <c r="K609" i="7"/>
  <c r="K527" i="7"/>
  <c r="K636" i="7"/>
  <c r="K404" i="7"/>
  <c r="K439" i="7"/>
  <c r="K484" i="7"/>
  <c r="K176" i="7"/>
  <c r="K238" i="7"/>
  <c r="K247" i="7"/>
  <c r="K291" i="7"/>
  <c r="K218" i="7"/>
  <c r="K98" i="7"/>
  <c r="K74" i="7"/>
  <c r="K1199" i="7"/>
  <c r="K1127" i="7"/>
  <c r="K618" i="7"/>
  <c r="K513" i="7"/>
  <c r="K446" i="7"/>
  <c r="K438" i="7"/>
  <c r="K263" i="7"/>
  <c r="K47" i="7"/>
  <c r="K1095" i="7"/>
  <c r="K574" i="7"/>
  <c r="K1320" i="7"/>
  <c r="K1342" i="7"/>
  <c r="K1017" i="7"/>
  <c r="K993" i="7"/>
  <c r="K1077" i="7"/>
  <c r="K1009" i="7"/>
  <c r="K929" i="7"/>
  <c r="K630" i="7"/>
  <c r="K246" i="7"/>
  <c r="K111" i="7"/>
  <c r="K1459" i="7"/>
  <c r="K1393" i="7"/>
  <c r="K1235" i="7"/>
  <c r="K1168" i="7"/>
  <c r="K1131" i="7"/>
  <c r="K1087" i="7"/>
  <c r="K1118" i="7"/>
  <c r="K1085" i="7"/>
  <c r="K1071" i="7"/>
  <c r="K1091" i="7"/>
  <c r="K932" i="7"/>
  <c r="K817" i="7"/>
  <c r="K805" i="7"/>
  <c r="K833" i="7"/>
  <c r="K812" i="7"/>
  <c r="K545" i="7"/>
  <c r="K262" i="7"/>
  <c r="K106" i="7"/>
  <c r="K90" i="7"/>
  <c r="K107" i="7"/>
  <c r="K1467" i="3"/>
  <c r="K1431" i="3"/>
  <c r="K2628" i="6"/>
  <c r="K1107" i="6"/>
  <c r="K866" i="6"/>
  <c r="K1485" i="6"/>
  <c r="K1662" i="6"/>
  <c r="K1738" i="6"/>
  <c r="K1646" i="6"/>
  <c r="K1678" i="6"/>
  <c r="K1748" i="6"/>
  <c r="K1962" i="6"/>
  <c r="K1894" i="6"/>
  <c r="K2635" i="6"/>
  <c r="K2111" i="6"/>
  <c r="K2060" i="6"/>
  <c r="K1971" i="6"/>
  <c r="K2625" i="6"/>
  <c r="K1520" i="6"/>
  <c r="K2209" i="6"/>
  <c r="K722" i="6"/>
  <c r="K1282" i="6"/>
  <c r="K98" i="6"/>
  <c r="K2684" i="6"/>
  <c r="K738" i="6"/>
  <c r="K1402" i="6"/>
  <c r="K1308" i="6"/>
  <c r="K714" i="6"/>
  <c r="K74" i="6"/>
  <c r="K530" i="6"/>
  <c r="K1793" i="6"/>
  <c r="K2106" i="6"/>
  <c r="K2483" i="6"/>
  <c r="K1728" i="6"/>
  <c r="K706" i="6"/>
  <c r="K1665" i="6"/>
  <c r="K1593" i="6"/>
  <c r="K2643" i="6"/>
  <c r="K1816" i="6"/>
  <c r="K2193" i="6"/>
  <c r="K2690" i="6"/>
  <c r="K1639" i="6"/>
  <c r="K1635" i="6"/>
  <c r="K1775" i="6"/>
  <c r="K2376" i="6"/>
  <c r="K1601" i="6"/>
  <c r="K2686" i="6"/>
  <c r="K1503" i="6"/>
  <c r="K1332" i="6"/>
  <c r="K1352" i="6"/>
  <c r="K1034" i="6"/>
  <c r="K779" i="6"/>
  <c r="K306" i="6"/>
  <c r="K1514" i="6"/>
  <c r="K1778" i="6"/>
  <c r="K2058" i="6"/>
  <c r="K2547" i="6"/>
  <c r="K1664" i="6"/>
  <c r="K2695" i="6"/>
  <c r="K2372" i="6"/>
  <c r="K2191" i="6"/>
  <c r="K1500" i="6"/>
  <c r="K1685" i="6"/>
  <c r="K2427" i="6"/>
  <c r="K1719" i="6"/>
  <c r="K1585" i="6"/>
  <c r="K1697" i="6"/>
  <c r="K2195" i="6"/>
  <c r="K2534" i="6"/>
  <c r="K2408" i="6"/>
  <c r="K2585" i="6"/>
  <c r="K1247" i="6"/>
  <c r="K1019" i="6"/>
  <c r="K814" i="6"/>
  <c r="K307" i="6"/>
  <c r="K1915" i="6"/>
  <c r="K1859" i="6"/>
  <c r="K2232" i="6"/>
  <c r="K1784" i="6"/>
  <c r="K2601" i="6"/>
  <c r="K2212" i="6"/>
  <c r="K1504" i="6"/>
  <c r="K1707" i="6"/>
  <c r="K2064" i="6"/>
  <c r="K1631" i="6"/>
  <c r="K2369" i="6"/>
  <c r="K2525" i="6"/>
  <c r="K2577" i="6"/>
  <c r="K1720" i="6"/>
  <c r="K2556" i="6"/>
  <c r="K1974" i="6"/>
  <c r="K2145" i="6"/>
  <c r="K2689" i="6"/>
  <c r="K2393" i="6"/>
  <c r="K1343" i="6"/>
  <c r="K2450" i="6"/>
  <c r="K2663" i="6"/>
  <c r="K2605" i="6"/>
  <c r="K354" i="6"/>
  <c r="K1418" i="6"/>
  <c r="K1724" i="6"/>
  <c r="K1708" i="6"/>
  <c r="K1885" i="6"/>
  <c r="K1853" i="6"/>
  <c r="K2665" i="6"/>
  <c r="K2052" i="6"/>
  <c r="K1383" i="6"/>
  <c r="K1146" i="6"/>
  <c r="K1055" i="6"/>
  <c r="K913" i="6"/>
  <c r="K154" i="6"/>
  <c r="K1250" i="6"/>
  <c r="K1410" i="6"/>
  <c r="K890" i="6"/>
  <c r="K1477" i="6"/>
  <c r="K1604" i="6"/>
  <c r="K1730" i="6"/>
  <c r="K1614" i="6"/>
  <c r="K1901" i="6"/>
  <c r="K1950" i="6"/>
  <c r="K2053" i="6"/>
  <c r="K1951" i="6"/>
  <c r="K2478" i="6"/>
  <c r="K1921" i="6"/>
  <c r="K2063" i="6"/>
  <c r="K1937" i="6"/>
  <c r="K2125" i="6"/>
  <c r="K2021" i="6"/>
  <c r="K2133" i="6"/>
  <c r="K2290" i="6"/>
  <c r="K1967" i="6"/>
  <c r="K1568" i="6"/>
  <c r="K1752" i="6"/>
  <c r="K1949" i="6"/>
  <c r="K1703" i="6"/>
  <c r="K2056" i="6"/>
  <c r="K1751" i="6"/>
  <c r="K2174" i="6"/>
  <c r="K2339" i="6"/>
  <c r="K2437" i="6"/>
  <c r="K1746" i="6"/>
  <c r="K2265" i="6"/>
  <c r="K1736" i="6"/>
  <c r="K1134" i="6"/>
  <c r="K1049" i="6"/>
  <c r="K947" i="6"/>
  <c r="K742" i="6"/>
  <c r="K1785" i="6"/>
  <c r="K1618" i="6"/>
  <c r="K1798" i="6"/>
  <c r="K2098" i="6"/>
  <c r="K1594" i="6"/>
  <c r="K2285" i="6"/>
  <c r="K1843" i="6"/>
  <c r="K1813" i="6"/>
  <c r="K2264" i="6"/>
  <c r="K2449" i="6"/>
  <c r="K2330" i="6"/>
  <c r="K2415" i="6"/>
  <c r="K938" i="6"/>
  <c r="K1493" i="6"/>
  <c r="K1764" i="6"/>
  <c r="K1806" i="6"/>
  <c r="K2130" i="6"/>
  <c r="K2608" i="6"/>
  <c r="K2651" i="6"/>
  <c r="K1670" i="6"/>
  <c r="K1833" i="6"/>
  <c r="K1825" i="6"/>
  <c r="K1518" i="6"/>
  <c r="K1411" i="6"/>
  <c r="K1359" i="6"/>
  <c r="K1045" i="6"/>
  <c r="K1092" i="6"/>
  <c r="K613" i="6"/>
  <c r="K175" i="6"/>
  <c r="K42" i="6"/>
  <c r="K810" i="6"/>
  <c r="K1426" i="6"/>
  <c r="K506" i="6"/>
  <c r="K562" i="6"/>
  <c r="K1098" i="6"/>
  <c r="K794" i="6"/>
  <c r="K274" i="6"/>
  <c r="K1258" i="6"/>
  <c r="K1553" i="6"/>
  <c r="K1513" i="6"/>
  <c r="K1710" i="6"/>
  <c r="K1666" i="6"/>
  <c r="K1694" i="6"/>
  <c r="K1650" i="6"/>
  <c r="K1682" i="6"/>
  <c r="K1801" i="6"/>
  <c r="K1902" i="6"/>
  <c r="K1999" i="6"/>
  <c r="K1898" i="6"/>
  <c r="K2069" i="6"/>
  <c r="K2282" i="6"/>
  <c r="K2538" i="6"/>
  <c r="K2085" i="6"/>
  <c r="K1969" i="6"/>
  <c r="K2101" i="6"/>
  <c r="K1925" i="6"/>
  <c r="K1630" i="6"/>
  <c r="K1941" i="6"/>
  <c r="K2005" i="6"/>
  <c r="K1829" i="6"/>
  <c r="K1966" i="6"/>
  <c r="K2095" i="6"/>
  <c r="K1814" i="6"/>
  <c r="K1983" i="6"/>
  <c r="K2691" i="6"/>
  <c r="K1804" i="6"/>
  <c r="K2582" i="6"/>
  <c r="K2671" i="6"/>
  <c r="K1981" i="6"/>
  <c r="K2325" i="6"/>
  <c r="K2077" i="6"/>
  <c r="K2109" i="6"/>
  <c r="K2314" i="6"/>
  <c r="K2512" i="6"/>
  <c r="K2541" i="6"/>
  <c r="K2673" i="6"/>
  <c r="K2119" i="6"/>
  <c r="K2442" i="6"/>
  <c r="K2480" i="6"/>
  <c r="K2509" i="6"/>
  <c r="K1492" i="6"/>
  <c r="K1963" i="6"/>
  <c r="K1680" i="6"/>
  <c r="K1893" i="6"/>
  <c r="K2268" i="6"/>
  <c r="K2455" i="6"/>
  <c r="K1580" i="6"/>
  <c r="K2068" i="6"/>
  <c r="K2503" i="6"/>
  <c r="K1599" i="6"/>
  <c r="K1985" i="6"/>
  <c r="K2300" i="6"/>
  <c r="K2514" i="6"/>
  <c r="K1531" i="6"/>
  <c r="K1558" i="6"/>
  <c r="K1676" i="6"/>
  <c r="K1931" i="6"/>
  <c r="K2144" i="6"/>
  <c r="K2261" i="6"/>
  <c r="K2573" i="6"/>
  <c r="K2262" i="6"/>
  <c r="K2360" i="6"/>
  <c r="K2616" i="6"/>
  <c r="K1606" i="6"/>
  <c r="K1638" i="6"/>
  <c r="K2288" i="6"/>
  <c r="K2679" i="6"/>
  <c r="K1692" i="6"/>
  <c r="K1702" i="6"/>
  <c r="K2552" i="6"/>
  <c r="K1571" i="6"/>
  <c r="K1725" i="6"/>
  <c r="K2390" i="6"/>
  <c r="K2548" i="6"/>
  <c r="K1443" i="6"/>
  <c r="K739" i="6"/>
  <c r="K1306" i="6"/>
  <c r="K330" i="6"/>
  <c r="K1476" i="6"/>
  <c r="K1473" i="6"/>
  <c r="K1569" i="6"/>
  <c r="K1718" i="6"/>
  <c r="K1636" i="6"/>
  <c r="K1834" i="6"/>
  <c r="K1620" i="6"/>
  <c r="K1869" i="6"/>
  <c r="K1919" i="6"/>
  <c r="K2034" i="6"/>
  <c r="K2138" i="6"/>
  <c r="K2015" i="6"/>
  <c r="K2602" i="6"/>
  <c r="K1866" i="6"/>
  <c r="K1973" i="6"/>
  <c r="K2117" i="6"/>
  <c r="K1953" i="6"/>
  <c r="K2079" i="6"/>
  <c r="K2002" i="6"/>
  <c r="K1654" i="6"/>
  <c r="K2413" i="6"/>
  <c r="K2520" i="6"/>
  <c r="K1468" i="6"/>
  <c r="K1965" i="6"/>
  <c r="K2320" i="6"/>
  <c r="K2550" i="6"/>
  <c r="K1515" i="6"/>
  <c r="K2253" i="6"/>
  <c r="K2517" i="6"/>
  <c r="K2029" i="6"/>
  <c r="K2416" i="6"/>
  <c r="K2448" i="6"/>
  <c r="K2546" i="6"/>
  <c r="K2350" i="6"/>
  <c r="K1598" i="6"/>
  <c r="K1812" i="6"/>
  <c r="K1852" i="6"/>
  <c r="K2385" i="6"/>
  <c r="K2553" i="6"/>
  <c r="K2581" i="6"/>
  <c r="K1612" i="6"/>
  <c r="K2469" i="6"/>
  <c r="K2014" i="6"/>
  <c r="K2322" i="6"/>
  <c r="K2391" i="6"/>
  <c r="K770" i="6"/>
  <c r="K857" i="6"/>
  <c r="K658" i="6"/>
  <c r="K1681" i="6"/>
  <c r="K2506" i="6"/>
  <c r="K1622" i="6"/>
  <c r="K2352" i="6"/>
  <c r="K2477" i="6"/>
  <c r="K1572" i="6"/>
  <c r="K1747" i="6"/>
  <c r="K1815" i="6"/>
  <c r="K1486" i="6"/>
  <c r="K1582" i="6"/>
  <c r="K1878" i="6"/>
  <c r="K2011" i="6"/>
  <c r="K1995" i="6"/>
  <c r="K1574" i="6"/>
  <c r="K2189" i="6"/>
  <c r="K2294" i="6"/>
  <c r="K1588" i="6"/>
  <c r="K1909" i="6"/>
  <c r="K2046" i="6"/>
  <c r="K2134" i="6"/>
  <c r="K2485" i="6"/>
  <c r="K2357" i="6"/>
  <c r="K2459" i="6"/>
  <c r="K1997" i="6"/>
  <c r="K2235" i="6"/>
  <c r="K2511" i="6"/>
  <c r="K2497" i="6"/>
  <c r="K2688" i="6"/>
  <c r="K2084" i="6"/>
  <c r="K2614" i="6"/>
  <c r="K1567" i="6"/>
  <c r="K1868" i="6"/>
  <c r="K2500" i="6"/>
  <c r="K2108" i="6"/>
  <c r="K2023" i="6"/>
  <c r="K2683" i="6"/>
  <c r="K1911" i="6"/>
  <c r="K2598" i="6"/>
  <c r="K2009" i="6"/>
  <c r="K2395" i="6"/>
  <c r="K2531" i="6"/>
  <c r="K2251" i="6"/>
  <c r="K2692" i="6"/>
  <c r="K1203" i="6"/>
  <c r="K1338" i="6"/>
  <c r="K1135" i="6"/>
  <c r="K935" i="6"/>
  <c r="K138" i="6"/>
  <c r="K370" i="6"/>
  <c r="K1522" i="6"/>
  <c r="K1673" i="6"/>
  <c r="K1501" i="6"/>
  <c r="K1734" i="6"/>
  <c r="K1714" i="6"/>
  <c r="K1761" i="6"/>
  <c r="K1850" i="6"/>
  <c r="K1882" i="6"/>
  <c r="K1652" i="6"/>
  <c r="K1914" i="6"/>
  <c r="K1821" i="6"/>
  <c r="K1935" i="6"/>
  <c r="K2050" i="6"/>
  <c r="K2047" i="6"/>
  <c r="K1891" i="6"/>
  <c r="K1989" i="6"/>
  <c r="K1957" i="6"/>
  <c r="K2114" i="6"/>
  <c r="K1763" i="6"/>
  <c r="K2037" i="6"/>
  <c r="K2162" i="6"/>
  <c r="K2131" i="6"/>
  <c r="K2418" i="6"/>
  <c r="K2482" i="6"/>
  <c r="K1532" i="6"/>
  <c r="K2549" i="6"/>
  <c r="K1510" i="6"/>
  <c r="K2127" i="6"/>
  <c r="K2381" i="6"/>
  <c r="K1660" i="6"/>
  <c r="K2165" i="6"/>
  <c r="K2421" i="6"/>
  <c r="K2453" i="6"/>
  <c r="K2584" i="6"/>
  <c r="K1875" i="6"/>
  <c r="K2088" i="6"/>
  <c r="K1872" i="6"/>
  <c r="K2297" i="6"/>
  <c r="K2572" i="6"/>
  <c r="K1803" i="6"/>
  <c r="K2027" i="6"/>
  <c r="K2631" i="6"/>
  <c r="K2048" i="6"/>
  <c r="K2576" i="6"/>
  <c r="K2638" i="6"/>
  <c r="K1644" i="6"/>
  <c r="K1822" i="6"/>
  <c r="K2618" i="6"/>
  <c r="K751" i="6"/>
  <c r="K1202" i="6"/>
  <c r="K754" i="6"/>
  <c r="K735" i="6"/>
  <c r="K482" i="6"/>
  <c r="K1745" i="6"/>
  <c r="K1722" i="6"/>
  <c r="K1578" i="6"/>
  <c r="K1674" i="6"/>
  <c r="K2256" i="6"/>
  <c r="K2066" i="6"/>
  <c r="K1890" i="6"/>
  <c r="K2082" i="6"/>
  <c r="K1602" i="6"/>
  <c r="K1986" i="6"/>
  <c r="K1954" i="6"/>
  <c r="K1562" i="6"/>
  <c r="K1794" i="6"/>
  <c r="K2640" i="6"/>
  <c r="K1686" i="6"/>
  <c r="K1469" i="6"/>
  <c r="K1886" i="6"/>
  <c r="K2488" i="6"/>
  <c r="K1564" i="6"/>
  <c r="K1596" i="6"/>
  <c r="K1628" i="6"/>
  <c r="K1542" i="6"/>
  <c r="K1797" i="6"/>
  <c r="K2388" i="6"/>
  <c r="K1556" i="6"/>
  <c r="K2142" i="6"/>
  <c r="K1566" i="6"/>
  <c r="K2013" i="6"/>
  <c r="K2129" i="6"/>
  <c r="K2157" i="6"/>
  <c r="K1548" i="6"/>
  <c r="K2296" i="6"/>
  <c r="K2158" i="6"/>
  <c r="K2539" i="6"/>
  <c r="K1136" i="6"/>
  <c r="K1423" i="6"/>
  <c r="K1170" i="6"/>
  <c r="K1114" i="6"/>
  <c r="K985" i="6"/>
  <c r="K438" i="6"/>
  <c r="K409" i="6"/>
  <c r="K490" i="6"/>
  <c r="K1066" i="6"/>
  <c r="K882" i="6"/>
  <c r="K1726" i="6"/>
  <c r="K1642" i="6"/>
  <c r="K2218" i="6"/>
  <c r="K1895" i="6"/>
  <c r="K1484" i="6"/>
  <c r="K1590" i="6"/>
  <c r="K2544" i="6"/>
  <c r="K2645" i="6"/>
  <c r="K2646" i="6"/>
  <c r="K1550" i="6"/>
  <c r="K1809" i="6"/>
  <c r="K1982" i="6"/>
  <c r="K2386" i="6"/>
  <c r="K1600" i="6"/>
  <c r="K1632" i="6"/>
  <c r="K1870" i="6"/>
  <c r="K2123" i="6"/>
  <c r="K1516" i="6"/>
  <c r="K2017" i="6"/>
  <c r="K2045" i="6"/>
  <c r="K2518" i="6"/>
  <c r="K2648" i="6"/>
  <c r="K2030" i="6"/>
  <c r="K2389" i="6"/>
  <c r="K1910" i="6"/>
  <c r="K2613" i="6"/>
  <c r="K2612" i="6"/>
  <c r="K1526" i="6"/>
  <c r="K2313" i="6"/>
  <c r="K1808" i="6"/>
  <c r="K2523" i="6"/>
  <c r="K2615" i="6"/>
  <c r="K2378" i="6"/>
  <c r="K2076" i="6"/>
  <c r="K2486" i="6"/>
  <c r="K1840" i="6"/>
  <c r="K2508" i="6"/>
  <c r="K2384" i="6"/>
  <c r="K450" i="6"/>
  <c r="K922" i="6"/>
  <c r="K1090" i="6"/>
  <c r="K282" i="6"/>
  <c r="K826" i="6"/>
  <c r="K946" i="6"/>
  <c r="K1074" i="6"/>
  <c r="K1314" i="6"/>
  <c r="K1427" i="6"/>
  <c r="K1450" i="6"/>
  <c r="K1299" i="6"/>
  <c r="K1312" i="6"/>
  <c r="K1100" i="6"/>
  <c r="K994" i="6"/>
  <c r="K1071" i="6"/>
  <c r="K1003" i="6"/>
  <c r="K694" i="6"/>
  <c r="K441" i="6"/>
  <c r="K347" i="6"/>
  <c r="K5" i="6"/>
  <c r="K898" i="6"/>
  <c r="K1394" i="6"/>
  <c r="K1265" i="6"/>
  <c r="K1162" i="6"/>
  <c r="K1155" i="6"/>
  <c r="K1070" i="6"/>
  <c r="K1269" i="6"/>
  <c r="K1213" i="6"/>
  <c r="K1176" i="6"/>
  <c r="K1072" i="6"/>
  <c r="K1030" i="6"/>
  <c r="K970" i="6"/>
  <c r="K1046" i="6"/>
  <c r="K831" i="6"/>
  <c r="K897" i="6"/>
  <c r="K859" i="6"/>
  <c r="K766" i="6"/>
  <c r="K528" i="6"/>
  <c r="K298" i="6"/>
  <c r="K422" i="6"/>
  <c r="K255" i="6"/>
  <c r="K223" i="6"/>
  <c r="K191" i="6"/>
  <c r="K602" i="6"/>
  <c r="K106" i="6"/>
  <c r="K66" i="6"/>
  <c r="K850" i="6"/>
  <c r="K1226" i="6"/>
  <c r="K674" i="6"/>
  <c r="K978" i="6"/>
  <c r="K314" i="6"/>
  <c r="K834" i="6"/>
  <c r="K1010" i="6"/>
  <c r="K114" i="6"/>
  <c r="K914" i="6"/>
  <c r="K1182" i="6"/>
  <c r="K1228" i="6"/>
  <c r="K1047" i="6"/>
  <c r="K1054" i="6"/>
  <c r="K1058" i="6"/>
  <c r="K903" i="6"/>
  <c r="K929" i="6"/>
  <c r="K807" i="6"/>
  <c r="K820" i="6"/>
  <c r="K758" i="6"/>
  <c r="K478" i="6"/>
  <c r="K446" i="6"/>
  <c r="K406" i="6"/>
  <c r="K334" i="6"/>
  <c r="K465" i="6"/>
  <c r="K151" i="6"/>
  <c r="K170" i="6"/>
  <c r="K322" i="6"/>
  <c r="K874" i="6"/>
  <c r="K954" i="6"/>
  <c r="K818" i="6"/>
  <c r="K1139" i="6"/>
  <c r="K1158" i="6"/>
  <c r="K953" i="6"/>
  <c r="K976" i="6"/>
  <c r="K895" i="6"/>
  <c r="K948" i="6"/>
  <c r="K923" i="6"/>
  <c r="K390" i="6"/>
  <c r="K473" i="6"/>
  <c r="K906" i="6"/>
  <c r="K346" i="6"/>
  <c r="K1342" i="6"/>
  <c r="K1322" i="6"/>
  <c r="K626" i="6"/>
  <c r="K1290" i="6"/>
  <c r="K802" i="6"/>
  <c r="K1220" i="6"/>
  <c r="K1358" i="6"/>
  <c r="K1167" i="6"/>
  <c r="K1122" i="6"/>
  <c r="K1115" i="6"/>
  <c r="K1073" i="6"/>
  <c r="K990" i="6"/>
  <c r="K775" i="6"/>
  <c r="K793" i="6"/>
  <c r="K661" i="6"/>
  <c r="K603" i="6"/>
  <c r="K643" i="6"/>
  <c r="K207" i="6"/>
  <c r="K980" i="6"/>
  <c r="K362" i="6"/>
  <c r="K82" i="6"/>
  <c r="K842" i="6"/>
  <c r="K1390" i="7"/>
  <c r="K1305" i="7"/>
  <c r="K1036" i="7"/>
  <c r="K788" i="7"/>
  <c r="K692" i="7"/>
  <c r="K694" i="7"/>
  <c r="K518" i="7"/>
  <c r="K391" i="7"/>
  <c r="K290" i="7"/>
  <c r="K450" i="7"/>
  <c r="K333" i="7"/>
  <c r="K282" i="7"/>
  <c r="K274" i="7"/>
  <c r="K219" i="7"/>
  <c r="K184" i="7"/>
  <c r="K118" i="7"/>
  <c r="K86" i="7"/>
  <c r="K38" i="7"/>
  <c r="K1420" i="7"/>
  <c r="K1440" i="7"/>
  <c r="K1346" i="7"/>
  <c r="K1249" i="7"/>
  <c r="K1225" i="7"/>
  <c r="K1136" i="7"/>
  <c r="K1143" i="7"/>
  <c r="K1000" i="7"/>
  <c r="K1007" i="7"/>
  <c r="K1134" i="7"/>
  <c r="K1093" i="7"/>
  <c r="K1072" i="7"/>
  <c r="K1049" i="7"/>
  <c r="K830" i="7"/>
  <c r="K684" i="7"/>
  <c r="K558" i="7"/>
  <c r="K654" i="7"/>
  <c r="K649" i="7"/>
  <c r="K590" i="7"/>
  <c r="K550" i="7"/>
  <c r="K862" i="7"/>
  <c r="K502" i="7"/>
  <c r="K428" i="7"/>
  <c r="K356" i="7"/>
  <c r="K324" i="7"/>
  <c r="K325" i="7"/>
  <c r="K142" i="7"/>
  <c r="K283" i="7"/>
  <c r="K14" i="7"/>
  <c r="K70" i="7"/>
  <c r="K1307" i="7"/>
  <c r="K676" i="7"/>
  <c r="K381" i="7"/>
  <c r="K317" i="7"/>
  <c r="K1453" i="7"/>
  <c r="K1402" i="7"/>
  <c r="K1373" i="7"/>
  <c r="K1278" i="7"/>
  <c r="K1269" i="7"/>
  <c r="K1304" i="7"/>
  <c r="K1355" i="7"/>
  <c r="K1308" i="7"/>
  <c r="K1398" i="7"/>
  <c r="K1239" i="7"/>
  <c r="K1245" i="7"/>
  <c r="K1325" i="7"/>
  <c r="K1163" i="7"/>
  <c r="K1337" i="7"/>
  <c r="K1069" i="7"/>
  <c r="K1018" i="7"/>
  <c r="K1023" i="7"/>
  <c r="K1064" i="7"/>
  <c r="K765" i="7"/>
  <c r="K668" i="7"/>
  <c r="K781" i="7"/>
  <c r="K712" i="7"/>
  <c r="K846" i="7"/>
  <c r="K585" i="7"/>
  <c r="K744" i="7"/>
  <c r="K625" i="7"/>
  <c r="K686" i="7"/>
  <c r="K506" i="7"/>
  <c r="K470" i="7"/>
  <c r="K380" i="7"/>
  <c r="K348" i="7"/>
  <c r="K316" i="7"/>
  <c r="K373" i="7"/>
  <c r="K309" i="7"/>
  <c r="K214" i="7"/>
  <c r="K210" i="7"/>
  <c r="K234" i="7"/>
  <c r="K168" i="7"/>
  <c r="K134" i="7"/>
  <c r="K87" i="7"/>
  <c r="K82" i="7"/>
  <c r="K32" i="7"/>
  <c r="K62" i="7"/>
  <c r="K1175" i="7"/>
  <c r="K1241" i="7"/>
  <c r="K1159" i="7"/>
  <c r="K1133" i="7"/>
  <c r="K1161" i="7"/>
  <c r="K1107" i="7"/>
  <c r="K797" i="7"/>
  <c r="K714" i="7"/>
  <c r="K660" i="7"/>
  <c r="K808" i="7"/>
  <c r="K760" i="7"/>
  <c r="K878" i="7"/>
  <c r="K728" i="7"/>
  <c r="K894" i="7"/>
  <c r="K768" i="7"/>
  <c r="K536" i="7"/>
  <c r="K412" i="7"/>
  <c r="K365" i="7"/>
  <c r="K504" i="7"/>
  <c r="K466" i="7"/>
  <c r="K259" i="7"/>
  <c r="K215" i="7"/>
  <c r="K222" i="7"/>
  <c r="K114" i="7"/>
  <c r="K83" i="7"/>
  <c r="K1443" i="7"/>
  <c r="K1437" i="7"/>
  <c r="K1380" i="7"/>
  <c r="K1289" i="7"/>
  <c r="K1266" i="7"/>
  <c r="K1191" i="7"/>
  <c r="K1154" i="7"/>
  <c r="K1111" i="7"/>
  <c r="K1057" i="7"/>
  <c r="K909" i="7"/>
  <c r="K838" i="7"/>
  <c r="K652" i="7"/>
  <c r="K796" i="7"/>
  <c r="K870" i="7"/>
  <c r="K702" i="7"/>
  <c r="K734" i="7"/>
  <c r="K641" i="7"/>
  <c r="K662" i="7"/>
  <c r="K582" i="7"/>
  <c r="K750" i="7"/>
  <c r="K601" i="7"/>
  <c r="K495" i="7"/>
  <c r="K458" i="7"/>
  <c r="K372" i="7"/>
  <c r="K340" i="7"/>
  <c r="K308" i="7"/>
  <c r="K454" i="7"/>
  <c r="K357" i="7"/>
  <c r="K490" i="7"/>
  <c r="K242" i="7"/>
  <c r="K266" i="7"/>
  <c r="K46" i="7"/>
  <c r="K94" i="7"/>
  <c r="K22" i="7"/>
  <c r="K300" i="7"/>
  <c r="K349" i="7"/>
  <c r="K1350" i="7"/>
  <c r="K1306" i="7"/>
  <c r="K1279" i="7"/>
  <c r="K1219" i="7"/>
  <c r="K1369" i="7"/>
  <c r="K1258" i="7"/>
  <c r="K1145" i="7"/>
  <c r="K1299" i="7"/>
  <c r="K1210" i="7"/>
  <c r="K1128" i="7"/>
  <c r="K947" i="7"/>
  <c r="K999" i="7"/>
  <c r="K1083" i="7"/>
  <c r="K1032" i="7"/>
  <c r="K764" i="7"/>
  <c r="K700" i="7"/>
  <c r="K804" i="7"/>
  <c r="K610" i="7"/>
  <c r="K886" i="7"/>
  <c r="K670" i="7"/>
  <c r="K566" i="7"/>
  <c r="K522" i="7"/>
  <c r="K678" i="7"/>
  <c r="K593" i="7"/>
  <c r="K434" i="7"/>
  <c r="K500" i="7"/>
  <c r="K430" i="7"/>
  <c r="K477" i="7"/>
  <c r="K488" i="7"/>
  <c r="K396" i="7"/>
  <c r="K364" i="7"/>
  <c r="K332" i="7"/>
  <c r="K298" i="7"/>
  <c r="K341" i="7"/>
  <c r="K278" i="7"/>
  <c r="K294" i="7"/>
  <c r="K150" i="7"/>
  <c r="K286" i="7"/>
  <c r="K226" i="7"/>
  <c r="K304" i="7"/>
  <c r="K254" i="7"/>
  <c r="K250" i="7"/>
  <c r="K48" i="7"/>
  <c r="K110" i="7"/>
  <c r="K102" i="7"/>
  <c r="K78" i="7"/>
  <c r="K30" i="7"/>
  <c r="K1437" i="6"/>
  <c r="K1467" i="6"/>
  <c r="K1345" i="6"/>
  <c r="K1222" i="6"/>
  <c r="K1186" i="6"/>
  <c r="K1210" i="6"/>
  <c r="K1133" i="6"/>
  <c r="K1138" i="6"/>
  <c r="K1144" i="6"/>
  <c r="K956" i="6"/>
  <c r="K1028" i="6"/>
  <c r="K967" i="6"/>
  <c r="K883" i="6"/>
  <c r="K783" i="6"/>
  <c r="K915" i="6"/>
  <c r="K823" i="6"/>
  <c r="K1025" i="6"/>
  <c r="K803" i="6"/>
  <c r="K693" i="6"/>
  <c r="K798" i="6"/>
  <c r="K771" i="6"/>
  <c r="K666" i="6"/>
  <c r="K678" i="6"/>
  <c r="K907" i="6"/>
  <c r="K607" i="6"/>
  <c r="K670" i="6"/>
  <c r="K558" i="6"/>
  <c r="K343" i="6"/>
  <c r="K374" i="6"/>
  <c r="K327" i="6"/>
  <c r="K579" i="6"/>
  <c r="K382" i="6"/>
  <c r="K449" i="6"/>
  <c r="K618" i="6"/>
  <c r="K247" i="6"/>
  <c r="K215" i="6"/>
  <c r="K159" i="6"/>
  <c r="K186" i="6"/>
  <c r="K1422" i="6"/>
  <c r="K1459" i="6"/>
  <c r="K1453" i="6"/>
  <c r="K1409" i="6"/>
  <c r="K1399" i="6"/>
  <c r="K1367" i="6"/>
  <c r="K1330" i="6"/>
  <c r="K1353" i="6"/>
  <c r="K1363" i="6"/>
  <c r="K1298" i="6"/>
  <c r="K1349" i="6"/>
  <c r="K1151" i="6"/>
  <c r="K1102" i="6"/>
  <c r="K1324" i="6"/>
  <c r="K1234" i="6"/>
  <c r="K1123" i="6"/>
  <c r="K1106" i="6"/>
  <c r="K952" i="6"/>
  <c r="K971" i="6"/>
  <c r="K1088" i="6"/>
  <c r="K1008" i="6"/>
  <c r="K839" i="6"/>
  <c r="K1038" i="6"/>
  <c r="K931" i="6"/>
  <c r="K865" i="6"/>
  <c r="K763" i="6"/>
  <c r="K690" i="6"/>
  <c r="K731" i="6"/>
  <c r="K750" i="6"/>
  <c r="K639" i="6"/>
  <c r="K493" i="6"/>
  <c r="K462" i="6"/>
  <c r="K430" i="6"/>
  <c r="K715" i="6"/>
  <c r="K560" i="6"/>
  <c r="K682" i="6"/>
  <c r="K631" i="6"/>
  <c r="K426" i="6"/>
  <c r="K675" i="6"/>
  <c r="K457" i="6"/>
  <c r="K418" i="6"/>
  <c r="K321" i="6"/>
  <c r="K358" i="6"/>
  <c r="K105" i="6"/>
  <c r="K58" i="6"/>
  <c r="K135" i="6"/>
  <c r="K194" i="6"/>
  <c r="K122" i="6"/>
  <c r="K143" i="6"/>
  <c r="K1204" i="6"/>
  <c r="K984" i="6"/>
  <c r="K840" i="6"/>
  <c r="K488" i="6"/>
  <c r="K371" i="6"/>
  <c r="K294" i="6"/>
  <c r="K316" i="6"/>
  <c r="K239" i="6"/>
  <c r="K2" i="6"/>
  <c r="K1401" i="6"/>
  <c r="K1430" i="6"/>
  <c r="K1387" i="6"/>
  <c r="K1274" i="6"/>
  <c r="K1304" i="6"/>
  <c r="K1369" i="6"/>
  <c r="K1211" i="6"/>
  <c r="K1143" i="6"/>
  <c r="K1348" i="6"/>
  <c r="K1285" i="6"/>
  <c r="K1189" i="6"/>
  <c r="K1124" i="6"/>
  <c r="K1037" i="6"/>
  <c r="K1216" i="6"/>
  <c r="K889" i="6"/>
  <c r="K863" i="6"/>
  <c r="K1036" i="6"/>
  <c r="K1012" i="6"/>
  <c r="K716" i="6"/>
  <c r="K911" i="6"/>
  <c r="K755" i="6"/>
  <c r="K629" i="6"/>
  <c r="K710" i="6"/>
  <c r="K583" i="6"/>
  <c r="K484" i="6"/>
  <c r="K454" i="6"/>
  <c r="K621" i="6"/>
  <c r="K544" i="6"/>
  <c r="K652" i="6"/>
  <c r="K610" i="6"/>
  <c r="K398" i="6"/>
  <c r="K425" i="6"/>
  <c r="K342" i="6"/>
  <c r="K350" i="6"/>
  <c r="K326" i="6"/>
  <c r="K162" i="6"/>
  <c r="K148" i="6"/>
  <c r="K178" i="6"/>
  <c r="K1412" i="6"/>
  <c r="K1438" i="6"/>
  <c r="K1433" i="6"/>
  <c r="K1370" i="6"/>
  <c r="K1321" i="6"/>
  <c r="K1385" i="6"/>
  <c r="K1389" i="6"/>
  <c r="K1333" i="6"/>
  <c r="K1218" i="6"/>
  <c r="K1086" i="6"/>
  <c r="K1132" i="6"/>
  <c r="K1266" i="6"/>
  <c r="K1017" i="6"/>
  <c r="K1104" i="6"/>
  <c r="K962" i="6"/>
  <c r="K999" i="6"/>
  <c r="K841" i="6"/>
  <c r="K825" i="6"/>
  <c r="K855" i="6"/>
  <c r="K884" i="6"/>
  <c r="K747" i="6"/>
  <c r="K707" i="6"/>
  <c r="K677" i="6"/>
  <c r="K787" i="6"/>
  <c r="K723" i="6"/>
  <c r="K615" i="6"/>
  <c r="K584" i="6"/>
  <c r="K366" i="6"/>
  <c r="K526" i="6"/>
  <c r="K417" i="6"/>
  <c r="K351" i="6"/>
  <c r="K708" i="6"/>
  <c r="K401" i="6"/>
  <c r="K312" i="6"/>
  <c r="K263" i="6"/>
  <c r="K231" i="6"/>
  <c r="K199" i="6"/>
  <c r="K119" i="6"/>
  <c r="K140" i="6"/>
  <c r="K8" i="6"/>
  <c r="K1315" i="6"/>
  <c r="K1317" i="6"/>
  <c r="K1283" i="6"/>
  <c r="K1196" i="6"/>
  <c r="K1042" i="6"/>
  <c r="K891" i="6"/>
  <c r="K937" i="6"/>
  <c r="K887" i="6"/>
  <c r="K879" i="6"/>
  <c r="K871" i="6"/>
  <c r="K847" i="6"/>
  <c r="K919" i="6"/>
  <c r="K637" i="6"/>
  <c r="K594" i="6"/>
  <c r="K647" i="6"/>
  <c r="K511" i="6"/>
  <c r="K698" i="6"/>
  <c r="K414" i="6"/>
  <c r="K433" i="6"/>
  <c r="K127" i="6"/>
  <c r="K146" i="6"/>
  <c r="K73" i="6"/>
  <c r="K1379" i="6"/>
  <c r="K1130" i="6"/>
  <c r="K1417" i="6"/>
  <c r="K1355" i="6"/>
  <c r="K1375" i="6"/>
  <c r="K1230" i="6"/>
  <c r="K1163" i="6"/>
  <c r="K1289" i="6"/>
  <c r="K1116" i="6"/>
  <c r="K927" i="6"/>
  <c r="K958" i="6"/>
  <c r="K791" i="6"/>
  <c r="K502" i="6"/>
  <c r="K470" i="6"/>
  <c r="K644" i="6"/>
  <c r="K623" i="6"/>
  <c r="K116" i="6"/>
  <c r="K1440" i="3"/>
  <c r="K1411" i="3"/>
  <c r="K1392" i="3"/>
  <c r="K1423" i="3"/>
  <c r="K1438" i="3"/>
  <c r="K1445" i="3"/>
  <c r="K1434" i="3"/>
  <c r="K1441" i="3"/>
  <c r="K1435" i="3"/>
  <c r="K1433" i="3"/>
  <c r="K1437" i="3"/>
  <c r="K1442" i="3"/>
  <c r="K1447" i="3"/>
  <c r="K1448" i="3"/>
  <c r="K1444" i="3"/>
  <c r="K1439" i="3"/>
  <c r="K1428" i="3"/>
  <c r="K1408" i="3"/>
  <c r="K1416" i="3"/>
  <c r="K1415" i="3"/>
  <c r="K1386" i="3"/>
  <c r="K1414" i="3"/>
  <c r="K1404" i="3"/>
  <c r="K1301" i="3"/>
  <c r="K1405" i="3"/>
  <c r="K1387" i="3"/>
  <c r="K1422" i="3"/>
  <c r="K1382" i="3"/>
  <c r="K1427" i="3"/>
  <c r="K1397" i="3"/>
  <c r="K1375" i="3"/>
  <c r="K1426" i="3"/>
  <c r="K1400" i="3"/>
  <c r="K1374" i="3"/>
  <c r="K1371" i="3"/>
  <c r="K1396" i="3"/>
  <c r="K1429" i="3"/>
  <c r="K1391" i="3"/>
  <c r="K1418" i="3"/>
  <c r="K1383" i="3"/>
  <c r="K1424" i="3"/>
  <c r="K1412" i="3"/>
  <c r="K1410" i="3"/>
  <c r="K1425" i="3"/>
  <c r="K1420" i="3"/>
  <c r="K1413" i="3"/>
  <c r="K1421" i="3"/>
  <c r="K1430" i="3"/>
  <c r="K1406" i="3"/>
  <c r="K1403" i="3"/>
  <c r="K1398" i="3"/>
  <c r="K1390" i="3"/>
  <c r="K1395" i="3"/>
  <c r="K1399" i="3"/>
  <c r="K1407" i="3"/>
  <c r="K1385" i="3"/>
  <c r="K1384" i="3"/>
  <c r="K1381" i="3"/>
  <c r="K1376" i="3"/>
  <c r="K1389" i="3"/>
  <c r="K1368" i="3"/>
  <c r="K1373" i="3"/>
  <c r="K1379" i="3"/>
  <c r="K1350" i="3"/>
  <c r="K1349" i="3"/>
  <c r="K1364" i="3"/>
  <c r="K1360" i="3"/>
  <c r="K1355" i="3"/>
  <c r="K1351" i="3"/>
  <c r="K1359" i="3"/>
  <c r="K1366" i="3"/>
  <c r="K1362" i="3"/>
  <c r="K1352" i="3"/>
  <c r="K1356" i="3"/>
  <c r="K1363" i="3"/>
  <c r="K1367" i="3"/>
  <c r="K1347" i="3"/>
  <c r="K1348" i="3"/>
  <c r="K1354" i="3"/>
  <c r="F1357" i="3"/>
  <c r="J1357" i="3" s="1"/>
  <c r="K1357" i="3" s="1"/>
  <c r="K1353" i="3"/>
  <c r="K1365" i="3"/>
  <c r="K1361" i="3"/>
  <c r="E1358" i="3"/>
  <c r="I1358" i="3" s="1"/>
  <c r="K1358" i="3" s="1"/>
  <c r="D1308" i="3"/>
  <c r="H1308" i="3" s="1"/>
  <c r="D1309" i="3"/>
  <c r="H1309" i="3" s="1"/>
  <c r="D1310" i="3"/>
  <c r="F1310" i="3" s="1"/>
  <c r="J1310" i="3" s="1"/>
  <c r="D1311" i="3"/>
  <c r="H1311" i="3" s="1"/>
  <c r="D1312" i="3"/>
  <c r="F1312" i="3" s="1"/>
  <c r="J1312" i="3" s="1"/>
  <c r="D1313" i="3"/>
  <c r="F1313" i="3" s="1"/>
  <c r="J1313" i="3" s="1"/>
  <c r="D1314" i="3"/>
  <c r="F1314" i="3" s="1"/>
  <c r="J1314" i="3" s="1"/>
  <c r="D1315" i="3"/>
  <c r="F1315" i="3" s="1"/>
  <c r="J1315" i="3" s="1"/>
  <c r="D1316" i="3"/>
  <c r="H1316" i="3" s="1"/>
  <c r="D1317" i="3"/>
  <c r="H1317" i="3" s="1"/>
  <c r="D1318" i="3"/>
  <c r="F1318" i="3" s="1"/>
  <c r="J1318" i="3" s="1"/>
  <c r="D1319" i="3"/>
  <c r="H1319" i="3" s="1"/>
  <c r="D1320" i="3"/>
  <c r="F1320" i="3" s="1"/>
  <c r="J1320" i="3" s="1"/>
  <c r="D1321" i="3"/>
  <c r="F1321" i="3" s="1"/>
  <c r="J1321" i="3" s="1"/>
  <c r="D1322" i="3"/>
  <c r="F1322" i="3" s="1"/>
  <c r="J1322" i="3" s="1"/>
  <c r="D1323" i="3"/>
  <c r="F1323" i="3" s="1"/>
  <c r="J1323" i="3" s="1"/>
  <c r="D1324" i="3"/>
  <c r="H1324" i="3" s="1"/>
  <c r="D1325" i="3"/>
  <c r="H1325" i="3" s="1"/>
  <c r="D1326" i="3"/>
  <c r="F1326" i="3" s="1"/>
  <c r="J1326" i="3" s="1"/>
  <c r="D1327" i="3"/>
  <c r="H1327" i="3" s="1"/>
  <c r="D1328" i="3"/>
  <c r="F1328" i="3" s="1"/>
  <c r="J1328" i="3" s="1"/>
  <c r="D1329" i="3"/>
  <c r="F1329" i="3" s="1"/>
  <c r="J1329" i="3" s="1"/>
  <c r="D1330" i="3"/>
  <c r="F1330" i="3" s="1"/>
  <c r="J1330" i="3" s="1"/>
  <c r="D1331" i="3"/>
  <c r="F1331" i="3" s="1"/>
  <c r="J1331" i="3" s="1"/>
  <c r="D1332" i="3"/>
  <c r="H1332" i="3" s="1"/>
  <c r="D1333" i="3"/>
  <c r="H1333" i="3" s="1"/>
  <c r="D1334" i="3"/>
  <c r="F1334" i="3" s="1"/>
  <c r="J1334" i="3" s="1"/>
  <c r="D1335" i="3"/>
  <c r="H1335" i="3" s="1"/>
  <c r="D1336" i="3"/>
  <c r="F1336" i="3" s="1"/>
  <c r="J1336" i="3" s="1"/>
  <c r="D1337" i="3"/>
  <c r="F1337" i="3" s="1"/>
  <c r="J1337" i="3" s="1"/>
  <c r="D1338" i="3"/>
  <c r="F1338" i="3" s="1"/>
  <c r="J1338" i="3" s="1"/>
  <c r="D1339" i="3"/>
  <c r="F1339" i="3" s="1"/>
  <c r="J1339" i="3" s="1"/>
  <c r="D1340" i="3"/>
  <c r="H1340" i="3" s="1"/>
  <c r="D1341" i="3"/>
  <c r="H1341" i="3" s="1"/>
  <c r="D1342" i="3"/>
  <c r="F1342" i="3" s="1"/>
  <c r="J1342" i="3" s="1"/>
  <c r="D1343" i="3"/>
  <c r="H1343" i="3" s="1"/>
  <c r="D1344" i="3"/>
  <c r="F1344" i="3" s="1"/>
  <c r="J1344" i="3" s="1"/>
  <c r="D1345" i="3"/>
  <c r="F1345" i="3" s="1"/>
  <c r="J1345" i="3" s="1"/>
  <c r="D1346" i="3"/>
  <c r="F1346" i="3" s="1"/>
  <c r="J1346" i="3" s="1"/>
  <c r="K2413" i="9" l="1"/>
  <c r="K1422" i="9"/>
  <c r="K160" i="9"/>
  <c r="K1748" i="9"/>
  <c r="L584" i="9"/>
  <c r="K2000" i="9"/>
  <c r="K2608" i="9"/>
  <c r="K3051" i="9"/>
  <c r="L2228" i="9"/>
  <c r="L1809" i="9"/>
  <c r="K1492" i="9"/>
  <c r="L1475" i="9"/>
  <c r="K703" i="9"/>
  <c r="L648" i="9"/>
  <c r="K1307" i="9"/>
  <c r="L747" i="9"/>
  <c r="K1502" i="9"/>
  <c r="K1454" i="9"/>
  <c r="K1976" i="9"/>
  <c r="K3071" i="9"/>
  <c r="K212" i="9"/>
  <c r="K1754" i="9"/>
  <c r="L1921" i="9"/>
  <c r="L2952" i="9"/>
  <c r="K705" i="9"/>
  <c r="K1373" i="9"/>
  <c r="K1957" i="9"/>
  <c r="K2267" i="9"/>
  <c r="K1424" i="9"/>
  <c r="K2314" i="9"/>
  <c r="K2926" i="9"/>
  <c r="K646" i="9"/>
  <c r="K701" i="9"/>
  <c r="K1699" i="9"/>
  <c r="K2415" i="9"/>
  <c r="L1452" i="9"/>
  <c r="K2044" i="9"/>
  <c r="L790" i="9"/>
  <c r="L2094" i="9"/>
  <c r="K1589" i="9"/>
  <c r="L2553" i="9"/>
  <c r="L1154" i="9"/>
  <c r="K147" i="9"/>
  <c r="K3102" i="9"/>
  <c r="P2" i="9"/>
  <c r="O3" i="8" s="1"/>
  <c r="K2374" i="9"/>
  <c r="L788" i="9"/>
  <c r="K1482" i="9"/>
  <c r="K2219" i="9"/>
  <c r="K51" i="9"/>
  <c r="K2760" i="9"/>
  <c r="L1598" i="9"/>
  <c r="K2833" i="9"/>
  <c r="L869" i="9"/>
  <c r="K1380" i="9"/>
  <c r="K1497" i="9"/>
  <c r="L796" i="9"/>
  <c r="K2159" i="9"/>
  <c r="L2853" i="9"/>
  <c r="K2788" i="9"/>
  <c r="K658" i="9"/>
  <c r="K1458" i="9"/>
  <c r="L299" i="9"/>
  <c r="L2263" i="9"/>
  <c r="N2" i="6"/>
  <c r="L943" i="9"/>
  <c r="K2216" i="9"/>
  <c r="O4" i="6"/>
  <c r="L1742" i="9"/>
  <c r="L3004" i="9"/>
  <c r="K1057" i="6"/>
  <c r="L16" i="9"/>
  <c r="K2640" i="9"/>
  <c r="L1568" i="9"/>
  <c r="L955" i="9"/>
  <c r="O2" i="9"/>
  <c r="N3" i="8" s="1"/>
  <c r="K1149" i="9"/>
  <c r="L1349" i="9"/>
  <c r="L180" i="9"/>
  <c r="L2224" i="9"/>
  <c r="L382" i="9"/>
  <c r="K686" i="9"/>
  <c r="K1197" i="9"/>
  <c r="K1289" i="9"/>
  <c r="K2624" i="9"/>
  <c r="O6" i="6"/>
  <c r="N3" i="6"/>
  <c r="L803" i="9"/>
  <c r="K1500" i="9"/>
  <c r="K1372" i="9"/>
  <c r="L582" i="9"/>
  <c r="P3" i="9"/>
  <c r="O4" i="8" s="1"/>
  <c r="K2310" i="9"/>
  <c r="K2074" i="9"/>
  <c r="L236" i="9"/>
  <c r="L763" i="9"/>
  <c r="K1952" i="9"/>
  <c r="L1752" i="9"/>
  <c r="K411" i="9"/>
  <c r="L2330" i="9"/>
  <c r="K130" i="9"/>
  <c r="K520" i="9"/>
  <c r="L1467" i="9"/>
  <c r="K1467" i="9"/>
  <c r="K2210" i="9"/>
  <c r="L73" i="9"/>
  <c r="K148" i="9"/>
  <c r="L1350" i="9"/>
  <c r="K1224" i="6"/>
  <c r="N6" i="6"/>
  <c r="O4" i="9"/>
  <c r="N5" i="8" s="1"/>
  <c r="L1768" i="9"/>
  <c r="K1982" i="9"/>
  <c r="K1399" i="9"/>
  <c r="K2012" i="9"/>
  <c r="P5" i="9"/>
  <c r="O6" i="8" s="1"/>
  <c r="K1367" i="9"/>
  <c r="K1505" i="9"/>
  <c r="K2436" i="9"/>
  <c r="L1986" i="9"/>
  <c r="K3154" i="9"/>
  <c r="O5" i="9"/>
  <c r="N6" i="8" s="1"/>
  <c r="L233" i="9"/>
  <c r="K709" i="9"/>
  <c r="K650" i="9"/>
  <c r="K443" i="9"/>
  <c r="K2417" i="9"/>
  <c r="K377" i="9"/>
  <c r="K315" i="9"/>
  <c r="K1733" i="9"/>
  <c r="K421" i="9"/>
  <c r="K420" i="9"/>
  <c r="L598" i="9"/>
  <c r="L857" i="9"/>
  <c r="L1291" i="9"/>
  <c r="L1947" i="9"/>
  <c r="K2196" i="9"/>
  <c r="K1593" i="9"/>
  <c r="K612" i="9"/>
  <c r="K200" i="9"/>
  <c r="K388" i="9"/>
  <c r="K209" i="9"/>
  <c r="L888" i="9"/>
  <c r="L1597" i="9"/>
  <c r="L365" i="9"/>
  <c r="K391" i="9"/>
  <c r="L1237" i="9"/>
  <c r="K1463" i="9"/>
  <c r="K1811" i="9"/>
  <c r="K2270" i="9"/>
  <c r="K762" i="9"/>
  <c r="L1946" i="9"/>
  <c r="K17" i="9"/>
  <c r="L290" i="9"/>
  <c r="L291" i="9"/>
  <c r="L531" i="9"/>
  <c r="L1691" i="9"/>
  <c r="K2188" i="6"/>
  <c r="L1244" i="9"/>
  <c r="K1244" i="9"/>
  <c r="N4" i="6"/>
  <c r="K697" i="9"/>
  <c r="K1485" i="9"/>
  <c r="K2160" i="9"/>
  <c r="L1944" i="9"/>
  <c r="L786" i="9"/>
  <c r="K635" i="9"/>
  <c r="P4" i="9"/>
  <c r="O5" i="8" s="1"/>
  <c r="K561" i="9"/>
  <c r="K346" i="9"/>
  <c r="L963" i="9"/>
  <c r="K1165" i="9"/>
  <c r="L1535" i="9"/>
  <c r="K2992" i="9"/>
  <c r="K2999" i="9"/>
  <c r="L1517" i="9"/>
  <c r="K50" i="6"/>
  <c r="L1391" i="9"/>
  <c r="K1494" i="9"/>
  <c r="K1645" i="9"/>
  <c r="L1453" i="9"/>
  <c r="L1397" i="9"/>
  <c r="L2138" i="9"/>
  <c r="L80" i="9"/>
  <c r="L338" i="9"/>
  <c r="K464" i="9"/>
  <c r="K275" i="9"/>
  <c r="L449" i="9"/>
  <c r="L975" i="9"/>
  <c r="K1714" i="9"/>
  <c r="K2181" i="9"/>
  <c r="K750" i="9"/>
  <c r="L1479" i="9"/>
  <c r="L1511" i="9"/>
  <c r="L2020" i="9"/>
  <c r="L2158" i="9"/>
  <c r="K2376" i="9"/>
  <c r="L1888" i="9"/>
  <c r="L764" i="9"/>
  <c r="L1362" i="9"/>
  <c r="L24" i="9"/>
  <c r="L154" i="9"/>
  <c r="L234" i="9"/>
  <c r="L107" i="9"/>
  <c r="L458" i="9"/>
  <c r="L219" i="9"/>
  <c r="K1588" i="9"/>
  <c r="L1718" i="9"/>
  <c r="L2784" i="9"/>
  <c r="L2566" i="9"/>
  <c r="L707" i="9"/>
  <c r="K1504" i="9"/>
  <c r="K1949" i="9"/>
  <c r="K2046" i="9"/>
  <c r="K2110" i="9"/>
  <c r="K2306" i="9"/>
  <c r="K2399" i="9"/>
  <c r="K588" i="9"/>
  <c r="L2042" i="9"/>
  <c r="K97" i="9"/>
  <c r="L389" i="9"/>
  <c r="K1357" i="9"/>
  <c r="L1703" i="9"/>
  <c r="L1904" i="9"/>
  <c r="L3138" i="9"/>
  <c r="L1473" i="9"/>
  <c r="L1992" i="9"/>
  <c r="L610" i="9"/>
  <c r="K665" i="9"/>
  <c r="L775" i="9"/>
  <c r="L835" i="9"/>
  <c r="K779" i="9"/>
  <c r="L1367" i="9"/>
  <c r="K770" i="9"/>
  <c r="L1917" i="9"/>
  <c r="L2274" i="9"/>
  <c r="L2372" i="9"/>
  <c r="L2402" i="9"/>
  <c r="K2689" i="9"/>
  <c r="L3118" i="9"/>
  <c r="K1172" i="9"/>
  <c r="K14" i="6"/>
  <c r="O3" i="6"/>
  <c r="O3" i="9"/>
  <c r="N4" i="8" s="1"/>
  <c r="K201" i="9"/>
  <c r="K1843" i="9"/>
  <c r="O2" i="6"/>
  <c r="N5" i="6"/>
  <c r="O6" i="9"/>
  <c r="N7" i="8" s="1"/>
  <c r="K74" i="9"/>
  <c r="L504" i="9"/>
  <c r="L402" i="9"/>
  <c r="L545" i="9"/>
  <c r="K339" i="9"/>
  <c r="K1695" i="9"/>
  <c r="L1450" i="9"/>
  <c r="K445" i="9"/>
  <c r="L935" i="9"/>
  <c r="K1631" i="9"/>
  <c r="K2206" i="9"/>
  <c r="L1240" i="9"/>
  <c r="K3130" i="9"/>
  <c r="K300" i="9"/>
  <c r="L434" i="9"/>
  <c r="L939" i="9"/>
  <c r="L1239" i="9"/>
  <c r="L1885" i="9"/>
  <c r="O5" i="6"/>
  <c r="K299" i="7"/>
  <c r="P6" i="9"/>
  <c r="O7" i="8" s="1"/>
  <c r="L1227" i="9"/>
  <c r="L1950" i="9"/>
  <c r="K2592" i="9"/>
  <c r="L1242" i="9"/>
  <c r="K1365" i="9"/>
  <c r="L751" i="9"/>
  <c r="K321" i="9"/>
  <c r="K1629" i="9"/>
  <c r="L3087" i="9"/>
  <c r="K467" i="9"/>
  <c r="L861" i="9"/>
  <c r="K2982" i="9"/>
  <c r="K1687" i="9"/>
  <c r="L2980" i="9"/>
  <c r="L136" i="9"/>
  <c r="K1293" i="9"/>
  <c r="L3023" i="9"/>
  <c r="L3124" i="9"/>
  <c r="L305" i="9"/>
  <c r="L475" i="9"/>
  <c r="L325" i="9"/>
  <c r="K1787" i="9"/>
  <c r="L1773" i="9"/>
  <c r="K3018" i="9"/>
  <c r="K2780" i="9"/>
  <c r="K794" i="9"/>
  <c r="L3063" i="9"/>
  <c r="L453" i="9"/>
  <c r="L1576" i="9"/>
  <c r="K1596" i="9"/>
  <c r="L594" i="9"/>
  <c r="K1467" i="7"/>
  <c r="K1367" i="7"/>
  <c r="K223" i="7"/>
  <c r="L223" i="7"/>
  <c r="K626" i="7"/>
  <c r="L626" i="7"/>
  <c r="K899" i="7"/>
  <c r="L899" i="7"/>
  <c r="K1045" i="7"/>
  <c r="L1045" i="7"/>
  <c r="K1344" i="7"/>
  <c r="L1344" i="7"/>
  <c r="K742" i="7"/>
  <c r="L742" i="7"/>
  <c r="K761" i="7"/>
  <c r="L761" i="7"/>
  <c r="K1149" i="7"/>
  <c r="L1149" i="7"/>
  <c r="K43" i="7"/>
  <c r="L43" i="7"/>
  <c r="K576" i="7"/>
  <c r="L576" i="7"/>
  <c r="K713" i="7"/>
  <c r="L713" i="7"/>
  <c r="K1097" i="7"/>
  <c r="L1097" i="7"/>
  <c r="K1197" i="7"/>
  <c r="L1197" i="7"/>
  <c r="K1352" i="7"/>
  <c r="L1352" i="7"/>
  <c r="K1139" i="7"/>
  <c r="L1139" i="7"/>
  <c r="K235" i="7"/>
  <c r="L235" i="7"/>
  <c r="K561" i="7"/>
  <c r="L561" i="7"/>
  <c r="K881" i="7"/>
  <c r="L881" i="7"/>
  <c r="K1214" i="7"/>
  <c r="L1214" i="7"/>
  <c r="K1411" i="7"/>
  <c r="L1411" i="7"/>
  <c r="K698" i="7"/>
  <c r="L698" i="7"/>
  <c r="K122" i="7"/>
  <c r="L122" i="7"/>
  <c r="K876" i="7"/>
  <c r="L876" i="7"/>
  <c r="K1321" i="7"/>
  <c r="L1321" i="7"/>
  <c r="K638" i="7"/>
  <c r="L638" i="7"/>
  <c r="K55" i="7"/>
  <c r="L55" i="7"/>
  <c r="K352" i="7"/>
  <c r="L352" i="7"/>
  <c r="K606" i="7"/>
  <c r="L606" i="7"/>
  <c r="K813" i="7"/>
  <c r="L813" i="7"/>
  <c r="K1047" i="7"/>
  <c r="L1047" i="7"/>
  <c r="K1394" i="7"/>
  <c r="L1394" i="7"/>
  <c r="K54" i="7"/>
  <c r="L54" i="7"/>
  <c r="K820" i="7"/>
  <c r="L820" i="7"/>
  <c r="K1182" i="7"/>
  <c r="L1182" i="7"/>
  <c r="K1375" i="7"/>
  <c r="L1375" i="7"/>
  <c r="K766" i="7"/>
  <c r="L766" i="7"/>
  <c r="L914" i="7"/>
  <c r="L570" i="7"/>
  <c r="K828" i="7"/>
  <c r="L828" i="7"/>
  <c r="K1089" i="7"/>
  <c r="L1089" i="7"/>
  <c r="K1326" i="7"/>
  <c r="L1326" i="7"/>
  <c r="K821" i="7"/>
  <c r="L821" i="7"/>
  <c r="K1098" i="7"/>
  <c r="L1098" i="7"/>
  <c r="K10" i="7"/>
  <c r="L10" i="7"/>
  <c r="K738" i="7"/>
  <c r="L738" i="7"/>
  <c r="K1016" i="7"/>
  <c r="L1016" i="7"/>
  <c r="K1200" i="7"/>
  <c r="L1200" i="7"/>
  <c r="K146" i="7"/>
  <c r="L146" i="7"/>
  <c r="K809" i="7"/>
  <c r="L809" i="7"/>
  <c r="K1146" i="7"/>
  <c r="L1146" i="7"/>
  <c r="K1312" i="7"/>
  <c r="L1312" i="7"/>
  <c r="K1405" i="7"/>
  <c r="L1405" i="7"/>
  <c r="K1298" i="7"/>
  <c r="L1298" i="7"/>
  <c r="K1203" i="7"/>
  <c r="L1203" i="7"/>
  <c r="K614" i="7"/>
  <c r="L614" i="7"/>
  <c r="K1121" i="7"/>
  <c r="L1121" i="7"/>
  <c r="K1229" i="7"/>
  <c r="L1229" i="7"/>
  <c r="K1360" i="7"/>
  <c r="L1360" i="7"/>
  <c r="K1027" i="7"/>
  <c r="L1027" i="7"/>
  <c r="K1051" i="7"/>
  <c r="L1051" i="7"/>
  <c r="K154" i="7"/>
  <c r="L154" i="7"/>
  <c r="K525" i="7"/>
  <c r="L525" i="7"/>
  <c r="K913" i="7"/>
  <c r="L913" i="7"/>
  <c r="K1192" i="7"/>
  <c r="L1192" i="7"/>
  <c r="K1256" i="7"/>
  <c r="L1256" i="7"/>
  <c r="K708" i="7"/>
  <c r="L708" i="7"/>
  <c r="K11" i="7"/>
  <c r="L11" i="7"/>
  <c r="K845" i="7"/>
  <c r="L845" i="7"/>
  <c r="K1160" i="7"/>
  <c r="L1160" i="7"/>
  <c r="K1282" i="7"/>
  <c r="L1282" i="7"/>
  <c r="K1291" i="7"/>
  <c r="L1291" i="7"/>
  <c r="K63" i="7"/>
  <c r="L63" i="7"/>
  <c r="K588" i="7"/>
  <c r="L588" i="7"/>
  <c r="K852" i="7"/>
  <c r="L852" i="7"/>
  <c r="K1404" i="7"/>
  <c r="L1404" i="7"/>
  <c r="K949" i="7"/>
  <c r="L949" i="7"/>
  <c r="L1155" i="7"/>
  <c r="L498" i="7"/>
  <c r="L1467" i="7"/>
  <c r="L1450" i="7"/>
  <c r="L850" i="7"/>
  <c r="L299" i="7"/>
  <c r="L4" i="7"/>
  <c r="K1234" i="7"/>
  <c r="L1234" i="7"/>
  <c r="K543" i="7"/>
  <c r="L543" i="7"/>
  <c r="K860" i="7"/>
  <c r="L860" i="7"/>
  <c r="K1217" i="7"/>
  <c r="L1217" i="7"/>
  <c r="K1189" i="7"/>
  <c r="L1189" i="7"/>
  <c r="K91" i="7"/>
  <c r="L91" i="7"/>
  <c r="K784" i="7"/>
  <c r="L784" i="7"/>
  <c r="K956" i="7"/>
  <c r="L956" i="7"/>
  <c r="K1313" i="7"/>
  <c r="L1313" i="7"/>
  <c r="K930" i="7"/>
  <c r="L930" i="7"/>
  <c r="K151" i="7"/>
  <c r="L151" i="7"/>
  <c r="K552" i="7"/>
  <c r="L552" i="7"/>
  <c r="K922" i="7"/>
  <c r="L922" i="7"/>
  <c r="K1183" i="7"/>
  <c r="L1183" i="7"/>
  <c r="K1206" i="7"/>
  <c r="L1206" i="7"/>
  <c r="K1357" i="7"/>
  <c r="L1357" i="7"/>
  <c r="K1035" i="7"/>
  <c r="L1035" i="7"/>
  <c r="K344" i="7"/>
  <c r="L344" i="7"/>
  <c r="K1020" i="7"/>
  <c r="L1020" i="7"/>
  <c r="K1158" i="7"/>
  <c r="L1158" i="7"/>
  <c r="K1285" i="7"/>
  <c r="L1285" i="7"/>
  <c r="K1463" i="7"/>
  <c r="L1463" i="7"/>
  <c r="K1150" i="7"/>
  <c r="L1150" i="7"/>
  <c r="K207" i="7"/>
  <c r="L207" i="7"/>
  <c r="K814" i="7"/>
  <c r="L814" i="7"/>
  <c r="K915" i="7"/>
  <c r="L915" i="7"/>
  <c r="K1173" i="7"/>
  <c r="L1173" i="7"/>
  <c r="K1274" i="7"/>
  <c r="L1274" i="7"/>
  <c r="K853" i="7"/>
  <c r="L853" i="7"/>
  <c r="K58" i="7"/>
  <c r="L58" i="7"/>
  <c r="K568" i="7"/>
  <c r="L568" i="7"/>
  <c r="K877" i="7"/>
  <c r="L877" i="7"/>
  <c r="K1141" i="7"/>
  <c r="L1141" i="7"/>
  <c r="K1253" i="7"/>
  <c r="L1253" i="7"/>
  <c r="K1041" i="7"/>
  <c r="L1041" i="7"/>
  <c r="K130" i="7"/>
  <c r="L130" i="7"/>
  <c r="K884" i="7"/>
  <c r="L884" i="7"/>
  <c r="K1135" i="7"/>
  <c r="L1135" i="7"/>
  <c r="K1456" i="7"/>
  <c r="L1456" i="7"/>
  <c r="K1323" i="7"/>
  <c r="L1323" i="7"/>
  <c r="L650" i="7"/>
  <c r="K59" i="7"/>
  <c r="L59" i="7"/>
  <c r="K628" i="7"/>
  <c r="L628" i="7"/>
  <c r="K892" i="7"/>
  <c r="L892" i="7"/>
  <c r="K1144" i="7"/>
  <c r="L1144" i="7"/>
  <c r="K1395" i="7"/>
  <c r="L1395" i="7"/>
  <c r="K1461" i="7"/>
  <c r="L1461" i="7"/>
  <c r="K211" i="7"/>
  <c r="L211" i="7"/>
  <c r="K548" i="7"/>
  <c r="L548" i="7"/>
  <c r="K829" i="7"/>
  <c r="L829" i="7"/>
  <c r="K1002" i="7"/>
  <c r="L1002" i="7"/>
  <c r="K1403" i="7"/>
  <c r="L1403" i="7"/>
  <c r="K849" i="7"/>
  <c r="L849" i="7"/>
  <c r="K2" i="7"/>
  <c r="L2" i="7"/>
  <c r="K806" i="7"/>
  <c r="L806" i="7"/>
  <c r="K836" i="7"/>
  <c r="L836" i="7"/>
  <c r="K1202" i="7"/>
  <c r="L1202" i="7"/>
  <c r="K1445" i="7"/>
  <c r="L1445" i="7"/>
  <c r="K731" i="7"/>
  <c r="L731" i="7"/>
  <c r="K27" i="7"/>
  <c r="L27" i="7"/>
  <c r="K706" i="7"/>
  <c r="L706" i="7"/>
  <c r="K1013" i="7"/>
  <c r="L1013" i="7"/>
  <c r="K1170" i="7"/>
  <c r="L1170" i="7"/>
  <c r="K1314" i="7"/>
  <c r="L1314" i="7"/>
  <c r="K1422" i="7"/>
  <c r="L1422" i="7"/>
  <c r="K890" i="7"/>
  <c r="L890" i="7"/>
  <c r="K657" i="7"/>
  <c r="L657" i="7"/>
  <c r="K889" i="7"/>
  <c r="L889" i="7"/>
  <c r="K1126" i="7"/>
  <c r="L1126" i="7"/>
  <c r="K1391" i="7"/>
  <c r="L1391" i="7"/>
  <c r="K1292" i="7"/>
  <c r="L1292" i="7"/>
  <c r="K275" i="7"/>
  <c r="L275" i="7"/>
  <c r="K773" i="7"/>
  <c r="L773" i="7"/>
  <c r="K896" i="7"/>
  <c r="L896" i="7"/>
  <c r="K1247" i="7"/>
  <c r="L1247" i="7"/>
  <c r="K1324" i="7"/>
  <c r="L1324" i="7"/>
  <c r="K279" i="7"/>
  <c r="L279" i="7"/>
  <c r="K577" i="7"/>
  <c r="L577" i="7"/>
  <c r="K1025" i="7"/>
  <c r="L1025" i="7"/>
  <c r="K1184" i="7"/>
  <c r="L1184" i="7"/>
  <c r="K907" i="7"/>
  <c r="L907" i="7"/>
  <c r="L1187" i="7"/>
  <c r="L963" i="7"/>
  <c r="L666" i="7"/>
  <c r="K756" i="7"/>
  <c r="L756" i="7"/>
  <c r="K857" i="7"/>
  <c r="L857" i="7"/>
  <c r="K1207" i="7"/>
  <c r="L1207" i="7"/>
  <c r="K1050" i="7"/>
  <c r="L1050" i="7"/>
  <c r="K187" i="7"/>
  <c r="L187" i="7"/>
  <c r="K589" i="7"/>
  <c r="L589" i="7"/>
  <c r="K861" i="7"/>
  <c r="L861" i="7"/>
  <c r="K1397" i="7"/>
  <c r="L1397" i="7"/>
  <c r="K1044" i="7"/>
  <c r="L1044" i="7"/>
  <c r="K15" i="7"/>
  <c r="L15" i="7"/>
  <c r="K227" i="7"/>
  <c r="L227" i="7"/>
  <c r="K724" i="7"/>
  <c r="L724" i="7"/>
  <c r="K868" i="7"/>
  <c r="L868" i="7"/>
  <c r="K1117" i="7"/>
  <c r="L1117" i="7"/>
  <c r="K1300" i="7"/>
  <c r="L1300" i="7"/>
  <c r="K39" i="7"/>
  <c r="L39" i="7"/>
  <c r="K748" i="7"/>
  <c r="L748" i="7"/>
  <c r="K1220" i="7"/>
  <c r="L1220" i="7"/>
  <c r="K1251" i="7"/>
  <c r="L1251" i="7"/>
  <c r="K858" i="7"/>
  <c r="L858" i="7"/>
  <c r="K1026" i="7"/>
  <c r="L1026" i="7"/>
  <c r="K127" i="7"/>
  <c r="L127" i="7"/>
  <c r="K689" i="7"/>
  <c r="L689" i="7"/>
  <c r="K935" i="7"/>
  <c r="L935" i="7"/>
  <c r="K1167" i="7"/>
  <c r="L1167" i="7"/>
  <c r="K1455" i="7"/>
  <c r="L1455" i="7"/>
  <c r="K1432" i="7"/>
  <c r="L1432" i="7"/>
  <c r="K243" i="7"/>
  <c r="L243" i="7"/>
  <c r="K740" i="7"/>
  <c r="L740" i="7"/>
  <c r="K941" i="7"/>
  <c r="L941" i="7"/>
  <c r="K1130" i="7"/>
  <c r="L1130" i="7"/>
  <c r="K1261" i="7"/>
  <c r="L1261" i="7"/>
  <c r="K135" i="7"/>
  <c r="L135" i="7"/>
  <c r="K665" i="7"/>
  <c r="L665" i="7"/>
  <c r="K1073" i="7"/>
  <c r="L1073" i="7"/>
  <c r="K882" i="7"/>
  <c r="L882" i="7"/>
  <c r="L1169" i="7"/>
  <c r="L763" i="7"/>
  <c r="L642" i="7"/>
  <c r="L778" i="7"/>
  <c r="L1409" i="7"/>
  <c r="K673" i="7"/>
  <c r="L673" i="7"/>
  <c r="K1003" i="7"/>
  <c r="L1003" i="7"/>
  <c r="K1193" i="7"/>
  <c r="L1193" i="7"/>
  <c r="K1387" i="7"/>
  <c r="L1387" i="7"/>
  <c r="K378" i="7"/>
  <c r="L378" i="7"/>
  <c r="K267" i="7"/>
  <c r="L267" i="7"/>
  <c r="K646" i="7"/>
  <c r="L646" i="7"/>
  <c r="K893" i="7"/>
  <c r="L893" i="7"/>
  <c r="K1427" i="7"/>
  <c r="L1427" i="7"/>
  <c r="K1340" i="7"/>
  <c r="L1340" i="7"/>
  <c r="K64" i="7"/>
  <c r="L64" i="7"/>
  <c r="K186" i="7"/>
  <c r="L186" i="7"/>
  <c r="K785" i="7"/>
  <c r="L785" i="7"/>
  <c r="K873" i="7"/>
  <c r="L873" i="7"/>
  <c r="K1153" i="7"/>
  <c r="L1153" i="7"/>
  <c r="K1332" i="7"/>
  <c r="L1332" i="7"/>
  <c r="K885" i="7"/>
  <c r="L885" i="7"/>
  <c r="K119" i="7"/>
  <c r="L119" i="7"/>
  <c r="K532" i="7"/>
  <c r="L532" i="7"/>
  <c r="K789" i="7"/>
  <c r="L789" i="7"/>
  <c r="K1055" i="7"/>
  <c r="L1055" i="7"/>
  <c r="K1334" i="7"/>
  <c r="L1334" i="7"/>
  <c r="K1303" i="7"/>
  <c r="L1303" i="7"/>
  <c r="K16" i="7"/>
  <c r="L16" i="7"/>
  <c r="K103" i="7"/>
  <c r="L103" i="7"/>
  <c r="K162" i="7"/>
  <c r="L162" i="7"/>
  <c r="K726" i="7"/>
  <c r="L726" i="7"/>
  <c r="K1039" i="7"/>
  <c r="L1039" i="7"/>
  <c r="K1208" i="7"/>
  <c r="L1208" i="7"/>
  <c r="K160" i="7"/>
  <c r="L160" i="7"/>
  <c r="K729" i="7"/>
  <c r="L729" i="7"/>
  <c r="K940" i="7"/>
  <c r="L940" i="7"/>
  <c r="K1181" i="7"/>
  <c r="L1181" i="7"/>
  <c r="K1372" i="7"/>
  <c r="L1372" i="7"/>
  <c r="K697" i="7"/>
  <c r="L697" i="7"/>
  <c r="K942" i="7"/>
  <c r="L942" i="7"/>
  <c r="K1262" i="7"/>
  <c r="L1262" i="7"/>
  <c r="L1363" i="7"/>
  <c r="L939" i="7"/>
  <c r="L931" i="7"/>
  <c r="L386" i="7"/>
  <c r="K239" i="7"/>
  <c r="L239" i="7"/>
  <c r="K560" i="7"/>
  <c r="L560" i="7"/>
  <c r="K745" i="7"/>
  <c r="L745" i="7"/>
  <c r="K996" i="7"/>
  <c r="L996" i="7"/>
  <c r="K1270" i="7"/>
  <c r="L1270" i="7"/>
  <c r="K18" i="7"/>
  <c r="L18" i="7"/>
  <c r="K336" i="7"/>
  <c r="L336" i="7"/>
  <c r="K865" i="7"/>
  <c r="L865" i="7"/>
  <c r="K1195" i="7"/>
  <c r="L1195" i="7"/>
  <c r="K1429" i="7"/>
  <c r="L1429" i="7"/>
  <c r="K71" i="7"/>
  <c r="L71" i="7"/>
  <c r="K271" i="7"/>
  <c r="L271" i="7"/>
  <c r="K926" i="7"/>
  <c r="L926" i="7"/>
  <c r="K1215" i="7"/>
  <c r="L1215" i="7"/>
  <c r="K1316" i="7"/>
  <c r="L1316" i="7"/>
  <c r="K955" i="7"/>
  <c r="L955" i="7"/>
  <c r="K158" i="7"/>
  <c r="L158" i="7"/>
  <c r="K620" i="7"/>
  <c r="L620" i="7"/>
  <c r="K837" i="7"/>
  <c r="L837" i="7"/>
  <c r="K1147" i="7"/>
  <c r="L1147" i="7"/>
  <c r="K1315" i="7"/>
  <c r="L1315" i="7"/>
  <c r="K1271" i="7"/>
  <c r="L1271" i="7"/>
  <c r="K328" i="7"/>
  <c r="L328" i="7"/>
  <c r="K75" i="7"/>
  <c r="L75" i="7"/>
  <c r="K203" i="7"/>
  <c r="L203" i="7"/>
  <c r="K754" i="7"/>
  <c r="L754" i="7"/>
  <c r="K1021" i="7"/>
  <c r="L1021" i="7"/>
  <c r="K1254" i="7"/>
  <c r="L1254" i="7"/>
  <c r="K202" i="7"/>
  <c r="L202" i="7"/>
  <c r="K541" i="7"/>
  <c r="L541" i="7"/>
  <c r="K994" i="7"/>
  <c r="L994" i="7"/>
  <c r="K1179" i="7"/>
  <c r="L1179" i="7"/>
  <c r="K1413" i="7"/>
  <c r="L1413" i="7"/>
  <c r="K23" i="7"/>
  <c r="L23" i="7"/>
  <c r="K255" i="7"/>
  <c r="L255" i="7"/>
  <c r="K792" i="7"/>
  <c r="L792" i="7"/>
  <c r="K979" i="7"/>
  <c r="L979" i="7"/>
  <c r="K1295" i="7"/>
  <c r="L1295" i="7"/>
  <c r="L1137" i="7"/>
  <c r="L1331" i="7"/>
  <c r="L1287" i="7"/>
  <c r="L1371" i="7"/>
  <c r="L1178" i="7"/>
  <c r="L1367" i="7"/>
  <c r="K569" i="7"/>
  <c r="L569" i="7"/>
  <c r="K732" i="7"/>
  <c r="L732" i="7"/>
  <c r="K951" i="7"/>
  <c r="L951" i="7"/>
  <c r="K1301" i="7"/>
  <c r="L1301" i="7"/>
  <c r="K602" i="7"/>
  <c r="L602" i="7"/>
  <c r="K1074" i="7"/>
  <c r="L1074" i="7"/>
  <c r="K368" i="7"/>
  <c r="L368" i="7"/>
  <c r="K710" i="7"/>
  <c r="L710" i="7"/>
  <c r="K1059" i="7"/>
  <c r="L1059" i="7"/>
  <c r="K1109" i="7"/>
  <c r="L1109" i="7"/>
  <c r="K681" i="7"/>
  <c r="L681" i="7"/>
  <c r="K1065" i="7"/>
  <c r="L1065" i="7"/>
  <c r="K1166" i="7"/>
  <c r="L1166" i="7"/>
  <c r="K1347" i="7"/>
  <c r="L1347" i="7"/>
  <c r="K869" i="7"/>
  <c r="L869" i="7"/>
  <c r="K1151" i="7"/>
  <c r="L1151" i="7"/>
  <c r="K538" i="7"/>
  <c r="L538" i="7"/>
  <c r="K95" i="7"/>
  <c r="L95" i="7"/>
  <c r="K844" i="7"/>
  <c r="L844" i="7"/>
  <c r="K1105" i="7"/>
  <c r="L1105" i="7"/>
  <c r="K1243" i="7"/>
  <c r="L1243" i="7"/>
  <c r="K178" i="7"/>
  <c r="L178" i="7"/>
  <c r="K553" i="7"/>
  <c r="L553" i="7"/>
  <c r="K716" i="7"/>
  <c r="K1112" i="7"/>
  <c r="L1112" i="7"/>
  <c r="K42" i="7"/>
  <c r="L42" i="7"/>
  <c r="K722" i="7"/>
  <c r="L722" i="7"/>
  <c r="K1081" i="7"/>
  <c r="L1081" i="7"/>
  <c r="K1396" i="7"/>
  <c r="L1396" i="7"/>
  <c r="L1129" i="7"/>
  <c r="L747" i="7"/>
  <c r="L1058" i="7"/>
  <c r="L426" i="7"/>
  <c r="L1244" i="7"/>
  <c r="L834" i="7"/>
  <c r="L674" i="7"/>
  <c r="L1410" i="7"/>
  <c r="L1307" i="7"/>
  <c r="K1287" i="7"/>
  <c r="K1244" i="7"/>
  <c r="K407" i="7"/>
  <c r="K4" i="7"/>
  <c r="K447" i="7"/>
  <c r="K511" i="7"/>
  <c r="K520" i="7"/>
  <c r="K422" i="7"/>
  <c r="K138" i="7"/>
  <c r="K394" i="7"/>
  <c r="K410" i="7"/>
  <c r="K360" i="7"/>
  <c r="K516" i="7"/>
  <c r="K414" i="7"/>
  <c r="K455" i="7"/>
  <c r="K398" i="7"/>
  <c r="K471" i="7"/>
  <c r="K312" i="7"/>
  <c r="K171" i="7"/>
  <c r="K170" i="7"/>
  <c r="K143" i="7"/>
  <c r="K194" i="7"/>
  <c r="K320" i="7"/>
  <c r="K459" i="7"/>
  <c r="K376" i="7"/>
  <c r="K301" i="7"/>
  <c r="K389" i="7"/>
  <c r="K443" i="7"/>
  <c r="K387" i="7"/>
  <c r="K419" i="7"/>
  <c r="K467" i="7"/>
  <c r="K415" i="7"/>
  <c r="K384" i="7"/>
  <c r="K463" i="7"/>
  <c r="K451" i="7"/>
  <c r="K399" i="7"/>
  <c r="K418" i="7"/>
  <c r="K99" i="7"/>
  <c r="K406" i="7"/>
  <c r="K423" i="7"/>
  <c r="K529" i="7"/>
  <c r="K403" i="7"/>
  <c r="O5" i="7"/>
  <c r="J6" i="8" s="1"/>
  <c r="K420" i="7"/>
  <c r="K1409" i="7"/>
  <c r="P4" i="7"/>
  <c r="K5" i="8" s="1"/>
  <c r="P3" i="7"/>
  <c r="K4" i="8" s="1"/>
  <c r="O4" i="7"/>
  <c r="J5" i="8" s="1"/>
  <c r="K26" i="7"/>
  <c r="P6" i="7"/>
  <c r="K7" i="8" s="1"/>
  <c r="O3" i="7"/>
  <c r="J4" i="8" s="1"/>
  <c r="O2" i="7"/>
  <c r="J3" i="8" s="1"/>
  <c r="P5" i="7"/>
  <c r="K6" i="8" s="1"/>
  <c r="O6" i="7"/>
  <c r="J7" i="8" s="1"/>
  <c r="P2" i="7"/>
  <c r="K3" i="8" s="1"/>
  <c r="N7" i="6"/>
  <c r="F1340" i="3"/>
  <c r="J1340" i="3" s="1"/>
  <c r="F1332" i="3"/>
  <c r="J1332" i="3" s="1"/>
  <c r="F1324" i="3"/>
  <c r="J1324" i="3" s="1"/>
  <c r="F1308" i="3"/>
  <c r="J1308" i="3" s="1"/>
  <c r="H1315" i="3"/>
  <c r="H1339" i="3"/>
  <c r="F1325" i="3"/>
  <c r="J1325" i="3" s="1"/>
  <c r="H1331" i="3"/>
  <c r="F1317" i="3"/>
  <c r="J1317" i="3" s="1"/>
  <c r="F1316" i="3"/>
  <c r="J1316" i="3" s="1"/>
  <c r="H1323" i="3"/>
  <c r="F1341" i="3"/>
  <c r="J1341" i="3" s="1"/>
  <c r="F1309" i="3"/>
  <c r="J1309" i="3" s="1"/>
  <c r="F1333" i="3"/>
  <c r="J1333" i="3" s="1"/>
  <c r="F1343" i="3"/>
  <c r="J1343" i="3" s="1"/>
  <c r="F1335" i="3"/>
  <c r="J1335" i="3" s="1"/>
  <c r="F1327" i="3"/>
  <c r="J1327" i="3" s="1"/>
  <c r="F1319" i="3"/>
  <c r="J1319" i="3" s="1"/>
  <c r="F1311" i="3"/>
  <c r="J1311" i="3" s="1"/>
  <c r="H1342" i="3"/>
  <c r="H1334" i="3"/>
  <c r="H1326" i="3"/>
  <c r="H1318" i="3"/>
  <c r="H1310" i="3"/>
  <c r="H1346" i="3"/>
  <c r="H1338" i="3"/>
  <c r="H1330" i="3"/>
  <c r="H1322" i="3"/>
  <c r="H1314" i="3"/>
  <c r="H1345" i="3"/>
  <c r="H1337" i="3"/>
  <c r="H1329" i="3"/>
  <c r="H1321" i="3"/>
  <c r="H1313" i="3"/>
  <c r="H1344" i="3"/>
  <c r="H1336" i="3"/>
  <c r="H1328" i="3"/>
  <c r="H1320" i="3"/>
  <c r="H1312" i="3"/>
  <c r="D1288" i="3"/>
  <c r="H1288" i="3" s="1"/>
  <c r="D1289" i="3"/>
  <c r="H1289" i="3" s="1"/>
  <c r="D1290" i="3"/>
  <c r="H1290" i="3" s="1"/>
  <c r="D1291" i="3"/>
  <c r="H1291" i="3" s="1"/>
  <c r="D1292" i="3"/>
  <c r="H1292" i="3" s="1"/>
  <c r="D1293" i="3"/>
  <c r="H1293" i="3" s="1"/>
  <c r="D1294" i="3"/>
  <c r="H1294" i="3" s="1"/>
  <c r="D1295" i="3"/>
  <c r="F1295" i="3" s="1"/>
  <c r="J1295" i="3" s="1"/>
  <c r="D1296" i="3"/>
  <c r="H1296" i="3" s="1"/>
  <c r="D1297" i="3"/>
  <c r="H1297" i="3" s="1"/>
  <c r="D1298" i="3"/>
  <c r="H1298" i="3" s="1"/>
  <c r="D1299" i="3"/>
  <c r="F1299" i="3" s="1"/>
  <c r="J1299" i="3" s="1"/>
  <c r="D1300" i="3"/>
  <c r="H1300" i="3" s="1"/>
  <c r="D1302" i="3"/>
  <c r="H1302" i="3" s="1"/>
  <c r="D1303" i="3"/>
  <c r="H1303" i="3" s="1"/>
  <c r="D1304" i="3"/>
  <c r="H1304" i="3" s="1"/>
  <c r="D1305" i="3"/>
  <c r="H1305" i="3" s="1"/>
  <c r="D1306" i="3"/>
  <c r="H1306" i="3" s="1"/>
  <c r="D1307" i="3"/>
  <c r="H1307" i="3" s="1"/>
  <c r="F6" i="8" l="1"/>
  <c r="G6" i="8"/>
  <c r="F4" i="8"/>
  <c r="F7" i="8"/>
  <c r="G7" i="8"/>
  <c r="G4" i="8"/>
  <c r="G5" i="8"/>
  <c r="F5" i="8"/>
  <c r="G3" i="8"/>
  <c r="F3" i="8"/>
  <c r="O7" i="9"/>
  <c r="O8" i="9" s="1"/>
  <c r="N9" i="8" s="1"/>
  <c r="N8" i="6"/>
  <c r="F8" i="8"/>
  <c r="O7" i="7"/>
  <c r="O8" i="7" s="1"/>
  <c r="J9" i="8" s="1"/>
  <c r="F1306" i="3"/>
  <c r="J1306" i="3" s="1"/>
  <c r="H1295" i="3"/>
  <c r="H1299" i="3"/>
  <c r="F1290" i="3"/>
  <c r="J1290" i="3" s="1"/>
  <c r="F1302" i="3"/>
  <c r="J1302" i="3" s="1"/>
  <c r="F1293" i="3"/>
  <c r="J1293" i="3" s="1"/>
  <c r="F1297" i="3"/>
  <c r="J1297" i="3" s="1"/>
  <c r="F1304" i="3"/>
  <c r="J1304" i="3" s="1"/>
  <c r="F1291" i="3"/>
  <c r="J1291" i="3" s="1"/>
  <c r="F1303" i="3"/>
  <c r="J1303" i="3" s="1"/>
  <c r="F1294" i="3"/>
  <c r="J1294" i="3" s="1"/>
  <c r="F1307" i="3"/>
  <c r="J1307" i="3" s="1"/>
  <c r="F1298" i="3"/>
  <c r="J1298" i="3" s="1"/>
  <c r="F1300" i="3"/>
  <c r="J1300" i="3" s="1"/>
  <c r="F1292" i="3"/>
  <c r="J1292" i="3" s="1"/>
  <c r="F1289" i="3"/>
  <c r="J1289" i="3" s="1"/>
  <c r="F1305" i="3"/>
  <c r="J1305" i="3" s="1"/>
  <c r="F1296" i="3"/>
  <c r="J1296" i="3" s="1"/>
  <c r="F1288" i="3"/>
  <c r="J1288" i="3" s="1"/>
  <c r="D1287" i="3"/>
  <c r="F1287" i="3" s="1"/>
  <c r="D1245" i="3"/>
  <c r="F1245" i="3" s="1"/>
  <c r="J1245" i="3" s="1"/>
  <c r="D1246" i="3"/>
  <c r="H1246" i="3" s="1"/>
  <c r="D1247" i="3"/>
  <c r="H1247" i="3" s="1"/>
  <c r="D1248" i="3"/>
  <c r="H1248" i="3" s="1"/>
  <c r="D1249" i="3"/>
  <c r="H1249" i="3" s="1"/>
  <c r="D1250" i="3"/>
  <c r="H1250" i="3" s="1"/>
  <c r="D1251" i="3"/>
  <c r="H1251" i="3" s="1"/>
  <c r="D1252" i="3"/>
  <c r="H1252" i="3" s="1"/>
  <c r="D1253" i="3"/>
  <c r="H1253" i="3" s="1"/>
  <c r="D1254" i="3"/>
  <c r="H1254" i="3" s="1"/>
  <c r="D1255" i="3"/>
  <c r="H1255" i="3" s="1"/>
  <c r="D1256" i="3"/>
  <c r="H1256" i="3" s="1"/>
  <c r="D1257" i="3"/>
  <c r="H1257" i="3" s="1"/>
  <c r="D1258" i="3"/>
  <c r="H1258" i="3" s="1"/>
  <c r="D1259" i="3"/>
  <c r="H1259" i="3" s="1"/>
  <c r="D1260" i="3"/>
  <c r="H1260" i="3" s="1"/>
  <c r="D1261" i="3"/>
  <c r="H1261" i="3" s="1"/>
  <c r="D1262" i="3"/>
  <c r="H1262" i="3" s="1"/>
  <c r="D1263" i="3"/>
  <c r="H1263" i="3" s="1"/>
  <c r="D1264" i="3"/>
  <c r="H1264" i="3" s="1"/>
  <c r="D1265" i="3"/>
  <c r="H1265" i="3" s="1"/>
  <c r="D1266" i="3"/>
  <c r="H1266" i="3" s="1"/>
  <c r="D1267" i="3"/>
  <c r="H1267" i="3" s="1"/>
  <c r="D1268" i="3"/>
  <c r="F1268" i="3" s="1"/>
  <c r="J1268" i="3" s="1"/>
  <c r="D1269" i="3"/>
  <c r="H1269" i="3" s="1"/>
  <c r="D1270" i="3"/>
  <c r="H1270" i="3" s="1"/>
  <c r="D1271" i="3"/>
  <c r="H1271" i="3" s="1"/>
  <c r="D1272" i="3"/>
  <c r="H1272" i="3" s="1"/>
  <c r="D1273" i="3"/>
  <c r="H1273" i="3" s="1"/>
  <c r="D1274" i="3"/>
  <c r="H1274" i="3" s="1"/>
  <c r="D1275" i="3"/>
  <c r="H1275" i="3" s="1"/>
  <c r="D1276" i="3"/>
  <c r="F1276" i="3" s="1"/>
  <c r="J1276" i="3" s="1"/>
  <c r="D1277" i="3"/>
  <c r="H1277" i="3" s="1"/>
  <c r="D1278" i="3"/>
  <c r="H1278" i="3" s="1"/>
  <c r="D1279" i="3"/>
  <c r="H1279" i="3" s="1"/>
  <c r="D1280" i="3"/>
  <c r="H1280" i="3" s="1"/>
  <c r="D1281" i="3"/>
  <c r="H1281" i="3" s="1"/>
  <c r="D1282" i="3"/>
  <c r="H1282" i="3" s="1"/>
  <c r="D1283" i="3"/>
  <c r="H1283" i="3" s="1"/>
  <c r="D1284" i="3"/>
  <c r="H1284" i="3" s="1"/>
  <c r="D1285" i="3"/>
  <c r="H1285" i="3" s="1"/>
  <c r="D1286" i="3"/>
  <c r="H1286" i="3" s="1"/>
  <c r="D1225" i="3"/>
  <c r="E1225" i="3" s="1"/>
  <c r="I1225" i="3" s="1"/>
  <c r="D1226" i="3"/>
  <c r="F1226" i="3" s="1"/>
  <c r="J1226" i="3" s="1"/>
  <c r="D1227" i="3"/>
  <c r="E1227" i="3" s="1"/>
  <c r="I1227" i="3" s="1"/>
  <c r="D1228" i="3"/>
  <c r="E1228" i="3" s="1"/>
  <c r="I1228" i="3" s="1"/>
  <c r="D1229" i="3"/>
  <c r="E1229" i="3" s="1"/>
  <c r="I1229" i="3" s="1"/>
  <c r="D1230" i="3"/>
  <c r="E1230" i="3" s="1"/>
  <c r="I1230" i="3" s="1"/>
  <c r="D1231" i="3"/>
  <c r="E1231" i="3" s="1"/>
  <c r="I1231" i="3" s="1"/>
  <c r="D1232" i="3"/>
  <c r="E1232" i="3" s="1"/>
  <c r="I1232" i="3" s="1"/>
  <c r="D1233" i="3"/>
  <c r="E1233" i="3" s="1"/>
  <c r="I1233" i="3" s="1"/>
  <c r="D1234" i="3"/>
  <c r="F1234" i="3" s="1"/>
  <c r="J1234" i="3" s="1"/>
  <c r="D1235" i="3"/>
  <c r="H1235" i="3" s="1"/>
  <c r="D1236" i="3"/>
  <c r="E1236" i="3" s="1"/>
  <c r="I1236" i="3" s="1"/>
  <c r="D1237" i="3"/>
  <c r="E1237" i="3" s="1"/>
  <c r="I1237" i="3" s="1"/>
  <c r="D1238" i="3"/>
  <c r="F1238" i="3" s="1"/>
  <c r="J1238" i="3" s="1"/>
  <c r="D1239" i="3"/>
  <c r="E1239" i="3" s="1"/>
  <c r="I1239" i="3" s="1"/>
  <c r="D1240" i="3"/>
  <c r="H1240" i="3" s="1"/>
  <c r="D1241" i="3"/>
  <c r="E1241" i="3" s="1"/>
  <c r="I1241" i="3" s="1"/>
  <c r="D1242" i="3"/>
  <c r="F1242" i="3" s="1"/>
  <c r="J1242" i="3" s="1"/>
  <c r="D1243" i="3"/>
  <c r="E1243" i="3" s="1"/>
  <c r="I1243" i="3" s="1"/>
  <c r="D1244" i="3"/>
  <c r="E1244" i="3" s="1"/>
  <c r="I1244" i="3" s="1"/>
  <c r="F9" i="8" l="1"/>
  <c r="N8" i="8"/>
  <c r="J8" i="8"/>
  <c r="E1308" i="3"/>
  <c r="I1308" i="3" s="1"/>
  <c r="K1308" i="3" s="1"/>
  <c r="H1245" i="3"/>
  <c r="H1276" i="3"/>
  <c r="H1268" i="3"/>
  <c r="H1287" i="3"/>
  <c r="J1287" i="3"/>
  <c r="F1272" i="3"/>
  <c r="J1272" i="3" s="1"/>
  <c r="F1264" i="3"/>
  <c r="J1264" i="3" s="1"/>
  <c r="F1260" i="3"/>
  <c r="J1260" i="3" s="1"/>
  <c r="F1256" i="3"/>
  <c r="J1256" i="3" s="1"/>
  <c r="F1284" i="3"/>
  <c r="J1284" i="3" s="1"/>
  <c r="F1252" i="3"/>
  <c r="J1252" i="3" s="1"/>
  <c r="F1280" i="3"/>
  <c r="J1280" i="3" s="1"/>
  <c r="F1248" i="3"/>
  <c r="J1248" i="3" s="1"/>
  <c r="F1283" i="3"/>
  <c r="J1283" i="3" s="1"/>
  <c r="F1279" i="3"/>
  <c r="J1279" i="3" s="1"/>
  <c r="F1275" i="3"/>
  <c r="J1275" i="3" s="1"/>
  <c r="F1271" i="3"/>
  <c r="J1271" i="3" s="1"/>
  <c r="F1267" i="3"/>
  <c r="J1267" i="3" s="1"/>
  <c r="F1263" i="3"/>
  <c r="J1263" i="3" s="1"/>
  <c r="F1259" i="3"/>
  <c r="J1259" i="3" s="1"/>
  <c r="F1255" i="3"/>
  <c r="J1255" i="3" s="1"/>
  <c r="F1251" i="3"/>
  <c r="J1251" i="3" s="1"/>
  <c r="F1247" i="3"/>
  <c r="J1247" i="3" s="1"/>
  <c r="F1286" i="3"/>
  <c r="J1286" i="3" s="1"/>
  <c r="F1282" i="3"/>
  <c r="J1282" i="3" s="1"/>
  <c r="F1278" i="3"/>
  <c r="J1278" i="3" s="1"/>
  <c r="F1274" i="3"/>
  <c r="J1274" i="3" s="1"/>
  <c r="F1270" i="3"/>
  <c r="J1270" i="3" s="1"/>
  <c r="F1266" i="3"/>
  <c r="J1266" i="3" s="1"/>
  <c r="F1262" i="3"/>
  <c r="J1262" i="3" s="1"/>
  <c r="F1258" i="3"/>
  <c r="J1258" i="3" s="1"/>
  <c r="F1254" i="3"/>
  <c r="J1254" i="3" s="1"/>
  <c r="F1250" i="3"/>
  <c r="J1250" i="3" s="1"/>
  <c r="F1246" i="3"/>
  <c r="J1246" i="3" s="1"/>
  <c r="F1285" i="3"/>
  <c r="J1285" i="3" s="1"/>
  <c r="F1281" i="3"/>
  <c r="J1281" i="3" s="1"/>
  <c r="F1277" i="3"/>
  <c r="J1277" i="3" s="1"/>
  <c r="F1273" i="3"/>
  <c r="J1273" i="3" s="1"/>
  <c r="F1269" i="3"/>
  <c r="J1269" i="3" s="1"/>
  <c r="F1265" i="3"/>
  <c r="J1265" i="3" s="1"/>
  <c r="F1261" i="3"/>
  <c r="J1261" i="3" s="1"/>
  <c r="F1257" i="3"/>
  <c r="J1257" i="3" s="1"/>
  <c r="F1253" i="3"/>
  <c r="J1253" i="3" s="1"/>
  <c r="F1249" i="3"/>
  <c r="J1249" i="3" s="1"/>
  <c r="E1242" i="3"/>
  <c r="I1242" i="3" s="1"/>
  <c r="K1242" i="3" s="1"/>
  <c r="H1233" i="3"/>
  <c r="H1227" i="3"/>
  <c r="E1240" i="3"/>
  <c r="I1240" i="3" s="1"/>
  <c r="F1235" i="3"/>
  <c r="J1235" i="3" s="1"/>
  <c r="F1243" i="3"/>
  <c r="J1243" i="3" s="1"/>
  <c r="K1243" i="3" s="1"/>
  <c r="F1239" i="3"/>
  <c r="J1239" i="3" s="1"/>
  <c r="K1239" i="3" s="1"/>
  <c r="E1226" i="3"/>
  <c r="I1226" i="3" s="1"/>
  <c r="K1226" i="3" s="1"/>
  <c r="E1238" i="3"/>
  <c r="I1238" i="3" s="1"/>
  <c r="K1238" i="3" s="1"/>
  <c r="E1235" i="3"/>
  <c r="I1235" i="3" s="1"/>
  <c r="H1239" i="3"/>
  <c r="H1232" i="3"/>
  <c r="H1226" i="3"/>
  <c r="H1238" i="3"/>
  <c r="H1231" i="3"/>
  <c r="H1225" i="3"/>
  <c r="E1234" i="3"/>
  <c r="I1234" i="3" s="1"/>
  <c r="K1234" i="3" s="1"/>
  <c r="H1244" i="3"/>
  <c r="H1237" i="3"/>
  <c r="H1243" i="3"/>
  <c r="H1236" i="3"/>
  <c r="H1230" i="3"/>
  <c r="F1227" i="3"/>
  <c r="J1227" i="3" s="1"/>
  <c r="K1227" i="3" s="1"/>
  <c r="H1242" i="3"/>
  <c r="H1229" i="3"/>
  <c r="F1232" i="3"/>
  <c r="J1232" i="3" s="1"/>
  <c r="K1232" i="3" s="1"/>
  <c r="H1241" i="3"/>
  <c r="H1228" i="3"/>
  <c r="F1240" i="3"/>
  <c r="J1240" i="3" s="1"/>
  <c r="H1234" i="3"/>
  <c r="F1229" i="3"/>
  <c r="J1229" i="3" s="1"/>
  <c r="K1229" i="3" s="1"/>
  <c r="F1237" i="3"/>
  <c r="J1237" i="3" s="1"/>
  <c r="K1237" i="3" s="1"/>
  <c r="F1231" i="3"/>
  <c r="J1231" i="3" s="1"/>
  <c r="K1231" i="3" s="1"/>
  <c r="F1244" i="3"/>
  <c r="J1244" i="3" s="1"/>
  <c r="F1236" i="3"/>
  <c r="J1236" i="3" s="1"/>
  <c r="K1236" i="3" s="1"/>
  <c r="F1228" i="3"/>
  <c r="J1228" i="3" s="1"/>
  <c r="K1228" i="3" s="1"/>
  <c r="F1241" i="3"/>
  <c r="J1241" i="3" s="1"/>
  <c r="K1241" i="3" s="1"/>
  <c r="F1233" i="3"/>
  <c r="J1233" i="3" s="1"/>
  <c r="K1233" i="3" s="1"/>
  <c r="F1225" i="3"/>
  <c r="J1225" i="3" s="1"/>
  <c r="K1225" i="3" s="1"/>
  <c r="F1230" i="3"/>
  <c r="J1230" i="3" s="1"/>
  <c r="K1230" i="3" s="1"/>
  <c r="D3" i="3"/>
  <c r="E3" i="3" s="1"/>
  <c r="I3" i="3" s="1"/>
  <c r="D4" i="3"/>
  <c r="H4" i="3" s="1"/>
  <c r="D5" i="3"/>
  <c r="D6" i="3"/>
  <c r="E6" i="3" s="1"/>
  <c r="I6" i="3" s="1"/>
  <c r="D7" i="3"/>
  <c r="E7" i="3" s="1"/>
  <c r="I7" i="3" s="1"/>
  <c r="D8" i="3"/>
  <c r="H8" i="3" s="1"/>
  <c r="D9" i="3"/>
  <c r="H9" i="3" s="1"/>
  <c r="D10" i="3"/>
  <c r="F10" i="3" s="1"/>
  <c r="D11" i="3"/>
  <c r="E11" i="3" s="1"/>
  <c r="I11" i="3" s="1"/>
  <c r="D12" i="3"/>
  <c r="H12" i="3" s="1"/>
  <c r="D13" i="3"/>
  <c r="D14" i="3"/>
  <c r="E14" i="3" s="1"/>
  <c r="D15" i="3"/>
  <c r="E15" i="3" s="1"/>
  <c r="I15" i="3" s="1"/>
  <c r="D16" i="3"/>
  <c r="H16" i="3" s="1"/>
  <c r="D17" i="3"/>
  <c r="D18" i="3"/>
  <c r="E18" i="3" s="1"/>
  <c r="I18" i="3" s="1"/>
  <c r="D19" i="3"/>
  <c r="E19" i="3" s="1"/>
  <c r="I19" i="3" s="1"/>
  <c r="D20" i="3"/>
  <c r="H20" i="3" s="1"/>
  <c r="D21" i="3"/>
  <c r="D22" i="3"/>
  <c r="F22" i="3" s="1"/>
  <c r="D23" i="3"/>
  <c r="E23" i="3" s="1"/>
  <c r="I23" i="3" s="1"/>
  <c r="D24" i="3"/>
  <c r="H24" i="3" s="1"/>
  <c r="D25" i="3"/>
  <c r="D26" i="3"/>
  <c r="E26" i="3" s="1"/>
  <c r="D27" i="3"/>
  <c r="H27" i="3" s="1"/>
  <c r="D28" i="3"/>
  <c r="H28" i="3" s="1"/>
  <c r="D29" i="3"/>
  <c r="D30" i="3"/>
  <c r="H30" i="3" s="1"/>
  <c r="D31" i="3"/>
  <c r="E31" i="3" s="1"/>
  <c r="I31" i="3" s="1"/>
  <c r="D32" i="3"/>
  <c r="H32" i="3" s="1"/>
  <c r="D33" i="3"/>
  <c r="D34" i="3"/>
  <c r="E34" i="3" s="1"/>
  <c r="I34" i="3" s="1"/>
  <c r="D35" i="3"/>
  <c r="E35" i="3" s="1"/>
  <c r="I35" i="3" s="1"/>
  <c r="D36" i="3"/>
  <c r="H36" i="3" s="1"/>
  <c r="D37" i="3"/>
  <c r="D38" i="3"/>
  <c r="F38" i="3" s="1"/>
  <c r="D39" i="3"/>
  <c r="E39" i="3" s="1"/>
  <c r="I39" i="3" s="1"/>
  <c r="D40" i="3"/>
  <c r="H40" i="3" s="1"/>
  <c r="D41" i="3"/>
  <c r="H41" i="3" s="1"/>
  <c r="D42" i="3"/>
  <c r="E42" i="3" s="1"/>
  <c r="I42" i="3" s="1"/>
  <c r="D43" i="3"/>
  <c r="H43" i="3" s="1"/>
  <c r="D44" i="3"/>
  <c r="H44" i="3" s="1"/>
  <c r="D45" i="3"/>
  <c r="H45" i="3" s="1"/>
  <c r="D46" i="3"/>
  <c r="D47" i="3"/>
  <c r="H47" i="3" s="1"/>
  <c r="D48" i="3"/>
  <c r="D49" i="3"/>
  <c r="H49" i="3" s="1"/>
  <c r="D50" i="3"/>
  <c r="D51" i="3"/>
  <c r="E51" i="3" s="1"/>
  <c r="I51" i="3" s="1"/>
  <c r="D52" i="3"/>
  <c r="H52" i="3" s="1"/>
  <c r="D53" i="3"/>
  <c r="D54" i="3"/>
  <c r="F54" i="3" s="1"/>
  <c r="D55" i="3"/>
  <c r="E55" i="3" s="1"/>
  <c r="I55" i="3" s="1"/>
  <c r="D56" i="3"/>
  <c r="H56" i="3" s="1"/>
  <c r="D57" i="3"/>
  <c r="H57" i="3" s="1"/>
  <c r="D58" i="3"/>
  <c r="D59" i="3"/>
  <c r="H59" i="3" s="1"/>
  <c r="D60" i="3"/>
  <c r="H60" i="3" s="1"/>
  <c r="D61" i="3"/>
  <c r="H61" i="3" s="1"/>
  <c r="D62" i="3"/>
  <c r="D63" i="3"/>
  <c r="H63" i="3" s="1"/>
  <c r="D64" i="3"/>
  <c r="D65" i="3"/>
  <c r="D66" i="3"/>
  <c r="H66" i="3" s="1"/>
  <c r="D67" i="3"/>
  <c r="E67" i="3" s="1"/>
  <c r="I67" i="3" s="1"/>
  <c r="D68" i="3"/>
  <c r="H68" i="3" s="1"/>
  <c r="D69" i="3"/>
  <c r="D70" i="3"/>
  <c r="F70" i="3" s="1"/>
  <c r="D71" i="3"/>
  <c r="E71" i="3" s="1"/>
  <c r="I71" i="3" s="1"/>
  <c r="D72" i="3"/>
  <c r="H72" i="3" s="1"/>
  <c r="D73" i="3"/>
  <c r="D74" i="3"/>
  <c r="F74" i="3" s="1"/>
  <c r="D75" i="3"/>
  <c r="E75" i="3" s="1"/>
  <c r="I75" i="3" s="1"/>
  <c r="D76" i="3"/>
  <c r="H76" i="3" s="1"/>
  <c r="D77" i="3"/>
  <c r="D78" i="3"/>
  <c r="E78" i="3" s="1"/>
  <c r="D79" i="3"/>
  <c r="H79" i="3" s="1"/>
  <c r="D80" i="3"/>
  <c r="D81" i="3"/>
  <c r="D82" i="3"/>
  <c r="D83" i="3"/>
  <c r="E83" i="3" s="1"/>
  <c r="I83" i="3" s="1"/>
  <c r="D84" i="3"/>
  <c r="H84" i="3" s="1"/>
  <c r="D85" i="3"/>
  <c r="H85" i="3" s="1"/>
  <c r="D86" i="3"/>
  <c r="F86" i="3" s="1"/>
  <c r="D87" i="3"/>
  <c r="D88" i="3"/>
  <c r="H88" i="3" s="1"/>
  <c r="D89" i="3"/>
  <c r="D90" i="3"/>
  <c r="H90" i="3" s="1"/>
  <c r="D91" i="3"/>
  <c r="E91" i="3" s="1"/>
  <c r="I91" i="3" s="1"/>
  <c r="D92" i="3"/>
  <c r="H92" i="3" s="1"/>
  <c r="D93" i="3"/>
  <c r="D94" i="3"/>
  <c r="F94" i="3" s="1"/>
  <c r="D95" i="3"/>
  <c r="H95" i="3" s="1"/>
  <c r="D96" i="3"/>
  <c r="D97" i="3"/>
  <c r="D98" i="3"/>
  <c r="E98" i="3" s="1"/>
  <c r="I98" i="3" s="1"/>
  <c r="D99" i="3"/>
  <c r="H99" i="3" s="1"/>
  <c r="D100" i="3"/>
  <c r="H100" i="3" s="1"/>
  <c r="D101" i="3"/>
  <c r="D102" i="3"/>
  <c r="H102" i="3" s="1"/>
  <c r="D103" i="3"/>
  <c r="E103" i="3" s="1"/>
  <c r="I103" i="3" s="1"/>
  <c r="D104" i="3"/>
  <c r="H104" i="3" s="1"/>
  <c r="D105" i="3"/>
  <c r="H105" i="3" s="1"/>
  <c r="D106" i="3"/>
  <c r="E106" i="3" s="1"/>
  <c r="D107" i="3"/>
  <c r="E107" i="3" s="1"/>
  <c r="I107" i="3" s="1"/>
  <c r="D108" i="3"/>
  <c r="H108" i="3" s="1"/>
  <c r="D109" i="3"/>
  <c r="D110" i="3"/>
  <c r="F110" i="3" s="1"/>
  <c r="D111" i="3"/>
  <c r="H111" i="3" s="1"/>
  <c r="D112" i="3"/>
  <c r="H112" i="3" s="1"/>
  <c r="D113" i="3"/>
  <c r="D114" i="3"/>
  <c r="E114" i="3" s="1"/>
  <c r="D115" i="3"/>
  <c r="E115" i="3" s="1"/>
  <c r="I115" i="3" s="1"/>
  <c r="D116" i="3"/>
  <c r="D117" i="3"/>
  <c r="D118" i="3"/>
  <c r="D119" i="3"/>
  <c r="E119" i="3" s="1"/>
  <c r="I119" i="3" s="1"/>
  <c r="D120" i="3"/>
  <c r="H120" i="3" s="1"/>
  <c r="D121" i="3"/>
  <c r="D122" i="3"/>
  <c r="F122" i="3" s="1"/>
  <c r="D123" i="3"/>
  <c r="E123" i="3" s="1"/>
  <c r="I123" i="3" s="1"/>
  <c r="D124" i="3"/>
  <c r="H124" i="3" s="1"/>
  <c r="D125" i="3"/>
  <c r="D126" i="3"/>
  <c r="E126" i="3" s="1"/>
  <c r="D127" i="3"/>
  <c r="H127" i="3" s="1"/>
  <c r="D128" i="3"/>
  <c r="H128" i="3" s="1"/>
  <c r="D129" i="3"/>
  <c r="H129" i="3" s="1"/>
  <c r="D130" i="3"/>
  <c r="H130" i="3" s="1"/>
  <c r="D131" i="3"/>
  <c r="F131" i="3" s="1"/>
  <c r="J131" i="3" s="1"/>
  <c r="D132" i="3"/>
  <c r="D133" i="3"/>
  <c r="F133" i="3" s="1"/>
  <c r="D134" i="3"/>
  <c r="H134" i="3" s="1"/>
  <c r="D135" i="3"/>
  <c r="E135" i="3" s="1"/>
  <c r="I135" i="3" s="1"/>
  <c r="D136" i="3"/>
  <c r="D137" i="3"/>
  <c r="D138" i="3"/>
  <c r="H138" i="3" s="1"/>
  <c r="D139" i="3"/>
  <c r="D140" i="3"/>
  <c r="H140" i="3" s="1"/>
  <c r="D141" i="3"/>
  <c r="F141" i="3" s="1"/>
  <c r="J141" i="3" s="1"/>
  <c r="D142" i="3"/>
  <c r="H142" i="3" s="1"/>
  <c r="D143" i="3"/>
  <c r="E143" i="3" s="1"/>
  <c r="I143" i="3" s="1"/>
  <c r="D144" i="3"/>
  <c r="E144" i="3" s="1"/>
  <c r="D145" i="3"/>
  <c r="H145" i="3" s="1"/>
  <c r="D146" i="3"/>
  <c r="H146" i="3" s="1"/>
  <c r="D147" i="3"/>
  <c r="E147" i="3" s="1"/>
  <c r="I147" i="3" s="1"/>
  <c r="D148" i="3"/>
  <c r="H148" i="3" s="1"/>
  <c r="D149" i="3"/>
  <c r="D150" i="3"/>
  <c r="E150" i="3" s="1"/>
  <c r="D151" i="3"/>
  <c r="H151" i="3" s="1"/>
  <c r="D152" i="3"/>
  <c r="E152" i="3" s="1"/>
  <c r="D153" i="3"/>
  <c r="D154" i="3"/>
  <c r="E154" i="3" s="1"/>
  <c r="D155" i="3"/>
  <c r="D156" i="3"/>
  <c r="H156" i="3" s="1"/>
  <c r="D157" i="3"/>
  <c r="H157" i="3" s="1"/>
  <c r="D158" i="3"/>
  <c r="E158" i="3" s="1"/>
  <c r="D159" i="3"/>
  <c r="F159" i="3" s="1"/>
  <c r="J159" i="3" s="1"/>
  <c r="D160" i="3"/>
  <c r="E160" i="3" s="1"/>
  <c r="D161" i="3"/>
  <c r="H161" i="3" s="1"/>
  <c r="D162" i="3"/>
  <c r="E162" i="3" s="1"/>
  <c r="D163" i="3"/>
  <c r="D164" i="3"/>
  <c r="H164" i="3" s="1"/>
  <c r="D165" i="3"/>
  <c r="F165" i="3" s="1"/>
  <c r="J165" i="3" s="1"/>
  <c r="D166" i="3"/>
  <c r="H166" i="3" s="1"/>
  <c r="D167" i="3"/>
  <c r="E167" i="3" s="1"/>
  <c r="I167" i="3" s="1"/>
  <c r="D168" i="3"/>
  <c r="H168" i="3" s="1"/>
  <c r="D169" i="3"/>
  <c r="D170" i="3"/>
  <c r="D171" i="3"/>
  <c r="F171" i="3" s="1"/>
  <c r="D172" i="3"/>
  <c r="H172" i="3" s="1"/>
  <c r="D173" i="3"/>
  <c r="F173" i="3" s="1"/>
  <c r="J173" i="3" s="1"/>
  <c r="D174" i="3"/>
  <c r="F174" i="3" s="1"/>
  <c r="D175" i="3"/>
  <c r="H175" i="3" s="1"/>
  <c r="D176" i="3"/>
  <c r="F176" i="3" s="1"/>
  <c r="J176" i="3" s="1"/>
  <c r="D177" i="3"/>
  <c r="D178" i="3"/>
  <c r="E178" i="3" s="1"/>
  <c r="D179" i="3"/>
  <c r="H179" i="3" s="1"/>
  <c r="D180" i="3"/>
  <c r="H180" i="3" s="1"/>
  <c r="D181" i="3"/>
  <c r="F181" i="3" s="1"/>
  <c r="D182" i="3"/>
  <c r="E182" i="3" s="1"/>
  <c r="D183" i="3"/>
  <c r="H183" i="3" s="1"/>
  <c r="D184" i="3"/>
  <c r="F184" i="3" s="1"/>
  <c r="J184" i="3" s="1"/>
  <c r="D185" i="3"/>
  <c r="D186" i="3"/>
  <c r="E186" i="3" s="1"/>
  <c r="D187" i="3"/>
  <c r="H187" i="3" s="1"/>
  <c r="D188" i="3"/>
  <c r="H188" i="3" s="1"/>
  <c r="D189" i="3"/>
  <c r="F189" i="3" s="1"/>
  <c r="J189" i="3" s="1"/>
  <c r="D190" i="3"/>
  <c r="F190" i="3" s="1"/>
  <c r="D191" i="3"/>
  <c r="H191" i="3" s="1"/>
  <c r="D192" i="3"/>
  <c r="F192" i="3" s="1"/>
  <c r="J192" i="3" s="1"/>
  <c r="D193" i="3"/>
  <c r="D194" i="3"/>
  <c r="E194" i="3" s="1"/>
  <c r="D195" i="3"/>
  <c r="H195" i="3" s="1"/>
  <c r="D196" i="3"/>
  <c r="H196" i="3" s="1"/>
  <c r="D197" i="3"/>
  <c r="F197" i="3" s="1"/>
  <c r="D198" i="3"/>
  <c r="E198" i="3" s="1"/>
  <c r="D199" i="3"/>
  <c r="D200" i="3"/>
  <c r="F200" i="3" s="1"/>
  <c r="J200" i="3" s="1"/>
  <c r="D201" i="3"/>
  <c r="D202" i="3"/>
  <c r="E202" i="3" s="1"/>
  <c r="D203" i="3"/>
  <c r="H203" i="3" s="1"/>
  <c r="D204" i="3"/>
  <c r="H204" i="3" s="1"/>
  <c r="D205" i="3"/>
  <c r="F205" i="3" s="1"/>
  <c r="J205" i="3" s="1"/>
  <c r="D206" i="3"/>
  <c r="F206" i="3" s="1"/>
  <c r="D207" i="3"/>
  <c r="H207" i="3" s="1"/>
  <c r="D208" i="3"/>
  <c r="F208" i="3" s="1"/>
  <c r="J208" i="3" s="1"/>
  <c r="D209" i="3"/>
  <c r="D210" i="3"/>
  <c r="D211" i="3"/>
  <c r="H211" i="3" s="1"/>
  <c r="D212" i="3"/>
  <c r="H212" i="3" s="1"/>
  <c r="D213" i="3"/>
  <c r="D214" i="3"/>
  <c r="E214" i="3" s="1"/>
  <c r="D215" i="3"/>
  <c r="H215" i="3" s="1"/>
  <c r="D216" i="3"/>
  <c r="D217" i="3"/>
  <c r="D218" i="3"/>
  <c r="E218" i="3" s="1"/>
  <c r="D219" i="3"/>
  <c r="H219" i="3" s="1"/>
  <c r="D220" i="3"/>
  <c r="H220" i="3" s="1"/>
  <c r="D221" i="3"/>
  <c r="F221" i="3" s="1"/>
  <c r="J221" i="3" s="1"/>
  <c r="D222" i="3"/>
  <c r="F222" i="3" s="1"/>
  <c r="D223" i="3"/>
  <c r="H223" i="3" s="1"/>
  <c r="D224" i="3"/>
  <c r="D225" i="3"/>
  <c r="D226" i="3"/>
  <c r="E226" i="3" s="1"/>
  <c r="D227" i="3"/>
  <c r="H227" i="3" s="1"/>
  <c r="D228" i="3"/>
  <c r="H228" i="3" s="1"/>
  <c r="D229" i="3"/>
  <c r="F229" i="3" s="1"/>
  <c r="D230" i="3"/>
  <c r="E230" i="3" s="1"/>
  <c r="D231" i="3"/>
  <c r="D232" i="3"/>
  <c r="D233" i="3"/>
  <c r="D234" i="3"/>
  <c r="E234" i="3" s="1"/>
  <c r="D235" i="3"/>
  <c r="H235" i="3" s="1"/>
  <c r="D236" i="3"/>
  <c r="H236" i="3" s="1"/>
  <c r="D237" i="3"/>
  <c r="F237" i="3" s="1"/>
  <c r="J237" i="3" s="1"/>
  <c r="D238" i="3"/>
  <c r="F238" i="3" s="1"/>
  <c r="D239" i="3"/>
  <c r="H239" i="3" s="1"/>
  <c r="D240" i="3"/>
  <c r="D241" i="3"/>
  <c r="D242" i="3"/>
  <c r="E242" i="3" s="1"/>
  <c r="D243" i="3"/>
  <c r="H243" i="3" s="1"/>
  <c r="D244" i="3"/>
  <c r="H244" i="3" s="1"/>
  <c r="D245" i="3"/>
  <c r="F245" i="3" s="1"/>
  <c r="D246" i="3"/>
  <c r="E246" i="3" s="1"/>
  <c r="D247" i="3"/>
  <c r="H247" i="3" s="1"/>
  <c r="D248" i="3"/>
  <c r="D249" i="3"/>
  <c r="D250" i="3"/>
  <c r="E250" i="3" s="1"/>
  <c r="D251" i="3"/>
  <c r="H251" i="3" s="1"/>
  <c r="D252" i="3"/>
  <c r="H252" i="3" s="1"/>
  <c r="D253" i="3"/>
  <c r="F253" i="3" s="1"/>
  <c r="J253" i="3" s="1"/>
  <c r="D254" i="3"/>
  <c r="F254" i="3" s="1"/>
  <c r="D255" i="3"/>
  <c r="H255" i="3" s="1"/>
  <c r="D256" i="3"/>
  <c r="F256" i="3" s="1"/>
  <c r="J256" i="3" s="1"/>
  <c r="D257" i="3"/>
  <c r="D258" i="3"/>
  <c r="H258" i="3" s="1"/>
  <c r="D259" i="3"/>
  <c r="H259" i="3" s="1"/>
  <c r="D260" i="3"/>
  <c r="H260" i="3" s="1"/>
  <c r="D261" i="3"/>
  <c r="F261" i="3" s="1"/>
  <c r="D262" i="3"/>
  <c r="E262" i="3" s="1"/>
  <c r="D263" i="3"/>
  <c r="D264" i="3"/>
  <c r="D265" i="3"/>
  <c r="D266" i="3"/>
  <c r="E266" i="3" s="1"/>
  <c r="D267" i="3"/>
  <c r="H267" i="3" s="1"/>
  <c r="D268" i="3"/>
  <c r="H268" i="3" s="1"/>
  <c r="D269" i="3"/>
  <c r="F269" i="3" s="1"/>
  <c r="J269" i="3" s="1"/>
  <c r="D270" i="3"/>
  <c r="F270" i="3" s="1"/>
  <c r="D271" i="3"/>
  <c r="H271" i="3" s="1"/>
  <c r="D272" i="3"/>
  <c r="F272" i="3" s="1"/>
  <c r="J272" i="3" s="1"/>
  <c r="D273" i="3"/>
  <c r="D274" i="3"/>
  <c r="E274" i="3" s="1"/>
  <c r="D275" i="3"/>
  <c r="H275" i="3" s="1"/>
  <c r="D276" i="3"/>
  <c r="H276" i="3" s="1"/>
  <c r="D277" i="3"/>
  <c r="F277" i="3" s="1"/>
  <c r="D278" i="3"/>
  <c r="E278" i="3" s="1"/>
  <c r="D279" i="3"/>
  <c r="H279" i="3" s="1"/>
  <c r="D280" i="3"/>
  <c r="F280" i="3" s="1"/>
  <c r="J280" i="3" s="1"/>
  <c r="D281" i="3"/>
  <c r="D282" i="3"/>
  <c r="E282" i="3" s="1"/>
  <c r="D283" i="3"/>
  <c r="H283" i="3" s="1"/>
  <c r="D284" i="3"/>
  <c r="H284" i="3" s="1"/>
  <c r="D285" i="3"/>
  <c r="F285" i="3" s="1"/>
  <c r="J285" i="3" s="1"/>
  <c r="D286" i="3"/>
  <c r="F286" i="3" s="1"/>
  <c r="D287" i="3"/>
  <c r="H287" i="3" s="1"/>
  <c r="D288" i="3"/>
  <c r="F288" i="3" s="1"/>
  <c r="J288" i="3" s="1"/>
  <c r="D289" i="3"/>
  <c r="D290" i="3"/>
  <c r="E290" i="3" s="1"/>
  <c r="D291" i="3"/>
  <c r="H291" i="3" s="1"/>
  <c r="D292" i="3"/>
  <c r="H292" i="3" s="1"/>
  <c r="D293" i="3"/>
  <c r="F293" i="3" s="1"/>
  <c r="D294" i="3"/>
  <c r="E294" i="3" s="1"/>
  <c r="D295" i="3"/>
  <c r="D296" i="3"/>
  <c r="F296" i="3" s="1"/>
  <c r="J296" i="3" s="1"/>
  <c r="D297" i="3"/>
  <c r="D298" i="3"/>
  <c r="E298" i="3" s="1"/>
  <c r="D299" i="3"/>
  <c r="H299" i="3" s="1"/>
  <c r="D300" i="3"/>
  <c r="H300" i="3" s="1"/>
  <c r="D301" i="3"/>
  <c r="F301" i="3" s="1"/>
  <c r="D302" i="3"/>
  <c r="F302" i="3" s="1"/>
  <c r="D303" i="3"/>
  <c r="H303" i="3" s="1"/>
  <c r="D304" i="3"/>
  <c r="F304" i="3" s="1"/>
  <c r="J304" i="3" s="1"/>
  <c r="D305" i="3"/>
  <c r="D306" i="3"/>
  <c r="E306" i="3" s="1"/>
  <c r="D307" i="3"/>
  <c r="H307" i="3" s="1"/>
  <c r="D308" i="3"/>
  <c r="H308" i="3" s="1"/>
  <c r="D309" i="3"/>
  <c r="F309" i="3" s="1"/>
  <c r="D310" i="3"/>
  <c r="E310" i="3" s="1"/>
  <c r="D311" i="3"/>
  <c r="H311" i="3" s="1"/>
  <c r="D312" i="3"/>
  <c r="D313" i="3"/>
  <c r="D314" i="3"/>
  <c r="E314" i="3" s="1"/>
  <c r="D315" i="3"/>
  <c r="H315" i="3" s="1"/>
  <c r="D316" i="3"/>
  <c r="H316" i="3" s="1"/>
  <c r="D317" i="3"/>
  <c r="F317" i="3" s="1"/>
  <c r="J317" i="3" s="1"/>
  <c r="D318" i="3"/>
  <c r="F318" i="3" s="1"/>
  <c r="D319" i="3"/>
  <c r="H319" i="3" s="1"/>
  <c r="D320" i="3"/>
  <c r="F320" i="3" s="1"/>
  <c r="J320" i="3" s="1"/>
  <c r="D321" i="3"/>
  <c r="D322" i="3"/>
  <c r="E322" i="3" s="1"/>
  <c r="D323" i="3"/>
  <c r="H323" i="3" s="1"/>
  <c r="D324" i="3"/>
  <c r="H324" i="3" s="1"/>
  <c r="D325" i="3"/>
  <c r="F325" i="3" s="1"/>
  <c r="J325" i="3" s="1"/>
  <c r="D326" i="3"/>
  <c r="D327" i="3"/>
  <c r="D328" i="3"/>
  <c r="F328" i="3" s="1"/>
  <c r="J328" i="3" s="1"/>
  <c r="D329" i="3"/>
  <c r="D330" i="3"/>
  <c r="H330" i="3" s="1"/>
  <c r="D331" i="3"/>
  <c r="H331" i="3" s="1"/>
  <c r="D332" i="3"/>
  <c r="H332" i="3" s="1"/>
  <c r="D333" i="3"/>
  <c r="F333" i="3" s="1"/>
  <c r="J333" i="3" s="1"/>
  <c r="D334" i="3"/>
  <c r="F334" i="3" s="1"/>
  <c r="D335" i="3"/>
  <c r="H335" i="3" s="1"/>
  <c r="D336" i="3"/>
  <c r="F336" i="3" s="1"/>
  <c r="J336" i="3" s="1"/>
  <c r="D337" i="3"/>
  <c r="D338" i="3"/>
  <c r="E338" i="3" s="1"/>
  <c r="D339" i="3"/>
  <c r="H339" i="3" s="1"/>
  <c r="D340" i="3"/>
  <c r="H340" i="3" s="1"/>
  <c r="D341" i="3"/>
  <c r="F341" i="3" s="1"/>
  <c r="J341" i="3" s="1"/>
  <c r="D342" i="3"/>
  <c r="E342" i="3" s="1"/>
  <c r="D343" i="3"/>
  <c r="H343" i="3" s="1"/>
  <c r="D344" i="3"/>
  <c r="F344" i="3" s="1"/>
  <c r="J344" i="3" s="1"/>
  <c r="D345" i="3"/>
  <c r="D346" i="3"/>
  <c r="E346" i="3" s="1"/>
  <c r="D347" i="3"/>
  <c r="H347" i="3" s="1"/>
  <c r="D348" i="3"/>
  <c r="H348" i="3" s="1"/>
  <c r="D349" i="3"/>
  <c r="F349" i="3" s="1"/>
  <c r="J349" i="3" s="1"/>
  <c r="D350" i="3"/>
  <c r="F350" i="3" s="1"/>
  <c r="D351" i="3"/>
  <c r="H351" i="3" s="1"/>
  <c r="D352" i="3"/>
  <c r="F352" i="3" s="1"/>
  <c r="J352" i="3" s="1"/>
  <c r="D353" i="3"/>
  <c r="D354" i="3"/>
  <c r="E354" i="3" s="1"/>
  <c r="D355" i="3"/>
  <c r="H355" i="3" s="1"/>
  <c r="D356" i="3"/>
  <c r="H356" i="3" s="1"/>
  <c r="D357" i="3"/>
  <c r="F357" i="3" s="1"/>
  <c r="J357" i="3" s="1"/>
  <c r="D358" i="3"/>
  <c r="E358" i="3" s="1"/>
  <c r="D359" i="3"/>
  <c r="H359" i="3" s="1"/>
  <c r="D360" i="3"/>
  <c r="F360" i="3" s="1"/>
  <c r="J360" i="3" s="1"/>
  <c r="D361" i="3"/>
  <c r="D362" i="3"/>
  <c r="E362" i="3" s="1"/>
  <c r="D363" i="3"/>
  <c r="H363" i="3" s="1"/>
  <c r="D364" i="3"/>
  <c r="H364" i="3" s="1"/>
  <c r="D365" i="3"/>
  <c r="F365" i="3" s="1"/>
  <c r="J365" i="3" s="1"/>
  <c r="D366" i="3"/>
  <c r="F366" i="3" s="1"/>
  <c r="D367" i="3"/>
  <c r="D368" i="3"/>
  <c r="F368" i="3" s="1"/>
  <c r="J368" i="3" s="1"/>
  <c r="D369" i="3"/>
  <c r="D370" i="3"/>
  <c r="E370" i="3" s="1"/>
  <c r="D371" i="3"/>
  <c r="H371" i="3" s="1"/>
  <c r="D372" i="3"/>
  <c r="H372" i="3" s="1"/>
  <c r="D373" i="3"/>
  <c r="F373" i="3" s="1"/>
  <c r="J373" i="3" s="1"/>
  <c r="D374" i="3"/>
  <c r="E374" i="3" s="1"/>
  <c r="D375" i="3"/>
  <c r="H375" i="3" s="1"/>
  <c r="D376" i="3"/>
  <c r="F376" i="3" s="1"/>
  <c r="J376" i="3" s="1"/>
  <c r="D377" i="3"/>
  <c r="D378" i="3"/>
  <c r="E378" i="3" s="1"/>
  <c r="D379" i="3"/>
  <c r="H379" i="3" s="1"/>
  <c r="D380" i="3"/>
  <c r="H380" i="3" s="1"/>
  <c r="D381" i="3"/>
  <c r="D382" i="3"/>
  <c r="F382" i="3" s="1"/>
  <c r="D383" i="3"/>
  <c r="D384" i="3"/>
  <c r="F384" i="3" s="1"/>
  <c r="J384" i="3" s="1"/>
  <c r="D385" i="3"/>
  <c r="D386" i="3"/>
  <c r="E386" i="3" s="1"/>
  <c r="D387" i="3"/>
  <c r="H387" i="3" s="1"/>
  <c r="D388" i="3"/>
  <c r="H388" i="3" s="1"/>
  <c r="D389" i="3"/>
  <c r="E389" i="3" s="1"/>
  <c r="D390" i="3"/>
  <c r="H390" i="3" s="1"/>
  <c r="D391" i="3"/>
  <c r="H391" i="3" s="1"/>
  <c r="D392" i="3"/>
  <c r="D393" i="3"/>
  <c r="D394" i="3"/>
  <c r="D395" i="3"/>
  <c r="D396" i="3"/>
  <c r="H396" i="3" s="1"/>
  <c r="D397" i="3"/>
  <c r="E397" i="3" s="1"/>
  <c r="D398" i="3"/>
  <c r="H398" i="3" s="1"/>
  <c r="D399" i="3"/>
  <c r="D400" i="3"/>
  <c r="H400" i="3" s="1"/>
  <c r="D401" i="3"/>
  <c r="D402" i="3"/>
  <c r="D403" i="3"/>
  <c r="H403" i="3" s="1"/>
  <c r="D404" i="3"/>
  <c r="H404" i="3" s="1"/>
  <c r="D405" i="3"/>
  <c r="F405" i="3" s="1"/>
  <c r="J405" i="3" s="1"/>
  <c r="D406" i="3"/>
  <c r="H406" i="3" s="1"/>
  <c r="D407" i="3"/>
  <c r="H407" i="3" s="1"/>
  <c r="D408" i="3"/>
  <c r="D409" i="3"/>
  <c r="D410" i="3"/>
  <c r="E410" i="3" s="1"/>
  <c r="D411" i="3"/>
  <c r="H411" i="3" s="1"/>
  <c r="D412" i="3"/>
  <c r="H412" i="3" s="1"/>
  <c r="D413" i="3"/>
  <c r="D414" i="3"/>
  <c r="D415" i="3"/>
  <c r="H415" i="3" s="1"/>
  <c r="D416" i="3"/>
  <c r="F416" i="3" s="1"/>
  <c r="J416" i="3" s="1"/>
  <c r="D417" i="3"/>
  <c r="D418" i="3"/>
  <c r="H418" i="3" s="1"/>
  <c r="D419" i="3"/>
  <c r="F419" i="3" s="1"/>
  <c r="J419" i="3" s="1"/>
  <c r="D420" i="3"/>
  <c r="E420" i="3" s="1"/>
  <c r="I420" i="3" s="1"/>
  <c r="D421" i="3"/>
  <c r="D422" i="3"/>
  <c r="H422" i="3" s="1"/>
  <c r="D423" i="3"/>
  <c r="H423" i="3" s="1"/>
  <c r="D424" i="3"/>
  <c r="E424" i="3" s="1"/>
  <c r="I424" i="3" s="1"/>
  <c r="D425" i="3"/>
  <c r="D426" i="3"/>
  <c r="F426" i="3" s="1"/>
  <c r="D427" i="3"/>
  <c r="F427" i="3" s="1"/>
  <c r="J427" i="3" s="1"/>
  <c r="D428" i="3"/>
  <c r="E428" i="3" s="1"/>
  <c r="I428" i="3" s="1"/>
  <c r="D429" i="3"/>
  <c r="D430" i="3"/>
  <c r="F430" i="3" s="1"/>
  <c r="D431" i="3"/>
  <c r="H431" i="3" s="1"/>
  <c r="D432" i="3"/>
  <c r="E432" i="3" s="1"/>
  <c r="I432" i="3" s="1"/>
  <c r="D433" i="3"/>
  <c r="D434" i="3"/>
  <c r="F434" i="3" s="1"/>
  <c r="D435" i="3"/>
  <c r="E435" i="3" s="1"/>
  <c r="I435" i="3" s="1"/>
  <c r="D436" i="3"/>
  <c r="H436" i="3" s="1"/>
  <c r="D437" i="3"/>
  <c r="D438" i="3"/>
  <c r="H438" i="3" s="1"/>
  <c r="D439" i="3"/>
  <c r="E439" i="3" s="1"/>
  <c r="I439" i="3" s="1"/>
  <c r="D440" i="3"/>
  <c r="D441" i="3"/>
  <c r="D442" i="3"/>
  <c r="H442" i="3" s="1"/>
  <c r="D443" i="3"/>
  <c r="H443" i="3" s="1"/>
  <c r="D444" i="3"/>
  <c r="E444" i="3" s="1"/>
  <c r="I444" i="3" s="1"/>
  <c r="D445" i="3"/>
  <c r="D446" i="3"/>
  <c r="D447" i="3"/>
  <c r="E447" i="3" s="1"/>
  <c r="I447" i="3" s="1"/>
  <c r="D448" i="3"/>
  <c r="D449" i="3"/>
  <c r="D450" i="3"/>
  <c r="H450" i="3" s="1"/>
  <c r="D451" i="3"/>
  <c r="H451" i="3" s="1"/>
  <c r="D452" i="3"/>
  <c r="H452" i="3" s="1"/>
  <c r="D453" i="3"/>
  <c r="H453" i="3" s="1"/>
  <c r="D454" i="3"/>
  <c r="H454" i="3" s="1"/>
  <c r="D455" i="3"/>
  <c r="D456" i="3"/>
  <c r="E456" i="3" s="1"/>
  <c r="I456" i="3" s="1"/>
  <c r="D457" i="3"/>
  <c r="H457" i="3" s="1"/>
  <c r="D458" i="3"/>
  <c r="F458" i="3" s="1"/>
  <c r="D459" i="3"/>
  <c r="E459" i="3" s="1"/>
  <c r="I459" i="3" s="1"/>
  <c r="D460" i="3"/>
  <c r="H460" i="3" s="1"/>
  <c r="D461" i="3"/>
  <c r="D462" i="3"/>
  <c r="H462" i="3" s="1"/>
  <c r="D463" i="3"/>
  <c r="F463" i="3" s="1"/>
  <c r="J463" i="3" s="1"/>
  <c r="D464" i="3"/>
  <c r="E464" i="3" s="1"/>
  <c r="I464" i="3" s="1"/>
  <c r="D465" i="3"/>
  <c r="D466" i="3"/>
  <c r="F466" i="3" s="1"/>
  <c r="D467" i="3"/>
  <c r="H467" i="3" s="1"/>
  <c r="D468" i="3"/>
  <c r="E468" i="3" s="1"/>
  <c r="I468" i="3" s="1"/>
  <c r="D469" i="3"/>
  <c r="H469" i="3" s="1"/>
  <c r="D470" i="3"/>
  <c r="H470" i="3" s="1"/>
  <c r="D471" i="3"/>
  <c r="F471" i="3" s="1"/>
  <c r="J471" i="3" s="1"/>
  <c r="D472" i="3"/>
  <c r="E472" i="3" s="1"/>
  <c r="I472" i="3" s="1"/>
  <c r="D473" i="3"/>
  <c r="H473" i="3" s="1"/>
  <c r="D474" i="3"/>
  <c r="F474" i="3" s="1"/>
  <c r="D475" i="3"/>
  <c r="E475" i="3" s="1"/>
  <c r="I475" i="3" s="1"/>
  <c r="D476" i="3"/>
  <c r="H476" i="3" s="1"/>
  <c r="D477" i="3"/>
  <c r="D478" i="3"/>
  <c r="D479" i="3"/>
  <c r="H479" i="3" s="1"/>
  <c r="D480" i="3"/>
  <c r="F480" i="3" s="1"/>
  <c r="J480" i="3" s="1"/>
  <c r="D481" i="3"/>
  <c r="D482" i="3"/>
  <c r="H482" i="3" s="1"/>
  <c r="D483" i="3"/>
  <c r="D484" i="3"/>
  <c r="H484" i="3" s="1"/>
  <c r="D485" i="3"/>
  <c r="D486" i="3"/>
  <c r="H486" i="3" s="1"/>
  <c r="D487" i="3"/>
  <c r="H487" i="3" s="1"/>
  <c r="D488" i="3"/>
  <c r="F488" i="3" s="1"/>
  <c r="J488" i="3" s="1"/>
  <c r="D489" i="3"/>
  <c r="H489" i="3" s="1"/>
  <c r="D490" i="3"/>
  <c r="H490" i="3" s="1"/>
  <c r="D491" i="3"/>
  <c r="E491" i="3" s="1"/>
  <c r="I491" i="3" s="1"/>
  <c r="D492" i="3"/>
  <c r="H492" i="3" s="1"/>
  <c r="D493" i="3"/>
  <c r="D494" i="3"/>
  <c r="D495" i="3"/>
  <c r="E495" i="3" s="1"/>
  <c r="I495" i="3" s="1"/>
  <c r="D496" i="3"/>
  <c r="E496" i="3" s="1"/>
  <c r="I496" i="3" s="1"/>
  <c r="D497" i="3"/>
  <c r="D498" i="3"/>
  <c r="F498" i="3" s="1"/>
  <c r="D499" i="3"/>
  <c r="H499" i="3" s="1"/>
  <c r="D500" i="3"/>
  <c r="E500" i="3" s="1"/>
  <c r="I500" i="3" s="1"/>
  <c r="D501" i="3"/>
  <c r="D502" i="3"/>
  <c r="D503" i="3"/>
  <c r="F503" i="3" s="1"/>
  <c r="J503" i="3" s="1"/>
  <c r="D504" i="3"/>
  <c r="E504" i="3" s="1"/>
  <c r="I504" i="3" s="1"/>
  <c r="D505" i="3"/>
  <c r="D506" i="3"/>
  <c r="F506" i="3" s="1"/>
  <c r="D507" i="3"/>
  <c r="D508" i="3"/>
  <c r="H508" i="3" s="1"/>
  <c r="D509" i="3"/>
  <c r="E509" i="3" s="1"/>
  <c r="D510" i="3"/>
  <c r="F510" i="3" s="1"/>
  <c r="D511" i="3"/>
  <c r="H511" i="3" s="1"/>
  <c r="D512" i="3"/>
  <c r="F512" i="3" s="1"/>
  <c r="J512" i="3" s="1"/>
  <c r="D513" i="3"/>
  <c r="E513" i="3" s="1"/>
  <c r="D514" i="3"/>
  <c r="F514" i="3" s="1"/>
  <c r="D515" i="3"/>
  <c r="F515" i="3" s="1"/>
  <c r="J515" i="3" s="1"/>
  <c r="D516" i="3"/>
  <c r="D517" i="3"/>
  <c r="E517" i="3" s="1"/>
  <c r="D518" i="3"/>
  <c r="H518" i="3" s="1"/>
  <c r="D519" i="3"/>
  <c r="H519" i="3" s="1"/>
  <c r="D520" i="3"/>
  <c r="F520" i="3" s="1"/>
  <c r="J520" i="3" s="1"/>
  <c r="D521" i="3"/>
  <c r="D522" i="3"/>
  <c r="F522" i="3" s="1"/>
  <c r="D523" i="3"/>
  <c r="D524" i="3"/>
  <c r="H524" i="3" s="1"/>
  <c r="D525" i="3"/>
  <c r="E525" i="3" s="1"/>
  <c r="D526" i="3"/>
  <c r="F526" i="3" s="1"/>
  <c r="D527" i="3"/>
  <c r="H527" i="3" s="1"/>
  <c r="D528" i="3"/>
  <c r="D529" i="3"/>
  <c r="E529" i="3" s="1"/>
  <c r="D530" i="3"/>
  <c r="F530" i="3" s="1"/>
  <c r="D531" i="3"/>
  <c r="F531" i="3" s="1"/>
  <c r="J531" i="3" s="1"/>
  <c r="D532" i="3"/>
  <c r="H532" i="3" s="1"/>
  <c r="D533" i="3"/>
  <c r="E533" i="3" s="1"/>
  <c r="D534" i="3"/>
  <c r="F534" i="3" s="1"/>
  <c r="D535" i="3"/>
  <c r="D536" i="3"/>
  <c r="H536" i="3" s="1"/>
  <c r="D537" i="3"/>
  <c r="H537" i="3" s="1"/>
  <c r="D538" i="3"/>
  <c r="F538" i="3" s="1"/>
  <c r="D539" i="3"/>
  <c r="F539" i="3" s="1"/>
  <c r="J539" i="3" s="1"/>
  <c r="D540" i="3"/>
  <c r="H540" i="3" s="1"/>
  <c r="D541" i="3"/>
  <c r="D542" i="3"/>
  <c r="F542" i="3" s="1"/>
  <c r="D543" i="3"/>
  <c r="F543" i="3" s="1"/>
  <c r="J543" i="3" s="1"/>
  <c r="D544" i="3"/>
  <c r="E544" i="3" s="1"/>
  <c r="I544" i="3" s="1"/>
  <c r="D545" i="3"/>
  <c r="E545" i="3" s="1"/>
  <c r="D546" i="3"/>
  <c r="F546" i="3" s="1"/>
  <c r="D547" i="3"/>
  <c r="D548" i="3"/>
  <c r="H548" i="3" s="1"/>
  <c r="D549" i="3"/>
  <c r="H549" i="3" s="1"/>
  <c r="D550" i="3"/>
  <c r="H550" i="3" s="1"/>
  <c r="D551" i="3"/>
  <c r="H551" i="3" s="1"/>
  <c r="D552" i="3"/>
  <c r="E552" i="3" s="1"/>
  <c r="I552" i="3" s="1"/>
  <c r="D553" i="3"/>
  <c r="H553" i="3" s="1"/>
  <c r="D554" i="3"/>
  <c r="F554" i="3" s="1"/>
  <c r="D555" i="3"/>
  <c r="H555" i="3" s="1"/>
  <c r="D556" i="3"/>
  <c r="H556" i="3" s="1"/>
  <c r="D557" i="3"/>
  <c r="D558" i="3"/>
  <c r="H558" i="3" s="1"/>
  <c r="D559" i="3"/>
  <c r="H559" i="3" s="1"/>
  <c r="D560" i="3"/>
  <c r="F560" i="3" s="1"/>
  <c r="J560" i="3" s="1"/>
  <c r="D561" i="3"/>
  <c r="D562" i="3"/>
  <c r="H562" i="3" s="1"/>
  <c r="D563" i="3"/>
  <c r="H563" i="3" s="1"/>
  <c r="D564" i="3"/>
  <c r="H564" i="3" s="1"/>
  <c r="D565" i="3"/>
  <c r="E565" i="3" s="1"/>
  <c r="D566" i="3"/>
  <c r="F566" i="3" s="1"/>
  <c r="D567" i="3"/>
  <c r="H567" i="3" s="1"/>
  <c r="D568" i="3"/>
  <c r="E568" i="3" s="1"/>
  <c r="I568" i="3" s="1"/>
  <c r="D569" i="3"/>
  <c r="E569" i="3" s="1"/>
  <c r="D570" i="3"/>
  <c r="H570" i="3" s="1"/>
  <c r="D571" i="3"/>
  <c r="F571" i="3" s="1"/>
  <c r="J571" i="3" s="1"/>
  <c r="D572" i="3"/>
  <c r="D573" i="3"/>
  <c r="E573" i="3" s="1"/>
  <c r="D574" i="3"/>
  <c r="F574" i="3" s="1"/>
  <c r="D575" i="3"/>
  <c r="H575" i="3" s="1"/>
  <c r="D576" i="3"/>
  <c r="H576" i="3" s="1"/>
  <c r="D577" i="3"/>
  <c r="E577" i="3" s="1"/>
  <c r="D578" i="3"/>
  <c r="H578" i="3" s="1"/>
  <c r="D579" i="3"/>
  <c r="F579" i="3" s="1"/>
  <c r="J579" i="3" s="1"/>
  <c r="D580" i="3"/>
  <c r="F580" i="3" s="1"/>
  <c r="J580" i="3" s="1"/>
  <c r="D581" i="3"/>
  <c r="H581" i="3" s="1"/>
  <c r="D582" i="3"/>
  <c r="H582" i="3" s="1"/>
  <c r="D583" i="3"/>
  <c r="H583" i="3" s="1"/>
  <c r="D584" i="3"/>
  <c r="H584" i="3" s="1"/>
  <c r="D585" i="3"/>
  <c r="D586" i="3"/>
  <c r="H586" i="3" s="1"/>
  <c r="D587" i="3"/>
  <c r="D588" i="3"/>
  <c r="F588" i="3" s="1"/>
  <c r="J588" i="3" s="1"/>
  <c r="D589" i="3"/>
  <c r="E589" i="3" s="1"/>
  <c r="D590" i="3"/>
  <c r="F590" i="3" s="1"/>
  <c r="D591" i="3"/>
  <c r="E591" i="3" s="1"/>
  <c r="I591" i="3" s="1"/>
  <c r="D592" i="3"/>
  <c r="F592" i="3" s="1"/>
  <c r="J592" i="3" s="1"/>
  <c r="D593" i="3"/>
  <c r="D594" i="3"/>
  <c r="F594" i="3" s="1"/>
  <c r="D595" i="3"/>
  <c r="F595" i="3" s="1"/>
  <c r="J595" i="3" s="1"/>
  <c r="D596" i="3"/>
  <c r="H596" i="3" s="1"/>
  <c r="D597" i="3"/>
  <c r="E597" i="3" s="1"/>
  <c r="D598" i="3"/>
  <c r="F598" i="3" s="1"/>
  <c r="D599" i="3"/>
  <c r="H599" i="3" s="1"/>
  <c r="D600" i="3"/>
  <c r="H600" i="3" s="1"/>
  <c r="D601" i="3"/>
  <c r="H601" i="3" s="1"/>
  <c r="D602" i="3"/>
  <c r="F602" i="3" s="1"/>
  <c r="D603" i="3"/>
  <c r="F603" i="3" s="1"/>
  <c r="J603" i="3" s="1"/>
  <c r="D604" i="3"/>
  <c r="H604" i="3" s="1"/>
  <c r="D605" i="3"/>
  <c r="E605" i="3" s="1"/>
  <c r="D606" i="3"/>
  <c r="H606" i="3" s="1"/>
  <c r="D607" i="3"/>
  <c r="H607" i="3" s="1"/>
  <c r="D608" i="3"/>
  <c r="H608" i="3" s="1"/>
  <c r="D609" i="3"/>
  <c r="E609" i="3" s="1"/>
  <c r="D610" i="3"/>
  <c r="D611" i="3"/>
  <c r="E611" i="3" s="1"/>
  <c r="I611" i="3" s="1"/>
  <c r="D612" i="3"/>
  <c r="H612" i="3" s="1"/>
  <c r="D613" i="3"/>
  <c r="H613" i="3" s="1"/>
  <c r="D614" i="3"/>
  <c r="D615" i="3"/>
  <c r="E615" i="3" s="1"/>
  <c r="I615" i="3" s="1"/>
  <c r="D616" i="3"/>
  <c r="H616" i="3" s="1"/>
  <c r="D617" i="3"/>
  <c r="E617" i="3" s="1"/>
  <c r="I617" i="3" s="1"/>
  <c r="D618" i="3"/>
  <c r="D619" i="3"/>
  <c r="H619" i="3" s="1"/>
  <c r="D620" i="3"/>
  <c r="D621" i="3"/>
  <c r="D622" i="3"/>
  <c r="F622" i="3" s="1"/>
  <c r="D623" i="3"/>
  <c r="E623" i="3" s="1"/>
  <c r="I623" i="3" s="1"/>
  <c r="D624" i="3"/>
  <c r="D625" i="3"/>
  <c r="D626" i="3"/>
  <c r="D627" i="3"/>
  <c r="D628" i="3"/>
  <c r="H628" i="3" s="1"/>
  <c r="D629" i="3"/>
  <c r="H629" i="3" s="1"/>
  <c r="D630" i="3"/>
  <c r="H630" i="3" s="1"/>
  <c r="D631" i="3"/>
  <c r="D632" i="3"/>
  <c r="H632" i="3" s="1"/>
  <c r="D633" i="3"/>
  <c r="E633" i="3" s="1"/>
  <c r="I633" i="3" s="1"/>
  <c r="D634" i="3"/>
  <c r="D635" i="3"/>
  <c r="H635" i="3" s="1"/>
  <c r="D636" i="3"/>
  <c r="E636" i="3" s="1"/>
  <c r="I636" i="3" s="1"/>
  <c r="D637" i="3"/>
  <c r="D638" i="3"/>
  <c r="F638" i="3" s="1"/>
  <c r="D639" i="3"/>
  <c r="E639" i="3" s="1"/>
  <c r="I639" i="3" s="1"/>
  <c r="D640" i="3"/>
  <c r="H640" i="3" s="1"/>
  <c r="D641" i="3"/>
  <c r="E641" i="3" s="1"/>
  <c r="D642" i="3"/>
  <c r="D643" i="3"/>
  <c r="H643" i="3" s="1"/>
  <c r="D644" i="3"/>
  <c r="H644" i="3" s="1"/>
  <c r="D645" i="3"/>
  <c r="H645" i="3" s="1"/>
  <c r="D646" i="3"/>
  <c r="H646" i="3" s="1"/>
  <c r="D647" i="3"/>
  <c r="E647" i="3" s="1"/>
  <c r="I647" i="3" s="1"/>
  <c r="D648" i="3"/>
  <c r="F648" i="3" s="1"/>
  <c r="J648" i="3" s="1"/>
  <c r="D649" i="3"/>
  <c r="H649" i="3" s="1"/>
  <c r="D650" i="3"/>
  <c r="D651" i="3"/>
  <c r="E651" i="3" s="1"/>
  <c r="I651" i="3" s="1"/>
  <c r="D652" i="3"/>
  <c r="H652" i="3" s="1"/>
  <c r="D653" i="3"/>
  <c r="D654" i="3"/>
  <c r="D655" i="3"/>
  <c r="E655" i="3" s="1"/>
  <c r="I655" i="3" s="1"/>
  <c r="D656" i="3"/>
  <c r="H656" i="3" s="1"/>
  <c r="D657" i="3"/>
  <c r="D658" i="3"/>
  <c r="D659" i="3"/>
  <c r="F659" i="3" s="1"/>
  <c r="J659" i="3" s="1"/>
  <c r="D660" i="3"/>
  <c r="D661" i="3"/>
  <c r="H661" i="3" s="1"/>
  <c r="D662" i="3"/>
  <c r="H662" i="3" s="1"/>
  <c r="D663" i="3"/>
  <c r="H663" i="3" s="1"/>
  <c r="D664" i="3"/>
  <c r="H664" i="3" s="1"/>
  <c r="D665" i="3"/>
  <c r="D666" i="3"/>
  <c r="D667" i="3"/>
  <c r="D668" i="3"/>
  <c r="E668" i="3" s="1"/>
  <c r="I668" i="3" s="1"/>
  <c r="D669" i="3"/>
  <c r="D670" i="3"/>
  <c r="F670" i="3" s="1"/>
  <c r="D671" i="3"/>
  <c r="D672" i="3"/>
  <c r="H672" i="3" s="1"/>
  <c r="D673" i="3"/>
  <c r="D674" i="3"/>
  <c r="D675" i="3"/>
  <c r="D676" i="3"/>
  <c r="H676" i="3" s="1"/>
  <c r="D677" i="3"/>
  <c r="H677" i="3" s="1"/>
  <c r="D678" i="3"/>
  <c r="H678" i="3" s="1"/>
  <c r="D679" i="3"/>
  <c r="H679" i="3" s="1"/>
  <c r="D680" i="3"/>
  <c r="E680" i="3" s="1"/>
  <c r="I680" i="3" s="1"/>
  <c r="D681" i="3"/>
  <c r="E681" i="3" s="1"/>
  <c r="D682" i="3"/>
  <c r="H682" i="3" s="1"/>
  <c r="D683" i="3"/>
  <c r="H683" i="3" s="1"/>
  <c r="D684" i="3"/>
  <c r="D685" i="3"/>
  <c r="H685" i="3" s="1"/>
  <c r="D686" i="3"/>
  <c r="F686" i="3" s="1"/>
  <c r="D687" i="3"/>
  <c r="E687" i="3" s="1"/>
  <c r="D688" i="3"/>
  <c r="D689" i="3"/>
  <c r="D690" i="3"/>
  <c r="H690" i="3" s="1"/>
  <c r="D691" i="3"/>
  <c r="D692" i="3"/>
  <c r="F692" i="3" s="1"/>
  <c r="J692" i="3" s="1"/>
  <c r="D693" i="3"/>
  <c r="H693" i="3" s="1"/>
  <c r="D694" i="3"/>
  <c r="D695" i="3"/>
  <c r="H695" i="3" s="1"/>
  <c r="D696" i="3"/>
  <c r="F696" i="3" s="1"/>
  <c r="J696" i="3" s="1"/>
  <c r="D697" i="3"/>
  <c r="E697" i="3" s="1"/>
  <c r="D698" i="3"/>
  <c r="H698" i="3" s="1"/>
  <c r="D699" i="3"/>
  <c r="H699" i="3" s="1"/>
  <c r="D700" i="3"/>
  <c r="H700" i="3" s="1"/>
  <c r="D701" i="3"/>
  <c r="H701" i="3" s="1"/>
  <c r="D702" i="3"/>
  <c r="D703" i="3"/>
  <c r="D704" i="3"/>
  <c r="H704" i="3" s="1"/>
  <c r="D705" i="3"/>
  <c r="E705" i="3" s="1"/>
  <c r="D706" i="3"/>
  <c r="H706" i="3" s="1"/>
  <c r="D707" i="3"/>
  <c r="H707" i="3" s="1"/>
  <c r="D708" i="3"/>
  <c r="D709" i="3"/>
  <c r="D710" i="3"/>
  <c r="H710" i="3" s="1"/>
  <c r="D711" i="3"/>
  <c r="D712" i="3"/>
  <c r="E712" i="3" s="1"/>
  <c r="I712" i="3" s="1"/>
  <c r="D713" i="3"/>
  <c r="D714" i="3"/>
  <c r="H714" i="3" s="1"/>
  <c r="D715" i="3"/>
  <c r="H715" i="3" s="1"/>
  <c r="D716" i="3"/>
  <c r="D717" i="3"/>
  <c r="D718" i="3"/>
  <c r="F718" i="3" s="1"/>
  <c r="D719" i="3"/>
  <c r="H719" i="3" s="1"/>
  <c r="D720" i="3"/>
  <c r="H720" i="3" s="1"/>
  <c r="D721" i="3"/>
  <c r="D722" i="3"/>
  <c r="H722" i="3" s="1"/>
  <c r="D723" i="3"/>
  <c r="F723" i="3" s="1"/>
  <c r="J723" i="3" s="1"/>
  <c r="D724" i="3"/>
  <c r="D725" i="3"/>
  <c r="H725" i="3" s="1"/>
  <c r="D726" i="3"/>
  <c r="H726" i="3" s="1"/>
  <c r="D727" i="3"/>
  <c r="H727" i="3" s="1"/>
  <c r="D728" i="3"/>
  <c r="H728" i="3" s="1"/>
  <c r="D729" i="3"/>
  <c r="E729" i="3" s="1"/>
  <c r="D730" i="3"/>
  <c r="H730" i="3" s="1"/>
  <c r="D731" i="3"/>
  <c r="D732" i="3"/>
  <c r="F732" i="3" s="1"/>
  <c r="J732" i="3" s="1"/>
  <c r="D733" i="3"/>
  <c r="H733" i="3" s="1"/>
  <c r="D734" i="3"/>
  <c r="F734" i="3" s="1"/>
  <c r="D735" i="3"/>
  <c r="E735" i="3" s="1"/>
  <c r="D736" i="3"/>
  <c r="F736" i="3" s="1"/>
  <c r="J736" i="3" s="1"/>
  <c r="D737" i="3"/>
  <c r="D738" i="3"/>
  <c r="H738" i="3" s="1"/>
  <c r="D739" i="3"/>
  <c r="H739" i="3" s="1"/>
  <c r="D740" i="3"/>
  <c r="D741" i="3"/>
  <c r="H741" i="3" s="1"/>
  <c r="D742" i="3"/>
  <c r="H742" i="3" s="1"/>
  <c r="D743" i="3"/>
  <c r="D744" i="3"/>
  <c r="H744" i="3" s="1"/>
  <c r="D745" i="3"/>
  <c r="E745" i="3" s="1"/>
  <c r="D746" i="3"/>
  <c r="H746" i="3" s="1"/>
  <c r="D747" i="3"/>
  <c r="H747" i="3" s="1"/>
  <c r="D748" i="3"/>
  <c r="H748" i="3" s="1"/>
  <c r="D749" i="3"/>
  <c r="H749" i="3" s="1"/>
  <c r="D750" i="3"/>
  <c r="F750" i="3" s="1"/>
  <c r="D751" i="3"/>
  <c r="E751" i="3" s="1"/>
  <c r="D752" i="3"/>
  <c r="D753" i="3"/>
  <c r="H753" i="3" s="1"/>
  <c r="D754" i="3"/>
  <c r="H754" i="3" s="1"/>
  <c r="D755" i="3"/>
  <c r="H755" i="3" s="1"/>
  <c r="D756" i="3"/>
  <c r="D757" i="3"/>
  <c r="H757" i="3" s="1"/>
  <c r="D758" i="3"/>
  <c r="D759" i="3"/>
  <c r="H759" i="3" s="1"/>
  <c r="D760" i="3"/>
  <c r="E760" i="3" s="1"/>
  <c r="I760" i="3" s="1"/>
  <c r="D761" i="3"/>
  <c r="E761" i="3" s="1"/>
  <c r="D762" i="3"/>
  <c r="H762" i="3" s="1"/>
  <c r="D763" i="3"/>
  <c r="H763" i="3" s="1"/>
  <c r="D764" i="3"/>
  <c r="D765" i="3"/>
  <c r="D766" i="3"/>
  <c r="H766" i="3" s="1"/>
  <c r="D767" i="3"/>
  <c r="D768" i="3"/>
  <c r="H768" i="3" s="1"/>
  <c r="D769" i="3"/>
  <c r="D770" i="3"/>
  <c r="H770" i="3" s="1"/>
  <c r="D771" i="3"/>
  <c r="D772" i="3"/>
  <c r="D773" i="3"/>
  <c r="D774" i="3"/>
  <c r="H774" i="3" s="1"/>
  <c r="D775" i="3"/>
  <c r="D776" i="3"/>
  <c r="F776" i="3" s="1"/>
  <c r="D777" i="3"/>
  <c r="D778" i="3"/>
  <c r="H778" i="3" s="1"/>
  <c r="D779" i="3"/>
  <c r="E779" i="3" s="1"/>
  <c r="D780" i="3"/>
  <c r="D781" i="3"/>
  <c r="D782" i="3"/>
  <c r="F782" i="3" s="1"/>
  <c r="D783" i="3"/>
  <c r="H783" i="3" s="1"/>
  <c r="D784" i="3"/>
  <c r="F784" i="3" s="1"/>
  <c r="D785" i="3"/>
  <c r="H785" i="3" s="1"/>
  <c r="D786" i="3"/>
  <c r="H786" i="3" s="1"/>
  <c r="D787" i="3"/>
  <c r="D788" i="3"/>
  <c r="D789" i="3"/>
  <c r="D790" i="3"/>
  <c r="H790" i="3" s="1"/>
  <c r="D791" i="3"/>
  <c r="H791" i="3" s="1"/>
  <c r="D792" i="3"/>
  <c r="D793" i="3"/>
  <c r="E793" i="3" s="1"/>
  <c r="D794" i="3"/>
  <c r="H794" i="3" s="1"/>
  <c r="D795" i="3"/>
  <c r="H795" i="3" s="1"/>
  <c r="D796" i="3"/>
  <c r="H796" i="3" s="1"/>
  <c r="D797" i="3"/>
  <c r="D798" i="3"/>
  <c r="H798" i="3" s="1"/>
  <c r="D799" i="3"/>
  <c r="D800" i="3"/>
  <c r="F800" i="3" s="1"/>
  <c r="D801" i="3"/>
  <c r="D802" i="3"/>
  <c r="H802" i="3" s="1"/>
  <c r="D803" i="3"/>
  <c r="D804" i="3"/>
  <c r="H804" i="3" s="1"/>
  <c r="D805" i="3"/>
  <c r="D806" i="3"/>
  <c r="H806" i="3" s="1"/>
  <c r="D807" i="3"/>
  <c r="H807" i="3" s="1"/>
  <c r="D808" i="3"/>
  <c r="F808" i="3" s="1"/>
  <c r="D809" i="3"/>
  <c r="D810" i="3"/>
  <c r="H810" i="3" s="1"/>
  <c r="D811" i="3"/>
  <c r="E811" i="3" s="1"/>
  <c r="D812" i="3"/>
  <c r="D813" i="3"/>
  <c r="D814" i="3"/>
  <c r="F814" i="3" s="1"/>
  <c r="D815" i="3"/>
  <c r="D816" i="3"/>
  <c r="D817" i="3"/>
  <c r="H817" i="3" s="1"/>
  <c r="D818" i="3"/>
  <c r="H818" i="3" s="1"/>
  <c r="D819" i="3"/>
  <c r="D820" i="3"/>
  <c r="D821" i="3"/>
  <c r="H821" i="3" s="1"/>
  <c r="D822" i="3"/>
  <c r="H822" i="3" s="1"/>
  <c r="D823" i="3"/>
  <c r="H823" i="3" s="1"/>
  <c r="D824" i="3"/>
  <c r="F824" i="3" s="1"/>
  <c r="D825" i="3"/>
  <c r="D826" i="3"/>
  <c r="H826" i="3" s="1"/>
  <c r="D827" i="3"/>
  <c r="E827" i="3" s="1"/>
  <c r="D828" i="3"/>
  <c r="D829" i="3"/>
  <c r="D830" i="3"/>
  <c r="F830" i="3" s="1"/>
  <c r="D831" i="3"/>
  <c r="H831" i="3" s="1"/>
  <c r="D832" i="3"/>
  <c r="E832" i="3" s="1"/>
  <c r="I832" i="3" s="1"/>
  <c r="D833" i="3"/>
  <c r="D834" i="3"/>
  <c r="D835" i="3"/>
  <c r="H835" i="3" s="1"/>
  <c r="D836" i="3"/>
  <c r="H836" i="3" s="1"/>
  <c r="D837" i="3"/>
  <c r="D838" i="3"/>
  <c r="H838" i="3" s="1"/>
  <c r="D839" i="3"/>
  <c r="H839" i="3" s="1"/>
  <c r="D840" i="3"/>
  <c r="D841" i="3"/>
  <c r="D842" i="3"/>
  <c r="H842" i="3" s="1"/>
  <c r="D843" i="3"/>
  <c r="H843" i="3" s="1"/>
  <c r="D844" i="3"/>
  <c r="D845" i="3"/>
  <c r="D846" i="3"/>
  <c r="H846" i="3" s="1"/>
  <c r="D847" i="3"/>
  <c r="D848" i="3"/>
  <c r="D849" i="3"/>
  <c r="D850" i="3"/>
  <c r="D851" i="3"/>
  <c r="H851" i="3" s="1"/>
  <c r="D852" i="3"/>
  <c r="D853" i="3"/>
  <c r="D854" i="3"/>
  <c r="H854" i="3" s="1"/>
  <c r="D855" i="3"/>
  <c r="H855" i="3" s="1"/>
  <c r="D856" i="3"/>
  <c r="F856" i="3" s="1"/>
  <c r="D857" i="3"/>
  <c r="E857" i="3" s="1"/>
  <c r="D858" i="3"/>
  <c r="H858" i="3" s="1"/>
  <c r="D859" i="3"/>
  <c r="H859" i="3" s="1"/>
  <c r="D860" i="3"/>
  <c r="D861" i="3"/>
  <c r="D862" i="3"/>
  <c r="D863" i="3"/>
  <c r="D864" i="3"/>
  <c r="F864" i="3" s="1"/>
  <c r="J864" i="3" s="1"/>
  <c r="D865" i="3"/>
  <c r="H865" i="3" s="1"/>
  <c r="D866" i="3"/>
  <c r="D867" i="3"/>
  <c r="D868" i="3"/>
  <c r="H868" i="3" s="1"/>
  <c r="D869" i="3"/>
  <c r="D870" i="3"/>
  <c r="H870" i="3" s="1"/>
  <c r="D871" i="3"/>
  <c r="H871" i="3" s="1"/>
  <c r="D872" i="3"/>
  <c r="F872" i="3" s="1"/>
  <c r="D873" i="3"/>
  <c r="D874" i="3"/>
  <c r="H874" i="3" s="1"/>
  <c r="D875" i="3"/>
  <c r="E875" i="3" s="1"/>
  <c r="D876" i="3"/>
  <c r="D877" i="3"/>
  <c r="D878" i="3"/>
  <c r="F878" i="3" s="1"/>
  <c r="D879" i="3"/>
  <c r="H879" i="3" s="1"/>
  <c r="D880" i="3"/>
  <c r="D881" i="3"/>
  <c r="D882" i="3"/>
  <c r="D883" i="3"/>
  <c r="D884" i="3"/>
  <c r="H884" i="3" s="1"/>
  <c r="D885" i="3"/>
  <c r="D886" i="3"/>
  <c r="F886" i="3" s="1"/>
  <c r="D887" i="3"/>
  <c r="D888" i="3"/>
  <c r="E888" i="3" s="1"/>
  <c r="I888" i="3" s="1"/>
  <c r="D889" i="3"/>
  <c r="E889" i="3" s="1"/>
  <c r="D890" i="3"/>
  <c r="H890" i="3" s="1"/>
  <c r="D891" i="3"/>
  <c r="D892" i="3"/>
  <c r="F892" i="3" s="1"/>
  <c r="D893" i="3"/>
  <c r="D894" i="3"/>
  <c r="H894" i="3" s="1"/>
  <c r="D895" i="3"/>
  <c r="H895" i="3" s="1"/>
  <c r="D896" i="3"/>
  <c r="D897" i="3"/>
  <c r="D898" i="3"/>
  <c r="D899" i="3"/>
  <c r="H899" i="3" s="1"/>
  <c r="D900" i="3"/>
  <c r="D901" i="3"/>
  <c r="E901" i="3" s="1"/>
  <c r="D902" i="3"/>
  <c r="H902" i="3" s="1"/>
  <c r="D903" i="3"/>
  <c r="H903" i="3" s="1"/>
  <c r="D904" i="3"/>
  <c r="E904" i="3" s="1"/>
  <c r="I904" i="3" s="1"/>
  <c r="D905" i="3"/>
  <c r="E905" i="3" s="1"/>
  <c r="D906" i="3"/>
  <c r="H906" i="3" s="1"/>
  <c r="D907" i="3"/>
  <c r="H907" i="3" s="1"/>
  <c r="D908" i="3"/>
  <c r="F908" i="3" s="1"/>
  <c r="J908" i="3" s="1"/>
  <c r="D909" i="3"/>
  <c r="E909" i="3" s="1"/>
  <c r="D910" i="3"/>
  <c r="H910" i="3" s="1"/>
  <c r="D911" i="3"/>
  <c r="H911" i="3" s="1"/>
  <c r="D912" i="3"/>
  <c r="E912" i="3" s="1"/>
  <c r="I912" i="3" s="1"/>
  <c r="D913" i="3"/>
  <c r="E913" i="3" s="1"/>
  <c r="I913" i="3" s="1"/>
  <c r="D914" i="3"/>
  <c r="D915" i="3"/>
  <c r="D916" i="3"/>
  <c r="E916" i="3" s="1"/>
  <c r="I916" i="3" s="1"/>
  <c r="D917" i="3"/>
  <c r="D918" i="3"/>
  <c r="H918" i="3" s="1"/>
  <c r="D919" i="3"/>
  <c r="H919" i="3" s="1"/>
  <c r="D920" i="3"/>
  <c r="F920" i="3" s="1"/>
  <c r="D921" i="3"/>
  <c r="D922" i="3"/>
  <c r="H922" i="3" s="1"/>
  <c r="D923" i="3"/>
  <c r="D924" i="3"/>
  <c r="D925" i="3"/>
  <c r="H925" i="3" s="1"/>
  <c r="D926" i="3"/>
  <c r="H926" i="3" s="1"/>
  <c r="D927" i="3"/>
  <c r="H927" i="3" s="1"/>
  <c r="D928" i="3"/>
  <c r="D929" i="3"/>
  <c r="D930" i="3"/>
  <c r="D931" i="3"/>
  <c r="D932" i="3"/>
  <c r="D933" i="3"/>
  <c r="E933" i="3" s="1"/>
  <c r="D934" i="3"/>
  <c r="H934" i="3" s="1"/>
  <c r="D935" i="3"/>
  <c r="H935" i="3" s="1"/>
  <c r="D936" i="3"/>
  <c r="F936" i="3" s="1"/>
  <c r="D937" i="3"/>
  <c r="E937" i="3" s="1"/>
  <c r="D938" i="3"/>
  <c r="H938" i="3" s="1"/>
  <c r="D939" i="3"/>
  <c r="D940" i="3"/>
  <c r="F940" i="3" s="1"/>
  <c r="J940" i="3" s="1"/>
  <c r="D941" i="3"/>
  <c r="D942" i="3"/>
  <c r="H942" i="3" s="1"/>
  <c r="D943" i="3"/>
  <c r="H943" i="3" s="1"/>
  <c r="D944" i="3"/>
  <c r="E944" i="3" s="1"/>
  <c r="I944" i="3" s="1"/>
  <c r="D945" i="3"/>
  <c r="E945" i="3" s="1"/>
  <c r="I945" i="3" s="1"/>
  <c r="D946" i="3"/>
  <c r="D947" i="3"/>
  <c r="D948" i="3"/>
  <c r="F948" i="3" s="1"/>
  <c r="J948" i="3" s="1"/>
  <c r="D949" i="3"/>
  <c r="E949" i="3" s="1"/>
  <c r="I949" i="3" s="1"/>
  <c r="D950" i="3"/>
  <c r="H950" i="3" s="1"/>
  <c r="D951" i="3"/>
  <c r="H951" i="3" s="1"/>
  <c r="D952" i="3"/>
  <c r="D953" i="3"/>
  <c r="H953" i="3" s="1"/>
  <c r="D954" i="3"/>
  <c r="D955" i="3"/>
  <c r="H955" i="3" s="1"/>
  <c r="D956" i="3"/>
  <c r="D957" i="3"/>
  <c r="H957" i="3" s="1"/>
  <c r="D958" i="3"/>
  <c r="H958" i="3" s="1"/>
  <c r="D959" i="3"/>
  <c r="H959" i="3" s="1"/>
  <c r="D960" i="3"/>
  <c r="H960" i="3" s="1"/>
  <c r="D961" i="3"/>
  <c r="D962" i="3"/>
  <c r="D963" i="3"/>
  <c r="H963" i="3" s="1"/>
  <c r="D964" i="3"/>
  <c r="H964" i="3" s="1"/>
  <c r="D965" i="3"/>
  <c r="H965" i="3" s="1"/>
  <c r="D966" i="3"/>
  <c r="H966" i="3" s="1"/>
  <c r="D967" i="3"/>
  <c r="H967" i="3" s="1"/>
  <c r="D968" i="3"/>
  <c r="H968" i="3" s="1"/>
  <c r="D969" i="3"/>
  <c r="D970" i="3"/>
  <c r="D971" i="3"/>
  <c r="D972" i="3"/>
  <c r="H972" i="3" s="1"/>
  <c r="D973" i="3"/>
  <c r="H973" i="3" s="1"/>
  <c r="D974" i="3"/>
  <c r="H974" i="3" s="1"/>
  <c r="D975" i="3"/>
  <c r="H975" i="3" s="1"/>
  <c r="D976" i="3"/>
  <c r="E976" i="3" s="1"/>
  <c r="I976" i="3" s="1"/>
  <c r="D977" i="3"/>
  <c r="H977" i="3" s="1"/>
  <c r="D978" i="3"/>
  <c r="H978" i="3" s="1"/>
  <c r="D979" i="3"/>
  <c r="D980" i="3"/>
  <c r="D981" i="3"/>
  <c r="E981" i="3" s="1"/>
  <c r="D982" i="3"/>
  <c r="H982" i="3" s="1"/>
  <c r="D983" i="3"/>
  <c r="H983" i="3" s="1"/>
  <c r="D984" i="3"/>
  <c r="F984" i="3" s="1"/>
  <c r="J984" i="3" s="1"/>
  <c r="D985" i="3"/>
  <c r="E985" i="3" s="1"/>
  <c r="D986" i="3"/>
  <c r="H986" i="3" s="1"/>
  <c r="D987" i="3"/>
  <c r="D988" i="3"/>
  <c r="F988" i="3" s="1"/>
  <c r="J988" i="3" s="1"/>
  <c r="D989" i="3"/>
  <c r="D990" i="3"/>
  <c r="H990" i="3" s="1"/>
  <c r="D991" i="3"/>
  <c r="H991" i="3" s="1"/>
  <c r="D992" i="3"/>
  <c r="F992" i="3" s="1"/>
  <c r="J992" i="3" s="1"/>
  <c r="D993" i="3"/>
  <c r="D994" i="3"/>
  <c r="H994" i="3" s="1"/>
  <c r="D995" i="3"/>
  <c r="D996" i="3"/>
  <c r="D997" i="3"/>
  <c r="E997" i="3" s="1"/>
  <c r="D998" i="3"/>
  <c r="H998" i="3" s="1"/>
  <c r="D999" i="3"/>
  <c r="H999" i="3" s="1"/>
  <c r="D1000" i="3"/>
  <c r="E1000" i="3" s="1"/>
  <c r="I1000" i="3" s="1"/>
  <c r="D1001" i="3"/>
  <c r="D1002" i="3"/>
  <c r="H1002" i="3" s="1"/>
  <c r="D1003" i="3"/>
  <c r="D1004" i="3"/>
  <c r="D1005" i="3"/>
  <c r="E1005" i="3" s="1"/>
  <c r="D1006" i="3"/>
  <c r="H1006" i="3" s="1"/>
  <c r="D1007" i="3"/>
  <c r="H1007" i="3" s="1"/>
  <c r="D1008" i="3"/>
  <c r="E1008" i="3" s="1"/>
  <c r="I1008" i="3" s="1"/>
  <c r="D1009" i="3"/>
  <c r="D1010" i="3"/>
  <c r="H1010" i="3" s="1"/>
  <c r="D1011" i="3"/>
  <c r="H1011" i="3" s="1"/>
  <c r="D1012" i="3"/>
  <c r="H1012" i="3" s="1"/>
  <c r="D1013" i="3"/>
  <c r="D1014" i="3"/>
  <c r="H1014" i="3" s="1"/>
  <c r="D1015" i="3"/>
  <c r="H1015" i="3" s="1"/>
  <c r="D1016" i="3"/>
  <c r="D1017" i="3"/>
  <c r="E1017" i="3" s="1"/>
  <c r="D1018" i="3"/>
  <c r="H1018" i="3" s="1"/>
  <c r="D1019" i="3"/>
  <c r="D1020" i="3"/>
  <c r="E1020" i="3" s="1"/>
  <c r="I1020" i="3" s="1"/>
  <c r="D1021" i="3"/>
  <c r="E1021" i="3" s="1"/>
  <c r="D1022" i="3"/>
  <c r="H1022" i="3" s="1"/>
  <c r="D1023" i="3"/>
  <c r="H1023" i="3" s="1"/>
  <c r="D1024" i="3"/>
  <c r="F1024" i="3" s="1"/>
  <c r="J1024" i="3" s="1"/>
  <c r="D1025" i="3"/>
  <c r="D1026" i="3"/>
  <c r="H1026" i="3" s="1"/>
  <c r="D1027" i="3"/>
  <c r="H1027" i="3" s="1"/>
  <c r="D1028" i="3"/>
  <c r="D1029" i="3"/>
  <c r="E1029" i="3" s="1"/>
  <c r="D1030" i="3"/>
  <c r="H1030" i="3" s="1"/>
  <c r="D1031" i="3"/>
  <c r="H1031" i="3" s="1"/>
  <c r="D1032" i="3"/>
  <c r="E1032" i="3" s="1"/>
  <c r="I1032" i="3" s="1"/>
  <c r="D1033" i="3"/>
  <c r="D1034" i="3"/>
  <c r="H1034" i="3" s="1"/>
  <c r="D1035" i="3"/>
  <c r="D1036" i="3"/>
  <c r="D1037" i="3"/>
  <c r="E1037" i="3" s="1"/>
  <c r="D1038" i="3"/>
  <c r="H1038" i="3" s="1"/>
  <c r="D1039" i="3"/>
  <c r="H1039" i="3" s="1"/>
  <c r="D1040" i="3"/>
  <c r="F1040" i="3" s="1"/>
  <c r="J1040" i="3" s="1"/>
  <c r="D1041" i="3"/>
  <c r="E1041" i="3" s="1"/>
  <c r="I1041" i="3" s="1"/>
  <c r="D1042" i="3"/>
  <c r="H1042" i="3" s="1"/>
  <c r="D1043" i="3"/>
  <c r="H1043" i="3" s="1"/>
  <c r="D1044" i="3"/>
  <c r="F1044" i="3" s="1"/>
  <c r="J1044" i="3" s="1"/>
  <c r="D1045" i="3"/>
  <c r="E1045" i="3" s="1"/>
  <c r="D1046" i="3"/>
  <c r="H1046" i="3" s="1"/>
  <c r="D1047" i="3"/>
  <c r="H1047" i="3" s="1"/>
  <c r="D1048" i="3"/>
  <c r="E1048" i="3" s="1"/>
  <c r="I1048" i="3" s="1"/>
  <c r="D1049" i="3"/>
  <c r="E1049" i="3" s="1"/>
  <c r="D1050" i="3"/>
  <c r="H1050" i="3" s="1"/>
  <c r="D1051" i="3"/>
  <c r="D1052" i="3"/>
  <c r="F1052" i="3" s="1"/>
  <c r="J1052" i="3" s="1"/>
  <c r="D1053" i="3"/>
  <c r="D1054" i="3"/>
  <c r="H1054" i="3" s="1"/>
  <c r="D1055" i="3"/>
  <c r="H1055" i="3" s="1"/>
  <c r="D1056" i="3"/>
  <c r="F1056" i="3" s="1"/>
  <c r="J1056" i="3" s="1"/>
  <c r="D1057" i="3"/>
  <c r="D1058" i="3"/>
  <c r="H1058" i="3" s="1"/>
  <c r="D1059" i="3"/>
  <c r="H1059" i="3" s="1"/>
  <c r="D1060" i="3"/>
  <c r="D1061" i="3"/>
  <c r="D1062" i="3"/>
  <c r="H1062" i="3" s="1"/>
  <c r="D1063" i="3"/>
  <c r="H1063" i="3" s="1"/>
  <c r="D1064" i="3"/>
  <c r="D1065" i="3"/>
  <c r="E1065" i="3" s="1"/>
  <c r="D1066" i="3"/>
  <c r="D1067" i="3"/>
  <c r="H1067" i="3" s="1"/>
  <c r="D1068" i="3"/>
  <c r="H1068" i="3" s="1"/>
  <c r="D1069" i="3"/>
  <c r="D1070" i="3"/>
  <c r="H1070" i="3" s="1"/>
  <c r="D1071" i="3"/>
  <c r="F1071" i="3" s="1"/>
  <c r="J1071" i="3" s="1"/>
  <c r="D1072" i="3"/>
  <c r="D1073" i="3"/>
  <c r="D1074" i="3"/>
  <c r="D1075" i="3"/>
  <c r="H1075" i="3" s="1"/>
  <c r="D1076" i="3"/>
  <c r="E1076" i="3" s="1"/>
  <c r="I1076" i="3" s="1"/>
  <c r="D1077" i="3"/>
  <c r="D1078" i="3"/>
  <c r="F1078" i="3" s="1"/>
  <c r="D1079" i="3"/>
  <c r="E1079" i="3" s="1"/>
  <c r="D1080" i="3"/>
  <c r="F1080" i="3" s="1"/>
  <c r="J1080" i="3" s="1"/>
  <c r="D1081" i="3"/>
  <c r="D1082" i="3"/>
  <c r="D1083" i="3"/>
  <c r="D1084" i="3"/>
  <c r="D1085" i="3"/>
  <c r="H1085" i="3" s="1"/>
  <c r="D1086" i="3"/>
  <c r="D1087" i="3"/>
  <c r="E1087" i="3" s="1"/>
  <c r="D1088" i="3"/>
  <c r="H1088" i="3" s="1"/>
  <c r="D1089" i="3"/>
  <c r="D1090" i="3"/>
  <c r="D1091" i="3"/>
  <c r="D1092" i="3"/>
  <c r="E1092" i="3" s="1"/>
  <c r="I1092" i="3" s="1"/>
  <c r="D1093" i="3"/>
  <c r="E1093" i="3" s="1"/>
  <c r="D1094" i="3"/>
  <c r="D1095" i="3"/>
  <c r="F1095" i="3" s="1"/>
  <c r="J1095" i="3" s="1"/>
  <c r="D1096" i="3"/>
  <c r="F1096" i="3" s="1"/>
  <c r="J1096" i="3" s="1"/>
  <c r="D1097" i="3"/>
  <c r="E1097" i="3" s="1"/>
  <c r="D1098" i="3"/>
  <c r="F1098" i="3" s="1"/>
  <c r="D1099" i="3"/>
  <c r="F1099" i="3" s="1"/>
  <c r="J1099" i="3" s="1"/>
  <c r="D1100" i="3"/>
  <c r="F1100" i="3" s="1"/>
  <c r="J1100" i="3" s="1"/>
  <c r="D1101" i="3"/>
  <c r="H1101" i="3" s="1"/>
  <c r="D1102" i="3"/>
  <c r="D1103" i="3"/>
  <c r="F1103" i="3" s="1"/>
  <c r="J1103" i="3" s="1"/>
  <c r="D1104" i="3"/>
  <c r="E1104" i="3" s="1"/>
  <c r="I1104" i="3" s="1"/>
  <c r="D1105" i="3"/>
  <c r="D1106" i="3"/>
  <c r="D1107" i="3"/>
  <c r="D1108" i="3"/>
  <c r="E1108" i="3" s="1"/>
  <c r="I1108" i="3" s="1"/>
  <c r="D1109" i="3"/>
  <c r="E1109" i="3" s="1"/>
  <c r="D1110" i="3"/>
  <c r="F1110" i="3" s="1"/>
  <c r="D1111" i="3"/>
  <c r="E1111" i="3" s="1"/>
  <c r="D1112" i="3"/>
  <c r="D1113" i="3"/>
  <c r="E1113" i="3" s="1"/>
  <c r="D1114" i="3"/>
  <c r="F1114" i="3" s="1"/>
  <c r="D1115" i="3"/>
  <c r="F1115" i="3" s="1"/>
  <c r="J1115" i="3" s="1"/>
  <c r="D1116" i="3"/>
  <c r="F1116" i="3" s="1"/>
  <c r="J1116" i="3" s="1"/>
  <c r="D1117" i="3"/>
  <c r="E1117" i="3" s="1"/>
  <c r="D1118" i="3"/>
  <c r="E1118" i="3" s="1"/>
  <c r="D1119" i="3"/>
  <c r="H1119" i="3" s="1"/>
  <c r="D1120" i="3"/>
  <c r="E1120" i="3" s="1"/>
  <c r="I1120" i="3" s="1"/>
  <c r="D1121" i="3"/>
  <c r="D1122" i="3"/>
  <c r="E1122" i="3" s="1"/>
  <c r="D1123" i="3"/>
  <c r="D1124" i="3"/>
  <c r="F1124" i="3" s="1"/>
  <c r="J1124" i="3" s="1"/>
  <c r="D1125" i="3"/>
  <c r="F1125" i="3" s="1"/>
  <c r="D1126" i="3"/>
  <c r="E1126" i="3" s="1"/>
  <c r="D1127" i="3"/>
  <c r="D1128" i="3"/>
  <c r="H1128" i="3" s="1"/>
  <c r="D1129" i="3"/>
  <c r="D1130" i="3"/>
  <c r="E1130" i="3" s="1"/>
  <c r="D1131" i="3"/>
  <c r="F1131" i="3" s="1"/>
  <c r="J1131" i="3" s="1"/>
  <c r="D1132" i="3"/>
  <c r="F1132" i="3" s="1"/>
  <c r="J1132" i="3" s="1"/>
  <c r="D1133" i="3"/>
  <c r="E1133" i="3" s="1"/>
  <c r="I1133" i="3" s="1"/>
  <c r="D1134" i="3"/>
  <c r="E1134" i="3" s="1"/>
  <c r="D1135" i="3"/>
  <c r="D1136" i="3"/>
  <c r="E1136" i="3" s="1"/>
  <c r="I1136" i="3" s="1"/>
  <c r="D1137" i="3"/>
  <c r="D1138" i="3"/>
  <c r="E1138" i="3" s="1"/>
  <c r="D1139" i="3"/>
  <c r="D1140" i="3"/>
  <c r="H1140" i="3" s="1"/>
  <c r="D1141" i="3"/>
  <c r="D1142" i="3"/>
  <c r="E1142" i="3" s="1"/>
  <c r="D1143" i="3"/>
  <c r="D1144" i="3"/>
  <c r="D1145" i="3"/>
  <c r="F1145" i="3" s="1"/>
  <c r="D1146" i="3"/>
  <c r="E1146" i="3" s="1"/>
  <c r="D1147" i="3"/>
  <c r="F1147" i="3" s="1"/>
  <c r="J1147" i="3" s="1"/>
  <c r="D1148" i="3"/>
  <c r="F1148" i="3" s="1"/>
  <c r="J1148" i="3" s="1"/>
  <c r="D1149" i="3"/>
  <c r="E1149" i="3" s="1"/>
  <c r="D1150" i="3"/>
  <c r="E1150" i="3" s="1"/>
  <c r="D1151" i="3"/>
  <c r="H1151" i="3" s="1"/>
  <c r="D1152" i="3"/>
  <c r="E1152" i="3" s="1"/>
  <c r="I1152" i="3" s="1"/>
  <c r="D1153" i="3"/>
  <c r="D1154" i="3"/>
  <c r="E1154" i="3" s="1"/>
  <c r="D1155" i="3"/>
  <c r="D1156" i="3"/>
  <c r="F1156" i="3" s="1"/>
  <c r="J1156" i="3" s="1"/>
  <c r="D1157" i="3"/>
  <c r="F1157" i="3" s="1"/>
  <c r="D1158" i="3"/>
  <c r="E1158" i="3" s="1"/>
  <c r="D1159" i="3"/>
  <c r="D1160" i="3"/>
  <c r="E1160" i="3" s="1"/>
  <c r="I1160" i="3" s="1"/>
  <c r="D1161" i="3"/>
  <c r="D1162" i="3"/>
  <c r="E1162" i="3" s="1"/>
  <c r="D1163" i="3"/>
  <c r="F1163" i="3" s="1"/>
  <c r="J1163" i="3" s="1"/>
  <c r="D1164" i="3"/>
  <c r="D1165" i="3"/>
  <c r="H1165" i="3" s="1"/>
  <c r="D1166" i="3"/>
  <c r="E1166" i="3" s="1"/>
  <c r="D1167" i="3"/>
  <c r="D1168" i="3"/>
  <c r="D1169" i="3"/>
  <c r="F1169" i="3" s="1"/>
  <c r="D1170" i="3"/>
  <c r="E1170" i="3" s="1"/>
  <c r="D1171" i="3"/>
  <c r="F1171" i="3" s="1"/>
  <c r="J1171" i="3" s="1"/>
  <c r="D1172" i="3"/>
  <c r="D1173" i="3"/>
  <c r="E1173" i="3" s="1"/>
  <c r="D1174" i="3"/>
  <c r="E1174" i="3" s="1"/>
  <c r="D1175" i="3"/>
  <c r="H1175" i="3" s="1"/>
  <c r="D1176" i="3"/>
  <c r="E1176" i="3" s="1"/>
  <c r="I1176" i="3" s="1"/>
  <c r="D1177" i="3"/>
  <c r="F1177" i="3" s="1"/>
  <c r="D1178" i="3"/>
  <c r="E1178" i="3" s="1"/>
  <c r="D1179" i="3"/>
  <c r="F1179" i="3" s="1"/>
  <c r="J1179" i="3" s="1"/>
  <c r="D1180" i="3"/>
  <c r="F1180" i="3" s="1"/>
  <c r="J1180" i="3" s="1"/>
  <c r="D1181" i="3"/>
  <c r="E1181" i="3" s="1"/>
  <c r="D1182" i="3"/>
  <c r="E1182" i="3" s="1"/>
  <c r="D1183" i="3"/>
  <c r="H1183" i="3" s="1"/>
  <c r="D1184" i="3"/>
  <c r="E1184" i="3" s="1"/>
  <c r="I1184" i="3" s="1"/>
  <c r="D1185" i="3"/>
  <c r="D1186" i="3"/>
  <c r="E1186" i="3" s="1"/>
  <c r="D1187" i="3"/>
  <c r="D1188" i="3"/>
  <c r="F1188" i="3" s="1"/>
  <c r="J1188" i="3" s="1"/>
  <c r="D1189" i="3"/>
  <c r="F1189" i="3" s="1"/>
  <c r="D1190" i="3"/>
  <c r="E1190" i="3" s="1"/>
  <c r="D1191" i="3"/>
  <c r="D1192" i="3"/>
  <c r="E1192" i="3" s="1"/>
  <c r="I1192" i="3" s="1"/>
  <c r="D1193" i="3"/>
  <c r="D1194" i="3"/>
  <c r="E1194" i="3" s="1"/>
  <c r="D1195" i="3"/>
  <c r="F1195" i="3" s="1"/>
  <c r="J1195" i="3" s="1"/>
  <c r="D1196" i="3"/>
  <c r="D1197" i="3"/>
  <c r="D1198" i="3"/>
  <c r="E1198" i="3" s="1"/>
  <c r="D1199" i="3"/>
  <c r="D1200" i="3"/>
  <c r="D1201" i="3"/>
  <c r="F1201" i="3" s="1"/>
  <c r="D1202" i="3"/>
  <c r="E1202" i="3" s="1"/>
  <c r="D1203" i="3"/>
  <c r="F1203" i="3" s="1"/>
  <c r="J1203" i="3" s="1"/>
  <c r="D1204" i="3"/>
  <c r="D1205" i="3"/>
  <c r="E1205" i="3" s="1"/>
  <c r="D1206" i="3"/>
  <c r="E1206" i="3" s="1"/>
  <c r="D1207" i="3"/>
  <c r="D1208" i="3"/>
  <c r="E1208" i="3" s="1"/>
  <c r="I1208" i="3" s="1"/>
  <c r="D1209" i="3"/>
  <c r="F1209" i="3" s="1"/>
  <c r="D1210" i="3"/>
  <c r="E1210" i="3" s="1"/>
  <c r="D1211" i="3"/>
  <c r="F1211" i="3" s="1"/>
  <c r="J1211" i="3" s="1"/>
  <c r="D1212" i="3"/>
  <c r="F1212" i="3" s="1"/>
  <c r="J1212" i="3" s="1"/>
  <c r="D1213" i="3"/>
  <c r="E1213" i="3" s="1"/>
  <c r="D1214" i="3"/>
  <c r="E1214" i="3" s="1"/>
  <c r="D1215" i="3"/>
  <c r="H1215" i="3" s="1"/>
  <c r="D1216" i="3"/>
  <c r="E1216" i="3" s="1"/>
  <c r="I1216" i="3" s="1"/>
  <c r="D1217" i="3"/>
  <c r="D1218" i="3"/>
  <c r="E1218" i="3" s="1"/>
  <c r="D1219" i="3"/>
  <c r="D1220" i="3"/>
  <c r="F1220" i="3" s="1"/>
  <c r="D1221" i="3"/>
  <c r="F1221" i="3" s="1"/>
  <c r="J1221" i="3" s="1"/>
  <c r="D1222" i="3"/>
  <c r="E1222" i="3" s="1"/>
  <c r="D1223" i="3"/>
  <c r="D1224" i="3"/>
  <c r="E1224" i="3" s="1"/>
  <c r="D2" i="3"/>
  <c r="F2" i="3" s="1"/>
  <c r="J2" i="3" s="1"/>
  <c r="H14" i="3" l="1"/>
  <c r="H617" i="3"/>
  <c r="H11" i="3"/>
  <c r="H55" i="3"/>
  <c r="H444" i="3"/>
  <c r="H428" i="3"/>
  <c r="H500" i="3"/>
  <c r="H420" i="3"/>
  <c r="H692" i="3"/>
  <c r="E1309" i="3"/>
  <c r="I1309" i="3" s="1"/>
  <c r="K1309" i="3" s="1"/>
  <c r="H86" i="3"/>
  <c r="H580" i="3"/>
  <c r="H78" i="3"/>
  <c r="H459" i="3"/>
  <c r="H171" i="3"/>
  <c r="H51" i="3"/>
  <c r="H419" i="3"/>
  <c r="H91" i="3"/>
  <c r="H83" i="3"/>
  <c r="H15" i="3"/>
  <c r="H23" i="3"/>
  <c r="H119" i="3"/>
  <c r="H735" i="3"/>
  <c r="H141" i="3"/>
  <c r="H107" i="3"/>
  <c r="H517" i="3"/>
  <c r="H651" i="3"/>
  <c r="H597" i="3"/>
  <c r="H515" i="3"/>
  <c r="H19" i="3"/>
  <c r="H115" i="3"/>
  <c r="H603" i="3"/>
  <c r="H67" i="3"/>
  <c r="H916" i="3"/>
  <c r="H892" i="3"/>
  <c r="H579" i="3"/>
  <c r="H75" i="3"/>
  <c r="H123" i="3"/>
  <c r="H732" i="3"/>
  <c r="H636" i="3"/>
  <c r="H3" i="3"/>
  <c r="H35" i="3"/>
  <c r="H131" i="3"/>
  <c r="H334" i="3"/>
  <c r="H206" i="3"/>
  <c r="H270" i="3"/>
  <c r="H160" i="3"/>
  <c r="K1240" i="3"/>
  <c r="H280" i="3"/>
  <c r="H184" i="3"/>
  <c r="H7" i="3"/>
  <c r="H31" i="3"/>
  <c r="H135" i="3"/>
  <c r="H288" i="3"/>
  <c r="H503" i="3"/>
  <c r="H447" i="3"/>
  <c r="H152" i="3"/>
  <c r="H103" i="3"/>
  <c r="H192" i="3"/>
  <c r="H639" i="3"/>
  <c r="H208" i="3"/>
  <c r="H176" i="3"/>
  <c r="H39" i="3"/>
  <c r="H71" i="3"/>
  <c r="H159" i="3"/>
  <c r="H439" i="3"/>
  <c r="H256" i="3"/>
  <c r="H144" i="3"/>
  <c r="H167" i="3"/>
  <c r="K1235" i="3"/>
  <c r="H456" i="3"/>
  <c r="H424" i="3"/>
  <c r="H320" i="3"/>
  <c r="H272" i="3"/>
  <c r="H360" i="3"/>
  <c r="H304" i="3"/>
  <c r="H296" i="3"/>
  <c r="H200" i="3"/>
  <c r="H696" i="3"/>
  <c r="H358" i="3"/>
  <c r="H294" i="3"/>
  <c r="H262" i="3"/>
  <c r="H230" i="3"/>
  <c r="H182" i="3"/>
  <c r="H158" i="3"/>
  <c r="H318" i="3"/>
  <c r="H574" i="3"/>
  <c r="H510" i="3"/>
  <c r="H382" i="3"/>
  <c r="H286" i="3"/>
  <c r="H254" i="3"/>
  <c r="H222" i="3"/>
  <c r="H198" i="3"/>
  <c r="H94" i="3"/>
  <c r="H374" i="3"/>
  <c r="H526" i="3"/>
  <c r="H366" i="3"/>
  <c r="H350" i="3"/>
  <c r="H310" i="3"/>
  <c r="H278" i="3"/>
  <c r="H246" i="3"/>
  <c r="H214" i="3"/>
  <c r="H150" i="3"/>
  <c r="H430" i="3"/>
  <c r="H110" i="3"/>
  <c r="H590" i="3"/>
  <c r="H174" i="3"/>
  <c r="H126" i="3"/>
  <c r="H342" i="3"/>
  <c r="H190" i="3"/>
  <c r="H622" i="3"/>
  <c r="H302" i="3"/>
  <c r="H238" i="3"/>
  <c r="H569" i="3"/>
  <c r="H1095" i="3"/>
  <c r="H633" i="3"/>
  <c r="K1244" i="3"/>
  <c r="H309" i="3"/>
  <c r="H1044" i="3"/>
  <c r="H760" i="3"/>
  <c r="H856" i="3"/>
  <c r="H384" i="3"/>
  <c r="H410" i="3"/>
  <c r="H282" i="3"/>
  <c r="H948" i="3"/>
  <c r="H122" i="3"/>
  <c r="H426" i="3"/>
  <c r="H506" i="3"/>
  <c r="H386" i="3"/>
  <c r="E864" i="3"/>
  <c r="I864" i="3" s="1"/>
  <c r="K864" i="3" s="1"/>
  <c r="F1032" i="3"/>
  <c r="J1032" i="3" s="1"/>
  <c r="K1032" i="3" s="1"/>
  <c r="E1098" i="3"/>
  <c r="I1098" i="3" s="1"/>
  <c r="E886" i="3"/>
  <c r="I886" i="3" s="1"/>
  <c r="F760" i="3"/>
  <c r="J760" i="3" s="1"/>
  <c r="K760" i="3" s="1"/>
  <c r="H322" i="3"/>
  <c r="H226" i="3"/>
  <c r="H362" i="3"/>
  <c r="H552" i="3"/>
  <c r="H496" i="3"/>
  <c r="H434" i="3"/>
  <c r="H378" i="3"/>
  <c r="H344" i="3"/>
  <c r="H298" i="3"/>
  <c r="H250" i="3"/>
  <c r="H648" i="3"/>
  <c r="H432" i="3"/>
  <c r="H106" i="3"/>
  <c r="H522" i="3"/>
  <c r="H458" i="3"/>
  <c r="H346" i="3"/>
  <c r="H472" i="3"/>
  <c r="H376" i="3"/>
  <c r="H274" i="3"/>
  <c r="H26" i="3"/>
  <c r="H1201" i="3"/>
  <c r="H886" i="3"/>
  <c r="H488" i="3"/>
  <c r="H314" i="3"/>
  <c r="H680" i="3"/>
  <c r="H514" i="3"/>
  <c r="H466" i="3"/>
  <c r="H416" i="3"/>
  <c r="H370" i="3"/>
  <c r="H336" i="3"/>
  <c r="H474" i="3"/>
  <c r="H354" i="3"/>
  <c r="F1045" i="3"/>
  <c r="J1045" i="3" s="1"/>
  <c r="H266" i="3"/>
  <c r="H571" i="3"/>
  <c r="H427" i="3"/>
  <c r="F1065" i="3"/>
  <c r="J1065" i="3" s="1"/>
  <c r="E1044" i="3"/>
  <c r="I1044" i="3" s="1"/>
  <c r="K1044" i="3" s="1"/>
  <c r="E350" i="3"/>
  <c r="I350" i="3" s="1"/>
  <c r="H595" i="3"/>
  <c r="H864" i="3"/>
  <c r="H808" i="3"/>
  <c r="H546" i="3"/>
  <c r="H480" i="3"/>
  <c r="H435" i="3"/>
  <c r="H659" i="3"/>
  <c r="H568" i="3"/>
  <c r="H539" i="3"/>
  <c r="H464" i="3"/>
  <c r="E1212" i="3"/>
  <c r="I1212" i="3" s="1"/>
  <c r="K1212" i="3" s="1"/>
  <c r="E1078" i="3"/>
  <c r="I1078" i="3" s="1"/>
  <c r="E1071" i="3"/>
  <c r="I1071" i="3" s="1"/>
  <c r="K1071" i="3" s="1"/>
  <c r="F1049" i="3"/>
  <c r="J1049" i="3" s="1"/>
  <c r="E732" i="3"/>
  <c r="I732" i="3" s="1"/>
  <c r="K732" i="3" s="1"/>
  <c r="H475" i="3"/>
  <c r="F1021" i="3"/>
  <c r="J1021" i="3" s="1"/>
  <c r="E277" i="3"/>
  <c r="I277" i="3" s="1"/>
  <c r="H531" i="3"/>
  <c r="H832" i="3"/>
  <c r="E892" i="3"/>
  <c r="I892" i="3" s="1"/>
  <c r="H1052" i="3"/>
  <c r="H533" i="3"/>
  <c r="H202" i="3"/>
  <c r="H186" i="3"/>
  <c r="H154" i="3"/>
  <c r="H114" i="3"/>
  <c r="F1092" i="3"/>
  <c r="J1092" i="3" s="1"/>
  <c r="K1092" i="3" s="1"/>
  <c r="H647" i="3"/>
  <c r="H218" i="3"/>
  <c r="H162" i="3"/>
  <c r="H10" i="3"/>
  <c r="E1068" i="3"/>
  <c r="I1068" i="3" s="1"/>
  <c r="F1048" i="3"/>
  <c r="J1048" i="3" s="1"/>
  <c r="K1048" i="3" s="1"/>
  <c r="F1037" i="3"/>
  <c r="J1037" i="3" s="1"/>
  <c r="H352" i="3"/>
  <c r="H463" i="3"/>
  <c r="H234" i="3"/>
  <c r="H194" i="3"/>
  <c r="H178" i="3"/>
  <c r="H687" i="3"/>
  <c r="H495" i="3"/>
  <c r="H811" i="3"/>
  <c r="H655" i="3"/>
  <c r="H543" i="3"/>
  <c r="H74" i="3"/>
  <c r="E1052" i="3"/>
  <c r="I1052" i="3" s="1"/>
  <c r="K1052" i="3" s="1"/>
  <c r="F1041" i="3"/>
  <c r="J1041" i="3" s="1"/>
  <c r="K1041" i="3" s="1"/>
  <c r="F1029" i="3"/>
  <c r="J1029" i="3" s="1"/>
  <c r="F1017" i="3"/>
  <c r="J1017" i="3" s="1"/>
  <c r="E1171" i="3"/>
  <c r="I1171" i="3" s="1"/>
  <c r="K1171" i="3" s="1"/>
  <c r="E1148" i="3"/>
  <c r="I1148" i="3" s="1"/>
  <c r="K1148" i="3" s="1"/>
  <c r="F937" i="3"/>
  <c r="J937" i="3" s="1"/>
  <c r="E352" i="3"/>
  <c r="I352" i="3" s="1"/>
  <c r="K352" i="3" s="1"/>
  <c r="H875" i="3"/>
  <c r="H776" i="3"/>
  <c r="E1177" i="3"/>
  <c r="I1177" i="3" s="1"/>
  <c r="E1116" i="3"/>
  <c r="I1116" i="3" s="1"/>
  <c r="K1116" i="3" s="1"/>
  <c r="F916" i="3"/>
  <c r="J916" i="3" s="1"/>
  <c r="K916" i="3" s="1"/>
  <c r="F811" i="3"/>
  <c r="J811" i="3" s="1"/>
  <c r="E376" i="3"/>
  <c r="I376" i="3" s="1"/>
  <c r="K376" i="3" s="1"/>
  <c r="F78" i="3"/>
  <c r="J78" i="3" s="1"/>
  <c r="H814" i="3"/>
  <c r="E856" i="3"/>
  <c r="I856" i="3" s="1"/>
  <c r="F374" i="3"/>
  <c r="J374" i="3" s="1"/>
  <c r="F274" i="3"/>
  <c r="J274" i="3" s="1"/>
  <c r="H554" i="3"/>
  <c r="E1180" i="3"/>
  <c r="I1180" i="3" s="1"/>
  <c r="K1180" i="3" s="1"/>
  <c r="F949" i="3"/>
  <c r="J949" i="3" s="1"/>
  <c r="K949" i="3" s="1"/>
  <c r="F913" i="3"/>
  <c r="J913" i="3" s="1"/>
  <c r="K913" i="3" s="1"/>
  <c r="E784" i="3"/>
  <c r="I784" i="3" s="1"/>
  <c r="F266" i="3"/>
  <c r="J266" i="3" s="1"/>
  <c r="H784" i="3"/>
  <c r="E1201" i="3"/>
  <c r="I1201" i="3" s="1"/>
  <c r="E940" i="3"/>
  <c r="I940" i="3" s="1"/>
  <c r="K940" i="3" s="1"/>
  <c r="F75" i="3"/>
  <c r="J75" i="3" s="1"/>
  <c r="K75" i="3" s="1"/>
  <c r="E416" i="3"/>
  <c r="I416" i="3" s="1"/>
  <c r="K416" i="3" s="1"/>
  <c r="H1079" i="3"/>
  <c r="H782" i="3"/>
  <c r="H592" i="3"/>
  <c r="H338" i="3"/>
  <c r="H242" i="3"/>
  <c r="E1209" i="3"/>
  <c r="I1209" i="3" s="1"/>
  <c r="E1195" i="3"/>
  <c r="I1195" i="3" s="1"/>
  <c r="K1195" i="3" s="1"/>
  <c r="E1188" i="3"/>
  <c r="I1188" i="3" s="1"/>
  <c r="K1188" i="3" s="1"/>
  <c r="E1145" i="3"/>
  <c r="I1145" i="3" s="1"/>
  <c r="F1068" i="3"/>
  <c r="J1068" i="3" s="1"/>
  <c r="F1005" i="3"/>
  <c r="J1005" i="3" s="1"/>
  <c r="F889" i="3"/>
  <c r="J889" i="3" s="1"/>
  <c r="E814" i="3"/>
  <c r="I814" i="3" s="1"/>
  <c r="E808" i="3"/>
  <c r="I808" i="3" s="1"/>
  <c r="F793" i="3"/>
  <c r="J793" i="3" s="1"/>
  <c r="F500" i="3"/>
  <c r="J500" i="3" s="1"/>
  <c r="K500" i="3" s="1"/>
  <c r="E430" i="3"/>
  <c r="I430" i="3" s="1"/>
  <c r="F314" i="3"/>
  <c r="J314" i="3" s="1"/>
  <c r="F107" i="3"/>
  <c r="J107" i="3" s="1"/>
  <c r="K107" i="3" s="1"/>
  <c r="E648" i="3"/>
  <c r="I648" i="3" s="1"/>
  <c r="K648" i="3" s="1"/>
  <c r="F609" i="3"/>
  <c r="J609" i="3" s="1"/>
  <c r="E336" i="3"/>
  <c r="I336" i="3" s="1"/>
  <c r="K336" i="3" s="1"/>
  <c r="E176" i="3"/>
  <c r="I176" i="3" s="1"/>
  <c r="K176" i="3" s="1"/>
  <c r="E54" i="3"/>
  <c r="I54" i="3" s="1"/>
  <c r="H779" i="3"/>
  <c r="H1176" i="3"/>
  <c r="H623" i="3"/>
  <c r="H471" i="3"/>
  <c r="E1100" i="3"/>
  <c r="I1100" i="3" s="1"/>
  <c r="K1100" i="3" s="1"/>
  <c r="F981" i="3"/>
  <c r="J981" i="3" s="1"/>
  <c r="E908" i="3"/>
  <c r="I908" i="3" s="1"/>
  <c r="K908" i="3" s="1"/>
  <c r="F779" i="3"/>
  <c r="J779" i="3" s="1"/>
  <c r="F428" i="3"/>
  <c r="J428" i="3" s="1"/>
  <c r="K428" i="3" s="1"/>
  <c r="H1100" i="3"/>
  <c r="E503" i="3"/>
  <c r="I503" i="3" s="1"/>
  <c r="K503" i="3" s="1"/>
  <c r="E110" i="3"/>
  <c r="I110" i="3" s="1"/>
  <c r="F250" i="3"/>
  <c r="J250" i="3" s="1"/>
  <c r="F51" i="3"/>
  <c r="J51" i="3" s="1"/>
  <c r="K51" i="3" s="1"/>
  <c r="H544" i="3"/>
  <c r="H908" i="3"/>
  <c r="H615" i="3"/>
  <c r="E1132" i="3"/>
  <c r="I1132" i="3" s="1"/>
  <c r="K1132" i="3" s="1"/>
  <c r="E1110" i="3"/>
  <c r="I1110" i="3" s="1"/>
  <c r="F1076" i="3"/>
  <c r="J1076" i="3" s="1"/>
  <c r="K1076" i="3" s="1"/>
  <c r="F905" i="3"/>
  <c r="J905" i="3" s="1"/>
  <c r="E782" i="3"/>
  <c r="I782" i="3" s="1"/>
  <c r="E776" i="3"/>
  <c r="I776" i="3" s="1"/>
  <c r="E471" i="3"/>
  <c r="I471" i="3" s="1"/>
  <c r="K471" i="3" s="1"/>
  <c r="E419" i="3"/>
  <c r="I419" i="3" s="1"/>
  <c r="K419" i="3" s="1"/>
  <c r="F389" i="3"/>
  <c r="J389" i="3" s="1"/>
  <c r="E596" i="3"/>
  <c r="I596" i="3" s="1"/>
  <c r="F596" i="3"/>
  <c r="J596" i="3" s="1"/>
  <c r="F528" i="3"/>
  <c r="J528" i="3" s="1"/>
  <c r="E528" i="3"/>
  <c r="I528" i="3" s="1"/>
  <c r="H528" i="3"/>
  <c r="F163" i="3"/>
  <c r="J163" i="3" s="1"/>
  <c r="E163" i="3"/>
  <c r="I163" i="3" s="1"/>
  <c r="E155" i="3"/>
  <c r="I155" i="3" s="1"/>
  <c r="H155" i="3"/>
  <c r="F139" i="3"/>
  <c r="J139" i="3" s="1"/>
  <c r="H139" i="3"/>
  <c r="F1088" i="3"/>
  <c r="J1088" i="3" s="1"/>
  <c r="E1088" i="3"/>
  <c r="I1088" i="3" s="1"/>
  <c r="F1020" i="3"/>
  <c r="J1020" i="3" s="1"/>
  <c r="K1020" i="3" s="1"/>
  <c r="H1020" i="3"/>
  <c r="F964" i="3"/>
  <c r="J964" i="3" s="1"/>
  <c r="E964" i="3"/>
  <c r="I964" i="3" s="1"/>
  <c r="E748" i="3"/>
  <c r="I748" i="3" s="1"/>
  <c r="F748" i="3"/>
  <c r="J748" i="3" s="1"/>
  <c r="F547" i="3"/>
  <c r="J547" i="3" s="1"/>
  <c r="H547" i="3"/>
  <c r="E535" i="3"/>
  <c r="I535" i="3" s="1"/>
  <c r="H535" i="3"/>
  <c r="E330" i="3"/>
  <c r="I330" i="3" s="1"/>
  <c r="F330" i="3"/>
  <c r="J330" i="3" s="1"/>
  <c r="E326" i="3"/>
  <c r="I326" i="3" s="1"/>
  <c r="H326" i="3"/>
  <c r="F312" i="3"/>
  <c r="J312" i="3" s="1"/>
  <c r="H312" i="3"/>
  <c r="F213" i="3"/>
  <c r="J213" i="3" s="1"/>
  <c r="E213" i="3"/>
  <c r="I213" i="3" s="1"/>
  <c r="F118" i="3"/>
  <c r="J118" i="3" s="1"/>
  <c r="H118" i="3"/>
  <c r="E1081" i="3"/>
  <c r="I1081" i="3" s="1"/>
  <c r="F1081" i="3"/>
  <c r="J1081" i="3" s="1"/>
  <c r="E1072" i="3"/>
  <c r="I1072" i="3" s="1"/>
  <c r="F1072" i="3"/>
  <c r="J1072" i="3" s="1"/>
  <c r="E961" i="3"/>
  <c r="I961" i="3" s="1"/>
  <c r="F961" i="3"/>
  <c r="J961" i="3" s="1"/>
  <c r="H961" i="3"/>
  <c r="E880" i="3"/>
  <c r="I880" i="3" s="1"/>
  <c r="F880" i="3"/>
  <c r="J880" i="3" s="1"/>
  <c r="F862" i="3"/>
  <c r="J862" i="3" s="1"/>
  <c r="E862" i="3"/>
  <c r="I862" i="3" s="1"/>
  <c r="H862" i="3"/>
  <c r="E737" i="3"/>
  <c r="I737" i="3" s="1"/>
  <c r="F737" i="3"/>
  <c r="J737" i="3" s="1"/>
  <c r="F264" i="3"/>
  <c r="J264" i="3" s="1"/>
  <c r="H264" i="3"/>
  <c r="E210" i="3"/>
  <c r="I210" i="3" s="1"/>
  <c r="F210" i="3"/>
  <c r="J210" i="3" s="1"/>
  <c r="H1072" i="3"/>
  <c r="H880" i="3"/>
  <c r="H143" i="3"/>
  <c r="H163" i="3"/>
  <c r="H1188" i="3"/>
  <c r="H1104" i="3"/>
  <c r="H718" i="3"/>
  <c r="H520" i="3"/>
  <c r="H368" i="3"/>
  <c r="H210" i="3"/>
  <c r="H147" i="3"/>
  <c r="F1094" i="3"/>
  <c r="J1094" i="3" s="1"/>
  <c r="E1094" i="3"/>
  <c r="I1094" i="3" s="1"/>
  <c r="F1079" i="3"/>
  <c r="J1079" i="3" s="1"/>
  <c r="E1077" i="3"/>
  <c r="I1077" i="3" s="1"/>
  <c r="F1077" i="3"/>
  <c r="J1077" i="3" s="1"/>
  <c r="E989" i="3"/>
  <c r="I989" i="3" s="1"/>
  <c r="F989" i="3"/>
  <c r="J989" i="3" s="1"/>
  <c r="F755" i="3"/>
  <c r="J755" i="3" s="1"/>
  <c r="E755" i="3"/>
  <c r="I755" i="3" s="1"/>
  <c r="F664" i="3"/>
  <c r="J664" i="3" s="1"/>
  <c r="E664" i="3"/>
  <c r="I664" i="3" s="1"/>
  <c r="E484" i="3"/>
  <c r="I484" i="3" s="1"/>
  <c r="F484" i="3"/>
  <c r="J484" i="3" s="1"/>
  <c r="F414" i="3"/>
  <c r="J414" i="3" s="1"/>
  <c r="E414" i="3"/>
  <c r="I414" i="3" s="1"/>
  <c r="H414" i="3"/>
  <c r="E402" i="3"/>
  <c r="I402" i="3" s="1"/>
  <c r="H402" i="3"/>
  <c r="E394" i="3"/>
  <c r="I394" i="3" s="1"/>
  <c r="H394" i="3"/>
  <c r="E258" i="3"/>
  <c r="I258" i="3" s="1"/>
  <c r="F258" i="3"/>
  <c r="J258" i="3" s="1"/>
  <c r="F248" i="3"/>
  <c r="J248" i="3" s="1"/>
  <c r="H248" i="3"/>
  <c r="F240" i="3"/>
  <c r="J240" i="3" s="1"/>
  <c r="H240" i="3"/>
  <c r="F232" i="3"/>
  <c r="J232" i="3" s="1"/>
  <c r="H232" i="3"/>
  <c r="F224" i="3"/>
  <c r="J224" i="3" s="1"/>
  <c r="H224" i="3"/>
  <c r="F216" i="3"/>
  <c r="J216" i="3" s="1"/>
  <c r="H216" i="3"/>
  <c r="E58" i="3"/>
  <c r="I58" i="3" s="1"/>
  <c r="F58" i="3"/>
  <c r="J58" i="3" s="1"/>
  <c r="H1124" i="3"/>
  <c r="E1169" i="3"/>
  <c r="I1169" i="3" s="1"/>
  <c r="F1136" i="3"/>
  <c r="J1136" i="3" s="1"/>
  <c r="K1136" i="3" s="1"/>
  <c r="F1133" i="3"/>
  <c r="J1133" i="3" s="1"/>
  <c r="K1133" i="3" s="1"/>
  <c r="E1131" i="3"/>
  <c r="I1131" i="3" s="1"/>
  <c r="K1131" i="3" s="1"/>
  <c r="E1124" i="3"/>
  <c r="I1124" i="3" s="1"/>
  <c r="K1124" i="3" s="1"/>
  <c r="E1114" i="3"/>
  <c r="I1114" i="3" s="1"/>
  <c r="F1108" i="3"/>
  <c r="J1108" i="3" s="1"/>
  <c r="K1108" i="3" s="1"/>
  <c r="E859" i="3"/>
  <c r="I859" i="3" s="1"/>
  <c r="F859" i="3"/>
  <c r="J859" i="3" s="1"/>
  <c r="F792" i="3"/>
  <c r="J792" i="3" s="1"/>
  <c r="E792" i="3"/>
  <c r="I792" i="3" s="1"/>
  <c r="H792" i="3"/>
  <c r="E593" i="3"/>
  <c r="I593" i="3" s="1"/>
  <c r="F593" i="3"/>
  <c r="J593" i="3" s="1"/>
  <c r="E423" i="3"/>
  <c r="I423" i="3" s="1"/>
  <c r="F423" i="3"/>
  <c r="J423" i="3" s="1"/>
  <c r="F832" i="3"/>
  <c r="J832" i="3" s="1"/>
  <c r="K832" i="3" s="1"/>
  <c r="F568" i="3"/>
  <c r="J568" i="3" s="1"/>
  <c r="K568" i="3" s="1"/>
  <c r="F126" i="3"/>
  <c r="J126" i="3" s="1"/>
  <c r="F912" i="3"/>
  <c r="J912" i="3" s="1"/>
  <c r="K912" i="3" s="1"/>
  <c r="F909" i="3"/>
  <c r="J909" i="3" s="1"/>
  <c r="F904" i="3"/>
  <c r="J904" i="3" s="1"/>
  <c r="K904" i="3" s="1"/>
  <c r="F901" i="3"/>
  <c r="J901" i="3" s="1"/>
  <c r="E878" i="3"/>
  <c r="I878" i="3" s="1"/>
  <c r="F875" i="3"/>
  <c r="J875" i="3" s="1"/>
  <c r="E872" i="3"/>
  <c r="I872" i="3" s="1"/>
  <c r="F857" i="3"/>
  <c r="J857" i="3" s="1"/>
  <c r="E692" i="3"/>
  <c r="I692" i="3" s="1"/>
  <c r="K692" i="3" s="1"/>
  <c r="E463" i="3"/>
  <c r="I463" i="3" s="1"/>
  <c r="K463" i="3" s="1"/>
  <c r="E382" i="3"/>
  <c r="I382" i="3" s="1"/>
  <c r="E366" i="3"/>
  <c r="I366" i="3" s="1"/>
  <c r="E341" i="3"/>
  <c r="I341" i="3" s="1"/>
  <c r="K341" i="3" s="1"/>
  <c r="E286" i="3"/>
  <c r="I286" i="3" s="1"/>
  <c r="E208" i="3"/>
  <c r="I208" i="3" s="1"/>
  <c r="K208" i="3" s="1"/>
  <c r="E181" i="3"/>
  <c r="I181" i="3" s="1"/>
  <c r="F178" i="3"/>
  <c r="J178" i="3" s="1"/>
  <c r="F123" i="3"/>
  <c r="J123" i="3" s="1"/>
  <c r="K123" i="3" s="1"/>
  <c r="E86" i="3"/>
  <c r="I86" i="3" s="1"/>
  <c r="F83" i="3"/>
  <c r="J83" i="3" s="1"/>
  <c r="K83" i="3" s="1"/>
  <c r="E38" i="3"/>
  <c r="I38" i="3" s="1"/>
  <c r="F35" i="3"/>
  <c r="J35" i="3" s="1"/>
  <c r="K35" i="3" s="1"/>
  <c r="H985" i="3"/>
  <c r="H945" i="3"/>
  <c r="H734" i="3"/>
  <c r="H611" i="3"/>
  <c r="H591" i="3"/>
  <c r="H1156" i="3"/>
  <c r="H538" i="3"/>
  <c r="H530" i="3"/>
  <c r="H491" i="3"/>
  <c r="F1111" i="3"/>
  <c r="J1111" i="3" s="1"/>
  <c r="F1104" i="3"/>
  <c r="J1104" i="3" s="1"/>
  <c r="K1104" i="3" s="1"/>
  <c r="F668" i="3"/>
  <c r="J668" i="3" s="1"/>
  <c r="K668" i="3" s="1"/>
  <c r="F475" i="3"/>
  <c r="J475" i="3" s="1"/>
  <c r="K475" i="3" s="1"/>
  <c r="F432" i="3"/>
  <c r="J432" i="3" s="1"/>
  <c r="K432" i="3" s="1"/>
  <c r="F338" i="3"/>
  <c r="J338" i="3" s="1"/>
  <c r="F322" i="3"/>
  <c r="J322" i="3" s="1"/>
  <c r="H1120" i="3"/>
  <c r="H830" i="3"/>
  <c r="H824" i="3"/>
  <c r="H1111" i="3"/>
  <c r="H976" i="3"/>
  <c r="H827" i="3"/>
  <c r="H723" i="3"/>
  <c r="H534" i="3"/>
  <c r="H512" i="3"/>
  <c r="H1184" i="3"/>
  <c r="H1108" i="3"/>
  <c r="H1099" i="3"/>
  <c r="H1032" i="3"/>
  <c r="H949" i="3"/>
  <c r="H940" i="3"/>
  <c r="H712" i="3"/>
  <c r="H668" i="3"/>
  <c r="H542" i="3"/>
  <c r="H504" i="3"/>
  <c r="H468" i="3"/>
  <c r="H328" i="3"/>
  <c r="E1220" i="3"/>
  <c r="I1220" i="3" s="1"/>
  <c r="E1203" i="3"/>
  <c r="I1203" i="3" s="1"/>
  <c r="K1203" i="3" s="1"/>
  <c r="E1163" i="3"/>
  <c r="I1163" i="3" s="1"/>
  <c r="K1163" i="3" s="1"/>
  <c r="E1156" i="3"/>
  <c r="I1156" i="3" s="1"/>
  <c r="K1156" i="3" s="1"/>
  <c r="F1120" i="3"/>
  <c r="J1120" i="3" s="1"/>
  <c r="K1120" i="3" s="1"/>
  <c r="F1117" i="3"/>
  <c r="J1117" i="3" s="1"/>
  <c r="E1115" i="3"/>
  <c r="I1115" i="3" s="1"/>
  <c r="K1115" i="3" s="1"/>
  <c r="F1113" i="3"/>
  <c r="J1113" i="3" s="1"/>
  <c r="F1109" i="3"/>
  <c r="J1109" i="3" s="1"/>
  <c r="E1099" i="3"/>
  <c r="I1099" i="3" s="1"/>
  <c r="K1099" i="3" s="1"/>
  <c r="F1097" i="3"/>
  <c r="J1097" i="3" s="1"/>
  <c r="E1095" i="3"/>
  <c r="I1095" i="3" s="1"/>
  <c r="K1095" i="3" s="1"/>
  <c r="F1093" i="3"/>
  <c r="J1093" i="3" s="1"/>
  <c r="F1000" i="3"/>
  <c r="J1000" i="3" s="1"/>
  <c r="K1000" i="3" s="1"/>
  <c r="F997" i="3"/>
  <c r="J997" i="3" s="1"/>
  <c r="E988" i="3"/>
  <c r="I988" i="3" s="1"/>
  <c r="K988" i="3" s="1"/>
  <c r="F985" i="3"/>
  <c r="J985" i="3" s="1"/>
  <c r="F976" i="3"/>
  <c r="J976" i="3" s="1"/>
  <c r="K976" i="3" s="1"/>
  <c r="E948" i="3"/>
  <c r="I948" i="3" s="1"/>
  <c r="K948" i="3" s="1"/>
  <c r="F945" i="3"/>
  <c r="J945" i="3" s="1"/>
  <c r="K945" i="3" s="1"/>
  <c r="F933" i="3"/>
  <c r="J933" i="3" s="1"/>
  <c r="E830" i="3"/>
  <c r="I830" i="3" s="1"/>
  <c r="F827" i="3"/>
  <c r="J827" i="3" s="1"/>
  <c r="E824" i="3"/>
  <c r="I824" i="3" s="1"/>
  <c r="F712" i="3"/>
  <c r="J712" i="3" s="1"/>
  <c r="K712" i="3" s="1"/>
  <c r="F705" i="3"/>
  <c r="J705" i="3" s="1"/>
  <c r="F611" i="3"/>
  <c r="J611" i="3" s="1"/>
  <c r="K611" i="3" s="1"/>
  <c r="E580" i="3"/>
  <c r="I580" i="3" s="1"/>
  <c r="K580" i="3" s="1"/>
  <c r="E520" i="3"/>
  <c r="I520" i="3" s="1"/>
  <c r="K520" i="3" s="1"/>
  <c r="F495" i="3"/>
  <c r="J495" i="3" s="1"/>
  <c r="K495" i="3" s="1"/>
  <c r="E434" i="3"/>
  <c r="I434" i="3" s="1"/>
  <c r="E405" i="3"/>
  <c r="I405" i="3" s="1"/>
  <c r="K405" i="3" s="1"/>
  <c r="E357" i="3"/>
  <c r="I357" i="3" s="1"/>
  <c r="K357" i="3" s="1"/>
  <c r="E272" i="3"/>
  <c r="I272" i="3" s="1"/>
  <c r="K272" i="3" s="1"/>
  <c r="E222" i="3"/>
  <c r="I222" i="3" s="1"/>
  <c r="F202" i="3"/>
  <c r="J202" i="3" s="1"/>
  <c r="E139" i="3"/>
  <c r="I139" i="3" s="1"/>
  <c r="F1083" i="3"/>
  <c r="J1083" i="3" s="1"/>
  <c r="E1083" i="3"/>
  <c r="I1083" i="3" s="1"/>
  <c r="F972" i="3"/>
  <c r="J972" i="3" s="1"/>
  <c r="E972" i="3"/>
  <c r="I972" i="3" s="1"/>
  <c r="F1129" i="3"/>
  <c r="J1129" i="3" s="1"/>
  <c r="E1129" i="3"/>
  <c r="I1129" i="3" s="1"/>
  <c r="E1013" i="3"/>
  <c r="I1013" i="3" s="1"/>
  <c r="F1013" i="3"/>
  <c r="J1013" i="3" s="1"/>
  <c r="E932" i="3"/>
  <c r="I932" i="3" s="1"/>
  <c r="H932" i="3"/>
  <c r="F932" i="3"/>
  <c r="J932" i="3" s="1"/>
  <c r="E1196" i="3"/>
  <c r="I1196" i="3" s="1"/>
  <c r="F1196" i="3"/>
  <c r="J1196" i="3" s="1"/>
  <c r="H1196" i="3"/>
  <c r="E929" i="3"/>
  <c r="I929" i="3" s="1"/>
  <c r="F929" i="3"/>
  <c r="J929" i="3" s="1"/>
  <c r="E921" i="3"/>
  <c r="I921" i="3" s="1"/>
  <c r="F921" i="3"/>
  <c r="J921" i="3" s="1"/>
  <c r="E1164" i="3"/>
  <c r="I1164" i="3" s="1"/>
  <c r="F1164" i="3"/>
  <c r="J1164" i="3" s="1"/>
  <c r="H1164" i="3"/>
  <c r="F1140" i="3"/>
  <c r="J1140" i="3" s="1"/>
  <c r="E1140" i="3"/>
  <c r="I1140" i="3" s="1"/>
  <c r="E1057" i="3"/>
  <c r="I1057" i="3" s="1"/>
  <c r="F1057" i="3"/>
  <c r="J1057" i="3" s="1"/>
  <c r="E1016" i="3"/>
  <c r="I1016" i="3" s="1"/>
  <c r="H1016" i="3"/>
  <c r="F1060" i="3"/>
  <c r="J1060" i="3" s="1"/>
  <c r="E1060" i="3"/>
  <c r="I1060" i="3" s="1"/>
  <c r="H1060" i="3"/>
  <c r="E969" i="3"/>
  <c r="I969" i="3" s="1"/>
  <c r="F969" i="3"/>
  <c r="J969" i="3" s="1"/>
  <c r="H969" i="3"/>
  <c r="E965" i="3"/>
  <c r="I965" i="3" s="1"/>
  <c r="F965" i="3"/>
  <c r="J965" i="3" s="1"/>
  <c r="F848" i="3"/>
  <c r="J848" i="3" s="1"/>
  <c r="E848" i="3"/>
  <c r="I848" i="3" s="1"/>
  <c r="H848" i="3"/>
  <c r="F840" i="3"/>
  <c r="J840" i="3" s="1"/>
  <c r="E840" i="3"/>
  <c r="I840" i="3" s="1"/>
  <c r="H840" i="3"/>
  <c r="F924" i="3"/>
  <c r="J924" i="3" s="1"/>
  <c r="E924" i="3"/>
  <c r="I924" i="3" s="1"/>
  <c r="E843" i="3"/>
  <c r="I843" i="3" s="1"/>
  <c r="F843" i="3"/>
  <c r="J843" i="3" s="1"/>
  <c r="F756" i="3"/>
  <c r="J756" i="3" s="1"/>
  <c r="E756" i="3"/>
  <c r="I756" i="3" s="1"/>
  <c r="E516" i="3"/>
  <c r="I516" i="3" s="1"/>
  <c r="F516" i="3"/>
  <c r="J516" i="3" s="1"/>
  <c r="H1076" i="3"/>
  <c r="H1048" i="3"/>
  <c r="H924" i="3"/>
  <c r="H912" i="3"/>
  <c r="H872" i="3"/>
  <c r="H800" i="3"/>
  <c r="H736" i="3"/>
  <c r="H638" i="3"/>
  <c r="H588" i="3"/>
  <c r="F1216" i="3"/>
  <c r="J1216" i="3" s="1"/>
  <c r="K1216" i="3" s="1"/>
  <c r="F1213" i="3"/>
  <c r="J1213" i="3" s="1"/>
  <c r="E1211" i="3"/>
  <c r="I1211" i="3" s="1"/>
  <c r="K1211" i="3" s="1"/>
  <c r="F1184" i="3"/>
  <c r="J1184" i="3" s="1"/>
  <c r="K1184" i="3" s="1"/>
  <c r="F1181" i="3"/>
  <c r="J1181" i="3" s="1"/>
  <c r="E1179" i="3"/>
  <c r="I1179" i="3" s="1"/>
  <c r="K1179" i="3" s="1"/>
  <c r="F1152" i="3"/>
  <c r="J1152" i="3" s="1"/>
  <c r="K1152" i="3" s="1"/>
  <c r="F1149" i="3"/>
  <c r="J1149" i="3" s="1"/>
  <c r="E1147" i="3"/>
  <c r="I1147" i="3" s="1"/>
  <c r="K1147" i="3" s="1"/>
  <c r="E973" i="3"/>
  <c r="I973" i="3" s="1"/>
  <c r="F973" i="3"/>
  <c r="J973" i="3" s="1"/>
  <c r="E957" i="3"/>
  <c r="I957" i="3" s="1"/>
  <c r="F957" i="3"/>
  <c r="J957" i="3" s="1"/>
  <c r="F846" i="3"/>
  <c r="J846" i="3" s="1"/>
  <c r="E846" i="3"/>
  <c r="I846" i="3" s="1"/>
  <c r="E795" i="3"/>
  <c r="I795" i="3" s="1"/>
  <c r="F795" i="3"/>
  <c r="J795" i="3" s="1"/>
  <c r="E720" i="3"/>
  <c r="I720" i="3" s="1"/>
  <c r="F720" i="3"/>
  <c r="J720" i="3" s="1"/>
  <c r="F676" i="3"/>
  <c r="J676" i="3" s="1"/>
  <c r="E676" i="3"/>
  <c r="I676" i="3" s="1"/>
  <c r="F651" i="3"/>
  <c r="J651" i="3" s="1"/>
  <c r="K651" i="3" s="1"/>
  <c r="E599" i="3"/>
  <c r="I599" i="3" s="1"/>
  <c r="F599" i="3"/>
  <c r="J599" i="3" s="1"/>
  <c r="E575" i="3"/>
  <c r="I575" i="3" s="1"/>
  <c r="F575" i="3"/>
  <c r="J575" i="3" s="1"/>
  <c r="E537" i="3"/>
  <c r="I537" i="3" s="1"/>
  <c r="F537" i="3"/>
  <c r="J537" i="3" s="1"/>
  <c r="F490" i="3"/>
  <c r="J490" i="3" s="1"/>
  <c r="E490" i="3"/>
  <c r="I490" i="3" s="1"/>
  <c r="E467" i="3"/>
  <c r="I467" i="3" s="1"/>
  <c r="F467" i="3"/>
  <c r="J467" i="3" s="1"/>
  <c r="F452" i="3"/>
  <c r="J452" i="3" s="1"/>
  <c r="E452" i="3"/>
  <c r="I452" i="3" s="1"/>
  <c r="F400" i="3"/>
  <c r="J400" i="3" s="1"/>
  <c r="E400" i="3"/>
  <c r="I400" i="3" s="1"/>
  <c r="E968" i="3"/>
  <c r="I968" i="3" s="1"/>
  <c r="F968" i="3"/>
  <c r="J968" i="3" s="1"/>
  <c r="E816" i="3"/>
  <c r="I816" i="3" s="1"/>
  <c r="F816" i="3"/>
  <c r="J816" i="3" s="1"/>
  <c r="E713" i="3"/>
  <c r="I713" i="3" s="1"/>
  <c r="F713" i="3"/>
  <c r="J713" i="3" s="1"/>
  <c r="E649" i="3"/>
  <c r="I649" i="3" s="1"/>
  <c r="F649" i="3"/>
  <c r="J649" i="3" s="1"/>
  <c r="E508" i="3"/>
  <c r="I508" i="3" s="1"/>
  <c r="F508" i="3"/>
  <c r="J508" i="3" s="1"/>
  <c r="F408" i="3"/>
  <c r="J408" i="3" s="1"/>
  <c r="E408" i="3"/>
  <c r="I408" i="3" s="1"/>
  <c r="H1169" i="3"/>
  <c r="H989" i="3"/>
  <c r="H904" i="3"/>
  <c r="H816" i="3"/>
  <c r="H756" i="3"/>
  <c r="H686" i="3"/>
  <c r="H566" i="3"/>
  <c r="H516" i="3"/>
  <c r="H408" i="3"/>
  <c r="E960" i="3"/>
  <c r="I960" i="3" s="1"/>
  <c r="F960" i="3"/>
  <c r="J960" i="3" s="1"/>
  <c r="E825" i="3"/>
  <c r="I825" i="3" s="1"/>
  <c r="F825" i="3"/>
  <c r="J825" i="3" s="1"/>
  <c r="F798" i="3"/>
  <c r="J798" i="3" s="1"/>
  <c r="E798" i="3"/>
  <c r="I798" i="3" s="1"/>
  <c r="F683" i="3"/>
  <c r="J683" i="3" s="1"/>
  <c r="E683" i="3"/>
  <c r="I683" i="3" s="1"/>
  <c r="F632" i="3"/>
  <c r="J632" i="3" s="1"/>
  <c r="E632" i="3"/>
  <c r="I632" i="3" s="1"/>
  <c r="E581" i="3"/>
  <c r="I581" i="3" s="1"/>
  <c r="F581" i="3"/>
  <c r="J581" i="3" s="1"/>
  <c r="E556" i="3"/>
  <c r="I556" i="3" s="1"/>
  <c r="F556" i="3"/>
  <c r="J556" i="3" s="1"/>
  <c r="E548" i="3"/>
  <c r="I548" i="3" s="1"/>
  <c r="F548" i="3"/>
  <c r="J548" i="3" s="1"/>
  <c r="E540" i="3"/>
  <c r="I540" i="3" s="1"/>
  <c r="F540" i="3"/>
  <c r="J540" i="3" s="1"/>
  <c r="E532" i="3"/>
  <c r="I532" i="3" s="1"/>
  <c r="F532" i="3"/>
  <c r="J532" i="3" s="1"/>
  <c r="F443" i="3"/>
  <c r="J443" i="3" s="1"/>
  <c r="E443" i="3"/>
  <c r="I443" i="3" s="1"/>
  <c r="E406" i="3"/>
  <c r="I406" i="3" s="1"/>
  <c r="F406" i="3"/>
  <c r="J406" i="3" s="1"/>
  <c r="E800" i="3"/>
  <c r="I800" i="3" s="1"/>
  <c r="E739" i="3"/>
  <c r="I739" i="3" s="1"/>
  <c r="F739" i="3"/>
  <c r="J739" i="3" s="1"/>
  <c r="E736" i="3"/>
  <c r="I736" i="3" s="1"/>
  <c r="K736" i="3" s="1"/>
  <c r="E707" i="3"/>
  <c r="I707" i="3" s="1"/>
  <c r="F707" i="3"/>
  <c r="J707" i="3" s="1"/>
  <c r="E696" i="3"/>
  <c r="I696" i="3" s="1"/>
  <c r="K696" i="3" s="1"/>
  <c r="E643" i="3"/>
  <c r="I643" i="3" s="1"/>
  <c r="F643" i="3"/>
  <c r="J643" i="3" s="1"/>
  <c r="F563" i="3"/>
  <c r="J563" i="3" s="1"/>
  <c r="E563" i="3"/>
  <c r="I563" i="3" s="1"/>
  <c r="E524" i="3"/>
  <c r="I524" i="3" s="1"/>
  <c r="F524" i="3"/>
  <c r="J524" i="3" s="1"/>
  <c r="F499" i="3"/>
  <c r="J499" i="3" s="1"/>
  <c r="E499" i="3"/>
  <c r="I499" i="3" s="1"/>
  <c r="E398" i="3"/>
  <c r="I398" i="3" s="1"/>
  <c r="F398" i="3"/>
  <c r="J398" i="3" s="1"/>
  <c r="F552" i="3"/>
  <c r="J552" i="3" s="1"/>
  <c r="K552" i="3" s="1"/>
  <c r="F544" i="3"/>
  <c r="J544" i="3" s="1"/>
  <c r="K544" i="3" s="1"/>
  <c r="E512" i="3"/>
  <c r="I512" i="3" s="1"/>
  <c r="K512" i="3" s="1"/>
  <c r="F504" i="3"/>
  <c r="J504" i="3" s="1"/>
  <c r="K504" i="3" s="1"/>
  <c r="E480" i="3"/>
  <c r="I480" i="3" s="1"/>
  <c r="K480" i="3" s="1"/>
  <c r="F456" i="3"/>
  <c r="J456" i="3" s="1"/>
  <c r="K456" i="3" s="1"/>
  <c r="F447" i="3"/>
  <c r="J447" i="3" s="1"/>
  <c r="K447" i="3" s="1"/>
  <c r="F397" i="3"/>
  <c r="J397" i="3" s="1"/>
  <c r="F354" i="3"/>
  <c r="J354" i="3" s="1"/>
  <c r="F346" i="3"/>
  <c r="J346" i="3" s="1"/>
  <c r="E302" i="3"/>
  <c r="I302" i="3" s="1"/>
  <c r="E293" i="3"/>
  <c r="I293" i="3" s="1"/>
  <c r="F290" i="3"/>
  <c r="J290" i="3" s="1"/>
  <c r="E288" i="3"/>
  <c r="I288" i="3" s="1"/>
  <c r="K288" i="3" s="1"/>
  <c r="F282" i="3"/>
  <c r="J282" i="3" s="1"/>
  <c r="E238" i="3"/>
  <c r="I238" i="3" s="1"/>
  <c r="E229" i="3"/>
  <c r="I229" i="3" s="1"/>
  <c r="F226" i="3"/>
  <c r="J226" i="3" s="1"/>
  <c r="E224" i="3"/>
  <c r="I224" i="3" s="1"/>
  <c r="K224" i="3" s="1"/>
  <c r="F218" i="3"/>
  <c r="J218" i="3" s="1"/>
  <c r="E190" i="3"/>
  <c r="I190" i="3" s="1"/>
  <c r="F14" i="3"/>
  <c r="J14" i="3" s="1"/>
  <c r="F636" i="3"/>
  <c r="J636" i="3" s="1"/>
  <c r="K636" i="3" s="1"/>
  <c r="E592" i="3"/>
  <c r="I592" i="3" s="1"/>
  <c r="K592" i="3" s="1"/>
  <c r="F589" i="3"/>
  <c r="J589" i="3" s="1"/>
  <c r="F573" i="3"/>
  <c r="J573" i="3" s="1"/>
  <c r="E554" i="3"/>
  <c r="I554" i="3" s="1"/>
  <c r="E546" i="3"/>
  <c r="I546" i="3" s="1"/>
  <c r="F535" i="3"/>
  <c r="J535" i="3" s="1"/>
  <c r="E530" i="3"/>
  <c r="I530" i="3" s="1"/>
  <c r="E522" i="3"/>
  <c r="I522" i="3" s="1"/>
  <c r="E514" i="3"/>
  <c r="I514" i="3" s="1"/>
  <c r="E506" i="3"/>
  <c r="I506" i="3" s="1"/>
  <c r="E488" i="3"/>
  <c r="I488" i="3" s="1"/>
  <c r="K488" i="3" s="1"/>
  <c r="E458" i="3"/>
  <c r="I458" i="3" s="1"/>
  <c r="E427" i="3"/>
  <c r="I427" i="3" s="1"/>
  <c r="K427" i="3" s="1"/>
  <c r="E384" i="3"/>
  <c r="I384" i="3" s="1"/>
  <c r="K384" i="3" s="1"/>
  <c r="E373" i="3"/>
  <c r="I373" i="3" s="1"/>
  <c r="K373" i="3" s="1"/>
  <c r="F370" i="3"/>
  <c r="J370" i="3" s="1"/>
  <c r="E368" i="3"/>
  <c r="I368" i="3" s="1"/>
  <c r="K368" i="3" s="1"/>
  <c r="F362" i="3"/>
  <c r="J362" i="3" s="1"/>
  <c r="E318" i="3"/>
  <c r="I318" i="3" s="1"/>
  <c r="E309" i="3"/>
  <c r="I309" i="3" s="1"/>
  <c r="F306" i="3"/>
  <c r="J306" i="3" s="1"/>
  <c r="E304" i="3"/>
  <c r="I304" i="3" s="1"/>
  <c r="K304" i="3" s="1"/>
  <c r="F298" i="3"/>
  <c r="J298" i="3" s="1"/>
  <c r="E254" i="3"/>
  <c r="I254" i="3" s="1"/>
  <c r="E245" i="3"/>
  <c r="I245" i="3" s="1"/>
  <c r="F242" i="3"/>
  <c r="J242" i="3" s="1"/>
  <c r="E240" i="3"/>
  <c r="I240" i="3" s="1"/>
  <c r="F234" i="3"/>
  <c r="J234" i="3" s="1"/>
  <c r="E192" i="3"/>
  <c r="I192" i="3" s="1"/>
  <c r="K192" i="3" s="1"/>
  <c r="F186" i="3"/>
  <c r="J186" i="3" s="1"/>
  <c r="F158" i="3"/>
  <c r="J158" i="3" s="1"/>
  <c r="F155" i="3"/>
  <c r="J155" i="3" s="1"/>
  <c r="E141" i="3"/>
  <c r="I141" i="3" s="1"/>
  <c r="K141" i="3" s="1"/>
  <c r="F135" i="3"/>
  <c r="J135" i="3" s="1"/>
  <c r="K135" i="3" s="1"/>
  <c r="E74" i="3"/>
  <c r="I74" i="3" s="1"/>
  <c r="F71" i="3"/>
  <c r="J71" i="3" s="1"/>
  <c r="K71" i="3" s="1"/>
  <c r="E22" i="3"/>
  <c r="I22" i="3" s="1"/>
  <c r="F19" i="3"/>
  <c r="J19" i="3" s="1"/>
  <c r="K19" i="3" s="1"/>
  <c r="F11" i="3"/>
  <c r="J11" i="3" s="1"/>
  <c r="K11" i="3" s="1"/>
  <c r="E334" i="3"/>
  <c r="I334" i="3" s="1"/>
  <c r="E325" i="3"/>
  <c r="I325" i="3" s="1"/>
  <c r="K325" i="3" s="1"/>
  <c r="E320" i="3"/>
  <c r="I320" i="3" s="1"/>
  <c r="K320" i="3" s="1"/>
  <c r="E270" i="3"/>
  <c r="I270" i="3" s="1"/>
  <c r="E261" i="3"/>
  <c r="I261" i="3" s="1"/>
  <c r="E256" i="3"/>
  <c r="I256" i="3" s="1"/>
  <c r="K256" i="3" s="1"/>
  <c r="E206" i="3"/>
  <c r="I206" i="3" s="1"/>
  <c r="E197" i="3"/>
  <c r="I197" i="3" s="1"/>
  <c r="F194" i="3"/>
  <c r="J194" i="3" s="1"/>
  <c r="E174" i="3"/>
  <c r="I174" i="3" s="1"/>
  <c r="F167" i="3"/>
  <c r="J167" i="3" s="1"/>
  <c r="K167" i="3" s="1"/>
  <c r="F147" i="3"/>
  <c r="J147" i="3" s="1"/>
  <c r="K147" i="3" s="1"/>
  <c r="E122" i="3"/>
  <c r="I122" i="3" s="1"/>
  <c r="F119" i="3"/>
  <c r="J119" i="3" s="1"/>
  <c r="K119" i="3" s="1"/>
  <c r="E94" i="3"/>
  <c r="I94" i="3" s="1"/>
  <c r="F91" i="3"/>
  <c r="J91" i="3" s="1"/>
  <c r="K91" i="3" s="1"/>
  <c r="F42" i="3"/>
  <c r="J42" i="3" s="1"/>
  <c r="K42" i="3" s="1"/>
  <c r="F15" i="3"/>
  <c r="J15" i="3" s="1"/>
  <c r="K15" i="3" s="1"/>
  <c r="E1053" i="3"/>
  <c r="I1053" i="3" s="1"/>
  <c r="F1053" i="3"/>
  <c r="J1053" i="3" s="1"/>
  <c r="E956" i="3"/>
  <c r="I956" i="3" s="1"/>
  <c r="F956" i="3"/>
  <c r="J956" i="3" s="1"/>
  <c r="H956" i="3"/>
  <c r="E809" i="3"/>
  <c r="I809" i="3" s="1"/>
  <c r="F809" i="3"/>
  <c r="J809" i="3" s="1"/>
  <c r="F788" i="3"/>
  <c r="J788" i="3" s="1"/>
  <c r="E788" i="3"/>
  <c r="I788" i="3" s="1"/>
  <c r="E703" i="3"/>
  <c r="I703" i="3" s="1"/>
  <c r="H703" i="3"/>
  <c r="E675" i="3"/>
  <c r="I675" i="3" s="1"/>
  <c r="F675" i="3"/>
  <c r="J675" i="3" s="1"/>
  <c r="H675" i="3"/>
  <c r="E665" i="3"/>
  <c r="I665" i="3" s="1"/>
  <c r="H665" i="3"/>
  <c r="E624" i="3"/>
  <c r="I624" i="3" s="1"/>
  <c r="F624" i="3"/>
  <c r="J624" i="3" s="1"/>
  <c r="F620" i="3"/>
  <c r="J620" i="3" s="1"/>
  <c r="H620" i="3"/>
  <c r="F478" i="3"/>
  <c r="J478" i="3" s="1"/>
  <c r="E478" i="3"/>
  <c r="I478" i="3" s="1"/>
  <c r="H478" i="3"/>
  <c r="F446" i="3"/>
  <c r="J446" i="3" s="1"/>
  <c r="H446" i="3"/>
  <c r="H788" i="3"/>
  <c r="E1217" i="3"/>
  <c r="I1217" i="3" s="1"/>
  <c r="F1217" i="3"/>
  <c r="J1217" i="3" s="1"/>
  <c r="E1197" i="3"/>
  <c r="I1197" i="3" s="1"/>
  <c r="F1197" i="3"/>
  <c r="J1197" i="3" s="1"/>
  <c r="E1185" i="3"/>
  <c r="I1185" i="3" s="1"/>
  <c r="F1185" i="3"/>
  <c r="J1185" i="3" s="1"/>
  <c r="E1165" i="3"/>
  <c r="I1165" i="3" s="1"/>
  <c r="F1165" i="3"/>
  <c r="J1165" i="3" s="1"/>
  <c r="E1153" i="3"/>
  <c r="I1153" i="3" s="1"/>
  <c r="F1153" i="3"/>
  <c r="J1153" i="3" s="1"/>
  <c r="F1139" i="3"/>
  <c r="J1139" i="3" s="1"/>
  <c r="E1139" i="3"/>
  <c r="I1139" i="3" s="1"/>
  <c r="E1128" i="3"/>
  <c r="I1128" i="3" s="1"/>
  <c r="F1128" i="3"/>
  <c r="J1128" i="3" s="1"/>
  <c r="E1121" i="3"/>
  <c r="I1121" i="3" s="1"/>
  <c r="F1121" i="3"/>
  <c r="J1121" i="3" s="1"/>
  <c r="F1082" i="3"/>
  <c r="J1082" i="3" s="1"/>
  <c r="E1082" i="3"/>
  <c r="I1082" i="3" s="1"/>
  <c r="E1033" i="3"/>
  <c r="I1033" i="3" s="1"/>
  <c r="F1033" i="3"/>
  <c r="J1033" i="3" s="1"/>
  <c r="F1012" i="3"/>
  <c r="J1012" i="3" s="1"/>
  <c r="E1012" i="3"/>
  <c r="I1012" i="3" s="1"/>
  <c r="E1001" i="3"/>
  <c r="I1001" i="3" s="1"/>
  <c r="F1001" i="3"/>
  <c r="J1001" i="3" s="1"/>
  <c r="E900" i="3"/>
  <c r="I900" i="3" s="1"/>
  <c r="F900" i="3"/>
  <c r="J900" i="3" s="1"/>
  <c r="H900" i="3"/>
  <c r="E841" i="3"/>
  <c r="I841" i="3" s="1"/>
  <c r="F841" i="3"/>
  <c r="J841" i="3" s="1"/>
  <c r="F820" i="3"/>
  <c r="J820" i="3" s="1"/>
  <c r="E820" i="3"/>
  <c r="I820" i="3" s="1"/>
  <c r="H820" i="3"/>
  <c r="F768" i="3"/>
  <c r="J768" i="3" s="1"/>
  <c r="E768" i="3"/>
  <c r="I768" i="3" s="1"/>
  <c r="E688" i="3"/>
  <c r="I688" i="3" s="1"/>
  <c r="F688" i="3"/>
  <c r="J688" i="3" s="1"/>
  <c r="H688" i="3"/>
  <c r="F1161" i="3"/>
  <c r="J1161" i="3" s="1"/>
  <c r="E1161" i="3"/>
  <c r="I1161" i="3" s="1"/>
  <c r="H1161" i="3"/>
  <c r="F1028" i="3"/>
  <c r="J1028" i="3" s="1"/>
  <c r="E1028" i="3"/>
  <c r="I1028" i="3" s="1"/>
  <c r="H1028" i="3"/>
  <c r="F996" i="3"/>
  <c r="J996" i="3" s="1"/>
  <c r="E996" i="3"/>
  <c r="I996" i="3" s="1"/>
  <c r="H996" i="3"/>
  <c r="F758" i="3"/>
  <c r="J758" i="3" s="1"/>
  <c r="E758" i="3"/>
  <c r="I758" i="3" s="1"/>
  <c r="E448" i="3"/>
  <c r="I448" i="3" s="1"/>
  <c r="F448" i="3"/>
  <c r="J448" i="3" s="1"/>
  <c r="F392" i="3"/>
  <c r="J392" i="3" s="1"/>
  <c r="E392" i="3"/>
  <c r="I392" i="3" s="1"/>
  <c r="H392" i="3"/>
  <c r="E87" i="3"/>
  <c r="I87" i="3" s="1"/>
  <c r="F87" i="3"/>
  <c r="J87" i="3" s="1"/>
  <c r="H87" i="3"/>
  <c r="E62" i="3"/>
  <c r="I62" i="3" s="1"/>
  <c r="F62" i="3"/>
  <c r="J62" i="3" s="1"/>
  <c r="H624" i="3"/>
  <c r="H448" i="3"/>
  <c r="E1200" i="3"/>
  <c r="I1200" i="3" s="1"/>
  <c r="F1200" i="3"/>
  <c r="J1200" i="3" s="1"/>
  <c r="E1168" i="3"/>
  <c r="I1168" i="3" s="1"/>
  <c r="F1168" i="3"/>
  <c r="J1168" i="3" s="1"/>
  <c r="H1168" i="3"/>
  <c r="E1141" i="3"/>
  <c r="I1141" i="3" s="1"/>
  <c r="F1141" i="3"/>
  <c r="J1141" i="3" s="1"/>
  <c r="E1084" i="3"/>
  <c r="I1084" i="3" s="1"/>
  <c r="F1084" i="3"/>
  <c r="J1084" i="3" s="1"/>
  <c r="H1084" i="3"/>
  <c r="E1061" i="3"/>
  <c r="I1061" i="3" s="1"/>
  <c r="F1061" i="3"/>
  <c r="J1061" i="3" s="1"/>
  <c r="E1036" i="3"/>
  <c r="I1036" i="3" s="1"/>
  <c r="H1036" i="3"/>
  <c r="F1036" i="3"/>
  <c r="J1036" i="3" s="1"/>
  <c r="E1004" i="3"/>
  <c r="I1004" i="3" s="1"/>
  <c r="H1004" i="3"/>
  <c r="F1004" i="3"/>
  <c r="J1004" i="3" s="1"/>
  <c r="F980" i="3"/>
  <c r="J980" i="3" s="1"/>
  <c r="E980" i="3"/>
  <c r="I980" i="3" s="1"/>
  <c r="H980" i="3"/>
  <c r="E941" i="3"/>
  <c r="I941" i="3" s="1"/>
  <c r="F941" i="3"/>
  <c r="J941" i="3" s="1"/>
  <c r="E928" i="3"/>
  <c r="I928" i="3" s="1"/>
  <c r="F928" i="3"/>
  <c r="J928" i="3" s="1"/>
  <c r="H928" i="3"/>
  <c r="E873" i="3"/>
  <c r="I873" i="3" s="1"/>
  <c r="F873" i="3"/>
  <c r="J873" i="3" s="1"/>
  <c r="H873" i="3"/>
  <c r="F852" i="3"/>
  <c r="J852" i="3" s="1"/>
  <c r="E852" i="3"/>
  <c r="I852" i="3" s="1"/>
  <c r="H852" i="3"/>
  <c r="E771" i="3"/>
  <c r="I771" i="3" s="1"/>
  <c r="F771" i="3"/>
  <c r="J771" i="3" s="1"/>
  <c r="H771" i="3"/>
  <c r="F691" i="3"/>
  <c r="J691" i="3" s="1"/>
  <c r="E691" i="3"/>
  <c r="I691" i="3" s="1"/>
  <c r="H691" i="3"/>
  <c r="F1193" i="3"/>
  <c r="J1193" i="3" s="1"/>
  <c r="E1193" i="3"/>
  <c r="I1193" i="3" s="1"/>
  <c r="H1193" i="3"/>
  <c r="E1009" i="3"/>
  <c r="I1009" i="3" s="1"/>
  <c r="F1009" i="3"/>
  <c r="J1009" i="3" s="1"/>
  <c r="E893" i="3"/>
  <c r="I893" i="3" s="1"/>
  <c r="F893" i="3"/>
  <c r="J893" i="3" s="1"/>
  <c r="E671" i="3"/>
  <c r="I671" i="3" s="1"/>
  <c r="H671" i="3"/>
  <c r="F572" i="3"/>
  <c r="J572" i="3" s="1"/>
  <c r="E572" i="3"/>
  <c r="I572" i="3" s="1"/>
  <c r="H572" i="3"/>
  <c r="H758" i="3"/>
  <c r="F1219" i="3"/>
  <c r="J1219" i="3" s="1"/>
  <c r="E1219" i="3"/>
  <c r="I1219" i="3" s="1"/>
  <c r="F1204" i="3"/>
  <c r="J1204" i="3" s="1"/>
  <c r="E1204" i="3"/>
  <c r="I1204" i="3" s="1"/>
  <c r="H1204" i="3"/>
  <c r="F1187" i="3"/>
  <c r="J1187" i="3" s="1"/>
  <c r="E1187" i="3"/>
  <c r="I1187" i="3" s="1"/>
  <c r="F1172" i="3"/>
  <c r="J1172" i="3" s="1"/>
  <c r="E1172" i="3"/>
  <c r="I1172" i="3" s="1"/>
  <c r="H1172" i="3"/>
  <c r="F1155" i="3"/>
  <c r="J1155" i="3" s="1"/>
  <c r="E1155" i="3"/>
  <c r="I1155" i="3" s="1"/>
  <c r="E1144" i="3"/>
  <c r="I1144" i="3" s="1"/>
  <c r="F1144" i="3"/>
  <c r="J1144" i="3" s="1"/>
  <c r="H1144" i="3"/>
  <c r="E1137" i="3"/>
  <c r="I1137" i="3" s="1"/>
  <c r="F1137" i="3"/>
  <c r="J1137" i="3" s="1"/>
  <c r="H1137" i="3"/>
  <c r="F1123" i="3"/>
  <c r="J1123" i="3" s="1"/>
  <c r="E1123" i="3"/>
  <c r="I1123" i="3" s="1"/>
  <c r="E1064" i="3"/>
  <c r="I1064" i="3" s="1"/>
  <c r="F1064" i="3"/>
  <c r="J1064" i="3" s="1"/>
  <c r="H1064" i="3"/>
  <c r="E1025" i="3"/>
  <c r="I1025" i="3" s="1"/>
  <c r="F1025" i="3"/>
  <c r="J1025" i="3" s="1"/>
  <c r="E993" i="3"/>
  <c r="I993" i="3" s="1"/>
  <c r="F993" i="3"/>
  <c r="J993" i="3" s="1"/>
  <c r="H993" i="3"/>
  <c r="E953" i="3"/>
  <c r="I953" i="3" s="1"/>
  <c r="F953" i="3"/>
  <c r="J953" i="3" s="1"/>
  <c r="E881" i="3"/>
  <c r="I881" i="3" s="1"/>
  <c r="F881" i="3"/>
  <c r="J881" i="3" s="1"/>
  <c r="E777" i="3"/>
  <c r="I777" i="3" s="1"/>
  <c r="F777" i="3"/>
  <c r="J777" i="3" s="1"/>
  <c r="E917" i="3"/>
  <c r="I917" i="3" s="1"/>
  <c r="F917" i="3"/>
  <c r="J917" i="3" s="1"/>
  <c r="E865" i="3"/>
  <c r="I865" i="3" s="1"/>
  <c r="F865" i="3"/>
  <c r="J865" i="3" s="1"/>
  <c r="E833" i="3"/>
  <c r="I833" i="3" s="1"/>
  <c r="F833" i="3"/>
  <c r="J833" i="3" s="1"/>
  <c r="E801" i="3"/>
  <c r="I801" i="3" s="1"/>
  <c r="F801" i="3"/>
  <c r="J801" i="3" s="1"/>
  <c r="F744" i="3"/>
  <c r="J744" i="3" s="1"/>
  <c r="E744" i="3"/>
  <c r="I744" i="3" s="1"/>
  <c r="F627" i="3"/>
  <c r="J627" i="3" s="1"/>
  <c r="E627" i="3"/>
  <c r="I627" i="3" s="1"/>
  <c r="E583" i="3"/>
  <c r="I583" i="3" s="1"/>
  <c r="F583" i="3"/>
  <c r="J583" i="3" s="1"/>
  <c r="F558" i="3"/>
  <c r="J558" i="3" s="1"/>
  <c r="E558" i="3"/>
  <c r="I558" i="3" s="1"/>
  <c r="E90" i="3"/>
  <c r="I90" i="3" s="1"/>
  <c r="F90" i="3"/>
  <c r="J90" i="3" s="1"/>
  <c r="E27" i="3"/>
  <c r="I27" i="3" s="1"/>
  <c r="F27" i="3"/>
  <c r="J27" i="3" s="1"/>
  <c r="H1132" i="3"/>
  <c r="F868" i="3"/>
  <c r="J868" i="3" s="1"/>
  <c r="E868" i="3"/>
  <c r="I868" i="3" s="1"/>
  <c r="F836" i="3"/>
  <c r="J836" i="3" s="1"/>
  <c r="E836" i="3"/>
  <c r="I836" i="3" s="1"/>
  <c r="F804" i="3"/>
  <c r="J804" i="3" s="1"/>
  <c r="E804" i="3"/>
  <c r="I804" i="3" s="1"/>
  <c r="E769" i="3"/>
  <c r="I769" i="3" s="1"/>
  <c r="F769" i="3"/>
  <c r="J769" i="3" s="1"/>
  <c r="E656" i="3"/>
  <c r="I656" i="3" s="1"/>
  <c r="F656" i="3"/>
  <c r="J656" i="3" s="1"/>
  <c r="E600" i="3"/>
  <c r="I600" i="3" s="1"/>
  <c r="F600" i="3"/>
  <c r="J600" i="3" s="1"/>
  <c r="E561" i="3"/>
  <c r="I561" i="3" s="1"/>
  <c r="F561" i="3"/>
  <c r="J561" i="3" s="1"/>
  <c r="E476" i="3"/>
  <c r="I476" i="3" s="1"/>
  <c r="F476" i="3"/>
  <c r="J476" i="3" s="1"/>
  <c r="F450" i="3"/>
  <c r="J450" i="3" s="1"/>
  <c r="E450" i="3"/>
  <c r="I450" i="3" s="1"/>
  <c r="E413" i="3"/>
  <c r="I413" i="3" s="1"/>
  <c r="F413" i="3"/>
  <c r="J413" i="3" s="1"/>
  <c r="E390" i="3"/>
  <c r="I390" i="3" s="1"/>
  <c r="F390" i="3"/>
  <c r="J390" i="3" s="1"/>
  <c r="E43" i="3"/>
  <c r="I43" i="3" s="1"/>
  <c r="F43" i="3"/>
  <c r="J43" i="3" s="1"/>
  <c r="E30" i="3"/>
  <c r="I30" i="3" s="1"/>
  <c r="F30" i="3"/>
  <c r="J30" i="3" s="1"/>
  <c r="H1212" i="3"/>
  <c r="H1148" i="3"/>
  <c r="H1192" i="3"/>
  <c r="H1180" i="3"/>
  <c r="H1160" i="3"/>
  <c r="H1129" i="3"/>
  <c r="H1116" i="3"/>
  <c r="H1094" i="3"/>
  <c r="H1071" i="3"/>
  <c r="H988" i="3"/>
  <c r="H878" i="3"/>
  <c r="E977" i="3"/>
  <c r="I977" i="3" s="1"/>
  <c r="F977" i="3"/>
  <c r="J977" i="3" s="1"/>
  <c r="E925" i="3"/>
  <c r="I925" i="3" s="1"/>
  <c r="F925" i="3"/>
  <c r="J925" i="3" s="1"/>
  <c r="E897" i="3"/>
  <c r="I897" i="3" s="1"/>
  <c r="F897" i="3"/>
  <c r="J897" i="3" s="1"/>
  <c r="E849" i="3"/>
  <c r="I849" i="3" s="1"/>
  <c r="F849" i="3"/>
  <c r="J849" i="3" s="1"/>
  <c r="E817" i="3"/>
  <c r="I817" i="3" s="1"/>
  <c r="F817" i="3"/>
  <c r="J817" i="3" s="1"/>
  <c r="E785" i="3"/>
  <c r="I785" i="3" s="1"/>
  <c r="F785" i="3"/>
  <c r="J785" i="3" s="1"/>
  <c r="E700" i="3"/>
  <c r="I700" i="3" s="1"/>
  <c r="F700" i="3"/>
  <c r="J700" i="3" s="1"/>
  <c r="E607" i="3"/>
  <c r="I607" i="3" s="1"/>
  <c r="F607" i="3"/>
  <c r="J607" i="3" s="1"/>
  <c r="F567" i="3"/>
  <c r="J567" i="3" s="1"/>
  <c r="E567" i="3"/>
  <c r="I567" i="3" s="1"/>
  <c r="E381" i="3"/>
  <c r="I381" i="3" s="1"/>
  <c r="F381" i="3"/>
  <c r="J381" i="3" s="1"/>
  <c r="E82" i="3"/>
  <c r="I82" i="3" s="1"/>
  <c r="F82" i="3"/>
  <c r="J82" i="3" s="1"/>
  <c r="E59" i="3"/>
  <c r="I59" i="3" s="1"/>
  <c r="F59" i="3"/>
  <c r="J59" i="3" s="1"/>
  <c r="E46" i="3"/>
  <c r="I46" i="3" s="1"/>
  <c r="F46" i="3"/>
  <c r="J46" i="3" s="1"/>
  <c r="F26" i="3"/>
  <c r="J26" i="3" s="1"/>
  <c r="F114" i="3"/>
  <c r="J114" i="3" s="1"/>
  <c r="F106" i="3"/>
  <c r="J106" i="3" s="1"/>
  <c r="F55" i="3"/>
  <c r="J55" i="3" s="1"/>
  <c r="K55" i="3" s="1"/>
  <c r="F39" i="3"/>
  <c r="J39" i="3" s="1"/>
  <c r="K39" i="3" s="1"/>
  <c r="F23" i="3"/>
  <c r="J23" i="3" s="1"/>
  <c r="K23" i="3" s="1"/>
  <c r="E10" i="3"/>
  <c r="I10" i="3" s="1"/>
  <c r="F7" i="3"/>
  <c r="J7" i="3" s="1"/>
  <c r="K7" i="3" s="1"/>
  <c r="F1223" i="3"/>
  <c r="J1223" i="3" s="1"/>
  <c r="E1223" i="3"/>
  <c r="I1223" i="3" s="1"/>
  <c r="F1207" i="3"/>
  <c r="J1207" i="3" s="1"/>
  <c r="E1207" i="3"/>
  <c r="I1207" i="3" s="1"/>
  <c r="F1191" i="3"/>
  <c r="J1191" i="3" s="1"/>
  <c r="E1191" i="3"/>
  <c r="I1191" i="3" s="1"/>
  <c r="F1159" i="3"/>
  <c r="J1159" i="3" s="1"/>
  <c r="E1159" i="3"/>
  <c r="I1159" i="3" s="1"/>
  <c r="F1143" i="3"/>
  <c r="J1143" i="3" s="1"/>
  <c r="E1143" i="3"/>
  <c r="I1143" i="3" s="1"/>
  <c r="F1127" i="3"/>
  <c r="J1127" i="3" s="1"/>
  <c r="E1127" i="3"/>
  <c r="I1127" i="3" s="1"/>
  <c r="E1105" i="3"/>
  <c r="I1105" i="3" s="1"/>
  <c r="F1105" i="3"/>
  <c r="J1105" i="3" s="1"/>
  <c r="E1089" i="3"/>
  <c r="I1089" i="3" s="1"/>
  <c r="F1089" i="3"/>
  <c r="J1089" i="3" s="1"/>
  <c r="E1069" i="3"/>
  <c r="I1069" i="3" s="1"/>
  <c r="F1069" i="3"/>
  <c r="J1069" i="3" s="1"/>
  <c r="E952" i="3"/>
  <c r="I952" i="3" s="1"/>
  <c r="H952" i="3"/>
  <c r="F939" i="3"/>
  <c r="J939" i="3" s="1"/>
  <c r="E939" i="3"/>
  <c r="I939" i="3" s="1"/>
  <c r="F860" i="3"/>
  <c r="J860" i="3" s="1"/>
  <c r="E860" i="3"/>
  <c r="I860" i="3" s="1"/>
  <c r="H860" i="3"/>
  <c r="F844" i="3"/>
  <c r="J844" i="3" s="1"/>
  <c r="E844" i="3"/>
  <c r="I844" i="3" s="1"/>
  <c r="H844" i="3"/>
  <c r="F828" i="3"/>
  <c r="J828" i="3" s="1"/>
  <c r="E828" i="3"/>
  <c r="I828" i="3" s="1"/>
  <c r="E775" i="3"/>
  <c r="I775" i="3" s="1"/>
  <c r="F775" i="3"/>
  <c r="J775" i="3" s="1"/>
  <c r="H775" i="3"/>
  <c r="F740" i="3"/>
  <c r="J740" i="3" s="1"/>
  <c r="E740" i="3"/>
  <c r="I740" i="3" s="1"/>
  <c r="H740" i="3"/>
  <c r="H1159" i="3"/>
  <c r="H1087" i="3"/>
  <c r="H1008" i="3"/>
  <c r="H939" i="3"/>
  <c r="H828" i="3"/>
  <c r="H750" i="3"/>
  <c r="E1096" i="3"/>
  <c r="I1096" i="3" s="1"/>
  <c r="K1096" i="3" s="1"/>
  <c r="H1096" i="3"/>
  <c r="F1086" i="3"/>
  <c r="J1086" i="3" s="1"/>
  <c r="E1086" i="3"/>
  <c r="I1086" i="3" s="1"/>
  <c r="E1073" i="3"/>
  <c r="I1073" i="3" s="1"/>
  <c r="F1073" i="3"/>
  <c r="J1073" i="3" s="1"/>
  <c r="E1056" i="3"/>
  <c r="I1056" i="3" s="1"/>
  <c r="K1056" i="3" s="1"/>
  <c r="H1056" i="3"/>
  <c r="E992" i="3"/>
  <c r="I992" i="3" s="1"/>
  <c r="K992" i="3" s="1"/>
  <c r="H992" i="3"/>
  <c r="F987" i="3"/>
  <c r="J987" i="3" s="1"/>
  <c r="E987" i="3"/>
  <c r="I987" i="3" s="1"/>
  <c r="F979" i="3"/>
  <c r="J979" i="3" s="1"/>
  <c r="E979" i="3"/>
  <c r="I979" i="3" s="1"/>
  <c r="H979" i="3"/>
  <c r="E936" i="3"/>
  <c r="I936" i="3" s="1"/>
  <c r="H936" i="3"/>
  <c r="F931" i="3"/>
  <c r="J931" i="3" s="1"/>
  <c r="E931" i="3"/>
  <c r="I931" i="3" s="1"/>
  <c r="H931" i="3"/>
  <c r="F923" i="3"/>
  <c r="J923" i="3" s="1"/>
  <c r="E923" i="3"/>
  <c r="I923" i="3" s="1"/>
  <c r="H923" i="3"/>
  <c r="F884" i="3"/>
  <c r="J884" i="3" s="1"/>
  <c r="E884" i="3"/>
  <c r="I884" i="3" s="1"/>
  <c r="E867" i="3"/>
  <c r="I867" i="3" s="1"/>
  <c r="F867" i="3"/>
  <c r="J867" i="3" s="1"/>
  <c r="H867" i="3"/>
  <c r="E851" i="3"/>
  <c r="I851" i="3" s="1"/>
  <c r="F851" i="3"/>
  <c r="J851" i="3" s="1"/>
  <c r="E835" i="3"/>
  <c r="I835" i="3" s="1"/>
  <c r="F835" i="3"/>
  <c r="J835" i="3" s="1"/>
  <c r="E819" i="3"/>
  <c r="I819" i="3" s="1"/>
  <c r="F819" i="3"/>
  <c r="J819" i="3" s="1"/>
  <c r="E803" i="3"/>
  <c r="I803" i="3" s="1"/>
  <c r="F803" i="3"/>
  <c r="J803" i="3" s="1"/>
  <c r="E787" i="3"/>
  <c r="I787" i="3" s="1"/>
  <c r="F787" i="3"/>
  <c r="J787" i="3" s="1"/>
  <c r="H787" i="3"/>
  <c r="E743" i="3"/>
  <c r="I743" i="3" s="1"/>
  <c r="F743" i="3"/>
  <c r="J743" i="3" s="1"/>
  <c r="E724" i="3"/>
  <c r="I724" i="3" s="1"/>
  <c r="F724" i="3"/>
  <c r="J724" i="3" s="1"/>
  <c r="H724" i="3"/>
  <c r="F708" i="3"/>
  <c r="J708" i="3" s="1"/>
  <c r="E708" i="3"/>
  <c r="I708" i="3" s="1"/>
  <c r="H708" i="3"/>
  <c r="F702" i="3"/>
  <c r="J702" i="3" s="1"/>
  <c r="E702" i="3"/>
  <c r="I702" i="3" s="1"/>
  <c r="F684" i="3"/>
  <c r="J684" i="3" s="1"/>
  <c r="E684" i="3"/>
  <c r="I684" i="3" s="1"/>
  <c r="H684" i="3"/>
  <c r="H2" i="3"/>
  <c r="E2" i="3"/>
  <c r="I2" i="3" s="1"/>
  <c r="H1208" i="3"/>
  <c r="H1200" i="3"/>
  <c r="H1136" i="3"/>
  <c r="H1069" i="3"/>
  <c r="H987" i="3"/>
  <c r="H944" i="3"/>
  <c r="H803" i="3"/>
  <c r="H702" i="3"/>
  <c r="F1224" i="3"/>
  <c r="J1224" i="3" s="1"/>
  <c r="F1215" i="3"/>
  <c r="J1215" i="3" s="1"/>
  <c r="E1215" i="3"/>
  <c r="I1215" i="3" s="1"/>
  <c r="F1208" i="3"/>
  <c r="J1208" i="3" s="1"/>
  <c r="K1208" i="3" s="1"/>
  <c r="F1205" i="3"/>
  <c r="J1205" i="3" s="1"/>
  <c r="F1199" i="3"/>
  <c r="J1199" i="3" s="1"/>
  <c r="E1199" i="3"/>
  <c r="I1199" i="3" s="1"/>
  <c r="F1192" i="3"/>
  <c r="J1192" i="3" s="1"/>
  <c r="K1192" i="3" s="1"/>
  <c r="F1183" i="3"/>
  <c r="J1183" i="3" s="1"/>
  <c r="E1183" i="3"/>
  <c r="I1183" i="3" s="1"/>
  <c r="F1176" i="3"/>
  <c r="J1176" i="3" s="1"/>
  <c r="K1176" i="3" s="1"/>
  <c r="F1173" i="3"/>
  <c r="J1173" i="3" s="1"/>
  <c r="F1167" i="3"/>
  <c r="J1167" i="3" s="1"/>
  <c r="E1167" i="3"/>
  <c r="I1167" i="3" s="1"/>
  <c r="F1160" i="3"/>
  <c r="J1160" i="3" s="1"/>
  <c r="K1160" i="3" s="1"/>
  <c r="F1151" i="3"/>
  <c r="J1151" i="3" s="1"/>
  <c r="E1151" i="3"/>
  <c r="I1151" i="3" s="1"/>
  <c r="F1135" i="3"/>
  <c r="J1135" i="3" s="1"/>
  <c r="E1135" i="3"/>
  <c r="I1135" i="3" s="1"/>
  <c r="F1119" i="3"/>
  <c r="J1119" i="3" s="1"/>
  <c r="E1119" i="3"/>
  <c r="I1119" i="3" s="1"/>
  <c r="F1107" i="3"/>
  <c r="J1107" i="3" s="1"/>
  <c r="E1107" i="3"/>
  <c r="I1107" i="3" s="1"/>
  <c r="F1102" i="3"/>
  <c r="J1102" i="3" s="1"/>
  <c r="E1102" i="3"/>
  <c r="I1102" i="3" s="1"/>
  <c r="F1091" i="3"/>
  <c r="J1091" i="3" s="1"/>
  <c r="E1091" i="3"/>
  <c r="I1091" i="3" s="1"/>
  <c r="E1085" i="3"/>
  <c r="I1085" i="3" s="1"/>
  <c r="F1085" i="3"/>
  <c r="J1085" i="3" s="1"/>
  <c r="E1040" i="3"/>
  <c r="I1040" i="3" s="1"/>
  <c r="K1040" i="3" s="1"/>
  <c r="H1040" i="3"/>
  <c r="F1035" i="3"/>
  <c r="J1035" i="3" s="1"/>
  <c r="E1035" i="3"/>
  <c r="I1035" i="3" s="1"/>
  <c r="H1035" i="3"/>
  <c r="F1027" i="3"/>
  <c r="J1027" i="3" s="1"/>
  <c r="E1027" i="3"/>
  <c r="I1027" i="3" s="1"/>
  <c r="E984" i="3"/>
  <c r="I984" i="3" s="1"/>
  <c r="K984" i="3" s="1"/>
  <c r="H984" i="3"/>
  <c r="F971" i="3"/>
  <c r="J971" i="3" s="1"/>
  <c r="E971" i="3"/>
  <c r="I971" i="3" s="1"/>
  <c r="H971" i="3"/>
  <c r="F963" i="3"/>
  <c r="J963" i="3" s="1"/>
  <c r="E963" i="3"/>
  <c r="I963" i="3" s="1"/>
  <c r="E920" i="3"/>
  <c r="I920" i="3" s="1"/>
  <c r="H920" i="3"/>
  <c r="F915" i="3"/>
  <c r="J915" i="3" s="1"/>
  <c r="E915" i="3"/>
  <c r="I915" i="3" s="1"/>
  <c r="H915" i="3"/>
  <c r="F907" i="3"/>
  <c r="J907" i="3" s="1"/>
  <c r="E907" i="3"/>
  <c r="I907" i="3" s="1"/>
  <c r="E883" i="3"/>
  <c r="I883" i="3" s="1"/>
  <c r="F883" i="3"/>
  <c r="J883" i="3" s="1"/>
  <c r="H883" i="3"/>
  <c r="E764" i="3"/>
  <c r="I764" i="3" s="1"/>
  <c r="F764" i="3"/>
  <c r="J764" i="3" s="1"/>
  <c r="H764" i="3"/>
  <c r="E752" i="3"/>
  <c r="I752" i="3" s="1"/>
  <c r="F752" i="3"/>
  <c r="J752" i="3" s="1"/>
  <c r="H752" i="3"/>
  <c r="E711" i="3"/>
  <c r="I711" i="3" s="1"/>
  <c r="F711" i="3"/>
  <c r="J711" i="3" s="1"/>
  <c r="H711" i="3"/>
  <c r="F654" i="3"/>
  <c r="J654" i="3" s="1"/>
  <c r="H654" i="3"/>
  <c r="F1175" i="3"/>
  <c r="J1175" i="3" s="1"/>
  <c r="E1175" i="3"/>
  <c r="I1175" i="3" s="1"/>
  <c r="E1112" i="3"/>
  <c r="I1112" i="3" s="1"/>
  <c r="H1112" i="3"/>
  <c r="F1074" i="3"/>
  <c r="J1074" i="3" s="1"/>
  <c r="E1074" i="3"/>
  <c r="I1074" i="3" s="1"/>
  <c r="F1067" i="3"/>
  <c r="J1067" i="3" s="1"/>
  <c r="E1067" i="3"/>
  <c r="I1067" i="3" s="1"/>
  <c r="F1059" i="3"/>
  <c r="J1059" i="3" s="1"/>
  <c r="E1059" i="3"/>
  <c r="I1059" i="3" s="1"/>
  <c r="F1003" i="3"/>
  <c r="J1003" i="3" s="1"/>
  <c r="E1003" i="3"/>
  <c r="I1003" i="3" s="1"/>
  <c r="F995" i="3"/>
  <c r="J995" i="3" s="1"/>
  <c r="E995" i="3"/>
  <c r="I995" i="3" s="1"/>
  <c r="E896" i="3"/>
  <c r="I896" i="3" s="1"/>
  <c r="H896" i="3"/>
  <c r="F876" i="3"/>
  <c r="J876" i="3" s="1"/>
  <c r="E876" i="3"/>
  <c r="I876" i="3" s="1"/>
  <c r="H876" i="3"/>
  <c r="F812" i="3"/>
  <c r="J812" i="3" s="1"/>
  <c r="E812" i="3"/>
  <c r="I812" i="3" s="1"/>
  <c r="H812" i="3"/>
  <c r="F796" i="3"/>
  <c r="J796" i="3" s="1"/>
  <c r="E796" i="3"/>
  <c r="I796" i="3" s="1"/>
  <c r="F780" i="3"/>
  <c r="J780" i="3" s="1"/>
  <c r="E780" i="3"/>
  <c r="I780" i="3" s="1"/>
  <c r="H780" i="3"/>
  <c r="E715" i="3"/>
  <c r="I715" i="3" s="1"/>
  <c r="F715" i="3"/>
  <c r="J715" i="3" s="1"/>
  <c r="F694" i="3"/>
  <c r="J694" i="3" s="1"/>
  <c r="E694" i="3"/>
  <c r="I694" i="3" s="1"/>
  <c r="H1003" i="3"/>
  <c r="E1103" i="3"/>
  <c r="I1103" i="3" s="1"/>
  <c r="K1103" i="3" s="1"/>
  <c r="H1103" i="3"/>
  <c r="E1080" i="3"/>
  <c r="I1080" i="3" s="1"/>
  <c r="K1080" i="3" s="1"/>
  <c r="H1080" i="3"/>
  <c r="F1051" i="3"/>
  <c r="J1051" i="3" s="1"/>
  <c r="E1051" i="3"/>
  <c r="I1051" i="3" s="1"/>
  <c r="H1051" i="3"/>
  <c r="F1043" i="3"/>
  <c r="J1043" i="3" s="1"/>
  <c r="E1043" i="3"/>
  <c r="I1043" i="3" s="1"/>
  <c r="H1216" i="3"/>
  <c r="H1207" i="3"/>
  <c r="H1197" i="3"/>
  <c r="H1191" i="3"/>
  <c r="H1152" i="3"/>
  <c r="H1143" i="3"/>
  <c r="H1133" i="3"/>
  <c r="H1127" i="3"/>
  <c r="H1092" i="3"/>
  <c r="H1000" i="3"/>
  <c r="H995" i="3"/>
  <c r="H819" i="3"/>
  <c r="H743" i="3"/>
  <c r="H694" i="3"/>
  <c r="H888" i="3"/>
  <c r="E1221" i="3"/>
  <c r="I1221" i="3" s="1"/>
  <c r="K1221" i="3" s="1"/>
  <c r="H1221" i="3"/>
  <c r="E1189" i="3"/>
  <c r="I1189" i="3" s="1"/>
  <c r="H1189" i="3"/>
  <c r="E1157" i="3"/>
  <c r="I1157" i="3" s="1"/>
  <c r="H1157" i="3"/>
  <c r="E1125" i="3"/>
  <c r="I1125" i="3" s="1"/>
  <c r="H1125" i="3"/>
  <c r="F1112" i="3"/>
  <c r="J1112" i="3" s="1"/>
  <c r="F1106" i="3"/>
  <c r="J1106" i="3" s="1"/>
  <c r="E1106" i="3"/>
  <c r="I1106" i="3" s="1"/>
  <c r="E1101" i="3"/>
  <c r="I1101" i="3" s="1"/>
  <c r="F1101" i="3"/>
  <c r="J1101" i="3" s="1"/>
  <c r="F1090" i="3"/>
  <c r="J1090" i="3" s="1"/>
  <c r="E1090" i="3"/>
  <c r="I1090" i="3" s="1"/>
  <c r="F1087" i="3"/>
  <c r="J1087" i="3" s="1"/>
  <c r="F1075" i="3"/>
  <c r="J1075" i="3" s="1"/>
  <c r="E1075" i="3"/>
  <c r="I1075" i="3" s="1"/>
  <c r="E1024" i="3"/>
  <c r="I1024" i="3" s="1"/>
  <c r="K1024" i="3" s="1"/>
  <c r="H1024" i="3"/>
  <c r="F1019" i="3"/>
  <c r="J1019" i="3" s="1"/>
  <c r="E1019" i="3"/>
  <c r="I1019" i="3" s="1"/>
  <c r="H1019" i="3"/>
  <c r="F1016" i="3"/>
  <c r="J1016" i="3" s="1"/>
  <c r="F1011" i="3"/>
  <c r="J1011" i="3" s="1"/>
  <c r="E1011" i="3"/>
  <c r="I1011" i="3" s="1"/>
  <c r="F1008" i="3"/>
  <c r="J1008" i="3" s="1"/>
  <c r="K1008" i="3" s="1"/>
  <c r="F955" i="3"/>
  <c r="J955" i="3" s="1"/>
  <c r="E955" i="3"/>
  <c r="I955" i="3" s="1"/>
  <c r="F952" i="3"/>
  <c r="J952" i="3" s="1"/>
  <c r="F947" i="3"/>
  <c r="J947" i="3" s="1"/>
  <c r="E947" i="3"/>
  <c r="I947" i="3" s="1"/>
  <c r="H947" i="3"/>
  <c r="F944" i="3"/>
  <c r="J944" i="3" s="1"/>
  <c r="K944" i="3" s="1"/>
  <c r="F899" i="3"/>
  <c r="J899" i="3" s="1"/>
  <c r="E899" i="3"/>
  <c r="I899" i="3" s="1"/>
  <c r="F896" i="3"/>
  <c r="J896" i="3" s="1"/>
  <c r="F891" i="3"/>
  <c r="J891" i="3" s="1"/>
  <c r="E891" i="3"/>
  <c r="I891" i="3" s="1"/>
  <c r="H891" i="3"/>
  <c r="F888" i="3"/>
  <c r="J888" i="3" s="1"/>
  <c r="K888" i="3" s="1"/>
  <c r="F772" i="3"/>
  <c r="J772" i="3" s="1"/>
  <c r="E772" i="3"/>
  <c r="I772" i="3" s="1"/>
  <c r="H772" i="3"/>
  <c r="E767" i="3"/>
  <c r="I767" i="3" s="1"/>
  <c r="H767" i="3"/>
  <c r="F716" i="3"/>
  <c r="J716" i="3" s="1"/>
  <c r="E716" i="3"/>
  <c r="I716" i="3" s="1"/>
  <c r="H716" i="3"/>
  <c r="F704" i="3"/>
  <c r="J704" i="3" s="1"/>
  <c r="E704" i="3"/>
  <c r="I704" i="3" s="1"/>
  <c r="E673" i="3"/>
  <c r="I673" i="3" s="1"/>
  <c r="F673" i="3"/>
  <c r="J673" i="3" s="1"/>
  <c r="E660" i="3"/>
  <c r="I660" i="3" s="1"/>
  <c r="F660" i="3"/>
  <c r="J660" i="3" s="1"/>
  <c r="H660" i="3"/>
  <c r="F662" i="3"/>
  <c r="J662" i="3" s="1"/>
  <c r="E662" i="3"/>
  <c r="I662" i="3" s="1"/>
  <c r="E652" i="3"/>
  <c r="I652" i="3" s="1"/>
  <c r="F652" i="3"/>
  <c r="J652" i="3" s="1"/>
  <c r="F578" i="3"/>
  <c r="J578" i="3" s="1"/>
  <c r="E578" i="3"/>
  <c r="I578" i="3" s="1"/>
  <c r="F562" i="3"/>
  <c r="J562" i="3" s="1"/>
  <c r="E562" i="3"/>
  <c r="I562" i="3" s="1"/>
  <c r="E557" i="3"/>
  <c r="I557" i="3" s="1"/>
  <c r="F557" i="3"/>
  <c r="J557" i="3" s="1"/>
  <c r="F507" i="3"/>
  <c r="J507" i="3" s="1"/>
  <c r="E507" i="3"/>
  <c r="I507" i="3" s="1"/>
  <c r="F494" i="3"/>
  <c r="J494" i="3" s="1"/>
  <c r="E494" i="3"/>
  <c r="I494" i="3" s="1"/>
  <c r="E483" i="3"/>
  <c r="I483" i="3" s="1"/>
  <c r="F483" i="3"/>
  <c r="J483" i="3" s="1"/>
  <c r="E460" i="3"/>
  <c r="I460" i="3" s="1"/>
  <c r="F460" i="3"/>
  <c r="J460" i="3" s="1"/>
  <c r="E455" i="3"/>
  <c r="I455" i="3" s="1"/>
  <c r="F455" i="3"/>
  <c r="J455" i="3" s="1"/>
  <c r="E440" i="3"/>
  <c r="I440" i="3" s="1"/>
  <c r="F440" i="3"/>
  <c r="J440" i="3" s="1"/>
  <c r="E436" i="3"/>
  <c r="I436" i="3" s="1"/>
  <c r="F436" i="3"/>
  <c r="J436" i="3" s="1"/>
  <c r="E431" i="3"/>
  <c r="I431" i="3" s="1"/>
  <c r="F431" i="3"/>
  <c r="J431" i="3" s="1"/>
  <c r="E395" i="3"/>
  <c r="I395" i="3" s="1"/>
  <c r="F395" i="3"/>
  <c r="J395" i="3" s="1"/>
  <c r="E130" i="3"/>
  <c r="I130" i="3" s="1"/>
  <c r="F130" i="3"/>
  <c r="J130" i="3" s="1"/>
  <c r="H1195" i="3"/>
  <c r="H1163" i="3"/>
  <c r="H1131" i="3"/>
  <c r="H565" i="3"/>
  <c r="H560" i="3"/>
  <c r="H507" i="3"/>
  <c r="H494" i="3"/>
  <c r="H483" i="3"/>
  <c r="H455" i="3"/>
  <c r="H440" i="3"/>
  <c r="H395" i="3"/>
  <c r="F1063" i="3"/>
  <c r="J1063" i="3" s="1"/>
  <c r="E1063" i="3"/>
  <c r="I1063" i="3" s="1"/>
  <c r="F1047" i="3"/>
  <c r="J1047" i="3" s="1"/>
  <c r="E1047" i="3"/>
  <c r="I1047" i="3" s="1"/>
  <c r="F1031" i="3"/>
  <c r="J1031" i="3" s="1"/>
  <c r="E1031" i="3"/>
  <c r="I1031" i="3" s="1"/>
  <c r="F1015" i="3"/>
  <c r="J1015" i="3" s="1"/>
  <c r="E1015" i="3"/>
  <c r="I1015" i="3" s="1"/>
  <c r="F999" i="3"/>
  <c r="J999" i="3" s="1"/>
  <c r="E999" i="3"/>
  <c r="I999" i="3" s="1"/>
  <c r="F983" i="3"/>
  <c r="J983" i="3" s="1"/>
  <c r="E983" i="3"/>
  <c r="I983" i="3" s="1"/>
  <c r="F967" i="3"/>
  <c r="J967" i="3" s="1"/>
  <c r="E967" i="3"/>
  <c r="I967" i="3" s="1"/>
  <c r="F951" i="3"/>
  <c r="J951" i="3" s="1"/>
  <c r="E951" i="3"/>
  <c r="I951" i="3" s="1"/>
  <c r="F935" i="3"/>
  <c r="J935" i="3" s="1"/>
  <c r="E935" i="3"/>
  <c r="I935" i="3" s="1"/>
  <c r="F919" i="3"/>
  <c r="J919" i="3" s="1"/>
  <c r="E919" i="3"/>
  <c r="I919" i="3" s="1"/>
  <c r="F903" i="3"/>
  <c r="J903" i="3" s="1"/>
  <c r="E903" i="3"/>
  <c r="I903" i="3" s="1"/>
  <c r="F870" i="3"/>
  <c r="J870" i="3" s="1"/>
  <c r="E870" i="3"/>
  <c r="I870" i="3" s="1"/>
  <c r="F838" i="3"/>
  <c r="J838" i="3" s="1"/>
  <c r="E838" i="3"/>
  <c r="I838" i="3" s="1"/>
  <c r="F806" i="3"/>
  <c r="J806" i="3" s="1"/>
  <c r="E806" i="3"/>
  <c r="I806" i="3" s="1"/>
  <c r="F728" i="3"/>
  <c r="J728" i="3" s="1"/>
  <c r="E728" i="3"/>
  <c r="I728" i="3" s="1"/>
  <c r="E719" i="3"/>
  <c r="I719" i="3" s="1"/>
  <c r="F719" i="3"/>
  <c r="J719" i="3" s="1"/>
  <c r="E679" i="3"/>
  <c r="I679" i="3" s="1"/>
  <c r="F679" i="3"/>
  <c r="J679" i="3" s="1"/>
  <c r="F616" i="3"/>
  <c r="J616" i="3" s="1"/>
  <c r="E616" i="3"/>
  <c r="I616" i="3" s="1"/>
  <c r="E612" i="3"/>
  <c r="I612" i="3" s="1"/>
  <c r="F612" i="3"/>
  <c r="J612" i="3" s="1"/>
  <c r="F586" i="3"/>
  <c r="J586" i="3" s="1"/>
  <c r="E586" i="3"/>
  <c r="I586" i="3" s="1"/>
  <c r="E387" i="3"/>
  <c r="I387" i="3" s="1"/>
  <c r="F387" i="3"/>
  <c r="J387" i="3" s="1"/>
  <c r="E151" i="3"/>
  <c r="I151" i="3" s="1"/>
  <c r="F151" i="3"/>
  <c r="J151" i="3" s="1"/>
  <c r="E619" i="3"/>
  <c r="I619" i="3" s="1"/>
  <c r="F619" i="3"/>
  <c r="J619" i="3" s="1"/>
  <c r="F606" i="3"/>
  <c r="J606" i="3" s="1"/>
  <c r="E606" i="3"/>
  <c r="I606" i="3" s="1"/>
  <c r="F551" i="3"/>
  <c r="J551" i="3" s="1"/>
  <c r="E551" i="3"/>
  <c r="I551" i="3" s="1"/>
  <c r="E543" i="3"/>
  <c r="I543" i="3" s="1"/>
  <c r="K543" i="3" s="1"/>
  <c r="F1055" i="3"/>
  <c r="J1055" i="3" s="1"/>
  <c r="E1055" i="3"/>
  <c r="I1055" i="3" s="1"/>
  <c r="F1039" i="3"/>
  <c r="J1039" i="3" s="1"/>
  <c r="E1039" i="3"/>
  <c r="I1039" i="3" s="1"/>
  <c r="F1023" i="3"/>
  <c r="J1023" i="3" s="1"/>
  <c r="E1023" i="3"/>
  <c r="I1023" i="3" s="1"/>
  <c r="F1007" i="3"/>
  <c r="J1007" i="3" s="1"/>
  <c r="E1007" i="3"/>
  <c r="I1007" i="3" s="1"/>
  <c r="F991" i="3"/>
  <c r="J991" i="3" s="1"/>
  <c r="E991" i="3"/>
  <c r="I991" i="3" s="1"/>
  <c r="F975" i="3"/>
  <c r="J975" i="3" s="1"/>
  <c r="E975" i="3"/>
  <c r="I975" i="3" s="1"/>
  <c r="F959" i="3"/>
  <c r="J959" i="3" s="1"/>
  <c r="E959" i="3"/>
  <c r="I959" i="3" s="1"/>
  <c r="F943" i="3"/>
  <c r="J943" i="3" s="1"/>
  <c r="E943" i="3"/>
  <c r="I943" i="3" s="1"/>
  <c r="F927" i="3"/>
  <c r="J927" i="3" s="1"/>
  <c r="E927" i="3"/>
  <c r="I927" i="3" s="1"/>
  <c r="F911" i="3"/>
  <c r="J911" i="3" s="1"/>
  <c r="E911" i="3"/>
  <c r="I911" i="3" s="1"/>
  <c r="F895" i="3"/>
  <c r="J895" i="3" s="1"/>
  <c r="E895" i="3"/>
  <c r="I895" i="3" s="1"/>
  <c r="F854" i="3"/>
  <c r="J854" i="3" s="1"/>
  <c r="E854" i="3"/>
  <c r="I854" i="3" s="1"/>
  <c r="F822" i="3"/>
  <c r="J822" i="3" s="1"/>
  <c r="E822" i="3"/>
  <c r="I822" i="3" s="1"/>
  <c r="F790" i="3"/>
  <c r="J790" i="3" s="1"/>
  <c r="E790" i="3"/>
  <c r="I790" i="3" s="1"/>
  <c r="F747" i="3"/>
  <c r="J747" i="3" s="1"/>
  <c r="E747" i="3"/>
  <c r="I747" i="3" s="1"/>
  <c r="F726" i="3"/>
  <c r="J726" i="3" s="1"/>
  <c r="E726" i="3"/>
  <c r="I726" i="3" s="1"/>
  <c r="F680" i="3"/>
  <c r="J680" i="3" s="1"/>
  <c r="K680" i="3" s="1"/>
  <c r="F672" i="3"/>
  <c r="J672" i="3" s="1"/>
  <c r="E672" i="3"/>
  <c r="I672" i="3" s="1"/>
  <c r="E644" i="3"/>
  <c r="I644" i="3" s="1"/>
  <c r="F644" i="3"/>
  <c r="J644" i="3" s="1"/>
  <c r="F641" i="3"/>
  <c r="J641" i="3" s="1"/>
  <c r="E628" i="3"/>
  <c r="I628" i="3" s="1"/>
  <c r="F628" i="3"/>
  <c r="J628" i="3" s="1"/>
  <c r="F570" i="3"/>
  <c r="J570" i="3" s="1"/>
  <c r="E570" i="3"/>
  <c r="I570" i="3" s="1"/>
  <c r="F565" i="3"/>
  <c r="J565" i="3" s="1"/>
  <c r="E560" i="3"/>
  <c r="I560" i="3" s="1"/>
  <c r="K560" i="3" s="1"/>
  <c r="F766" i="3"/>
  <c r="J766" i="3" s="1"/>
  <c r="E766" i="3"/>
  <c r="I766" i="3" s="1"/>
  <c r="E640" i="3"/>
  <c r="I640" i="3" s="1"/>
  <c r="F640" i="3"/>
  <c r="J640" i="3" s="1"/>
  <c r="F630" i="3"/>
  <c r="J630" i="3" s="1"/>
  <c r="E630" i="3"/>
  <c r="I630" i="3" s="1"/>
  <c r="E620" i="3"/>
  <c r="I620" i="3" s="1"/>
  <c r="E608" i="3"/>
  <c r="I608" i="3" s="1"/>
  <c r="F608" i="3"/>
  <c r="J608" i="3" s="1"/>
  <c r="E601" i="3"/>
  <c r="I601" i="3" s="1"/>
  <c r="F601" i="3"/>
  <c r="J601" i="3" s="1"/>
  <c r="E588" i="3"/>
  <c r="I588" i="3" s="1"/>
  <c r="K588" i="3" s="1"/>
  <c r="E576" i="3"/>
  <c r="I576" i="3" s="1"/>
  <c r="F576" i="3"/>
  <c r="J576" i="3" s="1"/>
  <c r="E564" i="3"/>
  <c r="I564" i="3" s="1"/>
  <c r="F564" i="3"/>
  <c r="J564" i="3" s="1"/>
  <c r="E559" i="3"/>
  <c r="I559" i="3" s="1"/>
  <c r="F559" i="3"/>
  <c r="J559" i="3" s="1"/>
  <c r="E549" i="3"/>
  <c r="I549" i="3" s="1"/>
  <c r="F549" i="3"/>
  <c r="J549" i="3" s="1"/>
  <c r="E539" i="3"/>
  <c r="I539" i="3" s="1"/>
  <c r="K539" i="3" s="1"/>
  <c r="E534" i="3"/>
  <c r="I534" i="3" s="1"/>
  <c r="E527" i="3"/>
  <c r="I527" i="3" s="1"/>
  <c r="F527" i="3"/>
  <c r="J527" i="3" s="1"/>
  <c r="E519" i="3"/>
  <c r="I519" i="3" s="1"/>
  <c r="F519" i="3"/>
  <c r="J519" i="3" s="1"/>
  <c r="E511" i="3"/>
  <c r="I511" i="3" s="1"/>
  <c r="F511" i="3"/>
  <c r="J511" i="3" s="1"/>
  <c r="E492" i="3"/>
  <c r="I492" i="3" s="1"/>
  <c r="F492" i="3"/>
  <c r="J492" i="3" s="1"/>
  <c r="E487" i="3"/>
  <c r="I487" i="3" s="1"/>
  <c r="F487" i="3"/>
  <c r="J487" i="3" s="1"/>
  <c r="E479" i="3"/>
  <c r="I479" i="3" s="1"/>
  <c r="F479" i="3"/>
  <c r="J479" i="3" s="1"/>
  <c r="F462" i="3"/>
  <c r="J462" i="3" s="1"/>
  <c r="E462" i="3"/>
  <c r="I462" i="3" s="1"/>
  <c r="E451" i="3"/>
  <c r="I451" i="3" s="1"/>
  <c r="F451" i="3"/>
  <c r="J451" i="3" s="1"/>
  <c r="F442" i="3"/>
  <c r="J442" i="3" s="1"/>
  <c r="E442" i="3"/>
  <c r="I442" i="3" s="1"/>
  <c r="E411" i="3"/>
  <c r="I411" i="3" s="1"/>
  <c r="F411" i="3"/>
  <c r="J411" i="3" s="1"/>
  <c r="E379" i="3"/>
  <c r="I379" i="3" s="1"/>
  <c r="F379" i="3"/>
  <c r="J379" i="3" s="1"/>
  <c r="F138" i="3"/>
  <c r="J138" i="3" s="1"/>
  <c r="E138" i="3"/>
  <c r="I138" i="3" s="1"/>
  <c r="E111" i="3"/>
  <c r="I111" i="3" s="1"/>
  <c r="F111" i="3"/>
  <c r="J111" i="3" s="1"/>
  <c r="E99" i="3"/>
  <c r="I99" i="3" s="1"/>
  <c r="F99" i="3"/>
  <c r="J99" i="3" s="1"/>
  <c r="E604" i="3"/>
  <c r="I604" i="3" s="1"/>
  <c r="F604" i="3"/>
  <c r="J604" i="3" s="1"/>
  <c r="E584" i="3"/>
  <c r="I584" i="3" s="1"/>
  <c r="F584" i="3"/>
  <c r="J584" i="3" s="1"/>
  <c r="E541" i="3"/>
  <c r="I541" i="3" s="1"/>
  <c r="F541" i="3"/>
  <c r="J541" i="3" s="1"/>
  <c r="E536" i="3"/>
  <c r="I536" i="3" s="1"/>
  <c r="F536" i="3"/>
  <c r="J536" i="3" s="1"/>
  <c r="E403" i="3"/>
  <c r="I403" i="3" s="1"/>
  <c r="F403" i="3"/>
  <c r="J403" i="3" s="1"/>
  <c r="F102" i="3"/>
  <c r="J102" i="3" s="1"/>
  <c r="E102" i="3"/>
  <c r="I102" i="3" s="1"/>
  <c r="F496" i="3"/>
  <c r="J496" i="3" s="1"/>
  <c r="K496" i="3" s="1"/>
  <c r="F491" i="3"/>
  <c r="J491" i="3" s="1"/>
  <c r="K491" i="3" s="1"/>
  <c r="F472" i="3"/>
  <c r="J472" i="3" s="1"/>
  <c r="K472" i="3" s="1"/>
  <c r="F468" i="3"/>
  <c r="J468" i="3" s="1"/>
  <c r="K468" i="3" s="1"/>
  <c r="F464" i="3"/>
  <c r="J464" i="3" s="1"/>
  <c r="K464" i="3" s="1"/>
  <c r="F459" i="3"/>
  <c r="J459" i="3" s="1"/>
  <c r="K459" i="3" s="1"/>
  <c r="F444" i="3"/>
  <c r="J444" i="3" s="1"/>
  <c r="K444" i="3" s="1"/>
  <c r="F439" i="3"/>
  <c r="J439" i="3" s="1"/>
  <c r="K439" i="3" s="1"/>
  <c r="F435" i="3"/>
  <c r="J435" i="3" s="1"/>
  <c r="K435" i="3" s="1"/>
  <c r="F424" i="3"/>
  <c r="J424" i="3" s="1"/>
  <c r="K424" i="3" s="1"/>
  <c r="F420" i="3"/>
  <c r="J420" i="3" s="1"/>
  <c r="K420" i="3" s="1"/>
  <c r="F410" i="3"/>
  <c r="J410" i="3" s="1"/>
  <c r="F402" i="3"/>
  <c r="J402" i="3" s="1"/>
  <c r="F394" i="3"/>
  <c r="J394" i="3" s="1"/>
  <c r="F386" i="3"/>
  <c r="J386" i="3" s="1"/>
  <c r="F378" i="3"/>
  <c r="J378" i="3" s="1"/>
  <c r="E363" i="3"/>
  <c r="I363" i="3" s="1"/>
  <c r="F363" i="3"/>
  <c r="J363" i="3" s="1"/>
  <c r="F358" i="3"/>
  <c r="J358" i="3" s="1"/>
  <c r="E347" i="3"/>
  <c r="I347" i="3" s="1"/>
  <c r="F347" i="3"/>
  <c r="J347" i="3" s="1"/>
  <c r="F342" i="3"/>
  <c r="J342" i="3" s="1"/>
  <c r="E331" i="3"/>
  <c r="I331" i="3" s="1"/>
  <c r="F331" i="3"/>
  <c r="J331" i="3" s="1"/>
  <c r="F326" i="3"/>
  <c r="J326" i="3" s="1"/>
  <c r="E315" i="3"/>
  <c r="I315" i="3" s="1"/>
  <c r="F315" i="3"/>
  <c r="J315" i="3" s="1"/>
  <c r="F310" i="3"/>
  <c r="J310" i="3" s="1"/>
  <c r="E299" i="3"/>
  <c r="F299" i="3"/>
  <c r="F294" i="3"/>
  <c r="J294" i="3" s="1"/>
  <c r="E283" i="3"/>
  <c r="I283" i="3" s="1"/>
  <c r="F283" i="3"/>
  <c r="J283" i="3" s="1"/>
  <c r="F278" i="3"/>
  <c r="J278" i="3" s="1"/>
  <c r="E267" i="3"/>
  <c r="I267" i="3" s="1"/>
  <c r="F267" i="3"/>
  <c r="J267" i="3" s="1"/>
  <c r="F262" i="3"/>
  <c r="J262" i="3" s="1"/>
  <c r="E251" i="3"/>
  <c r="I251" i="3" s="1"/>
  <c r="F251" i="3"/>
  <c r="J251" i="3" s="1"/>
  <c r="F246" i="3"/>
  <c r="J246" i="3" s="1"/>
  <c r="E235" i="3"/>
  <c r="I235" i="3" s="1"/>
  <c r="F235" i="3"/>
  <c r="J235" i="3" s="1"/>
  <c r="F230" i="3"/>
  <c r="J230" i="3" s="1"/>
  <c r="E219" i="3"/>
  <c r="I219" i="3" s="1"/>
  <c r="F219" i="3"/>
  <c r="J219" i="3" s="1"/>
  <c r="F214" i="3"/>
  <c r="J214" i="3" s="1"/>
  <c r="E203" i="3"/>
  <c r="I203" i="3" s="1"/>
  <c r="F203" i="3"/>
  <c r="J203" i="3" s="1"/>
  <c r="F198" i="3"/>
  <c r="J198" i="3" s="1"/>
  <c r="E187" i="3"/>
  <c r="I187" i="3" s="1"/>
  <c r="F187" i="3"/>
  <c r="J187" i="3" s="1"/>
  <c r="F182" i="3"/>
  <c r="J182" i="3" s="1"/>
  <c r="E171" i="3"/>
  <c r="I171" i="3" s="1"/>
  <c r="F152" i="3"/>
  <c r="J152" i="3" s="1"/>
  <c r="E131" i="3"/>
  <c r="I131" i="3" s="1"/>
  <c r="K131" i="3" s="1"/>
  <c r="F103" i="3"/>
  <c r="J103" i="3" s="1"/>
  <c r="K103" i="3" s="1"/>
  <c r="F98" i="3"/>
  <c r="J98" i="3" s="1"/>
  <c r="K98" i="3" s="1"/>
  <c r="E95" i="3"/>
  <c r="I95" i="3" s="1"/>
  <c r="F95" i="3"/>
  <c r="J95" i="3" s="1"/>
  <c r="E70" i="3"/>
  <c r="I70" i="3" s="1"/>
  <c r="F67" i="3"/>
  <c r="J67" i="3" s="1"/>
  <c r="K67" i="3" s="1"/>
  <c r="F655" i="3"/>
  <c r="J655" i="3" s="1"/>
  <c r="K655" i="3" s="1"/>
  <c r="F647" i="3"/>
  <c r="J647" i="3" s="1"/>
  <c r="K647" i="3" s="1"/>
  <c r="E638" i="3"/>
  <c r="I638" i="3" s="1"/>
  <c r="F615" i="3"/>
  <c r="J615" i="3" s="1"/>
  <c r="K615" i="3" s="1"/>
  <c r="F591" i="3"/>
  <c r="J591" i="3" s="1"/>
  <c r="K591" i="3" s="1"/>
  <c r="E571" i="3"/>
  <c r="I571" i="3" s="1"/>
  <c r="K571" i="3" s="1"/>
  <c r="F569" i="3"/>
  <c r="J569" i="3" s="1"/>
  <c r="E566" i="3"/>
  <c r="I566" i="3" s="1"/>
  <c r="E538" i="3"/>
  <c r="I538" i="3" s="1"/>
  <c r="F533" i="3"/>
  <c r="J533" i="3" s="1"/>
  <c r="F525" i="3"/>
  <c r="J525" i="3" s="1"/>
  <c r="F517" i="3"/>
  <c r="J517" i="3" s="1"/>
  <c r="F509" i="3"/>
  <c r="J509" i="3" s="1"/>
  <c r="E498" i="3"/>
  <c r="I498" i="3" s="1"/>
  <c r="E474" i="3"/>
  <c r="I474" i="3" s="1"/>
  <c r="E446" i="3"/>
  <c r="I446" i="3" s="1"/>
  <c r="E426" i="3"/>
  <c r="I426" i="3" s="1"/>
  <c r="E365" i="3"/>
  <c r="I365" i="3" s="1"/>
  <c r="K365" i="3" s="1"/>
  <c r="E360" i="3"/>
  <c r="I360" i="3" s="1"/>
  <c r="K360" i="3" s="1"/>
  <c r="E349" i="3"/>
  <c r="I349" i="3" s="1"/>
  <c r="K349" i="3" s="1"/>
  <c r="E344" i="3"/>
  <c r="I344" i="3" s="1"/>
  <c r="K344" i="3" s="1"/>
  <c r="E333" i="3"/>
  <c r="I333" i="3" s="1"/>
  <c r="K333" i="3" s="1"/>
  <c r="E328" i="3"/>
  <c r="I328" i="3" s="1"/>
  <c r="K328" i="3" s="1"/>
  <c r="E317" i="3"/>
  <c r="I317" i="3" s="1"/>
  <c r="K317" i="3" s="1"/>
  <c r="E312" i="3"/>
  <c r="I312" i="3" s="1"/>
  <c r="E301" i="3"/>
  <c r="I301" i="3" s="1"/>
  <c r="E296" i="3"/>
  <c r="I296" i="3" s="1"/>
  <c r="K296" i="3" s="1"/>
  <c r="E285" i="3"/>
  <c r="I285" i="3" s="1"/>
  <c r="K285" i="3" s="1"/>
  <c r="E280" i="3"/>
  <c r="I280" i="3" s="1"/>
  <c r="K280" i="3" s="1"/>
  <c r="E269" i="3"/>
  <c r="I269" i="3" s="1"/>
  <c r="K269" i="3" s="1"/>
  <c r="E264" i="3"/>
  <c r="E253" i="3"/>
  <c r="I253" i="3" s="1"/>
  <c r="K253" i="3" s="1"/>
  <c r="E248" i="3"/>
  <c r="I248" i="3" s="1"/>
  <c r="E237" i="3"/>
  <c r="I237" i="3" s="1"/>
  <c r="K237" i="3" s="1"/>
  <c r="E232" i="3"/>
  <c r="I232" i="3" s="1"/>
  <c r="E221" i="3"/>
  <c r="I221" i="3" s="1"/>
  <c r="K221" i="3" s="1"/>
  <c r="E216" i="3"/>
  <c r="I216" i="3" s="1"/>
  <c r="E205" i="3"/>
  <c r="I205" i="3" s="1"/>
  <c r="K205" i="3" s="1"/>
  <c r="E200" i="3"/>
  <c r="I200" i="3" s="1"/>
  <c r="K200" i="3" s="1"/>
  <c r="E189" i="3"/>
  <c r="I189" i="3" s="1"/>
  <c r="K189" i="3" s="1"/>
  <c r="E184" i="3"/>
  <c r="I184" i="3" s="1"/>
  <c r="K184" i="3" s="1"/>
  <c r="E173" i="3"/>
  <c r="I173" i="3" s="1"/>
  <c r="K173" i="3" s="1"/>
  <c r="F162" i="3"/>
  <c r="J162" i="3" s="1"/>
  <c r="E159" i="3"/>
  <c r="I159" i="3" s="1"/>
  <c r="K159" i="3" s="1"/>
  <c r="F154" i="3"/>
  <c r="J154" i="3" s="1"/>
  <c r="F143" i="3"/>
  <c r="J143" i="3" s="1"/>
  <c r="K143" i="3" s="1"/>
  <c r="E134" i="3"/>
  <c r="I134" i="3" s="1"/>
  <c r="F134" i="3"/>
  <c r="J134" i="3" s="1"/>
  <c r="E118" i="3"/>
  <c r="I118" i="3" s="1"/>
  <c r="F115" i="3"/>
  <c r="J115" i="3" s="1"/>
  <c r="K115" i="3" s="1"/>
  <c r="E79" i="3"/>
  <c r="I79" i="3" s="1"/>
  <c r="F79" i="3"/>
  <c r="J79" i="3" s="1"/>
  <c r="E63" i="3"/>
  <c r="I63" i="3" s="1"/>
  <c r="F63" i="3"/>
  <c r="J63" i="3" s="1"/>
  <c r="E47" i="3"/>
  <c r="I47" i="3" s="1"/>
  <c r="F47" i="3"/>
  <c r="J47" i="3" s="1"/>
  <c r="E371" i="3"/>
  <c r="I371" i="3" s="1"/>
  <c r="F371" i="3"/>
  <c r="J371" i="3" s="1"/>
  <c r="E355" i="3"/>
  <c r="I355" i="3" s="1"/>
  <c r="F355" i="3"/>
  <c r="J355" i="3" s="1"/>
  <c r="E339" i="3"/>
  <c r="I339" i="3" s="1"/>
  <c r="F339" i="3"/>
  <c r="J339" i="3" s="1"/>
  <c r="E323" i="3"/>
  <c r="I323" i="3" s="1"/>
  <c r="F323" i="3"/>
  <c r="J323" i="3" s="1"/>
  <c r="E307" i="3"/>
  <c r="I307" i="3" s="1"/>
  <c r="F307" i="3"/>
  <c r="J307" i="3" s="1"/>
  <c r="E291" i="3"/>
  <c r="I291" i="3" s="1"/>
  <c r="F291" i="3"/>
  <c r="J291" i="3" s="1"/>
  <c r="E275" i="3"/>
  <c r="I275" i="3" s="1"/>
  <c r="F275" i="3"/>
  <c r="J275" i="3" s="1"/>
  <c r="E259" i="3"/>
  <c r="I259" i="3" s="1"/>
  <c r="F259" i="3"/>
  <c r="J259" i="3" s="1"/>
  <c r="E243" i="3"/>
  <c r="I243" i="3" s="1"/>
  <c r="F243" i="3"/>
  <c r="J243" i="3" s="1"/>
  <c r="E227" i="3"/>
  <c r="I227" i="3" s="1"/>
  <c r="F227" i="3"/>
  <c r="J227" i="3" s="1"/>
  <c r="E211" i="3"/>
  <c r="I211" i="3" s="1"/>
  <c r="F211" i="3"/>
  <c r="J211" i="3" s="1"/>
  <c r="E195" i="3"/>
  <c r="I195" i="3" s="1"/>
  <c r="F195" i="3"/>
  <c r="J195" i="3" s="1"/>
  <c r="E179" i="3"/>
  <c r="I179" i="3" s="1"/>
  <c r="F179" i="3"/>
  <c r="J179" i="3" s="1"/>
  <c r="E127" i="3"/>
  <c r="I127" i="3" s="1"/>
  <c r="F127" i="3"/>
  <c r="J127" i="3" s="1"/>
  <c r="E66" i="3"/>
  <c r="I66" i="3" s="1"/>
  <c r="F66" i="3"/>
  <c r="J66" i="3" s="1"/>
  <c r="E50" i="3"/>
  <c r="I50" i="3" s="1"/>
  <c r="F50" i="3"/>
  <c r="J50" i="3" s="1"/>
  <c r="F34" i="3"/>
  <c r="J34" i="3" s="1"/>
  <c r="K34" i="3" s="1"/>
  <c r="F18" i="3"/>
  <c r="J18" i="3" s="1"/>
  <c r="K18" i="3" s="1"/>
  <c r="F31" i="3"/>
  <c r="J31" i="3" s="1"/>
  <c r="K31" i="3" s="1"/>
  <c r="F6" i="3"/>
  <c r="J6" i="3" s="1"/>
  <c r="K6" i="3" s="1"/>
  <c r="F3" i="3"/>
  <c r="J3" i="3" s="1"/>
  <c r="E885" i="3"/>
  <c r="I885" i="3" s="1"/>
  <c r="F885" i="3"/>
  <c r="J885" i="3" s="1"/>
  <c r="E877" i="3"/>
  <c r="I877" i="3" s="1"/>
  <c r="F877" i="3"/>
  <c r="J877" i="3" s="1"/>
  <c r="E869" i="3"/>
  <c r="I869" i="3" s="1"/>
  <c r="F869" i="3"/>
  <c r="J869" i="3" s="1"/>
  <c r="E861" i="3"/>
  <c r="I861" i="3" s="1"/>
  <c r="F861" i="3"/>
  <c r="J861" i="3" s="1"/>
  <c r="E853" i="3"/>
  <c r="I853" i="3" s="1"/>
  <c r="F853" i="3"/>
  <c r="J853" i="3" s="1"/>
  <c r="E845" i="3"/>
  <c r="I845" i="3" s="1"/>
  <c r="F845" i="3"/>
  <c r="J845" i="3" s="1"/>
  <c r="E837" i="3"/>
  <c r="I837" i="3" s="1"/>
  <c r="F837" i="3"/>
  <c r="J837" i="3" s="1"/>
  <c r="E829" i="3"/>
  <c r="I829" i="3" s="1"/>
  <c r="F829" i="3"/>
  <c r="J829" i="3" s="1"/>
  <c r="E821" i="3"/>
  <c r="I821" i="3" s="1"/>
  <c r="F821" i="3"/>
  <c r="J821" i="3" s="1"/>
  <c r="E813" i="3"/>
  <c r="I813" i="3" s="1"/>
  <c r="F813" i="3"/>
  <c r="J813" i="3" s="1"/>
  <c r="E805" i="3"/>
  <c r="I805" i="3" s="1"/>
  <c r="F805" i="3"/>
  <c r="J805" i="3" s="1"/>
  <c r="E797" i="3"/>
  <c r="I797" i="3" s="1"/>
  <c r="F797" i="3"/>
  <c r="J797" i="3" s="1"/>
  <c r="E789" i="3"/>
  <c r="I789" i="3" s="1"/>
  <c r="F789" i="3"/>
  <c r="J789" i="3" s="1"/>
  <c r="E781" i="3"/>
  <c r="I781" i="3" s="1"/>
  <c r="F781" i="3"/>
  <c r="J781" i="3" s="1"/>
  <c r="E773" i="3"/>
  <c r="I773" i="3" s="1"/>
  <c r="F773" i="3"/>
  <c r="J773" i="3" s="1"/>
  <c r="F762" i="3"/>
  <c r="J762" i="3" s="1"/>
  <c r="E762" i="3"/>
  <c r="I762" i="3" s="1"/>
  <c r="E709" i="3"/>
  <c r="I709" i="3" s="1"/>
  <c r="F709" i="3"/>
  <c r="J709" i="3" s="1"/>
  <c r="F698" i="3"/>
  <c r="J698" i="3" s="1"/>
  <c r="E698" i="3"/>
  <c r="I698" i="3" s="1"/>
  <c r="E653" i="3"/>
  <c r="I653" i="3" s="1"/>
  <c r="F653" i="3"/>
  <c r="J653" i="3" s="1"/>
  <c r="E645" i="3"/>
  <c r="I645" i="3" s="1"/>
  <c r="F645" i="3"/>
  <c r="J645" i="3" s="1"/>
  <c r="F634" i="3"/>
  <c r="J634" i="3" s="1"/>
  <c r="E634" i="3"/>
  <c r="I634" i="3" s="1"/>
  <c r="F610" i="3"/>
  <c r="J610" i="3" s="1"/>
  <c r="E610" i="3"/>
  <c r="I610" i="3" s="1"/>
  <c r="E585" i="3"/>
  <c r="I585" i="3" s="1"/>
  <c r="F585" i="3"/>
  <c r="J585" i="3" s="1"/>
  <c r="E521" i="3"/>
  <c r="I521" i="3" s="1"/>
  <c r="F521" i="3"/>
  <c r="J521" i="3" s="1"/>
  <c r="E132" i="3"/>
  <c r="I132" i="3" s="1"/>
  <c r="F132" i="3"/>
  <c r="J132" i="3" s="1"/>
  <c r="E359" i="3"/>
  <c r="I359" i="3" s="1"/>
  <c r="F359" i="3"/>
  <c r="J359" i="3" s="1"/>
  <c r="E351" i="3"/>
  <c r="I351" i="3" s="1"/>
  <c r="F351" i="3"/>
  <c r="J351" i="3" s="1"/>
  <c r="E343" i="3"/>
  <c r="I343" i="3" s="1"/>
  <c r="F343" i="3"/>
  <c r="J343" i="3" s="1"/>
  <c r="E335" i="3"/>
  <c r="I335" i="3" s="1"/>
  <c r="F335" i="3"/>
  <c r="J335" i="3" s="1"/>
  <c r="E327" i="3"/>
  <c r="I327" i="3" s="1"/>
  <c r="F327" i="3"/>
  <c r="J327" i="3" s="1"/>
  <c r="E319" i="3"/>
  <c r="I319" i="3" s="1"/>
  <c r="F319" i="3"/>
  <c r="J319" i="3" s="1"/>
  <c r="E311" i="3"/>
  <c r="I311" i="3" s="1"/>
  <c r="F311" i="3"/>
  <c r="J311" i="3" s="1"/>
  <c r="E303" i="3"/>
  <c r="I303" i="3" s="1"/>
  <c r="F303" i="3"/>
  <c r="J303" i="3" s="1"/>
  <c r="E295" i="3"/>
  <c r="I295" i="3" s="1"/>
  <c r="F295" i="3"/>
  <c r="J295" i="3" s="1"/>
  <c r="E287" i="3"/>
  <c r="I287" i="3" s="1"/>
  <c r="F287" i="3"/>
  <c r="J287" i="3" s="1"/>
  <c r="E279" i="3"/>
  <c r="I279" i="3" s="1"/>
  <c r="F279" i="3"/>
  <c r="J279" i="3" s="1"/>
  <c r="E271" i="3"/>
  <c r="I271" i="3" s="1"/>
  <c r="F271" i="3"/>
  <c r="J271" i="3" s="1"/>
  <c r="E263" i="3"/>
  <c r="I263" i="3" s="1"/>
  <c r="F263" i="3"/>
  <c r="J263" i="3" s="1"/>
  <c r="E255" i="3"/>
  <c r="I255" i="3" s="1"/>
  <c r="F255" i="3"/>
  <c r="J255" i="3" s="1"/>
  <c r="E247" i="3"/>
  <c r="I247" i="3" s="1"/>
  <c r="F247" i="3"/>
  <c r="J247" i="3" s="1"/>
  <c r="E239" i="3"/>
  <c r="I239" i="3" s="1"/>
  <c r="F239" i="3"/>
  <c r="J239" i="3" s="1"/>
  <c r="E231" i="3"/>
  <c r="I231" i="3" s="1"/>
  <c r="F231" i="3"/>
  <c r="J231" i="3" s="1"/>
  <c r="E223" i="3"/>
  <c r="I223" i="3" s="1"/>
  <c r="F223" i="3"/>
  <c r="J223" i="3" s="1"/>
  <c r="E215" i="3"/>
  <c r="I215" i="3" s="1"/>
  <c r="F215" i="3"/>
  <c r="J215" i="3" s="1"/>
  <c r="E207" i="3"/>
  <c r="I207" i="3" s="1"/>
  <c r="F207" i="3"/>
  <c r="J207" i="3" s="1"/>
  <c r="E199" i="3"/>
  <c r="I199" i="3" s="1"/>
  <c r="F199" i="3"/>
  <c r="J199" i="3" s="1"/>
  <c r="E191" i="3"/>
  <c r="I191" i="3" s="1"/>
  <c r="F191" i="3"/>
  <c r="J191" i="3" s="1"/>
  <c r="E183" i="3"/>
  <c r="I183" i="3" s="1"/>
  <c r="F183" i="3"/>
  <c r="J183" i="3" s="1"/>
  <c r="E175" i="3"/>
  <c r="I175" i="3" s="1"/>
  <c r="F175" i="3"/>
  <c r="J175" i="3" s="1"/>
  <c r="F153" i="3"/>
  <c r="J153" i="3" s="1"/>
  <c r="E153" i="3"/>
  <c r="I153" i="3" s="1"/>
  <c r="E146" i="3"/>
  <c r="I146" i="3" s="1"/>
  <c r="F146" i="3"/>
  <c r="J146" i="3" s="1"/>
  <c r="E136" i="3"/>
  <c r="I136" i="3" s="1"/>
  <c r="F136" i="3"/>
  <c r="J136" i="3" s="1"/>
  <c r="F121" i="3"/>
  <c r="J121" i="3" s="1"/>
  <c r="E121" i="3"/>
  <c r="I121" i="3" s="1"/>
  <c r="E116" i="3"/>
  <c r="I116" i="3" s="1"/>
  <c r="F116" i="3"/>
  <c r="J116" i="3" s="1"/>
  <c r="F105" i="3"/>
  <c r="J105" i="3" s="1"/>
  <c r="E105" i="3"/>
  <c r="I105" i="3" s="1"/>
  <c r="E100" i="3"/>
  <c r="I100" i="3" s="1"/>
  <c r="F100" i="3"/>
  <c r="J100" i="3" s="1"/>
  <c r="F89" i="3"/>
  <c r="J89" i="3" s="1"/>
  <c r="E89" i="3"/>
  <c r="I89" i="3" s="1"/>
  <c r="E84" i="3"/>
  <c r="I84" i="3" s="1"/>
  <c r="F84" i="3"/>
  <c r="J84" i="3" s="1"/>
  <c r="F73" i="3"/>
  <c r="J73" i="3" s="1"/>
  <c r="E73" i="3"/>
  <c r="I73" i="3" s="1"/>
  <c r="E68" i="3"/>
  <c r="I68" i="3" s="1"/>
  <c r="F68" i="3"/>
  <c r="J68" i="3" s="1"/>
  <c r="F502" i="3"/>
  <c r="J502" i="3" s="1"/>
  <c r="E502" i="3"/>
  <c r="I502" i="3" s="1"/>
  <c r="E485" i="3"/>
  <c r="I485" i="3" s="1"/>
  <c r="F485" i="3"/>
  <c r="J485" i="3" s="1"/>
  <c r="F170" i="3"/>
  <c r="J170" i="3" s="1"/>
  <c r="E170" i="3"/>
  <c r="I170" i="3" s="1"/>
  <c r="F101" i="3"/>
  <c r="J101" i="3" s="1"/>
  <c r="E101" i="3"/>
  <c r="I101" i="3" s="1"/>
  <c r="E96" i="3"/>
  <c r="I96" i="3" s="1"/>
  <c r="F96" i="3"/>
  <c r="J96" i="3" s="1"/>
  <c r="F21" i="3"/>
  <c r="J21" i="3" s="1"/>
  <c r="E21" i="3"/>
  <c r="I21" i="3" s="1"/>
  <c r="F5" i="3"/>
  <c r="J5" i="3" s="1"/>
  <c r="E5" i="3"/>
  <c r="I5" i="3" s="1"/>
  <c r="H751" i="3"/>
  <c r="H585" i="3"/>
  <c r="E879" i="3"/>
  <c r="I879" i="3" s="1"/>
  <c r="F879" i="3"/>
  <c r="J879" i="3" s="1"/>
  <c r="E863" i="3"/>
  <c r="I863" i="3" s="1"/>
  <c r="F863" i="3"/>
  <c r="J863" i="3" s="1"/>
  <c r="E847" i="3"/>
  <c r="I847" i="3" s="1"/>
  <c r="F847" i="3"/>
  <c r="J847" i="3" s="1"/>
  <c r="E831" i="3"/>
  <c r="I831" i="3" s="1"/>
  <c r="F831" i="3"/>
  <c r="J831" i="3" s="1"/>
  <c r="E815" i="3"/>
  <c r="I815" i="3" s="1"/>
  <c r="F815" i="3"/>
  <c r="J815" i="3" s="1"/>
  <c r="E799" i="3"/>
  <c r="I799" i="3" s="1"/>
  <c r="F799" i="3"/>
  <c r="J799" i="3" s="1"/>
  <c r="E783" i="3"/>
  <c r="I783" i="3" s="1"/>
  <c r="F783" i="3"/>
  <c r="J783" i="3" s="1"/>
  <c r="E759" i="3"/>
  <c r="I759" i="3" s="1"/>
  <c r="F759" i="3"/>
  <c r="J759" i="3" s="1"/>
  <c r="F742" i="3"/>
  <c r="J742" i="3" s="1"/>
  <c r="E742" i="3"/>
  <c r="I742" i="3" s="1"/>
  <c r="E695" i="3"/>
  <c r="I695" i="3" s="1"/>
  <c r="F695" i="3"/>
  <c r="J695" i="3" s="1"/>
  <c r="F678" i="3"/>
  <c r="J678" i="3" s="1"/>
  <c r="E678" i="3"/>
  <c r="I678" i="3" s="1"/>
  <c r="E505" i="3"/>
  <c r="I505" i="3" s="1"/>
  <c r="F505" i="3"/>
  <c r="J505" i="3" s="1"/>
  <c r="F418" i="3"/>
  <c r="J418" i="3" s="1"/>
  <c r="E418" i="3"/>
  <c r="I418" i="3" s="1"/>
  <c r="E407" i="3"/>
  <c r="I407" i="3" s="1"/>
  <c r="F407" i="3"/>
  <c r="J407" i="3" s="1"/>
  <c r="E399" i="3"/>
  <c r="I399" i="3" s="1"/>
  <c r="F399" i="3"/>
  <c r="J399" i="3" s="1"/>
  <c r="E383" i="3"/>
  <c r="I383" i="3" s="1"/>
  <c r="F383" i="3"/>
  <c r="J383" i="3" s="1"/>
  <c r="H1167" i="3"/>
  <c r="H1123" i="3"/>
  <c r="H1107" i="3"/>
  <c r="H877" i="3"/>
  <c r="H815" i="3"/>
  <c r="H799" i="3"/>
  <c r="H627" i="3"/>
  <c r="H498" i="3"/>
  <c r="H399" i="3"/>
  <c r="H170" i="3"/>
  <c r="F1218" i="3"/>
  <c r="J1218" i="3" s="1"/>
  <c r="F1206" i="3"/>
  <c r="J1206" i="3" s="1"/>
  <c r="F1202" i="3"/>
  <c r="J1202" i="3" s="1"/>
  <c r="F1198" i="3"/>
  <c r="J1198" i="3" s="1"/>
  <c r="F1194" i="3"/>
  <c r="J1194" i="3" s="1"/>
  <c r="F1190" i="3"/>
  <c r="J1190" i="3" s="1"/>
  <c r="F1186" i="3"/>
  <c r="J1186" i="3" s="1"/>
  <c r="F1182" i="3"/>
  <c r="J1182" i="3" s="1"/>
  <c r="F1178" i="3"/>
  <c r="J1178" i="3" s="1"/>
  <c r="F1174" i="3"/>
  <c r="J1174" i="3" s="1"/>
  <c r="F1170" i="3"/>
  <c r="J1170" i="3" s="1"/>
  <c r="F1166" i="3"/>
  <c r="J1166" i="3" s="1"/>
  <c r="F1162" i="3"/>
  <c r="J1162" i="3" s="1"/>
  <c r="F1158" i="3"/>
  <c r="J1158" i="3" s="1"/>
  <c r="F1154" i="3"/>
  <c r="J1154" i="3" s="1"/>
  <c r="F1150" i="3"/>
  <c r="J1150" i="3" s="1"/>
  <c r="F1146" i="3"/>
  <c r="J1146" i="3" s="1"/>
  <c r="F1142" i="3"/>
  <c r="J1142" i="3" s="1"/>
  <c r="F1138" i="3"/>
  <c r="J1138" i="3" s="1"/>
  <c r="F1134" i="3"/>
  <c r="J1134" i="3" s="1"/>
  <c r="F1130" i="3"/>
  <c r="J1130" i="3" s="1"/>
  <c r="F1126" i="3"/>
  <c r="J1126" i="3" s="1"/>
  <c r="F1122" i="3"/>
  <c r="J1122" i="3" s="1"/>
  <c r="F1118" i="3"/>
  <c r="J1118" i="3" s="1"/>
  <c r="F770" i="3"/>
  <c r="J770" i="3" s="1"/>
  <c r="E770" i="3"/>
  <c r="I770" i="3" s="1"/>
  <c r="E749" i="3"/>
  <c r="I749" i="3" s="1"/>
  <c r="F749" i="3"/>
  <c r="J749" i="3" s="1"/>
  <c r="F745" i="3"/>
  <c r="J745" i="3" s="1"/>
  <c r="E741" i="3"/>
  <c r="I741" i="3" s="1"/>
  <c r="F741" i="3"/>
  <c r="J741" i="3" s="1"/>
  <c r="F730" i="3"/>
  <c r="J730" i="3" s="1"/>
  <c r="E730" i="3"/>
  <c r="I730" i="3" s="1"/>
  <c r="E723" i="3"/>
  <c r="I723" i="3" s="1"/>
  <c r="K723" i="3" s="1"/>
  <c r="F706" i="3"/>
  <c r="J706" i="3" s="1"/>
  <c r="E706" i="3"/>
  <c r="I706" i="3" s="1"/>
  <c r="E685" i="3"/>
  <c r="I685" i="3" s="1"/>
  <c r="F685" i="3"/>
  <c r="J685" i="3" s="1"/>
  <c r="F681" i="3"/>
  <c r="J681" i="3" s="1"/>
  <c r="E677" i="3"/>
  <c r="I677" i="3" s="1"/>
  <c r="F677" i="3"/>
  <c r="J677" i="3" s="1"/>
  <c r="F666" i="3"/>
  <c r="J666" i="3" s="1"/>
  <c r="E666" i="3"/>
  <c r="I666" i="3" s="1"/>
  <c r="E659" i="3"/>
  <c r="I659" i="3" s="1"/>
  <c r="K659" i="3" s="1"/>
  <c r="F642" i="3"/>
  <c r="J642" i="3" s="1"/>
  <c r="E642" i="3"/>
  <c r="I642" i="3" s="1"/>
  <c r="E621" i="3"/>
  <c r="I621" i="3" s="1"/>
  <c r="F621" i="3"/>
  <c r="J621" i="3" s="1"/>
  <c r="F617" i="3"/>
  <c r="J617" i="3" s="1"/>
  <c r="K617" i="3" s="1"/>
  <c r="E613" i="3"/>
  <c r="I613" i="3" s="1"/>
  <c r="F613" i="3"/>
  <c r="J613" i="3" s="1"/>
  <c r="E590" i="3"/>
  <c r="I590" i="3" s="1"/>
  <c r="E553" i="3"/>
  <c r="I553" i="3" s="1"/>
  <c r="F553" i="3"/>
  <c r="J553" i="3" s="1"/>
  <c r="E531" i="3"/>
  <c r="I531" i="3" s="1"/>
  <c r="K531" i="3" s="1"/>
  <c r="F529" i="3"/>
  <c r="J529" i="3" s="1"/>
  <c r="E526" i="3"/>
  <c r="I526" i="3" s="1"/>
  <c r="F438" i="3"/>
  <c r="J438" i="3" s="1"/>
  <c r="E438" i="3"/>
  <c r="I438" i="3" s="1"/>
  <c r="E425" i="3"/>
  <c r="I425" i="3" s="1"/>
  <c r="F425" i="3"/>
  <c r="J425" i="3" s="1"/>
  <c r="E421" i="3"/>
  <c r="I421" i="3" s="1"/>
  <c r="F421" i="3"/>
  <c r="J421" i="3" s="1"/>
  <c r="F738" i="3"/>
  <c r="J738" i="3" s="1"/>
  <c r="E738" i="3"/>
  <c r="I738" i="3" s="1"/>
  <c r="E717" i="3"/>
  <c r="I717" i="3" s="1"/>
  <c r="F717" i="3"/>
  <c r="J717" i="3" s="1"/>
  <c r="F674" i="3"/>
  <c r="J674" i="3" s="1"/>
  <c r="E674" i="3"/>
  <c r="I674" i="3" s="1"/>
  <c r="E489" i="3"/>
  <c r="I489" i="3" s="1"/>
  <c r="F489" i="3"/>
  <c r="J489" i="3" s="1"/>
  <c r="F149" i="3"/>
  <c r="J149" i="3" s="1"/>
  <c r="E149" i="3"/>
  <c r="I149" i="3" s="1"/>
  <c r="E128" i="3"/>
  <c r="I128" i="3" s="1"/>
  <c r="F128" i="3"/>
  <c r="J128" i="3" s="1"/>
  <c r="F117" i="3"/>
  <c r="J117" i="3" s="1"/>
  <c r="E117" i="3"/>
  <c r="I117" i="3" s="1"/>
  <c r="E112" i="3"/>
  <c r="I112" i="3" s="1"/>
  <c r="F112" i="3"/>
  <c r="J112" i="3" s="1"/>
  <c r="F85" i="3"/>
  <c r="J85" i="3" s="1"/>
  <c r="E85" i="3"/>
  <c r="I85" i="3" s="1"/>
  <c r="E80" i="3"/>
  <c r="I80" i="3" s="1"/>
  <c r="F80" i="3"/>
  <c r="J80" i="3" s="1"/>
  <c r="F69" i="3"/>
  <c r="J69" i="3" s="1"/>
  <c r="E69" i="3"/>
  <c r="I69" i="3" s="1"/>
  <c r="E64" i="3"/>
  <c r="I64" i="3" s="1"/>
  <c r="F64" i="3"/>
  <c r="J64" i="3" s="1"/>
  <c r="F53" i="3"/>
  <c r="J53" i="3" s="1"/>
  <c r="E53" i="3"/>
  <c r="I53" i="3" s="1"/>
  <c r="E48" i="3"/>
  <c r="I48" i="3" s="1"/>
  <c r="F48" i="3"/>
  <c r="J48" i="3" s="1"/>
  <c r="F37" i="3"/>
  <c r="J37" i="3" s="1"/>
  <c r="E37" i="3"/>
  <c r="I37" i="3" s="1"/>
  <c r="E32" i="3"/>
  <c r="I32" i="3" s="1"/>
  <c r="F32" i="3"/>
  <c r="J32" i="3" s="1"/>
  <c r="E16" i="3"/>
  <c r="I16" i="3" s="1"/>
  <c r="F16" i="3"/>
  <c r="J16" i="3" s="1"/>
  <c r="H670" i="3"/>
  <c r="H521" i="3"/>
  <c r="H485" i="3"/>
  <c r="H132" i="3"/>
  <c r="E887" i="3"/>
  <c r="I887" i="3" s="1"/>
  <c r="F887" i="3"/>
  <c r="J887" i="3" s="1"/>
  <c r="E871" i="3"/>
  <c r="I871" i="3" s="1"/>
  <c r="F871" i="3"/>
  <c r="J871" i="3" s="1"/>
  <c r="E855" i="3"/>
  <c r="I855" i="3" s="1"/>
  <c r="F855" i="3"/>
  <c r="J855" i="3" s="1"/>
  <c r="E839" i="3"/>
  <c r="I839" i="3" s="1"/>
  <c r="F839" i="3"/>
  <c r="J839" i="3" s="1"/>
  <c r="E823" i="3"/>
  <c r="I823" i="3" s="1"/>
  <c r="F823" i="3"/>
  <c r="J823" i="3" s="1"/>
  <c r="E807" i="3"/>
  <c r="I807" i="3" s="1"/>
  <c r="F807" i="3"/>
  <c r="J807" i="3" s="1"/>
  <c r="E791" i="3"/>
  <c r="I791" i="3" s="1"/>
  <c r="F791" i="3"/>
  <c r="J791" i="3" s="1"/>
  <c r="E731" i="3"/>
  <c r="I731" i="3" s="1"/>
  <c r="F731" i="3"/>
  <c r="J731" i="3" s="1"/>
  <c r="E721" i="3"/>
  <c r="I721" i="3" s="1"/>
  <c r="F721" i="3"/>
  <c r="J721" i="3" s="1"/>
  <c r="E667" i="3"/>
  <c r="I667" i="3" s="1"/>
  <c r="F667" i="3"/>
  <c r="J667" i="3" s="1"/>
  <c r="E657" i="3"/>
  <c r="I657" i="3" s="1"/>
  <c r="F657" i="3"/>
  <c r="J657" i="3" s="1"/>
  <c r="E631" i="3"/>
  <c r="I631" i="3" s="1"/>
  <c r="F631" i="3"/>
  <c r="J631" i="3" s="1"/>
  <c r="F614" i="3"/>
  <c r="J614" i="3" s="1"/>
  <c r="E614" i="3"/>
  <c r="I614" i="3" s="1"/>
  <c r="F587" i="3"/>
  <c r="J587" i="3" s="1"/>
  <c r="E587" i="3"/>
  <c r="I587" i="3" s="1"/>
  <c r="F550" i="3"/>
  <c r="J550" i="3" s="1"/>
  <c r="E550" i="3"/>
  <c r="I550" i="3" s="1"/>
  <c r="F523" i="3"/>
  <c r="J523" i="3" s="1"/>
  <c r="E523" i="3"/>
  <c r="I523" i="3" s="1"/>
  <c r="E501" i="3"/>
  <c r="I501" i="3" s="1"/>
  <c r="F501" i="3"/>
  <c r="J501" i="3" s="1"/>
  <c r="E415" i="3"/>
  <c r="I415" i="3" s="1"/>
  <c r="F415" i="3"/>
  <c r="J415" i="3" s="1"/>
  <c r="E391" i="3"/>
  <c r="I391" i="3" s="1"/>
  <c r="F391" i="3"/>
  <c r="J391" i="3" s="1"/>
  <c r="E375" i="3"/>
  <c r="I375" i="3" s="1"/>
  <c r="F375" i="3"/>
  <c r="J375" i="3" s="1"/>
  <c r="E367" i="3"/>
  <c r="I367" i="3" s="1"/>
  <c r="F367" i="3"/>
  <c r="J367" i="3" s="1"/>
  <c r="H1199" i="3"/>
  <c r="H1135" i="3"/>
  <c r="H1115" i="3"/>
  <c r="H1102" i="3"/>
  <c r="H1091" i="3"/>
  <c r="H1078" i="3"/>
  <c r="H869" i="3"/>
  <c r="H847" i="3"/>
  <c r="H789" i="3"/>
  <c r="H709" i="3"/>
  <c r="H631" i="3"/>
  <c r="H502" i="3"/>
  <c r="H383" i="3"/>
  <c r="H367" i="3"/>
  <c r="H117" i="3"/>
  <c r="H96" i="3"/>
  <c r="F1222" i="3"/>
  <c r="J1222" i="3" s="1"/>
  <c r="F1214" i="3"/>
  <c r="J1214" i="3" s="1"/>
  <c r="F1210" i="3"/>
  <c r="J1210" i="3" s="1"/>
  <c r="H1218" i="3"/>
  <c r="H1211" i="3"/>
  <c r="H1203" i="3"/>
  <c r="H1187" i="3"/>
  <c r="H1179" i="3"/>
  <c r="H1171" i="3"/>
  <c r="H1155" i="3"/>
  <c r="H1147" i="3"/>
  <c r="H1139" i="3"/>
  <c r="H1105" i="3"/>
  <c r="H1083" i="3"/>
  <c r="H887" i="3"/>
  <c r="H863" i="3"/>
  <c r="H731" i="3"/>
  <c r="H717" i="3"/>
  <c r="H667" i="3"/>
  <c r="H614" i="3"/>
  <c r="H598" i="3"/>
  <c r="H587" i="3"/>
  <c r="H523" i="3"/>
  <c r="H505" i="3"/>
  <c r="H501" i="3"/>
  <c r="H327" i="3"/>
  <c r="H295" i="3"/>
  <c r="H136" i="3"/>
  <c r="H116" i="3"/>
  <c r="H80" i="3"/>
  <c r="H64" i="3"/>
  <c r="H53" i="3"/>
  <c r="H48" i="3"/>
  <c r="H37" i="3"/>
  <c r="H5" i="3"/>
  <c r="H199" i="3"/>
  <c r="H231" i="3"/>
  <c r="H263" i="3"/>
  <c r="E1070" i="3"/>
  <c r="I1070" i="3" s="1"/>
  <c r="F1070" i="3"/>
  <c r="J1070" i="3" s="1"/>
  <c r="E1066" i="3"/>
  <c r="I1066" i="3" s="1"/>
  <c r="F1066" i="3"/>
  <c r="J1066" i="3" s="1"/>
  <c r="E1062" i="3"/>
  <c r="I1062" i="3" s="1"/>
  <c r="F1062" i="3"/>
  <c r="J1062" i="3" s="1"/>
  <c r="E1058" i="3"/>
  <c r="I1058" i="3" s="1"/>
  <c r="F1058" i="3"/>
  <c r="J1058" i="3" s="1"/>
  <c r="E1054" i="3"/>
  <c r="I1054" i="3" s="1"/>
  <c r="F1054" i="3"/>
  <c r="J1054" i="3" s="1"/>
  <c r="E1050" i="3"/>
  <c r="I1050" i="3" s="1"/>
  <c r="F1050" i="3"/>
  <c r="J1050" i="3" s="1"/>
  <c r="E1046" i="3"/>
  <c r="I1046" i="3" s="1"/>
  <c r="F1046" i="3"/>
  <c r="J1046" i="3" s="1"/>
  <c r="E1042" i="3"/>
  <c r="I1042" i="3" s="1"/>
  <c r="F1042" i="3"/>
  <c r="J1042" i="3" s="1"/>
  <c r="E1038" i="3"/>
  <c r="I1038" i="3" s="1"/>
  <c r="F1038" i="3"/>
  <c r="J1038" i="3" s="1"/>
  <c r="E1034" i="3"/>
  <c r="I1034" i="3" s="1"/>
  <c r="F1034" i="3"/>
  <c r="J1034" i="3" s="1"/>
  <c r="E1030" i="3"/>
  <c r="I1030" i="3" s="1"/>
  <c r="F1030" i="3"/>
  <c r="J1030" i="3" s="1"/>
  <c r="E1026" i="3"/>
  <c r="I1026" i="3" s="1"/>
  <c r="F1026" i="3"/>
  <c r="J1026" i="3" s="1"/>
  <c r="E1022" i="3"/>
  <c r="I1022" i="3" s="1"/>
  <c r="F1022" i="3"/>
  <c r="J1022" i="3" s="1"/>
  <c r="E1018" i="3"/>
  <c r="I1018" i="3" s="1"/>
  <c r="F1018" i="3"/>
  <c r="J1018" i="3" s="1"/>
  <c r="E1014" i="3"/>
  <c r="I1014" i="3" s="1"/>
  <c r="F1014" i="3"/>
  <c r="J1014" i="3" s="1"/>
  <c r="E1010" i="3"/>
  <c r="I1010" i="3" s="1"/>
  <c r="F1010" i="3"/>
  <c r="J1010" i="3" s="1"/>
  <c r="E1006" i="3"/>
  <c r="I1006" i="3" s="1"/>
  <c r="F1006" i="3"/>
  <c r="J1006" i="3" s="1"/>
  <c r="E1002" i="3"/>
  <c r="I1002" i="3" s="1"/>
  <c r="F1002" i="3"/>
  <c r="J1002" i="3" s="1"/>
  <c r="E998" i="3"/>
  <c r="I998" i="3" s="1"/>
  <c r="F998" i="3"/>
  <c r="J998" i="3" s="1"/>
  <c r="E994" i="3"/>
  <c r="I994" i="3" s="1"/>
  <c r="F994" i="3"/>
  <c r="J994" i="3" s="1"/>
  <c r="E990" i="3"/>
  <c r="I990" i="3" s="1"/>
  <c r="F990" i="3"/>
  <c r="J990" i="3" s="1"/>
  <c r="E986" i="3"/>
  <c r="I986" i="3" s="1"/>
  <c r="F986" i="3"/>
  <c r="J986" i="3" s="1"/>
  <c r="E982" i="3"/>
  <c r="I982" i="3" s="1"/>
  <c r="F982" i="3"/>
  <c r="J982" i="3" s="1"/>
  <c r="E978" i="3"/>
  <c r="I978" i="3" s="1"/>
  <c r="F978" i="3"/>
  <c r="J978" i="3" s="1"/>
  <c r="E974" i="3"/>
  <c r="I974" i="3" s="1"/>
  <c r="F974" i="3"/>
  <c r="J974" i="3" s="1"/>
  <c r="E970" i="3"/>
  <c r="I970" i="3" s="1"/>
  <c r="F970" i="3"/>
  <c r="J970" i="3" s="1"/>
  <c r="E966" i="3"/>
  <c r="I966" i="3" s="1"/>
  <c r="F966" i="3"/>
  <c r="J966" i="3" s="1"/>
  <c r="E962" i="3"/>
  <c r="I962" i="3" s="1"/>
  <c r="F962" i="3"/>
  <c r="J962" i="3" s="1"/>
  <c r="E958" i="3"/>
  <c r="I958" i="3" s="1"/>
  <c r="F958" i="3"/>
  <c r="J958" i="3" s="1"/>
  <c r="E954" i="3"/>
  <c r="I954" i="3" s="1"/>
  <c r="F954" i="3"/>
  <c r="J954" i="3" s="1"/>
  <c r="E950" i="3"/>
  <c r="I950" i="3" s="1"/>
  <c r="F950" i="3"/>
  <c r="J950" i="3" s="1"/>
  <c r="E946" i="3"/>
  <c r="I946" i="3" s="1"/>
  <c r="F946" i="3"/>
  <c r="J946" i="3" s="1"/>
  <c r="E942" i="3"/>
  <c r="I942" i="3" s="1"/>
  <c r="F942" i="3"/>
  <c r="J942" i="3" s="1"/>
  <c r="E938" i="3"/>
  <c r="I938" i="3" s="1"/>
  <c r="F938" i="3"/>
  <c r="J938" i="3" s="1"/>
  <c r="E934" i="3"/>
  <c r="I934" i="3" s="1"/>
  <c r="F934" i="3"/>
  <c r="J934" i="3" s="1"/>
  <c r="E930" i="3"/>
  <c r="I930" i="3" s="1"/>
  <c r="F930" i="3"/>
  <c r="J930" i="3" s="1"/>
  <c r="E926" i="3"/>
  <c r="I926" i="3" s="1"/>
  <c r="F926" i="3"/>
  <c r="J926" i="3" s="1"/>
  <c r="E922" i="3"/>
  <c r="I922" i="3" s="1"/>
  <c r="F922" i="3"/>
  <c r="J922" i="3" s="1"/>
  <c r="E918" i="3"/>
  <c r="I918" i="3" s="1"/>
  <c r="F918" i="3"/>
  <c r="J918" i="3" s="1"/>
  <c r="E914" i="3"/>
  <c r="I914" i="3" s="1"/>
  <c r="F914" i="3"/>
  <c r="J914" i="3" s="1"/>
  <c r="E910" i="3"/>
  <c r="I910" i="3" s="1"/>
  <c r="F910" i="3"/>
  <c r="J910" i="3" s="1"/>
  <c r="E906" i="3"/>
  <c r="I906" i="3" s="1"/>
  <c r="F906" i="3"/>
  <c r="J906" i="3" s="1"/>
  <c r="E902" i="3"/>
  <c r="I902" i="3" s="1"/>
  <c r="F902" i="3"/>
  <c r="J902" i="3" s="1"/>
  <c r="E898" i="3"/>
  <c r="I898" i="3" s="1"/>
  <c r="F898" i="3"/>
  <c r="J898" i="3" s="1"/>
  <c r="E894" i="3"/>
  <c r="I894" i="3" s="1"/>
  <c r="F894" i="3"/>
  <c r="J894" i="3" s="1"/>
  <c r="E890" i="3"/>
  <c r="I890" i="3" s="1"/>
  <c r="F890" i="3"/>
  <c r="J890" i="3" s="1"/>
  <c r="F882" i="3"/>
  <c r="J882" i="3" s="1"/>
  <c r="E882" i="3"/>
  <c r="I882" i="3" s="1"/>
  <c r="F874" i="3"/>
  <c r="J874" i="3" s="1"/>
  <c r="E874" i="3"/>
  <c r="I874" i="3" s="1"/>
  <c r="F866" i="3"/>
  <c r="J866" i="3" s="1"/>
  <c r="E866" i="3"/>
  <c r="I866" i="3" s="1"/>
  <c r="F858" i="3"/>
  <c r="J858" i="3" s="1"/>
  <c r="E858" i="3"/>
  <c r="I858" i="3" s="1"/>
  <c r="F850" i="3"/>
  <c r="J850" i="3" s="1"/>
  <c r="E850" i="3"/>
  <c r="I850" i="3" s="1"/>
  <c r="F842" i="3"/>
  <c r="J842" i="3" s="1"/>
  <c r="E842" i="3"/>
  <c r="I842" i="3" s="1"/>
  <c r="F834" i="3"/>
  <c r="J834" i="3" s="1"/>
  <c r="E834" i="3"/>
  <c r="I834" i="3" s="1"/>
  <c r="F826" i="3"/>
  <c r="J826" i="3" s="1"/>
  <c r="E826" i="3"/>
  <c r="I826" i="3" s="1"/>
  <c r="F818" i="3"/>
  <c r="J818" i="3" s="1"/>
  <c r="E818" i="3"/>
  <c r="I818" i="3" s="1"/>
  <c r="F810" i="3"/>
  <c r="J810" i="3" s="1"/>
  <c r="E810" i="3"/>
  <c r="I810" i="3" s="1"/>
  <c r="F802" i="3"/>
  <c r="J802" i="3" s="1"/>
  <c r="E802" i="3"/>
  <c r="I802" i="3" s="1"/>
  <c r="F794" i="3"/>
  <c r="J794" i="3" s="1"/>
  <c r="E794" i="3"/>
  <c r="I794" i="3" s="1"/>
  <c r="F786" i="3"/>
  <c r="J786" i="3" s="1"/>
  <c r="E786" i="3"/>
  <c r="I786" i="3" s="1"/>
  <c r="F774" i="3"/>
  <c r="J774" i="3" s="1"/>
  <c r="E774" i="3"/>
  <c r="I774" i="3" s="1"/>
  <c r="E763" i="3"/>
  <c r="I763" i="3" s="1"/>
  <c r="F763" i="3"/>
  <c r="J763" i="3" s="1"/>
  <c r="E753" i="3"/>
  <c r="I753" i="3" s="1"/>
  <c r="F753" i="3"/>
  <c r="J753" i="3" s="1"/>
  <c r="F751" i="3"/>
  <c r="J751" i="3" s="1"/>
  <c r="E734" i="3"/>
  <c r="I734" i="3" s="1"/>
  <c r="E727" i="3"/>
  <c r="I727" i="3" s="1"/>
  <c r="F727" i="3"/>
  <c r="J727" i="3" s="1"/>
  <c r="F710" i="3"/>
  <c r="J710" i="3" s="1"/>
  <c r="E710" i="3"/>
  <c r="I710" i="3" s="1"/>
  <c r="E699" i="3"/>
  <c r="I699" i="3" s="1"/>
  <c r="F699" i="3"/>
  <c r="J699" i="3" s="1"/>
  <c r="E689" i="3"/>
  <c r="I689" i="3" s="1"/>
  <c r="F689" i="3"/>
  <c r="J689" i="3" s="1"/>
  <c r="F687" i="3"/>
  <c r="J687" i="3" s="1"/>
  <c r="E670" i="3"/>
  <c r="I670" i="3" s="1"/>
  <c r="E663" i="3"/>
  <c r="I663" i="3" s="1"/>
  <c r="F663" i="3"/>
  <c r="J663" i="3" s="1"/>
  <c r="F646" i="3"/>
  <c r="J646" i="3" s="1"/>
  <c r="E646" i="3"/>
  <c r="I646" i="3" s="1"/>
  <c r="E635" i="3"/>
  <c r="I635" i="3" s="1"/>
  <c r="F635" i="3"/>
  <c r="J635" i="3" s="1"/>
  <c r="E625" i="3"/>
  <c r="I625" i="3" s="1"/>
  <c r="F625" i="3"/>
  <c r="J625" i="3" s="1"/>
  <c r="F623" i="3"/>
  <c r="J623" i="3" s="1"/>
  <c r="K623" i="3" s="1"/>
  <c r="E598" i="3"/>
  <c r="I598" i="3" s="1"/>
  <c r="F582" i="3"/>
  <c r="J582" i="3" s="1"/>
  <c r="E582" i="3"/>
  <c r="I582" i="3" s="1"/>
  <c r="F555" i="3"/>
  <c r="J555" i="3" s="1"/>
  <c r="E555" i="3"/>
  <c r="I555" i="3" s="1"/>
  <c r="F518" i="3"/>
  <c r="J518" i="3" s="1"/>
  <c r="E518" i="3"/>
  <c r="I518" i="3" s="1"/>
  <c r="F482" i="3"/>
  <c r="J482" i="3" s="1"/>
  <c r="E482" i="3"/>
  <c r="I482" i="3" s="1"/>
  <c r="F454" i="3"/>
  <c r="J454" i="3" s="1"/>
  <c r="E454" i="3"/>
  <c r="I454" i="3" s="1"/>
  <c r="E441" i="3"/>
  <c r="I441" i="3" s="1"/>
  <c r="F441" i="3"/>
  <c r="J441" i="3" s="1"/>
  <c r="E437" i="3"/>
  <c r="I437" i="3" s="1"/>
  <c r="F437" i="3"/>
  <c r="J437" i="3" s="1"/>
  <c r="F57" i="3"/>
  <c r="J57" i="3" s="1"/>
  <c r="E57" i="3"/>
  <c r="I57" i="3" s="1"/>
  <c r="E52" i="3"/>
  <c r="I52" i="3" s="1"/>
  <c r="F52" i="3"/>
  <c r="J52" i="3" s="1"/>
  <c r="F41" i="3"/>
  <c r="J41" i="3" s="1"/>
  <c r="E41" i="3"/>
  <c r="I41" i="3" s="1"/>
  <c r="E36" i="3"/>
  <c r="I36" i="3" s="1"/>
  <c r="F36" i="3"/>
  <c r="J36" i="3" s="1"/>
  <c r="F25" i="3"/>
  <c r="J25" i="3" s="1"/>
  <c r="E25" i="3"/>
  <c r="I25" i="3" s="1"/>
  <c r="E20" i="3"/>
  <c r="I20" i="3" s="1"/>
  <c r="F20" i="3"/>
  <c r="J20" i="3" s="1"/>
  <c r="F9" i="3"/>
  <c r="J9" i="3" s="1"/>
  <c r="E9" i="3"/>
  <c r="I9" i="3" s="1"/>
  <c r="E4" i="3"/>
  <c r="I4" i="3" s="1"/>
  <c r="F4" i="3"/>
  <c r="J4" i="3" s="1"/>
  <c r="F767" i="3"/>
  <c r="J767" i="3" s="1"/>
  <c r="E765" i="3"/>
  <c r="I765" i="3" s="1"/>
  <c r="F765" i="3"/>
  <c r="J765" i="3" s="1"/>
  <c r="F761" i="3"/>
  <c r="J761" i="3" s="1"/>
  <c r="F754" i="3"/>
  <c r="J754" i="3" s="1"/>
  <c r="E754" i="3"/>
  <c r="I754" i="3" s="1"/>
  <c r="E750" i="3"/>
  <c r="I750" i="3" s="1"/>
  <c r="F735" i="3"/>
  <c r="J735" i="3" s="1"/>
  <c r="E733" i="3"/>
  <c r="I733" i="3" s="1"/>
  <c r="F733" i="3"/>
  <c r="J733" i="3" s="1"/>
  <c r="F729" i="3"/>
  <c r="J729" i="3" s="1"/>
  <c r="F722" i="3"/>
  <c r="J722" i="3" s="1"/>
  <c r="E722" i="3"/>
  <c r="I722" i="3" s="1"/>
  <c r="E718" i="3"/>
  <c r="I718" i="3" s="1"/>
  <c r="F703" i="3"/>
  <c r="J703" i="3" s="1"/>
  <c r="E701" i="3"/>
  <c r="I701" i="3" s="1"/>
  <c r="F701" i="3"/>
  <c r="J701" i="3" s="1"/>
  <c r="F697" i="3"/>
  <c r="J697" i="3" s="1"/>
  <c r="F690" i="3"/>
  <c r="J690" i="3" s="1"/>
  <c r="E690" i="3"/>
  <c r="I690" i="3" s="1"/>
  <c r="E686" i="3"/>
  <c r="I686" i="3" s="1"/>
  <c r="F671" i="3"/>
  <c r="J671" i="3" s="1"/>
  <c r="E669" i="3"/>
  <c r="I669" i="3" s="1"/>
  <c r="F669" i="3"/>
  <c r="J669" i="3" s="1"/>
  <c r="F665" i="3"/>
  <c r="J665" i="3" s="1"/>
  <c r="F658" i="3"/>
  <c r="J658" i="3" s="1"/>
  <c r="E658" i="3"/>
  <c r="I658" i="3" s="1"/>
  <c r="E654" i="3"/>
  <c r="I654" i="3" s="1"/>
  <c r="F639" i="3"/>
  <c r="J639" i="3" s="1"/>
  <c r="K639" i="3" s="1"/>
  <c r="E637" i="3"/>
  <c r="I637" i="3" s="1"/>
  <c r="F637" i="3"/>
  <c r="J637" i="3" s="1"/>
  <c r="F633" i="3"/>
  <c r="J633" i="3" s="1"/>
  <c r="K633" i="3" s="1"/>
  <c r="F626" i="3"/>
  <c r="J626" i="3" s="1"/>
  <c r="E626" i="3"/>
  <c r="I626" i="3" s="1"/>
  <c r="E622" i="3"/>
  <c r="I622" i="3" s="1"/>
  <c r="E603" i="3"/>
  <c r="I603" i="3" s="1"/>
  <c r="K603" i="3" s="1"/>
  <c r="E595" i="3"/>
  <c r="I595" i="3" s="1"/>
  <c r="K595" i="3" s="1"/>
  <c r="E579" i="3"/>
  <c r="I579" i="3" s="1"/>
  <c r="K579" i="3" s="1"/>
  <c r="F577" i="3"/>
  <c r="J577" i="3" s="1"/>
  <c r="E574" i="3"/>
  <c r="I574" i="3" s="1"/>
  <c r="E547" i="3"/>
  <c r="I547" i="3" s="1"/>
  <c r="F545" i="3"/>
  <c r="J545" i="3" s="1"/>
  <c r="E542" i="3"/>
  <c r="I542" i="3" s="1"/>
  <c r="E515" i="3"/>
  <c r="I515" i="3" s="1"/>
  <c r="K515" i="3" s="1"/>
  <c r="F513" i="3"/>
  <c r="J513" i="3" s="1"/>
  <c r="E510" i="3"/>
  <c r="I510" i="3" s="1"/>
  <c r="F470" i="3"/>
  <c r="J470" i="3" s="1"/>
  <c r="E470" i="3"/>
  <c r="I470" i="3" s="1"/>
  <c r="E466" i="3"/>
  <c r="I466" i="3" s="1"/>
  <c r="E457" i="3"/>
  <c r="I457" i="3" s="1"/>
  <c r="F457" i="3"/>
  <c r="J457" i="3" s="1"/>
  <c r="E453" i="3"/>
  <c r="I453" i="3" s="1"/>
  <c r="F453" i="3"/>
  <c r="J453" i="3" s="1"/>
  <c r="E166" i="3"/>
  <c r="I166" i="3" s="1"/>
  <c r="F166" i="3"/>
  <c r="J166" i="3" s="1"/>
  <c r="F157" i="3"/>
  <c r="J157" i="3" s="1"/>
  <c r="E157" i="3"/>
  <c r="I157" i="3" s="1"/>
  <c r="F778" i="3"/>
  <c r="J778" i="3" s="1"/>
  <c r="E778" i="3"/>
  <c r="I778" i="3" s="1"/>
  <c r="E757" i="3"/>
  <c r="I757" i="3" s="1"/>
  <c r="F757" i="3"/>
  <c r="J757" i="3" s="1"/>
  <c r="F746" i="3"/>
  <c r="J746" i="3" s="1"/>
  <c r="E746" i="3"/>
  <c r="I746" i="3" s="1"/>
  <c r="E725" i="3"/>
  <c r="I725" i="3" s="1"/>
  <c r="F725" i="3"/>
  <c r="J725" i="3" s="1"/>
  <c r="F714" i="3"/>
  <c r="J714" i="3" s="1"/>
  <c r="E714" i="3"/>
  <c r="I714" i="3" s="1"/>
  <c r="E693" i="3"/>
  <c r="I693" i="3" s="1"/>
  <c r="F693" i="3"/>
  <c r="J693" i="3" s="1"/>
  <c r="F682" i="3"/>
  <c r="J682" i="3" s="1"/>
  <c r="E682" i="3"/>
  <c r="I682" i="3" s="1"/>
  <c r="E661" i="3"/>
  <c r="I661" i="3" s="1"/>
  <c r="F661" i="3"/>
  <c r="J661" i="3" s="1"/>
  <c r="F650" i="3"/>
  <c r="J650" i="3" s="1"/>
  <c r="E650" i="3"/>
  <c r="I650" i="3" s="1"/>
  <c r="E629" i="3"/>
  <c r="I629" i="3" s="1"/>
  <c r="F629" i="3"/>
  <c r="J629" i="3" s="1"/>
  <c r="F618" i="3"/>
  <c r="J618" i="3" s="1"/>
  <c r="E618" i="3"/>
  <c r="I618" i="3" s="1"/>
  <c r="F486" i="3"/>
  <c r="J486" i="3" s="1"/>
  <c r="E486" i="3"/>
  <c r="I486" i="3" s="1"/>
  <c r="E473" i="3"/>
  <c r="I473" i="3" s="1"/>
  <c r="F473" i="3"/>
  <c r="J473" i="3" s="1"/>
  <c r="E469" i="3"/>
  <c r="I469" i="3" s="1"/>
  <c r="F469" i="3"/>
  <c r="J469" i="3" s="1"/>
  <c r="F422" i="3"/>
  <c r="J422" i="3" s="1"/>
  <c r="E422" i="3"/>
  <c r="I422" i="3" s="1"/>
  <c r="F412" i="3"/>
  <c r="J412" i="3" s="1"/>
  <c r="E412" i="3"/>
  <c r="I412" i="3" s="1"/>
  <c r="F404" i="3"/>
  <c r="J404" i="3" s="1"/>
  <c r="E404" i="3"/>
  <c r="I404" i="3" s="1"/>
  <c r="F396" i="3"/>
  <c r="J396" i="3" s="1"/>
  <c r="E396" i="3"/>
  <c r="I396" i="3" s="1"/>
  <c r="F388" i="3"/>
  <c r="J388" i="3" s="1"/>
  <c r="E388" i="3"/>
  <c r="I388" i="3" s="1"/>
  <c r="F380" i="3"/>
  <c r="J380" i="3" s="1"/>
  <c r="E380" i="3"/>
  <c r="I380" i="3" s="1"/>
  <c r="F372" i="3"/>
  <c r="J372" i="3" s="1"/>
  <c r="E372" i="3"/>
  <c r="I372" i="3" s="1"/>
  <c r="F364" i="3"/>
  <c r="J364" i="3" s="1"/>
  <c r="E364" i="3"/>
  <c r="I364" i="3" s="1"/>
  <c r="F356" i="3"/>
  <c r="J356" i="3" s="1"/>
  <c r="E356" i="3"/>
  <c r="I356" i="3" s="1"/>
  <c r="F348" i="3"/>
  <c r="J348" i="3" s="1"/>
  <c r="E348" i="3"/>
  <c r="I348" i="3" s="1"/>
  <c r="F340" i="3"/>
  <c r="J340" i="3" s="1"/>
  <c r="E340" i="3"/>
  <c r="I340" i="3" s="1"/>
  <c r="F332" i="3"/>
  <c r="J332" i="3" s="1"/>
  <c r="E332" i="3"/>
  <c r="I332" i="3" s="1"/>
  <c r="F324" i="3"/>
  <c r="J324" i="3" s="1"/>
  <c r="E324" i="3"/>
  <c r="I324" i="3" s="1"/>
  <c r="F316" i="3"/>
  <c r="J316" i="3" s="1"/>
  <c r="E316" i="3"/>
  <c r="I316" i="3" s="1"/>
  <c r="F308" i="3"/>
  <c r="J308" i="3" s="1"/>
  <c r="E308" i="3"/>
  <c r="I308" i="3" s="1"/>
  <c r="F300" i="3"/>
  <c r="J300" i="3" s="1"/>
  <c r="E300" i="3"/>
  <c r="I300" i="3" s="1"/>
  <c r="F292" i="3"/>
  <c r="J292" i="3" s="1"/>
  <c r="E292" i="3"/>
  <c r="I292" i="3" s="1"/>
  <c r="F284" i="3"/>
  <c r="J284" i="3" s="1"/>
  <c r="E284" i="3"/>
  <c r="I284" i="3" s="1"/>
  <c r="F276" i="3"/>
  <c r="J276" i="3" s="1"/>
  <c r="E276" i="3"/>
  <c r="I276" i="3" s="1"/>
  <c r="F268" i="3"/>
  <c r="J268" i="3" s="1"/>
  <c r="E268" i="3"/>
  <c r="I268" i="3" s="1"/>
  <c r="F260" i="3"/>
  <c r="J260" i="3" s="1"/>
  <c r="E260" i="3"/>
  <c r="I260" i="3" s="1"/>
  <c r="F252" i="3"/>
  <c r="J252" i="3" s="1"/>
  <c r="E252" i="3"/>
  <c r="I252" i="3" s="1"/>
  <c r="F244" i="3"/>
  <c r="J244" i="3" s="1"/>
  <c r="E244" i="3"/>
  <c r="I244" i="3" s="1"/>
  <c r="F236" i="3"/>
  <c r="J236" i="3" s="1"/>
  <c r="E236" i="3"/>
  <c r="I236" i="3" s="1"/>
  <c r="F228" i="3"/>
  <c r="J228" i="3" s="1"/>
  <c r="E228" i="3"/>
  <c r="I228" i="3" s="1"/>
  <c r="F220" i="3"/>
  <c r="J220" i="3" s="1"/>
  <c r="E220" i="3"/>
  <c r="I220" i="3" s="1"/>
  <c r="F212" i="3"/>
  <c r="J212" i="3" s="1"/>
  <c r="E212" i="3"/>
  <c r="I212" i="3" s="1"/>
  <c r="F204" i="3"/>
  <c r="J204" i="3" s="1"/>
  <c r="E204" i="3"/>
  <c r="I204" i="3" s="1"/>
  <c r="F196" i="3"/>
  <c r="J196" i="3" s="1"/>
  <c r="E196" i="3"/>
  <c r="I196" i="3" s="1"/>
  <c r="F188" i="3"/>
  <c r="J188" i="3" s="1"/>
  <c r="E188" i="3"/>
  <c r="I188" i="3" s="1"/>
  <c r="F180" i="3"/>
  <c r="J180" i="3" s="1"/>
  <c r="E180" i="3"/>
  <c r="I180" i="3" s="1"/>
  <c r="F605" i="3"/>
  <c r="J605" i="3" s="1"/>
  <c r="E602" i="3"/>
  <c r="I602" i="3" s="1"/>
  <c r="F597" i="3"/>
  <c r="J597" i="3" s="1"/>
  <c r="E594" i="3"/>
  <c r="I594" i="3" s="1"/>
  <c r="E497" i="3"/>
  <c r="I497" i="3" s="1"/>
  <c r="F497" i="3"/>
  <c r="J497" i="3" s="1"/>
  <c r="E481" i="3"/>
  <c r="I481" i="3" s="1"/>
  <c r="F481" i="3"/>
  <c r="J481" i="3" s="1"/>
  <c r="E465" i="3"/>
  <c r="I465" i="3" s="1"/>
  <c r="F465" i="3"/>
  <c r="J465" i="3" s="1"/>
  <c r="E449" i="3"/>
  <c r="I449" i="3" s="1"/>
  <c r="F449" i="3"/>
  <c r="J449" i="3" s="1"/>
  <c r="E433" i="3"/>
  <c r="I433" i="3" s="1"/>
  <c r="F433" i="3"/>
  <c r="J433" i="3" s="1"/>
  <c r="E417" i="3"/>
  <c r="I417" i="3" s="1"/>
  <c r="F417" i="3"/>
  <c r="J417" i="3" s="1"/>
  <c r="E409" i="3"/>
  <c r="I409" i="3" s="1"/>
  <c r="F409" i="3"/>
  <c r="J409" i="3" s="1"/>
  <c r="E401" i="3"/>
  <c r="I401" i="3" s="1"/>
  <c r="F401" i="3"/>
  <c r="J401" i="3" s="1"/>
  <c r="E393" i="3"/>
  <c r="I393" i="3" s="1"/>
  <c r="F393" i="3"/>
  <c r="J393" i="3" s="1"/>
  <c r="E385" i="3"/>
  <c r="I385" i="3" s="1"/>
  <c r="F385" i="3"/>
  <c r="J385" i="3" s="1"/>
  <c r="E377" i="3"/>
  <c r="I377" i="3" s="1"/>
  <c r="F377" i="3"/>
  <c r="J377" i="3" s="1"/>
  <c r="E369" i="3"/>
  <c r="I369" i="3" s="1"/>
  <c r="F369" i="3"/>
  <c r="J369" i="3" s="1"/>
  <c r="E361" i="3"/>
  <c r="I361" i="3" s="1"/>
  <c r="F361" i="3"/>
  <c r="J361" i="3" s="1"/>
  <c r="E353" i="3"/>
  <c r="I353" i="3" s="1"/>
  <c r="F353" i="3"/>
  <c r="J353" i="3" s="1"/>
  <c r="E345" i="3"/>
  <c r="I345" i="3" s="1"/>
  <c r="F345" i="3"/>
  <c r="J345" i="3" s="1"/>
  <c r="E337" i="3"/>
  <c r="I337" i="3" s="1"/>
  <c r="F337" i="3"/>
  <c r="J337" i="3" s="1"/>
  <c r="E329" i="3"/>
  <c r="I329" i="3" s="1"/>
  <c r="F329" i="3"/>
  <c r="J329" i="3" s="1"/>
  <c r="E321" i="3"/>
  <c r="I321" i="3" s="1"/>
  <c r="F321" i="3"/>
  <c r="J321" i="3" s="1"/>
  <c r="E313" i="3"/>
  <c r="I313" i="3" s="1"/>
  <c r="F313" i="3"/>
  <c r="J313" i="3" s="1"/>
  <c r="E305" i="3"/>
  <c r="I305" i="3" s="1"/>
  <c r="F305" i="3"/>
  <c r="J305" i="3" s="1"/>
  <c r="E297" i="3"/>
  <c r="I297" i="3" s="1"/>
  <c r="F297" i="3"/>
  <c r="J297" i="3" s="1"/>
  <c r="E289" i="3"/>
  <c r="I289" i="3" s="1"/>
  <c r="F289" i="3"/>
  <c r="J289" i="3" s="1"/>
  <c r="E281" i="3"/>
  <c r="I281" i="3" s="1"/>
  <c r="F281" i="3"/>
  <c r="J281" i="3" s="1"/>
  <c r="E273" i="3"/>
  <c r="I273" i="3" s="1"/>
  <c r="F273" i="3"/>
  <c r="J273" i="3" s="1"/>
  <c r="E265" i="3"/>
  <c r="F265" i="3"/>
  <c r="E257" i="3"/>
  <c r="I257" i="3" s="1"/>
  <c r="F257" i="3"/>
  <c r="J257" i="3" s="1"/>
  <c r="E249" i="3"/>
  <c r="I249" i="3" s="1"/>
  <c r="F249" i="3"/>
  <c r="J249" i="3" s="1"/>
  <c r="E241" i="3"/>
  <c r="I241" i="3" s="1"/>
  <c r="F241" i="3"/>
  <c r="J241" i="3" s="1"/>
  <c r="E233" i="3"/>
  <c r="I233" i="3" s="1"/>
  <c r="F233" i="3"/>
  <c r="J233" i="3" s="1"/>
  <c r="E225" i="3"/>
  <c r="I225" i="3" s="1"/>
  <c r="F225" i="3"/>
  <c r="J225" i="3" s="1"/>
  <c r="E217" i="3"/>
  <c r="I217" i="3" s="1"/>
  <c r="F217" i="3"/>
  <c r="J217" i="3" s="1"/>
  <c r="E209" i="3"/>
  <c r="I209" i="3" s="1"/>
  <c r="F209" i="3"/>
  <c r="J209" i="3" s="1"/>
  <c r="E201" i="3"/>
  <c r="I201" i="3" s="1"/>
  <c r="F201" i="3"/>
  <c r="J201" i="3" s="1"/>
  <c r="E193" i="3"/>
  <c r="I193" i="3" s="1"/>
  <c r="F193" i="3"/>
  <c r="J193" i="3" s="1"/>
  <c r="E185" i="3"/>
  <c r="I185" i="3" s="1"/>
  <c r="F185" i="3"/>
  <c r="J185" i="3" s="1"/>
  <c r="E177" i="3"/>
  <c r="I177" i="3" s="1"/>
  <c r="F177" i="3"/>
  <c r="J177" i="3" s="1"/>
  <c r="E164" i="3"/>
  <c r="I164" i="3" s="1"/>
  <c r="F164" i="3"/>
  <c r="J164" i="3" s="1"/>
  <c r="F160" i="3"/>
  <c r="J160" i="3" s="1"/>
  <c r="E156" i="3"/>
  <c r="I156" i="3" s="1"/>
  <c r="F156" i="3"/>
  <c r="J156" i="3" s="1"/>
  <c r="F145" i="3"/>
  <c r="J145" i="3" s="1"/>
  <c r="E145" i="3"/>
  <c r="I145" i="3" s="1"/>
  <c r="E493" i="3"/>
  <c r="I493" i="3" s="1"/>
  <c r="F493" i="3"/>
  <c r="J493" i="3" s="1"/>
  <c r="E477" i="3"/>
  <c r="I477" i="3" s="1"/>
  <c r="F477" i="3"/>
  <c r="J477" i="3" s="1"/>
  <c r="E461" i="3"/>
  <c r="I461" i="3" s="1"/>
  <c r="F461" i="3"/>
  <c r="J461" i="3" s="1"/>
  <c r="E445" i="3"/>
  <c r="I445" i="3" s="1"/>
  <c r="F445" i="3"/>
  <c r="J445" i="3" s="1"/>
  <c r="E429" i="3"/>
  <c r="I429" i="3" s="1"/>
  <c r="F429" i="3"/>
  <c r="J429" i="3" s="1"/>
  <c r="E168" i="3"/>
  <c r="I168" i="3" s="1"/>
  <c r="F168" i="3"/>
  <c r="J168" i="3" s="1"/>
  <c r="E142" i="3"/>
  <c r="I142" i="3" s="1"/>
  <c r="F142" i="3"/>
  <c r="J142" i="3" s="1"/>
  <c r="F169" i="3"/>
  <c r="J169" i="3" s="1"/>
  <c r="E169" i="3"/>
  <c r="I169" i="3" s="1"/>
  <c r="E165" i="3"/>
  <c r="I165" i="3" s="1"/>
  <c r="K165" i="3" s="1"/>
  <c r="F150" i="3"/>
  <c r="J150" i="3" s="1"/>
  <c r="E148" i="3"/>
  <c r="I148" i="3" s="1"/>
  <c r="F148" i="3"/>
  <c r="J148" i="3" s="1"/>
  <c r="F144" i="3"/>
  <c r="J144" i="3" s="1"/>
  <c r="F137" i="3"/>
  <c r="J137" i="3" s="1"/>
  <c r="E137" i="3"/>
  <c r="I137" i="3" s="1"/>
  <c r="E133" i="3"/>
  <c r="I133" i="3" s="1"/>
  <c r="F125" i="3"/>
  <c r="J125" i="3" s="1"/>
  <c r="E125" i="3"/>
  <c r="I125" i="3" s="1"/>
  <c r="E120" i="3"/>
  <c r="I120" i="3" s="1"/>
  <c r="F120" i="3"/>
  <c r="J120" i="3" s="1"/>
  <c r="F109" i="3"/>
  <c r="J109" i="3" s="1"/>
  <c r="E109" i="3"/>
  <c r="I109" i="3" s="1"/>
  <c r="E104" i="3"/>
  <c r="I104" i="3" s="1"/>
  <c r="F104" i="3"/>
  <c r="J104" i="3" s="1"/>
  <c r="F93" i="3"/>
  <c r="J93" i="3" s="1"/>
  <c r="E93" i="3"/>
  <c r="I93" i="3" s="1"/>
  <c r="E88" i="3"/>
  <c r="I88" i="3" s="1"/>
  <c r="F88" i="3"/>
  <c r="J88" i="3" s="1"/>
  <c r="F77" i="3"/>
  <c r="J77" i="3" s="1"/>
  <c r="E77" i="3"/>
  <c r="I77" i="3" s="1"/>
  <c r="E72" i="3"/>
  <c r="I72" i="3" s="1"/>
  <c r="F72" i="3"/>
  <c r="J72" i="3" s="1"/>
  <c r="F61" i="3"/>
  <c r="J61" i="3" s="1"/>
  <c r="E61" i="3"/>
  <c r="I61" i="3" s="1"/>
  <c r="E56" i="3"/>
  <c r="I56" i="3" s="1"/>
  <c r="F56" i="3"/>
  <c r="J56" i="3" s="1"/>
  <c r="F45" i="3"/>
  <c r="J45" i="3" s="1"/>
  <c r="E45" i="3"/>
  <c r="I45" i="3" s="1"/>
  <c r="E40" i="3"/>
  <c r="I40" i="3" s="1"/>
  <c r="F40" i="3"/>
  <c r="J40" i="3" s="1"/>
  <c r="F29" i="3"/>
  <c r="J29" i="3" s="1"/>
  <c r="E29" i="3"/>
  <c r="I29" i="3" s="1"/>
  <c r="E24" i="3"/>
  <c r="I24" i="3" s="1"/>
  <c r="F24" i="3"/>
  <c r="J24" i="3" s="1"/>
  <c r="F13" i="3"/>
  <c r="J13" i="3" s="1"/>
  <c r="E13" i="3"/>
  <c r="I13" i="3" s="1"/>
  <c r="E8" i="3"/>
  <c r="I8" i="3" s="1"/>
  <c r="F8" i="3"/>
  <c r="J8" i="3" s="1"/>
  <c r="E172" i="3"/>
  <c r="I172" i="3" s="1"/>
  <c r="F172" i="3"/>
  <c r="J172" i="3" s="1"/>
  <c r="F161" i="3"/>
  <c r="J161" i="3" s="1"/>
  <c r="E161" i="3"/>
  <c r="I161" i="3" s="1"/>
  <c r="E140" i="3"/>
  <c r="I140" i="3" s="1"/>
  <c r="F140" i="3"/>
  <c r="J140" i="3" s="1"/>
  <c r="F129" i="3"/>
  <c r="J129" i="3" s="1"/>
  <c r="E129" i="3"/>
  <c r="I129" i="3" s="1"/>
  <c r="E124" i="3"/>
  <c r="I124" i="3" s="1"/>
  <c r="F124" i="3"/>
  <c r="J124" i="3" s="1"/>
  <c r="F113" i="3"/>
  <c r="J113" i="3" s="1"/>
  <c r="E113" i="3"/>
  <c r="I113" i="3" s="1"/>
  <c r="E108" i="3"/>
  <c r="I108" i="3" s="1"/>
  <c r="F108" i="3"/>
  <c r="J108" i="3" s="1"/>
  <c r="F97" i="3"/>
  <c r="J97" i="3" s="1"/>
  <c r="E97" i="3"/>
  <c r="I97" i="3" s="1"/>
  <c r="E92" i="3"/>
  <c r="I92" i="3" s="1"/>
  <c r="F92" i="3"/>
  <c r="J92" i="3" s="1"/>
  <c r="F81" i="3"/>
  <c r="J81" i="3" s="1"/>
  <c r="E81" i="3"/>
  <c r="I81" i="3" s="1"/>
  <c r="E76" i="3"/>
  <c r="I76" i="3" s="1"/>
  <c r="F76" i="3"/>
  <c r="J76" i="3" s="1"/>
  <c r="F65" i="3"/>
  <c r="J65" i="3" s="1"/>
  <c r="E65" i="3"/>
  <c r="I65" i="3" s="1"/>
  <c r="E60" i="3"/>
  <c r="I60" i="3" s="1"/>
  <c r="F60" i="3"/>
  <c r="J60" i="3" s="1"/>
  <c r="F49" i="3"/>
  <c r="J49" i="3" s="1"/>
  <c r="E49" i="3"/>
  <c r="I49" i="3" s="1"/>
  <c r="E44" i="3"/>
  <c r="I44" i="3" s="1"/>
  <c r="F44" i="3"/>
  <c r="J44" i="3" s="1"/>
  <c r="F33" i="3"/>
  <c r="J33" i="3" s="1"/>
  <c r="E33" i="3"/>
  <c r="I33" i="3" s="1"/>
  <c r="E28" i="3"/>
  <c r="I28" i="3" s="1"/>
  <c r="F28" i="3"/>
  <c r="J28" i="3" s="1"/>
  <c r="F17" i="3"/>
  <c r="J17" i="3" s="1"/>
  <c r="E17" i="3"/>
  <c r="I17" i="3" s="1"/>
  <c r="E12" i="3"/>
  <c r="I12" i="3" s="1"/>
  <c r="F12" i="3"/>
  <c r="J12" i="3" s="1"/>
  <c r="H1214" i="3"/>
  <c r="H1210" i="3"/>
  <c r="H1206" i="3"/>
  <c r="H1202" i="3"/>
  <c r="H1198" i="3"/>
  <c r="H1194" i="3"/>
  <c r="H1190" i="3"/>
  <c r="H1186" i="3"/>
  <c r="H1182" i="3"/>
  <c r="H1178" i="3"/>
  <c r="H1174" i="3"/>
  <c r="H1170" i="3"/>
  <c r="H1166" i="3"/>
  <c r="H1162" i="3"/>
  <c r="H1158" i="3"/>
  <c r="H1154" i="3"/>
  <c r="H1150" i="3"/>
  <c r="H1146" i="3"/>
  <c r="H1142" i="3"/>
  <c r="H1138" i="3"/>
  <c r="H1134" i="3"/>
  <c r="H1130" i="3"/>
  <c r="H1126" i="3"/>
  <c r="H1122" i="3"/>
  <c r="H1118" i="3"/>
  <c r="J1114" i="3"/>
  <c r="H1114" i="3"/>
  <c r="J1110" i="3"/>
  <c r="H1110" i="3"/>
  <c r="H1106" i="3"/>
  <c r="J1098" i="3"/>
  <c r="H1098" i="3"/>
  <c r="H1090" i="3"/>
  <c r="H1086" i="3"/>
  <c r="H1082" i="3"/>
  <c r="H1074" i="3"/>
  <c r="H1066" i="3"/>
  <c r="H970" i="3"/>
  <c r="H962" i="3"/>
  <c r="H954" i="3"/>
  <c r="H946" i="3"/>
  <c r="H930" i="3"/>
  <c r="H914" i="3"/>
  <c r="H898" i="3"/>
  <c r="H882" i="3"/>
  <c r="H866" i="3"/>
  <c r="H850" i="3"/>
  <c r="H834" i="3"/>
  <c r="H674" i="3"/>
  <c r="H666" i="3"/>
  <c r="H658" i="3"/>
  <c r="H650" i="3"/>
  <c r="H642" i="3"/>
  <c r="H634" i="3"/>
  <c r="H626" i="3"/>
  <c r="H618" i="3"/>
  <c r="H610" i="3"/>
  <c r="J602" i="3"/>
  <c r="H602" i="3"/>
  <c r="J594" i="3"/>
  <c r="H594" i="3"/>
  <c r="H306" i="3"/>
  <c r="H1217" i="3"/>
  <c r="H1209" i="3"/>
  <c r="H1185" i="3"/>
  <c r="H1181" i="3"/>
  <c r="I1181" i="3"/>
  <c r="H1173" i="3"/>
  <c r="I1173" i="3"/>
  <c r="H1149" i="3"/>
  <c r="I1149" i="3"/>
  <c r="H1141" i="3"/>
  <c r="H1117" i="3"/>
  <c r="I1117" i="3"/>
  <c r="H1109" i="3"/>
  <c r="I1109" i="3"/>
  <c r="H1097" i="3"/>
  <c r="I1097" i="3"/>
  <c r="H1089" i="3"/>
  <c r="H1081" i="3"/>
  <c r="H1073" i="3"/>
  <c r="H1065" i="3"/>
  <c r="I1065" i="3"/>
  <c r="H1057" i="3"/>
  <c r="H1053" i="3"/>
  <c r="H1045" i="3"/>
  <c r="I1045" i="3"/>
  <c r="H1037" i="3"/>
  <c r="I1037" i="3"/>
  <c r="H1029" i="3"/>
  <c r="I1029" i="3"/>
  <c r="H1025" i="3"/>
  <c r="H1021" i="3"/>
  <c r="I1021" i="3"/>
  <c r="H1017" i="3"/>
  <c r="I1017" i="3"/>
  <c r="H1013" i="3"/>
  <c r="H1009" i="3"/>
  <c r="H1005" i="3"/>
  <c r="I1005" i="3"/>
  <c r="H1001" i="3"/>
  <c r="H997" i="3"/>
  <c r="I997" i="3"/>
  <c r="H981" i="3"/>
  <c r="I981" i="3"/>
  <c r="H941" i="3"/>
  <c r="H937" i="3"/>
  <c r="I937" i="3"/>
  <c r="H933" i="3"/>
  <c r="I933" i="3"/>
  <c r="H929" i="3"/>
  <c r="H921" i="3"/>
  <c r="H917" i="3"/>
  <c r="H909" i="3"/>
  <c r="I909" i="3"/>
  <c r="H905" i="3"/>
  <c r="I905" i="3"/>
  <c r="H901" i="3"/>
  <c r="I901" i="3"/>
  <c r="H897" i="3"/>
  <c r="H893" i="3"/>
  <c r="H889" i="3"/>
  <c r="I889" i="3"/>
  <c r="H885" i="3"/>
  <c r="H881" i="3"/>
  <c r="H861" i="3"/>
  <c r="H857" i="3"/>
  <c r="I857" i="3"/>
  <c r="H853" i="3"/>
  <c r="H849" i="3"/>
  <c r="H845" i="3"/>
  <c r="H841" i="3"/>
  <c r="H837" i="3"/>
  <c r="H833" i="3"/>
  <c r="H829" i="3"/>
  <c r="H825" i="3"/>
  <c r="H813" i="3"/>
  <c r="H809" i="3"/>
  <c r="H805" i="3"/>
  <c r="H801" i="3"/>
  <c r="H797" i="3"/>
  <c r="H793" i="3"/>
  <c r="I793" i="3"/>
  <c r="H781" i="3"/>
  <c r="H777" i="3"/>
  <c r="H773" i="3"/>
  <c r="H769" i="3"/>
  <c r="H765" i="3"/>
  <c r="H761" i="3"/>
  <c r="I761" i="3"/>
  <c r="H745" i="3"/>
  <c r="I745" i="3"/>
  <c r="H737" i="3"/>
  <c r="H729" i="3"/>
  <c r="I729" i="3"/>
  <c r="H721" i="3"/>
  <c r="H713" i="3"/>
  <c r="H705" i="3"/>
  <c r="I705" i="3"/>
  <c r="H697" i="3"/>
  <c r="I697" i="3"/>
  <c r="H689" i="3"/>
  <c r="H681" i="3"/>
  <c r="I681" i="3"/>
  <c r="H673" i="3"/>
  <c r="H669" i="3"/>
  <c r="H657" i="3"/>
  <c r="H653" i="3"/>
  <c r="H641" i="3"/>
  <c r="I641" i="3"/>
  <c r="H637" i="3"/>
  <c r="H625" i="3"/>
  <c r="H621" i="3"/>
  <c r="H609" i="3"/>
  <c r="I609" i="3"/>
  <c r="H605" i="3"/>
  <c r="I605" i="3"/>
  <c r="H593" i="3"/>
  <c r="H589" i="3"/>
  <c r="H577" i="3"/>
  <c r="H573" i="3"/>
  <c r="H561" i="3"/>
  <c r="H557" i="3"/>
  <c r="H545" i="3"/>
  <c r="H541" i="3"/>
  <c r="H529" i="3"/>
  <c r="H525" i="3"/>
  <c r="H513" i="3"/>
  <c r="H509" i="3"/>
  <c r="H497" i="3"/>
  <c r="H493" i="3"/>
  <c r="H481" i="3"/>
  <c r="H477" i="3"/>
  <c r="H465" i="3"/>
  <c r="H461" i="3"/>
  <c r="H449" i="3"/>
  <c r="H445" i="3"/>
  <c r="H441" i="3"/>
  <c r="H437" i="3"/>
  <c r="H433" i="3"/>
  <c r="H429" i="3"/>
  <c r="H425" i="3"/>
  <c r="H421" i="3"/>
  <c r="H417" i="3"/>
  <c r="H413" i="3"/>
  <c r="H409" i="3"/>
  <c r="H405" i="3"/>
  <c r="H401" i="3"/>
  <c r="H397" i="3"/>
  <c r="I397" i="3"/>
  <c r="H393" i="3"/>
  <c r="H389" i="3"/>
  <c r="I389" i="3"/>
  <c r="H385" i="3"/>
  <c r="H381" i="3"/>
  <c r="H377" i="3"/>
  <c r="H373" i="3"/>
  <c r="H369" i="3"/>
  <c r="H365" i="3"/>
  <c r="H361" i="3"/>
  <c r="H357" i="3"/>
  <c r="H353" i="3"/>
  <c r="H349" i="3"/>
  <c r="H345" i="3"/>
  <c r="H341" i="3"/>
  <c r="H337" i="3"/>
  <c r="H333" i="3"/>
  <c r="H329" i="3"/>
  <c r="H325" i="3"/>
  <c r="H321" i="3"/>
  <c r="H317" i="3"/>
  <c r="H313" i="3"/>
  <c r="H305" i="3"/>
  <c r="H301" i="3"/>
  <c r="J301" i="3"/>
  <c r="H297" i="3"/>
  <c r="H293" i="3"/>
  <c r="H289" i="3"/>
  <c r="H285" i="3"/>
  <c r="H281" i="3"/>
  <c r="H277" i="3"/>
  <c r="H273" i="3"/>
  <c r="H269" i="3"/>
  <c r="H265" i="3"/>
  <c r="H261" i="3"/>
  <c r="H257" i="3"/>
  <c r="H253" i="3"/>
  <c r="H249" i="3"/>
  <c r="H245" i="3"/>
  <c r="H241" i="3"/>
  <c r="H237" i="3"/>
  <c r="H233" i="3"/>
  <c r="H229" i="3"/>
  <c r="H225" i="3"/>
  <c r="H221" i="3"/>
  <c r="H217" i="3"/>
  <c r="H213" i="3"/>
  <c r="H209" i="3"/>
  <c r="H205" i="3"/>
  <c r="H201" i="3"/>
  <c r="H197" i="3"/>
  <c r="H193" i="3"/>
  <c r="H189" i="3"/>
  <c r="H185" i="3"/>
  <c r="H181" i="3"/>
  <c r="H177" i="3"/>
  <c r="H173" i="3"/>
  <c r="H169" i="3"/>
  <c r="H165" i="3"/>
  <c r="H153" i="3"/>
  <c r="H149" i="3"/>
  <c r="H137" i="3"/>
  <c r="H133" i="3"/>
  <c r="J133" i="3"/>
  <c r="H125" i="3"/>
  <c r="H121" i="3"/>
  <c r="H113" i="3"/>
  <c r="H109" i="3"/>
  <c r="H101" i="3"/>
  <c r="H97" i="3"/>
  <c r="H93" i="3"/>
  <c r="H89" i="3"/>
  <c r="H81" i="3"/>
  <c r="H77" i="3"/>
  <c r="H73" i="3"/>
  <c r="H69" i="3"/>
  <c r="H65" i="3"/>
  <c r="H33" i="3"/>
  <c r="H29" i="3"/>
  <c r="H25" i="3"/>
  <c r="H21" i="3"/>
  <c r="H17" i="3"/>
  <c r="H13" i="3"/>
  <c r="J1220" i="3"/>
  <c r="H1220" i="3"/>
  <c r="I1222" i="3"/>
  <c r="H1222" i="3"/>
  <c r="H1213" i="3"/>
  <c r="I1213" i="3"/>
  <c r="H1205" i="3"/>
  <c r="I1205" i="3"/>
  <c r="H1177" i="3"/>
  <c r="H1153" i="3"/>
  <c r="H1145" i="3"/>
  <c r="H1121" i="3"/>
  <c r="H1113" i="3"/>
  <c r="I1113" i="3"/>
  <c r="H1093" i="3"/>
  <c r="I1093" i="3"/>
  <c r="H1077" i="3"/>
  <c r="H1061" i="3"/>
  <c r="H1049" i="3"/>
  <c r="I1049" i="3"/>
  <c r="H1041" i="3"/>
  <c r="H1033" i="3"/>
  <c r="H913" i="3"/>
  <c r="J277" i="3"/>
  <c r="J261" i="3"/>
  <c r="J245" i="3"/>
  <c r="J229" i="3"/>
  <c r="J197" i="3"/>
  <c r="J181" i="3"/>
  <c r="H6" i="3"/>
  <c r="H18" i="3"/>
  <c r="H22" i="3"/>
  <c r="H34" i="3"/>
  <c r="H38" i="3"/>
  <c r="H42" i="3"/>
  <c r="H46" i="3"/>
  <c r="H50" i="3"/>
  <c r="H54" i="3"/>
  <c r="H58" i="3"/>
  <c r="H62" i="3"/>
  <c r="H70" i="3"/>
  <c r="H82" i="3"/>
  <c r="H98" i="3"/>
  <c r="H1223" i="3"/>
  <c r="H1219" i="3"/>
  <c r="I1224" i="3"/>
  <c r="H1224" i="3"/>
  <c r="H290" i="3"/>
  <c r="J1078" i="3"/>
  <c r="J638" i="3"/>
  <c r="J622" i="3"/>
  <c r="J598" i="3"/>
  <c r="J430" i="3"/>
  <c r="I378" i="3"/>
  <c r="I374" i="3"/>
  <c r="J366" i="3"/>
  <c r="I358" i="3"/>
  <c r="J350" i="3"/>
  <c r="I342" i="3"/>
  <c r="I338" i="3"/>
  <c r="I322" i="3"/>
  <c r="I314" i="3"/>
  <c r="I310" i="3"/>
  <c r="J302" i="3"/>
  <c r="I278" i="3"/>
  <c r="J270" i="3"/>
  <c r="I262" i="3"/>
  <c r="J254" i="3"/>
  <c r="I246" i="3"/>
  <c r="J238" i="3"/>
  <c r="I230" i="3"/>
  <c r="I218" i="3"/>
  <c r="J206" i="3"/>
  <c r="I194" i="3"/>
  <c r="I186" i="3"/>
  <c r="I178" i="3"/>
  <c r="I158" i="3"/>
  <c r="I154" i="3"/>
  <c r="I126" i="3"/>
  <c r="J122" i="3"/>
  <c r="I114" i="3"/>
  <c r="J110" i="3"/>
  <c r="I106" i="3"/>
  <c r="J94" i="3"/>
  <c r="J86" i="3"/>
  <c r="I78" i="3"/>
  <c r="J74" i="3"/>
  <c r="I26" i="3"/>
  <c r="I14" i="3"/>
  <c r="J670" i="3"/>
  <c r="J434" i="3"/>
  <c r="J426" i="3"/>
  <c r="I410" i="3"/>
  <c r="I386" i="3"/>
  <c r="J382" i="3"/>
  <c r="I370" i="3"/>
  <c r="I362" i="3"/>
  <c r="I354" i="3"/>
  <c r="I346" i="3"/>
  <c r="J334" i="3"/>
  <c r="J318" i="3"/>
  <c r="I298" i="3"/>
  <c r="I294" i="3"/>
  <c r="J286" i="3"/>
  <c r="I282" i="3"/>
  <c r="I274" i="3"/>
  <c r="I266" i="3"/>
  <c r="I250" i="3"/>
  <c r="I242" i="3"/>
  <c r="I234" i="3"/>
  <c r="I226" i="3"/>
  <c r="J222" i="3"/>
  <c r="I214" i="3"/>
  <c r="I202" i="3"/>
  <c r="I198" i="3"/>
  <c r="J190" i="3"/>
  <c r="I182" i="3"/>
  <c r="J174" i="3"/>
  <c r="I162" i="3"/>
  <c r="I150" i="3"/>
  <c r="J10" i="3"/>
  <c r="J734" i="3"/>
  <c r="J718" i="3"/>
  <c r="J686" i="3"/>
  <c r="J22" i="3"/>
  <c r="J70" i="3"/>
  <c r="J54" i="3"/>
  <c r="J38" i="3"/>
  <c r="I1218" i="3"/>
  <c r="I1210" i="3"/>
  <c r="I1202" i="3"/>
  <c r="I1194" i="3"/>
  <c r="J1189" i="3"/>
  <c r="I1186" i="3"/>
  <c r="I1178" i="3"/>
  <c r="I1170" i="3"/>
  <c r="I1162" i="3"/>
  <c r="J1157" i="3"/>
  <c r="I1154" i="3"/>
  <c r="I1146" i="3"/>
  <c r="I1138" i="3"/>
  <c r="I1130" i="3"/>
  <c r="J1125" i="3"/>
  <c r="I1122" i="3"/>
  <c r="I1111" i="3"/>
  <c r="I1087" i="3"/>
  <c r="I1079" i="3"/>
  <c r="I985" i="3"/>
  <c r="I1214" i="3"/>
  <c r="J1209" i="3"/>
  <c r="I1206" i="3"/>
  <c r="J1201" i="3"/>
  <c r="I1198" i="3"/>
  <c r="I1190" i="3"/>
  <c r="I1182" i="3"/>
  <c r="J1177" i="3"/>
  <c r="I1174" i="3"/>
  <c r="J1169" i="3"/>
  <c r="I1166" i="3"/>
  <c r="I1158" i="3"/>
  <c r="I1150" i="3"/>
  <c r="J1145" i="3"/>
  <c r="I1142" i="3"/>
  <c r="I1134" i="3"/>
  <c r="I1126" i="3"/>
  <c r="I1118" i="3"/>
  <c r="J878" i="3"/>
  <c r="I827" i="3"/>
  <c r="I811" i="3"/>
  <c r="I779" i="3"/>
  <c r="J936" i="3"/>
  <c r="J872" i="3"/>
  <c r="J824" i="3"/>
  <c r="J808" i="3"/>
  <c r="J776" i="3"/>
  <c r="J892" i="3"/>
  <c r="J830" i="3"/>
  <c r="J814" i="3"/>
  <c r="J782" i="3"/>
  <c r="I751" i="3"/>
  <c r="J920" i="3"/>
  <c r="J886" i="3"/>
  <c r="I875" i="3"/>
  <c r="J856" i="3"/>
  <c r="J800" i="3"/>
  <c r="J784" i="3"/>
  <c r="I735" i="3"/>
  <c r="I687" i="3"/>
  <c r="J750" i="3"/>
  <c r="I597" i="3"/>
  <c r="J590" i="3"/>
  <c r="J574" i="3"/>
  <c r="J566" i="3"/>
  <c r="J554" i="3"/>
  <c r="J546" i="3"/>
  <c r="J542" i="3"/>
  <c r="J538" i="3"/>
  <c r="J534" i="3"/>
  <c r="J530" i="3"/>
  <c r="J526" i="3"/>
  <c r="J522" i="3"/>
  <c r="J514" i="3"/>
  <c r="J510" i="3"/>
  <c r="J506" i="3"/>
  <c r="J498" i="3"/>
  <c r="J474" i="3"/>
  <c r="J466" i="3"/>
  <c r="J458" i="3"/>
  <c r="I589" i="3"/>
  <c r="I577" i="3"/>
  <c r="I573" i="3"/>
  <c r="I569" i="3"/>
  <c r="I565" i="3"/>
  <c r="I545" i="3"/>
  <c r="I533" i="3"/>
  <c r="I529" i="3"/>
  <c r="I525" i="3"/>
  <c r="I517" i="3"/>
  <c r="I513" i="3"/>
  <c r="I509" i="3"/>
  <c r="J293" i="3"/>
  <c r="I290" i="3"/>
  <c r="J309" i="3"/>
  <c r="I306" i="3"/>
  <c r="J171" i="3"/>
  <c r="I160" i="3"/>
  <c r="I152" i="3"/>
  <c r="I144" i="3"/>
  <c r="J265" i="3" l="1"/>
  <c r="I265" i="3"/>
  <c r="I299" i="3"/>
  <c r="J299" i="3"/>
  <c r="I264" i="3"/>
  <c r="K892" i="3"/>
  <c r="E1310" i="3"/>
  <c r="I1310" i="3" s="1"/>
  <c r="K1310" i="3" s="1"/>
  <c r="O4" i="3"/>
  <c r="K22" i="3"/>
  <c r="K708" i="3"/>
  <c r="K1037" i="3"/>
  <c r="K1155" i="3"/>
  <c r="K776" i="3"/>
  <c r="K793" i="3"/>
  <c r="K38" i="3"/>
  <c r="K784" i="3"/>
  <c r="K856" i="3"/>
  <c r="K880" i="3"/>
  <c r="K264" i="3"/>
  <c r="K397" i="3"/>
  <c r="K1021" i="3"/>
  <c r="K1140" i="3"/>
  <c r="K1065" i="3"/>
  <c r="K596" i="3"/>
  <c r="K537" i="3"/>
  <c r="K1112" i="3"/>
  <c r="K720" i="3"/>
  <c r="K664" i="3"/>
  <c r="K1068" i="3"/>
  <c r="K1169" i="3"/>
  <c r="K455" i="3"/>
  <c r="K1101" i="3"/>
  <c r="K46" i="3"/>
  <c r="K817" i="3"/>
  <c r="K972" i="3"/>
  <c r="K781" i="3"/>
  <c r="K556" i="3"/>
  <c r="K467" i="3"/>
  <c r="K800" i="3"/>
  <c r="K248" i="3"/>
  <c r="K840" i="3"/>
  <c r="K748" i="3"/>
  <c r="K551" i="3"/>
  <c r="K999" i="3"/>
  <c r="K1009" i="3"/>
  <c r="K540" i="3"/>
  <c r="K960" i="3"/>
  <c r="K973" i="3"/>
  <c r="K932" i="3"/>
  <c r="K290" i="3"/>
  <c r="K412" i="3"/>
  <c r="K896" i="3"/>
  <c r="K216" i="3"/>
  <c r="K232" i="3"/>
  <c r="K1157" i="3"/>
  <c r="K227" i="3"/>
  <c r="K632" i="3"/>
  <c r="K675" i="3"/>
  <c r="K901" i="3"/>
  <c r="K1079" i="3"/>
  <c r="K389" i="3"/>
  <c r="K569" i="3"/>
  <c r="K601" i="3"/>
  <c r="K521" i="3"/>
  <c r="K797" i="3"/>
  <c r="K575" i="3"/>
  <c r="K1059" i="3"/>
  <c r="K484" i="3"/>
  <c r="K1005" i="3"/>
  <c r="K872" i="3"/>
  <c r="K291" i="3"/>
  <c r="K716" i="3"/>
  <c r="K952" i="3"/>
  <c r="K1129" i="3"/>
  <c r="K905" i="3"/>
  <c r="K1201" i="3"/>
  <c r="K1097" i="3"/>
  <c r="K968" i="3"/>
  <c r="K139" i="3"/>
  <c r="K804" i="3"/>
  <c r="K707" i="3"/>
  <c r="K516" i="3"/>
  <c r="K1036" i="3"/>
  <c r="K900" i="3"/>
  <c r="K524" i="3"/>
  <c r="K508" i="3"/>
  <c r="K353" i="3"/>
  <c r="K385" i="3"/>
  <c r="K417" i="3"/>
  <c r="K308" i="3"/>
  <c r="K656" i="3"/>
  <c r="K868" i="3"/>
  <c r="K1025" i="3"/>
  <c r="K1137" i="3"/>
  <c r="K1172" i="3"/>
  <c r="K517" i="3"/>
  <c r="K1087" i="3"/>
  <c r="K395" i="3"/>
  <c r="K652" i="3"/>
  <c r="K423" i="3"/>
  <c r="K163" i="3"/>
  <c r="K473" i="3"/>
  <c r="K505" i="3"/>
  <c r="K831" i="3"/>
  <c r="K79" i="3"/>
  <c r="K953" i="3"/>
  <c r="K961" i="3"/>
  <c r="K535" i="3"/>
  <c r="K203" i="3"/>
  <c r="K584" i="3"/>
  <c r="K492" i="3"/>
  <c r="K1072" i="3"/>
  <c r="K1088" i="3"/>
  <c r="K528" i="3"/>
  <c r="K195" i="3"/>
  <c r="K259" i="3"/>
  <c r="K47" i="3"/>
  <c r="K980" i="3"/>
  <c r="K1168" i="3"/>
  <c r="K1165" i="3"/>
  <c r="K624" i="3"/>
  <c r="K240" i="3"/>
  <c r="K337" i="3"/>
  <c r="K369" i="3"/>
  <c r="K401" i="3"/>
  <c r="K292" i="3"/>
  <c r="K1027" i="3"/>
  <c r="K1085" i="3"/>
  <c r="K848" i="3"/>
  <c r="K9" i="3"/>
  <c r="K187" i="3"/>
  <c r="K536" i="3"/>
  <c r="K747" i="3"/>
  <c r="K563" i="3"/>
  <c r="K739" i="3"/>
  <c r="K649" i="3"/>
  <c r="K400" i="3"/>
  <c r="K645" i="3"/>
  <c r="K808" i="3"/>
  <c r="K909" i="3"/>
  <c r="K1016" i="3"/>
  <c r="K559" i="3"/>
  <c r="K309" i="3"/>
  <c r="K1111" i="3"/>
  <c r="K612" i="3"/>
  <c r="K728" i="3"/>
  <c r="K1031" i="3"/>
  <c r="K436" i="3"/>
  <c r="K483" i="3"/>
  <c r="K1043" i="3"/>
  <c r="K1200" i="3"/>
  <c r="K643" i="3"/>
  <c r="K452" i="3"/>
  <c r="K1060" i="3"/>
  <c r="K58" i="3"/>
  <c r="K964" i="3"/>
  <c r="K485" i="3"/>
  <c r="K54" i="3"/>
  <c r="K312" i="3"/>
  <c r="K251" i="3"/>
  <c r="K740" i="3"/>
  <c r="K844" i="3"/>
  <c r="K82" i="3"/>
  <c r="K700" i="3"/>
  <c r="K392" i="3"/>
  <c r="K688" i="3"/>
  <c r="K1139" i="3"/>
  <c r="K1197" i="3"/>
  <c r="K499" i="3"/>
  <c r="K408" i="3"/>
  <c r="K816" i="3"/>
  <c r="K599" i="3"/>
  <c r="K871" i="3"/>
  <c r="K920" i="3"/>
  <c r="K873" i="3"/>
  <c r="K1053" i="3"/>
  <c r="K375" i="3"/>
  <c r="K415" i="3"/>
  <c r="K667" i="3"/>
  <c r="K731" i="3"/>
  <c r="K839" i="3"/>
  <c r="K585" i="3"/>
  <c r="K608" i="3"/>
  <c r="K644" i="3"/>
  <c r="K151" i="3"/>
  <c r="K616" i="3"/>
  <c r="K983" i="3"/>
  <c r="K1015" i="3"/>
  <c r="K1047" i="3"/>
  <c r="K431" i="3"/>
  <c r="K440" i="3"/>
  <c r="K460" i="3"/>
  <c r="K792" i="3"/>
  <c r="K824" i="3"/>
  <c r="K168" i="3"/>
  <c r="K393" i="3"/>
  <c r="K547" i="3"/>
  <c r="K323" i="3"/>
  <c r="K235" i="3"/>
  <c r="K299" i="3"/>
  <c r="K363" i="3"/>
  <c r="K403" i="3"/>
  <c r="K507" i="3"/>
  <c r="K979" i="3"/>
  <c r="K43" i="3"/>
  <c r="K413" i="3"/>
  <c r="K583" i="3"/>
  <c r="K744" i="3"/>
  <c r="K1123" i="3"/>
  <c r="K1204" i="3"/>
  <c r="K852" i="3"/>
  <c r="K1004" i="3"/>
  <c r="K87" i="3"/>
  <c r="K1161" i="3"/>
  <c r="K820" i="3"/>
  <c r="K788" i="3"/>
  <c r="K553" i="3"/>
  <c r="K965" i="3"/>
  <c r="K1193" i="3"/>
  <c r="K1224" i="3"/>
  <c r="K857" i="3"/>
  <c r="K95" i="3"/>
  <c r="K267" i="3"/>
  <c r="K331" i="3"/>
  <c r="K99" i="3"/>
  <c r="K411" i="3"/>
  <c r="K451" i="3"/>
  <c r="K479" i="3"/>
  <c r="K519" i="3"/>
  <c r="K576" i="3"/>
  <c r="K991" i="3"/>
  <c r="K704" i="3"/>
  <c r="K1167" i="3"/>
  <c r="K1183" i="3"/>
  <c r="K1127" i="3"/>
  <c r="K1159" i="3"/>
  <c r="K925" i="3"/>
  <c r="K27" i="3"/>
  <c r="K627" i="3"/>
  <c r="K777" i="3"/>
  <c r="K1064" i="3"/>
  <c r="K1144" i="3"/>
  <c r="K572" i="3"/>
  <c r="K893" i="3"/>
  <c r="K691" i="3"/>
  <c r="K928" i="3"/>
  <c r="K1084" i="3"/>
  <c r="K996" i="3"/>
  <c r="K665" i="3"/>
  <c r="K809" i="3"/>
  <c r="K155" i="3"/>
  <c r="K532" i="3"/>
  <c r="K548" i="3"/>
  <c r="K683" i="3"/>
  <c r="K676" i="3"/>
  <c r="K756" i="3"/>
  <c r="K1164" i="3"/>
  <c r="K753" i="3"/>
  <c r="K175" i="3"/>
  <c r="K211" i="3"/>
  <c r="K275" i="3"/>
  <c r="K63" i="3"/>
  <c r="K498" i="3"/>
  <c r="K347" i="3"/>
  <c r="K672" i="3"/>
  <c r="K619" i="3"/>
  <c r="K967" i="3"/>
  <c r="K1196" i="3"/>
  <c r="K759" i="3"/>
  <c r="K581" i="3"/>
  <c r="K903" i="3"/>
  <c r="K935" i="3"/>
  <c r="K1063" i="3"/>
  <c r="K789" i="3"/>
  <c r="K37" i="3"/>
  <c r="K85" i="3"/>
  <c r="K117" i="3"/>
  <c r="K749" i="3"/>
  <c r="K796" i="3"/>
  <c r="K1067" i="3"/>
  <c r="K684" i="3"/>
  <c r="K567" i="3"/>
  <c r="K379" i="3"/>
  <c r="K511" i="3"/>
  <c r="K527" i="3"/>
  <c r="K564" i="3"/>
  <c r="K640" i="3"/>
  <c r="K628" i="3"/>
  <c r="K911" i="3"/>
  <c r="K943" i="3"/>
  <c r="K975" i="3"/>
  <c r="K1007" i="3"/>
  <c r="K1039" i="3"/>
  <c r="K955" i="3"/>
  <c r="K1075" i="3"/>
  <c r="K1083" i="3"/>
  <c r="K957" i="3"/>
  <c r="K855" i="3"/>
  <c r="K1135" i="3"/>
  <c r="K441" i="3"/>
  <c r="K1057" i="3"/>
  <c r="K45" i="3"/>
  <c r="K109" i="3"/>
  <c r="K164" i="3"/>
  <c r="K233" i="3"/>
  <c r="K249" i="3"/>
  <c r="K297" i="3"/>
  <c r="K361" i="3"/>
  <c r="K433" i="3"/>
  <c r="K497" i="3"/>
  <c r="K236" i="3"/>
  <c r="K252" i="3"/>
  <c r="K268" i="3"/>
  <c r="K284" i="3"/>
  <c r="K300" i="3"/>
  <c r="K316" i="3"/>
  <c r="K332" i="3"/>
  <c r="K348" i="3"/>
  <c r="K364" i="3"/>
  <c r="K380" i="3"/>
  <c r="K396" i="3"/>
  <c r="K469" i="3"/>
  <c r="K629" i="3"/>
  <c r="K725" i="3"/>
  <c r="K757" i="3"/>
  <c r="K453" i="3"/>
  <c r="K191" i="3"/>
  <c r="K239" i="3"/>
  <c r="K255" i="3"/>
  <c r="K620" i="3"/>
  <c r="K1035" i="3"/>
  <c r="K145" i="3"/>
  <c r="K171" i="3"/>
  <c r="K663" i="3"/>
  <c r="K924" i="3"/>
  <c r="K936" i="3"/>
  <c r="K714" i="3"/>
  <c r="K825" i="3"/>
  <c r="K177" i="3"/>
  <c r="K193" i="3"/>
  <c r="K209" i="3"/>
  <c r="K225" i="3"/>
  <c r="K241" i="3"/>
  <c r="K257" i="3"/>
  <c r="K273" i="3"/>
  <c r="K289" i="3"/>
  <c r="K321" i="3"/>
  <c r="K180" i="3"/>
  <c r="K196" i="3"/>
  <c r="K212" i="3"/>
  <c r="K228" i="3"/>
  <c r="K244" i="3"/>
  <c r="K260" i="3"/>
  <c r="K276" i="3"/>
  <c r="K324" i="3"/>
  <c r="K340" i="3"/>
  <c r="K356" i="3"/>
  <c r="K372" i="3"/>
  <c r="K388" i="3"/>
  <c r="K404" i="3"/>
  <c r="K421" i="3"/>
  <c r="K50" i="3"/>
  <c r="K127" i="3"/>
  <c r="K306" i="3"/>
  <c r="K751" i="3"/>
  <c r="K969" i="3"/>
  <c r="K1051" i="3"/>
  <c r="K62" i="3"/>
  <c r="K865" i="3"/>
  <c r="K445" i="3"/>
  <c r="K425" i="3"/>
  <c r="K752" i="3"/>
  <c r="K1091" i="3"/>
  <c r="K1107" i="3"/>
  <c r="K1199" i="3"/>
  <c r="K59" i="3"/>
  <c r="K607" i="3"/>
  <c r="K785" i="3"/>
  <c r="K476" i="3"/>
  <c r="K600" i="3"/>
  <c r="K836" i="3"/>
  <c r="K917" i="3"/>
  <c r="K1187" i="3"/>
  <c r="K448" i="3"/>
  <c r="K1028" i="3"/>
  <c r="K1012" i="3"/>
  <c r="K1128" i="3"/>
  <c r="K956" i="3"/>
  <c r="K77" i="3"/>
  <c r="K265" i="3"/>
  <c r="K613" i="3"/>
  <c r="K671" i="3"/>
  <c r="K1105" i="3"/>
  <c r="K1073" i="3"/>
  <c r="K682" i="3"/>
  <c r="K730" i="3"/>
  <c r="K66" i="3"/>
  <c r="K179" i="3"/>
  <c r="K243" i="3"/>
  <c r="K307" i="3"/>
  <c r="K219" i="3"/>
  <c r="K283" i="3"/>
  <c r="K102" i="3"/>
  <c r="K604" i="3"/>
  <c r="K111" i="3"/>
  <c r="K487" i="3"/>
  <c r="K838" i="3"/>
  <c r="K89" i="3"/>
  <c r="K693" i="3"/>
  <c r="K774" i="3"/>
  <c r="K631" i="3"/>
  <c r="K862" i="3"/>
  <c r="K301" i="3"/>
  <c r="K183" i="3"/>
  <c r="K199" i="3"/>
  <c r="K215" i="3"/>
  <c r="K231" i="3"/>
  <c r="K247" i="3"/>
  <c r="K263" i="3"/>
  <c r="K279" i="3"/>
  <c r="K295" i="3"/>
  <c r="K311" i="3"/>
  <c r="K327" i="3"/>
  <c r="K343" i="3"/>
  <c r="K359" i="3"/>
  <c r="K813" i="3"/>
  <c r="K829" i="3"/>
  <c r="K845" i="3"/>
  <c r="K861" i="3"/>
  <c r="K877" i="3"/>
  <c r="K987" i="3"/>
  <c r="K860" i="3"/>
  <c r="K13" i="3"/>
  <c r="K989" i="3"/>
  <c r="K345" i="3"/>
  <c r="K105" i="3"/>
  <c r="K1003" i="3"/>
  <c r="K1191" i="3"/>
  <c r="K381" i="3"/>
  <c r="K565" i="3"/>
  <c r="K768" i="3"/>
  <c r="K977" i="3"/>
  <c r="K138" i="3"/>
  <c r="K694" i="3"/>
  <c r="K974" i="3"/>
  <c r="K1220" i="3"/>
  <c r="K833" i="3"/>
  <c r="K157" i="3"/>
  <c r="K466" i="3"/>
  <c r="K635" i="3"/>
  <c r="K5" i="3"/>
  <c r="K121" i="3"/>
  <c r="K207" i="3"/>
  <c r="K223" i="3"/>
  <c r="K271" i="3"/>
  <c r="K287" i="3"/>
  <c r="K821" i="3"/>
  <c r="K837" i="3"/>
  <c r="K355" i="3"/>
  <c r="K315" i="3"/>
  <c r="K578" i="3"/>
  <c r="K660" i="3"/>
  <c r="K772" i="3"/>
  <c r="K1011" i="3"/>
  <c r="K1189" i="3"/>
  <c r="K780" i="3"/>
  <c r="K812" i="3"/>
  <c r="K876" i="3"/>
  <c r="K995" i="3"/>
  <c r="K1175" i="3"/>
  <c r="K915" i="3"/>
  <c r="K963" i="3"/>
  <c r="K724" i="3"/>
  <c r="K828" i="3"/>
  <c r="K939" i="3"/>
  <c r="K1143" i="3"/>
  <c r="O2" i="3"/>
  <c r="K29" i="3"/>
  <c r="K93" i="3"/>
  <c r="K125" i="3"/>
  <c r="K1074" i="3"/>
  <c r="K891" i="3"/>
  <c r="K678" i="3"/>
  <c r="K850" i="3"/>
  <c r="K313" i="3"/>
  <c r="K329" i="3"/>
  <c r="K377" i="3"/>
  <c r="K409" i="3"/>
  <c r="K465" i="3"/>
  <c r="K874" i="3"/>
  <c r="K614" i="3"/>
  <c r="K741" i="3"/>
  <c r="K490" i="3"/>
  <c r="K514" i="3"/>
  <c r="K530" i="3"/>
  <c r="K538" i="3"/>
  <c r="K554" i="3"/>
  <c r="K570" i="3"/>
  <c r="K886" i="3"/>
  <c r="K919" i="3"/>
  <c r="K1119" i="3"/>
  <c r="K1151" i="3"/>
  <c r="K162" i="3"/>
  <c r="K1022" i="3"/>
  <c r="K1089" i="3"/>
  <c r="K339" i="3"/>
  <c r="K371" i="3"/>
  <c r="K715" i="3"/>
  <c r="K764" i="3"/>
  <c r="O3" i="3"/>
  <c r="K25" i="3"/>
  <c r="K450" i="3"/>
  <c r="K458" i="3"/>
  <c r="K474" i="3"/>
  <c r="K482" i="3"/>
  <c r="K802" i="3"/>
  <c r="K779" i="3"/>
  <c r="K795" i="3"/>
  <c r="K811" i="3"/>
  <c r="K827" i="3"/>
  <c r="K1207" i="3"/>
  <c r="K70" i="3"/>
  <c r="K958" i="3"/>
  <c r="K10" i="3"/>
  <c r="K78" i="3"/>
  <c r="K90" i="3"/>
  <c r="K110" i="3"/>
  <c r="K126" i="3"/>
  <c r="K146" i="3"/>
  <c r="K158" i="3"/>
  <c r="K310" i="3"/>
  <c r="K3" i="3"/>
  <c r="K305" i="3"/>
  <c r="K765" i="3"/>
  <c r="K853" i="3"/>
  <c r="K17" i="3"/>
  <c r="K33" i="3"/>
  <c r="K65" i="3"/>
  <c r="K81" i="3"/>
  <c r="K97" i="3"/>
  <c r="K113" i="3"/>
  <c r="K129" i="3"/>
  <c r="K161" i="3"/>
  <c r="K303" i="3"/>
  <c r="K319" i="3"/>
  <c r="K335" i="3"/>
  <c r="K351" i="3"/>
  <c r="K895" i="3"/>
  <c r="K927" i="3"/>
  <c r="K959" i="3"/>
  <c r="K1023" i="3"/>
  <c r="K1055" i="3"/>
  <c r="K387" i="3"/>
  <c r="O5" i="3"/>
  <c r="K884" i="3"/>
  <c r="K810" i="3"/>
  <c r="K826" i="3"/>
  <c r="K842" i="3"/>
  <c r="K2" i="3"/>
  <c r="O6" i="3"/>
  <c r="K489" i="3"/>
  <c r="K506" i="3"/>
  <c r="K522" i="3"/>
  <c r="K546" i="3"/>
  <c r="K562" i="3"/>
  <c r="K586" i="3"/>
  <c r="K457" i="3"/>
  <c r="K549" i="3"/>
  <c r="K767" i="3"/>
  <c r="K951" i="3"/>
  <c r="K763" i="3"/>
  <c r="K1019" i="3"/>
  <c r="K1125" i="3"/>
  <c r="K710" i="3"/>
  <c r="K1223" i="3"/>
  <c r="K869" i="3"/>
  <c r="K73" i="3"/>
  <c r="K971" i="3"/>
  <c r="K698" i="3"/>
  <c r="K962" i="3"/>
  <c r="K461" i="3"/>
  <c r="K477" i="3"/>
  <c r="K493" i="3"/>
  <c r="K509" i="3"/>
  <c r="K525" i="3"/>
  <c r="K541" i="3"/>
  <c r="K557" i="3"/>
  <c r="K573" i="3"/>
  <c r="K589" i="3"/>
  <c r="K1118" i="3"/>
  <c r="K1134" i="3"/>
  <c r="K1150" i="3"/>
  <c r="K1166" i="3"/>
  <c r="K1182" i="3"/>
  <c r="K1198" i="3"/>
  <c r="K1214" i="3"/>
  <c r="K609" i="3"/>
  <c r="K673" i="3"/>
  <c r="K705" i="3"/>
  <c r="K737" i="3"/>
  <c r="K801" i="3"/>
  <c r="K937" i="3"/>
  <c r="K172" i="3"/>
  <c r="K699" i="3"/>
  <c r="K367" i="3"/>
  <c r="K391" i="3"/>
  <c r="K399" i="3"/>
  <c r="K847" i="3"/>
  <c r="K879" i="3"/>
  <c r="K882" i="3"/>
  <c r="K449" i="3"/>
  <c r="K481" i="3"/>
  <c r="K513" i="3"/>
  <c r="K529" i="3"/>
  <c r="K545" i="3"/>
  <c r="K561" i="3"/>
  <c r="K577" i="3"/>
  <c r="K938" i="3"/>
  <c r="K69" i="3"/>
  <c r="K185" i="3"/>
  <c r="K201" i="3"/>
  <c r="K217" i="3"/>
  <c r="K429" i="3"/>
  <c r="K761" i="3"/>
  <c r="K555" i="3"/>
  <c r="K523" i="3"/>
  <c r="K587" i="3"/>
  <c r="K823" i="3"/>
  <c r="K946" i="3"/>
  <c r="K101" i="3"/>
  <c r="K593" i="3"/>
  <c r="K994" i="3"/>
  <c r="K1042" i="3"/>
  <c r="K142" i="3"/>
  <c r="K1026" i="3"/>
  <c r="K169" i="3"/>
  <c r="K281" i="3"/>
  <c r="K437" i="3"/>
  <c r="K4" i="3"/>
  <c r="K12" i="3"/>
  <c r="K20" i="3"/>
  <c r="K28" i="3"/>
  <c r="K36" i="3"/>
  <c r="K44" i="3"/>
  <c r="K52" i="3"/>
  <c r="K60" i="3"/>
  <c r="K68" i="3"/>
  <c r="K76" i="3"/>
  <c r="K84" i="3"/>
  <c r="K92" i="3"/>
  <c r="K100" i="3"/>
  <c r="K108" i="3"/>
  <c r="K116" i="3"/>
  <c r="K124" i="3"/>
  <c r="K132" i="3"/>
  <c r="K140" i="3"/>
  <c r="K148" i="3"/>
  <c r="K156" i="3"/>
  <c r="K137" i="3"/>
  <c r="K153" i="3"/>
  <c r="K41" i="3"/>
  <c r="K501" i="3"/>
  <c r="K533" i="3"/>
  <c r="K602" i="3"/>
  <c r="K618" i="3"/>
  <c r="K634" i="3"/>
  <c r="K650" i="3"/>
  <c r="K666" i="3"/>
  <c r="K679" i="3"/>
  <c r="K695" i="3"/>
  <c r="K711" i="3"/>
  <c r="K727" i="3"/>
  <c r="K677" i="3"/>
  <c r="K709" i="3"/>
  <c r="K754" i="3"/>
  <c r="K807" i="3"/>
  <c r="K818" i="3"/>
  <c r="K843" i="3"/>
  <c r="K854" i="3"/>
  <c r="K743" i="3"/>
  <c r="K883" i="3"/>
  <c r="K894" i="3"/>
  <c r="K762" i="3"/>
  <c r="K815" i="3"/>
  <c r="K887" i="3"/>
  <c r="K923" i="3"/>
  <c r="K934" i="3"/>
  <c r="K758" i="3"/>
  <c r="K790" i="3"/>
  <c r="K806" i="3"/>
  <c r="K822" i="3"/>
  <c r="K1110" i="3"/>
  <c r="K1126" i="3"/>
  <c r="K1142" i="3"/>
  <c r="K1158" i="3"/>
  <c r="K1174" i="3"/>
  <c r="K1190" i="3"/>
  <c r="K1206" i="3"/>
  <c r="K1066" i="3"/>
  <c r="K1098" i="3"/>
  <c r="K1130" i="3"/>
  <c r="K1162" i="3"/>
  <c r="K1194" i="3"/>
  <c r="K1218" i="3"/>
  <c r="K686" i="3"/>
  <c r="K734" i="3"/>
  <c r="K982" i="3"/>
  <c r="K1054" i="3"/>
  <c r="K150" i="3"/>
  <c r="K182" i="3"/>
  <c r="K198" i="3"/>
  <c r="K214" i="3"/>
  <c r="K226" i="3"/>
  <c r="K242" i="3"/>
  <c r="K258" i="3"/>
  <c r="K274" i="3"/>
  <c r="K286" i="3"/>
  <c r="K298" i="3"/>
  <c r="K330" i="3"/>
  <c r="K346" i="3"/>
  <c r="K362" i="3"/>
  <c r="K382" i="3"/>
  <c r="K394" i="3"/>
  <c r="K410" i="3"/>
  <c r="K426" i="3"/>
  <c r="K442" i="3"/>
  <c r="K702" i="3"/>
  <c r="K890" i="3"/>
  <c r="K990" i="3"/>
  <c r="K1014" i="3"/>
  <c r="K1062" i="3"/>
  <c r="K14" i="3"/>
  <c r="K30" i="3"/>
  <c r="K86" i="3"/>
  <c r="K134" i="3"/>
  <c r="K186" i="3"/>
  <c r="K206" i="3"/>
  <c r="K218" i="3"/>
  <c r="K238" i="3"/>
  <c r="K254" i="3"/>
  <c r="K270" i="3"/>
  <c r="K302" i="3"/>
  <c r="K314" i="3"/>
  <c r="K326" i="3"/>
  <c r="K342" i="3"/>
  <c r="K358" i="3"/>
  <c r="K374" i="3"/>
  <c r="K390" i="3"/>
  <c r="K402" i="3"/>
  <c r="K422" i="3"/>
  <c r="K438" i="3"/>
  <c r="K638" i="3"/>
  <c r="K662" i="3"/>
  <c r="K906" i="3"/>
  <c r="K1034" i="3"/>
  <c r="K1058" i="3"/>
  <c r="K1078" i="3"/>
  <c r="K841" i="3"/>
  <c r="K921" i="3"/>
  <c r="K1069" i="3"/>
  <c r="K621" i="3"/>
  <c r="K641" i="3"/>
  <c r="K689" i="3"/>
  <c r="K721" i="3"/>
  <c r="K769" i="3"/>
  <c r="K885" i="3"/>
  <c r="K929" i="3"/>
  <c r="K188" i="3"/>
  <c r="K204" i="3"/>
  <c r="K220" i="3"/>
  <c r="K383" i="3"/>
  <c r="K407" i="3"/>
  <c r="K863" i="3"/>
  <c r="K914" i="3"/>
  <c r="K446" i="3"/>
  <c r="K462" i="3"/>
  <c r="K478" i="3"/>
  <c r="K494" i="3"/>
  <c r="K510" i="3"/>
  <c r="K526" i="3"/>
  <c r="K534" i="3"/>
  <c r="K542" i="3"/>
  <c r="K550" i="3"/>
  <c r="K558" i="3"/>
  <c r="K566" i="3"/>
  <c r="K574" i="3"/>
  <c r="K582" i="3"/>
  <c r="K590" i="3"/>
  <c r="K770" i="3"/>
  <c r="K950" i="3"/>
  <c r="K926" i="3"/>
  <c r="K778" i="3"/>
  <c r="K902" i="3"/>
  <c r="K985" i="3"/>
  <c r="K993" i="3"/>
  <c r="K1090" i="3"/>
  <c r="K1122" i="3"/>
  <c r="K1154" i="3"/>
  <c r="K1186" i="3"/>
  <c r="K922" i="3"/>
  <c r="K966" i="3"/>
  <c r="K1006" i="3"/>
  <c r="K1030" i="3"/>
  <c r="K130" i="3"/>
  <c r="K166" i="3"/>
  <c r="K630" i="3"/>
  <c r="K670" i="3"/>
  <c r="K726" i="3"/>
  <c r="K1038" i="3"/>
  <c r="K74" i="3"/>
  <c r="K94" i="3"/>
  <c r="K106" i="3"/>
  <c r="K114" i="3"/>
  <c r="K122" i="3"/>
  <c r="K154" i="3"/>
  <c r="K170" i="3"/>
  <c r="K742" i="3"/>
  <c r="K986" i="3"/>
  <c r="K1010" i="3"/>
  <c r="K661" i="3"/>
  <c r="K1033" i="3"/>
  <c r="K1049" i="3"/>
  <c r="K1077" i="3"/>
  <c r="K1113" i="3"/>
  <c r="K1145" i="3"/>
  <c r="K1177" i="3"/>
  <c r="K1213" i="3"/>
  <c r="K1222" i="3"/>
  <c r="K181" i="3"/>
  <c r="K197" i="3"/>
  <c r="K213" i="3"/>
  <c r="K229" i="3"/>
  <c r="K245" i="3"/>
  <c r="K261" i="3"/>
  <c r="K277" i="3"/>
  <c r="K293" i="3"/>
  <c r="K637" i="3"/>
  <c r="K657" i="3"/>
  <c r="K681" i="3"/>
  <c r="K713" i="3"/>
  <c r="K745" i="3"/>
  <c r="K805" i="3"/>
  <c r="K881" i="3"/>
  <c r="K941" i="3"/>
  <c r="K997" i="3"/>
  <c r="K1013" i="3"/>
  <c r="K1029" i="3"/>
  <c r="K1045" i="3"/>
  <c r="K1109" i="3"/>
  <c r="K1141" i="3"/>
  <c r="K1173" i="3"/>
  <c r="K1185" i="3"/>
  <c r="K1217" i="3"/>
  <c r="K454" i="3"/>
  <c r="K470" i="3"/>
  <c r="K486" i="3"/>
  <c r="K502" i="3"/>
  <c r="K518" i="3"/>
  <c r="K8" i="3"/>
  <c r="K16" i="3"/>
  <c r="K24" i="3"/>
  <c r="K32" i="3"/>
  <c r="K40" i="3"/>
  <c r="K48" i="3"/>
  <c r="K56" i="3"/>
  <c r="K64" i="3"/>
  <c r="K72" i="3"/>
  <c r="K80" i="3"/>
  <c r="K88" i="3"/>
  <c r="K96" i="3"/>
  <c r="K104" i="3"/>
  <c r="K112" i="3"/>
  <c r="K120" i="3"/>
  <c r="K128" i="3"/>
  <c r="K136" i="3"/>
  <c r="K144" i="3"/>
  <c r="K152" i="3"/>
  <c r="K160" i="3"/>
  <c r="K57" i="3"/>
  <c r="K597" i="3"/>
  <c r="K610" i="3"/>
  <c r="K626" i="3"/>
  <c r="K642" i="3"/>
  <c r="K658" i="3"/>
  <c r="K674" i="3"/>
  <c r="K750" i="3"/>
  <c r="K687" i="3"/>
  <c r="K703" i="3"/>
  <c r="K719" i="3"/>
  <c r="K735" i="3"/>
  <c r="K685" i="3"/>
  <c r="K701" i="3"/>
  <c r="K717" i="3"/>
  <c r="K733" i="3"/>
  <c r="K443" i="3"/>
  <c r="K775" i="3"/>
  <c r="K786" i="3"/>
  <c r="K907" i="3"/>
  <c r="K918" i="3"/>
  <c r="K766" i="3"/>
  <c r="K782" i="3"/>
  <c r="K798" i="3"/>
  <c r="K814" i="3"/>
  <c r="K830" i="3"/>
  <c r="K947" i="3"/>
  <c r="K783" i="3"/>
  <c r="K794" i="3"/>
  <c r="K859" i="3"/>
  <c r="K870" i="3"/>
  <c r="K746" i="3"/>
  <c r="K846" i="3"/>
  <c r="K878" i="3"/>
  <c r="K910" i="3"/>
  <c r="K942" i="3"/>
  <c r="K1082" i="3"/>
  <c r="K1114" i="3"/>
  <c r="K1146" i="3"/>
  <c r="K1178" i="3"/>
  <c r="K1210" i="3"/>
  <c r="K1215" i="3"/>
  <c r="K718" i="3"/>
  <c r="K978" i="3"/>
  <c r="K1018" i="3"/>
  <c r="K174" i="3"/>
  <c r="K190" i="3"/>
  <c r="K202" i="3"/>
  <c r="K222" i="3"/>
  <c r="K234" i="3"/>
  <c r="K250" i="3"/>
  <c r="K266" i="3"/>
  <c r="K282" i="3"/>
  <c r="K294" i="3"/>
  <c r="K318" i="3"/>
  <c r="K334" i="3"/>
  <c r="K354" i="3"/>
  <c r="K370" i="3"/>
  <c r="K386" i="3"/>
  <c r="K406" i="3"/>
  <c r="K418" i="3"/>
  <c r="K434" i="3"/>
  <c r="K606" i="3"/>
  <c r="K646" i="3"/>
  <c r="K1002" i="3"/>
  <c r="K1050" i="3"/>
  <c r="K1102" i="3"/>
  <c r="K26" i="3"/>
  <c r="K118" i="3"/>
  <c r="K178" i="3"/>
  <c r="K194" i="3"/>
  <c r="K210" i="3"/>
  <c r="K230" i="3"/>
  <c r="K246" i="3"/>
  <c r="K262" i="3"/>
  <c r="K278" i="3"/>
  <c r="K322" i="3"/>
  <c r="K338" i="3"/>
  <c r="K350" i="3"/>
  <c r="K366" i="3"/>
  <c r="K378" i="3"/>
  <c r="K398" i="3"/>
  <c r="K414" i="3"/>
  <c r="K430" i="3"/>
  <c r="K598" i="3"/>
  <c r="K622" i="3"/>
  <c r="K654" i="3"/>
  <c r="K858" i="3"/>
  <c r="K998" i="3"/>
  <c r="K1046" i="3"/>
  <c r="K1070" i="3"/>
  <c r="K1094" i="3"/>
  <c r="K1219" i="3"/>
  <c r="K653" i="3"/>
  <c r="K834" i="3"/>
  <c r="K866" i="3"/>
  <c r="K898" i="3"/>
  <c r="K930" i="3"/>
  <c r="K954" i="3"/>
  <c r="K970" i="3"/>
  <c r="K1086" i="3"/>
  <c r="K21" i="3"/>
  <c r="K49" i="3"/>
  <c r="K61" i="3"/>
  <c r="K133" i="3"/>
  <c r="K149" i="3"/>
  <c r="K53" i="3"/>
  <c r="K594" i="3"/>
  <c r="K791" i="3"/>
  <c r="K875" i="3"/>
  <c r="K755" i="3"/>
  <c r="K771" i="3"/>
  <c r="K787" i="3"/>
  <c r="K803" i="3"/>
  <c r="K819" i="3"/>
  <c r="K851" i="3"/>
  <c r="K799" i="3"/>
  <c r="K690" i="3"/>
  <c r="K706" i="3"/>
  <c r="K722" i="3"/>
  <c r="K738" i="3"/>
  <c r="K835" i="3"/>
  <c r="K867" i="3"/>
  <c r="K899" i="3"/>
  <c r="K931" i="3"/>
  <c r="K1106" i="3"/>
  <c r="K1138" i="3"/>
  <c r="K1170" i="3"/>
  <c r="K1202" i="3"/>
  <c r="K1061" i="3"/>
  <c r="K1093" i="3"/>
  <c r="K1121" i="3"/>
  <c r="K1153" i="3"/>
  <c r="K1205" i="3"/>
  <c r="K605" i="3"/>
  <c r="K625" i="3"/>
  <c r="K669" i="3"/>
  <c r="K697" i="3"/>
  <c r="K729" i="3"/>
  <c r="K773" i="3"/>
  <c r="K849" i="3"/>
  <c r="K889" i="3"/>
  <c r="K897" i="3"/>
  <c r="K933" i="3"/>
  <c r="K981" i="3"/>
  <c r="K1001" i="3"/>
  <c r="K1017" i="3"/>
  <c r="K1081" i="3"/>
  <c r="K1117" i="3"/>
  <c r="K1149" i="3"/>
  <c r="K1181" i="3"/>
  <c r="K1209" i="3"/>
  <c r="C5" i="8" l="1"/>
  <c r="C4" i="8"/>
  <c r="C3" i="8"/>
  <c r="C7" i="8"/>
  <c r="C6" i="8"/>
  <c r="E1311" i="3"/>
  <c r="I1311" i="3" s="1"/>
  <c r="K1311" i="3" s="1"/>
  <c r="E1312" i="3" l="1"/>
  <c r="I1312" i="3" s="1"/>
  <c r="K1312" i="3" s="1"/>
  <c r="E1313" i="3" l="1"/>
  <c r="I1313" i="3" s="1"/>
  <c r="K1313" i="3" s="1"/>
  <c r="E1314" i="3" l="1"/>
  <c r="I1314" i="3" s="1"/>
  <c r="K1314" i="3" s="1"/>
  <c r="E1315" i="3"/>
  <c r="I1315" i="3" s="1"/>
  <c r="K1315" i="3" s="1"/>
  <c r="E1316" i="3" l="1"/>
  <c r="I1316" i="3" s="1"/>
  <c r="K1316" i="3" s="1"/>
  <c r="E1317" i="3" l="1"/>
  <c r="I1317" i="3" s="1"/>
  <c r="K1317" i="3" s="1"/>
  <c r="E1318" i="3"/>
  <c r="I1318" i="3" s="1"/>
  <c r="K1318" i="3" s="1"/>
  <c r="E1319" i="3" l="1"/>
  <c r="I1319" i="3" s="1"/>
  <c r="K1319" i="3" s="1"/>
  <c r="E1320" i="3" l="1"/>
  <c r="I1320" i="3" s="1"/>
  <c r="K1320" i="3" s="1"/>
  <c r="E1321" i="3" l="1"/>
  <c r="I1321" i="3" s="1"/>
  <c r="K1321" i="3" s="1"/>
  <c r="E1322" i="3" l="1"/>
  <c r="I1322" i="3" s="1"/>
  <c r="K1322" i="3" s="1"/>
  <c r="E1323" i="3" l="1"/>
  <c r="I1323" i="3" s="1"/>
  <c r="K1323" i="3" s="1"/>
  <c r="E1324" i="3" l="1"/>
  <c r="I1324" i="3" s="1"/>
  <c r="K1324" i="3" s="1"/>
  <c r="E1245" i="3"/>
  <c r="I1245" i="3" s="1"/>
  <c r="E1325" i="3" l="1"/>
  <c r="I1325" i="3" s="1"/>
  <c r="K1325" i="3" s="1"/>
  <c r="K1245" i="3"/>
  <c r="E1246" i="3"/>
  <c r="I1246" i="3" s="1"/>
  <c r="K1246" i="3" s="1"/>
  <c r="E1326" i="3" l="1"/>
  <c r="I1326" i="3" s="1"/>
  <c r="K1326" i="3" s="1"/>
  <c r="E1247" i="3"/>
  <c r="I1247" i="3" s="1"/>
  <c r="K1247" i="3" s="1"/>
  <c r="E1327" i="3" l="1"/>
  <c r="I1327" i="3" s="1"/>
  <c r="K1327" i="3" s="1"/>
  <c r="E1328" i="3" l="1"/>
  <c r="I1328" i="3" s="1"/>
  <c r="K1328" i="3" s="1"/>
  <c r="E1329" i="3" l="1"/>
  <c r="I1329" i="3" s="1"/>
  <c r="K1329" i="3" s="1"/>
  <c r="E1248" i="3"/>
  <c r="I1248" i="3" s="1"/>
  <c r="E1249" i="3"/>
  <c r="I1249" i="3" s="1"/>
  <c r="K1249" i="3" s="1"/>
  <c r="E1330" i="3" l="1"/>
  <c r="I1330" i="3" s="1"/>
  <c r="K1330" i="3" s="1"/>
  <c r="K1248" i="3"/>
  <c r="E1331" i="3" l="1"/>
  <c r="I1331" i="3" s="1"/>
  <c r="K1331" i="3" s="1"/>
  <c r="E1250" i="3"/>
  <c r="I1250" i="3" s="1"/>
  <c r="K1250" i="3" s="1"/>
  <c r="E1332" i="3" l="1"/>
  <c r="I1332" i="3" s="1"/>
  <c r="K1332" i="3" s="1"/>
  <c r="E1251" i="3"/>
  <c r="I1251" i="3" s="1"/>
  <c r="K1251" i="3" s="1"/>
  <c r="E1333" i="3" l="1"/>
  <c r="I1333" i="3" s="1"/>
  <c r="K1333" i="3" s="1"/>
  <c r="E1252" i="3"/>
  <c r="I1252" i="3" s="1"/>
  <c r="K1252" i="3" s="1"/>
  <c r="E1334" i="3" l="1"/>
  <c r="I1334" i="3" s="1"/>
  <c r="K1334" i="3" s="1"/>
  <c r="E1335" i="3" l="1"/>
  <c r="I1335" i="3" s="1"/>
  <c r="K1335" i="3" s="1"/>
  <c r="E1336" i="3" l="1"/>
  <c r="I1336" i="3" s="1"/>
  <c r="K1336" i="3" s="1"/>
  <c r="E1254" i="3"/>
  <c r="I1254" i="3" s="1"/>
  <c r="K1254" i="3" s="1"/>
  <c r="E1253" i="3"/>
  <c r="I1253" i="3" s="1"/>
  <c r="K1253" i="3" s="1"/>
  <c r="E1255" i="3" l="1"/>
  <c r="I1255" i="3" s="1"/>
  <c r="K1255" i="3" s="1"/>
  <c r="E1337" i="3" l="1"/>
  <c r="I1337" i="3" s="1"/>
  <c r="K1337" i="3" s="1"/>
  <c r="E1338" i="3"/>
  <c r="I1338" i="3" s="1"/>
  <c r="K1338" i="3" s="1"/>
  <c r="E1339" i="3"/>
  <c r="I1339" i="3" s="1"/>
  <c r="K1339" i="3" s="1"/>
  <c r="E1256" i="3"/>
  <c r="I1256" i="3" s="1"/>
  <c r="K1256" i="3" s="1"/>
  <c r="E1340" i="3" l="1"/>
  <c r="I1340" i="3" s="1"/>
  <c r="K1340" i="3" s="1"/>
  <c r="E1257" i="3"/>
  <c r="I1257" i="3" s="1"/>
  <c r="K1257" i="3" s="1"/>
  <c r="E1341" i="3" l="1"/>
  <c r="I1341" i="3" s="1"/>
  <c r="K1341" i="3" s="1"/>
  <c r="E1342" i="3" l="1"/>
  <c r="I1342" i="3" s="1"/>
  <c r="K1342" i="3" s="1"/>
  <c r="E1343" i="3" l="1"/>
  <c r="I1343" i="3" s="1"/>
  <c r="K1343" i="3" s="1"/>
  <c r="E1344" i="3" l="1"/>
  <c r="I1344" i="3" s="1"/>
  <c r="K1344" i="3" s="1"/>
  <c r="E1259" i="3"/>
  <c r="I1259" i="3" s="1"/>
  <c r="K1259" i="3" s="1"/>
  <c r="E1260" i="3"/>
  <c r="I1260" i="3" s="1"/>
  <c r="K1260" i="3" s="1"/>
  <c r="E1258" i="3"/>
  <c r="I1258" i="3" s="1"/>
  <c r="K1258" i="3" s="1"/>
  <c r="E1346" i="3" l="1"/>
  <c r="I1346" i="3" s="1"/>
  <c r="E1345" i="3"/>
  <c r="I1345" i="3" s="1"/>
  <c r="K1345" i="3" s="1"/>
  <c r="K1346" i="3" l="1"/>
  <c r="E1261" i="3"/>
  <c r="I1261" i="3" s="1"/>
  <c r="K1261" i="3" s="1"/>
  <c r="E1262" i="3" l="1"/>
  <c r="I1262" i="3" s="1"/>
  <c r="K1262" i="3" s="1"/>
  <c r="E1264" i="3" l="1"/>
  <c r="I1264" i="3" s="1"/>
  <c r="K1264" i="3" s="1"/>
  <c r="E1263" i="3"/>
  <c r="I1263" i="3" s="1"/>
  <c r="K1263" i="3" s="1"/>
  <c r="E1265" i="3" l="1"/>
  <c r="I1265" i="3" s="1"/>
  <c r="K1265" i="3" s="1"/>
  <c r="E1266" i="3" l="1"/>
  <c r="I1266" i="3" s="1"/>
  <c r="K1266" i="3" s="1"/>
  <c r="E1267" i="3" l="1"/>
  <c r="I1267" i="3" s="1"/>
  <c r="K1267" i="3" s="1"/>
  <c r="E1269" i="3" l="1"/>
  <c r="I1269" i="3" s="1"/>
  <c r="K1269" i="3" s="1"/>
  <c r="E1268" i="3"/>
  <c r="I1268" i="3" s="1"/>
  <c r="E1270" i="3"/>
  <c r="I1270" i="3" s="1"/>
  <c r="K1270" i="3" s="1"/>
  <c r="E1271" i="3" l="1"/>
  <c r="I1271" i="3" s="1"/>
  <c r="K1271" i="3" s="1"/>
  <c r="K1268" i="3"/>
  <c r="E1272" i="3" l="1"/>
  <c r="I1272" i="3" s="1"/>
  <c r="K1272" i="3" l="1"/>
  <c r="E1273" i="3" l="1"/>
  <c r="I1273" i="3" s="1"/>
  <c r="E1274" i="3"/>
  <c r="I1274" i="3" s="1"/>
  <c r="K1274" i="3" s="1"/>
  <c r="E1275" i="3"/>
  <c r="I1275" i="3" s="1"/>
  <c r="K1275" i="3" s="1"/>
  <c r="E1276" i="3" l="1"/>
  <c r="I1276" i="3" s="1"/>
  <c r="K1276" i="3" s="1"/>
  <c r="K1273" i="3"/>
  <c r="E1277" i="3" l="1"/>
  <c r="I1277" i="3" s="1"/>
  <c r="K1277" i="3" l="1"/>
  <c r="E1280" i="3" l="1"/>
  <c r="I1280" i="3" s="1"/>
  <c r="K1280" i="3" s="1"/>
  <c r="E1278" i="3"/>
  <c r="I1278" i="3" s="1"/>
  <c r="E1279" i="3"/>
  <c r="I1279" i="3" s="1"/>
  <c r="K1279" i="3" s="1"/>
  <c r="K1278" i="3" l="1"/>
  <c r="E1281" i="3"/>
  <c r="I1281" i="3" s="1"/>
  <c r="K1281" i="3" s="1"/>
  <c r="E1282" i="3" l="1"/>
  <c r="I1282" i="3" s="1"/>
  <c r="K1282" i="3" s="1"/>
  <c r="E1285" i="3" l="1"/>
  <c r="I1285" i="3" s="1"/>
  <c r="K1285" i="3" s="1"/>
  <c r="E1284" i="3"/>
  <c r="I1284" i="3" s="1"/>
  <c r="K1284" i="3" s="1"/>
  <c r="E1283" i="3"/>
  <c r="I1283" i="3" s="1"/>
  <c r="K1283" i="3" s="1"/>
  <c r="E1286" i="3" l="1"/>
  <c r="I1286" i="3" s="1"/>
  <c r="K1286" i="3" s="1"/>
  <c r="E1287" i="3" l="1"/>
  <c r="I1287" i="3" s="1"/>
  <c r="K1287" i="3" l="1"/>
  <c r="E1288" i="3"/>
  <c r="I1288" i="3" s="1"/>
  <c r="K1288" i="3" s="1"/>
  <c r="E1289" i="3" l="1"/>
  <c r="I1289" i="3" s="1"/>
  <c r="K1289" i="3" s="1"/>
  <c r="E1290" i="3" l="1"/>
  <c r="I1290" i="3" s="1"/>
  <c r="K1290" i="3" s="1"/>
  <c r="E1292" i="3" l="1"/>
  <c r="I1292" i="3" s="1"/>
  <c r="K1292" i="3" s="1"/>
  <c r="E1291" i="3"/>
  <c r="I1291" i="3" s="1"/>
  <c r="K1291" i="3" s="1"/>
  <c r="E1293" i="3"/>
  <c r="I1293" i="3" s="1"/>
  <c r="K1293" i="3" s="1"/>
  <c r="E1294" i="3" l="1"/>
  <c r="I1294" i="3" s="1"/>
  <c r="K1294" i="3" s="1"/>
  <c r="E1295" i="3" l="1"/>
  <c r="I1295" i="3" s="1"/>
  <c r="K1295" i="3" s="1"/>
  <c r="E1296" i="3" l="1"/>
  <c r="I1296" i="3" s="1"/>
  <c r="K1296" i="3" s="1"/>
  <c r="E1297" i="3" l="1"/>
  <c r="I1297" i="3" s="1"/>
  <c r="K1297" i="3" s="1"/>
  <c r="E1298" i="3" l="1"/>
  <c r="I1298" i="3" s="1"/>
  <c r="K1298" i="3" s="1"/>
  <c r="E1299" i="3" l="1"/>
  <c r="I1299" i="3" s="1"/>
  <c r="K1299" i="3" s="1"/>
  <c r="E1300" i="3" l="1"/>
  <c r="I1300" i="3" s="1"/>
  <c r="K1300" i="3" s="1"/>
  <c r="E1303" i="3" l="1"/>
  <c r="I1303" i="3" s="1"/>
  <c r="K1303" i="3" s="1"/>
  <c r="E1302" i="3"/>
  <c r="I1302" i="3" s="1"/>
  <c r="K1302" i="3" s="1"/>
  <c r="E1304" i="3"/>
  <c r="I1304" i="3" s="1"/>
  <c r="K1304" i="3" s="1"/>
  <c r="E1305" i="3" l="1"/>
  <c r="I1305" i="3" s="1"/>
  <c r="K1305" i="3" s="1"/>
  <c r="E1306" i="3" l="1"/>
  <c r="I1306" i="3" s="1"/>
  <c r="K1306" i="3" s="1"/>
  <c r="E1307" i="3"/>
  <c r="I1307" i="3" s="1"/>
  <c r="K1307" i="3" s="1"/>
  <c r="N7" i="3" s="1"/>
  <c r="B8" i="8" l="1"/>
  <c r="N4" i="3"/>
  <c r="N3" i="3"/>
  <c r="N6" i="3"/>
  <c r="N2" i="3"/>
  <c r="N5" i="3"/>
  <c r="B6" i="8" l="1"/>
  <c r="B5" i="8"/>
  <c r="B3" i="8"/>
  <c r="B4" i="8"/>
  <c r="N8" i="3"/>
  <c r="B7" i="8"/>
  <c r="B9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FB35AD-045F-469F-B2D6-2256D90BB120}" keepAlive="1" name="Query - icraliquid" description="Connection to the 'icraliquid' query in the workbook." type="5" refreshedVersion="8" background="1" saveData="1">
    <dbPr connection="Provider=Microsoft.Mashup.OleDb.1;Data Source=$Workbook$;Location=icraliquid;Extended Properties=&quot;&quot;" command="SELECT * FROM [icraliquid]"/>
  </connection>
  <connection id="2" xr16:uid="{1556E3F5-CB27-4195-AB44-60C802B6053D}" keepAlive="1" name="Query - nifty50tri" description="Connection to the 'nifty50tri' query in the workbook." type="5" refreshedVersion="8" background="1" saveData="1">
    <dbPr connection="Provider=Microsoft.Mashup.OleDb.1;Data Source=$Workbook$;Location=nifty50tri;Extended Properties=&quot;&quot;" command="SELECT * FROM [nifty50tri]"/>
  </connection>
</connections>
</file>

<file path=xl/sharedStrings.xml><?xml version="1.0" encoding="utf-8"?>
<sst xmlns="http://schemas.openxmlformats.org/spreadsheetml/2006/main" count="155" uniqueCount="34">
  <si>
    <t>ICRA Liquid Index</t>
  </si>
  <si>
    <t>Date</t>
  </si>
  <si>
    <t>Nifty 50 TRI</t>
  </si>
  <si>
    <t>Nifty 50 Tri</t>
  </si>
  <si>
    <t>From Date</t>
  </si>
  <si>
    <t>To Date (10Yr)</t>
  </si>
  <si>
    <t>To Date</t>
  </si>
  <si>
    <t>Liquid Beating Nifty</t>
  </si>
  <si>
    <t>Min</t>
  </si>
  <si>
    <t>Max</t>
  </si>
  <si>
    <t>Average</t>
  </si>
  <si>
    <t>Std</t>
  </si>
  <si>
    <t>No of Observations</t>
  </si>
  <si>
    <t>Liquid Beating Nifty (%)</t>
  </si>
  <si>
    <t>Particulars</t>
  </si>
  <si>
    <t>Daily Rolling Return</t>
  </si>
  <si>
    <t>Daily Return</t>
  </si>
  <si>
    <t>From Date Nifty 50 TRI</t>
  </si>
  <si>
    <t>To Date (5Yr)</t>
  </si>
  <si>
    <t>10 Year Period</t>
  </si>
  <si>
    <t>5 Year Period</t>
  </si>
  <si>
    <t>3 Year Period</t>
  </si>
  <si>
    <t>Beating %</t>
  </si>
  <si>
    <t xml:space="preserve"> </t>
  </si>
  <si>
    <t>1 Year Period</t>
  </si>
  <si>
    <t>XIRR</t>
  </si>
  <si>
    <t>Investment Tenure of 10 Years</t>
  </si>
  <si>
    <t>Nifty 50 TRI P2P</t>
  </si>
  <si>
    <t>8 Yrs + 2 Yrs</t>
  </si>
  <si>
    <t>Data From</t>
  </si>
  <si>
    <t>No of Data Points</t>
  </si>
  <si>
    <t>(Data As on 30 Nov 2024)</t>
  </si>
  <si>
    <t>2 Yrs + 6 Yrs + 2 Yrs*</t>
  </si>
  <si>
    <t>* Here HDFC Liquid Fund (G) have been considered as Liquid Fund for first and last 2 years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</si>
</sst>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₹&quot;\ #,##0;[Red]&quot;₹&quot;\ \-#,##0"/>
    <numFmt numFmtId="43" formatCode="_ * #,##0.00_ ;_ * \-#,##0.00_ ;_ * &quot;-&quot;??_ ;_ @_ "/>
    <numFmt numFmtId="164" formatCode="0.000%"/>
    <numFmt numFmtId="165" formatCode="0.0%"/>
  </numFmts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Franklin Gothic Book (Body)"/>
    </font>
    <font>
      <b/>
      <sz val="10"/>
      <color theme="1"/>
      <name val="Franklin Gothic Book (Body)"/>
    </font>
    <font>
      <sz val="8.25"/>
      <name val="Microsoft Sans Serif"/>
      <charset val="1"/>
    </font>
    <font>
      <sz val="8.25"/>
      <name val="Microsoft Sans Serif"/>
    </font>
    <font>
      <sz val="8.25"/>
      <name val="Arial"/>
      <charset val="1"/>
    </font>
    <font>
      <b/>
      <sz val="12"/>
      <color theme="1"/>
      <name val="Franklin Gothic Book (Body)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9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10" fillId="0" borderId="0">
      <alignment vertical="top"/>
      <protection locked="0"/>
    </xf>
    <xf numFmtId="43" fontId="10" fillId="0" borderId="0" applyFont="0" applyFill="0" applyBorder="0" applyAlignment="0" applyProtection="0"/>
    <xf numFmtId="0" fontId="12" fillId="0" borderId="0">
      <alignment vertical="top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/>
    </xf>
    <xf numFmtId="10" fontId="8" fillId="0" borderId="3" xfId="1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9" fontId="8" fillId="0" borderId="4" xfId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9" fontId="0" fillId="0" borderId="0" xfId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6" fontId="0" fillId="0" borderId="0" xfId="0" applyNumberFormat="1"/>
    <xf numFmtId="0" fontId="11" fillId="2" borderId="0" xfId="4" applyFont="1" applyFill="1" applyAlignment="1">
      <alignment horizontal="center" vertical="center"/>
      <protection locked="0"/>
    </xf>
    <xf numFmtId="0" fontId="11" fillId="3" borderId="0" xfId="4" applyFont="1" applyFill="1">
      <alignment vertical="top"/>
      <protection locked="0"/>
    </xf>
    <xf numFmtId="0" fontId="11" fillId="0" borderId="0" xfId="4" applyFont="1">
      <alignment vertical="top"/>
      <protection locked="0"/>
    </xf>
    <xf numFmtId="0" fontId="0" fillId="0" borderId="0" xfId="0" applyAlignment="1">
      <alignment horizontal="center" wrapText="1"/>
    </xf>
    <xf numFmtId="0" fontId="11" fillId="2" borderId="0" xfId="4" applyFont="1" applyFill="1" applyAlignment="1">
      <alignment horizontal="center" vertical="center" wrapText="1"/>
      <protection locked="0"/>
    </xf>
    <xf numFmtId="164" fontId="0" fillId="0" borderId="0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4" fontId="11" fillId="0" borderId="0" xfId="4" applyNumberFormat="1" applyFont="1">
      <alignment vertical="top"/>
      <protection locked="0"/>
    </xf>
    <xf numFmtId="0" fontId="8" fillId="0" borderId="3" xfId="1" applyNumberFormat="1" applyFont="1" applyBorder="1" applyAlignment="1">
      <alignment horizont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/>
    <xf numFmtId="10" fontId="8" fillId="0" borderId="15" xfId="1" applyNumberFormat="1" applyFont="1" applyBorder="1" applyAlignment="1">
      <alignment horizontal="center"/>
    </xf>
    <xf numFmtId="0" fontId="9" fillId="0" borderId="16" xfId="0" applyFont="1" applyBorder="1"/>
    <xf numFmtId="0" fontId="8" fillId="0" borderId="15" xfId="1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7" xfId="0" applyFont="1" applyBorder="1"/>
    <xf numFmtId="0" fontId="8" fillId="0" borderId="19" xfId="0" applyFont="1" applyBorder="1" applyAlignment="1">
      <alignment horizontal="center"/>
    </xf>
    <xf numFmtId="0" fontId="0" fillId="7" borderId="0" xfId="0" applyFill="1"/>
    <xf numFmtId="164" fontId="0" fillId="0" borderId="0" xfId="0" applyNumberFormat="1" applyAlignment="1">
      <alignment horizontal="center"/>
    </xf>
    <xf numFmtId="164" fontId="0" fillId="7" borderId="0" xfId="0" applyNumberFormat="1" applyFill="1" applyAlignment="1">
      <alignment horizontal="center"/>
    </xf>
    <xf numFmtId="10" fontId="13" fillId="0" borderId="4" xfId="1" applyNumberFormat="1" applyFont="1" applyBorder="1" applyAlignment="1">
      <alignment horizontal="center"/>
    </xf>
    <xf numFmtId="10" fontId="13" fillId="9" borderId="18" xfId="1" applyNumberFormat="1" applyFont="1" applyFill="1" applyBorder="1" applyAlignment="1">
      <alignment horizontal="center"/>
    </xf>
    <xf numFmtId="10" fontId="13" fillId="4" borderId="18" xfId="1" applyNumberFormat="1" applyFont="1" applyFill="1" applyBorder="1" applyAlignment="1">
      <alignment horizontal="center"/>
    </xf>
    <xf numFmtId="10" fontId="13" fillId="5" borderId="18" xfId="1" applyNumberFormat="1" applyFont="1" applyFill="1" applyBorder="1" applyAlignment="1">
      <alignment horizontal="center"/>
    </xf>
    <xf numFmtId="10" fontId="13" fillId="6" borderId="18" xfId="1" applyNumberFormat="1" applyFont="1" applyFill="1" applyBorder="1" applyAlignment="1">
      <alignment horizontal="center"/>
    </xf>
    <xf numFmtId="14" fontId="0" fillId="0" borderId="0" xfId="0" applyNumberFormat="1"/>
    <xf numFmtId="43" fontId="0" fillId="0" borderId="0" xfId="0" applyNumberFormat="1"/>
    <xf numFmtId="10" fontId="0" fillId="0" borderId="0" xfId="0" applyNumberFormat="1"/>
    <xf numFmtId="4" fontId="0" fillId="0" borderId="0" xfId="0" applyNumberFormat="1"/>
    <xf numFmtId="6" fontId="0" fillId="7" borderId="0" xfId="0" applyNumberFormat="1" applyFill="1"/>
    <xf numFmtId="0" fontId="2" fillId="0" borderId="0" xfId="7" applyAlignment="1">
      <alignment horizontal="right"/>
    </xf>
    <xf numFmtId="0" fontId="2" fillId="0" borderId="0" xfId="7"/>
    <xf numFmtId="15" fontId="4" fillId="0" borderId="24" xfId="0" applyNumberFormat="1" applyFont="1" applyBorder="1" applyAlignment="1">
      <alignment horizontal="right" wrapText="1"/>
    </xf>
    <xf numFmtId="43" fontId="4" fillId="0" borderId="25" xfId="3" applyFont="1" applyBorder="1" applyAlignment="1">
      <alignment wrapText="1"/>
    </xf>
    <xf numFmtId="0" fontId="0" fillId="0" borderId="25" xfId="0" applyBorder="1"/>
    <xf numFmtId="15" fontId="4" fillId="0" borderId="25" xfId="0" applyNumberFormat="1" applyFont="1" applyBorder="1" applyAlignment="1">
      <alignment horizontal="right" wrapText="1"/>
    </xf>
    <xf numFmtId="0" fontId="0" fillId="0" borderId="26" xfId="0" applyBorder="1"/>
    <xf numFmtId="43" fontId="4" fillId="0" borderId="25" xfId="3" applyFont="1" applyFill="1" applyBorder="1" applyAlignment="1">
      <alignment wrapText="1"/>
    </xf>
    <xf numFmtId="15" fontId="4" fillId="7" borderId="24" xfId="0" applyNumberFormat="1" applyFont="1" applyFill="1" applyBorder="1" applyAlignment="1">
      <alignment horizontal="right" wrapText="1"/>
    </xf>
    <xf numFmtId="43" fontId="4" fillId="7" borderId="25" xfId="3" applyFont="1" applyFill="1" applyBorder="1" applyAlignment="1">
      <alignment wrapText="1"/>
    </xf>
    <xf numFmtId="0" fontId="0" fillId="7" borderId="25" xfId="0" applyFill="1" applyBorder="1"/>
    <xf numFmtId="15" fontId="4" fillId="7" borderId="25" xfId="0" applyNumberFormat="1" applyFont="1" applyFill="1" applyBorder="1" applyAlignment="1">
      <alignment horizontal="right" wrapText="1"/>
    </xf>
    <xf numFmtId="0" fontId="0" fillId="7" borderId="26" xfId="0" applyFill="1" applyBorder="1"/>
    <xf numFmtId="15" fontId="3" fillId="0" borderId="24" xfId="0" applyNumberFormat="1" applyFont="1" applyBorder="1" applyAlignment="1">
      <alignment horizontal="right" wrapText="1"/>
    </xf>
    <xf numFmtId="43" fontId="3" fillId="0" borderId="25" xfId="3" applyFont="1" applyBorder="1" applyAlignment="1">
      <alignment horizontal="right" wrapText="1"/>
    </xf>
    <xf numFmtId="15" fontId="0" fillId="0" borderId="24" xfId="0" applyNumberFormat="1" applyBorder="1"/>
    <xf numFmtId="2" fontId="0" fillId="0" borderId="25" xfId="0" applyNumberFormat="1" applyBorder="1" applyAlignment="1">
      <alignment wrapText="1"/>
    </xf>
    <xf numFmtId="15" fontId="0" fillId="0" borderId="27" xfId="0" applyNumberFormat="1" applyBorder="1"/>
    <xf numFmtId="2" fontId="0" fillId="0" borderId="28" xfId="0" applyNumberFormat="1" applyBorder="1" applyAlignment="1">
      <alignment wrapText="1"/>
    </xf>
    <xf numFmtId="0" fontId="0" fillId="0" borderId="28" xfId="0" applyBorder="1"/>
    <xf numFmtId="0" fontId="0" fillId="0" borderId="29" xfId="0" applyBorder="1"/>
    <xf numFmtId="164" fontId="0" fillId="0" borderId="25" xfId="1" applyNumberFormat="1" applyFon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64" fontId="0" fillId="0" borderId="25" xfId="1" applyNumberFormat="1" applyFont="1" applyFill="1" applyBorder="1" applyAlignment="1">
      <alignment horizontal="center"/>
    </xf>
    <xf numFmtId="15" fontId="0" fillId="7" borderId="24" xfId="0" applyNumberFormat="1" applyFill="1" applyBorder="1"/>
    <xf numFmtId="164" fontId="0" fillId="7" borderId="25" xfId="1" applyNumberFormat="1" applyFont="1" applyFill="1" applyBorder="1" applyAlignment="1">
      <alignment horizontal="center"/>
    </xf>
    <xf numFmtId="1" fontId="0" fillId="7" borderId="26" xfId="0" applyNumberFormat="1" applyFill="1" applyBorder="1" applyAlignment="1">
      <alignment horizontal="center"/>
    </xf>
    <xf numFmtId="164" fontId="0" fillId="0" borderId="28" xfId="1" applyNumberFormat="1" applyFon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0" fontId="8" fillId="0" borderId="32" xfId="1" applyNumberFormat="1" applyFont="1" applyBorder="1" applyAlignment="1">
      <alignment horizontal="center"/>
    </xf>
    <xf numFmtId="9" fontId="8" fillId="0" borderId="18" xfId="1" applyFont="1" applyBorder="1" applyAlignment="1">
      <alignment horizontal="center"/>
    </xf>
    <xf numFmtId="15" fontId="4" fillId="0" borderId="36" xfId="0" applyNumberFormat="1" applyFont="1" applyBorder="1" applyAlignment="1">
      <alignment horizontal="right" wrapText="1"/>
    </xf>
    <xf numFmtId="0" fontId="0" fillId="0" borderId="37" xfId="0" applyBorder="1"/>
    <xf numFmtId="15" fontId="4" fillId="7" borderId="36" xfId="0" applyNumberFormat="1" applyFont="1" applyFill="1" applyBorder="1" applyAlignment="1">
      <alignment horizontal="right" wrapText="1"/>
    </xf>
    <xf numFmtId="0" fontId="0" fillId="7" borderId="37" xfId="0" applyFill="1" applyBorder="1"/>
    <xf numFmtId="15" fontId="3" fillId="0" borderId="36" xfId="0" applyNumberFormat="1" applyFont="1" applyBorder="1" applyAlignment="1">
      <alignment horizontal="right" wrapText="1"/>
    </xf>
    <xf numFmtId="15" fontId="0" fillId="0" borderId="36" xfId="0" applyNumberFormat="1" applyBorder="1"/>
    <xf numFmtId="15" fontId="0" fillId="0" borderId="38" xfId="0" applyNumberFormat="1" applyBorder="1"/>
    <xf numFmtId="2" fontId="0" fillId="0" borderId="39" xfId="0" applyNumberFormat="1" applyBorder="1" applyAlignment="1">
      <alignment wrapText="1"/>
    </xf>
    <xf numFmtId="0" fontId="0" fillId="0" borderId="39" xfId="0" applyBorder="1"/>
    <xf numFmtId="0" fontId="0" fillId="0" borderId="40" xfId="0" applyBorder="1"/>
    <xf numFmtId="0" fontId="7" fillId="10" borderId="33" xfId="0" applyFont="1" applyFill="1" applyBorder="1" applyAlignment="1">
      <alignment horizontal="center" vertical="center" wrapText="1"/>
    </xf>
    <xf numFmtId="0" fontId="7" fillId="10" borderId="34" xfId="0" applyFont="1" applyFill="1" applyBorder="1" applyAlignment="1">
      <alignment horizontal="center" vertical="center" wrapText="1"/>
    </xf>
    <xf numFmtId="0" fontId="7" fillId="10" borderId="35" xfId="0" applyFont="1" applyFill="1" applyBorder="1" applyAlignment="1">
      <alignment horizontal="center" wrapText="1"/>
    </xf>
    <xf numFmtId="1" fontId="0" fillId="0" borderId="37" xfId="0" applyNumberFormat="1" applyBorder="1" applyAlignment="1">
      <alignment horizontal="center"/>
    </xf>
    <xf numFmtId="15" fontId="0" fillId="7" borderId="36" xfId="0" applyNumberFormat="1" applyFill="1" applyBorder="1"/>
    <xf numFmtId="1" fontId="0" fillId="7" borderId="37" xfId="0" applyNumberFormat="1" applyFill="1" applyBorder="1" applyAlignment="1">
      <alignment horizontal="center"/>
    </xf>
    <xf numFmtId="164" fontId="0" fillId="0" borderId="39" xfId="1" applyNumberFormat="1" applyFont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0" fontId="7" fillId="10" borderId="33" xfId="0" applyFont="1" applyFill="1" applyBorder="1" applyAlignment="1">
      <alignment vertical="center" wrapText="1"/>
    </xf>
    <xf numFmtId="0" fontId="7" fillId="10" borderId="35" xfId="0" applyFont="1" applyFill="1" applyBorder="1" applyAlignment="1">
      <alignment horizontal="center" vertical="center" wrapText="1"/>
    </xf>
    <xf numFmtId="0" fontId="7" fillId="11" borderId="33" xfId="0" applyFont="1" applyFill="1" applyBorder="1" applyAlignment="1">
      <alignment vertical="center" wrapText="1"/>
    </xf>
    <xf numFmtId="0" fontId="7" fillId="11" borderId="34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vertical="center" wrapText="1"/>
    </xf>
    <xf numFmtId="0" fontId="9" fillId="12" borderId="9" xfId="0" applyFont="1" applyFill="1" applyBorder="1" applyAlignment="1">
      <alignment vertical="center" wrapText="1"/>
    </xf>
    <xf numFmtId="0" fontId="9" fillId="12" borderId="30" xfId="0" applyFont="1" applyFill="1" applyBorder="1" applyAlignment="1">
      <alignment horizontal="center" vertical="center" wrapText="1"/>
    </xf>
    <xf numFmtId="0" fontId="9" fillId="12" borderId="31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7" fillId="11" borderId="33" xfId="0" applyFont="1" applyFill="1" applyBorder="1" applyAlignment="1">
      <alignment horizontal="center" vertical="center" wrapText="1"/>
    </xf>
    <xf numFmtId="0" fontId="7" fillId="11" borderId="35" xfId="0" applyFont="1" applyFill="1" applyBorder="1" applyAlignment="1">
      <alignment horizontal="center" wrapText="1"/>
    </xf>
    <xf numFmtId="1" fontId="0" fillId="0" borderId="25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" fontId="0" fillId="7" borderId="25" xfId="0" applyNumberFormat="1" applyFill="1" applyBorder="1" applyAlignment="1">
      <alignment horizontal="center"/>
    </xf>
    <xf numFmtId="164" fontId="0" fillId="7" borderId="37" xfId="0" applyNumberFormat="1" applyFill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0" fontId="9" fillId="9" borderId="5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2" fillId="0" borderId="0" xfId="7" applyAlignment="1">
      <alignment horizontal="center"/>
    </xf>
    <xf numFmtId="15" fontId="2" fillId="0" borderId="0" xfId="7" applyNumberFormat="1" applyAlignment="1">
      <alignment horizontal="center"/>
    </xf>
    <xf numFmtId="4" fontId="2" fillId="0" borderId="41" xfId="7" applyNumberFormat="1" applyBorder="1" applyAlignment="1">
      <alignment horizontal="center"/>
    </xf>
    <xf numFmtId="0" fontId="2" fillId="0" borderId="20" xfId="7" applyBorder="1" applyAlignment="1">
      <alignment horizontal="center"/>
    </xf>
    <xf numFmtId="0" fontId="7" fillId="0" borderId="20" xfId="7" applyFont="1" applyBorder="1" applyAlignment="1">
      <alignment horizontal="center"/>
    </xf>
    <xf numFmtId="10" fontId="7" fillId="0" borderId="20" xfId="7" applyNumberFormat="1" applyFont="1" applyBorder="1" applyAlignment="1">
      <alignment horizontal="center"/>
    </xf>
    <xf numFmtId="15" fontId="2" fillId="0" borderId="42" xfId="7" applyNumberFormat="1" applyBorder="1" applyAlignment="1">
      <alignment horizontal="center"/>
    </xf>
    <xf numFmtId="4" fontId="2" fillId="0" borderId="42" xfId="7" applyNumberFormat="1" applyBorder="1" applyAlignment="1">
      <alignment horizontal="center"/>
    </xf>
    <xf numFmtId="15" fontId="2" fillId="0" borderId="41" xfId="7" applyNumberFormat="1" applyBorder="1" applyAlignment="1">
      <alignment horizontal="center"/>
    </xf>
    <xf numFmtId="0" fontId="15" fillId="14" borderId="1" xfId="0" applyFont="1" applyFill="1" applyBorder="1" applyAlignment="1">
      <alignment horizontal="center" vertical="center" wrapText="1" readingOrder="1"/>
    </xf>
    <xf numFmtId="15" fontId="0" fillId="14" borderId="1" xfId="0" applyNumberFormat="1" applyFill="1" applyBorder="1" applyAlignment="1">
      <alignment horizontal="center"/>
    </xf>
    <xf numFmtId="165" fontId="14" fillId="14" borderId="1" xfId="0" applyNumberFormat="1" applyFont="1" applyFill="1" applyBorder="1" applyAlignment="1">
      <alignment horizontal="center" vertical="center" readingOrder="1"/>
    </xf>
    <xf numFmtId="15" fontId="2" fillId="0" borderId="41" xfId="7" applyNumberFormat="1" applyBorder="1" applyAlignment="1">
      <alignment horizontal="center" vertical="center"/>
    </xf>
    <xf numFmtId="4" fontId="2" fillId="0" borderId="41" xfId="7" applyNumberFormat="1" applyBorder="1" applyAlignment="1">
      <alignment horizontal="center" vertical="center"/>
    </xf>
    <xf numFmtId="0" fontId="16" fillId="13" borderId="43" xfId="0" applyFont="1" applyFill="1" applyBorder="1" applyAlignment="1">
      <alignment vertical="center" readingOrder="1"/>
    </xf>
    <xf numFmtId="0" fontId="14" fillId="13" borderId="44" xfId="0" applyFont="1" applyFill="1" applyBorder="1" applyAlignment="1">
      <alignment vertical="center" readingOrder="1"/>
    </xf>
    <xf numFmtId="0" fontId="0" fillId="0" borderId="45" xfId="0" applyBorder="1"/>
    <xf numFmtId="0" fontId="15" fillId="14" borderId="13" xfId="0" applyFont="1" applyFill="1" applyBorder="1" applyAlignment="1">
      <alignment horizontal="center" vertical="center" wrapText="1" readingOrder="1"/>
    </xf>
    <xf numFmtId="0" fontId="15" fillId="13" borderId="45" xfId="0" applyFont="1" applyFill="1" applyBorder="1" applyAlignment="1">
      <alignment vertical="center" readingOrder="1"/>
    </xf>
    <xf numFmtId="15" fontId="0" fillId="14" borderId="13" xfId="0" applyNumberFormat="1" applyFill="1" applyBorder="1" applyAlignment="1">
      <alignment horizontal="center"/>
    </xf>
    <xf numFmtId="165" fontId="14" fillId="14" borderId="13" xfId="0" applyNumberFormat="1" applyFont="1" applyFill="1" applyBorder="1" applyAlignment="1">
      <alignment horizontal="center" vertical="center" readingOrder="1"/>
    </xf>
    <xf numFmtId="0" fontId="15" fillId="13" borderId="46" xfId="0" applyFont="1" applyFill="1" applyBorder="1" applyAlignment="1">
      <alignment vertical="center" readingOrder="1"/>
    </xf>
    <xf numFmtId="0" fontId="14" fillId="14" borderId="47" xfId="0" applyFont="1" applyFill="1" applyBorder="1" applyAlignment="1">
      <alignment horizontal="center" vertical="center" readingOrder="1"/>
    </xf>
    <xf numFmtId="0" fontId="14" fillId="14" borderId="48" xfId="0" applyFont="1" applyFill="1" applyBorder="1" applyAlignment="1">
      <alignment horizontal="center" vertical="center" readingOrder="1"/>
    </xf>
    <xf numFmtId="0" fontId="15" fillId="13" borderId="30" xfId="0" applyFont="1" applyFill="1" applyBorder="1" applyAlignment="1">
      <alignment horizontal="center" vertical="center" readingOrder="1"/>
    </xf>
    <xf numFmtId="0" fontId="15" fillId="13" borderId="31" xfId="0" applyFont="1" applyFill="1" applyBorder="1" applyAlignment="1">
      <alignment horizontal="center" vertical="center" readingOrder="1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1" fillId="0" borderId="49" xfId="7" applyFont="1" applyBorder="1" applyAlignment="1">
      <alignment horizontal="center" wrapText="1"/>
    </xf>
  </cellXfs>
  <cellStyles count="11">
    <cellStyle name="Comma" xfId="3" builtinId="3"/>
    <cellStyle name="Comma 2" xfId="5" xr:uid="{B86FA17C-A20D-40AC-8A22-2406532079BE}"/>
    <cellStyle name="Comma 3" xfId="10" xr:uid="{ED350DAE-956D-4680-BEC1-CE8A833BDEA9}"/>
    <cellStyle name="Normal" xfId="0" builtinId="0"/>
    <cellStyle name="Normal 2" xfId="2" xr:uid="{24E6A67B-D855-485E-A39C-D114FF092402}"/>
    <cellStyle name="Normal 2 2" xfId="8" xr:uid="{3F91E3FF-7DE9-4C89-B308-3BAF6CA998B5}"/>
    <cellStyle name="Normal 3" xfId="4" xr:uid="{D1ADDA5B-79C6-429F-9678-0D26AFCFC45B}"/>
    <cellStyle name="Normal 4" xfId="6" xr:uid="{4C5686C3-4BAA-49B6-97B4-E83FE5D7AAA2}"/>
    <cellStyle name="Normal 5" xfId="7" xr:uid="{6CEFC6A0-5BFB-43CB-9ADB-CECD0E6CA116}"/>
    <cellStyle name="Percent" xfId="1" builtinId="5"/>
    <cellStyle name="Percent 2" xfId="9" xr:uid="{20F1AC6D-0729-4EC4-B889-728BD9176401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auto="1"/>
        <name val="Microsoft Sans Serif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71CAA27-4AB6-4A07-A48B-46214EA83A2C}" autoFormatId="16" applyNumberFormats="0" applyBorderFormats="0" applyFontFormats="0" applyPatternFormats="0" applyAlignmentFormats="0" applyWidthHeightFormats="0">
  <queryTableRefresh nextId="5">
    <queryTableFields count="4">
      <queryTableField id="1" name="From Date" tableColumnId="1"/>
      <queryTableField id="2" name="Daily Rolling Return" tableColumnId="2"/>
      <queryTableField id="3" name="Daily Return" tableColumnId="3"/>
      <queryTableField id="4" name="ICRA Liquid Index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94A7D7F7-5B71-4F09-9D1A-A1C63874F544}" autoFormatId="16" applyNumberFormats="0" applyBorderFormats="0" applyFontFormats="0" applyPatternFormats="0" applyAlignmentFormats="0" applyWidthHeightFormats="0">
  <queryTableRefresh nextId="3">
    <queryTableFields count="2">
      <queryTableField id="1" name="Date" tableColumnId="1"/>
      <queryTableField id="2" name="Nifty 50 Tri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2FBD85-1B38-4B8E-86B4-E78CAFDD2786}" name="icraliquid" displayName="icraliquid" ref="A1:D4057" tableType="queryTable" totalsRowShown="0" headerRowDxfId="9" dataDxfId="8" headerRowCellStyle="Normal 3" dataCellStyle="Normal 3">
  <autoFilter ref="A1:D4057" xr:uid="{FB2FBD85-1B38-4B8E-86B4-E78CAFDD2786}"/>
  <tableColumns count="4">
    <tableColumn id="1" xr3:uid="{9AA099D9-5268-4BBE-8E60-547A6290248D}" uniqueName="1" name="From Date" queryTableFieldId="1" dataDxfId="7" dataCellStyle="Normal 3"/>
    <tableColumn id="2" xr3:uid="{D7337E96-0505-4C7F-B06C-BBAEF9047001}" uniqueName="2" name="Daily Rolling Return" queryTableFieldId="2" dataDxfId="6" dataCellStyle="Normal 3"/>
    <tableColumn id="3" xr3:uid="{83E2D3BD-41FB-4467-A08F-902B7344C353}" uniqueName="3" name="Daily Return" queryTableFieldId="3" dataDxfId="5" dataCellStyle="Normal 3"/>
    <tableColumn id="4" xr3:uid="{59F0816F-CCDF-4D1C-B36A-E9EE38C681C2}" uniqueName="4" name="ICRA Liquid Index" queryTableFieldId="4" dataDxfId="4" dataCellStyle="Normal 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D3F79E-7FBB-4C7A-A04C-8D70D510C6A3}" name="nifty50tri" displayName="nifty50tri" ref="F1:G6315" tableType="queryTable" totalsRowShown="0" headerRowDxfId="3" dataDxfId="2" headerRowCellStyle="Normal 3" dataCellStyle="Normal 3">
  <autoFilter ref="F1:G6315" xr:uid="{D0D3F79E-7FBB-4C7A-A04C-8D70D510C6A3}"/>
  <tableColumns count="2">
    <tableColumn id="1" xr3:uid="{D24D2CA9-5CDF-4B1A-9996-792A2398101E}" uniqueName="1" name="Date" queryTableFieldId="1" dataDxfId="1" dataCellStyle="Normal 3"/>
    <tableColumn id="2" xr3:uid="{76668FA2-9855-4586-9682-BA5BD1C55942}" uniqueName="2" name="Nifty 50 Tri" queryTableFieldId="2" dataDxfId="0" dataCellStyle="Normal 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A114-404A-424D-9D74-44BF0F09A549}">
  <dimension ref="B1:K15"/>
  <sheetViews>
    <sheetView tabSelected="1" workbookViewId="0">
      <selection activeCell="K12" sqref="K12"/>
    </sheetView>
  </sheetViews>
  <sheetFormatPr defaultRowHeight="14.5"/>
  <cols>
    <col min="1" max="1" width="8.7265625" style="50"/>
    <col min="2" max="2" width="12.7265625" style="133" customWidth="1"/>
    <col min="3" max="3" width="12.26953125" style="49" customWidth="1"/>
    <col min="4" max="4" width="15.90625" style="49" customWidth="1"/>
    <col min="5" max="5" width="8.7265625" style="50"/>
    <col min="6" max="6" width="18.26953125" style="50" bestFit="1" customWidth="1"/>
    <col min="7" max="7" width="15.54296875" style="133" customWidth="1"/>
    <col min="8" max="8" width="14.08984375" style="133" bestFit="1" customWidth="1"/>
    <col min="9" max="9" width="10.7265625" style="133" hidden="1" customWidth="1"/>
    <col min="10" max="10" width="17.81640625" style="133" bestFit="1" customWidth="1"/>
    <col min="11" max="11" width="29.6328125" style="50" customWidth="1"/>
    <col min="12" max="16384" width="8.7265625" style="50"/>
  </cols>
  <sheetData>
    <row r="1" spans="2:11" ht="15" thickBot="1"/>
    <row r="2" spans="2:11" ht="15" thickBot="1">
      <c r="B2" s="136"/>
      <c r="C2" s="137" t="s">
        <v>2</v>
      </c>
      <c r="D2" s="137" t="s">
        <v>0</v>
      </c>
      <c r="F2" s="148"/>
      <c r="G2" s="157" t="s">
        <v>26</v>
      </c>
      <c r="H2" s="157"/>
      <c r="I2" s="157"/>
      <c r="J2" s="158"/>
    </row>
    <row r="3" spans="2:11" ht="14.5" customHeight="1">
      <c r="B3" s="145">
        <v>40260</v>
      </c>
      <c r="C3" s="146">
        <f>-VLOOKUP(B3,nifty50tri[#Data],2,0)</f>
        <v>-6491.98</v>
      </c>
      <c r="D3" s="146">
        <f>-VLOOKUP(B3,icraliquid[#Data],4,0)</f>
        <v>-105.21964919254168</v>
      </c>
      <c r="F3" s="149"/>
      <c r="G3" s="142" t="s">
        <v>0</v>
      </c>
      <c r="H3" s="142" t="s">
        <v>27</v>
      </c>
      <c r="I3" s="142" t="s">
        <v>28</v>
      </c>
      <c r="J3" s="150" t="s">
        <v>32</v>
      </c>
      <c r="K3" s="171" t="s">
        <v>33</v>
      </c>
    </row>
    <row r="4" spans="2:11" ht="15" thickBot="1">
      <c r="B4" s="139">
        <v>43861</v>
      </c>
      <c r="C4" s="140">
        <f>VLOOKUP(B4,nifty50tri[#Data],2,0)</f>
        <v>16790.45</v>
      </c>
      <c r="D4" s="140">
        <f>VLOOKUP(B4,icraliquid[#Data],4,0)</f>
        <v>225.4107111797679</v>
      </c>
      <c r="F4" s="151" t="s">
        <v>29</v>
      </c>
      <c r="G4" s="143">
        <v>39814</v>
      </c>
      <c r="H4" s="143">
        <v>39814</v>
      </c>
      <c r="I4" s="143">
        <v>39814</v>
      </c>
      <c r="J4" s="152">
        <v>39814</v>
      </c>
      <c r="K4" s="171"/>
    </row>
    <row r="5" spans="2:11" ht="15" thickBot="1">
      <c r="B5" s="137" t="s">
        <v>25</v>
      </c>
      <c r="C5" s="138">
        <f>XIRR(C3:C4,B3:B4)</f>
        <v>0.10110839009284975</v>
      </c>
      <c r="D5" s="138">
        <f>XIRR(D3:D4,B3:B4)</f>
        <v>8.028415739536289E-2</v>
      </c>
      <c r="F5" s="151" t="s">
        <v>10</v>
      </c>
      <c r="G5" s="144">
        <v>7.2794317619735316E-2</v>
      </c>
      <c r="H5" s="144">
        <v>0.12534303235111444</v>
      </c>
      <c r="I5" s="144">
        <v>0.11596524474728151</v>
      </c>
      <c r="J5" s="153">
        <v>0.11084906508050864</v>
      </c>
      <c r="K5" s="171"/>
    </row>
    <row r="6" spans="2:11" ht="15" thickBot="1">
      <c r="F6" s="151" t="s">
        <v>9</v>
      </c>
      <c r="G6" s="144">
        <v>8.0213263517824096E-2</v>
      </c>
      <c r="H6" s="144">
        <v>0.17143855781699746</v>
      </c>
      <c r="I6" s="144">
        <v>0.16931862235069275</v>
      </c>
      <c r="J6" s="153">
        <v>0.12610983252525329</v>
      </c>
    </row>
    <row r="7" spans="2:11" ht="15" thickBot="1">
      <c r="B7" s="136"/>
      <c r="C7" s="137" t="s">
        <v>2</v>
      </c>
      <c r="D7" s="137" t="s">
        <v>0</v>
      </c>
      <c r="F7" s="151" t="s">
        <v>8</v>
      </c>
      <c r="G7" s="144">
        <v>6.4785001059712632E-2</v>
      </c>
      <c r="H7" s="144">
        <v>5.1339283691422821E-2</v>
      </c>
      <c r="I7" s="144">
        <v>7.4193945527076754E-2</v>
      </c>
      <c r="J7" s="153">
        <v>9.5349606871604903E-2</v>
      </c>
    </row>
    <row r="8" spans="2:11">
      <c r="B8" s="141">
        <v>39814</v>
      </c>
      <c r="C8" s="135">
        <f>-VLOOKUP(B8,nifty50tri[#Data],2,0)</f>
        <v>-3727.18</v>
      </c>
      <c r="D8" s="135">
        <f>-VLOOKUP(B8,icraliquid[#Data],4,0)</f>
        <v>-100</v>
      </c>
      <c r="F8" s="151" t="s">
        <v>11</v>
      </c>
      <c r="G8" s="144">
        <v>5.4347227307258283E-3</v>
      </c>
      <c r="H8" s="144">
        <v>2.2837772262259887E-2</v>
      </c>
      <c r="I8" s="144">
        <v>1.8928264419506402E-2</v>
      </c>
      <c r="J8" s="153">
        <v>9.5060940994908839E-3</v>
      </c>
    </row>
    <row r="9" spans="2:11" ht="15" thickBot="1">
      <c r="B9" s="139">
        <v>43913</v>
      </c>
      <c r="C9" s="140">
        <f>VLOOKUP(B9,nifty50tri[#Data],2,0)</f>
        <v>10710.41</v>
      </c>
      <c r="D9" s="140">
        <f>VLOOKUP(B9,icraliquid[#Data],4,0)</f>
        <v>226.68531927777929</v>
      </c>
      <c r="F9" s="154" t="s">
        <v>30</v>
      </c>
      <c r="G9" s="155">
        <v>1466</v>
      </c>
      <c r="H9" s="155">
        <v>1466</v>
      </c>
      <c r="I9" s="155">
        <v>1466</v>
      </c>
      <c r="J9" s="156">
        <v>1466</v>
      </c>
    </row>
    <row r="10" spans="2:11" ht="15" thickBot="1">
      <c r="B10" s="137" t="s">
        <v>25</v>
      </c>
      <c r="C10" s="138">
        <f>XIRR(C8:C9,B8:B9)</f>
        <v>9.8553031682968167E-2</v>
      </c>
      <c r="D10" s="138">
        <f>XIRR(D8:D9,B8:B9)</f>
        <v>7.559573352336886E-2</v>
      </c>
      <c r="F10" s="147" t="s">
        <v>31</v>
      </c>
      <c r="G10" s="15"/>
      <c r="H10" s="15"/>
      <c r="I10" s="15"/>
      <c r="J10" s="15"/>
    </row>
    <row r="11" spans="2:11" ht="15" thickBot="1">
      <c r="B11" s="134"/>
    </row>
    <row r="12" spans="2:11" ht="15" thickBot="1">
      <c r="B12" s="136"/>
      <c r="C12" s="137" t="s">
        <v>2</v>
      </c>
      <c r="D12" s="137" t="s">
        <v>0</v>
      </c>
    </row>
    <row r="13" spans="2:11">
      <c r="B13" s="141">
        <v>39814</v>
      </c>
      <c r="C13" s="135">
        <f>-VLOOKUP(B13,nifty50tri[#Data],2,0)</f>
        <v>-3727.18</v>
      </c>
      <c r="D13" s="135">
        <f>-VLOOKUP(B13,icraliquid[#Data],4,0)</f>
        <v>-100</v>
      </c>
    </row>
    <row r="14" spans="2:11" ht="15" thickBot="1">
      <c r="B14" s="139">
        <v>43861</v>
      </c>
      <c r="C14" s="140">
        <f>VLOOKUP(B14,nifty50tri[#Data],2,0)</f>
        <v>16790.45</v>
      </c>
      <c r="D14" s="140">
        <f>VLOOKUP(B14,icraliquid[#Data],4,0)</f>
        <v>225.4107111797679</v>
      </c>
    </row>
    <row r="15" spans="2:11" ht="15" thickBot="1">
      <c r="B15" s="137" t="s">
        <v>25</v>
      </c>
      <c r="C15" s="138">
        <f>XIRR(C13:C14,B13:B14)</f>
        <v>0.14539622664451599</v>
      </c>
      <c r="D15" s="138">
        <f>XIRR(D13:D14,B13:B14)</f>
        <v>7.6055988669395447E-2</v>
      </c>
    </row>
  </sheetData>
  <mergeCells count="2">
    <mergeCell ref="G2:J2"/>
    <mergeCell ref="K3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B8F2-9271-42F9-9FD6-865CF28368A3}">
  <dimension ref="A1:O9"/>
  <sheetViews>
    <sheetView workbookViewId="0">
      <selection activeCell="A5" sqref="A5"/>
    </sheetView>
  </sheetViews>
  <sheetFormatPr defaultRowHeight="14.5"/>
  <cols>
    <col min="1" max="1" width="21.36328125" bestFit="1" customWidth="1"/>
    <col min="2" max="2" width="13.1796875" customWidth="1"/>
    <col min="3" max="3" width="10.1796875" customWidth="1"/>
    <col min="4" max="4" width="3.453125" customWidth="1"/>
    <col min="5" max="5" width="21.36328125" bestFit="1" customWidth="1"/>
    <col min="6" max="6" width="11.36328125" customWidth="1"/>
    <col min="7" max="7" width="9.81640625" customWidth="1"/>
    <col min="8" max="8" width="3.7265625" customWidth="1"/>
    <col min="9" max="9" width="21.36328125" bestFit="1" customWidth="1"/>
    <col min="10" max="10" width="11.90625" customWidth="1"/>
    <col min="12" max="12" width="3.36328125" customWidth="1"/>
    <col min="13" max="13" width="21.36328125" bestFit="1" customWidth="1"/>
    <col min="14" max="14" width="9.81640625" bestFit="1" customWidth="1"/>
  </cols>
  <sheetData>
    <row r="1" spans="1:15">
      <c r="A1" s="159" t="s">
        <v>19</v>
      </c>
      <c r="B1" s="160"/>
      <c r="C1" s="161"/>
      <c r="E1" s="162" t="s">
        <v>20</v>
      </c>
      <c r="F1" s="163"/>
      <c r="G1" s="164"/>
      <c r="I1" s="165" t="s">
        <v>21</v>
      </c>
      <c r="J1" s="166"/>
      <c r="K1" s="167"/>
      <c r="M1" s="168" t="s">
        <v>24</v>
      </c>
      <c r="N1" s="169"/>
      <c r="O1" s="170"/>
    </row>
    <row r="2" spans="1:15" ht="39">
      <c r="A2" s="27" t="s">
        <v>14</v>
      </c>
      <c r="B2" s="3" t="s">
        <v>0</v>
      </c>
      <c r="C2" s="28" t="s">
        <v>2</v>
      </c>
      <c r="E2" s="27" t="s">
        <v>14</v>
      </c>
      <c r="F2" s="3" t="s">
        <v>0</v>
      </c>
      <c r="G2" s="28" t="s">
        <v>2</v>
      </c>
      <c r="I2" s="27" t="s">
        <v>14</v>
      </c>
      <c r="J2" s="3" t="s">
        <v>0</v>
      </c>
      <c r="K2" s="28" t="s">
        <v>2</v>
      </c>
      <c r="M2" s="27" t="s">
        <v>14</v>
      </c>
      <c r="N2" s="3" t="s">
        <v>0</v>
      </c>
      <c r="O2" s="28" t="s">
        <v>2</v>
      </c>
    </row>
    <row r="3" spans="1:15">
      <c r="A3" s="29" t="s">
        <v>10</v>
      </c>
      <c r="B3" s="5">
        <f>'10 Year'!N2</f>
        <v>7.2794317619735316E-2</v>
      </c>
      <c r="C3" s="30">
        <f>'10 Year'!O2</f>
        <v>0.12534303235111444</v>
      </c>
      <c r="E3" s="29" t="s">
        <v>10</v>
      </c>
      <c r="F3" s="5">
        <f>'5 Year'!N2</f>
        <v>7.2633629289470203E-2</v>
      </c>
      <c r="G3" s="30">
        <f>'5 Year'!O2</f>
        <v>0.12714832425069436</v>
      </c>
      <c r="I3" s="29" t="s">
        <v>10</v>
      </c>
      <c r="J3" s="5">
        <f>'3 Year'!O2</f>
        <v>7.1782457465771943E-2</v>
      </c>
      <c r="K3" s="30">
        <f>'3 Year'!P2</f>
        <v>0.12815722312099909</v>
      </c>
      <c r="M3" s="29" t="s">
        <v>10</v>
      </c>
      <c r="N3" s="5">
        <f>'1 Year'!O2</f>
        <v>7.0748523419465151E-2</v>
      </c>
      <c r="O3" s="30">
        <f>'1 Year'!P2</f>
        <v>0.15230771626121151</v>
      </c>
    </row>
    <row r="4" spans="1:15">
      <c r="A4" s="29" t="s">
        <v>9</v>
      </c>
      <c r="B4" s="5">
        <f>'10 Year'!N3</f>
        <v>8.0213263517824096E-2</v>
      </c>
      <c r="C4" s="30">
        <f>'10 Year'!O3</f>
        <v>0.17143855781699746</v>
      </c>
      <c r="E4" s="29" t="s">
        <v>9</v>
      </c>
      <c r="F4" s="5">
        <f>'5 Year'!N3</f>
        <v>9.1357700980835954E-2</v>
      </c>
      <c r="G4" s="30">
        <f>'5 Year'!O3</f>
        <v>0.2275845033835322</v>
      </c>
      <c r="I4" s="29" t="s">
        <v>9</v>
      </c>
      <c r="J4" s="5">
        <f>'3 Year'!O3</f>
        <v>9.4003539723653384E-2</v>
      </c>
      <c r="K4" s="30">
        <f>'3 Year'!P3</f>
        <v>0.32393197403139107</v>
      </c>
      <c r="M4" s="29" t="s">
        <v>9</v>
      </c>
      <c r="N4" s="5">
        <f>'1 Year'!O3</f>
        <v>9.7566719072921471E-2</v>
      </c>
      <c r="O4" s="30">
        <f>'1 Year'!P3</f>
        <v>0.9998043398679608</v>
      </c>
    </row>
    <row r="5" spans="1:15">
      <c r="A5" s="31" t="s">
        <v>8</v>
      </c>
      <c r="B5" s="5">
        <f>'10 Year'!N4</f>
        <v>6.4785001059712632E-2</v>
      </c>
      <c r="C5" s="30">
        <f>'10 Year'!O4</f>
        <v>5.1339283691422821E-2</v>
      </c>
      <c r="E5" s="31" t="s">
        <v>8</v>
      </c>
      <c r="F5" s="5">
        <f>'5 Year'!N4</f>
        <v>5.4081926643414491E-2</v>
      </c>
      <c r="G5" s="30">
        <f>'5 Year'!O4</f>
        <v>-1.0274054855643699E-2</v>
      </c>
      <c r="I5" s="31" t="s">
        <v>8</v>
      </c>
      <c r="J5" s="5">
        <f>'3 Year'!O4</f>
        <v>4.2495508312847097E-2</v>
      </c>
      <c r="K5" s="30">
        <f>'3 Year'!P4</f>
        <v>-4.4648720028244382E-2</v>
      </c>
      <c r="M5" s="31" t="s">
        <v>8</v>
      </c>
      <c r="N5" s="5">
        <f>'1 Year'!O4</f>
        <v>3.4522061039254925E-2</v>
      </c>
      <c r="O5" s="30">
        <f>'1 Year'!P4</f>
        <v>-0.29760041667489479</v>
      </c>
    </row>
    <row r="6" spans="1:15">
      <c r="A6" s="29" t="s">
        <v>11</v>
      </c>
      <c r="B6" s="5">
        <f>'10 Year'!N5</f>
        <v>5.4347227307258283E-3</v>
      </c>
      <c r="C6" s="30">
        <f>'10 Year'!O5</f>
        <v>2.2837772262259887E-2</v>
      </c>
      <c r="E6" s="29" t="s">
        <v>11</v>
      </c>
      <c r="F6" s="5">
        <f>'5 Year'!N5</f>
        <v>1.3511868401518161E-2</v>
      </c>
      <c r="G6" s="30">
        <f>'5 Year'!O5</f>
        <v>3.4188572306024415E-2</v>
      </c>
      <c r="I6" s="29" t="s">
        <v>11</v>
      </c>
      <c r="J6" s="5">
        <f>'3 Year'!O5</f>
        <v>1.6002573882265468E-2</v>
      </c>
      <c r="K6" s="30">
        <f>'3 Year'!P5</f>
        <v>5.8219639892188257E-2</v>
      </c>
      <c r="M6" s="29" t="s">
        <v>11</v>
      </c>
      <c r="N6" s="5">
        <f>'1 Year'!O5</f>
        <v>1.8991118018886383E-2</v>
      </c>
      <c r="O6" s="30">
        <f>'1 Year'!P5</f>
        <v>0.18623927666474169</v>
      </c>
    </row>
    <row r="7" spans="1:15">
      <c r="A7" s="29" t="s">
        <v>12</v>
      </c>
      <c r="B7" s="26">
        <f>'10 Year'!N6</f>
        <v>1466</v>
      </c>
      <c r="C7" s="32">
        <f>'10 Year'!O6</f>
        <v>1466</v>
      </c>
      <c r="E7" s="29" t="s">
        <v>12</v>
      </c>
      <c r="F7" s="26">
        <f>'5 Year'!N6</f>
        <v>2697</v>
      </c>
      <c r="G7" s="32">
        <f>'5 Year'!O6</f>
        <v>2697</v>
      </c>
      <c r="I7" s="29" t="s">
        <v>12</v>
      </c>
      <c r="J7" s="26">
        <f>'3 Year'!O6</f>
        <v>3191</v>
      </c>
      <c r="K7" s="32">
        <f>'3 Year'!P6</f>
        <v>3192</v>
      </c>
      <c r="M7" s="29" t="s">
        <v>12</v>
      </c>
      <c r="N7" s="26">
        <f>'1 Year'!O6</f>
        <v>3685</v>
      </c>
      <c r="O7" s="32">
        <f>'1 Year'!P6</f>
        <v>3685</v>
      </c>
    </row>
    <row r="8" spans="1:15">
      <c r="A8" s="29" t="s">
        <v>7</v>
      </c>
      <c r="B8" s="26">
        <f>'10 Year'!N7</f>
        <v>68</v>
      </c>
      <c r="C8" s="33"/>
      <c r="E8" s="29" t="s">
        <v>7</v>
      </c>
      <c r="F8" s="26">
        <f>'5 Year'!N7</f>
        <v>298</v>
      </c>
      <c r="G8" s="33"/>
      <c r="I8" s="29" t="s">
        <v>7</v>
      </c>
      <c r="J8" s="26">
        <f>'3 Year'!O7</f>
        <v>662</v>
      </c>
      <c r="K8" s="33"/>
      <c r="M8" s="29" t="s">
        <v>7</v>
      </c>
      <c r="N8" s="26">
        <f>'1 Year'!O7</f>
        <v>1218</v>
      </c>
      <c r="O8" s="33"/>
    </row>
    <row r="9" spans="1:15" ht="16" thickBot="1">
      <c r="A9" s="34" t="s">
        <v>13</v>
      </c>
      <c r="B9" s="43">
        <f>'10 Year'!N8</f>
        <v>4.6384720327421552E-2</v>
      </c>
      <c r="C9" s="35"/>
      <c r="E9" s="34" t="s">
        <v>13</v>
      </c>
      <c r="F9" s="42">
        <f>'5 Year'!N8</f>
        <v>0.11049314052651094</v>
      </c>
      <c r="G9" s="35"/>
      <c r="I9" s="34" t="s">
        <v>13</v>
      </c>
      <c r="J9" s="41">
        <f>'3 Year'!O8</f>
        <v>0.20745847696646819</v>
      </c>
      <c r="K9" s="35"/>
      <c r="M9" s="34" t="s">
        <v>13</v>
      </c>
      <c r="N9" s="40">
        <f>'1 Year'!O8</f>
        <v>0.33052917232021711</v>
      </c>
      <c r="O9" s="35"/>
    </row>
  </sheetData>
  <mergeCells count="4">
    <mergeCell ref="A1:C1"/>
    <mergeCell ref="E1:G1"/>
    <mergeCell ref="I1:K1"/>
    <mergeCell ref="M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F5F8-DD29-40C9-A55A-EE99140A1670}">
  <dimension ref="A1:S3933"/>
  <sheetViews>
    <sheetView workbookViewId="0">
      <pane ySplit="2" topLeftCell="A3919" activePane="bottomLeft" state="frozen"/>
      <selection activeCell="I1306" sqref="I1306"/>
      <selection pane="bottomLeft"/>
    </sheetView>
  </sheetViews>
  <sheetFormatPr defaultRowHeight="14.5"/>
  <cols>
    <col min="1" max="1" width="10.26953125" bestFit="1" customWidth="1"/>
    <col min="2" max="2" width="10" style="1" customWidth="1"/>
    <col min="4" max="4" width="9.7265625" bestFit="1" customWidth="1"/>
    <col min="7" max="7" width="8" customWidth="1"/>
    <col min="8" max="8" width="9.7265625" bestFit="1" customWidth="1"/>
    <col min="9" max="11" width="9.1796875" style="15"/>
    <col min="12" max="12" width="8.7265625" style="15"/>
    <col min="13" max="13" width="21.453125" customWidth="1"/>
    <col min="14" max="14" width="11.1796875" customWidth="1"/>
    <col min="17" max="17" width="10.1796875" bestFit="1" customWidth="1"/>
  </cols>
  <sheetData>
    <row r="1" spans="1:19" s="1" customFormat="1" ht="43.5">
      <c r="A1" s="104" t="s">
        <v>17</v>
      </c>
      <c r="B1" s="105" t="s">
        <v>0</v>
      </c>
      <c r="C1" s="105" t="s">
        <v>3</v>
      </c>
      <c r="D1" s="105" t="s">
        <v>5</v>
      </c>
      <c r="E1" s="105" t="s">
        <v>0</v>
      </c>
      <c r="F1" s="106" t="s">
        <v>3</v>
      </c>
      <c r="G1" s="16"/>
      <c r="H1" s="107" t="s">
        <v>6</v>
      </c>
      <c r="I1" s="105" t="s">
        <v>0</v>
      </c>
      <c r="J1" s="105" t="s">
        <v>3</v>
      </c>
      <c r="K1" s="106" t="s">
        <v>7</v>
      </c>
      <c r="L1" s="21"/>
      <c r="M1" s="108" t="s">
        <v>14</v>
      </c>
      <c r="N1" s="109" t="s">
        <v>0</v>
      </c>
      <c r="O1" s="110" t="s">
        <v>2</v>
      </c>
      <c r="Q1" s="12"/>
      <c r="R1" s="13"/>
      <c r="S1" s="12"/>
    </row>
    <row r="2" spans="1:19">
      <c r="A2" s="51">
        <v>39814</v>
      </c>
      <c r="B2" s="52">
        <v>100</v>
      </c>
      <c r="C2" s="53">
        <v>3727.18</v>
      </c>
      <c r="D2" s="54">
        <f t="shared" ref="D2:D65" si="0">VLOOKUP(EDATE(A2,120),A:A,1,1)</f>
        <v>43466</v>
      </c>
      <c r="E2" s="53">
        <f t="shared" ref="E2:E65" si="1">VLOOKUP(D2,A:B,2,0)</f>
        <v>210.39277486434196</v>
      </c>
      <c r="F2" s="55">
        <f t="shared" ref="F2:F65" si="2">VLOOKUP(D2,A:C,3,0)</f>
        <v>15114.9</v>
      </c>
      <c r="G2" s="17"/>
      <c r="H2" s="64">
        <f t="shared" ref="H2:H65" si="3">D2</f>
        <v>43466</v>
      </c>
      <c r="I2" s="70">
        <f t="shared" ref="I2:I65" si="4">(E2/B2)^(1/10)-1</f>
        <v>7.7216711243212721E-2</v>
      </c>
      <c r="J2" s="70">
        <f t="shared" ref="J2:J65" si="5">(F2/C2)^(1/10)-1</f>
        <v>0.15027714578126417</v>
      </c>
      <c r="K2" s="71">
        <f>IF(I2&gt;J2,1,0)</f>
        <v>0</v>
      </c>
      <c r="M2" s="29" t="s">
        <v>10</v>
      </c>
      <c r="N2" s="5">
        <f>AVERAGE(I:I)</f>
        <v>7.2794317619735316E-2</v>
      </c>
      <c r="O2" s="30">
        <f>AVERAGE(J:J)</f>
        <v>0.12534303235111444</v>
      </c>
      <c r="Q2" s="2"/>
      <c r="R2" s="13"/>
      <c r="S2" s="13"/>
    </row>
    <row r="3" spans="1:19">
      <c r="A3" s="51">
        <v>39815</v>
      </c>
      <c r="B3" s="52">
        <v>100.01930000000002</v>
      </c>
      <c r="C3" s="53">
        <v>3743.48</v>
      </c>
      <c r="D3" s="54">
        <f t="shared" si="0"/>
        <v>43467</v>
      </c>
      <c r="E3" s="53">
        <f t="shared" si="1"/>
        <v>210.43401184821539</v>
      </c>
      <c r="F3" s="55">
        <f t="shared" si="2"/>
        <v>14951.96</v>
      </c>
      <c r="G3" s="17"/>
      <c r="H3" s="64">
        <f t="shared" si="3"/>
        <v>43467</v>
      </c>
      <c r="I3" s="70">
        <f t="shared" si="4"/>
        <v>7.7217034345431257E-2</v>
      </c>
      <c r="J3" s="70">
        <f t="shared" si="5"/>
        <v>0.14852978137835038</v>
      </c>
      <c r="K3" s="71">
        <f t="shared" ref="K3:K66" si="6">IF(I3&gt;J3,1,0)</f>
        <v>0</v>
      </c>
      <c r="M3" s="29" t="s">
        <v>9</v>
      </c>
      <c r="N3" s="5">
        <f>MAX(I:I)</f>
        <v>8.0213263517824096E-2</v>
      </c>
      <c r="O3" s="30">
        <f>MAX(J:J)</f>
        <v>0.17143855781699746</v>
      </c>
      <c r="Q3" s="2"/>
      <c r="R3" s="13"/>
      <c r="S3" s="13"/>
    </row>
    <row r="4" spans="1:19">
      <c r="A4" s="51">
        <v>39818</v>
      </c>
      <c r="B4" s="52">
        <v>100.07241024830002</v>
      </c>
      <c r="C4" s="53">
        <v>3835.29</v>
      </c>
      <c r="D4" s="54">
        <f t="shared" si="0"/>
        <v>43469</v>
      </c>
      <c r="E4" s="53">
        <f t="shared" si="1"/>
        <v>210.50598635760173</v>
      </c>
      <c r="F4" s="55">
        <f t="shared" si="2"/>
        <v>14861.69</v>
      </c>
      <c r="G4" s="17"/>
      <c r="H4" s="64">
        <f t="shared" si="3"/>
        <v>43469</v>
      </c>
      <c r="I4" s="70">
        <f t="shared" si="4"/>
        <v>7.7196687128530783E-2</v>
      </c>
      <c r="J4" s="70">
        <f t="shared" si="5"/>
        <v>0.14505671779281593</v>
      </c>
      <c r="K4" s="71">
        <f t="shared" si="6"/>
        <v>0</v>
      </c>
      <c r="M4" s="31" t="s">
        <v>8</v>
      </c>
      <c r="N4" s="4">
        <f>MIN(I:I)</f>
        <v>6.4785001059712632E-2</v>
      </c>
      <c r="O4" s="78">
        <f>MIN(J:J)</f>
        <v>5.1339283691422821E-2</v>
      </c>
      <c r="Q4" s="2"/>
      <c r="R4" s="13"/>
      <c r="S4" s="13"/>
    </row>
    <row r="5" spans="1:19">
      <c r="A5" s="51">
        <v>39819</v>
      </c>
      <c r="B5" s="52">
        <v>100.09072349937546</v>
      </c>
      <c r="C5" s="53">
        <v>3824.63</v>
      </c>
      <c r="D5" s="54">
        <f t="shared" si="0"/>
        <v>43469</v>
      </c>
      <c r="E5" s="53">
        <f t="shared" si="1"/>
        <v>210.50598635760173</v>
      </c>
      <c r="F5" s="55">
        <f t="shared" si="2"/>
        <v>14861.69</v>
      </c>
      <c r="H5" s="64">
        <f t="shared" si="3"/>
        <v>43469</v>
      </c>
      <c r="I5" s="70">
        <f t="shared" si="4"/>
        <v>7.7176976412985487E-2</v>
      </c>
      <c r="J5" s="70">
        <f t="shared" si="5"/>
        <v>0.14537546815452851</v>
      </c>
      <c r="K5" s="71">
        <f t="shared" si="6"/>
        <v>0</v>
      </c>
      <c r="M5" s="29" t="s">
        <v>11</v>
      </c>
      <c r="N5" s="5">
        <f>_xlfn.STDEV.P(I:I)</f>
        <v>5.4347227307258283E-3</v>
      </c>
      <c r="O5" s="30">
        <f>_xlfn.STDEV.P(J:J)</f>
        <v>2.2837772262259887E-2</v>
      </c>
      <c r="Q5" s="2"/>
      <c r="R5" s="13"/>
      <c r="S5" s="13"/>
    </row>
    <row r="6" spans="1:19">
      <c r="A6" s="51">
        <v>39820</v>
      </c>
      <c r="B6" s="52">
        <v>100.10894001105234</v>
      </c>
      <c r="C6" s="53">
        <v>3588.27</v>
      </c>
      <c r="D6" s="54">
        <f t="shared" si="0"/>
        <v>43472</v>
      </c>
      <c r="E6" s="53">
        <f t="shared" si="1"/>
        <v>210.6253432518665</v>
      </c>
      <c r="F6" s="55">
        <f t="shared" si="2"/>
        <v>14923.27</v>
      </c>
      <c r="H6" s="64">
        <f t="shared" si="3"/>
        <v>43472</v>
      </c>
      <c r="I6" s="70">
        <f t="shared" si="4"/>
        <v>7.7218432999631714E-2</v>
      </c>
      <c r="J6" s="70">
        <f t="shared" si="5"/>
        <v>0.15318208859516891</v>
      </c>
      <c r="K6" s="71">
        <f t="shared" si="6"/>
        <v>0</v>
      </c>
      <c r="M6" s="29" t="s">
        <v>12</v>
      </c>
      <c r="N6" s="6">
        <f>COUNT(I:I)</f>
        <v>1466</v>
      </c>
      <c r="O6" s="33">
        <f>COUNT(J:J)</f>
        <v>1466</v>
      </c>
      <c r="Q6" s="2"/>
      <c r="R6" s="13"/>
      <c r="S6" s="13"/>
    </row>
    <row r="7" spans="1:19">
      <c r="A7" s="51">
        <v>39822</v>
      </c>
      <c r="B7" s="52">
        <v>100.14537966521637</v>
      </c>
      <c r="C7" s="53">
        <v>3530</v>
      </c>
      <c r="D7" s="54">
        <f t="shared" si="0"/>
        <v>43474</v>
      </c>
      <c r="E7" s="53">
        <f t="shared" si="1"/>
        <v>210.71170844020972</v>
      </c>
      <c r="F7" s="55">
        <f t="shared" si="2"/>
        <v>15038.74</v>
      </c>
      <c r="H7" s="64">
        <f t="shared" si="3"/>
        <v>43474</v>
      </c>
      <c r="I7" s="70">
        <f t="shared" si="4"/>
        <v>7.7223390796500313E-2</v>
      </c>
      <c r="J7" s="70">
        <f t="shared" si="5"/>
        <v>0.1559623109648669</v>
      </c>
      <c r="K7" s="71">
        <f t="shared" si="6"/>
        <v>0</v>
      </c>
      <c r="M7" s="29" t="s">
        <v>7</v>
      </c>
      <c r="N7" s="6">
        <f>SUM(K:K)</f>
        <v>68</v>
      </c>
      <c r="O7" s="33"/>
      <c r="Q7" s="2"/>
      <c r="R7" s="13"/>
      <c r="S7" s="13"/>
    </row>
    <row r="8" spans="1:19" ht="15" thickBot="1">
      <c r="A8" s="51">
        <v>39825</v>
      </c>
      <c r="B8" s="52">
        <v>100.19975860637457</v>
      </c>
      <c r="C8" s="53">
        <v>3407.29</v>
      </c>
      <c r="D8" s="54">
        <f t="shared" si="0"/>
        <v>43476</v>
      </c>
      <c r="E8" s="53">
        <f t="shared" si="1"/>
        <v>210.7943155142944</v>
      </c>
      <c r="F8" s="55">
        <f t="shared" si="2"/>
        <v>14955.33</v>
      </c>
      <c r="H8" s="64">
        <f t="shared" si="3"/>
        <v>43476</v>
      </c>
      <c r="I8" s="70">
        <f t="shared" si="4"/>
        <v>7.7207136578098856E-2</v>
      </c>
      <c r="J8" s="70">
        <f t="shared" si="5"/>
        <v>0.15941440040237831</v>
      </c>
      <c r="K8" s="71">
        <f t="shared" si="6"/>
        <v>0</v>
      </c>
      <c r="M8" s="34" t="s">
        <v>13</v>
      </c>
      <c r="N8" s="79">
        <f>N7/N6</f>
        <v>4.6384720327421552E-2</v>
      </c>
      <c r="O8" s="35"/>
      <c r="Q8" s="2"/>
      <c r="R8" s="13"/>
      <c r="S8" s="13"/>
    </row>
    <row r="9" spans="1:19">
      <c r="A9" s="51">
        <v>39826</v>
      </c>
      <c r="B9" s="52">
        <v>100.21739376388929</v>
      </c>
      <c r="C9" s="53">
        <v>3372.7</v>
      </c>
      <c r="D9" s="54">
        <f t="shared" si="0"/>
        <v>43476</v>
      </c>
      <c r="E9" s="53">
        <f t="shared" si="1"/>
        <v>210.7943155142944</v>
      </c>
      <c r="F9" s="55">
        <f t="shared" si="2"/>
        <v>14955.33</v>
      </c>
      <c r="H9" s="64">
        <f t="shared" si="3"/>
        <v>43476</v>
      </c>
      <c r="I9" s="70">
        <f t="shared" si="4"/>
        <v>7.718817956748536E-2</v>
      </c>
      <c r="J9" s="70">
        <f t="shared" si="5"/>
        <v>0.16059802927552802</v>
      </c>
      <c r="K9" s="71">
        <f t="shared" si="6"/>
        <v>0</v>
      </c>
      <c r="Q9" s="2"/>
      <c r="R9" s="13"/>
      <c r="S9" s="13"/>
    </row>
    <row r="10" spans="1:19">
      <c r="A10" s="51">
        <v>39827</v>
      </c>
      <c r="B10" s="52">
        <v>100.2348315904042</v>
      </c>
      <c r="C10" s="53">
        <v>3483.84</v>
      </c>
      <c r="D10" s="54">
        <f t="shared" si="0"/>
        <v>43479</v>
      </c>
      <c r="E10" s="53">
        <f t="shared" si="1"/>
        <v>210.9157330400306</v>
      </c>
      <c r="F10" s="55">
        <f t="shared" si="2"/>
        <v>14875.92</v>
      </c>
      <c r="H10" s="64">
        <f t="shared" si="3"/>
        <v>43479</v>
      </c>
      <c r="I10" s="70">
        <f t="shared" si="4"/>
        <v>7.7231467170110646E-2</v>
      </c>
      <c r="J10" s="70">
        <f t="shared" si="5"/>
        <v>0.1562255532141017</v>
      </c>
      <c r="K10" s="71">
        <f t="shared" si="6"/>
        <v>0</v>
      </c>
      <c r="Q10" s="2"/>
      <c r="R10" s="13"/>
      <c r="S10" s="13"/>
    </row>
    <row r="11" spans="1:19">
      <c r="A11" s="51">
        <v>39828</v>
      </c>
      <c r="B11" s="52">
        <v>100.25207198143775</v>
      </c>
      <c r="C11" s="53">
        <v>3362.74</v>
      </c>
      <c r="D11" s="54">
        <f t="shared" si="0"/>
        <v>43480</v>
      </c>
      <c r="E11" s="53">
        <f t="shared" si="1"/>
        <v>210.95327604051172</v>
      </c>
      <c r="F11" s="55">
        <f t="shared" si="2"/>
        <v>15082.59</v>
      </c>
      <c r="H11" s="64">
        <f t="shared" si="3"/>
        <v>43480</v>
      </c>
      <c r="I11" s="70">
        <f t="shared" si="4"/>
        <v>7.723211339609537E-2</v>
      </c>
      <c r="J11" s="70">
        <f t="shared" si="5"/>
        <v>0.1619254480478558</v>
      </c>
      <c r="K11" s="71">
        <f t="shared" si="6"/>
        <v>0</v>
      </c>
      <c r="Q11" s="2"/>
      <c r="R11" s="13"/>
      <c r="S11" s="13"/>
    </row>
    <row r="12" spans="1:19">
      <c r="A12" s="51">
        <v>39829</v>
      </c>
      <c r="B12" s="52">
        <v>100.26831281709875</v>
      </c>
      <c r="C12" s="53">
        <v>3475.45</v>
      </c>
      <c r="D12" s="54">
        <f t="shared" si="0"/>
        <v>43481</v>
      </c>
      <c r="E12" s="53">
        <f t="shared" si="1"/>
        <v>210.9933571629594</v>
      </c>
      <c r="F12" s="55">
        <f t="shared" si="2"/>
        <v>15087.41</v>
      </c>
      <c r="H12" s="64">
        <f t="shared" si="3"/>
        <v>43481</v>
      </c>
      <c r="I12" s="70">
        <f t="shared" si="4"/>
        <v>7.7235129119467727E-2</v>
      </c>
      <c r="J12" s="70">
        <f t="shared" si="5"/>
        <v>0.15813814173497076</v>
      </c>
      <c r="K12" s="71">
        <f t="shared" si="6"/>
        <v>0</v>
      </c>
      <c r="Q12" s="2"/>
      <c r="R12" s="13"/>
      <c r="S12" s="13"/>
    </row>
    <row r="13" spans="1:19">
      <c r="A13" s="51">
        <v>39832</v>
      </c>
      <c r="B13" s="52">
        <v>100.31854724182013</v>
      </c>
      <c r="C13" s="53">
        <v>3497.27</v>
      </c>
      <c r="D13" s="54">
        <f t="shared" si="0"/>
        <v>43483</v>
      </c>
      <c r="E13" s="53">
        <f t="shared" si="1"/>
        <v>211.0832498373066</v>
      </c>
      <c r="F13" s="55">
        <f t="shared" si="2"/>
        <v>15111.95</v>
      </c>
      <c r="H13" s="64">
        <f t="shared" si="3"/>
        <v>43483</v>
      </c>
      <c r="I13" s="70">
        <f t="shared" si="4"/>
        <v>7.7227058479571342E-2</v>
      </c>
      <c r="J13" s="70">
        <f t="shared" si="5"/>
        <v>0.15760164310744651</v>
      </c>
      <c r="K13" s="71">
        <f t="shared" si="6"/>
        <v>0</v>
      </c>
      <c r="Q13" s="2"/>
      <c r="R13" s="13"/>
      <c r="S13" s="13"/>
    </row>
    <row r="14" spans="1:19">
      <c r="A14" s="51">
        <v>39833</v>
      </c>
      <c r="B14" s="52">
        <v>100.33570171339846</v>
      </c>
      <c r="C14" s="53">
        <v>3436.31</v>
      </c>
      <c r="D14" s="54">
        <f t="shared" si="0"/>
        <v>43483</v>
      </c>
      <c r="E14" s="53">
        <f t="shared" si="1"/>
        <v>211.0832498373066</v>
      </c>
      <c r="F14" s="55">
        <f t="shared" si="2"/>
        <v>15111.95</v>
      </c>
      <c r="H14" s="64">
        <f t="shared" si="3"/>
        <v>43483</v>
      </c>
      <c r="I14" s="70">
        <f t="shared" si="4"/>
        <v>7.7208639629119613E-2</v>
      </c>
      <c r="J14" s="70">
        <f t="shared" si="5"/>
        <v>0.15963901188131557</v>
      </c>
      <c r="K14" s="71">
        <f t="shared" si="6"/>
        <v>0</v>
      </c>
      <c r="Q14" s="2"/>
      <c r="R14" s="13"/>
      <c r="S14" s="13"/>
    </row>
    <row r="15" spans="1:19">
      <c r="A15" s="51">
        <v>39834</v>
      </c>
      <c r="B15" s="52">
        <v>100.35245777558461</v>
      </c>
      <c r="C15" s="53">
        <v>3325.17</v>
      </c>
      <c r="D15" s="54">
        <f t="shared" si="0"/>
        <v>43486</v>
      </c>
      <c r="E15" s="53">
        <f t="shared" si="1"/>
        <v>211.1896357952246</v>
      </c>
      <c r="F15" s="55">
        <f t="shared" si="2"/>
        <v>15188</v>
      </c>
      <c r="H15" s="64">
        <f t="shared" si="3"/>
        <v>43486</v>
      </c>
      <c r="I15" s="70">
        <f t="shared" si="4"/>
        <v>7.7244929996689526E-2</v>
      </c>
      <c r="J15" s="70">
        <f t="shared" si="5"/>
        <v>0.16404206174358427</v>
      </c>
      <c r="K15" s="71">
        <f t="shared" si="6"/>
        <v>0</v>
      </c>
      <c r="Q15" s="2"/>
      <c r="R15" s="13"/>
      <c r="S15" s="13"/>
    </row>
    <row r="16" spans="1:19">
      <c r="A16" s="51">
        <v>39835</v>
      </c>
      <c r="B16" s="52">
        <v>100.36951769340646</v>
      </c>
      <c r="C16" s="53">
        <v>3334.55</v>
      </c>
      <c r="D16" s="54">
        <f t="shared" si="0"/>
        <v>43487</v>
      </c>
      <c r="E16" s="53">
        <f t="shared" si="1"/>
        <v>211.22955063638989</v>
      </c>
      <c r="F16" s="55">
        <f t="shared" si="2"/>
        <v>15133.83</v>
      </c>
      <c r="H16" s="64">
        <f t="shared" si="3"/>
        <v>43487</v>
      </c>
      <c r="I16" s="70">
        <f t="shared" si="4"/>
        <v>7.7246976396671885E-2</v>
      </c>
      <c r="J16" s="70">
        <f t="shared" si="5"/>
        <v>0.16329848295174632</v>
      </c>
      <c r="K16" s="71">
        <f t="shared" si="6"/>
        <v>0</v>
      </c>
      <c r="Q16" s="2"/>
      <c r="R16" s="13"/>
      <c r="S16" s="13"/>
    </row>
    <row r="17" spans="1:19">
      <c r="A17" s="51">
        <v>39836</v>
      </c>
      <c r="B17" s="52">
        <v>100.38637977237894</v>
      </c>
      <c r="C17" s="53">
        <v>3291.24</v>
      </c>
      <c r="D17" s="54">
        <f t="shared" si="0"/>
        <v>43488</v>
      </c>
      <c r="E17" s="53">
        <f t="shared" si="1"/>
        <v>211.26757195550445</v>
      </c>
      <c r="F17" s="55">
        <f t="shared" si="2"/>
        <v>15007.4</v>
      </c>
      <c r="H17" s="64">
        <f t="shared" si="3"/>
        <v>43488</v>
      </c>
      <c r="I17" s="70">
        <f t="shared" si="4"/>
        <v>7.7248268868928882E-2</v>
      </c>
      <c r="J17" s="70">
        <f t="shared" si="5"/>
        <v>0.16384351377295658</v>
      </c>
      <c r="K17" s="71">
        <f t="shared" si="6"/>
        <v>0</v>
      </c>
      <c r="Q17" s="2"/>
      <c r="R17" s="13"/>
      <c r="S17" s="13"/>
    </row>
    <row r="18" spans="1:19">
      <c r="A18" s="51">
        <v>39840</v>
      </c>
      <c r="B18" s="52">
        <v>100.45383941958599</v>
      </c>
      <c r="C18" s="53">
        <v>3405.28</v>
      </c>
      <c r="D18" s="54">
        <f t="shared" si="0"/>
        <v>43490</v>
      </c>
      <c r="E18" s="53">
        <f t="shared" si="1"/>
        <v>211.35187609220634</v>
      </c>
      <c r="F18" s="55">
        <f t="shared" si="2"/>
        <v>14942.09</v>
      </c>
      <c r="H18" s="64">
        <f t="shared" si="3"/>
        <v>43490</v>
      </c>
      <c r="I18" s="70">
        <f t="shared" si="4"/>
        <v>7.7218880400852674E-2</v>
      </c>
      <c r="J18" s="70">
        <f t="shared" si="5"/>
        <v>0.1593801275161435</v>
      </c>
      <c r="K18" s="71">
        <f t="shared" si="6"/>
        <v>0</v>
      </c>
      <c r="Q18" s="2"/>
      <c r="R18" s="13"/>
      <c r="S18" s="13"/>
    </row>
    <row r="19" spans="1:19">
      <c r="A19" s="51">
        <v>39841</v>
      </c>
      <c r="B19" s="52">
        <v>100.47091657228732</v>
      </c>
      <c r="C19" s="53">
        <v>3502.03</v>
      </c>
      <c r="D19" s="54">
        <f t="shared" si="0"/>
        <v>43493</v>
      </c>
      <c r="E19" s="53">
        <f t="shared" si="1"/>
        <v>211.46664016092438</v>
      </c>
      <c r="F19" s="55">
        <f t="shared" si="2"/>
        <v>14777.11</v>
      </c>
      <c r="H19" s="64">
        <f t="shared" si="3"/>
        <v>43493</v>
      </c>
      <c r="I19" s="70">
        <f t="shared" si="4"/>
        <v>7.725904709523479E-2</v>
      </c>
      <c r="J19" s="70">
        <f t="shared" si="5"/>
        <v>0.15485368483588413</v>
      </c>
      <c r="K19" s="71">
        <f t="shared" si="6"/>
        <v>0</v>
      </c>
      <c r="Q19" s="2"/>
      <c r="R19" s="13"/>
      <c r="S19" s="13"/>
    </row>
    <row r="20" spans="1:19">
      <c r="A20" s="51">
        <v>39842</v>
      </c>
      <c r="B20" s="52">
        <v>100.48799662810461</v>
      </c>
      <c r="C20" s="53">
        <v>3474.27</v>
      </c>
      <c r="D20" s="54">
        <f t="shared" si="0"/>
        <v>43494</v>
      </c>
      <c r="E20" s="53">
        <f t="shared" si="1"/>
        <v>211.51422015496058</v>
      </c>
      <c r="F20" s="55">
        <f t="shared" si="2"/>
        <v>14764.59</v>
      </c>
      <c r="H20" s="64">
        <f t="shared" si="3"/>
        <v>43494</v>
      </c>
      <c r="I20" s="70">
        <f t="shared" si="4"/>
        <v>7.7264970866340876E-2</v>
      </c>
      <c r="J20" s="70">
        <f t="shared" si="5"/>
        <v>0.15567517021871113</v>
      </c>
      <c r="K20" s="71">
        <f t="shared" si="6"/>
        <v>0</v>
      </c>
      <c r="Q20" s="2"/>
      <c r="R20" s="13"/>
      <c r="S20" s="13"/>
    </row>
    <row r="21" spans="1:19">
      <c r="A21" s="51">
        <v>39843</v>
      </c>
      <c r="B21" s="52">
        <v>100.50467763554489</v>
      </c>
      <c r="C21" s="53">
        <v>3538.57</v>
      </c>
      <c r="D21" s="54">
        <f t="shared" si="0"/>
        <v>43495</v>
      </c>
      <c r="E21" s="53">
        <f t="shared" si="1"/>
        <v>211.55313877146909</v>
      </c>
      <c r="F21" s="55">
        <f t="shared" si="2"/>
        <v>14764.02</v>
      </c>
      <c r="H21" s="64">
        <f t="shared" si="3"/>
        <v>43495</v>
      </c>
      <c r="I21" s="70">
        <f t="shared" si="4"/>
        <v>7.7266909605753886E-2</v>
      </c>
      <c r="J21" s="70">
        <f t="shared" si="5"/>
        <v>0.15355334631345086</v>
      </c>
      <c r="K21" s="71">
        <f t="shared" si="6"/>
        <v>0</v>
      </c>
      <c r="Q21" s="2"/>
      <c r="R21" s="13"/>
      <c r="S21" s="13"/>
    </row>
    <row r="22" spans="1:19">
      <c r="A22" s="51">
        <v>39846</v>
      </c>
      <c r="B22" s="52">
        <v>100.55533199307321</v>
      </c>
      <c r="C22" s="53">
        <v>3405.45</v>
      </c>
      <c r="D22" s="54">
        <f t="shared" si="0"/>
        <v>43497</v>
      </c>
      <c r="E22" s="53">
        <f t="shared" si="1"/>
        <v>211.63480614963834</v>
      </c>
      <c r="F22" s="55">
        <f t="shared" si="2"/>
        <v>15099.21</v>
      </c>
      <c r="H22" s="64">
        <f t="shared" si="3"/>
        <v>43497</v>
      </c>
      <c r="I22" s="70">
        <f t="shared" si="4"/>
        <v>7.7254207589574797E-2</v>
      </c>
      <c r="J22" s="70">
        <f t="shared" si="5"/>
        <v>0.16058772177209391</v>
      </c>
      <c r="K22" s="71">
        <f t="shared" si="6"/>
        <v>0</v>
      </c>
      <c r="Q22" s="2"/>
      <c r="R22" s="13"/>
      <c r="S22" s="13"/>
    </row>
    <row r="23" spans="1:19">
      <c r="A23" s="51">
        <v>39847</v>
      </c>
      <c r="B23" s="52">
        <v>100.57222528884805</v>
      </c>
      <c r="C23" s="53">
        <v>3426.68</v>
      </c>
      <c r="D23" s="54">
        <f t="shared" si="0"/>
        <v>43497</v>
      </c>
      <c r="E23" s="53">
        <f t="shared" si="1"/>
        <v>211.63480614963834</v>
      </c>
      <c r="F23" s="55">
        <f t="shared" si="2"/>
        <v>15099.21</v>
      </c>
      <c r="H23" s="64">
        <f t="shared" si="3"/>
        <v>43497</v>
      </c>
      <c r="I23" s="70">
        <f t="shared" si="4"/>
        <v>7.7236111390933893E-2</v>
      </c>
      <c r="J23" s="70">
        <f t="shared" si="5"/>
        <v>0.15986666693786011</v>
      </c>
      <c r="K23" s="71">
        <f t="shared" si="6"/>
        <v>0</v>
      </c>
      <c r="Q23" s="2"/>
      <c r="R23" s="13"/>
      <c r="S23" s="13"/>
    </row>
    <row r="24" spans="1:19">
      <c r="A24" s="51">
        <v>39848</v>
      </c>
      <c r="B24" s="52">
        <v>100.58892027824601</v>
      </c>
      <c r="C24" s="53">
        <v>3450.6</v>
      </c>
      <c r="D24" s="54">
        <f t="shared" si="0"/>
        <v>43500</v>
      </c>
      <c r="E24" s="53">
        <f t="shared" si="1"/>
        <v>211.72115315054739</v>
      </c>
      <c r="F24" s="55">
        <f t="shared" si="2"/>
        <v>15125.02</v>
      </c>
      <c r="H24" s="64">
        <f t="shared" si="3"/>
        <v>43500</v>
      </c>
      <c r="I24" s="70">
        <f t="shared" si="4"/>
        <v>7.7262173340525431E-2</v>
      </c>
      <c r="J24" s="70">
        <f t="shared" si="5"/>
        <v>0.15925808630355909</v>
      </c>
      <c r="K24" s="71">
        <f t="shared" si="6"/>
        <v>0</v>
      </c>
      <c r="Q24" s="2"/>
      <c r="R24" s="13"/>
      <c r="S24" s="13"/>
    </row>
    <row r="25" spans="1:19">
      <c r="A25" s="51">
        <v>39849</v>
      </c>
      <c r="B25" s="52">
        <v>100.60571862793248</v>
      </c>
      <c r="C25" s="53">
        <v>3422.28</v>
      </c>
      <c r="D25" s="54">
        <f t="shared" si="0"/>
        <v>43501</v>
      </c>
      <c r="E25" s="53">
        <f t="shared" si="1"/>
        <v>211.74804173699752</v>
      </c>
      <c r="F25" s="55">
        <f t="shared" si="2"/>
        <v>15155.99</v>
      </c>
      <c r="H25" s="64">
        <f t="shared" si="3"/>
        <v>43501</v>
      </c>
      <c r="I25" s="70">
        <f t="shared" si="4"/>
        <v>7.725786493378406E-2</v>
      </c>
      <c r="J25" s="70">
        <f t="shared" si="5"/>
        <v>0.16045118696272342</v>
      </c>
      <c r="K25" s="71">
        <f t="shared" si="6"/>
        <v>0</v>
      </c>
      <c r="Q25" s="2"/>
      <c r="R25" s="13"/>
      <c r="S25" s="13"/>
    </row>
    <row r="26" spans="1:19">
      <c r="A26" s="51">
        <v>39850</v>
      </c>
      <c r="B26" s="52">
        <v>100.62262038866196</v>
      </c>
      <c r="C26" s="53">
        <v>3499.89</v>
      </c>
      <c r="D26" s="54">
        <f t="shared" si="0"/>
        <v>43502</v>
      </c>
      <c r="E26" s="53">
        <f t="shared" si="1"/>
        <v>211.77789821088243</v>
      </c>
      <c r="F26" s="55">
        <f t="shared" si="2"/>
        <v>15337.8</v>
      </c>
      <c r="H26" s="64">
        <f t="shared" si="3"/>
        <v>43502</v>
      </c>
      <c r="I26" s="70">
        <f t="shared" si="4"/>
        <v>7.7254956790782758E-2</v>
      </c>
      <c r="J26" s="70">
        <f t="shared" si="5"/>
        <v>0.15923335183162024</v>
      </c>
      <c r="K26" s="71">
        <f t="shared" si="6"/>
        <v>0</v>
      </c>
      <c r="Q26" s="2"/>
      <c r="R26" s="13"/>
      <c r="S26" s="13"/>
    </row>
    <row r="27" spans="1:19">
      <c r="A27" s="51">
        <v>39853</v>
      </c>
      <c r="B27" s="52">
        <v>100.67273045361553</v>
      </c>
      <c r="C27" s="53">
        <v>3594.44</v>
      </c>
      <c r="D27" s="54">
        <f t="shared" si="0"/>
        <v>43504</v>
      </c>
      <c r="E27" s="53">
        <f t="shared" si="1"/>
        <v>211.91154892008689</v>
      </c>
      <c r="F27" s="55">
        <f t="shared" si="2"/>
        <v>15173.02</v>
      </c>
      <c r="H27" s="64">
        <f t="shared" si="3"/>
        <v>43504</v>
      </c>
      <c r="I27" s="70">
        <f t="shared" si="4"/>
        <v>7.7269285878904803E-2</v>
      </c>
      <c r="J27" s="70">
        <f t="shared" si="5"/>
        <v>0.1548991964382056</v>
      </c>
      <c r="K27" s="71">
        <f t="shared" si="6"/>
        <v>0</v>
      </c>
      <c r="Q27" s="2"/>
      <c r="R27" s="13"/>
      <c r="S27" s="13"/>
    </row>
    <row r="28" spans="1:19">
      <c r="A28" s="51">
        <v>39854</v>
      </c>
      <c r="B28" s="52">
        <v>100.68964347233172</v>
      </c>
      <c r="C28" s="53">
        <v>3612.41</v>
      </c>
      <c r="D28" s="54">
        <f t="shared" si="0"/>
        <v>43504</v>
      </c>
      <c r="E28" s="53">
        <f t="shared" si="1"/>
        <v>211.91154892008689</v>
      </c>
      <c r="F28" s="55">
        <f t="shared" si="2"/>
        <v>15173.02</v>
      </c>
      <c r="H28" s="64">
        <f t="shared" si="3"/>
        <v>43504</v>
      </c>
      <c r="I28" s="70">
        <f t="shared" si="4"/>
        <v>7.7251189426972067E-2</v>
      </c>
      <c r="J28" s="70">
        <f t="shared" si="5"/>
        <v>0.15432339958950192</v>
      </c>
      <c r="K28" s="71">
        <f t="shared" si="6"/>
        <v>0</v>
      </c>
      <c r="Q28" s="2"/>
      <c r="R28" s="13"/>
      <c r="S28" s="13"/>
    </row>
    <row r="29" spans="1:19">
      <c r="A29" s="51">
        <v>39855</v>
      </c>
      <c r="B29" s="52">
        <v>100.70625726350465</v>
      </c>
      <c r="C29" s="53">
        <v>3601.57</v>
      </c>
      <c r="D29" s="54">
        <f t="shared" si="0"/>
        <v>43507</v>
      </c>
      <c r="E29" s="53">
        <f t="shared" si="1"/>
        <v>212.02725262579725</v>
      </c>
      <c r="F29" s="55">
        <f t="shared" si="2"/>
        <v>15100.61</v>
      </c>
      <c r="H29" s="64">
        <f t="shared" si="3"/>
        <v>43507</v>
      </c>
      <c r="I29" s="70">
        <f t="shared" si="4"/>
        <v>7.729221889341642E-2</v>
      </c>
      <c r="J29" s="70">
        <f t="shared" si="5"/>
        <v>0.15411812925407231</v>
      </c>
      <c r="K29" s="71">
        <f t="shared" si="6"/>
        <v>0</v>
      </c>
      <c r="Q29" s="2"/>
      <c r="R29" s="13"/>
      <c r="S29" s="13"/>
    </row>
    <row r="30" spans="1:19">
      <c r="A30" s="51">
        <v>39856</v>
      </c>
      <c r="B30" s="52">
        <v>100.72287379595313</v>
      </c>
      <c r="C30" s="53">
        <v>3561.72</v>
      </c>
      <c r="D30" s="54">
        <f t="shared" si="0"/>
        <v>43508</v>
      </c>
      <c r="E30" s="53">
        <f t="shared" si="1"/>
        <v>212.06435739500677</v>
      </c>
      <c r="F30" s="55">
        <f t="shared" si="2"/>
        <v>15023.02</v>
      </c>
      <c r="H30" s="64">
        <f t="shared" si="3"/>
        <v>43508</v>
      </c>
      <c r="I30" s="70">
        <f t="shared" si="4"/>
        <v>7.7293296003065226E-2</v>
      </c>
      <c r="J30" s="70">
        <f t="shared" si="5"/>
        <v>0.15480790221385998</v>
      </c>
      <c r="K30" s="71">
        <f t="shared" si="6"/>
        <v>0</v>
      </c>
      <c r="Q30" s="2"/>
      <c r="R30" s="13"/>
      <c r="S30" s="13"/>
    </row>
    <row r="31" spans="1:19">
      <c r="A31" s="51">
        <v>39857</v>
      </c>
      <c r="B31" s="52">
        <v>100.73949307012947</v>
      </c>
      <c r="C31" s="53">
        <v>3629.83</v>
      </c>
      <c r="D31" s="54">
        <f t="shared" si="0"/>
        <v>43509</v>
      </c>
      <c r="E31" s="53">
        <f t="shared" si="1"/>
        <v>212.10316517241006</v>
      </c>
      <c r="F31" s="55">
        <f t="shared" si="2"/>
        <v>14970.62</v>
      </c>
      <c r="H31" s="64">
        <f t="shared" si="3"/>
        <v>43509</v>
      </c>
      <c r="I31" s="70">
        <f t="shared" si="4"/>
        <v>7.7295234795393242E-2</v>
      </c>
      <c r="J31" s="70">
        <f t="shared" si="5"/>
        <v>0.15221984282394163</v>
      </c>
      <c r="K31" s="71">
        <f t="shared" si="6"/>
        <v>0</v>
      </c>
      <c r="Q31" s="2"/>
      <c r="R31" s="13"/>
      <c r="S31" s="13"/>
    </row>
    <row r="32" spans="1:19">
      <c r="A32" s="51">
        <v>39860</v>
      </c>
      <c r="B32" s="52">
        <v>100.78935911919918</v>
      </c>
      <c r="C32" s="53">
        <v>3506.9</v>
      </c>
      <c r="D32" s="54">
        <f t="shared" si="0"/>
        <v>43511</v>
      </c>
      <c r="E32" s="53">
        <f t="shared" si="1"/>
        <v>212.17719562032519</v>
      </c>
      <c r="F32" s="55">
        <f t="shared" si="2"/>
        <v>14876.27</v>
      </c>
      <c r="H32" s="64">
        <f t="shared" si="3"/>
        <v>43511</v>
      </c>
      <c r="I32" s="70">
        <f t="shared" si="4"/>
        <v>7.7279516305707396E-2</v>
      </c>
      <c r="J32" s="70">
        <f t="shared" si="5"/>
        <v>0.15546572401795489</v>
      </c>
      <c r="K32" s="71">
        <f t="shared" si="6"/>
        <v>0</v>
      </c>
      <c r="Q32" s="2"/>
      <c r="R32" s="13"/>
      <c r="S32" s="13"/>
    </row>
    <row r="33" spans="1:19">
      <c r="A33" s="51">
        <v>39861</v>
      </c>
      <c r="B33" s="52">
        <v>100.8057877847356</v>
      </c>
      <c r="C33" s="53">
        <v>3411.56</v>
      </c>
      <c r="D33" s="54">
        <f t="shared" si="0"/>
        <v>43511</v>
      </c>
      <c r="E33" s="53">
        <f t="shared" si="1"/>
        <v>212.17719562032519</v>
      </c>
      <c r="F33" s="55">
        <f t="shared" si="2"/>
        <v>14876.27</v>
      </c>
      <c r="H33" s="64">
        <f t="shared" si="3"/>
        <v>43511</v>
      </c>
      <c r="I33" s="70">
        <f t="shared" si="4"/>
        <v>7.7261958223635352E-2</v>
      </c>
      <c r="J33" s="70">
        <f t="shared" si="5"/>
        <v>0.15865490323535814</v>
      </c>
      <c r="K33" s="71">
        <f t="shared" si="6"/>
        <v>0</v>
      </c>
      <c r="Q33" s="2"/>
      <c r="R33" s="13"/>
      <c r="S33" s="13"/>
    </row>
    <row r="34" spans="1:19">
      <c r="A34" s="51">
        <v>39862</v>
      </c>
      <c r="B34" s="52">
        <v>100.82131187605445</v>
      </c>
      <c r="C34" s="53">
        <v>3418.72</v>
      </c>
      <c r="D34" s="54">
        <f t="shared" si="0"/>
        <v>43514</v>
      </c>
      <c r="E34" s="53">
        <f t="shared" si="1"/>
        <v>212.26312738455141</v>
      </c>
      <c r="F34" s="55">
        <f t="shared" si="2"/>
        <v>14760.48</v>
      </c>
      <c r="H34" s="64">
        <f t="shared" si="3"/>
        <v>43514</v>
      </c>
      <c r="I34" s="70">
        <f t="shared" si="4"/>
        <v>7.7288990282718961E-2</v>
      </c>
      <c r="J34" s="70">
        <f t="shared" si="5"/>
        <v>0.15750718314014334</v>
      </c>
      <c r="K34" s="71">
        <f t="shared" si="6"/>
        <v>0</v>
      </c>
      <c r="Q34" s="2"/>
      <c r="R34" s="13"/>
      <c r="S34" s="13"/>
    </row>
    <row r="35" spans="1:19">
      <c r="A35" s="51">
        <v>39863</v>
      </c>
      <c r="B35" s="52">
        <v>100.83683835808337</v>
      </c>
      <c r="C35" s="53">
        <v>3435.02</v>
      </c>
      <c r="D35" s="54">
        <f t="shared" si="0"/>
        <v>43515</v>
      </c>
      <c r="E35" s="53">
        <f t="shared" si="1"/>
        <v>212.30345737875444</v>
      </c>
      <c r="F35" s="55">
        <f t="shared" si="2"/>
        <v>14709.75</v>
      </c>
      <c r="H35" s="64">
        <f t="shared" si="3"/>
        <v>43515</v>
      </c>
      <c r="I35" s="70">
        <f t="shared" si="4"/>
        <v>7.7292867863120174E-2</v>
      </c>
      <c r="J35" s="70">
        <f t="shared" si="5"/>
        <v>0.15655849311588454</v>
      </c>
      <c r="K35" s="71">
        <f t="shared" si="6"/>
        <v>0</v>
      </c>
      <c r="Q35" s="2"/>
      <c r="R35" s="13"/>
      <c r="S35" s="13"/>
    </row>
    <row r="36" spans="1:19">
      <c r="A36" s="51">
        <v>39864</v>
      </c>
      <c r="B36" s="52">
        <v>100.85236723119051</v>
      </c>
      <c r="C36" s="53">
        <v>3369.86</v>
      </c>
      <c r="D36" s="54">
        <f t="shared" si="0"/>
        <v>43516</v>
      </c>
      <c r="E36" s="53">
        <f t="shared" si="1"/>
        <v>212.34145969762523</v>
      </c>
      <c r="F36" s="55">
        <f t="shared" si="2"/>
        <v>14891.6</v>
      </c>
      <c r="H36" s="64">
        <f t="shared" si="3"/>
        <v>43516</v>
      </c>
      <c r="I36" s="70">
        <f t="shared" si="4"/>
        <v>7.729556065030696E-2</v>
      </c>
      <c r="J36" s="70">
        <f t="shared" si="5"/>
        <v>0.16020023837677511</v>
      </c>
      <c r="K36" s="71">
        <f t="shared" si="6"/>
        <v>0</v>
      </c>
      <c r="Q36" s="2"/>
      <c r="R36" s="13"/>
      <c r="S36" s="13"/>
    </row>
    <row r="37" spans="1:19">
      <c r="A37" s="51">
        <v>39868</v>
      </c>
      <c r="B37" s="52">
        <v>100.91449228940492</v>
      </c>
      <c r="C37" s="53">
        <v>3366.73</v>
      </c>
      <c r="D37" s="54">
        <f t="shared" si="0"/>
        <v>43518</v>
      </c>
      <c r="E37" s="53">
        <f t="shared" si="1"/>
        <v>212.41897138737093</v>
      </c>
      <c r="F37" s="55">
        <f t="shared" si="2"/>
        <v>14972.58</v>
      </c>
      <c r="H37" s="64">
        <f t="shared" si="3"/>
        <v>43518</v>
      </c>
      <c r="I37" s="70">
        <f t="shared" si="4"/>
        <v>7.7268537706174589E-2</v>
      </c>
      <c r="J37" s="70">
        <f t="shared" si="5"/>
        <v>0.16093748812912501</v>
      </c>
      <c r="K37" s="71">
        <f t="shared" si="6"/>
        <v>0</v>
      </c>
      <c r="Q37" s="2"/>
      <c r="R37" s="13"/>
      <c r="S37" s="13"/>
    </row>
    <row r="38" spans="1:19">
      <c r="A38" s="51">
        <v>39869</v>
      </c>
      <c r="B38" s="52">
        <v>100.9299322067252</v>
      </c>
      <c r="C38" s="53">
        <v>3401.93</v>
      </c>
      <c r="D38" s="54">
        <f t="shared" si="0"/>
        <v>43521</v>
      </c>
      <c r="E38" s="53">
        <f t="shared" si="1"/>
        <v>212.54196197180426</v>
      </c>
      <c r="F38" s="55">
        <f t="shared" si="2"/>
        <v>15095.33</v>
      </c>
      <c r="H38" s="64">
        <f t="shared" si="3"/>
        <v>43521</v>
      </c>
      <c r="I38" s="70">
        <f t="shared" si="4"/>
        <v>7.7314413533169812E-2</v>
      </c>
      <c r="J38" s="70">
        <f t="shared" si="5"/>
        <v>0.16067792287287586</v>
      </c>
      <c r="K38" s="71">
        <f t="shared" si="6"/>
        <v>0</v>
      </c>
      <c r="Q38" s="2"/>
      <c r="R38" s="13"/>
      <c r="S38" s="13"/>
    </row>
    <row r="39" spans="1:19">
      <c r="A39" s="51">
        <v>39870</v>
      </c>
      <c r="B39" s="52">
        <v>100.94577820608166</v>
      </c>
      <c r="C39" s="53">
        <v>3430.46</v>
      </c>
      <c r="D39" s="54">
        <f t="shared" si="0"/>
        <v>43522</v>
      </c>
      <c r="E39" s="53">
        <f t="shared" si="1"/>
        <v>212.58234494457889</v>
      </c>
      <c r="F39" s="55">
        <f t="shared" si="2"/>
        <v>15033.15</v>
      </c>
      <c r="H39" s="64">
        <f t="shared" si="3"/>
        <v>43522</v>
      </c>
      <c r="I39" s="70">
        <f t="shared" si="4"/>
        <v>7.7317968059889441E-2</v>
      </c>
      <c r="J39" s="70">
        <f t="shared" si="5"/>
        <v>0.15923040382999321</v>
      </c>
      <c r="K39" s="71">
        <f t="shared" si="6"/>
        <v>0</v>
      </c>
      <c r="Q39" s="2"/>
      <c r="R39" s="13"/>
      <c r="S39" s="13"/>
    </row>
    <row r="40" spans="1:19">
      <c r="A40" s="51">
        <v>39871</v>
      </c>
      <c r="B40" s="52">
        <v>100.96162669326</v>
      </c>
      <c r="C40" s="53">
        <v>3403.33</v>
      </c>
      <c r="D40" s="54">
        <f t="shared" si="0"/>
        <v>43523</v>
      </c>
      <c r="E40" s="53">
        <f t="shared" si="1"/>
        <v>212.62231042542848</v>
      </c>
      <c r="F40" s="55">
        <f t="shared" si="2"/>
        <v>14993.45</v>
      </c>
      <c r="H40" s="64">
        <f t="shared" si="3"/>
        <v>43523</v>
      </c>
      <c r="I40" s="70">
        <f t="shared" si="4"/>
        <v>7.7321307174768927E-2</v>
      </c>
      <c r="J40" s="70">
        <f t="shared" si="5"/>
        <v>0.15984445719116525</v>
      </c>
      <c r="K40" s="71">
        <f t="shared" si="6"/>
        <v>0</v>
      </c>
      <c r="Q40" s="2"/>
      <c r="R40" s="13"/>
      <c r="S40" s="13"/>
    </row>
    <row r="41" spans="1:19">
      <c r="A41" s="51">
        <v>39874</v>
      </c>
      <c r="B41" s="52">
        <v>101.00978538919269</v>
      </c>
      <c r="C41" s="53">
        <v>3293.68</v>
      </c>
      <c r="D41" s="54">
        <f t="shared" si="0"/>
        <v>43525</v>
      </c>
      <c r="E41" s="53">
        <f t="shared" si="1"/>
        <v>212.70864350521828</v>
      </c>
      <c r="F41" s="55">
        <f t="shared" si="2"/>
        <v>15077.91</v>
      </c>
      <c r="H41" s="64">
        <f t="shared" si="3"/>
        <v>43525</v>
      </c>
      <c r="I41" s="70">
        <f t="shared" si="4"/>
        <v>7.7313665861549419E-2</v>
      </c>
      <c r="J41" s="70">
        <f t="shared" si="5"/>
        <v>0.16430288717559405</v>
      </c>
      <c r="K41" s="71">
        <f t="shared" si="6"/>
        <v>0</v>
      </c>
      <c r="Q41" s="2"/>
      <c r="R41" s="13"/>
      <c r="S41" s="13"/>
    </row>
    <row r="42" spans="1:19">
      <c r="A42" s="51">
        <v>39875</v>
      </c>
      <c r="B42" s="52">
        <v>101.02584594506958</v>
      </c>
      <c r="C42" s="53">
        <v>3229.43</v>
      </c>
      <c r="D42" s="54">
        <f t="shared" si="0"/>
        <v>43525</v>
      </c>
      <c r="E42" s="53">
        <f t="shared" si="1"/>
        <v>212.70864350521828</v>
      </c>
      <c r="F42" s="55">
        <f t="shared" si="2"/>
        <v>15077.91</v>
      </c>
      <c r="H42" s="64">
        <f t="shared" si="3"/>
        <v>43525</v>
      </c>
      <c r="I42" s="70">
        <f t="shared" si="4"/>
        <v>7.7296538072051613E-2</v>
      </c>
      <c r="J42" s="70">
        <f t="shared" si="5"/>
        <v>0.16659880474456834</v>
      </c>
      <c r="K42" s="71">
        <f t="shared" si="6"/>
        <v>0</v>
      </c>
      <c r="Q42" s="2"/>
      <c r="R42" s="13"/>
      <c r="S42" s="13"/>
    </row>
    <row r="43" spans="1:19">
      <c r="A43" s="51">
        <v>39876</v>
      </c>
      <c r="B43" s="52">
        <v>101.04211110626674</v>
      </c>
      <c r="C43" s="53">
        <v>3257.46</v>
      </c>
      <c r="D43" s="54">
        <f t="shared" si="0"/>
        <v>43525</v>
      </c>
      <c r="E43" s="53">
        <f t="shared" si="1"/>
        <v>212.70864350521828</v>
      </c>
      <c r="F43" s="55">
        <f t="shared" si="2"/>
        <v>15077.91</v>
      </c>
      <c r="H43" s="64">
        <f t="shared" si="3"/>
        <v>43525</v>
      </c>
      <c r="I43" s="70">
        <f t="shared" si="4"/>
        <v>7.7279195133468814E-2</v>
      </c>
      <c r="J43" s="70">
        <f t="shared" si="5"/>
        <v>0.16559105396522966</v>
      </c>
      <c r="K43" s="71">
        <f t="shared" si="6"/>
        <v>0</v>
      </c>
      <c r="Q43" s="2"/>
      <c r="R43" s="13"/>
      <c r="S43" s="13"/>
    </row>
    <row r="44" spans="1:19">
      <c r="A44" s="51">
        <v>39877</v>
      </c>
      <c r="B44" s="52">
        <v>101.05797471771042</v>
      </c>
      <c r="C44" s="53">
        <v>3173.11</v>
      </c>
      <c r="D44" s="54">
        <f t="shared" si="0"/>
        <v>43529</v>
      </c>
      <c r="E44" s="53">
        <f t="shared" si="1"/>
        <v>212.87540708172634</v>
      </c>
      <c r="F44" s="55">
        <f t="shared" si="2"/>
        <v>15249.97</v>
      </c>
      <c r="H44" s="64">
        <f t="shared" si="3"/>
        <v>43529</v>
      </c>
      <c r="I44" s="70">
        <f t="shared" si="4"/>
        <v>7.7346710891647241E-2</v>
      </c>
      <c r="J44" s="70">
        <f t="shared" si="5"/>
        <v>0.16997986075676463</v>
      </c>
      <c r="K44" s="71">
        <f t="shared" si="6"/>
        <v>0</v>
      </c>
      <c r="Q44" s="2"/>
      <c r="R44" s="13"/>
      <c r="S44" s="13"/>
    </row>
    <row r="45" spans="1:19">
      <c r="A45" s="51">
        <v>39878</v>
      </c>
      <c r="B45" s="52">
        <v>101.07414399366525</v>
      </c>
      <c r="C45" s="53">
        <v>3226.63</v>
      </c>
      <c r="D45" s="54">
        <f t="shared" si="0"/>
        <v>43530</v>
      </c>
      <c r="E45" s="53">
        <f t="shared" si="1"/>
        <v>212.91776928773561</v>
      </c>
      <c r="F45" s="55">
        <f t="shared" si="2"/>
        <v>15340.93</v>
      </c>
      <c r="H45" s="64">
        <f t="shared" si="3"/>
        <v>43530</v>
      </c>
      <c r="I45" s="70">
        <f t="shared" si="4"/>
        <v>7.7350911797949395E-2</v>
      </c>
      <c r="J45" s="70">
        <f t="shared" si="5"/>
        <v>0.16871939724165586</v>
      </c>
      <c r="K45" s="71">
        <f t="shared" si="6"/>
        <v>0</v>
      </c>
      <c r="Q45" s="2"/>
      <c r="R45" s="13"/>
      <c r="S45" s="13"/>
    </row>
    <row r="46" spans="1:19">
      <c r="A46" s="51">
        <v>39881</v>
      </c>
      <c r="B46" s="52">
        <v>101.12447891737411</v>
      </c>
      <c r="C46" s="53">
        <v>3168.76</v>
      </c>
      <c r="D46" s="54">
        <f t="shared" si="0"/>
        <v>43532</v>
      </c>
      <c r="E46" s="53">
        <f t="shared" si="1"/>
        <v>212.99400059437551</v>
      </c>
      <c r="F46" s="55">
        <f t="shared" si="2"/>
        <v>15316.51</v>
      </c>
      <c r="H46" s="64">
        <f t="shared" si="3"/>
        <v>43532</v>
      </c>
      <c r="I46" s="70">
        <f t="shared" si="4"/>
        <v>7.7335838855152383E-2</v>
      </c>
      <c r="J46" s="70">
        <f t="shared" si="5"/>
        <v>0.17064993987394961</v>
      </c>
      <c r="K46" s="71">
        <f t="shared" si="6"/>
        <v>0</v>
      </c>
      <c r="Q46" s="2"/>
      <c r="R46" s="13"/>
      <c r="S46" s="13"/>
    </row>
    <row r="47" spans="1:19">
      <c r="A47" s="51">
        <v>39884</v>
      </c>
      <c r="B47" s="52">
        <v>101.17544565474847</v>
      </c>
      <c r="C47" s="53">
        <v>3223.3</v>
      </c>
      <c r="D47" s="54">
        <f t="shared" si="0"/>
        <v>43536</v>
      </c>
      <c r="E47" s="53">
        <f t="shared" si="1"/>
        <v>213.1680453729293</v>
      </c>
      <c r="F47" s="55">
        <f t="shared" si="2"/>
        <v>15685.41</v>
      </c>
      <c r="H47" s="64">
        <f t="shared" si="3"/>
        <v>43536</v>
      </c>
      <c r="I47" s="70">
        <f t="shared" si="4"/>
        <v>7.7369552231610017E-2</v>
      </c>
      <c r="J47" s="70">
        <f t="shared" si="5"/>
        <v>0.17143855781699746</v>
      </c>
      <c r="K47" s="71">
        <f t="shared" si="6"/>
        <v>0</v>
      </c>
      <c r="Q47" s="2"/>
      <c r="R47" s="13"/>
      <c r="S47" s="13"/>
    </row>
    <row r="48" spans="1:19">
      <c r="A48" s="51">
        <v>39885</v>
      </c>
      <c r="B48" s="52">
        <v>101.19274665595543</v>
      </c>
      <c r="C48" s="53">
        <v>3348.7</v>
      </c>
      <c r="D48" s="54">
        <f t="shared" si="0"/>
        <v>43537</v>
      </c>
      <c r="E48" s="53">
        <f t="shared" si="1"/>
        <v>213.22133738427254</v>
      </c>
      <c r="F48" s="55">
        <f t="shared" si="2"/>
        <v>15742.86</v>
      </c>
      <c r="H48" s="64">
        <f t="shared" si="3"/>
        <v>43537</v>
      </c>
      <c r="I48" s="70">
        <f t="shared" si="4"/>
        <v>7.7378061693447853E-2</v>
      </c>
      <c r="J48" s="70">
        <f t="shared" si="5"/>
        <v>0.16740282282976704</v>
      </c>
      <c r="K48" s="71">
        <f t="shared" si="6"/>
        <v>0</v>
      </c>
      <c r="Q48" s="2"/>
      <c r="R48" s="13"/>
      <c r="S48" s="13"/>
    </row>
    <row r="49" spans="1:19">
      <c r="A49" s="51">
        <v>39888</v>
      </c>
      <c r="B49" s="52">
        <v>101.24617642618979</v>
      </c>
      <c r="C49" s="53">
        <v>3420.13</v>
      </c>
      <c r="D49" s="54">
        <f t="shared" si="0"/>
        <v>43539</v>
      </c>
      <c r="E49" s="53">
        <f t="shared" si="1"/>
        <v>213.31196553716913</v>
      </c>
      <c r="F49" s="55">
        <f t="shared" si="2"/>
        <v>15867.74</v>
      </c>
      <c r="H49" s="64">
        <f t="shared" si="3"/>
        <v>43539</v>
      </c>
      <c r="I49" s="70">
        <f t="shared" si="4"/>
        <v>7.7366974629976326E-2</v>
      </c>
      <c r="J49" s="70">
        <f t="shared" si="5"/>
        <v>0.16586226575826291</v>
      </c>
      <c r="K49" s="71">
        <f t="shared" si="6"/>
        <v>0</v>
      </c>
      <c r="Q49" s="2"/>
      <c r="R49" s="13"/>
      <c r="S49" s="13"/>
    </row>
    <row r="50" spans="1:19">
      <c r="A50" s="51">
        <v>39889</v>
      </c>
      <c r="B50" s="52">
        <v>101.26409699941723</v>
      </c>
      <c r="C50" s="53">
        <v>3395.69</v>
      </c>
      <c r="D50" s="54">
        <f t="shared" si="0"/>
        <v>43539</v>
      </c>
      <c r="E50" s="53">
        <f t="shared" si="1"/>
        <v>213.31196553716913</v>
      </c>
      <c r="F50" s="55">
        <f t="shared" si="2"/>
        <v>15867.74</v>
      </c>
      <c r="H50" s="64">
        <f t="shared" si="3"/>
        <v>43539</v>
      </c>
      <c r="I50" s="70">
        <f t="shared" si="4"/>
        <v>7.7347907090701051E-2</v>
      </c>
      <c r="J50" s="70">
        <f t="shared" si="5"/>
        <v>0.16669867328134846</v>
      </c>
      <c r="K50" s="71">
        <f t="shared" si="6"/>
        <v>0</v>
      </c>
      <c r="Q50" s="2"/>
      <c r="R50" s="13"/>
      <c r="S50" s="13"/>
    </row>
    <row r="51" spans="1:19">
      <c r="A51" s="51">
        <v>39890</v>
      </c>
      <c r="B51" s="52">
        <v>101.28252706507112</v>
      </c>
      <c r="C51" s="53">
        <v>3441.57</v>
      </c>
      <c r="D51" s="54">
        <f t="shared" si="0"/>
        <v>43542</v>
      </c>
      <c r="E51" s="53">
        <f t="shared" si="1"/>
        <v>213.4233143831795</v>
      </c>
      <c r="F51" s="55">
        <f t="shared" si="2"/>
        <v>15916.8</v>
      </c>
      <c r="H51" s="64">
        <f t="shared" si="3"/>
        <v>43542</v>
      </c>
      <c r="I51" s="70">
        <f t="shared" si="4"/>
        <v>7.7384524653007825E-2</v>
      </c>
      <c r="J51" s="70">
        <f t="shared" si="5"/>
        <v>0.16549365942133609</v>
      </c>
      <c r="K51" s="71">
        <f t="shared" si="6"/>
        <v>0</v>
      </c>
      <c r="Q51" s="2"/>
      <c r="R51" s="13"/>
      <c r="S51" s="13"/>
    </row>
    <row r="52" spans="1:19">
      <c r="A52" s="51">
        <v>39891</v>
      </c>
      <c r="B52" s="52">
        <v>101.30096048499695</v>
      </c>
      <c r="C52" s="53">
        <v>3456.95</v>
      </c>
      <c r="D52" s="54">
        <f t="shared" si="0"/>
        <v>43543</v>
      </c>
      <c r="E52" s="53">
        <f t="shared" si="1"/>
        <v>213.45959634662464</v>
      </c>
      <c r="F52" s="55">
        <f t="shared" si="2"/>
        <v>16014.33</v>
      </c>
      <c r="H52" s="64">
        <f t="shared" si="3"/>
        <v>43543</v>
      </c>
      <c r="I52" s="70">
        <f t="shared" si="4"/>
        <v>7.7383232019857084E-2</v>
      </c>
      <c r="J52" s="70">
        <f t="shared" si="5"/>
        <v>0.16568596500324384</v>
      </c>
      <c r="K52" s="71">
        <f t="shared" si="6"/>
        <v>0</v>
      </c>
      <c r="Q52" s="2"/>
      <c r="R52" s="13"/>
      <c r="S52" s="13"/>
    </row>
    <row r="53" spans="1:19">
      <c r="A53" s="51">
        <v>39892</v>
      </c>
      <c r="B53" s="52">
        <v>101.31939725980521</v>
      </c>
      <c r="C53" s="53">
        <v>3456.79</v>
      </c>
      <c r="D53" s="54">
        <f t="shared" si="0"/>
        <v>43544</v>
      </c>
      <c r="E53" s="53">
        <f t="shared" si="1"/>
        <v>213.50058058912319</v>
      </c>
      <c r="F53" s="55">
        <f t="shared" si="2"/>
        <v>15998.51</v>
      </c>
      <c r="H53" s="64">
        <f t="shared" si="3"/>
        <v>43544</v>
      </c>
      <c r="I53" s="70">
        <f t="shared" si="4"/>
        <v>7.7384309202194634E-2</v>
      </c>
      <c r="J53" s="70">
        <f t="shared" si="5"/>
        <v>0.16557615453109276</v>
      </c>
      <c r="K53" s="71">
        <f t="shared" si="6"/>
        <v>0</v>
      </c>
      <c r="Q53" s="2"/>
      <c r="R53" s="13"/>
      <c r="S53" s="13"/>
    </row>
    <row r="54" spans="1:19">
      <c r="A54" s="51">
        <v>39895</v>
      </c>
      <c r="B54" s="52">
        <v>101.37319785975018</v>
      </c>
      <c r="C54" s="53">
        <v>3620.38</v>
      </c>
      <c r="D54" s="54">
        <f t="shared" si="0"/>
        <v>43546</v>
      </c>
      <c r="E54" s="53">
        <f t="shared" si="1"/>
        <v>213.5748787911682</v>
      </c>
      <c r="F54" s="55">
        <f t="shared" si="2"/>
        <v>15912.88</v>
      </c>
      <c r="H54" s="64">
        <f t="shared" si="3"/>
        <v>43546</v>
      </c>
      <c r="I54" s="70">
        <f t="shared" si="4"/>
        <v>7.7364601910958175E-2</v>
      </c>
      <c r="J54" s="70">
        <f t="shared" si="5"/>
        <v>0.15957665410534094</v>
      </c>
      <c r="K54" s="71">
        <f t="shared" si="6"/>
        <v>0</v>
      </c>
      <c r="Q54" s="2"/>
      <c r="R54" s="13"/>
      <c r="S54" s="13"/>
    </row>
    <row r="55" spans="1:19">
      <c r="A55" s="51">
        <v>39896</v>
      </c>
      <c r="B55" s="52">
        <v>101.39174915495852</v>
      </c>
      <c r="C55" s="53">
        <v>3619.2</v>
      </c>
      <c r="D55" s="54">
        <f t="shared" si="0"/>
        <v>43546</v>
      </c>
      <c r="E55" s="53">
        <f t="shared" si="1"/>
        <v>213.5748787911682</v>
      </c>
      <c r="F55" s="55">
        <f t="shared" si="2"/>
        <v>15912.88</v>
      </c>
      <c r="H55" s="64">
        <f t="shared" si="3"/>
        <v>43546</v>
      </c>
      <c r="I55" s="70">
        <f t="shared" si="4"/>
        <v>7.7344888122881539E-2</v>
      </c>
      <c r="J55" s="70">
        <f t="shared" si="5"/>
        <v>0.15961445526967721</v>
      </c>
      <c r="K55" s="71">
        <f t="shared" si="6"/>
        <v>0</v>
      </c>
      <c r="Q55" s="2"/>
      <c r="R55" s="13"/>
      <c r="S55" s="13"/>
    </row>
    <row r="56" spans="1:19">
      <c r="A56" s="51">
        <v>39897</v>
      </c>
      <c r="B56" s="52">
        <v>101.41030384505387</v>
      </c>
      <c r="C56" s="53">
        <v>3675.43</v>
      </c>
      <c r="D56" s="54">
        <f t="shared" si="0"/>
        <v>43549</v>
      </c>
      <c r="E56" s="53">
        <f t="shared" si="1"/>
        <v>213.70238299380651</v>
      </c>
      <c r="F56" s="55">
        <f t="shared" si="2"/>
        <v>15770.26</v>
      </c>
      <c r="H56" s="64">
        <f t="shared" si="3"/>
        <v>43549</v>
      </c>
      <c r="I56" s="70">
        <f t="shared" si="4"/>
        <v>7.7389473736412917E-2</v>
      </c>
      <c r="J56" s="70">
        <f t="shared" si="5"/>
        <v>0.15678612206854892</v>
      </c>
      <c r="K56" s="71">
        <f t="shared" si="6"/>
        <v>0</v>
      </c>
      <c r="Q56" s="2"/>
      <c r="R56" s="13"/>
      <c r="S56" s="13"/>
    </row>
    <row r="57" spans="1:19">
      <c r="A57" s="51">
        <v>39898</v>
      </c>
      <c r="B57" s="52">
        <v>101.42886193065752</v>
      </c>
      <c r="C57" s="53">
        <v>3796.04</v>
      </c>
      <c r="D57" s="54">
        <f t="shared" si="0"/>
        <v>43550</v>
      </c>
      <c r="E57" s="53">
        <f t="shared" si="1"/>
        <v>213.74084942274541</v>
      </c>
      <c r="F57" s="55">
        <f t="shared" si="2"/>
        <v>15949.46</v>
      </c>
      <c r="H57" s="64">
        <f t="shared" si="3"/>
        <v>43550</v>
      </c>
      <c r="I57" s="70">
        <f t="shared" si="4"/>
        <v>7.7389150578272448E-2</v>
      </c>
      <c r="J57" s="70">
        <f t="shared" si="5"/>
        <v>0.1543606667969597</v>
      </c>
      <c r="K57" s="71">
        <f t="shared" si="6"/>
        <v>0</v>
      </c>
      <c r="Q57" s="2"/>
      <c r="R57" s="13"/>
      <c r="S57" s="13"/>
    </row>
    <row r="58" spans="1:19">
      <c r="A58" s="51">
        <v>39899</v>
      </c>
      <c r="B58" s="52">
        <v>101.44742341239083</v>
      </c>
      <c r="C58" s="53">
        <v>3828.51</v>
      </c>
      <c r="D58" s="54">
        <f t="shared" si="0"/>
        <v>43551</v>
      </c>
      <c r="E58" s="53">
        <f t="shared" si="1"/>
        <v>213.78295637008171</v>
      </c>
      <c r="F58" s="55">
        <f t="shared" si="2"/>
        <v>15897.65</v>
      </c>
      <c r="H58" s="64">
        <f t="shared" si="3"/>
        <v>43551</v>
      </c>
      <c r="I58" s="70">
        <f t="shared" si="4"/>
        <v>7.7390658637607634E-2</v>
      </c>
      <c r="J58" s="70">
        <f t="shared" si="5"/>
        <v>0.15300267417155022</v>
      </c>
      <c r="K58" s="71">
        <f t="shared" si="6"/>
        <v>0</v>
      </c>
      <c r="Q58" s="2"/>
      <c r="R58" s="13"/>
      <c r="S58" s="13"/>
    </row>
    <row r="59" spans="1:19">
      <c r="A59" s="51">
        <v>39902</v>
      </c>
      <c r="B59" s="52">
        <v>101.50190067876329</v>
      </c>
      <c r="C59" s="53">
        <v>3667.79</v>
      </c>
      <c r="D59" s="54">
        <f t="shared" si="0"/>
        <v>43553</v>
      </c>
      <c r="E59" s="53">
        <f t="shared" si="1"/>
        <v>213.95721577482695</v>
      </c>
      <c r="F59" s="55">
        <f t="shared" si="2"/>
        <v>16146.11</v>
      </c>
      <c r="H59" s="64">
        <f t="shared" si="3"/>
        <v>43553</v>
      </c>
      <c r="I59" s="70">
        <f t="shared" si="4"/>
        <v>7.7420603521848541E-2</v>
      </c>
      <c r="J59" s="70">
        <f t="shared" si="5"/>
        <v>0.15975524282855402</v>
      </c>
      <c r="K59" s="71">
        <f t="shared" si="6"/>
        <v>0</v>
      </c>
      <c r="Q59" s="2"/>
      <c r="R59" s="13"/>
      <c r="S59" s="13"/>
    </row>
    <row r="60" spans="1:19">
      <c r="A60" s="51">
        <v>39903</v>
      </c>
      <c r="B60" s="52">
        <v>101.51935900568004</v>
      </c>
      <c r="C60" s="53">
        <v>3720.51</v>
      </c>
      <c r="D60" s="54">
        <f t="shared" si="0"/>
        <v>43553</v>
      </c>
      <c r="E60" s="53">
        <f t="shared" si="1"/>
        <v>213.95721577482695</v>
      </c>
      <c r="F60" s="55">
        <f t="shared" si="2"/>
        <v>16146.11</v>
      </c>
      <c r="H60" s="64">
        <f t="shared" si="3"/>
        <v>43553</v>
      </c>
      <c r="I60" s="70">
        <f t="shared" si="4"/>
        <v>7.7402073640349567E-2</v>
      </c>
      <c r="J60" s="70">
        <f t="shared" si="5"/>
        <v>0.15810128387479816</v>
      </c>
      <c r="K60" s="71">
        <f t="shared" si="6"/>
        <v>0</v>
      </c>
      <c r="Q60" s="2"/>
      <c r="R60" s="13"/>
      <c r="S60" s="13"/>
    </row>
    <row r="61" spans="1:19">
      <c r="A61" s="51">
        <v>39904</v>
      </c>
      <c r="B61" s="52">
        <v>101.53661729671101</v>
      </c>
      <c r="C61" s="53">
        <v>3769.02</v>
      </c>
      <c r="D61" s="54">
        <f t="shared" si="0"/>
        <v>43556</v>
      </c>
      <c r="E61" s="53">
        <f t="shared" si="1"/>
        <v>214.23129496823452</v>
      </c>
      <c r="F61" s="55">
        <f t="shared" si="2"/>
        <v>16208.94</v>
      </c>
      <c r="H61" s="64">
        <f t="shared" si="3"/>
        <v>43556</v>
      </c>
      <c r="I61" s="70">
        <f t="shared" si="4"/>
        <v>7.75216928839908E-2</v>
      </c>
      <c r="J61" s="70">
        <f t="shared" si="5"/>
        <v>0.15705130703476367</v>
      </c>
      <c r="K61" s="71">
        <f t="shared" si="6"/>
        <v>0</v>
      </c>
      <c r="Q61" s="2"/>
      <c r="R61" s="13"/>
      <c r="S61" s="13"/>
    </row>
    <row r="62" spans="1:19">
      <c r="A62" s="51">
        <v>39905</v>
      </c>
      <c r="B62" s="52">
        <v>101.55174625268822</v>
      </c>
      <c r="C62" s="53">
        <v>3954.66</v>
      </c>
      <c r="D62" s="54">
        <f t="shared" si="0"/>
        <v>43557</v>
      </c>
      <c r="E62" s="53">
        <f t="shared" si="1"/>
        <v>214.28078239737221</v>
      </c>
      <c r="F62" s="55">
        <f t="shared" si="2"/>
        <v>16270.13</v>
      </c>
      <c r="H62" s="64">
        <f t="shared" si="3"/>
        <v>43557</v>
      </c>
      <c r="I62" s="70">
        <f t="shared" si="4"/>
        <v>7.7530526919630249E-2</v>
      </c>
      <c r="J62" s="70">
        <f t="shared" si="5"/>
        <v>0.15193556563061117</v>
      </c>
      <c r="K62" s="71">
        <f t="shared" si="6"/>
        <v>0</v>
      </c>
      <c r="Q62" s="2"/>
      <c r="R62" s="13"/>
      <c r="S62" s="13"/>
    </row>
    <row r="63" spans="1:19">
      <c r="A63" s="51">
        <v>39909</v>
      </c>
      <c r="B63" s="52">
        <v>101.60455316073963</v>
      </c>
      <c r="C63" s="53">
        <v>4010.72</v>
      </c>
      <c r="D63" s="54">
        <f t="shared" si="0"/>
        <v>43560</v>
      </c>
      <c r="E63" s="53">
        <f t="shared" si="1"/>
        <v>214.40466045056459</v>
      </c>
      <c r="F63" s="55">
        <f t="shared" si="2"/>
        <v>16204.48</v>
      </c>
      <c r="H63" s="64">
        <f t="shared" si="3"/>
        <v>43560</v>
      </c>
      <c r="I63" s="70">
        <f t="shared" si="4"/>
        <v>7.7536785127188201E-2</v>
      </c>
      <c r="J63" s="70">
        <f t="shared" si="5"/>
        <v>0.14985022767514633</v>
      </c>
      <c r="K63" s="71">
        <f t="shared" si="6"/>
        <v>0</v>
      </c>
      <c r="Q63" s="2"/>
      <c r="R63" s="13"/>
      <c r="S63" s="13"/>
    </row>
    <row r="64" spans="1:19">
      <c r="A64" s="51">
        <v>39911</v>
      </c>
      <c r="B64" s="52">
        <v>101.62934467171084</v>
      </c>
      <c r="C64" s="53">
        <v>4117.08</v>
      </c>
      <c r="D64" s="54">
        <f t="shared" si="0"/>
        <v>43563</v>
      </c>
      <c r="E64" s="53">
        <f t="shared" si="1"/>
        <v>214.51465004137572</v>
      </c>
      <c r="F64" s="55">
        <f t="shared" si="2"/>
        <v>16119.14</v>
      </c>
      <c r="H64" s="64">
        <f t="shared" si="3"/>
        <v>43563</v>
      </c>
      <c r="I64" s="70">
        <f t="shared" si="4"/>
        <v>7.7565760289497909E-2</v>
      </c>
      <c r="J64" s="70">
        <f t="shared" si="5"/>
        <v>0.14623919844082645</v>
      </c>
      <c r="K64" s="71">
        <f t="shared" si="6"/>
        <v>0</v>
      </c>
      <c r="Q64" s="2"/>
      <c r="R64" s="13"/>
      <c r="S64" s="13"/>
    </row>
    <row r="65" spans="1:19">
      <c r="A65" s="51">
        <v>39912</v>
      </c>
      <c r="B65" s="52">
        <v>101.64052389962474</v>
      </c>
      <c r="C65" s="53">
        <v>4115.95</v>
      </c>
      <c r="D65" s="54">
        <f t="shared" si="0"/>
        <v>43564</v>
      </c>
      <c r="E65" s="53">
        <f t="shared" si="1"/>
        <v>214.55047398793263</v>
      </c>
      <c r="F65" s="55">
        <f t="shared" si="2"/>
        <v>16212.81</v>
      </c>
      <c r="H65" s="64">
        <f t="shared" si="3"/>
        <v>43564</v>
      </c>
      <c r="I65" s="70">
        <f t="shared" si="4"/>
        <v>7.7571901581267033E-2</v>
      </c>
      <c r="J65" s="70">
        <f t="shared" si="5"/>
        <v>0.14693503792225937</v>
      </c>
      <c r="K65" s="71">
        <f t="shared" si="6"/>
        <v>0</v>
      </c>
      <c r="Q65" s="2"/>
      <c r="R65" s="13"/>
      <c r="S65" s="13"/>
    </row>
    <row r="66" spans="1:19">
      <c r="A66" s="51">
        <v>39916</v>
      </c>
      <c r="B66" s="52">
        <v>101.68524573014058</v>
      </c>
      <c r="C66" s="53">
        <v>4165.93</v>
      </c>
      <c r="D66" s="54">
        <f t="shared" ref="D66:D129" si="7">VLOOKUP(EDATE(A66,120),A:A,1,1)</f>
        <v>43567</v>
      </c>
      <c r="E66" s="53">
        <f t="shared" ref="E66:E129" si="8">VLOOKUP(D66,A:B,2,0)</f>
        <v>214.68094551377365</v>
      </c>
      <c r="F66" s="55">
        <f t="shared" ref="F66:F129" si="9">VLOOKUP(D66,A:C,3,0)</f>
        <v>16173.27</v>
      </c>
      <c r="H66" s="64">
        <f t="shared" ref="H66:H129" si="10">D66</f>
        <v>43567</v>
      </c>
      <c r="I66" s="70">
        <f t="shared" ref="I66:I129" si="11">(E66/B66)^(1/10)-1</f>
        <v>7.759000792730264E-2</v>
      </c>
      <c r="J66" s="70">
        <f t="shared" ref="J66:J129" si="12">(F66/C66)^(1/10)-1</f>
        <v>0.1452718517654612</v>
      </c>
      <c r="K66" s="71">
        <f t="shared" si="6"/>
        <v>0</v>
      </c>
      <c r="Q66" s="2"/>
      <c r="R66" s="13"/>
      <c r="S66" s="13"/>
    </row>
    <row r="67" spans="1:19">
      <c r="A67" s="51">
        <v>39918</v>
      </c>
      <c r="B67" s="52">
        <v>101.70741311370975</v>
      </c>
      <c r="C67" s="53">
        <v>4290.96</v>
      </c>
      <c r="D67" s="54">
        <f t="shared" si="7"/>
        <v>43570</v>
      </c>
      <c r="E67" s="53">
        <f t="shared" si="8"/>
        <v>214.70735127007185</v>
      </c>
      <c r="F67" s="55">
        <f t="shared" si="9"/>
        <v>16238.41</v>
      </c>
      <c r="H67" s="64">
        <f t="shared" si="10"/>
        <v>43570</v>
      </c>
      <c r="I67" s="70">
        <f t="shared" si="11"/>
        <v>7.7579772615957943E-2</v>
      </c>
      <c r="J67" s="70">
        <f t="shared" si="12"/>
        <v>0.14234925724694003</v>
      </c>
      <c r="K67" s="71">
        <f t="shared" ref="K67:K130" si="13">IF(I67&gt;J67,1,0)</f>
        <v>0</v>
      </c>
      <c r="Q67" s="2"/>
      <c r="R67" s="13"/>
      <c r="S67" s="13"/>
    </row>
    <row r="68" spans="1:19">
      <c r="A68" s="51">
        <v>39919</v>
      </c>
      <c r="B68" s="52">
        <v>101.71849922173914</v>
      </c>
      <c r="C68" s="53">
        <v>4149.8100000000004</v>
      </c>
      <c r="D68" s="54">
        <f t="shared" si="7"/>
        <v>43571</v>
      </c>
      <c r="E68" s="53">
        <f t="shared" si="8"/>
        <v>214.68609524229612</v>
      </c>
      <c r="F68" s="55">
        <f t="shared" si="9"/>
        <v>16372.86</v>
      </c>
      <c r="H68" s="64">
        <f t="shared" si="10"/>
        <v>43571</v>
      </c>
      <c r="I68" s="70">
        <f t="shared" si="11"/>
        <v>7.7557359301772655E-2</v>
      </c>
      <c r="J68" s="70">
        <f t="shared" si="12"/>
        <v>0.14712206500709413</v>
      </c>
      <c r="K68" s="71">
        <f t="shared" si="13"/>
        <v>0</v>
      </c>
      <c r="Q68" s="2"/>
      <c r="R68" s="13"/>
      <c r="S68" s="13"/>
    </row>
    <row r="69" spans="1:19">
      <c r="A69" s="51">
        <v>39920</v>
      </c>
      <c r="B69" s="52">
        <v>101.72938310115588</v>
      </c>
      <c r="C69" s="53">
        <v>4168.1400000000003</v>
      </c>
      <c r="D69" s="54">
        <f t="shared" si="7"/>
        <v>43571</v>
      </c>
      <c r="E69" s="53">
        <f t="shared" si="8"/>
        <v>214.68609524229612</v>
      </c>
      <c r="F69" s="55">
        <f t="shared" si="9"/>
        <v>16372.86</v>
      </c>
      <c r="H69" s="64">
        <f t="shared" si="10"/>
        <v>43571</v>
      </c>
      <c r="I69" s="70">
        <f t="shared" si="11"/>
        <v>7.7545830116509729E-2</v>
      </c>
      <c r="J69" s="70">
        <f t="shared" si="12"/>
        <v>0.14661660035398349</v>
      </c>
      <c r="K69" s="71">
        <f t="shared" si="13"/>
        <v>0</v>
      </c>
      <c r="Q69" s="2"/>
      <c r="R69" s="13"/>
      <c r="S69" s="13"/>
    </row>
    <row r="70" spans="1:19">
      <c r="A70" s="51">
        <v>39923</v>
      </c>
      <c r="B70" s="52">
        <v>101.76142785683274</v>
      </c>
      <c r="C70" s="53">
        <v>4159.13</v>
      </c>
      <c r="D70" s="54">
        <f t="shared" si="7"/>
        <v>43573</v>
      </c>
      <c r="E70" s="53">
        <f t="shared" si="8"/>
        <v>215.03388671658863</v>
      </c>
      <c r="F70" s="55">
        <f t="shared" si="9"/>
        <v>16325.13</v>
      </c>
      <c r="H70" s="64">
        <f t="shared" si="10"/>
        <v>43573</v>
      </c>
      <c r="I70" s="70">
        <f t="shared" si="11"/>
        <v>7.7686323107259092E-2</v>
      </c>
      <c r="J70" s="70">
        <f t="shared" si="12"/>
        <v>0.14652997992616368</v>
      </c>
      <c r="K70" s="71">
        <f t="shared" si="13"/>
        <v>0</v>
      </c>
    </row>
    <row r="71" spans="1:19">
      <c r="A71" s="51">
        <v>39924</v>
      </c>
      <c r="B71" s="52">
        <v>101.77180752247413</v>
      </c>
      <c r="C71" s="53">
        <v>4144.6000000000004</v>
      </c>
      <c r="D71" s="54">
        <f t="shared" si="7"/>
        <v>43573</v>
      </c>
      <c r="E71" s="53">
        <f t="shared" si="8"/>
        <v>215.03388671658863</v>
      </c>
      <c r="F71" s="55">
        <f t="shared" si="9"/>
        <v>16325.13</v>
      </c>
      <c r="H71" s="64">
        <f t="shared" si="10"/>
        <v>43573</v>
      </c>
      <c r="I71" s="70">
        <f t="shared" si="11"/>
        <v>7.7675331323393104E-2</v>
      </c>
      <c r="J71" s="70">
        <f t="shared" si="12"/>
        <v>0.1469312938655527</v>
      </c>
      <c r="K71" s="71">
        <f t="shared" si="13"/>
        <v>0</v>
      </c>
    </row>
    <row r="72" spans="1:19">
      <c r="A72" s="51">
        <v>39925</v>
      </c>
      <c r="B72" s="52">
        <v>101.78198470322639</v>
      </c>
      <c r="C72" s="53">
        <v>4101.5</v>
      </c>
      <c r="D72" s="54">
        <f t="shared" si="7"/>
        <v>43577</v>
      </c>
      <c r="E72" s="53">
        <f t="shared" si="8"/>
        <v>214.92292923104287</v>
      </c>
      <c r="F72" s="55">
        <f t="shared" si="9"/>
        <v>16105.19</v>
      </c>
      <c r="H72" s="64">
        <f t="shared" si="10"/>
        <v>43577</v>
      </c>
      <c r="I72" s="70">
        <f t="shared" si="11"/>
        <v>7.7608934755432735E-2</v>
      </c>
      <c r="J72" s="70">
        <f t="shared" si="12"/>
        <v>0.14657459218847602</v>
      </c>
      <c r="K72" s="71">
        <f t="shared" si="13"/>
        <v>0</v>
      </c>
    </row>
    <row r="73" spans="1:19">
      <c r="A73" s="51">
        <v>39926</v>
      </c>
      <c r="B73" s="52">
        <v>101.79236646566612</v>
      </c>
      <c r="C73" s="53">
        <v>4216.5200000000004</v>
      </c>
      <c r="D73" s="54">
        <f t="shared" si="7"/>
        <v>43578</v>
      </c>
      <c r="E73" s="53">
        <f t="shared" si="8"/>
        <v>214.94528121568291</v>
      </c>
      <c r="F73" s="55">
        <f t="shared" si="9"/>
        <v>16079.51</v>
      </c>
      <c r="H73" s="64">
        <f t="shared" si="10"/>
        <v>43578</v>
      </c>
      <c r="I73" s="70">
        <f t="shared" si="11"/>
        <v>7.7609150255044668E-2</v>
      </c>
      <c r="J73" s="70">
        <f t="shared" si="12"/>
        <v>0.14322539887345909</v>
      </c>
      <c r="K73" s="71">
        <f t="shared" si="13"/>
        <v>0</v>
      </c>
    </row>
    <row r="74" spans="1:19">
      <c r="A74" s="51">
        <v>39927</v>
      </c>
      <c r="B74" s="52">
        <v>101.8019349481139</v>
      </c>
      <c r="C74" s="53">
        <v>4286.93</v>
      </c>
      <c r="D74" s="54">
        <f t="shared" si="7"/>
        <v>43579</v>
      </c>
      <c r="E74" s="53">
        <f t="shared" si="8"/>
        <v>214.98397136630174</v>
      </c>
      <c r="F74" s="55">
        <f t="shared" si="9"/>
        <v>16288.16</v>
      </c>
      <c r="H74" s="64">
        <f t="shared" si="10"/>
        <v>43579</v>
      </c>
      <c r="I74" s="70">
        <f t="shared" si="11"/>
        <v>7.7618416464116713E-2</v>
      </c>
      <c r="J74" s="70">
        <f t="shared" si="12"/>
        <v>0.14280613579081503</v>
      </c>
      <c r="K74" s="71">
        <f t="shared" si="13"/>
        <v>0</v>
      </c>
    </row>
    <row r="75" spans="1:19">
      <c r="A75" s="51">
        <v>39930</v>
      </c>
      <c r="B75" s="52">
        <v>101.83278093440317</v>
      </c>
      <c r="C75" s="53">
        <v>4273.67</v>
      </c>
      <c r="D75" s="54">
        <f t="shared" si="7"/>
        <v>43581</v>
      </c>
      <c r="E75" s="53">
        <f t="shared" si="8"/>
        <v>215.02525026923641</v>
      </c>
      <c r="F75" s="55">
        <f t="shared" si="9"/>
        <v>16327.7</v>
      </c>
      <c r="H75" s="64">
        <f t="shared" si="10"/>
        <v>43581</v>
      </c>
      <c r="I75" s="70">
        <f t="shared" si="11"/>
        <v>7.7606458918290322E-2</v>
      </c>
      <c r="J75" s="70">
        <f t="shared" si="12"/>
        <v>0.14343742531134573</v>
      </c>
      <c r="K75" s="71">
        <f t="shared" si="13"/>
        <v>0</v>
      </c>
    </row>
    <row r="76" spans="1:19">
      <c r="A76" s="51">
        <v>39931</v>
      </c>
      <c r="B76" s="52">
        <v>101.84286237971568</v>
      </c>
      <c r="C76" s="53">
        <v>4141.09</v>
      </c>
      <c r="D76" s="54">
        <f t="shared" si="7"/>
        <v>43581</v>
      </c>
      <c r="E76" s="53">
        <f t="shared" si="8"/>
        <v>215.02525026923641</v>
      </c>
      <c r="F76" s="55">
        <f t="shared" si="9"/>
        <v>16327.7</v>
      </c>
      <c r="H76" s="64">
        <f t="shared" si="10"/>
        <v>43581</v>
      </c>
      <c r="I76" s="70">
        <f t="shared" si="11"/>
        <v>7.7595791195196107E-2</v>
      </c>
      <c r="J76" s="70">
        <f t="shared" si="12"/>
        <v>0.14704652696982889</v>
      </c>
      <c r="K76" s="71">
        <f t="shared" si="13"/>
        <v>0</v>
      </c>
    </row>
    <row r="77" spans="1:19">
      <c r="A77" s="51">
        <v>39932</v>
      </c>
      <c r="B77" s="52">
        <v>101.85325035167841</v>
      </c>
      <c r="C77" s="53">
        <v>4278.54</v>
      </c>
      <c r="D77" s="54">
        <f t="shared" si="7"/>
        <v>43581</v>
      </c>
      <c r="E77" s="53">
        <f t="shared" si="8"/>
        <v>215.02525026923641</v>
      </c>
      <c r="F77" s="55">
        <f t="shared" si="9"/>
        <v>16327.7</v>
      </c>
      <c r="H77" s="64">
        <f t="shared" si="10"/>
        <v>43581</v>
      </c>
      <c r="I77" s="70">
        <f t="shared" si="11"/>
        <v>7.7584800334703719E-2</v>
      </c>
      <c r="J77" s="70">
        <f t="shared" si="12"/>
        <v>0.14330720812120989</v>
      </c>
      <c r="K77" s="71">
        <f t="shared" si="13"/>
        <v>0</v>
      </c>
    </row>
    <row r="78" spans="1:19">
      <c r="A78" s="51">
        <v>39937</v>
      </c>
      <c r="B78" s="52">
        <v>101.90519550935777</v>
      </c>
      <c r="C78" s="53">
        <v>4500.26</v>
      </c>
      <c r="D78" s="54">
        <f t="shared" si="7"/>
        <v>43588</v>
      </c>
      <c r="E78" s="53">
        <f t="shared" si="8"/>
        <v>215.34750105756342</v>
      </c>
      <c r="F78" s="55">
        <f t="shared" si="9"/>
        <v>16268.79</v>
      </c>
      <c r="H78" s="64">
        <f t="shared" si="10"/>
        <v>43588</v>
      </c>
      <c r="I78" s="70">
        <f t="shared" si="11"/>
        <v>7.769123573164971E-2</v>
      </c>
      <c r="J78" s="70">
        <f t="shared" si="12"/>
        <v>0.13713431354370975</v>
      </c>
      <c r="K78" s="71">
        <f t="shared" si="13"/>
        <v>0</v>
      </c>
    </row>
    <row r="79" spans="1:19">
      <c r="A79" s="51">
        <v>39938</v>
      </c>
      <c r="B79" s="52">
        <v>101.91467269254012</v>
      </c>
      <c r="C79" s="53">
        <v>4510.0200000000004</v>
      </c>
      <c r="D79" s="54">
        <f t="shared" si="7"/>
        <v>43588</v>
      </c>
      <c r="E79" s="53">
        <f t="shared" si="8"/>
        <v>215.34750105756342</v>
      </c>
      <c r="F79" s="55">
        <f t="shared" si="9"/>
        <v>16268.79</v>
      </c>
      <c r="H79" s="64">
        <f t="shared" si="10"/>
        <v>43588</v>
      </c>
      <c r="I79" s="70">
        <f t="shared" si="11"/>
        <v>7.7681213715776298E-2</v>
      </c>
      <c r="J79" s="70">
        <f t="shared" si="12"/>
        <v>0.13688798971943816</v>
      </c>
      <c r="K79" s="71">
        <f t="shared" si="13"/>
        <v>0</v>
      </c>
    </row>
    <row r="80" spans="1:19">
      <c r="A80" s="51">
        <v>39939</v>
      </c>
      <c r="B80" s="52">
        <v>101.9230296957009</v>
      </c>
      <c r="C80" s="53">
        <v>4464.63</v>
      </c>
      <c r="D80" s="54">
        <f t="shared" si="7"/>
        <v>43591</v>
      </c>
      <c r="E80" s="53">
        <f t="shared" si="8"/>
        <v>215.49350666328044</v>
      </c>
      <c r="F80" s="55">
        <f t="shared" si="9"/>
        <v>16110.44</v>
      </c>
      <c r="H80" s="64">
        <f t="shared" si="10"/>
        <v>43591</v>
      </c>
      <c r="I80" s="70">
        <f t="shared" si="11"/>
        <v>7.7745421032592299E-2</v>
      </c>
      <c r="J80" s="70">
        <f t="shared" si="12"/>
        <v>0.13692598566554759</v>
      </c>
      <c r="K80" s="71">
        <f t="shared" si="13"/>
        <v>0</v>
      </c>
    </row>
    <row r="81" spans="1:11">
      <c r="A81" s="51">
        <v>39940</v>
      </c>
      <c r="B81" s="52">
        <v>101.93148930716565</v>
      </c>
      <c r="C81" s="53">
        <v>4537.12</v>
      </c>
      <c r="D81" s="54">
        <f t="shared" si="7"/>
        <v>43592</v>
      </c>
      <c r="E81" s="53">
        <f t="shared" si="8"/>
        <v>215.54996596202622</v>
      </c>
      <c r="F81" s="55">
        <f t="shared" si="9"/>
        <v>15974.41</v>
      </c>
      <c r="H81" s="64">
        <f t="shared" si="10"/>
        <v>43592</v>
      </c>
      <c r="I81" s="70">
        <f t="shared" si="11"/>
        <v>7.7764709521047415E-2</v>
      </c>
      <c r="J81" s="70">
        <f t="shared" si="12"/>
        <v>0.13413422413359344</v>
      </c>
      <c r="K81" s="71">
        <f t="shared" si="13"/>
        <v>0</v>
      </c>
    </row>
    <row r="82" spans="1:11">
      <c r="A82" s="51">
        <v>39941</v>
      </c>
      <c r="B82" s="52">
        <v>101.93933803184231</v>
      </c>
      <c r="C82" s="53">
        <v>4459.2700000000004</v>
      </c>
      <c r="D82" s="54">
        <f t="shared" si="7"/>
        <v>43593</v>
      </c>
      <c r="E82" s="53">
        <f t="shared" si="8"/>
        <v>215.6016979538571</v>
      </c>
      <c r="F82" s="55">
        <f t="shared" si="9"/>
        <v>15782.09</v>
      </c>
      <c r="H82" s="64">
        <f t="shared" si="10"/>
        <v>43593</v>
      </c>
      <c r="I82" s="70">
        <f t="shared" si="11"/>
        <v>7.7782274444964772E-2</v>
      </c>
      <c r="J82" s="70">
        <f t="shared" si="12"/>
        <v>0.13472356673012964</v>
      </c>
      <c r="K82" s="71">
        <f t="shared" si="13"/>
        <v>0</v>
      </c>
    </row>
    <row r="83" spans="1:11">
      <c r="A83" s="51">
        <v>39944</v>
      </c>
      <c r="B83" s="52">
        <v>101.96533256304042</v>
      </c>
      <c r="C83" s="53">
        <v>4377.93</v>
      </c>
      <c r="D83" s="54">
        <f t="shared" si="7"/>
        <v>43595</v>
      </c>
      <c r="E83" s="53">
        <f t="shared" si="8"/>
        <v>215.6836333258525</v>
      </c>
      <c r="F83" s="55">
        <f t="shared" si="9"/>
        <v>15670.18</v>
      </c>
      <c r="H83" s="64">
        <f t="shared" si="10"/>
        <v>43595</v>
      </c>
      <c r="I83" s="70">
        <f t="shared" si="11"/>
        <v>7.7795745892916157E-2</v>
      </c>
      <c r="J83" s="70">
        <f t="shared" si="12"/>
        <v>0.13600571753570501</v>
      </c>
      <c r="K83" s="71">
        <f t="shared" si="13"/>
        <v>0</v>
      </c>
    </row>
    <row r="84" spans="1:11">
      <c r="A84" s="51">
        <v>39945</v>
      </c>
      <c r="B84" s="52">
        <v>101.97410158164084</v>
      </c>
      <c r="C84" s="53">
        <v>4533.71</v>
      </c>
      <c r="D84" s="54">
        <f t="shared" si="7"/>
        <v>43595</v>
      </c>
      <c r="E84" s="53">
        <f t="shared" si="8"/>
        <v>215.6836333258525</v>
      </c>
      <c r="F84" s="55">
        <f t="shared" si="9"/>
        <v>15670.18</v>
      </c>
      <c r="H84" s="64">
        <f t="shared" si="10"/>
        <v>43595</v>
      </c>
      <c r="I84" s="70">
        <f t="shared" si="11"/>
        <v>7.778647728790089E-2</v>
      </c>
      <c r="J84" s="70">
        <f t="shared" si="12"/>
        <v>0.13204065725181668</v>
      </c>
      <c r="K84" s="71">
        <f t="shared" si="13"/>
        <v>0</v>
      </c>
    </row>
    <row r="85" spans="1:11">
      <c r="A85" s="51">
        <v>39946</v>
      </c>
      <c r="B85" s="52">
        <v>101.98338122488478</v>
      </c>
      <c r="C85" s="53">
        <v>4477.25</v>
      </c>
      <c r="D85" s="54">
        <f t="shared" si="7"/>
        <v>43598</v>
      </c>
      <c r="E85" s="53">
        <f t="shared" si="8"/>
        <v>215.78198506264908</v>
      </c>
      <c r="F85" s="55">
        <f t="shared" si="9"/>
        <v>15488.6</v>
      </c>
      <c r="H85" s="64">
        <f t="shared" si="10"/>
        <v>43598</v>
      </c>
      <c r="I85" s="70">
        <f t="shared" si="11"/>
        <v>7.7825806455983804E-2</v>
      </c>
      <c r="J85" s="70">
        <f t="shared" si="12"/>
        <v>0.13213986191664717</v>
      </c>
      <c r="K85" s="71">
        <f t="shared" si="13"/>
        <v>0</v>
      </c>
    </row>
    <row r="86" spans="1:11">
      <c r="A86" s="51">
        <v>39947</v>
      </c>
      <c r="B86" s="52">
        <v>101.99276369595746</v>
      </c>
      <c r="C86" s="53">
        <v>4426.3599999999997</v>
      </c>
      <c r="D86" s="54">
        <f t="shared" si="7"/>
        <v>43599</v>
      </c>
      <c r="E86" s="53">
        <f t="shared" si="8"/>
        <v>215.82492567767656</v>
      </c>
      <c r="F86" s="55">
        <f t="shared" si="9"/>
        <v>15591.19</v>
      </c>
      <c r="H86" s="64">
        <f t="shared" si="10"/>
        <v>43599</v>
      </c>
      <c r="I86" s="70">
        <f t="shared" si="11"/>
        <v>7.783733757603728E-2</v>
      </c>
      <c r="J86" s="70">
        <f t="shared" si="12"/>
        <v>0.13418331255742322</v>
      </c>
      <c r="K86" s="71">
        <f t="shared" si="13"/>
        <v>0</v>
      </c>
    </row>
    <row r="87" spans="1:11">
      <c r="A87" s="51">
        <v>39948</v>
      </c>
      <c r="B87" s="52">
        <v>102.00194304469009</v>
      </c>
      <c r="C87" s="53">
        <v>4522.6499999999996</v>
      </c>
      <c r="D87" s="54">
        <f t="shared" si="7"/>
        <v>43600</v>
      </c>
      <c r="E87" s="53">
        <f t="shared" si="8"/>
        <v>215.87434958565674</v>
      </c>
      <c r="F87" s="55">
        <f t="shared" si="9"/>
        <v>15500.82</v>
      </c>
      <c r="H87" s="64">
        <f t="shared" si="10"/>
        <v>43600</v>
      </c>
      <c r="I87" s="70">
        <f t="shared" si="11"/>
        <v>7.7852317229907264E-2</v>
      </c>
      <c r="J87" s="70">
        <f t="shared" si="12"/>
        <v>0.13108741261990708</v>
      </c>
      <c r="K87" s="71">
        <f t="shared" si="13"/>
        <v>0</v>
      </c>
    </row>
    <row r="88" spans="1:11">
      <c r="A88" s="51">
        <v>39951</v>
      </c>
      <c r="B88" s="52">
        <v>102.0288715576539</v>
      </c>
      <c r="C88" s="53">
        <v>5325.19</v>
      </c>
      <c r="D88" s="54">
        <f t="shared" si="7"/>
        <v>43602</v>
      </c>
      <c r="E88" s="53">
        <f t="shared" si="8"/>
        <v>215.98014000575162</v>
      </c>
      <c r="F88" s="55">
        <f t="shared" si="9"/>
        <v>15848.71</v>
      </c>
      <c r="H88" s="64">
        <f t="shared" si="10"/>
        <v>43602</v>
      </c>
      <c r="I88" s="70">
        <f t="shared" si="11"/>
        <v>7.7876673770544302E-2</v>
      </c>
      <c r="J88" s="70">
        <f t="shared" si="12"/>
        <v>0.11523369148681661</v>
      </c>
      <c r="K88" s="71">
        <f t="shared" si="13"/>
        <v>0</v>
      </c>
    </row>
    <row r="89" spans="1:11">
      <c r="A89" s="51">
        <v>39952</v>
      </c>
      <c r="B89" s="52">
        <v>102.03785009835099</v>
      </c>
      <c r="C89" s="53">
        <v>5319.42</v>
      </c>
      <c r="D89" s="54">
        <f t="shared" si="7"/>
        <v>43602</v>
      </c>
      <c r="E89" s="53">
        <f t="shared" si="8"/>
        <v>215.98014000575162</v>
      </c>
      <c r="F89" s="55">
        <f t="shared" si="9"/>
        <v>15848.71</v>
      </c>
      <c r="H89" s="64">
        <f t="shared" si="10"/>
        <v>43602</v>
      </c>
      <c r="I89" s="70">
        <f t="shared" si="11"/>
        <v>7.7867188914876095E-2</v>
      </c>
      <c r="J89" s="70">
        <f t="shared" si="12"/>
        <v>0.11535460240514728</v>
      </c>
      <c r="K89" s="71">
        <f t="shared" si="13"/>
        <v>0</v>
      </c>
    </row>
    <row r="90" spans="1:11">
      <c r="A90" s="51">
        <v>39953</v>
      </c>
      <c r="B90" s="52">
        <v>102.04662535345945</v>
      </c>
      <c r="C90" s="53">
        <v>5260.08</v>
      </c>
      <c r="D90" s="54">
        <f t="shared" si="7"/>
        <v>43605</v>
      </c>
      <c r="E90" s="53">
        <f t="shared" si="8"/>
        <v>216.10130486429486</v>
      </c>
      <c r="F90" s="55">
        <f t="shared" si="9"/>
        <v>16433.77</v>
      </c>
      <c r="H90" s="64">
        <f t="shared" si="10"/>
        <v>43605</v>
      </c>
      <c r="I90" s="70">
        <f t="shared" si="11"/>
        <v>7.7918372265092684E-2</v>
      </c>
      <c r="J90" s="70">
        <f t="shared" si="12"/>
        <v>0.12066158614627631</v>
      </c>
      <c r="K90" s="71">
        <f t="shared" si="13"/>
        <v>0</v>
      </c>
    </row>
    <row r="91" spans="1:11">
      <c r="A91" s="51">
        <v>39954</v>
      </c>
      <c r="B91" s="52">
        <v>102.05560545649055</v>
      </c>
      <c r="C91" s="53">
        <v>5186.8900000000003</v>
      </c>
      <c r="D91" s="54">
        <f t="shared" si="7"/>
        <v>43606</v>
      </c>
      <c r="E91" s="53">
        <f t="shared" si="8"/>
        <v>216.15684289964497</v>
      </c>
      <c r="F91" s="55">
        <f t="shared" si="9"/>
        <v>16268.26</v>
      </c>
      <c r="H91" s="64">
        <f t="shared" si="10"/>
        <v>43606</v>
      </c>
      <c r="I91" s="70">
        <f t="shared" si="11"/>
        <v>7.7936586097647753E-2</v>
      </c>
      <c r="J91" s="70">
        <f t="shared" si="12"/>
        <v>0.1210975582646403</v>
      </c>
      <c r="K91" s="71">
        <f t="shared" si="13"/>
        <v>0</v>
      </c>
    </row>
    <row r="92" spans="1:11">
      <c r="A92" s="51">
        <v>39955</v>
      </c>
      <c r="B92" s="52">
        <v>102.06428018295435</v>
      </c>
      <c r="C92" s="53">
        <v>5220.91</v>
      </c>
      <c r="D92" s="54">
        <f t="shared" si="7"/>
        <v>43607</v>
      </c>
      <c r="E92" s="53">
        <f t="shared" si="8"/>
        <v>216.20591050298319</v>
      </c>
      <c r="F92" s="55">
        <f t="shared" si="9"/>
        <v>16325.28</v>
      </c>
      <c r="H92" s="64">
        <f t="shared" si="10"/>
        <v>43607</v>
      </c>
      <c r="I92" s="70">
        <f t="shared" si="11"/>
        <v>7.7951890518367595E-2</v>
      </c>
      <c r="J92" s="70">
        <f t="shared" si="12"/>
        <v>0.12075695650410911</v>
      </c>
      <c r="K92" s="71">
        <f t="shared" si="13"/>
        <v>0</v>
      </c>
    </row>
    <row r="93" spans="1:11">
      <c r="A93" s="51">
        <v>39958</v>
      </c>
      <c r="B93" s="52">
        <v>102.0921437314443</v>
      </c>
      <c r="C93" s="53">
        <v>5219.76</v>
      </c>
      <c r="D93" s="54">
        <f t="shared" si="7"/>
        <v>43609</v>
      </c>
      <c r="E93" s="53">
        <f t="shared" si="8"/>
        <v>216.31272873525631</v>
      </c>
      <c r="F93" s="55">
        <f t="shared" si="9"/>
        <v>16472.95</v>
      </c>
      <c r="H93" s="64">
        <f t="shared" si="10"/>
        <v>43609</v>
      </c>
      <c r="I93" s="70">
        <f t="shared" si="11"/>
        <v>7.7975710621257299E-2</v>
      </c>
      <c r="J93" s="70">
        <f t="shared" si="12"/>
        <v>0.12179134388169954</v>
      </c>
      <c r="K93" s="71">
        <f t="shared" si="13"/>
        <v>0</v>
      </c>
    </row>
    <row r="94" spans="1:11">
      <c r="A94" s="51">
        <v>39959</v>
      </c>
      <c r="B94" s="52">
        <v>102.1016383008113</v>
      </c>
      <c r="C94" s="53">
        <v>5070.8999999999996</v>
      </c>
      <c r="D94" s="54">
        <f t="shared" si="7"/>
        <v>43609</v>
      </c>
      <c r="E94" s="53">
        <f t="shared" si="8"/>
        <v>216.31272873525631</v>
      </c>
      <c r="F94" s="55">
        <f t="shared" si="9"/>
        <v>16472.95</v>
      </c>
      <c r="H94" s="64">
        <f t="shared" si="10"/>
        <v>43609</v>
      </c>
      <c r="I94" s="70">
        <f t="shared" si="11"/>
        <v>7.796568595990272E-2</v>
      </c>
      <c r="J94" s="70">
        <f t="shared" si="12"/>
        <v>0.1250417347286108</v>
      </c>
      <c r="K94" s="71">
        <f t="shared" si="13"/>
        <v>0</v>
      </c>
    </row>
    <row r="95" spans="1:11">
      <c r="A95" s="51">
        <v>39960</v>
      </c>
      <c r="B95" s="52">
        <v>102.11133795644987</v>
      </c>
      <c r="C95" s="53">
        <v>5267.14</v>
      </c>
      <c r="D95" s="54">
        <f t="shared" si="7"/>
        <v>43612</v>
      </c>
      <c r="E95" s="53">
        <f t="shared" si="8"/>
        <v>216.43862274338025</v>
      </c>
      <c r="F95" s="55">
        <f t="shared" si="9"/>
        <v>16585.13</v>
      </c>
      <c r="H95" s="64">
        <f t="shared" si="10"/>
        <v>43612</v>
      </c>
      <c r="I95" s="70">
        <f t="shared" si="11"/>
        <v>7.8018166403104328E-2</v>
      </c>
      <c r="J95" s="70">
        <f t="shared" si="12"/>
        <v>0.12153905582419489</v>
      </c>
      <c r="K95" s="71">
        <f t="shared" si="13"/>
        <v>0</v>
      </c>
    </row>
    <row r="96" spans="1:11">
      <c r="A96" s="51">
        <v>39961</v>
      </c>
      <c r="B96" s="52">
        <v>102.12124275623165</v>
      </c>
      <c r="C96" s="53">
        <v>5342.36</v>
      </c>
      <c r="D96" s="54">
        <f t="shared" si="7"/>
        <v>43613</v>
      </c>
      <c r="E96" s="53">
        <f t="shared" si="8"/>
        <v>216.49100089008417</v>
      </c>
      <c r="F96" s="55">
        <f t="shared" si="9"/>
        <v>16591.7</v>
      </c>
      <c r="H96" s="64">
        <f t="shared" si="10"/>
        <v>43613</v>
      </c>
      <c r="I96" s="70">
        <f t="shared" si="11"/>
        <v>7.8033795130783234E-2</v>
      </c>
      <c r="J96" s="70">
        <f t="shared" si="12"/>
        <v>0.119994200021456</v>
      </c>
      <c r="K96" s="71">
        <f t="shared" si="13"/>
        <v>0</v>
      </c>
    </row>
    <row r="97" spans="1:11">
      <c r="A97" s="51">
        <v>39962</v>
      </c>
      <c r="B97" s="52">
        <v>102.13125063802175</v>
      </c>
      <c r="C97" s="53">
        <v>5480.11</v>
      </c>
      <c r="D97" s="54">
        <f t="shared" si="7"/>
        <v>43614</v>
      </c>
      <c r="E97" s="53">
        <f t="shared" si="8"/>
        <v>216.5319176892524</v>
      </c>
      <c r="F97" s="55">
        <f t="shared" si="9"/>
        <v>16497.62</v>
      </c>
      <c r="H97" s="64">
        <f t="shared" si="10"/>
        <v>43614</v>
      </c>
      <c r="I97" s="70">
        <f t="shared" si="11"/>
        <v>7.8043603875400658E-2</v>
      </c>
      <c r="J97" s="70">
        <f t="shared" si="12"/>
        <v>0.11651150350909023</v>
      </c>
      <c r="K97" s="71">
        <f t="shared" si="13"/>
        <v>0</v>
      </c>
    </row>
    <row r="98" spans="1:11">
      <c r="A98" s="51">
        <v>39965</v>
      </c>
      <c r="B98" s="52">
        <v>102.16158361946124</v>
      </c>
      <c r="C98" s="53">
        <v>5579.85</v>
      </c>
      <c r="D98" s="54">
        <f t="shared" si="7"/>
        <v>43616</v>
      </c>
      <c r="E98" s="53">
        <f t="shared" si="8"/>
        <v>216.62308699247114</v>
      </c>
      <c r="F98" s="55">
        <f t="shared" si="9"/>
        <v>16583.46</v>
      </c>
      <c r="H98" s="64">
        <f t="shared" si="10"/>
        <v>43616</v>
      </c>
      <c r="I98" s="70">
        <f t="shared" si="11"/>
        <v>7.8056971562695088E-2</v>
      </c>
      <c r="J98" s="70">
        <f t="shared" si="12"/>
        <v>0.11507803819855389</v>
      </c>
      <c r="K98" s="71">
        <f t="shared" si="13"/>
        <v>0</v>
      </c>
    </row>
    <row r="99" spans="1:11">
      <c r="A99" s="51">
        <v>39966</v>
      </c>
      <c r="B99" s="52">
        <v>102.17169761623957</v>
      </c>
      <c r="C99" s="53">
        <v>5574.12</v>
      </c>
      <c r="D99" s="54">
        <f t="shared" si="7"/>
        <v>43616</v>
      </c>
      <c r="E99" s="53">
        <f t="shared" si="8"/>
        <v>216.62308699247114</v>
      </c>
      <c r="F99" s="55">
        <f t="shared" si="9"/>
        <v>16583.46</v>
      </c>
      <c r="H99" s="64">
        <f t="shared" si="10"/>
        <v>43616</v>
      </c>
      <c r="I99" s="70">
        <f t="shared" si="11"/>
        <v>7.8046299379768369E-2</v>
      </c>
      <c r="J99" s="70">
        <f t="shared" si="12"/>
        <v>0.11519261132305325</v>
      </c>
      <c r="K99" s="71">
        <f t="shared" si="13"/>
        <v>0</v>
      </c>
    </row>
    <row r="100" spans="1:11">
      <c r="A100" s="51">
        <v>39967</v>
      </c>
      <c r="B100" s="52">
        <v>102.18171044260595</v>
      </c>
      <c r="C100" s="53">
        <v>5580.81</v>
      </c>
      <c r="D100" s="54">
        <f t="shared" si="7"/>
        <v>43619</v>
      </c>
      <c r="E100" s="53">
        <f t="shared" si="8"/>
        <v>216.78035535362767</v>
      </c>
      <c r="F100" s="55">
        <f t="shared" si="9"/>
        <v>16815.25</v>
      </c>
      <c r="H100" s="64">
        <f t="shared" si="10"/>
        <v>43619</v>
      </c>
      <c r="I100" s="70">
        <f t="shared" si="11"/>
        <v>7.8113974932255248E-2</v>
      </c>
      <c r="J100" s="70">
        <f t="shared" si="12"/>
        <v>0.11660767627950075</v>
      </c>
      <c r="K100" s="71">
        <f t="shared" si="13"/>
        <v>0</v>
      </c>
    </row>
    <row r="101" spans="1:11">
      <c r="A101" s="51">
        <v>39968</v>
      </c>
      <c r="B101" s="52">
        <v>102.19151988680845</v>
      </c>
      <c r="C101" s="53">
        <v>5634.78</v>
      </c>
      <c r="D101" s="54">
        <f t="shared" si="7"/>
        <v>43620</v>
      </c>
      <c r="E101" s="53">
        <f t="shared" si="8"/>
        <v>216.82587922825195</v>
      </c>
      <c r="F101" s="55">
        <f t="shared" si="9"/>
        <v>16728.740000000002</v>
      </c>
      <c r="H101" s="64">
        <f t="shared" si="10"/>
        <v>43620</v>
      </c>
      <c r="I101" s="70">
        <f t="shared" si="11"/>
        <v>7.812626362145858E-2</v>
      </c>
      <c r="J101" s="70">
        <f t="shared" si="12"/>
        <v>0.11495830470882873</v>
      </c>
      <c r="K101" s="71">
        <f t="shared" si="13"/>
        <v>0</v>
      </c>
    </row>
    <row r="102" spans="1:11">
      <c r="A102" s="51">
        <v>39969</v>
      </c>
      <c r="B102" s="52">
        <v>102.20071712359825</v>
      </c>
      <c r="C102" s="53">
        <v>5652.34</v>
      </c>
      <c r="D102" s="54">
        <f t="shared" si="7"/>
        <v>43620</v>
      </c>
      <c r="E102" s="53">
        <f t="shared" si="8"/>
        <v>216.82587922825195</v>
      </c>
      <c r="F102" s="55">
        <f t="shared" si="9"/>
        <v>16728.740000000002</v>
      </c>
      <c r="H102" s="64">
        <f t="shared" si="10"/>
        <v>43620</v>
      </c>
      <c r="I102" s="70">
        <f t="shared" si="11"/>
        <v>7.8116560965361126E-2</v>
      </c>
      <c r="J102" s="70">
        <f t="shared" si="12"/>
        <v>0.11461143787343753</v>
      </c>
      <c r="K102" s="71">
        <f t="shared" si="13"/>
        <v>0</v>
      </c>
    </row>
    <row r="103" spans="1:11">
      <c r="A103" s="51">
        <v>39972</v>
      </c>
      <c r="B103" s="52">
        <v>102.23015093012985</v>
      </c>
      <c r="C103" s="53">
        <v>5458.86</v>
      </c>
      <c r="D103" s="54">
        <f t="shared" si="7"/>
        <v>43623</v>
      </c>
      <c r="E103" s="53">
        <f t="shared" si="8"/>
        <v>217.01411027444792</v>
      </c>
      <c r="F103" s="55">
        <f t="shared" si="9"/>
        <v>16518.62</v>
      </c>
      <c r="H103" s="64">
        <f t="shared" si="10"/>
        <v>43623</v>
      </c>
      <c r="I103" s="70">
        <f t="shared" si="11"/>
        <v>7.8179070425445696E-2</v>
      </c>
      <c r="J103" s="70">
        <f t="shared" si="12"/>
        <v>0.1170874703191811</v>
      </c>
      <c r="K103" s="71">
        <f t="shared" si="13"/>
        <v>0</v>
      </c>
    </row>
    <row r="104" spans="1:11">
      <c r="A104" s="51">
        <v>39973</v>
      </c>
      <c r="B104" s="52">
        <v>102.23996502461915</v>
      </c>
      <c r="C104" s="53">
        <v>5608.04</v>
      </c>
      <c r="D104" s="54">
        <f t="shared" si="7"/>
        <v>43623</v>
      </c>
      <c r="E104" s="53">
        <f t="shared" si="8"/>
        <v>217.01411027444792</v>
      </c>
      <c r="F104" s="55">
        <f t="shared" si="9"/>
        <v>16518.62</v>
      </c>
      <c r="H104" s="64">
        <f t="shared" si="10"/>
        <v>43623</v>
      </c>
      <c r="I104" s="70">
        <f t="shared" si="11"/>
        <v>7.816872045284029E-2</v>
      </c>
      <c r="J104" s="70">
        <f t="shared" si="12"/>
        <v>0.11407971312434295</v>
      </c>
      <c r="K104" s="71">
        <f t="shared" si="13"/>
        <v>0</v>
      </c>
    </row>
    <row r="105" spans="1:11">
      <c r="A105" s="51">
        <v>39974</v>
      </c>
      <c r="B105" s="52">
        <v>102.24967782129649</v>
      </c>
      <c r="C105" s="53">
        <v>5739.53</v>
      </c>
      <c r="D105" s="54">
        <f t="shared" si="7"/>
        <v>43626</v>
      </c>
      <c r="E105" s="53">
        <f t="shared" si="8"/>
        <v>217.12934476700366</v>
      </c>
      <c r="F105" s="55">
        <f t="shared" si="9"/>
        <v>16590.990000000002</v>
      </c>
      <c r="H105" s="64">
        <f t="shared" si="10"/>
        <v>43626</v>
      </c>
      <c r="I105" s="70">
        <f t="shared" si="11"/>
        <v>7.8215714924998458E-2</v>
      </c>
      <c r="J105" s="70">
        <f t="shared" si="12"/>
        <v>0.11198671092266976</v>
      </c>
      <c r="K105" s="71">
        <f t="shared" si="13"/>
        <v>0</v>
      </c>
    </row>
    <row r="106" spans="1:11">
      <c r="A106" s="51">
        <v>39975</v>
      </c>
      <c r="B106" s="52">
        <v>102.25908479165605</v>
      </c>
      <c r="C106" s="53">
        <v>5719.84</v>
      </c>
      <c r="D106" s="54">
        <f t="shared" si="7"/>
        <v>43627</v>
      </c>
      <c r="E106" s="53">
        <f t="shared" si="8"/>
        <v>217.16169703937393</v>
      </c>
      <c r="F106" s="55">
        <f t="shared" si="9"/>
        <v>16650.75</v>
      </c>
      <c r="H106" s="64">
        <f t="shared" si="10"/>
        <v>43627</v>
      </c>
      <c r="I106" s="70">
        <f t="shared" si="11"/>
        <v>7.8221860031603363E-2</v>
      </c>
      <c r="J106" s="70">
        <f t="shared" si="12"/>
        <v>0.1127689323055312</v>
      </c>
      <c r="K106" s="71">
        <f t="shared" si="13"/>
        <v>0</v>
      </c>
    </row>
    <row r="107" spans="1:11">
      <c r="A107" s="51">
        <v>39976</v>
      </c>
      <c r="B107" s="52">
        <v>102.2682881092873</v>
      </c>
      <c r="C107" s="53">
        <v>5654.27</v>
      </c>
      <c r="D107" s="54">
        <f t="shared" si="7"/>
        <v>43628</v>
      </c>
      <c r="E107" s="53">
        <f t="shared" si="8"/>
        <v>217.19883168956764</v>
      </c>
      <c r="F107" s="55">
        <f t="shared" si="9"/>
        <v>16568.09</v>
      </c>
      <c r="H107" s="64">
        <f t="shared" si="10"/>
        <v>43628</v>
      </c>
      <c r="I107" s="70">
        <f t="shared" si="11"/>
        <v>7.8230592524450637E-2</v>
      </c>
      <c r="J107" s="70">
        <f t="shared" si="12"/>
        <v>0.11349838176835214</v>
      </c>
      <c r="K107" s="71">
        <f t="shared" si="13"/>
        <v>0</v>
      </c>
    </row>
    <row r="108" spans="1:11">
      <c r="A108" s="51">
        <v>39979</v>
      </c>
      <c r="B108" s="52">
        <v>102.29620735194113</v>
      </c>
      <c r="C108" s="53">
        <v>5531.62</v>
      </c>
      <c r="D108" s="54">
        <f t="shared" si="7"/>
        <v>43630</v>
      </c>
      <c r="E108" s="53">
        <f t="shared" si="8"/>
        <v>217.2761613377838</v>
      </c>
      <c r="F108" s="55">
        <f t="shared" si="9"/>
        <v>16467.55</v>
      </c>
      <c r="H108" s="64">
        <f t="shared" si="10"/>
        <v>43630</v>
      </c>
      <c r="I108" s="70">
        <f t="shared" si="11"/>
        <v>7.8239542468163448E-2</v>
      </c>
      <c r="J108" s="70">
        <f t="shared" si="12"/>
        <v>0.11526395268527545</v>
      </c>
      <c r="K108" s="71">
        <f t="shared" si="13"/>
        <v>0</v>
      </c>
    </row>
    <row r="109" spans="1:11">
      <c r="A109" s="51">
        <v>39980</v>
      </c>
      <c r="B109" s="52">
        <v>102.30531171439546</v>
      </c>
      <c r="C109" s="53">
        <v>5574.9</v>
      </c>
      <c r="D109" s="54">
        <f t="shared" si="7"/>
        <v>43630</v>
      </c>
      <c r="E109" s="53">
        <f t="shared" si="8"/>
        <v>217.2761613377838</v>
      </c>
      <c r="F109" s="55">
        <f t="shared" si="9"/>
        <v>16467.55</v>
      </c>
      <c r="H109" s="64">
        <f t="shared" si="10"/>
        <v>43630</v>
      </c>
      <c r="I109" s="70">
        <f t="shared" si="11"/>
        <v>7.8229946605946621E-2</v>
      </c>
      <c r="J109" s="70">
        <f t="shared" si="12"/>
        <v>0.11439509252880975</v>
      </c>
      <c r="K109" s="71">
        <f t="shared" si="13"/>
        <v>0</v>
      </c>
    </row>
    <row r="110" spans="1:11">
      <c r="A110" s="51">
        <v>39981</v>
      </c>
      <c r="B110" s="52">
        <v>102.31431458182634</v>
      </c>
      <c r="C110" s="53">
        <v>5375.47</v>
      </c>
      <c r="D110" s="54">
        <f t="shared" si="7"/>
        <v>43633</v>
      </c>
      <c r="E110" s="53">
        <f t="shared" si="8"/>
        <v>217.40913434852254</v>
      </c>
      <c r="F110" s="55">
        <f t="shared" si="9"/>
        <v>16257.06</v>
      </c>
      <c r="H110" s="64">
        <f t="shared" si="10"/>
        <v>43633</v>
      </c>
      <c r="I110" s="70">
        <f t="shared" si="11"/>
        <v>7.8286427567892281E-2</v>
      </c>
      <c r="J110" s="70">
        <f t="shared" si="12"/>
        <v>0.11702413450241966</v>
      </c>
      <c r="K110" s="71">
        <f t="shared" si="13"/>
        <v>0</v>
      </c>
    </row>
    <row r="111" spans="1:11">
      <c r="A111" s="51">
        <v>39982</v>
      </c>
      <c r="B111" s="52">
        <v>102.32311361288038</v>
      </c>
      <c r="C111" s="53">
        <v>5246.17</v>
      </c>
      <c r="D111" s="54">
        <f t="shared" si="7"/>
        <v>43634</v>
      </c>
      <c r="E111" s="53">
        <f t="shared" si="8"/>
        <v>217.44087608213744</v>
      </c>
      <c r="F111" s="55">
        <f t="shared" si="9"/>
        <v>16283.98</v>
      </c>
      <c r="H111" s="64">
        <f t="shared" si="10"/>
        <v>43634</v>
      </c>
      <c r="I111" s="70">
        <f t="shared" si="11"/>
        <v>7.829289655546412E-2</v>
      </c>
      <c r="J111" s="70">
        <f t="shared" si="12"/>
        <v>0.119932428272995</v>
      </c>
      <c r="K111" s="71">
        <f t="shared" si="13"/>
        <v>0</v>
      </c>
    </row>
    <row r="112" spans="1:11">
      <c r="A112" s="51">
        <v>39983</v>
      </c>
      <c r="B112" s="52">
        <v>102.33160643131025</v>
      </c>
      <c r="C112" s="53">
        <v>5322.95</v>
      </c>
      <c r="D112" s="54">
        <f t="shared" si="7"/>
        <v>43635</v>
      </c>
      <c r="E112" s="53">
        <f t="shared" si="8"/>
        <v>217.47479685880626</v>
      </c>
      <c r="F112" s="55">
        <f t="shared" si="9"/>
        <v>16283.94</v>
      </c>
      <c r="H112" s="64">
        <f t="shared" si="10"/>
        <v>43635</v>
      </c>
      <c r="I112" s="70">
        <f t="shared" si="11"/>
        <v>7.8300767181800346E-2</v>
      </c>
      <c r="J112" s="70">
        <f t="shared" si="12"/>
        <v>0.11830614334965039</v>
      </c>
      <c r="K112" s="71">
        <f t="shared" si="13"/>
        <v>0</v>
      </c>
    </row>
    <row r="113" spans="1:11">
      <c r="A113" s="51">
        <v>39986</v>
      </c>
      <c r="B113" s="52">
        <v>102.35923596504671</v>
      </c>
      <c r="C113" s="53">
        <v>5226.95</v>
      </c>
      <c r="D113" s="54">
        <f t="shared" si="7"/>
        <v>43637</v>
      </c>
      <c r="E113" s="53">
        <f t="shared" si="8"/>
        <v>217.54243676351174</v>
      </c>
      <c r="F113" s="55">
        <f t="shared" si="9"/>
        <v>16343.59</v>
      </c>
      <c r="H113" s="64">
        <f t="shared" si="10"/>
        <v>43637</v>
      </c>
      <c r="I113" s="70">
        <f t="shared" si="11"/>
        <v>7.8305189538836917E-2</v>
      </c>
      <c r="J113" s="70">
        <f t="shared" si="12"/>
        <v>0.12075300328224237</v>
      </c>
      <c r="K113" s="71">
        <f t="shared" si="13"/>
        <v>0</v>
      </c>
    </row>
    <row r="114" spans="1:11">
      <c r="A114" s="51">
        <v>39987</v>
      </c>
      <c r="B114" s="52">
        <v>102.36844829628356</v>
      </c>
      <c r="C114" s="53">
        <v>5241.45</v>
      </c>
      <c r="D114" s="54">
        <f t="shared" si="7"/>
        <v>43637</v>
      </c>
      <c r="E114" s="53">
        <f t="shared" si="8"/>
        <v>217.54243676351174</v>
      </c>
      <c r="F114" s="55">
        <f t="shared" si="9"/>
        <v>16343.59</v>
      </c>
      <c r="H114" s="64">
        <f t="shared" si="10"/>
        <v>43637</v>
      </c>
      <c r="I114" s="70">
        <f t="shared" si="11"/>
        <v>7.8295485272485754E-2</v>
      </c>
      <c r="J114" s="70">
        <f t="shared" si="12"/>
        <v>0.12044257039475981</v>
      </c>
      <c r="K114" s="71">
        <f t="shared" si="13"/>
        <v>0</v>
      </c>
    </row>
    <row r="115" spans="1:11">
      <c r="A115" s="51">
        <v>39988</v>
      </c>
      <c r="B115" s="52">
        <v>102.37776382507853</v>
      </c>
      <c r="C115" s="53">
        <v>5298.16</v>
      </c>
      <c r="D115" s="54">
        <f t="shared" si="7"/>
        <v>43640</v>
      </c>
      <c r="E115" s="53">
        <f t="shared" si="8"/>
        <v>217.65534128819201</v>
      </c>
      <c r="F115" s="55">
        <f t="shared" si="9"/>
        <v>16309.52</v>
      </c>
      <c r="H115" s="64">
        <f t="shared" si="10"/>
        <v>43640</v>
      </c>
      <c r="I115" s="70">
        <f t="shared" si="11"/>
        <v>7.834162323522631E-2</v>
      </c>
      <c r="J115" s="70">
        <f t="shared" si="12"/>
        <v>0.11900392799174409</v>
      </c>
      <c r="K115" s="71">
        <f t="shared" si="13"/>
        <v>0</v>
      </c>
    </row>
    <row r="116" spans="1:11">
      <c r="A116" s="51">
        <v>39989</v>
      </c>
      <c r="B116" s="52">
        <v>102.38708020158661</v>
      </c>
      <c r="C116" s="53">
        <v>5235.08</v>
      </c>
      <c r="D116" s="54">
        <f t="shared" si="7"/>
        <v>43641</v>
      </c>
      <c r="E116" s="53">
        <f t="shared" si="8"/>
        <v>217.69125441950456</v>
      </c>
      <c r="F116" s="55">
        <f t="shared" si="9"/>
        <v>16444.46</v>
      </c>
      <c r="H116" s="64">
        <f t="shared" si="10"/>
        <v>43641</v>
      </c>
      <c r="I116" s="70">
        <f t="shared" si="11"/>
        <v>7.8349601971484883E-2</v>
      </c>
      <c r="J116" s="70">
        <f t="shared" si="12"/>
        <v>0.12126852011968858</v>
      </c>
      <c r="K116" s="71">
        <f t="shared" si="13"/>
        <v>0</v>
      </c>
    </row>
    <row r="117" spans="1:11">
      <c r="A117" s="51">
        <v>39990</v>
      </c>
      <c r="B117" s="52">
        <v>102.39660220004535</v>
      </c>
      <c r="C117" s="53">
        <v>5400.02</v>
      </c>
      <c r="D117" s="54">
        <f t="shared" si="7"/>
        <v>43642</v>
      </c>
      <c r="E117" s="53">
        <f t="shared" si="8"/>
        <v>217.72891500651912</v>
      </c>
      <c r="F117" s="55">
        <f t="shared" si="9"/>
        <v>16515.68</v>
      </c>
      <c r="H117" s="64">
        <f t="shared" si="10"/>
        <v>43642</v>
      </c>
      <c r="I117" s="70">
        <f t="shared" si="11"/>
        <v>7.8358227655592083E-2</v>
      </c>
      <c r="J117" s="70">
        <f t="shared" si="12"/>
        <v>0.11827884474840666</v>
      </c>
      <c r="K117" s="71">
        <f t="shared" si="13"/>
        <v>0</v>
      </c>
    </row>
    <row r="118" spans="1:11">
      <c r="A118" s="51">
        <v>39993</v>
      </c>
      <c r="B118" s="52">
        <v>102.42547804186576</v>
      </c>
      <c r="C118" s="53">
        <v>5419.52</v>
      </c>
      <c r="D118" s="54">
        <f t="shared" si="7"/>
        <v>43644</v>
      </c>
      <c r="E118" s="53">
        <f t="shared" si="8"/>
        <v>217.80926435368309</v>
      </c>
      <c r="F118" s="55">
        <f t="shared" si="9"/>
        <v>16433.849999999999</v>
      </c>
      <c r="H118" s="64">
        <f t="shared" si="10"/>
        <v>43644</v>
      </c>
      <c r="I118" s="70">
        <f t="shared" si="11"/>
        <v>7.8367610012800348E-2</v>
      </c>
      <c r="J118" s="70">
        <f t="shared" si="12"/>
        <v>0.11732071221813567</v>
      </c>
      <c r="K118" s="71">
        <f t="shared" si="13"/>
        <v>0</v>
      </c>
    </row>
    <row r="119" spans="1:11">
      <c r="A119" s="51">
        <v>39994</v>
      </c>
      <c r="B119" s="52">
        <v>102.43479876036757</v>
      </c>
      <c r="C119" s="53">
        <v>5296.58</v>
      </c>
      <c r="D119" s="54">
        <f t="shared" si="7"/>
        <v>43644</v>
      </c>
      <c r="E119" s="53">
        <f t="shared" si="8"/>
        <v>217.80926435368309</v>
      </c>
      <c r="F119" s="55">
        <f t="shared" si="9"/>
        <v>16433.849999999999</v>
      </c>
      <c r="H119" s="64">
        <f t="shared" si="10"/>
        <v>43644</v>
      </c>
      <c r="I119" s="70">
        <f t="shared" si="11"/>
        <v>7.8357797358665993E-2</v>
      </c>
      <c r="J119" s="70">
        <f t="shared" si="12"/>
        <v>0.11988745122448208</v>
      </c>
      <c r="K119" s="71">
        <f t="shared" si="13"/>
        <v>0</v>
      </c>
    </row>
    <row r="120" spans="1:11">
      <c r="A120" s="51">
        <v>39995</v>
      </c>
      <c r="B120" s="52">
        <v>102.44422276185352</v>
      </c>
      <c r="C120" s="53">
        <v>5358.01</v>
      </c>
      <c r="D120" s="54">
        <f t="shared" si="7"/>
        <v>43647</v>
      </c>
      <c r="E120" s="53">
        <f t="shared" si="8"/>
        <v>217.93994991229528</v>
      </c>
      <c r="F120" s="55">
        <f t="shared" si="9"/>
        <v>16540.88</v>
      </c>
      <c r="H120" s="64">
        <f t="shared" si="10"/>
        <v>43647</v>
      </c>
      <c r="I120" s="70">
        <f t="shared" si="11"/>
        <v>7.8412560378912977E-2</v>
      </c>
      <c r="J120" s="70">
        <f t="shared" si="12"/>
        <v>0.11932320958805809</v>
      </c>
      <c r="K120" s="71">
        <f t="shared" si="13"/>
        <v>0</v>
      </c>
    </row>
    <row r="121" spans="1:11">
      <c r="A121" s="51">
        <v>39996</v>
      </c>
      <c r="B121" s="52">
        <v>102.45303296501105</v>
      </c>
      <c r="C121" s="53">
        <v>5368.2</v>
      </c>
      <c r="D121" s="54">
        <f t="shared" si="7"/>
        <v>43648</v>
      </c>
      <c r="E121" s="53">
        <f t="shared" si="8"/>
        <v>217.98157644272854</v>
      </c>
      <c r="F121" s="55">
        <f t="shared" si="9"/>
        <v>16603.169999999998</v>
      </c>
      <c r="H121" s="64">
        <f t="shared" si="10"/>
        <v>43648</v>
      </c>
      <c r="I121" s="70">
        <f t="shared" si="11"/>
        <v>7.8423882202174333E-2</v>
      </c>
      <c r="J121" s="70">
        <f t="shared" si="12"/>
        <v>0.1195312807918214</v>
      </c>
      <c r="K121" s="71">
        <f t="shared" si="13"/>
        <v>0</v>
      </c>
    </row>
    <row r="122" spans="1:11">
      <c r="A122" s="51">
        <v>39997</v>
      </c>
      <c r="B122" s="52">
        <v>102.46133166068121</v>
      </c>
      <c r="C122" s="53">
        <v>5461.26</v>
      </c>
      <c r="D122" s="54">
        <f t="shared" si="7"/>
        <v>43649</v>
      </c>
      <c r="E122" s="53">
        <f t="shared" si="8"/>
        <v>218.02822450008728</v>
      </c>
      <c r="F122" s="55">
        <f t="shared" si="9"/>
        <v>16612.16</v>
      </c>
      <c r="H122" s="64">
        <f t="shared" si="10"/>
        <v>43649</v>
      </c>
      <c r="I122" s="70">
        <f t="shared" si="11"/>
        <v>7.843822321989613E-2</v>
      </c>
      <c r="J122" s="70">
        <f t="shared" si="12"/>
        <v>0.11766930847495827</v>
      </c>
      <c r="K122" s="71">
        <f t="shared" si="13"/>
        <v>0</v>
      </c>
    </row>
    <row r="123" spans="1:11">
      <c r="A123" s="51">
        <v>40000</v>
      </c>
      <c r="B123" s="52">
        <v>102.48807406824466</v>
      </c>
      <c r="C123" s="53">
        <v>5147.3999999999996</v>
      </c>
      <c r="D123" s="54">
        <f t="shared" si="7"/>
        <v>43651</v>
      </c>
      <c r="E123" s="53">
        <f t="shared" si="8"/>
        <v>218.1278747300467</v>
      </c>
      <c r="F123" s="55">
        <f t="shared" si="9"/>
        <v>16468.990000000002</v>
      </c>
      <c r="H123" s="64">
        <f t="shared" si="10"/>
        <v>43651</v>
      </c>
      <c r="I123" s="70">
        <f t="shared" si="11"/>
        <v>7.8459358832946968E-2</v>
      </c>
      <c r="J123" s="70">
        <f t="shared" si="12"/>
        <v>0.12333141568185679</v>
      </c>
      <c r="K123" s="71">
        <f t="shared" si="13"/>
        <v>0</v>
      </c>
    </row>
    <row r="124" spans="1:11">
      <c r="A124" s="51">
        <v>40001</v>
      </c>
      <c r="B124" s="52">
        <v>102.49678555454045</v>
      </c>
      <c r="C124" s="53">
        <v>5192.4799999999996</v>
      </c>
      <c r="D124" s="54">
        <f t="shared" si="7"/>
        <v>43651</v>
      </c>
      <c r="E124" s="53">
        <f t="shared" si="8"/>
        <v>218.1278747300467</v>
      </c>
      <c r="F124" s="55">
        <f t="shared" si="9"/>
        <v>16468.990000000002</v>
      </c>
      <c r="H124" s="64">
        <f t="shared" si="10"/>
        <v>43651</v>
      </c>
      <c r="I124" s="70">
        <f t="shared" si="11"/>
        <v>7.8450192356924298E-2</v>
      </c>
      <c r="J124" s="70">
        <f t="shared" si="12"/>
        <v>0.12235233218789832</v>
      </c>
      <c r="K124" s="71">
        <f t="shared" si="13"/>
        <v>0</v>
      </c>
    </row>
    <row r="125" spans="1:11">
      <c r="A125" s="51">
        <v>40002</v>
      </c>
      <c r="B125" s="52">
        <v>102.50549778131257</v>
      </c>
      <c r="C125" s="53">
        <v>5040.16</v>
      </c>
      <c r="D125" s="54">
        <f t="shared" si="7"/>
        <v>43654</v>
      </c>
      <c r="E125" s="53">
        <f t="shared" si="8"/>
        <v>218.30717584307482</v>
      </c>
      <c r="F125" s="55">
        <f t="shared" si="9"/>
        <v>16118.27</v>
      </c>
      <c r="H125" s="64">
        <f t="shared" si="10"/>
        <v>43654</v>
      </c>
      <c r="I125" s="70">
        <f t="shared" si="11"/>
        <v>7.8529641037366815E-2</v>
      </c>
      <c r="J125" s="70">
        <f t="shared" si="12"/>
        <v>0.12327840666960554</v>
      </c>
      <c r="K125" s="71">
        <f t="shared" si="13"/>
        <v>0</v>
      </c>
    </row>
    <row r="126" spans="1:11">
      <c r="A126" s="51">
        <v>40003</v>
      </c>
      <c r="B126" s="52">
        <v>102.51431325412176</v>
      </c>
      <c r="C126" s="53">
        <v>5043.45</v>
      </c>
      <c r="D126" s="54">
        <f t="shared" si="7"/>
        <v>43655</v>
      </c>
      <c r="E126" s="53">
        <f t="shared" si="8"/>
        <v>218.37506937476201</v>
      </c>
      <c r="F126" s="55">
        <f t="shared" si="9"/>
        <v>16114.46</v>
      </c>
      <c r="H126" s="64">
        <f t="shared" si="10"/>
        <v>43655</v>
      </c>
      <c r="I126" s="70">
        <f t="shared" si="11"/>
        <v>7.8553903411262116E-2</v>
      </c>
      <c r="J126" s="70">
        <f t="shared" si="12"/>
        <v>0.12317855729969729</v>
      </c>
      <c r="K126" s="71">
        <f t="shared" si="13"/>
        <v>0</v>
      </c>
    </row>
    <row r="127" spans="1:11">
      <c r="A127" s="51">
        <v>40004</v>
      </c>
      <c r="B127" s="52">
        <v>102.52312948506162</v>
      </c>
      <c r="C127" s="53">
        <v>4948.21</v>
      </c>
      <c r="D127" s="54">
        <f t="shared" si="7"/>
        <v>43656</v>
      </c>
      <c r="E127" s="53">
        <f t="shared" si="8"/>
        <v>218.41394013711073</v>
      </c>
      <c r="F127" s="55">
        <f t="shared" si="9"/>
        <v>16035.44</v>
      </c>
      <c r="H127" s="64">
        <f t="shared" si="10"/>
        <v>43656</v>
      </c>
      <c r="I127" s="70">
        <f t="shared" si="11"/>
        <v>7.8563824843189911E-2</v>
      </c>
      <c r="J127" s="70">
        <f t="shared" si="12"/>
        <v>0.12476883863287425</v>
      </c>
      <c r="K127" s="71">
        <f t="shared" si="13"/>
        <v>0</v>
      </c>
    </row>
    <row r="128" spans="1:11">
      <c r="A128" s="51">
        <v>40007</v>
      </c>
      <c r="B128" s="52">
        <v>102.54958045246877</v>
      </c>
      <c r="C128" s="53">
        <v>4914.79</v>
      </c>
      <c r="D128" s="54">
        <f t="shared" si="7"/>
        <v>43658</v>
      </c>
      <c r="E128" s="53">
        <f t="shared" si="8"/>
        <v>218.49672681780038</v>
      </c>
      <c r="F128" s="55">
        <f t="shared" si="9"/>
        <v>16113.75</v>
      </c>
      <c r="H128" s="64">
        <f t="shared" si="10"/>
        <v>43658</v>
      </c>
      <c r="I128" s="70">
        <f t="shared" si="11"/>
        <v>7.8576875238153487E-2</v>
      </c>
      <c r="J128" s="70">
        <f t="shared" si="12"/>
        <v>0.12607979358121346</v>
      </c>
      <c r="K128" s="71">
        <f t="shared" si="13"/>
        <v>0</v>
      </c>
    </row>
    <row r="129" spans="1:11">
      <c r="A129" s="51">
        <v>40008</v>
      </c>
      <c r="B129" s="52">
        <v>102.55829716680722</v>
      </c>
      <c r="C129" s="53">
        <v>5085.26</v>
      </c>
      <c r="D129" s="54">
        <f t="shared" si="7"/>
        <v>43658</v>
      </c>
      <c r="E129" s="53">
        <f t="shared" si="8"/>
        <v>218.49672681780038</v>
      </c>
      <c r="F129" s="55">
        <f t="shared" si="9"/>
        <v>16113.75</v>
      </c>
      <c r="H129" s="64">
        <f t="shared" si="10"/>
        <v>43658</v>
      </c>
      <c r="I129" s="70">
        <f t="shared" si="11"/>
        <v>7.8567707763288031E-2</v>
      </c>
      <c r="J129" s="70">
        <f t="shared" si="12"/>
        <v>0.12224672292322736</v>
      </c>
      <c r="K129" s="71">
        <f t="shared" si="13"/>
        <v>0</v>
      </c>
    </row>
    <row r="130" spans="1:11">
      <c r="A130" s="51">
        <v>40009</v>
      </c>
      <c r="B130" s="52">
        <v>102.56711718036357</v>
      </c>
      <c r="C130" s="53">
        <v>5236.32</v>
      </c>
      <c r="D130" s="54">
        <f t="shared" ref="D130:D193" si="14">VLOOKUP(EDATE(A130,120),A:A,1,1)</f>
        <v>43661</v>
      </c>
      <c r="E130" s="53">
        <f t="shared" ref="E130:E193" si="15">VLOOKUP(D130,A:B,2,0)</f>
        <v>218.62651387353014</v>
      </c>
      <c r="F130" s="55">
        <f t="shared" ref="F130:F193" si="16">VLOOKUP(D130,A:C,3,0)</f>
        <v>16165.28</v>
      </c>
      <c r="H130" s="64">
        <f t="shared" ref="H130:H193" si="17">D130</f>
        <v>43661</v>
      </c>
      <c r="I130" s="70">
        <f t="shared" ref="I130:I193" si="18">(E130/B130)^(1/10)-1</f>
        <v>7.8622481772105068E-2</v>
      </c>
      <c r="J130" s="70">
        <f t="shared" ref="J130:J193" si="19">(F130/C130)^(1/10)-1</f>
        <v>0.11932371505446393</v>
      </c>
      <c r="K130" s="71">
        <f t="shared" si="13"/>
        <v>0</v>
      </c>
    </row>
    <row r="131" spans="1:11">
      <c r="A131" s="51">
        <v>40010</v>
      </c>
      <c r="B131" s="52">
        <v>102.57604051955825</v>
      </c>
      <c r="C131" s="53">
        <v>5233.7</v>
      </c>
      <c r="D131" s="54">
        <f t="shared" si="14"/>
        <v>43662</v>
      </c>
      <c r="E131" s="53">
        <f t="shared" si="15"/>
        <v>218.69319496026156</v>
      </c>
      <c r="F131" s="55">
        <f t="shared" si="16"/>
        <v>16272.08</v>
      </c>
      <c r="H131" s="64">
        <f t="shared" si="17"/>
        <v>43662</v>
      </c>
      <c r="I131" s="70">
        <f t="shared" si="18"/>
        <v>7.8645991390669412E-2</v>
      </c>
      <c r="J131" s="70">
        <f t="shared" si="19"/>
        <v>0.12011709290495531</v>
      </c>
      <c r="K131" s="71">
        <f t="shared" ref="K131:K194" si="20">IF(I131&gt;J131,1,0)</f>
        <v>0</v>
      </c>
    </row>
    <row r="132" spans="1:11">
      <c r="A132" s="51">
        <v>40011</v>
      </c>
      <c r="B132" s="52">
        <v>102.58455433092138</v>
      </c>
      <c r="C132" s="53">
        <v>5411.29</v>
      </c>
      <c r="D132" s="54">
        <f t="shared" si="14"/>
        <v>43663</v>
      </c>
      <c r="E132" s="53">
        <f t="shared" si="15"/>
        <v>218.73255973535441</v>
      </c>
      <c r="F132" s="55">
        <f t="shared" si="16"/>
        <v>16306.82</v>
      </c>
      <c r="H132" s="64">
        <f t="shared" si="17"/>
        <v>43663</v>
      </c>
      <c r="I132" s="70">
        <f t="shared" si="18"/>
        <v>7.8656452931839871E-2</v>
      </c>
      <c r="J132" s="70">
        <f t="shared" si="19"/>
        <v>0.11662371399053728</v>
      </c>
      <c r="K132" s="71">
        <f t="shared" si="20"/>
        <v>0</v>
      </c>
    </row>
    <row r="133" spans="1:11">
      <c r="A133" s="51">
        <v>40014</v>
      </c>
      <c r="B133" s="52">
        <v>102.61132889960176</v>
      </c>
      <c r="C133" s="53">
        <v>5568.72</v>
      </c>
      <c r="D133" s="54">
        <f t="shared" si="14"/>
        <v>43665</v>
      </c>
      <c r="E133" s="53">
        <f t="shared" si="15"/>
        <v>218.80540374013793</v>
      </c>
      <c r="F133" s="55">
        <f t="shared" si="16"/>
        <v>15945.55</v>
      </c>
      <c r="H133" s="64">
        <f t="shared" si="17"/>
        <v>43665</v>
      </c>
      <c r="I133" s="70">
        <f t="shared" si="18"/>
        <v>7.866421996896289E-2</v>
      </c>
      <c r="J133" s="70">
        <f t="shared" si="19"/>
        <v>0.11093439314836262</v>
      </c>
      <c r="K133" s="71">
        <f t="shared" si="20"/>
        <v>0</v>
      </c>
    </row>
    <row r="134" spans="1:11">
      <c r="A134" s="51">
        <v>40015</v>
      </c>
      <c r="B134" s="52">
        <v>102.62035869654493</v>
      </c>
      <c r="C134" s="53">
        <v>5527.7</v>
      </c>
      <c r="D134" s="54">
        <f t="shared" si="14"/>
        <v>43665</v>
      </c>
      <c r="E134" s="53">
        <f t="shared" si="15"/>
        <v>218.80540374013793</v>
      </c>
      <c r="F134" s="55">
        <f t="shared" si="16"/>
        <v>15945.55</v>
      </c>
      <c r="H134" s="64">
        <f t="shared" si="17"/>
        <v>43665</v>
      </c>
      <c r="I134" s="70">
        <f t="shared" si="18"/>
        <v>7.8654728183223499E-2</v>
      </c>
      <c r="J134" s="70">
        <f t="shared" si="19"/>
        <v>0.1117560561116886</v>
      </c>
      <c r="K134" s="71">
        <f t="shared" si="20"/>
        <v>0</v>
      </c>
    </row>
    <row r="135" spans="1:11">
      <c r="A135" s="51">
        <v>40016</v>
      </c>
      <c r="B135" s="52">
        <v>102.62949190846892</v>
      </c>
      <c r="C135" s="53">
        <v>5441</v>
      </c>
      <c r="D135" s="54">
        <f t="shared" si="14"/>
        <v>43668</v>
      </c>
      <c r="E135" s="53">
        <f t="shared" si="15"/>
        <v>218.90255333939857</v>
      </c>
      <c r="F135" s="55">
        <f t="shared" si="16"/>
        <v>15845.74</v>
      </c>
      <c r="H135" s="64">
        <f t="shared" si="17"/>
        <v>43668</v>
      </c>
      <c r="I135" s="70">
        <f t="shared" si="18"/>
        <v>7.8693010903645222E-2</v>
      </c>
      <c r="J135" s="70">
        <f t="shared" si="19"/>
        <v>0.11281604788323296</v>
      </c>
      <c r="K135" s="71">
        <f t="shared" si="20"/>
        <v>0</v>
      </c>
    </row>
    <row r="136" spans="1:11">
      <c r="A136" s="51">
        <v>40017</v>
      </c>
      <c r="B136" s="52">
        <v>102.63862593324878</v>
      </c>
      <c r="C136" s="53">
        <v>5595.44</v>
      </c>
      <c r="D136" s="54">
        <f t="shared" si="14"/>
        <v>43669</v>
      </c>
      <c r="E136" s="53">
        <f t="shared" si="15"/>
        <v>218.93801555303955</v>
      </c>
      <c r="F136" s="55">
        <f t="shared" si="16"/>
        <v>15824.55</v>
      </c>
      <c r="H136" s="64">
        <f t="shared" si="17"/>
        <v>43669</v>
      </c>
      <c r="I136" s="70">
        <f t="shared" si="18"/>
        <v>7.870088440324241E-2</v>
      </c>
      <c r="J136" s="70">
        <f t="shared" si="19"/>
        <v>0.10955724251055488</v>
      </c>
      <c r="K136" s="71">
        <f t="shared" si="20"/>
        <v>0</v>
      </c>
    </row>
    <row r="137" spans="1:11">
      <c r="A137" s="51">
        <v>40018</v>
      </c>
      <c r="B137" s="52">
        <v>102.64776077095684</v>
      </c>
      <c r="C137" s="53">
        <v>5652.04</v>
      </c>
      <c r="D137" s="54">
        <f t="shared" si="14"/>
        <v>43670</v>
      </c>
      <c r="E137" s="53">
        <f t="shared" si="15"/>
        <v>218.97479713965245</v>
      </c>
      <c r="F137" s="55">
        <f t="shared" si="16"/>
        <v>15749.37</v>
      </c>
      <c r="H137" s="64">
        <f t="shared" si="17"/>
        <v>43670</v>
      </c>
      <c r="I137" s="70">
        <f t="shared" si="18"/>
        <v>7.8709405078983385E-2</v>
      </c>
      <c r="J137" s="70">
        <f t="shared" si="19"/>
        <v>0.10791335106079591</v>
      </c>
      <c r="K137" s="71">
        <f t="shared" si="20"/>
        <v>0</v>
      </c>
    </row>
    <row r="138" spans="1:11">
      <c r="A138" s="51">
        <v>40021</v>
      </c>
      <c r="B138" s="52">
        <v>102.67516772308268</v>
      </c>
      <c r="C138" s="53">
        <v>5657.08</v>
      </c>
      <c r="D138" s="54">
        <f t="shared" si="14"/>
        <v>43672</v>
      </c>
      <c r="E138" s="53">
        <f t="shared" si="15"/>
        <v>219.05648235492905</v>
      </c>
      <c r="F138" s="55">
        <f t="shared" si="16"/>
        <v>15770.63</v>
      </c>
      <c r="H138" s="64">
        <f t="shared" si="17"/>
        <v>43672</v>
      </c>
      <c r="I138" s="70">
        <f t="shared" si="18"/>
        <v>7.8720839551831734E-2</v>
      </c>
      <c r="J138" s="70">
        <f t="shared" si="19"/>
        <v>0.10796405796760156</v>
      </c>
      <c r="K138" s="71">
        <f t="shared" si="20"/>
        <v>0</v>
      </c>
    </row>
    <row r="139" spans="1:11">
      <c r="A139" s="51">
        <v>40022</v>
      </c>
      <c r="B139" s="52">
        <v>102.68430581301004</v>
      </c>
      <c r="C139" s="53">
        <v>5646.92</v>
      </c>
      <c r="D139" s="54">
        <f t="shared" si="14"/>
        <v>43672</v>
      </c>
      <c r="E139" s="53">
        <f t="shared" si="15"/>
        <v>219.05648235492905</v>
      </c>
      <c r="F139" s="55">
        <f t="shared" si="16"/>
        <v>15770.63</v>
      </c>
      <c r="H139" s="64">
        <f t="shared" si="17"/>
        <v>43672</v>
      </c>
      <c r="I139" s="70">
        <f t="shared" si="18"/>
        <v>7.8711239406280553E-2</v>
      </c>
      <c r="J139" s="70">
        <f t="shared" si="19"/>
        <v>0.10816324285240997</v>
      </c>
      <c r="K139" s="71">
        <f t="shared" si="20"/>
        <v>0</v>
      </c>
    </row>
    <row r="140" spans="1:11">
      <c r="A140" s="51">
        <v>40023</v>
      </c>
      <c r="B140" s="52">
        <v>102.6934447162274</v>
      </c>
      <c r="C140" s="53">
        <v>5584.33</v>
      </c>
      <c r="D140" s="54">
        <f t="shared" si="14"/>
        <v>43675</v>
      </c>
      <c r="E140" s="53">
        <f t="shared" si="15"/>
        <v>219.19383076936558</v>
      </c>
      <c r="F140" s="55">
        <f t="shared" si="16"/>
        <v>15638.42</v>
      </c>
      <c r="H140" s="64">
        <f t="shared" si="17"/>
        <v>43675</v>
      </c>
      <c r="I140" s="70">
        <f t="shared" si="18"/>
        <v>7.8769254863427562E-2</v>
      </c>
      <c r="J140" s="70">
        <f t="shared" si="19"/>
        <v>0.1084654979333588</v>
      </c>
      <c r="K140" s="71">
        <f t="shared" si="20"/>
        <v>0</v>
      </c>
    </row>
    <row r="141" spans="1:11">
      <c r="A141" s="51">
        <v>40024</v>
      </c>
      <c r="B141" s="52">
        <v>102.70258443280714</v>
      </c>
      <c r="C141" s="53">
        <v>5656.66</v>
      </c>
      <c r="D141" s="54">
        <f t="shared" si="14"/>
        <v>43676</v>
      </c>
      <c r="E141" s="53">
        <f t="shared" si="15"/>
        <v>219.23460082188868</v>
      </c>
      <c r="F141" s="55">
        <f t="shared" si="16"/>
        <v>15493.33</v>
      </c>
      <c r="H141" s="64">
        <f t="shared" si="17"/>
        <v>43676</v>
      </c>
      <c r="I141" s="70">
        <f t="shared" si="18"/>
        <v>7.8779717537334149E-2</v>
      </c>
      <c r="J141" s="70">
        <f t="shared" si="19"/>
        <v>0.10600851243927178</v>
      </c>
      <c r="K141" s="71">
        <f t="shared" si="20"/>
        <v>0</v>
      </c>
    </row>
    <row r="142" spans="1:11">
      <c r="A142" s="51">
        <v>40025</v>
      </c>
      <c r="B142" s="52">
        <v>102.71162226023723</v>
      </c>
      <c r="C142" s="53">
        <v>5737.09</v>
      </c>
      <c r="D142" s="54">
        <f t="shared" si="14"/>
        <v>43677</v>
      </c>
      <c r="E142" s="53">
        <f t="shared" si="15"/>
        <v>219.27603616144401</v>
      </c>
      <c r="F142" s="55">
        <f t="shared" si="16"/>
        <v>15539.43</v>
      </c>
      <c r="H142" s="64">
        <f t="shared" si="17"/>
        <v>43677</v>
      </c>
      <c r="I142" s="70">
        <f t="shared" si="18"/>
        <v>7.8790611758656537E-2</v>
      </c>
      <c r="J142" s="70">
        <f t="shared" si="19"/>
        <v>0.10477628245926485</v>
      </c>
      <c r="K142" s="71">
        <f t="shared" si="20"/>
        <v>0</v>
      </c>
    </row>
    <row r="143" spans="1:11">
      <c r="A143" s="51">
        <v>40028</v>
      </c>
      <c r="B143" s="52">
        <v>102.73966253311427</v>
      </c>
      <c r="C143" s="53">
        <v>5830.35</v>
      </c>
      <c r="D143" s="54">
        <f t="shared" si="14"/>
        <v>43679</v>
      </c>
      <c r="E143" s="53">
        <f t="shared" si="15"/>
        <v>219.36222008139734</v>
      </c>
      <c r="F143" s="55">
        <f t="shared" si="16"/>
        <v>15382.73</v>
      </c>
      <c r="H143" s="64">
        <f t="shared" si="17"/>
        <v>43679</v>
      </c>
      <c r="I143" s="70">
        <f t="shared" si="18"/>
        <v>7.8803557163827698E-2</v>
      </c>
      <c r="J143" s="70">
        <f t="shared" si="19"/>
        <v>0.10187893116765423</v>
      </c>
      <c r="K143" s="71">
        <f t="shared" si="20"/>
        <v>0</v>
      </c>
    </row>
    <row r="144" spans="1:11">
      <c r="A144" s="51">
        <v>40029</v>
      </c>
      <c r="B144" s="52">
        <v>102.74921732172984</v>
      </c>
      <c r="C144" s="53">
        <v>5792.67</v>
      </c>
      <c r="D144" s="54">
        <f t="shared" si="14"/>
        <v>43679</v>
      </c>
      <c r="E144" s="53">
        <f t="shared" si="15"/>
        <v>219.36222008139734</v>
      </c>
      <c r="F144" s="55">
        <f t="shared" si="16"/>
        <v>15382.73</v>
      </c>
      <c r="H144" s="64">
        <f t="shared" si="17"/>
        <v>43679</v>
      </c>
      <c r="I144" s="70">
        <f t="shared" si="18"/>
        <v>7.8793524803894233E-2</v>
      </c>
      <c r="J144" s="70">
        <f t="shared" si="19"/>
        <v>0.1025935889127032</v>
      </c>
      <c r="K144" s="71">
        <f t="shared" si="20"/>
        <v>0</v>
      </c>
    </row>
    <row r="145" spans="1:11">
      <c r="A145" s="51">
        <v>40030</v>
      </c>
      <c r="B145" s="52">
        <v>102.75867024972344</v>
      </c>
      <c r="C145" s="53">
        <v>5809.57</v>
      </c>
      <c r="D145" s="54">
        <f t="shared" si="14"/>
        <v>43682</v>
      </c>
      <c r="E145" s="53">
        <f t="shared" si="15"/>
        <v>219.47146246699791</v>
      </c>
      <c r="F145" s="55">
        <f t="shared" si="16"/>
        <v>15194.27</v>
      </c>
      <c r="H145" s="64">
        <f t="shared" si="17"/>
        <v>43682</v>
      </c>
      <c r="I145" s="70">
        <f t="shared" si="18"/>
        <v>7.8837311793310549E-2</v>
      </c>
      <c r="J145" s="70">
        <f t="shared" si="19"/>
        <v>0.10091448291425875</v>
      </c>
      <c r="K145" s="71">
        <f t="shared" si="20"/>
        <v>0</v>
      </c>
    </row>
    <row r="146" spans="1:11">
      <c r="A146" s="51">
        <v>40031</v>
      </c>
      <c r="B146" s="52">
        <v>102.7679185300459</v>
      </c>
      <c r="C146" s="53">
        <v>5675.13</v>
      </c>
      <c r="D146" s="54">
        <f t="shared" si="14"/>
        <v>43683</v>
      </c>
      <c r="E146" s="53">
        <f t="shared" si="15"/>
        <v>219.50986997292964</v>
      </c>
      <c r="F146" s="55">
        <f t="shared" si="16"/>
        <v>15314.03</v>
      </c>
      <c r="H146" s="64">
        <f t="shared" si="17"/>
        <v>43683</v>
      </c>
      <c r="I146" s="70">
        <f t="shared" si="18"/>
        <v>7.8846480734549473E-2</v>
      </c>
      <c r="J146" s="70">
        <f t="shared" si="19"/>
        <v>0.10436177962461057</v>
      </c>
      <c r="K146" s="71">
        <f t="shared" si="20"/>
        <v>0</v>
      </c>
    </row>
    <row r="147" spans="1:11">
      <c r="A147" s="51">
        <v>40032</v>
      </c>
      <c r="B147" s="52">
        <v>102.77757871438773</v>
      </c>
      <c r="C147" s="53">
        <v>5546.33</v>
      </c>
      <c r="D147" s="54">
        <f t="shared" si="14"/>
        <v>43684</v>
      </c>
      <c r="E147" s="53">
        <f t="shared" si="15"/>
        <v>219.56233283185318</v>
      </c>
      <c r="F147" s="55">
        <f t="shared" si="16"/>
        <v>15184.34</v>
      </c>
      <c r="H147" s="64">
        <f t="shared" si="17"/>
        <v>43684</v>
      </c>
      <c r="I147" s="70">
        <f t="shared" si="18"/>
        <v>7.8862121517752515E-2</v>
      </c>
      <c r="J147" s="70">
        <f t="shared" si="19"/>
        <v>0.10595898528576897</v>
      </c>
      <c r="K147" s="71">
        <f t="shared" si="20"/>
        <v>0</v>
      </c>
    </row>
    <row r="148" spans="1:11">
      <c r="A148" s="51">
        <v>40035</v>
      </c>
      <c r="B148" s="52">
        <v>102.80717865705748</v>
      </c>
      <c r="C148" s="53">
        <v>5492.49</v>
      </c>
      <c r="D148" s="54">
        <f t="shared" si="14"/>
        <v>43686</v>
      </c>
      <c r="E148" s="53">
        <f t="shared" si="15"/>
        <v>219.63984517075738</v>
      </c>
      <c r="F148" s="55">
        <f t="shared" si="16"/>
        <v>15542.72</v>
      </c>
      <c r="H148" s="64">
        <f t="shared" si="17"/>
        <v>43686</v>
      </c>
      <c r="I148" s="70">
        <f t="shared" si="18"/>
        <v>7.8869135255051903E-2</v>
      </c>
      <c r="J148" s="70">
        <f t="shared" si="19"/>
        <v>0.10962382969292195</v>
      </c>
      <c r="K148" s="71">
        <f t="shared" si="20"/>
        <v>0</v>
      </c>
    </row>
    <row r="149" spans="1:11">
      <c r="A149" s="51">
        <v>40036</v>
      </c>
      <c r="B149" s="52">
        <v>102.8169453390299</v>
      </c>
      <c r="C149" s="53">
        <v>5534.22</v>
      </c>
      <c r="D149" s="54">
        <f t="shared" si="14"/>
        <v>43686</v>
      </c>
      <c r="E149" s="53">
        <f t="shared" si="15"/>
        <v>219.63984517075738</v>
      </c>
      <c r="F149" s="55">
        <f t="shared" si="16"/>
        <v>15542.72</v>
      </c>
      <c r="H149" s="64">
        <f t="shared" si="17"/>
        <v>43686</v>
      </c>
      <c r="I149" s="70">
        <f t="shared" si="18"/>
        <v>7.8858886533755168E-2</v>
      </c>
      <c r="J149" s="70">
        <f t="shared" si="19"/>
        <v>0.10878428092460757</v>
      </c>
      <c r="K149" s="71">
        <f t="shared" si="20"/>
        <v>0</v>
      </c>
    </row>
    <row r="150" spans="1:11">
      <c r="A150" s="51">
        <v>40037</v>
      </c>
      <c r="B150" s="52">
        <v>102.82681576578246</v>
      </c>
      <c r="C150" s="53">
        <v>5517.09</v>
      </c>
      <c r="D150" s="54">
        <f t="shared" si="14"/>
        <v>43686</v>
      </c>
      <c r="E150" s="53">
        <f t="shared" si="15"/>
        <v>219.63984517075738</v>
      </c>
      <c r="F150" s="55">
        <f t="shared" si="16"/>
        <v>15542.72</v>
      </c>
      <c r="H150" s="64">
        <f t="shared" si="17"/>
        <v>43686</v>
      </c>
      <c r="I150" s="70">
        <f t="shared" si="18"/>
        <v>7.8848530035259712E-2</v>
      </c>
      <c r="J150" s="70">
        <f t="shared" si="19"/>
        <v>0.10912806703361988</v>
      </c>
      <c r="K150" s="71">
        <f t="shared" si="20"/>
        <v>0</v>
      </c>
    </row>
    <row r="151" spans="1:11">
      <c r="A151" s="51">
        <v>40038</v>
      </c>
      <c r="B151" s="52">
        <v>102.8365843132802</v>
      </c>
      <c r="C151" s="53">
        <v>5699.66</v>
      </c>
      <c r="D151" s="54">
        <f t="shared" si="14"/>
        <v>43690</v>
      </c>
      <c r="E151" s="53">
        <f t="shared" si="15"/>
        <v>219.81907128441671</v>
      </c>
      <c r="F151" s="55">
        <f t="shared" si="16"/>
        <v>15289.35</v>
      </c>
      <c r="H151" s="64">
        <f t="shared" si="17"/>
        <v>43690</v>
      </c>
      <c r="I151" s="70">
        <f t="shared" si="18"/>
        <v>7.8926282404377046E-2</v>
      </c>
      <c r="J151" s="70">
        <f t="shared" si="19"/>
        <v>0.10370753450951575</v>
      </c>
      <c r="K151" s="71">
        <f t="shared" si="20"/>
        <v>0</v>
      </c>
    </row>
    <row r="152" spans="1:11">
      <c r="A152" s="51">
        <v>40039</v>
      </c>
      <c r="B152" s="52">
        <v>102.84583960586839</v>
      </c>
      <c r="C152" s="53">
        <v>5668.78</v>
      </c>
      <c r="D152" s="54">
        <f t="shared" si="14"/>
        <v>43691</v>
      </c>
      <c r="E152" s="53">
        <f t="shared" si="15"/>
        <v>219.84852703996884</v>
      </c>
      <c r="F152" s="55">
        <f t="shared" si="16"/>
        <v>15438.86</v>
      </c>
      <c r="H152" s="64">
        <f t="shared" si="17"/>
        <v>43691</v>
      </c>
      <c r="I152" s="70">
        <f t="shared" si="18"/>
        <v>7.8931029158826771E-2</v>
      </c>
      <c r="J152" s="70">
        <f t="shared" si="19"/>
        <v>0.10538244378578154</v>
      </c>
      <c r="K152" s="71">
        <f t="shared" si="20"/>
        <v>0</v>
      </c>
    </row>
    <row r="153" spans="1:11">
      <c r="A153" s="51">
        <v>40042</v>
      </c>
      <c r="B153" s="52">
        <v>102.87515067015607</v>
      </c>
      <c r="C153" s="53">
        <v>5430.95</v>
      </c>
      <c r="D153" s="54">
        <f t="shared" si="14"/>
        <v>43693</v>
      </c>
      <c r="E153" s="53">
        <f t="shared" si="15"/>
        <v>219.91008462754004</v>
      </c>
      <c r="F153" s="55">
        <f t="shared" si="16"/>
        <v>15464.58</v>
      </c>
      <c r="H153" s="64">
        <f t="shared" si="17"/>
        <v>43693</v>
      </c>
      <c r="I153" s="70">
        <f t="shared" si="18"/>
        <v>7.8930489845802976E-2</v>
      </c>
      <c r="J153" s="70">
        <f t="shared" si="19"/>
        <v>0.11031506512845879</v>
      </c>
      <c r="K153" s="71">
        <f t="shared" si="20"/>
        <v>0</v>
      </c>
    </row>
    <row r="154" spans="1:11">
      <c r="A154" s="51">
        <v>40043</v>
      </c>
      <c r="B154" s="52">
        <v>102.88492380946974</v>
      </c>
      <c r="C154" s="53">
        <v>5521.3</v>
      </c>
      <c r="D154" s="54">
        <f t="shared" si="14"/>
        <v>43693</v>
      </c>
      <c r="E154" s="53">
        <f t="shared" si="15"/>
        <v>219.91008462754004</v>
      </c>
      <c r="F154" s="55">
        <f t="shared" si="16"/>
        <v>15464.58</v>
      </c>
      <c r="H154" s="64">
        <f t="shared" si="17"/>
        <v>43693</v>
      </c>
      <c r="I154" s="70">
        <f t="shared" si="18"/>
        <v>7.8920240541667797E-2</v>
      </c>
      <c r="J154" s="70">
        <f t="shared" si="19"/>
        <v>0.10848463708561407</v>
      </c>
      <c r="K154" s="71">
        <f t="shared" si="20"/>
        <v>0</v>
      </c>
    </row>
    <row r="155" spans="1:11">
      <c r="A155" s="51">
        <v>40044</v>
      </c>
      <c r="B155" s="52">
        <v>102.89469787723164</v>
      </c>
      <c r="C155" s="53">
        <v>5441.06</v>
      </c>
      <c r="D155" s="54">
        <f t="shared" si="14"/>
        <v>43696</v>
      </c>
      <c r="E155" s="53">
        <f t="shared" si="15"/>
        <v>220.02883607323892</v>
      </c>
      <c r="F155" s="55">
        <f t="shared" si="16"/>
        <v>15476.07</v>
      </c>
      <c r="H155" s="64">
        <f t="shared" si="17"/>
        <v>43696</v>
      </c>
      <c r="I155" s="70">
        <f t="shared" si="18"/>
        <v>7.8968238321811324E-2</v>
      </c>
      <c r="J155" s="70">
        <f t="shared" si="19"/>
        <v>0.11019103765732763</v>
      </c>
      <c r="K155" s="71">
        <f t="shared" si="20"/>
        <v>0</v>
      </c>
    </row>
    <row r="156" spans="1:11">
      <c r="A156" s="51">
        <v>40045</v>
      </c>
      <c r="B156" s="52">
        <v>102.90447287352997</v>
      </c>
      <c r="C156" s="53">
        <v>5515.01</v>
      </c>
      <c r="D156" s="54">
        <f t="shared" si="14"/>
        <v>43697</v>
      </c>
      <c r="E156" s="53">
        <f t="shared" si="15"/>
        <v>220.06580091769922</v>
      </c>
      <c r="F156" s="55">
        <f t="shared" si="16"/>
        <v>15425.45</v>
      </c>
      <c r="H156" s="64">
        <f t="shared" si="17"/>
        <v>43697</v>
      </c>
      <c r="I156" s="70">
        <f t="shared" si="18"/>
        <v>7.8976113783076674E-2</v>
      </c>
      <c r="J156" s="70">
        <f t="shared" si="19"/>
        <v>0.10833016599253043</v>
      </c>
      <c r="K156" s="71">
        <f t="shared" si="20"/>
        <v>0</v>
      </c>
    </row>
    <row r="157" spans="1:11">
      <c r="A157" s="51">
        <v>40046</v>
      </c>
      <c r="B157" s="52">
        <v>102.91424879845295</v>
      </c>
      <c r="C157" s="53">
        <v>5608.87</v>
      </c>
      <c r="D157" s="54">
        <f t="shared" si="14"/>
        <v>43698</v>
      </c>
      <c r="E157" s="53">
        <f t="shared" si="15"/>
        <v>220.10651309086902</v>
      </c>
      <c r="F157" s="55">
        <f t="shared" si="16"/>
        <v>15290.85</v>
      </c>
      <c r="H157" s="64">
        <f t="shared" si="17"/>
        <v>43698</v>
      </c>
      <c r="I157" s="70">
        <f t="shared" si="18"/>
        <v>7.8985823252474274E-2</v>
      </c>
      <c r="J157" s="70">
        <f t="shared" si="19"/>
        <v>0.10549205412698126</v>
      </c>
      <c r="K157" s="71">
        <f t="shared" si="20"/>
        <v>0</v>
      </c>
    </row>
    <row r="158" spans="1:11">
      <c r="A158" s="51">
        <v>40049</v>
      </c>
      <c r="B158" s="52">
        <v>102.94388810210691</v>
      </c>
      <c r="C158" s="53">
        <v>5750.03</v>
      </c>
      <c r="D158" s="54">
        <f t="shared" si="14"/>
        <v>43700</v>
      </c>
      <c r="E158" s="53">
        <f t="shared" si="15"/>
        <v>220.1758521020146</v>
      </c>
      <c r="F158" s="55">
        <f t="shared" si="16"/>
        <v>15168.88</v>
      </c>
      <c r="H158" s="64">
        <f t="shared" si="17"/>
        <v>43700</v>
      </c>
      <c r="I158" s="70">
        <f t="shared" si="18"/>
        <v>7.8988738315524776E-2</v>
      </c>
      <c r="J158" s="70">
        <f t="shared" si="19"/>
        <v>0.101864878974262</v>
      </c>
      <c r="K158" s="71">
        <f t="shared" si="20"/>
        <v>0</v>
      </c>
    </row>
    <row r="159" spans="1:11">
      <c r="A159" s="51">
        <v>40050</v>
      </c>
      <c r="B159" s="52">
        <v>102.95356482758851</v>
      </c>
      <c r="C159" s="53">
        <v>5770.53</v>
      </c>
      <c r="D159" s="54">
        <f t="shared" si="14"/>
        <v>43700</v>
      </c>
      <c r="E159" s="53">
        <f t="shared" si="15"/>
        <v>220.1758521020146</v>
      </c>
      <c r="F159" s="55">
        <f t="shared" si="16"/>
        <v>15168.88</v>
      </c>
      <c r="H159" s="64">
        <f t="shared" si="17"/>
        <v>43700</v>
      </c>
      <c r="I159" s="70">
        <f t="shared" si="18"/>
        <v>7.8978596345717245E-2</v>
      </c>
      <c r="J159" s="70">
        <f t="shared" si="19"/>
        <v>0.10147281062139313</v>
      </c>
      <c r="K159" s="71">
        <f t="shared" si="20"/>
        <v>0</v>
      </c>
    </row>
    <row r="160" spans="1:11">
      <c r="A160" s="51">
        <v>40051</v>
      </c>
      <c r="B160" s="52">
        <v>102.96303655555265</v>
      </c>
      <c r="C160" s="53">
        <v>5797.53</v>
      </c>
      <c r="D160" s="54">
        <f t="shared" si="14"/>
        <v>43703</v>
      </c>
      <c r="E160" s="53">
        <f t="shared" si="15"/>
        <v>220.27757334568574</v>
      </c>
      <c r="F160" s="55">
        <f t="shared" si="16"/>
        <v>15488.96</v>
      </c>
      <c r="H160" s="64">
        <f t="shared" si="17"/>
        <v>43703</v>
      </c>
      <c r="I160" s="70">
        <f t="shared" si="18"/>
        <v>7.9018508237008733E-2</v>
      </c>
      <c r="J160" s="70">
        <f t="shared" si="19"/>
        <v>0.10326013401901113</v>
      </c>
      <c r="K160" s="71">
        <f t="shared" si="20"/>
        <v>0</v>
      </c>
    </row>
    <row r="161" spans="1:11">
      <c r="A161" s="51">
        <v>40052</v>
      </c>
      <c r="B161" s="52">
        <v>102.97230322884263</v>
      </c>
      <c r="C161" s="53">
        <v>5806.62</v>
      </c>
      <c r="D161" s="54">
        <f t="shared" si="14"/>
        <v>43704</v>
      </c>
      <c r="E161" s="53">
        <f t="shared" si="15"/>
        <v>220.31766386403464</v>
      </c>
      <c r="F161" s="55">
        <f t="shared" si="16"/>
        <v>15555.44</v>
      </c>
      <c r="H161" s="64">
        <f t="shared" si="17"/>
        <v>43704</v>
      </c>
      <c r="I161" s="70">
        <f t="shared" si="18"/>
        <v>7.9028433903058914E-2</v>
      </c>
      <c r="J161" s="70">
        <f t="shared" si="19"/>
        <v>0.10355984481865299</v>
      </c>
      <c r="K161" s="71">
        <f t="shared" si="20"/>
        <v>0</v>
      </c>
    </row>
    <row r="162" spans="1:11">
      <c r="A162" s="51">
        <v>40053</v>
      </c>
      <c r="B162" s="52">
        <v>102.98115884692032</v>
      </c>
      <c r="C162" s="53">
        <v>5861.96</v>
      </c>
      <c r="D162" s="54">
        <f t="shared" si="14"/>
        <v>43705</v>
      </c>
      <c r="E162" s="53">
        <f t="shared" si="15"/>
        <v>220.35115214894196</v>
      </c>
      <c r="F162" s="55">
        <f t="shared" si="16"/>
        <v>15472.44</v>
      </c>
      <c r="H162" s="64">
        <f t="shared" si="17"/>
        <v>43705</v>
      </c>
      <c r="I162" s="70">
        <f t="shared" si="18"/>
        <v>7.9035554666852859E-2</v>
      </c>
      <c r="J162" s="70">
        <f t="shared" si="19"/>
        <v>0.10192388206855485</v>
      </c>
      <c r="K162" s="71">
        <f t="shared" si="20"/>
        <v>0</v>
      </c>
    </row>
    <row r="163" spans="1:11">
      <c r="A163" s="51">
        <v>40056</v>
      </c>
      <c r="B163" s="52">
        <v>103.00958164676207</v>
      </c>
      <c r="C163" s="53">
        <v>5774.96</v>
      </c>
      <c r="D163" s="54">
        <f t="shared" si="14"/>
        <v>43707</v>
      </c>
      <c r="E163" s="53">
        <f t="shared" si="15"/>
        <v>220.42012745199798</v>
      </c>
      <c r="F163" s="55">
        <f t="shared" si="16"/>
        <v>15440.47</v>
      </c>
      <c r="H163" s="64">
        <f t="shared" si="17"/>
        <v>43707</v>
      </c>
      <c r="I163" s="70">
        <f t="shared" si="18"/>
        <v>7.90395485701616E-2</v>
      </c>
      <c r="J163" s="70">
        <f t="shared" si="19"/>
        <v>0.10334454848263719</v>
      </c>
      <c r="K163" s="71">
        <f t="shared" si="20"/>
        <v>0</v>
      </c>
    </row>
    <row r="164" spans="1:11">
      <c r="A164" s="51">
        <v>40057</v>
      </c>
      <c r="B164" s="52">
        <v>103.01916153785521</v>
      </c>
      <c r="C164" s="53">
        <v>5729.9</v>
      </c>
      <c r="D164" s="54">
        <f t="shared" si="14"/>
        <v>43707</v>
      </c>
      <c r="E164" s="53">
        <f t="shared" si="15"/>
        <v>220.42012745199798</v>
      </c>
      <c r="F164" s="55">
        <f t="shared" si="16"/>
        <v>15440.47</v>
      </c>
      <c r="H164" s="64">
        <f t="shared" si="17"/>
        <v>43707</v>
      </c>
      <c r="I164" s="70">
        <f t="shared" si="18"/>
        <v>7.9029514015620306E-2</v>
      </c>
      <c r="J164" s="70">
        <f t="shared" si="19"/>
        <v>0.10420916460016127</v>
      </c>
      <c r="K164" s="71">
        <f t="shared" si="20"/>
        <v>0</v>
      </c>
    </row>
    <row r="165" spans="1:11">
      <c r="A165" s="51">
        <v>40058</v>
      </c>
      <c r="B165" s="52">
        <v>103.02874231987822</v>
      </c>
      <c r="C165" s="53">
        <v>5708.82</v>
      </c>
      <c r="D165" s="54">
        <f t="shared" si="14"/>
        <v>43707</v>
      </c>
      <c r="E165" s="53">
        <f t="shared" si="15"/>
        <v>220.42012745199798</v>
      </c>
      <c r="F165" s="55">
        <f t="shared" si="16"/>
        <v>15440.47</v>
      </c>
      <c r="H165" s="64">
        <f t="shared" si="17"/>
        <v>43707</v>
      </c>
      <c r="I165" s="70">
        <f t="shared" si="18"/>
        <v>7.9019479554395478E-2</v>
      </c>
      <c r="J165" s="70">
        <f t="shared" si="19"/>
        <v>0.10461622143275329</v>
      </c>
      <c r="K165" s="71">
        <f t="shared" si="20"/>
        <v>0</v>
      </c>
    </row>
    <row r="166" spans="1:11">
      <c r="A166" s="51">
        <v>40059</v>
      </c>
      <c r="B166" s="52">
        <v>103.03842702165629</v>
      </c>
      <c r="C166" s="53">
        <v>5690.74</v>
      </c>
      <c r="D166" s="54">
        <f t="shared" si="14"/>
        <v>43711</v>
      </c>
      <c r="E166" s="53">
        <f t="shared" si="15"/>
        <v>220.56472305560649</v>
      </c>
      <c r="F166" s="55">
        <f t="shared" si="16"/>
        <v>15124.8</v>
      </c>
      <c r="H166" s="64">
        <f t="shared" si="17"/>
        <v>43711</v>
      </c>
      <c r="I166" s="70">
        <f t="shared" si="18"/>
        <v>7.9080099421693362E-2</v>
      </c>
      <c r="J166" s="70">
        <f t="shared" si="19"/>
        <v>0.10268658137583042</v>
      </c>
      <c r="K166" s="71">
        <f t="shared" si="20"/>
        <v>0</v>
      </c>
    </row>
    <row r="167" spans="1:11">
      <c r="A167" s="51">
        <v>40060</v>
      </c>
      <c r="B167" s="52">
        <v>103.04811263379634</v>
      </c>
      <c r="C167" s="53">
        <v>5798.37</v>
      </c>
      <c r="D167" s="54">
        <f t="shared" si="14"/>
        <v>43712</v>
      </c>
      <c r="E167" s="53">
        <f t="shared" si="15"/>
        <v>220.60221905852595</v>
      </c>
      <c r="F167" s="55">
        <f t="shared" si="16"/>
        <v>15190.3</v>
      </c>
      <c r="H167" s="64">
        <f t="shared" si="17"/>
        <v>43712</v>
      </c>
      <c r="I167" s="70">
        <f t="shared" si="18"/>
        <v>7.9088299379218352E-2</v>
      </c>
      <c r="J167" s="70">
        <f t="shared" si="19"/>
        <v>0.10109817452107261</v>
      </c>
      <c r="K167" s="71">
        <f t="shared" si="20"/>
        <v>0</v>
      </c>
    </row>
    <row r="168" spans="1:11">
      <c r="A168" s="51">
        <v>40063</v>
      </c>
      <c r="B168" s="52">
        <v>103.07748134589697</v>
      </c>
      <c r="C168" s="53">
        <v>5925.39</v>
      </c>
      <c r="D168" s="54">
        <f t="shared" si="14"/>
        <v>43714</v>
      </c>
      <c r="E168" s="53">
        <f t="shared" si="15"/>
        <v>220.68076040630478</v>
      </c>
      <c r="F168" s="55">
        <f t="shared" si="16"/>
        <v>15332.57</v>
      </c>
      <c r="H168" s="64">
        <f t="shared" si="17"/>
        <v>43714</v>
      </c>
      <c r="I168" s="70">
        <f t="shared" si="18"/>
        <v>7.9095961880852883E-2</v>
      </c>
      <c r="J168" s="70">
        <f t="shared" si="19"/>
        <v>9.9739442875878881E-2</v>
      </c>
      <c r="K168" s="71">
        <f t="shared" si="20"/>
        <v>0</v>
      </c>
    </row>
    <row r="169" spans="1:11">
      <c r="A169" s="51">
        <v>40064</v>
      </c>
      <c r="B169" s="52">
        <v>103.08737678410618</v>
      </c>
      <c r="C169" s="53">
        <v>5953.08</v>
      </c>
      <c r="D169" s="54">
        <f t="shared" si="14"/>
        <v>43714</v>
      </c>
      <c r="E169" s="53">
        <f t="shared" si="15"/>
        <v>220.68076040630478</v>
      </c>
      <c r="F169" s="55">
        <f t="shared" si="16"/>
        <v>15332.57</v>
      </c>
      <c r="H169" s="64">
        <f t="shared" si="17"/>
        <v>43714</v>
      </c>
      <c r="I169" s="70">
        <f t="shared" si="18"/>
        <v>7.9085603106554325E-2</v>
      </c>
      <c r="J169" s="70">
        <f t="shared" si="19"/>
        <v>9.9226839101674846E-2</v>
      </c>
      <c r="K169" s="71">
        <f t="shared" si="20"/>
        <v>0</v>
      </c>
    </row>
    <row r="170" spans="1:11">
      <c r="A170" s="51">
        <v>40065</v>
      </c>
      <c r="B170" s="52">
        <v>103.09727317227747</v>
      </c>
      <c r="C170" s="53">
        <v>5964.2</v>
      </c>
      <c r="D170" s="54">
        <f t="shared" si="14"/>
        <v>43717</v>
      </c>
      <c r="E170" s="53">
        <f t="shared" si="15"/>
        <v>220.78801125586224</v>
      </c>
      <c r="F170" s="55">
        <f t="shared" si="16"/>
        <v>15412.14</v>
      </c>
      <c r="H170" s="64">
        <f t="shared" si="17"/>
        <v>43717</v>
      </c>
      <c r="I170" s="70">
        <f t="shared" si="18"/>
        <v>7.912767602280657E-2</v>
      </c>
      <c r="J170" s="70">
        <f t="shared" si="19"/>
        <v>9.9590742130850396E-2</v>
      </c>
      <c r="K170" s="71">
        <f t="shared" si="20"/>
        <v>0</v>
      </c>
    </row>
    <row r="171" spans="1:11">
      <c r="A171" s="51">
        <v>40066</v>
      </c>
      <c r="B171" s="52">
        <v>103.10706741322883</v>
      </c>
      <c r="C171" s="53">
        <v>5971.09</v>
      </c>
      <c r="D171" s="54">
        <f t="shared" si="14"/>
        <v>43717</v>
      </c>
      <c r="E171" s="53">
        <f t="shared" si="15"/>
        <v>220.78801125586224</v>
      </c>
      <c r="F171" s="55">
        <f t="shared" si="16"/>
        <v>15412.14</v>
      </c>
      <c r="H171" s="64">
        <f t="shared" si="17"/>
        <v>43717</v>
      </c>
      <c r="I171" s="70">
        <f t="shared" si="18"/>
        <v>7.9117424845500661E-2</v>
      </c>
      <c r="J171" s="70">
        <f t="shared" si="19"/>
        <v>9.9463795174150604E-2</v>
      </c>
      <c r="K171" s="71">
        <f t="shared" si="20"/>
        <v>0</v>
      </c>
    </row>
    <row r="172" spans="1:11">
      <c r="A172" s="51">
        <v>40067</v>
      </c>
      <c r="B172" s="52">
        <v>103.11645015636344</v>
      </c>
      <c r="C172" s="53">
        <v>5985.39</v>
      </c>
      <c r="D172" s="54">
        <f t="shared" si="14"/>
        <v>43719</v>
      </c>
      <c r="E172" s="53">
        <f t="shared" si="15"/>
        <v>220.85645553935157</v>
      </c>
      <c r="F172" s="55">
        <f t="shared" si="16"/>
        <v>15457.9</v>
      </c>
      <c r="H172" s="64">
        <f t="shared" si="17"/>
        <v>43719</v>
      </c>
      <c r="I172" s="70">
        <f t="shared" si="18"/>
        <v>7.9141053038474185E-2</v>
      </c>
      <c r="J172" s="70">
        <f t="shared" si="19"/>
        <v>9.9526761012250109E-2</v>
      </c>
      <c r="K172" s="71">
        <f t="shared" si="20"/>
        <v>0</v>
      </c>
    </row>
    <row r="173" spans="1:11">
      <c r="A173" s="51">
        <v>40070</v>
      </c>
      <c r="B173" s="52">
        <v>103.14614769400848</v>
      </c>
      <c r="C173" s="53">
        <v>5960.63</v>
      </c>
      <c r="D173" s="54">
        <f t="shared" si="14"/>
        <v>43721</v>
      </c>
      <c r="E173" s="53">
        <f t="shared" si="15"/>
        <v>220.92713525551574</v>
      </c>
      <c r="F173" s="55">
        <f t="shared" si="16"/>
        <v>15514.2</v>
      </c>
      <c r="H173" s="64">
        <f t="shared" si="17"/>
        <v>43721</v>
      </c>
      <c r="I173" s="70">
        <f t="shared" si="18"/>
        <v>7.9144508005896785E-2</v>
      </c>
      <c r="J173" s="70">
        <f t="shared" si="19"/>
        <v>0.10038261961589012</v>
      </c>
      <c r="K173" s="71">
        <f t="shared" si="20"/>
        <v>0</v>
      </c>
    </row>
    <row r="174" spans="1:11">
      <c r="A174" s="51">
        <v>40071</v>
      </c>
      <c r="B174" s="52">
        <v>103.15615287033479</v>
      </c>
      <c r="C174" s="53">
        <v>6064.15</v>
      </c>
      <c r="D174" s="54">
        <f t="shared" si="14"/>
        <v>43721</v>
      </c>
      <c r="E174" s="53">
        <f t="shared" si="15"/>
        <v>220.92713525551574</v>
      </c>
      <c r="F174" s="55">
        <f t="shared" si="16"/>
        <v>15514.2</v>
      </c>
      <c r="H174" s="64">
        <f t="shared" si="17"/>
        <v>43721</v>
      </c>
      <c r="I174" s="70">
        <f t="shared" si="18"/>
        <v>7.9134040862583133E-2</v>
      </c>
      <c r="J174" s="70">
        <f t="shared" si="19"/>
        <v>9.8489588571818221E-2</v>
      </c>
      <c r="K174" s="71">
        <f t="shared" si="20"/>
        <v>0</v>
      </c>
    </row>
    <row r="175" spans="1:11">
      <c r="A175" s="51">
        <v>40072</v>
      </c>
      <c r="B175" s="52">
        <v>103.16615901716322</v>
      </c>
      <c r="C175" s="53">
        <v>6146.31</v>
      </c>
      <c r="D175" s="54">
        <f t="shared" si="14"/>
        <v>43724</v>
      </c>
      <c r="E175" s="53">
        <f t="shared" si="15"/>
        <v>221.03119193622112</v>
      </c>
      <c r="F175" s="55">
        <f t="shared" si="16"/>
        <v>15412.83</v>
      </c>
      <c r="H175" s="64">
        <f t="shared" si="17"/>
        <v>43724</v>
      </c>
      <c r="I175" s="70">
        <f t="shared" si="18"/>
        <v>7.9174389771611287E-2</v>
      </c>
      <c r="J175" s="70">
        <f t="shared" si="19"/>
        <v>9.6293382832487007E-2</v>
      </c>
      <c r="K175" s="71">
        <f t="shared" si="20"/>
        <v>0</v>
      </c>
    </row>
    <row r="176" spans="1:11">
      <c r="A176" s="51">
        <v>40073</v>
      </c>
      <c r="B176" s="52">
        <v>103.1762693007469</v>
      </c>
      <c r="C176" s="53">
        <v>6155.18</v>
      </c>
      <c r="D176" s="54">
        <f t="shared" si="14"/>
        <v>43725</v>
      </c>
      <c r="E176" s="53">
        <f t="shared" si="15"/>
        <v>221.05815774163733</v>
      </c>
      <c r="F176" s="55">
        <f t="shared" si="16"/>
        <v>15152.39</v>
      </c>
      <c r="H176" s="64">
        <f t="shared" si="17"/>
        <v>43725</v>
      </c>
      <c r="I176" s="70">
        <f t="shared" si="18"/>
        <v>7.9176979508383649E-2</v>
      </c>
      <c r="J176" s="70">
        <f t="shared" si="19"/>
        <v>9.426885416375641E-2</v>
      </c>
      <c r="K176" s="71">
        <f t="shared" si="20"/>
        <v>0</v>
      </c>
    </row>
    <row r="177" spans="1:11">
      <c r="A177" s="51">
        <v>40074</v>
      </c>
      <c r="B177" s="52">
        <v>103.18627739886907</v>
      </c>
      <c r="C177" s="53">
        <v>6168.19</v>
      </c>
      <c r="D177" s="54">
        <f t="shared" si="14"/>
        <v>43726</v>
      </c>
      <c r="E177" s="53">
        <f t="shared" si="15"/>
        <v>221.09197963977181</v>
      </c>
      <c r="F177" s="55">
        <f t="shared" si="16"/>
        <v>15184.69</v>
      </c>
      <c r="H177" s="64">
        <f t="shared" si="17"/>
        <v>43726</v>
      </c>
      <c r="I177" s="70">
        <f t="shared" si="18"/>
        <v>7.9183022161058103E-2</v>
      </c>
      <c r="J177" s="70">
        <f t="shared" si="19"/>
        <v>9.4270820775201214E-2</v>
      </c>
      <c r="K177" s="71">
        <f t="shared" si="20"/>
        <v>0</v>
      </c>
    </row>
    <row r="178" spans="1:11">
      <c r="A178" s="51">
        <v>40078</v>
      </c>
      <c r="B178" s="52">
        <v>103.22631367449983</v>
      </c>
      <c r="C178" s="53">
        <v>6223.21</v>
      </c>
      <c r="D178" s="54">
        <f t="shared" si="14"/>
        <v>43728</v>
      </c>
      <c r="E178" s="53">
        <f t="shared" si="15"/>
        <v>221.14305454194107</v>
      </c>
      <c r="F178" s="55">
        <f t="shared" si="16"/>
        <v>15791.99</v>
      </c>
      <c r="H178" s="64">
        <f t="shared" si="17"/>
        <v>43728</v>
      </c>
      <c r="I178" s="70">
        <f t="shared" si="18"/>
        <v>7.9166085658349372E-2</v>
      </c>
      <c r="J178" s="70">
        <f t="shared" si="19"/>
        <v>9.7595304341645761E-2</v>
      </c>
      <c r="K178" s="71">
        <f t="shared" si="20"/>
        <v>0</v>
      </c>
    </row>
    <row r="179" spans="1:11">
      <c r="A179" s="51">
        <v>40079</v>
      </c>
      <c r="B179" s="52">
        <v>103.23653307955362</v>
      </c>
      <c r="C179" s="53">
        <v>6160.91</v>
      </c>
      <c r="D179" s="54">
        <f t="shared" si="14"/>
        <v>43731</v>
      </c>
      <c r="E179" s="53">
        <f t="shared" si="15"/>
        <v>221.20342659583102</v>
      </c>
      <c r="F179" s="55">
        <f t="shared" si="16"/>
        <v>16248.62</v>
      </c>
      <c r="H179" s="64">
        <f t="shared" si="17"/>
        <v>43731</v>
      </c>
      <c r="I179" s="70">
        <f t="shared" si="18"/>
        <v>7.9184859819628084E-2</v>
      </c>
      <c r="J179" s="70">
        <f t="shared" si="19"/>
        <v>0.10183651730034415</v>
      </c>
      <c r="K179" s="71">
        <f t="shared" si="20"/>
        <v>0</v>
      </c>
    </row>
    <row r="180" spans="1:11">
      <c r="A180" s="51">
        <v>40080</v>
      </c>
      <c r="B180" s="52">
        <v>103.24634055019618</v>
      </c>
      <c r="C180" s="53">
        <v>6181.47</v>
      </c>
      <c r="D180" s="54">
        <f t="shared" si="14"/>
        <v>43732</v>
      </c>
      <c r="E180" s="53">
        <f t="shared" si="15"/>
        <v>221.23019221044913</v>
      </c>
      <c r="F180" s="55">
        <f t="shared" si="16"/>
        <v>16231.83</v>
      </c>
      <c r="H180" s="64">
        <f t="shared" si="17"/>
        <v>43732</v>
      </c>
      <c r="I180" s="70">
        <f t="shared" si="18"/>
        <v>7.9187665400908269E-2</v>
      </c>
      <c r="J180" s="70">
        <f t="shared" si="19"/>
        <v>0.1013556192767977</v>
      </c>
      <c r="K180" s="71">
        <f t="shared" si="20"/>
        <v>0</v>
      </c>
    </row>
    <row r="181" spans="1:11">
      <c r="A181" s="51">
        <v>40081</v>
      </c>
      <c r="B181" s="52">
        <v>103.2560457062079</v>
      </c>
      <c r="C181" s="53">
        <v>6147.23</v>
      </c>
      <c r="D181" s="54">
        <f t="shared" si="14"/>
        <v>43733</v>
      </c>
      <c r="E181" s="53">
        <f t="shared" si="15"/>
        <v>221.26404042985735</v>
      </c>
      <c r="F181" s="55">
        <f t="shared" si="16"/>
        <v>16024.49</v>
      </c>
      <c r="H181" s="64">
        <f t="shared" si="17"/>
        <v>43733</v>
      </c>
      <c r="I181" s="70">
        <f t="shared" si="18"/>
        <v>7.9194031840661649E-2</v>
      </c>
      <c r="J181" s="70">
        <f t="shared" si="19"/>
        <v>0.10055176690325873</v>
      </c>
      <c r="K181" s="71">
        <f t="shared" si="20"/>
        <v>0</v>
      </c>
    </row>
    <row r="182" spans="1:11">
      <c r="A182" s="51">
        <v>40085</v>
      </c>
      <c r="B182" s="52">
        <v>103.29404393102777</v>
      </c>
      <c r="C182" s="53">
        <v>6206.65</v>
      </c>
      <c r="D182" s="54">
        <f t="shared" si="14"/>
        <v>43735</v>
      </c>
      <c r="E182" s="53">
        <f t="shared" si="15"/>
        <v>221.34480917137918</v>
      </c>
      <c r="F182" s="55">
        <f t="shared" si="16"/>
        <v>16125.65</v>
      </c>
      <c r="H182" s="64">
        <f t="shared" si="17"/>
        <v>43735</v>
      </c>
      <c r="I182" s="70">
        <f t="shared" si="18"/>
        <v>7.9193711792870936E-2</v>
      </c>
      <c r="J182" s="70">
        <f t="shared" si="19"/>
        <v>0.10018570403490767</v>
      </c>
      <c r="K182" s="71">
        <f t="shared" si="20"/>
        <v>0</v>
      </c>
    </row>
    <row r="183" spans="1:11">
      <c r="A183" s="51">
        <v>40086</v>
      </c>
      <c r="B183" s="52">
        <v>103.30354698306942</v>
      </c>
      <c r="C183" s="53">
        <v>6302.19</v>
      </c>
      <c r="D183" s="54">
        <f t="shared" si="14"/>
        <v>43738</v>
      </c>
      <c r="E183" s="53">
        <f t="shared" si="15"/>
        <v>221.50948970940271</v>
      </c>
      <c r="F183" s="55">
        <f t="shared" si="16"/>
        <v>16072.5</v>
      </c>
      <c r="H183" s="64">
        <f t="shared" si="17"/>
        <v>43738</v>
      </c>
      <c r="I183" s="70">
        <f t="shared" si="18"/>
        <v>7.9264048117726027E-2</v>
      </c>
      <c r="J183" s="70">
        <f t="shared" si="19"/>
        <v>9.8143750139515928E-2</v>
      </c>
      <c r="K183" s="71">
        <f t="shared" si="20"/>
        <v>0</v>
      </c>
    </row>
    <row r="184" spans="1:11">
      <c r="A184" s="51">
        <v>40087</v>
      </c>
      <c r="B184" s="52">
        <v>103.31253439165694</v>
      </c>
      <c r="C184" s="53">
        <v>6301.54</v>
      </c>
      <c r="D184" s="54">
        <f t="shared" si="14"/>
        <v>43739</v>
      </c>
      <c r="E184" s="53">
        <f t="shared" si="15"/>
        <v>221.56021538254618</v>
      </c>
      <c r="F184" s="55">
        <f t="shared" si="16"/>
        <v>15912.03</v>
      </c>
      <c r="H184" s="64">
        <f t="shared" si="17"/>
        <v>43739</v>
      </c>
      <c r="I184" s="70">
        <f t="shared" si="18"/>
        <v>7.9279371354958217E-2</v>
      </c>
      <c r="J184" s="70">
        <f t="shared" si="19"/>
        <v>9.7053706706838883E-2</v>
      </c>
      <c r="K184" s="71">
        <f t="shared" si="20"/>
        <v>0</v>
      </c>
    </row>
    <row r="185" spans="1:11">
      <c r="A185" s="51">
        <v>40091</v>
      </c>
      <c r="B185" s="52">
        <v>103.34807390348766</v>
      </c>
      <c r="C185" s="53">
        <v>6202.09</v>
      </c>
      <c r="D185" s="54">
        <f t="shared" si="14"/>
        <v>43742</v>
      </c>
      <c r="E185" s="53">
        <f t="shared" si="15"/>
        <v>221.67876538676006</v>
      </c>
      <c r="F185" s="55">
        <f t="shared" si="16"/>
        <v>15652.7</v>
      </c>
      <c r="H185" s="64">
        <f t="shared" si="17"/>
        <v>43742</v>
      </c>
      <c r="I185" s="70">
        <f t="shared" si="18"/>
        <v>7.9299984175566163E-2</v>
      </c>
      <c r="J185" s="70">
        <f t="shared" si="19"/>
        <v>9.6996191344977278E-2</v>
      </c>
      <c r="K185" s="71">
        <f t="shared" si="20"/>
        <v>0</v>
      </c>
    </row>
    <row r="186" spans="1:11">
      <c r="A186" s="51">
        <v>40092</v>
      </c>
      <c r="B186" s="52">
        <v>103.35685848976945</v>
      </c>
      <c r="C186" s="53">
        <v>6232.12</v>
      </c>
      <c r="D186" s="54">
        <f t="shared" si="14"/>
        <v>43742</v>
      </c>
      <c r="E186" s="53">
        <f t="shared" si="15"/>
        <v>221.67876538676006</v>
      </c>
      <c r="F186" s="55">
        <f t="shared" si="16"/>
        <v>15652.7</v>
      </c>
      <c r="H186" s="64">
        <f t="shared" si="17"/>
        <v>43742</v>
      </c>
      <c r="I186" s="70">
        <f t="shared" si="18"/>
        <v>7.9290810554561997E-2</v>
      </c>
      <c r="J186" s="70">
        <f t="shared" si="19"/>
        <v>9.6466444704477183E-2</v>
      </c>
      <c r="K186" s="71">
        <f t="shared" si="20"/>
        <v>0</v>
      </c>
    </row>
    <row r="187" spans="1:11">
      <c r="A187" s="51">
        <v>40093</v>
      </c>
      <c r="B187" s="52">
        <v>103.36585053645805</v>
      </c>
      <c r="C187" s="53">
        <v>6180.46</v>
      </c>
      <c r="D187" s="54">
        <f t="shared" si="14"/>
        <v>43745</v>
      </c>
      <c r="E187" s="53">
        <f t="shared" si="15"/>
        <v>221.80179710154974</v>
      </c>
      <c r="F187" s="55">
        <f t="shared" si="16"/>
        <v>15584.94</v>
      </c>
      <c r="H187" s="64">
        <f t="shared" si="17"/>
        <v>43745</v>
      </c>
      <c r="I187" s="70">
        <f t="shared" si="18"/>
        <v>7.934130633786296E-2</v>
      </c>
      <c r="J187" s="70">
        <f t="shared" si="19"/>
        <v>9.690352836531968E-2</v>
      </c>
      <c r="K187" s="71">
        <f t="shared" si="20"/>
        <v>0</v>
      </c>
    </row>
    <row r="188" spans="1:11">
      <c r="A188" s="51">
        <v>40094</v>
      </c>
      <c r="B188" s="52">
        <v>103.37484336545472</v>
      </c>
      <c r="C188" s="53">
        <v>6200.92</v>
      </c>
      <c r="D188" s="54">
        <f t="shared" si="14"/>
        <v>43745</v>
      </c>
      <c r="E188" s="53">
        <f t="shared" si="15"/>
        <v>221.80179710154974</v>
      </c>
      <c r="F188" s="55">
        <f t="shared" si="16"/>
        <v>15584.94</v>
      </c>
      <c r="H188" s="64">
        <f t="shared" si="17"/>
        <v>43745</v>
      </c>
      <c r="I188" s="70">
        <f t="shared" si="18"/>
        <v>7.9331916517794809E-2</v>
      </c>
      <c r="J188" s="70">
        <f t="shared" si="19"/>
        <v>9.6541065402149906E-2</v>
      </c>
      <c r="K188" s="71">
        <f t="shared" si="20"/>
        <v>0</v>
      </c>
    </row>
    <row r="189" spans="1:11">
      <c r="A189" s="51">
        <v>40095</v>
      </c>
      <c r="B189" s="52">
        <v>103.38342347745406</v>
      </c>
      <c r="C189" s="53">
        <v>6130.2</v>
      </c>
      <c r="D189" s="54">
        <f t="shared" si="14"/>
        <v>43747</v>
      </c>
      <c r="E189" s="53">
        <f t="shared" si="15"/>
        <v>221.86301439754976</v>
      </c>
      <c r="F189" s="55">
        <f t="shared" si="16"/>
        <v>15846.77</v>
      </c>
      <c r="H189" s="64">
        <f t="shared" si="17"/>
        <v>43747</v>
      </c>
      <c r="I189" s="70">
        <f t="shared" si="18"/>
        <v>7.9352744086285121E-2</v>
      </c>
      <c r="J189" s="70">
        <f t="shared" si="19"/>
        <v>9.9630079434382512E-2</v>
      </c>
      <c r="K189" s="71">
        <f t="shared" si="20"/>
        <v>0</v>
      </c>
    </row>
    <row r="190" spans="1:11">
      <c r="A190" s="51">
        <v>40098</v>
      </c>
      <c r="B190" s="52">
        <v>103.41133700179297</v>
      </c>
      <c r="C190" s="53">
        <v>6265.4</v>
      </c>
      <c r="D190" s="54">
        <f t="shared" si="14"/>
        <v>43749</v>
      </c>
      <c r="E190" s="53">
        <f t="shared" si="15"/>
        <v>221.94067309716428</v>
      </c>
      <c r="F190" s="55">
        <f t="shared" si="16"/>
        <v>15835.17</v>
      </c>
      <c r="H190" s="64">
        <f t="shared" si="17"/>
        <v>43749</v>
      </c>
      <c r="I190" s="70">
        <f t="shared" si="18"/>
        <v>7.9361379498243512E-2</v>
      </c>
      <c r="J190" s="70">
        <f t="shared" si="19"/>
        <v>9.7153499647465225E-2</v>
      </c>
      <c r="K190" s="71">
        <f t="shared" si="20"/>
        <v>0</v>
      </c>
    </row>
    <row r="191" spans="1:11">
      <c r="A191" s="51">
        <v>40100</v>
      </c>
      <c r="B191" s="52">
        <v>103.4305715104753</v>
      </c>
      <c r="C191" s="53">
        <v>6344.64</v>
      </c>
      <c r="D191" s="54">
        <f t="shared" si="14"/>
        <v>43752</v>
      </c>
      <c r="E191" s="53">
        <f t="shared" si="15"/>
        <v>222.06717928082966</v>
      </c>
      <c r="F191" s="55">
        <f t="shared" si="16"/>
        <v>15885.74</v>
      </c>
      <c r="H191" s="64">
        <f t="shared" si="17"/>
        <v>43752</v>
      </c>
      <c r="I191" s="70">
        <f t="shared" si="18"/>
        <v>7.9402812109699017E-2</v>
      </c>
      <c r="J191" s="70">
        <f t="shared" si="19"/>
        <v>9.6124907741684584E-2</v>
      </c>
      <c r="K191" s="71">
        <f t="shared" si="20"/>
        <v>0</v>
      </c>
    </row>
    <row r="192" spans="1:11">
      <c r="A192" s="51">
        <v>40101</v>
      </c>
      <c r="B192" s="52">
        <v>103.44019055362577</v>
      </c>
      <c r="C192" s="53">
        <v>6334.84</v>
      </c>
      <c r="D192" s="54">
        <f t="shared" si="14"/>
        <v>43753</v>
      </c>
      <c r="E192" s="53">
        <f t="shared" si="15"/>
        <v>222.10359829823173</v>
      </c>
      <c r="F192" s="55">
        <f t="shared" si="16"/>
        <v>16007.83</v>
      </c>
      <c r="H192" s="64">
        <f t="shared" si="17"/>
        <v>43753</v>
      </c>
      <c r="I192" s="70">
        <f t="shared" si="18"/>
        <v>7.9410474912201101E-2</v>
      </c>
      <c r="J192" s="70">
        <f t="shared" si="19"/>
        <v>9.7134018546176426E-2</v>
      </c>
      <c r="K192" s="71">
        <f t="shared" si="20"/>
        <v>0</v>
      </c>
    </row>
    <row r="193" spans="1:12">
      <c r="A193" s="51">
        <v>40102</v>
      </c>
      <c r="B193" s="52">
        <v>103.44970705115669</v>
      </c>
      <c r="C193" s="53">
        <v>6379.5</v>
      </c>
      <c r="D193" s="54">
        <f t="shared" si="14"/>
        <v>43754</v>
      </c>
      <c r="E193" s="53">
        <f t="shared" si="15"/>
        <v>222.13869066676287</v>
      </c>
      <c r="F193" s="55">
        <f t="shared" si="16"/>
        <v>16057.85</v>
      </c>
      <c r="H193" s="64">
        <f t="shared" si="17"/>
        <v>43754</v>
      </c>
      <c r="I193" s="70">
        <f t="shared" si="18"/>
        <v>7.9417598154439384E-2</v>
      </c>
      <c r="J193" s="70">
        <f t="shared" si="19"/>
        <v>9.6705636434007536E-2</v>
      </c>
      <c r="K193" s="71">
        <f t="shared" si="20"/>
        <v>0</v>
      </c>
    </row>
    <row r="194" spans="1:12">
      <c r="A194" s="51">
        <v>40103</v>
      </c>
      <c r="B194" s="52">
        <v>103.4592244242054</v>
      </c>
      <c r="C194" s="53">
        <v>6379.08</v>
      </c>
      <c r="D194" s="54">
        <f t="shared" ref="D194:D257" si="21">VLOOKUP(EDATE(A194,120),A:A,1,1)</f>
        <v>43755</v>
      </c>
      <c r="E194" s="53">
        <f t="shared" ref="E194:E257" si="22">VLOOKUP(D194,A:B,2,0)</f>
        <v>222.17067863821887</v>
      </c>
      <c r="F194" s="55">
        <f t="shared" ref="F194:F257" si="23">VLOOKUP(D194,A:C,3,0)</f>
        <v>16245.31</v>
      </c>
      <c r="H194" s="64">
        <f t="shared" ref="H194:H257" si="24">D194</f>
        <v>43755</v>
      </c>
      <c r="I194" s="70">
        <f t="shared" ref="I194:I257" si="25">(E194/B194)^(1/10)-1</f>
        <v>7.9423210478288819E-2</v>
      </c>
      <c r="J194" s="70">
        <f t="shared" ref="J194:J257" si="26">(F194/C194)^(1/10)-1</f>
        <v>9.798648749437322E-2</v>
      </c>
      <c r="K194" s="71">
        <f t="shared" si="20"/>
        <v>0</v>
      </c>
    </row>
    <row r="195" spans="1:12">
      <c r="A195" s="51">
        <v>40106</v>
      </c>
      <c r="B195" s="52">
        <v>103.48746879247321</v>
      </c>
      <c r="C195" s="53">
        <v>6345.15</v>
      </c>
      <c r="D195" s="54">
        <f t="shared" si="21"/>
        <v>43756</v>
      </c>
      <c r="E195" s="53">
        <f t="shared" si="22"/>
        <v>222.20267121594276</v>
      </c>
      <c r="F195" s="55">
        <f t="shared" si="23"/>
        <v>16351.16</v>
      </c>
      <c r="H195" s="64">
        <f t="shared" si="24"/>
        <v>43756</v>
      </c>
      <c r="I195" s="70">
        <f t="shared" si="25"/>
        <v>7.9409288911295395E-2</v>
      </c>
      <c r="J195" s="70">
        <f t="shared" si="26"/>
        <v>9.9285925231480165E-2</v>
      </c>
      <c r="K195" s="71">
        <f t="shared" ref="K195:K258" si="27">IF(I195&gt;J195,1,0)</f>
        <v>0</v>
      </c>
    </row>
    <row r="196" spans="1:12">
      <c r="A196" s="51">
        <v>40107</v>
      </c>
      <c r="B196" s="52">
        <v>103.49688615213333</v>
      </c>
      <c r="C196" s="53">
        <v>6282.03</v>
      </c>
      <c r="D196" s="54">
        <f t="shared" si="21"/>
        <v>43756</v>
      </c>
      <c r="E196" s="53">
        <f t="shared" si="22"/>
        <v>222.20267121594276</v>
      </c>
      <c r="F196" s="55">
        <f t="shared" si="23"/>
        <v>16351.16</v>
      </c>
      <c r="H196" s="64">
        <f t="shared" si="24"/>
        <v>43756</v>
      </c>
      <c r="I196" s="70">
        <f t="shared" si="25"/>
        <v>7.9399466778357519E-2</v>
      </c>
      <c r="J196" s="70">
        <f t="shared" si="26"/>
        <v>0.10038549302743749</v>
      </c>
      <c r="K196" s="71">
        <f t="shared" si="27"/>
        <v>0</v>
      </c>
    </row>
    <row r="197" spans="1:12">
      <c r="A197" s="51">
        <v>40108</v>
      </c>
      <c r="B197" s="52">
        <v>103.50620087188702</v>
      </c>
      <c r="C197" s="53">
        <v>6188.98</v>
      </c>
      <c r="D197" s="54">
        <f t="shared" si="21"/>
        <v>43760</v>
      </c>
      <c r="E197" s="53">
        <f t="shared" si="22"/>
        <v>222.29777395922321</v>
      </c>
      <c r="F197" s="55">
        <f t="shared" si="23"/>
        <v>16248.11</v>
      </c>
      <c r="H197" s="64">
        <f t="shared" si="24"/>
        <v>43760</v>
      </c>
      <c r="I197" s="70">
        <f t="shared" si="25"/>
        <v>7.9435941650111808E-2</v>
      </c>
      <c r="J197" s="70">
        <f t="shared" si="26"/>
        <v>0.10133230173699581</v>
      </c>
      <c r="K197" s="71">
        <f t="shared" si="27"/>
        <v>0</v>
      </c>
    </row>
    <row r="198" spans="1:12">
      <c r="A198" s="51">
        <v>40109</v>
      </c>
      <c r="B198" s="52">
        <v>103.515102405162</v>
      </c>
      <c r="C198" s="53">
        <v>6199.5</v>
      </c>
      <c r="D198" s="54">
        <f t="shared" si="21"/>
        <v>43761</v>
      </c>
      <c r="E198" s="53">
        <f t="shared" si="22"/>
        <v>222.32978483867331</v>
      </c>
      <c r="F198" s="55">
        <f t="shared" si="23"/>
        <v>16282.84</v>
      </c>
      <c r="H198" s="64">
        <f t="shared" si="24"/>
        <v>43761</v>
      </c>
      <c r="I198" s="70">
        <f t="shared" si="25"/>
        <v>7.9442201676826141E-2</v>
      </c>
      <c r="J198" s="70">
        <f t="shared" si="26"/>
        <v>0.10138041402580478</v>
      </c>
      <c r="K198" s="71">
        <f t="shared" si="27"/>
        <v>0</v>
      </c>
    </row>
    <row r="199" spans="1:12">
      <c r="A199" s="51">
        <v>40112</v>
      </c>
      <c r="B199" s="52">
        <v>103.54336202811861</v>
      </c>
      <c r="C199" s="53">
        <v>6167.03</v>
      </c>
      <c r="D199" s="54">
        <f t="shared" si="21"/>
        <v>43763</v>
      </c>
      <c r="E199" s="53">
        <f t="shared" si="22"/>
        <v>222.40138072814841</v>
      </c>
      <c r="F199" s="55">
        <f t="shared" si="23"/>
        <v>16254.45</v>
      </c>
      <c r="H199" s="64">
        <f t="shared" si="24"/>
        <v>43763</v>
      </c>
      <c r="I199" s="70">
        <f t="shared" si="25"/>
        <v>7.9447492149426591E-2</v>
      </c>
      <c r="J199" s="70">
        <f t="shared" si="26"/>
        <v>0.10176664860851048</v>
      </c>
      <c r="K199" s="71">
        <f t="shared" si="27"/>
        <v>0</v>
      </c>
    </row>
    <row r="200" spans="1:12">
      <c r="A200" s="51">
        <v>40113</v>
      </c>
      <c r="B200" s="52">
        <v>103.55288801742519</v>
      </c>
      <c r="C200" s="53">
        <v>6012.97</v>
      </c>
      <c r="D200" s="54">
        <f t="shared" si="21"/>
        <v>43763</v>
      </c>
      <c r="E200" s="53">
        <f t="shared" si="22"/>
        <v>222.40138072814841</v>
      </c>
      <c r="F200" s="55">
        <f t="shared" si="23"/>
        <v>16254.45</v>
      </c>
      <c r="H200" s="64">
        <f t="shared" si="24"/>
        <v>43763</v>
      </c>
      <c r="I200" s="70">
        <f t="shared" si="25"/>
        <v>7.9437561734970963E-2</v>
      </c>
      <c r="J200" s="70">
        <f t="shared" si="26"/>
        <v>0.10455748804874299</v>
      </c>
      <c r="K200" s="71">
        <f t="shared" si="27"/>
        <v>0</v>
      </c>
    </row>
    <row r="201" spans="1:12">
      <c r="A201" s="51">
        <v>40114</v>
      </c>
      <c r="B201" s="52">
        <v>103.56220777734676</v>
      </c>
      <c r="C201" s="53">
        <v>5987.82</v>
      </c>
      <c r="D201" s="54">
        <f t="shared" si="21"/>
        <v>43763</v>
      </c>
      <c r="E201" s="53">
        <f t="shared" si="22"/>
        <v>222.40138072814841</v>
      </c>
      <c r="F201" s="55">
        <f t="shared" si="23"/>
        <v>16254.45</v>
      </c>
      <c r="H201" s="64">
        <f t="shared" si="24"/>
        <v>43763</v>
      </c>
      <c r="I201" s="70">
        <f t="shared" si="25"/>
        <v>7.9427847277774521E-2</v>
      </c>
      <c r="J201" s="70">
        <f t="shared" si="26"/>
        <v>0.10502054896533441</v>
      </c>
      <c r="K201" s="71">
        <f t="shared" si="27"/>
        <v>0</v>
      </c>
    </row>
    <row r="202" spans="1:12">
      <c r="A202" s="51">
        <v>40115</v>
      </c>
      <c r="B202" s="52">
        <v>103.57142481383895</v>
      </c>
      <c r="C202" s="53">
        <v>5894.12</v>
      </c>
      <c r="D202" s="54">
        <f t="shared" si="21"/>
        <v>43767</v>
      </c>
      <c r="E202" s="53">
        <f t="shared" si="22"/>
        <v>222.53126313449363</v>
      </c>
      <c r="F202" s="55">
        <f t="shared" si="23"/>
        <v>16539.23</v>
      </c>
      <c r="H202" s="64">
        <f t="shared" si="24"/>
        <v>43767</v>
      </c>
      <c r="I202" s="70">
        <f t="shared" si="25"/>
        <v>7.9481262305159284E-2</v>
      </c>
      <c r="J202" s="70">
        <f t="shared" si="26"/>
        <v>0.10868872601355317</v>
      </c>
      <c r="K202" s="71">
        <f t="shared" si="27"/>
        <v>0</v>
      </c>
    </row>
    <row r="203" spans="1:12">
      <c r="A203" s="51">
        <v>40116</v>
      </c>
      <c r="B203" s="56">
        <v>103.58043552779775</v>
      </c>
      <c r="C203" s="53">
        <v>5846.03</v>
      </c>
      <c r="D203" s="54">
        <f t="shared" si="21"/>
        <v>43768</v>
      </c>
      <c r="E203" s="53">
        <f t="shared" si="22"/>
        <v>222.57265394943664</v>
      </c>
      <c r="F203" s="55">
        <f t="shared" si="23"/>
        <v>16620.07</v>
      </c>
      <c r="H203" s="64">
        <f t="shared" si="24"/>
        <v>43768</v>
      </c>
      <c r="I203" s="72">
        <f t="shared" si="25"/>
        <v>7.9491947763992599E-2</v>
      </c>
      <c r="J203" s="72">
        <f t="shared" si="26"/>
        <v>0.11013854214847885</v>
      </c>
      <c r="K203" s="71">
        <f t="shared" si="27"/>
        <v>0</v>
      </c>
      <c r="L203" s="37"/>
    </row>
    <row r="204" spans="1:12">
      <c r="A204" s="51">
        <v>40120</v>
      </c>
      <c r="B204" s="52">
        <v>103.61648151936141</v>
      </c>
      <c r="C204" s="53">
        <v>5662.6</v>
      </c>
      <c r="D204" s="54">
        <f t="shared" si="21"/>
        <v>43770</v>
      </c>
      <c r="E204" s="53">
        <f t="shared" si="22"/>
        <v>222.64410543671875</v>
      </c>
      <c r="F204" s="55">
        <f t="shared" si="23"/>
        <v>16685.73</v>
      </c>
      <c r="H204" s="64">
        <f t="shared" si="24"/>
        <v>43770</v>
      </c>
      <c r="I204" s="70">
        <f t="shared" si="25"/>
        <v>7.948903686113229E-2</v>
      </c>
      <c r="J204" s="70">
        <f t="shared" si="26"/>
        <v>0.11412246845845808</v>
      </c>
      <c r="K204" s="71">
        <f t="shared" si="27"/>
        <v>0</v>
      </c>
    </row>
    <row r="205" spans="1:12">
      <c r="A205" s="51">
        <v>40121</v>
      </c>
      <c r="B205" s="52">
        <v>103.62549615325359</v>
      </c>
      <c r="C205" s="53">
        <v>5844.86</v>
      </c>
      <c r="D205" s="54">
        <f t="shared" si="21"/>
        <v>43773</v>
      </c>
      <c r="E205" s="53">
        <f t="shared" si="22"/>
        <v>222.73828389331848</v>
      </c>
      <c r="F205" s="55">
        <f t="shared" si="23"/>
        <v>16756.87</v>
      </c>
      <c r="H205" s="64">
        <f t="shared" si="24"/>
        <v>43773</v>
      </c>
      <c r="I205" s="70">
        <f t="shared" si="25"/>
        <v>7.9525299055453802E-2</v>
      </c>
      <c r="J205" s="70">
        <f t="shared" si="26"/>
        <v>0.11107117008644707</v>
      </c>
      <c r="K205" s="71">
        <f t="shared" si="27"/>
        <v>0</v>
      </c>
    </row>
    <row r="206" spans="1:12">
      <c r="A206" s="51">
        <v>40122</v>
      </c>
      <c r="B206" s="52">
        <v>103.63461519691509</v>
      </c>
      <c r="C206" s="53">
        <v>5912.8</v>
      </c>
      <c r="D206" s="54">
        <f t="shared" si="21"/>
        <v>43774</v>
      </c>
      <c r="E206" s="53">
        <f t="shared" si="22"/>
        <v>222.76011224514002</v>
      </c>
      <c r="F206" s="55">
        <f t="shared" si="23"/>
        <v>16723.060000000001</v>
      </c>
      <c r="H206" s="64">
        <f t="shared" si="24"/>
        <v>43774</v>
      </c>
      <c r="I206" s="70">
        <f t="shared" si="25"/>
        <v>7.9526378480906157E-2</v>
      </c>
      <c r="J206" s="70">
        <f t="shared" si="26"/>
        <v>0.10956374026168958</v>
      </c>
      <c r="K206" s="71">
        <f t="shared" si="27"/>
        <v>0</v>
      </c>
    </row>
    <row r="207" spans="1:12">
      <c r="A207" s="51">
        <v>40123</v>
      </c>
      <c r="B207" s="52">
        <v>103.64311323536123</v>
      </c>
      <c r="C207" s="53">
        <v>5951.91</v>
      </c>
      <c r="D207" s="54">
        <f t="shared" si="21"/>
        <v>43775</v>
      </c>
      <c r="E207" s="53">
        <f t="shared" si="22"/>
        <v>222.77659649344614</v>
      </c>
      <c r="F207" s="55">
        <f t="shared" si="23"/>
        <v>16791.61</v>
      </c>
      <c r="H207" s="64">
        <f t="shared" si="24"/>
        <v>43775</v>
      </c>
      <c r="I207" s="70">
        <f t="shared" si="25"/>
        <v>7.9525514927505814E-2</v>
      </c>
      <c r="J207" s="70">
        <f t="shared" si="26"/>
        <v>0.10928616964771765</v>
      </c>
      <c r="K207" s="71">
        <f t="shared" si="27"/>
        <v>0</v>
      </c>
    </row>
    <row r="208" spans="1:12">
      <c r="A208" s="51">
        <v>40126</v>
      </c>
      <c r="B208" s="52">
        <v>103.67016408791567</v>
      </c>
      <c r="C208" s="53">
        <v>6078.83</v>
      </c>
      <c r="D208" s="54">
        <f t="shared" si="21"/>
        <v>43777</v>
      </c>
      <c r="E208" s="53">
        <f t="shared" si="22"/>
        <v>222.84254324570676</v>
      </c>
      <c r="F208" s="55">
        <f t="shared" si="23"/>
        <v>16710.37</v>
      </c>
      <c r="H208" s="64">
        <f t="shared" si="24"/>
        <v>43777</v>
      </c>
      <c r="I208" s="70">
        <f t="shared" si="25"/>
        <v>7.9529294585343635E-2</v>
      </c>
      <c r="J208" s="70">
        <f t="shared" si="26"/>
        <v>0.106411310548024</v>
      </c>
      <c r="K208" s="71">
        <f t="shared" si="27"/>
        <v>0</v>
      </c>
    </row>
    <row r="209" spans="1:11">
      <c r="A209" s="51">
        <v>40127</v>
      </c>
      <c r="B209" s="52">
        <v>103.67918339219131</v>
      </c>
      <c r="C209" s="53">
        <v>6058.1</v>
      </c>
      <c r="D209" s="54">
        <f t="shared" si="21"/>
        <v>43777</v>
      </c>
      <c r="E209" s="53">
        <f t="shared" si="22"/>
        <v>222.84254324570676</v>
      </c>
      <c r="F209" s="55">
        <f t="shared" si="23"/>
        <v>16710.37</v>
      </c>
      <c r="H209" s="64">
        <f t="shared" si="24"/>
        <v>43777</v>
      </c>
      <c r="I209" s="70">
        <f t="shared" si="25"/>
        <v>7.9519903129856129E-2</v>
      </c>
      <c r="J209" s="70">
        <f t="shared" si="26"/>
        <v>0.10678932783412898</v>
      </c>
      <c r="K209" s="71">
        <f t="shared" si="27"/>
        <v>0</v>
      </c>
    </row>
    <row r="210" spans="1:11">
      <c r="A210" s="51">
        <v>40128</v>
      </c>
      <c r="B210" s="52">
        <v>103.68820348114642</v>
      </c>
      <c r="C210" s="53">
        <v>6209.76</v>
      </c>
      <c r="D210" s="54">
        <f t="shared" si="21"/>
        <v>43780</v>
      </c>
      <c r="E210" s="53">
        <f t="shared" si="22"/>
        <v>222.95151324935389</v>
      </c>
      <c r="F210" s="55">
        <f t="shared" si="23"/>
        <v>16717.75</v>
      </c>
      <c r="H210" s="64">
        <f t="shared" si="24"/>
        <v>43780</v>
      </c>
      <c r="I210" s="70">
        <f t="shared" si="25"/>
        <v>7.9563288207677774E-2</v>
      </c>
      <c r="J210" s="70">
        <f t="shared" si="26"/>
        <v>0.10410480800583199</v>
      </c>
      <c r="K210" s="71">
        <f t="shared" si="27"/>
        <v>0</v>
      </c>
    </row>
    <row r="211" spans="1:11">
      <c r="A211" s="51">
        <v>40129</v>
      </c>
      <c r="B211" s="52">
        <v>103.6971206666458</v>
      </c>
      <c r="C211" s="53">
        <v>6146.15</v>
      </c>
      <c r="D211" s="54">
        <f t="shared" si="21"/>
        <v>43780</v>
      </c>
      <c r="E211" s="53">
        <f t="shared" si="22"/>
        <v>222.95151324935389</v>
      </c>
      <c r="F211" s="55">
        <f t="shared" si="23"/>
        <v>16717.75</v>
      </c>
      <c r="H211" s="64">
        <f t="shared" si="24"/>
        <v>43780</v>
      </c>
      <c r="I211" s="70">
        <f t="shared" si="25"/>
        <v>7.9554004402517364E-2</v>
      </c>
      <c r="J211" s="70">
        <f t="shared" si="26"/>
        <v>0.105242221548975</v>
      </c>
      <c r="K211" s="71">
        <f t="shared" si="27"/>
        <v>0</v>
      </c>
    </row>
    <row r="212" spans="1:11">
      <c r="A212" s="51">
        <v>40130</v>
      </c>
      <c r="B212" s="52">
        <v>103.70603861902313</v>
      </c>
      <c r="C212" s="53">
        <v>6203.57</v>
      </c>
      <c r="D212" s="54">
        <f t="shared" si="21"/>
        <v>43782</v>
      </c>
      <c r="E212" s="53">
        <f t="shared" si="22"/>
        <v>223.02597905477919</v>
      </c>
      <c r="F212" s="55">
        <f t="shared" si="23"/>
        <v>16615.37</v>
      </c>
      <c r="H212" s="64">
        <f t="shared" si="24"/>
        <v>43782</v>
      </c>
      <c r="I212" s="70">
        <f t="shared" si="25"/>
        <v>7.9580772052674664E-2</v>
      </c>
      <c r="J212" s="70">
        <f t="shared" si="26"/>
        <v>0.10353683220659904</v>
      </c>
      <c r="K212" s="71">
        <f t="shared" si="27"/>
        <v>0</v>
      </c>
    </row>
    <row r="213" spans="1:11">
      <c r="A213" s="51">
        <v>40133</v>
      </c>
      <c r="B213" s="52">
        <v>103.73310589510271</v>
      </c>
      <c r="C213" s="53">
        <v>6276.92</v>
      </c>
      <c r="D213" s="54">
        <f t="shared" si="21"/>
        <v>43784</v>
      </c>
      <c r="E213" s="53">
        <f t="shared" si="22"/>
        <v>223.09846834036057</v>
      </c>
      <c r="F213" s="55">
        <f t="shared" si="23"/>
        <v>16692.52</v>
      </c>
      <c r="H213" s="64">
        <f t="shared" si="24"/>
        <v>43784</v>
      </c>
      <c r="I213" s="70">
        <f t="shared" si="25"/>
        <v>7.9587682195047416E-2</v>
      </c>
      <c r="J213" s="70">
        <f t="shared" si="26"/>
        <v>0.10275118000384897</v>
      </c>
      <c r="K213" s="71">
        <f t="shared" si="27"/>
        <v>0</v>
      </c>
    </row>
    <row r="214" spans="1:11">
      <c r="A214" s="51">
        <v>40134</v>
      </c>
      <c r="B214" s="52">
        <v>103.74223440842148</v>
      </c>
      <c r="C214" s="53">
        <v>6282.16</v>
      </c>
      <c r="D214" s="54">
        <f t="shared" si="21"/>
        <v>43784</v>
      </c>
      <c r="E214" s="53">
        <f t="shared" si="22"/>
        <v>223.09846834036057</v>
      </c>
      <c r="F214" s="55">
        <f t="shared" si="23"/>
        <v>16692.52</v>
      </c>
      <c r="H214" s="64">
        <f t="shared" si="24"/>
        <v>43784</v>
      </c>
      <c r="I214" s="70">
        <f t="shared" si="25"/>
        <v>7.9578182283233767E-2</v>
      </c>
      <c r="J214" s="70">
        <f t="shared" si="26"/>
        <v>0.10265916410087694</v>
      </c>
      <c r="K214" s="71">
        <f t="shared" si="27"/>
        <v>0</v>
      </c>
    </row>
    <row r="215" spans="1:11">
      <c r="A215" s="51">
        <v>40135</v>
      </c>
      <c r="B215" s="52">
        <v>103.75125998281501</v>
      </c>
      <c r="C215" s="53">
        <v>6272.78</v>
      </c>
      <c r="D215" s="54">
        <f t="shared" si="21"/>
        <v>43787</v>
      </c>
      <c r="E215" s="53">
        <f t="shared" si="22"/>
        <v>223.18815392463338</v>
      </c>
      <c r="F215" s="55">
        <f t="shared" si="23"/>
        <v>16677.14</v>
      </c>
      <c r="H215" s="64">
        <f t="shared" si="24"/>
        <v>43787</v>
      </c>
      <c r="I215" s="70">
        <f t="shared" si="25"/>
        <v>7.961218121899738E-2</v>
      </c>
      <c r="J215" s="70">
        <f t="shared" si="26"/>
        <v>0.10272228623480939</v>
      </c>
      <c r="K215" s="71">
        <f t="shared" si="27"/>
        <v>0</v>
      </c>
    </row>
    <row r="216" spans="1:11">
      <c r="A216" s="51">
        <v>40136</v>
      </c>
      <c r="B216" s="52">
        <v>103.76028634243352</v>
      </c>
      <c r="C216" s="53">
        <v>6191.25</v>
      </c>
      <c r="D216" s="54">
        <f t="shared" si="21"/>
        <v>43788</v>
      </c>
      <c r="E216" s="53">
        <f t="shared" si="22"/>
        <v>223.221855335876</v>
      </c>
      <c r="F216" s="55">
        <f t="shared" si="23"/>
        <v>16755.150000000001</v>
      </c>
      <c r="H216" s="64">
        <f t="shared" si="24"/>
        <v>43788</v>
      </c>
      <c r="I216" s="70">
        <f t="shared" si="25"/>
        <v>7.9619089936929788E-2</v>
      </c>
      <c r="J216" s="70">
        <f t="shared" si="26"/>
        <v>0.10468128872992022</v>
      </c>
      <c r="K216" s="71">
        <f t="shared" si="27"/>
        <v>0</v>
      </c>
    </row>
    <row r="217" spans="1:11">
      <c r="A217" s="51">
        <v>40137</v>
      </c>
      <c r="B217" s="52">
        <v>103.76889844619994</v>
      </c>
      <c r="C217" s="53">
        <v>6269.95</v>
      </c>
      <c r="D217" s="54">
        <f t="shared" si="21"/>
        <v>43789</v>
      </c>
      <c r="E217" s="53">
        <f t="shared" si="22"/>
        <v>223.26248171354712</v>
      </c>
      <c r="F217" s="55">
        <f t="shared" si="23"/>
        <v>16837.96</v>
      </c>
      <c r="H217" s="64">
        <f t="shared" si="24"/>
        <v>43789</v>
      </c>
      <c r="I217" s="70">
        <f t="shared" si="25"/>
        <v>7.962977680281913E-2</v>
      </c>
      <c r="J217" s="70">
        <f t="shared" si="26"/>
        <v>0.10383088044777855</v>
      </c>
      <c r="K217" s="71">
        <f t="shared" si="27"/>
        <v>0</v>
      </c>
    </row>
    <row r="218" spans="1:11">
      <c r="A218" s="51">
        <v>40140</v>
      </c>
      <c r="B218" s="52">
        <v>103.79567082199907</v>
      </c>
      <c r="C218" s="53">
        <v>6333.39</v>
      </c>
      <c r="D218" s="54">
        <f t="shared" si="21"/>
        <v>43791</v>
      </c>
      <c r="E218" s="53">
        <f t="shared" si="22"/>
        <v>223.32834900295117</v>
      </c>
      <c r="F218" s="55">
        <f t="shared" si="23"/>
        <v>16719.11</v>
      </c>
      <c r="H218" s="64">
        <f t="shared" si="24"/>
        <v>43791</v>
      </c>
      <c r="I218" s="70">
        <f t="shared" si="25"/>
        <v>7.9633772684328363E-2</v>
      </c>
      <c r="J218" s="70">
        <f t="shared" si="26"/>
        <v>0.10193935105375318</v>
      </c>
      <c r="K218" s="71">
        <f t="shared" si="27"/>
        <v>0</v>
      </c>
    </row>
    <row r="219" spans="1:11">
      <c r="A219" s="51">
        <v>40141</v>
      </c>
      <c r="B219" s="52">
        <v>103.80470104536057</v>
      </c>
      <c r="C219" s="53">
        <v>6317.26</v>
      </c>
      <c r="D219" s="54">
        <f t="shared" si="21"/>
        <v>43791</v>
      </c>
      <c r="E219" s="53">
        <f t="shared" si="22"/>
        <v>223.32834900295117</v>
      </c>
      <c r="F219" s="55">
        <f t="shared" si="23"/>
        <v>16719.11</v>
      </c>
      <c r="H219" s="64">
        <f t="shared" si="24"/>
        <v>43791</v>
      </c>
      <c r="I219" s="70">
        <f t="shared" si="25"/>
        <v>7.9624380319924803E-2</v>
      </c>
      <c r="J219" s="70">
        <f t="shared" si="26"/>
        <v>0.10222038891093321</v>
      </c>
      <c r="K219" s="71">
        <f t="shared" si="27"/>
        <v>0</v>
      </c>
    </row>
    <row r="220" spans="1:11">
      <c r="A220" s="51">
        <v>40142</v>
      </c>
      <c r="B220" s="52">
        <v>103.81373205435152</v>
      </c>
      <c r="C220" s="53">
        <v>6339.11</v>
      </c>
      <c r="D220" s="54">
        <f t="shared" si="21"/>
        <v>43794</v>
      </c>
      <c r="E220" s="53">
        <f t="shared" si="22"/>
        <v>223.42415686467345</v>
      </c>
      <c r="F220" s="55">
        <f t="shared" si="23"/>
        <v>16942.7</v>
      </c>
      <c r="H220" s="64">
        <f t="shared" si="24"/>
        <v>43794</v>
      </c>
      <c r="I220" s="70">
        <f t="shared" si="25"/>
        <v>7.966129458144211E-2</v>
      </c>
      <c r="J220" s="70">
        <f t="shared" si="26"/>
        <v>0.10330461121936096</v>
      </c>
      <c r="K220" s="71">
        <f t="shared" si="27"/>
        <v>0</v>
      </c>
    </row>
    <row r="221" spans="1:11">
      <c r="A221" s="51">
        <v>40143</v>
      </c>
      <c r="B221" s="52">
        <v>103.82276384904024</v>
      </c>
      <c r="C221" s="53">
        <v>6211.8</v>
      </c>
      <c r="D221" s="54">
        <f t="shared" si="21"/>
        <v>43795</v>
      </c>
      <c r="E221" s="53">
        <f t="shared" si="22"/>
        <v>223.45677679157569</v>
      </c>
      <c r="F221" s="55">
        <f t="shared" si="23"/>
        <v>16892.150000000001</v>
      </c>
      <c r="H221" s="64">
        <f t="shared" si="24"/>
        <v>43795</v>
      </c>
      <c r="I221" s="70">
        <f t="shared" si="25"/>
        <v>7.9667663859850579E-2</v>
      </c>
      <c r="J221" s="70">
        <f t="shared" si="26"/>
        <v>0.10521493878943344</v>
      </c>
      <c r="K221" s="71">
        <f t="shared" si="27"/>
        <v>0</v>
      </c>
    </row>
    <row r="222" spans="1:11">
      <c r="A222" s="51">
        <v>40144</v>
      </c>
      <c r="B222" s="52">
        <v>103.8317964294951</v>
      </c>
      <c r="C222" s="53">
        <v>6132.6</v>
      </c>
      <c r="D222" s="54">
        <f t="shared" si="21"/>
        <v>43796</v>
      </c>
      <c r="E222" s="53">
        <f t="shared" si="22"/>
        <v>223.49543481396063</v>
      </c>
      <c r="F222" s="55">
        <f t="shared" si="23"/>
        <v>16980.54</v>
      </c>
      <c r="H222" s="64">
        <f t="shared" si="24"/>
        <v>43796</v>
      </c>
      <c r="I222" s="70">
        <f t="shared" si="25"/>
        <v>7.967694783476964E-2</v>
      </c>
      <c r="J222" s="70">
        <f t="shared" si="26"/>
        <v>0.1072117496802627</v>
      </c>
      <c r="K222" s="71">
        <f t="shared" si="27"/>
        <v>0</v>
      </c>
    </row>
    <row r="223" spans="1:11">
      <c r="A223" s="51">
        <v>40147</v>
      </c>
      <c r="B223" s="52">
        <v>103.8588965283632</v>
      </c>
      <c r="C223" s="53">
        <v>6245.49</v>
      </c>
      <c r="D223" s="54">
        <f t="shared" si="21"/>
        <v>43798</v>
      </c>
      <c r="E223" s="53">
        <f t="shared" si="22"/>
        <v>223.56874731340912</v>
      </c>
      <c r="F223" s="55">
        <f t="shared" si="23"/>
        <v>16917.89</v>
      </c>
      <c r="H223" s="64">
        <f t="shared" si="24"/>
        <v>43798</v>
      </c>
      <c r="I223" s="70">
        <f t="shared" si="25"/>
        <v>7.9684182460863395E-2</v>
      </c>
      <c r="J223" s="70">
        <f t="shared" si="26"/>
        <v>0.10478550594888358</v>
      </c>
      <c r="K223" s="71">
        <f t="shared" si="27"/>
        <v>0</v>
      </c>
    </row>
    <row r="224" spans="1:11">
      <c r="A224" s="51">
        <v>40148</v>
      </c>
      <c r="B224" s="52">
        <v>103.86803611125771</v>
      </c>
      <c r="C224" s="53">
        <v>6356.3</v>
      </c>
      <c r="D224" s="54">
        <f t="shared" si="21"/>
        <v>43798</v>
      </c>
      <c r="E224" s="53">
        <f t="shared" si="22"/>
        <v>223.56874731340912</v>
      </c>
      <c r="F224" s="55">
        <f t="shared" si="23"/>
        <v>16917.89</v>
      </c>
      <c r="H224" s="64">
        <f t="shared" si="24"/>
        <v>43798</v>
      </c>
      <c r="I224" s="70">
        <f t="shared" si="25"/>
        <v>7.9674681699888561E-2</v>
      </c>
      <c r="J224" s="70">
        <f t="shared" si="26"/>
        <v>0.10284424447118257</v>
      </c>
      <c r="K224" s="71">
        <f t="shared" si="27"/>
        <v>0</v>
      </c>
    </row>
    <row r="225" spans="1:11">
      <c r="A225" s="51">
        <v>40149</v>
      </c>
      <c r="B225" s="52">
        <v>103.87728036647161</v>
      </c>
      <c r="C225" s="53">
        <v>6357.9</v>
      </c>
      <c r="D225" s="54">
        <f t="shared" si="21"/>
        <v>43801</v>
      </c>
      <c r="E225" s="53">
        <f t="shared" si="22"/>
        <v>223.66801183721628</v>
      </c>
      <c r="F225" s="55">
        <f t="shared" si="23"/>
        <v>16906.88</v>
      </c>
      <c r="H225" s="64">
        <f t="shared" si="24"/>
        <v>43801</v>
      </c>
      <c r="I225" s="70">
        <f t="shared" si="25"/>
        <v>7.9713000619655805E-2</v>
      </c>
      <c r="J225" s="70">
        <f t="shared" si="26"/>
        <v>0.10274469639178374</v>
      </c>
      <c r="K225" s="71">
        <f t="shared" si="27"/>
        <v>0</v>
      </c>
    </row>
    <row r="226" spans="1:11">
      <c r="A226" s="51">
        <v>40150</v>
      </c>
      <c r="B226" s="52">
        <v>103.88652544442422</v>
      </c>
      <c r="C226" s="53">
        <v>6368.38</v>
      </c>
      <c r="D226" s="54">
        <f t="shared" si="21"/>
        <v>43802</v>
      </c>
      <c r="E226" s="53">
        <f t="shared" si="22"/>
        <v>223.6952993346604</v>
      </c>
      <c r="F226" s="55">
        <f t="shared" si="23"/>
        <v>16831.11</v>
      </c>
      <c r="H226" s="64">
        <f t="shared" si="24"/>
        <v>43802</v>
      </c>
      <c r="I226" s="70">
        <f t="shared" si="25"/>
        <v>7.9716563302573595E-2</v>
      </c>
      <c r="J226" s="70">
        <f t="shared" si="26"/>
        <v>0.1020679659893613</v>
      </c>
      <c r="K226" s="71">
        <f t="shared" si="27"/>
        <v>0</v>
      </c>
    </row>
    <row r="227" spans="1:11">
      <c r="A227" s="51">
        <v>40151</v>
      </c>
      <c r="B227" s="52">
        <v>103.89545968561245</v>
      </c>
      <c r="C227" s="53">
        <v>6340.1</v>
      </c>
      <c r="D227" s="54">
        <f t="shared" si="21"/>
        <v>43803</v>
      </c>
      <c r="E227" s="53">
        <f t="shared" si="22"/>
        <v>223.72795884836327</v>
      </c>
      <c r="F227" s="55">
        <f t="shared" si="23"/>
        <v>16899.88</v>
      </c>
      <c r="H227" s="64">
        <f t="shared" si="24"/>
        <v>43803</v>
      </c>
      <c r="I227" s="70">
        <f t="shared" si="25"/>
        <v>7.9723040869990269E-2</v>
      </c>
      <c r="J227" s="70">
        <f t="shared" si="26"/>
        <v>0.10300822591822878</v>
      </c>
      <c r="K227" s="71">
        <f t="shared" si="27"/>
        <v>0</v>
      </c>
    </row>
    <row r="228" spans="1:11">
      <c r="A228" s="51">
        <v>40154</v>
      </c>
      <c r="B228" s="52">
        <v>103.92351145972756</v>
      </c>
      <c r="C228" s="53">
        <v>6287.74</v>
      </c>
      <c r="D228" s="54">
        <f t="shared" si="21"/>
        <v>43805</v>
      </c>
      <c r="E228" s="53">
        <f t="shared" si="22"/>
        <v>223.77404785493292</v>
      </c>
      <c r="F228" s="55">
        <f t="shared" si="23"/>
        <v>16729.080000000002</v>
      </c>
      <c r="H228" s="64">
        <f t="shared" si="24"/>
        <v>43805</v>
      </c>
      <c r="I228" s="70">
        <f t="shared" si="25"/>
        <v>7.9716132814074303E-2</v>
      </c>
      <c r="J228" s="70">
        <f t="shared" si="26"/>
        <v>0.10280251605276369</v>
      </c>
      <c r="K228" s="71">
        <f t="shared" si="27"/>
        <v>0</v>
      </c>
    </row>
    <row r="229" spans="1:11">
      <c r="A229" s="51">
        <v>40155</v>
      </c>
      <c r="B229" s="52">
        <v>103.93307242278186</v>
      </c>
      <c r="C229" s="53">
        <v>6388.56</v>
      </c>
      <c r="D229" s="54">
        <f t="shared" si="21"/>
        <v>43805</v>
      </c>
      <c r="E229" s="53">
        <f t="shared" si="22"/>
        <v>223.77404785493292</v>
      </c>
      <c r="F229" s="55">
        <f t="shared" si="23"/>
        <v>16729.080000000002</v>
      </c>
      <c r="H229" s="64">
        <f t="shared" si="24"/>
        <v>43805</v>
      </c>
      <c r="I229" s="70">
        <f t="shared" si="25"/>
        <v>7.9706199928249566E-2</v>
      </c>
      <c r="J229" s="70">
        <f t="shared" si="26"/>
        <v>0.10104966218368561</v>
      </c>
      <c r="K229" s="71">
        <f t="shared" si="27"/>
        <v>0</v>
      </c>
    </row>
    <row r="230" spans="1:11">
      <c r="A230" s="51">
        <v>40156</v>
      </c>
      <c r="B230" s="52">
        <v>103.94263426544475</v>
      </c>
      <c r="C230" s="53">
        <v>6343.96</v>
      </c>
      <c r="D230" s="54">
        <f t="shared" si="21"/>
        <v>43808</v>
      </c>
      <c r="E230" s="53">
        <f t="shared" si="22"/>
        <v>223.89354319648746</v>
      </c>
      <c r="F230" s="55">
        <f t="shared" si="23"/>
        <v>16751.53</v>
      </c>
      <c r="H230" s="64">
        <f t="shared" si="24"/>
        <v>43808</v>
      </c>
      <c r="I230" s="70">
        <f t="shared" si="25"/>
        <v>7.9753909064467221E-2</v>
      </c>
      <c r="J230" s="70">
        <f t="shared" si="26"/>
        <v>0.10196906849897558</v>
      </c>
      <c r="K230" s="71">
        <f t="shared" si="27"/>
        <v>0</v>
      </c>
    </row>
    <row r="231" spans="1:11">
      <c r="A231" s="51">
        <v>40157</v>
      </c>
      <c r="B231" s="52">
        <v>103.95230093043143</v>
      </c>
      <c r="C231" s="53">
        <v>6372.06</v>
      </c>
      <c r="D231" s="54">
        <f t="shared" si="21"/>
        <v>43809</v>
      </c>
      <c r="E231" s="53">
        <f t="shared" si="22"/>
        <v>223.92690333442371</v>
      </c>
      <c r="F231" s="55">
        <f t="shared" si="23"/>
        <v>16638.939999999999</v>
      </c>
      <c r="H231" s="64">
        <f t="shared" si="24"/>
        <v>43809</v>
      </c>
      <c r="I231" s="70">
        <f t="shared" si="25"/>
        <v>7.9759954971733382E-2</v>
      </c>
      <c r="J231" s="70">
        <f t="shared" si="26"/>
        <v>0.10073957228187336</v>
      </c>
      <c r="K231" s="71">
        <f t="shared" si="27"/>
        <v>0</v>
      </c>
    </row>
    <row r="232" spans="1:11">
      <c r="A232" s="51">
        <v>40158</v>
      </c>
      <c r="B232" s="52">
        <v>103.96207244671889</v>
      </c>
      <c r="C232" s="53">
        <v>6350.5</v>
      </c>
      <c r="D232" s="54">
        <f t="shared" si="21"/>
        <v>43810</v>
      </c>
      <c r="E232" s="53">
        <f t="shared" si="22"/>
        <v>223.96004451611722</v>
      </c>
      <c r="F232" s="55">
        <f t="shared" si="23"/>
        <v>16713.79</v>
      </c>
      <c r="H232" s="64">
        <f t="shared" si="24"/>
        <v>43810</v>
      </c>
      <c r="I232" s="70">
        <f t="shared" si="25"/>
        <v>7.9765784985801114E-2</v>
      </c>
      <c r="J232" s="70">
        <f t="shared" si="26"/>
        <v>0.10160703846409125</v>
      </c>
      <c r="K232" s="71">
        <f t="shared" si="27"/>
        <v>0</v>
      </c>
    </row>
    <row r="233" spans="1:11">
      <c r="A233" s="51">
        <v>40161</v>
      </c>
      <c r="B233" s="52">
        <v>103.99170163736622</v>
      </c>
      <c r="C233" s="53">
        <v>6336.14</v>
      </c>
      <c r="D233" s="54">
        <f t="shared" si="21"/>
        <v>43812</v>
      </c>
      <c r="E233" s="53">
        <f t="shared" si="22"/>
        <v>224.02387767653698</v>
      </c>
      <c r="F233" s="55">
        <f t="shared" si="23"/>
        <v>16961.560000000001</v>
      </c>
      <c r="H233" s="64">
        <f t="shared" si="24"/>
        <v>43812</v>
      </c>
      <c r="I233" s="70">
        <f t="shared" si="25"/>
        <v>7.9765787177748626E-2</v>
      </c>
      <c r="J233" s="70">
        <f t="shared" si="26"/>
        <v>0.10347907672291057</v>
      </c>
      <c r="K233" s="71">
        <f t="shared" si="27"/>
        <v>0</v>
      </c>
    </row>
    <row r="234" spans="1:11">
      <c r="A234" s="51">
        <v>40162</v>
      </c>
      <c r="B234" s="52">
        <v>104.00168484072341</v>
      </c>
      <c r="C234" s="53">
        <v>6246</v>
      </c>
      <c r="D234" s="54">
        <f t="shared" si="21"/>
        <v>43812</v>
      </c>
      <c r="E234" s="53">
        <f t="shared" si="22"/>
        <v>224.02387767653698</v>
      </c>
      <c r="F234" s="55">
        <f t="shared" si="23"/>
        <v>16961.560000000001</v>
      </c>
      <c r="H234" s="64">
        <f t="shared" si="24"/>
        <v>43812</v>
      </c>
      <c r="I234" s="70">
        <f t="shared" si="25"/>
        <v>7.9755421973466634E-2</v>
      </c>
      <c r="J234" s="70">
        <f t="shared" si="26"/>
        <v>0.1050613290590714</v>
      </c>
      <c r="K234" s="71">
        <f t="shared" si="27"/>
        <v>0</v>
      </c>
    </row>
    <row r="235" spans="1:11">
      <c r="A235" s="51">
        <v>40163</v>
      </c>
      <c r="B235" s="52">
        <v>104.01177300415297</v>
      </c>
      <c r="C235" s="53">
        <v>6257.11</v>
      </c>
      <c r="D235" s="54">
        <f t="shared" si="21"/>
        <v>43815</v>
      </c>
      <c r="E235" s="53">
        <f t="shared" si="22"/>
        <v>224.11863977679417</v>
      </c>
      <c r="F235" s="55">
        <f t="shared" si="23"/>
        <v>16915.650000000001</v>
      </c>
      <c r="H235" s="64">
        <f t="shared" si="24"/>
        <v>43815</v>
      </c>
      <c r="I235" s="70">
        <f t="shared" si="25"/>
        <v>7.9790613424374879E-2</v>
      </c>
      <c r="J235" s="70">
        <f t="shared" si="26"/>
        <v>0.10456553998939078</v>
      </c>
      <c r="K235" s="71">
        <f t="shared" si="27"/>
        <v>0</v>
      </c>
    </row>
    <row r="236" spans="1:11">
      <c r="A236" s="51">
        <v>40164</v>
      </c>
      <c r="B236" s="52">
        <v>104.02227819322638</v>
      </c>
      <c r="C236" s="53">
        <v>6256.77</v>
      </c>
      <c r="D236" s="54">
        <f t="shared" si="21"/>
        <v>43816</v>
      </c>
      <c r="E236" s="53">
        <f t="shared" si="22"/>
        <v>224.15113697956181</v>
      </c>
      <c r="F236" s="55">
        <f t="shared" si="23"/>
        <v>17071.490000000002</v>
      </c>
      <c r="H236" s="64">
        <f t="shared" si="24"/>
        <v>43816</v>
      </c>
      <c r="I236" s="70">
        <f t="shared" si="25"/>
        <v>7.9795363929213714E-2</v>
      </c>
      <c r="J236" s="70">
        <f t="shared" si="26"/>
        <v>0.10558496425324204</v>
      </c>
      <c r="K236" s="71">
        <f t="shared" si="27"/>
        <v>0</v>
      </c>
    </row>
    <row r="237" spans="1:11">
      <c r="A237" s="51">
        <v>40165</v>
      </c>
      <c r="B237" s="52">
        <v>104.0328884656021</v>
      </c>
      <c r="C237" s="53">
        <v>6189.67</v>
      </c>
      <c r="D237" s="54">
        <f t="shared" si="21"/>
        <v>43817</v>
      </c>
      <c r="E237" s="53">
        <f t="shared" si="22"/>
        <v>224.18274228987593</v>
      </c>
      <c r="F237" s="55">
        <f t="shared" si="23"/>
        <v>17150.93</v>
      </c>
      <c r="H237" s="64">
        <f t="shared" si="24"/>
        <v>43817</v>
      </c>
      <c r="I237" s="70">
        <f t="shared" si="25"/>
        <v>7.9799574627744674E-2</v>
      </c>
      <c r="J237" s="70">
        <f t="shared" si="26"/>
        <v>0.10729163203768355</v>
      </c>
      <c r="K237" s="71">
        <f t="shared" si="27"/>
        <v>0</v>
      </c>
    </row>
    <row r="238" spans="1:11">
      <c r="A238" s="51">
        <v>40168</v>
      </c>
      <c r="B238" s="52">
        <v>104.06503462813797</v>
      </c>
      <c r="C238" s="53">
        <v>6146.13</v>
      </c>
      <c r="D238" s="54">
        <f t="shared" si="21"/>
        <v>43819</v>
      </c>
      <c r="E238" s="53">
        <f t="shared" si="22"/>
        <v>224.24305148687657</v>
      </c>
      <c r="F238" s="55">
        <f t="shared" si="23"/>
        <v>17222.14</v>
      </c>
      <c r="H238" s="64">
        <f t="shared" si="24"/>
        <v>43819</v>
      </c>
      <c r="I238" s="70">
        <f t="shared" si="25"/>
        <v>7.979525863101844E-2</v>
      </c>
      <c r="J238" s="70">
        <f t="shared" si="26"/>
        <v>0.10853277319633925</v>
      </c>
      <c r="K238" s="71">
        <f t="shared" si="27"/>
        <v>0</v>
      </c>
    </row>
    <row r="239" spans="1:11">
      <c r="A239" s="51">
        <v>40169</v>
      </c>
      <c r="B239" s="52">
        <v>104.07575332670466</v>
      </c>
      <c r="C239" s="53">
        <v>6189.52</v>
      </c>
      <c r="D239" s="54">
        <f t="shared" si="21"/>
        <v>43819</v>
      </c>
      <c r="E239" s="53">
        <f t="shared" si="22"/>
        <v>224.24305148687657</v>
      </c>
      <c r="F239" s="55">
        <f t="shared" si="23"/>
        <v>17222.14</v>
      </c>
      <c r="H239" s="64">
        <f t="shared" si="24"/>
        <v>43819</v>
      </c>
      <c r="I239" s="70">
        <f t="shared" si="25"/>
        <v>7.9784137369864228E-2</v>
      </c>
      <c r="J239" s="70">
        <f t="shared" si="26"/>
        <v>0.10775320307928404</v>
      </c>
      <c r="K239" s="71">
        <f t="shared" si="27"/>
        <v>0</v>
      </c>
    </row>
    <row r="240" spans="1:11">
      <c r="A240" s="51">
        <v>40170</v>
      </c>
      <c r="B240" s="52">
        <v>104.08636905354399</v>
      </c>
      <c r="C240" s="53">
        <v>6386.57</v>
      </c>
      <c r="D240" s="54">
        <f t="shared" si="21"/>
        <v>43822</v>
      </c>
      <c r="E240" s="53">
        <f t="shared" si="22"/>
        <v>224.33790629765554</v>
      </c>
      <c r="F240" s="55">
        <f t="shared" si="23"/>
        <v>17209.400000000001</v>
      </c>
      <c r="H240" s="64">
        <f t="shared" si="24"/>
        <v>43822</v>
      </c>
      <c r="I240" s="70">
        <f t="shared" si="25"/>
        <v>7.9818789900852005E-2</v>
      </c>
      <c r="J240" s="70">
        <f t="shared" si="26"/>
        <v>0.10420524379481111</v>
      </c>
      <c r="K240" s="71">
        <f t="shared" si="27"/>
        <v>0</v>
      </c>
    </row>
    <row r="241" spans="1:11">
      <c r="A241" s="51">
        <v>40171</v>
      </c>
      <c r="B241" s="52">
        <v>104.09698586318746</v>
      </c>
      <c r="C241" s="53">
        <v>6428.86</v>
      </c>
      <c r="D241" s="54">
        <f t="shared" si="21"/>
        <v>43823</v>
      </c>
      <c r="E241" s="53">
        <f t="shared" si="22"/>
        <v>224.3704352940687</v>
      </c>
      <c r="F241" s="55">
        <f t="shared" si="23"/>
        <v>17141.8</v>
      </c>
      <c r="H241" s="64">
        <f t="shared" si="24"/>
        <v>43823</v>
      </c>
      <c r="I241" s="70">
        <f t="shared" si="25"/>
        <v>7.9823432558262741E-2</v>
      </c>
      <c r="J241" s="70">
        <f t="shared" si="26"/>
        <v>0.1030424987302121</v>
      </c>
      <c r="K241" s="71">
        <f t="shared" si="27"/>
        <v>0</v>
      </c>
    </row>
    <row r="242" spans="1:11">
      <c r="A242" s="51">
        <v>40176</v>
      </c>
      <c r="B242" s="52">
        <v>104.14851387118972</v>
      </c>
      <c r="C242" s="53">
        <v>6440.68</v>
      </c>
      <c r="D242" s="54">
        <f t="shared" si="21"/>
        <v>43826</v>
      </c>
      <c r="E242" s="53">
        <f t="shared" si="22"/>
        <v>224.46984152857536</v>
      </c>
      <c r="F242" s="55">
        <f t="shared" si="23"/>
        <v>17185.66</v>
      </c>
      <c r="H242" s="64">
        <f t="shared" si="24"/>
        <v>43826</v>
      </c>
      <c r="I242" s="70">
        <f t="shared" si="25"/>
        <v>7.9817824997102882E-2</v>
      </c>
      <c r="J242" s="70">
        <f t="shared" si="26"/>
        <v>0.10312175451739192</v>
      </c>
      <c r="K242" s="71">
        <f t="shared" si="27"/>
        <v>0</v>
      </c>
    </row>
    <row r="243" spans="1:11">
      <c r="A243" s="51">
        <v>40177</v>
      </c>
      <c r="B243" s="52">
        <v>104.15882457406298</v>
      </c>
      <c r="C243" s="53">
        <v>6417.72</v>
      </c>
      <c r="D243" s="54">
        <f t="shared" si="21"/>
        <v>43829</v>
      </c>
      <c r="E243" s="53">
        <f t="shared" si="22"/>
        <v>224.56546568106654</v>
      </c>
      <c r="F243" s="55">
        <f t="shared" si="23"/>
        <v>17199.73</v>
      </c>
      <c r="H243" s="64">
        <f t="shared" si="24"/>
        <v>43829</v>
      </c>
      <c r="I243" s="70">
        <f t="shared" si="25"/>
        <v>7.9853126350863279E-2</v>
      </c>
      <c r="J243" s="70">
        <f t="shared" si="26"/>
        <v>0.10360608504359714</v>
      </c>
      <c r="K243" s="71">
        <f t="shared" si="27"/>
        <v>0</v>
      </c>
    </row>
    <row r="244" spans="1:11">
      <c r="A244" s="51">
        <v>40178</v>
      </c>
      <c r="B244" s="52">
        <v>104.16913629769581</v>
      </c>
      <c r="C244" s="53">
        <v>6456.97</v>
      </c>
      <c r="D244" s="54">
        <f t="shared" si="21"/>
        <v>43830</v>
      </c>
      <c r="E244" s="53">
        <f t="shared" si="22"/>
        <v>224.59757854265894</v>
      </c>
      <c r="F244" s="55">
        <f t="shared" si="23"/>
        <v>17077.060000000001</v>
      </c>
      <c r="H244" s="64">
        <f t="shared" si="24"/>
        <v>43830</v>
      </c>
      <c r="I244" s="70">
        <f t="shared" si="25"/>
        <v>7.9857877140226297E-2</v>
      </c>
      <c r="J244" s="70">
        <f t="shared" si="26"/>
        <v>0.10214423562525243</v>
      </c>
      <c r="K244" s="71">
        <f t="shared" si="27"/>
        <v>0</v>
      </c>
    </row>
    <row r="245" spans="1:11">
      <c r="A245" s="51">
        <v>40182</v>
      </c>
      <c r="B245" s="52">
        <v>104.2099705991245</v>
      </c>
      <c r="C245" s="53">
        <v>6495.62</v>
      </c>
      <c r="D245" s="54">
        <f t="shared" si="21"/>
        <v>43833</v>
      </c>
      <c r="E245" s="53">
        <f t="shared" si="22"/>
        <v>224.70270642955759</v>
      </c>
      <c r="F245" s="55">
        <f t="shared" si="23"/>
        <v>17158.75</v>
      </c>
      <c r="H245" s="64">
        <f t="shared" si="24"/>
        <v>43833</v>
      </c>
      <c r="I245" s="70">
        <f t="shared" si="25"/>
        <v>7.9866088358799381E-2</v>
      </c>
      <c r="J245" s="70">
        <f t="shared" si="26"/>
        <v>0.10201245671089954</v>
      </c>
      <c r="K245" s="71">
        <f t="shared" si="27"/>
        <v>0</v>
      </c>
    </row>
    <row r="246" spans="1:11">
      <c r="A246" s="51">
        <v>40183</v>
      </c>
      <c r="B246" s="52">
        <v>104.220495806155</v>
      </c>
      <c r="C246" s="53">
        <v>6552.37</v>
      </c>
      <c r="D246" s="54">
        <f t="shared" si="21"/>
        <v>43833</v>
      </c>
      <c r="E246" s="53">
        <f t="shared" si="22"/>
        <v>224.70270642955759</v>
      </c>
      <c r="F246" s="55">
        <f t="shared" si="23"/>
        <v>17158.75</v>
      </c>
      <c r="H246" s="64">
        <f t="shared" si="24"/>
        <v>43833</v>
      </c>
      <c r="I246" s="70">
        <f t="shared" si="25"/>
        <v>7.9855182317128293E-2</v>
      </c>
      <c r="J246" s="70">
        <f t="shared" si="26"/>
        <v>0.10105426455331123</v>
      </c>
      <c r="K246" s="71">
        <f t="shared" si="27"/>
        <v>0</v>
      </c>
    </row>
    <row r="247" spans="1:11">
      <c r="A247" s="51">
        <v>40184</v>
      </c>
      <c r="B247" s="52">
        <v>104.23123051722303</v>
      </c>
      <c r="C247" s="53">
        <v>6557.2</v>
      </c>
      <c r="D247" s="54">
        <f t="shared" si="21"/>
        <v>43836</v>
      </c>
      <c r="E247" s="53">
        <f t="shared" si="22"/>
        <v>224.80112621497372</v>
      </c>
      <c r="F247" s="55">
        <f t="shared" si="23"/>
        <v>16830.93</v>
      </c>
      <c r="H247" s="64">
        <f t="shared" si="24"/>
        <v>43836</v>
      </c>
      <c r="I247" s="70">
        <f t="shared" si="25"/>
        <v>7.9891348288955388E-2</v>
      </c>
      <c r="J247" s="70">
        <f t="shared" si="26"/>
        <v>9.8851406382978402E-2</v>
      </c>
      <c r="K247" s="71">
        <f t="shared" si="27"/>
        <v>0</v>
      </c>
    </row>
    <row r="248" spans="1:11">
      <c r="A248" s="51">
        <v>40185</v>
      </c>
      <c r="B248" s="52">
        <v>104.24217479642734</v>
      </c>
      <c r="C248" s="53">
        <v>6533.98</v>
      </c>
      <c r="D248" s="54">
        <f t="shared" si="21"/>
        <v>43837</v>
      </c>
      <c r="E248" s="53">
        <f t="shared" si="22"/>
        <v>224.83552078728462</v>
      </c>
      <c r="F248" s="55">
        <f t="shared" si="23"/>
        <v>16915.03</v>
      </c>
      <c r="H248" s="64">
        <f t="shared" si="24"/>
        <v>43837</v>
      </c>
      <c r="I248" s="70">
        <f t="shared" si="25"/>
        <v>7.9896531111282698E-2</v>
      </c>
      <c r="J248" s="70">
        <f t="shared" si="26"/>
        <v>9.9789317983397297E-2</v>
      </c>
      <c r="K248" s="71">
        <f t="shared" si="27"/>
        <v>0</v>
      </c>
    </row>
    <row r="249" spans="1:11">
      <c r="A249" s="51">
        <v>40186</v>
      </c>
      <c r="B249" s="52">
        <v>104.25322446695576</v>
      </c>
      <c r="C249" s="53">
        <v>6511.19</v>
      </c>
      <c r="D249" s="54">
        <f t="shared" si="21"/>
        <v>43838</v>
      </c>
      <c r="E249" s="53">
        <f t="shared" si="22"/>
        <v>224.88835713466963</v>
      </c>
      <c r="F249" s="55">
        <f t="shared" si="23"/>
        <v>16876.240000000002</v>
      </c>
      <c r="H249" s="64">
        <f t="shared" si="24"/>
        <v>43838</v>
      </c>
      <c r="I249" s="70">
        <f t="shared" si="25"/>
        <v>7.991045949160247E-2</v>
      </c>
      <c r="J249" s="70">
        <f t="shared" si="26"/>
        <v>9.9921097881046084E-2</v>
      </c>
      <c r="K249" s="71">
        <f t="shared" si="27"/>
        <v>0</v>
      </c>
    </row>
    <row r="250" spans="1:11">
      <c r="A250" s="51">
        <v>40189</v>
      </c>
      <c r="B250" s="52">
        <v>104.28668975200965</v>
      </c>
      <c r="C250" s="53">
        <v>6517.09</v>
      </c>
      <c r="D250" s="54">
        <f t="shared" si="21"/>
        <v>43840</v>
      </c>
      <c r="E250" s="53">
        <f t="shared" si="22"/>
        <v>224.92164153514207</v>
      </c>
      <c r="F250" s="55">
        <f t="shared" si="23"/>
        <v>17201.080000000002</v>
      </c>
      <c r="H250" s="64">
        <f t="shared" si="24"/>
        <v>43840</v>
      </c>
      <c r="I250" s="70">
        <f t="shared" si="25"/>
        <v>7.9891782025586666E-2</v>
      </c>
      <c r="J250" s="70">
        <f t="shared" si="26"/>
        <v>0.10192034017522356</v>
      </c>
      <c r="K250" s="71">
        <f t="shared" si="27"/>
        <v>0</v>
      </c>
    </row>
    <row r="251" spans="1:11">
      <c r="A251" s="51">
        <v>40190</v>
      </c>
      <c r="B251" s="52">
        <v>104.29784842781312</v>
      </c>
      <c r="C251" s="53">
        <v>6468.64</v>
      </c>
      <c r="D251" s="54">
        <f t="shared" si="21"/>
        <v>43840</v>
      </c>
      <c r="E251" s="53">
        <f t="shared" si="22"/>
        <v>224.92164153514207</v>
      </c>
      <c r="F251" s="55">
        <f t="shared" si="23"/>
        <v>17201.080000000002</v>
      </c>
      <c r="H251" s="64">
        <f t="shared" si="24"/>
        <v>43840</v>
      </c>
      <c r="I251" s="70">
        <f t="shared" si="25"/>
        <v>7.988022786347071E-2</v>
      </c>
      <c r="J251" s="70">
        <f t="shared" si="26"/>
        <v>0.10274290790966045</v>
      </c>
      <c r="K251" s="71">
        <f t="shared" si="27"/>
        <v>0</v>
      </c>
    </row>
    <row r="252" spans="1:11">
      <c r="A252" s="51">
        <v>40191</v>
      </c>
      <c r="B252" s="52">
        <v>104.30911259544332</v>
      </c>
      <c r="C252" s="53">
        <v>6497.91</v>
      </c>
      <c r="D252" s="54">
        <f t="shared" si="21"/>
        <v>43843</v>
      </c>
      <c r="E252" s="53">
        <f t="shared" si="22"/>
        <v>225.00261332609472</v>
      </c>
      <c r="F252" s="55">
        <f t="shared" si="23"/>
        <v>17303.2</v>
      </c>
      <c r="H252" s="64">
        <f t="shared" si="24"/>
        <v>43843</v>
      </c>
      <c r="I252" s="70">
        <f t="shared" si="25"/>
        <v>7.9907434821734791E-2</v>
      </c>
      <c r="J252" s="70">
        <f t="shared" si="26"/>
        <v>0.10289780803936388</v>
      </c>
      <c r="K252" s="71">
        <f t="shared" si="27"/>
        <v>0</v>
      </c>
    </row>
    <row r="253" spans="1:11">
      <c r="A253" s="51">
        <v>40192</v>
      </c>
      <c r="B253" s="52">
        <v>104.32037797960363</v>
      </c>
      <c r="C253" s="53">
        <v>6530.12</v>
      </c>
      <c r="D253" s="54">
        <f t="shared" si="21"/>
        <v>43844</v>
      </c>
      <c r="E253" s="53">
        <f t="shared" si="22"/>
        <v>225.0334386841204</v>
      </c>
      <c r="F253" s="55">
        <f t="shared" si="23"/>
        <v>17349.12</v>
      </c>
      <c r="H253" s="64">
        <f t="shared" si="24"/>
        <v>43844</v>
      </c>
      <c r="I253" s="70">
        <f t="shared" si="25"/>
        <v>7.9910566174245634E-2</v>
      </c>
      <c r="J253" s="70">
        <f t="shared" si="26"/>
        <v>0.10264478775737018</v>
      </c>
      <c r="K253" s="71">
        <f t="shared" si="27"/>
        <v>0</v>
      </c>
    </row>
    <row r="254" spans="1:11">
      <c r="A254" s="51">
        <v>40193</v>
      </c>
      <c r="B254" s="52">
        <v>104.33122729891352</v>
      </c>
      <c r="C254" s="53">
        <v>6520.55</v>
      </c>
      <c r="D254" s="54">
        <f t="shared" si="21"/>
        <v>43845</v>
      </c>
      <c r="E254" s="53">
        <f t="shared" si="22"/>
        <v>225.06404323178143</v>
      </c>
      <c r="F254" s="55">
        <f t="shared" si="23"/>
        <v>17322.5</v>
      </c>
      <c r="H254" s="64">
        <f t="shared" si="24"/>
        <v>43845</v>
      </c>
      <c r="I254" s="70">
        <f t="shared" si="25"/>
        <v>7.9914021478949548E-2</v>
      </c>
      <c r="J254" s="70">
        <f t="shared" si="26"/>
        <v>0.1026371841113245</v>
      </c>
      <c r="K254" s="71">
        <f t="shared" si="27"/>
        <v>0</v>
      </c>
    </row>
    <row r="255" spans="1:11">
      <c r="A255" s="51">
        <v>40196</v>
      </c>
      <c r="B255" s="52">
        <v>104.36503061655837</v>
      </c>
      <c r="C255" s="53">
        <v>6548.67</v>
      </c>
      <c r="D255" s="54">
        <f t="shared" si="21"/>
        <v>43847</v>
      </c>
      <c r="E255" s="53">
        <f t="shared" si="22"/>
        <v>225.12976672964518</v>
      </c>
      <c r="F255" s="55">
        <f t="shared" si="23"/>
        <v>17335.2</v>
      </c>
      <c r="H255" s="64">
        <f t="shared" si="24"/>
        <v>43847</v>
      </c>
      <c r="I255" s="70">
        <f t="shared" si="25"/>
        <v>7.9910569124799435E-2</v>
      </c>
      <c r="J255" s="70">
        <f t="shared" si="26"/>
        <v>0.10224357260825667</v>
      </c>
      <c r="K255" s="71">
        <f t="shared" si="27"/>
        <v>0</v>
      </c>
    </row>
    <row r="256" spans="1:11">
      <c r="A256" s="51">
        <v>40197</v>
      </c>
      <c r="B256" s="52">
        <v>104.37630203986495</v>
      </c>
      <c r="C256" s="53">
        <v>6487.84</v>
      </c>
      <c r="D256" s="54">
        <f t="shared" si="21"/>
        <v>43847</v>
      </c>
      <c r="E256" s="53">
        <f t="shared" si="22"/>
        <v>225.12976672964518</v>
      </c>
      <c r="F256" s="55">
        <f t="shared" si="23"/>
        <v>17335.2</v>
      </c>
      <c r="H256" s="64">
        <f t="shared" si="24"/>
        <v>43847</v>
      </c>
      <c r="I256" s="70">
        <f t="shared" si="25"/>
        <v>7.9898906783384627E-2</v>
      </c>
      <c r="J256" s="70">
        <f t="shared" si="26"/>
        <v>0.10327270171513137</v>
      </c>
      <c r="K256" s="71">
        <f t="shared" si="27"/>
        <v>0</v>
      </c>
    </row>
    <row r="257" spans="1:15">
      <c r="A257" s="51">
        <v>40198</v>
      </c>
      <c r="B257" s="52">
        <v>104.38767905678729</v>
      </c>
      <c r="C257" s="53">
        <v>6482.96</v>
      </c>
      <c r="D257" s="54">
        <f t="shared" si="21"/>
        <v>43850</v>
      </c>
      <c r="E257" s="53">
        <f t="shared" si="22"/>
        <v>225.23107512467354</v>
      </c>
      <c r="F257" s="55">
        <f t="shared" si="23"/>
        <v>17155.830000000002</v>
      </c>
      <c r="H257" s="64">
        <f t="shared" si="24"/>
        <v>43850</v>
      </c>
      <c r="I257" s="70">
        <f t="shared" si="25"/>
        <v>7.9935721674391003E-2</v>
      </c>
      <c r="J257" s="70">
        <f t="shared" si="26"/>
        <v>0.1022087114567507</v>
      </c>
      <c r="K257" s="71">
        <f t="shared" si="27"/>
        <v>0</v>
      </c>
    </row>
    <row r="258" spans="1:15">
      <c r="A258" s="51">
        <v>40199</v>
      </c>
      <c r="B258" s="52">
        <v>104.39895292612542</v>
      </c>
      <c r="C258" s="53">
        <v>6324.57</v>
      </c>
      <c r="D258" s="54">
        <f t="shared" ref="D258:D321" si="28">VLOOKUP(EDATE(A258,120),A:A,1,1)</f>
        <v>43851</v>
      </c>
      <c r="E258" s="53">
        <f t="shared" ref="E258:E321" si="29">VLOOKUP(D258,A:B,2,0)</f>
        <v>225.26373363056663</v>
      </c>
      <c r="F258" s="55">
        <f t="shared" ref="F258:F321" si="30">VLOOKUP(D258,A:C,3,0)</f>
        <v>17079.07</v>
      </c>
      <c r="H258" s="64">
        <f t="shared" ref="H258:H321" si="31">D258</f>
        <v>43851</v>
      </c>
      <c r="I258" s="70">
        <f t="shared" ref="I258:I321" si="32">(E258/B258)^(1/10)-1</f>
        <v>7.9939716938551841E-2</v>
      </c>
      <c r="J258" s="70">
        <f t="shared" ref="J258:J321" si="33">(F258/C258)^(1/10)-1</f>
        <v>0.10444303691856915</v>
      </c>
      <c r="K258" s="71">
        <f t="shared" si="27"/>
        <v>0</v>
      </c>
    </row>
    <row r="259" spans="1:15">
      <c r="A259" s="51">
        <v>40200</v>
      </c>
      <c r="B259" s="52">
        <v>104.41022801304143</v>
      </c>
      <c r="C259" s="53">
        <v>6252.42</v>
      </c>
      <c r="D259" s="54">
        <f t="shared" si="28"/>
        <v>43852</v>
      </c>
      <c r="E259" s="53">
        <f t="shared" si="29"/>
        <v>225.29639687194307</v>
      </c>
      <c r="F259" s="55">
        <f t="shared" si="30"/>
        <v>16990.68</v>
      </c>
      <c r="H259" s="64">
        <f t="shared" si="31"/>
        <v>43852</v>
      </c>
      <c r="I259" s="70">
        <f t="shared" si="32"/>
        <v>7.9943712217493523E-2</v>
      </c>
      <c r="J259" s="70">
        <f t="shared" si="33"/>
        <v>0.10513736223854608</v>
      </c>
      <c r="K259" s="71">
        <f t="shared" ref="K259:K322" si="34">IF(I259&gt;J259,1,0)</f>
        <v>0</v>
      </c>
    </row>
    <row r="260" spans="1:15">
      <c r="A260" s="51">
        <v>40203</v>
      </c>
      <c r="B260" s="52">
        <v>104.44405692691765</v>
      </c>
      <c r="C260" s="53">
        <v>6217.5</v>
      </c>
      <c r="D260" s="54">
        <f t="shared" si="28"/>
        <v>43854</v>
      </c>
      <c r="E260" s="53">
        <f t="shared" si="29"/>
        <v>225.43880033319763</v>
      </c>
      <c r="F260" s="55">
        <f t="shared" si="30"/>
        <v>17192.150000000001</v>
      </c>
      <c r="H260" s="64">
        <f t="shared" si="31"/>
        <v>43854</v>
      </c>
      <c r="I260" s="70">
        <f t="shared" si="32"/>
        <v>7.9976966835284768E-2</v>
      </c>
      <c r="J260" s="70">
        <f t="shared" si="33"/>
        <v>0.10706071511648729</v>
      </c>
      <c r="K260" s="71">
        <f t="shared" si="34"/>
        <v>0</v>
      </c>
    </row>
    <row r="261" spans="1:15">
      <c r="A261" s="51">
        <v>40205</v>
      </c>
      <c r="B261" s="52">
        <v>104.46682573132773</v>
      </c>
      <c r="C261" s="53">
        <v>6025.64</v>
      </c>
      <c r="D261" s="54">
        <f t="shared" si="28"/>
        <v>43857</v>
      </c>
      <c r="E261" s="53">
        <f t="shared" si="29"/>
        <v>225.27783702975972</v>
      </c>
      <c r="F261" s="55">
        <f t="shared" si="30"/>
        <v>17010.7</v>
      </c>
      <c r="H261" s="64">
        <f t="shared" si="31"/>
        <v>43857</v>
      </c>
      <c r="I261" s="70">
        <f t="shared" si="32"/>
        <v>7.9876292698988438E-2</v>
      </c>
      <c r="J261" s="70">
        <f t="shared" si="33"/>
        <v>0.10935846191646537</v>
      </c>
      <c r="K261" s="71">
        <f t="shared" si="34"/>
        <v>0</v>
      </c>
    </row>
    <row r="262" spans="1:15">
      <c r="A262" s="51">
        <v>40206</v>
      </c>
      <c r="B262" s="52">
        <v>104.47831708215818</v>
      </c>
      <c r="C262" s="53">
        <v>6043.21</v>
      </c>
      <c r="D262" s="54">
        <f t="shared" si="28"/>
        <v>43858</v>
      </c>
      <c r="E262" s="53">
        <f t="shared" si="29"/>
        <v>225.31095287180307</v>
      </c>
      <c r="F262" s="55">
        <f t="shared" si="30"/>
        <v>16922.009999999998</v>
      </c>
      <c r="H262" s="64">
        <f t="shared" si="31"/>
        <v>43858</v>
      </c>
      <c r="I262" s="70">
        <f t="shared" si="32"/>
        <v>7.9880287735300426E-2</v>
      </c>
      <c r="J262" s="70">
        <f t="shared" si="33"/>
        <v>0.10845591727032922</v>
      </c>
      <c r="K262" s="71">
        <f t="shared" si="34"/>
        <v>0</v>
      </c>
    </row>
    <row r="263" spans="1:15">
      <c r="A263" s="51">
        <v>40207</v>
      </c>
      <c r="B263" s="52">
        <v>104.48970521872013</v>
      </c>
      <c r="C263" s="53">
        <v>6061.68</v>
      </c>
      <c r="D263" s="54">
        <f t="shared" si="28"/>
        <v>43859</v>
      </c>
      <c r="E263" s="53">
        <f t="shared" si="29"/>
        <v>225.34429889282811</v>
      </c>
      <c r="F263" s="55">
        <f t="shared" si="30"/>
        <v>17025.46</v>
      </c>
      <c r="H263" s="64">
        <f t="shared" si="31"/>
        <v>43859</v>
      </c>
      <c r="I263" s="70">
        <f t="shared" si="32"/>
        <v>7.9884498735520948E-2</v>
      </c>
      <c r="J263" s="70">
        <f t="shared" si="33"/>
        <v>0.10879327923336857</v>
      </c>
      <c r="K263" s="71">
        <f t="shared" si="34"/>
        <v>0</v>
      </c>
    </row>
    <row r="264" spans="1:15">
      <c r="A264" s="51">
        <v>40210</v>
      </c>
      <c r="B264" s="52">
        <v>104.52544069790494</v>
      </c>
      <c r="C264" s="53">
        <v>6083.89</v>
      </c>
      <c r="D264" s="54">
        <f t="shared" si="28"/>
        <v>43861</v>
      </c>
      <c r="E264" s="53">
        <f t="shared" si="29"/>
        <v>225.41078036359204</v>
      </c>
      <c r="F264" s="55">
        <f t="shared" si="30"/>
        <v>16790.45</v>
      </c>
      <c r="H264" s="64">
        <f t="shared" si="31"/>
        <v>43861</v>
      </c>
      <c r="I264" s="70">
        <f t="shared" si="32"/>
        <v>7.9879427255006963E-2</v>
      </c>
      <c r="J264" s="70">
        <f t="shared" si="33"/>
        <v>0.10684828952749292</v>
      </c>
      <c r="K264" s="71">
        <f t="shared" si="34"/>
        <v>0</v>
      </c>
    </row>
    <row r="265" spans="1:15">
      <c r="A265" s="51">
        <v>40211</v>
      </c>
      <c r="B265" s="52">
        <v>104.53756564902589</v>
      </c>
      <c r="C265" s="53">
        <v>5997.46</v>
      </c>
      <c r="D265" s="54">
        <f t="shared" si="28"/>
        <v>43861</v>
      </c>
      <c r="E265" s="53">
        <f t="shared" si="29"/>
        <v>225.41078036359204</v>
      </c>
      <c r="F265" s="55">
        <f t="shared" si="30"/>
        <v>16790.45</v>
      </c>
      <c r="H265" s="64">
        <f t="shared" si="31"/>
        <v>43861</v>
      </c>
      <c r="I265" s="70">
        <f t="shared" si="32"/>
        <v>7.9866901452783079E-2</v>
      </c>
      <c r="J265" s="70">
        <f t="shared" si="33"/>
        <v>0.10843312902677815</v>
      </c>
      <c r="K265" s="71">
        <f t="shared" si="34"/>
        <v>0</v>
      </c>
    </row>
    <row r="266" spans="1:15">
      <c r="A266" s="51">
        <v>40212</v>
      </c>
      <c r="B266" s="52">
        <v>104.54979654420683</v>
      </c>
      <c r="C266" s="53">
        <v>6123.81</v>
      </c>
      <c r="D266" s="54">
        <f t="shared" si="28"/>
        <v>43864</v>
      </c>
      <c r="E266" s="53">
        <f t="shared" si="29"/>
        <v>225.50748158836802</v>
      </c>
      <c r="F266" s="55">
        <f t="shared" si="30"/>
        <v>16433.650000000001</v>
      </c>
      <c r="H266" s="64">
        <f t="shared" si="31"/>
        <v>43864</v>
      </c>
      <c r="I266" s="70">
        <f t="shared" si="32"/>
        <v>7.9900584630328897E-2</v>
      </c>
      <c r="J266" s="70">
        <f t="shared" si="33"/>
        <v>0.10375131134085969</v>
      </c>
      <c r="K266" s="71">
        <f t="shared" si="34"/>
        <v>0</v>
      </c>
    </row>
    <row r="267" spans="1:15">
      <c r="A267" s="51">
        <v>40213</v>
      </c>
      <c r="B267" s="52">
        <v>104.56234251979213</v>
      </c>
      <c r="C267" s="53">
        <v>6016.87</v>
      </c>
      <c r="D267" s="54">
        <f t="shared" si="28"/>
        <v>43865</v>
      </c>
      <c r="E267" s="53">
        <f t="shared" si="29"/>
        <v>225.54198423305107</v>
      </c>
      <c r="F267" s="55">
        <f t="shared" si="30"/>
        <v>16815.12</v>
      </c>
      <c r="H267" s="64">
        <f t="shared" si="31"/>
        <v>43865</v>
      </c>
      <c r="I267" s="70">
        <f t="shared" si="32"/>
        <v>7.9904147821762139E-2</v>
      </c>
      <c r="J267" s="70">
        <f t="shared" si="33"/>
        <v>0.10823773669070325</v>
      </c>
      <c r="K267" s="71">
        <f t="shared" si="34"/>
        <v>0</v>
      </c>
    </row>
    <row r="268" spans="1:15">
      <c r="A268" s="51">
        <v>40214</v>
      </c>
      <c r="B268" s="52">
        <v>104.57551737494963</v>
      </c>
      <c r="C268" s="53">
        <v>5860.4</v>
      </c>
      <c r="D268" s="54">
        <f t="shared" si="28"/>
        <v>43866</v>
      </c>
      <c r="E268" s="53">
        <f t="shared" si="29"/>
        <v>225.57513890473331</v>
      </c>
      <c r="F268" s="55">
        <f t="shared" si="30"/>
        <v>16968.830000000002</v>
      </c>
      <c r="H268" s="64">
        <f t="shared" si="31"/>
        <v>43866</v>
      </c>
      <c r="I268" s="70">
        <f t="shared" si="32"/>
        <v>7.9906415313340862E-2</v>
      </c>
      <c r="J268" s="70">
        <f t="shared" si="33"/>
        <v>0.11217329787928243</v>
      </c>
      <c r="K268" s="71">
        <f t="shared" si="34"/>
        <v>0</v>
      </c>
    </row>
    <row r="269" spans="1:15">
      <c r="A269" s="51">
        <v>40215</v>
      </c>
      <c r="B269" s="52">
        <v>104.58869389013888</v>
      </c>
      <c r="C269" s="53">
        <v>5908.36</v>
      </c>
      <c r="D269" s="54">
        <f t="shared" si="28"/>
        <v>43867</v>
      </c>
      <c r="E269" s="53">
        <f t="shared" si="29"/>
        <v>225.60852402529122</v>
      </c>
      <c r="F269" s="55">
        <f t="shared" si="30"/>
        <v>17037.28</v>
      </c>
      <c r="H269" s="64">
        <f t="shared" si="31"/>
        <v>43867</v>
      </c>
      <c r="I269" s="70">
        <f t="shared" si="32"/>
        <v>7.9908790784628092E-2</v>
      </c>
      <c r="J269" s="70">
        <f t="shared" si="33"/>
        <v>0.11171465614167819</v>
      </c>
      <c r="K269" s="71">
        <f t="shared" si="34"/>
        <v>0</v>
      </c>
    </row>
    <row r="270" spans="1:15">
      <c r="A270" s="51">
        <v>40217</v>
      </c>
      <c r="B270" s="52">
        <v>104.61546859577476</v>
      </c>
      <c r="C270" s="53">
        <v>5912.26</v>
      </c>
      <c r="D270" s="54">
        <f t="shared" si="28"/>
        <v>43868</v>
      </c>
      <c r="E270" s="53">
        <f t="shared" si="29"/>
        <v>225.64168847832292</v>
      </c>
      <c r="F270" s="55">
        <f t="shared" si="30"/>
        <v>16981.75</v>
      </c>
      <c r="H270" s="64">
        <f t="shared" si="31"/>
        <v>43868</v>
      </c>
      <c r="I270" s="70">
        <f t="shared" si="32"/>
        <v>7.9897022214302726E-2</v>
      </c>
      <c r="J270" s="70">
        <f t="shared" si="33"/>
        <v>0.11127844819869526</v>
      </c>
      <c r="K270" s="71">
        <f t="shared" si="34"/>
        <v>0</v>
      </c>
      <c r="M270" s="2"/>
      <c r="O270" s="45"/>
    </row>
    <row r="271" spans="1:15">
      <c r="A271" s="51">
        <v>40218</v>
      </c>
      <c r="B271" s="52">
        <v>104.62896399122361</v>
      </c>
      <c r="C271" s="53">
        <v>5952.92</v>
      </c>
      <c r="D271" s="54">
        <f t="shared" si="28"/>
        <v>43868</v>
      </c>
      <c r="E271" s="53">
        <f t="shared" si="29"/>
        <v>225.64168847832292</v>
      </c>
      <c r="F271" s="55">
        <f t="shared" si="30"/>
        <v>16981.75</v>
      </c>
      <c r="H271" s="64">
        <f t="shared" si="31"/>
        <v>43868</v>
      </c>
      <c r="I271" s="70">
        <f t="shared" si="32"/>
        <v>7.9883092531008115E-2</v>
      </c>
      <c r="J271" s="70">
        <f t="shared" si="33"/>
        <v>0.11051707284685452</v>
      </c>
      <c r="K271" s="71">
        <f t="shared" si="34"/>
        <v>0</v>
      </c>
      <c r="M271" s="44"/>
    </row>
    <row r="272" spans="1:15">
      <c r="A272" s="51">
        <v>40219</v>
      </c>
      <c r="B272" s="52">
        <v>104.64235649861448</v>
      </c>
      <c r="C272" s="53">
        <v>5908.85</v>
      </c>
      <c r="D272" s="54">
        <f t="shared" si="28"/>
        <v>43871</v>
      </c>
      <c r="E272" s="53">
        <f t="shared" si="29"/>
        <v>225.74255031307274</v>
      </c>
      <c r="F272" s="55">
        <f t="shared" si="30"/>
        <v>16887.86</v>
      </c>
      <c r="H272" s="64">
        <f t="shared" si="31"/>
        <v>43871</v>
      </c>
      <c r="I272" s="70">
        <f t="shared" si="32"/>
        <v>7.9917531450060419E-2</v>
      </c>
      <c r="J272" s="70">
        <f t="shared" si="33"/>
        <v>0.11072658177450823</v>
      </c>
      <c r="K272" s="71">
        <f t="shared" si="34"/>
        <v>0</v>
      </c>
      <c r="N272" s="46"/>
      <c r="O272" s="46"/>
    </row>
    <row r="273" spans="1:15">
      <c r="A273" s="51">
        <v>40220</v>
      </c>
      <c r="B273" s="52">
        <v>104.65512286610731</v>
      </c>
      <c r="C273" s="53">
        <v>5995.36</v>
      </c>
      <c r="D273" s="54">
        <f t="shared" si="28"/>
        <v>43872</v>
      </c>
      <c r="E273" s="53">
        <f t="shared" si="29"/>
        <v>225.78589288273284</v>
      </c>
      <c r="F273" s="55">
        <f t="shared" si="30"/>
        <v>16995.099999999999</v>
      </c>
      <c r="H273" s="64">
        <f t="shared" si="31"/>
        <v>43872</v>
      </c>
      <c r="I273" s="70">
        <f t="shared" si="32"/>
        <v>7.9925089712590269E-2</v>
      </c>
      <c r="J273" s="70">
        <f t="shared" si="33"/>
        <v>0.10981565288489437</v>
      </c>
      <c r="K273" s="71">
        <f t="shared" si="34"/>
        <v>0</v>
      </c>
    </row>
    <row r="274" spans="1:15">
      <c r="A274" s="51">
        <v>40224</v>
      </c>
      <c r="B274" s="52">
        <v>104.70368284311718</v>
      </c>
      <c r="C274" s="53">
        <v>5964.46</v>
      </c>
      <c r="D274" s="54">
        <f t="shared" si="28"/>
        <v>43875</v>
      </c>
      <c r="E274" s="53">
        <f t="shared" si="29"/>
        <v>225.88841517230924</v>
      </c>
      <c r="F274" s="55">
        <f t="shared" si="30"/>
        <v>17002.89</v>
      </c>
      <c r="H274" s="64">
        <f t="shared" si="31"/>
        <v>43875</v>
      </c>
      <c r="I274" s="70">
        <f t="shared" si="32"/>
        <v>7.9924017690946592E-2</v>
      </c>
      <c r="J274" s="70">
        <f t="shared" si="33"/>
        <v>0.11044016373138343</v>
      </c>
      <c r="K274" s="71">
        <f t="shared" si="34"/>
        <v>0</v>
      </c>
      <c r="M274" s="2"/>
      <c r="O274" s="45"/>
    </row>
    <row r="275" spans="1:15">
      <c r="A275" s="51">
        <v>40225</v>
      </c>
      <c r="B275" s="52">
        <v>104.71582847032698</v>
      </c>
      <c r="C275" s="53">
        <v>6031.31</v>
      </c>
      <c r="D275" s="54">
        <f t="shared" si="28"/>
        <v>43875</v>
      </c>
      <c r="E275" s="53">
        <f t="shared" si="29"/>
        <v>225.88841517230924</v>
      </c>
      <c r="F275" s="55">
        <f t="shared" si="30"/>
        <v>17002.89</v>
      </c>
      <c r="H275" s="64">
        <f t="shared" si="31"/>
        <v>43875</v>
      </c>
      <c r="I275" s="70">
        <f t="shared" si="32"/>
        <v>7.9911491371506438E-2</v>
      </c>
      <c r="J275" s="70">
        <f t="shared" si="33"/>
        <v>0.10920318870731949</v>
      </c>
      <c r="K275" s="71">
        <f t="shared" si="34"/>
        <v>0</v>
      </c>
      <c r="M275" s="2"/>
    </row>
    <row r="276" spans="1:15">
      <c r="A276" s="51">
        <v>40226</v>
      </c>
      <c r="B276" s="52">
        <v>104.72797550642954</v>
      </c>
      <c r="C276" s="53">
        <v>6103.65</v>
      </c>
      <c r="D276" s="54">
        <f t="shared" si="28"/>
        <v>43878</v>
      </c>
      <c r="E276" s="53">
        <f t="shared" si="29"/>
        <v>225.98261064143605</v>
      </c>
      <c r="F276" s="55">
        <f t="shared" si="30"/>
        <v>16911.919999999998</v>
      </c>
      <c r="H276" s="64">
        <f t="shared" si="31"/>
        <v>43878</v>
      </c>
      <c r="I276" s="70">
        <f t="shared" si="32"/>
        <v>7.9943988536227639E-2</v>
      </c>
      <c r="J276" s="70">
        <f t="shared" si="33"/>
        <v>0.10728732687341069</v>
      </c>
      <c r="K276" s="71">
        <f t="shared" si="34"/>
        <v>0</v>
      </c>
      <c r="N276" s="46"/>
      <c r="O276" s="46"/>
    </row>
    <row r="277" spans="1:15">
      <c r="A277" s="51">
        <v>40227</v>
      </c>
      <c r="B277" s="52">
        <v>104.74012395158829</v>
      </c>
      <c r="C277" s="53">
        <v>6071.38</v>
      </c>
      <c r="D277" s="54">
        <f t="shared" si="28"/>
        <v>43879</v>
      </c>
      <c r="E277" s="53">
        <f t="shared" si="29"/>
        <v>226.0140222243152</v>
      </c>
      <c r="F277" s="55">
        <f t="shared" si="30"/>
        <v>16837.080000000002</v>
      </c>
      <c r="H277" s="64">
        <f t="shared" si="31"/>
        <v>43879</v>
      </c>
      <c r="I277" s="70">
        <f t="shared" si="32"/>
        <v>7.9946472093603838E-2</v>
      </c>
      <c r="J277" s="70">
        <f t="shared" si="33"/>
        <v>0.10738321373658333</v>
      </c>
      <c r="K277" s="71">
        <f t="shared" si="34"/>
        <v>0</v>
      </c>
    </row>
    <row r="278" spans="1:15">
      <c r="A278" s="51">
        <v>40228</v>
      </c>
      <c r="B278" s="52">
        <v>104.75216906584274</v>
      </c>
      <c r="C278" s="53">
        <v>6018.14</v>
      </c>
      <c r="D278" s="54">
        <f t="shared" si="28"/>
        <v>43880</v>
      </c>
      <c r="E278" s="53">
        <f t="shared" si="29"/>
        <v>226.04702027155994</v>
      </c>
      <c r="F278" s="55">
        <f t="shared" si="30"/>
        <v>17024.41</v>
      </c>
      <c r="H278" s="64">
        <f t="shared" si="31"/>
        <v>43880</v>
      </c>
      <c r="I278" s="70">
        <f t="shared" si="32"/>
        <v>7.994981949601998E-2</v>
      </c>
      <c r="J278" s="70">
        <f t="shared" si="33"/>
        <v>0.1095860252142733</v>
      </c>
      <c r="K278" s="71">
        <f t="shared" si="34"/>
        <v>0</v>
      </c>
    </row>
    <row r="279" spans="1:15">
      <c r="A279" s="51">
        <v>40231</v>
      </c>
      <c r="B279" s="52">
        <v>104.78862282067765</v>
      </c>
      <c r="C279" s="53">
        <v>6032.45</v>
      </c>
      <c r="D279" s="54">
        <f t="shared" si="28"/>
        <v>43881</v>
      </c>
      <c r="E279" s="53">
        <f t="shared" si="29"/>
        <v>226.07369381995201</v>
      </c>
      <c r="F279" s="55">
        <f t="shared" si="30"/>
        <v>16961.16</v>
      </c>
      <c r="H279" s="64">
        <f t="shared" si="31"/>
        <v>43881</v>
      </c>
      <c r="I279" s="70">
        <f t="shared" si="32"/>
        <v>7.9924986721676694E-2</v>
      </c>
      <c r="J279" s="70">
        <f t="shared" si="33"/>
        <v>0.10890969897370772</v>
      </c>
      <c r="K279" s="71">
        <f t="shared" si="34"/>
        <v>0</v>
      </c>
    </row>
    <row r="280" spans="1:15">
      <c r="A280" s="51">
        <v>40232</v>
      </c>
      <c r="B280" s="52">
        <v>104.80098787817049</v>
      </c>
      <c r="C280" s="53">
        <v>6049.39</v>
      </c>
      <c r="D280" s="54">
        <f t="shared" si="28"/>
        <v>43881</v>
      </c>
      <c r="E280" s="53">
        <f t="shared" si="29"/>
        <v>226.07369381995201</v>
      </c>
      <c r="F280" s="55">
        <f t="shared" si="30"/>
        <v>16961.16</v>
      </c>
      <c r="H280" s="64">
        <f t="shared" si="31"/>
        <v>43881</v>
      </c>
      <c r="I280" s="70">
        <f t="shared" si="32"/>
        <v>7.9912244433793189E-2</v>
      </c>
      <c r="J280" s="70">
        <f t="shared" si="33"/>
        <v>0.10859878095112308</v>
      </c>
      <c r="K280" s="71">
        <f t="shared" si="34"/>
        <v>0</v>
      </c>
    </row>
    <row r="281" spans="1:15">
      <c r="A281" s="51">
        <v>40233</v>
      </c>
      <c r="B281" s="52">
        <v>104.81335439474012</v>
      </c>
      <c r="C281" s="53">
        <v>6035.17</v>
      </c>
      <c r="D281" s="54">
        <f t="shared" si="28"/>
        <v>43885</v>
      </c>
      <c r="E281" s="53">
        <f t="shared" si="29"/>
        <v>226.20843374146872</v>
      </c>
      <c r="F281" s="55">
        <f t="shared" si="30"/>
        <v>16608.12</v>
      </c>
      <c r="H281" s="64">
        <f t="shared" si="31"/>
        <v>43885</v>
      </c>
      <c r="I281" s="70">
        <f t="shared" si="32"/>
        <v>7.9963847051217618E-2</v>
      </c>
      <c r="J281" s="70">
        <f t="shared" si="33"/>
        <v>0.10652975464252545</v>
      </c>
      <c r="K281" s="71">
        <f t="shared" si="34"/>
        <v>0</v>
      </c>
    </row>
    <row r="282" spans="1:15">
      <c r="A282" s="51">
        <v>40234</v>
      </c>
      <c r="B282" s="52">
        <v>104.8256175572043</v>
      </c>
      <c r="C282" s="53">
        <v>6036.57</v>
      </c>
      <c r="D282" s="54">
        <f t="shared" si="28"/>
        <v>43886</v>
      </c>
      <c r="E282" s="53">
        <f t="shared" si="29"/>
        <v>226.24055533906002</v>
      </c>
      <c r="F282" s="55">
        <f t="shared" si="30"/>
        <v>16563.91</v>
      </c>
      <c r="H282" s="64">
        <f t="shared" si="31"/>
        <v>43886</v>
      </c>
      <c r="I282" s="70">
        <f t="shared" si="32"/>
        <v>7.9966546614616441E-2</v>
      </c>
      <c r="J282" s="70">
        <f t="shared" si="33"/>
        <v>0.10620918996805107</v>
      </c>
      <c r="K282" s="71">
        <f t="shared" si="34"/>
        <v>0</v>
      </c>
    </row>
    <row r="283" spans="1:15">
      <c r="A283" s="51">
        <v>40235</v>
      </c>
      <c r="B283" s="52">
        <v>104.83788215445848</v>
      </c>
      <c r="C283" s="53">
        <v>6114.27</v>
      </c>
      <c r="D283" s="54">
        <f t="shared" si="28"/>
        <v>43887</v>
      </c>
      <c r="E283" s="53">
        <f t="shared" si="29"/>
        <v>226.27313397902884</v>
      </c>
      <c r="F283" s="55">
        <f t="shared" si="30"/>
        <v>16396.23</v>
      </c>
      <c r="H283" s="64">
        <f t="shared" si="31"/>
        <v>43887</v>
      </c>
      <c r="I283" s="70">
        <f t="shared" si="32"/>
        <v>7.9969462147751358E-2</v>
      </c>
      <c r="J283" s="70">
        <f t="shared" si="33"/>
        <v>0.10367178194723503</v>
      </c>
      <c r="K283" s="71">
        <f t="shared" si="34"/>
        <v>0</v>
      </c>
    </row>
    <row r="284" spans="1:15">
      <c r="A284" s="51">
        <v>40239</v>
      </c>
      <c r="B284" s="52">
        <v>104.89575266540776</v>
      </c>
      <c r="C284" s="53">
        <v>6231.89</v>
      </c>
      <c r="D284" s="54">
        <f t="shared" si="28"/>
        <v>43892</v>
      </c>
      <c r="E284" s="53">
        <f t="shared" si="29"/>
        <v>226.41887754208466</v>
      </c>
      <c r="F284" s="55">
        <f t="shared" si="30"/>
        <v>15632.14</v>
      </c>
      <c r="H284" s="64">
        <f t="shared" si="31"/>
        <v>43892</v>
      </c>
      <c r="I284" s="70">
        <f t="shared" si="32"/>
        <v>7.9979403262144366E-2</v>
      </c>
      <c r="J284" s="70">
        <f t="shared" si="33"/>
        <v>9.6326383509975244E-2</v>
      </c>
      <c r="K284" s="71">
        <f t="shared" si="34"/>
        <v>0</v>
      </c>
    </row>
    <row r="285" spans="1:15">
      <c r="A285" s="51">
        <v>40240</v>
      </c>
      <c r="B285" s="52">
        <v>104.91064786228625</v>
      </c>
      <c r="C285" s="53">
        <v>6320.23</v>
      </c>
      <c r="D285" s="54">
        <f t="shared" si="28"/>
        <v>43893</v>
      </c>
      <c r="E285" s="53">
        <f t="shared" si="29"/>
        <v>226.46257638545032</v>
      </c>
      <c r="F285" s="55">
        <f t="shared" si="30"/>
        <v>15878.98</v>
      </c>
      <c r="H285" s="64">
        <f t="shared" si="31"/>
        <v>43893</v>
      </c>
      <c r="I285" s="70">
        <f t="shared" si="32"/>
        <v>7.9984910248724672E-2</v>
      </c>
      <c r="J285" s="70">
        <f t="shared" si="33"/>
        <v>9.6500847963066239E-2</v>
      </c>
      <c r="K285" s="71">
        <f t="shared" si="34"/>
        <v>0</v>
      </c>
    </row>
    <row r="286" spans="1:15">
      <c r="A286" s="51">
        <v>40241</v>
      </c>
      <c r="B286" s="52">
        <v>104.92585990622629</v>
      </c>
      <c r="C286" s="53">
        <v>6310.46</v>
      </c>
      <c r="D286" s="54">
        <f t="shared" si="28"/>
        <v>43894</v>
      </c>
      <c r="E286" s="53">
        <f t="shared" si="29"/>
        <v>226.53210039640066</v>
      </c>
      <c r="F286" s="55">
        <f t="shared" si="30"/>
        <v>15805.53</v>
      </c>
      <c r="H286" s="64">
        <f t="shared" si="31"/>
        <v>43894</v>
      </c>
      <c r="I286" s="70">
        <f t="shared" si="32"/>
        <v>8.0002402192814071E-2</v>
      </c>
      <c r="J286" s="70">
        <f t="shared" si="33"/>
        <v>9.6162156370065421E-2</v>
      </c>
      <c r="K286" s="71">
        <f t="shared" si="34"/>
        <v>0</v>
      </c>
    </row>
    <row r="287" spans="1:15">
      <c r="A287" s="51">
        <v>40242</v>
      </c>
      <c r="B287" s="52">
        <v>104.9412840076325</v>
      </c>
      <c r="C287" s="53">
        <v>6320.95</v>
      </c>
      <c r="D287" s="54">
        <f t="shared" si="28"/>
        <v>43895</v>
      </c>
      <c r="E287" s="53">
        <f t="shared" si="29"/>
        <v>226.57197004607042</v>
      </c>
      <c r="F287" s="55">
        <f t="shared" si="30"/>
        <v>15833.21</v>
      </c>
      <c r="H287" s="64">
        <f t="shared" si="31"/>
        <v>43895</v>
      </c>
      <c r="I287" s="70">
        <f t="shared" si="32"/>
        <v>8.0005533698582987E-2</v>
      </c>
      <c r="J287" s="70">
        <f t="shared" si="33"/>
        <v>9.6171891956410294E-2</v>
      </c>
      <c r="K287" s="71">
        <f t="shared" si="34"/>
        <v>0</v>
      </c>
    </row>
    <row r="288" spans="1:15">
      <c r="A288" s="51">
        <v>40245</v>
      </c>
      <c r="B288" s="52">
        <v>104.98724829002784</v>
      </c>
      <c r="C288" s="53">
        <v>6364.81</v>
      </c>
      <c r="D288" s="54">
        <f t="shared" si="28"/>
        <v>43896</v>
      </c>
      <c r="E288" s="53">
        <f t="shared" si="29"/>
        <v>226.61071385294827</v>
      </c>
      <c r="F288" s="55">
        <f t="shared" si="30"/>
        <v>15440.48</v>
      </c>
      <c r="H288" s="64">
        <f t="shared" si="31"/>
        <v>43896</v>
      </c>
      <c r="I288" s="70">
        <f t="shared" si="32"/>
        <v>7.9976706713321022E-2</v>
      </c>
      <c r="J288" s="70">
        <f t="shared" si="33"/>
        <v>9.2666266187302782E-2</v>
      </c>
      <c r="K288" s="71">
        <f t="shared" si="34"/>
        <v>0</v>
      </c>
    </row>
    <row r="289" spans="1:11">
      <c r="A289" s="51">
        <v>40246</v>
      </c>
      <c r="B289" s="52">
        <v>105.00257642827818</v>
      </c>
      <c r="C289" s="53">
        <v>6336.9</v>
      </c>
      <c r="D289" s="54">
        <f t="shared" si="28"/>
        <v>43899</v>
      </c>
      <c r="E289" s="53">
        <f t="shared" si="29"/>
        <v>226.73580296699512</v>
      </c>
      <c r="F289" s="55">
        <f t="shared" si="30"/>
        <v>14684.56</v>
      </c>
      <c r="H289" s="64">
        <f t="shared" si="31"/>
        <v>43899</v>
      </c>
      <c r="I289" s="70">
        <f t="shared" si="32"/>
        <v>8.002053936041853E-2</v>
      </c>
      <c r="J289" s="70">
        <f t="shared" si="33"/>
        <v>8.7673151609720446E-2</v>
      </c>
      <c r="K289" s="71">
        <f t="shared" si="34"/>
        <v>0</v>
      </c>
    </row>
    <row r="290" spans="1:11">
      <c r="A290" s="51">
        <v>40247</v>
      </c>
      <c r="B290" s="52">
        <v>105.01832681474242</v>
      </c>
      <c r="C290" s="53">
        <v>6355.21</v>
      </c>
      <c r="D290" s="54">
        <f t="shared" si="28"/>
        <v>43899</v>
      </c>
      <c r="E290" s="53">
        <f t="shared" si="29"/>
        <v>226.73580296699512</v>
      </c>
      <c r="F290" s="55">
        <f t="shared" si="30"/>
        <v>14684.56</v>
      </c>
      <c r="H290" s="64">
        <f t="shared" si="31"/>
        <v>43899</v>
      </c>
      <c r="I290" s="70">
        <f t="shared" si="32"/>
        <v>8.000434038871318E-2</v>
      </c>
      <c r="J290" s="70">
        <f t="shared" si="33"/>
        <v>8.735937499642743E-2</v>
      </c>
      <c r="K290" s="71">
        <f t="shared" si="34"/>
        <v>0</v>
      </c>
    </row>
    <row r="291" spans="1:11">
      <c r="A291" s="51">
        <v>40248</v>
      </c>
      <c r="B291" s="52">
        <v>105.03397454543781</v>
      </c>
      <c r="C291" s="53">
        <v>6376.49</v>
      </c>
      <c r="D291" s="54">
        <f t="shared" si="28"/>
        <v>43901</v>
      </c>
      <c r="E291" s="53">
        <f t="shared" si="29"/>
        <v>226.79702163379622</v>
      </c>
      <c r="F291" s="55">
        <f t="shared" si="30"/>
        <v>14694.31</v>
      </c>
      <c r="H291" s="64">
        <f t="shared" si="31"/>
        <v>43901</v>
      </c>
      <c r="I291" s="70">
        <f t="shared" si="32"/>
        <v>8.0017405783093132E-2</v>
      </c>
      <c r="J291" s="70">
        <f t="shared" si="33"/>
        <v>8.7068099792355858E-2</v>
      </c>
      <c r="K291" s="71">
        <f t="shared" si="34"/>
        <v>0</v>
      </c>
    </row>
    <row r="292" spans="1:11">
      <c r="A292" s="51">
        <v>40249</v>
      </c>
      <c r="B292" s="52">
        <v>105.04930950572145</v>
      </c>
      <c r="C292" s="53">
        <v>6381</v>
      </c>
      <c r="D292" s="54">
        <f t="shared" si="28"/>
        <v>43902</v>
      </c>
      <c r="E292" s="53">
        <f t="shared" si="29"/>
        <v>226.81289742531058</v>
      </c>
      <c r="F292" s="55">
        <f t="shared" si="30"/>
        <v>13474.38</v>
      </c>
      <c r="H292" s="64">
        <f t="shared" si="31"/>
        <v>43902</v>
      </c>
      <c r="I292" s="70">
        <f t="shared" si="32"/>
        <v>8.0009198568371742E-2</v>
      </c>
      <c r="J292" s="70">
        <f t="shared" si="33"/>
        <v>7.7610972025867087E-2</v>
      </c>
      <c r="K292" s="71">
        <f t="shared" si="34"/>
        <v>1</v>
      </c>
    </row>
    <row r="293" spans="1:11">
      <c r="A293" s="51">
        <v>40252</v>
      </c>
      <c r="B293" s="52">
        <v>105.09658169499903</v>
      </c>
      <c r="C293" s="53">
        <v>6370.91</v>
      </c>
      <c r="D293" s="54">
        <f t="shared" si="28"/>
        <v>43903</v>
      </c>
      <c r="E293" s="53">
        <f t="shared" si="29"/>
        <v>226.84646573412954</v>
      </c>
      <c r="F293" s="55">
        <f t="shared" si="30"/>
        <v>13987.31</v>
      </c>
      <c r="H293" s="64">
        <f t="shared" si="31"/>
        <v>43903</v>
      </c>
      <c r="I293" s="70">
        <f t="shared" si="32"/>
        <v>7.9976592531885826E-2</v>
      </c>
      <c r="J293" s="70">
        <f t="shared" si="33"/>
        <v>8.1815682850719496E-2</v>
      </c>
      <c r="K293" s="71">
        <f t="shared" si="34"/>
        <v>0</v>
      </c>
    </row>
    <row r="294" spans="1:11">
      <c r="A294" s="51">
        <v>40253</v>
      </c>
      <c r="B294" s="52">
        <v>105.11234618225329</v>
      </c>
      <c r="C294" s="53">
        <v>6456.89</v>
      </c>
      <c r="D294" s="54">
        <f t="shared" si="28"/>
        <v>43906</v>
      </c>
      <c r="E294" s="53">
        <f t="shared" si="29"/>
        <v>226.93697747395746</v>
      </c>
      <c r="F294" s="55">
        <f t="shared" si="30"/>
        <v>12928.18</v>
      </c>
      <c r="H294" s="64">
        <f t="shared" si="31"/>
        <v>43906</v>
      </c>
      <c r="I294" s="70">
        <f t="shared" si="32"/>
        <v>8.0003476904127568E-2</v>
      </c>
      <c r="J294" s="70">
        <f t="shared" si="33"/>
        <v>7.1892914772099914E-2</v>
      </c>
      <c r="K294" s="71">
        <f t="shared" si="34"/>
        <v>1</v>
      </c>
    </row>
    <row r="295" spans="1:11">
      <c r="A295" s="51">
        <v>40254</v>
      </c>
      <c r="B295" s="52">
        <v>105.12800792183444</v>
      </c>
      <c r="C295" s="53">
        <v>6498.88</v>
      </c>
      <c r="D295" s="54">
        <f t="shared" si="28"/>
        <v>43907</v>
      </c>
      <c r="E295" s="53">
        <f t="shared" si="29"/>
        <v>226.96307522636698</v>
      </c>
      <c r="F295" s="55">
        <f t="shared" si="30"/>
        <v>12604.41</v>
      </c>
      <c r="H295" s="64">
        <f t="shared" si="31"/>
        <v>43907</v>
      </c>
      <c r="I295" s="70">
        <f t="shared" si="32"/>
        <v>7.9999805383188294E-2</v>
      </c>
      <c r="J295" s="70">
        <f t="shared" si="33"/>
        <v>6.8484927908180282E-2</v>
      </c>
      <c r="K295" s="71">
        <f t="shared" si="34"/>
        <v>1</v>
      </c>
    </row>
    <row r="296" spans="1:11">
      <c r="A296" s="51">
        <v>40255</v>
      </c>
      <c r="B296" s="52">
        <v>105.14377712302273</v>
      </c>
      <c r="C296" s="53">
        <v>6517.13</v>
      </c>
      <c r="D296" s="54">
        <f t="shared" si="28"/>
        <v>43908</v>
      </c>
      <c r="E296" s="53">
        <f t="shared" si="29"/>
        <v>226.97169982322558</v>
      </c>
      <c r="F296" s="55">
        <f t="shared" si="30"/>
        <v>11904.02</v>
      </c>
      <c r="H296" s="64">
        <f t="shared" si="31"/>
        <v>43908</v>
      </c>
      <c r="I296" s="70">
        <f t="shared" si="32"/>
        <v>7.9987710589996874E-2</v>
      </c>
      <c r="J296" s="70">
        <f t="shared" si="33"/>
        <v>6.2095885407423612E-2</v>
      </c>
      <c r="K296" s="71">
        <f t="shared" si="34"/>
        <v>1</v>
      </c>
    </row>
    <row r="297" spans="1:11">
      <c r="A297" s="51">
        <v>40256</v>
      </c>
      <c r="B297" s="52">
        <v>105.15912811448268</v>
      </c>
      <c r="C297" s="53">
        <v>6538.14</v>
      </c>
      <c r="D297" s="54">
        <f t="shared" si="28"/>
        <v>43909</v>
      </c>
      <c r="E297" s="53">
        <f t="shared" si="29"/>
        <v>226.84504961472422</v>
      </c>
      <c r="F297" s="55">
        <f t="shared" si="30"/>
        <v>11620.92</v>
      </c>
      <c r="H297" s="64">
        <f t="shared" si="31"/>
        <v>43909</v>
      </c>
      <c r="I297" s="70">
        <f t="shared" si="32"/>
        <v>7.9911666463724496E-2</v>
      </c>
      <c r="J297" s="70">
        <f t="shared" si="33"/>
        <v>5.9201603500032451E-2</v>
      </c>
      <c r="K297" s="71">
        <f t="shared" si="34"/>
        <v>1</v>
      </c>
    </row>
    <row r="298" spans="1:11">
      <c r="A298" s="51">
        <v>40259</v>
      </c>
      <c r="B298" s="52">
        <v>105.20487233521249</v>
      </c>
      <c r="C298" s="53">
        <v>6466.59</v>
      </c>
      <c r="D298" s="54">
        <f t="shared" si="28"/>
        <v>43910</v>
      </c>
      <c r="E298" s="53">
        <f t="shared" si="29"/>
        <v>226.87181733057878</v>
      </c>
      <c r="F298" s="55">
        <f t="shared" si="30"/>
        <v>12298.74</v>
      </c>
      <c r="H298" s="64">
        <f t="shared" si="31"/>
        <v>43910</v>
      </c>
      <c r="I298" s="70">
        <f t="shared" si="32"/>
        <v>7.9877443268765003E-2</v>
      </c>
      <c r="J298" s="70">
        <f t="shared" si="33"/>
        <v>6.6396054073746491E-2</v>
      </c>
      <c r="K298" s="71">
        <f t="shared" si="34"/>
        <v>1</v>
      </c>
    </row>
    <row r="299" spans="1:11">
      <c r="A299" s="57">
        <v>40260</v>
      </c>
      <c r="B299" s="58">
        <v>105.22054786119043</v>
      </c>
      <c r="C299" s="59">
        <v>6491.98</v>
      </c>
      <c r="D299" s="60">
        <f t="shared" si="28"/>
        <v>43913</v>
      </c>
      <c r="E299" s="59">
        <f t="shared" si="29"/>
        <v>226.68600931218504</v>
      </c>
      <c r="F299" s="61">
        <f t="shared" si="30"/>
        <v>10710.41</v>
      </c>
      <c r="G299" s="48"/>
      <c r="H299" s="73">
        <f t="shared" si="31"/>
        <v>43913</v>
      </c>
      <c r="I299" s="74">
        <f t="shared" si="32"/>
        <v>7.9772881156669584E-2</v>
      </c>
      <c r="J299" s="74">
        <f t="shared" si="33"/>
        <v>5.1339283691422821E-2</v>
      </c>
      <c r="K299" s="75">
        <f t="shared" si="34"/>
        <v>1</v>
      </c>
    </row>
    <row r="300" spans="1:11">
      <c r="A300" s="51">
        <v>40262</v>
      </c>
      <c r="B300" s="52">
        <v>105.25169314335734</v>
      </c>
      <c r="C300" s="53">
        <v>6535.6</v>
      </c>
      <c r="D300" s="54">
        <f t="shared" si="28"/>
        <v>43915</v>
      </c>
      <c r="E300" s="53">
        <f t="shared" si="29"/>
        <v>226.69054060320397</v>
      </c>
      <c r="F300" s="55">
        <f t="shared" si="30"/>
        <v>11710.71</v>
      </c>
      <c r="H300" s="64">
        <f t="shared" si="31"/>
        <v>43915</v>
      </c>
      <c r="I300" s="70">
        <f t="shared" si="32"/>
        <v>7.9743083386990765E-2</v>
      </c>
      <c r="J300" s="70">
        <f t="shared" si="33"/>
        <v>6.0058362057961778E-2</v>
      </c>
      <c r="K300" s="71">
        <f t="shared" si="34"/>
        <v>1</v>
      </c>
    </row>
    <row r="301" spans="1:11">
      <c r="A301" s="51">
        <v>40263</v>
      </c>
      <c r="B301" s="52">
        <v>105.26748089732885</v>
      </c>
      <c r="C301" s="53">
        <v>6562.47</v>
      </c>
      <c r="D301" s="54">
        <f t="shared" si="28"/>
        <v>43916</v>
      </c>
      <c r="E301" s="53">
        <f t="shared" si="29"/>
        <v>226.79504494242207</v>
      </c>
      <c r="F301" s="55">
        <f t="shared" si="30"/>
        <v>12167.15</v>
      </c>
      <c r="H301" s="64">
        <f t="shared" si="31"/>
        <v>43916</v>
      </c>
      <c r="I301" s="70">
        <f t="shared" si="32"/>
        <v>7.9776653663450325E-2</v>
      </c>
      <c r="J301" s="70">
        <f t="shared" si="33"/>
        <v>6.3682840309308597E-2</v>
      </c>
      <c r="K301" s="71">
        <f t="shared" si="34"/>
        <v>1</v>
      </c>
    </row>
    <row r="302" spans="1:11">
      <c r="A302" s="51">
        <v>40266</v>
      </c>
      <c r="B302" s="52">
        <v>105.31548286861803</v>
      </c>
      <c r="C302" s="53">
        <v>6588.34</v>
      </c>
      <c r="D302" s="54">
        <f t="shared" si="28"/>
        <v>43917</v>
      </c>
      <c r="E302" s="53">
        <f t="shared" si="29"/>
        <v>227.14567008190306</v>
      </c>
      <c r="F302" s="55">
        <f t="shared" si="30"/>
        <v>12193.62</v>
      </c>
      <c r="H302" s="64">
        <f t="shared" si="31"/>
        <v>43917</v>
      </c>
      <c r="I302" s="70">
        <f t="shared" si="32"/>
        <v>7.9894238036604337E-2</v>
      </c>
      <c r="J302" s="70">
        <f t="shared" si="33"/>
        <v>6.3495521353753581E-2</v>
      </c>
      <c r="K302" s="71">
        <f t="shared" si="34"/>
        <v>1</v>
      </c>
    </row>
    <row r="303" spans="1:11">
      <c r="A303" s="51">
        <v>40267</v>
      </c>
      <c r="B303" s="52">
        <v>105.3317014529798</v>
      </c>
      <c r="C303" s="53">
        <v>6538.16</v>
      </c>
      <c r="D303" s="54">
        <f t="shared" si="28"/>
        <v>43920</v>
      </c>
      <c r="E303" s="53">
        <f t="shared" si="29"/>
        <v>227.30376346828007</v>
      </c>
      <c r="F303" s="55">
        <f t="shared" si="30"/>
        <v>11659.76</v>
      </c>
      <c r="H303" s="64">
        <f t="shared" si="31"/>
        <v>43920</v>
      </c>
      <c r="I303" s="70">
        <f t="shared" si="32"/>
        <v>7.9952745025792193E-2</v>
      </c>
      <c r="J303" s="70">
        <f t="shared" si="33"/>
        <v>5.9554759547165492E-2</v>
      </c>
      <c r="K303" s="71">
        <f t="shared" si="34"/>
        <v>1</v>
      </c>
    </row>
    <row r="304" spans="1:11">
      <c r="A304" s="51">
        <v>40268</v>
      </c>
      <c r="B304" s="52">
        <v>105.34613189607886</v>
      </c>
      <c r="C304" s="53">
        <v>6521.55</v>
      </c>
      <c r="D304" s="54">
        <f t="shared" si="28"/>
        <v>43921</v>
      </c>
      <c r="E304" s="53">
        <f t="shared" si="29"/>
        <v>227.36127132043757</v>
      </c>
      <c r="F304" s="55">
        <f t="shared" si="30"/>
        <v>12105.66</v>
      </c>
      <c r="H304" s="64">
        <f t="shared" si="31"/>
        <v>43921</v>
      </c>
      <c r="I304" s="70">
        <f t="shared" si="32"/>
        <v>7.9965270107902997E-2</v>
      </c>
      <c r="J304" s="70">
        <f t="shared" si="33"/>
        <v>6.3809255187567748E-2</v>
      </c>
      <c r="K304" s="71">
        <f t="shared" si="34"/>
        <v>1</v>
      </c>
    </row>
    <row r="305" spans="1:11">
      <c r="A305" s="51">
        <v>40269</v>
      </c>
      <c r="B305" s="52">
        <v>105.36035362388483</v>
      </c>
      <c r="C305" s="53">
        <v>6572.99</v>
      </c>
      <c r="D305" s="54">
        <f t="shared" si="28"/>
        <v>43922</v>
      </c>
      <c r="E305" s="53">
        <f t="shared" si="29"/>
        <v>227.39833120766278</v>
      </c>
      <c r="F305" s="55">
        <f t="shared" si="30"/>
        <v>11621.35</v>
      </c>
      <c r="H305" s="64">
        <f t="shared" si="31"/>
        <v>43922</v>
      </c>
      <c r="I305" s="70">
        <f t="shared" si="32"/>
        <v>7.9968293564397275E-2</v>
      </c>
      <c r="J305" s="70">
        <f t="shared" si="33"/>
        <v>5.864258741943762E-2</v>
      </c>
      <c r="K305" s="71">
        <f t="shared" si="34"/>
        <v>1</v>
      </c>
    </row>
    <row r="306" spans="1:11">
      <c r="A306" s="51">
        <v>40273</v>
      </c>
      <c r="B306" s="52">
        <v>105.40671217947934</v>
      </c>
      <c r="C306" s="53">
        <v>6669.82</v>
      </c>
      <c r="D306" s="54">
        <f t="shared" si="28"/>
        <v>43924</v>
      </c>
      <c r="E306" s="53">
        <f t="shared" si="29"/>
        <v>227.54614012294778</v>
      </c>
      <c r="F306" s="55">
        <f t="shared" si="30"/>
        <v>11382.02</v>
      </c>
      <c r="H306" s="64">
        <f t="shared" si="31"/>
        <v>43924</v>
      </c>
      <c r="I306" s="70">
        <f t="shared" si="32"/>
        <v>7.9990960783016041E-2</v>
      </c>
      <c r="J306" s="70">
        <f t="shared" si="33"/>
        <v>5.4898131481222023E-2</v>
      </c>
      <c r="K306" s="71">
        <f t="shared" si="34"/>
        <v>1</v>
      </c>
    </row>
    <row r="307" spans="1:11">
      <c r="A307" s="51">
        <v>40274</v>
      </c>
      <c r="B307" s="52">
        <v>105.41799069768255</v>
      </c>
      <c r="C307" s="53">
        <v>6666.78</v>
      </c>
      <c r="D307" s="54">
        <f t="shared" si="28"/>
        <v>43924</v>
      </c>
      <c r="E307" s="53">
        <f t="shared" si="29"/>
        <v>227.54614012294778</v>
      </c>
      <c r="F307" s="55">
        <f t="shared" si="30"/>
        <v>11382.02</v>
      </c>
      <c r="H307" s="64">
        <f t="shared" si="31"/>
        <v>43924</v>
      </c>
      <c r="I307" s="70">
        <f t="shared" si="32"/>
        <v>7.9979405559749805E-2</v>
      </c>
      <c r="J307" s="70">
        <f t="shared" si="33"/>
        <v>5.4946224150651091E-2</v>
      </c>
      <c r="K307" s="71">
        <f t="shared" si="34"/>
        <v>1</v>
      </c>
    </row>
    <row r="308" spans="1:11">
      <c r="A308" s="51">
        <v>40275</v>
      </c>
      <c r="B308" s="52">
        <v>105.42927042268721</v>
      </c>
      <c r="C308" s="53">
        <v>6677.56</v>
      </c>
      <c r="D308" s="54">
        <f t="shared" si="28"/>
        <v>43928</v>
      </c>
      <c r="E308" s="53">
        <f t="shared" si="29"/>
        <v>227.5661641832786</v>
      </c>
      <c r="F308" s="55">
        <f t="shared" si="30"/>
        <v>12379.42</v>
      </c>
      <c r="H308" s="64">
        <f t="shared" si="31"/>
        <v>43928</v>
      </c>
      <c r="I308" s="70">
        <f t="shared" si="32"/>
        <v>7.9977353800874784E-2</v>
      </c>
      <c r="J308" s="70">
        <f t="shared" si="33"/>
        <v>6.3673280434772161E-2</v>
      </c>
      <c r="K308" s="71">
        <f t="shared" si="34"/>
        <v>1</v>
      </c>
    </row>
    <row r="309" spans="1:11">
      <c r="A309" s="51">
        <v>40276</v>
      </c>
      <c r="B309" s="52">
        <v>105.44044592535201</v>
      </c>
      <c r="C309" s="53">
        <v>6590.34</v>
      </c>
      <c r="D309" s="54">
        <f t="shared" si="28"/>
        <v>43929</v>
      </c>
      <c r="E309" s="53">
        <f t="shared" si="29"/>
        <v>227.58914836586109</v>
      </c>
      <c r="F309" s="55">
        <f t="shared" si="30"/>
        <v>12318.25</v>
      </c>
      <c r="H309" s="64">
        <f t="shared" si="31"/>
        <v>43929</v>
      </c>
      <c r="I309" s="70">
        <f t="shared" si="32"/>
        <v>7.9976813868215757E-2</v>
      </c>
      <c r="J309" s="70">
        <f t="shared" si="33"/>
        <v>6.4545232475134329E-2</v>
      </c>
      <c r="K309" s="71">
        <f t="shared" si="34"/>
        <v>1</v>
      </c>
    </row>
    <row r="310" spans="1:11">
      <c r="A310" s="51">
        <v>40277</v>
      </c>
      <c r="B310" s="52">
        <v>105.45109541039047</v>
      </c>
      <c r="C310" s="53">
        <v>6661.54</v>
      </c>
      <c r="D310" s="54">
        <f t="shared" si="28"/>
        <v>43930</v>
      </c>
      <c r="E310" s="53">
        <f t="shared" si="29"/>
        <v>227.62214879237416</v>
      </c>
      <c r="F310" s="55">
        <f t="shared" si="30"/>
        <v>12829.57</v>
      </c>
      <c r="H310" s="64">
        <f t="shared" si="31"/>
        <v>43930</v>
      </c>
      <c r="I310" s="70">
        <f t="shared" si="32"/>
        <v>7.9981565192237758E-2</v>
      </c>
      <c r="J310" s="70">
        <f t="shared" si="33"/>
        <v>6.7735656628233887E-2</v>
      </c>
      <c r="K310" s="71">
        <f t="shared" si="34"/>
        <v>1</v>
      </c>
    </row>
    <row r="311" spans="1:11">
      <c r="A311" s="51">
        <v>40280</v>
      </c>
      <c r="B311" s="52">
        <v>105.48557791858966</v>
      </c>
      <c r="C311" s="53">
        <v>6634.12</v>
      </c>
      <c r="D311" s="54">
        <f t="shared" si="28"/>
        <v>43930</v>
      </c>
      <c r="E311" s="53">
        <f t="shared" si="29"/>
        <v>227.62214879237416</v>
      </c>
      <c r="F311" s="55">
        <f t="shared" si="30"/>
        <v>12829.57</v>
      </c>
      <c r="H311" s="64">
        <f t="shared" si="31"/>
        <v>43930</v>
      </c>
      <c r="I311" s="70">
        <f t="shared" si="32"/>
        <v>7.9946256145076555E-2</v>
      </c>
      <c r="J311" s="70">
        <f t="shared" si="33"/>
        <v>6.8176152128252898E-2</v>
      </c>
      <c r="K311" s="71">
        <f t="shared" si="34"/>
        <v>1</v>
      </c>
    </row>
    <row r="312" spans="1:11">
      <c r="A312" s="51">
        <v>40281</v>
      </c>
      <c r="B312" s="52">
        <v>105.49718133216071</v>
      </c>
      <c r="C312" s="53">
        <v>6615.8</v>
      </c>
      <c r="D312" s="54">
        <f t="shared" si="28"/>
        <v>43934</v>
      </c>
      <c r="E312" s="53">
        <f t="shared" si="29"/>
        <v>227.80060455702736</v>
      </c>
      <c r="F312" s="55">
        <f t="shared" si="30"/>
        <v>12663.31</v>
      </c>
      <c r="H312" s="64">
        <f t="shared" si="31"/>
        <v>43934</v>
      </c>
      <c r="I312" s="70">
        <f t="shared" si="32"/>
        <v>8.0019014454457027E-2</v>
      </c>
      <c r="J312" s="70">
        <f t="shared" si="33"/>
        <v>6.7078788612290774E-2</v>
      </c>
      <c r="K312" s="71">
        <f t="shared" si="34"/>
        <v>1</v>
      </c>
    </row>
    <row r="313" spans="1:11">
      <c r="A313" s="51">
        <v>40283</v>
      </c>
      <c r="B313" s="52">
        <v>105.52081270077912</v>
      </c>
      <c r="C313" s="53">
        <v>6554.45</v>
      </c>
      <c r="D313" s="54">
        <f t="shared" si="28"/>
        <v>43936</v>
      </c>
      <c r="E313" s="53">
        <f t="shared" si="29"/>
        <v>227.84115306463852</v>
      </c>
      <c r="F313" s="55">
        <f t="shared" si="30"/>
        <v>12566.85</v>
      </c>
      <c r="H313" s="64">
        <f t="shared" si="31"/>
        <v>43936</v>
      </c>
      <c r="I313" s="70">
        <f t="shared" si="32"/>
        <v>8.0014047376796738E-2</v>
      </c>
      <c r="J313" s="70">
        <f t="shared" si="33"/>
        <v>6.7257013958010869E-2</v>
      </c>
      <c r="K313" s="71">
        <f t="shared" si="34"/>
        <v>1</v>
      </c>
    </row>
    <row r="314" spans="1:11">
      <c r="A314" s="51">
        <v>40284</v>
      </c>
      <c r="B314" s="52">
        <v>105.53284207342701</v>
      </c>
      <c r="C314" s="53">
        <v>6540.82</v>
      </c>
      <c r="D314" s="54">
        <f t="shared" si="28"/>
        <v>43937</v>
      </c>
      <c r="E314" s="53">
        <f t="shared" si="29"/>
        <v>227.88353151910854</v>
      </c>
      <c r="F314" s="55">
        <f t="shared" si="30"/>
        <v>12661.83</v>
      </c>
      <c r="H314" s="64">
        <f t="shared" si="31"/>
        <v>43937</v>
      </c>
      <c r="I314" s="70">
        <f t="shared" si="32"/>
        <v>8.0021822339686466E-2</v>
      </c>
      <c r="J314" s="70">
        <f t="shared" si="33"/>
        <v>6.8283272311738807E-2</v>
      </c>
      <c r="K314" s="71">
        <f t="shared" si="34"/>
        <v>1</v>
      </c>
    </row>
    <row r="315" spans="1:11">
      <c r="A315" s="51">
        <v>40287</v>
      </c>
      <c r="B315" s="52">
        <v>105.56893430541612</v>
      </c>
      <c r="C315" s="53">
        <v>6467.49</v>
      </c>
      <c r="D315" s="54">
        <f t="shared" si="28"/>
        <v>43938</v>
      </c>
      <c r="E315" s="53">
        <f t="shared" si="29"/>
        <v>227.98995312832795</v>
      </c>
      <c r="F315" s="55">
        <f t="shared" si="30"/>
        <v>13047.57</v>
      </c>
      <c r="H315" s="64">
        <f t="shared" si="31"/>
        <v>43938</v>
      </c>
      <c r="I315" s="70">
        <f t="shared" si="32"/>
        <v>8.0035317238139836E-2</v>
      </c>
      <c r="J315" s="70">
        <f t="shared" si="33"/>
        <v>7.2702732646303003E-2</v>
      </c>
      <c r="K315" s="71">
        <f t="shared" si="34"/>
        <v>1</v>
      </c>
    </row>
    <row r="316" spans="1:11">
      <c r="A316" s="51">
        <v>40288</v>
      </c>
      <c r="B316" s="52">
        <v>105.58086359499264</v>
      </c>
      <c r="C316" s="53">
        <v>6500.38</v>
      </c>
      <c r="D316" s="54">
        <f t="shared" si="28"/>
        <v>43941</v>
      </c>
      <c r="E316" s="53">
        <f t="shared" si="29"/>
        <v>228.12127534132986</v>
      </c>
      <c r="F316" s="55">
        <f t="shared" si="30"/>
        <v>13040.65</v>
      </c>
      <c r="H316" s="64">
        <f t="shared" si="31"/>
        <v>43941</v>
      </c>
      <c r="I316" s="70">
        <f t="shared" si="32"/>
        <v>8.0085306810062873E-2</v>
      </c>
      <c r="J316" s="70">
        <f t="shared" si="33"/>
        <v>7.2101859703813442E-2</v>
      </c>
      <c r="K316" s="71">
        <f t="shared" si="34"/>
        <v>1</v>
      </c>
    </row>
    <row r="317" spans="1:11">
      <c r="A317" s="51">
        <v>40289</v>
      </c>
      <c r="B317" s="52">
        <v>105.59237190912448</v>
      </c>
      <c r="C317" s="53">
        <v>6518.8</v>
      </c>
      <c r="D317" s="54">
        <f t="shared" si="28"/>
        <v>43942</v>
      </c>
      <c r="E317" s="53">
        <f t="shared" si="29"/>
        <v>228.172146385731</v>
      </c>
      <c r="F317" s="55">
        <f t="shared" si="30"/>
        <v>12645.91</v>
      </c>
      <c r="H317" s="64">
        <f t="shared" si="31"/>
        <v>43942</v>
      </c>
      <c r="I317" s="70">
        <f t="shared" si="32"/>
        <v>8.0097617809120614E-2</v>
      </c>
      <c r="J317" s="70">
        <f t="shared" si="33"/>
        <v>6.8509143732772282E-2</v>
      </c>
      <c r="K317" s="71">
        <f t="shared" si="34"/>
        <v>1</v>
      </c>
    </row>
    <row r="318" spans="1:11">
      <c r="A318" s="51">
        <v>40290</v>
      </c>
      <c r="B318" s="52">
        <v>105.60388147766257</v>
      </c>
      <c r="C318" s="53">
        <v>6549.19</v>
      </c>
      <c r="D318" s="54">
        <f t="shared" si="28"/>
        <v>43943</v>
      </c>
      <c r="E318" s="53">
        <f t="shared" si="29"/>
        <v>228.24287975111059</v>
      </c>
      <c r="F318" s="55">
        <f t="shared" si="30"/>
        <v>12935.73</v>
      </c>
      <c r="H318" s="64">
        <f t="shared" si="31"/>
        <v>43943</v>
      </c>
      <c r="I318" s="70">
        <f t="shared" si="32"/>
        <v>8.0119323442122248E-2</v>
      </c>
      <c r="J318" s="70">
        <f t="shared" si="33"/>
        <v>7.0435084891199651E-2</v>
      </c>
      <c r="K318" s="71">
        <f t="shared" si="34"/>
        <v>1</v>
      </c>
    </row>
    <row r="319" spans="1:11">
      <c r="A319" s="51">
        <v>40291</v>
      </c>
      <c r="B319" s="52">
        <v>105.61486428133625</v>
      </c>
      <c r="C319" s="53">
        <v>6592.4</v>
      </c>
      <c r="D319" s="54">
        <f t="shared" si="28"/>
        <v>43944</v>
      </c>
      <c r="E319" s="53">
        <f t="shared" si="29"/>
        <v>228.27118186819973</v>
      </c>
      <c r="F319" s="55">
        <f t="shared" si="30"/>
        <v>13113.97</v>
      </c>
      <c r="H319" s="64">
        <f t="shared" si="31"/>
        <v>43944</v>
      </c>
      <c r="I319" s="70">
        <f t="shared" si="32"/>
        <v>8.01214834366899E-2</v>
      </c>
      <c r="J319" s="70">
        <f t="shared" si="33"/>
        <v>7.1196298997659779E-2</v>
      </c>
      <c r="K319" s="71">
        <f t="shared" si="34"/>
        <v>1</v>
      </c>
    </row>
    <row r="320" spans="1:11">
      <c r="A320" s="51">
        <v>40294</v>
      </c>
      <c r="B320" s="52">
        <v>105.64971718654908</v>
      </c>
      <c r="C320" s="53">
        <v>6615.25</v>
      </c>
      <c r="D320" s="54">
        <f t="shared" si="28"/>
        <v>43945</v>
      </c>
      <c r="E320" s="53">
        <f t="shared" si="29"/>
        <v>228.2958351558415</v>
      </c>
      <c r="F320" s="55">
        <f t="shared" si="30"/>
        <v>12889.39</v>
      </c>
      <c r="H320" s="64">
        <f t="shared" si="31"/>
        <v>43945</v>
      </c>
      <c r="I320" s="70">
        <f t="shared" si="32"/>
        <v>8.009751025588896E-2</v>
      </c>
      <c r="J320" s="70">
        <f t="shared" si="33"/>
        <v>6.8977613466018939E-2</v>
      </c>
      <c r="K320" s="71">
        <f t="shared" si="34"/>
        <v>1</v>
      </c>
    </row>
    <row r="321" spans="1:11">
      <c r="A321" s="51">
        <v>40295</v>
      </c>
      <c r="B321" s="52">
        <v>105.66144430515679</v>
      </c>
      <c r="C321" s="53">
        <v>6597.71</v>
      </c>
      <c r="D321" s="54">
        <f t="shared" si="28"/>
        <v>43948</v>
      </c>
      <c r="E321" s="53">
        <f t="shared" si="29"/>
        <v>228.32939464360939</v>
      </c>
      <c r="F321" s="55">
        <f t="shared" si="30"/>
        <v>13069.49</v>
      </c>
      <c r="H321" s="64">
        <f t="shared" si="31"/>
        <v>43948</v>
      </c>
      <c r="I321" s="70">
        <f t="shared" si="32"/>
        <v>8.0101398112391031E-2</v>
      </c>
      <c r="J321" s="70">
        <f t="shared" si="33"/>
        <v>7.0746200124418346E-2</v>
      </c>
      <c r="K321" s="71">
        <f t="shared" si="34"/>
        <v>1</v>
      </c>
    </row>
    <row r="322" spans="1:11">
      <c r="A322" s="51">
        <v>40296</v>
      </c>
      <c r="B322" s="52">
        <v>105.67306706403036</v>
      </c>
      <c r="C322" s="53">
        <v>6482.27</v>
      </c>
      <c r="D322" s="54">
        <f t="shared" ref="D322:D385" si="35">VLOOKUP(EDATE(A322,120),A:A,1,1)</f>
        <v>43949</v>
      </c>
      <c r="E322" s="53">
        <f t="shared" ref="E322:E385" si="36">VLOOKUP(D322,A:B,2,0)</f>
        <v>228.32094645600759</v>
      </c>
      <c r="F322" s="55">
        <f t="shared" ref="F322:F385" si="37">VLOOKUP(D322,A:C,3,0)</f>
        <v>13208.29</v>
      </c>
      <c r="H322" s="64">
        <f t="shared" ref="H322:H385" si="38">D322</f>
        <v>43949</v>
      </c>
      <c r="I322" s="70">
        <f t="shared" ref="I322:I385" si="39">(E322/B322)^(1/10)-1</f>
        <v>8.0085521318007835E-2</v>
      </c>
      <c r="J322" s="70">
        <f t="shared" ref="J322:J385" si="40">(F322/C322)^(1/10)-1</f>
        <v>7.3771685882417781E-2</v>
      </c>
      <c r="K322" s="71">
        <f t="shared" si="34"/>
        <v>1</v>
      </c>
    </row>
    <row r="323" spans="1:11">
      <c r="A323" s="51">
        <v>40297</v>
      </c>
      <c r="B323" s="52">
        <v>105.68469110140741</v>
      </c>
      <c r="C323" s="53">
        <v>6530.38</v>
      </c>
      <c r="D323" s="54">
        <f t="shared" si="35"/>
        <v>43950</v>
      </c>
      <c r="E323" s="53">
        <f t="shared" si="36"/>
        <v>228.34286526686739</v>
      </c>
      <c r="F323" s="55">
        <f t="shared" si="37"/>
        <v>13452.51</v>
      </c>
      <c r="H323" s="64">
        <f t="shared" si="38"/>
        <v>43950</v>
      </c>
      <c r="I323" s="70">
        <f t="shared" si="39"/>
        <v>8.0084009355068542E-2</v>
      </c>
      <c r="J323" s="70">
        <f t="shared" si="40"/>
        <v>7.4945601580877597E-2</v>
      </c>
      <c r="K323" s="71">
        <f t="shared" ref="K323:K386" si="41">IF(I323&gt;J323,1,0)</f>
        <v>1</v>
      </c>
    </row>
    <row r="324" spans="1:11">
      <c r="A324" s="51">
        <v>40298</v>
      </c>
      <c r="B324" s="52">
        <v>105.69631641742858</v>
      </c>
      <c r="C324" s="53">
        <v>6559.98</v>
      </c>
      <c r="D324" s="54">
        <f t="shared" si="35"/>
        <v>43951</v>
      </c>
      <c r="E324" s="53">
        <f t="shared" si="36"/>
        <v>228.36067601035822</v>
      </c>
      <c r="F324" s="55">
        <f t="shared" si="37"/>
        <v>13884.18</v>
      </c>
      <c r="H324" s="64">
        <f t="shared" si="38"/>
        <v>43951</v>
      </c>
      <c r="I324" s="70">
        <f t="shared" si="39"/>
        <v>8.008055341662601E-2</v>
      </c>
      <c r="J324" s="70">
        <f t="shared" si="40"/>
        <v>7.7858552335545284E-2</v>
      </c>
      <c r="K324" s="71">
        <f t="shared" si="41"/>
        <v>1</v>
      </c>
    </row>
    <row r="325" spans="1:11">
      <c r="A325" s="51">
        <v>40301</v>
      </c>
      <c r="B325" s="52">
        <v>105.73119620184632</v>
      </c>
      <c r="C325" s="53">
        <v>6491.43</v>
      </c>
      <c r="D325" s="54">
        <f t="shared" si="35"/>
        <v>43951</v>
      </c>
      <c r="E325" s="53">
        <f t="shared" si="36"/>
        <v>228.36067601035822</v>
      </c>
      <c r="F325" s="55">
        <f t="shared" si="37"/>
        <v>13884.18</v>
      </c>
      <c r="H325" s="64">
        <f t="shared" si="38"/>
        <v>43951</v>
      </c>
      <c r="I325" s="70">
        <f t="shared" si="39"/>
        <v>8.0044917226011814E-2</v>
      </c>
      <c r="J325" s="70">
        <f t="shared" si="40"/>
        <v>7.8991406262229225E-2</v>
      </c>
      <c r="K325" s="71">
        <f t="shared" si="41"/>
        <v>1</v>
      </c>
    </row>
    <row r="326" spans="1:11">
      <c r="A326" s="51">
        <v>40302</v>
      </c>
      <c r="B326" s="52">
        <v>105.74282663342852</v>
      </c>
      <c r="C326" s="53">
        <v>6399.12</v>
      </c>
      <c r="D326" s="54">
        <f t="shared" si="35"/>
        <v>43955</v>
      </c>
      <c r="E326" s="53">
        <f t="shared" si="36"/>
        <v>228.49312520244422</v>
      </c>
      <c r="F326" s="55">
        <f t="shared" si="37"/>
        <v>13086.63</v>
      </c>
      <c r="H326" s="64">
        <f t="shared" si="38"/>
        <v>43955</v>
      </c>
      <c r="I326" s="70">
        <f t="shared" si="39"/>
        <v>8.009566302327209E-2</v>
      </c>
      <c r="J326" s="70">
        <f t="shared" si="40"/>
        <v>7.4164405097038477E-2</v>
      </c>
      <c r="K326" s="71">
        <f t="shared" si="41"/>
        <v>1</v>
      </c>
    </row>
    <row r="327" spans="1:11">
      <c r="A327" s="51">
        <v>40303</v>
      </c>
      <c r="B327" s="52">
        <v>105.75435260153155</v>
      </c>
      <c r="C327" s="53">
        <v>6369.8</v>
      </c>
      <c r="D327" s="54">
        <f t="shared" si="35"/>
        <v>43956</v>
      </c>
      <c r="E327" s="53">
        <f t="shared" si="36"/>
        <v>228.53653889623266</v>
      </c>
      <c r="F327" s="55">
        <f t="shared" si="37"/>
        <v>12963.99</v>
      </c>
      <c r="H327" s="64">
        <f t="shared" si="38"/>
        <v>43956</v>
      </c>
      <c r="I327" s="70">
        <f t="shared" si="39"/>
        <v>8.0104410525823067E-2</v>
      </c>
      <c r="J327" s="70">
        <f t="shared" si="40"/>
        <v>7.3646441681266328E-2</v>
      </c>
      <c r="K327" s="71">
        <f t="shared" si="41"/>
        <v>1</v>
      </c>
    </row>
    <row r="328" spans="1:11">
      <c r="A328" s="51">
        <v>40304</v>
      </c>
      <c r="B328" s="52">
        <v>105.76598558031772</v>
      </c>
      <c r="C328" s="53">
        <v>6327.5</v>
      </c>
      <c r="D328" s="54">
        <f t="shared" si="35"/>
        <v>43957</v>
      </c>
      <c r="E328" s="53">
        <f t="shared" si="36"/>
        <v>228.58681693478985</v>
      </c>
      <c r="F328" s="55">
        <f t="shared" si="37"/>
        <v>13055.99</v>
      </c>
      <c r="H328" s="64">
        <f t="shared" si="38"/>
        <v>43957</v>
      </c>
      <c r="I328" s="70">
        <f t="shared" si="39"/>
        <v>8.0116289779609717E-2</v>
      </c>
      <c r="J328" s="70">
        <f t="shared" si="40"/>
        <v>7.5122041255542671E-2</v>
      </c>
      <c r="K328" s="71">
        <f t="shared" si="41"/>
        <v>1</v>
      </c>
    </row>
    <row r="329" spans="1:11">
      <c r="A329" s="51">
        <v>40305</v>
      </c>
      <c r="B329" s="52">
        <v>105.77740830676039</v>
      </c>
      <c r="C329" s="53">
        <v>6237</v>
      </c>
      <c r="D329" s="54">
        <f t="shared" si="35"/>
        <v>43958</v>
      </c>
      <c r="E329" s="53">
        <f t="shared" si="36"/>
        <v>228.61561887372366</v>
      </c>
      <c r="F329" s="55">
        <f t="shared" si="37"/>
        <v>12954.81</v>
      </c>
      <c r="H329" s="64">
        <f t="shared" si="38"/>
        <v>43958</v>
      </c>
      <c r="I329" s="70">
        <f t="shared" si="39"/>
        <v>8.0118233763234903E-2</v>
      </c>
      <c r="J329" s="70">
        <f t="shared" si="40"/>
        <v>7.5834656555889612E-2</v>
      </c>
      <c r="K329" s="71">
        <f t="shared" si="41"/>
        <v>1</v>
      </c>
    </row>
    <row r="330" spans="1:11">
      <c r="A330" s="51">
        <v>40308</v>
      </c>
      <c r="B330" s="52">
        <v>105.81263218372654</v>
      </c>
      <c r="C330" s="53">
        <v>6459.39</v>
      </c>
      <c r="D330" s="54">
        <f t="shared" si="35"/>
        <v>43959</v>
      </c>
      <c r="E330" s="53">
        <f t="shared" si="36"/>
        <v>228.65631245388317</v>
      </c>
      <c r="F330" s="55">
        <f t="shared" si="37"/>
        <v>13028.62</v>
      </c>
      <c r="H330" s="64">
        <f t="shared" si="38"/>
        <v>43959</v>
      </c>
      <c r="I330" s="70">
        <f t="shared" si="39"/>
        <v>8.0101496336705935E-2</v>
      </c>
      <c r="J330" s="70">
        <f t="shared" si="40"/>
        <v>7.2681254064544953E-2</v>
      </c>
      <c r="K330" s="71">
        <f t="shared" si="41"/>
        <v>1</v>
      </c>
    </row>
    <row r="331" spans="1:11">
      <c r="A331" s="51">
        <v>40309</v>
      </c>
      <c r="B331" s="52">
        <v>105.8245890111633</v>
      </c>
      <c r="C331" s="53">
        <v>6387.96</v>
      </c>
      <c r="D331" s="54">
        <f t="shared" si="35"/>
        <v>43962</v>
      </c>
      <c r="E331" s="53">
        <f t="shared" si="36"/>
        <v>228.77429911110937</v>
      </c>
      <c r="F331" s="55">
        <f t="shared" si="37"/>
        <v>13011.35</v>
      </c>
      <c r="H331" s="64">
        <f t="shared" si="38"/>
        <v>43962</v>
      </c>
      <c r="I331" s="70">
        <f t="shared" si="39"/>
        <v>8.0145011618868001E-2</v>
      </c>
      <c r="J331" s="70">
        <f t="shared" si="40"/>
        <v>7.3732298487987125E-2</v>
      </c>
      <c r="K331" s="71">
        <f t="shared" si="41"/>
        <v>1</v>
      </c>
    </row>
    <row r="332" spans="1:11">
      <c r="A332" s="51">
        <v>40310</v>
      </c>
      <c r="B332" s="52">
        <v>105.83665301431057</v>
      </c>
      <c r="C332" s="53">
        <v>6413.47</v>
      </c>
      <c r="D332" s="54">
        <f t="shared" si="35"/>
        <v>43963</v>
      </c>
      <c r="E332" s="53">
        <f t="shared" si="36"/>
        <v>228.82348558541827</v>
      </c>
      <c r="F332" s="55">
        <f t="shared" si="37"/>
        <v>12951.29</v>
      </c>
      <c r="H332" s="64">
        <f t="shared" si="38"/>
        <v>43963</v>
      </c>
      <c r="I332" s="70">
        <f t="shared" si="39"/>
        <v>8.0155919344257587E-2</v>
      </c>
      <c r="J332" s="70">
        <f t="shared" si="40"/>
        <v>7.2807981781524145E-2</v>
      </c>
      <c r="K332" s="71">
        <f t="shared" si="41"/>
        <v>1</v>
      </c>
    </row>
    <row r="333" spans="1:11">
      <c r="A333" s="51">
        <v>40311</v>
      </c>
      <c r="B333" s="52">
        <v>105.84871839275419</v>
      </c>
      <c r="C333" s="53">
        <v>6441.15</v>
      </c>
      <c r="D333" s="54">
        <f t="shared" si="35"/>
        <v>43964</v>
      </c>
      <c r="E333" s="53">
        <f t="shared" si="36"/>
        <v>228.8747420461894</v>
      </c>
      <c r="F333" s="55">
        <f t="shared" si="37"/>
        <v>13214.58</v>
      </c>
      <c r="H333" s="64">
        <f t="shared" si="38"/>
        <v>43964</v>
      </c>
      <c r="I333" s="70">
        <f t="shared" si="39"/>
        <v>8.0167799117039529E-2</v>
      </c>
      <c r="J333" s="70">
        <f t="shared" si="40"/>
        <v>7.450637168335672E-2</v>
      </c>
      <c r="K333" s="71">
        <f t="shared" si="41"/>
        <v>1</v>
      </c>
    </row>
    <row r="334" spans="1:11">
      <c r="A334" s="51">
        <v>40312</v>
      </c>
      <c r="B334" s="52">
        <v>105.86099684408775</v>
      </c>
      <c r="C334" s="53">
        <v>6334.91</v>
      </c>
      <c r="D334" s="54">
        <f t="shared" si="35"/>
        <v>43965</v>
      </c>
      <c r="E334" s="53">
        <f t="shared" si="36"/>
        <v>228.92005924511452</v>
      </c>
      <c r="F334" s="55">
        <f t="shared" si="37"/>
        <v>12875.51</v>
      </c>
      <c r="H334" s="64">
        <f t="shared" si="38"/>
        <v>43965</v>
      </c>
      <c r="I334" s="70">
        <f t="shared" si="39"/>
        <v>8.0176655138911368E-2</v>
      </c>
      <c r="J334" s="70">
        <f t="shared" si="40"/>
        <v>7.3500866010434818E-2</v>
      </c>
      <c r="K334" s="71">
        <f t="shared" si="41"/>
        <v>1</v>
      </c>
    </row>
    <row r="335" spans="1:11">
      <c r="A335" s="51">
        <v>40315</v>
      </c>
      <c r="B335" s="52">
        <v>105.89783647098949</v>
      </c>
      <c r="C335" s="53">
        <v>6293.1</v>
      </c>
      <c r="D335" s="54">
        <f t="shared" si="35"/>
        <v>43966</v>
      </c>
      <c r="E335" s="53">
        <f t="shared" si="36"/>
        <v>228.96813245755601</v>
      </c>
      <c r="F335" s="55">
        <f t="shared" si="37"/>
        <v>12867.16</v>
      </c>
      <c r="H335" s="64">
        <f t="shared" si="38"/>
        <v>43966</v>
      </c>
      <c r="I335" s="70">
        <f t="shared" si="39"/>
        <v>8.0161752961579458E-2</v>
      </c>
      <c r="J335" s="70">
        <f t="shared" si="40"/>
        <v>7.4142268570744019E-2</v>
      </c>
      <c r="K335" s="71">
        <f t="shared" si="41"/>
        <v>1</v>
      </c>
    </row>
    <row r="336" spans="1:11">
      <c r="A336" s="51">
        <v>40316</v>
      </c>
      <c r="B336" s="52">
        <v>105.91012062002012</v>
      </c>
      <c r="C336" s="53">
        <v>6300.98</v>
      </c>
      <c r="D336" s="54">
        <f t="shared" si="35"/>
        <v>43969</v>
      </c>
      <c r="E336" s="53">
        <f t="shared" si="36"/>
        <v>229.08421930071199</v>
      </c>
      <c r="F336" s="55">
        <f t="shared" si="37"/>
        <v>12425.57</v>
      </c>
      <c r="H336" s="64">
        <f t="shared" si="38"/>
        <v>43969</v>
      </c>
      <c r="I336" s="70">
        <f t="shared" si="39"/>
        <v>8.0203974959940361E-2</v>
      </c>
      <c r="J336" s="70">
        <f t="shared" si="40"/>
        <v>7.0263764455739341E-2</v>
      </c>
      <c r="K336" s="71">
        <f t="shared" si="41"/>
        <v>1</v>
      </c>
    </row>
    <row r="337" spans="1:11">
      <c r="A337" s="51">
        <v>40317</v>
      </c>
      <c r="B337" s="52">
        <v>105.92261801425329</v>
      </c>
      <c r="C337" s="53">
        <v>6119.53</v>
      </c>
      <c r="D337" s="54">
        <f t="shared" si="35"/>
        <v>43970</v>
      </c>
      <c r="E337" s="53">
        <f t="shared" si="36"/>
        <v>229.11812376516852</v>
      </c>
      <c r="F337" s="55">
        <f t="shared" si="37"/>
        <v>12504.22</v>
      </c>
      <c r="H337" s="64">
        <f t="shared" si="38"/>
        <v>43970</v>
      </c>
      <c r="I337" s="70">
        <f t="shared" si="39"/>
        <v>8.0207215145780886E-2</v>
      </c>
      <c r="J337" s="70">
        <f t="shared" si="40"/>
        <v>7.4073134401792418E-2</v>
      </c>
      <c r="K337" s="71">
        <f t="shared" si="41"/>
        <v>1</v>
      </c>
    </row>
    <row r="338" spans="1:11">
      <c r="A338" s="51">
        <v>40318</v>
      </c>
      <c r="B338" s="52">
        <v>105.93511688317898</v>
      </c>
      <c r="C338" s="53">
        <v>6155.32</v>
      </c>
      <c r="D338" s="54">
        <f t="shared" si="35"/>
        <v>43971</v>
      </c>
      <c r="E338" s="53">
        <f t="shared" si="36"/>
        <v>229.1511167749907</v>
      </c>
      <c r="F338" s="55">
        <f t="shared" si="37"/>
        <v>12768.2</v>
      </c>
      <c r="H338" s="64">
        <f t="shared" si="38"/>
        <v>43971</v>
      </c>
      <c r="I338" s="70">
        <f t="shared" si="39"/>
        <v>8.0210023320320234E-2</v>
      </c>
      <c r="J338" s="70">
        <f t="shared" si="40"/>
        <v>7.5691914170996188E-2</v>
      </c>
      <c r="K338" s="71">
        <f t="shared" si="41"/>
        <v>1</v>
      </c>
    </row>
    <row r="339" spans="1:11">
      <c r="A339" s="51">
        <v>40319</v>
      </c>
      <c r="B339" s="52">
        <v>105.94782909720495</v>
      </c>
      <c r="C339" s="53">
        <v>6134.86</v>
      </c>
      <c r="D339" s="54">
        <f t="shared" si="35"/>
        <v>43972</v>
      </c>
      <c r="E339" s="53">
        <f t="shared" si="36"/>
        <v>229.18548944250696</v>
      </c>
      <c r="F339" s="55">
        <f t="shared" si="37"/>
        <v>12824.12</v>
      </c>
      <c r="H339" s="64">
        <f t="shared" si="38"/>
        <v>43972</v>
      </c>
      <c r="I339" s="70">
        <f t="shared" si="39"/>
        <v>8.0213263517824096E-2</v>
      </c>
      <c r="J339" s="70">
        <f t="shared" si="40"/>
        <v>7.6520468386535923E-2</v>
      </c>
      <c r="K339" s="71">
        <f t="shared" si="41"/>
        <v>1</v>
      </c>
    </row>
    <row r="340" spans="1:11">
      <c r="A340" s="51">
        <v>40322</v>
      </c>
      <c r="B340" s="52">
        <v>105.98883090706555</v>
      </c>
      <c r="C340" s="53">
        <v>6150.77</v>
      </c>
      <c r="D340" s="54">
        <f t="shared" si="35"/>
        <v>43973</v>
      </c>
      <c r="E340" s="53">
        <f t="shared" si="36"/>
        <v>229.26203739598077</v>
      </c>
      <c r="F340" s="55">
        <f t="shared" si="37"/>
        <v>12729.74</v>
      </c>
      <c r="H340" s="64">
        <f t="shared" si="38"/>
        <v>43973</v>
      </c>
      <c r="I340" s="70">
        <f t="shared" si="39"/>
        <v>8.0207540465852434E-2</v>
      </c>
      <c r="J340" s="70">
        <f t="shared" si="40"/>
        <v>7.5446980627783766E-2</v>
      </c>
      <c r="K340" s="71">
        <f t="shared" si="41"/>
        <v>1</v>
      </c>
    </row>
    <row r="341" spans="1:11">
      <c r="A341" s="51">
        <v>40323</v>
      </c>
      <c r="B341" s="52">
        <v>106.0030334104071</v>
      </c>
      <c r="C341" s="53">
        <v>5980.08</v>
      </c>
      <c r="D341" s="54">
        <f t="shared" si="35"/>
        <v>43973</v>
      </c>
      <c r="E341" s="53">
        <f t="shared" si="36"/>
        <v>229.26203739598077</v>
      </c>
      <c r="F341" s="55">
        <f t="shared" si="37"/>
        <v>12729.74</v>
      </c>
      <c r="H341" s="64">
        <f t="shared" si="38"/>
        <v>43973</v>
      </c>
      <c r="I341" s="70">
        <f t="shared" si="39"/>
        <v>8.0193066751501618E-2</v>
      </c>
      <c r="J341" s="70">
        <f t="shared" si="40"/>
        <v>7.8477909730885642E-2</v>
      </c>
      <c r="K341" s="71">
        <f t="shared" si="41"/>
        <v>1</v>
      </c>
    </row>
    <row r="342" spans="1:11">
      <c r="A342" s="51">
        <v>40324</v>
      </c>
      <c r="B342" s="52">
        <v>106.01776783205113</v>
      </c>
      <c r="C342" s="53">
        <v>6120.27</v>
      </c>
      <c r="D342" s="54">
        <f t="shared" si="35"/>
        <v>43977</v>
      </c>
      <c r="E342" s="53">
        <f t="shared" si="36"/>
        <v>229.28588064786999</v>
      </c>
      <c r="F342" s="55">
        <f t="shared" si="37"/>
        <v>12715.39</v>
      </c>
      <c r="H342" s="64">
        <f t="shared" si="38"/>
        <v>43977</v>
      </c>
      <c r="I342" s="70">
        <f t="shared" si="39"/>
        <v>8.0189286541678451E-2</v>
      </c>
      <c r="J342" s="70">
        <f t="shared" si="40"/>
        <v>7.5860370110727215E-2</v>
      </c>
      <c r="K342" s="71">
        <f t="shared" si="41"/>
        <v>1</v>
      </c>
    </row>
    <row r="343" spans="1:11">
      <c r="A343" s="51">
        <v>40325</v>
      </c>
      <c r="B343" s="52">
        <v>106.03250430177978</v>
      </c>
      <c r="C343" s="53">
        <v>6227</v>
      </c>
      <c r="D343" s="54">
        <f t="shared" si="35"/>
        <v>43978</v>
      </c>
      <c r="E343" s="53">
        <f t="shared" si="36"/>
        <v>229.3078920924122</v>
      </c>
      <c r="F343" s="55">
        <f t="shared" si="37"/>
        <v>13117.99</v>
      </c>
      <c r="H343" s="64">
        <f t="shared" si="38"/>
        <v>43978</v>
      </c>
      <c r="I343" s="70">
        <f t="shared" si="39"/>
        <v>8.018464228343114E-2</v>
      </c>
      <c r="J343" s="70">
        <f t="shared" si="40"/>
        <v>7.7355028326156816E-2</v>
      </c>
      <c r="K343" s="71">
        <f t="shared" si="41"/>
        <v>1</v>
      </c>
    </row>
    <row r="344" spans="1:11">
      <c r="A344" s="51">
        <v>40326</v>
      </c>
      <c r="B344" s="52">
        <v>106.04840917742506</v>
      </c>
      <c r="C344" s="53">
        <v>6305.91</v>
      </c>
      <c r="D344" s="54">
        <f t="shared" si="35"/>
        <v>43979</v>
      </c>
      <c r="E344" s="53">
        <f t="shared" si="36"/>
        <v>229.32348502907448</v>
      </c>
      <c r="F344" s="55">
        <f t="shared" si="37"/>
        <v>13364.65</v>
      </c>
      <c r="H344" s="64">
        <f t="shared" si="38"/>
        <v>43979</v>
      </c>
      <c r="I344" s="70">
        <f t="shared" si="39"/>
        <v>8.0175785771031016E-2</v>
      </c>
      <c r="J344" s="70">
        <f t="shared" si="40"/>
        <v>7.8005513733651499E-2</v>
      </c>
      <c r="K344" s="71">
        <f t="shared" si="41"/>
        <v>1</v>
      </c>
    </row>
    <row r="345" spans="1:11">
      <c r="A345" s="51">
        <v>40329</v>
      </c>
      <c r="B345" s="52">
        <v>106.09963055905776</v>
      </c>
      <c r="C345" s="53">
        <v>6330.54</v>
      </c>
      <c r="D345" s="54">
        <f t="shared" si="35"/>
        <v>43980</v>
      </c>
      <c r="E345" s="53">
        <f t="shared" si="36"/>
        <v>229.33128202756549</v>
      </c>
      <c r="F345" s="55">
        <f t="shared" si="37"/>
        <v>13503.45</v>
      </c>
      <c r="H345" s="64">
        <f t="shared" si="38"/>
        <v>43980</v>
      </c>
      <c r="I345" s="70">
        <f t="shared" si="39"/>
        <v>8.0127299499661575E-2</v>
      </c>
      <c r="J345" s="70">
        <f t="shared" si="40"/>
        <v>7.8699303568235734E-2</v>
      </c>
      <c r="K345" s="71">
        <f t="shared" si="41"/>
        <v>1</v>
      </c>
    </row>
    <row r="346" spans="1:11">
      <c r="A346" s="51">
        <v>40330</v>
      </c>
      <c r="B346" s="52">
        <v>106.11777359588335</v>
      </c>
      <c r="C346" s="53">
        <v>6186.03</v>
      </c>
      <c r="D346" s="54">
        <f t="shared" si="35"/>
        <v>43983</v>
      </c>
      <c r="E346" s="53">
        <f t="shared" si="36"/>
        <v>229.40214539371198</v>
      </c>
      <c r="F346" s="55">
        <f t="shared" si="37"/>
        <v>13850</v>
      </c>
      <c r="H346" s="64">
        <f t="shared" si="38"/>
        <v>43983</v>
      </c>
      <c r="I346" s="70">
        <f t="shared" si="39"/>
        <v>8.0142201782696043E-2</v>
      </c>
      <c r="J346" s="70">
        <f t="shared" si="40"/>
        <v>8.3936336224085695E-2</v>
      </c>
      <c r="K346" s="71">
        <f t="shared" si="41"/>
        <v>0</v>
      </c>
    </row>
    <row r="347" spans="1:11">
      <c r="A347" s="51">
        <v>40331</v>
      </c>
      <c r="B347" s="52">
        <v>106.13549526407387</v>
      </c>
      <c r="C347" s="53">
        <v>6247.84</v>
      </c>
      <c r="D347" s="54">
        <f t="shared" si="35"/>
        <v>43984</v>
      </c>
      <c r="E347" s="53">
        <f t="shared" si="36"/>
        <v>229.4154507181448</v>
      </c>
      <c r="F347" s="55">
        <f t="shared" si="37"/>
        <v>14065.56</v>
      </c>
      <c r="H347" s="64">
        <f t="shared" si="38"/>
        <v>43984</v>
      </c>
      <c r="I347" s="70">
        <f t="shared" si="39"/>
        <v>8.0130429621211308E-2</v>
      </c>
      <c r="J347" s="70">
        <f t="shared" si="40"/>
        <v>8.4532854278867697E-2</v>
      </c>
      <c r="K347" s="71">
        <f t="shared" si="41"/>
        <v>0</v>
      </c>
    </row>
    <row r="348" spans="1:11">
      <c r="A348" s="51">
        <v>40332</v>
      </c>
      <c r="B348" s="52">
        <v>106.15279534980191</v>
      </c>
      <c r="C348" s="53">
        <v>6360.67</v>
      </c>
      <c r="D348" s="54">
        <f t="shared" si="35"/>
        <v>43985</v>
      </c>
      <c r="E348" s="53">
        <f t="shared" si="36"/>
        <v>229.44137466407597</v>
      </c>
      <c r="F348" s="55">
        <f t="shared" si="37"/>
        <v>14183.95</v>
      </c>
      <c r="H348" s="64">
        <f t="shared" si="38"/>
        <v>43985</v>
      </c>
      <c r="I348" s="70">
        <f t="shared" si="39"/>
        <v>8.0125029727747155E-2</v>
      </c>
      <c r="J348" s="70">
        <f t="shared" si="40"/>
        <v>8.3501290016814389E-2</v>
      </c>
      <c r="K348" s="71">
        <f t="shared" si="41"/>
        <v>0</v>
      </c>
    </row>
    <row r="349" spans="1:11">
      <c r="A349" s="51">
        <v>40333</v>
      </c>
      <c r="B349" s="52">
        <v>106.16956749146719</v>
      </c>
      <c r="C349" s="53">
        <v>6391.73</v>
      </c>
      <c r="D349" s="54">
        <f t="shared" si="35"/>
        <v>43986</v>
      </c>
      <c r="E349" s="53">
        <f t="shared" si="36"/>
        <v>229.46110662229708</v>
      </c>
      <c r="F349" s="55">
        <f t="shared" si="37"/>
        <v>14138.19</v>
      </c>
      <c r="H349" s="64">
        <f t="shared" si="38"/>
        <v>43986</v>
      </c>
      <c r="I349" s="70">
        <f t="shared" si="39"/>
        <v>8.0117253804185884E-2</v>
      </c>
      <c r="J349" s="70">
        <f t="shared" si="40"/>
        <v>8.2623722790703846E-2</v>
      </c>
      <c r="K349" s="71">
        <f t="shared" si="41"/>
        <v>0</v>
      </c>
    </row>
    <row r="350" spans="1:11">
      <c r="A350" s="51">
        <v>40336</v>
      </c>
      <c r="B350" s="52">
        <v>106.22084739256557</v>
      </c>
      <c r="C350" s="53">
        <v>6265.44</v>
      </c>
      <c r="D350" s="54">
        <f t="shared" si="35"/>
        <v>43987</v>
      </c>
      <c r="E350" s="53">
        <f t="shared" si="36"/>
        <v>229.47579213312093</v>
      </c>
      <c r="F350" s="55">
        <f t="shared" si="37"/>
        <v>14297.55</v>
      </c>
      <c r="H350" s="64">
        <f t="shared" si="38"/>
        <v>43987</v>
      </c>
      <c r="I350" s="70">
        <f t="shared" si="39"/>
        <v>8.007201021257182E-2</v>
      </c>
      <c r="J350" s="70">
        <f t="shared" si="40"/>
        <v>8.6002949739887979E-2</v>
      </c>
      <c r="K350" s="71">
        <f t="shared" si="41"/>
        <v>0</v>
      </c>
    </row>
    <row r="351" spans="1:11">
      <c r="A351" s="51">
        <v>40337</v>
      </c>
      <c r="B351" s="52">
        <v>106.23816139069055</v>
      </c>
      <c r="C351" s="53">
        <v>6207.06</v>
      </c>
      <c r="D351" s="54">
        <f t="shared" si="35"/>
        <v>43990</v>
      </c>
      <c r="E351" s="53">
        <f t="shared" si="36"/>
        <v>229.57217196581686</v>
      </c>
      <c r="F351" s="55">
        <f t="shared" si="37"/>
        <v>14333.2</v>
      </c>
      <c r="H351" s="64">
        <f t="shared" si="38"/>
        <v>43990</v>
      </c>
      <c r="I351" s="70">
        <f t="shared" si="39"/>
        <v>8.0099760330815117E-2</v>
      </c>
      <c r="J351" s="70">
        <f t="shared" si="40"/>
        <v>8.7290821112008921E-2</v>
      </c>
      <c r="K351" s="71">
        <f t="shared" si="41"/>
        <v>0</v>
      </c>
    </row>
    <row r="352" spans="1:11">
      <c r="A352" s="51">
        <v>40338</v>
      </c>
      <c r="B352" s="52">
        <v>106.25600940180418</v>
      </c>
      <c r="C352" s="53">
        <v>6234.29</v>
      </c>
      <c r="D352" s="54">
        <f t="shared" si="35"/>
        <v>43991</v>
      </c>
      <c r="E352" s="53">
        <f t="shared" si="36"/>
        <v>229.59742490473312</v>
      </c>
      <c r="F352" s="55">
        <f t="shared" si="37"/>
        <v>14162.9</v>
      </c>
      <c r="H352" s="64">
        <f t="shared" si="38"/>
        <v>43991</v>
      </c>
      <c r="I352" s="70">
        <f t="shared" si="39"/>
        <v>8.0093496641020945E-2</v>
      </c>
      <c r="J352" s="70">
        <f t="shared" si="40"/>
        <v>8.5516724084553131E-2</v>
      </c>
      <c r="K352" s="71">
        <f t="shared" si="41"/>
        <v>0</v>
      </c>
    </row>
    <row r="353" spans="1:11">
      <c r="A353" s="51">
        <v>40339</v>
      </c>
      <c r="B353" s="52">
        <v>106.27407292340249</v>
      </c>
      <c r="C353" s="53">
        <v>6338.1</v>
      </c>
      <c r="D353" s="54">
        <f t="shared" si="35"/>
        <v>43992</v>
      </c>
      <c r="E353" s="53">
        <f t="shared" si="36"/>
        <v>229.62451740087189</v>
      </c>
      <c r="F353" s="55">
        <f t="shared" si="37"/>
        <v>14260.91</v>
      </c>
      <c r="H353" s="64">
        <f t="shared" si="38"/>
        <v>43992</v>
      </c>
      <c r="I353" s="70">
        <f t="shared" si="39"/>
        <v>8.0087880978093384E-2</v>
      </c>
      <c r="J353" s="70">
        <f t="shared" si="40"/>
        <v>8.4473178041365227E-2</v>
      </c>
      <c r="K353" s="71">
        <f t="shared" si="41"/>
        <v>0</v>
      </c>
    </row>
    <row r="354" spans="1:11">
      <c r="A354" s="51">
        <v>40340</v>
      </c>
      <c r="B354" s="52">
        <v>106.29213951579946</v>
      </c>
      <c r="C354" s="53">
        <v>6388.96</v>
      </c>
      <c r="D354" s="54">
        <f t="shared" si="35"/>
        <v>43993</v>
      </c>
      <c r="E354" s="53">
        <f t="shared" si="36"/>
        <v>229.66010920106902</v>
      </c>
      <c r="F354" s="55">
        <f t="shared" si="37"/>
        <v>13959.73</v>
      </c>
      <c r="H354" s="64">
        <f t="shared" si="38"/>
        <v>43993</v>
      </c>
      <c r="I354" s="70">
        <f t="shared" si="39"/>
        <v>8.0086261110715373E-2</v>
      </c>
      <c r="J354" s="70">
        <f t="shared" si="40"/>
        <v>8.1296220391605445E-2</v>
      </c>
      <c r="K354" s="71">
        <f t="shared" si="41"/>
        <v>0</v>
      </c>
    </row>
    <row r="355" spans="1:11">
      <c r="A355" s="51">
        <v>40343</v>
      </c>
      <c r="B355" s="52">
        <v>106.34666738337107</v>
      </c>
      <c r="C355" s="53">
        <v>6486.71</v>
      </c>
      <c r="D355" s="54">
        <f t="shared" si="35"/>
        <v>43994</v>
      </c>
      <c r="E355" s="53">
        <f t="shared" si="36"/>
        <v>229.7002997201792</v>
      </c>
      <c r="F355" s="55">
        <f t="shared" si="37"/>
        <v>14059.69</v>
      </c>
      <c r="H355" s="64">
        <f t="shared" si="38"/>
        <v>43994</v>
      </c>
      <c r="I355" s="70">
        <f t="shared" si="39"/>
        <v>8.0049767365338642E-2</v>
      </c>
      <c r="J355" s="70">
        <f t="shared" si="40"/>
        <v>8.0426247553687435E-2</v>
      </c>
      <c r="K355" s="71">
        <f t="shared" si="41"/>
        <v>0</v>
      </c>
    </row>
    <row r="356" spans="1:11">
      <c r="A356" s="51">
        <v>40344</v>
      </c>
      <c r="B356" s="52">
        <v>106.3650653568284</v>
      </c>
      <c r="C356" s="53">
        <v>6520.6</v>
      </c>
      <c r="D356" s="54">
        <f t="shared" si="35"/>
        <v>43997</v>
      </c>
      <c r="E356" s="53">
        <f t="shared" si="36"/>
        <v>229.81124496494405</v>
      </c>
      <c r="F356" s="55">
        <f t="shared" si="37"/>
        <v>13835.27</v>
      </c>
      <c r="H356" s="64">
        <f t="shared" si="38"/>
        <v>43997</v>
      </c>
      <c r="I356" s="70">
        <f t="shared" si="39"/>
        <v>8.0083238448678706E-2</v>
      </c>
      <c r="J356" s="70">
        <f t="shared" si="40"/>
        <v>7.8127212330849183E-2</v>
      </c>
      <c r="K356" s="71">
        <f t="shared" si="41"/>
        <v>1</v>
      </c>
    </row>
    <row r="357" spans="1:11">
      <c r="A357" s="51">
        <v>40345</v>
      </c>
      <c r="B357" s="52">
        <v>106.38346651313512</v>
      </c>
      <c r="C357" s="53">
        <v>6534.36</v>
      </c>
      <c r="D357" s="54">
        <f t="shared" si="35"/>
        <v>43998</v>
      </c>
      <c r="E357" s="53">
        <f t="shared" si="36"/>
        <v>229.83974155931972</v>
      </c>
      <c r="F357" s="55">
        <f t="shared" si="37"/>
        <v>13976.63</v>
      </c>
      <c r="H357" s="64">
        <f t="shared" si="38"/>
        <v>43998</v>
      </c>
      <c r="I357" s="70">
        <f t="shared" si="39"/>
        <v>8.0077946839577585E-2</v>
      </c>
      <c r="J357" s="70">
        <f t="shared" si="40"/>
        <v>7.8996264319781906E-2</v>
      </c>
      <c r="K357" s="71">
        <f t="shared" si="41"/>
        <v>1</v>
      </c>
    </row>
    <row r="358" spans="1:11">
      <c r="A358" s="51">
        <v>40346</v>
      </c>
      <c r="B358" s="52">
        <v>106.40165808590886</v>
      </c>
      <c r="C358" s="53">
        <v>6586.69</v>
      </c>
      <c r="D358" s="54">
        <f t="shared" si="35"/>
        <v>43999</v>
      </c>
      <c r="E358" s="53">
        <f t="shared" si="36"/>
        <v>229.86134649502631</v>
      </c>
      <c r="F358" s="55">
        <f t="shared" si="37"/>
        <v>13930.35</v>
      </c>
      <c r="H358" s="64">
        <f t="shared" si="38"/>
        <v>43999</v>
      </c>
      <c r="I358" s="70">
        <f t="shared" si="39"/>
        <v>8.0069631373196781E-2</v>
      </c>
      <c r="J358" s="70">
        <f t="shared" si="40"/>
        <v>7.7778412073636449E-2</v>
      </c>
      <c r="K358" s="71">
        <f t="shared" si="41"/>
        <v>1</v>
      </c>
    </row>
    <row r="359" spans="1:11">
      <c r="A359" s="51">
        <v>40347</v>
      </c>
      <c r="B359" s="52">
        <v>106.41953356446729</v>
      </c>
      <c r="C359" s="53">
        <v>6571.38</v>
      </c>
      <c r="D359" s="54">
        <f t="shared" si="35"/>
        <v>44000</v>
      </c>
      <c r="E359" s="53">
        <f t="shared" si="36"/>
        <v>229.8889298566057</v>
      </c>
      <c r="F359" s="55">
        <f t="shared" si="37"/>
        <v>14227.14</v>
      </c>
      <c r="H359" s="64">
        <f t="shared" si="38"/>
        <v>44000</v>
      </c>
      <c r="I359" s="70">
        <f t="shared" si="39"/>
        <v>8.0064447797840721E-2</v>
      </c>
      <c r="J359" s="70">
        <f t="shared" si="40"/>
        <v>8.0304294044898139E-2</v>
      </c>
      <c r="K359" s="71">
        <f t="shared" si="41"/>
        <v>0</v>
      </c>
    </row>
    <row r="360" spans="1:11">
      <c r="A360" s="51">
        <v>40350</v>
      </c>
      <c r="B360" s="52">
        <v>106.47412678518586</v>
      </c>
      <c r="C360" s="53">
        <v>6684.61</v>
      </c>
      <c r="D360" s="54">
        <f t="shared" si="35"/>
        <v>44001</v>
      </c>
      <c r="E360" s="53">
        <f t="shared" si="36"/>
        <v>229.92318330715432</v>
      </c>
      <c r="F360" s="55">
        <f t="shared" si="37"/>
        <v>14445.87</v>
      </c>
      <c r="H360" s="64">
        <f t="shared" si="38"/>
        <v>44001</v>
      </c>
      <c r="I360" s="70">
        <f t="shared" si="39"/>
        <v>8.0025147175288636E-2</v>
      </c>
      <c r="J360" s="70">
        <f t="shared" si="40"/>
        <v>8.0106955526000112E-2</v>
      </c>
      <c r="K360" s="71">
        <f t="shared" si="41"/>
        <v>0</v>
      </c>
    </row>
    <row r="361" spans="1:11">
      <c r="A361" s="51">
        <v>40351</v>
      </c>
      <c r="B361" s="52">
        <v>106.49222738673934</v>
      </c>
      <c r="C361" s="53">
        <v>6638.74</v>
      </c>
      <c r="D361" s="54">
        <f t="shared" si="35"/>
        <v>44004</v>
      </c>
      <c r="E361" s="53">
        <f t="shared" si="36"/>
        <v>230.00043749674549</v>
      </c>
      <c r="F361" s="55">
        <f t="shared" si="37"/>
        <v>14540.07</v>
      </c>
      <c r="H361" s="64">
        <f t="shared" si="38"/>
        <v>44004</v>
      </c>
      <c r="I361" s="70">
        <f t="shared" si="39"/>
        <v>8.0043071206761907E-2</v>
      </c>
      <c r="J361" s="70">
        <f t="shared" si="40"/>
        <v>8.1553690869189843E-2</v>
      </c>
      <c r="K361" s="71">
        <f t="shared" si="41"/>
        <v>0</v>
      </c>
    </row>
    <row r="362" spans="1:11">
      <c r="A362" s="51">
        <v>40352</v>
      </c>
      <c r="B362" s="52">
        <v>106.51033106539509</v>
      </c>
      <c r="C362" s="53">
        <v>6646.99</v>
      </c>
      <c r="D362" s="54">
        <f t="shared" si="35"/>
        <v>44005</v>
      </c>
      <c r="E362" s="53">
        <f t="shared" si="36"/>
        <v>230.02918755143256</v>
      </c>
      <c r="F362" s="55">
        <f t="shared" si="37"/>
        <v>14765.36</v>
      </c>
      <c r="H362" s="64">
        <f t="shared" si="38"/>
        <v>44005</v>
      </c>
      <c r="I362" s="70">
        <f t="shared" si="39"/>
        <v>8.0038211740645737E-2</v>
      </c>
      <c r="J362" s="70">
        <f t="shared" si="40"/>
        <v>8.3083404616285605E-2</v>
      </c>
      <c r="K362" s="71">
        <f t="shared" si="41"/>
        <v>0</v>
      </c>
    </row>
    <row r="363" spans="1:11">
      <c r="A363" s="51">
        <v>40353</v>
      </c>
      <c r="B363" s="52">
        <v>106.52843782167621</v>
      </c>
      <c r="C363" s="53">
        <v>6643.81</v>
      </c>
      <c r="D363" s="54">
        <f t="shared" si="35"/>
        <v>44006</v>
      </c>
      <c r="E363" s="53">
        <f t="shared" si="36"/>
        <v>230.05012020749976</v>
      </c>
      <c r="F363" s="55">
        <f t="shared" si="37"/>
        <v>14531.72</v>
      </c>
      <c r="H363" s="64">
        <f t="shared" si="38"/>
        <v>44006</v>
      </c>
      <c r="I363" s="70">
        <f t="shared" si="39"/>
        <v>8.0029680585782526E-2</v>
      </c>
      <c r="J363" s="70">
        <f t="shared" si="40"/>
        <v>8.1409005134442491E-2</v>
      </c>
      <c r="K363" s="71">
        <f t="shared" si="41"/>
        <v>0</v>
      </c>
    </row>
    <row r="364" spans="1:11">
      <c r="A364" s="51">
        <v>40354</v>
      </c>
      <c r="B364" s="52">
        <v>106.5466541845437</v>
      </c>
      <c r="C364" s="53">
        <v>6579.46</v>
      </c>
      <c r="D364" s="54">
        <f t="shared" si="35"/>
        <v>44007</v>
      </c>
      <c r="E364" s="53">
        <f t="shared" si="36"/>
        <v>230.08186712408838</v>
      </c>
      <c r="F364" s="55">
        <f t="shared" si="37"/>
        <v>14508.61</v>
      </c>
      <c r="H364" s="64">
        <f t="shared" si="38"/>
        <v>44007</v>
      </c>
      <c r="I364" s="70">
        <f t="shared" si="39"/>
        <v>8.0026117044283307E-2</v>
      </c>
      <c r="J364" s="70">
        <f t="shared" si="40"/>
        <v>8.2289775345330218E-2</v>
      </c>
      <c r="K364" s="71">
        <f t="shared" si="41"/>
        <v>0</v>
      </c>
    </row>
    <row r="365" spans="1:11">
      <c r="A365" s="51">
        <v>40357</v>
      </c>
      <c r="B365" s="52">
        <v>106.60195189806547</v>
      </c>
      <c r="C365" s="53">
        <v>6659.94</v>
      </c>
      <c r="D365" s="54">
        <f t="shared" si="35"/>
        <v>44008</v>
      </c>
      <c r="E365" s="53">
        <f t="shared" si="36"/>
        <v>230.10763629320624</v>
      </c>
      <c r="F365" s="55">
        <f t="shared" si="37"/>
        <v>14641.26</v>
      </c>
      <c r="H365" s="64">
        <f t="shared" si="38"/>
        <v>44008</v>
      </c>
      <c r="I365" s="70">
        <f t="shared" si="39"/>
        <v>7.9982174738742584E-2</v>
      </c>
      <c r="J365" s="70">
        <f t="shared" si="40"/>
        <v>8.1959024425081628E-2</v>
      </c>
      <c r="K365" s="71">
        <f t="shared" si="41"/>
        <v>0</v>
      </c>
    </row>
    <row r="366" spans="1:11">
      <c r="A366" s="51">
        <v>40358</v>
      </c>
      <c r="B366" s="52">
        <v>106.62060723964763</v>
      </c>
      <c r="C366" s="53">
        <v>6566.44</v>
      </c>
      <c r="D366" s="54">
        <f t="shared" si="35"/>
        <v>44011</v>
      </c>
      <c r="E366" s="53">
        <f t="shared" si="36"/>
        <v>230.17390729245869</v>
      </c>
      <c r="F366" s="55">
        <f t="shared" si="37"/>
        <v>14541.76</v>
      </c>
      <c r="H366" s="64">
        <f t="shared" si="38"/>
        <v>44011</v>
      </c>
      <c r="I366" s="70">
        <f t="shared" si="39"/>
        <v>7.9994375781724303E-2</v>
      </c>
      <c r="J366" s="70">
        <f t="shared" si="40"/>
        <v>8.2751263605979952E-2</v>
      </c>
      <c r="K366" s="71">
        <f t="shared" si="41"/>
        <v>0</v>
      </c>
    </row>
    <row r="367" spans="1:11">
      <c r="A367" s="51">
        <v>40359</v>
      </c>
      <c r="B367" s="52">
        <v>106.63915922530731</v>
      </c>
      <c r="C367" s="53">
        <v>6636.89</v>
      </c>
      <c r="D367" s="54">
        <f t="shared" si="35"/>
        <v>44012</v>
      </c>
      <c r="E367" s="53">
        <f t="shared" si="36"/>
        <v>230.19186085722751</v>
      </c>
      <c r="F367" s="55">
        <f t="shared" si="37"/>
        <v>14527.18</v>
      </c>
      <c r="H367" s="64">
        <f t="shared" si="38"/>
        <v>44012</v>
      </c>
      <c r="I367" s="70">
        <f t="shared" si="39"/>
        <v>7.9984009191659045E-2</v>
      </c>
      <c r="J367" s="70">
        <f t="shared" si="40"/>
        <v>8.1487912482906211E-2</v>
      </c>
      <c r="K367" s="71">
        <f t="shared" si="41"/>
        <v>0</v>
      </c>
    </row>
    <row r="368" spans="1:11">
      <c r="A368" s="51">
        <v>40360</v>
      </c>
      <c r="B368" s="52">
        <v>106.65750116069407</v>
      </c>
      <c r="C368" s="53">
        <v>6560.61</v>
      </c>
      <c r="D368" s="54">
        <f t="shared" si="35"/>
        <v>44013</v>
      </c>
      <c r="E368" s="53">
        <f t="shared" si="36"/>
        <v>230.22961232240812</v>
      </c>
      <c r="F368" s="55">
        <f t="shared" si="37"/>
        <v>14707.64</v>
      </c>
      <c r="H368" s="64">
        <f t="shared" si="38"/>
        <v>44013</v>
      </c>
      <c r="I368" s="70">
        <f t="shared" si="39"/>
        <v>7.998314534992268E-2</v>
      </c>
      <c r="J368" s="70">
        <f t="shared" si="40"/>
        <v>8.4076367243501204E-2</v>
      </c>
      <c r="K368" s="71">
        <f t="shared" si="41"/>
        <v>0</v>
      </c>
    </row>
    <row r="369" spans="1:11">
      <c r="A369" s="51">
        <v>40361</v>
      </c>
      <c r="B369" s="52">
        <v>106.67477967588211</v>
      </c>
      <c r="C369" s="53">
        <v>6542.72</v>
      </c>
      <c r="D369" s="54">
        <f t="shared" si="35"/>
        <v>44014</v>
      </c>
      <c r="E369" s="53">
        <f t="shared" si="36"/>
        <v>230.25125390596642</v>
      </c>
      <c r="F369" s="55">
        <f t="shared" si="37"/>
        <v>14886.06</v>
      </c>
      <c r="H369" s="64">
        <f t="shared" si="38"/>
        <v>44014</v>
      </c>
      <c r="I369" s="70">
        <f t="shared" si="39"/>
        <v>7.9975802429391063E-2</v>
      </c>
      <c r="J369" s="70">
        <f t="shared" si="40"/>
        <v>8.5680763831102125E-2</v>
      </c>
      <c r="K369" s="71">
        <f t="shared" si="41"/>
        <v>0</v>
      </c>
    </row>
    <row r="370" spans="1:11">
      <c r="A370" s="51">
        <v>40364</v>
      </c>
      <c r="B370" s="52">
        <v>106.72886378917778</v>
      </c>
      <c r="C370" s="53">
        <v>6541.23</v>
      </c>
      <c r="D370" s="54">
        <f t="shared" si="35"/>
        <v>44015</v>
      </c>
      <c r="E370" s="53">
        <f t="shared" si="36"/>
        <v>230.2738185288492</v>
      </c>
      <c r="F370" s="55">
        <f t="shared" si="37"/>
        <v>14964.59</v>
      </c>
      <c r="H370" s="64">
        <f t="shared" si="38"/>
        <v>44015</v>
      </c>
      <c r="I370" s="70">
        <f t="shared" si="39"/>
        <v>7.9931645678885221E-2</v>
      </c>
      <c r="J370" s="70">
        <f t="shared" si="40"/>
        <v>8.6276890072953583E-2</v>
      </c>
      <c r="K370" s="71">
        <f t="shared" si="41"/>
        <v>0</v>
      </c>
    </row>
    <row r="371" spans="1:11">
      <c r="A371" s="51">
        <v>40365</v>
      </c>
      <c r="B371" s="52">
        <v>106.74690096715815</v>
      </c>
      <c r="C371" s="53">
        <v>6607.6</v>
      </c>
      <c r="D371" s="54">
        <f t="shared" si="35"/>
        <v>44018</v>
      </c>
      <c r="E371" s="53">
        <f t="shared" si="36"/>
        <v>230.31734028055115</v>
      </c>
      <c r="F371" s="55">
        <f t="shared" si="37"/>
        <v>15185.78</v>
      </c>
      <c r="H371" s="64">
        <f t="shared" si="38"/>
        <v>44018</v>
      </c>
      <c r="I371" s="70">
        <f t="shared" si="39"/>
        <v>7.9933805157789362E-2</v>
      </c>
      <c r="J371" s="70">
        <f t="shared" si="40"/>
        <v>8.6774240565128169E-2</v>
      </c>
      <c r="K371" s="71">
        <f t="shared" si="41"/>
        <v>0</v>
      </c>
    </row>
    <row r="372" spans="1:11">
      <c r="A372" s="51">
        <v>40366</v>
      </c>
      <c r="B372" s="52">
        <v>106.76483444652064</v>
      </c>
      <c r="C372" s="53">
        <v>6547.69</v>
      </c>
      <c r="D372" s="54">
        <f t="shared" si="35"/>
        <v>44019</v>
      </c>
      <c r="E372" s="53">
        <f t="shared" si="36"/>
        <v>230.34244487064171</v>
      </c>
      <c r="F372" s="55">
        <f t="shared" si="37"/>
        <v>15236.58</v>
      </c>
      <c r="H372" s="64">
        <f t="shared" si="38"/>
        <v>44019</v>
      </c>
      <c r="I372" s="70">
        <f t="shared" si="39"/>
        <v>7.9927434449473811E-2</v>
      </c>
      <c r="J372" s="70">
        <f t="shared" si="40"/>
        <v>8.8127881852261503E-2</v>
      </c>
      <c r="K372" s="71">
        <f t="shared" si="41"/>
        <v>0</v>
      </c>
    </row>
    <row r="373" spans="1:11">
      <c r="A373" s="51">
        <v>40367</v>
      </c>
      <c r="B373" s="52">
        <v>106.78277093870764</v>
      </c>
      <c r="C373" s="53">
        <v>6620.64</v>
      </c>
      <c r="D373" s="54">
        <f t="shared" si="35"/>
        <v>44020</v>
      </c>
      <c r="E373" s="53">
        <f t="shared" si="36"/>
        <v>230.36824322446719</v>
      </c>
      <c r="F373" s="55">
        <f t="shared" si="37"/>
        <v>15104.09</v>
      </c>
      <c r="H373" s="64">
        <f t="shared" si="38"/>
        <v>44020</v>
      </c>
      <c r="I373" s="70">
        <f t="shared" si="39"/>
        <v>7.9921387719312342E-2</v>
      </c>
      <c r="J373" s="70">
        <f t="shared" si="40"/>
        <v>8.5974078677573784E-2</v>
      </c>
      <c r="K373" s="71">
        <f t="shared" si="41"/>
        <v>0</v>
      </c>
    </row>
    <row r="374" spans="1:11">
      <c r="A374" s="51">
        <v>40368</v>
      </c>
      <c r="B374" s="52">
        <v>106.80071044422534</v>
      </c>
      <c r="C374" s="53">
        <v>6690.13</v>
      </c>
      <c r="D374" s="54">
        <f t="shared" si="35"/>
        <v>44021</v>
      </c>
      <c r="E374" s="53">
        <f t="shared" si="36"/>
        <v>230.39473557243804</v>
      </c>
      <c r="F374" s="55">
        <f t="shared" si="37"/>
        <v>15268.19</v>
      </c>
      <c r="H374" s="64">
        <f t="shared" si="38"/>
        <v>44021</v>
      </c>
      <c r="I374" s="70">
        <f t="shared" si="39"/>
        <v>7.9915664960891641E-2</v>
      </c>
      <c r="J374" s="70">
        <f t="shared" si="40"/>
        <v>8.6013689993420739E-2</v>
      </c>
      <c r="K374" s="71">
        <f t="shared" si="41"/>
        <v>0</v>
      </c>
    </row>
    <row r="375" spans="1:11">
      <c r="A375" s="51">
        <v>40371</v>
      </c>
      <c r="B375" s="52">
        <v>106.85453800228925</v>
      </c>
      <c r="C375" s="53">
        <v>6729.96</v>
      </c>
      <c r="D375" s="54">
        <f t="shared" si="35"/>
        <v>44022</v>
      </c>
      <c r="E375" s="53">
        <f t="shared" si="36"/>
        <v>230.42376530912017</v>
      </c>
      <c r="F375" s="55">
        <f t="shared" si="37"/>
        <v>15204.13</v>
      </c>
      <c r="H375" s="64">
        <f t="shared" si="38"/>
        <v>44022</v>
      </c>
      <c r="I375" s="70">
        <f t="shared" si="39"/>
        <v>7.9874857773795105E-2</v>
      </c>
      <c r="J375" s="70">
        <f t="shared" si="40"/>
        <v>8.4912989900811198E-2</v>
      </c>
      <c r="K375" s="71">
        <f t="shared" si="41"/>
        <v>0</v>
      </c>
    </row>
    <row r="376" spans="1:11">
      <c r="A376" s="51">
        <v>40372</v>
      </c>
      <c r="B376" s="52">
        <v>106.87248956467363</v>
      </c>
      <c r="C376" s="53">
        <v>6752.08</v>
      </c>
      <c r="D376" s="54">
        <f t="shared" si="35"/>
        <v>44025</v>
      </c>
      <c r="E376" s="53">
        <f t="shared" si="36"/>
        <v>230.49150989612104</v>
      </c>
      <c r="F376" s="55">
        <f t="shared" si="37"/>
        <v>15254.09</v>
      </c>
      <c r="H376" s="64">
        <f t="shared" si="38"/>
        <v>44025</v>
      </c>
      <c r="I376" s="70">
        <f t="shared" si="39"/>
        <v>7.9888461140344313E-2</v>
      </c>
      <c r="J376" s="70">
        <f t="shared" si="40"/>
        <v>8.4912898429887917E-2</v>
      </c>
      <c r="K376" s="71">
        <f t="shared" si="41"/>
        <v>0</v>
      </c>
    </row>
    <row r="377" spans="1:11">
      <c r="A377" s="51">
        <v>40373</v>
      </c>
      <c r="B377" s="52">
        <v>106.89044414292049</v>
      </c>
      <c r="C377" s="53">
        <v>6733.92</v>
      </c>
      <c r="D377" s="54">
        <f t="shared" si="35"/>
        <v>44026</v>
      </c>
      <c r="E377" s="53">
        <f t="shared" si="36"/>
        <v>230.51271511503148</v>
      </c>
      <c r="F377" s="55">
        <f t="shared" si="37"/>
        <v>14978.23</v>
      </c>
      <c r="H377" s="64">
        <f t="shared" si="38"/>
        <v>44026</v>
      </c>
      <c r="I377" s="70">
        <f t="shared" si="39"/>
        <v>7.9880255086005825E-2</v>
      </c>
      <c r="J377" s="70">
        <f t="shared" si="40"/>
        <v>8.3226445692121453E-2</v>
      </c>
      <c r="K377" s="71">
        <f t="shared" si="41"/>
        <v>0</v>
      </c>
    </row>
    <row r="378" spans="1:11">
      <c r="A378" s="51">
        <v>40374</v>
      </c>
      <c r="B378" s="52">
        <v>106.90840173753649</v>
      </c>
      <c r="C378" s="53">
        <v>6724.67</v>
      </c>
      <c r="D378" s="54">
        <f t="shared" si="35"/>
        <v>44027</v>
      </c>
      <c r="E378" s="53">
        <f t="shared" si="36"/>
        <v>230.53761048826391</v>
      </c>
      <c r="F378" s="55">
        <f t="shared" si="37"/>
        <v>14993.52</v>
      </c>
      <c r="H378" s="64">
        <f t="shared" si="38"/>
        <v>44027</v>
      </c>
      <c r="I378" s="70">
        <f t="shared" si="39"/>
        <v>7.9873776717923395E-2</v>
      </c>
      <c r="J378" s="70">
        <f t="shared" si="40"/>
        <v>8.3485896623960221E-2</v>
      </c>
      <c r="K378" s="71">
        <f t="shared" si="41"/>
        <v>0</v>
      </c>
    </row>
    <row r="379" spans="1:11">
      <c r="A379" s="51">
        <v>40375</v>
      </c>
      <c r="B379" s="52">
        <v>106.92604162382318</v>
      </c>
      <c r="C379" s="53">
        <v>6743.58</v>
      </c>
      <c r="D379" s="54">
        <f t="shared" si="35"/>
        <v>44028</v>
      </c>
      <c r="E379" s="53">
        <f t="shared" si="36"/>
        <v>230.55559242188201</v>
      </c>
      <c r="F379" s="55">
        <f t="shared" si="37"/>
        <v>15167.99</v>
      </c>
      <c r="H379" s="64">
        <f t="shared" si="38"/>
        <v>44028</v>
      </c>
      <c r="I379" s="70">
        <f t="shared" si="39"/>
        <v>7.9864382998259709E-2</v>
      </c>
      <c r="J379" s="70">
        <f t="shared" si="40"/>
        <v>8.4435564416567965E-2</v>
      </c>
      <c r="K379" s="71">
        <f t="shared" si="41"/>
        <v>0</v>
      </c>
    </row>
    <row r="380" spans="1:11">
      <c r="A380" s="51">
        <v>40378</v>
      </c>
      <c r="B380" s="52">
        <v>106.98025312692646</v>
      </c>
      <c r="C380" s="53">
        <v>6734.28</v>
      </c>
      <c r="D380" s="54">
        <f t="shared" si="35"/>
        <v>44029</v>
      </c>
      <c r="E380" s="53">
        <f t="shared" si="36"/>
        <v>230.57980075908631</v>
      </c>
      <c r="F380" s="55">
        <f t="shared" si="37"/>
        <v>15396.44</v>
      </c>
      <c r="H380" s="64">
        <f t="shared" si="38"/>
        <v>44029</v>
      </c>
      <c r="I380" s="70">
        <f t="shared" si="39"/>
        <v>7.982098660104997E-2</v>
      </c>
      <c r="J380" s="70">
        <f t="shared" si="40"/>
        <v>8.6207793269938326E-2</v>
      </c>
      <c r="K380" s="71">
        <f t="shared" si="41"/>
        <v>0</v>
      </c>
    </row>
    <row r="381" spans="1:11">
      <c r="A381" s="51">
        <v>40379</v>
      </c>
      <c r="B381" s="52">
        <v>106.99843976995804</v>
      </c>
      <c r="C381" s="53">
        <v>6711.23</v>
      </c>
      <c r="D381" s="54">
        <f t="shared" si="35"/>
        <v>44032</v>
      </c>
      <c r="E381" s="53">
        <f t="shared" si="36"/>
        <v>230.62753077784345</v>
      </c>
      <c r="F381" s="55">
        <f t="shared" si="37"/>
        <v>15566.56</v>
      </c>
      <c r="H381" s="64">
        <f t="shared" si="38"/>
        <v>44032</v>
      </c>
      <c r="I381" s="70">
        <f t="shared" si="39"/>
        <v>7.9824981193110212E-2</v>
      </c>
      <c r="J381" s="70">
        <f t="shared" si="40"/>
        <v>8.7774948361967198E-2</v>
      </c>
      <c r="K381" s="71">
        <f t="shared" si="41"/>
        <v>0</v>
      </c>
    </row>
    <row r="382" spans="1:11">
      <c r="A382" s="51">
        <v>40380</v>
      </c>
      <c r="B382" s="52">
        <v>107.01684350159847</v>
      </c>
      <c r="C382" s="53">
        <v>6750.4</v>
      </c>
      <c r="D382" s="54">
        <f t="shared" si="35"/>
        <v>44033</v>
      </c>
      <c r="E382" s="53">
        <f t="shared" si="36"/>
        <v>230.64990164832889</v>
      </c>
      <c r="F382" s="55">
        <f t="shared" si="37"/>
        <v>15764.41</v>
      </c>
      <c r="H382" s="64">
        <f t="shared" si="38"/>
        <v>44033</v>
      </c>
      <c r="I382" s="70">
        <f t="shared" si="39"/>
        <v>7.9816883625236201E-2</v>
      </c>
      <c r="J382" s="70">
        <f t="shared" si="40"/>
        <v>8.8516010680205648E-2</v>
      </c>
      <c r="K382" s="71">
        <f t="shared" si="41"/>
        <v>0</v>
      </c>
    </row>
    <row r="383" spans="1:11">
      <c r="A383" s="51">
        <v>40381</v>
      </c>
      <c r="B383" s="52">
        <v>107.03525039868076</v>
      </c>
      <c r="C383" s="53">
        <v>6803.67</v>
      </c>
      <c r="D383" s="54">
        <f t="shared" si="35"/>
        <v>44034</v>
      </c>
      <c r="E383" s="53">
        <f t="shared" si="36"/>
        <v>230.67619573711679</v>
      </c>
      <c r="F383" s="55">
        <f t="shared" si="37"/>
        <v>15722.51</v>
      </c>
      <c r="H383" s="64">
        <f t="shared" si="38"/>
        <v>44034</v>
      </c>
      <c r="I383" s="70">
        <f t="shared" si="39"/>
        <v>7.9810621600938658E-2</v>
      </c>
      <c r="J383" s="70">
        <f t="shared" si="40"/>
        <v>8.7371294507988528E-2</v>
      </c>
      <c r="K383" s="71">
        <f t="shared" si="41"/>
        <v>0</v>
      </c>
    </row>
    <row r="384" spans="1:11">
      <c r="A384" s="51">
        <v>40382</v>
      </c>
      <c r="B384" s="52">
        <v>107.05366046174935</v>
      </c>
      <c r="C384" s="53">
        <v>6812.99</v>
      </c>
      <c r="D384" s="54">
        <f t="shared" si="35"/>
        <v>44035</v>
      </c>
      <c r="E384" s="53">
        <f t="shared" si="36"/>
        <v>230.6985713281033</v>
      </c>
      <c r="F384" s="55">
        <f t="shared" si="37"/>
        <v>15841.48</v>
      </c>
      <c r="H384" s="64">
        <f t="shared" si="38"/>
        <v>44035</v>
      </c>
      <c r="I384" s="70">
        <f t="shared" si="39"/>
        <v>7.9802524140746955E-2</v>
      </c>
      <c r="J384" s="70">
        <f t="shared" si="40"/>
        <v>8.8042351008737585E-2</v>
      </c>
      <c r="K384" s="71">
        <f t="shared" si="41"/>
        <v>0</v>
      </c>
    </row>
    <row r="385" spans="1:11">
      <c r="A385" s="51">
        <v>40385</v>
      </c>
      <c r="B385" s="52">
        <v>107.10922131152898</v>
      </c>
      <c r="C385" s="53">
        <v>6774.85</v>
      </c>
      <c r="D385" s="54">
        <f t="shared" si="35"/>
        <v>44036</v>
      </c>
      <c r="E385" s="53">
        <f t="shared" si="36"/>
        <v>230.72048769237946</v>
      </c>
      <c r="F385" s="55">
        <f t="shared" si="37"/>
        <v>15811.4</v>
      </c>
      <c r="H385" s="64">
        <f t="shared" si="38"/>
        <v>44036</v>
      </c>
      <c r="I385" s="70">
        <f t="shared" si="39"/>
        <v>7.9756755534301282E-2</v>
      </c>
      <c r="J385" s="70">
        <f t="shared" si="40"/>
        <v>8.8446442287611449E-2</v>
      </c>
      <c r="K385" s="71">
        <f t="shared" si="41"/>
        <v>0</v>
      </c>
    </row>
    <row r="386" spans="1:11">
      <c r="A386" s="51">
        <v>40386</v>
      </c>
      <c r="B386" s="52">
        <v>107.12764409759457</v>
      </c>
      <c r="C386" s="53">
        <v>6789.82</v>
      </c>
      <c r="D386" s="54">
        <f t="shared" ref="D386:D449" si="42">VLOOKUP(EDATE(A386,120),A:A,1,1)</f>
        <v>44039</v>
      </c>
      <c r="E386" s="53">
        <f t="shared" ref="E386:E449" si="43">VLOOKUP(D386,A:B,2,0)</f>
        <v>230.78209006259334</v>
      </c>
      <c r="F386" s="55">
        <f t="shared" ref="F386:F449" si="44">VLOOKUP(D386,A:C,3,0)</f>
        <v>15723.39</v>
      </c>
      <c r="H386" s="64">
        <f t="shared" ref="H386:H449" si="45">D386</f>
        <v>44039</v>
      </c>
      <c r="I386" s="70">
        <f t="shared" ref="I386:I449" si="46">(E386/B386)^(1/10)-1</f>
        <v>7.9767011021120826E-2</v>
      </c>
      <c r="J386" s="70">
        <f t="shared" ref="J386:J449" si="47">(F386/C386)^(1/10)-1</f>
        <v>8.7598982354804233E-2</v>
      </c>
      <c r="K386" s="71">
        <f t="shared" si="41"/>
        <v>0</v>
      </c>
    </row>
    <row r="387" spans="1:11">
      <c r="A387" s="51">
        <v>40387</v>
      </c>
      <c r="B387" s="52">
        <v>107.14574866944707</v>
      </c>
      <c r="C387" s="53">
        <v>6748.86</v>
      </c>
      <c r="D387" s="54">
        <f t="shared" si="42"/>
        <v>44040</v>
      </c>
      <c r="E387" s="53">
        <f t="shared" si="43"/>
        <v>230.79662933426727</v>
      </c>
      <c r="F387" s="55">
        <f t="shared" si="44"/>
        <v>15961.7</v>
      </c>
      <c r="H387" s="64">
        <f t="shared" si="45"/>
        <v>44040</v>
      </c>
      <c r="I387" s="70">
        <f t="shared" si="46"/>
        <v>7.9755566878967787E-2</v>
      </c>
      <c r="J387" s="70">
        <f t="shared" si="47"/>
        <v>8.9895532702668257E-2</v>
      </c>
      <c r="K387" s="71">
        <f t="shared" ref="K387:K450" si="48">IF(I387&gt;J387,1,0)</f>
        <v>0</v>
      </c>
    </row>
    <row r="388" spans="1:11">
      <c r="A388" s="51">
        <v>40388</v>
      </c>
      <c r="B388" s="52">
        <v>107.16374915522353</v>
      </c>
      <c r="C388" s="53">
        <v>6763.76</v>
      </c>
      <c r="D388" s="54">
        <f t="shared" si="42"/>
        <v>44041</v>
      </c>
      <c r="E388" s="53">
        <f t="shared" si="43"/>
        <v>230.81601625113134</v>
      </c>
      <c r="F388" s="55">
        <f t="shared" si="44"/>
        <v>15824.19</v>
      </c>
      <c r="H388" s="64">
        <f t="shared" si="45"/>
        <v>44041</v>
      </c>
      <c r="I388" s="70">
        <f t="shared" si="46"/>
        <v>7.974649811295409E-2</v>
      </c>
      <c r="J388" s="70">
        <f t="shared" si="47"/>
        <v>8.8712802576804028E-2</v>
      </c>
      <c r="K388" s="71">
        <f t="shared" si="48"/>
        <v>0</v>
      </c>
    </row>
    <row r="389" spans="1:11">
      <c r="A389" s="51">
        <v>40389</v>
      </c>
      <c r="B389" s="52">
        <v>107.1817526650816</v>
      </c>
      <c r="C389" s="53">
        <v>6712.14</v>
      </c>
      <c r="D389" s="54">
        <f t="shared" si="42"/>
        <v>44042</v>
      </c>
      <c r="E389" s="53">
        <f t="shared" si="43"/>
        <v>230.84025193283773</v>
      </c>
      <c r="F389" s="55">
        <f t="shared" si="44"/>
        <v>15685.92</v>
      </c>
      <c r="H389" s="64">
        <f t="shared" si="45"/>
        <v>44042</v>
      </c>
      <c r="I389" s="70">
        <f t="shared" si="46"/>
        <v>7.9739696659836712E-2</v>
      </c>
      <c r="J389" s="70">
        <f t="shared" si="47"/>
        <v>8.8591399810580285E-2</v>
      </c>
      <c r="K389" s="71">
        <f t="shared" si="48"/>
        <v>0</v>
      </c>
    </row>
    <row r="390" spans="1:11">
      <c r="A390" s="51">
        <v>40392</v>
      </c>
      <c r="B390" s="52">
        <v>107.23737999471477</v>
      </c>
      <c r="C390" s="53">
        <v>6792.23</v>
      </c>
      <c r="D390" s="54">
        <f t="shared" si="42"/>
        <v>44043</v>
      </c>
      <c r="E390" s="53">
        <f t="shared" si="43"/>
        <v>230.8631051177791</v>
      </c>
      <c r="F390" s="55">
        <f t="shared" si="44"/>
        <v>15645.34</v>
      </c>
      <c r="H390" s="64">
        <f t="shared" si="45"/>
        <v>44043</v>
      </c>
      <c r="I390" s="70">
        <f t="shared" si="46"/>
        <v>7.9694362552172882E-2</v>
      </c>
      <c r="J390" s="70">
        <f t="shared" si="47"/>
        <v>8.7019317886986691E-2</v>
      </c>
      <c r="K390" s="71">
        <f t="shared" si="48"/>
        <v>0</v>
      </c>
    </row>
    <row r="391" spans="1:11">
      <c r="A391" s="51">
        <v>40393</v>
      </c>
      <c r="B391" s="52">
        <v>107.25582482407387</v>
      </c>
      <c r="C391" s="53">
        <v>6802.06</v>
      </c>
      <c r="D391" s="54">
        <f t="shared" si="42"/>
        <v>44046</v>
      </c>
      <c r="E391" s="53">
        <f t="shared" si="43"/>
        <v>230.93374922794513</v>
      </c>
      <c r="F391" s="55">
        <f t="shared" si="44"/>
        <v>15388.98</v>
      </c>
      <c r="H391" s="64">
        <f t="shared" si="45"/>
        <v>44046</v>
      </c>
      <c r="I391" s="70">
        <f t="shared" si="46"/>
        <v>7.9708827096538926E-2</v>
      </c>
      <c r="J391" s="70">
        <f t="shared" si="47"/>
        <v>8.5067954749833641E-2</v>
      </c>
      <c r="K391" s="71">
        <f t="shared" si="48"/>
        <v>0</v>
      </c>
    </row>
    <row r="392" spans="1:11">
      <c r="A392" s="51">
        <v>40394</v>
      </c>
      <c r="B392" s="52">
        <v>107.27384380264431</v>
      </c>
      <c r="C392" s="53">
        <v>6837.5</v>
      </c>
      <c r="D392" s="54">
        <f t="shared" si="42"/>
        <v>44047</v>
      </c>
      <c r="E392" s="53">
        <f t="shared" si="43"/>
        <v>230.95707353661712</v>
      </c>
      <c r="F392" s="55">
        <f t="shared" si="44"/>
        <v>15676.74</v>
      </c>
      <c r="H392" s="64">
        <f t="shared" si="45"/>
        <v>44047</v>
      </c>
      <c r="I392" s="70">
        <f t="shared" si="46"/>
        <v>7.9701594044470747E-2</v>
      </c>
      <c r="J392" s="70">
        <f t="shared" si="47"/>
        <v>8.651528827638888E-2</v>
      </c>
      <c r="K392" s="71">
        <f t="shared" si="48"/>
        <v>0</v>
      </c>
    </row>
    <row r="393" spans="1:11">
      <c r="A393" s="51">
        <v>40395</v>
      </c>
      <c r="B393" s="52">
        <v>107.29154398687174</v>
      </c>
      <c r="C393" s="53">
        <v>6811.88</v>
      </c>
      <c r="D393" s="54">
        <f t="shared" si="42"/>
        <v>44048</v>
      </c>
      <c r="E393" s="53">
        <f t="shared" si="43"/>
        <v>230.98802178447104</v>
      </c>
      <c r="F393" s="55">
        <f t="shared" si="44"/>
        <v>15689.69</v>
      </c>
      <c r="H393" s="64">
        <f t="shared" si="45"/>
        <v>44048</v>
      </c>
      <c r="I393" s="70">
        <f t="shared" si="46"/>
        <v>7.9698247475028294E-2</v>
      </c>
      <c r="J393" s="70">
        <f t="shared" si="47"/>
        <v>8.7012998497421723E-2</v>
      </c>
      <c r="K393" s="71">
        <f t="shared" si="48"/>
        <v>0</v>
      </c>
    </row>
    <row r="394" spans="1:11">
      <c r="A394" s="51">
        <v>40396</v>
      </c>
      <c r="B394" s="52">
        <v>107.30924709162957</v>
      </c>
      <c r="C394" s="53">
        <v>6802.05</v>
      </c>
      <c r="D394" s="54">
        <f t="shared" si="42"/>
        <v>44049</v>
      </c>
      <c r="E394" s="53">
        <f t="shared" si="43"/>
        <v>231.01019663456236</v>
      </c>
      <c r="F394" s="55">
        <f t="shared" si="44"/>
        <v>15833.02</v>
      </c>
      <c r="H394" s="64">
        <f t="shared" si="45"/>
        <v>44049</v>
      </c>
      <c r="I394" s="70">
        <f t="shared" si="46"/>
        <v>7.9690798554900688E-2</v>
      </c>
      <c r="J394" s="70">
        <f t="shared" si="47"/>
        <v>8.8159089309908456E-2</v>
      </c>
      <c r="K394" s="71">
        <f t="shared" si="48"/>
        <v>0</v>
      </c>
    </row>
    <row r="395" spans="1:11">
      <c r="A395" s="51">
        <v>40399</v>
      </c>
      <c r="B395" s="52">
        <v>107.36300902442248</v>
      </c>
      <c r="C395" s="53">
        <v>6860.7</v>
      </c>
      <c r="D395" s="54">
        <f t="shared" si="42"/>
        <v>44050</v>
      </c>
      <c r="E395" s="53">
        <f t="shared" si="43"/>
        <v>231.03029452166956</v>
      </c>
      <c r="F395" s="55">
        <f t="shared" si="44"/>
        <v>15852.65</v>
      </c>
      <c r="H395" s="64">
        <f t="shared" si="45"/>
        <v>44050</v>
      </c>
      <c r="I395" s="70">
        <f t="shared" si="46"/>
        <v>7.9646113417621622E-2</v>
      </c>
      <c r="J395" s="70">
        <f t="shared" si="47"/>
        <v>8.7359978341436495E-2</v>
      </c>
      <c r="K395" s="71">
        <f t="shared" si="48"/>
        <v>0</v>
      </c>
    </row>
    <row r="396" spans="1:11">
      <c r="A396" s="51">
        <v>40400</v>
      </c>
      <c r="B396" s="52">
        <v>107.38115337294762</v>
      </c>
      <c r="C396" s="53">
        <v>6830.53</v>
      </c>
      <c r="D396" s="54">
        <f t="shared" si="42"/>
        <v>44053</v>
      </c>
      <c r="E396" s="53">
        <f t="shared" si="43"/>
        <v>231.1030690644439</v>
      </c>
      <c r="F396" s="55">
        <f t="shared" si="44"/>
        <v>15931.97</v>
      </c>
      <c r="H396" s="64">
        <f t="shared" si="45"/>
        <v>44053</v>
      </c>
      <c r="I396" s="70">
        <f t="shared" si="46"/>
        <v>7.9661872552236224E-2</v>
      </c>
      <c r="J396" s="70">
        <f t="shared" si="47"/>
        <v>8.8382393492281164E-2</v>
      </c>
      <c r="K396" s="71">
        <f t="shared" si="48"/>
        <v>0</v>
      </c>
    </row>
    <row r="397" spans="1:11">
      <c r="A397" s="51">
        <v>40401</v>
      </c>
      <c r="B397" s="52">
        <v>107.39962293132777</v>
      </c>
      <c r="C397" s="53">
        <v>6780.37</v>
      </c>
      <c r="D397" s="54">
        <f t="shared" si="42"/>
        <v>44054</v>
      </c>
      <c r="E397" s="53">
        <f t="shared" si="43"/>
        <v>231.12779709283382</v>
      </c>
      <c r="F397" s="55">
        <f t="shared" si="44"/>
        <v>16005.99</v>
      </c>
      <c r="H397" s="64">
        <f t="shared" si="45"/>
        <v>44054</v>
      </c>
      <c r="I397" s="70">
        <f t="shared" si="46"/>
        <v>7.9654855751710496E-2</v>
      </c>
      <c r="J397" s="70">
        <f t="shared" si="47"/>
        <v>8.9689872858784048E-2</v>
      </c>
      <c r="K397" s="71">
        <f t="shared" si="48"/>
        <v>0</v>
      </c>
    </row>
    <row r="398" spans="1:11">
      <c r="A398" s="51">
        <v>40402</v>
      </c>
      <c r="B398" s="52">
        <v>107.41820306609489</v>
      </c>
      <c r="C398" s="53">
        <v>6775.14</v>
      </c>
      <c r="D398" s="54">
        <f t="shared" si="42"/>
        <v>44055</v>
      </c>
      <c r="E398" s="53">
        <f t="shared" si="43"/>
        <v>231.15483904509367</v>
      </c>
      <c r="F398" s="55">
        <f t="shared" si="44"/>
        <v>15986.03</v>
      </c>
      <c r="H398" s="64">
        <f t="shared" si="45"/>
        <v>44055</v>
      </c>
      <c r="I398" s="70">
        <f t="shared" si="46"/>
        <v>7.9648810577993334E-2</v>
      </c>
      <c r="J398" s="70">
        <f t="shared" si="47"/>
        <v>8.9637986401299274E-2</v>
      </c>
      <c r="K398" s="71">
        <f t="shared" si="48"/>
        <v>0</v>
      </c>
    </row>
    <row r="399" spans="1:11">
      <c r="A399" s="51">
        <v>40403</v>
      </c>
      <c r="B399" s="52">
        <v>107.43635674241307</v>
      </c>
      <c r="C399" s="53">
        <v>6819.78</v>
      </c>
      <c r="D399" s="54">
        <f t="shared" si="42"/>
        <v>44056</v>
      </c>
      <c r="E399" s="53">
        <f t="shared" si="43"/>
        <v>231.18119069674481</v>
      </c>
      <c r="F399" s="55">
        <f t="shared" si="44"/>
        <v>15981.73</v>
      </c>
      <c r="H399" s="64">
        <f t="shared" si="45"/>
        <v>44056</v>
      </c>
      <c r="I399" s="70">
        <f t="shared" si="46"/>
        <v>7.9642873365976641E-2</v>
      </c>
      <c r="J399" s="70">
        <f t="shared" si="47"/>
        <v>8.8893342249949381E-2</v>
      </c>
      <c r="K399" s="71">
        <f t="shared" si="48"/>
        <v>0</v>
      </c>
    </row>
    <row r="400" spans="1:11">
      <c r="A400" s="51">
        <v>40406</v>
      </c>
      <c r="B400" s="52">
        <v>107.4924385206326</v>
      </c>
      <c r="C400" s="53">
        <v>6778.13</v>
      </c>
      <c r="D400" s="54">
        <f t="shared" si="42"/>
        <v>44057</v>
      </c>
      <c r="E400" s="53">
        <f t="shared" si="43"/>
        <v>231.20777653367495</v>
      </c>
      <c r="F400" s="55">
        <f t="shared" si="44"/>
        <v>15809.17</v>
      </c>
      <c r="H400" s="64">
        <f t="shared" si="45"/>
        <v>44057</v>
      </c>
      <c r="I400" s="70">
        <f t="shared" si="46"/>
        <v>7.9598946784952496E-2</v>
      </c>
      <c r="J400" s="70">
        <f t="shared" si="47"/>
        <v>8.8378408475657366E-2</v>
      </c>
      <c r="K400" s="71">
        <f t="shared" si="48"/>
        <v>0</v>
      </c>
    </row>
    <row r="401" spans="1:11">
      <c r="A401" s="51">
        <v>40407</v>
      </c>
      <c r="B401" s="52">
        <v>107.51114220493518</v>
      </c>
      <c r="C401" s="53">
        <v>6775.24</v>
      </c>
      <c r="D401" s="54">
        <f t="shared" si="42"/>
        <v>44060</v>
      </c>
      <c r="E401" s="53">
        <f t="shared" si="43"/>
        <v>231.30627104647829</v>
      </c>
      <c r="F401" s="55">
        <f t="shared" si="44"/>
        <v>15906.29</v>
      </c>
      <c r="H401" s="64">
        <f t="shared" si="45"/>
        <v>44060</v>
      </c>
      <c r="I401" s="70">
        <f t="shared" si="46"/>
        <v>7.9626144861826731E-2</v>
      </c>
      <c r="J401" s="70">
        <f t="shared" si="47"/>
        <v>8.9091632149549183E-2</v>
      </c>
      <c r="K401" s="71">
        <f t="shared" si="48"/>
        <v>0</v>
      </c>
    </row>
    <row r="402" spans="1:11">
      <c r="A402" s="51">
        <v>40408</v>
      </c>
      <c r="B402" s="52">
        <v>107.53006416596325</v>
      </c>
      <c r="C402" s="53">
        <v>6856.99</v>
      </c>
      <c r="D402" s="54">
        <f t="shared" si="42"/>
        <v>44061</v>
      </c>
      <c r="E402" s="53">
        <f t="shared" si="43"/>
        <v>231.32708861087247</v>
      </c>
      <c r="F402" s="55">
        <f t="shared" si="44"/>
        <v>16101.86</v>
      </c>
      <c r="H402" s="64">
        <f t="shared" si="45"/>
        <v>44061</v>
      </c>
      <c r="I402" s="70">
        <f t="shared" si="46"/>
        <v>7.9616861351601065E-2</v>
      </c>
      <c r="J402" s="70">
        <f t="shared" si="47"/>
        <v>8.911628786664294E-2</v>
      </c>
      <c r="K402" s="71">
        <f t="shared" si="48"/>
        <v>0</v>
      </c>
    </row>
    <row r="403" spans="1:11">
      <c r="A403" s="51">
        <v>40409</v>
      </c>
      <c r="B403" s="52">
        <v>107.54898945725645</v>
      </c>
      <c r="C403" s="53">
        <v>6933.41</v>
      </c>
      <c r="D403" s="54">
        <f t="shared" si="42"/>
        <v>44062</v>
      </c>
      <c r="E403" s="53">
        <f t="shared" si="43"/>
        <v>231.35461653441715</v>
      </c>
      <c r="F403" s="55">
        <f t="shared" si="44"/>
        <v>16135.89</v>
      </c>
      <c r="H403" s="64">
        <f t="shared" si="45"/>
        <v>44062</v>
      </c>
      <c r="I403" s="70">
        <f t="shared" si="46"/>
        <v>7.9610708460576829E-2</v>
      </c>
      <c r="J403" s="70">
        <f t="shared" si="47"/>
        <v>8.8139571451486542E-2</v>
      </c>
      <c r="K403" s="71">
        <f t="shared" si="48"/>
        <v>0</v>
      </c>
    </row>
    <row r="404" spans="1:11">
      <c r="A404" s="51">
        <v>40410</v>
      </c>
      <c r="B404" s="52">
        <v>107.5680256283904</v>
      </c>
      <c r="C404" s="53">
        <v>6921.44</v>
      </c>
      <c r="D404" s="54">
        <f t="shared" si="42"/>
        <v>44063</v>
      </c>
      <c r="E404" s="53">
        <f t="shared" si="43"/>
        <v>231.38029689685246</v>
      </c>
      <c r="F404" s="55">
        <f t="shared" si="44"/>
        <v>15999.86</v>
      </c>
      <c r="H404" s="64">
        <f t="shared" si="45"/>
        <v>44063</v>
      </c>
      <c r="I404" s="70">
        <f t="shared" si="46"/>
        <v>7.9603584079319889E-2</v>
      </c>
      <c r="J404" s="70">
        <f t="shared" si="47"/>
        <v>8.7406619506511962E-2</v>
      </c>
      <c r="K404" s="71">
        <f t="shared" si="48"/>
        <v>0</v>
      </c>
    </row>
    <row r="405" spans="1:11">
      <c r="A405" s="51">
        <v>40413</v>
      </c>
      <c r="B405" s="52">
        <v>107.62256261738401</v>
      </c>
      <c r="C405" s="53">
        <v>6937.5</v>
      </c>
      <c r="D405" s="54">
        <f t="shared" si="42"/>
        <v>44064</v>
      </c>
      <c r="E405" s="53">
        <f t="shared" si="43"/>
        <v>231.40135250387007</v>
      </c>
      <c r="F405" s="55">
        <f t="shared" si="44"/>
        <v>16083.84</v>
      </c>
      <c r="H405" s="64">
        <f t="shared" si="45"/>
        <v>44064</v>
      </c>
      <c r="I405" s="70">
        <f t="shared" si="46"/>
        <v>7.9558686927690525E-2</v>
      </c>
      <c r="J405" s="70">
        <f t="shared" si="47"/>
        <v>8.7723909101124597E-2</v>
      </c>
      <c r="K405" s="71">
        <f t="shared" si="48"/>
        <v>0</v>
      </c>
    </row>
    <row r="406" spans="1:11">
      <c r="A406" s="51">
        <v>40414</v>
      </c>
      <c r="B406" s="52">
        <v>107.6404279627785</v>
      </c>
      <c r="C406" s="53">
        <v>6890.37</v>
      </c>
      <c r="D406" s="54">
        <f t="shared" si="42"/>
        <v>44067</v>
      </c>
      <c r="E406" s="53">
        <f t="shared" si="43"/>
        <v>231.45133519601092</v>
      </c>
      <c r="F406" s="55">
        <f t="shared" si="44"/>
        <v>16218.02</v>
      </c>
      <c r="H406" s="64">
        <f t="shared" si="45"/>
        <v>44067</v>
      </c>
      <c r="I406" s="70">
        <f t="shared" si="46"/>
        <v>7.9564083703833832E-2</v>
      </c>
      <c r="J406" s="70">
        <f t="shared" si="47"/>
        <v>8.9370295238992092E-2</v>
      </c>
      <c r="K406" s="71">
        <f t="shared" si="48"/>
        <v>0</v>
      </c>
    </row>
    <row r="407" spans="1:11">
      <c r="A407" s="51">
        <v>40415</v>
      </c>
      <c r="B407" s="52">
        <v>107.6584039142483</v>
      </c>
      <c r="C407" s="53">
        <v>6836.82</v>
      </c>
      <c r="D407" s="54">
        <f t="shared" si="42"/>
        <v>44068</v>
      </c>
      <c r="E407" s="53">
        <f t="shared" si="43"/>
        <v>231.45966744407795</v>
      </c>
      <c r="F407" s="55">
        <f t="shared" si="44"/>
        <v>16226.2</v>
      </c>
      <c r="H407" s="64">
        <f t="shared" si="45"/>
        <v>44068</v>
      </c>
      <c r="I407" s="70">
        <f t="shared" si="46"/>
        <v>7.9549942942226615E-2</v>
      </c>
      <c r="J407" s="70">
        <f t="shared" si="47"/>
        <v>9.0275537348868173E-2</v>
      </c>
      <c r="K407" s="71">
        <f t="shared" si="48"/>
        <v>0</v>
      </c>
    </row>
    <row r="408" spans="1:11">
      <c r="A408" s="51">
        <v>40416</v>
      </c>
      <c r="B408" s="52">
        <v>107.67616755089415</v>
      </c>
      <c r="C408" s="53">
        <v>6856.27</v>
      </c>
      <c r="D408" s="54">
        <f t="shared" si="42"/>
        <v>44069</v>
      </c>
      <c r="E408" s="53">
        <f t="shared" si="43"/>
        <v>231.4846650881619</v>
      </c>
      <c r="F408" s="55">
        <f t="shared" si="44"/>
        <v>16339.41</v>
      </c>
      <c r="H408" s="64">
        <f t="shared" si="45"/>
        <v>44069</v>
      </c>
      <c r="I408" s="70">
        <f t="shared" si="46"/>
        <v>7.9543790364911882E-2</v>
      </c>
      <c r="J408" s="70">
        <f t="shared" si="47"/>
        <v>9.0723941068807878E-2</v>
      </c>
      <c r="K408" s="71">
        <f t="shared" si="48"/>
        <v>0</v>
      </c>
    </row>
    <row r="409" spans="1:11">
      <c r="A409" s="51">
        <v>40417</v>
      </c>
      <c r="B409" s="52">
        <v>107.6938264423725</v>
      </c>
      <c r="C409" s="53">
        <v>6769.67</v>
      </c>
      <c r="D409" s="54">
        <f t="shared" si="42"/>
        <v>44070</v>
      </c>
      <c r="E409" s="53">
        <f t="shared" si="43"/>
        <v>231.50711910067545</v>
      </c>
      <c r="F409" s="55">
        <f t="shared" si="44"/>
        <v>16353.08</v>
      </c>
      <c r="H409" s="64">
        <f t="shared" si="45"/>
        <v>44070</v>
      </c>
      <c r="I409" s="70">
        <f t="shared" si="46"/>
        <v>7.9536558389513567E-2</v>
      </c>
      <c r="J409" s="70">
        <f t="shared" si="47"/>
        <v>9.2202600550145286E-2</v>
      </c>
      <c r="K409" s="71">
        <f t="shared" si="48"/>
        <v>0</v>
      </c>
    </row>
    <row r="410" spans="1:11">
      <c r="A410" s="51">
        <v>40420</v>
      </c>
      <c r="B410" s="52">
        <v>107.74875029385811</v>
      </c>
      <c r="C410" s="53">
        <v>6779.13</v>
      </c>
      <c r="D410" s="54">
        <f t="shared" si="42"/>
        <v>44071</v>
      </c>
      <c r="E410" s="53">
        <f t="shared" si="43"/>
        <v>231.52702871291811</v>
      </c>
      <c r="F410" s="55">
        <f t="shared" si="44"/>
        <v>16478.009999999998</v>
      </c>
      <c r="H410" s="64">
        <f t="shared" si="45"/>
        <v>44071</v>
      </c>
      <c r="I410" s="70">
        <f t="shared" si="46"/>
        <v>7.9490800644631543E-2</v>
      </c>
      <c r="J410" s="70">
        <f t="shared" si="47"/>
        <v>9.2881514039551361E-2</v>
      </c>
      <c r="K410" s="71">
        <f t="shared" si="48"/>
        <v>0</v>
      </c>
    </row>
    <row r="411" spans="1:11">
      <c r="A411" s="51">
        <v>40421</v>
      </c>
      <c r="B411" s="52">
        <v>107.76728307890866</v>
      </c>
      <c r="C411" s="53">
        <v>6762.76</v>
      </c>
      <c r="D411" s="54">
        <f t="shared" si="42"/>
        <v>44074</v>
      </c>
      <c r="E411" s="53">
        <f t="shared" si="43"/>
        <v>231.59926514587656</v>
      </c>
      <c r="F411" s="55">
        <f t="shared" si="44"/>
        <v>16110.07</v>
      </c>
      <c r="H411" s="64">
        <f t="shared" si="45"/>
        <v>44074</v>
      </c>
      <c r="I411" s="70">
        <f t="shared" si="46"/>
        <v>7.9505909965174704E-2</v>
      </c>
      <c r="J411" s="70">
        <f t="shared" si="47"/>
        <v>9.067998933183774E-2</v>
      </c>
      <c r="K411" s="71">
        <f t="shared" si="48"/>
        <v>0</v>
      </c>
    </row>
    <row r="412" spans="1:11">
      <c r="A412" s="51">
        <v>40422</v>
      </c>
      <c r="B412" s="52">
        <v>107.78592681888131</v>
      </c>
      <c r="C412" s="53">
        <v>6850.39</v>
      </c>
      <c r="D412" s="54">
        <f t="shared" si="42"/>
        <v>44075</v>
      </c>
      <c r="E412" s="53">
        <f t="shared" si="43"/>
        <v>231.62566746210317</v>
      </c>
      <c r="F412" s="55">
        <f t="shared" si="44"/>
        <v>16227.14</v>
      </c>
      <c r="H412" s="64">
        <f t="shared" si="45"/>
        <v>44075</v>
      </c>
      <c r="I412" s="70">
        <f t="shared" si="46"/>
        <v>7.9499541812920071E-2</v>
      </c>
      <c r="J412" s="70">
        <f t="shared" si="47"/>
        <v>9.0065685569366227E-2</v>
      </c>
      <c r="K412" s="71">
        <f t="shared" si="48"/>
        <v>0</v>
      </c>
    </row>
    <row r="413" spans="1:11">
      <c r="A413" s="51">
        <v>40423</v>
      </c>
      <c r="B413" s="52">
        <v>107.80457378422098</v>
      </c>
      <c r="C413" s="53">
        <v>6869.28</v>
      </c>
      <c r="D413" s="54">
        <f t="shared" si="42"/>
        <v>44076</v>
      </c>
      <c r="E413" s="53">
        <f t="shared" si="43"/>
        <v>231.64744027484463</v>
      </c>
      <c r="F413" s="55">
        <f t="shared" si="44"/>
        <v>16322.17</v>
      </c>
      <c r="H413" s="64">
        <f t="shared" si="45"/>
        <v>44076</v>
      </c>
      <c r="I413" s="70">
        <f t="shared" si="46"/>
        <v>7.949101493855415E-2</v>
      </c>
      <c r="J413" s="70">
        <f t="shared" si="47"/>
        <v>9.0402071231235226E-2</v>
      </c>
      <c r="K413" s="71">
        <f t="shared" si="48"/>
        <v>0</v>
      </c>
    </row>
    <row r="414" spans="1:11">
      <c r="A414" s="51">
        <v>40424</v>
      </c>
      <c r="B414" s="52">
        <v>107.82333178005942</v>
      </c>
      <c r="C414" s="53">
        <v>6860.96</v>
      </c>
      <c r="D414" s="54">
        <f t="shared" si="42"/>
        <v>44077</v>
      </c>
      <c r="E414" s="53">
        <f t="shared" si="43"/>
        <v>231.66967842911103</v>
      </c>
      <c r="F414" s="55">
        <f t="shared" si="44"/>
        <v>16311.99</v>
      </c>
      <c r="H414" s="64">
        <f t="shared" si="45"/>
        <v>44077</v>
      </c>
      <c r="I414" s="70">
        <f t="shared" si="46"/>
        <v>7.9482596078013223E-2</v>
      </c>
      <c r="J414" s="70">
        <f t="shared" si="47"/>
        <v>9.0466192842290516E-2</v>
      </c>
      <c r="K414" s="71">
        <f t="shared" si="48"/>
        <v>0</v>
      </c>
    </row>
    <row r="415" spans="1:11">
      <c r="A415" s="51">
        <v>40427</v>
      </c>
      <c r="B415" s="52">
        <v>107.87896861925793</v>
      </c>
      <c r="C415" s="53">
        <v>6983.1</v>
      </c>
      <c r="D415" s="54">
        <f t="shared" si="42"/>
        <v>44078</v>
      </c>
      <c r="E415" s="53">
        <f t="shared" si="43"/>
        <v>231.6933087363108</v>
      </c>
      <c r="F415" s="55">
        <f t="shared" si="44"/>
        <v>16038.07</v>
      </c>
      <c r="H415" s="64">
        <f t="shared" si="45"/>
        <v>44078</v>
      </c>
      <c r="I415" s="70">
        <f t="shared" si="46"/>
        <v>7.9437920227531933E-2</v>
      </c>
      <c r="J415" s="70">
        <f t="shared" si="47"/>
        <v>8.6701794783099695E-2</v>
      </c>
      <c r="K415" s="71">
        <f t="shared" si="48"/>
        <v>0</v>
      </c>
    </row>
    <row r="416" spans="1:11">
      <c r="A416" s="51">
        <v>40428</v>
      </c>
      <c r="B416" s="52">
        <v>107.89784743876631</v>
      </c>
      <c r="C416" s="53">
        <v>7017.14</v>
      </c>
      <c r="D416" s="54">
        <f t="shared" si="42"/>
        <v>44081</v>
      </c>
      <c r="E416" s="53">
        <f t="shared" si="43"/>
        <v>231.76212164900548</v>
      </c>
      <c r="F416" s="55">
        <f t="shared" si="44"/>
        <v>16068.06</v>
      </c>
      <c r="H416" s="64">
        <f t="shared" si="45"/>
        <v>44081</v>
      </c>
      <c r="I416" s="70">
        <f t="shared" si="46"/>
        <v>7.9451086343284905E-2</v>
      </c>
      <c r="J416" s="70">
        <f t="shared" si="47"/>
        <v>8.6376419376782199E-2</v>
      </c>
      <c r="K416" s="71">
        <f t="shared" si="48"/>
        <v>0</v>
      </c>
    </row>
    <row r="417" spans="1:11">
      <c r="A417" s="51">
        <v>40429</v>
      </c>
      <c r="B417" s="52">
        <v>107.91694535776298</v>
      </c>
      <c r="C417" s="53">
        <v>7022.98</v>
      </c>
      <c r="D417" s="54">
        <f t="shared" si="42"/>
        <v>44082</v>
      </c>
      <c r="E417" s="53">
        <f t="shared" si="43"/>
        <v>231.78158966722398</v>
      </c>
      <c r="F417" s="55">
        <f t="shared" si="44"/>
        <v>16014.67</v>
      </c>
      <c r="H417" s="64">
        <f t="shared" si="45"/>
        <v>44082</v>
      </c>
      <c r="I417" s="70">
        <f t="shared" si="46"/>
        <v>7.9441048804747894E-2</v>
      </c>
      <c r="J417" s="70">
        <f t="shared" si="47"/>
        <v>8.5924561747372952E-2</v>
      </c>
      <c r="K417" s="71">
        <f t="shared" si="48"/>
        <v>0</v>
      </c>
    </row>
    <row r="418" spans="1:11">
      <c r="A418" s="51">
        <v>40430</v>
      </c>
      <c r="B418" s="52">
        <v>107.93604665709132</v>
      </c>
      <c r="C418" s="53">
        <v>7065.39</v>
      </c>
      <c r="D418" s="54">
        <f t="shared" si="42"/>
        <v>44083</v>
      </c>
      <c r="E418" s="53">
        <f t="shared" si="43"/>
        <v>231.79850972326969</v>
      </c>
      <c r="F418" s="55">
        <f t="shared" si="44"/>
        <v>15958.99</v>
      </c>
      <c r="H418" s="64">
        <f t="shared" si="45"/>
        <v>44083</v>
      </c>
      <c r="I418" s="70">
        <f t="shared" si="46"/>
        <v>7.9429824079289668E-2</v>
      </c>
      <c r="J418" s="70">
        <f t="shared" si="47"/>
        <v>8.4893048204072397E-2</v>
      </c>
      <c r="K418" s="71">
        <f t="shared" si="48"/>
        <v>0</v>
      </c>
    </row>
    <row r="419" spans="1:11">
      <c r="A419" s="51">
        <v>40434</v>
      </c>
      <c r="B419" s="52">
        <v>108.01548758743095</v>
      </c>
      <c r="C419" s="53">
        <v>7216.3</v>
      </c>
      <c r="D419" s="54">
        <f t="shared" si="42"/>
        <v>44085</v>
      </c>
      <c r="E419" s="53">
        <f t="shared" si="43"/>
        <v>231.83443988445867</v>
      </c>
      <c r="F419" s="55">
        <f t="shared" si="44"/>
        <v>16222.92</v>
      </c>
      <c r="H419" s="64">
        <f t="shared" si="45"/>
        <v>44085</v>
      </c>
      <c r="I419" s="70">
        <f t="shared" si="46"/>
        <v>7.9367139600160286E-2</v>
      </c>
      <c r="J419" s="70">
        <f t="shared" si="47"/>
        <v>8.437986445635981E-2</v>
      </c>
      <c r="K419" s="71">
        <f t="shared" si="48"/>
        <v>0</v>
      </c>
    </row>
    <row r="420" spans="1:11">
      <c r="A420" s="51">
        <v>40435</v>
      </c>
      <c r="B420" s="52">
        <v>108.03557846812222</v>
      </c>
      <c r="C420" s="53">
        <v>7260.81</v>
      </c>
      <c r="D420" s="54">
        <f t="shared" si="42"/>
        <v>44088</v>
      </c>
      <c r="E420" s="53">
        <f t="shared" si="43"/>
        <v>231.91442276621882</v>
      </c>
      <c r="F420" s="55">
        <f t="shared" si="44"/>
        <v>16189.14</v>
      </c>
      <c r="H420" s="64">
        <f t="shared" si="45"/>
        <v>44088</v>
      </c>
      <c r="I420" s="70">
        <f t="shared" si="46"/>
        <v>7.9384297118796798E-2</v>
      </c>
      <c r="J420" s="70">
        <f t="shared" si="47"/>
        <v>8.3487413515759057E-2</v>
      </c>
      <c r="K420" s="71">
        <f t="shared" si="48"/>
        <v>0</v>
      </c>
    </row>
    <row r="421" spans="1:11">
      <c r="A421" s="51">
        <v>40436</v>
      </c>
      <c r="B421" s="52">
        <v>108.0556730857173</v>
      </c>
      <c r="C421" s="53">
        <v>7342.96</v>
      </c>
      <c r="D421" s="54">
        <f t="shared" si="42"/>
        <v>44089</v>
      </c>
      <c r="E421" s="53">
        <f t="shared" si="43"/>
        <v>231.93761420849543</v>
      </c>
      <c r="F421" s="55">
        <f t="shared" si="44"/>
        <v>16304.84</v>
      </c>
      <c r="H421" s="64">
        <f t="shared" si="45"/>
        <v>44089</v>
      </c>
      <c r="I421" s="70">
        <f t="shared" si="46"/>
        <v>7.9375015780976943E-2</v>
      </c>
      <c r="J421" s="70">
        <f t="shared" si="47"/>
        <v>8.3040102605147492E-2</v>
      </c>
      <c r="K421" s="71">
        <f t="shared" si="48"/>
        <v>0</v>
      </c>
    </row>
    <row r="422" spans="1:11">
      <c r="A422" s="51">
        <v>40437</v>
      </c>
      <c r="B422" s="52">
        <v>108.07577144091125</v>
      </c>
      <c r="C422" s="53">
        <v>7302.56</v>
      </c>
      <c r="D422" s="54">
        <f t="shared" si="42"/>
        <v>44090</v>
      </c>
      <c r="E422" s="53">
        <f t="shared" si="43"/>
        <v>231.96034409468785</v>
      </c>
      <c r="F422" s="55">
        <f t="shared" si="44"/>
        <v>16421.95</v>
      </c>
      <c r="H422" s="64">
        <f t="shared" si="45"/>
        <v>44090</v>
      </c>
      <c r="I422" s="70">
        <f t="shared" si="46"/>
        <v>7.9365518671208779E-2</v>
      </c>
      <c r="J422" s="70">
        <f t="shared" si="47"/>
        <v>8.4413608931473316E-2</v>
      </c>
      <c r="K422" s="71">
        <f t="shared" si="48"/>
        <v>0</v>
      </c>
    </row>
    <row r="423" spans="1:11">
      <c r="A423" s="51">
        <v>40438</v>
      </c>
      <c r="B423" s="52">
        <v>108.09608968594215</v>
      </c>
      <c r="C423" s="53">
        <v>7373.29</v>
      </c>
      <c r="D423" s="54">
        <f t="shared" si="42"/>
        <v>44091</v>
      </c>
      <c r="E423" s="53">
        <f t="shared" si="43"/>
        <v>231.98284424806505</v>
      </c>
      <c r="F423" s="55">
        <f t="shared" si="44"/>
        <v>16296.78</v>
      </c>
      <c r="H423" s="64">
        <f t="shared" si="45"/>
        <v>44091</v>
      </c>
      <c r="I423" s="70">
        <f t="shared" si="46"/>
        <v>7.9355697889128329E-2</v>
      </c>
      <c r="J423" s="70">
        <f t="shared" si="47"/>
        <v>8.2540239698365214E-2</v>
      </c>
      <c r="K423" s="71">
        <f t="shared" si="48"/>
        <v>0</v>
      </c>
    </row>
    <row r="424" spans="1:11">
      <c r="A424" s="51">
        <v>40441</v>
      </c>
      <c r="B424" s="52">
        <v>108.15705588052502</v>
      </c>
      <c r="C424" s="53">
        <v>7492.96</v>
      </c>
      <c r="D424" s="54">
        <f t="shared" si="42"/>
        <v>44092</v>
      </c>
      <c r="E424" s="53">
        <f t="shared" si="43"/>
        <v>232.00233080698189</v>
      </c>
      <c r="F424" s="55">
        <f t="shared" si="44"/>
        <v>16281</v>
      </c>
      <c r="H424" s="64">
        <f t="shared" si="45"/>
        <v>44092</v>
      </c>
      <c r="I424" s="70">
        <f t="shared" si="46"/>
        <v>7.9303906837931315E-2</v>
      </c>
      <c r="J424" s="70">
        <f t="shared" si="47"/>
        <v>8.0694064533877174E-2</v>
      </c>
      <c r="K424" s="71">
        <f t="shared" si="48"/>
        <v>0</v>
      </c>
    </row>
    <row r="425" spans="1:11">
      <c r="A425" s="51">
        <v>40442</v>
      </c>
      <c r="B425" s="52">
        <v>108.17749756408644</v>
      </c>
      <c r="C425" s="53">
        <v>7528.8</v>
      </c>
      <c r="D425" s="54">
        <f t="shared" si="42"/>
        <v>44095</v>
      </c>
      <c r="E425" s="53">
        <f t="shared" si="43"/>
        <v>232.0754115411861</v>
      </c>
      <c r="F425" s="55">
        <f t="shared" si="44"/>
        <v>15920.99</v>
      </c>
      <c r="H425" s="64">
        <f t="shared" si="45"/>
        <v>44095</v>
      </c>
      <c r="I425" s="70">
        <f t="shared" si="46"/>
        <v>7.931750272666549E-2</v>
      </c>
      <c r="J425" s="70">
        <f t="shared" si="47"/>
        <v>7.7765880914020924E-2</v>
      </c>
      <c r="K425" s="71">
        <f t="shared" si="48"/>
        <v>1</v>
      </c>
    </row>
    <row r="426" spans="1:11">
      <c r="A426" s="51">
        <v>40443</v>
      </c>
      <c r="B426" s="52">
        <v>108.1980512886236</v>
      </c>
      <c r="C426" s="53">
        <v>7506.18</v>
      </c>
      <c r="D426" s="54">
        <f t="shared" si="42"/>
        <v>44096</v>
      </c>
      <c r="E426" s="53">
        <f t="shared" si="43"/>
        <v>232.09653040363636</v>
      </c>
      <c r="F426" s="55">
        <f t="shared" si="44"/>
        <v>15783.87</v>
      </c>
      <c r="H426" s="64">
        <f t="shared" si="45"/>
        <v>44096</v>
      </c>
      <c r="I426" s="70">
        <f t="shared" si="46"/>
        <v>7.9306819037322285E-2</v>
      </c>
      <c r="J426" s="70">
        <f t="shared" si="47"/>
        <v>7.7158101150041736E-2</v>
      </c>
      <c r="K426" s="71">
        <f t="shared" si="48"/>
        <v>1</v>
      </c>
    </row>
    <row r="427" spans="1:11">
      <c r="A427" s="51">
        <v>40444</v>
      </c>
      <c r="B427" s="52">
        <v>108.21839252226587</v>
      </c>
      <c r="C427" s="53">
        <v>7466.79</v>
      </c>
      <c r="D427" s="54">
        <f t="shared" si="42"/>
        <v>44097</v>
      </c>
      <c r="E427" s="53">
        <f t="shared" si="43"/>
        <v>232.11602651219027</v>
      </c>
      <c r="F427" s="55">
        <f t="shared" si="44"/>
        <v>15752.97</v>
      </c>
      <c r="H427" s="64">
        <f t="shared" si="45"/>
        <v>44097</v>
      </c>
      <c r="I427" s="70">
        <f t="shared" si="46"/>
        <v>7.929559583111101E-2</v>
      </c>
      <c r="J427" s="70">
        <f t="shared" si="47"/>
        <v>7.7513824526993735E-2</v>
      </c>
      <c r="K427" s="71">
        <f t="shared" si="48"/>
        <v>1</v>
      </c>
    </row>
    <row r="428" spans="1:11">
      <c r="A428" s="51">
        <v>40445</v>
      </c>
      <c r="B428" s="52">
        <v>108.23852114327502</v>
      </c>
      <c r="C428" s="53">
        <v>7540.4</v>
      </c>
      <c r="D428" s="54">
        <f t="shared" si="42"/>
        <v>44098</v>
      </c>
      <c r="E428" s="53">
        <f t="shared" si="43"/>
        <v>232.13877388278846</v>
      </c>
      <c r="F428" s="55">
        <f t="shared" si="44"/>
        <v>15291.25</v>
      </c>
      <c r="H428" s="64">
        <f t="shared" si="45"/>
        <v>44098</v>
      </c>
      <c r="I428" s="70">
        <f t="shared" si="46"/>
        <v>7.9286099420136313E-2</v>
      </c>
      <c r="J428" s="70">
        <f t="shared" si="47"/>
        <v>7.3259794217566343E-2</v>
      </c>
      <c r="K428" s="71">
        <f t="shared" si="48"/>
        <v>1</v>
      </c>
    </row>
    <row r="429" spans="1:11">
      <c r="A429" s="51">
        <v>40448</v>
      </c>
      <c r="B429" s="52">
        <v>108.30054181589011</v>
      </c>
      <c r="C429" s="53">
        <v>7562.13</v>
      </c>
      <c r="D429" s="54">
        <f t="shared" si="42"/>
        <v>44099</v>
      </c>
      <c r="E429" s="53">
        <f t="shared" si="43"/>
        <v>232.16013064998566</v>
      </c>
      <c r="F429" s="55">
        <f t="shared" si="44"/>
        <v>15637.53</v>
      </c>
      <c r="H429" s="64">
        <f t="shared" si="45"/>
        <v>44099</v>
      </c>
      <c r="I429" s="70">
        <f t="shared" si="46"/>
        <v>7.9234204260983043E-2</v>
      </c>
      <c r="J429" s="70">
        <f t="shared" si="47"/>
        <v>7.5356344354412963E-2</v>
      </c>
      <c r="K429" s="71">
        <f t="shared" si="48"/>
        <v>1</v>
      </c>
    </row>
    <row r="430" spans="1:11">
      <c r="A430" s="51">
        <v>40449</v>
      </c>
      <c r="B430" s="52">
        <v>108.32144382046059</v>
      </c>
      <c r="C430" s="53">
        <v>7554.38</v>
      </c>
      <c r="D430" s="54">
        <f t="shared" si="42"/>
        <v>44102</v>
      </c>
      <c r="E430" s="53">
        <f t="shared" si="43"/>
        <v>232.2290822087887</v>
      </c>
      <c r="F430" s="55">
        <f t="shared" si="44"/>
        <v>15888.44</v>
      </c>
      <c r="H430" s="64">
        <f t="shared" si="45"/>
        <v>44102</v>
      </c>
      <c r="I430" s="70">
        <f t="shared" si="46"/>
        <v>7.9245425605838804E-2</v>
      </c>
      <c r="J430" s="70">
        <f t="shared" si="47"/>
        <v>7.7179905422555928E-2</v>
      </c>
      <c r="K430" s="71">
        <f t="shared" si="48"/>
        <v>1</v>
      </c>
    </row>
    <row r="431" spans="1:11">
      <c r="A431" s="51">
        <v>40450</v>
      </c>
      <c r="B431" s="52">
        <v>108.34224153767411</v>
      </c>
      <c r="C431" s="53">
        <v>7506.56</v>
      </c>
      <c r="D431" s="54">
        <f t="shared" si="42"/>
        <v>44103</v>
      </c>
      <c r="E431" s="53">
        <f t="shared" si="43"/>
        <v>232.25416294966723</v>
      </c>
      <c r="F431" s="55">
        <f t="shared" si="44"/>
        <v>15881.16</v>
      </c>
      <c r="H431" s="64">
        <f t="shared" si="45"/>
        <v>44103</v>
      </c>
      <c r="I431" s="70">
        <f t="shared" si="46"/>
        <v>7.9236361341967987E-2</v>
      </c>
      <c r="J431" s="70">
        <f t="shared" si="47"/>
        <v>7.7814758516305593E-2</v>
      </c>
      <c r="K431" s="71">
        <f t="shared" si="48"/>
        <v>1</v>
      </c>
    </row>
    <row r="432" spans="1:11">
      <c r="A432" s="51">
        <v>40451</v>
      </c>
      <c r="B432" s="52">
        <v>108.36304324804934</v>
      </c>
      <c r="C432" s="53">
        <v>7554.94</v>
      </c>
      <c r="D432" s="54">
        <f t="shared" si="42"/>
        <v>44104</v>
      </c>
      <c r="E432" s="53">
        <f t="shared" si="43"/>
        <v>232.28621402415428</v>
      </c>
      <c r="F432" s="55">
        <f t="shared" si="44"/>
        <v>15916.72</v>
      </c>
      <c r="H432" s="64">
        <f t="shared" si="45"/>
        <v>44104</v>
      </c>
      <c r="I432" s="70">
        <f t="shared" si="46"/>
        <v>7.923053444278616E-2</v>
      </c>
      <c r="J432" s="70">
        <f t="shared" si="47"/>
        <v>7.7363494262205013E-2</v>
      </c>
      <c r="K432" s="71">
        <f t="shared" si="48"/>
        <v>1</v>
      </c>
    </row>
    <row r="433" spans="1:11">
      <c r="A433" s="51">
        <v>40452</v>
      </c>
      <c r="B433" s="52">
        <v>108.38374058930972</v>
      </c>
      <c r="C433" s="53">
        <v>7697.13</v>
      </c>
      <c r="D433" s="54">
        <f t="shared" si="42"/>
        <v>44105</v>
      </c>
      <c r="E433" s="53">
        <f t="shared" si="43"/>
        <v>232.30874578691461</v>
      </c>
      <c r="F433" s="55">
        <f t="shared" si="44"/>
        <v>16156.44</v>
      </c>
      <c r="H433" s="64">
        <f t="shared" si="45"/>
        <v>44105</v>
      </c>
      <c r="I433" s="70">
        <f t="shared" si="46"/>
        <v>7.9220391184057659E-2</v>
      </c>
      <c r="J433" s="70">
        <f t="shared" si="47"/>
        <v>7.6965236933717707E-2</v>
      </c>
      <c r="K433" s="71">
        <f t="shared" si="48"/>
        <v>1</v>
      </c>
    </row>
    <row r="434" spans="1:11">
      <c r="A434" s="51">
        <v>40455</v>
      </c>
      <c r="B434" s="52">
        <v>108.44421871655857</v>
      </c>
      <c r="C434" s="53">
        <v>7717.23</v>
      </c>
      <c r="D434" s="54">
        <f t="shared" si="42"/>
        <v>44105</v>
      </c>
      <c r="E434" s="53">
        <f t="shared" si="43"/>
        <v>232.30874578691461</v>
      </c>
      <c r="F434" s="55">
        <f t="shared" si="44"/>
        <v>16156.44</v>
      </c>
      <c r="H434" s="64">
        <f t="shared" si="45"/>
        <v>44105</v>
      </c>
      <c r="I434" s="70">
        <f t="shared" si="46"/>
        <v>7.9160189160684569E-2</v>
      </c>
      <c r="J434" s="70">
        <f t="shared" si="47"/>
        <v>7.6684405409729539E-2</v>
      </c>
      <c r="K434" s="71">
        <f t="shared" si="48"/>
        <v>1</v>
      </c>
    </row>
    <row r="435" spans="1:11">
      <c r="A435" s="51">
        <v>40456</v>
      </c>
      <c r="B435" s="52">
        <v>108.46438934123985</v>
      </c>
      <c r="C435" s="53">
        <v>7700.1</v>
      </c>
      <c r="D435" s="54">
        <f t="shared" si="42"/>
        <v>44109</v>
      </c>
      <c r="E435" s="53">
        <f t="shared" si="43"/>
        <v>232.40074005024624</v>
      </c>
      <c r="F435" s="55">
        <f t="shared" si="44"/>
        <v>16278.72</v>
      </c>
      <c r="H435" s="64">
        <f t="shared" si="45"/>
        <v>44109</v>
      </c>
      <c r="I435" s="70">
        <f t="shared" si="46"/>
        <v>7.9182845169728733E-2</v>
      </c>
      <c r="J435" s="70">
        <f t="shared" si="47"/>
        <v>7.773599701081757E-2</v>
      </c>
      <c r="K435" s="71">
        <f t="shared" si="48"/>
        <v>1</v>
      </c>
    </row>
    <row r="436" spans="1:11">
      <c r="A436" s="51">
        <v>40457</v>
      </c>
      <c r="B436" s="52">
        <v>108.48456371765732</v>
      </c>
      <c r="C436" s="53">
        <v>7751.06</v>
      </c>
      <c r="D436" s="54">
        <f t="shared" si="42"/>
        <v>44110</v>
      </c>
      <c r="E436" s="53">
        <f t="shared" si="43"/>
        <v>232.42630413165179</v>
      </c>
      <c r="F436" s="55">
        <f t="shared" si="44"/>
        <v>16503.77</v>
      </c>
      <c r="H436" s="64">
        <f t="shared" si="45"/>
        <v>44110</v>
      </c>
      <c r="I436" s="70">
        <f t="shared" si="46"/>
        <v>7.917464462494439E-2</v>
      </c>
      <c r="J436" s="70">
        <f t="shared" si="47"/>
        <v>7.8505108109438559E-2</v>
      </c>
      <c r="K436" s="71">
        <f t="shared" si="48"/>
        <v>1</v>
      </c>
    </row>
    <row r="437" spans="1:11">
      <c r="A437" s="51">
        <v>40458</v>
      </c>
      <c r="B437" s="52">
        <v>108.50474184650881</v>
      </c>
      <c r="C437" s="53">
        <v>7668.16</v>
      </c>
      <c r="D437" s="54">
        <f t="shared" si="42"/>
        <v>44111</v>
      </c>
      <c r="E437" s="53">
        <f t="shared" si="43"/>
        <v>232.45001161467323</v>
      </c>
      <c r="F437" s="55">
        <f t="shared" si="44"/>
        <v>16611.96</v>
      </c>
      <c r="H437" s="64">
        <f t="shared" si="45"/>
        <v>44111</v>
      </c>
      <c r="I437" s="70">
        <f t="shared" si="46"/>
        <v>7.9165580901167987E-2</v>
      </c>
      <c r="J437" s="70">
        <f t="shared" si="47"/>
        <v>8.0371131838647303E-2</v>
      </c>
      <c r="K437" s="71">
        <f t="shared" si="48"/>
        <v>0</v>
      </c>
    </row>
    <row r="438" spans="1:11">
      <c r="A438" s="51">
        <v>40459</v>
      </c>
      <c r="B438" s="52">
        <v>108.52470671900856</v>
      </c>
      <c r="C438" s="53">
        <v>7647.04</v>
      </c>
      <c r="D438" s="54">
        <f t="shared" si="42"/>
        <v>44112</v>
      </c>
      <c r="E438" s="53">
        <f t="shared" si="43"/>
        <v>232.47720826603214</v>
      </c>
      <c r="F438" s="55">
        <f t="shared" si="44"/>
        <v>16747.48</v>
      </c>
      <c r="H438" s="64">
        <f t="shared" si="45"/>
        <v>44112</v>
      </c>
      <c r="I438" s="70">
        <f t="shared" si="46"/>
        <v>7.9158351604000643E-2</v>
      </c>
      <c r="J438" s="70">
        <f t="shared" si="47"/>
        <v>8.154753191219144E-2</v>
      </c>
      <c r="K438" s="71">
        <f t="shared" si="48"/>
        <v>0</v>
      </c>
    </row>
    <row r="439" spans="1:11">
      <c r="A439" s="51">
        <v>40462</v>
      </c>
      <c r="B439" s="52">
        <v>108.58591465359808</v>
      </c>
      <c r="C439" s="53">
        <v>7687.67</v>
      </c>
      <c r="D439" s="54">
        <f t="shared" si="42"/>
        <v>44113</v>
      </c>
      <c r="E439" s="53">
        <f t="shared" si="43"/>
        <v>232.50138589569184</v>
      </c>
      <c r="F439" s="55">
        <f t="shared" si="44"/>
        <v>16860.11</v>
      </c>
      <c r="H439" s="64">
        <f t="shared" si="45"/>
        <v>44113</v>
      </c>
      <c r="I439" s="70">
        <f t="shared" si="46"/>
        <v>7.9108728034575249E-2</v>
      </c>
      <c r="J439" s="70">
        <f t="shared" si="47"/>
        <v>8.1699345963273329E-2</v>
      </c>
      <c r="K439" s="71">
        <f t="shared" si="48"/>
        <v>0</v>
      </c>
    </row>
    <row r="440" spans="1:11">
      <c r="A440" s="51">
        <v>40463</v>
      </c>
      <c r="B440" s="52">
        <v>108.60643739146761</v>
      </c>
      <c r="C440" s="53">
        <v>7631.32</v>
      </c>
      <c r="D440" s="54">
        <f t="shared" si="42"/>
        <v>44116</v>
      </c>
      <c r="E440" s="53">
        <f t="shared" si="43"/>
        <v>232.57043880730285</v>
      </c>
      <c r="F440" s="55">
        <f t="shared" si="44"/>
        <v>16883.84</v>
      </c>
      <c r="H440" s="64">
        <f t="shared" si="45"/>
        <v>44116</v>
      </c>
      <c r="I440" s="70">
        <f t="shared" si="46"/>
        <v>7.9120379640427618E-2</v>
      </c>
      <c r="J440" s="70">
        <f t="shared" si="47"/>
        <v>8.2647696725459685E-2</v>
      </c>
      <c r="K440" s="71">
        <f t="shared" si="48"/>
        <v>0</v>
      </c>
    </row>
    <row r="441" spans="1:11">
      <c r="A441" s="51">
        <v>40464</v>
      </c>
      <c r="B441" s="52">
        <v>108.62718122100938</v>
      </c>
      <c r="C441" s="53">
        <v>7810.52</v>
      </c>
      <c r="D441" s="54">
        <f t="shared" si="42"/>
        <v>44117</v>
      </c>
      <c r="E441" s="53">
        <f t="shared" si="43"/>
        <v>232.5934632807448</v>
      </c>
      <c r="F441" s="55">
        <f t="shared" si="44"/>
        <v>16888.87</v>
      </c>
      <c r="H441" s="64">
        <f t="shared" si="45"/>
        <v>44117</v>
      </c>
      <c r="I441" s="70">
        <f t="shared" si="46"/>
        <v>7.9110453217920762E-2</v>
      </c>
      <c r="J441" s="70">
        <f t="shared" si="47"/>
        <v>8.0169883404761277E-2</v>
      </c>
      <c r="K441" s="71">
        <f t="shared" si="48"/>
        <v>0</v>
      </c>
    </row>
    <row r="442" spans="1:11">
      <c r="A442" s="51">
        <v>40465</v>
      </c>
      <c r="B442" s="52">
        <v>108.64814626698505</v>
      </c>
      <c r="C442" s="53">
        <v>7739.62</v>
      </c>
      <c r="D442" s="54">
        <f t="shared" si="42"/>
        <v>44118</v>
      </c>
      <c r="E442" s="53">
        <f t="shared" si="43"/>
        <v>232.61718781399944</v>
      </c>
      <c r="F442" s="55">
        <f t="shared" si="44"/>
        <v>16944.73</v>
      </c>
      <c r="H442" s="64">
        <f t="shared" si="45"/>
        <v>44118</v>
      </c>
      <c r="I442" s="70">
        <f t="shared" si="46"/>
        <v>7.9100634805679304E-2</v>
      </c>
      <c r="J442" s="70">
        <f t="shared" si="47"/>
        <v>8.1512395805424465E-2</v>
      </c>
      <c r="K442" s="71">
        <f t="shared" si="48"/>
        <v>0</v>
      </c>
    </row>
    <row r="443" spans="1:11">
      <c r="A443" s="51">
        <v>40466</v>
      </c>
      <c r="B443" s="52">
        <v>108.66922400736085</v>
      </c>
      <c r="C443" s="53">
        <v>7595.92</v>
      </c>
      <c r="D443" s="54">
        <f t="shared" si="42"/>
        <v>44119</v>
      </c>
      <c r="E443" s="53">
        <f t="shared" si="43"/>
        <v>232.64417140778585</v>
      </c>
      <c r="F443" s="55">
        <f t="shared" si="44"/>
        <v>16533.240000000002</v>
      </c>
      <c r="H443" s="64">
        <f t="shared" si="45"/>
        <v>44119</v>
      </c>
      <c r="I443" s="70">
        <f t="shared" si="46"/>
        <v>7.9092219157970156E-2</v>
      </c>
      <c r="J443" s="70">
        <f t="shared" si="47"/>
        <v>8.0880691455821774E-2</v>
      </c>
      <c r="K443" s="71">
        <f t="shared" si="48"/>
        <v>0</v>
      </c>
    </row>
    <row r="444" spans="1:11">
      <c r="A444" s="51">
        <v>40469</v>
      </c>
      <c r="B444" s="52">
        <v>108.73312151107719</v>
      </c>
      <c r="C444" s="53">
        <v>7612.59</v>
      </c>
      <c r="D444" s="54">
        <f t="shared" si="42"/>
        <v>44120</v>
      </c>
      <c r="E444" s="53">
        <f t="shared" si="43"/>
        <v>232.6697622666407</v>
      </c>
      <c r="F444" s="55">
        <f t="shared" si="44"/>
        <v>16649.46</v>
      </c>
      <c r="H444" s="64">
        <f t="shared" si="45"/>
        <v>44120</v>
      </c>
      <c r="I444" s="70">
        <f t="shared" si="46"/>
        <v>7.9040657776161982E-2</v>
      </c>
      <c r="J444" s="70">
        <f t="shared" si="47"/>
        <v>8.1401010913109362E-2</v>
      </c>
      <c r="K444" s="71">
        <f t="shared" si="48"/>
        <v>0</v>
      </c>
    </row>
    <row r="445" spans="1:11">
      <c r="A445" s="51">
        <v>40470</v>
      </c>
      <c r="B445" s="52">
        <v>108.7549768685009</v>
      </c>
      <c r="C445" s="53">
        <v>7551.66</v>
      </c>
      <c r="D445" s="54">
        <f t="shared" si="42"/>
        <v>44123</v>
      </c>
      <c r="E445" s="53">
        <f t="shared" si="43"/>
        <v>232.74235523246793</v>
      </c>
      <c r="F445" s="55">
        <f t="shared" si="44"/>
        <v>16805.97</v>
      </c>
      <c r="H445" s="64">
        <f t="shared" si="45"/>
        <v>44123</v>
      </c>
      <c r="I445" s="70">
        <f t="shared" si="46"/>
        <v>7.9052632122513344E-2</v>
      </c>
      <c r="J445" s="70">
        <f t="shared" si="47"/>
        <v>8.328346832797151E-2</v>
      </c>
      <c r="K445" s="71">
        <f t="shared" si="48"/>
        <v>0</v>
      </c>
    </row>
    <row r="446" spans="1:11">
      <c r="A446" s="51">
        <v>40471</v>
      </c>
      <c r="B446" s="52">
        <v>108.7770541288052</v>
      </c>
      <c r="C446" s="53">
        <v>7495.03</v>
      </c>
      <c r="D446" s="54">
        <f t="shared" si="42"/>
        <v>44124</v>
      </c>
      <c r="E446" s="53">
        <f t="shared" si="43"/>
        <v>232.77377545042432</v>
      </c>
      <c r="F446" s="55">
        <f t="shared" si="44"/>
        <v>16839.599999999999</v>
      </c>
      <c r="H446" s="64">
        <f t="shared" si="45"/>
        <v>44124</v>
      </c>
      <c r="I446" s="70">
        <f t="shared" si="46"/>
        <v>7.9045295829389017E-2</v>
      </c>
      <c r="J446" s="70">
        <f t="shared" si="47"/>
        <v>8.431593351391542E-2</v>
      </c>
      <c r="K446" s="71">
        <f t="shared" si="48"/>
        <v>0</v>
      </c>
    </row>
    <row r="447" spans="1:11">
      <c r="A447" s="51">
        <v>40472</v>
      </c>
      <c r="B447" s="52">
        <v>108.79859198552271</v>
      </c>
      <c r="C447" s="53">
        <v>7651.23</v>
      </c>
      <c r="D447" s="54">
        <f t="shared" si="42"/>
        <v>44125</v>
      </c>
      <c r="E447" s="53">
        <f t="shared" si="43"/>
        <v>232.79425954266398</v>
      </c>
      <c r="F447" s="55">
        <f t="shared" si="44"/>
        <v>16897.43</v>
      </c>
      <c r="H447" s="64">
        <f t="shared" si="45"/>
        <v>44125</v>
      </c>
      <c r="I447" s="70">
        <f t="shared" si="46"/>
        <v>7.9033428093481906E-2</v>
      </c>
      <c r="J447" s="70">
        <f t="shared" si="47"/>
        <v>8.2452729468050823E-2</v>
      </c>
      <c r="K447" s="71">
        <f t="shared" si="48"/>
        <v>0</v>
      </c>
    </row>
    <row r="448" spans="1:11">
      <c r="A448" s="51">
        <v>40473</v>
      </c>
      <c r="B448" s="52">
        <v>108.82013410673584</v>
      </c>
      <c r="C448" s="53">
        <v>7607</v>
      </c>
      <c r="D448" s="54">
        <f t="shared" si="42"/>
        <v>44126</v>
      </c>
      <c r="E448" s="53">
        <f t="shared" si="43"/>
        <v>232.81986691121369</v>
      </c>
      <c r="F448" s="55">
        <f t="shared" si="44"/>
        <v>16840.52</v>
      </c>
      <c r="H448" s="64">
        <f t="shared" si="45"/>
        <v>44126</v>
      </c>
      <c r="I448" s="70">
        <f t="shared" si="46"/>
        <v>7.9023934103156668E-2</v>
      </c>
      <c r="J448" s="70">
        <f t="shared" si="47"/>
        <v>8.2715136017391888E-2</v>
      </c>
      <c r="K448" s="71">
        <f t="shared" si="48"/>
        <v>0</v>
      </c>
    </row>
    <row r="449" spans="1:14">
      <c r="A449" s="51">
        <v>40476</v>
      </c>
      <c r="B449" s="52">
        <v>108.88575264760219</v>
      </c>
      <c r="C449" s="53">
        <v>7656.86</v>
      </c>
      <c r="D449" s="54">
        <f t="shared" si="42"/>
        <v>44127</v>
      </c>
      <c r="E449" s="53">
        <f t="shared" si="43"/>
        <v>232.84128633896952</v>
      </c>
      <c r="F449" s="55">
        <f t="shared" si="44"/>
        <v>16902.96</v>
      </c>
      <c r="H449" s="64">
        <f t="shared" si="45"/>
        <v>44127</v>
      </c>
      <c r="I449" s="70">
        <f t="shared" si="46"/>
        <v>7.8968816540543774E-2</v>
      </c>
      <c r="J449" s="70">
        <f t="shared" si="47"/>
        <v>8.2408529100588934E-2</v>
      </c>
      <c r="K449" s="71">
        <f t="shared" si="48"/>
        <v>0</v>
      </c>
    </row>
    <row r="450" spans="1:14">
      <c r="A450" s="51">
        <v>40477</v>
      </c>
      <c r="B450" s="52">
        <v>108.90763868388434</v>
      </c>
      <c r="C450" s="53">
        <v>7627</v>
      </c>
      <c r="D450" s="54">
        <f t="shared" ref="D450:D513" si="49">VLOOKUP(EDATE(A450,120),A:A,1,1)</f>
        <v>44130</v>
      </c>
      <c r="E450" s="53">
        <f t="shared" ref="E450:E513" si="50">VLOOKUP(D450,A:B,2,0)</f>
        <v>232.8985652954089</v>
      </c>
      <c r="F450" s="55">
        <f t="shared" ref="F450:F513" si="51">VLOOKUP(D450,A:C,3,0)</f>
        <v>16672.62</v>
      </c>
      <c r="H450" s="64">
        <f t="shared" ref="H450:H513" si="52">D450</f>
        <v>44130</v>
      </c>
      <c r="I450" s="70">
        <f t="shared" ref="I450:I513" si="53">(E450/B450)^(1/10)-1</f>
        <v>7.897367082620832E-2</v>
      </c>
      <c r="J450" s="70">
        <f t="shared" ref="J450:J513" si="54">(F450/C450)^(1/10)-1</f>
        <v>8.1346827802964095E-2</v>
      </c>
      <c r="K450" s="71">
        <f t="shared" si="48"/>
        <v>0</v>
      </c>
    </row>
    <row r="451" spans="1:14">
      <c r="A451" s="51">
        <v>40478</v>
      </c>
      <c r="B451" s="52">
        <v>108.92974693453716</v>
      </c>
      <c r="C451" s="53">
        <v>7540.06</v>
      </c>
      <c r="D451" s="54">
        <f t="shared" si="49"/>
        <v>44131</v>
      </c>
      <c r="E451" s="53">
        <f t="shared" si="50"/>
        <v>232.91906036915492</v>
      </c>
      <c r="F451" s="55">
        <f t="shared" si="51"/>
        <v>16844.96</v>
      </c>
      <c r="H451" s="64">
        <f t="shared" si="52"/>
        <v>44131</v>
      </c>
      <c r="I451" s="70">
        <f t="shared" si="53"/>
        <v>7.8961264505436279E-2</v>
      </c>
      <c r="J451" s="70">
        <f t="shared" si="54"/>
        <v>8.3701110061334738E-2</v>
      </c>
      <c r="K451" s="71">
        <f t="shared" ref="K451:K514" si="55">IF(I451&gt;J451,1,0)</f>
        <v>0</v>
      </c>
      <c r="M451" s="44"/>
      <c r="N451" s="45"/>
    </row>
    <row r="452" spans="1:14">
      <c r="A452" s="51">
        <v>40479</v>
      </c>
      <c r="B452" s="52">
        <v>108.95196860291182</v>
      </c>
      <c r="C452" s="53">
        <v>7508.74</v>
      </c>
      <c r="D452" s="54">
        <f t="shared" si="49"/>
        <v>44132</v>
      </c>
      <c r="E452" s="53">
        <f t="shared" si="50"/>
        <v>232.94072184176923</v>
      </c>
      <c r="F452" s="55">
        <f t="shared" si="51"/>
        <v>16623.13</v>
      </c>
      <c r="H452" s="64">
        <f t="shared" si="52"/>
        <v>44132</v>
      </c>
      <c r="I452" s="70">
        <f t="shared" si="53"/>
        <v>7.894928988007921E-2</v>
      </c>
      <c r="J452" s="70">
        <f t="shared" si="54"/>
        <v>8.2716046844145685E-2</v>
      </c>
      <c r="K452" s="71">
        <f t="shared" si="55"/>
        <v>0</v>
      </c>
      <c r="M452" s="44"/>
      <c r="N452" s="47"/>
    </row>
    <row r="453" spans="1:14">
      <c r="A453" s="51">
        <v>40480</v>
      </c>
      <c r="B453" s="52">
        <v>108.97572013206727</v>
      </c>
      <c r="C453" s="53">
        <v>7546.4</v>
      </c>
      <c r="D453" s="54">
        <f t="shared" si="49"/>
        <v>44133</v>
      </c>
      <c r="E453" s="53">
        <f t="shared" si="50"/>
        <v>232.95889121807289</v>
      </c>
      <c r="F453" s="55">
        <f t="shared" si="51"/>
        <v>16544.45</v>
      </c>
      <c r="H453" s="64">
        <f t="shared" si="52"/>
        <v>44133</v>
      </c>
      <c r="I453" s="70">
        <f t="shared" si="53"/>
        <v>7.8934186930953443E-2</v>
      </c>
      <c r="J453" s="70">
        <f t="shared" si="54"/>
        <v>8.1661199387293992E-2</v>
      </c>
      <c r="K453" s="71">
        <f t="shared" si="55"/>
        <v>0</v>
      </c>
      <c r="N453" s="46"/>
    </row>
    <row r="454" spans="1:14">
      <c r="A454" s="57">
        <v>40483</v>
      </c>
      <c r="B454" s="58">
        <v>109.04306712710888</v>
      </c>
      <c r="C454" s="59">
        <v>7673.05</v>
      </c>
      <c r="D454" s="60">
        <f t="shared" si="49"/>
        <v>44134</v>
      </c>
      <c r="E454" s="59">
        <f t="shared" si="50"/>
        <v>232.98009047717375</v>
      </c>
      <c r="F454" s="61">
        <f t="shared" si="51"/>
        <v>16504.16</v>
      </c>
      <c r="G454" s="36"/>
      <c r="H454" s="73">
        <f t="shared" si="52"/>
        <v>44134</v>
      </c>
      <c r="I454" s="74">
        <f t="shared" si="53"/>
        <v>7.887734874482355E-2</v>
      </c>
      <c r="J454" s="74">
        <f t="shared" si="54"/>
        <v>7.9599164302904368E-2</v>
      </c>
      <c r="K454" s="75">
        <f t="shared" si="55"/>
        <v>0</v>
      </c>
      <c r="L454" s="38"/>
    </row>
    <row r="455" spans="1:14">
      <c r="A455" s="51">
        <v>40484</v>
      </c>
      <c r="B455" s="52">
        <v>109.06520286973569</v>
      </c>
      <c r="C455" s="53">
        <v>7674.81</v>
      </c>
      <c r="D455" s="54">
        <f t="shared" si="49"/>
        <v>44137</v>
      </c>
      <c r="E455" s="53">
        <f t="shared" si="50"/>
        <v>233.02272583373107</v>
      </c>
      <c r="F455" s="55">
        <f t="shared" si="51"/>
        <v>16542.080000000002</v>
      </c>
      <c r="H455" s="64">
        <f t="shared" si="52"/>
        <v>44137</v>
      </c>
      <c r="I455" s="70">
        <f t="shared" si="53"/>
        <v>7.8875191408649181E-2</v>
      </c>
      <c r="J455" s="70">
        <f t="shared" si="54"/>
        <v>7.9822191407915355E-2</v>
      </c>
      <c r="K455" s="71">
        <f t="shared" si="55"/>
        <v>0</v>
      </c>
    </row>
    <row r="456" spans="1:14">
      <c r="A456" s="51">
        <v>40485</v>
      </c>
      <c r="B456" s="52">
        <v>109.08712497551249</v>
      </c>
      <c r="C456" s="53">
        <v>7726.88</v>
      </c>
      <c r="D456" s="54">
        <f t="shared" si="49"/>
        <v>44138</v>
      </c>
      <c r="E456" s="53">
        <f t="shared" si="50"/>
        <v>233.04882437902444</v>
      </c>
      <c r="F456" s="55">
        <f t="shared" si="51"/>
        <v>16746.75</v>
      </c>
      <c r="H456" s="64">
        <f t="shared" si="52"/>
        <v>44138</v>
      </c>
      <c r="I456" s="70">
        <f t="shared" si="53"/>
        <v>7.8865590964630972E-2</v>
      </c>
      <c r="J456" s="70">
        <f t="shared" si="54"/>
        <v>8.0420054717851519E-2</v>
      </c>
      <c r="K456" s="71">
        <f t="shared" si="55"/>
        <v>0</v>
      </c>
    </row>
    <row r="457" spans="1:14">
      <c r="A457" s="51">
        <v>40486</v>
      </c>
      <c r="B457" s="52">
        <v>109.10926966188252</v>
      </c>
      <c r="C457" s="53">
        <v>7879.02</v>
      </c>
      <c r="D457" s="54">
        <f t="shared" si="49"/>
        <v>44139</v>
      </c>
      <c r="E457" s="53">
        <f t="shared" si="50"/>
        <v>233.07236231028671</v>
      </c>
      <c r="F457" s="55">
        <f t="shared" si="51"/>
        <v>16888.650000000001</v>
      </c>
      <c r="H457" s="64">
        <f t="shared" si="52"/>
        <v>44139</v>
      </c>
      <c r="I457" s="70">
        <f t="shared" si="53"/>
        <v>7.8854588264117842E-2</v>
      </c>
      <c r="J457" s="70">
        <f t="shared" si="54"/>
        <v>7.9225686226764402E-2</v>
      </c>
      <c r="K457" s="71">
        <f t="shared" si="55"/>
        <v>0</v>
      </c>
    </row>
    <row r="458" spans="1:14">
      <c r="A458" s="51">
        <v>40487</v>
      </c>
      <c r="B458" s="52">
        <v>109.13141884362388</v>
      </c>
      <c r="C458" s="53">
        <v>7917.48</v>
      </c>
      <c r="D458" s="54">
        <f t="shared" si="49"/>
        <v>44140</v>
      </c>
      <c r="E458" s="53">
        <f t="shared" si="50"/>
        <v>233.09706798069158</v>
      </c>
      <c r="F458" s="55">
        <f t="shared" si="51"/>
        <v>17189.03</v>
      </c>
      <c r="H458" s="64">
        <f t="shared" si="52"/>
        <v>44140</v>
      </c>
      <c r="I458" s="70">
        <f t="shared" si="53"/>
        <v>7.8844125041918067E-2</v>
      </c>
      <c r="J458" s="70">
        <f t="shared" si="54"/>
        <v>8.060367318077577E-2</v>
      </c>
      <c r="K458" s="71">
        <f t="shared" si="55"/>
        <v>0</v>
      </c>
    </row>
    <row r="459" spans="1:14">
      <c r="A459" s="51">
        <v>40490</v>
      </c>
      <c r="B459" s="52">
        <v>109.19722508918657</v>
      </c>
      <c r="C459" s="53">
        <v>7868.23</v>
      </c>
      <c r="D459" s="54">
        <f t="shared" si="49"/>
        <v>44141</v>
      </c>
      <c r="E459" s="53">
        <f t="shared" si="50"/>
        <v>233.12084388162563</v>
      </c>
      <c r="F459" s="55">
        <f t="shared" si="51"/>
        <v>17392.14</v>
      </c>
      <c r="H459" s="64">
        <f t="shared" si="52"/>
        <v>44141</v>
      </c>
      <c r="I459" s="70">
        <f t="shared" si="53"/>
        <v>7.8790095349045464E-2</v>
      </c>
      <c r="J459" s="70">
        <f t="shared" si="54"/>
        <v>8.2549085846327808E-2</v>
      </c>
      <c r="K459" s="71">
        <f t="shared" si="55"/>
        <v>0</v>
      </c>
    </row>
    <row r="460" spans="1:14">
      <c r="A460" s="51">
        <v>40491</v>
      </c>
      <c r="B460" s="52">
        <v>109.21939212587968</v>
      </c>
      <c r="C460" s="53">
        <v>7903.81</v>
      </c>
      <c r="D460" s="54">
        <f t="shared" si="49"/>
        <v>44144</v>
      </c>
      <c r="E460" s="53">
        <f t="shared" si="50"/>
        <v>233.18588459706859</v>
      </c>
      <c r="F460" s="55">
        <f t="shared" si="51"/>
        <v>17672.25</v>
      </c>
      <c r="H460" s="64">
        <f t="shared" si="52"/>
        <v>44144</v>
      </c>
      <c r="I460" s="70">
        <f t="shared" si="53"/>
        <v>7.879829220947876E-2</v>
      </c>
      <c r="J460" s="70">
        <f t="shared" si="54"/>
        <v>8.3790988185907134E-2</v>
      </c>
      <c r="K460" s="71">
        <f t="shared" si="55"/>
        <v>0</v>
      </c>
    </row>
    <row r="461" spans="1:14">
      <c r="A461" s="51">
        <v>40492</v>
      </c>
      <c r="B461" s="52">
        <v>109.2418913206576</v>
      </c>
      <c r="C461" s="53">
        <v>7871.4</v>
      </c>
      <c r="D461" s="54">
        <f t="shared" si="49"/>
        <v>44145</v>
      </c>
      <c r="E461" s="53">
        <f t="shared" si="50"/>
        <v>233.20827044198992</v>
      </c>
      <c r="F461" s="55">
        <f t="shared" si="51"/>
        <v>17913.400000000001</v>
      </c>
      <c r="H461" s="64">
        <f t="shared" si="52"/>
        <v>44145</v>
      </c>
      <c r="I461" s="70">
        <f t="shared" si="53"/>
        <v>7.8786427285113314E-2</v>
      </c>
      <c r="J461" s="70">
        <f t="shared" si="54"/>
        <v>8.5706915523381388E-2</v>
      </c>
      <c r="K461" s="71">
        <f t="shared" si="55"/>
        <v>0</v>
      </c>
    </row>
    <row r="462" spans="1:14">
      <c r="A462" s="51">
        <v>40493</v>
      </c>
      <c r="B462" s="52">
        <v>109.26494135972625</v>
      </c>
      <c r="C462" s="53">
        <v>7769.23</v>
      </c>
      <c r="D462" s="54">
        <f t="shared" si="49"/>
        <v>44146</v>
      </c>
      <c r="E462" s="53">
        <f t="shared" si="50"/>
        <v>233.23275731038635</v>
      </c>
      <c r="F462" s="55">
        <f t="shared" si="51"/>
        <v>18080.84</v>
      </c>
      <c r="H462" s="64">
        <f t="shared" si="52"/>
        <v>44146</v>
      </c>
      <c r="I462" s="70">
        <f t="shared" si="53"/>
        <v>7.8774994016026501E-2</v>
      </c>
      <c r="J462" s="70">
        <f t="shared" si="54"/>
        <v>8.8138214084034772E-2</v>
      </c>
      <c r="K462" s="71">
        <f t="shared" si="55"/>
        <v>0</v>
      </c>
    </row>
    <row r="463" spans="1:14">
      <c r="A463" s="51">
        <v>40494</v>
      </c>
      <c r="B463" s="52">
        <v>109.28810552729452</v>
      </c>
      <c r="C463" s="53">
        <v>7615.47</v>
      </c>
      <c r="D463" s="54">
        <f t="shared" si="49"/>
        <v>44147</v>
      </c>
      <c r="E463" s="53">
        <f t="shared" si="50"/>
        <v>233.26331080159403</v>
      </c>
      <c r="F463" s="55">
        <f t="shared" si="51"/>
        <v>17998.11</v>
      </c>
      <c r="H463" s="64">
        <f t="shared" si="52"/>
        <v>44147</v>
      </c>
      <c r="I463" s="70">
        <f t="shared" si="53"/>
        <v>7.8766257472270507E-2</v>
      </c>
      <c r="J463" s="70">
        <f t="shared" si="54"/>
        <v>8.9815596891463567E-2</v>
      </c>
      <c r="K463" s="71">
        <f t="shared" si="55"/>
        <v>0</v>
      </c>
    </row>
    <row r="464" spans="1:14">
      <c r="A464" s="51">
        <v>40497</v>
      </c>
      <c r="B464" s="52">
        <v>109.35695703377671</v>
      </c>
      <c r="C464" s="53">
        <v>7678.13</v>
      </c>
      <c r="D464" s="54">
        <f t="shared" si="49"/>
        <v>44148</v>
      </c>
      <c r="E464" s="53">
        <f t="shared" si="50"/>
        <v>233.28593734274179</v>
      </c>
      <c r="F464" s="55">
        <f t="shared" si="51"/>
        <v>18039.439999999999</v>
      </c>
      <c r="H464" s="64">
        <f t="shared" si="52"/>
        <v>44148</v>
      </c>
      <c r="I464" s="70">
        <f t="shared" si="53"/>
        <v>7.8708781653591187E-2</v>
      </c>
      <c r="J464" s="70">
        <f t="shared" si="54"/>
        <v>8.9172729596765254E-2</v>
      </c>
      <c r="K464" s="71">
        <f t="shared" si="55"/>
        <v>0</v>
      </c>
    </row>
    <row r="465" spans="1:11">
      <c r="A465" s="51">
        <v>40498</v>
      </c>
      <c r="B465" s="52">
        <v>109.3799219947538</v>
      </c>
      <c r="C465" s="53">
        <v>7511.38</v>
      </c>
      <c r="D465" s="54">
        <f t="shared" si="49"/>
        <v>44148</v>
      </c>
      <c r="E465" s="53">
        <f t="shared" si="50"/>
        <v>233.28593734274179</v>
      </c>
      <c r="F465" s="55">
        <f t="shared" si="51"/>
        <v>18039.439999999999</v>
      </c>
      <c r="H465" s="64">
        <f t="shared" si="52"/>
        <v>44148</v>
      </c>
      <c r="I465" s="70">
        <f t="shared" si="53"/>
        <v>7.8686131385200087E-2</v>
      </c>
      <c r="J465" s="70">
        <f t="shared" si="54"/>
        <v>9.1566834379021911E-2</v>
      </c>
      <c r="K465" s="71">
        <f t="shared" si="55"/>
        <v>0</v>
      </c>
    </row>
    <row r="466" spans="1:11">
      <c r="A466" s="51">
        <v>40500</v>
      </c>
      <c r="B466" s="52">
        <v>109.42586156199161</v>
      </c>
      <c r="C466" s="53">
        <v>7524.11</v>
      </c>
      <c r="D466" s="54">
        <f t="shared" si="49"/>
        <v>44153</v>
      </c>
      <c r="E466" s="53">
        <f t="shared" si="50"/>
        <v>233.39535905813312</v>
      </c>
      <c r="F466" s="55">
        <f t="shared" si="51"/>
        <v>18349.02</v>
      </c>
      <c r="H466" s="64">
        <f t="shared" si="52"/>
        <v>44153</v>
      </c>
      <c r="I466" s="70">
        <f t="shared" si="53"/>
        <v>7.8691419515814598E-2</v>
      </c>
      <c r="J466" s="70">
        <f t="shared" si="54"/>
        <v>9.3240655240237169E-2</v>
      </c>
      <c r="K466" s="71">
        <f t="shared" si="55"/>
        <v>0</v>
      </c>
    </row>
    <row r="467" spans="1:11">
      <c r="A467" s="51">
        <v>40501</v>
      </c>
      <c r="B467" s="52">
        <v>109.44873156705806</v>
      </c>
      <c r="C467" s="53">
        <v>7388</v>
      </c>
      <c r="D467" s="54">
        <f t="shared" si="49"/>
        <v>44154</v>
      </c>
      <c r="E467" s="53">
        <f t="shared" si="50"/>
        <v>233.42266631514292</v>
      </c>
      <c r="F467" s="55">
        <f t="shared" si="51"/>
        <v>18112.830000000002</v>
      </c>
      <c r="H467" s="64">
        <f t="shared" si="52"/>
        <v>44154</v>
      </c>
      <c r="I467" s="70">
        <f t="shared" si="53"/>
        <v>7.8681497217725216E-2</v>
      </c>
      <c r="J467" s="70">
        <f t="shared" si="54"/>
        <v>9.3820207627596242E-2</v>
      </c>
      <c r="K467" s="71">
        <f t="shared" si="55"/>
        <v>0</v>
      </c>
    </row>
    <row r="468" spans="1:11">
      <c r="A468" s="51">
        <v>40504</v>
      </c>
      <c r="B468" s="52">
        <v>109.51834096033473</v>
      </c>
      <c r="C468" s="53">
        <v>7538.12</v>
      </c>
      <c r="D468" s="54">
        <f t="shared" si="49"/>
        <v>44155</v>
      </c>
      <c r="E468" s="53">
        <f t="shared" si="50"/>
        <v>233.4378387884534</v>
      </c>
      <c r="F468" s="55">
        <f t="shared" si="51"/>
        <v>18236.68</v>
      </c>
      <c r="H468" s="64">
        <f t="shared" si="52"/>
        <v>44155</v>
      </c>
      <c r="I468" s="70">
        <f t="shared" si="53"/>
        <v>7.8619927840450909E-2</v>
      </c>
      <c r="J468" s="70">
        <f t="shared" si="54"/>
        <v>9.2366248671464701E-2</v>
      </c>
      <c r="K468" s="71">
        <f t="shared" si="55"/>
        <v>0</v>
      </c>
    </row>
    <row r="469" spans="1:11">
      <c r="A469" s="51">
        <v>40505</v>
      </c>
      <c r="B469" s="52">
        <v>109.54144933027735</v>
      </c>
      <c r="C469" s="53">
        <v>7443.73</v>
      </c>
      <c r="D469" s="54">
        <f t="shared" si="49"/>
        <v>44158</v>
      </c>
      <c r="E469" s="53">
        <f t="shared" si="50"/>
        <v>233.49946637789355</v>
      </c>
      <c r="F469" s="55">
        <f t="shared" si="51"/>
        <v>18332.330000000002</v>
      </c>
      <c r="H469" s="64">
        <f t="shared" si="52"/>
        <v>44158</v>
      </c>
      <c r="I469" s="70">
        <f t="shared" si="53"/>
        <v>7.8625643183821481E-2</v>
      </c>
      <c r="J469" s="70">
        <f t="shared" si="54"/>
        <v>9.4315890015756798E-2</v>
      </c>
      <c r="K469" s="71">
        <f t="shared" si="55"/>
        <v>0</v>
      </c>
    </row>
    <row r="470" spans="1:11">
      <c r="A470" s="51">
        <v>40506</v>
      </c>
      <c r="B470" s="52">
        <v>109.56456257608603</v>
      </c>
      <c r="C470" s="53">
        <v>7357.21</v>
      </c>
      <c r="D470" s="54">
        <f t="shared" si="49"/>
        <v>44159</v>
      </c>
      <c r="E470" s="53">
        <f t="shared" si="50"/>
        <v>233.51534434160723</v>
      </c>
      <c r="F470" s="55">
        <f t="shared" si="51"/>
        <v>18514.82</v>
      </c>
      <c r="H470" s="64">
        <f t="shared" si="52"/>
        <v>44159</v>
      </c>
      <c r="I470" s="70">
        <f t="shared" si="53"/>
        <v>7.8610221098746713E-2</v>
      </c>
      <c r="J470" s="70">
        <f t="shared" si="54"/>
        <v>9.6681794914057928E-2</v>
      </c>
      <c r="K470" s="71">
        <f t="shared" si="55"/>
        <v>0</v>
      </c>
    </row>
    <row r="471" spans="1:11">
      <c r="A471" s="51">
        <v>40507</v>
      </c>
      <c r="B471" s="52">
        <v>109.58779026335218</v>
      </c>
      <c r="C471" s="53">
        <v>7274.4</v>
      </c>
      <c r="D471" s="54">
        <f t="shared" si="49"/>
        <v>44160</v>
      </c>
      <c r="E471" s="53">
        <f t="shared" si="50"/>
        <v>233.54453375964991</v>
      </c>
      <c r="F471" s="55">
        <f t="shared" si="51"/>
        <v>18235.759999999998</v>
      </c>
      <c r="H471" s="64">
        <f t="shared" si="52"/>
        <v>44160</v>
      </c>
      <c r="I471" s="70">
        <f t="shared" si="53"/>
        <v>7.8600838811545559E-2</v>
      </c>
      <c r="J471" s="70">
        <f t="shared" si="54"/>
        <v>9.6257730673904085E-2</v>
      </c>
      <c r="K471" s="71">
        <f t="shared" si="55"/>
        <v>0</v>
      </c>
    </row>
    <row r="472" spans="1:11">
      <c r="A472" s="51">
        <v>40508</v>
      </c>
      <c r="B472" s="52">
        <v>109.61124205046852</v>
      </c>
      <c r="C472" s="53">
        <v>7214.47</v>
      </c>
      <c r="D472" s="54">
        <f t="shared" si="49"/>
        <v>44161</v>
      </c>
      <c r="E472" s="53">
        <f t="shared" si="50"/>
        <v>233.56742112395833</v>
      </c>
      <c r="F472" s="55">
        <f t="shared" si="51"/>
        <v>18418.16</v>
      </c>
      <c r="H472" s="64">
        <f t="shared" si="52"/>
        <v>44161</v>
      </c>
      <c r="I472" s="70">
        <f t="shared" si="53"/>
        <v>7.8588329065878426E-2</v>
      </c>
      <c r="J472" s="70">
        <f t="shared" si="54"/>
        <v>9.8257508126520676E-2</v>
      </c>
      <c r="K472" s="71">
        <f t="shared" si="55"/>
        <v>0</v>
      </c>
    </row>
    <row r="473" spans="1:11">
      <c r="A473" s="51">
        <v>40511</v>
      </c>
      <c r="B473" s="52">
        <v>109.68194130159107</v>
      </c>
      <c r="C473" s="53">
        <v>7312.38</v>
      </c>
      <c r="D473" s="54">
        <f t="shared" si="49"/>
        <v>44162</v>
      </c>
      <c r="E473" s="53">
        <f t="shared" si="50"/>
        <v>233.59241283801862</v>
      </c>
      <c r="F473" s="55">
        <f t="shared" si="51"/>
        <v>18392.54</v>
      </c>
      <c r="H473" s="64">
        <f t="shared" si="52"/>
        <v>44162</v>
      </c>
      <c r="I473" s="70">
        <f t="shared" si="53"/>
        <v>7.853032438247709E-2</v>
      </c>
      <c r="J473" s="70">
        <f t="shared" si="54"/>
        <v>9.662538719537106E-2</v>
      </c>
      <c r="K473" s="71">
        <f t="shared" si="55"/>
        <v>0</v>
      </c>
    </row>
    <row r="474" spans="1:11">
      <c r="A474" s="51">
        <v>40512</v>
      </c>
      <c r="B474" s="52">
        <v>109.70574228285351</v>
      </c>
      <c r="C474" s="53">
        <v>7353.36</v>
      </c>
      <c r="D474" s="54">
        <f t="shared" si="49"/>
        <v>44162</v>
      </c>
      <c r="E474" s="53">
        <f t="shared" si="50"/>
        <v>233.59241283801862</v>
      </c>
      <c r="F474" s="55">
        <f t="shared" si="51"/>
        <v>18392.54</v>
      </c>
      <c r="H474" s="64">
        <f t="shared" si="52"/>
        <v>44162</v>
      </c>
      <c r="I474" s="70">
        <f t="shared" si="53"/>
        <v>7.8506923067293899E-2</v>
      </c>
      <c r="J474" s="70">
        <f t="shared" si="54"/>
        <v>9.6012703890649087E-2</v>
      </c>
      <c r="K474" s="71">
        <f t="shared" si="55"/>
        <v>0</v>
      </c>
    </row>
    <row r="475" spans="1:11">
      <c r="A475" s="51">
        <v>40513</v>
      </c>
      <c r="B475" s="52">
        <v>109.72998725189802</v>
      </c>
      <c r="C475" s="53">
        <v>7476.57</v>
      </c>
      <c r="D475" s="54">
        <f t="shared" si="49"/>
        <v>44166</v>
      </c>
      <c r="E475" s="53">
        <f t="shared" si="50"/>
        <v>233.64006569023761</v>
      </c>
      <c r="F475" s="55">
        <f t="shared" si="51"/>
        <v>18591.25</v>
      </c>
      <c r="H475" s="64">
        <f t="shared" si="52"/>
        <v>44166</v>
      </c>
      <c r="I475" s="70">
        <f t="shared" si="53"/>
        <v>7.8505089996610433E-2</v>
      </c>
      <c r="J475" s="70">
        <f t="shared" si="54"/>
        <v>9.5369436091680138E-2</v>
      </c>
      <c r="K475" s="71">
        <f t="shared" si="55"/>
        <v>0</v>
      </c>
    </row>
    <row r="476" spans="1:11">
      <c r="A476" s="51">
        <v>40514</v>
      </c>
      <c r="B476" s="52">
        <v>109.75423757908069</v>
      </c>
      <c r="C476" s="53">
        <v>7540.24</v>
      </c>
      <c r="D476" s="54">
        <f t="shared" si="49"/>
        <v>44167</v>
      </c>
      <c r="E476" s="53">
        <f t="shared" si="50"/>
        <v>233.63866384984348</v>
      </c>
      <c r="F476" s="55">
        <f t="shared" si="51"/>
        <v>18597.900000000001</v>
      </c>
      <c r="H476" s="64">
        <f t="shared" si="52"/>
        <v>44167</v>
      </c>
      <c r="I476" s="70">
        <f t="shared" si="53"/>
        <v>7.8480610840311105E-2</v>
      </c>
      <c r="J476" s="70">
        <f t="shared" si="54"/>
        <v>9.4480110878498058E-2</v>
      </c>
      <c r="K476" s="71">
        <f t="shared" si="55"/>
        <v>0</v>
      </c>
    </row>
    <row r="477" spans="1:11">
      <c r="A477" s="51">
        <v>40515</v>
      </c>
      <c r="B477" s="52">
        <v>109.77838351134811</v>
      </c>
      <c r="C477" s="53">
        <v>7516.53</v>
      </c>
      <c r="D477" s="54">
        <f t="shared" si="49"/>
        <v>44168</v>
      </c>
      <c r="E477" s="53">
        <f t="shared" si="50"/>
        <v>233.6585231362707</v>
      </c>
      <c r="F477" s="55">
        <f t="shared" si="51"/>
        <v>18626.53</v>
      </c>
      <c r="H477" s="64">
        <f t="shared" si="52"/>
        <v>44168</v>
      </c>
      <c r="I477" s="70">
        <f t="shared" si="53"/>
        <v>7.8466053670272151E-2</v>
      </c>
      <c r="J477" s="70">
        <f t="shared" si="54"/>
        <v>9.4993285542010364E-2</v>
      </c>
      <c r="K477" s="71">
        <f t="shared" si="55"/>
        <v>0</v>
      </c>
    </row>
    <row r="478" spans="1:11">
      <c r="A478" s="51">
        <v>40518</v>
      </c>
      <c r="B478" s="52">
        <v>109.85248392021826</v>
      </c>
      <c r="C478" s="53">
        <v>7515.86</v>
      </c>
      <c r="D478" s="54">
        <f t="shared" si="49"/>
        <v>44169</v>
      </c>
      <c r="E478" s="53">
        <f t="shared" si="50"/>
        <v>233.68188898858432</v>
      </c>
      <c r="F478" s="55">
        <f t="shared" si="51"/>
        <v>18803.27</v>
      </c>
      <c r="H478" s="64">
        <f t="shared" si="52"/>
        <v>44169</v>
      </c>
      <c r="I478" s="70">
        <f t="shared" si="53"/>
        <v>7.8404067672167788E-2</v>
      </c>
      <c r="J478" s="70">
        <f t="shared" si="54"/>
        <v>9.6037642895115516E-2</v>
      </c>
      <c r="K478" s="71">
        <f t="shared" si="55"/>
        <v>0</v>
      </c>
    </row>
    <row r="479" spans="1:11">
      <c r="A479" s="51">
        <v>40519</v>
      </c>
      <c r="B479" s="52">
        <v>109.87742043406814</v>
      </c>
      <c r="C479" s="53">
        <v>7496.19</v>
      </c>
      <c r="D479" s="54">
        <f t="shared" si="49"/>
        <v>44172</v>
      </c>
      <c r="E479" s="53">
        <f t="shared" si="50"/>
        <v>233.74638518994516</v>
      </c>
      <c r="F479" s="55">
        <f t="shared" si="51"/>
        <v>18941.150000000001</v>
      </c>
      <c r="H479" s="64">
        <f t="shared" si="52"/>
        <v>44172</v>
      </c>
      <c r="I479" s="70">
        <f t="shared" si="53"/>
        <v>7.8409350536403188E-2</v>
      </c>
      <c r="J479" s="70">
        <f t="shared" si="54"/>
        <v>9.7126173178737396E-2</v>
      </c>
      <c r="K479" s="71">
        <f t="shared" si="55"/>
        <v>0</v>
      </c>
    </row>
    <row r="480" spans="1:11">
      <c r="A480" s="51">
        <v>40520</v>
      </c>
      <c r="B480" s="52">
        <v>109.90247248592709</v>
      </c>
      <c r="C480" s="53">
        <v>7404.78</v>
      </c>
      <c r="D480" s="54">
        <f t="shared" si="49"/>
        <v>44173</v>
      </c>
      <c r="E480" s="53">
        <f t="shared" si="50"/>
        <v>233.76298118329362</v>
      </c>
      <c r="F480" s="55">
        <f t="shared" si="51"/>
        <v>18993.86</v>
      </c>
      <c r="H480" s="64">
        <f t="shared" si="52"/>
        <v>44173</v>
      </c>
      <c r="I480" s="70">
        <f t="shared" si="53"/>
        <v>7.839242217324327E-2</v>
      </c>
      <c r="J480" s="70">
        <f t="shared" si="54"/>
        <v>9.8778384512685058E-2</v>
      </c>
      <c r="K480" s="71">
        <f t="shared" si="55"/>
        <v>0</v>
      </c>
    </row>
    <row r="481" spans="1:11">
      <c r="A481" s="51">
        <v>40521</v>
      </c>
      <c r="B481" s="52">
        <v>109.92764015212637</v>
      </c>
      <c r="C481" s="53">
        <v>7232.7</v>
      </c>
      <c r="D481" s="54">
        <f t="shared" si="49"/>
        <v>44174</v>
      </c>
      <c r="E481" s="53">
        <f t="shared" si="50"/>
        <v>233.77653943620223</v>
      </c>
      <c r="F481" s="55">
        <f t="shared" si="51"/>
        <v>19186.95</v>
      </c>
      <c r="H481" s="64">
        <f t="shared" si="52"/>
        <v>44174</v>
      </c>
      <c r="I481" s="70">
        <f t="shared" si="53"/>
        <v>7.8373984466232782E-2</v>
      </c>
      <c r="J481" s="70">
        <f t="shared" si="54"/>
        <v>0.10247956718327367</v>
      </c>
      <c r="K481" s="71">
        <f t="shared" si="55"/>
        <v>0</v>
      </c>
    </row>
    <row r="482" spans="1:11">
      <c r="A482" s="51">
        <v>40522</v>
      </c>
      <c r="B482" s="52">
        <v>109.95325329228181</v>
      </c>
      <c r="C482" s="53">
        <v>7346.68</v>
      </c>
      <c r="D482" s="54">
        <f t="shared" si="49"/>
        <v>44175</v>
      </c>
      <c r="E482" s="53">
        <f t="shared" si="50"/>
        <v>233.80155352592192</v>
      </c>
      <c r="F482" s="55">
        <f t="shared" si="51"/>
        <v>19114.96</v>
      </c>
      <c r="H482" s="64">
        <f t="shared" si="52"/>
        <v>44175</v>
      </c>
      <c r="I482" s="70">
        <f t="shared" si="53"/>
        <v>7.8360399349066912E-2</v>
      </c>
      <c r="J482" s="70">
        <f t="shared" si="54"/>
        <v>0.10034335983886855</v>
      </c>
      <c r="K482" s="71">
        <f t="shared" si="55"/>
        <v>0</v>
      </c>
    </row>
    <row r="483" spans="1:11">
      <c r="A483" s="51">
        <v>40525</v>
      </c>
      <c r="B483" s="52">
        <v>110.03044047609299</v>
      </c>
      <c r="C483" s="53">
        <v>7409.77</v>
      </c>
      <c r="D483" s="54">
        <f t="shared" si="49"/>
        <v>44176</v>
      </c>
      <c r="E483" s="53">
        <f t="shared" si="50"/>
        <v>233.82376467350687</v>
      </c>
      <c r="F483" s="55">
        <f t="shared" si="51"/>
        <v>19165.330000000002</v>
      </c>
      <c r="H483" s="64">
        <f t="shared" si="52"/>
        <v>44176</v>
      </c>
      <c r="I483" s="70">
        <f t="shared" si="53"/>
        <v>7.8294970929815966E-2</v>
      </c>
      <c r="J483" s="70">
        <f t="shared" si="54"/>
        <v>9.9692232245390588E-2</v>
      </c>
      <c r="K483" s="71">
        <f t="shared" si="55"/>
        <v>0</v>
      </c>
    </row>
    <row r="484" spans="1:11">
      <c r="A484" s="51">
        <v>40526</v>
      </c>
      <c r="B484" s="52">
        <v>110.05629762960487</v>
      </c>
      <c r="C484" s="53">
        <v>7455.48</v>
      </c>
      <c r="D484" s="54">
        <f t="shared" si="49"/>
        <v>44179</v>
      </c>
      <c r="E484" s="53">
        <f t="shared" si="50"/>
        <v>233.88970297514479</v>
      </c>
      <c r="F484" s="55">
        <f t="shared" si="51"/>
        <v>19228.16</v>
      </c>
      <c r="H484" s="64">
        <f t="shared" si="52"/>
        <v>44179</v>
      </c>
      <c r="I484" s="70">
        <f t="shared" si="53"/>
        <v>7.8300037618348028E-2</v>
      </c>
      <c r="J484" s="70">
        <f t="shared" si="54"/>
        <v>9.9375898589539879E-2</v>
      </c>
      <c r="K484" s="71">
        <f t="shared" si="55"/>
        <v>0</v>
      </c>
    </row>
    <row r="485" spans="1:11">
      <c r="A485" s="51">
        <v>40527</v>
      </c>
      <c r="B485" s="52">
        <v>110.08216085954783</v>
      </c>
      <c r="C485" s="53">
        <v>7390.53</v>
      </c>
      <c r="D485" s="54">
        <f t="shared" si="49"/>
        <v>44180</v>
      </c>
      <c r="E485" s="53">
        <f t="shared" si="50"/>
        <v>233.91075304841254</v>
      </c>
      <c r="F485" s="55">
        <f t="shared" si="51"/>
        <v>19241.900000000001</v>
      </c>
      <c r="H485" s="64">
        <f t="shared" si="52"/>
        <v>44180</v>
      </c>
      <c r="I485" s="70">
        <f t="shared" si="53"/>
        <v>7.8284404921425743E-2</v>
      </c>
      <c r="J485" s="70">
        <f t="shared" si="54"/>
        <v>0.10041686280743978</v>
      </c>
      <c r="K485" s="71">
        <f t="shared" si="55"/>
        <v>0</v>
      </c>
    </row>
    <row r="486" spans="1:11">
      <c r="A486" s="51">
        <v>40528</v>
      </c>
      <c r="B486" s="52">
        <v>110.10792008518897</v>
      </c>
      <c r="C486" s="53">
        <v>7461.32</v>
      </c>
      <c r="D486" s="54">
        <f t="shared" si="49"/>
        <v>44181</v>
      </c>
      <c r="E486" s="53">
        <f t="shared" si="50"/>
        <v>233.93157110543385</v>
      </c>
      <c r="F486" s="55">
        <f t="shared" si="51"/>
        <v>19404.8</v>
      </c>
      <c r="H486" s="64">
        <f t="shared" si="52"/>
        <v>44181</v>
      </c>
      <c r="I486" s="70">
        <f t="shared" si="53"/>
        <v>7.8268772435509337E-2</v>
      </c>
      <c r="J486" s="70">
        <f t="shared" si="54"/>
        <v>0.1002955346556007</v>
      </c>
      <c r="K486" s="71">
        <f t="shared" si="55"/>
        <v>0</v>
      </c>
    </row>
    <row r="487" spans="1:11">
      <c r="A487" s="51">
        <v>40532</v>
      </c>
      <c r="B487" s="52">
        <v>110.21010023502802</v>
      </c>
      <c r="C487" s="53">
        <v>7462.81</v>
      </c>
      <c r="D487" s="54">
        <f t="shared" si="49"/>
        <v>44183</v>
      </c>
      <c r="E487" s="53">
        <f t="shared" si="50"/>
        <v>233.96921405635351</v>
      </c>
      <c r="F487" s="55">
        <f t="shared" si="51"/>
        <v>19519.419999999998</v>
      </c>
      <c r="H487" s="64">
        <f t="shared" si="52"/>
        <v>44183</v>
      </c>
      <c r="I487" s="70">
        <f t="shared" si="53"/>
        <v>7.8186108160908763E-2</v>
      </c>
      <c r="J487" s="70">
        <f t="shared" si="54"/>
        <v>0.10092175153199467</v>
      </c>
      <c r="K487" s="71">
        <f t="shared" si="55"/>
        <v>0</v>
      </c>
    </row>
    <row r="488" spans="1:11">
      <c r="A488" s="51">
        <v>40533</v>
      </c>
      <c r="B488" s="52">
        <v>110.23577918838278</v>
      </c>
      <c r="C488" s="53">
        <v>7530.04</v>
      </c>
      <c r="D488" s="54">
        <f t="shared" si="49"/>
        <v>44186</v>
      </c>
      <c r="E488" s="53">
        <f t="shared" si="50"/>
        <v>234.02326094480054</v>
      </c>
      <c r="F488" s="55">
        <f t="shared" si="51"/>
        <v>18906.45</v>
      </c>
      <c r="H488" s="64">
        <f t="shared" si="52"/>
        <v>44186</v>
      </c>
      <c r="I488" s="70">
        <f t="shared" si="53"/>
        <v>7.818589257372488E-2</v>
      </c>
      <c r="J488" s="70">
        <f t="shared" si="54"/>
        <v>9.6430910729994546E-2</v>
      </c>
      <c r="K488" s="71">
        <f t="shared" si="55"/>
        <v>0</v>
      </c>
    </row>
    <row r="489" spans="1:11">
      <c r="A489" s="51">
        <v>40534</v>
      </c>
      <c r="B489" s="52">
        <v>110.26168459649205</v>
      </c>
      <c r="C489" s="53">
        <v>7509.68</v>
      </c>
      <c r="D489" s="54">
        <f t="shared" si="49"/>
        <v>44187</v>
      </c>
      <c r="E489" s="53">
        <f t="shared" si="50"/>
        <v>234.04408901502464</v>
      </c>
      <c r="F489" s="55">
        <f t="shared" si="51"/>
        <v>19102.060000000001</v>
      </c>
      <c r="H489" s="64">
        <f t="shared" si="52"/>
        <v>44187</v>
      </c>
      <c r="I489" s="70">
        <f t="shared" si="53"/>
        <v>7.8170153724252733E-2</v>
      </c>
      <c r="J489" s="70">
        <f t="shared" si="54"/>
        <v>9.7857257942528975E-2</v>
      </c>
      <c r="K489" s="71">
        <f t="shared" si="55"/>
        <v>0</v>
      </c>
    </row>
    <row r="490" spans="1:11">
      <c r="A490" s="51">
        <v>40535</v>
      </c>
      <c r="B490" s="52">
        <v>110.28770635405681</v>
      </c>
      <c r="C490" s="53">
        <v>7504.13</v>
      </c>
      <c r="D490" s="54">
        <f t="shared" si="49"/>
        <v>44188</v>
      </c>
      <c r="E490" s="53">
        <f t="shared" si="50"/>
        <v>234.06725937983714</v>
      </c>
      <c r="F490" s="55">
        <f t="shared" si="51"/>
        <v>19293.259999999998</v>
      </c>
      <c r="H490" s="64">
        <f t="shared" si="52"/>
        <v>44188</v>
      </c>
      <c r="I490" s="70">
        <f t="shared" si="53"/>
        <v>7.8155385367986829E-2</v>
      </c>
      <c r="J490" s="70">
        <f t="shared" si="54"/>
        <v>9.9032478376045896E-2</v>
      </c>
      <c r="K490" s="71">
        <f t="shared" si="55"/>
        <v>0</v>
      </c>
    </row>
    <row r="491" spans="1:11">
      <c r="A491" s="51">
        <v>40536</v>
      </c>
      <c r="B491" s="52">
        <v>110.31384454046272</v>
      </c>
      <c r="C491" s="53">
        <v>7543.8</v>
      </c>
      <c r="D491" s="54">
        <f t="shared" si="49"/>
        <v>44189</v>
      </c>
      <c r="E491" s="53">
        <f t="shared" si="50"/>
        <v>234.08809136592194</v>
      </c>
      <c r="F491" s="55">
        <f t="shared" si="51"/>
        <v>19503.400000000001</v>
      </c>
      <c r="H491" s="64">
        <f t="shared" si="52"/>
        <v>44189</v>
      </c>
      <c r="I491" s="70">
        <f t="shared" si="53"/>
        <v>7.8139431386812896E-2</v>
      </c>
      <c r="J491" s="70">
        <f t="shared" si="54"/>
        <v>9.964376521600915E-2</v>
      </c>
      <c r="K491" s="71">
        <f t="shared" si="55"/>
        <v>0</v>
      </c>
    </row>
    <row r="492" spans="1:11">
      <c r="A492" s="51">
        <v>40539</v>
      </c>
      <c r="B492" s="52">
        <v>110.39227768393098</v>
      </c>
      <c r="C492" s="53">
        <v>7527.17</v>
      </c>
      <c r="D492" s="54">
        <f t="shared" si="49"/>
        <v>44189</v>
      </c>
      <c r="E492" s="53">
        <f t="shared" si="50"/>
        <v>234.08809136592194</v>
      </c>
      <c r="F492" s="55">
        <f t="shared" si="51"/>
        <v>19503.400000000001</v>
      </c>
      <c r="H492" s="64">
        <f t="shared" si="52"/>
        <v>44189</v>
      </c>
      <c r="I492" s="70">
        <f t="shared" si="53"/>
        <v>7.806280563454715E-2</v>
      </c>
      <c r="J492" s="70">
        <f t="shared" si="54"/>
        <v>9.9886471574890834E-2</v>
      </c>
      <c r="K492" s="71">
        <f t="shared" si="55"/>
        <v>0</v>
      </c>
    </row>
    <row r="493" spans="1:11">
      <c r="A493" s="51">
        <v>40540</v>
      </c>
      <c r="B493" s="52">
        <v>110.41855104601976</v>
      </c>
      <c r="C493" s="53">
        <v>7524.52</v>
      </c>
      <c r="D493" s="54">
        <f t="shared" si="49"/>
        <v>44193</v>
      </c>
      <c r="E493" s="53">
        <f t="shared" si="50"/>
        <v>234.17049037408273</v>
      </c>
      <c r="F493" s="55">
        <f t="shared" si="51"/>
        <v>19679.240000000002</v>
      </c>
      <c r="H493" s="64">
        <f t="shared" si="52"/>
        <v>44193</v>
      </c>
      <c r="I493" s="70">
        <f t="shared" si="53"/>
        <v>7.8075091996100188E-2</v>
      </c>
      <c r="J493" s="70">
        <f t="shared" si="54"/>
        <v>0.10091287849435226</v>
      </c>
      <c r="K493" s="71">
        <f t="shared" si="55"/>
        <v>0</v>
      </c>
    </row>
    <row r="494" spans="1:11">
      <c r="A494" s="51">
        <v>40541</v>
      </c>
      <c r="B494" s="52">
        <v>110.44472024261766</v>
      </c>
      <c r="C494" s="53">
        <v>7605.29</v>
      </c>
      <c r="D494" s="54">
        <f t="shared" si="49"/>
        <v>44194</v>
      </c>
      <c r="E494" s="53">
        <f t="shared" si="50"/>
        <v>234.19718580998537</v>
      </c>
      <c r="F494" s="55">
        <f t="shared" si="51"/>
        <v>19763.509999999998</v>
      </c>
      <c r="H494" s="64">
        <f t="shared" si="52"/>
        <v>44194</v>
      </c>
      <c r="I494" s="70">
        <f t="shared" si="53"/>
        <v>7.8061834080752401E-2</v>
      </c>
      <c r="J494" s="70">
        <f t="shared" si="54"/>
        <v>0.10020807942980925</v>
      </c>
      <c r="K494" s="71">
        <f t="shared" si="55"/>
        <v>0</v>
      </c>
    </row>
    <row r="495" spans="1:11">
      <c r="A495" s="51">
        <v>40542</v>
      </c>
      <c r="B495" s="52">
        <v>110.47056430715445</v>
      </c>
      <c r="C495" s="53">
        <v>7657.38</v>
      </c>
      <c r="D495" s="54">
        <f t="shared" si="49"/>
        <v>44195</v>
      </c>
      <c r="E495" s="53">
        <f t="shared" si="50"/>
        <v>234.2238842891677</v>
      </c>
      <c r="F495" s="55">
        <f t="shared" si="51"/>
        <v>19833.53</v>
      </c>
      <c r="H495" s="64">
        <f t="shared" si="52"/>
        <v>44195</v>
      </c>
      <c r="I495" s="70">
        <f t="shared" si="53"/>
        <v>7.8048899666922633E-2</v>
      </c>
      <c r="J495" s="70">
        <f t="shared" si="54"/>
        <v>9.9846258582125147E-2</v>
      </c>
      <c r="K495" s="71">
        <f t="shared" si="55"/>
        <v>0</v>
      </c>
    </row>
    <row r="496" spans="1:11">
      <c r="A496" s="51">
        <v>40543</v>
      </c>
      <c r="B496" s="52">
        <v>110.49553065468787</v>
      </c>
      <c r="C496" s="53">
        <v>7698.29</v>
      </c>
      <c r="D496" s="54">
        <f t="shared" si="49"/>
        <v>44196</v>
      </c>
      <c r="E496" s="53">
        <f t="shared" si="50"/>
        <v>234.24824357313381</v>
      </c>
      <c r="F496" s="55">
        <f t="shared" si="51"/>
        <v>19833.189999999999</v>
      </c>
      <c r="H496" s="64">
        <f t="shared" si="52"/>
        <v>44196</v>
      </c>
      <c r="I496" s="70">
        <f t="shared" si="53"/>
        <v>7.8035749720286374E-2</v>
      </c>
      <c r="J496" s="70">
        <f t="shared" si="54"/>
        <v>9.9258495026290916E-2</v>
      </c>
      <c r="K496" s="71">
        <f t="shared" si="55"/>
        <v>0</v>
      </c>
    </row>
    <row r="497" spans="1:11">
      <c r="A497" s="51">
        <v>40546</v>
      </c>
      <c r="B497" s="52">
        <v>110.56845770491998</v>
      </c>
      <c r="C497" s="53">
        <v>7727.31</v>
      </c>
      <c r="D497" s="54">
        <f t="shared" si="49"/>
        <v>44197</v>
      </c>
      <c r="E497" s="53">
        <f t="shared" si="50"/>
        <v>234.27143414924757</v>
      </c>
      <c r="F497" s="55">
        <f t="shared" si="51"/>
        <v>19885.36</v>
      </c>
      <c r="H497" s="64">
        <f t="shared" si="52"/>
        <v>44197</v>
      </c>
      <c r="I497" s="70">
        <f t="shared" si="53"/>
        <v>7.7975296550847339E-2</v>
      </c>
      <c r="J497" s="70">
        <f t="shared" si="54"/>
        <v>9.9133670835058529E-2</v>
      </c>
      <c r="K497" s="71">
        <f t="shared" si="55"/>
        <v>0</v>
      </c>
    </row>
    <row r="498" spans="1:11">
      <c r="A498" s="51">
        <v>40547</v>
      </c>
      <c r="B498" s="52">
        <v>110.59245106024194</v>
      </c>
      <c r="C498" s="53">
        <v>7713.22</v>
      </c>
      <c r="D498" s="54">
        <f t="shared" si="49"/>
        <v>44200</v>
      </c>
      <c r="E498" s="53">
        <f t="shared" si="50"/>
        <v>234.33890432228256</v>
      </c>
      <c r="F498" s="55">
        <f t="shared" si="51"/>
        <v>20047.61</v>
      </c>
      <c r="H498" s="64">
        <f t="shared" si="52"/>
        <v>44200</v>
      </c>
      <c r="I498" s="70">
        <f t="shared" si="53"/>
        <v>7.7982948270560293E-2</v>
      </c>
      <c r="J498" s="70">
        <f t="shared" si="54"/>
        <v>0.10022798837050528</v>
      </c>
      <c r="K498" s="71">
        <f t="shared" si="55"/>
        <v>0</v>
      </c>
    </row>
    <row r="499" spans="1:11">
      <c r="A499" s="51">
        <v>40548</v>
      </c>
      <c r="B499" s="52">
        <v>110.61578606741566</v>
      </c>
      <c r="C499" s="53">
        <v>7629.67</v>
      </c>
      <c r="D499" s="54">
        <f t="shared" si="49"/>
        <v>44201</v>
      </c>
      <c r="E499" s="53">
        <f t="shared" si="50"/>
        <v>234.35554238448944</v>
      </c>
      <c r="F499" s="55">
        <f t="shared" si="51"/>
        <v>20142.13</v>
      </c>
      <c r="H499" s="64">
        <f t="shared" si="52"/>
        <v>44201</v>
      </c>
      <c r="I499" s="70">
        <f t="shared" si="53"/>
        <v>7.7967858742510332E-2</v>
      </c>
      <c r="J499" s="70">
        <f t="shared" si="54"/>
        <v>0.10194511515920146</v>
      </c>
      <c r="K499" s="71">
        <f t="shared" si="55"/>
        <v>0</v>
      </c>
    </row>
    <row r="500" spans="1:11">
      <c r="A500" s="51">
        <v>40549</v>
      </c>
      <c r="B500" s="52">
        <v>110.63890476670373</v>
      </c>
      <c r="C500" s="53">
        <v>7590.1</v>
      </c>
      <c r="D500" s="54">
        <f t="shared" si="49"/>
        <v>44202</v>
      </c>
      <c r="E500" s="53">
        <f t="shared" si="50"/>
        <v>234.37147856137156</v>
      </c>
      <c r="F500" s="55">
        <f t="shared" si="51"/>
        <v>20066.560000000001</v>
      </c>
      <c r="H500" s="64">
        <f t="shared" si="52"/>
        <v>44202</v>
      </c>
      <c r="I500" s="70">
        <f t="shared" si="53"/>
        <v>7.7952661607620044E-2</v>
      </c>
      <c r="J500" s="70">
        <f t="shared" si="54"/>
        <v>0.10210390963097193</v>
      </c>
      <c r="K500" s="71">
        <f t="shared" si="55"/>
        <v>0</v>
      </c>
    </row>
    <row r="501" spans="1:11">
      <c r="A501" s="51">
        <v>40550</v>
      </c>
      <c r="B501" s="52">
        <v>110.66213893670475</v>
      </c>
      <c r="C501" s="53">
        <v>7409.81</v>
      </c>
      <c r="D501" s="54">
        <f t="shared" si="49"/>
        <v>44203</v>
      </c>
      <c r="E501" s="53">
        <f t="shared" si="50"/>
        <v>234.37827533424985</v>
      </c>
      <c r="F501" s="55">
        <f t="shared" si="51"/>
        <v>20053.97</v>
      </c>
      <c r="H501" s="64">
        <f t="shared" si="52"/>
        <v>44203</v>
      </c>
      <c r="I501" s="70">
        <f t="shared" si="53"/>
        <v>7.7933153172201619E-2</v>
      </c>
      <c r="J501" s="70">
        <f t="shared" si="54"/>
        <v>0.10468721783606427</v>
      </c>
      <c r="K501" s="71">
        <f t="shared" si="55"/>
        <v>0</v>
      </c>
    </row>
    <row r="502" spans="1:11">
      <c r="A502" s="51">
        <v>40553</v>
      </c>
      <c r="B502" s="52">
        <v>110.7325200570685</v>
      </c>
      <c r="C502" s="53">
        <v>7231.93</v>
      </c>
      <c r="D502" s="54">
        <f t="shared" si="49"/>
        <v>44204</v>
      </c>
      <c r="E502" s="53">
        <f t="shared" si="50"/>
        <v>234.39866624420392</v>
      </c>
      <c r="F502" s="55">
        <f t="shared" si="51"/>
        <v>20351.669999999998</v>
      </c>
      <c r="H502" s="64">
        <f t="shared" si="52"/>
        <v>44204</v>
      </c>
      <c r="I502" s="70">
        <f t="shared" si="53"/>
        <v>7.7873997649162696E-2</v>
      </c>
      <c r="J502" s="70">
        <f t="shared" si="54"/>
        <v>0.10900775691452158</v>
      </c>
      <c r="K502" s="71">
        <f t="shared" si="55"/>
        <v>0</v>
      </c>
    </row>
    <row r="503" spans="1:11">
      <c r="A503" s="51">
        <v>40554</v>
      </c>
      <c r="B503" s="52">
        <v>110.75610608384065</v>
      </c>
      <c r="C503" s="53">
        <v>7220.95</v>
      </c>
      <c r="D503" s="54">
        <f t="shared" si="49"/>
        <v>44207</v>
      </c>
      <c r="E503" s="53">
        <f t="shared" si="50"/>
        <v>234.39936944020266</v>
      </c>
      <c r="F503" s="55">
        <f t="shared" si="51"/>
        <v>20546.740000000002</v>
      </c>
      <c r="H503" s="64">
        <f t="shared" si="52"/>
        <v>44207</v>
      </c>
      <c r="I503" s="70">
        <f t="shared" si="53"/>
        <v>7.7851364977101323E-2</v>
      </c>
      <c r="J503" s="70">
        <f t="shared" si="54"/>
        <v>0.11023485804648603</v>
      </c>
      <c r="K503" s="71">
        <f t="shared" si="55"/>
        <v>0</v>
      </c>
    </row>
    <row r="504" spans="1:11">
      <c r="A504" s="51">
        <v>40555</v>
      </c>
      <c r="B504" s="52">
        <v>110.77980789054259</v>
      </c>
      <c r="C504" s="53">
        <v>7357.95</v>
      </c>
      <c r="D504" s="54">
        <f t="shared" si="49"/>
        <v>44208</v>
      </c>
      <c r="E504" s="53">
        <f t="shared" si="50"/>
        <v>234.42116858156058</v>
      </c>
      <c r="F504" s="55">
        <f t="shared" si="51"/>
        <v>20658.34</v>
      </c>
      <c r="H504" s="64">
        <f t="shared" si="52"/>
        <v>44208</v>
      </c>
      <c r="I504" s="70">
        <f t="shared" si="53"/>
        <v>7.7838325056088786E-2</v>
      </c>
      <c r="J504" s="70">
        <f t="shared" si="54"/>
        <v>0.10875057701722923</v>
      </c>
      <c r="K504" s="71">
        <f t="shared" si="55"/>
        <v>0</v>
      </c>
    </row>
    <row r="505" spans="1:11">
      <c r="A505" s="51">
        <v>40556</v>
      </c>
      <c r="B505" s="52">
        <v>110.80340398962328</v>
      </c>
      <c r="C505" s="53">
        <v>7218.21</v>
      </c>
      <c r="D505" s="54">
        <f t="shared" si="49"/>
        <v>44209</v>
      </c>
      <c r="E505" s="53">
        <f t="shared" si="50"/>
        <v>234.44953354295896</v>
      </c>
      <c r="F505" s="55">
        <f t="shared" si="51"/>
        <v>20660.349999999999</v>
      </c>
      <c r="H505" s="64">
        <f t="shared" si="52"/>
        <v>44209</v>
      </c>
      <c r="I505" s="70">
        <f t="shared" si="53"/>
        <v>7.7828410644804391E-2</v>
      </c>
      <c r="J505" s="70">
        <f t="shared" si="54"/>
        <v>0.11088938303635887</v>
      </c>
      <c r="K505" s="71">
        <f t="shared" si="55"/>
        <v>0</v>
      </c>
    </row>
    <row r="506" spans="1:11">
      <c r="A506" s="51">
        <v>40557</v>
      </c>
      <c r="B506" s="52">
        <v>110.8266727044611</v>
      </c>
      <c r="C506" s="53">
        <v>7096.04</v>
      </c>
      <c r="D506" s="54">
        <f t="shared" si="49"/>
        <v>44210</v>
      </c>
      <c r="E506" s="53">
        <f t="shared" si="50"/>
        <v>234.47063400097781</v>
      </c>
      <c r="F506" s="55">
        <f t="shared" si="51"/>
        <v>20706.07</v>
      </c>
      <c r="H506" s="64">
        <f t="shared" si="52"/>
        <v>44210</v>
      </c>
      <c r="I506" s="70">
        <f t="shared" si="53"/>
        <v>7.7815478721241282E-2</v>
      </c>
      <c r="J506" s="70">
        <f t="shared" si="54"/>
        <v>0.11303331137495443</v>
      </c>
      <c r="K506" s="71">
        <f t="shared" si="55"/>
        <v>0</v>
      </c>
    </row>
    <row r="507" spans="1:11">
      <c r="A507" s="51">
        <v>40560</v>
      </c>
      <c r="B507" s="52">
        <v>110.89815590835548</v>
      </c>
      <c r="C507" s="53">
        <v>7096.3</v>
      </c>
      <c r="D507" s="54">
        <f t="shared" si="49"/>
        <v>44211</v>
      </c>
      <c r="E507" s="53">
        <f t="shared" si="50"/>
        <v>234.4856401215539</v>
      </c>
      <c r="F507" s="55">
        <f t="shared" si="51"/>
        <v>20476.38</v>
      </c>
      <c r="H507" s="64">
        <f t="shared" si="52"/>
        <v>44211</v>
      </c>
      <c r="I507" s="70">
        <f t="shared" si="53"/>
        <v>7.775288164929206E-2</v>
      </c>
      <c r="J507" s="70">
        <f t="shared" si="54"/>
        <v>0.11178835616956917</v>
      </c>
      <c r="K507" s="71">
        <f t="shared" si="55"/>
        <v>0</v>
      </c>
    </row>
    <row r="508" spans="1:11">
      <c r="A508" s="51">
        <v>40561</v>
      </c>
      <c r="B508" s="52">
        <v>110.92210991003168</v>
      </c>
      <c r="C508" s="53">
        <v>7183.71</v>
      </c>
      <c r="D508" s="54">
        <f t="shared" si="49"/>
        <v>44214</v>
      </c>
      <c r="E508" s="53">
        <f t="shared" si="50"/>
        <v>234.52433025217394</v>
      </c>
      <c r="F508" s="55">
        <f t="shared" si="51"/>
        <v>20260.18</v>
      </c>
      <c r="H508" s="64">
        <f t="shared" si="52"/>
        <v>44214</v>
      </c>
      <c r="I508" s="70">
        <f t="shared" si="53"/>
        <v>7.774738617049648E-2</v>
      </c>
      <c r="J508" s="70">
        <f t="shared" si="54"/>
        <v>0.10925003414403767</v>
      </c>
      <c r="K508" s="71">
        <f t="shared" si="55"/>
        <v>0</v>
      </c>
    </row>
    <row r="509" spans="1:11">
      <c r="A509" s="51">
        <v>40562</v>
      </c>
      <c r="B509" s="52">
        <v>110.94606908577225</v>
      </c>
      <c r="C509" s="53">
        <v>7142.3</v>
      </c>
      <c r="D509" s="54">
        <f t="shared" si="49"/>
        <v>44215</v>
      </c>
      <c r="E509" s="53">
        <f t="shared" si="50"/>
        <v>234.54098147962182</v>
      </c>
      <c r="F509" s="55">
        <f t="shared" si="51"/>
        <v>20600.41</v>
      </c>
      <c r="H509" s="64">
        <f t="shared" si="52"/>
        <v>44215</v>
      </c>
      <c r="I509" s="70">
        <f t="shared" si="53"/>
        <v>7.7731761188835957E-2</v>
      </c>
      <c r="J509" s="70">
        <f t="shared" si="54"/>
        <v>0.11174139743326772</v>
      </c>
      <c r="K509" s="71">
        <f t="shared" si="55"/>
        <v>0</v>
      </c>
    </row>
    <row r="510" spans="1:11">
      <c r="A510" s="51">
        <v>40563</v>
      </c>
      <c r="B510" s="52">
        <v>110.97025532883295</v>
      </c>
      <c r="C510" s="53">
        <v>7168.11</v>
      </c>
      <c r="D510" s="54">
        <f t="shared" si="49"/>
        <v>44216</v>
      </c>
      <c r="E510" s="53">
        <f t="shared" si="50"/>
        <v>234.56560828267718</v>
      </c>
      <c r="F510" s="55">
        <f t="shared" si="51"/>
        <v>20775.669999999998</v>
      </c>
      <c r="H510" s="64">
        <f t="shared" si="52"/>
        <v>44216</v>
      </c>
      <c r="I510" s="70">
        <f t="shared" si="53"/>
        <v>7.7719584855195922E-2</v>
      </c>
      <c r="J510" s="70">
        <f t="shared" si="54"/>
        <v>0.11228232934469351</v>
      </c>
      <c r="K510" s="71">
        <f t="shared" si="55"/>
        <v>0</v>
      </c>
    </row>
    <row r="511" spans="1:11">
      <c r="A511" s="51">
        <v>40564</v>
      </c>
      <c r="B511" s="52">
        <v>110.99455781474995</v>
      </c>
      <c r="C511" s="53">
        <v>7149.19</v>
      </c>
      <c r="D511" s="54">
        <f t="shared" si="49"/>
        <v>44217</v>
      </c>
      <c r="E511" s="53">
        <f t="shared" si="50"/>
        <v>234.5883611466806</v>
      </c>
      <c r="F511" s="55">
        <f t="shared" si="51"/>
        <v>20700.02</v>
      </c>
      <c r="H511" s="64">
        <f t="shared" si="52"/>
        <v>44217</v>
      </c>
      <c r="I511" s="70">
        <f t="shared" si="53"/>
        <v>7.7706438833506697E-2</v>
      </c>
      <c r="J511" s="70">
        <f t="shared" si="54"/>
        <v>0.11217055435715362</v>
      </c>
      <c r="K511" s="71">
        <f t="shared" si="55"/>
        <v>0</v>
      </c>
    </row>
    <row r="512" spans="1:11">
      <c r="A512" s="51">
        <v>40567</v>
      </c>
      <c r="B512" s="52">
        <v>111.06748123923424</v>
      </c>
      <c r="C512" s="53">
        <v>7207.96</v>
      </c>
      <c r="D512" s="54">
        <f t="shared" si="49"/>
        <v>44218</v>
      </c>
      <c r="E512" s="53">
        <f t="shared" si="50"/>
        <v>234.61064704098953</v>
      </c>
      <c r="F512" s="55">
        <f t="shared" si="51"/>
        <v>20390.57</v>
      </c>
      <c r="H512" s="64">
        <f t="shared" si="52"/>
        <v>44218</v>
      </c>
      <c r="I512" s="70">
        <f t="shared" si="53"/>
        <v>7.764589619534723E-2</v>
      </c>
      <c r="J512" s="70">
        <f t="shared" si="54"/>
        <v>0.10958786858643887</v>
      </c>
      <c r="K512" s="71">
        <f t="shared" si="55"/>
        <v>0</v>
      </c>
    </row>
    <row r="513" spans="1:11">
      <c r="A513" s="51">
        <v>40568</v>
      </c>
      <c r="B513" s="52">
        <v>111.09180501762563</v>
      </c>
      <c r="C513" s="53">
        <v>7137.87</v>
      </c>
      <c r="D513" s="54">
        <f t="shared" si="49"/>
        <v>44221</v>
      </c>
      <c r="E513" s="53">
        <f t="shared" si="50"/>
        <v>234.65428462133917</v>
      </c>
      <c r="F513" s="55">
        <f t="shared" si="51"/>
        <v>20201.900000000001</v>
      </c>
      <c r="H513" s="64">
        <f t="shared" si="52"/>
        <v>44221</v>
      </c>
      <c r="I513" s="70">
        <f t="shared" si="53"/>
        <v>7.7642340689745959E-2</v>
      </c>
      <c r="J513" s="70">
        <f t="shared" si="54"/>
        <v>0.10964065057302208</v>
      </c>
      <c r="K513" s="71">
        <f t="shared" si="55"/>
        <v>0</v>
      </c>
    </row>
    <row r="514" spans="1:11">
      <c r="A514" s="51">
        <v>40570</v>
      </c>
      <c r="B514" s="52">
        <v>111.14112977905344</v>
      </c>
      <c r="C514" s="53">
        <v>7034.29</v>
      </c>
      <c r="D514" s="54">
        <f t="shared" ref="D514:D577" si="56">VLOOKUP(EDATE(A514,120),A:A,1,1)</f>
        <v>44223</v>
      </c>
      <c r="E514" s="53">
        <f t="shared" ref="E514:E577" si="57">VLOOKUP(D514,A:B,2,0)</f>
        <v>234.70074616969418</v>
      </c>
      <c r="F514" s="55">
        <f t="shared" ref="F514:F577" si="58">VLOOKUP(D514,A:C,3,0)</f>
        <v>19818.34</v>
      </c>
      <c r="H514" s="64">
        <f t="shared" ref="H514:H577" si="59">D514</f>
        <v>44223</v>
      </c>
      <c r="I514" s="70">
        <f t="shared" ref="I514:I577" si="60">(E514/B514)^(1/10)-1</f>
        <v>7.7615839520872365E-2</v>
      </c>
      <c r="J514" s="70">
        <f t="shared" ref="J514:J577" si="61">(F514/C514)^(1/10)-1</f>
        <v>0.10913574174519836</v>
      </c>
      <c r="K514" s="71">
        <f t="shared" si="55"/>
        <v>0</v>
      </c>
    </row>
    <row r="515" spans="1:11">
      <c r="A515" s="51">
        <v>40571</v>
      </c>
      <c r="B515" s="52">
        <v>111.16546968647505</v>
      </c>
      <c r="C515" s="53">
        <v>6918.59</v>
      </c>
      <c r="D515" s="54">
        <f t="shared" si="56"/>
        <v>44224</v>
      </c>
      <c r="E515" s="53">
        <f t="shared" si="57"/>
        <v>234.7232774413265</v>
      </c>
      <c r="F515" s="55">
        <f t="shared" si="58"/>
        <v>19605.59</v>
      </c>
      <c r="H515" s="64">
        <f t="shared" si="59"/>
        <v>44224</v>
      </c>
      <c r="I515" s="70">
        <f t="shared" si="60"/>
        <v>7.7602587014802271E-2</v>
      </c>
      <c r="J515" s="70">
        <f t="shared" si="61"/>
        <v>0.10977830905064012</v>
      </c>
      <c r="K515" s="71">
        <f t="shared" ref="K515:K578" si="62">IF(I515&gt;J515,1,0)</f>
        <v>0</v>
      </c>
    </row>
    <row r="516" spans="1:11">
      <c r="A516" s="51">
        <v>40574</v>
      </c>
      <c r="B516" s="52">
        <v>111.2398393856953</v>
      </c>
      <c r="C516" s="53">
        <v>6910.76</v>
      </c>
      <c r="D516" s="54">
        <f t="shared" si="56"/>
        <v>44225</v>
      </c>
      <c r="E516" s="53">
        <f t="shared" si="57"/>
        <v>234.74792338545785</v>
      </c>
      <c r="F516" s="55">
        <f t="shared" si="58"/>
        <v>19346.03</v>
      </c>
      <c r="H516" s="64">
        <f t="shared" si="59"/>
        <v>44225</v>
      </c>
      <c r="I516" s="70">
        <f t="shared" si="60"/>
        <v>7.7541835451350183E-2</v>
      </c>
      <c r="J516" s="70">
        <f t="shared" si="61"/>
        <v>0.10842574545390327</v>
      </c>
      <c r="K516" s="71">
        <f t="shared" si="62"/>
        <v>0</v>
      </c>
    </row>
    <row r="517" spans="1:11">
      <c r="A517" s="51">
        <v>40575</v>
      </c>
      <c r="B517" s="52">
        <v>111.26475710971771</v>
      </c>
      <c r="C517" s="53">
        <v>6799.42</v>
      </c>
      <c r="D517" s="54">
        <f t="shared" si="56"/>
        <v>44228</v>
      </c>
      <c r="E517" s="53">
        <f t="shared" si="57"/>
        <v>234.81341805608238</v>
      </c>
      <c r="F517" s="55">
        <f t="shared" si="58"/>
        <v>20263.439999999999</v>
      </c>
      <c r="H517" s="64">
        <f t="shared" si="59"/>
        <v>44228</v>
      </c>
      <c r="I517" s="70">
        <f t="shared" si="60"/>
        <v>7.7547760457601367E-2</v>
      </c>
      <c r="J517" s="70">
        <f t="shared" si="61"/>
        <v>0.11538328172290258</v>
      </c>
      <c r="K517" s="71">
        <f t="shared" si="62"/>
        <v>0</v>
      </c>
    </row>
    <row r="518" spans="1:11">
      <c r="A518" s="51">
        <v>40576</v>
      </c>
      <c r="B518" s="52">
        <v>111.28968041531029</v>
      </c>
      <c r="C518" s="53">
        <v>6817.99</v>
      </c>
      <c r="D518" s="54">
        <f t="shared" si="56"/>
        <v>44229</v>
      </c>
      <c r="E518" s="53">
        <f t="shared" si="57"/>
        <v>234.83243794294492</v>
      </c>
      <c r="F518" s="55">
        <f t="shared" si="58"/>
        <v>20783.689999999999</v>
      </c>
      <c r="H518" s="64">
        <f t="shared" si="59"/>
        <v>44229</v>
      </c>
      <c r="I518" s="70">
        <f t="shared" si="60"/>
        <v>7.7532353984244295E-2</v>
      </c>
      <c r="J518" s="70">
        <f t="shared" si="61"/>
        <v>0.117909455746527</v>
      </c>
      <c r="K518" s="71">
        <f t="shared" si="62"/>
        <v>0</v>
      </c>
    </row>
    <row r="519" spans="1:11">
      <c r="A519" s="51">
        <v>40577</v>
      </c>
      <c r="B519" s="52">
        <v>111.31427543468207</v>
      </c>
      <c r="C519" s="53">
        <v>6936.95</v>
      </c>
      <c r="D519" s="54">
        <f t="shared" si="56"/>
        <v>44230</v>
      </c>
      <c r="E519" s="53">
        <f t="shared" si="57"/>
        <v>234.8514593704183</v>
      </c>
      <c r="F519" s="55">
        <f t="shared" si="58"/>
        <v>20985.32</v>
      </c>
      <c r="H519" s="64">
        <f t="shared" si="59"/>
        <v>44230</v>
      </c>
      <c r="I519" s="70">
        <f t="shared" si="60"/>
        <v>7.7517270914389202E-2</v>
      </c>
      <c r="J519" s="70">
        <f t="shared" si="61"/>
        <v>0.11705537643936448</v>
      </c>
      <c r="K519" s="71">
        <f t="shared" si="62"/>
        <v>0</v>
      </c>
    </row>
    <row r="520" spans="1:11">
      <c r="A520" s="51">
        <v>40578</v>
      </c>
      <c r="B520" s="52">
        <v>111.33865326100226</v>
      </c>
      <c r="C520" s="53">
        <v>6773.79</v>
      </c>
      <c r="D520" s="54">
        <f t="shared" si="56"/>
        <v>44231</v>
      </c>
      <c r="E520" s="53">
        <f t="shared" si="57"/>
        <v>234.87330055613972</v>
      </c>
      <c r="F520" s="55">
        <f t="shared" si="58"/>
        <v>21135.31</v>
      </c>
      <c r="H520" s="64">
        <f t="shared" si="59"/>
        <v>44231</v>
      </c>
      <c r="I520" s="70">
        <f t="shared" si="60"/>
        <v>7.7503696399901623E-2</v>
      </c>
      <c r="J520" s="70">
        <f t="shared" si="61"/>
        <v>0.12051503787272044</v>
      </c>
      <c r="K520" s="71">
        <f t="shared" si="62"/>
        <v>0</v>
      </c>
    </row>
    <row r="521" spans="1:11">
      <c r="A521" s="51">
        <v>40581</v>
      </c>
      <c r="B521" s="52">
        <v>111.41146874023495</v>
      </c>
      <c r="C521" s="53">
        <v>6774.07</v>
      </c>
      <c r="D521" s="54">
        <f t="shared" si="56"/>
        <v>44232</v>
      </c>
      <c r="E521" s="53">
        <f t="shared" si="57"/>
        <v>234.90430383181314</v>
      </c>
      <c r="F521" s="55">
        <f t="shared" si="58"/>
        <v>21175.89</v>
      </c>
      <c r="H521" s="64">
        <f t="shared" si="59"/>
        <v>44232</v>
      </c>
      <c r="I521" s="70">
        <f t="shared" si="60"/>
        <v>7.74474742683815E-2</v>
      </c>
      <c r="J521" s="70">
        <f t="shared" si="61"/>
        <v>0.1207253596683211</v>
      </c>
      <c r="K521" s="71">
        <f t="shared" si="62"/>
        <v>0</v>
      </c>
    </row>
    <row r="522" spans="1:11">
      <c r="A522" s="51">
        <v>40582</v>
      </c>
      <c r="B522" s="52">
        <v>111.43586785188906</v>
      </c>
      <c r="C522" s="53">
        <v>6669.45</v>
      </c>
      <c r="D522" s="54">
        <f t="shared" si="56"/>
        <v>44235</v>
      </c>
      <c r="E522" s="53">
        <f t="shared" si="57"/>
        <v>234.97195627131671</v>
      </c>
      <c r="F522" s="55">
        <f t="shared" si="58"/>
        <v>21447.64</v>
      </c>
      <c r="H522" s="64">
        <f t="shared" si="59"/>
        <v>44235</v>
      </c>
      <c r="I522" s="70">
        <f t="shared" si="60"/>
        <v>7.7454906797453038E-2</v>
      </c>
      <c r="J522" s="70">
        <f t="shared" si="61"/>
        <v>0.12390330683708184</v>
      </c>
      <c r="K522" s="71">
        <f t="shared" si="62"/>
        <v>0</v>
      </c>
    </row>
    <row r="523" spans="1:11">
      <c r="A523" s="51">
        <v>40583</v>
      </c>
      <c r="B523" s="52">
        <v>111.46038374281649</v>
      </c>
      <c r="C523" s="53">
        <v>6595.38</v>
      </c>
      <c r="D523" s="54">
        <f t="shared" si="56"/>
        <v>44236</v>
      </c>
      <c r="E523" s="53">
        <f t="shared" si="57"/>
        <v>234.99286877542485</v>
      </c>
      <c r="F523" s="55">
        <f t="shared" si="58"/>
        <v>21440.42</v>
      </c>
      <c r="H523" s="64">
        <f t="shared" si="59"/>
        <v>44236</v>
      </c>
      <c r="I523" s="70">
        <f t="shared" si="60"/>
        <v>7.7440794410953639E-2</v>
      </c>
      <c r="J523" s="70">
        <f t="shared" si="61"/>
        <v>0.12512130011058864</v>
      </c>
      <c r="K523" s="71">
        <f t="shared" si="62"/>
        <v>0</v>
      </c>
    </row>
    <row r="524" spans="1:11">
      <c r="A524" s="51">
        <v>40584</v>
      </c>
      <c r="B524" s="52">
        <v>111.48501648762365</v>
      </c>
      <c r="C524" s="53">
        <v>6560.54</v>
      </c>
      <c r="D524" s="54">
        <f t="shared" si="56"/>
        <v>44237</v>
      </c>
      <c r="E524" s="53">
        <f t="shared" si="57"/>
        <v>235.02271286975932</v>
      </c>
      <c r="F524" s="55">
        <f t="shared" si="58"/>
        <v>21436.44</v>
      </c>
      <c r="H524" s="64">
        <f t="shared" si="59"/>
        <v>44237</v>
      </c>
      <c r="I524" s="70">
        <f t="shared" si="60"/>
        <v>7.7430668277018944E-2</v>
      </c>
      <c r="J524" s="70">
        <f t="shared" si="61"/>
        <v>0.12569647850206356</v>
      </c>
      <c r="K524" s="71">
        <f t="shared" si="62"/>
        <v>0</v>
      </c>
    </row>
    <row r="525" spans="1:11">
      <c r="A525" s="51">
        <v>40585</v>
      </c>
      <c r="B525" s="52">
        <v>111.50932022121796</v>
      </c>
      <c r="C525" s="53">
        <v>6666.91</v>
      </c>
      <c r="D525" s="54">
        <f t="shared" si="56"/>
        <v>44238</v>
      </c>
      <c r="E525" s="53">
        <f t="shared" si="57"/>
        <v>235.0476252773235</v>
      </c>
      <c r="F525" s="55">
        <f t="shared" si="58"/>
        <v>21536</v>
      </c>
      <c r="H525" s="64">
        <f t="shared" si="59"/>
        <v>44238</v>
      </c>
      <c r="I525" s="70">
        <f t="shared" si="60"/>
        <v>7.7418603075649628E-2</v>
      </c>
      <c r="J525" s="70">
        <f t="shared" si="61"/>
        <v>0.12440830583181928</v>
      </c>
      <c r="K525" s="71">
        <f t="shared" si="62"/>
        <v>0</v>
      </c>
    </row>
    <row r="526" spans="1:11">
      <c r="A526" s="51">
        <v>40588</v>
      </c>
      <c r="B526" s="52">
        <v>111.58458901236729</v>
      </c>
      <c r="C526" s="53">
        <v>6850.18</v>
      </c>
      <c r="D526" s="54">
        <f t="shared" si="56"/>
        <v>44239</v>
      </c>
      <c r="E526" s="53">
        <f t="shared" si="57"/>
        <v>235.07018984935016</v>
      </c>
      <c r="F526" s="55">
        <f t="shared" si="58"/>
        <v>21521.82</v>
      </c>
      <c r="H526" s="64">
        <f t="shared" si="59"/>
        <v>44239</v>
      </c>
      <c r="I526" s="70">
        <f t="shared" si="60"/>
        <v>7.7356246380539728E-2</v>
      </c>
      <c r="J526" s="70">
        <f t="shared" si="61"/>
        <v>0.12128936004152102</v>
      </c>
      <c r="K526" s="71">
        <f t="shared" si="62"/>
        <v>0</v>
      </c>
    </row>
    <row r="527" spans="1:11">
      <c r="A527" s="51">
        <v>40589</v>
      </c>
      <c r="B527" s="52">
        <v>111.61092297537419</v>
      </c>
      <c r="C527" s="53">
        <v>6881.62</v>
      </c>
      <c r="D527" s="54">
        <f t="shared" si="56"/>
        <v>44242</v>
      </c>
      <c r="E527" s="53">
        <f t="shared" si="57"/>
        <v>235.14564738029179</v>
      </c>
      <c r="F527" s="55">
        <f t="shared" si="58"/>
        <v>21739.69</v>
      </c>
      <c r="H527" s="64">
        <f t="shared" si="59"/>
        <v>44242</v>
      </c>
      <c r="I527" s="70">
        <f t="shared" si="60"/>
        <v>7.7365401397875955E-2</v>
      </c>
      <c r="J527" s="70">
        <f t="shared" si="61"/>
        <v>0.12190547119765349</v>
      </c>
      <c r="K527" s="71">
        <f t="shared" si="62"/>
        <v>0</v>
      </c>
    </row>
    <row r="528" spans="1:11">
      <c r="A528" s="51">
        <v>40590</v>
      </c>
      <c r="B528" s="52">
        <v>111.6371515422734</v>
      </c>
      <c r="C528" s="53">
        <v>6882.48</v>
      </c>
      <c r="D528" s="54">
        <f t="shared" si="56"/>
        <v>44243</v>
      </c>
      <c r="E528" s="53">
        <f t="shared" si="57"/>
        <v>235.17739204268813</v>
      </c>
      <c r="F528" s="55">
        <f t="shared" si="58"/>
        <v>21737.9</v>
      </c>
      <c r="H528" s="64">
        <f t="shared" si="59"/>
        <v>44243</v>
      </c>
      <c r="I528" s="70">
        <f t="shared" si="60"/>
        <v>7.7354629790458596E-2</v>
      </c>
      <c r="J528" s="70">
        <f t="shared" si="61"/>
        <v>0.12188221388548071</v>
      </c>
      <c r="K528" s="71">
        <f t="shared" si="62"/>
        <v>0</v>
      </c>
    </row>
    <row r="529" spans="1:11">
      <c r="A529" s="51">
        <v>40591</v>
      </c>
      <c r="B529" s="52">
        <v>111.66360954718893</v>
      </c>
      <c r="C529" s="53">
        <v>6963.79</v>
      </c>
      <c r="D529" s="54">
        <f t="shared" si="56"/>
        <v>44244</v>
      </c>
      <c r="E529" s="53">
        <f t="shared" si="57"/>
        <v>235.19973389493217</v>
      </c>
      <c r="F529" s="55">
        <f t="shared" si="58"/>
        <v>21595.82</v>
      </c>
      <c r="H529" s="64">
        <f t="shared" si="59"/>
        <v>44244</v>
      </c>
      <c r="I529" s="70">
        <f t="shared" si="60"/>
        <v>7.7339334002391125E-2</v>
      </c>
      <c r="J529" s="70">
        <f t="shared" si="61"/>
        <v>0.11983078728057572</v>
      </c>
      <c r="K529" s="71">
        <f t="shared" si="62"/>
        <v>0</v>
      </c>
    </row>
    <row r="530" spans="1:11">
      <c r="A530" s="51">
        <v>40592</v>
      </c>
      <c r="B530" s="52">
        <v>111.69018548626116</v>
      </c>
      <c r="C530" s="53">
        <v>6853.93</v>
      </c>
      <c r="D530" s="54">
        <f t="shared" si="56"/>
        <v>44245</v>
      </c>
      <c r="E530" s="53">
        <f t="shared" si="57"/>
        <v>235.23030986033851</v>
      </c>
      <c r="F530" s="55">
        <f t="shared" si="58"/>
        <v>21468.11</v>
      </c>
      <c r="H530" s="64">
        <f t="shared" si="59"/>
        <v>44245</v>
      </c>
      <c r="I530" s="70">
        <f t="shared" si="60"/>
        <v>7.7327700940874378E-2</v>
      </c>
      <c r="J530" s="70">
        <f t="shared" si="61"/>
        <v>0.12094786652010359</v>
      </c>
      <c r="K530" s="71">
        <f t="shared" si="62"/>
        <v>0</v>
      </c>
    </row>
    <row r="531" spans="1:11">
      <c r="A531" s="51">
        <v>40595</v>
      </c>
      <c r="B531" s="52">
        <v>111.76993227869836</v>
      </c>
      <c r="C531" s="53">
        <v>6928.8</v>
      </c>
      <c r="D531" s="54">
        <f t="shared" si="56"/>
        <v>44246</v>
      </c>
      <c r="E531" s="53">
        <f t="shared" si="57"/>
        <v>235.25124535791608</v>
      </c>
      <c r="F531" s="55">
        <f t="shared" si="58"/>
        <v>21273.279999999999</v>
      </c>
      <c r="H531" s="64">
        <f t="shared" si="59"/>
        <v>44246</v>
      </c>
      <c r="I531" s="70">
        <f t="shared" si="60"/>
        <v>7.7260397083142029E-2</v>
      </c>
      <c r="J531" s="70">
        <f t="shared" si="61"/>
        <v>0.11871031651836428</v>
      </c>
      <c r="K531" s="71">
        <f t="shared" si="62"/>
        <v>0</v>
      </c>
    </row>
    <row r="532" spans="1:11">
      <c r="A532" s="51">
        <v>40596</v>
      </c>
      <c r="B532" s="52">
        <v>111.79642175264841</v>
      </c>
      <c r="C532" s="53">
        <v>6866.76</v>
      </c>
      <c r="D532" s="54">
        <f t="shared" si="56"/>
        <v>44249</v>
      </c>
      <c r="E532" s="53">
        <f t="shared" si="57"/>
        <v>235.31899771657916</v>
      </c>
      <c r="F532" s="55">
        <f t="shared" si="58"/>
        <v>20853.12</v>
      </c>
      <c r="H532" s="64">
        <f t="shared" si="59"/>
        <v>44249</v>
      </c>
      <c r="I532" s="70">
        <f t="shared" si="60"/>
        <v>7.7265889683366895E-2</v>
      </c>
      <c r="J532" s="70">
        <f t="shared" si="61"/>
        <v>0.11748555339015732</v>
      </c>
      <c r="K532" s="71">
        <f t="shared" si="62"/>
        <v>0</v>
      </c>
    </row>
    <row r="533" spans="1:11">
      <c r="A533" s="51">
        <v>40597</v>
      </c>
      <c r="B533" s="52">
        <v>111.82302930102554</v>
      </c>
      <c r="C533" s="53">
        <v>6826.81</v>
      </c>
      <c r="D533" s="54">
        <f t="shared" si="56"/>
        <v>44250</v>
      </c>
      <c r="E533" s="53">
        <f t="shared" si="57"/>
        <v>235.33594068441477</v>
      </c>
      <c r="F533" s="55">
        <f t="shared" si="58"/>
        <v>20898.75</v>
      </c>
      <c r="H533" s="64">
        <f t="shared" si="59"/>
        <v>44250</v>
      </c>
      <c r="I533" s="70">
        <f t="shared" si="60"/>
        <v>7.7248009989311583E-2</v>
      </c>
      <c r="J533" s="70">
        <f t="shared" si="61"/>
        <v>0.11838220821146361</v>
      </c>
      <c r="K533" s="71">
        <f t="shared" si="62"/>
        <v>0</v>
      </c>
    </row>
    <row r="534" spans="1:11">
      <c r="A534" s="51">
        <v>40598</v>
      </c>
      <c r="B534" s="52">
        <v>111.84941953594057</v>
      </c>
      <c r="C534" s="53">
        <v>6607.55</v>
      </c>
      <c r="D534" s="54">
        <f t="shared" si="56"/>
        <v>44251</v>
      </c>
      <c r="E534" s="53">
        <f t="shared" si="57"/>
        <v>235.37124107551745</v>
      </c>
      <c r="F534" s="55">
        <f t="shared" si="58"/>
        <v>21288.35</v>
      </c>
      <c r="H534" s="64">
        <f t="shared" si="59"/>
        <v>44251</v>
      </c>
      <c r="I534" s="70">
        <f t="shared" si="60"/>
        <v>7.723874748391224E-2</v>
      </c>
      <c r="J534" s="70">
        <f t="shared" si="61"/>
        <v>0.12411347638121684</v>
      </c>
      <c r="K534" s="71">
        <f t="shared" si="62"/>
        <v>0</v>
      </c>
    </row>
    <row r="535" spans="1:11">
      <c r="A535" s="51">
        <v>40599</v>
      </c>
      <c r="B535" s="52">
        <v>111.87536860127291</v>
      </c>
      <c r="C535" s="53">
        <v>6658.78</v>
      </c>
      <c r="D535" s="54">
        <f t="shared" si="56"/>
        <v>44252</v>
      </c>
      <c r="E535" s="53">
        <f t="shared" si="57"/>
        <v>235.4013685943751</v>
      </c>
      <c r="F535" s="55">
        <f t="shared" si="58"/>
        <v>21452.240000000002</v>
      </c>
      <c r="H535" s="64">
        <f t="shared" si="59"/>
        <v>44252</v>
      </c>
      <c r="I535" s="70">
        <f t="shared" si="60"/>
        <v>7.7227546275392189E-2</v>
      </c>
      <c r="J535" s="70">
        <f t="shared" si="61"/>
        <v>0.12410737742292333</v>
      </c>
      <c r="K535" s="71">
        <f t="shared" si="62"/>
        <v>0</v>
      </c>
    </row>
    <row r="536" spans="1:11">
      <c r="A536" s="51">
        <v>40602</v>
      </c>
      <c r="B536" s="52">
        <v>111.95524761445424</v>
      </c>
      <c r="C536" s="53">
        <v>6696.09</v>
      </c>
      <c r="D536" s="54">
        <f t="shared" si="56"/>
        <v>44253</v>
      </c>
      <c r="E536" s="53">
        <f t="shared" si="57"/>
        <v>235.40631202311559</v>
      </c>
      <c r="F536" s="55">
        <f t="shared" si="58"/>
        <v>20644.88</v>
      </c>
      <c r="H536" s="64">
        <f t="shared" si="59"/>
        <v>44253</v>
      </c>
      <c r="I536" s="70">
        <f t="shared" si="60"/>
        <v>7.7152924412662083E-2</v>
      </c>
      <c r="J536" s="70">
        <f t="shared" si="61"/>
        <v>0.11917785451103047</v>
      </c>
      <c r="K536" s="71">
        <f t="shared" si="62"/>
        <v>0</v>
      </c>
    </row>
    <row r="537" spans="1:11">
      <c r="A537" s="51">
        <v>40603</v>
      </c>
      <c r="B537" s="52">
        <v>111.98413206833878</v>
      </c>
      <c r="C537" s="53">
        <v>6933.43</v>
      </c>
      <c r="D537" s="54">
        <f t="shared" si="56"/>
        <v>44256</v>
      </c>
      <c r="E537" s="53">
        <f t="shared" si="57"/>
        <v>235.47128416523395</v>
      </c>
      <c r="F537" s="55">
        <f t="shared" si="58"/>
        <v>20975.08</v>
      </c>
      <c r="H537" s="64">
        <f t="shared" si="59"/>
        <v>44256</v>
      </c>
      <c r="I537" s="70">
        <f t="shared" si="60"/>
        <v>7.7154862772128574E-2</v>
      </c>
      <c r="J537" s="70">
        <f t="shared" si="61"/>
        <v>0.11705755214750302</v>
      </c>
      <c r="K537" s="71">
        <f t="shared" si="62"/>
        <v>0</v>
      </c>
    </row>
    <row r="538" spans="1:11">
      <c r="A538" s="51">
        <v>40605</v>
      </c>
      <c r="B538" s="52">
        <v>112.04236381701432</v>
      </c>
      <c r="C538" s="53">
        <v>6950.94</v>
      </c>
      <c r="D538" s="54">
        <f t="shared" si="56"/>
        <v>44258</v>
      </c>
      <c r="E538" s="53">
        <f t="shared" si="57"/>
        <v>235.50825456496617</v>
      </c>
      <c r="F538" s="55">
        <f t="shared" si="58"/>
        <v>21662.92</v>
      </c>
      <c r="H538" s="64">
        <f t="shared" si="59"/>
        <v>44258</v>
      </c>
      <c r="I538" s="70">
        <f t="shared" si="60"/>
        <v>7.7115776634499866E-2</v>
      </c>
      <c r="J538" s="70">
        <f t="shared" si="61"/>
        <v>0.1203851544543868</v>
      </c>
      <c r="K538" s="71">
        <f t="shared" si="62"/>
        <v>0</v>
      </c>
    </row>
    <row r="539" spans="1:11">
      <c r="A539" s="51">
        <v>40606</v>
      </c>
      <c r="B539" s="52">
        <v>112.07160687397057</v>
      </c>
      <c r="C539" s="53">
        <v>6954.14</v>
      </c>
      <c r="D539" s="54">
        <f t="shared" si="56"/>
        <v>44259</v>
      </c>
      <c r="E539" s="53">
        <f t="shared" si="57"/>
        <v>235.52921479962245</v>
      </c>
      <c r="F539" s="55">
        <f t="shared" si="58"/>
        <v>21428.63</v>
      </c>
      <c r="H539" s="64">
        <f t="shared" si="59"/>
        <v>44259</v>
      </c>
      <c r="I539" s="70">
        <f t="shared" si="60"/>
        <v>7.7097253643917618E-2</v>
      </c>
      <c r="J539" s="70">
        <f t="shared" si="61"/>
        <v>0.11911598134009105</v>
      </c>
      <c r="K539" s="71">
        <f t="shared" si="62"/>
        <v>0</v>
      </c>
    </row>
    <row r="540" spans="1:11">
      <c r="A540" s="51">
        <v>40609</v>
      </c>
      <c r="B540" s="52">
        <v>112.15935894215288</v>
      </c>
      <c r="C540" s="53">
        <v>6859.22</v>
      </c>
      <c r="D540" s="54">
        <f t="shared" si="56"/>
        <v>44260</v>
      </c>
      <c r="E540" s="53">
        <f t="shared" si="57"/>
        <v>235.54899925366561</v>
      </c>
      <c r="F540" s="55">
        <f t="shared" si="58"/>
        <v>21225.94</v>
      </c>
      <c r="H540" s="64">
        <f t="shared" si="59"/>
        <v>44260</v>
      </c>
      <c r="I540" s="70">
        <f t="shared" si="60"/>
        <v>7.7021999795521046E-2</v>
      </c>
      <c r="J540" s="70">
        <f t="shared" si="61"/>
        <v>0.11959053934975294</v>
      </c>
      <c r="K540" s="71">
        <f t="shared" si="62"/>
        <v>0</v>
      </c>
    </row>
    <row r="541" spans="1:11">
      <c r="A541" s="51">
        <v>40610</v>
      </c>
      <c r="B541" s="52">
        <v>112.18852037547784</v>
      </c>
      <c r="C541" s="53">
        <v>6931.56</v>
      </c>
      <c r="D541" s="54">
        <f t="shared" si="56"/>
        <v>44263</v>
      </c>
      <c r="E541" s="53">
        <f t="shared" si="57"/>
        <v>235.60270442549543</v>
      </c>
      <c r="F541" s="55">
        <f t="shared" si="58"/>
        <v>21255.06</v>
      </c>
      <c r="H541" s="64">
        <f t="shared" si="59"/>
        <v>44263</v>
      </c>
      <c r="I541" s="70">
        <f t="shared" si="60"/>
        <v>7.7018554171366826E-2</v>
      </c>
      <c r="J541" s="70">
        <f t="shared" si="61"/>
        <v>0.11856991616366996</v>
      </c>
      <c r="K541" s="71">
        <f t="shared" si="62"/>
        <v>0</v>
      </c>
    </row>
    <row r="542" spans="1:11">
      <c r="A542" s="51">
        <v>40611</v>
      </c>
      <c r="B542" s="52">
        <v>112.21757720225509</v>
      </c>
      <c r="C542" s="53">
        <v>6944.39</v>
      </c>
      <c r="D542" s="54">
        <f t="shared" si="56"/>
        <v>44264</v>
      </c>
      <c r="E542" s="53">
        <f t="shared" si="57"/>
        <v>235.6255578878247</v>
      </c>
      <c r="F542" s="55">
        <f t="shared" si="58"/>
        <v>21457.17</v>
      </c>
      <c r="H542" s="64">
        <f t="shared" si="59"/>
        <v>44264</v>
      </c>
      <c r="I542" s="70">
        <f t="shared" si="60"/>
        <v>7.700110971716434E-2</v>
      </c>
      <c r="J542" s="70">
        <f t="shared" si="61"/>
        <v>0.11942198983577712</v>
      </c>
      <c r="K542" s="71">
        <f t="shared" si="62"/>
        <v>0</v>
      </c>
    </row>
    <row r="543" spans="1:11">
      <c r="A543" s="51">
        <v>40612</v>
      </c>
      <c r="B543" s="52">
        <v>112.24664155475047</v>
      </c>
      <c r="C543" s="53">
        <v>6898.4</v>
      </c>
      <c r="D543" s="54">
        <f t="shared" si="56"/>
        <v>44265</v>
      </c>
      <c r="E543" s="53">
        <f t="shared" si="57"/>
        <v>235.64817794138196</v>
      </c>
      <c r="F543" s="55">
        <f t="shared" si="58"/>
        <v>21565.72</v>
      </c>
      <c r="H543" s="64">
        <f t="shared" si="59"/>
        <v>44265</v>
      </c>
      <c r="I543" s="70">
        <f t="shared" si="60"/>
        <v>7.6983557857540186E-2</v>
      </c>
      <c r="J543" s="70">
        <f t="shared" si="61"/>
        <v>0.12073144902721489</v>
      </c>
      <c r="K543" s="71">
        <f t="shared" si="62"/>
        <v>0</v>
      </c>
    </row>
    <row r="544" spans="1:11">
      <c r="A544" s="51">
        <v>40613</v>
      </c>
      <c r="B544" s="52">
        <v>112.27447872185606</v>
      </c>
      <c r="C544" s="53">
        <v>6836.95</v>
      </c>
      <c r="D544" s="54">
        <f t="shared" si="56"/>
        <v>44265</v>
      </c>
      <c r="E544" s="53">
        <f t="shared" si="57"/>
        <v>235.64817794138196</v>
      </c>
      <c r="F544" s="55">
        <f t="shared" si="58"/>
        <v>21565.72</v>
      </c>
      <c r="H544" s="64">
        <f t="shared" si="59"/>
        <v>44265</v>
      </c>
      <c r="I544" s="70">
        <f t="shared" si="60"/>
        <v>7.69568523078068E-2</v>
      </c>
      <c r="J544" s="70">
        <f t="shared" si="61"/>
        <v>0.12173470307778578</v>
      </c>
      <c r="K544" s="71">
        <f t="shared" si="62"/>
        <v>0</v>
      </c>
    </row>
    <row r="545" spans="1:11">
      <c r="A545" s="51">
        <v>40616</v>
      </c>
      <c r="B545" s="52">
        <v>112.36137916838678</v>
      </c>
      <c r="C545" s="53">
        <v>6945.55</v>
      </c>
      <c r="D545" s="54">
        <f t="shared" si="56"/>
        <v>44267</v>
      </c>
      <c r="E545" s="53">
        <f t="shared" si="57"/>
        <v>235.68022609358198</v>
      </c>
      <c r="F545" s="55">
        <f t="shared" si="58"/>
        <v>21361.29</v>
      </c>
      <c r="H545" s="64">
        <f t="shared" si="59"/>
        <v>44267</v>
      </c>
      <c r="I545" s="70">
        <f t="shared" si="60"/>
        <v>7.6888175896868916E-2</v>
      </c>
      <c r="J545" s="70">
        <f t="shared" si="61"/>
        <v>0.1189020856848344</v>
      </c>
      <c r="K545" s="71">
        <f t="shared" si="62"/>
        <v>0</v>
      </c>
    </row>
    <row r="546" spans="1:11">
      <c r="A546" s="51">
        <v>40617</v>
      </c>
      <c r="B546" s="52">
        <v>112.39059312697054</v>
      </c>
      <c r="C546" s="53">
        <v>6842.78</v>
      </c>
      <c r="D546" s="54">
        <f t="shared" si="56"/>
        <v>44270</v>
      </c>
      <c r="E546" s="53">
        <f t="shared" si="57"/>
        <v>235.75305128344488</v>
      </c>
      <c r="F546" s="55">
        <f t="shared" si="58"/>
        <v>21220.59</v>
      </c>
      <c r="H546" s="64">
        <f t="shared" si="59"/>
        <v>44270</v>
      </c>
      <c r="I546" s="70">
        <f t="shared" si="60"/>
        <v>7.6893451161043513E-2</v>
      </c>
      <c r="J546" s="70">
        <f t="shared" si="61"/>
        <v>0.11983100496111843</v>
      </c>
      <c r="K546" s="71">
        <f t="shared" si="62"/>
        <v>0</v>
      </c>
    </row>
    <row r="547" spans="1:11">
      <c r="A547" s="51">
        <v>40618</v>
      </c>
      <c r="B547" s="52">
        <v>112.41992707177668</v>
      </c>
      <c r="C547" s="53">
        <v>6919.99</v>
      </c>
      <c r="D547" s="54">
        <f t="shared" si="56"/>
        <v>44271</v>
      </c>
      <c r="E547" s="53">
        <f t="shared" si="57"/>
        <v>235.77167577449626</v>
      </c>
      <c r="F547" s="55">
        <f t="shared" si="58"/>
        <v>21193.46</v>
      </c>
      <c r="H547" s="64">
        <f t="shared" si="59"/>
        <v>44271</v>
      </c>
      <c r="I547" s="70">
        <f t="shared" si="60"/>
        <v>7.6873855209813824E-2</v>
      </c>
      <c r="J547" s="70">
        <f t="shared" si="61"/>
        <v>0.11843214260717394</v>
      </c>
      <c r="K547" s="71">
        <f t="shared" si="62"/>
        <v>0</v>
      </c>
    </row>
    <row r="548" spans="1:11">
      <c r="A548" s="51">
        <v>40619</v>
      </c>
      <c r="B548" s="52">
        <v>112.44893141296122</v>
      </c>
      <c r="C548" s="53">
        <v>6840.27</v>
      </c>
      <c r="D548" s="54">
        <f t="shared" si="56"/>
        <v>44272</v>
      </c>
      <c r="E548" s="53">
        <f t="shared" si="57"/>
        <v>235.79548871374945</v>
      </c>
      <c r="F548" s="55">
        <f t="shared" si="58"/>
        <v>20924.61</v>
      </c>
      <c r="H548" s="64">
        <f t="shared" si="59"/>
        <v>44272</v>
      </c>
      <c r="I548" s="70">
        <f t="shared" si="60"/>
        <v>7.6856951457170641E-2</v>
      </c>
      <c r="J548" s="70">
        <f t="shared" si="61"/>
        <v>0.11830022624881553</v>
      </c>
      <c r="K548" s="71">
        <f t="shared" si="62"/>
        <v>0</v>
      </c>
    </row>
    <row r="549" spans="1:11">
      <c r="A549" s="51">
        <v>40620</v>
      </c>
      <c r="B549" s="52">
        <v>112.47861793085424</v>
      </c>
      <c r="C549" s="53">
        <v>6749.34</v>
      </c>
      <c r="D549" s="54">
        <f t="shared" si="56"/>
        <v>44273</v>
      </c>
      <c r="E549" s="53">
        <f t="shared" si="57"/>
        <v>235.8233125814177</v>
      </c>
      <c r="F549" s="55">
        <f t="shared" si="58"/>
        <v>20692.34</v>
      </c>
      <c r="H549" s="64">
        <f t="shared" si="59"/>
        <v>44273</v>
      </c>
      <c r="I549" s="70">
        <f t="shared" si="60"/>
        <v>7.6841232462728337E-2</v>
      </c>
      <c r="J549" s="70">
        <f t="shared" si="61"/>
        <v>0.11854852624350665</v>
      </c>
      <c r="K549" s="71">
        <f t="shared" si="62"/>
        <v>0</v>
      </c>
    </row>
    <row r="550" spans="1:11">
      <c r="A550" s="51">
        <v>40623</v>
      </c>
      <c r="B550" s="52">
        <v>112.56871330381686</v>
      </c>
      <c r="C550" s="53">
        <v>6738.1</v>
      </c>
      <c r="D550" s="54">
        <f t="shared" si="56"/>
        <v>44274</v>
      </c>
      <c r="E550" s="53">
        <f t="shared" si="57"/>
        <v>235.85868607830494</v>
      </c>
      <c r="F550" s="55">
        <f t="shared" si="58"/>
        <v>20956.87</v>
      </c>
      <c r="H550" s="64">
        <f t="shared" si="59"/>
        <v>44274</v>
      </c>
      <c r="I550" s="70">
        <f t="shared" si="60"/>
        <v>7.6771165693468424E-2</v>
      </c>
      <c r="J550" s="70">
        <f t="shared" si="61"/>
        <v>0.12015699883771291</v>
      </c>
      <c r="K550" s="71">
        <f t="shared" si="62"/>
        <v>0</v>
      </c>
    </row>
    <row r="551" spans="1:11">
      <c r="A551" s="51">
        <v>40624</v>
      </c>
      <c r="B551" s="52">
        <v>112.5994445625488</v>
      </c>
      <c r="C551" s="53">
        <v>6799.8</v>
      </c>
      <c r="D551" s="54">
        <f t="shared" si="56"/>
        <v>44277</v>
      </c>
      <c r="E551" s="53">
        <f t="shared" si="57"/>
        <v>235.98534219272901</v>
      </c>
      <c r="F551" s="55">
        <f t="shared" si="58"/>
        <v>20947.650000000001</v>
      </c>
      <c r="H551" s="64">
        <f t="shared" si="59"/>
        <v>44277</v>
      </c>
      <c r="I551" s="70">
        <f t="shared" si="60"/>
        <v>7.6799581319163979E-2</v>
      </c>
      <c r="J551" s="70">
        <f t="shared" si="61"/>
        <v>0.11908717069272212</v>
      </c>
      <c r="K551" s="71">
        <f t="shared" si="62"/>
        <v>0</v>
      </c>
    </row>
    <row r="552" spans="1:11">
      <c r="A552" s="51">
        <v>40625</v>
      </c>
      <c r="B552" s="52">
        <v>112.63040940980351</v>
      </c>
      <c r="C552" s="53">
        <v>6883.21</v>
      </c>
      <c r="D552" s="54">
        <f t="shared" si="56"/>
        <v>44278</v>
      </c>
      <c r="E552" s="53">
        <f t="shared" si="57"/>
        <v>236.01554831652965</v>
      </c>
      <c r="F552" s="55">
        <f t="shared" si="58"/>
        <v>21061.52</v>
      </c>
      <c r="H552" s="64">
        <f t="shared" si="59"/>
        <v>44278</v>
      </c>
      <c r="I552" s="70">
        <f t="shared" si="60"/>
        <v>7.6783755670477127E-2</v>
      </c>
      <c r="J552" s="70">
        <f t="shared" si="61"/>
        <v>0.11832972653320128</v>
      </c>
      <c r="K552" s="71">
        <f t="shared" si="62"/>
        <v>0</v>
      </c>
    </row>
    <row r="553" spans="1:11">
      <c r="A553" s="51">
        <v>40626</v>
      </c>
      <c r="B553" s="52">
        <v>112.6612701419818</v>
      </c>
      <c r="C553" s="53">
        <v>6936.12</v>
      </c>
      <c r="D553" s="54">
        <f t="shared" si="56"/>
        <v>44279</v>
      </c>
      <c r="E553" s="53">
        <f t="shared" si="57"/>
        <v>236.04221807348941</v>
      </c>
      <c r="F553" s="55">
        <f t="shared" si="58"/>
        <v>20684.27</v>
      </c>
      <c r="H553" s="64">
        <f t="shared" si="59"/>
        <v>44279</v>
      </c>
      <c r="I553" s="70">
        <f t="shared" si="60"/>
        <v>7.6766422945384605E-2</v>
      </c>
      <c r="J553" s="70">
        <f t="shared" si="61"/>
        <v>0.11545578454738736</v>
      </c>
      <c r="K553" s="71">
        <f t="shared" si="62"/>
        <v>0</v>
      </c>
    </row>
    <row r="554" spans="1:11">
      <c r="A554" s="51">
        <v>40627</v>
      </c>
      <c r="B554" s="52">
        <v>112.69123803983958</v>
      </c>
      <c r="C554" s="53">
        <v>7101.72</v>
      </c>
      <c r="D554" s="54">
        <f t="shared" si="56"/>
        <v>44280</v>
      </c>
      <c r="E554" s="53">
        <f t="shared" si="57"/>
        <v>236.06464208420638</v>
      </c>
      <c r="F554" s="55">
        <f t="shared" si="58"/>
        <v>20366.419999999998</v>
      </c>
      <c r="H554" s="64">
        <f t="shared" si="59"/>
        <v>44280</v>
      </c>
      <c r="I554" s="70">
        <f t="shared" si="60"/>
        <v>7.6748013719771802E-2</v>
      </c>
      <c r="J554" s="70">
        <f t="shared" si="61"/>
        <v>0.11110503349830214</v>
      </c>
      <c r="K554" s="71">
        <f t="shared" si="62"/>
        <v>0</v>
      </c>
    </row>
    <row r="555" spans="1:11">
      <c r="A555" s="51">
        <v>40630</v>
      </c>
      <c r="B555" s="52">
        <v>112.78319409008007</v>
      </c>
      <c r="C555" s="53">
        <v>7143.2</v>
      </c>
      <c r="D555" s="54">
        <f t="shared" si="56"/>
        <v>44281</v>
      </c>
      <c r="E555" s="53">
        <f t="shared" si="57"/>
        <v>236.09037313019354</v>
      </c>
      <c r="F555" s="55">
        <f t="shared" si="58"/>
        <v>20625.79</v>
      </c>
      <c r="H555" s="64">
        <f t="shared" si="59"/>
        <v>44281</v>
      </c>
      <c r="I555" s="70">
        <f t="shared" si="60"/>
        <v>7.667192551257962E-2</v>
      </c>
      <c r="J555" s="70">
        <f t="shared" si="61"/>
        <v>0.11186427989963921</v>
      </c>
      <c r="K555" s="71">
        <f t="shared" si="62"/>
        <v>0</v>
      </c>
    </row>
    <row r="556" spans="1:11">
      <c r="A556" s="51">
        <v>40631</v>
      </c>
      <c r="B556" s="52">
        <v>112.81330720290212</v>
      </c>
      <c r="C556" s="53">
        <v>7205.54</v>
      </c>
      <c r="D556" s="54">
        <f t="shared" si="56"/>
        <v>44281</v>
      </c>
      <c r="E556" s="53">
        <f t="shared" si="57"/>
        <v>236.09037313019354</v>
      </c>
      <c r="F556" s="55">
        <f t="shared" si="58"/>
        <v>20625.79</v>
      </c>
      <c r="H556" s="64">
        <f t="shared" si="59"/>
        <v>44281</v>
      </c>
      <c r="I556" s="70">
        <f t="shared" si="60"/>
        <v>7.6643182592897041E-2</v>
      </c>
      <c r="J556" s="70">
        <f t="shared" si="61"/>
        <v>0.11089856514763063</v>
      </c>
      <c r="K556" s="71">
        <f t="shared" si="62"/>
        <v>0</v>
      </c>
    </row>
    <row r="557" spans="1:11">
      <c r="A557" s="51">
        <v>40632</v>
      </c>
      <c r="B557" s="52">
        <v>112.84320272931089</v>
      </c>
      <c r="C557" s="53">
        <v>7269.95</v>
      </c>
      <c r="D557" s="54">
        <f t="shared" si="56"/>
        <v>44285</v>
      </c>
      <c r="E557" s="53">
        <f t="shared" si="57"/>
        <v>236.20841831675861</v>
      </c>
      <c r="F557" s="55">
        <f t="shared" si="58"/>
        <v>21106.06</v>
      </c>
      <c r="H557" s="64">
        <f t="shared" si="59"/>
        <v>44285</v>
      </c>
      <c r="I557" s="70">
        <f t="shared" si="60"/>
        <v>7.6668474330891412E-2</v>
      </c>
      <c r="J557" s="70">
        <f t="shared" si="61"/>
        <v>0.11246812049135757</v>
      </c>
      <c r="K557" s="71">
        <f t="shared" si="62"/>
        <v>0</v>
      </c>
    </row>
    <row r="558" spans="1:11">
      <c r="A558" s="51">
        <v>40633</v>
      </c>
      <c r="B558" s="52">
        <v>112.87299333483143</v>
      </c>
      <c r="C558" s="53">
        <v>7327.83</v>
      </c>
      <c r="D558" s="54">
        <f t="shared" si="56"/>
        <v>44286</v>
      </c>
      <c r="E558" s="53">
        <f t="shared" si="57"/>
        <v>236.23251157542694</v>
      </c>
      <c r="F558" s="55">
        <f t="shared" si="58"/>
        <v>20886.52</v>
      </c>
      <c r="H558" s="64">
        <f t="shared" si="59"/>
        <v>44286</v>
      </c>
      <c r="I558" s="70">
        <f t="shared" si="60"/>
        <v>7.6651035634104359E-2</v>
      </c>
      <c r="J558" s="70">
        <f t="shared" si="61"/>
        <v>0.11042458882447725</v>
      </c>
      <c r="K558" s="71">
        <f t="shared" si="62"/>
        <v>0</v>
      </c>
    </row>
    <row r="559" spans="1:11">
      <c r="A559" s="51">
        <v>40634</v>
      </c>
      <c r="B559" s="52">
        <v>112.90279180507183</v>
      </c>
      <c r="C559" s="53">
        <v>7318.19</v>
      </c>
      <c r="D559" s="54">
        <f t="shared" si="56"/>
        <v>44287</v>
      </c>
      <c r="E559" s="53">
        <f t="shared" si="57"/>
        <v>236.25448119900344</v>
      </c>
      <c r="F559" s="55">
        <f t="shared" si="58"/>
        <v>21137.69</v>
      </c>
      <c r="H559" s="64">
        <f t="shared" si="59"/>
        <v>44287</v>
      </c>
      <c r="I559" s="70">
        <f t="shared" si="60"/>
        <v>7.6632628344434073E-2</v>
      </c>
      <c r="J559" s="70">
        <f t="shared" si="61"/>
        <v>0.11189911448761092</v>
      </c>
      <c r="K559" s="71">
        <f t="shared" si="62"/>
        <v>0</v>
      </c>
    </row>
    <row r="560" spans="1:11">
      <c r="A560" s="51">
        <v>40637</v>
      </c>
      <c r="B560" s="52">
        <v>112.99221081618144</v>
      </c>
      <c r="C560" s="53">
        <v>7421.7</v>
      </c>
      <c r="D560" s="54">
        <f t="shared" si="56"/>
        <v>44287</v>
      </c>
      <c r="E560" s="53">
        <f t="shared" si="57"/>
        <v>236.25448119900344</v>
      </c>
      <c r="F560" s="55">
        <f t="shared" si="58"/>
        <v>21137.69</v>
      </c>
      <c r="H560" s="64">
        <f t="shared" si="59"/>
        <v>44287</v>
      </c>
      <c r="I560" s="70">
        <f t="shared" si="60"/>
        <v>7.6547396162998549E-2</v>
      </c>
      <c r="J560" s="70">
        <f t="shared" si="61"/>
        <v>0.11033853593053955</v>
      </c>
      <c r="K560" s="71">
        <f t="shared" si="62"/>
        <v>0</v>
      </c>
    </row>
    <row r="561" spans="1:11">
      <c r="A561" s="51">
        <v>40638</v>
      </c>
      <c r="B561" s="52">
        <v>113.01593918045285</v>
      </c>
      <c r="C561" s="53">
        <v>7423.72</v>
      </c>
      <c r="D561" s="54">
        <f t="shared" si="56"/>
        <v>44291</v>
      </c>
      <c r="E561" s="53">
        <f t="shared" si="57"/>
        <v>236.36788334997897</v>
      </c>
      <c r="F561" s="55">
        <f t="shared" si="58"/>
        <v>20811.61</v>
      </c>
      <c r="H561" s="64">
        <f t="shared" si="59"/>
        <v>44291</v>
      </c>
      <c r="I561" s="70">
        <f t="shared" si="60"/>
        <v>7.6576453310425396E-2</v>
      </c>
      <c r="J561" s="70">
        <f t="shared" si="61"/>
        <v>0.10858349803229594</v>
      </c>
      <c r="K561" s="71">
        <f t="shared" si="62"/>
        <v>0</v>
      </c>
    </row>
    <row r="562" spans="1:11">
      <c r="A562" s="51">
        <v>40639</v>
      </c>
      <c r="B562" s="52">
        <v>113.0382033204714</v>
      </c>
      <c r="C562" s="53">
        <v>7400.7</v>
      </c>
      <c r="D562" s="54">
        <f t="shared" si="56"/>
        <v>44292</v>
      </c>
      <c r="E562" s="53">
        <f t="shared" si="57"/>
        <v>236.39577476021427</v>
      </c>
      <c r="F562" s="55">
        <f t="shared" si="58"/>
        <v>20876.57</v>
      </c>
      <c r="H562" s="64">
        <f t="shared" si="59"/>
        <v>44292</v>
      </c>
      <c r="I562" s="70">
        <f t="shared" si="60"/>
        <v>7.6567949729342999E-2</v>
      </c>
      <c r="J562" s="70">
        <f t="shared" si="61"/>
        <v>0.10927349132294273</v>
      </c>
      <c r="K562" s="71">
        <f t="shared" si="62"/>
        <v>0</v>
      </c>
    </row>
    <row r="563" spans="1:11">
      <c r="A563" s="51">
        <v>40640</v>
      </c>
      <c r="B563" s="52">
        <v>113.06001969371226</v>
      </c>
      <c r="C563" s="53">
        <v>7393.11</v>
      </c>
      <c r="D563" s="54">
        <f t="shared" si="56"/>
        <v>44293</v>
      </c>
      <c r="E563" s="53">
        <f t="shared" si="57"/>
        <v>236.41492281796985</v>
      </c>
      <c r="F563" s="55">
        <f t="shared" si="58"/>
        <v>21069.32</v>
      </c>
      <c r="H563" s="64">
        <f t="shared" si="59"/>
        <v>44293</v>
      </c>
      <c r="I563" s="70">
        <f t="shared" si="60"/>
        <v>7.6555893887456428E-2</v>
      </c>
      <c r="J563" s="70">
        <f t="shared" si="61"/>
        <v>0.11040736872912471</v>
      </c>
      <c r="K563" s="71">
        <f t="shared" si="62"/>
        <v>0</v>
      </c>
    </row>
    <row r="564" spans="1:11">
      <c r="A564" s="51">
        <v>40641</v>
      </c>
      <c r="B564" s="52">
        <v>113.08082273733591</v>
      </c>
      <c r="C564" s="53">
        <v>7338.25</v>
      </c>
      <c r="D564" s="54">
        <f t="shared" si="56"/>
        <v>44294</v>
      </c>
      <c r="E564" s="53">
        <f t="shared" si="57"/>
        <v>236.43454525656375</v>
      </c>
      <c r="F564" s="55">
        <f t="shared" si="58"/>
        <v>21149.59</v>
      </c>
      <c r="H564" s="64">
        <f t="shared" si="59"/>
        <v>44294</v>
      </c>
      <c r="I564" s="70">
        <f t="shared" si="60"/>
        <v>7.6545022179194344E-2</v>
      </c>
      <c r="J564" s="70">
        <f t="shared" si="61"/>
        <v>0.11165735298286017</v>
      </c>
      <c r="K564" s="71">
        <f t="shared" si="62"/>
        <v>0</v>
      </c>
    </row>
    <row r="565" spans="1:11">
      <c r="A565" s="51">
        <v>40644</v>
      </c>
      <c r="B565" s="52">
        <v>113.151385170724</v>
      </c>
      <c r="C565" s="53">
        <v>7267.5</v>
      </c>
      <c r="D565" s="54">
        <f t="shared" si="56"/>
        <v>44295</v>
      </c>
      <c r="E565" s="53">
        <f t="shared" si="57"/>
        <v>236.45416932382005</v>
      </c>
      <c r="F565" s="55">
        <f t="shared" si="58"/>
        <v>21094.17</v>
      </c>
      <c r="H565" s="64">
        <f t="shared" si="59"/>
        <v>44295</v>
      </c>
      <c r="I565" s="70">
        <f t="shared" si="60"/>
        <v>7.6486803247303614E-2</v>
      </c>
      <c r="J565" s="70">
        <f t="shared" si="61"/>
        <v>0.11244292965231528</v>
      </c>
      <c r="K565" s="71">
        <f t="shared" si="62"/>
        <v>0</v>
      </c>
    </row>
    <row r="566" spans="1:11">
      <c r="A566" s="51">
        <v>40646</v>
      </c>
      <c r="B566" s="52">
        <v>113.19845614695501</v>
      </c>
      <c r="C566" s="53">
        <v>7425.52</v>
      </c>
      <c r="D566" s="54">
        <f t="shared" si="56"/>
        <v>44299</v>
      </c>
      <c r="E566" s="53">
        <f t="shared" si="57"/>
        <v>236.54189988994477</v>
      </c>
      <c r="F566" s="55">
        <f t="shared" si="58"/>
        <v>20624.86</v>
      </c>
      <c r="H566" s="64">
        <f t="shared" si="59"/>
        <v>44299</v>
      </c>
      <c r="I566" s="70">
        <f t="shared" si="60"/>
        <v>7.6481963735107517E-2</v>
      </c>
      <c r="J566" s="70">
        <f t="shared" si="61"/>
        <v>0.1075578350538291</v>
      </c>
      <c r="K566" s="71">
        <f t="shared" si="62"/>
        <v>0</v>
      </c>
    </row>
    <row r="567" spans="1:11">
      <c r="A567" s="51">
        <v>40648</v>
      </c>
      <c r="B567" s="52">
        <v>113.24532030779984</v>
      </c>
      <c r="C567" s="53">
        <v>7316.33</v>
      </c>
      <c r="D567" s="54">
        <f t="shared" si="56"/>
        <v>44301</v>
      </c>
      <c r="E567" s="53">
        <f t="shared" si="57"/>
        <v>236.57643500732871</v>
      </c>
      <c r="F567" s="55">
        <f t="shared" si="58"/>
        <v>20733.88</v>
      </c>
      <c r="H567" s="64">
        <f t="shared" si="59"/>
        <v>44301</v>
      </c>
      <c r="I567" s="70">
        <f t="shared" si="60"/>
        <v>7.6453122480332647E-2</v>
      </c>
      <c r="J567" s="70">
        <f t="shared" si="61"/>
        <v>0.10978469064380159</v>
      </c>
      <c r="K567" s="71">
        <f t="shared" si="62"/>
        <v>0</v>
      </c>
    </row>
    <row r="568" spans="1:11">
      <c r="A568" s="51">
        <v>40651</v>
      </c>
      <c r="B568" s="52">
        <v>113.31530591575006</v>
      </c>
      <c r="C568" s="53">
        <v>7196.4</v>
      </c>
      <c r="D568" s="54">
        <f t="shared" si="56"/>
        <v>44302</v>
      </c>
      <c r="E568" s="53">
        <f t="shared" si="57"/>
        <v>236.60103895656951</v>
      </c>
      <c r="F568" s="55">
        <f t="shared" si="58"/>
        <v>20785.61</v>
      </c>
      <c r="H568" s="64">
        <f t="shared" si="59"/>
        <v>44302</v>
      </c>
      <c r="I568" s="70">
        <f t="shared" si="60"/>
        <v>7.6397814176353274E-2</v>
      </c>
      <c r="J568" s="70">
        <f t="shared" si="61"/>
        <v>0.11189748511971342</v>
      </c>
      <c r="K568" s="71">
        <f t="shared" si="62"/>
        <v>0</v>
      </c>
    </row>
    <row r="569" spans="1:11">
      <c r="A569" s="51">
        <v>40652</v>
      </c>
      <c r="B569" s="52">
        <v>113.33830892285096</v>
      </c>
      <c r="C569" s="53">
        <v>7211.02</v>
      </c>
      <c r="D569" s="54">
        <f t="shared" si="56"/>
        <v>44305</v>
      </c>
      <c r="E569" s="53">
        <f t="shared" si="57"/>
        <v>236.66988985890589</v>
      </c>
      <c r="F569" s="55">
        <f t="shared" si="58"/>
        <v>20418.16</v>
      </c>
      <c r="H569" s="64">
        <f t="shared" si="59"/>
        <v>44305</v>
      </c>
      <c r="I569" s="70">
        <f t="shared" si="60"/>
        <v>7.6407284179701218E-2</v>
      </c>
      <c r="J569" s="70">
        <f t="shared" si="61"/>
        <v>0.1096908121907787</v>
      </c>
      <c r="K569" s="71">
        <f t="shared" si="62"/>
        <v>0</v>
      </c>
    </row>
    <row r="570" spans="1:11">
      <c r="A570" s="51">
        <v>40653</v>
      </c>
      <c r="B570" s="52">
        <v>113.36131659956229</v>
      </c>
      <c r="C570" s="53">
        <v>7352.62</v>
      </c>
      <c r="D570" s="54">
        <f t="shared" si="56"/>
        <v>44306</v>
      </c>
      <c r="E570" s="53">
        <f t="shared" si="57"/>
        <v>236.69261016833238</v>
      </c>
      <c r="F570" s="55">
        <f t="shared" si="58"/>
        <v>20328.55</v>
      </c>
      <c r="H570" s="64">
        <f t="shared" si="59"/>
        <v>44306</v>
      </c>
      <c r="I570" s="70">
        <f t="shared" si="60"/>
        <v>7.6395768404967423E-2</v>
      </c>
      <c r="J570" s="70">
        <f t="shared" si="61"/>
        <v>0.10704793993557815</v>
      </c>
      <c r="K570" s="71">
        <f t="shared" si="62"/>
        <v>0</v>
      </c>
    </row>
    <row r="571" spans="1:11">
      <c r="A571" s="51">
        <v>40654</v>
      </c>
      <c r="B571" s="52">
        <v>113.38398886288219</v>
      </c>
      <c r="C571" s="53">
        <v>7394.15</v>
      </c>
      <c r="D571" s="54">
        <f t="shared" si="56"/>
        <v>44306</v>
      </c>
      <c r="E571" s="53">
        <f t="shared" si="57"/>
        <v>236.69261016833238</v>
      </c>
      <c r="F571" s="55">
        <f t="shared" si="58"/>
        <v>20328.55</v>
      </c>
      <c r="H571" s="64">
        <f t="shared" si="59"/>
        <v>44306</v>
      </c>
      <c r="I571" s="70">
        <f t="shared" si="60"/>
        <v>7.6374242857338404E-2</v>
      </c>
      <c r="J571" s="70">
        <f t="shared" si="61"/>
        <v>0.1064245779772548</v>
      </c>
      <c r="K571" s="71">
        <f t="shared" si="62"/>
        <v>0</v>
      </c>
    </row>
    <row r="572" spans="1:11">
      <c r="A572" s="51">
        <v>40658</v>
      </c>
      <c r="B572" s="52">
        <v>113.48013848543791</v>
      </c>
      <c r="C572" s="53">
        <v>7381.47</v>
      </c>
      <c r="D572" s="54">
        <f t="shared" si="56"/>
        <v>44309</v>
      </c>
      <c r="E572" s="53">
        <f t="shared" si="57"/>
        <v>236.76646328058825</v>
      </c>
      <c r="F572" s="55">
        <f t="shared" si="58"/>
        <v>20392.439999999999</v>
      </c>
      <c r="H572" s="64">
        <f t="shared" si="59"/>
        <v>44309</v>
      </c>
      <c r="I572" s="70">
        <f t="shared" si="60"/>
        <v>7.6316586464918013E-2</v>
      </c>
      <c r="J572" s="70">
        <f t="shared" si="61"/>
        <v>0.10696179818835416</v>
      </c>
      <c r="K572" s="71">
        <f t="shared" si="62"/>
        <v>0</v>
      </c>
    </row>
    <row r="573" spans="1:11">
      <c r="A573" s="51">
        <v>40659</v>
      </c>
      <c r="B573" s="52">
        <v>113.50419627479683</v>
      </c>
      <c r="C573" s="53">
        <v>7373.82</v>
      </c>
      <c r="D573" s="54">
        <f t="shared" si="56"/>
        <v>44312</v>
      </c>
      <c r="E573" s="53">
        <f t="shared" si="57"/>
        <v>236.84743741103023</v>
      </c>
      <c r="F573" s="55">
        <f t="shared" si="58"/>
        <v>20596.72</v>
      </c>
      <c r="H573" s="64">
        <f t="shared" si="59"/>
        <v>44312</v>
      </c>
      <c r="I573" s="70">
        <f t="shared" si="60"/>
        <v>7.6330574796717787E-2</v>
      </c>
      <c r="J573" s="70">
        <f t="shared" si="61"/>
        <v>0.10818062616054447</v>
      </c>
      <c r="K573" s="71">
        <f t="shared" si="62"/>
        <v>0</v>
      </c>
    </row>
    <row r="574" spans="1:11">
      <c r="A574" s="51">
        <v>40660</v>
      </c>
      <c r="B574" s="52">
        <v>113.52825916440709</v>
      </c>
      <c r="C574" s="53">
        <v>7330.46</v>
      </c>
      <c r="D574" s="54">
        <f t="shared" si="56"/>
        <v>44313</v>
      </c>
      <c r="E574" s="53">
        <f t="shared" si="57"/>
        <v>236.86946422270944</v>
      </c>
      <c r="F574" s="55">
        <f t="shared" si="58"/>
        <v>20835.669999999998</v>
      </c>
      <c r="H574" s="64">
        <f t="shared" si="59"/>
        <v>44313</v>
      </c>
      <c r="I574" s="70">
        <f t="shared" si="60"/>
        <v>7.6317768492021765E-2</v>
      </c>
      <c r="J574" s="70">
        <f t="shared" si="61"/>
        <v>0.110114113733778</v>
      </c>
      <c r="K574" s="71">
        <f t="shared" si="62"/>
        <v>0</v>
      </c>
    </row>
    <row r="575" spans="1:11">
      <c r="A575" s="51">
        <v>40661</v>
      </c>
      <c r="B575" s="52">
        <v>113.55232715534996</v>
      </c>
      <c r="C575" s="53">
        <v>7269.68</v>
      </c>
      <c r="D575" s="54">
        <f t="shared" si="56"/>
        <v>44314</v>
      </c>
      <c r="E575" s="53">
        <f t="shared" si="57"/>
        <v>236.88912438823994</v>
      </c>
      <c r="F575" s="55">
        <f t="shared" si="58"/>
        <v>21136.41</v>
      </c>
      <c r="H575" s="64">
        <f t="shared" si="59"/>
        <v>44314</v>
      </c>
      <c r="I575" s="70">
        <f t="shared" si="60"/>
        <v>7.6303886129978737E-2</v>
      </c>
      <c r="J575" s="70">
        <f t="shared" si="61"/>
        <v>0.11263211956940133</v>
      </c>
      <c r="K575" s="71">
        <f t="shared" si="62"/>
        <v>0</v>
      </c>
    </row>
    <row r="576" spans="1:11">
      <c r="A576" s="51">
        <v>40662</v>
      </c>
      <c r="B576" s="52">
        <v>113.5764002487069</v>
      </c>
      <c r="C576" s="53">
        <v>7224.51</v>
      </c>
      <c r="D576" s="54">
        <f t="shared" si="56"/>
        <v>44315</v>
      </c>
      <c r="E576" s="53">
        <f t="shared" si="57"/>
        <v>236.91139196593244</v>
      </c>
      <c r="F576" s="55">
        <f t="shared" si="58"/>
        <v>21186.3</v>
      </c>
      <c r="H576" s="64">
        <f t="shared" si="59"/>
        <v>44315</v>
      </c>
      <c r="I576" s="70">
        <f t="shared" si="60"/>
        <v>7.6291187761878598E-2</v>
      </c>
      <c r="J576" s="70">
        <f t="shared" si="61"/>
        <v>0.11358833273572144</v>
      </c>
      <c r="K576" s="71">
        <f t="shared" si="62"/>
        <v>0</v>
      </c>
    </row>
    <row r="577" spans="1:11">
      <c r="A577" s="51">
        <v>40665</v>
      </c>
      <c r="B577" s="52">
        <v>113.64897556846583</v>
      </c>
      <c r="C577" s="53">
        <v>7163.96</v>
      </c>
      <c r="D577" s="54">
        <f t="shared" si="56"/>
        <v>44316</v>
      </c>
      <c r="E577" s="53">
        <f t="shared" si="57"/>
        <v>236.92916032032988</v>
      </c>
      <c r="F577" s="55">
        <f t="shared" si="58"/>
        <v>20811.13</v>
      </c>
      <c r="H577" s="64">
        <f t="shared" si="59"/>
        <v>44316</v>
      </c>
      <c r="I577" s="70">
        <f t="shared" si="60"/>
        <v>7.6230508311021516E-2</v>
      </c>
      <c r="J577" s="70">
        <f t="shared" si="61"/>
        <v>0.11253645593800088</v>
      </c>
      <c r="K577" s="71">
        <f t="shared" si="62"/>
        <v>0</v>
      </c>
    </row>
    <row r="578" spans="1:11">
      <c r="A578" s="51">
        <v>40666</v>
      </c>
      <c r="B578" s="52">
        <v>113.67420564104202</v>
      </c>
      <c r="C578" s="53">
        <v>6992.97</v>
      </c>
      <c r="D578" s="54">
        <f t="shared" ref="D578:D641" si="63">VLOOKUP(EDATE(A578,120),A:A,1,1)</f>
        <v>44319</v>
      </c>
      <c r="E578" s="53">
        <f t="shared" ref="E578:E641" si="64">VLOOKUP(D578,A:B,2,0)</f>
        <v>236.99881749346406</v>
      </c>
      <c r="F578" s="55">
        <f t="shared" ref="F578:F641" si="65">VLOOKUP(D578,A:C,3,0)</f>
        <v>20815.43</v>
      </c>
      <c r="H578" s="64">
        <f t="shared" ref="H578:H641" si="66">D578</f>
        <v>44319</v>
      </c>
      <c r="I578" s="70">
        <f t="shared" ref="I578:I641" si="67">(E578/B578)^(1/10)-1</f>
        <v>7.6238255199876148E-2</v>
      </c>
      <c r="J578" s="70">
        <f t="shared" ref="J578:J641" si="68">(F578/C578)^(1/10)-1</f>
        <v>0.11525036018589896</v>
      </c>
      <c r="K578" s="71">
        <f t="shared" si="62"/>
        <v>0</v>
      </c>
    </row>
    <row r="579" spans="1:11">
      <c r="A579" s="51">
        <v>40667</v>
      </c>
      <c r="B579" s="52">
        <v>113.70012335992817</v>
      </c>
      <c r="C579" s="53">
        <v>6957.66</v>
      </c>
      <c r="D579" s="54">
        <f t="shared" si="63"/>
        <v>44320</v>
      </c>
      <c r="E579" s="53">
        <f t="shared" si="64"/>
        <v>237.01991038822098</v>
      </c>
      <c r="F579" s="55">
        <f t="shared" si="65"/>
        <v>20619.62</v>
      </c>
      <c r="H579" s="64">
        <f t="shared" si="66"/>
        <v>44320</v>
      </c>
      <c r="I579" s="70">
        <f t="shared" si="67"/>
        <v>7.6223297962779712E-2</v>
      </c>
      <c r="J579" s="70">
        <f t="shared" si="68"/>
        <v>0.11476094617805144</v>
      </c>
      <c r="K579" s="71">
        <f t="shared" ref="K579:K642" si="69">IF(I579&gt;J579,1,0)</f>
        <v>0</v>
      </c>
    </row>
    <row r="580" spans="1:11">
      <c r="A580" s="51">
        <v>40668</v>
      </c>
      <c r="B580" s="52">
        <v>113.72593328793087</v>
      </c>
      <c r="C580" s="53">
        <v>6864.99</v>
      </c>
      <c r="D580" s="54">
        <f t="shared" si="63"/>
        <v>44321</v>
      </c>
      <c r="E580" s="53">
        <f t="shared" si="64"/>
        <v>237.03697582176895</v>
      </c>
      <c r="F580" s="55">
        <f t="shared" si="65"/>
        <v>20792.240000000002</v>
      </c>
      <c r="H580" s="64">
        <f t="shared" si="66"/>
        <v>44321</v>
      </c>
      <c r="I580" s="70">
        <f t="shared" si="67"/>
        <v>7.6206619124375763E-2</v>
      </c>
      <c r="J580" s="70">
        <f t="shared" si="68"/>
        <v>0.11718767810384989</v>
      </c>
      <c r="K580" s="71">
        <f t="shared" si="69"/>
        <v>0</v>
      </c>
    </row>
    <row r="581" spans="1:11">
      <c r="A581" s="51">
        <v>40669</v>
      </c>
      <c r="B581" s="52">
        <v>113.75152162292065</v>
      </c>
      <c r="C581" s="53">
        <v>6980.18</v>
      </c>
      <c r="D581" s="54">
        <f t="shared" si="63"/>
        <v>44322</v>
      </c>
      <c r="E581" s="53">
        <f t="shared" si="64"/>
        <v>237.05712396471378</v>
      </c>
      <c r="F581" s="55">
        <f t="shared" si="65"/>
        <v>20944.41</v>
      </c>
      <c r="H581" s="64">
        <f t="shared" si="66"/>
        <v>44322</v>
      </c>
      <c r="I581" s="70">
        <f t="shared" si="67"/>
        <v>7.6191554672124795E-2</v>
      </c>
      <c r="J581" s="70">
        <f t="shared" si="68"/>
        <v>0.11614379927808183</v>
      </c>
      <c r="K581" s="71">
        <f t="shared" si="69"/>
        <v>0</v>
      </c>
    </row>
    <row r="582" spans="1:11">
      <c r="A582" s="51">
        <v>40672</v>
      </c>
      <c r="B582" s="52">
        <v>113.83035142740533</v>
      </c>
      <c r="C582" s="53">
        <v>6979.72</v>
      </c>
      <c r="D582" s="54">
        <f t="shared" si="63"/>
        <v>44323</v>
      </c>
      <c r="E582" s="53">
        <f t="shared" si="64"/>
        <v>237.08035556286231</v>
      </c>
      <c r="F582" s="55">
        <f t="shared" si="65"/>
        <v>21084.26</v>
      </c>
      <c r="H582" s="64">
        <f t="shared" si="66"/>
        <v>44323</v>
      </c>
      <c r="I582" s="70">
        <f t="shared" si="67"/>
        <v>7.612754849138148E-2</v>
      </c>
      <c r="J582" s="70">
        <f t="shared" si="68"/>
        <v>0.11689420146562091</v>
      </c>
      <c r="K582" s="71">
        <f t="shared" si="69"/>
        <v>0</v>
      </c>
    </row>
    <row r="583" spans="1:11">
      <c r="A583" s="51">
        <v>40673</v>
      </c>
      <c r="B583" s="52">
        <v>113.85664623858507</v>
      </c>
      <c r="C583" s="53">
        <v>6967.35</v>
      </c>
      <c r="D583" s="54">
        <f t="shared" si="63"/>
        <v>44326</v>
      </c>
      <c r="E583" s="53">
        <f t="shared" si="64"/>
        <v>237.14223353566422</v>
      </c>
      <c r="F583" s="55">
        <f t="shared" si="65"/>
        <v>21253.8</v>
      </c>
      <c r="H583" s="64">
        <f t="shared" si="66"/>
        <v>44326</v>
      </c>
      <c r="I583" s="70">
        <f t="shared" si="67"/>
        <v>7.6130776084880614E-2</v>
      </c>
      <c r="J583" s="70">
        <f t="shared" si="68"/>
        <v>0.11798736711486324</v>
      </c>
      <c r="K583" s="71">
        <f t="shared" si="69"/>
        <v>0</v>
      </c>
    </row>
    <row r="584" spans="1:11">
      <c r="A584" s="51">
        <v>40674</v>
      </c>
      <c r="B584" s="52">
        <v>113.88306098051243</v>
      </c>
      <c r="C584" s="53">
        <v>6997.25</v>
      </c>
      <c r="D584" s="54">
        <f t="shared" si="63"/>
        <v>44327</v>
      </c>
      <c r="E584" s="53">
        <f t="shared" si="64"/>
        <v>237.16357633668241</v>
      </c>
      <c r="F584" s="55">
        <f t="shared" si="65"/>
        <v>21123.53</v>
      </c>
      <c r="H584" s="64">
        <f t="shared" si="66"/>
        <v>44327</v>
      </c>
      <c r="I584" s="70">
        <f t="shared" si="67"/>
        <v>7.6115497596148662E-2</v>
      </c>
      <c r="J584" s="70">
        <f t="shared" si="68"/>
        <v>0.11682187162979285</v>
      </c>
      <c r="K584" s="71">
        <f t="shared" si="69"/>
        <v>0</v>
      </c>
    </row>
    <row r="585" spans="1:11">
      <c r="A585" s="51">
        <v>40675</v>
      </c>
      <c r="B585" s="52">
        <v>113.9094818506599</v>
      </c>
      <c r="C585" s="53">
        <v>6898.01</v>
      </c>
      <c r="D585" s="54">
        <f t="shared" si="63"/>
        <v>44328</v>
      </c>
      <c r="E585" s="53">
        <f t="shared" si="64"/>
        <v>237.18705553073977</v>
      </c>
      <c r="F585" s="55">
        <f t="shared" si="65"/>
        <v>20904.13</v>
      </c>
      <c r="H585" s="64">
        <f t="shared" si="66"/>
        <v>44328</v>
      </c>
      <c r="I585" s="70">
        <f t="shared" si="67"/>
        <v>7.6101187723454533E-2</v>
      </c>
      <c r="J585" s="70">
        <f t="shared" si="68"/>
        <v>0.11725119485270641</v>
      </c>
      <c r="K585" s="71">
        <f t="shared" si="69"/>
        <v>0</v>
      </c>
    </row>
    <row r="586" spans="1:11">
      <c r="A586" s="51">
        <v>40676</v>
      </c>
      <c r="B586" s="52">
        <v>113.93568103148554</v>
      </c>
      <c r="C586" s="53">
        <v>6971.75</v>
      </c>
      <c r="D586" s="54">
        <f t="shared" si="63"/>
        <v>44328</v>
      </c>
      <c r="E586" s="53">
        <f t="shared" si="64"/>
        <v>237.18705553073977</v>
      </c>
      <c r="F586" s="55">
        <f t="shared" si="65"/>
        <v>20904.13</v>
      </c>
      <c r="H586" s="64">
        <f t="shared" si="66"/>
        <v>44328</v>
      </c>
      <c r="I586" s="70">
        <f t="shared" si="67"/>
        <v>7.6076440526549272E-2</v>
      </c>
      <c r="J586" s="70">
        <f t="shared" si="68"/>
        <v>0.11606381896947893</v>
      </c>
      <c r="K586" s="71">
        <f t="shared" si="69"/>
        <v>0</v>
      </c>
    </row>
    <row r="587" spans="1:11">
      <c r="A587" s="51">
        <v>40679</v>
      </c>
      <c r="B587" s="52">
        <v>114.01463845844037</v>
      </c>
      <c r="C587" s="53">
        <v>6914.17</v>
      </c>
      <c r="D587" s="54">
        <f t="shared" si="63"/>
        <v>44330</v>
      </c>
      <c r="E587" s="53">
        <f t="shared" si="64"/>
        <v>237.2344929418459</v>
      </c>
      <c r="F587" s="55">
        <f t="shared" si="65"/>
        <v>20877.560000000001</v>
      </c>
      <c r="H587" s="64">
        <f t="shared" si="66"/>
        <v>44330</v>
      </c>
      <c r="I587" s="70">
        <f t="shared" si="67"/>
        <v>7.6023414939973666E-2</v>
      </c>
      <c r="J587" s="70">
        <f t="shared" si="68"/>
        <v>0.1168477373741017</v>
      </c>
      <c r="K587" s="71">
        <f t="shared" si="69"/>
        <v>0</v>
      </c>
    </row>
    <row r="588" spans="1:11">
      <c r="A588" s="51">
        <v>40680</v>
      </c>
      <c r="B588" s="52">
        <v>114.04097583992429</v>
      </c>
      <c r="C588" s="53">
        <v>6838.67</v>
      </c>
      <c r="D588" s="54">
        <f t="shared" si="63"/>
        <v>44333</v>
      </c>
      <c r="E588" s="53">
        <f t="shared" si="64"/>
        <v>237.30352817929199</v>
      </c>
      <c r="F588" s="55">
        <f t="shared" si="65"/>
        <v>21226.53</v>
      </c>
      <c r="H588" s="64">
        <f t="shared" si="66"/>
        <v>44333</v>
      </c>
      <c r="I588" s="70">
        <f t="shared" si="67"/>
        <v>7.6029869415210616E-2</v>
      </c>
      <c r="J588" s="70">
        <f t="shared" si="68"/>
        <v>0.11992963183246586</v>
      </c>
      <c r="K588" s="71">
        <f t="shared" si="69"/>
        <v>0</v>
      </c>
    </row>
    <row r="589" spans="1:11">
      <c r="A589" s="51">
        <v>40681</v>
      </c>
      <c r="B589" s="52">
        <v>114.06731930534332</v>
      </c>
      <c r="C589" s="53">
        <v>6815.62</v>
      </c>
      <c r="D589" s="54">
        <f t="shared" si="63"/>
        <v>44334</v>
      </c>
      <c r="E589" s="53">
        <f t="shared" si="64"/>
        <v>237.32630931799721</v>
      </c>
      <c r="F589" s="55">
        <f t="shared" si="65"/>
        <v>21489.56</v>
      </c>
      <c r="H589" s="64">
        <f t="shared" si="66"/>
        <v>44334</v>
      </c>
      <c r="I589" s="70">
        <f t="shared" si="67"/>
        <v>7.6015345484650831E-2</v>
      </c>
      <c r="J589" s="70">
        <f t="shared" si="68"/>
        <v>0.12168836604770528</v>
      </c>
      <c r="K589" s="71">
        <f t="shared" si="69"/>
        <v>0</v>
      </c>
    </row>
    <row r="590" spans="1:11">
      <c r="A590" s="51">
        <v>40682</v>
      </c>
      <c r="B590" s="52">
        <v>114.09378292342215</v>
      </c>
      <c r="C590" s="53">
        <v>6825.06</v>
      </c>
      <c r="D590" s="54">
        <f t="shared" si="63"/>
        <v>44335</v>
      </c>
      <c r="E590" s="53">
        <f t="shared" si="64"/>
        <v>237.3488553173824</v>
      </c>
      <c r="F590" s="55">
        <f t="shared" si="65"/>
        <v>21378.71</v>
      </c>
      <c r="H590" s="64">
        <f t="shared" si="66"/>
        <v>44335</v>
      </c>
      <c r="I590" s="70">
        <f t="shared" si="67"/>
        <v>7.6000606585166386E-2</v>
      </c>
      <c r="J590" s="70">
        <f t="shared" si="68"/>
        <v>0.12095325458769546</v>
      </c>
      <c r="K590" s="71">
        <f t="shared" si="69"/>
        <v>0</v>
      </c>
    </row>
    <row r="591" spans="1:11">
      <c r="A591" s="51">
        <v>40683</v>
      </c>
      <c r="B591" s="52">
        <v>114.12002449349454</v>
      </c>
      <c r="C591" s="53">
        <v>6900.9</v>
      </c>
      <c r="D591" s="54">
        <f t="shared" si="63"/>
        <v>44336</v>
      </c>
      <c r="E591" s="53">
        <f t="shared" si="64"/>
        <v>237.37069141207161</v>
      </c>
      <c r="F591" s="55">
        <f t="shared" si="65"/>
        <v>21202.21</v>
      </c>
      <c r="H591" s="64">
        <f t="shared" si="66"/>
        <v>44336</v>
      </c>
      <c r="I591" s="70">
        <f t="shared" si="67"/>
        <v>7.5985760269468461E-2</v>
      </c>
      <c r="J591" s="70">
        <f t="shared" si="68"/>
        <v>0.11878733080192472</v>
      </c>
      <c r="K591" s="71">
        <f t="shared" si="69"/>
        <v>0</v>
      </c>
    </row>
    <row r="592" spans="1:11">
      <c r="A592" s="51">
        <v>40686</v>
      </c>
      <c r="B592" s="52">
        <v>114.20013675068897</v>
      </c>
      <c r="C592" s="53">
        <v>6775.36</v>
      </c>
      <c r="D592" s="54">
        <f t="shared" si="63"/>
        <v>44337</v>
      </c>
      <c r="E592" s="53">
        <f t="shared" si="64"/>
        <v>237.39347899844719</v>
      </c>
      <c r="F592" s="55">
        <f t="shared" si="65"/>
        <v>21585.18</v>
      </c>
      <c r="H592" s="64">
        <f t="shared" si="66"/>
        <v>44337</v>
      </c>
      <c r="I592" s="70">
        <f t="shared" si="67"/>
        <v>7.5920583510804773E-2</v>
      </c>
      <c r="J592" s="70">
        <f t="shared" si="68"/>
        <v>0.122851516498373</v>
      </c>
      <c r="K592" s="71">
        <f t="shared" si="69"/>
        <v>0</v>
      </c>
    </row>
    <row r="593" spans="1:11">
      <c r="A593" s="51">
        <v>40687</v>
      </c>
      <c r="B593" s="52">
        <v>114.22731638323563</v>
      </c>
      <c r="C593" s="53">
        <v>6785.81</v>
      </c>
      <c r="D593" s="54">
        <f t="shared" si="63"/>
        <v>44340</v>
      </c>
      <c r="E593" s="53">
        <f t="shared" si="64"/>
        <v>237.45971177908774</v>
      </c>
      <c r="F593" s="55">
        <f t="shared" si="65"/>
        <v>21617.03</v>
      </c>
      <c r="H593" s="64">
        <f t="shared" si="66"/>
        <v>44340</v>
      </c>
      <c r="I593" s="70">
        <f t="shared" si="67"/>
        <v>7.5924993654216566E-2</v>
      </c>
      <c r="J593" s="70">
        <f t="shared" si="68"/>
        <v>0.1228440267232036</v>
      </c>
      <c r="K593" s="71">
        <f t="shared" si="69"/>
        <v>0</v>
      </c>
    </row>
    <row r="594" spans="1:11">
      <c r="A594" s="51">
        <v>40688</v>
      </c>
      <c r="B594" s="52">
        <v>114.25473093916762</v>
      </c>
      <c r="C594" s="53">
        <v>6728.08</v>
      </c>
      <c r="D594" s="54">
        <f t="shared" si="63"/>
        <v>44341</v>
      </c>
      <c r="E594" s="53">
        <f t="shared" si="64"/>
        <v>237.48084569343609</v>
      </c>
      <c r="F594" s="55">
        <f t="shared" si="65"/>
        <v>21639.040000000001</v>
      </c>
      <c r="H594" s="64">
        <f t="shared" si="66"/>
        <v>44341</v>
      </c>
      <c r="I594" s="70">
        <f t="shared" si="67"/>
        <v>7.5908749981505652E-2</v>
      </c>
      <c r="J594" s="70">
        <f t="shared" si="68"/>
        <v>0.12391814911694388</v>
      </c>
      <c r="K594" s="71">
        <f t="shared" si="69"/>
        <v>0</v>
      </c>
    </row>
    <row r="595" spans="1:11">
      <c r="A595" s="51">
        <v>40689</v>
      </c>
      <c r="B595" s="52">
        <v>114.28238058405491</v>
      </c>
      <c r="C595" s="53">
        <v>6811.1</v>
      </c>
      <c r="D595" s="54">
        <f t="shared" si="63"/>
        <v>44342</v>
      </c>
      <c r="E595" s="53">
        <f t="shared" si="64"/>
        <v>237.50340637377695</v>
      </c>
      <c r="F595" s="55">
        <f t="shared" si="65"/>
        <v>21771.35</v>
      </c>
      <c r="H595" s="64">
        <f t="shared" si="66"/>
        <v>44342</v>
      </c>
      <c r="I595" s="70">
        <f t="shared" si="67"/>
        <v>7.5892936903582564E-2</v>
      </c>
      <c r="J595" s="70">
        <f t="shared" si="68"/>
        <v>0.12322512717366862</v>
      </c>
      <c r="K595" s="71">
        <f t="shared" si="69"/>
        <v>0</v>
      </c>
    </row>
    <row r="596" spans="1:11">
      <c r="A596" s="51">
        <v>40690</v>
      </c>
      <c r="B596" s="52">
        <v>114.31026548491741</v>
      </c>
      <c r="C596" s="53">
        <v>6891.28</v>
      </c>
      <c r="D596" s="54">
        <f t="shared" si="63"/>
        <v>44343</v>
      </c>
      <c r="E596" s="53">
        <f t="shared" si="64"/>
        <v>237.52691921100796</v>
      </c>
      <c r="F596" s="55">
        <f t="shared" si="65"/>
        <v>21823.14</v>
      </c>
      <c r="H596" s="64">
        <f t="shared" si="66"/>
        <v>44343</v>
      </c>
      <c r="I596" s="70">
        <f t="shared" si="67"/>
        <v>7.5877339244052155E-2</v>
      </c>
      <c r="J596" s="70">
        <f t="shared" si="68"/>
        <v>0.12217795876306514</v>
      </c>
      <c r="K596" s="71">
        <f t="shared" si="69"/>
        <v>0</v>
      </c>
    </row>
    <row r="597" spans="1:11">
      <c r="A597" s="51">
        <v>40693</v>
      </c>
      <c r="B597" s="52">
        <v>114.39428353004881</v>
      </c>
      <c r="C597" s="53">
        <v>6887.52</v>
      </c>
      <c r="D597" s="54">
        <f t="shared" si="63"/>
        <v>44344</v>
      </c>
      <c r="E597" s="53">
        <f t="shared" si="64"/>
        <v>237.55304717212118</v>
      </c>
      <c r="F597" s="55">
        <f t="shared" si="65"/>
        <v>21962.31</v>
      </c>
      <c r="H597" s="64">
        <f t="shared" si="66"/>
        <v>44344</v>
      </c>
      <c r="I597" s="70">
        <f t="shared" si="67"/>
        <v>7.5810127405556038E-2</v>
      </c>
      <c r="J597" s="70">
        <f t="shared" si="68"/>
        <v>0.12295283123046863</v>
      </c>
      <c r="K597" s="71">
        <f t="shared" si="69"/>
        <v>0</v>
      </c>
    </row>
    <row r="598" spans="1:11">
      <c r="A598" s="51">
        <v>40694</v>
      </c>
      <c r="B598" s="52">
        <v>114.42253891808075</v>
      </c>
      <c r="C598" s="53">
        <v>6997.07</v>
      </c>
      <c r="D598" s="54">
        <f t="shared" si="63"/>
        <v>44347</v>
      </c>
      <c r="E598" s="53">
        <f t="shared" si="64"/>
        <v>237.61504851743311</v>
      </c>
      <c r="F598" s="55">
        <f t="shared" si="65"/>
        <v>22203.59</v>
      </c>
      <c r="H598" s="64">
        <f t="shared" si="66"/>
        <v>44347</v>
      </c>
      <c r="I598" s="70">
        <f t="shared" si="67"/>
        <v>7.5811633158327174E-2</v>
      </c>
      <c r="J598" s="70">
        <f t="shared" si="68"/>
        <v>0.12240785676617127</v>
      </c>
      <c r="K598" s="71">
        <f t="shared" si="69"/>
        <v>0</v>
      </c>
    </row>
    <row r="599" spans="1:11">
      <c r="A599" s="51">
        <v>40695</v>
      </c>
      <c r="B599" s="52">
        <v>114.45137339788809</v>
      </c>
      <c r="C599" s="53">
        <v>7037.13</v>
      </c>
      <c r="D599" s="54">
        <f t="shared" si="63"/>
        <v>44348</v>
      </c>
      <c r="E599" s="53">
        <f t="shared" si="64"/>
        <v>237.6378595620908</v>
      </c>
      <c r="F599" s="55">
        <f t="shared" si="65"/>
        <v>22192.25</v>
      </c>
      <c r="H599" s="64">
        <f t="shared" si="66"/>
        <v>44348</v>
      </c>
      <c r="I599" s="70">
        <f t="shared" si="67"/>
        <v>7.5794853547349605E-2</v>
      </c>
      <c r="J599" s="70">
        <f t="shared" si="68"/>
        <v>0.12170996024041836</v>
      </c>
      <c r="K599" s="71">
        <f t="shared" si="69"/>
        <v>0</v>
      </c>
    </row>
    <row r="600" spans="1:11">
      <c r="A600" s="51">
        <v>40696</v>
      </c>
      <c r="B600" s="52">
        <v>114.48021514398435</v>
      </c>
      <c r="C600" s="53">
        <v>6992.05</v>
      </c>
      <c r="D600" s="54">
        <f t="shared" si="63"/>
        <v>44349</v>
      </c>
      <c r="E600" s="53">
        <f t="shared" si="64"/>
        <v>237.66091043446832</v>
      </c>
      <c r="F600" s="55">
        <f t="shared" si="65"/>
        <v>22194.18</v>
      </c>
      <c r="H600" s="64">
        <f t="shared" si="66"/>
        <v>44349</v>
      </c>
      <c r="I600" s="70">
        <f t="shared" si="67"/>
        <v>7.577818176551876E-2</v>
      </c>
      <c r="J600" s="70">
        <f t="shared" si="68"/>
        <v>0.1224408342077874</v>
      </c>
      <c r="K600" s="71">
        <f t="shared" si="69"/>
        <v>0</v>
      </c>
    </row>
    <row r="601" spans="1:11">
      <c r="A601" s="51">
        <v>40697</v>
      </c>
      <c r="B601" s="52">
        <v>114.50780487583404</v>
      </c>
      <c r="C601" s="53">
        <v>6949.73</v>
      </c>
      <c r="D601" s="54">
        <f t="shared" si="63"/>
        <v>44350</v>
      </c>
      <c r="E601" s="53">
        <f t="shared" si="64"/>
        <v>237.68443886460136</v>
      </c>
      <c r="F601" s="55">
        <f t="shared" si="65"/>
        <v>22361.86</v>
      </c>
      <c r="H601" s="64">
        <f t="shared" si="66"/>
        <v>44350</v>
      </c>
      <c r="I601" s="70">
        <f t="shared" si="67"/>
        <v>7.5762908420221819E-2</v>
      </c>
      <c r="J601" s="70">
        <f t="shared" si="68"/>
        <v>0.12396813555395436</v>
      </c>
      <c r="K601" s="71">
        <f t="shared" si="69"/>
        <v>0</v>
      </c>
    </row>
    <row r="602" spans="1:11">
      <c r="A602" s="51">
        <v>40700</v>
      </c>
      <c r="B602" s="52">
        <v>114.5933422060763</v>
      </c>
      <c r="C602" s="53">
        <v>6968.95</v>
      </c>
      <c r="D602" s="54">
        <f t="shared" si="63"/>
        <v>44351</v>
      </c>
      <c r="E602" s="53">
        <f t="shared" si="64"/>
        <v>237.70773193961008</v>
      </c>
      <c r="F602" s="55">
        <f t="shared" si="65"/>
        <v>22333.23</v>
      </c>
      <c r="H602" s="64">
        <f t="shared" si="66"/>
        <v>44351</v>
      </c>
      <c r="I602" s="70">
        <f t="shared" si="67"/>
        <v>7.5693123153848241E-2</v>
      </c>
      <c r="J602" s="70">
        <f t="shared" si="68"/>
        <v>0.12351382021511959</v>
      </c>
      <c r="K602" s="71">
        <f t="shared" si="69"/>
        <v>0</v>
      </c>
    </row>
    <row r="603" spans="1:11">
      <c r="A603" s="51">
        <v>40701</v>
      </c>
      <c r="B603" s="52">
        <v>114.62187594828561</v>
      </c>
      <c r="C603" s="53">
        <v>6999.36</v>
      </c>
      <c r="D603" s="54">
        <f t="shared" si="63"/>
        <v>44354</v>
      </c>
      <c r="E603" s="53">
        <f t="shared" si="64"/>
        <v>237.78047050558359</v>
      </c>
      <c r="F603" s="55">
        <f t="shared" si="65"/>
        <v>22449.24</v>
      </c>
      <c r="H603" s="64">
        <f t="shared" si="66"/>
        <v>44354</v>
      </c>
      <c r="I603" s="70">
        <f t="shared" si="67"/>
        <v>7.5699252921111349E-2</v>
      </c>
      <c r="J603" s="70">
        <f t="shared" si="68"/>
        <v>0.12360672834200259</v>
      </c>
      <c r="K603" s="71">
        <f t="shared" si="69"/>
        <v>0</v>
      </c>
    </row>
    <row r="604" spans="1:11">
      <c r="A604" s="51">
        <v>40702</v>
      </c>
      <c r="B604" s="52">
        <v>114.65041679539672</v>
      </c>
      <c r="C604" s="53">
        <v>6965</v>
      </c>
      <c r="D604" s="54">
        <f t="shared" si="63"/>
        <v>44355</v>
      </c>
      <c r="E604" s="53">
        <f t="shared" si="64"/>
        <v>237.80472411357516</v>
      </c>
      <c r="F604" s="55">
        <f t="shared" si="65"/>
        <v>22432.77</v>
      </c>
      <c r="H604" s="64">
        <f t="shared" si="66"/>
        <v>44355</v>
      </c>
      <c r="I604" s="70">
        <f t="shared" si="67"/>
        <v>7.5683443032903197E-2</v>
      </c>
      <c r="J604" s="70">
        <f t="shared" si="68"/>
        <v>0.12407730174302789</v>
      </c>
      <c r="K604" s="71">
        <f t="shared" si="69"/>
        <v>0</v>
      </c>
    </row>
    <row r="605" spans="1:11">
      <c r="A605" s="51">
        <v>40703</v>
      </c>
      <c r="B605" s="52">
        <v>114.67907939959558</v>
      </c>
      <c r="C605" s="53">
        <v>6957.66</v>
      </c>
      <c r="D605" s="54">
        <f t="shared" si="63"/>
        <v>44356</v>
      </c>
      <c r="E605" s="53">
        <f t="shared" si="64"/>
        <v>237.82779117181417</v>
      </c>
      <c r="F605" s="55">
        <f t="shared" si="65"/>
        <v>22283.52</v>
      </c>
      <c r="H605" s="64">
        <f t="shared" si="66"/>
        <v>44356</v>
      </c>
      <c r="I605" s="70">
        <f t="shared" si="67"/>
        <v>7.5666988057011997E-2</v>
      </c>
      <c r="J605" s="70">
        <f t="shared" si="68"/>
        <v>0.12344563003375542</v>
      </c>
      <c r="K605" s="71">
        <f t="shared" si="69"/>
        <v>0</v>
      </c>
    </row>
    <row r="606" spans="1:11">
      <c r="A606" s="51">
        <v>40704</v>
      </c>
      <c r="B606" s="52">
        <v>114.70774916944549</v>
      </c>
      <c r="C606" s="53">
        <v>6921.08</v>
      </c>
      <c r="D606" s="54">
        <f t="shared" si="63"/>
        <v>44357</v>
      </c>
      <c r="E606" s="53">
        <f t="shared" si="64"/>
        <v>237.8506226397667</v>
      </c>
      <c r="F606" s="55">
        <f t="shared" si="65"/>
        <v>22448.94</v>
      </c>
      <c r="H606" s="64">
        <f t="shared" si="66"/>
        <v>44357</v>
      </c>
      <c r="I606" s="70">
        <f t="shared" si="67"/>
        <v>7.5650425778167163E-2</v>
      </c>
      <c r="J606" s="70">
        <f t="shared" si="68"/>
        <v>0.12486964408939194</v>
      </c>
      <c r="K606" s="71">
        <f t="shared" si="69"/>
        <v>0</v>
      </c>
    </row>
    <row r="607" spans="1:11">
      <c r="A607" s="51">
        <v>40707</v>
      </c>
      <c r="B607" s="52">
        <v>114.79274761158007</v>
      </c>
      <c r="C607" s="53">
        <v>6917.31</v>
      </c>
      <c r="D607" s="54">
        <f t="shared" si="63"/>
        <v>44358</v>
      </c>
      <c r="E607" s="53">
        <f t="shared" si="64"/>
        <v>237.87512125389858</v>
      </c>
      <c r="F607" s="55">
        <f t="shared" si="65"/>
        <v>22544.26</v>
      </c>
      <c r="H607" s="64">
        <f t="shared" si="66"/>
        <v>44358</v>
      </c>
      <c r="I607" s="70">
        <f t="shared" si="67"/>
        <v>7.5581830414135798E-2</v>
      </c>
      <c r="J607" s="70">
        <f t="shared" si="68"/>
        <v>0.12540768000227831</v>
      </c>
      <c r="K607" s="71">
        <f t="shared" si="69"/>
        <v>0</v>
      </c>
    </row>
    <row r="608" spans="1:11">
      <c r="A608" s="51">
        <v>40708</v>
      </c>
      <c r="B608" s="52">
        <v>114.82121621298775</v>
      </c>
      <c r="C608" s="53">
        <v>6939.63</v>
      </c>
      <c r="D608" s="54">
        <f t="shared" si="63"/>
        <v>44361</v>
      </c>
      <c r="E608" s="53">
        <f t="shared" si="64"/>
        <v>237.94006116200089</v>
      </c>
      <c r="F608" s="55">
        <f t="shared" si="65"/>
        <v>22567.11</v>
      </c>
      <c r="H608" s="64">
        <f t="shared" si="66"/>
        <v>44361</v>
      </c>
      <c r="I608" s="70">
        <f t="shared" si="67"/>
        <v>7.5584518671781176E-2</v>
      </c>
      <c r="J608" s="70">
        <f t="shared" si="68"/>
        <v>0.12515916737242416</v>
      </c>
      <c r="K608" s="71">
        <f t="shared" si="69"/>
        <v>0</v>
      </c>
    </row>
    <row r="609" spans="1:11">
      <c r="A609" s="51">
        <v>40709</v>
      </c>
      <c r="B609" s="52">
        <v>114.84969187460857</v>
      </c>
      <c r="C609" s="53">
        <v>6872.76</v>
      </c>
      <c r="D609" s="54">
        <f t="shared" si="63"/>
        <v>44362</v>
      </c>
      <c r="E609" s="53">
        <f t="shared" si="64"/>
        <v>237.96266546781126</v>
      </c>
      <c r="F609" s="55">
        <f t="shared" si="65"/>
        <v>22649.05</v>
      </c>
      <c r="H609" s="64">
        <f t="shared" si="66"/>
        <v>44362</v>
      </c>
      <c r="I609" s="70">
        <f t="shared" si="67"/>
        <v>7.556806517625736E-2</v>
      </c>
      <c r="J609" s="70">
        <f t="shared" si="68"/>
        <v>0.1266574199142112</v>
      </c>
      <c r="K609" s="71">
        <f t="shared" si="69"/>
        <v>0</v>
      </c>
    </row>
    <row r="610" spans="1:11">
      <c r="A610" s="51">
        <v>40710</v>
      </c>
      <c r="B610" s="52">
        <v>114.87805974850161</v>
      </c>
      <c r="C610" s="53">
        <v>6809.72</v>
      </c>
      <c r="D610" s="54">
        <f t="shared" si="63"/>
        <v>44363</v>
      </c>
      <c r="E610" s="53">
        <f t="shared" si="64"/>
        <v>237.98003674239041</v>
      </c>
      <c r="F610" s="55">
        <f t="shared" si="65"/>
        <v>22503.9</v>
      </c>
      <c r="H610" s="64">
        <f t="shared" si="66"/>
        <v>44363</v>
      </c>
      <c r="I610" s="70">
        <f t="shared" si="67"/>
        <v>7.5549353448544965E-2</v>
      </c>
      <c r="J610" s="70">
        <f t="shared" si="68"/>
        <v>0.12697129270446794</v>
      </c>
      <c r="K610" s="71">
        <f t="shared" si="69"/>
        <v>0</v>
      </c>
    </row>
    <row r="611" spans="1:11">
      <c r="A611" s="51">
        <v>40711</v>
      </c>
      <c r="B611" s="52">
        <v>114.90540072672175</v>
      </c>
      <c r="C611" s="53">
        <v>6771.41</v>
      </c>
      <c r="D611" s="54">
        <f t="shared" si="63"/>
        <v>44364</v>
      </c>
      <c r="E611" s="53">
        <f t="shared" si="64"/>
        <v>237.98955594386013</v>
      </c>
      <c r="F611" s="55">
        <f t="shared" si="65"/>
        <v>22401.65</v>
      </c>
      <c r="H611" s="64">
        <f t="shared" si="66"/>
        <v>44364</v>
      </c>
      <c r="I611" s="70">
        <f t="shared" si="67"/>
        <v>7.5528060741761882E-2</v>
      </c>
      <c r="J611" s="70">
        <f t="shared" si="68"/>
        <v>0.12709387503712755</v>
      </c>
      <c r="K611" s="71">
        <f t="shared" si="69"/>
        <v>0</v>
      </c>
    </row>
    <row r="612" spans="1:11">
      <c r="A612" s="51">
        <v>40714</v>
      </c>
      <c r="B612" s="52">
        <v>114.98847733144717</v>
      </c>
      <c r="C612" s="53">
        <v>6634.54</v>
      </c>
      <c r="D612" s="54">
        <f t="shared" si="63"/>
        <v>44365</v>
      </c>
      <c r="E612" s="53">
        <f t="shared" si="64"/>
        <v>238.02168453391255</v>
      </c>
      <c r="F612" s="55">
        <f t="shared" si="65"/>
        <v>22390.11</v>
      </c>
      <c r="H612" s="64">
        <f t="shared" si="66"/>
        <v>44365</v>
      </c>
      <c r="I612" s="70">
        <f t="shared" si="67"/>
        <v>7.546484866640335E-2</v>
      </c>
      <c r="J612" s="70">
        <f t="shared" si="68"/>
        <v>0.12933955893856752</v>
      </c>
      <c r="K612" s="71">
        <f t="shared" si="69"/>
        <v>0</v>
      </c>
    </row>
    <row r="613" spans="1:11">
      <c r="A613" s="51">
        <v>40715</v>
      </c>
      <c r="B613" s="52">
        <v>115.01630454296139</v>
      </c>
      <c r="C613" s="53">
        <v>6657.17</v>
      </c>
      <c r="D613" s="54">
        <f t="shared" si="63"/>
        <v>44368</v>
      </c>
      <c r="E613" s="53">
        <f t="shared" si="64"/>
        <v>238.10594421023754</v>
      </c>
      <c r="F613" s="55">
        <f t="shared" si="65"/>
        <v>22480.3</v>
      </c>
      <c r="H613" s="64">
        <f t="shared" si="66"/>
        <v>44368</v>
      </c>
      <c r="I613" s="70">
        <f t="shared" si="67"/>
        <v>7.5476890351732218E-2</v>
      </c>
      <c r="J613" s="70">
        <f t="shared" si="68"/>
        <v>0.1294090034144757</v>
      </c>
      <c r="K613" s="71">
        <f t="shared" si="69"/>
        <v>0</v>
      </c>
    </row>
    <row r="614" spans="1:11">
      <c r="A614" s="51">
        <v>40716</v>
      </c>
      <c r="B614" s="52">
        <v>115.04413848866079</v>
      </c>
      <c r="C614" s="53">
        <v>6664.16</v>
      </c>
      <c r="D614" s="54">
        <f t="shared" si="63"/>
        <v>44369</v>
      </c>
      <c r="E614" s="53">
        <f t="shared" si="64"/>
        <v>238.13165965221225</v>
      </c>
      <c r="F614" s="55">
        <f t="shared" si="65"/>
        <v>22517.74</v>
      </c>
      <c r="H614" s="64">
        <f t="shared" si="66"/>
        <v>44369</v>
      </c>
      <c r="I614" s="70">
        <f t="shared" si="67"/>
        <v>7.546248157945401E-2</v>
      </c>
      <c r="J614" s="70">
        <f t="shared" si="68"/>
        <v>0.1294784221880092</v>
      </c>
      <c r="K614" s="71">
        <f t="shared" si="69"/>
        <v>0</v>
      </c>
    </row>
    <row r="615" spans="1:11">
      <c r="A615" s="51">
        <v>40717</v>
      </c>
      <c r="B615" s="52">
        <v>115.07186412603656</v>
      </c>
      <c r="C615" s="53">
        <v>6716.82</v>
      </c>
      <c r="D615" s="54">
        <f t="shared" si="63"/>
        <v>44370</v>
      </c>
      <c r="E615" s="53">
        <f t="shared" si="64"/>
        <v>238.15975918805123</v>
      </c>
      <c r="F615" s="55">
        <f t="shared" si="65"/>
        <v>22395.25</v>
      </c>
      <c r="H615" s="64">
        <f t="shared" si="66"/>
        <v>44370</v>
      </c>
      <c r="I615" s="70">
        <f t="shared" si="67"/>
        <v>7.5449255846271379E-2</v>
      </c>
      <c r="J615" s="70">
        <f t="shared" si="68"/>
        <v>0.12797434097605653</v>
      </c>
      <c r="K615" s="71">
        <f t="shared" si="69"/>
        <v>0</v>
      </c>
    </row>
    <row r="616" spans="1:11">
      <c r="A616" s="51">
        <v>40718</v>
      </c>
      <c r="B616" s="52">
        <v>115.09959644529093</v>
      </c>
      <c r="C616" s="53">
        <v>6907.76</v>
      </c>
      <c r="D616" s="54">
        <f t="shared" si="63"/>
        <v>44371</v>
      </c>
      <c r="E616" s="53">
        <f t="shared" si="64"/>
        <v>238.18309884445165</v>
      </c>
      <c r="F616" s="55">
        <f t="shared" si="65"/>
        <v>22544.26</v>
      </c>
      <c r="H616" s="64">
        <f t="shared" si="66"/>
        <v>44371</v>
      </c>
      <c r="I616" s="70">
        <f t="shared" si="67"/>
        <v>7.5433879638094004E-2</v>
      </c>
      <c r="J616" s="70">
        <f t="shared" si="68"/>
        <v>0.12556317125848571</v>
      </c>
      <c r="K616" s="71">
        <f t="shared" si="69"/>
        <v>0</v>
      </c>
    </row>
    <row r="617" spans="1:11">
      <c r="A617" s="51">
        <v>40721</v>
      </c>
      <c r="B617" s="52">
        <v>115.18143225836351</v>
      </c>
      <c r="C617" s="53">
        <v>6977.68</v>
      </c>
      <c r="D617" s="54">
        <f t="shared" si="63"/>
        <v>44372</v>
      </c>
      <c r="E617" s="53">
        <f t="shared" si="64"/>
        <v>238.20834625292915</v>
      </c>
      <c r="F617" s="55">
        <f t="shared" si="65"/>
        <v>22644.06</v>
      </c>
      <c r="H617" s="64">
        <f t="shared" si="66"/>
        <v>44372</v>
      </c>
      <c r="I617" s="70">
        <f t="shared" si="67"/>
        <v>7.5368844420614645E-2</v>
      </c>
      <c r="J617" s="70">
        <f t="shared" si="68"/>
        <v>0.124926959047859</v>
      </c>
      <c r="K617" s="71">
        <f t="shared" si="69"/>
        <v>0</v>
      </c>
    </row>
    <row r="618" spans="1:11">
      <c r="A618" s="51">
        <v>40722</v>
      </c>
      <c r="B618" s="52">
        <v>115.20907580210553</v>
      </c>
      <c r="C618" s="53">
        <v>7001.28</v>
      </c>
      <c r="D618" s="54">
        <f t="shared" si="63"/>
        <v>44375</v>
      </c>
      <c r="E618" s="53">
        <f t="shared" si="64"/>
        <v>238.29267200750269</v>
      </c>
      <c r="F618" s="55">
        <f t="shared" si="65"/>
        <v>22578.86</v>
      </c>
      <c r="H618" s="64">
        <f t="shared" si="66"/>
        <v>44375</v>
      </c>
      <c r="I618" s="70">
        <f t="shared" si="67"/>
        <v>7.5381100055387673E-2</v>
      </c>
      <c r="J618" s="70">
        <f t="shared" si="68"/>
        <v>0.12422297494244239</v>
      </c>
      <c r="K618" s="71">
        <f t="shared" si="69"/>
        <v>0</v>
      </c>
    </row>
    <row r="619" spans="1:11">
      <c r="A619" s="51">
        <v>40723</v>
      </c>
      <c r="B619" s="52">
        <v>115.23603472584323</v>
      </c>
      <c r="C619" s="53">
        <v>7073.37</v>
      </c>
      <c r="D619" s="54">
        <f t="shared" si="63"/>
        <v>44376</v>
      </c>
      <c r="E619" s="53">
        <f t="shared" si="64"/>
        <v>238.3184076160795</v>
      </c>
      <c r="F619" s="55">
        <f t="shared" si="65"/>
        <v>22493.599999999999</v>
      </c>
      <c r="H619" s="64">
        <f t="shared" si="66"/>
        <v>44376</v>
      </c>
      <c r="I619" s="70">
        <f t="shared" si="67"/>
        <v>7.5367552655463133E-2</v>
      </c>
      <c r="J619" s="70">
        <f t="shared" si="68"/>
        <v>0.12264710087800079</v>
      </c>
      <c r="K619" s="71">
        <f t="shared" si="69"/>
        <v>0</v>
      </c>
    </row>
    <row r="620" spans="1:11">
      <c r="A620" s="51">
        <v>40724</v>
      </c>
      <c r="B620" s="52">
        <v>115.26115618141347</v>
      </c>
      <c r="C620" s="53">
        <v>7133.6</v>
      </c>
      <c r="D620" s="54">
        <f t="shared" si="63"/>
        <v>44377</v>
      </c>
      <c r="E620" s="53">
        <f t="shared" si="64"/>
        <v>238.34343104887918</v>
      </c>
      <c r="F620" s="55">
        <f t="shared" si="65"/>
        <v>22455.7</v>
      </c>
      <c r="H620" s="64">
        <f t="shared" si="66"/>
        <v>44377</v>
      </c>
      <c r="I620" s="70">
        <f t="shared" si="67"/>
        <v>7.5355403032914881E-2</v>
      </c>
      <c r="J620" s="70">
        <f t="shared" si="68"/>
        <v>0.12150647263167191</v>
      </c>
      <c r="K620" s="71">
        <f t="shared" si="69"/>
        <v>0</v>
      </c>
    </row>
    <row r="621" spans="1:11">
      <c r="A621" s="51">
        <v>40725</v>
      </c>
      <c r="B621" s="52">
        <v>115.28605259114866</v>
      </c>
      <c r="C621" s="53">
        <v>7108.11</v>
      </c>
      <c r="D621" s="54">
        <f t="shared" si="63"/>
        <v>44378</v>
      </c>
      <c r="E621" s="53">
        <f t="shared" si="64"/>
        <v>238.36130680620786</v>
      </c>
      <c r="F621" s="55">
        <f t="shared" si="65"/>
        <v>22396.400000000001</v>
      </c>
      <c r="H621" s="64">
        <f t="shared" si="66"/>
        <v>44378</v>
      </c>
      <c r="I621" s="70">
        <f t="shared" si="67"/>
        <v>7.5340242834395443E-2</v>
      </c>
      <c r="J621" s="70">
        <f t="shared" si="68"/>
        <v>0.12161138126766002</v>
      </c>
      <c r="K621" s="71">
        <f t="shared" si="69"/>
        <v>0</v>
      </c>
    </row>
    <row r="622" spans="1:11">
      <c r="A622" s="51">
        <v>40728</v>
      </c>
      <c r="B622" s="52">
        <v>115.36456239296322</v>
      </c>
      <c r="C622" s="53">
        <v>7140.22</v>
      </c>
      <c r="D622" s="54">
        <f t="shared" si="63"/>
        <v>44379</v>
      </c>
      <c r="E622" s="53">
        <f t="shared" si="64"/>
        <v>238.38395113035443</v>
      </c>
      <c r="F622" s="55">
        <f t="shared" si="65"/>
        <v>22456.66</v>
      </c>
      <c r="H622" s="64">
        <f t="shared" si="66"/>
        <v>44379</v>
      </c>
      <c r="I622" s="70">
        <f t="shared" si="67"/>
        <v>7.5277254179547226E-2</v>
      </c>
      <c r="J622" s="70">
        <f t="shared" si="68"/>
        <v>0.12140724361252953</v>
      </c>
      <c r="K622" s="71">
        <f t="shared" si="69"/>
        <v>0</v>
      </c>
    </row>
    <row r="623" spans="1:11">
      <c r="A623" s="51">
        <v>40729</v>
      </c>
      <c r="B623" s="52">
        <v>115.39098087775122</v>
      </c>
      <c r="C623" s="53">
        <v>7116.93</v>
      </c>
      <c r="D623" s="54">
        <f t="shared" si="63"/>
        <v>44382</v>
      </c>
      <c r="E623" s="53">
        <f t="shared" si="64"/>
        <v>238.45761177125368</v>
      </c>
      <c r="F623" s="55">
        <f t="shared" si="65"/>
        <v>22618.97</v>
      </c>
      <c r="H623" s="64">
        <f t="shared" si="66"/>
        <v>44382</v>
      </c>
      <c r="I623" s="70">
        <f t="shared" si="67"/>
        <v>7.5285854118601447E-2</v>
      </c>
      <c r="J623" s="70">
        <f t="shared" si="68"/>
        <v>0.12258184173295072</v>
      </c>
      <c r="K623" s="71">
        <f t="shared" si="69"/>
        <v>0</v>
      </c>
    </row>
    <row r="624" spans="1:11">
      <c r="A624" s="51">
        <v>40730</v>
      </c>
      <c r="B624" s="52">
        <v>115.41740541237223</v>
      </c>
      <c r="C624" s="53">
        <v>7108.53</v>
      </c>
      <c r="D624" s="54">
        <f t="shared" si="63"/>
        <v>44383</v>
      </c>
      <c r="E624" s="53">
        <f t="shared" si="64"/>
        <v>238.47931141392488</v>
      </c>
      <c r="F624" s="55">
        <f t="shared" si="65"/>
        <v>22595.93</v>
      </c>
      <c r="H624" s="64">
        <f t="shared" si="66"/>
        <v>44383</v>
      </c>
      <c r="I624" s="70">
        <f t="shared" si="67"/>
        <v>7.5271017649997773E-2</v>
      </c>
      <c r="J624" s="70">
        <f t="shared" si="68"/>
        <v>0.12260001065581072</v>
      </c>
      <c r="K624" s="71">
        <f t="shared" si="69"/>
        <v>0</v>
      </c>
    </row>
    <row r="625" spans="1:11">
      <c r="A625" s="51">
        <v>40731</v>
      </c>
      <c r="B625" s="52">
        <v>115.44383599821167</v>
      </c>
      <c r="C625" s="53">
        <v>7239.36</v>
      </c>
      <c r="D625" s="54">
        <f t="shared" si="63"/>
        <v>44384</v>
      </c>
      <c r="E625" s="53">
        <f t="shared" si="64"/>
        <v>238.5057826174918</v>
      </c>
      <c r="F625" s="55">
        <f t="shared" si="65"/>
        <v>22683.66</v>
      </c>
      <c r="H625" s="64">
        <f t="shared" si="66"/>
        <v>44384</v>
      </c>
      <c r="I625" s="70">
        <f t="shared" si="67"/>
        <v>7.5258331683436541E-2</v>
      </c>
      <c r="J625" s="70">
        <f t="shared" si="68"/>
        <v>0.12098885685586258</v>
      </c>
      <c r="K625" s="71">
        <f t="shared" si="69"/>
        <v>0</v>
      </c>
    </row>
    <row r="626" spans="1:11">
      <c r="A626" s="51">
        <v>40732</v>
      </c>
      <c r="B626" s="52">
        <v>115.47027263665527</v>
      </c>
      <c r="C626" s="53">
        <v>7154.24</v>
      </c>
      <c r="D626" s="54">
        <f t="shared" si="63"/>
        <v>44385</v>
      </c>
      <c r="E626" s="53">
        <f t="shared" si="64"/>
        <v>238.53106423044923</v>
      </c>
      <c r="F626" s="55">
        <f t="shared" si="65"/>
        <v>22473.81</v>
      </c>
      <c r="H626" s="64">
        <f t="shared" si="66"/>
        <v>44385</v>
      </c>
      <c r="I626" s="70">
        <f t="shared" si="67"/>
        <v>7.5245108302180341E-2</v>
      </c>
      <c r="J626" s="70">
        <f t="shared" si="68"/>
        <v>0.12127288487739252</v>
      </c>
      <c r="K626" s="71">
        <f t="shared" si="69"/>
        <v>0</v>
      </c>
    </row>
    <row r="627" spans="1:11">
      <c r="A627" s="51">
        <v>40735</v>
      </c>
      <c r="B627" s="52">
        <v>115.54925430313872</v>
      </c>
      <c r="C627" s="53">
        <v>7097.91</v>
      </c>
      <c r="D627" s="54">
        <f t="shared" si="63"/>
        <v>44386</v>
      </c>
      <c r="E627" s="53">
        <f t="shared" si="64"/>
        <v>238.5503852466519</v>
      </c>
      <c r="F627" s="55">
        <f t="shared" si="65"/>
        <v>22420.36</v>
      </c>
      <c r="H627" s="64">
        <f t="shared" si="66"/>
        <v>44386</v>
      </c>
      <c r="I627" s="70">
        <f t="shared" si="67"/>
        <v>7.5180297764274817E-2</v>
      </c>
      <c r="J627" s="70">
        <f t="shared" si="68"/>
        <v>0.12189240862239115</v>
      </c>
      <c r="K627" s="71">
        <f t="shared" si="69"/>
        <v>0</v>
      </c>
    </row>
    <row r="628" spans="1:11">
      <c r="A628" s="51">
        <v>40736</v>
      </c>
      <c r="B628" s="52">
        <v>115.57548398386554</v>
      </c>
      <c r="C628" s="53">
        <v>6984.29</v>
      </c>
      <c r="D628" s="54">
        <f t="shared" si="63"/>
        <v>44389</v>
      </c>
      <c r="E628" s="53">
        <f t="shared" si="64"/>
        <v>238.61980340875868</v>
      </c>
      <c r="F628" s="55">
        <f t="shared" si="65"/>
        <v>22424.39</v>
      </c>
      <c r="H628" s="64">
        <f t="shared" si="66"/>
        <v>44389</v>
      </c>
      <c r="I628" s="70">
        <f t="shared" si="67"/>
        <v>7.5187177158433816E-2</v>
      </c>
      <c r="J628" s="70">
        <f t="shared" si="68"/>
        <v>0.12372446830760642</v>
      </c>
      <c r="K628" s="71">
        <f t="shared" si="69"/>
        <v>0</v>
      </c>
    </row>
    <row r="629" spans="1:11">
      <c r="A629" s="51">
        <v>40737</v>
      </c>
      <c r="B629" s="52">
        <v>115.6014884677619</v>
      </c>
      <c r="C629" s="53">
        <v>7059.25</v>
      </c>
      <c r="D629" s="54">
        <f t="shared" si="63"/>
        <v>44390</v>
      </c>
      <c r="E629" s="53">
        <f t="shared" si="64"/>
        <v>238.6474833059541</v>
      </c>
      <c r="F629" s="55">
        <f t="shared" si="65"/>
        <v>22595.49</v>
      </c>
      <c r="H629" s="64">
        <f t="shared" si="66"/>
        <v>44390</v>
      </c>
      <c r="I629" s="70">
        <f t="shared" si="67"/>
        <v>7.5175459679881707E-2</v>
      </c>
      <c r="J629" s="70">
        <f t="shared" si="68"/>
        <v>0.12337904924735232</v>
      </c>
      <c r="K629" s="71">
        <f t="shared" si="69"/>
        <v>0</v>
      </c>
    </row>
    <row r="630" spans="1:11">
      <c r="A630" s="51">
        <v>40738</v>
      </c>
      <c r="B630" s="52">
        <v>115.62749880266713</v>
      </c>
      <c r="C630" s="53">
        <v>7079.92</v>
      </c>
      <c r="D630" s="54">
        <f t="shared" si="63"/>
        <v>44391</v>
      </c>
      <c r="E630" s="53">
        <f t="shared" si="64"/>
        <v>238.67110940680141</v>
      </c>
      <c r="F630" s="55">
        <f t="shared" si="65"/>
        <v>22656.78</v>
      </c>
      <c r="H630" s="64">
        <f t="shared" si="66"/>
        <v>44391</v>
      </c>
      <c r="I630" s="70">
        <f t="shared" si="67"/>
        <v>7.5161914748683945E-2</v>
      </c>
      <c r="J630" s="70">
        <f t="shared" si="68"/>
        <v>0.12335489926182097</v>
      </c>
      <c r="K630" s="71">
        <f t="shared" si="69"/>
        <v>0</v>
      </c>
    </row>
    <row r="631" spans="1:11">
      <c r="A631" s="51">
        <v>40739</v>
      </c>
      <c r="B631" s="52">
        <v>115.65316810740131</v>
      </c>
      <c r="C631" s="53">
        <v>7056.84</v>
      </c>
      <c r="D631" s="54">
        <f t="shared" si="63"/>
        <v>44392</v>
      </c>
      <c r="E631" s="53">
        <f t="shared" si="64"/>
        <v>238.69330581997622</v>
      </c>
      <c r="F631" s="55">
        <f t="shared" si="65"/>
        <v>22762.34</v>
      </c>
      <c r="H631" s="64">
        <f t="shared" si="66"/>
        <v>44392</v>
      </c>
      <c r="I631" s="70">
        <f t="shared" si="67"/>
        <v>7.5148047433510889E-2</v>
      </c>
      <c r="J631" s="70">
        <f t="shared" si="68"/>
        <v>0.12424422024554005</v>
      </c>
      <c r="K631" s="71">
        <f t="shared" si="69"/>
        <v>0</v>
      </c>
    </row>
    <row r="632" spans="1:11">
      <c r="A632" s="51">
        <v>40742</v>
      </c>
      <c r="B632" s="52">
        <v>115.73123399587381</v>
      </c>
      <c r="C632" s="53">
        <v>7039.08</v>
      </c>
      <c r="D632" s="54">
        <f t="shared" si="63"/>
        <v>44393</v>
      </c>
      <c r="E632" s="53">
        <f t="shared" si="64"/>
        <v>238.71550429741745</v>
      </c>
      <c r="F632" s="55">
        <f t="shared" si="65"/>
        <v>22761.200000000001</v>
      </c>
      <c r="H632" s="64">
        <f t="shared" si="66"/>
        <v>44393</v>
      </c>
      <c r="I632" s="70">
        <f t="shared" si="67"/>
        <v>7.5085499653890997E-2</v>
      </c>
      <c r="J632" s="70">
        <f t="shared" si="68"/>
        <v>0.12452191986286509</v>
      </c>
      <c r="K632" s="71">
        <f t="shared" si="69"/>
        <v>0</v>
      </c>
    </row>
    <row r="633" spans="1:11">
      <c r="A633" s="51">
        <v>40743</v>
      </c>
      <c r="B633" s="52">
        <v>115.75738925475689</v>
      </c>
      <c r="C633" s="53">
        <v>7100.23</v>
      </c>
      <c r="D633" s="54">
        <f t="shared" si="63"/>
        <v>44396</v>
      </c>
      <c r="E633" s="53">
        <f t="shared" si="64"/>
        <v>238.78783509521955</v>
      </c>
      <c r="F633" s="55">
        <f t="shared" si="65"/>
        <v>22516.71</v>
      </c>
      <c r="H633" s="64">
        <f t="shared" si="66"/>
        <v>44396</v>
      </c>
      <c r="I633" s="70">
        <f t="shared" si="67"/>
        <v>7.5093775655102446E-2</v>
      </c>
      <c r="J633" s="70">
        <f t="shared" si="68"/>
        <v>0.1223369256182687</v>
      </c>
      <c r="K633" s="71">
        <f t="shared" si="69"/>
        <v>0</v>
      </c>
    </row>
    <row r="634" spans="1:11">
      <c r="A634" s="51">
        <v>40744</v>
      </c>
      <c r="B634" s="52">
        <v>115.78366618211771</v>
      </c>
      <c r="C634" s="53">
        <v>7041.38</v>
      </c>
      <c r="D634" s="54">
        <f t="shared" si="63"/>
        <v>44397</v>
      </c>
      <c r="E634" s="53">
        <f t="shared" si="64"/>
        <v>238.81171387872908</v>
      </c>
      <c r="F634" s="55">
        <f t="shared" si="65"/>
        <v>22344.81</v>
      </c>
      <c r="H634" s="64">
        <f t="shared" si="66"/>
        <v>44397</v>
      </c>
      <c r="I634" s="70">
        <f t="shared" si="67"/>
        <v>7.5080124282819183E-2</v>
      </c>
      <c r="J634" s="70">
        <f t="shared" si="68"/>
        <v>0.12241093308003115</v>
      </c>
      <c r="K634" s="71">
        <f t="shared" si="69"/>
        <v>0</v>
      </c>
    </row>
    <row r="635" spans="1:11">
      <c r="A635" s="51">
        <v>40745</v>
      </c>
      <c r="B635" s="52">
        <v>115.80994907434105</v>
      </c>
      <c r="C635" s="53">
        <v>7009.19</v>
      </c>
      <c r="D635" s="54">
        <f t="shared" si="63"/>
        <v>44397</v>
      </c>
      <c r="E635" s="53">
        <f t="shared" si="64"/>
        <v>238.81171387872908</v>
      </c>
      <c r="F635" s="55">
        <f t="shared" si="65"/>
        <v>22344.81</v>
      </c>
      <c r="H635" s="64">
        <f t="shared" si="66"/>
        <v>44397</v>
      </c>
      <c r="I635" s="70">
        <f t="shared" si="67"/>
        <v>7.5055723010392983E-2</v>
      </c>
      <c r="J635" s="70">
        <f t="shared" si="68"/>
        <v>0.12292534281509293</v>
      </c>
      <c r="K635" s="71">
        <f t="shared" si="69"/>
        <v>0</v>
      </c>
    </row>
    <row r="636" spans="1:11">
      <c r="A636" s="51">
        <v>40746</v>
      </c>
      <c r="B636" s="52">
        <v>115.83635374272998</v>
      </c>
      <c r="C636" s="53">
        <v>7126.02</v>
      </c>
      <c r="D636" s="54">
        <f t="shared" si="63"/>
        <v>44399</v>
      </c>
      <c r="E636" s="53">
        <f t="shared" si="64"/>
        <v>238.86138671521584</v>
      </c>
      <c r="F636" s="55">
        <f t="shared" si="65"/>
        <v>22621.45</v>
      </c>
      <c r="H636" s="64">
        <f t="shared" si="66"/>
        <v>44399</v>
      </c>
      <c r="I636" s="70">
        <f t="shared" si="67"/>
        <v>7.5053573369718185E-2</v>
      </c>
      <c r="J636" s="70">
        <f t="shared" si="68"/>
        <v>0.12245086824581297</v>
      </c>
      <c r="K636" s="71">
        <f t="shared" si="69"/>
        <v>0</v>
      </c>
    </row>
    <row r="637" spans="1:11">
      <c r="A637" s="51">
        <v>40749</v>
      </c>
      <c r="B637" s="52">
        <v>115.91593331775125</v>
      </c>
      <c r="C637" s="53">
        <v>7184.65</v>
      </c>
      <c r="D637" s="54">
        <f t="shared" si="63"/>
        <v>44400</v>
      </c>
      <c r="E637" s="53">
        <f t="shared" si="64"/>
        <v>238.88885577468812</v>
      </c>
      <c r="F637" s="55">
        <f t="shared" si="65"/>
        <v>22673.35</v>
      </c>
      <c r="H637" s="64">
        <f t="shared" si="66"/>
        <v>44400</v>
      </c>
      <c r="I637" s="70">
        <f t="shared" si="67"/>
        <v>7.4992106709740103E-2</v>
      </c>
      <c r="J637" s="70">
        <f t="shared" si="68"/>
        <v>0.12178856210909239</v>
      </c>
      <c r="K637" s="71">
        <f t="shared" si="69"/>
        <v>0</v>
      </c>
    </row>
    <row r="638" spans="1:11">
      <c r="A638" s="51">
        <v>40750</v>
      </c>
      <c r="B638" s="52">
        <v>115.94305764614762</v>
      </c>
      <c r="C638" s="53">
        <v>7051.3</v>
      </c>
      <c r="D638" s="54">
        <f t="shared" si="63"/>
        <v>44403</v>
      </c>
      <c r="E638" s="53">
        <f t="shared" si="64"/>
        <v>238.95693909858394</v>
      </c>
      <c r="F638" s="55">
        <f t="shared" si="65"/>
        <v>22628.19</v>
      </c>
      <c r="H638" s="64">
        <f t="shared" si="66"/>
        <v>44403</v>
      </c>
      <c r="I638" s="70">
        <f t="shared" si="67"/>
        <v>7.4997587761129525E-2</v>
      </c>
      <c r="J638" s="70">
        <f t="shared" si="68"/>
        <v>0.12366812757990697</v>
      </c>
      <c r="K638" s="71">
        <f t="shared" si="69"/>
        <v>0</v>
      </c>
    </row>
    <row r="639" spans="1:11">
      <c r="A639" s="51">
        <v>40751</v>
      </c>
      <c r="B639" s="52">
        <v>115.97053615080976</v>
      </c>
      <c r="C639" s="53">
        <v>7016.02</v>
      </c>
      <c r="D639" s="54">
        <f t="shared" si="63"/>
        <v>44404</v>
      </c>
      <c r="E639" s="53">
        <f t="shared" si="64"/>
        <v>238.98131270637202</v>
      </c>
      <c r="F639" s="55">
        <f t="shared" si="65"/>
        <v>22518.799999999999</v>
      </c>
      <c r="H639" s="64">
        <f t="shared" si="66"/>
        <v>44404</v>
      </c>
      <c r="I639" s="70">
        <f t="shared" si="67"/>
        <v>7.4983077851044522E-2</v>
      </c>
      <c r="J639" s="70">
        <f t="shared" si="68"/>
        <v>0.1236872225781076</v>
      </c>
      <c r="K639" s="71">
        <f t="shared" si="69"/>
        <v>0</v>
      </c>
    </row>
    <row r="640" spans="1:11">
      <c r="A640" s="51">
        <v>40752</v>
      </c>
      <c r="B640" s="52">
        <v>115.99802116787751</v>
      </c>
      <c r="C640" s="53">
        <v>6941.81</v>
      </c>
      <c r="D640" s="54">
        <f t="shared" si="63"/>
        <v>44405</v>
      </c>
      <c r="E640" s="53">
        <f t="shared" si="64"/>
        <v>239.00521083764266</v>
      </c>
      <c r="F640" s="55">
        <f t="shared" si="65"/>
        <v>22472.95</v>
      </c>
      <c r="H640" s="64">
        <f t="shared" si="66"/>
        <v>44405</v>
      </c>
      <c r="I640" s="70">
        <f t="shared" si="67"/>
        <v>7.496835316482886E-2</v>
      </c>
      <c r="J640" s="70">
        <f t="shared" si="68"/>
        <v>0.12465349259549963</v>
      </c>
      <c r="K640" s="71">
        <f t="shared" si="69"/>
        <v>0</v>
      </c>
    </row>
    <row r="641" spans="1:11">
      <c r="A641" s="51">
        <v>40753</v>
      </c>
      <c r="B641" s="52">
        <v>116.0248167107673</v>
      </c>
      <c r="C641" s="53">
        <v>6934.57</v>
      </c>
      <c r="D641" s="54">
        <f t="shared" si="63"/>
        <v>44406</v>
      </c>
      <c r="E641" s="53">
        <f t="shared" si="64"/>
        <v>239.0300673795698</v>
      </c>
      <c r="F641" s="55">
        <f t="shared" si="65"/>
        <v>22576.34</v>
      </c>
      <c r="H641" s="64">
        <f t="shared" si="66"/>
        <v>44406</v>
      </c>
      <c r="I641" s="70">
        <f t="shared" si="67"/>
        <v>7.4954703439730208E-2</v>
      </c>
      <c r="J641" s="70">
        <f t="shared" si="68"/>
        <v>0.12528725492227233</v>
      </c>
      <c r="K641" s="71">
        <f t="shared" si="69"/>
        <v>0</v>
      </c>
    </row>
    <row r="642" spans="1:11">
      <c r="A642" s="51">
        <v>40756</v>
      </c>
      <c r="B642" s="52">
        <v>116.10800650434892</v>
      </c>
      <c r="C642" s="53">
        <v>6978.58</v>
      </c>
      <c r="D642" s="54">
        <f t="shared" ref="D642:D705" si="70">VLOOKUP(EDATE(A642,120),A:A,1,1)</f>
        <v>44407</v>
      </c>
      <c r="E642" s="53">
        <f t="shared" ref="E642:E705" si="71">VLOOKUP(D642,A:B,2,0)</f>
        <v>239.05301426603828</v>
      </c>
      <c r="F642" s="55">
        <f t="shared" ref="F642:F705" si="72">VLOOKUP(D642,A:C,3,0)</f>
        <v>22554.26</v>
      </c>
      <c r="H642" s="64">
        <f t="shared" ref="H642:H705" si="73">D642</f>
        <v>44407</v>
      </c>
      <c r="I642" s="70">
        <f t="shared" ref="I642:I705" si="74">(E642/B642)^(1/10)-1</f>
        <v>7.4887977946264339E-2</v>
      </c>
      <c r="J642" s="70">
        <f t="shared" ref="J642:J705" si="75">(F642/C642)^(1/10)-1</f>
        <v>0.12446554357388662</v>
      </c>
      <c r="K642" s="71">
        <f t="shared" si="69"/>
        <v>0</v>
      </c>
    </row>
    <row r="643" spans="1:11">
      <c r="A643" s="51">
        <v>40757</v>
      </c>
      <c r="B643" s="52">
        <v>116.13564020989695</v>
      </c>
      <c r="C643" s="53">
        <v>6903.07</v>
      </c>
      <c r="D643" s="54">
        <f t="shared" si="70"/>
        <v>44410</v>
      </c>
      <c r="E643" s="53">
        <f t="shared" si="71"/>
        <v>239.11612426180452</v>
      </c>
      <c r="F643" s="55">
        <f t="shared" si="72"/>
        <v>22730.42</v>
      </c>
      <c r="H643" s="64">
        <f t="shared" si="73"/>
        <v>44410</v>
      </c>
      <c r="I643" s="70">
        <f t="shared" si="74"/>
        <v>7.4890771957342617E-2</v>
      </c>
      <c r="J643" s="70">
        <f t="shared" si="75"/>
        <v>0.12656568434330873</v>
      </c>
      <c r="K643" s="71">
        <f t="shared" ref="K643:K706" si="76">IF(I643&gt;J643,1,0)</f>
        <v>0</v>
      </c>
    </row>
    <row r="644" spans="1:11">
      <c r="A644" s="51">
        <v>40758</v>
      </c>
      <c r="B644" s="52">
        <v>116.16362889918753</v>
      </c>
      <c r="C644" s="53">
        <v>6837.89</v>
      </c>
      <c r="D644" s="54">
        <f t="shared" si="70"/>
        <v>44411</v>
      </c>
      <c r="E644" s="53">
        <f t="shared" si="71"/>
        <v>239.13955764198215</v>
      </c>
      <c r="F644" s="55">
        <f t="shared" si="72"/>
        <v>23081.86</v>
      </c>
      <c r="H644" s="64">
        <f t="shared" si="73"/>
        <v>44411</v>
      </c>
      <c r="I644" s="70">
        <f t="shared" si="74"/>
        <v>7.4875403734074197E-2</v>
      </c>
      <c r="J644" s="70">
        <f t="shared" si="75"/>
        <v>0.12936641672516203</v>
      </c>
      <c r="K644" s="71">
        <f t="shared" si="76"/>
        <v>0</v>
      </c>
    </row>
    <row r="645" spans="1:11">
      <c r="A645" s="51">
        <v>40759</v>
      </c>
      <c r="B645" s="52">
        <v>116.19174049738115</v>
      </c>
      <c r="C645" s="53">
        <v>6745.54</v>
      </c>
      <c r="D645" s="54">
        <f t="shared" si="70"/>
        <v>44412</v>
      </c>
      <c r="E645" s="53">
        <f t="shared" si="71"/>
        <v>239.16131934172759</v>
      </c>
      <c r="F645" s="55">
        <f t="shared" si="72"/>
        <v>23265.07</v>
      </c>
      <c r="H645" s="64">
        <f t="shared" si="73"/>
        <v>44412</v>
      </c>
      <c r="I645" s="70">
        <f t="shared" si="74"/>
        <v>7.4859175939894884E-2</v>
      </c>
      <c r="J645" s="70">
        <f t="shared" si="75"/>
        <v>0.13179758825927657</v>
      </c>
      <c r="K645" s="71">
        <f t="shared" si="76"/>
        <v>0</v>
      </c>
    </row>
    <row r="646" spans="1:11">
      <c r="A646" s="51">
        <v>40760</v>
      </c>
      <c r="B646" s="52">
        <v>116.21962651510052</v>
      </c>
      <c r="C646" s="53">
        <v>6593.07</v>
      </c>
      <c r="D646" s="54">
        <f t="shared" si="70"/>
        <v>44413</v>
      </c>
      <c r="E646" s="53">
        <f t="shared" si="71"/>
        <v>239.18284386046832</v>
      </c>
      <c r="F646" s="55">
        <f t="shared" si="72"/>
        <v>23319.53</v>
      </c>
      <c r="H646" s="64">
        <f t="shared" si="73"/>
        <v>44413</v>
      </c>
      <c r="I646" s="70">
        <f t="shared" si="74"/>
        <v>7.4843055832944261E-2</v>
      </c>
      <c r="J646" s="70">
        <f t="shared" si="75"/>
        <v>0.13465337855862636</v>
      </c>
      <c r="K646" s="71">
        <f t="shared" si="76"/>
        <v>0</v>
      </c>
    </row>
    <row r="647" spans="1:11">
      <c r="A647" s="51">
        <v>40763</v>
      </c>
      <c r="B647" s="52">
        <v>116.3026073284323</v>
      </c>
      <c r="C647" s="53">
        <v>6476.05</v>
      </c>
      <c r="D647" s="54">
        <f t="shared" si="70"/>
        <v>44414</v>
      </c>
      <c r="E647" s="53">
        <f t="shared" si="71"/>
        <v>239.20317440219642</v>
      </c>
      <c r="F647" s="55">
        <f t="shared" si="72"/>
        <v>23238.83</v>
      </c>
      <c r="H647" s="64">
        <f t="shared" si="73"/>
        <v>44414</v>
      </c>
      <c r="I647" s="70">
        <f t="shared" si="74"/>
        <v>7.4775477325485395E-2</v>
      </c>
      <c r="J647" s="70">
        <f t="shared" si="75"/>
        <v>0.13629319704489262</v>
      </c>
      <c r="K647" s="71">
        <f t="shared" si="76"/>
        <v>0</v>
      </c>
    </row>
    <row r="648" spans="1:11">
      <c r="A648" s="51">
        <v>40764</v>
      </c>
      <c r="B648" s="52">
        <v>116.33028734897647</v>
      </c>
      <c r="C648" s="53">
        <v>6418.63</v>
      </c>
      <c r="D648" s="54">
        <f t="shared" si="70"/>
        <v>44417</v>
      </c>
      <c r="E648" s="53">
        <f t="shared" si="71"/>
        <v>239.27637057356347</v>
      </c>
      <c r="F648" s="55">
        <f t="shared" si="72"/>
        <v>23269.119999999999</v>
      </c>
      <c r="H648" s="64">
        <f t="shared" si="73"/>
        <v>44417</v>
      </c>
      <c r="I648" s="70">
        <f t="shared" si="74"/>
        <v>7.478278383620518E-2</v>
      </c>
      <c r="J648" s="70">
        <f t="shared" si="75"/>
        <v>0.13745378908511152</v>
      </c>
      <c r="K648" s="71">
        <f t="shared" si="76"/>
        <v>0</v>
      </c>
    </row>
    <row r="649" spans="1:11">
      <c r="A649" s="51">
        <v>40765</v>
      </c>
      <c r="B649" s="52">
        <v>116.35797395736552</v>
      </c>
      <c r="C649" s="53">
        <v>6531.35</v>
      </c>
      <c r="D649" s="54">
        <f t="shared" si="70"/>
        <v>44418</v>
      </c>
      <c r="E649" s="53">
        <f t="shared" si="71"/>
        <v>239.30101603973253</v>
      </c>
      <c r="F649" s="55">
        <f t="shared" si="72"/>
        <v>23300.36</v>
      </c>
      <c r="H649" s="64">
        <f t="shared" si="73"/>
        <v>44418</v>
      </c>
      <c r="I649" s="70">
        <f t="shared" si="74"/>
        <v>7.4768276839966674E-2</v>
      </c>
      <c r="J649" s="70">
        <f t="shared" si="75"/>
        <v>0.13562767432739276</v>
      </c>
      <c r="K649" s="71">
        <f t="shared" si="76"/>
        <v>0</v>
      </c>
    </row>
    <row r="650" spans="1:11">
      <c r="A650" s="51">
        <v>40766</v>
      </c>
      <c r="B650" s="52">
        <v>116.38566715516737</v>
      </c>
      <c r="C650" s="53">
        <v>6502.61</v>
      </c>
      <c r="D650" s="54">
        <f t="shared" si="70"/>
        <v>44419</v>
      </c>
      <c r="E650" s="53">
        <f t="shared" si="71"/>
        <v>239.32614264641671</v>
      </c>
      <c r="F650" s="55">
        <f t="shared" si="72"/>
        <v>23303.89</v>
      </c>
      <c r="H650" s="64">
        <f t="shared" si="73"/>
        <v>44419</v>
      </c>
      <c r="I650" s="70">
        <f t="shared" si="74"/>
        <v>7.4753984967960818E-2</v>
      </c>
      <c r="J650" s="70">
        <f t="shared" si="75"/>
        <v>0.13614581060246378</v>
      </c>
      <c r="K650" s="71">
        <f t="shared" si="76"/>
        <v>0</v>
      </c>
    </row>
    <row r="651" spans="1:11">
      <c r="A651" s="51">
        <v>40767</v>
      </c>
      <c r="B651" s="52">
        <v>116.41243585861305</v>
      </c>
      <c r="C651" s="53">
        <v>6419.9</v>
      </c>
      <c r="D651" s="54">
        <f t="shared" si="70"/>
        <v>44420</v>
      </c>
      <c r="E651" s="53">
        <f t="shared" si="71"/>
        <v>239.3539044789637</v>
      </c>
      <c r="F651" s="55">
        <f t="shared" si="72"/>
        <v>23424.04</v>
      </c>
      <c r="H651" s="64">
        <f t="shared" si="73"/>
        <v>44420</v>
      </c>
      <c r="I651" s="70">
        <f t="shared" si="74"/>
        <v>7.4741734961595085E-2</v>
      </c>
      <c r="J651" s="70">
        <f t="shared" si="75"/>
        <v>0.13818629983109876</v>
      </c>
      <c r="K651" s="71">
        <f t="shared" si="76"/>
        <v>0</v>
      </c>
    </row>
    <row r="652" spans="1:11">
      <c r="A652" s="51">
        <v>40771</v>
      </c>
      <c r="B652" s="52">
        <v>116.52419179703733</v>
      </c>
      <c r="C652" s="53">
        <v>6372.92</v>
      </c>
      <c r="D652" s="54">
        <f t="shared" si="70"/>
        <v>44424</v>
      </c>
      <c r="E652" s="53">
        <f t="shared" si="71"/>
        <v>239.44941446345916</v>
      </c>
      <c r="F652" s="55">
        <f t="shared" si="72"/>
        <v>23708.38</v>
      </c>
      <c r="H652" s="64">
        <f t="shared" si="73"/>
        <v>44424</v>
      </c>
      <c r="I652" s="70">
        <f t="shared" si="74"/>
        <v>7.4681488069106239E-2</v>
      </c>
      <c r="J652" s="70">
        <f t="shared" si="75"/>
        <v>0.14039772242762494</v>
      </c>
      <c r="K652" s="71">
        <f t="shared" si="76"/>
        <v>0</v>
      </c>
    </row>
    <row r="653" spans="1:11">
      <c r="A653" s="51">
        <v>40772</v>
      </c>
      <c r="B653" s="52">
        <v>116.5522741272604</v>
      </c>
      <c r="C653" s="53">
        <v>6403.06</v>
      </c>
      <c r="D653" s="54">
        <f t="shared" si="70"/>
        <v>44425</v>
      </c>
      <c r="E653" s="53">
        <f t="shared" si="71"/>
        <v>239.46904931544515</v>
      </c>
      <c r="F653" s="55">
        <f t="shared" si="72"/>
        <v>23784.05</v>
      </c>
      <c r="H653" s="64">
        <f t="shared" si="73"/>
        <v>44425</v>
      </c>
      <c r="I653" s="70">
        <f t="shared" si="74"/>
        <v>7.4664403528385881E-2</v>
      </c>
      <c r="J653" s="70">
        <f t="shared" si="75"/>
        <v>0.14022306997905676</v>
      </c>
      <c r="K653" s="71">
        <f t="shared" si="76"/>
        <v>0</v>
      </c>
    </row>
    <row r="654" spans="1:11">
      <c r="A654" s="51">
        <v>40773</v>
      </c>
      <c r="B654" s="52">
        <v>116.58024667305095</v>
      </c>
      <c r="C654" s="53">
        <v>6260.98</v>
      </c>
      <c r="D654" s="54">
        <f t="shared" si="70"/>
        <v>44426</v>
      </c>
      <c r="E654" s="53">
        <f t="shared" si="71"/>
        <v>239.49251728227804</v>
      </c>
      <c r="F654" s="55">
        <f t="shared" si="72"/>
        <v>23718.57</v>
      </c>
      <c r="H654" s="64">
        <f t="shared" si="73"/>
        <v>44426</v>
      </c>
      <c r="I654" s="70">
        <f t="shared" si="74"/>
        <v>7.4649145980684395E-2</v>
      </c>
      <c r="J654" s="70">
        <f t="shared" si="75"/>
        <v>0.14246950998287655</v>
      </c>
      <c r="K654" s="71">
        <f t="shared" si="76"/>
        <v>0</v>
      </c>
    </row>
    <row r="655" spans="1:11">
      <c r="A655" s="51">
        <v>40774</v>
      </c>
      <c r="B655" s="52">
        <v>116.60822593225248</v>
      </c>
      <c r="C655" s="53">
        <v>6136.28</v>
      </c>
      <c r="D655" s="54">
        <f t="shared" si="70"/>
        <v>44426</v>
      </c>
      <c r="E655" s="53">
        <f t="shared" si="71"/>
        <v>239.49251728227804</v>
      </c>
      <c r="F655" s="55">
        <f t="shared" si="72"/>
        <v>23718.57</v>
      </c>
      <c r="H655" s="64">
        <f t="shared" si="73"/>
        <v>44426</v>
      </c>
      <c r="I655" s="70">
        <f t="shared" si="74"/>
        <v>7.4623357805097656E-2</v>
      </c>
      <c r="J655" s="70">
        <f t="shared" si="75"/>
        <v>0.14477024676855788</v>
      </c>
      <c r="K655" s="71">
        <f t="shared" si="76"/>
        <v>0</v>
      </c>
    </row>
    <row r="656" spans="1:11">
      <c r="A656" s="51">
        <v>40777</v>
      </c>
      <c r="B656" s="52">
        <v>116.69183403024591</v>
      </c>
      <c r="C656" s="53">
        <v>6203.57</v>
      </c>
      <c r="D656" s="54">
        <f t="shared" si="70"/>
        <v>44428</v>
      </c>
      <c r="E656" s="53">
        <f t="shared" si="71"/>
        <v>239.5485585313221</v>
      </c>
      <c r="F656" s="55">
        <f t="shared" si="72"/>
        <v>23549.09</v>
      </c>
      <c r="H656" s="64">
        <f t="shared" si="73"/>
        <v>44428</v>
      </c>
      <c r="I656" s="70">
        <f t="shared" si="74"/>
        <v>7.45714794169543E-2</v>
      </c>
      <c r="J656" s="70">
        <f t="shared" si="75"/>
        <v>0.14270267552454996</v>
      </c>
      <c r="K656" s="71">
        <f t="shared" si="76"/>
        <v>0</v>
      </c>
    </row>
    <row r="657" spans="1:11">
      <c r="A657" s="51">
        <v>40778</v>
      </c>
      <c r="B657" s="52">
        <v>116.71948999491109</v>
      </c>
      <c r="C657" s="53">
        <v>6267.03</v>
      </c>
      <c r="D657" s="54">
        <f t="shared" si="70"/>
        <v>44431</v>
      </c>
      <c r="E657" s="53">
        <f t="shared" si="71"/>
        <v>239.61539257915231</v>
      </c>
      <c r="F657" s="55">
        <f t="shared" si="72"/>
        <v>23615.61</v>
      </c>
      <c r="H657" s="64">
        <f t="shared" si="73"/>
        <v>44431</v>
      </c>
      <c r="I657" s="70">
        <f t="shared" si="74"/>
        <v>7.4575991462535907E-2</v>
      </c>
      <c r="J657" s="70">
        <f t="shared" si="75"/>
        <v>0.14186231319318132</v>
      </c>
      <c r="K657" s="71">
        <f t="shared" si="76"/>
        <v>0</v>
      </c>
    </row>
    <row r="658" spans="1:11">
      <c r="A658" s="51">
        <v>40779</v>
      </c>
      <c r="B658" s="52">
        <v>116.74715251403988</v>
      </c>
      <c r="C658" s="53">
        <v>6191.34</v>
      </c>
      <c r="D658" s="54">
        <f t="shared" si="70"/>
        <v>44432</v>
      </c>
      <c r="E658" s="53">
        <f t="shared" si="71"/>
        <v>239.64031257998056</v>
      </c>
      <c r="F658" s="55">
        <f t="shared" si="72"/>
        <v>23799.1</v>
      </c>
      <c r="H658" s="64">
        <f t="shared" si="73"/>
        <v>44432</v>
      </c>
      <c r="I658" s="70">
        <f t="shared" si="74"/>
        <v>7.456170213318325E-2</v>
      </c>
      <c r="J658" s="70">
        <f t="shared" si="75"/>
        <v>0.14413583447446854</v>
      </c>
      <c r="K658" s="71">
        <f t="shared" si="76"/>
        <v>0</v>
      </c>
    </row>
    <row r="659" spans="1:11">
      <c r="A659" s="51">
        <v>40780</v>
      </c>
      <c r="B659" s="52">
        <v>116.77493833633822</v>
      </c>
      <c r="C659" s="53">
        <v>6130.05</v>
      </c>
      <c r="D659" s="54">
        <f t="shared" si="70"/>
        <v>44433</v>
      </c>
      <c r="E659" s="53">
        <f t="shared" si="71"/>
        <v>239.66475589186373</v>
      </c>
      <c r="F659" s="55">
        <f t="shared" si="72"/>
        <v>23813.43</v>
      </c>
      <c r="H659" s="64">
        <f t="shared" si="73"/>
        <v>44433</v>
      </c>
      <c r="I659" s="70">
        <f t="shared" si="74"/>
        <v>7.4547090677317351E-2</v>
      </c>
      <c r="J659" s="70">
        <f t="shared" si="75"/>
        <v>0.14534360085536613</v>
      </c>
      <c r="K659" s="71">
        <f t="shared" si="76"/>
        <v>0</v>
      </c>
    </row>
    <row r="660" spans="1:11">
      <c r="A660" s="51">
        <v>40781</v>
      </c>
      <c r="B660" s="52">
        <v>116.80261399672393</v>
      </c>
      <c r="C660" s="53">
        <v>6013.78</v>
      </c>
      <c r="D660" s="54">
        <f t="shared" si="70"/>
        <v>44434</v>
      </c>
      <c r="E660" s="53">
        <f t="shared" si="71"/>
        <v>239.69495365110612</v>
      </c>
      <c r="F660" s="55">
        <f t="shared" si="72"/>
        <v>23816.68</v>
      </c>
      <c r="H660" s="64">
        <f t="shared" si="73"/>
        <v>44434</v>
      </c>
      <c r="I660" s="70">
        <f t="shared" si="74"/>
        <v>7.4535165435215323E-2</v>
      </c>
      <c r="J660" s="70">
        <f t="shared" si="75"/>
        <v>0.14755462728349511</v>
      </c>
      <c r="K660" s="71">
        <f t="shared" si="76"/>
        <v>0</v>
      </c>
    </row>
    <row r="661" spans="1:11">
      <c r="A661" s="51">
        <v>40784</v>
      </c>
      <c r="B661" s="52">
        <v>116.8863614709596</v>
      </c>
      <c r="C661" s="53">
        <v>6231.38</v>
      </c>
      <c r="D661" s="54">
        <f t="shared" si="70"/>
        <v>44435</v>
      </c>
      <c r="E661" s="53">
        <f t="shared" si="71"/>
        <v>239.71748497674932</v>
      </c>
      <c r="F661" s="55">
        <f t="shared" si="72"/>
        <v>23914.48</v>
      </c>
      <c r="H661" s="64">
        <f t="shared" si="73"/>
        <v>44435</v>
      </c>
      <c r="I661" s="70">
        <f t="shared" si="74"/>
        <v>7.4468251110406891E-2</v>
      </c>
      <c r="J661" s="70">
        <f t="shared" si="75"/>
        <v>0.14395165404246701</v>
      </c>
      <c r="K661" s="71">
        <f t="shared" si="76"/>
        <v>0</v>
      </c>
    </row>
    <row r="662" spans="1:11">
      <c r="A662" s="51">
        <v>40785</v>
      </c>
      <c r="B662" s="52">
        <v>116.9145310840741</v>
      </c>
      <c r="C662" s="53">
        <v>6334.48</v>
      </c>
      <c r="D662" s="54">
        <f t="shared" si="70"/>
        <v>44438</v>
      </c>
      <c r="E662" s="53">
        <f t="shared" si="71"/>
        <v>239.78364700260289</v>
      </c>
      <c r="F662" s="55">
        <f t="shared" si="72"/>
        <v>24237.8</v>
      </c>
      <c r="H662" s="64">
        <f t="shared" si="73"/>
        <v>44438</v>
      </c>
      <c r="I662" s="70">
        <f t="shared" si="74"/>
        <v>7.4472010783990017E-2</v>
      </c>
      <c r="J662" s="70">
        <f t="shared" si="75"/>
        <v>0.14361073349163767</v>
      </c>
      <c r="K662" s="71">
        <f t="shared" si="76"/>
        <v>0</v>
      </c>
    </row>
    <row r="663" spans="1:11">
      <c r="A663" s="51">
        <v>40788</v>
      </c>
      <c r="B663" s="52">
        <v>116.99835880286139</v>
      </c>
      <c r="C663" s="53">
        <v>6384.31</v>
      </c>
      <c r="D663" s="54">
        <f t="shared" si="70"/>
        <v>44441</v>
      </c>
      <c r="E663" s="53">
        <f t="shared" si="71"/>
        <v>239.85151217473131</v>
      </c>
      <c r="F663" s="55">
        <f t="shared" si="72"/>
        <v>24674.11</v>
      </c>
      <c r="H663" s="64">
        <f t="shared" si="73"/>
        <v>44441</v>
      </c>
      <c r="I663" s="70">
        <f t="shared" si="74"/>
        <v>7.4425405880192086E-2</v>
      </c>
      <c r="J663" s="70">
        <f t="shared" si="75"/>
        <v>0.14475553743895131</v>
      </c>
      <c r="K663" s="71">
        <f t="shared" si="76"/>
        <v>0</v>
      </c>
    </row>
    <row r="664" spans="1:11">
      <c r="A664" s="51">
        <v>40791</v>
      </c>
      <c r="B664" s="52">
        <v>117.08224662612305</v>
      </c>
      <c r="C664" s="53">
        <v>6356.06</v>
      </c>
      <c r="D664" s="54">
        <f t="shared" si="70"/>
        <v>44442</v>
      </c>
      <c r="E664" s="53">
        <f t="shared" si="71"/>
        <v>239.87285895931487</v>
      </c>
      <c r="F664" s="55">
        <f t="shared" si="72"/>
        <v>24802.17</v>
      </c>
      <c r="H664" s="64">
        <f t="shared" si="73"/>
        <v>44442</v>
      </c>
      <c r="I664" s="70">
        <f t="shared" si="74"/>
        <v>7.4357961260452132E-2</v>
      </c>
      <c r="J664" s="70">
        <f t="shared" si="75"/>
        <v>0.14585633245215046</v>
      </c>
      <c r="K664" s="71">
        <f t="shared" si="76"/>
        <v>0</v>
      </c>
    </row>
    <row r="665" spans="1:11">
      <c r="A665" s="51">
        <v>40792</v>
      </c>
      <c r="B665" s="52">
        <v>117.1102292830667</v>
      </c>
      <c r="C665" s="53">
        <v>6416.74</v>
      </c>
      <c r="D665" s="54">
        <f t="shared" si="70"/>
        <v>44445</v>
      </c>
      <c r="E665" s="53">
        <f t="shared" si="71"/>
        <v>239.93762463123389</v>
      </c>
      <c r="F665" s="55">
        <f t="shared" si="72"/>
        <v>24879.79</v>
      </c>
      <c r="H665" s="64">
        <f t="shared" si="73"/>
        <v>44445</v>
      </c>
      <c r="I665" s="70">
        <f t="shared" si="74"/>
        <v>7.4361290927893009E-2</v>
      </c>
      <c r="J665" s="70">
        <f t="shared" si="75"/>
        <v>0.14512587180881198</v>
      </c>
      <c r="K665" s="71">
        <f t="shared" si="76"/>
        <v>0</v>
      </c>
    </row>
    <row r="666" spans="1:11">
      <c r="A666" s="51">
        <v>40793</v>
      </c>
      <c r="B666" s="52">
        <v>117.13821862786537</v>
      </c>
      <c r="C666" s="53">
        <v>6493.2</v>
      </c>
      <c r="D666" s="54">
        <f t="shared" si="70"/>
        <v>44446</v>
      </c>
      <c r="E666" s="53">
        <f t="shared" si="71"/>
        <v>239.95993883032457</v>
      </c>
      <c r="F666" s="55">
        <f t="shared" si="72"/>
        <v>24857.27</v>
      </c>
      <c r="H666" s="64">
        <f t="shared" si="73"/>
        <v>44446</v>
      </c>
      <c r="I666" s="70">
        <f t="shared" si="74"/>
        <v>7.4345607970874195E-2</v>
      </c>
      <c r="J666" s="70">
        <f t="shared" si="75"/>
        <v>0.14366667096137298</v>
      </c>
      <c r="K666" s="71">
        <f t="shared" si="76"/>
        <v>0</v>
      </c>
    </row>
    <row r="667" spans="1:11">
      <c r="A667" s="51">
        <v>40794</v>
      </c>
      <c r="B667" s="52">
        <v>117.16644893855468</v>
      </c>
      <c r="C667" s="53">
        <v>6529.77</v>
      </c>
      <c r="D667" s="54">
        <f t="shared" si="70"/>
        <v>44447</v>
      </c>
      <c r="E667" s="53">
        <f t="shared" si="71"/>
        <v>239.98105530494166</v>
      </c>
      <c r="F667" s="55">
        <f t="shared" si="72"/>
        <v>24855.5</v>
      </c>
      <c r="H667" s="64">
        <f t="shared" si="73"/>
        <v>44447</v>
      </c>
      <c r="I667" s="70">
        <f t="shared" si="74"/>
        <v>7.4329173312267072E-2</v>
      </c>
      <c r="J667" s="70">
        <f t="shared" si="75"/>
        <v>0.14301640071357702</v>
      </c>
      <c r="K667" s="71">
        <f t="shared" si="76"/>
        <v>0</v>
      </c>
    </row>
    <row r="668" spans="1:11">
      <c r="A668" s="51">
        <v>40795</v>
      </c>
      <c r="B668" s="52">
        <v>117.19421738695313</v>
      </c>
      <c r="C668" s="53">
        <v>6410.92</v>
      </c>
      <c r="D668" s="54">
        <f t="shared" si="70"/>
        <v>44448</v>
      </c>
      <c r="E668" s="53">
        <f t="shared" si="71"/>
        <v>240.00337354308499</v>
      </c>
      <c r="F668" s="55">
        <f t="shared" si="72"/>
        <v>24878.09</v>
      </c>
      <c r="H668" s="64">
        <f t="shared" si="73"/>
        <v>44448</v>
      </c>
      <c r="I668" s="70">
        <f t="shared" si="74"/>
        <v>7.4313705635678851E-2</v>
      </c>
      <c r="J668" s="70">
        <f t="shared" si="75"/>
        <v>0.1452219614409791</v>
      </c>
      <c r="K668" s="71">
        <f t="shared" si="76"/>
        <v>0</v>
      </c>
    </row>
    <row r="669" spans="1:11">
      <c r="A669" s="51">
        <v>40798</v>
      </c>
      <c r="B669" s="52">
        <v>117.27965197142821</v>
      </c>
      <c r="C669" s="53">
        <v>6268.36</v>
      </c>
      <c r="D669" s="54">
        <f t="shared" si="70"/>
        <v>44448</v>
      </c>
      <c r="E669" s="53">
        <f t="shared" si="71"/>
        <v>240.00337354308499</v>
      </c>
      <c r="F669" s="55">
        <f t="shared" si="72"/>
        <v>24878.09</v>
      </c>
      <c r="H669" s="64">
        <f t="shared" si="73"/>
        <v>44448</v>
      </c>
      <c r="I669" s="70">
        <f t="shared" si="74"/>
        <v>7.4235419551912152E-2</v>
      </c>
      <c r="J669" s="70">
        <f t="shared" si="75"/>
        <v>0.14780023783351326</v>
      </c>
      <c r="K669" s="71">
        <f t="shared" si="76"/>
        <v>0</v>
      </c>
    </row>
    <row r="670" spans="1:11">
      <c r="A670" s="51">
        <v>40799</v>
      </c>
      <c r="B670" s="52">
        <v>117.30826820650923</v>
      </c>
      <c r="C670" s="53">
        <v>6260.97</v>
      </c>
      <c r="D670" s="54">
        <f t="shared" si="70"/>
        <v>44452</v>
      </c>
      <c r="E670" s="53">
        <f t="shared" si="71"/>
        <v>240.08881474406633</v>
      </c>
      <c r="F670" s="55">
        <f t="shared" si="72"/>
        <v>24858.12</v>
      </c>
      <c r="H670" s="64">
        <f t="shared" si="73"/>
        <v>44452</v>
      </c>
      <c r="I670" s="70">
        <f t="shared" si="74"/>
        <v>7.4247447447611137E-2</v>
      </c>
      <c r="J670" s="70">
        <f t="shared" si="75"/>
        <v>0.14784346429295381</v>
      </c>
      <c r="K670" s="71">
        <f t="shared" si="76"/>
        <v>0</v>
      </c>
    </row>
    <row r="671" spans="1:11">
      <c r="A671" s="51">
        <v>40800</v>
      </c>
      <c r="B671" s="52">
        <v>117.3368914239516</v>
      </c>
      <c r="C671" s="53">
        <v>6352.32</v>
      </c>
      <c r="D671" s="54">
        <f t="shared" si="70"/>
        <v>44453</v>
      </c>
      <c r="E671" s="53">
        <f t="shared" si="71"/>
        <v>240.11138309265229</v>
      </c>
      <c r="F671" s="55">
        <f t="shared" si="72"/>
        <v>24893.51</v>
      </c>
      <c r="H671" s="64">
        <f t="shared" si="73"/>
        <v>44453</v>
      </c>
      <c r="I671" s="70">
        <f t="shared" si="74"/>
        <v>7.423133657943759E-2</v>
      </c>
      <c r="J671" s="70">
        <f t="shared" si="75"/>
        <v>0.14634509461287637</v>
      </c>
      <c r="K671" s="71">
        <f t="shared" si="76"/>
        <v>0</v>
      </c>
    </row>
    <row r="672" spans="1:11">
      <c r="A672" s="51">
        <v>40801</v>
      </c>
      <c r="B672" s="52">
        <v>117.36563896235047</v>
      </c>
      <c r="C672" s="53">
        <v>6432.93</v>
      </c>
      <c r="D672" s="54">
        <f t="shared" si="70"/>
        <v>44454</v>
      </c>
      <c r="E672" s="53">
        <f t="shared" si="71"/>
        <v>240.13323322851375</v>
      </c>
      <c r="F672" s="55">
        <f t="shared" si="72"/>
        <v>25093.22</v>
      </c>
      <c r="H672" s="64">
        <f t="shared" si="73"/>
        <v>44454</v>
      </c>
      <c r="I672" s="70">
        <f t="shared" si="74"/>
        <v>7.4214796322945142E-2</v>
      </c>
      <c r="J672" s="70">
        <f t="shared" si="75"/>
        <v>0.1458156688335337</v>
      </c>
      <c r="K672" s="71">
        <f t="shared" si="76"/>
        <v>0</v>
      </c>
    </row>
    <row r="673" spans="1:11">
      <c r="A673" s="51">
        <v>40802</v>
      </c>
      <c r="B673" s="52">
        <v>117.39451090953521</v>
      </c>
      <c r="C673" s="53">
        <v>6443.78</v>
      </c>
      <c r="D673" s="54">
        <f t="shared" si="70"/>
        <v>44455</v>
      </c>
      <c r="E673" s="53">
        <f t="shared" si="71"/>
        <v>240.15340442010495</v>
      </c>
      <c r="F673" s="55">
        <f t="shared" si="72"/>
        <v>25250.87</v>
      </c>
      <c r="H673" s="64">
        <f t="shared" si="73"/>
        <v>44455</v>
      </c>
      <c r="I673" s="70">
        <f t="shared" si="74"/>
        <v>7.4197397055020264E-2</v>
      </c>
      <c r="J673" s="70">
        <f t="shared" si="75"/>
        <v>0.14634030974512524</v>
      </c>
      <c r="K673" s="71">
        <f t="shared" si="76"/>
        <v>0</v>
      </c>
    </row>
    <row r="674" spans="1:11">
      <c r="A674" s="51">
        <v>40805</v>
      </c>
      <c r="B674" s="52">
        <v>117.48114805858644</v>
      </c>
      <c r="C674" s="53">
        <v>6377.64</v>
      </c>
      <c r="D674" s="54">
        <f t="shared" si="70"/>
        <v>44456</v>
      </c>
      <c r="E674" s="53">
        <f t="shared" si="71"/>
        <v>240.1742977662895</v>
      </c>
      <c r="F674" s="55">
        <f t="shared" si="72"/>
        <v>25187.34</v>
      </c>
      <c r="H674" s="64">
        <f t="shared" si="73"/>
        <v>44456</v>
      </c>
      <c r="I674" s="70">
        <f t="shared" si="74"/>
        <v>7.4127497910643214E-2</v>
      </c>
      <c r="J674" s="70">
        <f t="shared" si="75"/>
        <v>0.14723458352246577</v>
      </c>
      <c r="K674" s="71">
        <f t="shared" si="76"/>
        <v>0</v>
      </c>
    </row>
    <row r="675" spans="1:11">
      <c r="A675" s="51">
        <v>40806</v>
      </c>
      <c r="B675" s="52">
        <v>117.51016590215693</v>
      </c>
      <c r="C675" s="53">
        <v>6514.86</v>
      </c>
      <c r="D675" s="54">
        <f t="shared" si="70"/>
        <v>44459</v>
      </c>
      <c r="E675" s="53">
        <f t="shared" si="71"/>
        <v>240.24058587247299</v>
      </c>
      <c r="F675" s="55">
        <f t="shared" si="72"/>
        <v>24917.72</v>
      </c>
      <c r="H675" s="64">
        <f t="shared" si="73"/>
        <v>44459</v>
      </c>
      <c r="I675" s="70">
        <f t="shared" si="74"/>
        <v>7.413061207055005E-2</v>
      </c>
      <c r="J675" s="70">
        <f t="shared" si="75"/>
        <v>0.14356359531110074</v>
      </c>
      <c r="K675" s="71">
        <f t="shared" si="76"/>
        <v>0</v>
      </c>
    </row>
    <row r="676" spans="1:11">
      <c r="A676" s="51">
        <v>40807</v>
      </c>
      <c r="B676" s="52">
        <v>117.53919091313477</v>
      </c>
      <c r="C676" s="53">
        <v>6506.04</v>
      </c>
      <c r="D676" s="54">
        <f t="shared" si="70"/>
        <v>44460</v>
      </c>
      <c r="E676" s="53">
        <f t="shared" si="71"/>
        <v>240.26340872813086</v>
      </c>
      <c r="F676" s="55">
        <f t="shared" si="72"/>
        <v>25154.16</v>
      </c>
      <c r="H676" s="64">
        <f t="shared" si="73"/>
        <v>44460</v>
      </c>
      <c r="I676" s="70">
        <f t="shared" si="74"/>
        <v>7.4114288200658685E-2</v>
      </c>
      <c r="J676" s="70">
        <f t="shared" si="75"/>
        <v>0.14479917821910981</v>
      </c>
      <c r="K676" s="71">
        <f t="shared" si="76"/>
        <v>0</v>
      </c>
    </row>
    <row r="677" spans="1:11">
      <c r="A677" s="51">
        <v>40808</v>
      </c>
      <c r="B677" s="52">
        <v>117.56822309329033</v>
      </c>
      <c r="C677" s="53">
        <v>6240.39</v>
      </c>
      <c r="D677" s="54">
        <f t="shared" si="70"/>
        <v>44461</v>
      </c>
      <c r="E677" s="53">
        <f t="shared" si="71"/>
        <v>240.28503243491636</v>
      </c>
      <c r="F677" s="55">
        <f t="shared" si="72"/>
        <v>25132.15</v>
      </c>
      <c r="H677" s="64">
        <f t="shared" si="73"/>
        <v>44461</v>
      </c>
      <c r="I677" s="70">
        <f t="shared" si="74"/>
        <v>7.4097427579670194E-2</v>
      </c>
      <c r="J677" s="70">
        <f t="shared" si="75"/>
        <v>0.14948098402132182</v>
      </c>
      <c r="K677" s="71">
        <f t="shared" si="76"/>
        <v>0</v>
      </c>
    </row>
    <row r="678" spans="1:11">
      <c r="A678" s="51">
        <v>40809</v>
      </c>
      <c r="B678" s="52">
        <v>117.59655703505581</v>
      </c>
      <c r="C678" s="53">
        <v>6169.52</v>
      </c>
      <c r="D678" s="54">
        <f t="shared" si="70"/>
        <v>44462</v>
      </c>
      <c r="E678" s="53">
        <f t="shared" si="71"/>
        <v>240.30665808783547</v>
      </c>
      <c r="F678" s="55">
        <f t="shared" si="72"/>
        <v>25527.919999999998</v>
      </c>
      <c r="H678" s="64">
        <f t="shared" si="73"/>
        <v>44462</v>
      </c>
      <c r="I678" s="70">
        <f t="shared" si="74"/>
        <v>7.4081211514673173E-2</v>
      </c>
      <c r="J678" s="70">
        <f t="shared" si="75"/>
        <v>0.15259413510755104</v>
      </c>
      <c r="K678" s="71">
        <f t="shared" si="76"/>
        <v>0</v>
      </c>
    </row>
    <row r="679" spans="1:11">
      <c r="A679" s="51">
        <v>40812</v>
      </c>
      <c r="B679" s="52">
        <v>117.684401663161</v>
      </c>
      <c r="C679" s="53">
        <v>6128.56</v>
      </c>
      <c r="D679" s="54">
        <f t="shared" si="70"/>
        <v>44463</v>
      </c>
      <c r="E679" s="53">
        <f t="shared" si="71"/>
        <v>240.32396016721782</v>
      </c>
      <c r="F679" s="55">
        <f t="shared" si="72"/>
        <v>25571.24</v>
      </c>
      <c r="H679" s="64">
        <f t="shared" si="73"/>
        <v>44463</v>
      </c>
      <c r="I679" s="70">
        <f t="shared" si="74"/>
        <v>7.4008743151774858E-2</v>
      </c>
      <c r="J679" s="70">
        <f t="shared" si="75"/>
        <v>0.15355773228156799</v>
      </c>
      <c r="K679" s="71">
        <f t="shared" si="76"/>
        <v>0</v>
      </c>
    </row>
    <row r="680" spans="1:11">
      <c r="A680" s="51">
        <v>40813</v>
      </c>
      <c r="B680" s="52">
        <v>117.71370507917511</v>
      </c>
      <c r="C680" s="53">
        <v>6300.72</v>
      </c>
      <c r="D680" s="54">
        <f t="shared" si="70"/>
        <v>44466</v>
      </c>
      <c r="E680" s="53">
        <f t="shared" si="71"/>
        <v>240.38524277706043</v>
      </c>
      <c r="F680" s="55">
        <f t="shared" si="72"/>
        <v>25573.99</v>
      </c>
      <c r="H680" s="64">
        <f t="shared" si="73"/>
        <v>44466</v>
      </c>
      <c r="I680" s="70">
        <f t="shared" si="74"/>
        <v>7.4009387394864845E-2</v>
      </c>
      <c r="J680" s="70">
        <f t="shared" si="75"/>
        <v>0.15037869788825264</v>
      </c>
      <c r="K680" s="71">
        <f t="shared" si="76"/>
        <v>0</v>
      </c>
    </row>
    <row r="681" spans="1:11">
      <c r="A681" s="51">
        <v>40814</v>
      </c>
      <c r="B681" s="52">
        <v>117.74289807803476</v>
      </c>
      <c r="C681" s="53">
        <v>6268.57</v>
      </c>
      <c r="D681" s="54">
        <f t="shared" si="70"/>
        <v>44467</v>
      </c>
      <c r="E681" s="53">
        <f t="shared" si="71"/>
        <v>240.39630049822816</v>
      </c>
      <c r="F681" s="55">
        <f t="shared" si="72"/>
        <v>25421.46</v>
      </c>
      <c r="H681" s="64">
        <f t="shared" si="73"/>
        <v>44467</v>
      </c>
      <c r="I681" s="70">
        <f t="shared" si="74"/>
        <v>7.3987695812913978E-2</v>
      </c>
      <c r="J681" s="70">
        <f t="shared" si="75"/>
        <v>0.15027902579894326</v>
      </c>
      <c r="K681" s="71">
        <f t="shared" si="76"/>
        <v>0</v>
      </c>
    </row>
    <row r="682" spans="1:11">
      <c r="A682" s="51">
        <v>40815</v>
      </c>
      <c r="B682" s="52">
        <v>117.77174508806388</v>
      </c>
      <c r="C682" s="53">
        <v>6356.74</v>
      </c>
      <c r="D682" s="54">
        <f t="shared" si="70"/>
        <v>44468</v>
      </c>
      <c r="E682" s="53">
        <f t="shared" si="71"/>
        <v>240.41384942816453</v>
      </c>
      <c r="F682" s="55">
        <f t="shared" si="72"/>
        <v>25367.99</v>
      </c>
      <c r="H682" s="64">
        <f t="shared" si="73"/>
        <v>44468</v>
      </c>
      <c r="I682" s="70">
        <f t="shared" si="74"/>
        <v>7.3969226319988035E-2</v>
      </c>
      <c r="J682" s="70">
        <f t="shared" si="75"/>
        <v>0.14843167136430413</v>
      </c>
      <c r="K682" s="71">
        <f t="shared" si="76"/>
        <v>0</v>
      </c>
    </row>
    <row r="683" spans="1:11">
      <c r="A683" s="51">
        <v>40816</v>
      </c>
      <c r="B683" s="52">
        <v>117.80059916561046</v>
      </c>
      <c r="C683" s="53">
        <v>6265.26</v>
      </c>
      <c r="D683" s="54">
        <f t="shared" si="70"/>
        <v>44469</v>
      </c>
      <c r="E683" s="53">
        <f t="shared" si="71"/>
        <v>240.44101619314992</v>
      </c>
      <c r="F683" s="55">
        <f t="shared" si="72"/>
        <v>25234.57</v>
      </c>
      <c r="H683" s="64">
        <f t="shared" si="73"/>
        <v>44469</v>
      </c>
      <c r="I683" s="70">
        <f t="shared" si="74"/>
        <v>7.3955052556830658E-2</v>
      </c>
      <c r="J683" s="70">
        <f t="shared" si="75"/>
        <v>0.14949127989440214</v>
      </c>
      <c r="K683" s="71">
        <f t="shared" si="76"/>
        <v>0</v>
      </c>
    </row>
    <row r="684" spans="1:11">
      <c r="A684" s="51">
        <v>40819</v>
      </c>
      <c r="B684" s="52">
        <v>117.88682920419969</v>
      </c>
      <c r="C684" s="53">
        <v>6146.41</v>
      </c>
      <c r="D684" s="54">
        <f t="shared" si="70"/>
        <v>44470</v>
      </c>
      <c r="E684" s="53">
        <f t="shared" si="71"/>
        <v>240.46794558696354</v>
      </c>
      <c r="F684" s="55">
        <f t="shared" si="72"/>
        <v>25111.25</v>
      </c>
      <c r="H684" s="64">
        <f t="shared" si="73"/>
        <v>44470</v>
      </c>
      <c r="I684" s="70">
        <f t="shared" si="74"/>
        <v>7.388849749090709E-2</v>
      </c>
      <c r="J684" s="70">
        <f t="shared" si="75"/>
        <v>0.15113081673700068</v>
      </c>
      <c r="K684" s="71">
        <f t="shared" si="76"/>
        <v>0</v>
      </c>
    </row>
    <row r="685" spans="1:11">
      <c r="A685" s="51">
        <v>40820</v>
      </c>
      <c r="B685" s="52">
        <v>117.91523993003788</v>
      </c>
      <c r="C685" s="53">
        <v>6048.39</v>
      </c>
      <c r="D685" s="54">
        <f t="shared" si="70"/>
        <v>44473</v>
      </c>
      <c r="E685" s="53">
        <f t="shared" si="71"/>
        <v>240.53720035529261</v>
      </c>
      <c r="F685" s="55">
        <f t="shared" si="72"/>
        <v>25339.32</v>
      </c>
      <c r="H685" s="64">
        <f t="shared" si="73"/>
        <v>44473</v>
      </c>
      <c r="I685" s="70">
        <f t="shared" si="74"/>
        <v>7.3893543444049747E-2</v>
      </c>
      <c r="J685" s="70">
        <f t="shared" si="75"/>
        <v>0.15402579653950799</v>
      </c>
      <c r="K685" s="71">
        <f t="shared" si="76"/>
        <v>0</v>
      </c>
    </row>
    <row r="686" spans="1:11">
      <c r="A686" s="51">
        <v>40821</v>
      </c>
      <c r="B686" s="52">
        <v>117.94342167238118</v>
      </c>
      <c r="C686" s="53">
        <v>6021.97</v>
      </c>
      <c r="D686" s="54">
        <f t="shared" si="70"/>
        <v>44474</v>
      </c>
      <c r="E686" s="53">
        <f t="shared" si="71"/>
        <v>240.56005138932636</v>
      </c>
      <c r="F686" s="55">
        <f t="shared" si="72"/>
        <v>25526.98</v>
      </c>
      <c r="H686" s="64">
        <f t="shared" si="73"/>
        <v>44474</v>
      </c>
      <c r="I686" s="70">
        <f t="shared" si="74"/>
        <v>7.3878082070368833E-2</v>
      </c>
      <c r="J686" s="70">
        <f t="shared" si="75"/>
        <v>0.15538329766841108</v>
      </c>
      <c r="K686" s="71">
        <f t="shared" si="76"/>
        <v>0</v>
      </c>
    </row>
    <row r="687" spans="1:11">
      <c r="A687" s="51">
        <v>40823</v>
      </c>
      <c r="B687" s="52">
        <v>117.99956274109722</v>
      </c>
      <c r="C687" s="53">
        <v>6195.25</v>
      </c>
      <c r="D687" s="54">
        <f t="shared" si="70"/>
        <v>44476</v>
      </c>
      <c r="E687" s="53">
        <f t="shared" si="71"/>
        <v>240.60792522109736</v>
      </c>
      <c r="F687" s="55">
        <f t="shared" si="72"/>
        <v>25481.26</v>
      </c>
      <c r="H687" s="64">
        <f t="shared" si="73"/>
        <v>44476</v>
      </c>
      <c r="I687" s="70">
        <f t="shared" si="74"/>
        <v>7.3848347157940752E-2</v>
      </c>
      <c r="J687" s="70">
        <f t="shared" si="75"/>
        <v>0.15190378758423417</v>
      </c>
      <c r="K687" s="71">
        <f t="shared" si="76"/>
        <v>0</v>
      </c>
    </row>
    <row r="688" spans="1:11">
      <c r="A688" s="51">
        <v>40826</v>
      </c>
      <c r="B688" s="52">
        <v>118.0859384210237</v>
      </c>
      <c r="C688" s="53">
        <v>6311.32</v>
      </c>
      <c r="D688" s="54">
        <f t="shared" si="70"/>
        <v>44477</v>
      </c>
      <c r="E688" s="53">
        <f t="shared" si="71"/>
        <v>240.63848242760045</v>
      </c>
      <c r="F688" s="55">
        <f t="shared" si="72"/>
        <v>25631.38</v>
      </c>
      <c r="H688" s="64">
        <f t="shared" si="73"/>
        <v>44477</v>
      </c>
      <c r="I688" s="70">
        <f t="shared" si="74"/>
        <v>7.3783409186209958E-2</v>
      </c>
      <c r="J688" s="70">
        <f t="shared" si="75"/>
        <v>0.15044319324584343</v>
      </c>
      <c r="K688" s="71">
        <f t="shared" si="76"/>
        <v>0</v>
      </c>
    </row>
    <row r="689" spans="1:11">
      <c r="A689" s="51">
        <v>40827</v>
      </c>
      <c r="B689" s="52">
        <v>118.11486947593686</v>
      </c>
      <c r="C689" s="53">
        <v>6304.63</v>
      </c>
      <c r="D689" s="54">
        <f t="shared" si="70"/>
        <v>44480</v>
      </c>
      <c r="E689" s="53">
        <f t="shared" si="71"/>
        <v>240.75326698371842</v>
      </c>
      <c r="F689" s="55">
        <f t="shared" si="72"/>
        <v>25704.1</v>
      </c>
      <c r="H689" s="64">
        <f t="shared" si="73"/>
        <v>44480</v>
      </c>
      <c r="I689" s="70">
        <f t="shared" si="74"/>
        <v>7.3808312260279729E-2</v>
      </c>
      <c r="J689" s="70">
        <f t="shared" si="75"/>
        <v>0.15089122766848373</v>
      </c>
      <c r="K689" s="71">
        <f t="shared" si="76"/>
        <v>0</v>
      </c>
    </row>
    <row r="690" spans="1:11">
      <c r="A690" s="51">
        <v>40828</v>
      </c>
      <c r="B690" s="52">
        <v>118.14380761895846</v>
      </c>
      <c r="C690" s="53">
        <v>6463.15</v>
      </c>
      <c r="D690" s="54">
        <f t="shared" si="70"/>
        <v>44481</v>
      </c>
      <c r="E690" s="53">
        <f t="shared" si="71"/>
        <v>240.77589779081489</v>
      </c>
      <c r="F690" s="55">
        <f t="shared" si="72"/>
        <v>25770.01</v>
      </c>
      <c r="H690" s="64">
        <f t="shared" si="73"/>
        <v>44481</v>
      </c>
      <c r="I690" s="70">
        <f t="shared" si="74"/>
        <v>7.3792100625003965E-2</v>
      </c>
      <c r="J690" s="70">
        <f t="shared" si="75"/>
        <v>0.14833085749370412</v>
      </c>
      <c r="K690" s="71">
        <f t="shared" si="76"/>
        <v>0</v>
      </c>
    </row>
    <row r="691" spans="1:11">
      <c r="A691" s="51">
        <v>40829</v>
      </c>
      <c r="B691" s="52">
        <v>118.17263470801748</v>
      </c>
      <c r="C691" s="53">
        <v>6435.81</v>
      </c>
      <c r="D691" s="54">
        <f t="shared" si="70"/>
        <v>44482</v>
      </c>
      <c r="E691" s="53">
        <f t="shared" si="71"/>
        <v>240.80358701906087</v>
      </c>
      <c r="F691" s="55">
        <f t="shared" si="72"/>
        <v>26013.19</v>
      </c>
      <c r="H691" s="64">
        <f t="shared" si="73"/>
        <v>44482</v>
      </c>
      <c r="I691" s="70">
        <f t="shared" si="74"/>
        <v>7.3778251282172302E-2</v>
      </c>
      <c r="J691" s="70">
        <f t="shared" si="75"/>
        <v>0.14989726198780495</v>
      </c>
      <c r="K691" s="71">
        <f t="shared" si="76"/>
        <v>0</v>
      </c>
    </row>
    <row r="692" spans="1:11">
      <c r="A692" s="51">
        <v>40830</v>
      </c>
      <c r="B692" s="52">
        <v>118.20146883088623</v>
      </c>
      <c r="C692" s="53">
        <v>6504.84</v>
      </c>
      <c r="D692" s="54">
        <f t="shared" si="70"/>
        <v>44483</v>
      </c>
      <c r="E692" s="53">
        <f t="shared" si="71"/>
        <v>240.82140648450027</v>
      </c>
      <c r="F692" s="55">
        <f t="shared" si="72"/>
        <v>26268.83</v>
      </c>
      <c r="H692" s="64">
        <f t="shared" si="73"/>
        <v>44483</v>
      </c>
      <c r="I692" s="70">
        <f t="shared" si="74"/>
        <v>7.376000010892847E-2</v>
      </c>
      <c r="J692" s="70">
        <f t="shared" si="75"/>
        <v>0.14979498779611133</v>
      </c>
      <c r="K692" s="71">
        <f t="shared" si="76"/>
        <v>0</v>
      </c>
    </row>
    <row r="693" spans="1:11">
      <c r="A693" s="51">
        <v>40833</v>
      </c>
      <c r="B693" s="52">
        <v>118.28834691047692</v>
      </c>
      <c r="C693" s="53">
        <v>6487.02</v>
      </c>
      <c r="D693" s="54">
        <f t="shared" si="70"/>
        <v>44483</v>
      </c>
      <c r="E693" s="53">
        <f t="shared" si="71"/>
        <v>240.82140648450027</v>
      </c>
      <c r="F693" s="55">
        <f t="shared" si="72"/>
        <v>26268.83</v>
      </c>
      <c r="H693" s="64">
        <f t="shared" si="73"/>
        <v>44483</v>
      </c>
      <c r="I693" s="70">
        <f t="shared" si="74"/>
        <v>7.3681110636474978E-2</v>
      </c>
      <c r="J693" s="70">
        <f t="shared" si="75"/>
        <v>0.15011044948009977</v>
      </c>
      <c r="K693" s="71">
        <f t="shared" si="76"/>
        <v>0</v>
      </c>
    </row>
    <row r="694" spans="1:11">
      <c r="A694" s="51">
        <v>40834</v>
      </c>
      <c r="B694" s="52">
        <v>118.31732755546999</v>
      </c>
      <c r="C694" s="53">
        <v>6384.7</v>
      </c>
      <c r="D694" s="54">
        <f t="shared" si="70"/>
        <v>44487</v>
      </c>
      <c r="E694" s="53">
        <f t="shared" si="71"/>
        <v>240.85319491015622</v>
      </c>
      <c r="F694" s="55">
        <f t="shared" si="72"/>
        <v>26467.21</v>
      </c>
      <c r="H694" s="64">
        <f t="shared" si="73"/>
        <v>44487</v>
      </c>
      <c r="I694" s="70">
        <f t="shared" si="74"/>
        <v>7.3668980394998362E-2</v>
      </c>
      <c r="J694" s="70">
        <f t="shared" si="75"/>
        <v>0.1528074295952</v>
      </c>
      <c r="K694" s="71">
        <f t="shared" si="76"/>
        <v>0</v>
      </c>
    </row>
    <row r="695" spans="1:11">
      <c r="A695" s="51">
        <v>40835</v>
      </c>
      <c r="B695" s="52">
        <v>118.34643361804864</v>
      </c>
      <c r="C695" s="53">
        <v>6513.51</v>
      </c>
      <c r="D695" s="54">
        <f t="shared" si="70"/>
        <v>44488</v>
      </c>
      <c r="E695" s="53">
        <f t="shared" si="71"/>
        <v>240.87607596367266</v>
      </c>
      <c r="F695" s="55">
        <f t="shared" si="72"/>
        <v>26383.71</v>
      </c>
      <c r="H695" s="64">
        <f t="shared" si="73"/>
        <v>44488</v>
      </c>
      <c r="I695" s="70">
        <f t="shared" si="74"/>
        <v>7.365277087946831E-2</v>
      </c>
      <c r="J695" s="70">
        <f t="shared" si="75"/>
        <v>0.15014362891132382</v>
      </c>
      <c r="K695" s="71">
        <f t="shared" si="76"/>
        <v>0</v>
      </c>
    </row>
    <row r="696" spans="1:11">
      <c r="A696" s="51">
        <v>40836</v>
      </c>
      <c r="B696" s="52">
        <v>118.37554684071867</v>
      </c>
      <c r="C696" s="53">
        <v>6456.03</v>
      </c>
      <c r="D696" s="54">
        <f t="shared" si="70"/>
        <v>44489</v>
      </c>
      <c r="E696" s="53">
        <f t="shared" si="71"/>
        <v>240.89149203253436</v>
      </c>
      <c r="F696" s="55">
        <f t="shared" si="72"/>
        <v>26165.78</v>
      </c>
      <c r="H696" s="64">
        <f t="shared" si="73"/>
        <v>44489</v>
      </c>
      <c r="I696" s="70">
        <f t="shared" si="74"/>
        <v>7.3633233605051585E-2</v>
      </c>
      <c r="J696" s="70">
        <f t="shared" si="75"/>
        <v>0.15020914060942769</v>
      </c>
      <c r="K696" s="71">
        <f t="shared" si="76"/>
        <v>0</v>
      </c>
    </row>
    <row r="697" spans="1:11">
      <c r="A697" s="51">
        <v>40837</v>
      </c>
      <c r="B697" s="52">
        <v>118.40466722524148</v>
      </c>
      <c r="C697" s="53">
        <v>6403.32</v>
      </c>
      <c r="D697" s="54">
        <f t="shared" si="70"/>
        <v>44490</v>
      </c>
      <c r="E697" s="53">
        <f t="shared" si="71"/>
        <v>240.91485850726153</v>
      </c>
      <c r="F697" s="55">
        <f t="shared" si="72"/>
        <v>26042.59</v>
      </c>
      <c r="H697" s="64">
        <f t="shared" si="73"/>
        <v>44490</v>
      </c>
      <c r="I697" s="70">
        <f t="shared" si="74"/>
        <v>7.3617239332016693E-2</v>
      </c>
      <c r="J697" s="70">
        <f t="shared" si="75"/>
        <v>0.15060934457002983</v>
      </c>
      <c r="K697" s="71">
        <f t="shared" si="76"/>
        <v>0</v>
      </c>
    </row>
    <row r="698" spans="1:11">
      <c r="A698" s="51">
        <v>40840</v>
      </c>
      <c r="B698" s="52">
        <v>118.49276029765707</v>
      </c>
      <c r="C698" s="53">
        <v>6464.65</v>
      </c>
      <c r="D698" s="54">
        <f t="shared" si="70"/>
        <v>44491</v>
      </c>
      <c r="E698" s="53">
        <f t="shared" si="71"/>
        <v>240.93557718509317</v>
      </c>
      <c r="F698" s="55">
        <f t="shared" si="72"/>
        <v>25952.01</v>
      </c>
      <c r="H698" s="64">
        <f t="shared" si="73"/>
        <v>44491</v>
      </c>
      <c r="I698" s="70">
        <f t="shared" si="74"/>
        <v>7.3546626942436744E-2</v>
      </c>
      <c r="J698" s="70">
        <f t="shared" si="75"/>
        <v>0.14911263067224256</v>
      </c>
      <c r="K698" s="71">
        <f t="shared" si="76"/>
        <v>0</v>
      </c>
    </row>
    <row r="699" spans="1:11">
      <c r="A699" s="51">
        <v>40841</v>
      </c>
      <c r="B699" s="52">
        <v>118.52214650221089</v>
      </c>
      <c r="C699" s="53">
        <v>6583.4</v>
      </c>
      <c r="D699" s="54">
        <f t="shared" si="70"/>
        <v>44494</v>
      </c>
      <c r="E699" s="53">
        <f t="shared" si="71"/>
        <v>240.96159822742916</v>
      </c>
      <c r="F699" s="55">
        <f t="shared" si="72"/>
        <v>25967.040000000001</v>
      </c>
      <c r="H699" s="64">
        <f t="shared" si="73"/>
        <v>44494</v>
      </c>
      <c r="I699" s="70">
        <f t="shared" si="74"/>
        <v>7.3531600069606906E-2</v>
      </c>
      <c r="J699" s="70">
        <f t="shared" si="75"/>
        <v>0.14708927802052574</v>
      </c>
      <c r="K699" s="71">
        <f t="shared" si="76"/>
        <v>0</v>
      </c>
    </row>
    <row r="700" spans="1:11">
      <c r="A700" s="51">
        <v>40842</v>
      </c>
      <c r="B700" s="52">
        <v>118.55153999454343</v>
      </c>
      <c r="C700" s="53">
        <v>6596.36</v>
      </c>
      <c r="D700" s="54">
        <f t="shared" si="70"/>
        <v>44495</v>
      </c>
      <c r="E700" s="53">
        <f t="shared" si="71"/>
        <v>240.97774265451042</v>
      </c>
      <c r="F700" s="55">
        <f t="shared" si="72"/>
        <v>26196.05</v>
      </c>
      <c r="H700" s="64">
        <f t="shared" si="73"/>
        <v>44495</v>
      </c>
      <c r="I700" s="70">
        <f t="shared" si="74"/>
        <v>7.3512172383274121E-2</v>
      </c>
      <c r="J700" s="70">
        <f t="shared" si="75"/>
        <v>0.14787116435757741</v>
      </c>
      <c r="K700" s="71">
        <f t="shared" si="76"/>
        <v>0</v>
      </c>
    </row>
    <row r="701" spans="1:11">
      <c r="A701" s="51">
        <v>40844</v>
      </c>
      <c r="B701" s="52">
        <v>118.61057866146072</v>
      </c>
      <c r="C701" s="53">
        <v>6797.88</v>
      </c>
      <c r="D701" s="54">
        <f t="shared" si="70"/>
        <v>44497</v>
      </c>
      <c r="E701" s="53">
        <f t="shared" si="71"/>
        <v>241.02738657879848</v>
      </c>
      <c r="F701" s="55">
        <f t="shared" si="72"/>
        <v>25606.99</v>
      </c>
      <c r="H701" s="64">
        <f t="shared" si="73"/>
        <v>44497</v>
      </c>
      <c r="I701" s="70">
        <f t="shared" si="74"/>
        <v>7.3480838432641749E-2</v>
      </c>
      <c r="J701" s="70">
        <f t="shared" si="75"/>
        <v>0.14182225581053953</v>
      </c>
      <c r="K701" s="71">
        <f t="shared" si="76"/>
        <v>0</v>
      </c>
    </row>
    <row r="702" spans="1:11">
      <c r="A702" s="51">
        <v>40847</v>
      </c>
      <c r="B702" s="52">
        <v>118.69918076372083</v>
      </c>
      <c r="C702" s="53">
        <v>6755.07</v>
      </c>
      <c r="D702" s="54">
        <f t="shared" si="70"/>
        <v>44498</v>
      </c>
      <c r="E702" s="53">
        <f t="shared" si="71"/>
        <v>241.04281233153955</v>
      </c>
      <c r="F702" s="55">
        <f t="shared" si="72"/>
        <v>25340.83</v>
      </c>
      <c r="H702" s="64">
        <f t="shared" si="73"/>
        <v>44498</v>
      </c>
      <c r="I702" s="70">
        <f t="shared" si="74"/>
        <v>7.3407551908977631E-2</v>
      </c>
      <c r="J702" s="70">
        <f t="shared" si="75"/>
        <v>0.14135067017318659</v>
      </c>
      <c r="K702" s="71">
        <f t="shared" si="76"/>
        <v>0</v>
      </c>
    </row>
    <row r="703" spans="1:11">
      <c r="A703" s="51">
        <v>40848</v>
      </c>
      <c r="B703" s="52">
        <v>118.72873685973099</v>
      </c>
      <c r="C703" s="53">
        <v>6668.03</v>
      </c>
      <c r="D703" s="54">
        <f t="shared" si="70"/>
        <v>44501</v>
      </c>
      <c r="E703" s="53">
        <f t="shared" si="71"/>
        <v>241.11367891836503</v>
      </c>
      <c r="F703" s="55">
        <f t="shared" si="72"/>
        <v>25710.799999999999</v>
      </c>
      <c r="H703" s="64">
        <f t="shared" si="73"/>
        <v>44501</v>
      </c>
      <c r="I703" s="70">
        <f t="shared" si="74"/>
        <v>7.3412380942744715E-2</v>
      </c>
      <c r="J703" s="70">
        <f t="shared" si="75"/>
        <v>0.14448947854626026</v>
      </c>
      <c r="K703" s="71">
        <f t="shared" si="76"/>
        <v>0</v>
      </c>
    </row>
    <row r="704" spans="1:11">
      <c r="A704" s="51">
        <v>40849</v>
      </c>
      <c r="B704" s="52">
        <v>118.75830031520906</v>
      </c>
      <c r="C704" s="53">
        <v>6668.66</v>
      </c>
      <c r="D704" s="54">
        <f t="shared" si="70"/>
        <v>44502</v>
      </c>
      <c r="E704" s="53">
        <f t="shared" si="71"/>
        <v>241.13658471786226</v>
      </c>
      <c r="F704" s="55">
        <f t="shared" si="72"/>
        <v>25655.51</v>
      </c>
      <c r="H704" s="64">
        <f t="shared" si="73"/>
        <v>44502</v>
      </c>
      <c r="I704" s="70">
        <f t="shared" si="74"/>
        <v>7.339585336205201E-2</v>
      </c>
      <c r="J704" s="70">
        <f t="shared" si="75"/>
        <v>0.14423231205151543</v>
      </c>
      <c r="K704" s="71">
        <f t="shared" si="76"/>
        <v>0</v>
      </c>
    </row>
    <row r="705" spans="1:11">
      <c r="A705" s="51">
        <v>40850</v>
      </c>
      <c r="B705" s="52">
        <v>118.78763361538692</v>
      </c>
      <c r="C705" s="53">
        <v>6677.9</v>
      </c>
      <c r="D705" s="54">
        <f t="shared" si="70"/>
        <v>44503</v>
      </c>
      <c r="E705" s="53">
        <f t="shared" si="71"/>
        <v>241.16865588362973</v>
      </c>
      <c r="F705" s="55">
        <f t="shared" si="72"/>
        <v>25569.86</v>
      </c>
      <c r="H705" s="64">
        <f t="shared" si="73"/>
        <v>44503</v>
      </c>
      <c r="I705" s="70">
        <f t="shared" si="74"/>
        <v>7.3383619043566606E-2</v>
      </c>
      <c r="J705" s="70">
        <f t="shared" si="75"/>
        <v>0.14369136958149475</v>
      </c>
      <c r="K705" s="71">
        <f t="shared" si="76"/>
        <v>0</v>
      </c>
    </row>
    <row r="706" spans="1:11">
      <c r="A706" s="51">
        <v>40851</v>
      </c>
      <c r="B706" s="52">
        <v>118.81649901035546</v>
      </c>
      <c r="C706" s="53">
        <v>6702.49</v>
      </c>
      <c r="D706" s="54">
        <f t="shared" ref="D706:D769" si="77">VLOOKUP(EDATE(A706,120),A:A,1,1)</f>
        <v>44503</v>
      </c>
      <c r="E706" s="53">
        <f t="shared" ref="E706:E769" si="78">VLOOKUP(D706,A:B,2,0)</f>
        <v>241.16865588362973</v>
      </c>
      <c r="F706" s="55">
        <f t="shared" ref="F706:F769" si="79">VLOOKUP(D706,A:C,3,0)</f>
        <v>25569.86</v>
      </c>
      <c r="H706" s="64">
        <f t="shared" ref="H706:H769" si="80">D706</f>
        <v>44503</v>
      </c>
      <c r="I706" s="70">
        <f t="shared" ref="I706:I769" si="81">(E706/B706)^(1/10)-1</f>
        <v>7.3357539307053576E-2</v>
      </c>
      <c r="J706" s="70">
        <f t="shared" ref="J706:J769" si="82">(F706/C706)^(1/10)-1</f>
        <v>0.14327107937099059</v>
      </c>
      <c r="K706" s="71">
        <f t="shared" si="76"/>
        <v>0</v>
      </c>
    </row>
    <row r="707" spans="1:11">
      <c r="A707" s="51">
        <v>40855</v>
      </c>
      <c r="B707" s="52">
        <v>118.93484024336978</v>
      </c>
      <c r="C707" s="53">
        <v>6708.99</v>
      </c>
      <c r="D707" s="54">
        <f t="shared" si="77"/>
        <v>44508</v>
      </c>
      <c r="E707" s="53">
        <f t="shared" si="78"/>
        <v>241.3519440621013</v>
      </c>
      <c r="F707" s="55">
        <f t="shared" si="79"/>
        <v>25913.09</v>
      </c>
      <c r="H707" s="64">
        <f t="shared" si="80"/>
        <v>44508</v>
      </c>
      <c r="I707" s="70">
        <f t="shared" si="81"/>
        <v>7.3332230588707414E-2</v>
      </c>
      <c r="J707" s="70">
        <f t="shared" si="82"/>
        <v>0.14468556416132228</v>
      </c>
      <c r="K707" s="71">
        <f t="shared" ref="K707:K770" si="83">IF(I707&gt;J707,1,0)</f>
        <v>0</v>
      </c>
    </row>
    <row r="708" spans="1:11">
      <c r="A708" s="51">
        <v>40856</v>
      </c>
      <c r="B708" s="52">
        <v>118.96457395343063</v>
      </c>
      <c r="C708" s="53">
        <v>6622.39</v>
      </c>
      <c r="D708" s="54">
        <f t="shared" si="77"/>
        <v>44509</v>
      </c>
      <c r="E708" s="53">
        <f t="shared" si="78"/>
        <v>241.38114764733282</v>
      </c>
      <c r="F708" s="55">
        <f t="shared" si="79"/>
        <v>25878.28</v>
      </c>
      <c r="H708" s="64">
        <f t="shared" si="80"/>
        <v>44509</v>
      </c>
      <c r="I708" s="70">
        <f t="shared" si="81"/>
        <v>7.3318387260140616E-2</v>
      </c>
      <c r="J708" s="70">
        <f t="shared" si="82"/>
        <v>0.14601965314331466</v>
      </c>
      <c r="K708" s="71">
        <f t="shared" si="83"/>
        <v>0</v>
      </c>
    </row>
    <row r="709" spans="1:11">
      <c r="A709" s="51">
        <v>40858</v>
      </c>
      <c r="B709" s="52">
        <v>119.02405624040733</v>
      </c>
      <c r="C709" s="53">
        <v>6556.16</v>
      </c>
      <c r="D709" s="54">
        <f t="shared" si="77"/>
        <v>44511</v>
      </c>
      <c r="E709" s="53">
        <f t="shared" si="78"/>
        <v>241.43522001149753</v>
      </c>
      <c r="F709" s="55">
        <f t="shared" si="79"/>
        <v>25639.32</v>
      </c>
      <c r="H709" s="64">
        <f t="shared" si="80"/>
        <v>44511</v>
      </c>
      <c r="I709" s="70">
        <f t="shared" si="81"/>
        <v>7.3288776128725974E-2</v>
      </c>
      <c r="J709" s="70">
        <f t="shared" si="82"/>
        <v>0.14610840091237609</v>
      </c>
      <c r="K709" s="71">
        <f t="shared" si="83"/>
        <v>0</v>
      </c>
    </row>
    <row r="710" spans="1:11">
      <c r="A710" s="51">
        <v>40861</v>
      </c>
      <c r="B710" s="52">
        <v>119.11368135475637</v>
      </c>
      <c r="C710" s="53">
        <v>6530.19</v>
      </c>
      <c r="D710" s="54">
        <f t="shared" si="77"/>
        <v>44512</v>
      </c>
      <c r="E710" s="53">
        <f t="shared" si="78"/>
        <v>241.46781376619907</v>
      </c>
      <c r="F710" s="55">
        <f t="shared" si="79"/>
        <v>25968.02</v>
      </c>
      <c r="H710" s="64">
        <f t="shared" si="80"/>
        <v>44512</v>
      </c>
      <c r="I710" s="70">
        <f t="shared" si="81"/>
        <v>7.3222478365081001E-2</v>
      </c>
      <c r="J710" s="70">
        <f t="shared" si="82"/>
        <v>0.14802488462008889</v>
      </c>
      <c r="K710" s="71">
        <f t="shared" si="83"/>
        <v>0</v>
      </c>
    </row>
    <row r="711" spans="1:11">
      <c r="A711" s="51">
        <v>40862</v>
      </c>
      <c r="B711" s="52">
        <v>119.1435788887764</v>
      </c>
      <c r="C711" s="53">
        <v>6428.89</v>
      </c>
      <c r="D711" s="54">
        <f t="shared" si="77"/>
        <v>44515</v>
      </c>
      <c r="E711" s="53">
        <f t="shared" si="78"/>
        <v>241.53518328623983</v>
      </c>
      <c r="F711" s="55">
        <f t="shared" si="79"/>
        <v>25977.61</v>
      </c>
      <c r="H711" s="64">
        <f t="shared" si="80"/>
        <v>44515</v>
      </c>
      <c r="I711" s="70">
        <f t="shared" si="81"/>
        <v>7.3225482596105396E-2</v>
      </c>
      <c r="J711" s="70">
        <f t="shared" si="82"/>
        <v>0.14986358294490443</v>
      </c>
      <c r="K711" s="71">
        <f t="shared" si="83"/>
        <v>0</v>
      </c>
    </row>
    <row r="712" spans="1:11">
      <c r="A712" s="51">
        <v>40863</v>
      </c>
      <c r="B712" s="52">
        <v>119.17336478349861</v>
      </c>
      <c r="C712" s="53">
        <v>6380.65</v>
      </c>
      <c r="D712" s="54">
        <f t="shared" si="77"/>
        <v>44516</v>
      </c>
      <c r="E712" s="53">
        <f t="shared" si="78"/>
        <v>241.5586121990186</v>
      </c>
      <c r="F712" s="55">
        <f t="shared" si="79"/>
        <v>25819.49</v>
      </c>
      <c r="H712" s="64">
        <f t="shared" si="80"/>
        <v>44516</v>
      </c>
      <c r="I712" s="70">
        <f t="shared" si="81"/>
        <v>7.3209065220197544E-2</v>
      </c>
      <c r="J712" s="70">
        <f t="shared" si="82"/>
        <v>0.15002762750598309</v>
      </c>
      <c r="K712" s="71">
        <f t="shared" si="83"/>
        <v>0</v>
      </c>
    </row>
    <row r="713" spans="1:11">
      <c r="A713" s="51">
        <v>40864</v>
      </c>
      <c r="B713" s="52">
        <v>119.2031581246945</v>
      </c>
      <c r="C713" s="53">
        <v>6259.25</v>
      </c>
      <c r="D713" s="54">
        <f t="shared" si="77"/>
        <v>44517</v>
      </c>
      <c r="E713" s="53">
        <f t="shared" si="78"/>
        <v>241.58252650162632</v>
      </c>
      <c r="F713" s="55">
        <f t="shared" si="79"/>
        <v>25675.200000000001</v>
      </c>
      <c r="H713" s="64">
        <f t="shared" si="80"/>
        <v>44517</v>
      </c>
      <c r="I713" s="70">
        <f t="shared" si="81"/>
        <v>7.3192862712948781E-2</v>
      </c>
      <c r="J713" s="70">
        <f t="shared" si="82"/>
        <v>0.15159336430142956</v>
      </c>
      <c r="K713" s="71">
        <f t="shared" si="83"/>
        <v>0</v>
      </c>
    </row>
    <row r="714" spans="1:11">
      <c r="A714" s="51">
        <v>40865</v>
      </c>
      <c r="B714" s="52">
        <v>119.2330781173838</v>
      </c>
      <c r="C714" s="53">
        <v>6222.51</v>
      </c>
      <c r="D714" s="54">
        <f t="shared" si="77"/>
        <v>44518</v>
      </c>
      <c r="E714" s="53">
        <f t="shared" si="78"/>
        <v>241.60740950185598</v>
      </c>
      <c r="F714" s="55">
        <f t="shared" si="79"/>
        <v>25483.23</v>
      </c>
      <c r="H714" s="64">
        <f t="shared" si="80"/>
        <v>44518</v>
      </c>
      <c r="I714" s="70">
        <f t="shared" si="81"/>
        <v>7.3176982386883971E-2</v>
      </c>
      <c r="J714" s="70">
        <f t="shared" si="82"/>
        <v>0.1514070573938735</v>
      </c>
      <c r="K714" s="71">
        <f t="shared" si="83"/>
        <v>0</v>
      </c>
    </row>
    <row r="715" spans="1:11">
      <c r="A715" s="51">
        <v>40868</v>
      </c>
      <c r="B715" s="52">
        <v>119.32286062520619</v>
      </c>
      <c r="C715" s="53">
        <v>6060.84</v>
      </c>
      <c r="D715" s="54">
        <f t="shared" si="77"/>
        <v>44518</v>
      </c>
      <c r="E715" s="53">
        <f t="shared" si="78"/>
        <v>241.60740950185598</v>
      </c>
      <c r="F715" s="55">
        <f t="shared" si="79"/>
        <v>25483.23</v>
      </c>
      <c r="H715" s="64">
        <f t="shared" si="80"/>
        <v>44518</v>
      </c>
      <c r="I715" s="70">
        <f t="shared" si="81"/>
        <v>7.309620561003527E-2</v>
      </c>
      <c r="J715" s="70">
        <f t="shared" si="82"/>
        <v>0.15444212478404595</v>
      </c>
      <c r="K715" s="71">
        <f t="shared" si="83"/>
        <v>0</v>
      </c>
    </row>
    <row r="716" spans="1:11">
      <c r="A716" s="51">
        <v>40869</v>
      </c>
      <c r="B716" s="52">
        <v>119.35292998608374</v>
      </c>
      <c r="C716" s="53">
        <v>6103.96</v>
      </c>
      <c r="D716" s="54">
        <f t="shared" si="77"/>
        <v>44522</v>
      </c>
      <c r="E716" s="53">
        <f t="shared" si="78"/>
        <v>241.69245531000061</v>
      </c>
      <c r="F716" s="55">
        <f t="shared" si="79"/>
        <v>24990.27</v>
      </c>
      <c r="H716" s="64">
        <f t="shared" si="80"/>
        <v>44522</v>
      </c>
      <c r="I716" s="70">
        <f t="shared" si="81"/>
        <v>7.3106933385950867E-2</v>
      </c>
      <c r="J716" s="70">
        <f t="shared" si="82"/>
        <v>0.15137269782417362</v>
      </c>
      <c r="K716" s="71">
        <f t="shared" si="83"/>
        <v>0</v>
      </c>
    </row>
    <row r="717" spans="1:11">
      <c r="A717" s="51">
        <v>40870</v>
      </c>
      <c r="B717" s="52">
        <v>119.38312627737022</v>
      </c>
      <c r="C717" s="53">
        <v>5969.67</v>
      </c>
      <c r="D717" s="54">
        <f t="shared" si="77"/>
        <v>44523</v>
      </c>
      <c r="E717" s="53">
        <f t="shared" si="78"/>
        <v>241.71493270834441</v>
      </c>
      <c r="F717" s="55">
        <f t="shared" si="79"/>
        <v>25114.82</v>
      </c>
      <c r="H717" s="64">
        <f t="shared" si="80"/>
        <v>44523</v>
      </c>
      <c r="I717" s="70">
        <f t="shared" si="81"/>
        <v>7.3089766782135523E-2</v>
      </c>
      <c r="J717" s="70">
        <f t="shared" si="82"/>
        <v>0.15451073257348247</v>
      </c>
      <c r="K717" s="71">
        <f t="shared" si="83"/>
        <v>0</v>
      </c>
    </row>
    <row r="718" spans="1:11">
      <c r="A718" s="51">
        <v>40871</v>
      </c>
      <c r="B718" s="52">
        <v>119.4133302083184</v>
      </c>
      <c r="C718" s="53">
        <v>6033.07</v>
      </c>
      <c r="D718" s="54">
        <f t="shared" si="77"/>
        <v>44524</v>
      </c>
      <c r="E718" s="53">
        <f t="shared" si="78"/>
        <v>241.74538878986567</v>
      </c>
      <c r="F718" s="55">
        <f t="shared" si="79"/>
        <v>24988.18</v>
      </c>
      <c r="H718" s="64">
        <f t="shared" si="80"/>
        <v>44524</v>
      </c>
      <c r="I718" s="70">
        <f t="shared" si="81"/>
        <v>7.3076141210647538E-2</v>
      </c>
      <c r="J718" s="70">
        <f t="shared" si="82"/>
        <v>0.15270884638081084</v>
      </c>
      <c r="K718" s="71">
        <f t="shared" si="83"/>
        <v>0</v>
      </c>
    </row>
    <row r="719" spans="1:11">
      <c r="A719" s="51">
        <v>40872</v>
      </c>
      <c r="B719" s="52">
        <v>119.44354178086111</v>
      </c>
      <c r="C719" s="53">
        <v>5974.21</v>
      </c>
      <c r="D719" s="54">
        <f t="shared" si="77"/>
        <v>44525</v>
      </c>
      <c r="E719" s="53">
        <f t="shared" si="78"/>
        <v>241.7642449301913</v>
      </c>
      <c r="F719" s="55">
        <f t="shared" si="79"/>
        <v>25162.07</v>
      </c>
      <c r="H719" s="64">
        <f t="shared" si="80"/>
        <v>44525</v>
      </c>
      <c r="I719" s="70">
        <f t="shared" si="81"/>
        <v>7.3057365649770389E-2</v>
      </c>
      <c r="J719" s="70">
        <f t="shared" si="82"/>
        <v>0.15463997224514947</v>
      </c>
      <c r="K719" s="71">
        <f t="shared" si="83"/>
        <v>0</v>
      </c>
    </row>
    <row r="720" spans="1:11">
      <c r="A720" s="51">
        <v>40875</v>
      </c>
      <c r="B720" s="52">
        <v>119.53455775969812</v>
      </c>
      <c r="C720" s="53">
        <v>6153.37</v>
      </c>
      <c r="D720" s="54">
        <f t="shared" si="77"/>
        <v>44526</v>
      </c>
      <c r="E720" s="53">
        <f t="shared" si="78"/>
        <v>241.79228958260319</v>
      </c>
      <c r="F720" s="55">
        <f t="shared" si="79"/>
        <v>24430.53</v>
      </c>
      <c r="H720" s="64">
        <f t="shared" si="80"/>
        <v>44526</v>
      </c>
      <c r="I720" s="70">
        <f t="shared" si="81"/>
        <v>7.2988078796458966E-2</v>
      </c>
      <c r="J720" s="70">
        <f t="shared" si="82"/>
        <v>0.14784166744949867</v>
      </c>
      <c r="K720" s="71">
        <f t="shared" si="83"/>
        <v>0</v>
      </c>
    </row>
    <row r="721" spans="1:11">
      <c r="A721" s="51">
        <v>40876</v>
      </c>
      <c r="B721" s="52">
        <v>119.56480000281132</v>
      </c>
      <c r="C721" s="53">
        <v>6094.79</v>
      </c>
      <c r="D721" s="54">
        <f t="shared" si="77"/>
        <v>44529</v>
      </c>
      <c r="E721" s="53">
        <f t="shared" si="78"/>
        <v>241.87498254564045</v>
      </c>
      <c r="F721" s="55">
        <f t="shared" si="79"/>
        <v>24469.99</v>
      </c>
      <c r="H721" s="64">
        <f t="shared" si="80"/>
        <v>44529</v>
      </c>
      <c r="I721" s="70">
        <f t="shared" si="81"/>
        <v>7.2997625592677862E-2</v>
      </c>
      <c r="J721" s="70">
        <f t="shared" si="82"/>
        <v>0.14912561235786947</v>
      </c>
      <c r="K721" s="71">
        <f t="shared" si="83"/>
        <v>0</v>
      </c>
    </row>
    <row r="722" spans="1:11">
      <c r="A722" s="51">
        <v>40877</v>
      </c>
      <c r="B722" s="52">
        <v>119.59504989721204</v>
      </c>
      <c r="C722" s="53">
        <v>6128.97</v>
      </c>
      <c r="D722" s="54">
        <f t="shared" si="77"/>
        <v>44530</v>
      </c>
      <c r="E722" s="53">
        <f t="shared" si="78"/>
        <v>241.90110504375536</v>
      </c>
      <c r="F722" s="55">
        <f t="shared" si="79"/>
        <v>24368.53</v>
      </c>
      <c r="H722" s="64">
        <f t="shared" si="80"/>
        <v>44530</v>
      </c>
      <c r="I722" s="70">
        <f t="shared" si="81"/>
        <v>7.2982070047633352E-2</v>
      </c>
      <c r="J722" s="70">
        <f t="shared" si="82"/>
        <v>0.14800606800530502</v>
      </c>
      <c r="K722" s="71">
        <f t="shared" si="83"/>
        <v>0</v>
      </c>
    </row>
    <row r="723" spans="1:11">
      <c r="A723" s="51">
        <v>40878</v>
      </c>
      <c r="B723" s="52">
        <v>119.62518784978613</v>
      </c>
      <c r="C723" s="53">
        <v>6261.88</v>
      </c>
      <c r="D723" s="54">
        <f t="shared" si="77"/>
        <v>44531</v>
      </c>
      <c r="E723" s="53">
        <f t="shared" si="78"/>
        <v>241.92602085757485</v>
      </c>
      <c r="F723" s="55">
        <f t="shared" si="79"/>
        <v>24632.06</v>
      </c>
      <c r="H723" s="64">
        <f t="shared" si="80"/>
        <v>44531</v>
      </c>
      <c r="I723" s="70">
        <f t="shared" si="81"/>
        <v>7.2966085571089412E-2</v>
      </c>
      <c r="J723" s="70">
        <f t="shared" si="82"/>
        <v>0.14677865099036413</v>
      </c>
      <c r="K723" s="71">
        <f t="shared" si="83"/>
        <v>0</v>
      </c>
    </row>
    <row r="724" spans="1:11">
      <c r="A724" s="51">
        <v>40879</v>
      </c>
      <c r="B724" s="52">
        <v>119.65485489637288</v>
      </c>
      <c r="C724" s="53">
        <v>6405.62</v>
      </c>
      <c r="D724" s="54">
        <f t="shared" si="77"/>
        <v>44532</v>
      </c>
      <c r="E724" s="53">
        <f t="shared" si="78"/>
        <v>241.94972960761888</v>
      </c>
      <c r="F724" s="55">
        <f t="shared" si="79"/>
        <v>24968.91</v>
      </c>
      <c r="H724" s="64">
        <f t="shared" si="80"/>
        <v>44532</v>
      </c>
      <c r="I724" s="70">
        <f t="shared" si="81"/>
        <v>7.2949993984307238E-2</v>
      </c>
      <c r="J724" s="70">
        <f t="shared" si="82"/>
        <v>0.14573410590483316</v>
      </c>
      <c r="K724" s="71">
        <f t="shared" si="83"/>
        <v>0</v>
      </c>
    </row>
    <row r="725" spans="1:11">
      <c r="A725" s="51">
        <v>40882</v>
      </c>
      <c r="B725" s="52">
        <v>119.74567293123923</v>
      </c>
      <c r="C725" s="53">
        <v>6391.63</v>
      </c>
      <c r="D725" s="54">
        <f t="shared" si="77"/>
        <v>44533</v>
      </c>
      <c r="E725" s="53">
        <f t="shared" si="78"/>
        <v>241.97634407787572</v>
      </c>
      <c r="F725" s="55">
        <f t="shared" si="79"/>
        <v>24674.83</v>
      </c>
      <c r="H725" s="64">
        <f t="shared" si="80"/>
        <v>44533</v>
      </c>
      <c r="I725" s="70">
        <f t="shared" si="81"/>
        <v>7.2880392027913743E-2</v>
      </c>
      <c r="J725" s="70">
        <f t="shared" si="82"/>
        <v>0.14462770696593785</v>
      </c>
      <c r="K725" s="71">
        <f t="shared" si="83"/>
        <v>0</v>
      </c>
    </row>
    <row r="726" spans="1:11">
      <c r="A726" s="51">
        <v>40884</v>
      </c>
      <c r="B726" s="52">
        <v>119.80626424174243</v>
      </c>
      <c r="C726" s="53">
        <v>6421.38</v>
      </c>
      <c r="D726" s="54">
        <f t="shared" si="77"/>
        <v>44537</v>
      </c>
      <c r="E726" s="53">
        <f t="shared" si="78"/>
        <v>242.0716897285389</v>
      </c>
      <c r="F726" s="55">
        <f t="shared" si="79"/>
        <v>24646.18</v>
      </c>
      <c r="H726" s="64">
        <f t="shared" si="80"/>
        <v>44537</v>
      </c>
      <c r="I726" s="70">
        <f t="shared" si="81"/>
        <v>7.2868384329234814E-2</v>
      </c>
      <c r="J726" s="70">
        <f t="shared" si="82"/>
        <v>0.14396338588848212</v>
      </c>
      <c r="K726" s="71">
        <f t="shared" si="83"/>
        <v>0</v>
      </c>
    </row>
    <row r="727" spans="1:11">
      <c r="A727" s="51">
        <v>40885</v>
      </c>
      <c r="B727" s="52">
        <v>119.83669503285982</v>
      </c>
      <c r="C727" s="53">
        <v>6270.52</v>
      </c>
      <c r="D727" s="54">
        <f t="shared" si="77"/>
        <v>44538</v>
      </c>
      <c r="E727" s="53">
        <f t="shared" si="78"/>
        <v>242.10194868975495</v>
      </c>
      <c r="F727" s="55">
        <f t="shared" si="79"/>
        <v>25066.62</v>
      </c>
      <c r="H727" s="64">
        <f t="shared" si="80"/>
        <v>44538</v>
      </c>
      <c r="I727" s="70">
        <f t="shared" si="81"/>
        <v>7.2854547038475159E-2</v>
      </c>
      <c r="J727" s="70">
        <f t="shared" si="82"/>
        <v>0.14862753230505765</v>
      </c>
      <c r="K727" s="71">
        <f t="shared" si="83"/>
        <v>0</v>
      </c>
    </row>
    <row r="728" spans="1:11">
      <c r="A728" s="51">
        <v>40886</v>
      </c>
      <c r="B728" s="52">
        <v>119.86713355339816</v>
      </c>
      <c r="C728" s="53">
        <v>6172.94</v>
      </c>
      <c r="D728" s="54">
        <f t="shared" si="77"/>
        <v>44539</v>
      </c>
      <c r="E728" s="53">
        <f t="shared" si="78"/>
        <v>242.12591678267526</v>
      </c>
      <c r="F728" s="55">
        <f t="shared" si="79"/>
        <v>25134.23</v>
      </c>
      <c r="H728" s="64">
        <f t="shared" si="80"/>
        <v>44539</v>
      </c>
      <c r="I728" s="70">
        <f t="shared" si="81"/>
        <v>7.2837920856337224E-2</v>
      </c>
      <c r="J728" s="70">
        <f t="shared" si="82"/>
        <v>0.15074037992356182</v>
      </c>
      <c r="K728" s="71">
        <f t="shared" si="83"/>
        <v>0</v>
      </c>
    </row>
    <row r="729" spans="1:11">
      <c r="A729" s="51">
        <v>40889</v>
      </c>
      <c r="B729" s="52">
        <v>119.95847230916584</v>
      </c>
      <c r="C729" s="53">
        <v>6043.39</v>
      </c>
      <c r="D729" s="54">
        <f t="shared" si="77"/>
        <v>44540</v>
      </c>
      <c r="E729" s="53">
        <f t="shared" si="78"/>
        <v>242.14988724843676</v>
      </c>
      <c r="F729" s="55">
        <f t="shared" si="79"/>
        <v>25126.240000000002</v>
      </c>
      <c r="H729" s="64">
        <f t="shared" si="80"/>
        <v>44540</v>
      </c>
      <c r="I729" s="70">
        <f t="shared" si="81"/>
        <v>7.2766824663357266E-2</v>
      </c>
      <c r="J729" s="70">
        <f t="shared" si="82"/>
        <v>0.15314703909876659</v>
      </c>
      <c r="K729" s="71">
        <f t="shared" si="83"/>
        <v>0</v>
      </c>
    </row>
    <row r="730" spans="1:11">
      <c r="A730" s="51">
        <v>40890</v>
      </c>
      <c r="B730" s="52">
        <v>119.98906171960466</v>
      </c>
      <c r="C730" s="53">
        <v>6089.1</v>
      </c>
      <c r="D730" s="54">
        <f t="shared" si="77"/>
        <v>44543</v>
      </c>
      <c r="E730" s="53">
        <f t="shared" si="78"/>
        <v>242.22471156359649</v>
      </c>
      <c r="F730" s="55">
        <f t="shared" si="79"/>
        <v>24921.02</v>
      </c>
      <c r="H730" s="64">
        <f t="shared" si="80"/>
        <v>44543</v>
      </c>
      <c r="I730" s="70">
        <f t="shared" si="81"/>
        <v>7.2772615986695044E-2</v>
      </c>
      <c r="J730" s="70">
        <f t="shared" si="82"/>
        <v>0.15133384290752461</v>
      </c>
      <c r="K730" s="71">
        <f t="shared" si="83"/>
        <v>0</v>
      </c>
    </row>
    <row r="731" spans="1:11">
      <c r="A731" s="51">
        <v>40891</v>
      </c>
      <c r="B731" s="52">
        <v>120.01965893034316</v>
      </c>
      <c r="C731" s="53">
        <v>6041.71</v>
      </c>
      <c r="D731" s="54">
        <f t="shared" si="77"/>
        <v>44544</v>
      </c>
      <c r="E731" s="53">
        <f t="shared" si="78"/>
        <v>242.24675401234879</v>
      </c>
      <c r="F731" s="55">
        <f t="shared" si="79"/>
        <v>24858.79</v>
      </c>
      <c r="H731" s="64">
        <f t="shared" si="80"/>
        <v>44544</v>
      </c>
      <c r="I731" s="70">
        <f t="shared" si="81"/>
        <v>7.2755025703113319E-2</v>
      </c>
      <c r="J731" s="70">
        <f t="shared" si="82"/>
        <v>0.15194570811081554</v>
      </c>
      <c r="K731" s="71">
        <f t="shared" si="83"/>
        <v>0</v>
      </c>
    </row>
    <row r="732" spans="1:11">
      <c r="A732" s="51">
        <v>40892</v>
      </c>
      <c r="B732" s="52">
        <v>120.05038396302933</v>
      </c>
      <c r="C732" s="53">
        <v>6020.27</v>
      </c>
      <c r="D732" s="54">
        <f t="shared" si="77"/>
        <v>44545</v>
      </c>
      <c r="E732" s="53">
        <f t="shared" si="78"/>
        <v>242.27000970073399</v>
      </c>
      <c r="F732" s="55">
        <f t="shared" si="79"/>
        <v>24710.3</v>
      </c>
      <c r="H732" s="64">
        <f t="shared" si="80"/>
        <v>44545</v>
      </c>
      <c r="I732" s="70">
        <f t="shared" si="81"/>
        <v>7.2737864780275663E-2</v>
      </c>
      <c r="J732" s="70">
        <f t="shared" si="82"/>
        <v>0.1516650965351487</v>
      </c>
      <c r="K732" s="71">
        <f t="shared" si="83"/>
        <v>0</v>
      </c>
    </row>
    <row r="733" spans="1:11">
      <c r="A733" s="51">
        <v>40893</v>
      </c>
      <c r="B733" s="52">
        <v>120.08111686132388</v>
      </c>
      <c r="C733" s="53">
        <v>5900.11</v>
      </c>
      <c r="D733" s="54">
        <f t="shared" si="77"/>
        <v>44546</v>
      </c>
      <c r="E733" s="53">
        <f t="shared" si="78"/>
        <v>242.27703553101531</v>
      </c>
      <c r="F733" s="55">
        <f t="shared" si="79"/>
        <v>24749.01</v>
      </c>
      <c r="H733" s="64">
        <f t="shared" si="80"/>
        <v>44546</v>
      </c>
      <c r="I733" s="70">
        <f t="shared" si="81"/>
        <v>7.2713517376489678E-2</v>
      </c>
      <c r="J733" s="70">
        <f t="shared" si="82"/>
        <v>0.15416997508502628</v>
      </c>
      <c r="K733" s="71">
        <f t="shared" si="83"/>
        <v>0</v>
      </c>
    </row>
    <row r="734" spans="1:11">
      <c r="A734" s="51">
        <v>40896</v>
      </c>
      <c r="B734" s="52">
        <v>120.17369940242396</v>
      </c>
      <c r="C734" s="53">
        <v>5851.25</v>
      </c>
      <c r="D734" s="54">
        <f t="shared" si="77"/>
        <v>44547</v>
      </c>
      <c r="E734" s="53">
        <f t="shared" si="78"/>
        <v>242.30562422120798</v>
      </c>
      <c r="F734" s="55">
        <f t="shared" si="79"/>
        <v>24371.37</v>
      </c>
      <c r="H734" s="64">
        <f t="shared" si="80"/>
        <v>44547</v>
      </c>
      <c r="I734" s="70">
        <f t="shared" si="81"/>
        <v>7.2643502588898956E-2</v>
      </c>
      <c r="J734" s="70">
        <f t="shared" si="82"/>
        <v>0.15335533511453669</v>
      </c>
      <c r="K734" s="71">
        <f t="shared" si="83"/>
        <v>0</v>
      </c>
    </row>
    <row r="735" spans="1:11">
      <c r="A735" s="51">
        <v>40897</v>
      </c>
      <c r="B735" s="52">
        <v>120.20482439056919</v>
      </c>
      <c r="C735" s="53">
        <v>5763.88</v>
      </c>
      <c r="D735" s="54">
        <f t="shared" si="77"/>
        <v>44550</v>
      </c>
      <c r="E735" s="53">
        <f t="shared" si="78"/>
        <v>242.30853188869861</v>
      </c>
      <c r="F735" s="55">
        <f t="shared" si="79"/>
        <v>23839.01</v>
      </c>
      <c r="H735" s="64">
        <f t="shared" si="80"/>
        <v>44550</v>
      </c>
      <c r="I735" s="70">
        <f t="shared" si="81"/>
        <v>7.2617012210854037E-2</v>
      </c>
      <c r="J735" s="70">
        <f t="shared" si="82"/>
        <v>0.15254350729947452</v>
      </c>
      <c r="K735" s="71">
        <f t="shared" si="83"/>
        <v>0</v>
      </c>
    </row>
    <row r="736" spans="1:11">
      <c r="A736" s="51">
        <v>40898</v>
      </c>
      <c r="B736" s="52">
        <v>120.23631805455952</v>
      </c>
      <c r="C736" s="53">
        <v>5952.82</v>
      </c>
      <c r="D736" s="54">
        <f t="shared" si="77"/>
        <v>44551</v>
      </c>
      <c r="E736" s="53">
        <f t="shared" si="78"/>
        <v>242.31337805933637</v>
      </c>
      <c r="F736" s="55">
        <f t="shared" si="79"/>
        <v>24063.78</v>
      </c>
      <c r="H736" s="64">
        <f t="shared" si="80"/>
        <v>44551</v>
      </c>
      <c r="I736" s="70">
        <f t="shared" si="81"/>
        <v>7.2591058852492507E-2</v>
      </c>
      <c r="J736" s="70">
        <f t="shared" si="82"/>
        <v>0.14991068582367872</v>
      </c>
      <c r="K736" s="71">
        <f t="shared" si="83"/>
        <v>0</v>
      </c>
    </row>
    <row r="737" spans="1:11">
      <c r="A737" s="51">
        <v>40899</v>
      </c>
      <c r="B737" s="52">
        <v>120.26818067884398</v>
      </c>
      <c r="C737" s="53">
        <v>6004.44</v>
      </c>
      <c r="D737" s="54">
        <f t="shared" si="77"/>
        <v>44552</v>
      </c>
      <c r="E737" s="53">
        <f t="shared" si="78"/>
        <v>242.33857865065457</v>
      </c>
      <c r="F737" s="55">
        <f t="shared" si="79"/>
        <v>24336.62</v>
      </c>
      <c r="H737" s="64">
        <f t="shared" si="80"/>
        <v>44552</v>
      </c>
      <c r="I737" s="70">
        <f t="shared" si="81"/>
        <v>7.2573793460859237E-2</v>
      </c>
      <c r="J737" s="70">
        <f t="shared" si="82"/>
        <v>0.15021433311271348</v>
      </c>
      <c r="K737" s="71">
        <f t="shared" si="83"/>
        <v>0</v>
      </c>
    </row>
    <row r="738" spans="1:11">
      <c r="A738" s="51">
        <v>40900</v>
      </c>
      <c r="B738" s="52">
        <v>120.30113416034999</v>
      </c>
      <c r="C738" s="53">
        <v>5979.25</v>
      </c>
      <c r="D738" s="54">
        <f t="shared" si="77"/>
        <v>44553</v>
      </c>
      <c r="E738" s="53">
        <f t="shared" si="78"/>
        <v>242.36257016994099</v>
      </c>
      <c r="F738" s="55">
        <f t="shared" si="79"/>
        <v>24504.75</v>
      </c>
      <c r="H738" s="64">
        <f t="shared" si="80"/>
        <v>44553</v>
      </c>
      <c r="I738" s="70">
        <f t="shared" si="81"/>
        <v>7.2555027083561319E-2</v>
      </c>
      <c r="J738" s="70">
        <f t="shared" si="82"/>
        <v>0.15149049227498157</v>
      </c>
      <c r="K738" s="71">
        <f t="shared" si="83"/>
        <v>0</v>
      </c>
    </row>
    <row r="739" spans="1:11">
      <c r="A739" s="51">
        <v>40903</v>
      </c>
      <c r="B739" s="52">
        <v>120.39713446540996</v>
      </c>
      <c r="C739" s="53">
        <v>6061.7</v>
      </c>
      <c r="D739" s="54">
        <f t="shared" si="77"/>
        <v>44554</v>
      </c>
      <c r="E739" s="53">
        <f t="shared" si="78"/>
        <v>242.39747038004543</v>
      </c>
      <c r="F739" s="55">
        <f t="shared" si="79"/>
        <v>24405.96</v>
      </c>
      <c r="H739" s="64">
        <f t="shared" si="80"/>
        <v>44554</v>
      </c>
      <c r="I739" s="70">
        <f t="shared" si="81"/>
        <v>7.248491729661688E-2</v>
      </c>
      <c r="J739" s="70">
        <f t="shared" si="82"/>
        <v>0.14945016149196721</v>
      </c>
      <c r="K739" s="71">
        <f t="shared" si="83"/>
        <v>0</v>
      </c>
    </row>
    <row r="740" spans="1:11">
      <c r="A740" s="51">
        <v>40904</v>
      </c>
      <c r="B740" s="52">
        <v>120.42964169171562</v>
      </c>
      <c r="C740" s="53">
        <v>6025.54</v>
      </c>
      <c r="D740" s="54">
        <f t="shared" si="77"/>
        <v>44557</v>
      </c>
      <c r="E740" s="53">
        <f t="shared" si="78"/>
        <v>242.49636854796049</v>
      </c>
      <c r="F740" s="55">
        <f t="shared" si="79"/>
        <v>24524.36</v>
      </c>
      <c r="H740" s="64">
        <f t="shared" si="80"/>
        <v>44557</v>
      </c>
      <c r="I740" s="70">
        <f t="shared" si="81"/>
        <v>7.2499712674953809E-2</v>
      </c>
      <c r="J740" s="70">
        <f t="shared" si="82"/>
        <v>0.15069485395465176</v>
      </c>
      <c r="K740" s="71">
        <f t="shared" si="83"/>
        <v>0</v>
      </c>
    </row>
    <row r="741" spans="1:11">
      <c r="A741" s="51">
        <v>40905</v>
      </c>
      <c r="B741" s="52">
        <v>120.46155554676392</v>
      </c>
      <c r="C741" s="53">
        <v>5968.84</v>
      </c>
      <c r="D741" s="54">
        <f t="shared" si="77"/>
        <v>44558</v>
      </c>
      <c r="E741" s="53">
        <f t="shared" si="78"/>
        <v>242.52183066665802</v>
      </c>
      <c r="F741" s="55">
        <f t="shared" si="79"/>
        <v>24735.32</v>
      </c>
      <c r="H741" s="64">
        <f t="shared" si="80"/>
        <v>44558</v>
      </c>
      <c r="I741" s="70">
        <f t="shared" si="81"/>
        <v>7.2482555990754705E-2</v>
      </c>
      <c r="J741" s="70">
        <f t="shared" si="82"/>
        <v>0.15277024904031378</v>
      </c>
      <c r="K741" s="71">
        <f t="shared" si="83"/>
        <v>0</v>
      </c>
    </row>
    <row r="742" spans="1:11">
      <c r="A742" s="51">
        <v>40906</v>
      </c>
      <c r="B742" s="52">
        <v>120.49287555120607</v>
      </c>
      <c r="C742" s="53">
        <v>5893.29</v>
      </c>
      <c r="D742" s="54">
        <f t="shared" si="77"/>
        <v>44559</v>
      </c>
      <c r="E742" s="53">
        <f t="shared" si="78"/>
        <v>242.54875058986201</v>
      </c>
      <c r="F742" s="55">
        <f t="shared" si="79"/>
        <v>24707.1</v>
      </c>
      <c r="H742" s="64">
        <f t="shared" si="80"/>
        <v>44559</v>
      </c>
      <c r="I742" s="70">
        <f t="shared" si="81"/>
        <v>7.2466579083385607E-2</v>
      </c>
      <c r="J742" s="70">
        <f t="shared" si="82"/>
        <v>0.15410785271995708</v>
      </c>
      <c r="K742" s="71">
        <f t="shared" si="83"/>
        <v>0</v>
      </c>
    </row>
    <row r="743" spans="1:11">
      <c r="A743" s="51">
        <v>40907</v>
      </c>
      <c r="B743" s="52">
        <v>120.52323975584497</v>
      </c>
      <c r="C743" s="53">
        <v>5865.49</v>
      </c>
      <c r="D743" s="54">
        <f t="shared" si="77"/>
        <v>44560</v>
      </c>
      <c r="E743" s="53">
        <f t="shared" si="78"/>
        <v>242.57373311117277</v>
      </c>
      <c r="F743" s="55">
        <f t="shared" si="79"/>
        <v>24693.25</v>
      </c>
      <c r="H743" s="64">
        <f t="shared" si="80"/>
        <v>44560</v>
      </c>
      <c r="I743" s="70">
        <f t="shared" si="81"/>
        <v>7.2450602286236565E-2</v>
      </c>
      <c r="J743" s="70">
        <f t="shared" si="82"/>
        <v>0.15458894653708466</v>
      </c>
      <c r="K743" s="71">
        <f t="shared" si="83"/>
        <v>0</v>
      </c>
    </row>
    <row r="744" spans="1:11">
      <c r="A744" s="51">
        <v>40910</v>
      </c>
      <c r="B744" s="52">
        <v>120.61652474341599</v>
      </c>
      <c r="C744" s="53">
        <v>5881.28</v>
      </c>
      <c r="D744" s="54">
        <f t="shared" si="77"/>
        <v>44561</v>
      </c>
      <c r="E744" s="53">
        <f t="shared" si="78"/>
        <v>242.60187166421366</v>
      </c>
      <c r="F744" s="55">
        <f t="shared" si="79"/>
        <v>24908.71</v>
      </c>
      <c r="H744" s="64">
        <f t="shared" si="80"/>
        <v>44561</v>
      </c>
      <c r="I744" s="70">
        <f t="shared" si="81"/>
        <v>7.2380068742068593E-2</v>
      </c>
      <c r="J744" s="70">
        <f t="shared" si="82"/>
        <v>0.15528181700793775</v>
      </c>
      <c r="K744" s="71">
        <f t="shared" si="83"/>
        <v>0</v>
      </c>
    </row>
    <row r="745" spans="1:11">
      <c r="A745" s="51">
        <v>40911</v>
      </c>
      <c r="B745" s="52">
        <v>120.64752319027505</v>
      </c>
      <c r="C745" s="53">
        <v>6044.28</v>
      </c>
      <c r="D745" s="54">
        <f t="shared" si="77"/>
        <v>44564</v>
      </c>
      <c r="E745" s="53">
        <f t="shared" si="78"/>
        <v>242.80856845887158</v>
      </c>
      <c r="F745" s="55">
        <f t="shared" si="79"/>
        <v>25298.63</v>
      </c>
      <c r="H745" s="64">
        <f t="shared" si="80"/>
        <v>44564</v>
      </c>
      <c r="I745" s="70">
        <f t="shared" si="81"/>
        <v>7.2443841893059302E-2</v>
      </c>
      <c r="J745" s="70">
        <f t="shared" si="82"/>
        <v>0.15391878352304089</v>
      </c>
      <c r="K745" s="71">
        <f t="shared" si="83"/>
        <v>0</v>
      </c>
    </row>
    <row r="746" spans="1:11">
      <c r="A746" s="51">
        <v>40912</v>
      </c>
      <c r="B746" s="52">
        <v>120.67840895621177</v>
      </c>
      <c r="C746" s="53">
        <v>6024.43</v>
      </c>
      <c r="D746" s="54">
        <f t="shared" si="77"/>
        <v>44565</v>
      </c>
      <c r="E746" s="53">
        <f t="shared" si="78"/>
        <v>242.7949711790379</v>
      </c>
      <c r="F746" s="55">
        <f t="shared" si="79"/>
        <v>25556.34</v>
      </c>
      <c r="H746" s="64">
        <f t="shared" si="80"/>
        <v>44565</v>
      </c>
      <c r="I746" s="70">
        <f t="shared" si="81"/>
        <v>7.2410385512481135E-2</v>
      </c>
      <c r="J746" s="70">
        <f t="shared" si="82"/>
        <v>0.15546892328618145</v>
      </c>
      <c r="K746" s="71">
        <f t="shared" si="83"/>
        <v>0</v>
      </c>
    </row>
    <row r="747" spans="1:11">
      <c r="A747" s="51">
        <v>40913</v>
      </c>
      <c r="B747" s="52">
        <v>120.70930262890457</v>
      </c>
      <c r="C747" s="53">
        <v>6024.82</v>
      </c>
      <c r="D747" s="54">
        <f t="shared" si="77"/>
        <v>44566</v>
      </c>
      <c r="E747" s="53">
        <f t="shared" si="78"/>
        <v>242.82434937055058</v>
      </c>
      <c r="F747" s="55">
        <f t="shared" si="79"/>
        <v>25728.58</v>
      </c>
      <c r="H747" s="64">
        <f t="shared" si="80"/>
        <v>44566</v>
      </c>
      <c r="I747" s="70">
        <f t="shared" si="81"/>
        <v>7.2395910798442875E-2</v>
      </c>
      <c r="J747" s="70">
        <f t="shared" si="82"/>
        <v>0.15623782873114789</v>
      </c>
      <c r="K747" s="71">
        <f t="shared" si="83"/>
        <v>0</v>
      </c>
    </row>
    <row r="748" spans="1:11">
      <c r="A748" s="51">
        <v>40914</v>
      </c>
      <c r="B748" s="52">
        <v>120.74020421037757</v>
      </c>
      <c r="C748" s="53">
        <v>6032.88</v>
      </c>
      <c r="D748" s="54">
        <f t="shared" si="77"/>
        <v>44567</v>
      </c>
      <c r="E748" s="53">
        <f t="shared" si="78"/>
        <v>242.84766050809017</v>
      </c>
      <c r="F748" s="55">
        <f t="shared" si="79"/>
        <v>25471.18</v>
      </c>
      <c r="H748" s="64">
        <f t="shared" si="80"/>
        <v>44567</v>
      </c>
      <c r="I748" s="70">
        <f t="shared" si="81"/>
        <v>7.2378755620386759E-2</v>
      </c>
      <c r="J748" s="70">
        <f t="shared" si="82"/>
        <v>0.15492142438881773</v>
      </c>
      <c r="K748" s="71">
        <f t="shared" si="83"/>
        <v>0</v>
      </c>
    </row>
    <row r="749" spans="1:11">
      <c r="A749" s="51">
        <v>40915</v>
      </c>
      <c r="B749" s="52">
        <v>120.77111370265543</v>
      </c>
      <c r="C749" s="53">
        <v>6023.77</v>
      </c>
      <c r="D749" s="54">
        <f t="shared" si="77"/>
        <v>44568</v>
      </c>
      <c r="E749" s="53">
        <f t="shared" si="78"/>
        <v>242.87291666478305</v>
      </c>
      <c r="F749" s="55">
        <f t="shared" si="79"/>
        <v>25567.06</v>
      </c>
      <c r="H749" s="64">
        <f t="shared" si="80"/>
        <v>44568</v>
      </c>
      <c r="I749" s="70">
        <f t="shared" si="81"/>
        <v>7.2362458520606188E-2</v>
      </c>
      <c r="J749" s="70">
        <f t="shared" si="82"/>
        <v>0.15553004197172804</v>
      </c>
      <c r="K749" s="71">
        <f t="shared" si="83"/>
        <v>0</v>
      </c>
    </row>
    <row r="750" spans="1:11">
      <c r="A750" s="51">
        <v>40917</v>
      </c>
      <c r="B750" s="52">
        <v>120.8329485128712</v>
      </c>
      <c r="C750" s="53">
        <v>6018.56</v>
      </c>
      <c r="D750" s="54">
        <f t="shared" si="77"/>
        <v>44568</v>
      </c>
      <c r="E750" s="53">
        <f t="shared" si="78"/>
        <v>242.87291666478305</v>
      </c>
      <c r="F750" s="55">
        <f t="shared" si="79"/>
        <v>25567.06</v>
      </c>
      <c r="H750" s="64">
        <f t="shared" si="80"/>
        <v>44568</v>
      </c>
      <c r="I750" s="70">
        <f t="shared" si="81"/>
        <v>7.2307569018426943E-2</v>
      </c>
      <c r="J750" s="70">
        <f t="shared" si="82"/>
        <v>0.15563003212919613</v>
      </c>
      <c r="K750" s="71">
        <f t="shared" si="83"/>
        <v>0</v>
      </c>
    </row>
    <row r="751" spans="1:11">
      <c r="A751" s="51">
        <v>40918</v>
      </c>
      <c r="B751" s="52">
        <v>120.864002580639</v>
      </c>
      <c r="C751" s="53">
        <v>6153.98</v>
      </c>
      <c r="D751" s="54">
        <f t="shared" si="77"/>
        <v>44571</v>
      </c>
      <c r="E751" s="53">
        <f t="shared" si="78"/>
        <v>242.94577853978248</v>
      </c>
      <c r="F751" s="55">
        <f t="shared" si="79"/>
        <v>25840.62</v>
      </c>
      <c r="H751" s="64">
        <f t="shared" si="80"/>
        <v>44571</v>
      </c>
      <c r="I751" s="70">
        <f t="shared" si="81"/>
        <v>7.2312178667097937E-2</v>
      </c>
      <c r="J751" s="70">
        <f t="shared" si="82"/>
        <v>0.15428933998154548</v>
      </c>
      <c r="K751" s="71">
        <f t="shared" si="83"/>
        <v>0</v>
      </c>
    </row>
    <row r="752" spans="1:11">
      <c r="A752" s="51">
        <v>40919</v>
      </c>
      <c r="B752" s="52">
        <v>120.89506462930221</v>
      </c>
      <c r="C752" s="53">
        <v>6168.48</v>
      </c>
      <c r="D752" s="54">
        <f t="shared" si="77"/>
        <v>44572</v>
      </c>
      <c r="E752" s="53">
        <f t="shared" si="78"/>
        <v>242.97031606341497</v>
      </c>
      <c r="F752" s="55">
        <f t="shared" si="79"/>
        <v>25915.89</v>
      </c>
      <c r="H752" s="64">
        <f t="shared" si="80"/>
        <v>44572</v>
      </c>
      <c r="I752" s="70">
        <f t="shared" si="81"/>
        <v>7.2295453721297198E-2</v>
      </c>
      <c r="J752" s="70">
        <f t="shared" si="82"/>
        <v>0.15435342725751267</v>
      </c>
      <c r="K752" s="71">
        <f t="shared" si="83"/>
        <v>0</v>
      </c>
    </row>
    <row r="753" spans="1:11">
      <c r="A753" s="51">
        <v>40920</v>
      </c>
      <c r="B753" s="52">
        <v>120.92637645104121</v>
      </c>
      <c r="C753" s="53">
        <v>6130.81</v>
      </c>
      <c r="D753" s="54">
        <f t="shared" si="77"/>
        <v>44573</v>
      </c>
      <c r="E753" s="53">
        <f t="shared" si="78"/>
        <v>242.99995844197468</v>
      </c>
      <c r="F753" s="55">
        <f t="shared" si="79"/>
        <v>26140.68</v>
      </c>
      <c r="H753" s="64">
        <f t="shared" si="80"/>
        <v>44573</v>
      </c>
      <c r="I753" s="70">
        <f t="shared" si="81"/>
        <v>7.2280766172146294E-2</v>
      </c>
      <c r="J753" s="70">
        <f t="shared" si="82"/>
        <v>0.15605874257796826</v>
      </c>
      <c r="K753" s="71">
        <f t="shared" si="83"/>
        <v>0</v>
      </c>
    </row>
    <row r="754" spans="1:11">
      <c r="A754" s="51">
        <v>40921</v>
      </c>
      <c r="B754" s="52">
        <v>120.95805916167137</v>
      </c>
      <c r="C754" s="53">
        <v>6174.88</v>
      </c>
      <c r="D754" s="54">
        <f t="shared" si="77"/>
        <v>44574</v>
      </c>
      <c r="E754" s="53">
        <f t="shared" si="78"/>
        <v>243.02863243707085</v>
      </c>
      <c r="F754" s="55">
        <f t="shared" si="79"/>
        <v>26205.87</v>
      </c>
      <c r="H754" s="64">
        <f t="shared" si="80"/>
        <v>44574</v>
      </c>
      <c r="I754" s="70">
        <f t="shared" si="81"/>
        <v>7.2265328373420923E-2</v>
      </c>
      <c r="J754" s="70">
        <f t="shared" si="82"/>
        <v>0.15551877414156801</v>
      </c>
      <c r="K754" s="71">
        <f t="shared" si="83"/>
        <v>0</v>
      </c>
    </row>
    <row r="755" spans="1:11">
      <c r="A755" s="51">
        <v>40924</v>
      </c>
      <c r="B755" s="52">
        <v>121.05349507034992</v>
      </c>
      <c r="C755" s="53">
        <v>6185.06</v>
      </c>
      <c r="D755" s="54">
        <f t="shared" si="77"/>
        <v>44575</v>
      </c>
      <c r="E755" s="53">
        <f t="shared" si="78"/>
        <v>243.05269227168213</v>
      </c>
      <c r="F755" s="55">
        <f t="shared" si="79"/>
        <v>26202.97</v>
      </c>
      <c r="H755" s="64">
        <f t="shared" si="80"/>
        <v>44575</v>
      </c>
      <c r="I755" s="70">
        <f t="shared" si="81"/>
        <v>7.2191377448377336E-2</v>
      </c>
      <c r="J755" s="70">
        <f t="shared" si="82"/>
        <v>0.15531566035545885</v>
      </c>
      <c r="K755" s="71">
        <f t="shared" si="83"/>
        <v>0</v>
      </c>
    </row>
    <row r="756" spans="1:11">
      <c r="A756" s="51">
        <v>40925</v>
      </c>
      <c r="B756" s="52">
        <v>121.08569530003865</v>
      </c>
      <c r="C756" s="53">
        <v>6303.61</v>
      </c>
      <c r="D756" s="54">
        <f t="shared" si="77"/>
        <v>44578</v>
      </c>
      <c r="E756" s="53">
        <f t="shared" si="78"/>
        <v>243.10810828552005</v>
      </c>
      <c r="F756" s="55">
        <f t="shared" si="79"/>
        <v>26278.07</v>
      </c>
      <c r="H756" s="64">
        <f t="shared" si="80"/>
        <v>44578</v>
      </c>
      <c r="I756" s="70">
        <f t="shared" si="81"/>
        <v>7.2187304134990304E-2</v>
      </c>
      <c r="J756" s="70">
        <f t="shared" si="82"/>
        <v>0.15345435455097345</v>
      </c>
      <c r="K756" s="71">
        <f t="shared" si="83"/>
        <v>0</v>
      </c>
    </row>
    <row r="757" spans="1:11">
      <c r="A757" s="51">
        <v>40926</v>
      </c>
      <c r="B757" s="52">
        <v>121.11802518068376</v>
      </c>
      <c r="C757" s="53">
        <v>6289.01</v>
      </c>
      <c r="D757" s="54">
        <f t="shared" si="77"/>
        <v>44579</v>
      </c>
      <c r="E757" s="53">
        <f t="shared" si="78"/>
        <v>243.12780004229117</v>
      </c>
      <c r="F757" s="55">
        <f t="shared" si="79"/>
        <v>25998.14</v>
      </c>
      <c r="H757" s="64">
        <f t="shared" si="80"/>
        <v>44579</v>
      </c>
      <c r="I757" s="70">
        <f t="shared" si="81"/>
        <v>7.2167365105900494E-2</v>
      </c>
      <c r="J757" s="70">
        <f t="shared" si="82"/>
        <v>0.15248690450229008</v>
      </c>
      <c r="K757" s="71">
        <f t="shared" si="83"/>
        <v>0</v>
      </c>
    </row>
    <row r="758" spans="1:11">
      <c r="A758" s="51">
        <v>40927</v>
      </c>
      <c r="B758" s="52">
        <v>121.15012145735663</v>
      </c>
      <c r="C758" s="53">
        <v>6368.43</v>
      </c>
      <c r="D758" s="54">
        <f t="shared" si="77"/>
        <v>44580</v>
      </c>
      <c r="E758" s="53">
        <f t="shared" si="78"/>
        <v>243.12123559169004</v>
      </c>
      <c r="F758" s="55">
        <f t="shared" si="79"/>
        <v>25749.81</v>
      </c>
      <c r="H758" s="64">
        <f t="shared" si="80"/>
        <v>44580</v>
      </c>
      <c r="I758" s="70">
        <f t="shared" si="81"/>
        <v>7.2136062000714096E-2</v>
      </c>
      <c r="J758" s="70">
        <f t="shared" si="82"/>
        <v>0.14993730983853149</v>
      </c>
      <c r="K758" s="71">
        <f t="shared" si="83"/>
        <v>0</v>
      </c>
    </row>
    <row r="759" spans="1:11">
      <c r="A759" s="51">
        <v>40928</v>
      </c>
      <c r="B759" s="52">
        <v>121.18210508942138</v>
      </c>
      <c r="C759" s="53">
        <v>6406.93</v>
      </c>
      <c r="D759" s="54">
        <f t="shared" si="77"/>
        <v>44581</v>
      </c>
      <c r="E759" s="53">
        <f t="shared" si="78"/>
        <v>243.15113950366785</v>
      </c>
      <c r="F759" s="55">
        <f t="shared" si="79"/>
        <v>25492.99</v>
      </c>
      <c r="H759" s="64">
        <f t="shared" si="80"/>
        <v>44581</v>
      </c>
      <c r="I759" s="70">
        <f t="shared" si="81"/>
        <v>7.2120947913345335E-2</v>
      </c>
      <c r="J759" s="70">
        <f t="shared" si="82"/>
        <v>0.1480930280906716</v>
      </c>
      <c r="K759" s="71">
        <f t="shared" si="83"/>
        <v>0</v>
      </c>
    </row>
    <row r="760" spans="1:11">
      <c r="A760" s="51">
        <v>40931</v>
      </c>
      <c r="B760" s="52">
        <v>121.27735422402166</v>
      </c>
      <c r="C760" s="53">
        <v>6403.94</v>
      </c>
      <c r="D760" s="54">
        <f t="shared" si="77"/>
        <v>44582</v>
      </c>
      <c r="E760" s="53">
        <f t="shared" si="78"/>
        <v>243.18493751205884</v>
      </c>
      <c r="F760" s="55">
        <f t="shared" si="79"/>
        <v>25292.720000000001</v>
      </c>
      <c r="H760" s="64">
        <f t="shared" si="80"/>
        <v>44582</v>
      </c>
      <c r="I760" s="70">
        <f t="shared" si="81"/>
        <v>7.2051615994521923E-2</v>
      </c>
      <c r="J760" s="70">
        <f t="shared" si="82"/>
        <v>0.14724144595421507</v>
      </c>
      <c r="K760" s="71">
        <f t="shared" si="83"/>
        <v>0</v>
      </c>
    </row>
    <row r="761" spans="1:11">
      <c r="A761" s="51">
        <v>40932</v>
      </c>
      <c r="B761" s="52">
        <v>121.3088863361199</v>
      </c>
      <c r="C761" s="53">
        <v>6507.2</v>
      </c>
      <c r="D761" s="54">
        <f t="shared" si="77"/>
        <v>44585</v>
      </c>
      <c r="E761" s="53">
        <f t="shared" si="78"/>
        <v>243.25570432887486</v>
      </c>
      <c r="F761" s="55">
        <f t="shared" si="79"/>
        <v>24620.720000000001</v>
      </c>
      <c r="H761" s="64">
        <f t="shared" si="80"/>
        <v>44585</v>
      </c>
      <c r="I761" s="70">
        <f t="shared" si="81"/>
        <v>7.2054938444346739E-2</v>
      </c>
      <c r="J761" s="70">
        <f t="shared" si="82"/>
        <v>0.14232757215315139</v>
      </c>
      <c r="K761" s="71">
        <f t="shared" si="83"/>
        <v>0</v>
      </c>
    </row>
    <row r="762" spans="1:11">
      <c r="A762" s="51">
        <v>40933</v>
      </c>
      <c r="B762" s="52">
        <v>121.34066926433997</v>
      </c>
      <c r="C762" s="53">
        <v>6547.44</v>
      </c>
      <c r="D762" s="54">
        <f t="shared" si="77"/>
        <v>44586</v>
      </c>
      <c r="E762" s="53">
        <f t="shared" si="78"/>
        <v>243.28221920064669</v>
      </c>
      <c r="F762" s="55">
        <f t="shared" si="79"/>
        <v>24805.75</v>
      </c>
      <c r="H762" s="64">
        <f t="shared" si="80"/>
        <v>44586</v>
      </c>
      <c r="I762" s="70">
        <f t="shared" si="81"/>
        <v>7.2038539171276561E-2</v>
      </c>
      <c r="J762" s="70">
        <f t="shared" si="82"/>
        <v>0.14247862513528808</v>
      </c>
      <c r="K762" s="71">
        <f t="shared" si="83"/>
        <v>0</v>
      </c>
    </row>
    <row r="763" spans="1:11">
      <c r="A763" s="51">
        <v>40935</v>
      </c>
      <c r="B763" s="52">
        <v>121.40497981905006</v>
      </c>
      <c r="C763" s="53">
        <v>6606.36</v>
      </c>
      <c r="D763" s="54">
        <f t="shared" si="77"/>
        <v>44588</v>
      </c>
      <c r="E763" s="53">
        <f t="shared" si="78"/>
        <v>243.29924895599075</v>
      </c>
      <c r="F763" s="55">
        <f t="shared" si="79"/>
        <v>24564.81</v>
      </c>
      <c r="H763" s="64">
        <f t="shared" si="80"/>
        <v>44588</v>
      </c>
      <c r="I763" s="70">
        <f t="shared" si="81"/>
        <v>7.1989241320820074E-2</v>
      </c>
      <c r="J763" s="70">
        <f t="shared" si="82"/>
        <v>0.14034199264005043</v>
      </c>
      <c r="K763" s="71">
        <f t="shared" si="83"/>
        <v>0</v>
      </c>
    </row>
    <row r="764" spans="1:11">
      <c r="A764" s="51">
        <v>40938</v>
      </c>
      <c r="B764" s="52">
        <v>121.50076834812728</v>
      </c>
      <c r="C764" s="53">
        <v>6457.3</v>
      </c>
      <c r="D764" s="54">
        <f t="shared" si="77"/>
        <v>44589</v>
      </c>
      <c r="E764" s="53">
        <f t="shared" si="78"/>
        <v>243.33671704032997</v>
      </c>
      <c r="F764" s="55">
        <f t="shared" si="79"/>
        <v>24553.040000000001</v>
      </c>
      <c r="H764" s="64">
        <f t="shared" si="80"/>
        <v>44589</v>
      </c>
      <c r="I764" s="70">
        <f t="shared" si="81"/>
        <v>7.1921204241394143E-2</v>
      </c>
      <c r="J764" s="70">
        <f t="shared" si="82"/>
        <v>0.14289262631995103</v>
      </c>
      <c r="K764" s="71">
        <f t="shared" si="83"/>
        <v>0</v>
      </c>
    </row>
    <row r="765" spans="1:11">
      <c r="A765" s="51">
        <v>40939</v>
      </c>
      <c r="B765" s="52">
        <v>121.53260154943449</v>
      </c>
      <c r="C765" s="53">
        <v>6600.95</v>
      </c>
      <c r="D765" s="54">
        <f t="shared" si="77"/>
        <v>44592</v>
      </c>
      <c r="E765" s="53">
        <f t="shared" si="78"/>
        <v>243.41847817725551</v>
      </c>
      <c r="F765" s="55">
        <f t="shared" si="79"/>
        <v>24894.62</v>
      </c>
      <c r="H765" s="64">
        <f t="shared" si="80"/>
        <v>44592</v>
      </c>
      <c r="I765" s="70">
        <f t="shared" si="81"/>
        <v>7.1929134116616833E-2</v>
      </c>
      <c r="J765" s="70">
        <f t="shared" si="82"/>
        <v>0.14195740710208771</v>
      </c>
      <c r="K765" s="71">
        <f t="shared" si="83"/>
        <v>0</v>
      </c>
    </row>
    <row r="766" spans="1:11">
      <c r="A766" s="51">
        <v>40940</v>
      </c>
      <c r="B766" s="52">
        <v>121.56444309104045</v>
      </c>
      <c r="C766" s="53">
        <v>6647.46</v>
      </c>
      <c r="D766" s="54">
        <f t="shared" si="77"/>
        <v>44593</v>
      </c>
      <c r="E766" s="53">
        <f t="shared" si="78"/>
        <v>243.44038584029144</v>
      </c>
      <c r="F766" s="55">
        <f t="shared" si="79"/>
        <v>25234.89</v>
      </c>
      <c r="H766" s="64">
        <f t="shared" si="80"/>
        <v>44593</v>
      </c>
      <c r="I766" s="70">
        <f t="shared" si="81"/>
        <v>7.1910700338340572E-2</v>
      </c>
      <c r="J766" s="70">
        <f t="shared" si="82"/>
        <v>0.14270615942500009</v>
      </c>
      <c r="K766" s="71">
        <f t="shared" si="83"/>
        <v>0</v>
      </c>
    </row>
    <row r="767" spans="1:11">
      <c r="A767" s="51">
        <v>40941</v>
      </c>
      <c r="B767" s="52">
        <v>121.59592828180102</v>
      </c>
      <c r="C767" s="53">
        <v>6690.89</v>
      </c>
      <c r="D767" s="54">
        <f t="shared" si="77"/>
        <v>44594</v>
      </c>
      <c r="E767" s="53">
        <f t="shared" si="78"/>
        <v>243.44939313456754</v>
      </c>
      <c r="F767" s="55">
        <f t="shared" si="79"/>
        <v>25526.55</v>
      </c>
      <c r="H767" s="64">
        <f t="shared" si="80"/>
        <v>44594</v>
      </c>
      <c r="I767" s="70">
        <f t="shared" si="81"/>
        <v>7.1886907706104175E-2</v>
      </c>
      <c r="J767" s="70">
        <f t="shared" si="82"/>
        <v>0.14327530631945629</v>
      </c>
      <c r="K767" s="71">
        <f t="shared" si="83"/>
        <v>0</v>
      </c>
    </row>
    <row r="768" spans="1:11">
      <c r="A768" s="51">
        <v>40942</v>
      </c>
      <c r="B768" s="52">
        <v>121.62778641501085</v>
      </c>
      <c r="C768" s="53">
        <v>6761.89</v>
      </c>
      <c r="D768" s="54">
        <f t="shared" si="77"/>
        <v>44595</v>
      </c>
      <c r="E768" s="53">
        <f t="shared" si="78"/>
        <v>243.48250225203381</v>
      </c>
      <c r="F768" s="55">
        <f t="shared" si="79"/>
        <v>25217.200000000001</v>
      </c>
      <c r="H768" s="64">
        <f t="shared" si="80"/>
        <v>44595</v>
      </c>
      <c r="I768" s="70">
        <f t="shared" si="81"/>
        <v>7.1873404703215904E-2</v>
      </c>
      <c r="J768" s="70">
        <f t="shared" si="82"/>
        <v>0.14067750266134493</v>
      </c>
      <c r="K768" s="71">
        <f t="shared" si="83"/>
        <v>0</v>
      </c>
    </row>
    <row r="769" spans="1:11">
      <c r="A769" s="51">
        <v>40945</v>
      </c>
      <c r="B769" s="52">
        <v>121.72338585513303</v>
      </c>
      <c r="C769" s="53">
        <v>6807.35</v>
      </c>
      <c r="D769" s="54">
        <f t="shared" si="77"/>
        <v>44596</v>
      </c>
      <c r="E769" s="53">
        <f t="shared" si="78"/>
        <v>243.50125040470724</v>
      </c>
      <c r="F769" s="55">
        <f t="shared" si="79"/>
        <v>25154.14</v>
      </c>
      <c r="H769" s="64">
        <f t="shared" si="80"/>
        <v>44596</v>
      </c>
      <c r="I769" s="70">
        <f t="shared" si="81"/>
        <v>7.1797444345362615E-2</v>
      </c>
      <c r="J769" s="70">
        <f t="shared" si="82"/>
        <v>0.13962807417598699</v>
      </c>
      <c r="K769" s="71">
        <f t="shared" si="83"/>
        <v>0</v>
      </c>
    </row>
    <row r="770" spans="1:11">
      <c r="A770" s="51">
        <v>40946</v>
      </c>
      <c r="B770" s="52">
        <v>121.75527738222708</v>
      </c>
      <c r="C770" s="53">
        <v>6773.74</v>
      </c>
      <c r="D770" s="54">
        <f t="shared" ref="D770:D833" si="84">VLOOKUP(EDATE(A770,120),A:A,1,1)</f>
        <v>44599</v>
      </c>
      <c r="E770" s="53">
        <f t="shared" ref="E770:E833" si="85">VLOOKUP(D770,A:B,2,0)</f>
        <v>243.57868380233595</v>
      </c>
      <c r="F770" s="55">
        <f t="shared" ref="F770:F833" si="86">VLOOKUP(D770,A:C,3,0)</f>
        <v>24719.45</v>
      </c>
      <c r="H770" s="64">
        <f t="shared" ref="H770:H833" si="87">D770</f>
        <v>44599</v>
      </c>
      <c r="I770" s="70">
        <f t="shared" ref="I770:I833" si="88">(E770/B770)^(1/10)-1</f>
        <v>7.1803444687754236E-2</v>
      </c>
      <c r="J770" s="70">
        <f t="shared" ref="J770:J833" si="89">(F770/C770)^(1/10)-1</f>
        <v>0.13820641259955524</v>
      </c>
      <c r="K770" s="71">
        <f t="shared" si="83"/>
        <v>0</v>
      </c>
    </row>
    <row r="771" spans="1:11">
      <c r="A771" s="51">
        <v>40947</v>
      </c>
      <c r="B771" s="52">
        <v>121.78717726490122</v>
      </c>
      <c r="C771" s="53">
        <v>6815.63</v>
      </c>
      <c r="D771" s="54">
        <f t="shared" si="84"/>
        <v>44600</v>
      </c>
      <c r="E771" s="53">
        <f t="shared" si="85"/>
        <v>243.59695220362113</v>
      </c>
      <c r="F771" s="55">
        <f t="shared" si="86"/>
        <v>24795.759999999998</v>
      </c>
      <c r="H771" s="64">
        <f t="shared" si="87"/>
        <v>44600</v>
      </c>
      <c r="I771" s="70">
        <f t="shared" si="88"/>
        <v>7.1783405527245492E-2</v>
      </c>
      <c r="J771" s="70">
        <f t="shared" si="89"/>
        <v>0.13785557531542536</v>
      </c>
      <c r="K771" s="71">
        <f t="shared" ref="K771:K834" si="90">IF(I771&gt;J771,1,0)</f>
        <v>0</v>
      </c>
    </row>
    <row r="772" spans="1:11">
      <c r="A772" s="51">
        <v>40948</v>
      </c>
      <c r="B772" s="52">
        <v>121.81920729252188</v>
      </c>
      <c r="C772" s="53">
        <v>6871.73</v>
      </c>
      <c r="D772" s="54">
        <f t="shared" si="84"/>
        <v>44601</v>
      </c>
      <c r="E772" s="53">
        <f t="shared" si="85"/>
        <v>243.62350427141129</v>
      </c>
      <c r="F772" s="55">
        <f t="shared" si="86"/>
        <v>25084.6</v>
      </c>
      <c r="H772" s="64">
        <f t="shared" si="87"/>
        <v>44601</v>
      </c>
      <c r="I772" s="70">
        <f t="shared" si="88"/>
        <v>7.1766903259257386E-2</v>
      </c>
      <c r="J772" s="70">
        <f t="shared" si="89"/>
        <v>0.13824069662666294</v>
      </c>
      <c r="K772" s="71">
        <f t="shared" si="90"/>
        <v>0</v>
      </c>
    </row>
    <row r="773" spans="1:11">
      <c r="A773" s="51">
        <v>40949</v>
      </c>
      <c r="B773" s="52">
        <v>121.85100210562524</v>
      </c>
      <c r="C773" s="53">
        <v>6832.73</v>
      </c>
      <c r="D773" s="54">
        <f t="shared" si="84"/>
        <v>44602</v>
      </c>
      <c r="E773" s="53">
        <f t="shared" si="85"/>
        <v>243.66638200816305</v>
      </c>
      <c r="F773" s="55">
        <f t="shared" si="86"/>
        <v>25290.42</v>
      </c>
      <c r="H773" s="64">
        <f t="shared" si="87"/>
        <v>44602</v>
      </c>
      <c r="I773" s="70">
        <f t="shared" si="88"/>
        <v>7.1757795269378866E-2</v>
      </c>
      <c r="J773" s="70">
        <f t="shared" si="89"/>
        <v>0.13981975094646248</v>
      </c>
      <c r="K773" s="71">
        <f t="shared" si="90"/>
        <v>0</v>
      </c>
    </row>
    <row r="774" spans="1:11">
      <c r="A774" s="51">
        <v>40952</v>
      </c>
      <c r="B774" s="52">
        <v>121.94823920530554</v>
      </c>
      <c r="C774" s="53">
        <v>6844.45</v>
      </c>
      <c r="D774" s="54">
        <f t="shared" si="84"/>
        <v>44603</v>
      </c>
      <c r="E774" s="53">
        <f t="shared" si="85"/>
        <v>243.70317563184628</v>
      </c>
      <c r="F774" s="55">
        <f t="shared" si="86"/>
        <v>24958.45</v>
      </c>
      <c r="H774" s="64">
        <f t="shared" si="87"/>
        <v>44603</v>
      </c>
      <c r="I774" s="70">
        <f t="shared" si="88"/>
        <v>7.1688487666191181E-2</v>
      </c>
      <c r="J774" s="70">
        <f t="shared" si="89"/>
        <v>0.13811960784118504</v>
      </c>
      <c r="K774" s="71">
        <f t="shared" si="90"/>
        <v>0</v>
      </c>
    </row>
    <row r="775" spans="1:11">
      <c r="A775" s="51">
        <v>40953</v>
      </c>
      <c r="B775" s="52">
        <v>121.98067743693416</v>
      </c>
      <c r="C775" s="53">
        <v>6877.25</v>
      </c>
      <c r="D775" s="54">
        <f t="shared" si="84"/>
        <v>44606</v>
      </c>
      <c r="E775" s="53">
        <f t="shared" si="85"/>
        <v>243.78944655601995</v>
      </c>
      <c r="F775" s="55">
        <f t="shared" si="86"/>
        <v>24209.38</v>
      </c>
      <c r="H775" s="64">
        <f t="shared" si="87"/>
        <v>44606</v>
      </c>
      <c r="I775" s="70">
        <f t="shared" si="88"/>
        <v>7.1697915643698762E-2</v>
      </c>
      <c r="J775" s="70">
        <f t="shared" si="89"/>
        <v>0.13411445422386437</v>
      </c>
      <c r="K775" s="71">
        <f t="shared" si="90"/>
        <v>0</v>
      </c>
    </row>
    <row r="776" spans="1:11">
      <c r="A776" s="51">
        <v>40954</v>
      </c>
      <c r="B776" s="52">
        <v>122.01324627780983</v>
      </c>
      <c r="C776" s="53">
        <v>7024.67</v>
      </c>
      <c r="D776" s="54">
        <f t="shared" si="84"/>
        <v>44607</v>
      </c>
      <c r="E776" s="53">
        <f t="shared" si="85"/>
        <v>243.81748234237392</v>
      </c>
      <c r="F776" s="55">
        <f t="shared" si="86"/>
        <v>24941.93</v>
      </c>
      <c r="H776" s="64">
        <f t="shared" si="87"/>
        <v>44607</v>
      </c>
      <c r="I776" s="70">
        <f t="shared" si="88"/>
        <v>7.1681629069863639E-2</v>
      </c>
      <c r="J776" s="70">
        <f t="shared" si="89"/>
        <v>0.13509030131166333</v>
      </c>
      <c r="K776" s="71">
        <f t="shared" si="90"/>
        <v>0</v>
      </c>
    </row>
    <row r="777" spans="1:11">
      <c r="A777" s="51">
        <v>40955</v>
      </c>
      <c r="B777" s="52">
        <v>122.04582381456601</v>
      </c>
      <c r="C777" s="53">
        <v>7011.96</v>
      </c>
      <c r="D777" s="54">
        <f t="shared" si="84"/>
        <v>44608</v>
      </c>
      <c r="E777" s="53">
        <f t="shared" si="85"/>
        <v>243.84820334514907</v>
      </c>
      <c r="F777" s="55">
        <f t="shared" si="86"/>
        <v>24904.67</v>
      </c>
      <c r="H777" s="64">
        <f t="shared" si="87"/>
        <v>44608</v>
      </c>
      <c r="I777" s="70">
        <f t="shared" si="88"/>
        <v>7.1666521434028185E-2</v>
      </c>
      <c r="J777" s="70">
        <f t="shared" si="89"/>
        <v>0.13512616955069889</v>
      </c>
      <c r="K777" s="71">
        <f t="shared" si="90"/>
        <v>0</v>
      </c>
    </row>
    <row r="778" spans="1:11">
      <c r="A778" s="51">
        <v>40956</v>
      </c>
      <c r="B778" s="52">
        <v>122.07865414117214</v>
      </c>
      <c r="C778" s="53">
        <v>7065.73</v>
      </c>
      <c r="D778" s="54">
        <f t="shared" si="84"/>
        <v>44609</v>
      </c>
      <c r="E778" s="53">
        <f t="shared" si="85"/>
        <v>243.87527049572037</v>
      </c>
      <c r="F778" s="55">
        <f t="shared" si="86"/>
        <v>24879.32</v>
      </c>
      <c r="H778" s="64">
        <f t="shared" si="87"/>
        <v>44609</v>
      </c>
      <c r="I778" s="70">
        <f t="shared" si="88"/>
        <v>7.1649592453199906E-2</v>
      </c>
      <c r="J778" s="70">
        <f t="shared" si="89"/>
        <v>0.13414386226337371</v>
      </c>
      <c r="K778" s="71">
        <f t="shared" si="90"/>
        <v>0</v>
      </c>
    </row>
    <row r="779" spans="1:11">
      <c r="A779" s="51">
        <v>40960</v>
      </c>
      <c r="B779" s="52">
        <v>122.20903414379492</v>
      </c>
      <c r="C779" s="53">
        <v>7120.15</v>
      </c>
      <c r="D779" s="54">
        <f t="shared" si="84"/>
        <v>44613</v>
      </c>
      <c r="E779" s="53">
        <f t="shared" si="85"/>
        <v>243.97599881961079</v>
      </c>
      <c r="F779" s="55">
        <f t="shared" si="86"/>
        <v>24746.59</v>
      </c>
      <c r="H779" s="64">
        <f t="shared" si="87"/>
        <v>44613</v>
      </c>
      <c r="I779" s="70">
        <f t="shared" si="88"/>
        <v>7.1579457079459008E-2</v>
      </c>
      <c r="J779" s="70">
        <f t="shared" si="89"/>
        <v>0.13266797640508088</v>
      </c>
      <c r="K779" s="71">
        <f t="shared" si="90"/>
        <v>0</v>
      </c>
    </row>
    <row r="780" spans="1:11">
      <c r="A780" s="51">
        <v>40961</v>
      </c>
      <c r="B780" s="52">
        <v>122.24166395591132</v>
      </c>
      <c r="C780" s="53">
        <v>6990.92</v>
      </c>
      <c r="D780" s="54">
        <f t="shared" si="84"/>
        <v>44614</v>
      </c>
      <c r="E780" s="53">
        <f t="shared" si="85"/>
        <v>243.99210123553286</v>
      </c>
      <c r="F780" s="55">
        <f t="shared" si="86"/>
        <v>24582.05</v>
      </c>
      <c r="H780" s="64">
        <f t="shared" si="87"/>
        <v>44614</v>
      </c>
      <c r="I780" s="70">
        <f t="shared" si="88"/>
        <v>7.1557922134294571E-2</v>
      </c>
      <c r="J780" s="70">
        <f t="shared" si="89"/>
        <v>0.13398778513529774</v>
      </c>
      <c r="K780" s="71">
        <f t="shared" si="90"/>
        <v>0</v>
      </c>
    </row>
    <row r="781" spans="1:11">
      <c r="A781" s="51">
        <v>40962</v>
      </c>
      <c r="B781" s="52">
        <v>122.27454696351548</v>
      </c>
      <c r="C781" s="53">
        <v>6962.87</v>
      </c>
      <c r="D781" s="54">
        <f t="shared" si="84"/>
        <v>44615</v>
      </c>
      <c r="E781" s="53">
        <f t="shared" si="85"/>
        <v>244.03260392433799</v>
      </c>
      <c r="F781" s="55">
        <f t="shared" si="86"/>
        <v>24540.41</v>
      </c>
      <c r="H781" s="64">
        <f t="shared" si="87"/>
        <v>44615</v>
      </c>
      <c r="I781" s="70">
        <f t="shared" si="88"/>
        <v>7.1546887544538418E-2</v>
      </c>
      <c r="J781" s="70">
        <f t="shared" si="89"/>
        <v>0.13425147512344071</v>
      </c>
      <c r="K781" s="71">
        <f t="shared" si="90"/>
        <v>0</v>
      </c>
    </row>
    <row r="782" spans="1:11">
      <c r="A782" s="51">
        <v>40963</v>
      </c>
      <c r="B782" s="52">
        <v>122.30658289481991</v>
      </c>
      <c r="C782" s="53">
        <v>6894.3</v>
      </c>
      <c r="D782" s="54">
        <f t="shared" si="84"/>
        <v>44616</v>
      </c>
      <c r="E782" s="53">
        <f t="shared" si="85"/>
        <v>244.05237056525587</v>
      </c>
      <c r="F782" s="55">
        <f t="shared" si="86"/>
        <v>23367.85</v>
      </c>
      <c r="H782" s="64">
        <f t="shared" si="87"/>
        <v>44616</v>
      </c>
      <c r="I782" s="70">
        <f t="shared" si="88"/>
        <v>7.1527496046956296E-2</v>
      </c>
      <c r="J782" s="70">
        <f t="shared" si="89"/>
        <v>0.12982936430062253</v>
      </c>
      <c r="K782" s="71">
        <f t="shared" si="90"/>
        <v>0</v>
      </c>
    </row>
    <row r="783" spans="1:11">
      <c r="A783" s="51">
        <v>40966</v>
      </c>
      <c r="B783" s="52">
        <v>122.40565122696471</v>
      </c>
      <c r="C783" s="53">
        <v>6706.26</v>
      </c>
      <c r="D783" s="54">
        <f t="shared" si="84"/>
        <v>44617</v>
      </c>
      <c r="E783" s="53">
        <f t="shared" si="85"/>
        <v>244.08287711157652</v>
      </c>
      <c r="F783" s="55">
        <f t="shared" si="86"/>
        <v>23958.1</v>
      </c>
      <c r="H783" s="64">
        <f t="shared" si="87"/>
        <v>44617</v>
      </c>
      <c r="I783" s="70">
        <f t="shared" si="88"/>
        <v>7.1454133220436589E-2</v>
      </c>
      <c r="J783" s="70">
        <f t="shared" si="89"/>
        <v>0.13578779795233187</v>
      </c>
      <c r="K783" s="71">
        <f t="shared" si="90"/>
        <v>0</v>
      </c>
    </row>
    <row r="784" spans="1:11">
      <c r="A784" s="51">
        <v>40967</v>
      </c>
      <c r="B784" s="52">
        <v>122.43882315844721</v>
      </c>
      <c r="C784" s="53">
        <v>6826</v>
      </c>
      <c r="D784" s="54">
        <f t="shared" si="84"/>
        <v>44620</v>
      </c>
      <c r="E784" s="53">
        <f t="shared" si="85"/>
        <v>244.14365374797728</v>
      </c>
      <c r="F784" s="55">
        <f t="shared" si="86"/>
        <v>24153.01</v>
      </c>
      <c r="H784" s="64">
        <f t="shared" si="87"/>
        <v>44620</v>
      </c>
      <c r="I784" s="70">
        <f t="shared" si="88"/>
        <v>7.1451776636647368E-2</v>
      </c>
      <c r="J784" s="70">
        <f t="shared" si="89"/>
        <v>0.13469854433748241</v>
      </c>
      <c r="K784" s="71">
        <f t="shared" si="90"/>
        <v>0</v>
      </c>
    </row>
    <row r="785" spans="1:11">
      <c r="A785" s="51">
        <v>40968</v>
      </c>
      <c r="B785" s="52">
        <v>122.47237139599264</v>
      </c>
      <c r="C785" s="53">
        <v>6838.32</v>
      </c>
      <c r="D785" s="54">
        <f t="shared" si="84"/>
        <v>44620</v>
      </c>
      <c r="E785" s="53">
        <f t="shared" si="85"/>
        <v>244.14365374797728</v>
      </c>
      <c r="F785" s="55">
        <f t="shared" si="86"/>
        <v>24153.01</v>
      </c>
      <c r="H785" s="64">
        <f t="shared" si="87"/>
        <v>44620</v>
      </c>
      <c r="I785" s="70">
        <f t="shared" si="88"/>
        <v>7.1422423281336522E-2</v>
      </c>
      <c r="J785" s="70">
        <f t="shared" si="89"/>
        <v>0.13449394975080087</v>
      </c>
      <c r="K785" s="71">
        <f t="shared" si="90"/>
        <v>0</v>
      </c>
    </row>
    <row r="786" spans="1:11">
      <c r="A786" s="51">
        <v>40969</v>
      </c>
      <c r="B786" s="52">
        <v>122.50813332844027</v>
      </c>
      <c r="C786" s="53">
        <v>6780.64</v>
      </c>
      <c r="D786" s="54">
        <f t="shared" si="84"/>
        <v>44620</v>
      </c>
      <c r="E786" s="53">
        <f t="shared" si="85"/>
        <v>244.14365374797728</v>
      </c>
      <c r="F786" s="55">
        <f t="shared" si="86"/>
        <v>24153.01</v>
      </c>
      <c r="H786" s="64">
        <f t="shared" si="87"/>
        <v>44620</v>
      </c>
      <c r="I786" s="70">
        <f t="shared" si="88"/>
        <v>7.1391142770006688E-2</v>
      </c>
      <c r="J786" s="70">
        <f t="shared" si="89"/>
        <v>0.13545534070951604</v>
      </c>
      <c r="K786" s="71">
        <f t="shared" si="90"/>
        <v>0</v>
      </c>
    </row>
    <row r="787" spans="1:11">
      <c r="A787" s="51">
        <v>40970</v>
      </c>
      <c r="B787" s="52">
        <v>122.54341567083887</v>
      </c>
      <c r="C787" s="53">
        <v>6805.51</v>
      </c>
      <c r="D787" s="54">
        <f t="shared" si="84"/>
        <v>44622</v>
      </c>
      <c r="E787" s="53">
        <f t="shared" si="85"/>
        <v>244.20517794872174</v>
      </c>
      <c r="F787" s="55">
        <f t="shared" si="86"/>
        <v>23882.720000000001</v>
      </c>
      <c r="H787" s="64">
        <f t="shared" si="87"/>
        <v>44622</v>
      </c>
      <c r="I787" s="70">
        <f t="shared" si="88"/>
        <v>7.138728680994233E-2</v>
      </c>
      <c r="J787" s="70">
        <f t="shared" si="89"/>
        <v>0.13376308153520333</v>
      </c>
      <c r="K787" s="71">
        <f t="shared" si="90"/>
        <v>0</v>
      </c>
    </row>
    <row r="788" spans="1:11">
      <c r="A788" s="51">
        <v>40971</v>
      </c>
      <c r="B788" s="52">
        <v>122.57870817455208</v>
      </c>
      <c r="C788" s="53">
        <v>6805.53</v>
      </c>
      <c r="D788" s="54">
        <f t="shared" si="84"/>
        <v>44623</v>
      </c>
      <c r="E788" s="53">
        <f t="shared" si="85"/>
        <v>244.22056287493248</v>
      </c>
      <c r="F788" s="55">
        <f t="shared" si="86"/>
        <v>23727.54</v>
      </c>
      <c r="H788" s="64">
        <f t="shared" si="87"/>
        <v>44623</v>
      </c>
      <c r="I788" s="70">
        <f t="shared" si="88"/>
        <v>7.1363185096883441E-2</v>
      </c>
      <c r="J788" s="70">
        <f t="shared" si="89"/>
        <v>0.13302391350790121</v>
      </c>
      <c r="K788" s="71">
        <f t="shared" si="90"/>
        <v>0</v>
      </c>
    </row>
    <row r="789" spans="1:11">
      <c r="A789" s="51">
        <v>40973</v>
      </c>
      <c r="B789" s="52">
        <v>122.64955866787696</v>
      </c>
      <c r="C789" s="53">
        <v>6705.16</v>
      </c>
      <c r="D789" s="54">
        <f t="shared" si="84"/>
        <v>44624</v>
      </c>
      <c r="E789" s="53">
        <f t="shared" si="85"/>
        <v>244.24669447516013</v>
      </c>
      <c r="F789" s="55">
        <f t="shared" si="86"/>
        <v>23364.07</v>
      </c>
      <c r="H789" s="64">
        <f t="shared" si="87"/>
        <v>44624</v>
      </c>
      <c r="I789" s="70">
        <f t="shared" si="88"/>
        <v>7.1312742354508352E-2</v>
      </c>
      <c r="J789" s="70">
        <f t="shared" si="89"/>
        <v>0.13295832591515189</v>
      </c>
      <c r="K789" s="71">
        <f t="shared" si="90"/>
        <v>0</v>
      </c>
    </row>
    <row r="790" spans="1:11">
      <c r="A790" s="51">
        <v>40974</v>
      </c>
      <c r="B790" s="52">
        <v>122.68537233900797</v>
      </c>
      <c r="C790" s="53">
        <v>6632.31</v>
      </c>
      <c r="D790" s="54">
        <f t="shared" si="84"/>
        <v>44624</v>
      </c>
      <c r="E790" s="53">
        <f t="shared" si="85"/>
        <v>244.24669447516013</v>
      </c>
      <c r="F790" s="55">
        <f t="shared" si="86"/>
        <v>23364.07</v>
      </c>
      <c r="H790" s="64">
        <f t="shared" si="87"/>
        <v>44624</v>
      </c>
      <c r="I790" s="70">
        <f t="shared" si="88"/>
        <v>7.1281465045347492E-2</v>
      </c>
      <c r="J790" s="70">
        <f t="shared" si="89"/>
        <v>0.13419667072564034</v>
      </c>
      <c r="K790" s="71">
        <f t="shared" si="90"/>
        <v>0</v>
      </c>
    </row>
    <row r="791" spans="1:11">
      <c r="A791" s="51">
        <v>40975</v>
      </c>
      <c r="B791" s="52">
        <v>122.72131915310331</v>
      </c>
      <c r="C791" s="53">
        <v>6629.8</v>
      </c>
      <c r="D791" s="54">
        <f t="shared" si="84"/>
        <v>44627</v>
      </c>
      <c r="E791" s="53">
        <f t="shared" si="85"/>
        <v>244.31044286241817</v>
      </c>
      <c r="F791" s="55">
        <f t="shared" si="86"/>
        <v>22814.41</v>
      </c>
      <c r="H791" s="64">
        <f t="shared" si="87"/>
        <v>44627</v>
      </c>
      <c r="I791" s="70">
        <f t="shared" si="88"/>
        <v>7.1278037899461744E-2</v>
      </c>
      <c r="J791" s="70">
        <f t="shared" si="89"/>
        <v>0.1315425288061105</v>
      </c>
      <c r="K791" s="71">
        <f t="shared" si="90"/>
        <v>0</v>
      </c>
    </row>
    <row r="792" spans="1:11">
      <c r="A792" s="51">
        <v>40977</v>
      </c>
      <c r="B792" s="52">
        <v>122.79249751821212</v>
      </c>
      <c r="C792" s="53">
        <v>6773.46</v>
      </c>
      <c r="D792" s="54">
        <f t="shared" si="84"/>
        <v>44629</v>
      </c>
      <c r="E792" s="53">
        <f t="shared" si="85"/>
        <v>244.3622394174682</v>
      </c>
      <c r="F792" s="55">
        <f t="shared" si="86"/>
        <v>23507.87</v>
      </c>
      <c r="H792" s="64">
        <f t="shared" si="87"/>
        <v>44629</v>
      </c>
      <c r="I792" s="70">
        <f t="shared" si="88"/>
        <v>7.123863239903927E-2</v>
      </c>
      <c r="J792" s="70">
        <f t="shared" si="89"/>
        <v>0.13250537262644135</v>
      </c>
      <c r="K792" s="71">
        <f t="shared" si="90"/>
        <v>0</v>
      </c>
    </row>
    <row r="793" spans="1:11">
      <c r="A793" s="51">
        <v>40980</v>
      </c>
      <c r="B793" s="52">
        <v>122.90190563350085</v>
      </c>
      <c r="C793" s="53">
        <v>6806.96</v>
      </c>
      <c r="D793" s="54">
        <f t="shared" si="84"/>
        <v>44631</v>
      </c>
      <c r="E793" s="53">
        <f t="shared" si="85"/>
        <v>244.41624637247051</v>
      </c>
      <c r="F793" s="55">
        <f t="shared" si="86"/>
        <v>23917.96</v>
      </c>
      <c r="H793" s="64">
        <f t="shared" si="87"/>
        <v>44631</v>
      </c>
      <c r="I793" s="70">
        <f t="shared" si="88"/>
        <v>7.1166902964244549E-2</v>
      </c>
      <c r="J793" s="70">
        <f t="shared" si="89"/>
        <v>0.13390610528138036</v>
      </c>
      <c r="K793" s="71">
        <f t="shared" si="90"/>
        <v>0</v>
      </c>
    </row>
    <row r="794" spans="1:11">
      <c r="A794" s="51">
        <v>40981</v>
      </c>
      <c r="B794" s="52">
        <v>122.93865330328526</v>
      </c>
      <c r="C794" s="53">
        <v>6895.82</v>
      </c>
      <c r="D794" s="54">
        <f t="shared" si="84"/>
        <v>44631</v>
      </c>
      <c r="E794" s="53">
        <f t="shared" si="85"/>
        <v>244.41624637247051</v>
      </c>
      <c r="F794" s="55">
        <f t="shared" si="86"/>
        <v>23917.96</v>
      </c>
      <c r="H794" s="64">
        <f t="shared" si="87"/>
        <v>44631</v>
      </c>
      <c r="I794" s="70">
        <f t="shared" si="88"/>
        <v>7.1134880339730477E-2</v>
      </c>
      <c r="J794" s="70">
        <f t="shared" si="89"/>
        <v>0.13243640358475006</v>
      </c>
      <c r="K794" s="71">
        <f t="shared" si="90"/>
        <v>0</v>
      </c>
    </row>
    <row r="795" spans="1:11">
      <c r="A795" s="51">
        <v>40982</v>
      </c>
      <c r="B795" s="52">
        <v>122.97528902196963</v>
      </c>
      <c r="C795" s="53">
        <v>6939.53</v>
      </c>
      <c r="D795" s="54">
        <f t="shared" si="84"/>
        <v>44634</v>
      </c>
      <c r="E795" s="53">
        <f t="shared" si="85"/>
        <v>244.50570271864285</v>
      </c>
      <c r="F795" s="55">
        <f t="shared" si="86"/>
        <v>24264.29</v>
      </c>
      <c r="H795" s="64">
        <f t="shared" si="87"/>
        <v>44634</v>
      </c>
      <c r="I795" s="70">
        <f t="shared" si="88"/>
        <v>7.1142161664276227E-2</v>
      </c>
      <c r="J795" s="70">
        <f t="shared" si="89"/>
        <v>0.13334922773704294</v>
      </c>
      <c r="K795" s="71">
        <f t="shared" si="90"/>
        <v>0</v>
      </c>
    </row>
    <row r="796" spans="1:11">
      <c r="A796" s="51">
        <v>40983</v>
      </c>
      <c r="B796" s="52">
        <v>123.01193565809817</v>
      </c>
      <c r="C796" s="53">
        <v>6835.49</v>
      </c>
      <c r="D796" s="54">
        <f t="shared" si="84"/>
        <v>44635</v>
      </c>
      <c r="E796" s="53">
        <f t="shared" si="85"/>
        <v>244.54384560826696</v>
      </c>
      <c r="F796" s="55">
        <f t="shared" si="86"/>
        <v>23964.720000000001</v>
      </c>
      <c r="H796" s="64">
        <f t="shared" si="87"/>
        <v>44635</v>
      </c>
      <c r="I796" s="70">
        <f t="shared" si="88"/>
        <v>7.1126955005434311E-2</v>
      </c>
      <c r="J796" s="70">
        <f t="shared" si="89"/>
        <v>0.13365333684640524</v>
      </c>
      <c r="K796" s="71">
        <f t="shared" si="90"/>
        <v>0</v>
      </c>
    </row>
    <row r="797" spans="1:11">
      <c r="A797" s="51">
        <v>40984</v>
      </c>
      <c r="B797" s="52">
        <v>123.04883923879559</v>
      </c>
      <c r="C797" s="53">
        <v>6755.99</v>
      </c>
      <c r="D797" s="54">
        <f t="shared" si="84"/>
        <v>44636</v>
      </c>
      <c r="E797" s="53">
        <f t="shared" si="85"/>
        <v>244.56169730899637</v>
      </c>
      <c r="F797" s="55">
        <f t="shared" si="86"/>
        <v>24414</v>
      </c>
      <c r="H797" s="64">
        <f t="shared" si="87"/>
        <v>44636</v>
      </c>
      <c r="I797" s="70">
        <f t="shared" si="88"/>
        <v>7.1102645233140693E-2</v>
      </c>
      <c r="J797" s="70">
        <f t="shared" si="89"/>
        <v>0.13709040325575383</v>
      </c>
      <c r="K797" s="71">
        <f t="shared" si="90"/>
        <v>0</v>
      </c>
    </row>
    <row r="798" spans="1:11">
      <c r="A798" s="51">
        <v>40987</v>
      </c>
      <c r="B798" s="52">
        <v>123.15995234062824</v>
      </c>
      <c r="C798" s="53">
        <v>6679.55</v>
      </c>
      <c r="D798" s="54">
        <f t="shared" si="84"/>
        <v>44637</v>
      </c>
      <c r="E798" s="53">
        <f t="shared" si="85"/>
        <v>244.59080015097615</v>
      </c>
      <c r="F798" s="55">
        <f t="shared" si="86"/>
        <v>24862.27</v>
      </c>
      <c r="H798" s="64">
        <f t="shared" si="87"/>
        <v>44637</v>
      </c>
      <c r="I798" s="70">
        <f t="shared" si="88"/>
        <v>7.1018716958837214E-2</v>
      </c>
      <c r="J798" s="70">
        <f t="shared" si="89"/>
        <v>0.14045816104872344</v>
      </c>
      <c r="K798" s="71">
        <f t="shared" si="90"/>
        <v>0</v>
      </c>
    </row>
    <row r="799" spans="1:11">
      <c r="A799" s="51">
        <v>40988</v>
      </c>
      <c r="B799" s="52">
        <v>123.19714664623511</v>
      </c>
      <c r="C799" s="53">
        <v>6702.15</v>
      </c>
      <c r="D799" s="54">
        <f t="shared" si="84"/>
        <v>44637</v>
      </c>
      <c r="E799" s="53">
        <f t="shared" si="85"/>
        <v>244.59080015097615</v>
      </c>
      <c r="F799" s="55">
        <f t="shared" si="86"/>
        <v>24862.27</v>
      </c>
      <c r="H799" s="64">
        <f t="shared" si="87"/>
        <v>44637</v>
      </c>
      <c r="I799" s="70">
        <f t="shared" si="88"/>
        <v>7.0986377564915104E-2</v>
      </c>
      <c r="J799" s="70">
        <f t="shared" si="89"/>
        <v>0.14007300779518794</v>
      </c>
      <c r="K799" s="71">
        <f t="shared" si="90"/>
        <v>0</v>
      </c>
    </row>
    <row r="800" spans="1:11">
      <c r="A800" s="51">
        <v>40989</v>
      </c>
      <c r="B800" s="52">
        <v>123.23373619878905</v>
      </c>
      <c r="C800" s="53">
        <v>6816.62</v>
      </c>
      <c r="D800" s="54">
        <f t="shared" si="84"/>
        <v>44641</v>
      </c>
      <c r="E800" s="53">
        <f t="shared" si="85"/>
        <v>244.69842010304257</v>
      </c>
      <c r="F800" s="55">
        <f t="shared" si="86"/>
        <v>24618.52</v>
      </c>
      <c r="H800" s="64">
        <f t="shared" si="87"/>
        <v>44641</v>
      </c>
      <c r="I800" s="70">
        <f t="shared" si="88"/>
        <v>7.1001687138025904E-2</v>
      </c>
      <c r="J800" s="70">
        <f t="shared" si="89"/>
        <v>0.13702309380801414</v>
      </c>
      <c r="K800" s="71">
        <f t="shared" si="90"/>
        <v>0</v>
      </c>
    </row>
    <row r="801" spans="1:11">
      <c r="A801" s="51">
        <v>40990</v>
      </c>
      <c r="B801" s="52">
        <v>123.27033661844008</v>
      </c>
      <c r="C801" s="53">
        <v>6643.19</v>
      </c>
      <c r="D801" s="54">
        <f t="shared" si="84"/>
        <v>44642</v>
      </c>
      <c r="E801" s="53">
        <f t="shared" si="85"/>
        <v>244.72142175453226</v>
      </c>
      <c r="F801" s="55">
        <f t="shared" si="86"/>
        <v>24903.14</v>
      </c>
      <c r="H801" s="64">
        <f t="shared" si="87"/>
        <v>44642</v>
      </c>
      <c r="I801" s="70">
        <f t="shared" si="88"/>
        <v>7.0979950273889258E-2</v>
      </c>
      <c r="J801" s="70">
        <f t="shared" si="89"/>
        <v>0.14126827165667155</v>
      </c>
      <c r="K801" s="71">
        <f t="shared" si="90"/>
        <v>0</v>
      </c>
    </row>
    <row r="802" spans="1:11">
      <c r="A802" s="51">
        <v>40991</v>
      </c>
      <c r="B802" s="52">
        <v>123.30694790841576</v>
      </c>
      <c r="C802" s="53">
        <v>6706.42</v>
      </c>
      <c r="D802" s="54">
        <f t="shared" si="84"/>
        <v>44643</v>
      </c>
      <c r="E802" s="53">
        <f t="shared" si="85"/>
        <v>244.74638333955124</v>
      </c>
      <c r="F802" s="55">
        <f t="shared" si="86"/>
        <v>24802.74</v>
      </c>
      <c r="H802" s="64">
        <f t="shared" si="87"/>
        <v>44643</v>
      </c>
      <c r="I802" s="70">
        <f t="shared" si="88"/>
        <v>7.0959070533878954E-2</v>
      </c>
      <c r="J802" s="70">
        <f t="shared" si="89"/>
        <v>0.13972714291471888</v>
      </c>
      <c r="K802" s="71">
        <f t="shared" si="90"/>
        <v>0</v>
      </c>
    </row>
    <row r="803" spans="1:11">
      <c r="A803" s="51">
        <v>40994</v>
      </c>
      <c r="B803" s="52">
        <v>123.41570463647099</v>
      </c>
      <c r="C803" s="53">
        <v>6587.03</v>
      </c>
      <c r="D803" s="54">
        <f t="shared" si="84"/>
        <v>44645</v>
      </c>
      <c r="E803" s="53">
        <f t="shared" si="85"/>
        <v>244.79876186156858</v>
      </c>
      <c r="F803" s="55">
        <f t="shared" si="86"/>
        <v>24669.45</v>
      </c>
      <c r="H803" s="64">
        <f t="shared" si="87"/>
        <v>44645</v>
      </c>
      <c r="I803" s="70">
        <f t="shared" si="88"/>
        <v>7.0887573257684355E-2</v>
      </c>
      <c r="J803" s="70">
        <f t="shared" si="89"/>
        <v>0.14116116201442663</v>
      </c>
      <c r="K803" s="71">
        <f t="shared" si="90"/>
        <v>0</v>
      </c>
    </row>
    <row r="804" spans="1:11">
      <c r="A804" s="51">
        <v>40995</v>
      </c>
      <c r="B804" s="52">
        <v>123.45186543792948</v>
      </c>
      <c r="C804" s="53">
        <v>6661.84</v>
      </c>
      <c r="D804" s="54">
        <f t="shared" si="84"/>
        <v>44645</v>
      </c>
      <c r="E804" s="53">
        <f t="shared" si="85"/>
        <v>244.79876186156858</v>
      </c>
      <c r="F804" s="55">
        <f t="shared" si="86"/>
        <v>24669.45</v>
      </c>
      <c r="H804" s="64">
        <f t="shared" si="87"/>
        <v>44645</v>
      </c>
      <c r="I804" s="70">
        <f t="shared" si="88"/>
        <v>7.085620130715542E-2</v>
      </c>
      <c r="J804" s="70">
        <f t="shared" si="89"/>
        <v>0.13987315803415501</v>
      </c>
      <c r="K804" s="71">
        <f t="shared" si="90"/>
        <v>0</v>
      </c>
    </row>
    <row r="805" spans="1:11">
      <c r="A805" s="51">
        <v>40996</v>
      </c>
      <c r="B805" s="52">
        <v>123.48840719009912</v>
      </c>
      <c r="C805" s="53">
        <v>6600.4</v>
      </c>
      <c r="D805" s="54">
        <f t="shared" si="84"/>
        <v>44648</v>
      </c>
      <c r="E805" s="53">
        <f t="shared" si="85"/>
        <v>244.87881105669732</v>
      </c>
      <c r="F805" s="55">
        <f t="shared" si="86"/>
        <v>24768.69</v>
      </c>
      <c r="H805" s="64">
        <f t="shared" si="87"/>
        <v>44648</v>
      </c>
      <c r="I805" s="70">
        <f t="shared" si="88"/>
        <v>7.0859519932771731E-2</v>
      </c>
      <c r="J805" s="70">
        <f t="shared" si="89"/>
        <v>0.14138793673101113</v>
      </c>
      <c r="K805" s="71">
        <f t="shared" si="90"/>
        <v>0</v>
      </c>
    </row>
    <row r="806" spans="1:11">
      <c r="A806" s="51">
        <v>40997</v>
      </c>
      <c r="B806" s="52">
        <v>123.5249597586274</v>
      </c>
      <c r="C806" s="53">
        <v>6580.17</v>
      </c>
      <c r="D806" s="54">
        <f t="shared" si="84"/>
        <v>44649</v>
      </c>
      <c r="E806" s="53">
        <f t="shared" si="85"/>
        <v>244.90133990731454</v>
      </c>
      <c r="F806" s="55">
        <f t="shared" si="86"/>
        <v>24917.57</v>
      </c>
      <c r="H806" s="64">
        <f t="shared" si="87"/>
        <v>44649</v>
      </c>
      <c r="I806" s="70">
        <f t="shared" si="88"/>
        <v>7.0837678858437503E-2</v>
      </c>
      <c r="J806" s="70">
        <f t="shared" si="89"/>
        <v>0.1424227877057247</v>
      </c>
      <c r="K806" s="71">
        <f t="shared" si="90"/>
        <v>0</v>
      </c>
    </row>
    <row r="807" spans="1:11">
      <c r="A807" s="51">
        <v>40998</v>
      </c>
      <c r="B807" s="52">
        <v>123.56325249615259</v>
      </c>
      <c r="C807" s="53">
        <v>6728.46</v>
      </c>
      <c r="D807" s="54">
        <f t="shared" si="84"/>
        <v>44650</v>
      </c>
      <c r="E807" s="53">
        <f t="shared" si="85"/>
        <v>244.92460553460572</v>
      </c>
      <c r="F807" s="55">
        <f t="shared" si="86"/>
        <v>25166.31</v>
      </c>
      <c r="H807" s="64">
        <f t="shared" si="87"/>
        <v>44650</v>
      </c>
      <c r="I807" s="70">
        <f t="shared" si="88"/>
        <v>7.0814660756864489E-2</v>
      </c>
      <c r="J807" s="70">
        <f t="shared" si="89"/>
        <v>0.14101245923820471</v>
      </c>
      <c r="K807" s="71">
        <f t="shared" si="90"/>
        <v>0</v>
      </c>
    </row>
    <row r="808" spans="1:11">
      <c r="A808" s="51">
        <v>41001</v>
      </c>
      <c r="B808" s="52">
        <v>123.67779563121651</v>
      </c>
      <c r="C808" s="53">
        <v>6756.86</v>
      </c>
      <c r="D808" s="54">
        <f t="shared" si="84"/>
        <v>44652</v>
      </c>
      <c r="E808" s="53">
        <f t="shared" si="85"/>
        <v>245.0022522580291</v>
      </c>
      <c r="F808" s="55">
        <f t="shared" si="86"/>
        <v>25413.94</v>
      </c>
      <c r="H808" s="64">
        <f t="shared" si="87"/>
        <v>44652</v>
      </c>
      <c r="I808" s="70">
        <f t="shared" si="88"/>
        <v>7.0749386111526924E-2</v>
      </c>
      <c r="J808" s="70">
        <f t="shared" si="89"/>
        <v>0.14164928227696238</v>
      </c>
      <c r="K808" s="71">
        <f t="shared" si="90"/>
        <v>0</v>
      </c>
    </row>
    <row r="809" spans="1:11">
      <c r="A809" s="51">
        <v>41002</v>
      </c>
      <c r="B809" s="52">
        <v>123.71094128044567</v>
      </c>
      <c r="C809" s="53">
        <v>6808.45</v>
      </c>
      <c r="D809" s="54">
        <f t="shared" si="84"/>
        <v>44652</v>
      </c>
      <c r="E809" s="53">
        <f t="shared" si="85"/>
        <v>245.0022522580291</v>
      </c>
      <c r="F809" s="55">
        <f t="shared" si="86"/>
        <v>25413.94</v>
      </c>
      <c r="H809" s="64">
        <f t="shared" si="87"/>
        <v>44652</v>
      </c>
      <c r="I809" s="70">
        <f t="shared" si="88"/>
        <v>7.0720694256988459E-2</v>
      </c>
      <c r="J809" s="70">
        <f t="shared" si="89"/>
        <v>0.14078125085545334</v>
      </c>
      <c r="K809" s="71">
        <f t="shared" si="90"/>
        <v>0</v>
      </c>
    </row>
    <row r="810" spans="1:11">
      <c r="A810" s="51">
        <v>41003</v>
      </c>
      <c r="B810" s="52">
        <v>123.74335354706115</v>
      </c>
      <c r="C810" s="53">
        <v>6763.19</v>
      </c>
      <c r="D810" s="54">
        <f t="shared" si="84"/>
        <v>44655</v>
      </c>
      <c r="E810" s="53">
        <f t="shared" si="85"/>
        <v>245.1646887512762</v>
      </c>
      <c r="F810" s="55">
        <f t="shared" si="86"/>
        <v>25964.720000000001</v>
      </c>
      <c r="H810" s="64">
        <f t="shared" si="87"/>
        <v>44655</v>
      </c>
      <c r="I810" s="70">
        <f t="shared" si="88"/>
        <v>7.0763611168809692E-2</v>
      </c>
      <c r="J810" s="70">
        <f t="shared" si="89"/>
        <v>0.14399257451176983</v>
      </c>
      <c r="K810" s="71">
        <f t="shared" si="90"/>
        <v>0</v>
      </c>
    </row>
    <row r="811" spans="1:11">
      <c r="A811" s="51">
        <v>41008</v>
      </c>
      <c r="B811" s="52">
        <v>123.90545734020779</v>
      </c>
      <c r="C811" s="53">
        <v>6650.73</v>
      </c>
      <c r="D811" s="54">
        <f t="shared" si="84"/>
        <v>44659</v>
      </c>
      <c r="E811" s="53">
        <f t="shared" si="85"/>
        <v>245.24216899373849</v>
      </c>
      <c r="F811" s="55">
        <f t="shared" si="86"/>
        <v>25580.15</v>
      </c>
      <c r="H811" s="64">
        <f t="shared" si="87"/>
        <v>44659</v>
      </c>
      <c r="I811" s="70">
        <f t="shared" si="88"/>
        <v>7.0657272578831032E-2</v>
      </c>
      <c r="J811" s="70">
        <f t="shared" si="89"/>
        <v>0.14420377683739893</v>
      </c>
      <c r="K811" s="71">
        <f t="shared" si="90"/>
        <v>0</v>
      </c>
    </row>
    <row r="812" spans="1:11">
      <c r="A812" s="51">
        <v>41009</v>
      </c>
      <c r="B812" s="52">
        <v>123.93767275911624</v>
      </c>
      <c r="C812" s="53">
        <v>6662.44</v>
      </c>
      <c r="D812" s="54">
        <f t="shared" si="84"/>
        <v>44659</v>
      </c>
      <c r="E812" s="53">
        <f t="shared" si="85"/>
        <v>245.24216899373849</v>
      </c>
      <c r="F812" s="55">
        <f t="shared" si="86"/>
        <v>25580.15</v>
      </c>
      <c r="H812" s="64">
        <f t="shared" si="87"/>
        <v>44659</v>
      </c>
      <c r="I812" s="70">
        <f t="shared" si="88"/>
        <v>7.0629439469723332E-2</v>
      </c>
      <c r="J812" s="70">
        <f t="shared" si="89"/>
        <v>0.14400251070417847</v>
      </c>
      <c r="K812" s="71">
        <f t="shared" si="90"/>
        <v>0</v>
      </c>
    </row>
    <row r="813" spans="1:11">
      <c r="A813" s="51">
        <v>41010</v>
      </c>
      <c r="B813" s="52">
        <v>123.9696486786881</v>
      </c>
      <c r="C813" s="53">
        <v>6641.17</v>
      </c>
      <c r="D813" s="54">
        <f t="shared" si="84"/>
        <v>44662</v>
      </c>
      <c r="E813" s="53">
        <f t="shared" si="85"/>
        <v>245.33266335409721</v>
      </c>
      <c r="F813" s="55">
        <f t="shared" si="86"/>
        <v>25422.81</v>
      </c>
      <c r="H813" s="64">
        <f t="shared" si="87"/>
        <v>44662</v>
      </c>
      <c r="I813" s="70">
        <f t="shared" si="88"/>
        <v>7.0641319797966506E-2</v>
      </c>
      <c r="J813" s="70">
        <f t="shared" si="89"/>
        <v>0.14366253777030558</v>
      </c>
      <c r="K813" s="71">
        <f t="shared" si="90"/>
        <v>0</v>
      </c>
    </row>
    <row r="814" spans="1:11">
      <c r="A814" s="51">
        <v>41011</v>
      </c>
      <c r="B814" s="52">
        <v>124.00126093910116</v>
      </c>
      <c r="C814" s="53">
        <v>6704.66</v>
      </c>
      <c r="D814" s="54">
        <f t="shared" si="84"/>
        <v>44663</v>
      </c>
      <c r="E814" s="53">
        <f t="shared" si="85"/>
        <v>245.36357526967984</v>
      </c>
      <c r="F814" s="55">
        <f t="shared" si="86"/>
        <v>25214.76</v>
      </c>
      <c r="H814" s="64">
        <f t="shared" si="87"/>
        <v>44663</v>
      </c>
      <c r="I814" s="70">
        <f t="shared" si="88"/>
        <v>7.0627511244516716E-2</v>
      </c>
      <c r="J814" s="70">
        <f t="shared" si="89"/>
        <v>0.14163640146820455</v>
      </c>
      <c r="K814" s="71">
        <f t="shared" si="90"/>
        <v>0</v>
      </c>
    </row>
    <row r="815" spans="1:11">
      <c r="A815" s="51">
        <v>41012</v>
      </c>
      <c r="B815" s="52">
        <v>124.03288126064062</v>
      </c>
      <c r="C815" s="53">
        <v>6616.53</v>
      </c>
      <c r="D815" s="54">
        <f t="shared" si="84"/>
        <v>44664</v>
      </c>
      <c r="E815" s="53">
        <f t="shared" si="85"/>
        <v>245.38909308150792</v>
      </c>
      <c r="F815" s="55">
        <f t="shared" si="86"/>
        <v>25136.13</v>
      </c>
      <c r="H815" s="64">
        <f t="shared" si="87"/>
        <v>44664</v>
      </c>
      <c r="I815" s="70">
        <f t="shared" si="88"/>
        <v>7.061134779244016E-2</v>
      </c>
      <c r="J815" s="70">
        <f t="shared" si="89"/>
        <v>0.14279100348871321</v>
      </c>
      <c r="K815" s="71">
        <f t="shared" si="90"/>
        <v>0</v>
      </c>
    </row>
    <row r="816" spans="1:11">
      <c r="A816" s="51">
        <v>41015</v>
      </c>
      <c r="B816" s="52">
        <v>124.127766414805</v>
      </c>
      <c r="C816" s="53">
        <v>6640.32</v>
      </c>
      <c r="D816" s="54">
        <f t="shared" si="84"/>
        <v>44664</v>
      </c>
      <c r="E816" s="53">
        <f t="shared" si="85"/>
        <v>245.38909308150792</v>
      </c>
      <c r="F816" s="55">
        <f t="shared" si="86"/>
        <v>25136.13</v>
      </c>
      <c r="H816" s="64">
        <f t="shared" si="87"/>
        <v>44664</v>
      </c>
      <c r="I816" s="70">
        <f t="shared" si="88"/>
        <v>7.0529480466060557E-2</v>
      </c>
      <c r="J816" s="70">
        <f t="shared" si="89"/>
        <v>0.14238091890747184</v>
      </c>
      <c r="K816" s="71">
        <f t="shared" si="90"/>
        <v>0</v>
      </c>
    </row>
    <row r="817" spans="1:11">
      <c r="A817" s="51">
        <v>41016</v>
      </c>
      <c r="B817" s="52">
        <v>124.15879835640871</v>
      </c>
      <c r="C817" s="53">
        <v>6721.02</v>
      </c>
      <c r="D817" s="54">
        <f t="shared" si="84"/>
        <v>44664</v>
      </c>
      <c r="E817" s="53">
        <f t="shared" si="85"/>
        <v>245.38909308150792</v>
      </c>
      <c r="F817" s="55">
        <f t="shared" si="86"/>
        <v>25136.13</v>
      </c>
      <c r="H817" s="64">
        <f t="shared" si="87"/>
        <v>44664</v>
      </c>
      <c r="I817" s="70">
        <f t="shared" si="88"/>
        <v>7.0502720908350192E-2</v>
      </c>
      <c r="J817" s="70">
        <f t="shared" si="89"/>
        <v>0.14100178176810774</v>
      </c>
      <c r="K817" s="71">
        <f t="shared" si="90"/>
        <v>0</v>
      </c>
    </row>
    <row r="818" spans="1:11">
      <c r="A818" s="51">
        <v>41017</v>
      </c>
      <c r="B818" s="52">
        <v>124.18921726200604</v>
      </c>
      <c r="C818" s="53">
        <v>6734.11</v>
      </c>
      <c r="D818" s="54">
        <f t="shared" si="84"/>
        <v>44669</v>
      </c>
      <c r="E818" s="53">
        <f t="shared" si="85"/>
        <v>245.52037624630651</v>
      </c>
      <c r="F818" s="55">
        <f t="shared" si="86"/>
        <v>24701.75</v>
      </c>
      <c r="H818" s="64">
        <f t="shared" si="87"/>
        <v>44669</v>
      </c>
      <c r="I818" s="70">
        <f t="shared" si="88"/>
        <v>7.0533753834607804E-2</v>
      </c>
      <c r="J818" s="70">
        <f t="shared" si="89"/>
        <v>0.13879290205109918</v>
      </c>
      <c r="K818" s="71">
        <f t="shared" si="90"/>
        <v>0</v>
      </c>
    </row>
    <row r="819" spans="1:11">
      <c r="A819" s="51">
        <v>41018</v>
      </c>
      <c r="B819" s="52">
        <v>124.21951943101796</v>
      </c>
      <c r="C819" s="53">
        <v>6775.3</v>
      </c>
      <c r="D819" s="54">
        <f t="shared" si="84"/>
        <v>44670</v>
      </c>
      <c r="E819" s="53">
        <f t="shared" si="85"/>
        <v>245.55573118048596</v>
      </c>
      <c r="F819" s="55">
        <f t="shared" si="86"/>
        <v>24392.54</v>
      </c>
      <c r="H819" s="64">
        <f t="shared" si="87"/>
        <v>44670</v>
      </c>
      <c r="I819" s="70">
        <f t="shared" si="88"/>
        <v>7.0523050626998929E-2</v>
      </c>
      <c r="J819" s="70">
        <f t="shared" si="89"/>
        <v>0.13666594776450602</v>
      </c>
      <c r="K819" s="71">
        <f t="shared" si="90"/>
        <v>0</v>
      </c>
    </row>
    <row r="820" spans="1:11">
      <c r="A820" s="51">
        <v>41019</v>
      </c>
      <c r="B820" s="52">
        <v>124.24970477423969</v>
      </c>
      <c r="C820" s="53">
        <v>6722.5</v>
      </c>
      <c r="D820" s="54">
        <f t="shared" si="84"/>
        <v>44671</v>
      </c>
      <c r="E820" s="53">
        <f t="shared" si="85"/>
        <v>245.58740786980826</v>
      </c>
      <c r="F820" s="55">
        <f t="shared" si="86"/>
        <v>24648.400000000001</v>
      </c>
      <c r="H820" s="64">
        <f t="shared" si="87"/>
        <v>44671</v>
      </c>
      <c r="I820" s="70">
        <f t="shared" si="88"/>
        <v>7.051084900325999E-2</v>
      </c>
      <c r="J820" s="70">
        <f t="shared" si="89"/>
        <v>0.13874318853927492</v>
      </c>
      <c r="K820" s="71">
        <f t="shared" si="90"/>
        <v>0</v>
      </c>
    </row>
    <row r="821" spans="1:11">
      <c r="A821" s="51">
        <v>41022</v>
      </c>
      <c r="B821" s="52">
        <v>124.34251930370606</v>
      </c>
      <c r="C821" s="53">
        <v>6607.94</v>
      </c>
      <c r="D821" s="54">
        <f t="shared" si="84"/>
        <v>44673</v>
      </c>
      <c r="E821" s="53">
        <f t="shared" si="85"/>
        <v>245.63038733274158</v>
      </c>
      <c r="F821" s="55">
        <f t="shared" si="86"/>
        <v>24700.36</v>
      </c>
      <c r="H821" s="64">
        <f t="shared" si="87"/>
        <v>44673</v>
      </c>
      <c r="I821" s="70">
        <f t="shared" si="88"/>
        <v>7.0449646472440453E-2</v>
      </c>
      <c r="J821" s="70">
        <f t="shared" si="89"/>
        <v>0.14094239845156542</v>
      </c>
      <c r="K821" s="71">
        <f t="shared" si="90"/>
        <v>0</v>
      </c>
    </row>
    <row r="822" spans="1:11">
      <c r="A822" s="51">
        <v>41023</v>
      </c>
      <c r="B822" s="52">
        <v>124.37360493353199</v>
      </c>
      <c r="C822" s="53">
        <v>6635.96</v>
      </c>
      <c r="D822" s="54">
        <f t="shared" si="84"/>
        <v>44673</v>
      </c>
      <c r="E822" s="53">
        <f t="shared" si="85"/>
        <v>245.63038733274158</v>
      </c>
      <c r="F822" s="55">
        <f t="shared" si="86"/>
        <v>24700.36</v>
      </c>
      <c r="H822" s="64">
        <f t="shared" si="87"/>
        <v>44673</v>
      </c>
      <c r="I822" s="70">
        <f t="shared" si="88"/>
        <v>7.042288891030557E-2</v>
      </c>
      <c r="J822" s="70">
        <f t="shared" si="89"/>
        <v>0.14045972354550362</v>
      </c>
      <c r="K822" s="71">
        <f t="shared" si="90"/>
        <v>0</v>
      </c>
    </row>
    <row r="823" spans="1:11">
      <c r="A823" s="51">
        <v>41024</v>
      </c>
      <c r="B823" s="52">
        <v>124.40469833476538</v>
      </c>
      <c r="C823" s="53">
        <v>6609.73</v>
      </c>
      <c r="D823" s="54">
        <f t="shared" si="84"/>
        <v>44676</v>
      </c>
      <c r="E823" s="53">
        <f t="shared" si="85"/>
        <v>245.70260266661739</v>
      </c>
      <c r="F823" s="55">
        <f t="shared" si="86"/>
        <v>24386.78</v>
      </c>
      <c r="H823" s="64">
        <f t="shared" si="87"/>
        <v>44676</v>
      </c>
      <c r="I823" s="70">
        <f t="shared" si="88"/>
        <v>7.0427597500639871E-2</v>
      </c>
      <c r="J823" s="70">
        <f t="shared" si="89"/>
        <v>0.13945472620883081</v>
      </c>
      <c r="K823" s="71">
        <f t="shared" si="90"/>
        <v>0</v>
      </c>
    </row>
    <row r="824" spans="1:11">
      <c r="A824" s="51">
        <v>41025</v>
      </c>
      <c r="B824" s="52">
        <v>124.43567510465074</v>
      </c>
      <c r="C824" s="53">
        <v>6593.23</v>
      </c>
      <c r="D824" s="54">
        <f t="shared" si="84"/>
        <v>44677</v>
      </c>
      <c r="E824" s="53">
        <f t="shared" si="85"/>
        <v>245.72545300866537</v>
      </c>
      <c r="F824" s="55">
        <f t="shared" si="86"/>
        <v>24741.88</v>
      </c>
      <c r="H824" s="64">
        <f t="shared" si="87"/>
        <v>44677</v>
      </c>
      <c r="I824" s="70">
        <f t="shared" si="88"/>
        <v>7.0410901815273874E-2</v>
      </c>
      <c r="J824" s="70">
        <f t="shared" si="89"/>
        <v>0.14138838039762347</v>
      </c>
      <c r="K824" s="71">
        <f t="shared" si="90"/>
        <v>0</v>
      </c>
    </row>
    <row r="825" spans="1:11">
      <c r="A825" s="51">
        <v>41026</v>
      </c>
      <c r="B825" s="52">
        <v>124.46678402342691</v>
      </c>
      <c r="C825" s="53">
        <v>6595.24</v>
      </c>
      <c r="D825" s="54">
        <f t="shared" si="84"/>
        <v>44678</v>
      </c>
      <c r="E825" s="53">
        <f t="shared" si="85"/>
        <v>245.75174563213733</v>
      </c>
      <c r="F825" s="55">
        <f t="shared" si="86"/>
        <v>24508.3</v>
      </c>
      <c r="H825" s="64">
        <f t="shared" si="87"/>
        <v>44678</v>
      </c>
      <c r="I825" s="70">
        <f t="shared" si="88"/>
        <v>7.039559778054616E-2</v>
      </c>
      <c r="J825" s="70">
        <f t="shared" si="89"/>
        <v>0.14027147029778786</v>
      </c>
      <c r="K825" s="71">
        <f t="shared" si="90"/>
        <v>0</v>
      </c>
    </row>
    <row r="826" spans="1:11">
      <c r="A826" s="51">
        <v>41027</v>
      </c>
      <c r="B826" s="52">
        <v>124.49790071943278</v>
      </c>
      <c r="C826" s="53">
        <v>6618.61</v>
      </c>
      <c r="D826" s="54">
        <f t="shared" si="84"/>
        <v>44679</v>
      </c>
      <c r="E826" s="53">
        <f t="shared" si="85"/>
        <v>245.77804106891998</v>
      </c>
      <c r="F826" s="55">
        <f t="shared" si="86"/>
        <v>24811.78</v>
      </c>
      <c r="H826" s="64">
        <f t="shared" si="87"/>
        <v>44679</v>
      </c>
      <c r="I826" s="70">
        <f t="shared" si="88"/>
        <v>7.0380293964625418E-2</v>
      </c>
      <c r="J826" s="70">
        <f t="shared" si="89"/>
        <v>0.14127187032682875</v>
      </c>
      <c r="K826" s="71">
        <f t="shared" si="90"/>
        <v>0</v>
      </c>
    </row>
    <row r="827" spans="1:11">
      <c r="A827" s="51">
        <v>41029</v>
      </c>
      <c r="B827" s="52">
        <v>124.56114565299825</v>
      </c>
      <c r="C827" s="53">
        <v>6668.4</v>
      </c>
      <c r="D827" s="54">
        <f t="shared" si="84"/>
        <v>44680</v>
      </c>
      <c r="E827" s="53">
        <f t="shared" si="85"/>
        <v>245.79426241963051</v>
      </c>
      <c r="F827" s="55">
        <f t="shared" si="86"/>
        <v>24606.78</v>
      </c>
      <c r="H827" s="64">
        <f t="shared" si="87"/>
        <v>44680</v>
      </c>
      <c r="I827" s="70">
        <f t="shared" si="88"/>
        <v>7.0332997774122497E-2</v>
      </c>
      <c r="J827" s="70">
        <f t="shared" si="89"/>
        <v>0.13947109883981912</v>
      </c>
      <c r="K827" s="71">
        <f t="shared" si="90"/>
        <v>0</v>
      </c>
    </row>
    <row r="828" spans="1:11">
      <c r="A828" s="51">
        <v>41031</v>
      </c>
      <c r="B828" s="52">
        <v>124.62442271498996</v>
      </c>
      <c r="C828" s="53">
        <v>6656.95</v>
      </c>
      <c r="D828" s="54">
        <f t="shared" si="84"/>
        <v>44683</v>
      </c>
      <c r="E828" s="53">
        <f t="shared" si="85"/>
        <v>245.88791003361237</v>
      </c>
      <c r="F828" s="55">
        <f t="shared" si="86"/>
        <v>24558.61</v>
      </c>
      <c r="H828" s="64">
        <f t="shared" si="87"/>
        <v>44683</v>
      </c>
      <c r="I828" s="70">
        <f t="shared" si="88"/>
        <v>7.0319410670778293E-2</v>
      </c>
      <c r="J828" s="70">
        <f t="shared" si="89"/>
        <v>0.13944364022544375</v>
      </c>
      <c r="K828" s="71">
        <f t="shared" si="90"/>
        <v>0</v>
      </c>
    </row>
    <row r="829" spans="1:11">
      <c r="A829" s="51">
        <v>41032</v>
      </c>
      <c r="B829" s="52">
        <v>124.65582806951413</v>
      </c>
      <c r="C829" s="53">
        <v>6592.46</v>
      </c>
      <c r="D829" s="54">
        <f t="shared" si="84"/>
        <v>44683</v>
      </c>
      <c r="E829" s="53">
        <f t="shared" si="85"/>
        <v>245.88791003361237</v>
      </c>
      <c r="F829" s="55">
        <f t="shared" si="86"/>
        <v>24558.61</v>
      </c>
      <c r="H829" s="64">
        <f t="shared" si="87"/>
        <v>44683</v>
      </c>
      <c r="I829" s="70">
        <f t="shared" si="88"/>
        <v>7.0292442359296103E-2</v>
      </c>
      <c r="J829" s="70">
        <f t="shared" si="89"/>
        <v>0.14055341159979262</v>
      </c>
      <c r="K829" s="71">
        <f t="shared" si="90"/>
        <v>0</v>
      </c>
    </row>
    <row r="830" spans="1:11">
      <c r="A830" s="51">
        <v>41033</v>
      </c>
      <c r="B830" s="52">
        <v>124.68724133818763</v>
      </c>
      <c r="C830" s="53">
        <v>6463.43</v>
      </c>
      <c r="D830" s="54">
        <f t="shared" si="84"/>
        <v>44685</v>
      </c>
      <c r="E830" s="53">
        <f t="shared" si="85"/>
        <v>245.79398085197954</v>
      </c>
      <c r="F830" s="55">
        <f t="shared" si="86"/>
        <v>23995.35</v>
      </c>
      <c r="H830" s="64">
        <f t="shared" si="87"/>
        <v>44685</v>
      </c>
      <c r="I830" s="70">
        <f t="shared" si="88"/>
        <v>7.0224583556502074E-2</v>
      </c>
      <c r="J830" s="70">
        <f t="shared" si="89"/>
        <v>0.14016158375004717</v>
      </c>
      <c r="K830" s="71">
        <f t="shared" si="90"/>
        <v>0</v>
      </c>
    </row>
    <row r="831" spans="1:11">
      <c r="A831" s="51">
        <v>41036</v>
      </c>
      <c r="B831" s="52">
        <v>124.78262707781134</v>
      </c>
      <c r="C831" s="53">
        <v>6498.13</v>
      </c>
      <c r="D831" s="54">
        <f t="shared" si="84"/>
        <v>44687</v>
      </c>
      <c r="E831" s="53">
        <f t="shared" si="85"/>
        <v>245.79766408707232</v>
      </c>
      <c r="F831" s="55">
        <f t="shared" si="86"/>
        <v>23612.16</v>
      </c>
      <c r="H831" s="64">
        <f t="shared" si="87"/>
        <v>44687</v>
      </c>
      <c r="I831" s="70">
        <f t="shared" si="88"/>
        <v>7.0144349408585827E-2</v>
      </c>
      <c r="J831" s="70">
        <f t="shared" si="89"/>
        <v>0.13771826987177782</v>
      </c>
      <c r="K831" s="71">
        <f t="shared" si="90"/>
        <v>0</v>
      </c>
    </row>
    <row r="832" spans="1:11">
      <c r="A832" s="51">
        <v>41037</v>
      </c>
      <c r="B832" s="52">
        <v>124.81457143034326</v>
      </c>
      <c r="C832" s="53">
        <v>6353.04</v>
      </c>
      <c r="D832" s="54">
        <f t="shared" si="84"/>
        <v>44687</v>
      </c>
      <c r="E832" s="53">
        <f t="shared" si="85"/>
        <v>245.79766408707232</v>
      </c>
      <c r="F832" s="55">
        <f t="shared" si="86"/>
        <v>23612.16</v>
      </c>
      <c r="H832" s="64">
        <f t="shared" si="87"/>
        <v>44687</v>
      </c>
      <c r="I832" s="70">
        <f t="shared" si="88"/>
        <v>7.0116957569863914E-2</v>
      </c>
      <c r="J832" s="70">
        <f t="shared" si="89"/>
        <v>0.14029025483904656</v>
      </c>
      <c r="K832" s="71">
        <f t="shared" si="90"/>
        <v>0</v>
      </c>
    </row>
    <row r="833" spans="1:11">
      <c r="A833" s="51">
        <v>41038</v>
      </c>
      <c r="B833" s="52">
        <v>124.84639914605799</v>
      </c>
      <c r="C833" s="53">
        <v>6321.08</v>
      </c>
      <c r="D833" s="54">
        <f t="shared" si="84"/>
        <v>44690</v>
      </c>
      <c r="E833" s="53">
        <f t="shared" si="85"/>
        <v>245.86402945637582</v>
      </c>
      <c r="F833" s="55">
        <f t="shared" si="86"/>
        <v>23454.71</v>
      </c>
      <c r="H833" s="64">
        <f t="shared" si="87"/>
        <v>44690</v>
      </c>
      <c r="I833" s="70">
        <f t="shared" si="88"/>
        <v>7.0118562325255596E-2</v>
      </c>
      <c r="J833" s="70">
        <f t="shared" si="89"/>
        <v>0.14010244772798552</v>
      </c>
      <c r="K833" s="71">
        <f t="shared" si="90"/>
        <v>0</v>
      </c>
    </row>
    <row r="834" spans="1:11">
      <c r="A834" s="51">
        <v>41039</v>
      </c>
      <c r="B834" s="52">
        <v>124.87823497784022</v>
      </c>
      <c r="C834" s="53">
        <v>6309.49</v>
      </c>
      <c r="D834" s="54">
        <f t="shared" ref="D834:D897" si="91">VLOOKUP(EDATE(A834,120),A:A,1,1)</f>
        <v>44691</v>
      </c>
      <c r="E834" s="53">
        <f t="shared" ref="E834:E897" si="92">VLOOKUP(D834,A:B,2,0)</f>
        <v>245.89500832408734</v>
      </c>
      <c r="F834" s="55">
        <f t="shared" ref="F834:F897" si="93">VLOOKUP(D834,A:C,3,0)</f>
        <v>23365.81</v>
      </c>
      <c r="H834" s="64">
        <f t="shared" ref="H834:H897" si="94">D834</f>
        <v>44691</v>
      </c>
      <c r="I834" s="70">
        <f t="shared" ref="I834:I897" si="95">(E834/B834)^(1/10)-1</f>
        <v>7.0104760514049236E-2</v>
      </c>
      <c r="J834" s="70">
        <f t="shared" ref="J834:J897" si="96">(F834/C834)^(1/10)-1</f>
        <v>0.13987875257429727</v>
      </c>
      <c r="K834" s="71">
        <f t="shared" si="90"/>
        <v>0</v>
      </c>
    </row>
    <row r="835" spans="1:11">
      <c r="A835" s="51">
        <v>41040</v>
      </c>
      <c r="B835" s="52">
        <v>124.90995404952459</v>
      </c>
      <c r="C835" s="53">
        <v>6262.72</v>
      </c>
      <c r="D835" s="54">
        <f t="shared" si="91"/>
        <v>44692</v>
      </c>
      <c r="E835" s="53">
        <f t="shared" si="92"/>
        <v>245.91836834987811</v>
      </c>
      <c r="F835" s="55">
        <f t="shared" si="93"/>
        <v>23260.85</v>
      </c>
      <c r="H835" s="64">
        <f t="shared" si="94"/>
        <v>44692</v>
      </c>
      <c r="I835" s="70">
        <f t="shared" si="95"/>
        <v>7.0087748952081252E-2</v>
      </c>
      <c r="J835" s="70">
        <f t="shared" si="96"/>
        <v>0.14021370963709301</v>
      </c>
      <c r="K835" s="71">
        <f t="shared" ref="K835:K898" si="97">IF(I835&gt;J835,1,0)</f>
        <v>0</v>
      </c>
    </row>
    <row r="836" spans="1:11">
      <c r="A836" s="51">
        <v>41043</v>
      </c>
      <c r="B836" s="52">
        <v>125.00401124492387</v>
      </c>
      <c r="C836" s="53">
        <v>6235.96</v>
      </c>
      <c r="D836" s="54">
        <f t="shared" si="91"/>
        <v>44694</v>
      </c>
      <c r="E836" s="53">
        <f t="shared" si="92"/>
        <v>245.97591660239854</v>
      </c>
      <c r="F836" s="55">
        <f t="shared" si="93"/>
        <v>22729.279999999999</v>
      </c>
      <c r="H836" s="64">
        <f t="shared" si="94"/>
        <v>44694</v>
      </c>
      <c r="I836" s="70">
        <f t="shared" si="95"/>
        <v>7.0032241689865549E-2</v>
      </c>
      <c r="J836" s="70">
        <f t="shared" si="96"/>
        <v>0.13806806209579547</v>
      </c>
      <c r="K836" s="71">
        <f t="shared" si="97"/>
        <v>0</v>
      </c>
    </row>
    <row r="837" spans="1:11">
      <c r="A837" s="51">
        <v>41044</v>
      </c>
      <c r="B837" s="52">
        <v>125.03576226378009</v>
      </c>
      <c r="C837" s="53">
        <v>6280.42</v>
      </c>
      <c r="D837" s="54">
        <f t="shared" si="91"/>
        <v>44694</v>
      </c>
      <c r="E837" s="53">
        <f t="shared" si="92"/>
        <v>245.97591660239854</v>
      </c>
      <c r="F837" s="55">
        <f t="shared" si="93"/>
        <v>22729.279999999999</v>
      </c>
      <c r="H837" s="64">
        <f t="shared" si="94"/>
        <v>44694</v>
      </c>
      <c r="I837" s="70">
        <f t="shared" si="95"/>
        <v>7.0005066667132576E-2</v>
      </c>
      <c r="J837" s="70">
        <f t="shared" si="96"/>
        <v>0.13725982921000512</v>
      </c>
      <c r="K837" s="71">
        <f t="shared" si="97"/>
        <v>0</v>
      </c>
    </row>
    <row r="838" spans="1:11">
      <c r="A838" s="51">
        <v>41045</v>
      </c>
      <c r="B838" s="52">
        <v>125.0671462401083</v>
      </c>
      <c r="C838" s="53">
        <v>6172.98</v>
      </c>
      <c r="D838" s="54">
        <f t="shared" si="91"/>
        <v>44697</v>
      </c>
      <c r="E838" s="53">
        <f t="shared" si="92"/>
        <v>246.07479892087269</v>
      </c>
      <c r="F838" s="55">
        <f t="shared" si="93"/>
        <v>22815.88</v>
      </c>
      <c r="H838" s="64">
        <f t="shared" si="94"/>
        <v>44697</v>
      </c>
      <c r="I838" s="70">
        <f t="shared" si="95"/>
        <v>7.0021218592013268E-2</v>
      </c>
      <c r="J838" s="70">
        <f t="shared" si="96"/>
        <v>0.13965719167348944</v>
      </c>
      <c r="K838" s="71">
        <f t="shared" si="97"/>
        <v>0</v>
      </c>
    </row>
    <row r="839" spans="1:11">
      <c r="A839" s="51">
        <v>41046</v>
      </c>
      <c r="B839" s="52">
        <v>125.09853809381457</v>
      </c>
      <c r="C839" s="53">
        <v>6188.15</v>
      </c>
      <c r="D839" s="54">
        <f t="shared" si="91"/>
        <v>44698</v>
      </c>
      <c r="E839" s="53">
        <f t="shared" si="92"/>
        <v>246.11761593588491</v>
      </c>
      <c r="F839" s="55">
        <f t="shared" si="93"/>
        <v>23416.46</v>
      </c>
      <c r="H839" s="64">
        <f t="shared" si="94"/>
        <v>44698</v>
      </c>
      <c r="I839" s="70">
        <f t="shared" si="95"/>
        <v>7.0012981210783476E-2</v>
      </c>
      <c r="J839" s="70">
        <f t="shared" si="96"/>
        <v>0.1423417270876226</v>
      </c>
      <c r="K839" s="71">
        <f t="shared" si="97"/>
        <v>0</v>
      </c>
    </row>
    <row r="840" spans="1:11">
      <c r="A840" s="51">
        <v>41047</v>
      </c>
      <c r="B840" s="52">
        <v>125.12993782687612</v>
      </c>
      <c r="C840" s="53">
        <v>6215.17</v>
      </c>
      <c r="D840" s="54">
        <f t="shared" si="91"/>
        <v>44699</v>
      </c>
      <c r="E840" s="53">
        <f t="shared" si="92"/>
        <v>246.14665781456537</v>
      </c>
      <c r="F840" s="55">
        <f t="shared" si="93"/>
        <v>23389.07</v>
      </c>
      <c r="H840" s="64">
        <f t="shared" si="94"/>
        <v>44699</v>
      </c>
      <c r="I840" s="70">
        <f t="shared" si="95"/>
        <v>6.9998752757881366E-2</v>
      </c>
      <c r="J840" s="70">
        <f t="shared" si="96"/>
        <v>0.14171049734683971</v>
      </c>
      <c r="K840" s="71">
        <f t="shared" si="97"/>
        <v>0</v>
      </c>
    </row>
    <row r="841" spans="1:11">
      <c r="A841" s="51">
        <v>41050</v>
      </c>
      <c r="B841" s="52">
        <v>125.22491144968672</v>
      </c>
      <c r="C841" s="53">
        <v>6233.67</v>
      </c>
      <c r="D841" s="54">
        <f t="shared" si="91"/>
        <v>44701</v>
      </c>
      <c r="E841" s="53">
        <f t="shared" si="92"/>
        <v>246.21435278139052</v>
      </c>
      <c r="F841" s="55">
        <f t="shared" si="93"/>
        <v>23426.36</v>
      </c>
      <c r="H841" s="64">
        <f t="shared" si="94"/>
        <v>44701</v>
      </c>
      <c r="I841" s="70">
        <f t="shared" si="95"/>
        <v>6.9946994844305443E-2</v>
      </c>
      <c r="J841" s="70">
        <f t="shared" si="96"/>
        <v>0.14155305470142987</v>
      </c>
      <c r="K841" s="71">
        <f t="shared" si="97"/>
        <v>0</v>
      </c>
    </row>
    <row r="842" spans="1:11">
      <c r="A842" s="51">
        <v>41051</v>
      </c>
      <c r="B842" s="52">
        <v>125.25659335228349</v>
      </c>
      <c r="C842" s="53">
        <v>6175.83</v>
      </c>
      <c r="D842" s="54">
        <f t="shared" si="91"/>
        <v>44701</v>
      </c>
      <c r="E842" s="53">
        <f t="shared" si="92"/>
        <v>246.21435278139052</v>
      </c>
      <c r="F842" s="55">
        <f t="shared" si="93"/>
        <v>23426.36</v>
      </c>
      <c r="H842" s="64">
        <f t="shared" si="94"/>
        <v>44701</v>
      </c>
      <c r="I842" s="70">
        <f t="shared" si="95"/>
        <v>6.9919928951411858E-2</v>
      </c>
      <c r="J842" s="70">
        <f t="shared" si="96"/>
        <v>0.14261770181629618</v>
      </c>
      <c r="K842" s="71">
        <f t="shared" si="97"/>
        <v>0</v>
      </c>
    </row>
    <row r="843" spans="1:11">
      <c r="A843" s="51">
        <v>41052</v>
      </c>
      <c r="B843" s="52">
        <v>125.28815801380826</v>
      </c>
      <c r="C843" s="53">
        <v>6144.23</v>
      </c>
      <c r="D843" s="54">
        <f t="shared" si="91"/>
        <v>44704</v>
      </c>
      <c r="E843" s="53">
        <f t="shared" si="92"/>
        <v>246.31333095120863</v>
      </c>
      <c r="F843" s="55">
        <f t="shared" si="93"/>
        <v>23352.22</v>
      </c>
      <c r="H843" s="64">
        <f t="shared" si="94"/>
        <v>44704</v>
      </c>
      <c r="I843" s="70">
        <f t="shared" si="95"/>
        <v>6.9935972624422416E-2</v>
      </c>
      <c r="J843" s="70">
        <f t="shared" si="96"/>
        <v>0.14284167990532559</v>
      </c>
      <c r="K843" s="71">
        <f t="shared" si="97"/>
        <v>0</v>
      </c>
    </row>
    <row r="844" spans="1:11">
      <c r="A844" s="51">
        <v>41053</v>
      </c>
      <c r="B844" s="52">
        <v>125.31948005331172</v>
      </c>
      <c r="C844" s="53">
        <v>6261.15</v>
      </c>
      <c r="D844" s="54">
        <f t="shared" si="91"/>
        <v>44705</v>
      </c>
      <c r="E844" s="53">
        <f t="shared" si="92"/>
        <v>246.35397265081556</v>
      </c>
      <c r="F844" s="55">
        <f t="shared" si="93"/>
        <v>23223.25</v>
      </c>
      <c r="H844" s="64">
        <f t="shared" si="94"/>
        <v>44705</v>
      </c>
      <c r="I844" s="70">
        <f t="shared" si="95"/>
        <v>6.9926880093992949E-2</v>
      </c>
      <c r="J844" s="70">
        <f t="shared" si="96"/>
        <v>0.14005784890358153</v>
      </c>
      <c r="K844" s="71">
        <f t="shared" si="97"/>
        <v>0</v>
      </c>
    </row>
    <row r="845" spans="1:11">
      <c r="A845" s="51">
        <v>41054</v>
      </c>
      <c r="B845" s="52">
        <v>125.35093524280511</v>
      </c>
      <c r="C845" s="53">
        <v>6259.88</v>
      </c>
      <c r="D845" s="54">
        <f t="shared" si="91"/>
        <v>44706</v>
      </c>
      <c r="E845" s="53">
        <f t="shared" si="92"/>
        <v>246.39585282616619</v>
      </c>
      <c r="F845" s="55">
        <f t="shared" si="93"/>
        <v>23096.63</v>
      </c>
      <c r="H845" s="64">
        <f t="shared" si="94"/>
        <v>44706</v>
      </c>
      <c r="I845" s="70">
        <f t="shared" si="95"/>
        <v>6.9918215545238471E-2</v>
      </c>
      <c r="J845" s="70">
        <f t="shared" si="96"/>
        <v>0.13945784005526907</v>
      </c>
      <c r="K845" s="71">
        <f t="shared" si="97"/>
        <v>0</v>
      </c>
    </row>
    <row r="846" spans="1:11">
      <c r="A846" s="51">
        <v>41057</v>
      </c>
      <c r="B846" s="52">
        <v>125.44494844423721</v>
      </c>
      <c r="C846" s="53">
        <v>6342.94</v>
      </c>
      <c r="D846" s="54">
        <f t="shared" si="91"/>
        <v>44708</v>
      </c>
      <c r="E846" s="53">
        <f t="shared" si="92"/>
        <v>246.46263059900636</v>
      </c>
      <c r="F846" s="55">
        <f t="shared" si="93"/>
        <v>23585.61</v>
      </c>
      <c r="H846" s="64">
        <f t="shared" si="94"/>
        <v>44708</v>
      </c>
      <c r="I846" s="70">
        <f t="shared" si="95"/>
        <v>6.9866995789164887E-2</v>
      </c>
      <c r="J846" s="70">
        <f t="shared" si="96"/>
        <v>0.14034339381621019</v>
      </c>
      <c r="K846" s="71">
        <f t="shared" si="97"/>
        <v>0</v>
      </c>
    </row>
    <row r="847" spans="1:11">
      <c r="A847" s="51">
        <v>41058</v>
      </c>
      <c r="B847" s="52">
        <v>125.47630968134828</v>
      </c>
      <c r="C847" s="53">
        <v>6348.56</v>
      </c>
      <c r="D847" s="54">
        <f t="shared" si="91"/>
        <v>44708</v>
      </c>
      <c r="E847" s="53">
        <f t="shared" si="92"/>
        <v>246.46263059900636</v>
      </c>
      <c r="F847" s="55">
        <f t="shared" si="93"/>
        <v>23585.61</v>
      </c>
      <c r="H847" s="64">
        <f t="shared" si="94"/>
        <v>44708</v>
      </c>
      <c r="I847" s="70">
        <f t="shared" si="95"/>
        <v>6.9840252791294466E-2</v>
      </c>
      <c r="J847" s="70">
        <f t="shared" si="96"/>
        <v>0.14024240580830516</v>
      </c>
      <c r="K847" s="71">
        <f t="shared" si="97"/>
        <v>0</v>
      </c>
    </row>
    <row r="848" spans="1:11">
      <c r="A848" s="51">
        <v>41059</v>
      </c>
      <c r="B848" s="52">
        <v>125.5078042350783</v>
      </c>
      <c r="C848" s="53">
        <v>6298.54</v>
      </c>
      <c r="D848" s="54">
        <f t="shared" si="91"/>
        <v>44711</v>
      </c>
      <c r="E848" s="53">
        <f t="shared" si="92"/>
        <v>246.57575694645129</v>
      </c>
      <c r="F848" s="55">
        <f t="shared" si="93"/>
        <v>24031.25</v>
      </c>
      <c r="H848" s="64">
        <f t="shared" si="94"/>
        <v>44711</v>
      </c>
      <c r="I848" s="70">
        <f t="shared" si="95"/>
        <v>6.9862497803000911E-2</v>
      </c>
      <c r="J848" s="70">
        <f t="shared" si="96"/>
        <v>0.14328273979187722</v>
      </c>
      <c r="K848" s="71">
        <f t="shared" si="97"/>
        <v>0</v>
      </c>
    </row>
    <row r="849" spans="1:11">
      <c r="A849" s="51">
        <v>41060</v>
      </c>
      <c r="B849" s="52">
        <v>125.53880466272437</v>
      </c>
      <c r="C849" s="53">
        <v>6275.4</v>
      </c>
      <c r="D849" s="54">
        <f t="shared" si="91"/>
        <v>44712</v>
      </c>
      <c r="E849" s="53">
        <f t="shared" si="92"/>
        <v>246.60929124939599</v>
      </c>
      <c r="F849" s="55">
        <f t="shared" si="93"/>
        <v>23958.1</v>
      </c>
      <c r="H849" s="64">
        <f t="shared" si="94"/>
        <v>44712</v>
      </c>
      <c r="I849" s="70">
        <f t="shared" si="95"/>
        <v>6.9850624668864159E-2</v>
      </c>
      <c r="J849" s="70">
        <f t="shared" si="96"/>
        <v>0.14335500178253735</v>
      </c>
      <c r="K849" s="71">
        <f t="shared" si="97"/>
        <v>0</v>
      </c>
    </row>
    <row r="850" spans="1:11">
      <c r="A850" s="51">
        <v>41061</v>
      </c>
      <c r="B850" s="52">
        <v>125.56981274747608</v>
      </c>
      <c r="C850" s="53">
        <v>6170.1</v>
      </c>
      <c r="D850" s="54">
        <f t="shared" si="91"/>
        <v>44713</v>
      </c>
      <c r="E850" s="53">
        <f t="shared" si="92"/>
        <v>246.63469200639469</v>
      </c>
      <c r="F850" s="55">
        <f t="shared" si="93"/>
        <v>23868.85</v>
      </c>
      <c r="H850" s="64">
        <f t="shared" si="94"/>
        <v>44713</v>
      </c>
      <c r="I850" s="70">
        <f t="shared" si="95"/>
        <v>6.9835221626276978E-2</v>
      </c>
      <c r="J850" s="70">
        <f t="shared" si="96"/>
        <v>0.14486407896464981</v>
      </c>
      <c r="K850" s="71">
        <f t="shared" si="97"/>
        <v>0</v>
      </c>
    </row>
    <row r="851" spans="1:11">
      <c r="A851" s="51">
        <v>41064</v>
      </c>
      <c r="B851" s="52">
        <v>125.66474352591317</v>
      </c>
      <c r="C851" s="53">
        <v>6178.44</v>
      </c>
      <c r="D851" s="54">
        <f t="shared" si="91"/>
        <v>44715</v>
      </c>
      <c r="E851" s="53">
        <f t="shared" si="92"/>
        <v>246.70054784692618</v>
      </c>
      <c r="F851" s="55">
        <f t="shared" si="93"/>
        <v>23957.71</v>
      </c>
      <c r="H851" s="64">
        <f t="shared" si="94"/>
        <v>44715</v>
      </c>
      <c r="I851" s="70">
        <f t="shared" si="95"/>
        <v>6.9782936604441126E-2</v>
      </c>
      <c r="J851" s="70">
        <f t="shared" si="96"/>
        <v>0.14513489011714431</v>
      </c>
      <c r="K851" s="71">
        <f t="shared" si="97"/>
        <v>0</v>
      </c>
    </row>
    <row r="852" spans="1:11">
      <c r="A852" s="51">
        <v>41065</v>
      </c>
      <c r="B852" s="52">
        <v>125.69653670602523</v>
      </c>
      <c r="C852" s="53">
        <v>6197.76</v>
      </c>
      <c r="D852" s="54">
        <f t="shared" si="91"/>
        <v>44715</v>
      </c>
      <c r="E852" s="53">
        <f t="shared" si="92"/>
        <v>246.70054784692618</v>
      </c>
      <c r="F852" s="55">
        <f t="shared" si="93"/>
        <v>23957.71</v>
      </c>
      <c r="H852" s="64">
        <f t="shared" si="94"/>
        <v>44715</v>
      </c>
      <c r="I852" s="70">
        <f t="shared" si="95"/>
        <v>6.9755874861643807E-2</v>
      </c>
      <c r="J852" s="70">
        <f t="shared" si="96"/>
        <v>0.14477742060775456</v>
      </c>
      <c r="K852" s="71">
        <f t="shared" si="97"/>
        <v>0</v>
      </c>
    </row>
    <row r="853" spans="1:11">
      <c r="A853" s="51">
        <v>41066</v>
      </c>
      <c r="B853" s="52">
        <v>125.72821223327513</v>
      </c>
      <c r="C853" s="53">
        <v>6368.28</v>
      </c>
      <c r="D853" s="54">
        <f t="shared" si="91"/>
        <v>44718</v>
      </c>
      <c r="E853" s="53">
        <f t="shared" si="92"/>
        <v>246.78713973922046</v>
      </c>
      <c r="F853" s="55">
        <f t="shared" si="93"/>
        <v>23936.44</v>
      </c>
      <c r="H853" s="64">
        <f t="shared" si="94"/>
        <v>44718</v>
      </c>
      <c r="I853" s="70">
        <f t="shared" si="95"/>
        <v>6.976646230510708E-2</v>
      </c>
      <c r="J853" s="70">
        <f t="shared" si="96"/>
        <v>0.14157313786829895</v>
      </c>
      <c r="K853" s="71">
        <f t="shared" si="97"/>
        <v>0</v>
      </c>
    </row>
    <row r="854" spans="1:11">
      <c r="A854" s="51">
        <v>41067</v>
      </c>
      <c r="B854" s="52">
        <v>125.75977001454568</v>
      </c>
      <c r="C854" s="53">
        <v>6438.32</v>
      </c>
      <c r="D854" s="54">
        <f t="shared" si="91"/>
        <v>44719</v>
      </c>
      <c r="E854" s="53">
        <f t="shared" si="92"/>
        <v>246.80145339332532</v>
      </c>
      <c r="F854" s="55">
        <f t="shared" si="93"/>
        <v>23715.1</v>
      </c>
      <c r="H854" s="64">
        <f t="shared" si="94"/>
        <v>44719</v>
      </c>
      <c r="I854" s="70">
        <f t="shared" si="95"/>
        <v>6.9745819200886627E-2</v>
      </c>
      <c r="J854" s="70">
        <f t="shared" si="96"/>
        <v>0.13926627178743378</v>
      </c>
      <c r="K854" s="71">
        <f t="shared" si="97"/>
        <v>0</v>
      </c>
    </row>
    <row r="855" spans="1:11">
      <c r="A855" s="51">
        <v>41068</v>
      </c>
      <c r="B855" s="52">
        <v>125.79133571681933</v>
      </c>
      <c r="C855" s="53">
        <v>6462.38</v>
      </c>
      <c r="D855" s="54">
        <f t="shared" si="91"/>
        <v>44720</v>
      </c>
      <c r="E855" s="53">
        <f t="shared" si="92"/>
        <v>246.86488136684738</v>
      </c>
      <c r="F855" s="55">
        <f t="shared" si="93"/>
        <v>23628.32</v>
      </c>
      <c r="H855" s="64">
        <f t="shared" si="94"/>
        <v>44720</v>
      </c>
      <c r="I855" s="70">
        <f t="shared" si="95"/>
        <v>6.9746460885582895E-2</v>
      </c>
      <c r="J855" s="70">
        <f t="shared" si="96"/>
        <v>0.13842397992854716</v>
      </c>
      <c r="K855" s="71">
        <f t="shared" si="97"/>
        <v>0</v>
      </c>
    </row>
    <row r="856" spans="1:11">
      <c r="A856" s="51">
        <v>41071</v>
      </c>
      <c r="B856" s="52">
        <v>125.88567921860695</v>
      </c>
      <c r="C856" s="53">
        <v>6452</v>
      </c>
      <c r="D856" s="54">
        <f t="shared" si="91"/>
        <v>44722</v>
      </c>
      <c r="E856" s="53">
        <f t="shared" si="92"/>
        <v>246.94141536261438</v>
      </c>
      <c r="F856" s="55">
        <f t="shared" si="93"/>
        <v>23408.59</v>
      </c>
      <c r="H856" s="64">
        <f t="shared" si="94"/>
        <v>44722</v>
      </c>
      <c r="I856" s="70">
        <f t="shared" si="95"/>
        <v>6.969942055641809E-2</v>
      </c>
      <c r="J856" s="70">
        <f t="shared" si="96"/>
        <v>0.13754370021394546</v>
      </c>
      <c r="K856" s="71">
        <f t="shared" si="97"/>
        <v>0</v>
      </c>
    </row>
    <row r="857" spans="1:11">
      <c r="A857" s="51">
        <v>41072</v>
      </c>
      <c r="B857" s="52">
        <v>125.91702475273237</v>
      </c>
      <c r="C857" s="53">
        <v>6530.92</v>
      </c>
      <c r="D857" s="54">
        <f t="shared" si="91"/>
        <v>44722</v>
      </c>
      <c r="E857" s="53">
        <f t="shared" si="92"/>
        <v>246.94141536261438</v>
      </c>
      <c r="F857" s="55">
        <f t="shared" si="93"/>
        <v>23408.59</v>
      </c>
      <c r="H857" s="64">
        <f t="shared" si="94"/>
        <v>44722</v>
      </c>
      <c r="I857" s="70">
        <f t="shared" si="95"/>
        <v>6.9672788687944243E-2</v>
      </c>
      <c r="J857" s="70">
        <f t="shared" si="96"/>
        <v>0.13616155346455927</v>
      </c>
      <c r="K857" s="71">
        <f t="shared" si="97"/>
        <v>0</v>
      </c>
    </row>
    <row r="858" spans="1:11">
      <c r="A858" s="51">
        <v>41073</v>
      </c>
      <c r="B858" s="52">
        <v>125.9478744237968</v>
      </c>
      <c r="C858" s="53">
        <v>6537.98</v>
      </c>
      <c r="D858" s="54">
        <f t="shared" si="91"/>
        <v>44725</v>
      </c>
      <c r="E858" s="53">
        <f t="shared" si="92"/>
        <v>247.01549778722315</v>
      </c>
      <c r="F858" s="55">
        <f t="shared" si="93"/>
        <v>22791.119999999999</v>
      </c>
      <c r="H858" s="64">
        <f t="shared" si="94"/>
        <v>44725</v>
      </c>
      <c r="I858" s="70">
        <f t="shared" si="95"/>
        <v>6.967867030171826E-2</v>
      </c>
      <c r="J858" s="70">
        <f t="shared" si="96"/>
        <v>0.13300599547741099</v>
      </c>
      <c r="K858" s="71">
        <f t="shared" si="97"/>
        <v>0</v>
      </c>
    </row>
    <row r="859" spans="1:11">
      <c r="A859" s="51">
        <v>41074</v>
      </c>
      <c r="B859" s="52">
        <v>125.97873165303064</v>
      </c>
      <c r="C859" s="53">
        <v>6456.09</v>
      </c>
      <c r="D859" s="54">
        <f t="shared" si="91"/>
        <v>44726</v>
      </c>
      <c r="E859" s="53">
        <f t="shared" si="92"/>
        <v>247.05279712738903</v>
      </c>
      <c r="F859" s="55">
        <f t="shared" si="93"/>
        <v>22729.97</v>
      </c>
      <c r="H859" s="64">
        <f t="shared" si="94"/>
        <v>44726</v>
      </c>
      <c r="I859" s="70">
        <f t="shared" si="95"/>
        <v>6.9668617359941454E-2</v>
      </c>
      <c r="J859" s="70">
        <f t="shared" si="96"/>
        <v>0.13413023530938051</v>
      </c>
      <c r="K859" s="71">
        <f t="shared" si="97"/>
        <v>0</v>
      </c>
    </row>
    <row r="860" spans="1:11">
      <c r="A860" s="51">
        <v>41075</v>
      </c>
      <c r="B860" s="52">
        <v>126.00934448482232</v>
      </c>
      <c r="C860" s="53">
        <v>6563.76</v>
      </c>
      <c r="D860" s="54">
        <f t="shared" si="91"/>
        <v>44727</v>
      </c>
      <c r="E860" s="53">
        <f t="shared" si="92"/>
        <v>247.08590220220412</v>
      </c>
      <c r="F860" s="55">
        <f t="shared" si="93"/>
        <v>22691.46</v>
      </c>
      <c r="H860" s="64">
        <f t="shared" si="94"/>
        <v>44727</v>
      </c>
      <c r="I860" s="70">
        <f t="shared" si="95"/>
        <v>6.9656960232900467E-2</v>
      </c>
      <c r="J860" s="70">
        <f t="shared" si="96"/>
        <v>0.13206398640472639</v>
      </c>
      <c r="K860" s="71">
        <f t="shared" si="97"/>
        <v>0</v>
      </c>
    </row>
    <row r="861" spans="1:11">
      <c r="A861" s="51">
        <v>41078</v>
      </c>
      <c r="B861" s="52">
        <v>126.10385149318594</v>
      </c>
      <c r="C861" s="53">
        <v>6468.24</v>
      </c>
      <c r="D861" s="54">
        <f t="shared" si="91"/>
        <v>44729</v>
      </c>
      <c r="E861" s="53">
        <f t="shared" si="92"/>
        <v>247.12518939435981</v>
      </c>
      <c r="F861" s="55">
        <f t="shared" si="93"/>
        <v>22114.97</v>
      </c>
      <c r="H861" s="64">
        <f t="shared" si="94"/>
        <v>44729</v>
      </c>
      <c r="I861" s="70">
        <f t="shared" si="95"/>
        <v>6.9593774320978907E-2</v>
      </c>
      <c r="J861" s="70">
        <f t="shared" si="96"/>
        <v>0.13081099591005407</v>
      </c>
      <c r="K861" s="71">
        <f t="shared" si="97"/>
        <v>0</v>
      </c>
    </row>
    <row r="862" spans="1:11">
      <c r="A862" s="51">
        <v>41079</v>
      </c>
      <c r="B862" s="52">
        <v>126.13537745605925</v>
      </c>
      <c r="C862" s="53">
        <v>6518.78</v>
      </c>
      <c r="D862" s="54">
        <f t="shared" si="91"/>
        <v>44729</v>
      </c>
      <c r="E862" s="53">
        <f t="shared" si="92"/>
        <v>247.12518939435981</v>
      </c>
      <c r="F862" s="55">
        <f t="shared" si="93"/>
        <v>22114.97</v>
      </c>
      <c r="H862" s="64">
        <f t="shared" si="94"/>
        <v>44729</v>
      </c>
      <c r="I862" s="70">
        <f t="shared" si="95"/>
        <v>6.956703815270604E-2</v>
      </c>
      <c r="J862" s="70">
        <f t="shared" si="96"/>
        <v>0.12993120607440334</v>
      </c>
      <c r="K862" s="71">
        <f t="shared" si="97"/>
        <v>0</v>
      </c>
    </row>
    <row r="863" spans="1:11">
      <c r="A863" s="51">
        <v>41080</v>
      </c>
      <c r="B863" s="52">
        <v>126.16678516504579</v>
      </c>
      <c r="C863" s="53">
        <v>6540.1</v>
      </c>
      <c r="D863" s="54">
        <f t="shared" si="91"/>
        <v>44732</v>
      </c>
      <c r="E863" s="53">
        <f t="shared" si="92"/>
        <v>247.26160249890552</v>
      </c>
      <c r="F863" s="55">
        <f t="shared" si="93"/>
        <v>22199.11</v>
      </c>
      <c r="H863" s="64">
        <f t="shared" si="94"/>
        <v>44732</v>
      </c>
      <c r="I863" s="70">
        <f t="shared" si="95"/>
        <v>6.959943355064091E-2</v>
      </c>
      <c r="J863" s="70">
        <f t="shared" si="96"/>
        <v>0.12999134591344164</v>
      </c>
      <c r="K863" s="71">
        <f t="shared" si="97"/>
        <v>0</v>
      </c>
    </row>
    <row r="864" spans="1:11">
      <c r="A864" s="51">
        <v>41081</v>
      </c>
      <c r="B864" s="52">
        <v>126.19794836098157</v>
      </c>
      <c r="C864" s="53">
        <v>6596.87</v>
      </c>
      <c r="D864" s="54">
        <f t="shared" si="91"/>
        <v>44733</v>
      </c>
      <c r="E864" s="53">
        <f t="shared" si="92"/>
        <v>247.29869173928037</v>
      </c>
      <c r="F864" s="55">
        <f t="shared" si="93"/>
        <v>22616.52</v>
      </c>
      <c r="H864" s="64">
        <f t="shared" si="94"/>
        <v>44733</v>
      </c>
      <c r="I864" s="70">
        <f t="shared" si="95"/>
        <v>6.9589060545477865E-2</v>
      </c>
      <c r="J864" s="70">
        <f t="shared" si="96"/>
        <v>0.13112027096712198</v>
      </c>
      <c r="K864" s="71">
        <f t="shared" si="97"/>
        <v>0</v>
      </c>
    </row>
    <row r="865" spans="1:11">
      <c r="A865" s="51">
        <v>41082</v>
      </c>
      <c r="B865" s="52">
        <v>126.22924545217509</v>
      </c>
      <c r="C865" s="53">
        <v>6577.9</v>
      </c>
      <c r="D865" s="54">
        <f t="shared" si="91"/>
        <v>44734</v>
      </c>
      <c r="E865" s="53">
        <f t="shared" si="92"/>
        <v>247.33652843911651</v>
      </c>
      <c r="F865" s="55">
        <f t="shared" si="93"/>
        <v>22290.46</v>
      </c>
      <c r="H865" s="64">
        <f t="shared" si="94"/>
        <v>44734</v>
      </c>
      <c r="I865" s="70">
        <f t="shared" si="95"/>
        <v>6.9578901534532278E-2</v>
      </c>
      <c r="J865" s="70">
        <f t="shared" si="96"/>
        <v>0.12980417797303012</v>
      </c>
      <c r="K865" s="71">
        <f t="shared" si="97"/>
        <v>0</v>
      </c>
    </row>
    <row r="866" spans="1:11">
      <c r="A866" s="51">
        <v>41085</v>
      </c>
      <c r="B866" s="52">
        <v>126.32278132305517</v>
      </c>
      <c r="C866" s="53">
        <v>6538.21</v>
      </c>
      <c r="D866" s="54">
        <f t="shared" si="91"/>
        <v>44736</v>
      </c>
      <c r="E866" s="53">
        <f t="shared" si="92"/>
        <v>247.42013516977048</v>
      </c>
      <c r="F866" s="55">
        <f t="shared" si="93"/>
        <v>22703.95</v>
      </c>
      <c r="H866" s="64">
        <f t="shared" si="94"/>
        <v>44736</v>
      </c>
      <c r="I866" s="70">
        <f t="shared" si="95"/>
        <v>6.9535824632928733E-2</v>
      </c>
      <c r="J866" s="70">
        <f t="shared" si="96"/>
        <v>0.13256791882135377</v>
      </c>
      <c r="K866" s="71">
        <f t="shared" si="97"/>
        <v>0</v>
      </c>
    </row>
    <row r="867" spans="1:11">
      <c r="A867" s="51">
        <v>41086</v>
      </c>
      <c r="B867" s="52">
        <v>126.35398305004198</v>
      </c>
      <c r="C867" s="53">
        <v>6546.07</v>
      </c>
      <c r="D867" s="54">
        <f t="shared" si="91"/>
        <v>44736</v>
      </c>
      <c r="E867" s="53">
        <f t="shared" si="92"/>
        <v>247.42013516977048</v>
      </c>
      <c r="F867" s="55">
        <f t="shared" si="93"/>
        <v>22703.95</v>
      </c>
      <c r="H867" s="64">
        <f t="shared" si="94"/>
        <v>44736</v>
      </c>
      <c r="I867" s="70">
        <f t="shared" si="95"/>
        <v>6.9509410686262152E-2</v>
      </c>
      <c r="J867" s="70">
        <f t="shared" si="96"/>
        <v>0.13243185554277392</v>
      </c>
      <c r="K867" s="71">
        <f t="shared" si="97"/>
        <v>0</v>
      </c>
    </row>
    <row r="868" spans="1:11">
      <c r="A868" s="51">
        <v>41087</v>
      </c>
      <c r="B868" s="52">
        <v>126.38493977588924</v>
      </c>
      <c r="C868" s="53">
        <v>6573.05</v>
      </c>
      <c r="D868" s="54">
        <f t="shared" si="91"/>
        <v>44739</v>
      </c>
      <c r="E868" s="53">
        <f t="shared" si="92"/>
        <v>247.50772189762057</v>
      </c>
      <c r="F868" s="55">
        <f t="shared" si="93"/>
        <v>22896.02</v>
      </c>
      <c r="H868" s="64">
        <f t="shared" si="94"/>
        <v>44739</v>
      </c>
      <c r="I868" s="70">
        <f t="shared" si="95"/>
        <v>6.952106491192489E-2</v>
      </c>
      <c r="J868" s="70">
        <f t="shared" si="96"/>
        <v>0.13292016253967365</v>
      </c>
      <c r="K868" s="71">
        <f t="shared" si="97"/>
        <v>0</v>
      </c>
    </row>
    <row r="869" spans="1:11">
      <c r="A869" s="51">
        <v>41088</v>
      </c>
      <c r="B869" s="52">
        <v>126.41590408613433</v>
      </c>
      <c r="C869" s="53">
        <v>6586.92</v>
      </c>
      <c r="D869" s="54">
        <f t="shared" si="91"/>
        <v>44740</v>
      </c>
      <c r="E869" s="53">
        <f t="shared" si="92"/>
        <v>247.53767033197019</v>
      </c>
      <c r="F869" s="55">
        <f t="shared" si="93"/>
        <v>22922.240000000002</v>
      </c>
      <c r="H869" s="64">
        <f t="shared" si="94"/>
        <v>44740</v>
      </c>
      <c r="I869" s="70">
        <f t="shared" si="95"/>
        <v>6.9507805359410479E-2</v>
      </c>
      <c r="J869" s="70">
        <f t="shared" si="96"/>
        <v>0.13281102381602627</v>
      </c>
      <c r="K869" s="71">
        <f t="shared" si="97"/>
        <v>0</v>
      </c>
    </row>
    <row r="870" spans="1:11">
      <c r="A870" s="51">
        <v>41089</v>
      </c>
      <c r="B870" s="52">
        <v>126.44599107130682</v>
      </c>
      <c r="C870" s="53">
        <v>6752.88</v>
      </c>
      <c r="D870" s="54">
        <f t="shared" si="91"/>
        <v>44741</v>
      </c>
      <c r="E870" s="53">
        <f t="shared" si="92"/>
        <v>247.57257314348698</v>
      </c>
      <c r="F870" s="55">
        <f t="shared" si="93"/>
        <v>22848.35</v>
      </c>
      <c r="H870" s="64">
        <f t="shared" si="94"/>
        <v>44741</v>
      </c>
      <c r="I870" s="70">
        <f t="shared" si="95"/>
        <v>6.9497433149529497E-2</v>
      </c>
      <c r="J870" s="70">
        <f t="shared" si="96"/>
        <v>0.12963094542549203</v>
      </c>
      <c r="K870" s="71">
        <f t="shared" si="97"/>
        <v>0</v>
      </c>
    </row>
    <row r="871" spans="1:11">
      <c r="A871" s="51">
        <v>41092</v>
      </c>
      <c r="B871" s="52">
        <v>126.53627350893174</v>
      </c>
      <c r="C871" s="53">
        <v>6752.48</v>
      </c>
      <c r="D871" s="54">
        <f t="shared" si="91"/>
        <v>44743</v>
      </c>
      <c r="E871" s="53">
        <f t="shared" si="92"/>
        <v>247.66864061851774</v>
      </c>
      <c r="F871" s="55">
        <f t="shared" si="93"/>
        <v>22788.18</v>
      </c>
      <c r="H871" s="64">
        <f t="shared" si="94"/>
        <v>44743</v>
      </c>
      <c r="I871" s="70">
        <f t="shared" si="95"/>
        <v>6.9462591323993905E-2</v>
      </c>
      <c r="J871" s="70">
        <f t="shared" si="96"/>
        <v>0.12933979928771366</v>
      </c>
      <c r="K871" s="71">
        <f t="shared" si="97"/>
        <v>0</v>
      </c>
    </row>
    <row r="872" spans="1:11">
      <c r="A872" s="51">
        <v>41093</v>
      </c>
      <c r="B872" s="52">
        <v>126.56664221457389</v>
      </c>
      <c r="C872" s="53">
        <v>6764.45</v>
      </c>
      <c r="D872" s="54">
        <f t="shared" si="91"/>
        <v>44743</v>
      </c>
      <c r="E872" s="53">
        <f t="shared" si="92"/>
        <v>247.66864061851774</v>
      </c>
      <c r="F872" s="55">
        <f t="shared" si="93"/>
        <v>22788.18</v>
      </c>
      <c r="H872" s="64">
        <f t="shared" si="94"/>
        <v>44743</v>
      </c>
      <c r="I872" s="70">
        <f t="shared" si="95"/>
        <v>6.9436927609290544E-2</v>
      </c>
      <c r="J872" s="70">
        <f t="shared" si="96"/>
        <v>0.12913979819443311</v>
      </c>
      <c r="K872" s="71">
        <f t="shared" si="97"/>
        <v>0</v>
      </c>
    </row>
    <row r="873" spans="1:11">
      <c r="A873" s="51">
        <v>41094</v>
      </c>
      <c r="B873" s="52">
        <v>126.59663850877875</v>
      </c>
      <c r="C873" s="53">
        <v>6784.43</v>
      </c>
      <c r="D873" s="54">
        <f t="shared" si="91"/>
        <v>44746</v>
      </c>
      <c r="E873" s="53">
        <f t="shared" si="92"/>
        <v>247.78677856009278</v>
      </c>
      <c r="F873" s="55">
        <f t="shared" si="93"/>
        <v>22914.2</v>
      </c>
      <c r="H873" s="64">
        <f t="shared" si="94"/>
        <v>44746</v>
      </c>
      <c r="I873" s="70">
        <f t="shared" si="95"/>
        <v>6.946258524379112E-2</v>
      </c>
      <c r="J873" s="70">
        <f t="shared" si="96"/>
        <v>0.12942951637837674</v>
      </c>
      <c r="K873" s="71">
        <f t="shared" si="97"/>
        <v>0</v>
      </c>
    </row>
    <row r="874" spans="1:11">
      <c r="A874" s="51">
        <v>41095</v>
      </c>
      <c r="B874" s="52">
        <v>126.62664191210534</v>
      </c>
      <c r="C874" s="53">
        <v>6818.05</v>
      </c>
      <c r="D874" s="54">
        <f t="shared" si="91"/>
        <v>44747</v>
      </c>
      <c r="E874" s="53">
        <f t="shared" si="92"/>
        <v>247.81998198841987</v>
      </c>
      <c r="F874" s="55">
        <f t="shared" si="93"/>
        <v>22878.720000000001</v>
      </c>
      <c r="H874" s="64">
        <f t="shared" si="94"/>
        <v>44747</v>
      </c>
      <c r="I874" s="70">
        <f t="shared" si="95"/>
        <v>6.9451571878851537E-2</v>
      </c>
      <c r="J874" s="70">
        <f t="shared" si="96"/>
        <v>0.12869643713749812</v>
      </c>
      <c r="K874" s="71">
        <f t="shared" si="97"/>
        <v>0</v>
      </c>
    </row>
    <row r="875" spans="1:11">
      <c r="A875" s="51">
        <v>41096</v>
      </c>
      <c r="B875" s="52">
        <v>126.65665242623852</v>
      </c>
      <c r="C875" s="53">
        <v>6804.87</v>
      </c>
      <c r="D875" s="54">
        <f t="shared" si="91"/>
        <v>44748</v>
      </c>
      <c r="E875" s="53">
        <f t="shared" si="92"/>
        <v>247.86409394521382</v>
      </c>
      <c r="F875" s="55">
        <f t="shared" si="93"/>
        <v>23137.7</v>
      </c>
      <c r="H875" s="64">
        <f t="shared" si="94"/>
        <v>44748</v>
      </c>
      <c r="I875" s="70">
        <f t="shared" si="95"/>
        <v>6.9445263442186267E-2</v>
      </c>
      <c r="J875" s="70">
        <f t="shared" si="96"/>
        <v>0.13018629159142403</v>
      </c>
      <c r="K875" s="71">
        <f t="shared" si="97"/>
        <v>0</v>
      </c>
    </row>
    <row r="876" spans="1:11">
      <c r="A876" s="51">
        <v>41099</v>
      </c>
      <c r="B876" s="52">
        <v>126.74708527607088</v>
      </c>
      <c r="C876" s="53">
        <v>6751.41</v>
      </c>
      <c r="D876" s="54">
        <f t="shared" si="91"/>
        <v>44750</v>
      </c>
      <c r="E876" s="53">
        <f t="shared" si="92"/>
        <v>247.93474023123613</v>
      </c>
      <c r="F876" s="55">
        <f t="shared" si="93"/>
        <v>23473.61</v>
      </c>
      <c r="H876" s="64">
        <f t="shared" si="94"/>
        <v>44750</v>
      </c>
      <c r="I876" s="70">
        <f t="shared" si="95"/>
        <v>6.9399410292931396E-2</v>
      </c>
      <c r="J876" s="70">
        <f t="shared" si="96"/>
        <v>0.13270949288237133</v>
      </c>
      <c r="K876" s="71">
        <f t="shared" si="97"/>
        <v>0</v>
      </c>
    </row>
    <row r="877" spans="1:11">
      <c r="A877" s="51">
        <v>41100</v>
      </c>
      <c r="B877" s="52">
        <v>126.77725108236658</v>
      </c>
      <c r="C877" s="53">
        <v>6841.21</v>
      </c>
      <c r="D877" s="54">
        <f t="shared" si="91"/>
        <v>44750</v>
      </c>
      <c r="E877" s="53">
        <f t="shared" si="92"/>
        <v>247.93474023123613</v>
      </c>
      <c r="F877" s="55">
        <f t="shared" si="93"/>
        <v>23473.61</v>
      </c>
      <c r="H877" s="64">
        <f t="shared" si="94"/>
        <v>44750</v>
      </c>
      <c r="I877" s="70">
        <f t="shared" si="95"/>
        <v>6.9373961918039795E-2</v>
      </c>
      <c r="J877" s="70">
        <f t="shared" si="96"/>
        <v>0.13121380448408382</v>
      </c>
      <c r="K877" s="71">
        <f t="shared" si="97"/>
        <v>0</v>
      </c>
    </row>
    <row r="878" spans="1:11">
      <c r="A878" s="51">
        <v>41101</v>
      </c>
      <c r="B878" s="52">
        <v>126.80742406812418</v>
      </c>
      <c r="C878" s="53">
        <v>6791.25</v>
      </c>
      <c r="D878" s="54">
        <f t="shared" si="91"/>
        <v>44753</v>
      </c>
      <c r="E878" s="53">
        <f t="shared" si="92"/>
        <v>248.01953391239525</v>
      </c>
      <c r="F878" s="55">
        <f t="shared" si="93"/>
        <v>23468.14</v>
      </c>
      <c r="H878" s="64">
        <f t="shared" si="94"/>
        <v>44753</v>
      </c>
      <c r="I878" s="70">
        <f t="shared" si="95"/>
        <v>6.9385080240755403E-2</v>
      </c>
      <c r="J878" s="70">
        <f t="shared" si="96"/>
        <v>0.13201686012477842</v>
      </c>
      <c r="K878" s="71">
        <f t="shared" si="97"/>
        <v>0</v>
      </c>
    </row>
    <row r="879" spans="1:11">
      <c r="A879" s="51">
        <v>41102</v>
      </c>
      <c r="B879" s="52">
        <v>126.83747742762833</v>
      </c>
      <c r="C879" s="53">
        <v>6702.12</v>
      </c>
      <c r="D879" s="54">
        <f t="shared" si="91"/>
        <v>44754</v>
      </c>
      <c r="E879" s="53">
        <f t="shared" si="92"/>
        <v>248.05400862760905</v>
      </c>
      <c r="F879" s="55">
        <f t="shared" si="93"/>
        <v>23239.9</v>
      </c>
      <c r="H879" s="64">
        <f t="shared" si="94"/>
        <v>44754</v>
      </c>
      <c r="I879" s="70">
        <f t="shared" si="95"/>
        <v>6.9374602288157616E-2</v>
      </c>
      <c r="J879" s="70">
        <f t="shared" si="96"/>
        <v>0.13240611409715286</v>
      </c>
      <c r="K879" s="71">
        <f t="shared" si="97"/>
        <v>0</v>
      </c>
    </row>
    <row r="880" spans="1:11">
      <c r="A880" s="51">
        <v>41103</v>
      </c>
      <c r="B880" s="52">
        <v>126.8671573973464</v>
      </c>
      <c r="C880" s="53">
        <v>6692.35</v>
      </c>
      <c r="D880" s="54">
        <f t="shared" si="91"/>
        <v>44755</v>
      </c>
      <c r="E880" s="53">
        <f t="shared" si="92"/>
        <v>248.0897284048514</v>
      </c>
      <c r="F880" s="55">
        <f t="shared" si="93"/>
        <v>23107.47</v>
      </c>
      <c r="H880" s="64">
        <f t="shared" si="94"/>
        <v>44755</v>
      </c>
      <c r="I880" s="70">
        <f t="shared" si="95"/>
        <v>6.9364979778686164E-2</v>
      </c>
      <c r="J880" s="70">
        <f t="shared" si="96"/>
        <v>0.13192427864400247</v>
      </c>
      <c r="K880" s="71">
        <f t="shared" si="97"/>
        <v>0</v>
      </c>
    </row>
    <row r="881" spans="1:11">
      <c r="A881" s="51">
        <v>41106</v>
      </c>
      <c r="B881" s="52">
        <v>126.95697934478372</v>
      </c>
      <c r="C881" s="53">
        <v>6656.5</v>
      </c>
      <c r="D881" s="54">
        <f t="shared" si="91"/>
        <v>44757</v>
      </c>
      <c r="E881" s="53">
        <f t="shared" si="92"/>
        <v>248.1711084962331</v>
      </c>
      <c r="F881" s="55">
        <f t="shared" si="93"/>
        <v>23234.52</v>
      </c>
      <c r="H881" s="64">
        <f t="shared" si="94"/>
        <v>44757</v>
      </c>
      <c r="I881" s="70">
        <f t="shared" si="95"/>
        <v>6.932436858859492E-2</v>
      </c>
      <c r="J881" s="70">
        <f t="shared" si="96"/>
        <v>0.1331535843082805</v>
      </c>
      <c r="K881" s="71">
        <f t="shared" si="97"/>
        <v>0</v>
      </c>
    </row>
    <row r="882" spans="1:11">
      <c r="A882" s="51">
        <v>41107</v>
      </c>
      <c r="B882" s="52">
        <v>126.98694119190907</v>
      </c>
      <c r="C882" s="53">
        <v>6650.87</v>
      </c>
      <c r="D882" s="54">
        <f t="shared" si="91"/>
        <v>44757</v>
      </c>
      <c r="E882" s="53">
        <f t="shared" si="92"/>
        <v>248.1711084962331</v>
      </c>
      <c r="F882" s="55">
        <f t="shared" si="93"/>
        <v>23234.52</v>
      </c>
      <c r="H882" s="64">
        <f t="shared" si="94"/>
        <v>44757</v>
      </c>
      <c r="I882" s="70">
        <f t="shared" si="95"/>
        <v>6.9299135808595258E-2</v>
      </c>
      <c r="J882" s="70">
        <f t="shared" si="96"/>
        <v>0.13324946989610775</v>
      </c>
      <c r="K882" s="71">
        <f t="shared" si="97"/>
        <v>0</v>
      </c>
    </row>
    <row r="883" spans="1:11">
      <c r="A883" s="51">
        <v>41108</v>
      </c>
      <c r="B883" s="52">
        <v>127.01691011003035</v>
      </c>
      <c r="C883" s="53">
        <v>6683.15</v>
      </c>
      <c r="D883" s="54">
        <f t="shared" si="91"/>
        <v>44760</v>
      </c>
      <c r="E883" s="53">
        <f t="shared" si="92"/>
        <v>248.25449398868781</v>
      </c>
      <c r="F883" s="55">
        <f t="shared" si="93"/>
        <v>23566.52</v>
      </c>
      <c r="H883" s="64">
        <f t="shared" si="94"/>
        <v>44760</v>
      </c>
      <c r="I883" s="70">
        <f t="shared" si="95"/>
        <v>6.9309825796075586E-2</v>
      </c>
      <c r="J883" s="70">
        <f t="shared" si="96"/>
        <v>0.13430912226105929</v>
      </c>
      <c r="K883" s="71">
        <f t="shared" si="97"/>
        <v>0</v>
      </c>
    </row>
    <row r="884" spans="1:11">
      <c r="A884" s="51">
        <v>41109</v>
      </c>
      <c r="B884" s="52">
        <v>127.04675908390621</v>
      </c>
      <c r="C884" s="53">
        <v>6717</v>
      </c>
      <c r="D884" s="54">
        <f t="shared" si="91"/>
        <v>44761</v>
      </c>
      <c r="E884" s="53">
        <f t="shared" si="92"/>
        <v>248.28353976448446</v>
      </c>
      <c r="F884" s="55">
        <f t="shared" si="93"/>
        <v>23659.85</v>
      </c>
      <c r="H884" s="64">
        <f t="shared" si="94"/>
        <v>44761</v>
      </c>
      <c r="I884" s="70">
        <f t="shared" si="95"/>
        <v>6.9297210234887441E-2</v>
      </c>
      <c r="J884" s="70">
        <f t="shared" si="96"/>
        <v>0.13418438517384113</v>
      </c>
      <c r="K884" s="71">
        <f t="shared" si="97"/>
        <v>0</v>
      </c>
    </row>
    <row r="885" spans="1:11">
      <c r="A885" s="51">
        <v>41110</v>
      </c>
      <c r="B885" s="52">
        <v>127.07661507229092</v>
      </c>
      <c r="C885" s="53">
        <v>6668.78</v>
      </c>
      <c r="D885" s="54">
        <f t="shared" si="91"/>
        <v>44762</v>
      </c>
      <c r="E885" s="53">
        <f t="shared" si="92"/>
        <v>248.30389901474513</v>
      </c>
      <c r="F885" s="55">
        <f t="shared" si="93"/>
        <v>23920.880000000001</v>
      </c>
      <c r="H885" s="64">
        <f t="shared" si="94"/>
        <v>44762</v>
      </c>
      <c r="I885" s="70">
        <f t="shared" si="95"/>
        <v>6.9280852705342788E-2</v>
      </c>
      <c r="J885" s="70">
        <f t="shared" si="96"/>
        <v>0.13624785452976096</v>
      </c>
      <c r="K885" s="71">
        <f t="shared" si="97"/>
        <v>0</v>
      </c>
    </row>
    <row r="886" spans="1:11">
      <c r="A886" s="51">
        <v>41113</v>
      </c>
      <c r="B886" s="52">
        <v>127.16582285607167</v>
      </c>
      <c r="C886" s="53">
        <v>6557.61</v>
      </c>
      <c r="D886" s="54">
        <f t="shared" si="91"/>
        <v>44764</v>
      </c>
      <c r="E886" s="53">
        <f t="shared" si="92"/>
        <v>248.35356223562368</v>
      </c>
      <c r="F886" s="55">
        <f t="shared" si="93"/>
        <v>24223.56</v>
      </c>
      <c r="H886" s="64">
        <f t="shared" si="94"/>
        <v>44764</v>
      </c>
      <c r="I886" s="70">
        <f t="shared" si="95"/>
        <v>6.9227201400255733E-2</v>
      </c>
      <c r="J886" s="70">
        <f t="shared" si="96"/>
        <v>0.13959159771068808</v>
      </c>
      <c r="K886" s="71">
        <f t="shared" si="97"/>
        <v>0</v>
      </c>
    </row>
    <row r="887" spans="1:11">
      <c r="A887" s="51">
        <v>41114</v>
      </c>
      <c r="B887" s="52">
        <v>127.19570682444285</v>
      </c>
      <c r="C887" s="53">
        <v>6571.43</v>
      </c>
      <c r="D887" s="54">
        <f t="shared" si="91"/>
        <v>44764</v>
      </c>
      <c r="E887" s="53">
        <f t="shared" si="92"/>
        <v>248.35356223562368</v>
      </c>
      <c r="F887" s="55">
        <f t="shared" si="93"/>
        <v>24223.56</v>
      </c>
      <c r="H887" s="64">
        <f t="shared" si="94"/>
        <v>44764</v>
      </c>
      <c r="I887" s="70">
        <f t="shared" si="95"/>
        <v>6.9202077808132589E-2</v>
      </c>
      <c r="J887" s="70">
        <f t="shared" si="96"/>
        <v>0.13935170958464882</v>
      </c>
      <c r="K887" s="71">
        <f t="shared" si="97"/>
        <v>0</v>
      </c>
    </row>
    <row r="888" spans="1:11">
      <c r="A888" s="51">
        <v>41115</v>
      </c>
      <c r="B888" s="52">
        <v>127.22547061983978</v>
      </c>
      <c r="C888" s="53">
        <v>6547.56</v>
      </c>
      <c r="D888" s="54">
        <f t="shared" si="91"/>
        <v>44767</v>
      </c>
      <c r="E888" s="53">
        <f t="shared" si="92"/>
        <v>248.46755652068984</v>
      </c>
      <c r="F888" s="55">
        <f t="shared" si="93"/>
        <v>24095.46</v>
      </c>
      <c r="H888" s="64">
        <f t="shared" si="94"/>
        <v>44767</v>
      </c>
      <c r="I888" s="70">
        <f t="shared" si="95"/>
        <v>6.9226126792561793E-2</v>
      </c>
      <c r="J888" s="70">
        <f t="shared" si="96"/>
        <v>0.13916222054982175</v>
      </c>
      <c r="K888" s="71">
        <f t="shared" si="97"/>
        <v>0</v>
      </c>
    </row>
    <row r="889" spans="1:11">
      <c r="A889" s="51">
        <v>41116</v>
      </c>
      <c r="B889" s="52">
        <v>127.25524137996483</v>
      </c>
      <c r="C889" s="53">
        <v>6462.24</v>
      </c>
      <c r="D889" s="54">
        <f t="shared" si="91"/>
        <v>44768</v>
      </c>
      <c r="E889" s="53">
        <f t="shared" si="92"/>
        <v>248.48817932788108</v>
      </c>
      <c r="F889" s="55">
        <f t="shared" si="93"/>
        <v>23882.26</v>
      </c>
      <c r="H889" s="64">
        <f t="shared" si="94"/>
        <v>44768</v>
      </c>
      <c r="I889" s="70">
        <f t="shared" si="95"/>
        <v>6.9209984158501214E-2</v>
      </c>
      <c r="J889" s="70">
        <f t="shared" si="96"/>
        <v>0.13964406697080012</v>
      </c>
      <c r="K889" s="71">
        <f t="shared" si="97"/>
        <v>0</v>
      </c>
    </row>
    <row r="890" spans="1:11">
      <c r="A890" s="51">
        <v>41117</v>
      </c>
      <c r="B890" s="52">
        <v>127.28514636168912</v>
      </c>
      <c r="C890" s="53">
        <v>6535.1</v>
      </c>
      <c r="D890" s="54">
        <f t="shared" si="91"/>
        <v>44769</v>
      </c>
      <c r="E890" s="53">
        <f t="shared" si="92"/>
        <v>248.5045795477167</v>
      </c>
      <c r="F890" s="55">
        <f t="shared" si="93"/>
        <v>24114.41</v>
      </c>
      <c r="H890" s="64">
        <f t="shared" si="94"/>
        <v>44769</v>
      </c>
      <c r="I890" s="70">
        <f t="shared" si="95"/>
        <v>6.9191917381440593E-2</v>
      </c>
      <c r="J890" s="70">
        <f t="shared" si="96"/>
        <v>0.13946880557842789</v>
      </c>
      <c r="K890" s="71">
        <f t="shared" si="97"/>
        <v>0</v>
      </c>
    </row>
    <row r="891" spans="1:11">
      <c r="A891" s="51">
        <v>41120</v>
      </c>
      <c r="B891" s="52">
        <v>127.37564610075226</v>
      </c>
      <c r="C891" s="53">
        <v>6663.48</v>
      </c>
      <c r="D891" s="54">
        <f t="shared" si="91"/>
        <v>44771</v>
      </c>
      <c r="E891" s="53">
        <f t="shared" si="92"/>
        <v>248.57938504435208</v>
      </c>
      <c r="F891" s="55">
        <f t="shared" si="93"/>
        <v>24862.7</v>
      </c>
      <c r="H891" s="64">
        <f t="shared" si="94"/>
        <v>44771</v>
      </c>
      <c r="I891" s="70">
        <f t="shared" si="95"/>
        <v>6.9148105996589715E-2</v>
      </c>
      <c r="J891" s="70">
        <f t="shared" si="96"/>
        <v>0.14073487484239178</v>
      </c>
      <c r="K891" s="71">
        <f t="shared" si="97"/>
        <v>0</v>
      </c>
    </row>
    <row r="892" spans="1:11">
      <c r="A892" s="51">
        <v>41121</v>
      </c>
      <c r="B892" s="52">
        <v>127.40583412887814</v>
      </c>
      <c r="C892" s="53">
        <v>6700.96</v>
      </c>
      <c r="D892" s="54">
        <f t="shared" si="91"/>
        <v>44771</v>
      </c>
      <c r="E892" s="53">
        <f t="shared" si="92"/>
        <v>248.57938504435208</v>
      </c>
      <c r="F892" s="55">
        <f t="shared" si="93"/>
        <v>24862.7</v>
      </c>
      <c r="H892" s="64">
        <f t="shared" si="94"/>
        <v>44771</v>
      </c>
      <c r="I892" s="70">
        <f t="shared" si="95"/>
        <v>6.9122770488843521E-2</v>
      </c>
      <c r="J892" s="70">
        <f t="shared" si="96"/>
        <v>0.1400952241425959</v>
      </c>
      <c r="K892" s="71">
        <f t="shared" si="97"/>
        <v>0</v>
      </c>
    </row>
    <row r="893" spans="1:11">
      <c r="A893" s="51">
        <v>41122</v>
      </c>
      <c r="B893" s="52">
        <v>127.43590190573255</v>
      </c>
      <c r="C893" s="53">
        <v>6716.34</v>
      </c>
      <c r="D893" s="54">
        <f t="shared" si="91"/>
        <v>44774</v>
      </c>
      <c r="E893" s="53">
        <f t="shared" si="92"/>
        <v>248.69348298208743</v>
      </c>
      <c r="F893" s="55">
        <f t="shared" si="93"/>
        <v>25128.57</v>
      </c>
      <c r="H893" s="64">
        <f t="shared" si="94"/>
        <v>44774</v>
      </c>
      <c r="I893" s="70">
        <f t="shared" si="95"/>
        <v>6.9146603910351878E-2</v>
      </c>
      <c r="J893" s="70">
        <f t="shared" si="96"/>
        <v>0.14104693870830598</v>
      </c>
      <c r="K893" s="71">
        <f t="shared" si="97"/>
        <v>0</v>
      </c>
    </row>
    <row r="894" spans="1:11">
      <c r="A894" s="51">
        <v>41123</v>
      </c>
      <c r="B894" s="52">
        <v>127.46610421448422</v>
      </c>
      <c r="C894" s="53">
        <v>6700</v>
      </c>
      <c r="D894" s="54">
        <f t="shared" si="91"/>
        <v>44775</v>
      </c>
      <c r="E894" s="53">
        <f t="shared" si="92"/>
        <v>248.74943901575838</v>
      </c>
      <c r="F894" s="55">
        <f t="shared" si="93"/>
        <v>25137.82</v>
      </c>
      <c r="H894" s="64">
        <f t="shared" si="94"/>
        <v>44775</v>
      </c>
      <c r="I894" s="70">
        <f t="shared" si="95"/>
        <v>6.9145321231495638E-2</v>
      </c>
      <c r="J894" s="70">
        <f t="shared" si="96"/>
        <v>0.14136691898657316</v>
      </c>
      <c r="K894" s="71">
        <f t="shared" si="97"/>
        <v>0</v>
      </c>
    </row>
    <row r="895" spans="1:11">
      <c r="A895" s="51">
        <v>41124</v>
      </c>
      <c r="B895" s="52">
        <v>127.49605874897462</v>
      </c>
      <c r="C895" s="53">
        <v>6684.52</v>
      </c>
      <c r="D895" s="54">
        <f t="shared" si="91"/>
        <v>44776</v>
      </c>
      <c r="E895" s="53">
        <f t="shared" si="92"/>
        <v>248.78625393273273</v>
      </c>
      <c r="F895" s="55">
        <f t="shared" si="93"/>
        <v>25202.38</v>
      </c>
      <c r="H895" s="64">
        <f t="shared" si="94"/>
        <v>44776</v>
      </c>
      <c r="I895" s="70">
        <f t="shared" si="95"/>
        <v>6.9136021488549693E-2</v>
      </c>
      <c r="J895" s="70">
        <f t="shared" si="96"/>
        <v>0.1419238216315819</v>
      </c>
      <c r="K895" s="71">
        <f t="shared" si="97"/>
        <v>0</v>
      </c>
    </row>
    <row r="896" spans="1:11">
      <c r="A896" s="51">
        <v>41127</v>
      </c>
      <c r="B896" s="52">
        <v>127.58517849404015</v>
      </c>
      <c r="C896" s="53">
        <v>6770.18</v>
      </c>
      <c r="D896" s="54">
        <f t="shared" si="91"/>
        <v>44778</v>
      </c>
      <c r="E896" s="53">
        <f t="shared" si="92"/>
        <v>248.8531818410452</v>
      </c>
      <c r="F896" s="55">
        <f t="shared" si="93"/>
        <v>25215.93</v>
      </c>
      <c r="H896" s="64">
        <f t="shared" si="94"/>
        <v>44778</v>
      </c>
      <c r="I896" s="70">
        <f t="shared" si="95"/>
        <v>6.9090073759308313E-2</v>
      </c>
      <c r="J896" s="70">
        <f t="shared" si="96"/>
        <v>0.14053200695923529</v>
      </c>
      <c r="K896" s="71">
        <f t="shared" si="97"/>
        <v>0</v>
      </c>
    </row>
    <row r="897" spans="1:11">
      <c r="A897" s="51">
        <v>41128</v>
      </c>
      <c r="B897" s="52">
        <v>127.61465067027228</v>
      </c>
      <c r="C897" s="53">
        <v>6841</v>
      </c>
      <c r="D897" s="54">
        <f t="shared" si="91"/>
        <v>44778</v>
      </c>
      <c r="E897" s="53">
        <f t="shared" si="92"/>
        <v>248.8531818410452</v>
      </c>
      <c r="F897" s="55">
        <f t="shared" si="93"/>
        <v>25215.93</v>
      </c>
      <c r="H897" s="64">
        <f t="shared" si="94"/>
        <v>44778</v>
      </c>
      <c r="I897" s="70">
        <f t="shared" si="95"/>
        <v>6.9065380915721564E-2</v>
      </c>
      <c r="J897" s="70">
        <f t="shared" si="96"/>
        <v>0.13934575869978705</v>
      </c>
      <c r="K897" s="71">
        <f t="shared" si="97"/>
        <v>0</v>
      </c>
    </row>
    <row r="898" spans="1:11">
      <c r="A898" s="51">
        <v>41129</v>
      </c>
      <c r="B898" s="52">
        <v>127.64438488387844</v>
      </c>
      <c r="C898" s="53">
        <v>6842.69</v>
      </c>
      <c r="D898" s="54">
        <f t="shared" ref="D898:D961" si="98">VLOOKUP(EDATE(A898,120),A:A,1,1)</f>
        <v>44781</v>
      </c>
      <c r="E898" s="53">
        <f t="shared" ref="E898:E961" si="99">VLOOKUP(D898,A:B,2,0)</f>
        <v>248.95770017741847</v>
      </c>
      <c r="F898" s="55">
        <f t="shared" ref="F898:F961" si="100">VLOOKUP(D898,A:C,3,0)</f>
        <v>25413.25</v>
      </c>
      <c r="H898" s="64">
        <f t="shared" ref="H898:H961" si="101">D898</f>
        <v>44781</v>
      </c>
      <c r="I898" s="70">
        <f t="shared" ref="I898:I961" si="102">(E898/B898)^(1/10)-1</f>
        <v>6.9085366100101187E-2</v>
      </c>
      <c r="J898" s="70">
        <f t="shared" ref="J898:J961" si="103">(F898/C898)^(1/10)-1</f>
        <v>0.14020603238367157</v>
      </c>
      <c r="K898" s="71">
        <f t="shared" si="97"/>
        <v>0</v>
      </c>
    </row>
    <row r="899" spans="1:11">
      <c r="A899" s="51">
        <v>41130</v>
      </c>
      <c r="B899" s="52">
        <v>127.67412602555638</v>
      </c>
      <c r="C899" s="53">
        <v>6823.55</v>
      </c>
      <c r="D899" s="54">
        <f t="shared" si="98"/>
        <v>44781</v>
      </c>
      <c r="E899" s="53">
        <f t="shared" si="99"/>
        <v>248.95770017741847</v>
      </c>
      <c r="F899" s="55">
        <f t="shared" si="100"/>
        <v>25413.25</v>
      </c>
      <c r="H899" s="64">
        <f t="shared" si="101"/>
        <v>44781</v>
      </c>
      <c r="I899" s="70">
        <f t="shared" si="102"/>
        <v>6.9060459602727109E-2</v>
      </c>
      <c r="J899" s="70">
        <f t="shared" si="103"/>
        <v>0.14052545622628188</v>
      </c>
      <c r="K899" s="71">
        <f t="shared" ref="K899:K962" si="104">IF(I899&gt;J899,1,0)</f>
        <v>0</v>
      </c>
    </row>
    <row r="900" spans="1:11">
      <c r="A900" s="51">
        <v>41131</v>
      </c>
      <c r="B900" s="52">
        <v>127.70374642279431</v>
      </c>
      <c r="C900" s="53">
        <v>6820.25</v>
      </c>
      <c r="D900" s="54">
        <f t="shared" si="98"/>
        <v>44783</v>
      </c>
      <c r="E900" s="53">
        <f t="shared" si="99"/>
        <v>249.02292709486494</v>
      </c>
      <c r="F900" s="55">
        <f t="shared" si="100"/>
        <v>25431.919999999998</v>
      </c>
      <c r="H900" s="64">
        <f t="shared" si="101"/>
        <v>44783</v>
      </c>
      <c r="I900" s="70">
        <f t="shared" si="102"/>
        <v>6.9063665996936363E-2</v>
      </c>
      <c r="J900" s="70">
        <f t="shared" si="103"/>
        <v>0.14066439467381553</v>
      </c>
      <c r="K900" s="71">
        <f t="shared" si="104"/>
        <v>0</v>
      </c>
    </row>
    <row r="901" spans="1:11">
      <c r="A901" s="51">
        <v>41134</v>
      </c>
      <c r="B901" s="52">
        <v>127.79301134154385</v>
      </c>
      <c r="C901" s="53">
        <v>6855.51</v>
      </c>
      <c r="D901" s="54">
        <f t="shared" si="98"/>
        <v>44785</v>
      </c>
      <c r="E901" s="53">
        <f t="shared" si="99"/>
        <v>249.10162450040511</v>
      </c>
      <c r="F901" s="55">
        <f t="shared" si="100"/>
        <v>25678.83</v>
      </c>
      <c r="H901" s="64">
        <f t="shared" si="101"/>
        <v>44785</v>
      </c>
      <c r="I901" s="70">
        <f t="shared" si="102"/>
        <v>6.9022745054260426E-2</v>
      </c>
      <c r="J901" s="70">
        <f t="shared" si="103"/>
        <v>0.1411784092671664</v>
      </c>
      <c r="K901" s="71">
        <f t="shared" si="104"/>
        <v>0</v>
      </c>
    </row>
    <row r="902" spans="1:11">
      <c r="A902" s="51">
        <v>41135</v>
      </c>
      <c r="B902" s="52">
        <v>127.82265932017509</v>
      </c>
      <c r="C902" s="53">
        <v>6900.81</v>
      </c>
      <c r="D902" s="54">
        <f t="shared" si="98"/>
        <v>44785</v>
      </c>
      <c r="E902" s="53">
        <f t="shared" si="99"/>
        <v>249.10162450040511</v>
      </c>
      <c r="F902" s="55">
        <f t="shared" si="100"/>
        <v>25678.83</v>
      </c>
      <c r="H902" s="64">
        <f t="shared" si="101"/>
        <v>44785</v>
      </c>
      <c r="I902" s="70">
        <f t="shared" si="102"/>
        <v>6.8997946890710704E-2</v>
      </c>
      <c r="J902" s="70">
        <f t="shared" si="103"/>
        <v>0.14042706662664561</v>
      </c>
      <c r="K902" s="71">
        <f t="shared" si="104"/>
        <v>0</v>
      </c>
    </row>
    <row r="903" spans="1:11">
      <c r="A903" s="51">
        <v>41137</v>
      </c>
      <c r="B903" s="52">
        <v>127.88196903409965</v>
      </c>
      <c r="C903" s="53">
        <v>6879.67</v>
      </c>
      <c r="D903" s="54">
        <f t="shared" si="98"/>
        <v>44789</v>
      </c>
      <c r="E903" s="53">
        <f t="shared" si="99"/>
        <v>249.25905672708936</v>
      </c>
      <c r="F903" s="55">
        <f t="shared" si="100"/>
        <v>25863.24</v>
      </c>
      <c r="H903" s="64">
        <f t="shared" si="101"/>
        <v>44789</v>
      </c>
      <c r="I903" s="70">
        <f t="shared" si="102"/>
        <v>6.9015896370720808E-2</v>
      </c>
      <c r="J903" s="70">
        <f t="shared" si="103"/>
        <v>0.14159361824954386</v>
      </c>
      <c r="K903" s="71">
        <f t="shared" si="104"/>
        <v>0</v>
      </c>
    </row>
    <row r="904" spans="1:11">
      <c r="A904" s="51">
        <v>41138</v>
      </c>
      <c r="B904" s="52">
        <v>127.91150976894654</v>
      </c>
      <c r="C904" s="53">
        <v>6883.95</v>
      </c>
      <c r="D904" s="54">
        <f t="shared" si="98"/>
        <v>44790</v>
      </c>
      <c r="E904" s="53">
        <f t="shared" si="99"/>
        <v>249.3006829895628</v>
      </c>
      <c r="F904" s="55">
        <f t="shared" si="100"/>
        <v>26035.87</v>
      </c>
      <c r="H904" s="64">
        <f t="shared" si="101"/>
        <v>44790</v>
      </c>
      <c r="I904" s="70">
        <f t="shared" si="102"/>
        <v>6.9009056052094175E-2</v>
      </c>
      <c r="J904" s="70">
        <f t="shared" si="103"/>
        <v>0.14228227734495125</v>
      </c>
      <c r="K904" s="71">
        <f t="shared" si="104"/>
        <v>0</v>
      </c>
    </row>
    <row r="905" spans="1:11">
      <c r="A905" s="51">
        <v>41142</v>
      </c>
      <c r="B905" s="52">
        <v>128.02918835793398</v>
      </c>
      <c r="C905" s="53">
        <v>6954.13</v>
      </c>
      <c r="D905" s="54">
        <f t="shared" si="98"/>
        <v>44792</v>
      </c>
      <c r="E905" s="53">
        <f t="shared" si="99"/>
        <v>249.38944192930623</v>
      </c>
      <c r="F905" s="55">
        <f t="shared" si="100"/>
        <v>25785.4</v>
      </c>
      <c r="H905" s="64">
        <f t="shared" si="101"/>
        <v>44792</v>
      </c>
      <c r="I905" s="70">
        <f t="shared" si="102"/>
        <v>6.8948807464307205E-2</v>
      </c>
      <c r="J905" s="70">
        <f t="shared" si="103"/>
        <v>0.140021670297932</v>
      </c>
      <c r="K905" s="71">
        <f t="shared" si="104"/>
        <v>0</v>
      </c>
    </row>
    <row r="906" spans="1:11">
      <c r="A906" s="51">
        <v>41143</v>
      </c>
      <c r="B906" s="52">
        <v>128.0586350712563</v>
      </c>
      <c r="C906" s="53">
        <v>6943.66</v>
      </c>
      <c r="D906" s="54">
        <f t="shared" si="98"/>
        <v>44795</v>
      </c>
      <c r="E906" s="53">
        <f t="shared" si="99"/>
        <v>249.51363787138706</v>
      </c>
      <c r="F906" s="55">
        <f t="shared" si="100"/>
        <v>25396.57</v>
      </c>
      <c r="H906" s="64">
        <f t="shared" si="101"/>
        <v>44795</v>
      </c>
      <c r="I906" s="70">
        <f t="shared" si="102"/>
        <v>6.897744525210836E-2</v>
      </c>
      <c r="J906" s="70">
        <f t="shared" si="103"/>
        <v>0.1384623216578591</v>
      </c>
      <c r="K906" s="71">
        <f t="shared" si="104"/>
        <v>0</v>
      </c>
    </row>
    <row r="907" spans="1:11">
      <c r="A907" s="51">
        <v>41144</v>
      </c>
      <c r="B907" s="52">
        <v>128.08808855732269</v>
      </c>
      <c r="C907" s="53">
        <v>6947.2</v>
      </c>
      <c r="D907" s="54">
        <f t="shared" si="98"/>
        <v>44796</v>
      </c>
      <c r="E907" s="53">
        <f t="shared" si="99"/>
        <v>249.54981734887843</v>
      </c>
      <c r="F907" s="55">
        <f t="shared" si="100"/>
        <v>25522.62</v>
      </c>
      <c r="H907" s="64">
        <f t="shared" si="101"/>
        <v>44796</v>
      </c>
      <c r="I907" s="70">
        <f t="shared" si="102"/>
        <v>6.8968360685783825E-2</v>
      </c>
      <c r="J907" s="70">
        <f t="shared" si="103"/>
        <v>0.13896805974779158</v>
      </c>
      <c r="K907" s="71">
        <f t="shared" si="104"/>
        <v>0</v>
      </c>
    </row>
    <row r="908" spans="1:11">
      <c r="A908" s="51">
        <v>41145</v>
      </c>
      <c r="B908" s="52">
        <v>128.1171645534252</v>
      </c>
      <c r="C908" s="53">
        <v>6910.7</v>
      </c>
      <c r="D908" s="54">
        <f t="shared" si="98"/>
        <v>44797</v>
      </c>
      <c r="E908" s="53">
        <f t="shared" si="99"/>
        <v>249.58924622001959</v>
      </c>
      <c r="F908" s="55">
        <f t="shared" si="100"/>
        <v>25562.51</v>
      </c>
      <c r="H908" s="64">
        <f t="shared" si="101"/>
        <v>44797</v>
      </c>
      <c r="I908" s="70">
        <f t="shared" si="102"/>
        <v>6.8960986249113176E-2</v>
      </c>
      <c r="J908" s="70">
        <f t="shared" si="103"/>
        <v>0.13974618056485144</v>
      </c>
      <c r="K908" s="71">
        <f t="shared" si="104"/>
        <v>0</v>
      </c>
    </row>
    <row r="909" spans="1:11">
      <c r="A909" s="51">
        <v>41148</v>
      </c>
      <c r="B909" s="52">
        <v>128.20556539696707</v>
      </c>
      <c r="C909" s="53">
        <v>6864.4</v>
      </c>
      <c r="D909" s="54">
        <f t="shared" si="98"/>
        <v>44799</v>
      </c>
      <c r="E909" s="53">
        <f t="shared" si="99"/>
        <v>249.66437823333314</v>
      </c>
      <c r="F909" s="55">
        <f t="shared" si="100"/>
        <v>25495.64</v>
      </c>
      <c r="H909" s="64">
        <f t="shared" si="101"/>
        <v>44799</v>
      </c>
      <c r="I909" s="70">
        <f t="shared" si="102"/>
        <v>6.8919427487251328E-2</v>
      </c>
      <c r="J909" s="70">
        <f t="shared" si="103"/>
        <v>0.14021390658586586</v>
      </c>
      <c r="K909" s="71">
        <f t="shared" si="104"/>
        <v>0</v>
      </c>
    </row>
    <row r="910" spans="1:11">
      <c r="A910" s="51">
        <v>41149</v>
      </c>
      <c r="B910" s="52">
        <v>128.23505267700838</v>
      </c>
      <c r="C910" s="53">
        <v>6844.29</v>
      </c>
      <c r="D910" s="54">
        <f t="shared" si="98"/>
        <v>44799</v>
      </c>
      <c r="E910" s="53">
        <f t="shared" si="99"/>
        <v>249.66437823333314</v>
      </c>
      <c r="F910" s="55">
        <f t="shared" si="100"/>
        <v>25495.64</v>
      </c>
      <c r="H910" s="64">
        <f t="shared" si="101"/>
        <v>44799</v>
      </c>
      <c r="I910" s="70">
        <f t="shared" si="102"/>
        <v>6.8894845449939401E-2</v>
      </c>
      <c r="J910" s="70">
        <f t="shared" si="103"/>
        <v>0.1405484838813178</v>
      </c>
      <c r="K910" s="71">
        <f t="shared" si="104"/>
        <v>0</v>
      </c>
    </row>
    <row r="911" spans="1:11">
      <c r="A911" s="51">
        <v>41150</v>
      </c>
      <c r="B911" s="52">
        <v>128.26441850407141</v>
      </c>
      <c r="C911" s="53">
        <v>6784.26</v>
      </c>
      <c r="D911" s="54">
        <f t="shared" si="98"/>
        <v>44802</v>
      </c>
      <c r="E911" s="53">
        <f t="shared" si="99"/>
        <v>249.88832718060843</v>
      </c>
      <c r="F911" s="55">
        <f t="shared" si="100"/>
        <v>25138.400000000001</v>
      </c>
      <c r="H911" s="64">
        <f t="shared" si="101"/>
        <v>44802</v>
      </c>
      <c r="I911" s="70">
        <f t="shared" si="102"/>
        <v>6.8966209833663639E-2</v>
      </c>
      <c r="J911" s="70">
        <f t="shared" si="103"/>
        <v>0.13994399434425686</v>
      </c>
      <c r="K911" s="71">
        <f t="shared" si="104"/>
        <v>0</v>
      </c>
    </row>
    <row r="912" spans="1:11">
      <c r="A912" s="51">
        <v>41151</v>
      </c>
      <c r="B912" s="52">
        <v>128.29379105590886</v>
      </c>
      <c r="C912" s="53">
        <v>6819.22</v>
      </c>
      <c r="D912" s="54">
        <f t="shared" si="98"/>
        <v>44803</v>
      </c>
      <c r="E912" s="53">
        <f t="shared" si="99"/>
        <v>249.8873276272997</v>
      </c>
      <c r="F912" s="55">
        <f t="shared" si="100"/>
        <v>25786.59</v>
      </c>
      <c r="H912" s="64">
        <f t="shared" si="101"/>
        <v>44803</v>
      </c>
      <c r="I912" s="70">
        <f t="shared" si="102"/>
        <v>6.8941306012672232E-2</v>
      </c>
      <c r="J912" s="70">
        <f t="shared" si="103"/>
        <v>0.14226250529970508</v>
      </c>
      <c r="K912" s="71">
        <f t="shared" si="104"/>
        <v>0</v>
      </c>
    </row>
    <row r="913" spans="1:11">
      <c r="A913" s="51">
        <v>41152</v>
      </c>
      <c r="B913" s="52">
        <v>128.3230420402696</v>
      </c>
      <c r="C913" s="53">
        <v>6747.3</v>
      </c>
      <c r="D913" s="54">
        <f t="shared" si="98"/>
        <v>44803</v>
      </c>
      <c r="E913" s="53">
        <f t="shared" si="99"/>
        <v>249.8873276272997</v>
      </c>
      <c r="F913" s="55">
        <f t="shared" si="100"/>
        <v>25786.59</v>
      </c>
      <c r="H913" s="64">
        <f t="shared" si="101"/>
        <v>44803</v>
      </c>
      <c r="I913" s="70">
        <f t="shared" si="102"/>
        <v>6.891693720663894E-2</v>
      </c>
      <c r="J913" s="70">
        <f t="shared" si="103"/>
        <v>0.14347425092142796</v>
      </c>
      <c r="K913" s="71">
        <f t="shared" si="104"/>
        <v>0</v>
      </c>
    </row>
    <row r="914" spans="1:11">
      <c r="A914" s="51">
        <v>41155</v>
      </c>
      <c r="B914" s="52">
        <v>128.41119997015127</v>
      </c>
      <c r="C914" s="53">
        <v>6741.21</v>
      </c>
      <c r="D914" s="54">
        <f t="shared" si="98"/>
        <v>44806</v>
      </c>
      <c r="E914" s="53">
        <f t="shared" si="99"/>
        <v>250.01628435865047</v>
      </c>
      <c r="F914" s="55">
        <f t="shared" si="100"/>
        <v>25467.41</v>
      </c>
      <c r="H914" s="64">
        <f t="shared" si="101"/>
        <v>44806</v>
      </c>
      <c r="I914" s="70">
        <f t="shared" si="102"/>
        <v>6.889867622847845E-2</v>
      </c>
      <c r="J914" s="70">
        <f t="shared" si="103"/>
        <v>0.14215407180953976</v>
      </c>
      <c r="K914" s="71">
        <f t="shared" si="104"/>
        <v>0</v>
      </c>
    </row>
    <row r="915" spans="1:11">
      <c r="A915" s="51">
        <v>41156</v>
      </c>
      <c r="B915" s="52">
        <v>128.4403493125445</v>
      </c>
      <c r="C915" s="53">
        <v>6767.2</v>
      </c>
      <c r="D915" s="54">
        <f t="shared" si="98"/>
        <v>44806</v>
      </c>
      <c r="E915" s="53">
        <f t="shared" si="99"/>
        <v>250.01628435865047</v>
      </c>
      <c r="F915" s="55">
        <f t="shared" si="100"/>
        <v>25467.41</v>
      </c>
      <c r="H915" s="64">
        <f t="shared" si="101"/>
        <v>44806</v>
      </c>
      <c r="I915" s="70">
        <f t="shared" si="102"/>
        <v>6.8874415257407229E-2</v>
      </c>
      <c r="J915" s="70">
        <f t="shared" si="103"/>
        <v>0.14171465798661642</v>
      </c>
      <c r="K915" s="71">
        <f t="shared" si="104"/>
        <v>0</v>
      </c>
    </row>
    <row r="916" spans="1:11">
      <c r="A916" s="51">
        <v>41157</v>
      </c>
      <c r="B916" s="52">
        <v>128.46937683148914</v>
      </c>
      <c r="C916" s="53">
        <v>6705.82</v>
      </c>
      <c r="D916" s="54">
        <f t="shared" si="98"/>
        <v>44809</v>
      </c>
      <c r="E916" s="53">
        <f t="shared" si="99"/>
        <v>250.16404398270643</v>
      </c>
      <c r="F916" s="55">
        <f t="shared" si="100"/>
        <v>25650.83</v>
      </c>
      <c r="H916" s="64">
        <f t="shared" si="101"/>
        <v>44809</v>
      </c>
      <c r="I916" s="70">
        <f t="shared" si="102"/>
        <v>6.8913413954750924E-2</v>
      </c>
      <c r="J916" s="70">
        <f t="shared" si="103"/>
        <v>0.14357579128012121</v>
      </c>
      <c r="K916" s="71">
        <f t="shared" si="104"/>
        <v>0</v>
      </c>
    </row>
    <row r="917" spans="1:11">
      <c r="A917" s="51">
        <v>41158</v>
      </c>
      <c r="B917" s="52">
        <v>128.49828244127622</v>
      </c>
      <c r="C917" s="53">
        <v>6723.35</v>
      </c>
      <c r="D917" s="54">
        <f t="shared" si="98"/>
        <v>44810</v>
      </c>
      <c r="E917" s="53">
        <f t="shared" si="99"/>
        <v>250.20557121400759</v>
      </c>
      <c r="F917" s="55">
        <f t="shared" si="100"/>
        <v>25636.01</v>
      </c>
      <c r="H917" s="64">
        <f t="shared" si="101"/>
        <v>44810</v>
      </c>
      <c r="I917" s="70">
        <f t="shared" si="102"/>
        <v>6.890710861690108E-2</v>
      </c>
      <c r="J917" s="70">
        <f t="shared" si="103"/>
        <v>0.14321120171826984</v>
      </c>
      <c r="K917" s="71">
        <f t="shared" si="104"/>
        <v>0</v>
      </c>
    </row>
    <row r="918" spans="1:11">
      <c r="A918" s="51">
        <v>41159</v>
      </c>
      <c r="B918" s="52">
        <v>128.52719455482548</v>
      </c>
      <c r="C918" s="53">
        <v>6856.41</v>
      </c>
      <c r="D918" s="54">
        <f t="shared" si="98"/>
        <v>44811</v>
      </c>
      <c r="E918" s="53">
        <f t="shared" si="99"/>
        <v>250.24835636668516</v>
      </c>
      <c r="F918" s="55">
        <f t="shared" si="100"/>
        <v>25590.73</v>
      </c>
      <c r="H918" s="64">
        <f t="shared" si="101"/>
        <v>44811</v>
      </c>
      <c r="I918" s="70">
        <f t="shared" si="102"/>
        <v>6.8901337676740892E-2</v>
      </c>
      <c r="J918" s="70">
        <f t="shared" si="103"/>
        <v>0.14077130794180337</v>
      </c>
      <c r="K918" s="71">
        <f t="shared" si="104"/>
        <v>0</v>
      </c>
    </row>
    <row r="919" spans="1:11">
      <c r="A919" s="51">
        <v>41160</v>
      </c>
      <c r="B919" s="52">
        <v>128.55624170079489</v>
      </c>
      <c r="C919" s="53">
        <v>6877.73</v>
      </c>
      <c r="D919" s="54">
        <f t="shared" si="98"/>
        <v>44812</v>
      </c>
      <c r="E919" s="53">
        <f t="shared" si="99"/>
        <v>250.28389163328924</v>
      </c>
      <c r="F919" s="55">
        <f t="shared" si="100"/>
        <v>25843.86</v>
      </c>
      <c r="H919" s="64">
        <f t="shared" si="101"/>
        <v>44812</v>
      </c>
      <c r="I919" s="70">
        <f t="shared" si="102"/>
        <v>6.8892360594985824E-2</v>
      </c>
      <c r="J919" s="70">
        <f t="shared" si="103"/>
        <v>0.14154024121476927</v>
      </c>
      <c r="K919" s="71">
        <f t="shared" si="104"/>
        <v>0</v>
      </c>
    </row>
    <row r="920" spans="1:11">
      <c r="A920" s="51">
        <v>41162</v>
      </c>
      <c r="B920" s="52">
        <v>128.61512045949385</v>
      </c>
      <c r="C920" s="53">
        <v>6883.99</v>
      </c>
      <c r="D920" s="54">
        <f t="shared" si="98"/>
        <v>44813</v>
      </c>
      <c r="E920" s="53">
        <f t="shared" si="99"/>
        <v>250.31943194590119</v>
      </c>
      <c r="F920" s="55">
        <f t="shared" si="100"/>
        <v>25894.12</v>
      </c>
      <c r="H920" s="64">
        <f t="shared" si="101"/>
        <v>44813</v>
      </c>
      <c r="I920" s="70">
        <f t="shared" si="102"/>
        <v>6.8858594259521677E-2</v>
      </c>
      <c r="J920" s="70">
        <f t="shared" si="103"/>
        <v>0.14165817951838333</v>
      </c>
      <c r="K920" s="71">
        <f t="shared" si="104"/>
        <v>0</v>
      </c>
    </row>
    <row r="921" spans="1:11">
      <c r="A921" s="51">
        <v>41163</v>
      </c>
      <c r="B921" s="52">
        <v>128.64457332207908</v>
      </c>
      <c r="C921" s="53">
        <v>6918.08</v>
      </c>
      <c r="D921" s="54">
        <f t="shared" si="98"/>
        <v>44813</v>
      </c>
      <c r="E921" s="53">
        <f t="shared" si="99"/>
        <v>250.31943194590119</v>
      </c>
      <c r="F921" s="55">
        <f t="shared" si="100"/>
        <v>25894.12</v>
      </c>
      <c r="H921" s="64">
        <f t="shared" si="101"/>
        <v>44813</v>
      </c>
      <c r="I921" s="70">
        <f t="shared" si="102"/>
        <v>6.8834120480079752E-2</v>
      </c>
      <c r="J921" s="70">
        <f t="shared" si="103"/>
        <v>0.14109435691329497</v>
      </c>
      <c r="K921" s="71">
        <f t="shared" si="104"/>
        <v>0</v>
      </c>
    </row>
    <row r="922" spans="1:11">
      <c r="A922" s="51">
        <v>41164</v>
      </c>
      <c r="B922" s="52">
        <v>128.67403292936984</v>
      </c>
      <c r="C922" s="53">
        <v>6970.74</v>
      </c>
      <c r="D922" s="54">
        <f t="shared" si="98"/>
        <v>44816</v>
      </c>
      <c r="E922" s="53">
        <f t="shared" si="99"/>
        <v>250.40278831673916</v>
      </c>
      <c r="F922" s="55">
        <f t="shared" si="100"/>
        <v>26043.69</v>
      </c>
      <c r="H922" s="64">
        <f t="shared" si="101"/>
        <v>44816</v>
      </c>
      <c r="I922" s="70">
        <f t="shared" si="102"/>
        <v>6.8845233290029784E-2</v>
      </c>
      <c r="J922" s="70">
        <f t="shared" si="103"/>
        <v>0.1408862953330472</v>
      </c>
      <c r="K922" s="71">
        <f t="shared" si="104"/>
        <v>0</v>
      </c>
    </row>
    <row r="923" spans="1:11">
      <c r="A923" s="51">
        <v>41165</v>
      </c>
      <c r="B923" s="52">
        <v>128.70349928291068</v>
      </c>
      <c r="C923" s="53">
        <v>6976.32</v>
      </c>
      <c r="D923" s="54">
        <f t="shared" si="98"/>
        <v>44817</v>
      </c>
      <c r="E923" s="53">
        <f t="shared" si="99"/>
        <v>250.43358785970216</v>
      </c>
      <c r="F923" s="55">
        <f t="shared" si="100"/>
        <v>26237.81</v>
      </c>
      <c r="H923" s="64">
        <f t="shared" si="101"/>
        <v>44817</v>
      </c>
      <c r="I923" s="70">
        <f t="shared" si="102"/>
        <v>6.8833905584259503E-2</v>
      </c>
      <c r="J923" s="70">
        <f t="shared" si="103"/>
        <v>0.1416424764507167</v>
      </c>
      <c r="K923" s="71">
        <f t="shared" si="104"/>
        <v>0</v>
      </c>
    </row>
    <row r="924" spans="1:11">
      <c r="A924" s="51">
        <v>41166</v>
      </c>
      <c r="B924" s="52">
        <v>128.73284368074718</v>
      </c>
      <c r="C924" s="53">
        <v>7160.08</v>
      </c>
      <c r="D924" s="54">
        <f t="shared" si="98"/>
        <v>44818</v>
      </c>
      <c r="E924" s="53">
        <f t="shared" si="99"/>
        <v>250.4661442261239</v>
      </c>
      <c r="F924" s="55">
        <f t="shared" si="100"/>
        <v>26141.52</v>
      </c>
      <c r="H924" s="64">
        <f t="shared" si="101"/>
        <v>44818</v>
      </c>
      <c r="I924" s="70">
        <f t="shared" si="102"/>
        <v>6.8823432937896056E-2</v>
      </c>
      <c r="J924" s="70">
        <f t="shared" si="103"/>
        <v>0.13825953271463831</v>
      </c>
      <c r="K924" s="71">
        <f t="shared" si="104"/>
        <v>0</v>
      </c>
    </row>
    <row r="925" spans="1:11">
      <c r="A925" s="51">
        <v>41169</v>
      </c>
      <c r="B925" s="52">
        <v>128.82089694582481</v>
      </c>
      <c r="C925" s="53">
        <v>7201.64</v>
      </c>
      <c r="D925" s="54">
        <f t="shared" si="98"/>
        <v>44820</v>
      </c>
      <c r="E925" s="53">
        <f t="shared" si="99"/>
        <v>250.53978668484925</v>
      </c>
      <c r="F925" s="55">
        <f t="shared" si="100"/>
        <v>25454.93</v>
      </c>
      <c r="H925" s="64">
        <f t="shared" si="101"/>
        <v>44820</v>
      </c>
      <c r="I925" s="70">
        <f t="shared" si="102"/>
        <v>6.8781772317940026E-2</v>
      </c>
      <c r="J925" s="70">
        <f t="shared" si="103"/>
        <v>0.13457719481842934</v>
      </c>
      <c r="K925" s="71">
        <f t="shared" si="104"/>
        <v>0</v>
      </c>
    </row>
    <row r="926" spans="1:11">
      <c r="A926" s="51">
        <v>41170</v>
      </c>
      <c r="B926" s="52">
        <v>128.85039693122542</v>
      </c>
      <c r="C926" s="53">
        <v>7189.06</v>
      </c>
      <c r="D926" s="54">
        <f t="shared" si="98"/>
        <v>44820</v>
      </c>
      <c r="E926" s="53">
        <f t="shared" si="99"/>
        <v>250.53978668484925</v>
      </c>
      <c r="F926" s="55">
        <f t="shared" si="100"/>
        <v>25454.93</v>
      </c>
      <c r="H926" s="64">
        <f t="shared" si="101"/>
        <v>44820</v>
      </c>
      <c r="I926" s="70">
        <f t="shared" si="102"/>
        <v>6.8757300297499047E-2</v>
      </c>
      <c r="J926" s="70">
        <f t="shared" si="103"/>
        <v>0.13477557616929059</v>
      </c>
      <c r="K926" s="71">
        <f t="shared" si="104"/>
        <v>0</v>
      </c>
    </row>
    <row r="927" spans="1:11">
      <c r="A927" s="51">
        <v>41172</v>
      </c>
      <c r="B927" s="52">
        <v>128.90941041301994</v>
      </c>
      <c r="C927" s="53">
        <v>7130.28</v>
      </c>
      <c r="D927" s="54">
        <f t="shared" si="98"/>
        <v>44824</v>
      </c>
      <c r="E927" s="53">
        <f t="shared" si="99"/>
        <v>250.64953187154083</v>
      </c>
      <c r="F927" s="55">
        <f t="shared" si="100"/>
        <v>25869.27</v>
      </c>
      <c r="H927" s="64">
        <f t="shared" si="101"/>
        <v>44824</v>
      </c>
      <c r="I927" s="70">
        <f t="shared" si="102"/>
        <v>6.8755167477478007E-2</v>
      </c>
      <c r="J927" s="70">
        <f t="shared" si="103"/>
        <v>0.13754283393937317</v>
      </c>
      <c r="K927" s="71">
        <f t="shared" si="104"/>
        <v>0</v>
      </c>
    </row>
    <row r="928" spans="1:11">
      <c r="A928" s="51">
        <v>41173</v>
      </c>
      <c r="B928" s="52">
        <v>128.93867284918369</v>
      </c>
      <c r="C928" s="53">
        <v>7306.02</v>
      </c>
      <c r="D928" s="54">
        <f t="shared" si="98"/>
        <v>44825</v>
      </c>
      <c r="E928" s="53">
        <f t="shared" si="99"/>
        <v>250.68261760974787</v>
      </c>
      <c r="F928" s="55">
        <f t="shared" si="100"/>
        <v>25727.13</v>
      </c>
      <c r="H928" s="64">
        <f t="shared" si="101"/>
        <v>44825</v>
      </c>
      <c r="I928" s="70">
        <f t="shared" si="102"/>
        <v>6.8745016173757056E-2</v>
      </c>
      <c r="J928" s="70">
        <f t="shared" si="103"/>
        <v>0.13415143973383925</v>
      </c>
      <c r="K928" s="71">
        <f t="shared" si="104"/>
        <v>0</v>
      </c>
    </row>
    <row r="929" spans="1:11">
      <c r="A929" s="51">
        <v>41176</v>
      </c>
      <c r="B929" s="52">
        <v>129.02764053344964</v>
      </c>
      <c r="C929" s="53">
        <v>7278.36</v>
      </c>
      <c r="D929" s="54">
        <f t="shared" si="98"/>
        <v>44827</v>
      </c>
      <c r="E929" s="53">
        <f t="shared" si="99"/>
        <v>250.75481932055308</v>
      </c>
      <c r="F929" s="55">
        <f t="shared" si="100"/>
        <v>25159.42</v>
      </c>
      <c r="H929" s="64">
        <f t="shared" si="101"/>
        <v>44827</v>
      </c>
      <c r="I929" s="70">
        <f t="shared" si="102"/>
        <v>6.8702076665954959E-2</v>
      </c>
      <c r="J929" s="70">
        <f t="shared" si="103"/>
        <v>0.13205286780649872</v>
      </c>
      <c r="K929" s="71">
        <f t="shared" si="104"/>
        <v>0</v>
      </c>
    </row>
    <row r="930" spans="1:11">
      <c r="A930" s="51">
        <v>41177</v>
      </c>
      <c r="B930" s="52">
        <v>129.05731689077234</v>
      </c>
      <c r="C930" s="53">
        <v>7283.88</v>
      </c>
      <c r="D930" s="54">
        <f t="shared" si="98"/>
        <v>44827</v>
      </c>
      <c r="E930" s="53">
        <f t="shared" si="99"/>
        <v>250.75481932055308</v>
      </c>
      <c r="F930" s="55">
        <f t="shared" si="100"/>
        <v>25159.42</v>
      </c>
      <c r="H930" s="64">
        <f t="shared" si="101"/>
        <v>44827</v>
      </c>
      <c r="I930" s="70">
        <f t="shared" si="102"/>
        <v>6.8677499627079808E-2</v>
      </c>
      <c r="J930" s="70">
        <f t="shared" si="103"/>
        <v>0.13196704728353059</v>
      </c>
      <c r="K930" s="71">
        <f t="shared" si="104"/>
        <v>0</v>
      </c>
    </row>
    <row r="931" spans="1:11">
      <c r="A931" s="51">
        <v>41178</v>
      </c>
      <c r="B931" s="52">
        <v>129.08700007365721</v>
      </c>
      <c r="C931" s="53">
        <v>7270.42</v>
      </c>
      <c r="D931" s="54">
        <f t="shared" si="98"/>
        <v>44830</v>
      </c>
      <c r="E931" s="53">
        <f t="shared" si="99"/>
        <v>250.84433879105052</v>
      </c>
      <c r="F931" s="55">
        <f t="shared" si="100"/>
        <v>24707.77</v>
      </c>
      <c r="H931" s="64">
        <f t="shared" si="101"/>
        <v>44830</v>
      </c>
      <c r="I931" s="70">
        <f t="shared" si="102"/>
        <v>6.8691067935203298E-2</v>
      </c>
      <c r="J931" s="70">
        <f t="shared" si="103"/>
        <v>0.13012740115307642</v>
      </c>
      <c r="K931" s="71">
        <f t="shared" si="104"/>
        <v>0</v>
      </c>
    </row>
    <row r="932" spans="1:11">
      <c r="A932" s="51">
        <v>41179</v>
      </c>
      <c r="B932" s="52">
        <v>129.11669008367414</v>
      </c>
      <c r="C932" s="53">
        <v>7252.52</v>
      </c>
      <c r="D932" s="54">
        <f t="shared" si="98"/>
        <v>44831</v>
      </c>
      <c r="E932" s="53">
        <f t="shared" si="99"/>
        <v>250.85663016365126</v>
      </c>
      <c r="F932" s="55">
        <f t="shared" si="100"/>
        <v>24694.83</v>
      </c>
      <c r="H932" s="64">
        <f t="shared" si="101"/>
        <v>44831</v>
      </c>
      <c r="I932" s="70">
        <f t="shared" si="102"/>
        <v>6.8671727499843183E-2</v>
      </c>
      <c r="J932" s="70">
        <f t="shared" si="103"/>
        <v>0.13034680365820828</v>
      </c>
      <c r="K932" s="71">
        <f t="shared" si="104"/>
        <v>0</v>
      </c>
    </row>
    <row r="933" spans="1:11">
      <c r="A933" s="51">
        <v>41180</v>
      </c>
      <c r="B933" s="52">
        <v>129.1462578057033</v>
      </c>
      <c r="C933" s="53">
        <v>7321.57</v>
      </c>
      <c r="D933" s="54">
        <f t="shared" si="98"/>
        <v>44832</v>
      </c>
      <c r="E933" s="53">
        <f t="shared" si="99"/>
        <v>250.89375694491548</v>
      </c>
      <c r="F933" s="55">
        <f t="shared" si="100"/>
        <v>24478.82</v>
      </c>
      <c r="H933" s="64">
        <f t="shared" si="101"/>
        <v>44832</v>
      </c>
      <c r="I933" s="70">
        <f t="shared" si="102"/>
        <v>6.8663072925283952E-2</v>
      </c>
      <c r="J933" s="70">
        <f t="shared" si="103"/>
        <v>0.12828451039723099</v>
      </c>
      <c r="K933" s="71">
        <f t="shared" si="104"/>
        <v>0</v>
      </c>
    </row>
    <row r="934" spans="1:11">
      <c r="A934" s="51">
        <v>41183</v>
      </c>
      <c r="B934" s="52">
        <v>129.23343152972214</v>
      </c>
      <c r="C934" s="53">
        <v>7341.48</v>
      </c>
      <c r="D934" s="54">
        <f t="shared" si="98"/>
        <v>44834</v>
      </c>
      <c r="E934" s="53">
        <f t="shared" si="99"/>
        <v>251.02348578247864</v>
      </c>
      <c r="F934" s="55">
        <f t="shared" si="100"/>
        <v>24821.08</v>
      </c>
      <c r="H934" s="64">
        <f t="shared" si="101"/>
        <v>44834</v>
      </c>
      <c r="I934" s="70">
        <f t="shared" si="102"/>
        <v>6.8646205376537317E-2</v>
      </c>
      <c r="J934" s="70">
        <f t="shared" si="103"/>
        <v>0.12954543682334596</v>
      </c>
      <c r="K934" s="71">
        <f t="shared" si="104"/>
        <v>0</v>
      </c>
    </row>
    <row r="935" spans="1:11">
      <c r="A935" s="51">
        <v>41185</v>
      </c>
      <c r="B935" s="52">
        <v>129.29132810704746</v>
      </c>
      <c r="C935" s="53">
        <v>7357.46</v>
      </c>
      <c r="D935" s="54">
        <f t="shared" si="98"/>
        <v>44837</v>
      </c>
      <c r="E935" s="53">
        <f t="shared" si="99"/>
        <v>251.32170168358823</v>
      </c>
      <c r="F935" s="55">
        <f t="shared" si="100"/>
        <v>24520.52</v>
      </c>
      <c r="H935" s="64">
        <f t="shared" si="101"/>
        <v>44837</v>
      </c>
      <c r="I935" s="70">
        <f t="shared" si="102"/>
        <v>6.8725223486158615E-2</v>
      </c>
      <c r="J935" s="70">
        <f t="shared" si="103"/>
        <v>0.12792488027111037</v>
      </c>
      <c r="K935" s="71">
        <f t="shared" si="104"/>
        <v>0</v>
      </c>
    </row>
    <row r="936" spans="1:11">
      <c r="A936" s="51">
        <v>41186</v>
      </c>
      <c r="B936" s="52">
        <v>129.32003078188723</v>
      </c>
      <c r="C936" s="53">
        <v>7429.84</v>
      </c>
      <c r="D936" s="54">
        <f t="shared" si="98"/>
        <v>44838</v>
      </c>
      <c r="E936" s="53">
        <f t="shared" si="99"/>
        <v>251.36392372947105</v>
      </c>
      <c r="F936" s="55">
        <f t="shared" si="100"/>
        <v>25082.39</v>
      </c>
      <c r="H936" s="64">
        <f t="shared" si="101"/>
        <v>44838</v>
      </c>
      <c r="I936" s="70">
        <f t="shared" si="102"/>
        <v>6.8719453510674544E-2</v>
      </c>
      <c r="J936" s="70">
        <f t="shared" si="103"/>
        <v>0.12937701689153891</v>
      </c>
      <c r="K936" s="71">
        <f t="shared" si="104"/>
        <v>0</v>
      </c>
    </row>
    <row r="937" spans="1:11">
      <c r="A937" s="51">
        <v>41187</v>
      </c>
      <c r="B937" s="52">
        <v>129.34848118865926</v>
      </c>
      <c r="C937" s="53">
        <v>7377.63</v>
      </c>
      <c r="D937" s="54">
        <f t="shared" si="98"/>
        <v>44838</v>
      </c>
      <c r="E937" s="53">
        <f t="shared" si="99"/>
        <v>251.36392372947105</v>
      </c>
      <c r="F937" s="55">
        <f t="shared" si="100"/>
        <v>25082.39</v>
      </c>
      <c r="H937" s="64">
        <f t="shared" si="101"/>
        <v>44838</v>
      </c>
      <c r="I937" s="70">
        <f t="shared" si="102"/>
        <v>6.8695944527190411E-2</v>
      </c>
      <c r="J937" s="70">
        <f t="shared" si="103"/>
        <v>0.13017372036610086</v>
      </c>
      <c r="K937" s="71">
        <f t="shared" si="104"/>
        <v>0</v>
      </c>
    </row>
    <row r="938" spans="1:11">
      <c r="A938" s="51">
        <v>41190</v>
      </c>
      <c r="B938" s="52">
        <v>129.4357914134616</v>
      </c>
      <c r="C938" s="53">
        <v>7286.55</v>
      </c>
      <c r="D938" s="54">
        <f t="shared" si="98"/>
        <v>44841</v>
      </c>
      <c r="E938" s="53">
        <f t="shared" si="99"/>
        <v>251.46699093760563</v>
      </c>
      <c r="F938" s="55">
        <f t="shared" si="100"/>
        <v>25140.99</v>
      </c>
      <c r="H938" s="64">
        <f t="shared" si="101"/>
        <v>44841</v>
      </c>
      <c r="I938" s="70">
        <f t="shared" si="102"/>
        <v>6.8667643214374463E-2</v>
      </c>
      <c r="J938" s="70">
        <f t="shared" si="103"/>
        <v>0.13184261778355766</v>
      </c>
      <c r="K938" s="71">
        <f t="shared" si="104"/>
        <v>0</v>
      </c>
    </row>
    <row r="939" spans="1:11">
      <c r="A939" s="51">
        <v>41191</v>
      </c>
      <c r="B939" s="52">
        <v>129.46491446652962</v>
      </c>
      <c r="C939" s="53">
        <v>7323.27</v>
      </c>
      <c r="D939" s="54">
        <f t="shared" si="98"/>
        <v>44841</v>
      </c>
      <c r="E939" s="53">
        <f t="shared" si="99"/>
        <v>251.46699093760563</v>
      </c>
      <c r="F939" s="55">
        <f t="shared" si="100"/>
        <v>25140.99</v>
      </c>
      <c r="H939" s="64">
        <f t="shared" si="101"/>
        <v>44841</v>
      </c>
      <c r="I939" s="70">
        <f t="shared" si="102"/>
        <v>6.8643601167505119E-2</v>
      </c>
      <c r="J939" s="70">
        <f t="shared" si="103"/>
        <v>0.13127380989638682</v>
      </c>
      <c r="K939" s="71">
        <f t="shared" si="104"/>
        <v>0</v>
      </c>
    </row>
    <row r="940" spans="1:11">
      <c r="A940" s="51">
        <v>41192</v>
      </c>
      <c r="B940" s="52">
        <v>129.49404407228457</v>
      </c>
      <c r="C940" s="53">
        <v>7255.95</v>
      </c>
      <c r="D940" s="54">
        <f t="shared" si="98"/>
        <v>44844</v>
      </c>
      <c r="E940" s="53">
        <f t="shared" si="99"/>
        <v>251.57864228158195</v>
      </c>
      <c r="F940" s="55">
        <f t="shared" si="100"/>
        <v>25034.02</v>
      </c>
      <c r="H940" s="64">
        <f t="shared" si="101"/>
        <v>44844</v>
      </c>
      <c r="I940" s="70">
        <f t="shared" si="102"/>
        <v>6.8666996892776222E-2</v>
      </c>
      <c r="J940" s="70">
        <f t="shared" si="103"/>
        <v>0.13183633369650738</v>
      </c>
      <c r="K940" s="71">
        <f t="shared" si="104"/>
        <v>0</v>
      </c>
    </row>
    <row r="941" spans="1:11">
      <c r="A941" s="51">
        <v>41193</v>
      </c>
      <c r="B941" s="52">
        <v>129.52318023220081</v>
      </c>
      <c r="C941" s="53">
        <v>7327.71</v>
      </c>
      <c r="D941" s="54">
        <f t="shared" si="98"/>
        <v>44845</v>
      </c>
      <c r="E941" s="53">
        <f t="shared" si="99"/>
        <v>251.58820226998864</v>
      </c>
      <c r="F941" s="55">
        <f t="shared" si="100"/>
        <v>24660.2</v>
      </c>
      <c r="H941" s="64">
        <f t="shared" si="101"/>
        <v>44845</v>
      </c>
      <c r="I941" s="70">
        <f t="shared" si="102"/>
        <v>6.8647015634236919E-2</v>
      </c>
      <c r="J941" s="70">
        <f t="shared" si="103"/>
        <v>0.12902311131534838</v>
      </c>
      <c r="K941" s="71">
        <f t="shared" si="104"/>
        <v>0</v>
      </c>
    </row>
    <row r="942" spans="1:11">
      <c r="A942" s="51">
        <v>41194</v>
      </c>
      <c r="B942" s="52">
        <v>129.55232294775305</v>
      </c>
      <c r="C942" s="53">
        <v>7286.61</v>
      </c>
      <c r="D942" s="54">
        <f t="shared" si="98"/>
        <v>44846</v>
      </c>
      <c r="E942" s="53">
        <f t="shared" si="99"/>
        <v>251.62845638235183</v>
      </c>
      <c r="F942" s="55">
        <f t="shared" si="100"/>
        <v>24863.58</v>
      </c>
      <c r="H942" s="64">
        <f t="shared" si="101"/>
        <v>44846</v>
      </c>
      <c r="I942" s="70">
        <f t="shared" si="102"/>
        <v>6.8640070788086538E-2</v>
      </c>
      <c r="J942" s="70">
        <f t="shared" si="103"/>
        <v>0.13058654732742925</v>
      </c>
      <c r="K942" s="71">
        <f t="shared" si="104"/>
        <v>0</v>
      </c>
    </row>
    <row r="943" spans="1:11">
      <c r="A943" s="51">
        <v>41197</v>
      </c>
      <c r="B943" s="52">
        <v>129.63977076574278</v>
      </c>
      <c r="C943" s="53">
        <v>7301.01</v>
      </c>
      <c r="D943" s="54">
        <f t="shared" si="98"/>
        <v>44848</v>
      </c>
      <c r="E943" s="53">
        <f t="shared" si="99"/>
        <v>251.70571212000692</v>
      </c>
      <c r="F943" s="55">
        <f t="shared" si="100"/>
        <v>24953.75</v>
      </c>
      <c r="H943" s="64">
        <f t="shared" si="101"/>
        <v>44848</v>
      </c>
      <c r="I943" s="70">
        <f t="shared" si="102"/>
        <v>6.8600767318494515E-2</v>
      </c>
      <c r="J943" s="70">
        <f t="shared" si="103"/>
        <v>0.1307726291344482</v>
      </c>
      <c r="K943" s="71">
        <f t="shared" si="104"/>
        <v>0</v>
      </c>
    </row>
    <row r="944" spans="1:11">
      <c r="A944" s="51">
        <v>41198</v>
      </c>
      <c r="B944" s="52">
        <v>129.66893971416508</v>
      </c>
      <c r="C944" s="53">
        <v>7250.57</v>
      </c>
      <c r="D944" s="54">
        <f t="shared" si="98"/>
        <v>44848</v>
      </c>
      <c r="E944" s="53">
        <f t="shared" si="99"/>
        <v>251.70571212000692</v>
      </c>
      <c r="F944" s="55">
        <f t="shared" si="100"/>
        <v>24953.75</v>
      </c>
      <c r="H944" s="64">
        <f t="shared" si="101"/>
        <v>44848</v>
      </c>
      <c r="I944" s="70">
        <f t="shared" si="102"/>
        <v>6.8576726776146568E-2</v>
      </c>
      <c r="J944" s="70">
        <f t="shared" si="103"/>
        <v>0.13155682129734281</v>
      </c>
      <c r="K944" s="71">
        <f t="shared" si="104"/>
        <v>0</v>
      </c>
    </row>
    <row r="945" spans="1:11">
      <c r="A945" s="51">
        <v>41199</v>
      </c>
      <c r="B945" s="52">
        <v>129.69824489454049</v>
      </c>
      <c r="C945" s="53">
        <v>7266.35</v>
      </c>
      <c r="D945" s="54">
        <f t="shared" si="98"/>
        <v>44851</v>
      </c>
      <c r="E945" s="53">
        <f t="shared" si="99"/>
        <v>251.83483715032449</v>
      </c>
      <c r="F945" s="55">
        <f t="shared" si="100"/>
        <v>25139.55</v>
      </c>
      <c r="H945" s="64">
        <f t="shared" si="101"/>
        <v>44851</v>
      </c>
      <c r="I945" s="70">
        <f t="shared" si="102"/>
        <v>6.8607384040485719E-2</v>
      </c>
      <c r="J945" s="70">
        <f t="shared" si="103"/>
        <v>0.13215038523458289</v>
      </c>
      <c r="K945" s="71">
        <f t="shared" si="104"/>
        <v>0</v>
      </c>
    </row>
    <row r="946" spans="1:11">
      <c r="A946" s="51">
        <v>41200</v>
      </c>
      <c r="B946" s="52">
        <v>129.72755669788666</v>
      </c>
      <c r="C946" s="53">
        <v>7343.66</v>
      </c>
      <c r="D946" s="54">
        <f t="shared" si="98"/>
        <v>44852</v>
      </c>
      <c r="E946" s="53">
        <f t="shared" si="99"/>
        <v>251.88067109068584</v>
      </c>
      <c r="F946" s="55">
        <f t="shared" si="100"/>
        <v>25393.89</v>
      </c>
      <c r="H946" s="64">
        <f t="shared" si="101"/>
        <v>44852</v>
      </c>
      <c r="I946" s="70">
        <f t="shared" si="102"/>
        <v>6.860268313732143E-2</v>
      </c>
      <c r="J946" s="70">
        <f t="shared" si="103"/>
        <v>0.13209185875139506</v>
      </c>
      <c r="K946" s="71">
        <f t="shared" si="104"/>
        <v>0</v>
      </c>
    </row>
    <row r="947" spans="1:11">
      <c r="A947" s="51">
        <v>41201</v>
      </c>
      <c r="B947" s="52">
        <v>129.75687512570039</v>
      </c>
      <c r="C947" s="53">
        <v>7299.96</v>
      </c>
      <c r="D947" s="54">
        <f t="shared" si="98"/>
        <v>44853</v>
      </c>
      <c r="E947" s="53">
        <f t="shared" si="99"/>
        <v>251.92676525349543</v>
      </c>
      <c r="F947" s="55">
        <f t="shared" si="100"/>
        <v>25434.1</v>
      </c>
      <c r="H947" s="64">
        <f t="shared" si="101"/>
        <v>44853</v>
      </c>
      <c r="I947" s="70">
        <f t="shared" si="102"/>
        <v>6.859808909514209E-2</v>
      </c>
      <c r="J947" s="70">
        <f t="shared" si="103"/>
        <v>0.13294698864489929</v>
      </c>
      <c r="K947" s="71">
        <f t="shared" si="104"/>
        <v>0</v>
      </c>
    </row>
    <row r="948" spans="1:11">
      <c r="A948" s="51">
        <v>41204</v>
      </c>
      <c r="B948" s="52">
        <v>129.84523955766099</v>
      </c>
      <c r="C948" s="53">
        <v>7342.16</v>
      </c>
      <c r="D948" s="54">
        <f t="shared" si="98"/>
        <v>44855</v>
      </c>
      <c r="E948" s="53">
        <f t="shared" si="99"/>
        <v>251.99705720200765</v>
      </c>
      <c r="F948" s="55">
        <f t="shared" si="100"/>
        <v>25527.09</v>
      </c>
      <c r="H948" s="64">
        <f t="shared" si="101"/>
        <v>44855</v>
      </c>
      <c r="I948" s="70">
        <f t="shared" si="102"/>
        <v>6.8555154781466676E-2</v>
      </c>
      <c r="J948" s="70">
        <f t="shared" si="103"/>
        <v>0.13270742279979664</v>
      </c>
      <c r="K948" s="71">
        <f t="shared" si="104"/>
        <v>0</v>
      </c>
    </row>
    <row r="949" spans="1:11">
      <c r="A949" s="51">
        <v>41205</v>
      </c>
      <c r="B949" s="52">
        <v>129.87471442704057</v>
      </c>
      <c r="C949" s="53">
        <v>7309.1</v>
      </c>
      <c r="D949" s="54">
        <f t="shared" si="98"/>
        <v>44855</v>
      </c>
      <c r="E949" s="53">
        <f t="shared" si="99"/>
        <v>251.99705720200765</v>
      </c>
      <c r="F949" s="55">
        <f t="shared" si="100"/>
        <v>25527.09</v>
      </c>
      <c r="H949" s="64">
        <f t="shared" si="101"/>
        <v>44855</v>
      </c>
      <c r="I949" s="70">
        <f t="shared" si="102"/>
        <v>6.8530901607358974E-2</v>
      </c>
      <c r="J949" s="70">
        <f t="shared" si="103"/>
        <v>0.13321872110579047</v>
      </c>
      <c r="K949" s="71">
        <f t="shared" si="104"/>
        <v>0</v>
      </c>
    </row>
    <row r="950" spans="1:11">
      <c r="A950" s="51">
        <v>41207</v>
      </c>
      <c r="B950" s="52">
        <v>129.93393729681929</v>
      </c>
      <c r="C950" s="53">
        <v>7326.99</v>
      </c>
      <c r="D950" s="54">
        <f t="shared" si="98"/>
        <v>44859</v>
      </c>
      <c r="E950" s="53">
        <f t="shared" si="99"/>
        <v>252.1613592833034</v>
      </c>
      <c r="F950" s="55">
        <f t="shared" si="100"/>
        <v>25643.34</v>
      </c>
      <c r="H950" s="64">
        <f t="shared" si="101"/>
        <v>44859</v>
      </c>
      <c r="I950" s="70">
        <f t="shared" si="102"/>
        <v>6.8551833422003217E-2</v>
      </c>
      <c r="J950" s="70">
        <f t="shared" si="103"/>
        <v>0.13345660917681701</v>
      </c>
      <c r="K950" s="71">
        <f t="shared" si="104"/>
        <v>0</v>
      </c>
    </row>
    <row r="951" spans="1:11">
      <c r="A951" s="51">
        <v>41208</v>
      </c>
      <c r="B951" s="52">
        <v>129.96356223452295</v>
      </c>
      <c r="C951" s="53">
        <v>7274.3</v>
      </c>
      <c r="D951" s="54">
        <f t="shared" si="98"/>
        <v>44859</v>
      </c>
      <c r="E951" s="53">
        <f t="shared" si="99"/>
        <v>252.1613592833034</v>
      </c>
      <c r="F951" s="55">
        <f t="shared" si="100"/>
        <v>25643.34</v>
      </c>
      <c r="H951" s="64">
        <f t="shared" si="101"/>
        <v>44859</v>
      </c>
      <c r="I951" s="70">
        <f t="shared" si="102"/>
        <v>6.852747349483157E-2</v>
      </c>
      <c r="J951" s="70">
        <f t="shared" si="103"/>
        <v>0.13427494296066356</v>
      </c>
      <c r="K951" s="71">
        <f t="shared" si="104"/>
        <v>0</v>
      </c>
    </row>
    <row r="952" spans="1:11">
      <c r="A952" s="51">
        <v>41211</v>
      </c>
      <c r="B952" s="52">
        <v>130.05245731109136</v>
      </c>
      <c r="C952" s="53">
        <v>7276.13</v>
      </c>
      <c r="D952" s="54">
        <f t="shared" si="98"/>
        <v>44862</v>
      </c>
      <c r="E952" s="53">
        <f t="shared" si="99"/>
        <v>252.30208217019683</v>
      </c>
      <c r="F952" s="55">
        <f t="shared" si="100"/>
        <v>25852.720000000001</v>
      </c>
      <c r="H952" s="64">
        <f t="shared" si="101"/>
        <v>44862</v>
      </c>
      <c r="I952" s="70">
        <f t="shared" si="102"/>
        <v>6.8514025624374586E-2</v>
      </c>
      <c r="J952" s="70">
        <f t="shared" si="103"/>
        <v>0.13516914815377978</v>
      </c>
      <c r="K952" s="71">
        <f t="shared" si="104"/>
        <v>0</v>
      </c>
    </row>
    <row r="953" spans="1:11">
      <c r="A953" s="51">
        <v>41212</v>
      </c>
      <c r="B953" s="52">
        <v>130.08210927135826</v>
      </c>
      <c r="C953" s="53">
        <v>7189.16</v>
      </c>
      <c r="D953" s="54">
        <f t="shared" si="98"/>
        <v>44862</v>
      </c>
      <c r="E953" s="53">
        <f t="shared" si="99"/>
        <v>252.30208217019683</v>
      </c>
      <c r="F953" s="55">
        <f t="shared" si="100"/>
        <v>25852.720000000001</v>
      </c>
      <c r="H953" s="64">
        <f t="shared" si="101"/>
        <v>44862</v>
      </c>
      <c r="I953" s="70">
        <f t="shared" si="102"/>
        <v>6.8489666559112816E-2</v>
      </c>
      <c r="J953" s="70">
        <f t="shared" si="103"/>
        <v>0.13653498641501405</v>
      </c>
      <c r="K953" s="71">
        <f t="shared" si="104"/>
        <v>0</v>
      </c>
    </row>
    <row r="954" spans="1:11">
      <c r="A954" s="51">
        <v>41213</v>
      </c>
      <c r="B954" s="52">
        <v>130.1118980743814</v>
      </c>
      <c r="C954" s="53">
        <v>7217.67</v>
      </c>
      <c r="D954" s="54">
        <f t="shared" si="98"/>
        <v>44865</v>
      </c>
      <c r="E954" s="53">
        <f t="shared" si="99"/>
        <v>252.43681148207571</v>
      </c>
      <c r="F954" s="55">
        <f t="shared" si="100"/>
        <v>26182.36</v>
      </c>
      <c r="H954" s="64">
        <f t="shared" si="101"/>
        <v>44865</v>
      </c>
      <c r="I954" s="70">
        <f t="shared" si="102"/>
        <v>6.8522243562865182E-2</v>
      </c>
      <c r="J954" s="70">
        <f t="shared" si="103"/>
        <v>0.13752559369650386</v>
      </c>
      <c r="K954" s="71">
        <f t="shared" si="104"/>
        <v>0</v>
      </c>
    </row>
    <row r="955" spans="1:11">
      <c r="A955" s="51">
        <v>41214</v>
      </c>
      <c r="B955" s="52">
        <v>130.14169369904045</v>
      </c>
      <c r="C955" s="53">
        <v>7254.29</v>
      </c>
      <c r="D955" s="54">
        <f t="shared" si="98"/>
        <v>44866</v>
      </c>
      <c r="E955" s="53">
        <f t="shared" si="99"/>
        <v>252.48931833886397</v>
      </c>
      <c r="F955" s="55">
        <f t="shared" si="100"/>
        <v>26380.97</v>
      </c>
      <c r="H955" s="64">
        <f t="shared" si="101"/>
        <v>44866</v>
      </c>
      <c r="I955" s="70">
        <f t="shared" si="102"/>
        <v>6.8520000158692973E-2</v>
      </c>
      <c r="J955" s="70">
        <f t="shared" si="103"/>
        <v>0.13780957639598257</v>
      </c>
      <c r="K955" s="71">
        <f t="shared" si="104"/>
        <v>0</v>
      </c>
    </row>
    <row r="956" spans="1:11">
      <c r="A956" s="51">
        <v>41215</v>
      </c>
      <c r="B956" s="52">
        <v>130.17136600520382</v>
      </c>
      <c r="C956" s="53">
        <v>7321.93</v>
      </c>
      <c r="D956" s="54">
        <f t="shared" si="98"/>
        <v>44867</v>
      </c>
      <c r="E956" s="53">
        <f t="shared" si="99"/>
        <v>252.54461349958018</v>
      </c>
      <c r="F956" s="55">
        <f t="shared" si="100"/>
        <v>26290.01</v>
      </c>
      <c r="H956" s="64">
        <f t="shared" si="101"/>
        <v>44867</v>
      </c>
      <c r="I956" s="70">
        <f t="shared" si="102"/>
        <v>6.8519038706010171E-2</v>
      </c>
      <c r="J956" s="70">
        <f t="shared" si="103"/>
        <v>0.13636151700115073</v>
      </c>
      <c r="K956" s="71">
        <f t="shared" si="104"/>
        <v>0</v>
      </c>
    </row>
    <row r="957" spans="1:11">
      <c r="A957" s="51">
        <v>41218</v>
      </c>
      <c r="B957" s="52">
        <v>130.26118424774742</v>
      </c>
      <c r="C957" s="53">
        <v>7331.02</v>
      </c>
      <c r="D957" s="54">
        <f t="shared" si="98"/>
        <v>44869</v>
      </c>
      <c r="E957" s="53">
        <f t="shared" si="99"/>
        <v>252.63200149198587</v>
      </c>
      <c r="F957" s="55">
        <f t="shared" si="100"/>
        <v>26339.9</v>
      </c>
      <c r="H957" s="64">
        <f t="shared" si="101"/>
        <v>44869</v>
      </c>
      <c r="I957" s="70">
        <f t="shared" si="102"/>
        <v>6.8482304508366454E-2</v>
      </c>
      <c r="J957" s="70">
        <f t="shared" si="103"/>
        <v>0.13643597097522231</v>
      </c>
      <c r="K957" s="71">
        <f t="shared" si="104"/>
        <v>0</v>
      </c>
    </row>
    <row r="958" spans="1:11">
      <c r="A958" s="51">
        <v>41219</v>
      </c>
      <c r="B958" s="52">
        <v>130.2911443201244</v>
      </c>
      <c r="C958" s="53">
        <v>7356.96</v>
      </c>
      <c r="D958" s="54">
        <f t="shared" si="98"/>
        <v>44869</v>
      </c>
      <c r="E958" s="53">
        <f t="shared" si="99"/>
        <v>252.63200149198587</v>
      </c>
      <c r="F958" s="55">
        <f t="shared" si="100"/>
        <v>26339.9</v>
      </c>
      <c r="H958" s="64">
        <f t="shared" si="101"/>
        <v>44869</v>
      </c>
      <c r="I958" s="70">
        <f t="shared" si="102"/>
        <v>6.8457732523611536E-2</v>
      </c>
      <c r="J958" s="70">
        <f t="shared" si="103"/>
        <v>0.13603463635856494</v>
      </c>
      <c r="K958" s="71">
        <f t="shared" si="104"/>
        <v>0</v>
      </c>
    </row>
    <row r="959" spans="1:11">
      <c r="A959" s="51">
        <v>41220</v>
      </c>
      <c r="B959" s="52">
        <v>130.32111128331803</v>
      </c>
      <c r="C959" s="53">
        <v>7402.84</v>
      </c>
      <c r="D959" s="54">
        <f t="shared" si="98"/>
        <v>44872</v>
      </c>
      <c r="E959" s="53">
        <f t="shared" si="99"/>
        <v>252.78964386091687</v>
      </c>
      <c r="F959" s="55">
        <f t="shared" si="100"/>
        <v>26464.44</v>
      </c>
      <c r="H959" s="64">
        <f t="shared" si="101"/>
        <v>44872</v>
      </c>
      <c r="I959" s="70">
        <f t="shared" si="102"/>
        <v>6.8499812619588596E-2</v>
      </c>
      <c r="J959" s="70">
        <f t="shared" si="103"/>
        <v>0.13586425971223681</v>
      </c>
      <c r="K959" s="71">
        <f t="shared" si="104"/>
        <v>0</v>
      </c>
    </row>
    <row r="960" spans="1:11">
      <c r="A960" s="51">
        <v>41221</v>
      </c>
      <c r="B960" s="52">
        <v>130.35121546002449</v>
      </c>
      <c r="C960" s="53">
        <v>7375.37</v>
      </c>
      <c r="D960" s="54">
        <f t="shared" si="98"/>
        <v>44872</v>
      </c>
      <c r="E960" s="53">
        <f t="shared" si="99"/>
        <v>252.78964386091687</v>
      </c>
      <c r="F960" s="55">
        <f t="shared" si="100"/>
        <v>26464.44</v>
      </c>
      <c r="H960" s="64">
        <f t="shared" si="101"/>
        <v>44872</v>
      </c>
      <c r="I960" s="70">
        <f t="shared" si="102"/>
        <v>6.8475133409302114E-2</v>
      </c>
      <c r="J960" s="70">
        <f t="shared" si="103"/>
        <v>0.13628661164527944</v>
      </c>
      <c r="K960" s="71">
        <f t="shared" si="104"/>
        <v>0</v>
      </c>
    </row>
    <row r="961" spans="1:11">
      <c r="A961" s="51">
        <v>41222</v>
      </c>
      <c r="B961" s="52">
        <v>130.38132659079577</v>
      </c>
      <c r="C961" s="53">
        <v>7307.93</v>
      </c>
      <c r="D961" s="54">
        <f t="shared" si="98"/>
        <v>44874</v>
      </c>
      <c r="E961" s="53">
        <f t="shared" si="99"/>
        <v>252.88064813270677</v>
      </c>
      <c r="F961" s="55">
        <f t="shared" si="100"/>
        <v>26401.58</v>
      </c>
      <c r="H961" s="64">
        <f t="shared" si="101"/>
        <v>44874</v>
      </c>
      <c r="I961" s="70">
        <f t="shared" si="102"/>
        <v>6.8488912755621856E-2</v>
      </c>
      <c r="J961" s="70">
        <f t="shared" si="103"/>
        <v>0.13706045012508383</v>
      </c>
      <c r="K961" s="71">
        <f t="shared" si="104"/>
        <v>0</v>
      </c>
    </row>
    <row r="962" spans="1:11">
      <c r="A962" s="51">
        <v>41225</v>
      </c>
      <c r="B962" s="52">
        <v>130.47168085012319</v>
      </c>
      <c r="C962" s="53">
        <v>7304.62</v>
      </c>
      <c r="D962" s="54">
        <f t="shared" ref="D962:D1025" si="105">VLOOKUP(EDATE(A962,120),A:A,1,1)</f>
        <v>44876</v>
      </c>
      <c r="E962" s="53">
        <f t="shared" ref="E962:E1025" si="106">VLOOKUP(D962,A:B,2,0)</f>
        <v>252.97219919956257</v>
      </c>
      <c r="F962" s="55">
        <f t="shared" ref="F962:F1025" si="107">VLOOKUP(D962,A:C,3,0)</f>
        <v>26681.759999999998</v>
      </c>
      <c r="H962" s="64">
        <f t="shared" ref="H962:H1025" si="108">D962</f>
        <v>44876</v>
      </c>
      <c r="I962" s="70">
        <f t="shared" ref="I962:I1025" si="109">(E962/B962)^(1/10)-1</f>
        <v>6.8453568497095496E-2</v>
      </c>
      <c r="J962" s="70">
        <f t="shared" ref="J962:J1025" si="110">(F962/C962)^(1/10)-1</f>
        <v>0.13831297074209092</v>
      </c>
      <c r="K962" s="71">
        <f t="shared" si="104"/>
        <v>0</v>
      </c>
    </row>
    <row r="963" spans="1:11">
      <c r="A963" s="51">
        <v>41226</v>
      </c>
      <c r="B963" s="52">
        <v>130.50181980839957</v>
      </c>
      <c r="C963" s="53">
        <v>7283.11</v>
      </c>
      <c r="D963" s="54">
        <f t="shared" si="105"/>
        <v>44876</v>
      </c>
      <c r="E963" s="53">
        <f t="shared" si="106"/>
        <v>252.97219919956257</v>
      </c>
      <c r="F963" s="55">
        <f t="shared" si="107"/>
        <v>26681.759999999998</v>
      </c>
      <c r="H963" s="64">
        <f t="shared" si="108"/>
        <v>44876</v>
      </c>
      <c r="I963" s="70">
        <f t="shared" si="109"/>
        <v>6.8428890354912619E-2</v>
      </c>
      <c r="J963" s="70">
        <f t="shared" si="110"/>
        <v>0.13864871510398769</v>
      </c>
      <c r="K963" s="71">
        <f t="shared" ref="K963:K1026" si="111">IF(I963&gt;J963,1,0)</f>
        <v>0</v>
      </c>
    </row>
    <row r="964" spans="1:11">
      <c r="A964" s="51">
        <v>41228</v>
      </c>
      <c r="B964" s="52">
        <v>130.56211164915106</v>
      </c>
      <c r="C964" s="53">
        <v>7236.91</v>
      </c>
      <c r="D964" s="54">
        <f t="shared" si="105"/>
        <v>44880</v>
      </c>
      <c r="E964" s="53">
        <f t="shared" si="106"/>
        <v>253.1596777134896</v>
      </c>
      <c r="F964" s="55">
        <f t="shared" si="107"/>
        <v>26759.85</v>
      </c>
      <c r="H964" s="64">
        <f t="shared" si="108"/>
        <v>44880</v>
      </c>
      <c r="I964" s="70">
        <f t="shared" si="109"/>
        <v>6.8458693038585094E-2</v>
      </c>
      <c r="J964" s="70">
        <f t="shared" si="110"/>
        <v>0.13970656598484577</v>
      </c>
      <c r="K964" s="71">
        <f t="shared" si="111"/>
        <v>0</v>
      </c>
    </row>
    <row r="965" spans="1:11">
      <c r="A965" s="51">
        <v>41229</v>
      </c>
      <c r="B965" s="52">
        <v>130.59214093483035</v>
      </c>
      <c r="C965" s="53">
        <v>7163.71</v>
      </c>
      <c r="D965" s="54">
        <f t="shared" si="105"/>
        <v>44881</v>
      </c>
      <c r="E965" s="53">
        <f t="shared" si="106"/>
        <v>253.21081596838772</v>
      </c>
      <c r="F965" s="55">
        <f t="shared" si="107"/>
        <v>26768.95</v>
      </c>
      <c r="H965" s="64">
        <f t="shared" si="108"/>
        <v>44881</v>
      </c>
      <c r="I965" s="70">
        <f t="shared" si="109"/>
        <v>6.8455702004495134E-2</v>
      </c>
      <c r="J965" s="70">
        <f t="shared" si="110"/>
        <v>0.14090460745978017</v>
      </c>
      <c r="K965" s="71">
        <f t="shared" si="111"/>
        <v>0</v>
      </c>
    </row>
    <row r="966" spans="1:11">
      <c r="A966" s="51">
        <v>41232</v>
      </c>
      <c r="B966" s="52">
        <v>130.68303306492101</v>
      </c>
      <c r="C966" s="53">
        <v>7160.33</v>
      </c>
      <c r="D966" s="54">
        <f t="shared" si="105"/>
        <v>44883</v>
      </c>
      <c r="E966" s="53">
        <f t="shared" si="106"/>
        <v>253.30704519885609</v>
      </c>
      <c r="F966" s="55">
        <f t="shared" si="107"/>
        <v>26620.61</v>
      </c>
      <c r="H966" s="64">
        <f t="shared" si="108"/>
        <v>44883</v>
      </c>
      <c r="I966" s="70">
        <f t="shared" si="109"/>
        <v>6.842196133863232E-2</v>
      </c>
      <c r="J966" s="70">
        <f t="shared" si="110"/>
        <v>0.14032460813316217</v>
      </c>
      <c r="K966" s="71">
        <f t="shared" si="111"/>
        <v>0</v>
      </c>
    </row>
    <row r="967" spans="1:11">
      <c r="A967" s="51">
        <v>41233</v>
      </c>
      <c r="B967" s="52">
        <v>130.71309016252593</v>
      </c>
      <c r="C967" s="53">
        <v>7160.51</v>
      </c>
      <c r="D967" s="54">
        <f t="shared" si="105"/>
        <v>44883</v>
      </c>
      <c r="E967" s="53">
        <f t="shared" si="106"/>
        <v>253.30704519885609</v>
      </c>
      <c r="F967" s="55">
        <f t="shared" si="107"/>
        <v>26620.61</v>
      </c>
      <c r="H967" s="64">
        <f t="shared" si="108"/>
        <v>44883</v>
      </c>
      <c r="I967" s="70">
        <f t="shared" si="109"/>
        <v>6.8397390741594899E-2</v>
      </c>
      <c r="J967" s="70">
        <f t="shared" si="110"/>
        <v>0.14032174156707411</v>
      </c>
      <c r="K967" s="71">
        <f t="shared" si="111"/>
        <v>0</v>
      </c>
    </row>
    <row r="968" spans="1:11">
      <c r="A968" s="51">
        <v>41234</v>
      </c>
      <c r="B968" s="52">
        <v>130.74315417326329</v>
      </c>
      <c r="C968" s="53">
        <v>7216.12</v>
      </c>
      <c r="D968" s="54">
        <f t="shared" si="105"/>
        <v>44886</v>
      </c>
      <c r="E968" s="53">
        <f t="shared" si="106"/>
        <v>253.44383100326345</v>
      </c>
      <c r="F968" s="55">
        <f t="shared" si="107"/>
        <v>26405.9</v>
      </c>
      <c r="H968" s="64">
        <f t="shared" si="108"/>
        <v>44886</v>
      </c>
      <c r="I968" s="70">
        <f t="shared" si="109"/>
        <v>6.8430498827532382E-2</v>
      </c>
      <c r="J968" s="70">
        <f t="shared" si="110"/>
        <v>0.13851753217899399</v>
      </c>
      <c r="K968" s="71">
        <f t="shared" si="111"/>
        <v>0</v>
      </c>
    </row>
    <row r="969" spans="1:11">
      <c r="A969" s="51">
        <v>41235</v>
      </c>
      <c r="B969" s="52">
        <v>130.77322509872315</v>
      </c>
      <c r="C969" s="53">
        <v>7232.74</v>
      </c>
      <c r="D969" s="54">
        <f t="shared" si="105"/>
        <v>44887</v>
      </c>
      <c r="E969" s="53">
        <f t="shared" si="106"/>
        <v>253.48311479706894</v>
      </c>
      <c r="F969" s="55">
        <f t="shared" si="107"/>
        <v>26528.400000000001</v>
      </c>
      <c r="H969" s="64">
        <f t="shared" si="108"/>
        <v>44887</v>
      </c>
      <c r="I969" s="70">
        <f t="shared" si="109"/>
        <v>6.8422487171075019E-2</v>
      </c>
      <c r="J969" s="70">
        <f t="shared" si="110"/>
        <v>0.13878259382161984</v>
      </c>
      <c r="K969" s="71">
        <f t="shared" si="111"/>
        <v>0</v>
      </c>
    </row>
    <row r="970" spans="1:11">
      <c r="A970" s="51">
        <v>41236</v>
      </c>
      <c r="B970" s="52">
        <v>130.80330294049585</v>
      </c>
      <c r="C970" s="53">
        <v>7231.29</v>
      </c>
      <c r="D970" s="54">
        <f t="shared" si="105"/>
        <v>44888</v>
      </c>
      <c r="E970" s="53">
        <f t="shared" si="106"/>
        <v>253.53203703822479</v>
      </c>
      <c r="F970" s="55">
        <f t="shared" si="107"/>
        <v>26561.89</v>
      </c>
      <c r="H970" s="64">
        <f t="shared" si="108"/>
        <v>44888</v>
      </c>
      <c r="I970" s="70">
        <f t="shared" si="109"/>
        <v>6.8418534851099722E-2</v>
      </c>
      <c r="J970" s="70">
        <f t="shared" si="110"/>
        <v>0.13894910988486942</v>
      </c>
      <c r="K970" s="71">
        <f t="shared" si="111"/>
        <v>0</v>
      </c>
    </row>
    <row r="971" spans="1:11">
      <c r="A971" s="51">
        <v>41239</v>
      </c>
      <c r="B971" s="52">
        <v>130.893164809616</v>
      </c>
      <c r="C971" s="53">
        <v>7243.22</v>
      </c>
      <c r="D971" s="54">
        <f t="shared" si="105"/>
        <v>44890</v>
      </c>
      <c r="E971" s="53">
        <f t="shared" si="106"/>
        <v>253.63142919053539</v>
      </c>
      <c r="F971" s="55">
        <f t="shared" si="107"/>
        <v>26918.89</v>
      </c>
      <c r="H971" s="64">
        <f t="shared" si="108"/>
        <v>44890</v>
      </c>
      <c r="I971" s="70">
        <f t="shared" si="109"/>
        <v>6.838703716224126E-2</v>
      </c>
      <c r="J971" s="70">
        <f t="shared" si="110"/>
        <v>0.14028273084881793</v>
      </c>
      <c r="K971" s="71">
        <f t="shared" si="111"/>
        <v>0</v>
      </c>
    </row>
    <row r="972" spans="1:11">
      <c r="A972" s="51">
        <v>41240</v>
      </c>
      <c r="B972" s="52">
        <v>130.92313934435739</v>
      </c>
      <c r="C972" s="53">
        <v>7360.9</v>
      </c>
      <c r="D972" s="54">
        <f t="shared" si="105"/>
        <v>44890</v>
      </c>
      <c r="E972" s="53">
        <f t="shared" si="106"/>
        <v>253.63142919053539</v>
      </c>
      <c r="F972" s="55">
        <f t="shared" si="107"/>
        <v>26918.89</v>
      </c>
      <c r="H972" s="64">
        <f t="shared" si="108"/>
        <v>44890</v>
      </c>
      <c r="I972" s="70">
        <f t="shared" si="109"/>
        <v>6.8362574180097058E-2</v>
      </c>
      <c r="J972" s="70">
        <f t="shared" si="110"/>
        <v>0.1384464914788146</v>
      </c>
      <c r="K972" s="71">
        <f t="shared" si="111"/>
        <v>0</v>
      </c>
    </row>
    <row r="973" spans="1:11">
      <c r="A973" s="51">
        <v>41242</v>
      </c>
      <c r="B973" s="52">
        <v>130.98310214217713</v>
      </c>
      <c r="C973" s="53">
        <v>7486.27</v>
      </c>
      <c r="D973" s="54">
        <f t="shared" si="105"/>
        <v>44894</v>
      </c>
      <c r="E973" s="53">
        <f t="shared" si="106"/>
        <v>253.82193226274146</v>
      </c>
      <c r="F973" s="55">
        <f t="shared" si="107"/>
        <v>27071.98</v>
      </c>
      <c r="H973" s="64">
        <f t="shared" si="108"/>
        <v>44894</v>
      </c>
      <c r="I973" s="70">
        <f t="shared" si="109"/>
        <v>6.8393869639336469E-2</v>
      </c>
      <c r="J973" s="70">
        <f t="shared" si="110"/>
        <v>0.13717015577716674</v>
      </c>
      <c r="K973" s="71">
        <f t="shared" si="111"/>
        <v>0</v>
      </c>
    </row>
    <row r="974" spans="1:11">
      <c r="A974" s="51">
        <v>41243</v>
      </c>
      <c r="B974" s="52">
        <v>131.0128353063634</v>
      </c>
      <c r="C974" s="53">
        <v>7556.73</v>
      </c>
      <c r="D974" s="54">
        <f t="shared" si="105"/>
        <v>44895</v>
      </c>
      <c r="E974" s="53">
        <f t="shared" si="106"/>
        <v>253.87168136146497</v>
      </c>
      <c r="F974" s="55">
        <f t="shared" si="107"/>
        <v>27276.01</v>
      </c>
      <c r="H974" s="64">
        <f t="shared" si="108"/>
        <v>44895</v>
      </c>
      <c r="I974" s="70">
        <f t="shared" si="109"/>
        <v>6.839055832381602E-2</v>
      </c>
      <c r="J974" s="70">
        <f t="shared" si="110"/>
        <v>0.1369587113519759</v>
      </c>
      <c r="K974" s="71">
        <f t="shared" si="111"/>
        <v>0</v>
      </c>
    </row>
    <row r="975" spans="1:11">
      <c r="A975" s="51">
        <v>41246</v>
      </c>
      <c r="B975" s="52">
        <v>131.10284112421888</v>
      </c>
      <c r="C975" s="53">
        <v>7545.33</v>
      </c>
      <c r="D975" s="54">
        <f t="shared" si="105"/>
        <v>44897</v>
      </c>
      <c r="E975" s="53">
        <f t="shared" si="106"/>
        <v>253.96663824387107</v>
      </c>
      <c r="F975" s="55">
        <f t="shared" si="107"/>
        <v>27185.439999999999</v>
      </c>
      <c r="H975" s="64">
        <f t="shared" si="108"/>
        <v>44897</v>
      </c>
      <c r="I975" s="70">
        <f t="shared" si="109"/>
        <v>6.8357139685531143E-2</v>
      </c>
      <c r="J975" s="70">
        <f t="shared" si="110"/>
        <v>0.13675222459868319</v>
      </c>
      <c r="K975" s="71">
        <f t="shared" si="111"/>
        <v>0</v>
      </c>
    </row>
    <row r="976" spans="1:11">
      <c r="A976" s="51">
        <v>41247</v>
      </c>
      <c r="B976" s="52">
        <v>131.13286367483633</v>
      </c>
      <c r="C976" s="53">
        <v>7568.85</v>
      </c>
      <c r="D976" s="54">
        <f t="shared" si="105"/>
        <v>44897</v>
      </c>
      <c r="E976" s="53">
        <f t="shared" si="106"/>
        <v>253.96663824387107</v>
      </c>
      <c r="F976" s="55">
        <f t="shared" si="107"/>
        <v>27185.439999999999</v>
      </c>
      <c r="H976" s="64">
        <f t="shared" si="108"/>
        <v>44897</v>
      </c>
      <c r="I976" s="70">
        <f t="shared" si="109"/>
        <v>6.83326773879529E-2</v>
      </c>
      <c r="J976" s="70">
        <f t="shared" si="110"/>
        <v>0.13639848693338763</v>
      </c>
      <c r="K976" s="71">
        <f t="shared" si="111"/>
        <v>0</v>
      </c>
    </row>
    <row r="977" spans="1:11">
      <c r="A977" s="51">
        <v>41248</v>
      </c>
      <c r="B977" s="52">
        <v>131.16302423348154</v>
      </c>
      <c r="C977" s="53">
        <v>7583.31</v>
      </c>
      <c r="D977" s="54">
        <f t="shared" si="105"/>
        <v>44900</v>
      </c>
      <c r="E977" s="53">
        <f t="shared" si="106"/>
        <v>254.10301832860804</v>
      </c>
      <c r="F977" s="55">
        <f t="shared" si="107"/>
        <v>27192.639999999999</v>
      </c>
      <c r="H977" s="64">
        <f t="shared" si="108"/>
        <v>44900</v>
      </c>
      <c r="I977" s="70">
        <f t="shared" si="109"/>
        <v>6.8365463131332183E-2</v>
      </c>
      <c r="J977" s="70">
        <f t="shared" si="110"/>
        <v>0.1362116980619561</v>
      </c>
      <c r="K977" s="71">
        <f t="shared" si="111"/>
        <v>0</v>
      </c>
    </row>
    <row r="978" spans="1:11">
      <c r="A978" s="51">
        <v>41249</v>
      </c>
      <c r="B978" s="52">
        <v>131.19319172905523</v>
      </c>
      <c r="C978" s="53">
        <v>7622.38</v>
      </c>
      <c r="D978" s="54">
        <f t="shared" si="105"/>
        <v>44901</v>
      </c>
      <c r="E978" s="53">
        <f t="shared" si="106"/>
        <v>254.15485534434711</v>
      </c>
      <c r="F978" s="55">
        <f t="shared" si="107"/>
        <v>27107.87</v>
      </c>
      <c r="H978" s="64">
        <f t="shared" si="108"/>
        <v>44901</v>
      </c>
      <c r="I978" s="70">
        <f t="shared" si="109"/>
        <v>6.8362685987378269E-2</v>
      </c>
      <c r="J978" s="70">
        <f t="shared" si="110"/>
        <v>0.13527344596787172</v>
      </c>
      <c r="K978" s="71">
        <f t="shared" si="111"/>
        <v>0</v>
      </c>
    </row>
    <row r="979" spans="1:11">
      <c r="A979" s="51">
        <v>41250</v>
      </c>
      <c r="B979" s="52">
        <v>131.22336616315292</v>
      </c>
      <c r="C979" s="53">
        <v>7592.16</v>
      </c>
      <c r="D979" s="54">
        <f t="shared" si="105"/>
        <v>44902</v>
      </c>
      <c r="E979" s="53">
        <f t="shared" si="106"/>
        <v>254.19704505033431</v>
      </c>
      <c r="F979" s="55">
        <f t="shared" si="107"/>
        <v>26988.31</v>
      </c>
      <c r="H979" s="64">
        <f t="shared" si="108"/>
        <v>44902</v>
      </c>
      <c r="I979" s="70">
        <f t="shared" si="109"/>
        <v>6.8355849841618133E-2</v>
      </c>
      <c r="J979" s="70">
        <f t="shared" si="110"/>
        <v>0.13522261394820179</v>
      </c>
      <c r="K979" s="71">
        <f t="shared" si="111"/>
        <v>0</v>
      </c>
    </row>
    <row r="980" spans="1:11">
      <c r="A980" s="51">
        <v>41253</v>
      </c>
      <c r="B980" s="52">
        <v>131.31509129610097</v>
      </c>
      <c r="C980" s="53">
        <v>7594.1</v>
      </c>
      <c r="D980" s="54">
        <f t="shared" si="105"/>
        <v>44904</v>
      </c>
      <c r="E980" s="53">
        <f t="shared" si="106"/>
        <v>254.29695430257024</v>
      </c>
      <c r="F980" s="55">
        <f t="shared" si="107"/>
        <v>26895.35</v>
      </c>
      <c r="H980" s="64">
        <f t="shared" si="108"/>
        <v>44904</v>
      </c>
      <c r="I980" s="70">
        <f t="shared" si="109"/>
        <v>6.832318061466025E-2</v>
      </c>
      <c r="J980" s="70">
        <f t="shared" si="110"/>
        <v>0.13480199040378849</v>
      </c>
      <c r="K980" s="71">
        <f t="shared" si="111"/>
        <v>0</v>
      </c>
    </row>
    <row r="981" spans="1:11">
      <c r="A981" s="51">
        <v>41254</v>
      </c>
      <c r="B981" s="52">
        <v>131.34568771237295</v>
      </c>
      <c r="C981" s="53">
        <v>7581.11</v>
      </c>
      <c r="D981" s="54">
        <f t="shared" si="105"/>
        <v>44904</v>
      </c>
      <c r="E981" s="53">
        <f t="shared" si="106"/>
        <v>254.29695430257024</v>
      </c>
      <c r="F981" s="55">
        <f t="shared" si="107"/>
        <v>26895.35</v>
      </c>
      <c r="H981" s="64">
        <f t="shared" si="108"/>
        <v>44904</v>
      </c>
      <c r="I981" s="70">
        <f t="shared" si="109"/>
        <v>6.8298291873932548E-2</v>
      </c>
      <c r="J981" s="70">
        <f t="shared" si="110"/>
        <v>0.13499628548592124</v>
      </c>
      <c r="K981" s="71">
        <f t="shared" si="111"/>
        <v>0</v>
      </c>
    </row>
    <row r="982" spans="1:11">
      <c r="A982" s="51">
        <v>41255</v>
      </c>
      <c r="B982" s="52">
        <v>131.37642260329764</v>
      </c>
      <c r="C982" s="53">
        <v>7567.19</v>
      </c>
      <c r="D982" s="54">
        <f t="shared" si="105"/>
        <v>44907</v>
      </c>
      <c r="E982" s="53">
        <f t="shared" si="106"/>
        <v>254.44648091170015</v>
      </c>
      <c r="F982" s="55">
        <f t="shared" si="107"/>
        <v>26896.21</v>
      </c>
      <c r="H982" s="64">
        <f t="shared" si="108"/>
        <v>44907</v>
      </c>
      <c r="I982" s="70">
        <f t="shared" si="109"/>
        <v>6.8336094765978128E-2</v>
      </c>
      <c r="J982" s="70">
        <f t="shared" si="110"/>
        <v>0.13520852758950697</v>
      </c>
      <c r="K982" s="71">
        <f t="shared" si="111"/>
        <v>0</v>
      </c>
    </row>
    <row r="983" spans="1:11">
      <c r="A983" s="51">
        <v>41256</v>
      </c>
      <c r="B983" s="52">
        <v>131.4069019333416</v>
      </c>
      <c r="C983" s="53">
        <v>7520.33</v>
      </c>
      <c r="D983" s="54">
        <f t="shared" si="105"/>
        <v>44908</v>
      </c>
      <c r="E983" s="53">
        <f t="shared" si="106"/>
        <v>254.4889734740124</v>
      </c>
      <c r="F983" s="55">
        <f t="shared" si="107"/>
        <v>27057.35</v>
      </c>
      <c r="H983" s="64">
        <f t="shared" si="108"/>
        <v>44908</v>
      </c>
      <c r="I983" s="70">
        <f t="shared" si="109"/>
        <v>6.8329151989007686E-2</v>
      </c>
      <c r="J983" s="70">
        <f t="shared" si="110"/>
        <v>0.13659263129104171</v>
      </c>
      <c r="K983" s="71">
        <f t="shared" si="111"/>
        <v>0</v>
      </c>
    </row>
    <row r="984" spans="1:11">
      <c r="A984" s="51">
        <v>41257</v>
      </c>
      <c r="B984" s="52">
        <v>131.43738833459014</v>
      </c>
      <c r="C984" s="53">
        <v>7556.43</v>
      </c>
      <c r="D984" s="54">
        <f t="shared" si="105"/>
        <v>44909</v>
      </c>
      <c r="E984" s="53">
        <f t="shared" si="106"/>
        <v>254.5357994451316</v>
      </c>
      <c r="F984" s="55">
        <f t="shared" si="107"/>
        <v>27133.4</v>
      </c>
      <c r="H984" s="64">
        <f t="shared" si="108"/>
        <v>44909</v>
      </c>
      <c r="I984" s="70">
        <f t="shared" si="109"/>
        <v>6.832402508777724E-2</v>
      </c>
      <c r="J984" s="70">
        <f t="shared" si="110"/>
        <v>0.13636737157475043</v>
      </c>
      <c r="K984" s="71">
        <f t="shared" si="111"/>
        <v>0</v>
      </c>
    </row>
    <row r="985" spans="1:11">
      <c r="A985" s="51">
        <v>41260</v>
      </c>
      <c r="B985" s="52">
        <v>131.52886875687102</v>
      </c>
      <c r="C985" s="53">
        <v>7528.5</v>
      </c>
      <c r="D985" s="54">
        <f t="shared" si="105"/>
        <v>44911</v>
      </c>
      <c r="E985" s="53">
        <f t="shared" si="106"/>
        <v>254.62591305583408</v>
      </c>
      <c r="F985" s="55">
        <f t="shared" si="107"/>
        <v>26564.46</v>
      </c>
      <c r="H985" s="64">
        <f t="shared" si="108"/>
        <v>44911</v>
      </c>
      <c r="I985" s="70">
        <f t="shared" si="109"/>
        <v>6.8287511531846645E-2</v>
      </c>
      <c r="J985" s="70">
        <f t="shared" si="110"/>
        <v>0.13438180952677126</v>
      </c>
      <c r="K985" s="71">
        <f t="shared" si="111"/>
        <v>0</v>
      </c>
    </row>
    <row r="986" spans="1:11">
      <c r="A986" s="51">
        <v>41261</v>
      </c>
      <c r="B986" s="52">
        <v>131.55951498329136</v>
      </c>
      <c r="C986" s="53">
        <v>7578.55</v>
      </c>
      <c r="D986" s="54">
        <f t="shared" si="105"/>
        <v>44911</v>
      </c>
      <c r="E986" s="53">
        <f t="shared" si="106"/>
        <v>254.62591305583408</v>
      </c>
      <c r="F986" s="55">
        <f t="shared" si="107"/>
        <v>26564.46</v>
      </c>
      <c r="H986" s="64">
        <f t="shared" si="108"/>
        <v>44911</v>
      </c>
      <c r="I986" s="70">
        <f t="shared" si="109"/>
        <v>6.8262623622102225E-2</v>
      </c>
      <c r="J986" s="70">
        <f t="shared" si="110"/>
        <v>0.13363040920234392</v>
      </c>
      <c r="K986" s="71">
        <f t="shared" si="111"/>
        <v>0</v>
      </c>
    </row>
    <row r="987" spans="1:11">
      <c r="A987" s="51">
        <v>41262</v>
      </c>
      <c r="B987" s="52">
        <v>131.59029990979747</v>
      </c>
      <c r="C987" s="53">
        <v>7620.71</v>
      </c>
      <c r="D987" s="54">
        <f t="shared" si="105"/>
        <v>44914</v>
      </c>
      <c r="E987" s="53">
        <f t="shared" si="106"/>
        <v>254.77792472592839</v>
      </c>
      <c r="F987" s="55">
        <f t="shared" si="107"/>
        <v>26784.68</v>
      </c>
      <c r="H987" s="64">
        <f t="shared" si="108"/>
        <v>44914</v>
      </c>
      <c r="I987" s="70">
        <f t="shared" si="109"/>
        <v>6.8301386153468924E-2</v>
      </c>
      <c r="J987" s="70">
        <f t="shared" si="110"/>
        <v>0.13393746026488973</v>
      </c>
      <c r="K987" s="71">
        <f t="shared" si="111"/>
        <v>0</v>
      </c>
    </row>
    <row r="988" spans="1:11">
      <c r="A988" s="51">
        <v>41263</v>
      </c>
      <c r="B988" s="52">
        <v>131.62122363027626</v>
      </c>
      <c r="C988" s="53">
        <v>7603.72</v>
      </c>
      <c r="D988" s="54">
        <f t="shared" si="105"/>
        <v>44915</v>
      </c>
      <c r="E988" s="53">
        <f t="shared" si="106"/>
        <v>254.8281159770994</v>
      </c>
      <c r="F988" s="55">
        <f t="shared" si="107"/>
        <v>26733.51</v>
      </c>
      <c r="H988" s="64">
        <f t="shared" si="108"/>
        <v>44915</v>
      </c>
      <c r="I988" s="70">
        <f t="shared" si="109"/>
        <v>6.8297327492583326E-2</v>
      </c>
      <c r="J988" s="70">
        <f t="shared" si="110"/>
        <v>0.13397371196006902</v>
      </c>
      <c r="K988" s="71">
        <f t="shared" si="111"/>
        <v>0</v>
      </c>
    </row>
    <row r="989" spans="1:11">
      <c r="A989" s="51">
        <v>41264</v>
      </c>
      <c r="B989" s="52">
        <v>131.65189137538212</v>
      </c>
      <c r="C989" s="53">
        <v>7515.43</v>
      </c>
      <c r="D989" s="54">
        <f t="shared" si="105"/>
        <v>44916</v>
      </c>
      <c r="E989" s="53">
        <f t="shared" si="106"/>
        <v>254.88112022522265</v>
      </c>
      <c r="F989" s="55">
        <f t="shared" si="107"/>
        <v>26462.77</v>
      </c>
      <c r="H989" s="64">
        <f t="shared" si="108"/>
        <v>44916</v>
      </c>
      <c r="I989" s="70">
        <f t="shared" si="109"/>
        <v>6.8294657341370524E-2</v>
      </c>
      <c r="J989" s="70">
        <f t="shared" si="110"/>
        <v>0.13414386224184072</v>
      </c>
      <c r="K989" s="71">
        <f t="shared" si="111"/>
        <v>0</v>
      </c>
    </row>
    <row r="990" spans="1:11">
      <c r="A990" s="51">
        <v>41267</v>
      </c>
      <c r="B990" s="52">
        <v>131.74391604745352</v>
      </c>
      <c r="C990" s="53">
        <v>7528.54</v>
      </c>
      <c r="D990" s="54">
        <f t="shared" si="105"/>
        <v>44918</v>
      </c>
      <c r="E990" s="53">
        <f t="shared" si="106"/>
        <v>254.97951382940252</v>
      </c>
      <c r="F990" s="55">
        <f t="shared" si="107"/>
        <v>25892.35</v>
      </c>
      <c r="H990" s="64">
        <f t="shared" si="108"/>
        <v>44918</v>
      </c>
      <c r="I990" s="70">
        <f t="shared" si="109"/>
        <v>6.8261242347793738E-2</v>
      </c>
      <c r="J990" s="70">
        <f t="shared" si="110"/>
        <v>0.13147788679742867</v>
      </c>
      <c r="K990" s="71">
        <f t="shared" si="111"/>
        <v>0</v>
      </c>
    </row>
    <row r="991" spans="1:11">
      <c r="A991" s="51">
        <v>41269</v>
      </c>
      <c r="B991" s="52">
        <v>131.80557220016371</v>
      </c>
      <c r="C991" s="53">
        <v>7592.65</v>
      </c>
      <c r="D991" s="54">
        <f t="shared" si="105"/>
        <v>44921</v>
      </c>
      <c r="E991" s="53">
        <f t="shared" si="106"/>
        <v>255.11337807416299</v>
      </c>
      <c r="F991" s="55">
        <f t="shared" si="107"/>
        <v>26194.52</v>
      </c>
      <c r="H991" s="64">
        <f t="shared" si="108"/>
        <v>44921</v>
      </c>
      <c r="I991" s="70">
        <f t="shared" si="109"/>
        <v>6.8267328432481067E-2</v>
      </c>
      <c r="J991" s="70">
        <f t="shared" si="110"/>
        <v>0.13183131702696405</v>
      </c>
      <c r="K991" s="71">
        <f t="shared" si="111"/>
        <v>0</v>
      </c>
    </row>
    <row r="992" spans="1:11">
      <c r="A992" s="51">
        <v>41270</v>
      </c>
      <c r="B992" s="52">
        <v>131.83654650963075</v>
      </c>
      <c r="C992" s="53">
        <v>7547.04</v>
      </c>
      <c r="D992" s="54">
        <f t="shared" si="105"/>
        <v>44922</v>
      </c>
      <c r="E992" s="53">
        <f t="shared" si="106"/>
        <v>255.16057404910674</v>
      </c>
      <c r="F992" s="55">
        <f t="shared" si="107"/>
        <v>26365.65</v>
      </c>
      <c r="H992" s="64">
        <f t="shared" si="108"/>
        <v>44922</v>
      </c>
      <c r="I992" s="70">
        <f t="shared" si="109"/>
        <v>6.8261988230630788E-2</v>
      </c>
      <c r="J992" s="70">
        <f t="shared" si="110"/>
        <v>0.13325118818826986</v>
      </c>
      <c r="K992" s="71">
        <f t="shared" si="111"/>
        <v>0</v>
      </c>
    </row>
    <row r="993" spans="1:11">
      <c r="A993" s="51">
        <v>41271</v>
      </c>
      <c r="B993" s="52">
        <v>131.86713258842099</v>
      </c>
      <c r="C993" s="53">
        <v>7596.16</v>
      </c>
      <c r="D993" s="54">
        <f t="shared" si="105"/>
        <v>44923</v>
      </c>
      <c r="E993" s="53">
        <f t="shared" si="106"/>
        <v>255.21466809080519</v>
      </c>
      <c r="F993" s="55">
        <f t="shared" si="107"/>
        <v>26351.4</v>
      </c>
      <c r="H993" s="64">
        <f t="shared" si="108"/>
        <v>44923</v>
      </c>
      <c r="I993" s="70">
        <f t="shared" si="109"/>
        <v>6.8259852182992908E-2</v>
      </c>
      <c r="J993" s="70">
        <f t="shared" si="110"/>
        <v>0.1324550139515368</v>
      </c>
      <c r="K993" s="71">
        <f t="shared" si="111"/>
        <v>0</v>
      </c>
    </row>
    <row r="994" spans="1:11">
      <c r="A994" s="51">
        <v>41274</v>
      </c>
      <c r="B994" s="52">
        <v>131.96009891689582</v>
      </c>
      <c r="C994" s="53">
        <v>7591.99</v>
      </c>
      <c r="D994" s="54">
        <f t="shared" si="105"/>
        <v>44925</v>
      </c>
      <c r="E994" s="53">
        <f t="shared" si="106"/>
        <v>255.34560999896277</v>
      </c>
      <c r="F994" s="55">
        <f t="shared" si="107"/>
        <v>26326.37</v>
      </c>
      <c r="H994" s="64">
        <f t="shared" si="108"/>
        <v>44925</v>
      </c>
      <c r="I994" s="70">
        <f t="shared" si="109"/>
        <v>6.8239361295128864E-2</v>
      </c>
      <c r="J994" s="70">
        <f t="shared" si="110"/>
        <v>0.13240958147673898</v>
      </c>
      <c r="K994" s="71">
        <f t="shared" si="111"/>
        <v>0</v>
      </c>
    </row>
    <row r="995" spans="1:11">
      <c r="A995" s="51">
        <v>41275</v>
      </c>
      <c r="B995" s="52">
        <v>131.99018581944887</v>
      </c>
      <c r="C995" s="53">
        <v>7650.82</v>
      </c>
      <c r="D995" s="54">
        <f t="shared" si="105"/>
        <v>44925</v>
      </c>
      <c r="E995" s="53">
        <f t="shared" si="106"/>
        <v>255.34560999896277</v>
      </c>
      <c r="F995" s="55">
        <f t="shared" si="107"/>
        <v>26326.37</v>
      </c>
      <c r="H995" s="64">
        <f t="shared" si="108"/>
        <v>44925</v>
      </c>
      <c r="I995" s="70">
        <f t="shared" si="109"/>
        <v>6.8215008491428364E-2</v>
      </c>
      <c r="J995" s="70">
        <f t="shared" si="110"/>
        <v>0.13153580189400094</v>
      </c>
      <c r="K995" s="71">
        <f t="shared" si="111"/>
        <v>0</v>
      </c>
    </row>
    <row r="996" spans="1:11">
      <c r="A996" s="51">
        <v>41276</v>
      </c>
      <c r="B996" s="52">
        <v>132.02027958181569</v>
      </c>
      <c r="C996" s="53">
        <v>7705.36</v>
      </c>
      <c r="D996" s="54">
        <f t="shared" si="105"/>
        <v>44928</v>
      </c>
      <c r="E996" s="53">
        <f t="shared" si="106"/>
        <v>255.53788524329198</v>
      </c>
      <c r="F996" s="55">
        <f t="shared" si="107"/>
        <v>26460.41</v>
      </c>
      <c r="H996" s="64">
        <f t="shared" si="108"/>
        <v>44928</v>
      </c>
      <c r="I996" s="70">
        <f t="shared" si="109"/>
        <v>6.8271063756991213E-2</v>
      </c>
      <c r="J996" s="70">
        <f t="shared" si="110"/>
        <v>0.13130671129459404</v>
      </c>
      <c r="K996" s="71">
        <f t="shared" si="111"/>
        <v>0</v>
      </c>
    </row>
    <row r="997" spans="1:11">
      <c r="A997" s="51">
        <v>41277</v>
      </c>
      <c r="B997" s="52">
        <v>132.05024818528076</v>
      </c>
      <c r="C997" s="53">
        <v>7726.21</v>
      </c>
      <c r="D997" s="54">
        <f t="shared" si="105"/>
        <v>44929</v>
      </c>
      <c r="E997" s="53">
        <f t="shared" si="106"/>
        <v>255.58107114589811</v>
      </c>
      <c r="F997" s="55">
        <f t="shared" si="107"/>
        <v>26511.45</v>
      </c>
      <c r="H997" s="64">
        <f t="shared" si="108"/>
        <v>44929</v>
      </c>
      <c r="I997" s="70">
        <f t="shared" si="109"/>
        <v>6.8264869029340369E-2</v>
      </c>
      <c r="J997" s="70">
        <f t="shared" si="110"/>
        <v>0.13121901661850788</v>
      </c>
      <c r="K997" s="71">
        <f t="shared" si="111"/>
        <v>0</v>
      </c>
    </row>
    <row r="998" spans="1:11">
      <c r="A998" s="51">
        <v>41278</v>
      </c>
      <c r="B998" s="52">
        <v>132.08022359161882</v>
      </c>
      <c r="C998" s="53">
        <v>7734.77</v>
      </c>
      <c r="D998" s="54">
        <f t="shared" si="105"/>
        <v>44930</v>
      </c>
      <c r="E998" s="53">
        <f t="shared" si="106"/>
        <v>255.62298644156604</v>
      </c>
      <c r="F998" s="55">
        <f t="shared" si="107"/>
        <v>26235.73</v>
      </c>
      <c r="H998" s="64">
        <f t="shared" si="108"/>
        <v>44930</v>
      </c>
      <c r="I998" s="70">
        <f t="shared" si="109"/>
        <v>6.8258140297325909E-2</v>
      </c>
      <c r="J998" s="70">
        <f t="shared" si="110"/>
        <v>0.12991187997036424</v>
      </c>
      <c r="K998" s="71">
        <f t="shared" si="111"/>
        <v>0</v>
      </c>
    </row>
    <row r="999" spans="1:11">
      <c r="A999" s="51">
        <v>41281</v>
      </c>
      <c r="B999" s="52">
        <v>132.1701702238847</v>
      </c>
      <c r="C999" s="53">
        <v>7699.11</v>
      </c>
      <c r="D999" s="54">
        <f t="shared" si="105"/>
        <v>44932</v>
      </c>
      <c r="E999" s="53">
        <f t="shared" si="106"/>
        <v>255.72243343050337</v>
      </c>
      <c r="F999" s="55">
        <f t="shared" si="107"/>
        <v>25968.95</v>
      </c>
      <c r="H999" s="64">
        <f t="shared" si="108"/>
        <v>44932</v>
      </c>
      <c r="I999" s="70">
        <f t="shared" si="109"/>
        <v>6.8226968323662707E-2</v>
      </c>
      <c r="J999" s="70">
        <f t="shared" si="110"/>
        <v>0.12927934962288989</v>
      </c>
      <c r="K999" s="71">
        <f t="shared" si="111"/>
        <v>0</v>
      </c>
    </row>
    <row r="1000" spans="1:11">
      <c r="A1000" s="51">
        <v>41282</v>
      </c>
      <c r="B1000" s="52">
        <v>132.20004068235531</v>
      </c>
      <c r="C1000" s="53">
        <v>7716.21</v>
      </c>
      <c r="D1000" s="54">
        <f t="shared" si="105"/>
        <v>44932</v>
      </c>
      <c r="E1000" s="53">
        <f t="shared" si="106"/>
        <v>255.72243343050337</v>
      </c>
      <c r="F1000" s="55">
        <f t="shared" si="107"/>
        <v>25968.95</v>
      </c>
      <c r="H1000" s="64">
        <f t="shared" si="108"/>
        <v>44932</v>
      </c>
      <c r="I1000" s="70">
        <f t="shared" si="109"/>
        <v>6.8202829394545583E-2</v>
      </c>
      <c r="J1000" s="70">
        <f t="shared" si="110"/>
        <v>0.12902883853587532</v>
      </c>
      <c r="K1000" s="71">
        <f t="shared" si="111"/>
        <v>0</v>
      </c>
    </row>
    <row r="1001" spans="1:11">
      <c r="A1001" s="51">
        <v>41283</v>
      </c>
      <c r="B1001" s="52">
        <v>132.23005009159019</v>
      </c>
      <c r="C1001" s="53">
        <v>7677.35</v>
      </c>
      <c r="D1001" s="54">
        <f t="shared" si="105"/>
        <v>44935</v>
      </c>
      <c r="E1001" s="53">
        <f t="shared" si="106"/>
        <v>255.86205787915642</v>
      </c>
      <c r="F1001" s="55">
        <f t="shared" si="107"/>
        <v>26320.41</v>
      </c>
      <c r="H1001" s="64">
        <f t="shared" si="108"/>
        <v>44935</v>
      </c>
      <c r="I1001" s="70">
        <f t="shared" si="109"/>
        <v>6.8236892443026553E-2</v>
      </c>
      <c r="J1001" s="70">
        <f t="shared" si="110"/>
        <v>0.13111856633988328</v>
      </c>
      <c r="K1001" s="71">
        <f t="shared" si="111"/>
        <v>0</v>
      </c>
    </row>
    <row r="1002" spans="1:11">
      <c r="A1002" s="51">
        <v>41284</v>
      </c>
      <c r="B1002" s="52">
        <v>132.26006631296099</v>
      </c>
      <c r="C1002" s="53">
        <v>7673.71</v>
      </c>
      <c r="D1002" s="54">
        <f t="shared" si="105"/>
        <v>44936</v>
      </c>
      <c r="E1002" s="53">
        <f t="shared" si="106"/>
        <v>255.90581029105374</v>
      </c>
      <c r="F1002" s="55">
        <f t="shared" si="107"/>
        <v>26048.47</v>
      </c>
      <c r="H1002" s="64">
        <f t="shared" si="108"/>
        <v>44936</v>
      </c>
      <c r="I1002" s="70">
        <f t="shared" si="109"/>
        <v>6.8230911523377014E-2</v>
      </c>
      <c r="J1002" s="70">
        <f t="shared" si="110"/>
        <v>0.1299980230504576</v>
      </c>
      <c r="K1002" s="71">
        <f t="shared" si="111"/>
        <v>0</v>
      </c>
    </row>
    <row r="1003" spans="1:11">
      <c r="A1003" s="51">
        <v>41285</v>
      </c>
      <c r="B1003" s="52">
        <v>132.28969256781508</v>
      </c>
      <c r="C1003" s="53">
        <v>7651.4</v>
      </c>
      <c r="D1003" s="54">
        <f t="shared" si="105"/>
        <v>44937</v>
      </c>
      <c r="E1003" s="53">
        <f t="shared" si="106"/>
        <v>255.94982609042381</v>
      </c>
      <c r="F1003" s="55">
        <f t="shared" si="107"/>
        <v>26021.599999999999</v>
      </c>
      <c r="H1003" s="64">
        <f t="shared" si="108"/>
        <v>44937</v>
      </c>
      <c r="I1003" s="70">
        <f t="shared" si="109"/>
        <v>6.8225357836705358E-2</v>
      </c>
      <c r="J1003" s="70">
        <f t="shared" si="110"/>
        <v>0.1302104253053451</v>
      </c>
      <c r="K1003" s="71">
        <f t="shared" si="111"/>
        <v>0</v>
      </c>
    </row>
    <row r="1004" spans="1:11">
      <c r="A1004" s="51">
        <v>41288</v>
      </c>
      <c r="B1004" s="52">
        <v>132.37938497937606</v>
      </c>
      <c r="C1004" s="53">
        <v>7744.94</v>
      </c>
      <c r="D1004" s="54">
        <f t="shared" si="105"/>
        <v>44939</v>
      </c>
      <c r="E1004" s="53">
        <f t="shared" si="106"/>
        <v>256.02482468916537</v>
      </c>
      <c r="F1004" s="55">
        <f t="shared" si="107"/>
        <v>26110.2</v>
      </c>
      <c r="H1004" s="64">
        <f t="shared" si="108"/>
        <v>44939</v>
      </c>
      <c r="I1004" s="70">
        <f t="shared" si="109"/>
        <v>6.8184254119278087E-2</v>
      </c>
      <c r="J1004" s="70">
        <f t="shared" si="110"/>
        <v>0.12922169684975238</v>
      </c>
      <c r="K1004" s="71">
        <f t="shared" si="111"/>
        <v>0</v>
      </c>
    </row>
    <row r="1005" spans="1:11">
      <c r="A1005" s="51">
        <v>41289</v>
      </c>
      <c r="B1005" s="52">
        <v>132.40930272038139</v>
      </c>
      <c r="C1005" s="53">
        <v>7786.81</v>
      </c>
      <c r="D1005" s="54">
        <f t="shared" si="105"/>
        <v>44939</v>
      </c>
      <c r="E1005" s="53">
        <f t="shared" si="106"/>
        <v>256.02482468916537</v>
      </c>
      <c r="F1005" s="55">
        <f t="shared" si="107"/>
        <v>26110.2</v>
      </c>
      <c r="H1005" s="64">
        <f t="shared" si="108"/>
        <v>44939</v>
      </c>
      <c r="I1005" s="70">
        <f t="shared" si="109"/>
        <v>6.81601161553822E-2</v>
      </c>
      <c r="J1005" s="70">
        <f t="shared" si="110"/>
        <v>0.12861303545001168</v>
      </c>
      <c r="K1005" s="71">
        <f t="shared" si="111"/>
        <v>0</v>
      </c>
    </row>
    <row r="1006" spans="1:11">
      <c r="A1006" s="51">
        <v>41290</v>
      </c>
      <c r="B1006" s="52">
        <v>132.43922722279621</v>
      </c>
      <c r="C1006" s="53">
        <v>7716.56</v>
      </c>
      <c r="D1006" s="54">
        <f t="shared" si="105"/>
        <v>44942</v>
      </c>
      <c r="E1006" s="53">
        <f t="shared" si="106"/>
        <v>256.16384616897159</v>
      </c>
      <c r="F1006" s="55">
        <f t="shared" si="107"/>
        <v>26020.39</v>
      </c>
      <c r="H1006" s="64">
        <f t="shared" si="108"/>
        <v>44942</v>
      </c>
      <c r="I1006" s="70">
        <f t="shared" si="109"/>
        <v>6.8193964353206571E-2</v>
      </c>
      <c r="J1006" s="70">
        <f t="shared" si="110"/>
        <v>0.12924715847657087</v>
      </c>
      <c r="K1006" s="71">
        <f t="shared" si="111"/>
        <v>0</v>
      </c>
    </row>
    <row r="1007" spans="1:11">
      <c r="A1007" s="51">
        <v>41291</v>
      </c>
      <c r="B1007" s="52">
        <v>132.46915848814857</v>
      </c>
      <c r="C1007" s="53">
        <v>7764.62</v>
      </c>
      <c r="D1007" s="54">
        <f t="shared" si="105"/>
        <v>44943</v>
      </c>
      <c r="E1007" s="53">
        <f t="shared" si="106"/>
        <v>256.2040638928201</v>
      </c>
      <c r="F1007" s="55">
        <f t="shared" si="107"/>
        <v>26250.81</v>
      </c>
      <c r="H1007" s="64">
        <f t="shared" si="108"/>
        <v>44943</v>
      </c>
      <c r="I1007" s="70">
        <f t="shared" si="109"/>
        <v>6.8186595251456206E-2</v>
      </c>
      <c r="J1007" s="70">
        <f t="shared" si="110"/>
        <v>0.1295416520498418</v>
      </c>
      <c r="K1007" s="71">
        <f t="shared" si="111"/>
        <v>0</v>
      </c>
    </row>
    <row r="1008" spans="1:11">
      <c r="A1008" s="51">
        <v>41292</v>
      </c>
      <c r="B1008" s="52">
        <v>132.4990965179669</v>
      </c>
      <c r="C1008" s="53">
        <v>7797.01</v>
      </c>
      <c r="D1008" s="54">
        <f t="shared" si="105"/>
        <v>44944</v>
      </c>
      <c r="E1008" s="53">
        <f t="shared" si="106"/>
        <v>256.24505654304295</v>
      </c>
      <c r="F1008" s="55">
        <f t="shared" si="107"/>
        <v>26413.71</v>
      </c>
      <c r="H1008" s="64">
        <f t="shared" si="108"/>
        <v>44944</v>
      </c>
      <c r="I1008" s="70">
        <f t="shared" si="109"/>
        <v>6.8179546603574392E-2</v>
      </c>
      <c r="J1008" s="70">
        <f t="shared" si="110"/>
        <v>0.129770242315566</v>
      </c>
      <c r="K1008" s="71">
        <f t="shared" si="111"/>
        <v>0</v>
      </c>
    </row>
    <row r="1009" spans="1:11">
      <c r="A1009" s="51">
        <v>41295</v>
      </c>
      <c r="B1009" s="52">
        <v>132.58853340811652</v>
      </c>
      <c r="C1009" s="53">
        <v>7820.19</v>
      </c>
      <c r="D1009" s="54">
        <f t="shared" si="105"/>
        <v>44946</v>
      </c>
      <c r="E1009" s="53">
        <f t="shared" si="106"/>
        <v>256.34628332470987</v>
      </c>
      <c r="F1009" s="55">
        <f t="shared" si="107"/>
        <v>26216.94</v>
      </c>
      <c r="H1009" s="64">
        <f t="shared" si="108"/>
        <v>44946</v>
      </c>
      <c r="I1009" s="70">
        <f t="shared" si="109"/>
        <v>6.8149658147417691E-2</v>
      </c>
      <c r="J1009" s="70">
        <f t="shared" si="110"/>
        <v>0.12859070604584932</v>
      </c>
      <c r="K1009" s="71">
        <f t="shared" si="111"/>
        <v>0</v>
      </c>
    </row>
    <row r="1010" spans="1:11">
      <c r="A1010" s="51">
        <v>41296</v>
      </c>
      <c r="B1010" s="52">
        <v>132.61836582813334</v>
      </c>
      <c r="C1010" s="53">
        <v>7776.72</v>
      </c>
      <c r="D1010" s="54">
        <f t="shared" si="105"/>
        <v>44946</v>
      </c>
      <c r="E1010" s="53">
        <f t="shared" si="106"/>
        <v>256.34628332470987</v>
      </c>
      <c r="F1010" s="55">
        <f t="shared" si="107"/>
        <v>26216.94</v>
      </c>
      <c r="H1010" s="64">
        <f t="shared" si="108"/>
        <v>44946</v>
      </c>
      <c r="I1010" s="70">
        <f t="shared" si="109"/>
        <v>6.812562775377029E-2</v>
      </c>
      <c r="J1010" s="70">
        <f t="shared" si="110"/>
        <v>0.12921997993478418</v>
      </c>
      <c r="K1010" s="71">
        <f t="shared" si="111"/>
        <v>0</v>
      </c>
    </row>
    <row r="1011" spans="1:11">
      <c r="A1011" s="51">
        <v>41297</v>
      </c>
      <c r="B1011" s="52">
        <v>132.64820496044464</v>
      </c>
      <c r="C1011" s="53">
        <v>7784.96</v>
      </c>
      <c r="D1011" s="54">
        <f t="shared" si="105"/>
        <v>44949</v>
      </c>
      <c r="E1011" s="53">
        <f t="shared" si="106"/>
        <v>256.46625338530583</v>
      </c>
      <c r="F1011" s="55">
        <f t="shared" si="107"/>
        <v>26349.14</v>
      </c>
      <c r="H1011" s="64">
        <f t="shared" si="108"/>
        <v>44949</v>
      </c>
      <c r="I1011" s="70">
        <f t="shared" si="109"/>
        <v>6.8151574531345904E-2</v>
      </c>
      <c r="J1011" s="70">
        <f t="shared" si="110"/>
        <v>0.12966846624165607</v>
      </c>
      <c r="K1011" s="71">
        <f t="shared" si="111"/>
        <v>0</v>
      </c>
    </row>
    <row r="1012" spans="1:11">
      <c r="A1012" s="51">
        <v>41298</v>
      </c>
      <c r="B1012" s="52">
        <v>132.67752021374091</v>
      </c>
      <c r="C1012" s="53">
        <v>7740.06</v>
      </c>
      <c r="D1012" s="54">
        <f t="shared" si="105"/>
        <v>44950</v>
      </c>
      <c r="E1012" s="53">
        <f t="shared" si="106"/>
        <v>256.5090832496212</v>
      </c>
      <c r="F1012" s="55">
        <f t="shared" si="107"/>
        <v>26349.279999999999</v>
      </c>
      <c r="H1012" s="64">
        <f t="shared" si="108"/>
        <v>44950</v>
      </c>
      <c r="I1012" s="70">
        <f t="shared" si="109"/>
        <v>6.8145807647188139E-2</v>
      </c>
      <c r="J1012" s="70">
        <f t="shared" si="110"/>
        <v>0.13032268178596174</v>
      </c>
      <c r="K1012" s="71">
        <f t="shared" si="111"/>
        <v>0</v>
      </c>
    </row>
    <row r="1013" spans="1:11">
      <c r="A1013" s="51">
        <v>41299</v>
      </c>
      <c r="B1013" s="52">
        <v>132.70684194570813</v>
      </c>
      <c r="C1013" s="53">
        <v>7811.15</v>
      </c>
      <c r="D1013" s="54">
        <f t="shared" si="105"/>
        <v>44951</v>
      </c>
      <c r="E1013" s="53">
        <f t="shared" si="106"/>
        <v>256.5560244118559</v>
      </c>
      <c r="F1013" s="55">
        <f t="shared" si="107"/>
        <v>26020.13</v>
      </c>
      <c r="H1013" s="64">
        <f t="shared" si="108"/>
        <v>44951</v>
      </c>
      <c r="I1013" s="70">
        <f t="shared" si="109"/>
        <v>6.8141749520570727E-2</v>
      </c>
      <c r="J1013" s="70">
        <f t="shared" si="110"/>
        <v>0.12787104745611932</v>
      </c>
      <c r="K1013" s="71">
        <f t="shared" si="111"/>
        <v>0</v>
      </c>
    </row>
    <row r="1014" spans="1:11">
      <c r="A1014" s="51">
        <v>41302</v>
      </c>
      <c r="B1014" s="52">
        <v>132.79602094349565</v>
      </c>
      <c r="C1014" s="53">
        <v>7811.35</v>
      </c>
      <c r="D1014" s="54">
        <f t="shared" si="105"/>
        <v>44953</v>
      </c>
      <c r="E1014" s="53">
        <f t="shared" si="106"/>
        <v>256.65710748547417</v>
      </c>
      <c r="F1014" s="55">
        <f t="shared" si="107"/>
        <v>25601.88</v>
      </c>
      <c r="H1014" s="64">
        <f t="shared" si="108"/>
        <v>44953</v>
      </c>
      <c r="I1014" s="70">
        <f t="shared" si="109"/>
        <v>6.8112071410703301E-2</v>
      </c>
      <c r="J1014" s="70">
        <f t="shared" si="110"/>
        <v>0.12604196510021337</v>
      </c>
      <c r="K1014" s="71">
        <f t="shared" si="111"/>
        <v>0</v>
      </c>
    </row>
    <row r="1015" spans="1:11">
      <c r="A1015" s="51">
        <v>41303</v>
      </c>
      <c r="B1015" s="52">
        <v>132.82550166014511</v>
      </c>
      <c r="C1015" s="53">
        <v>7779.35</v>
      </c>
      <c r="D1015" s="54">
        <f t="shared" si="105"/>
        <v>44953</v>
      </c>
      <c r="E1015" s="53">
        <f t="shared" si="106"/>
        <v>256.65710748547417</v>
      </c>
      <c r="F1015" s="55">
        <f t="shared" si="107"/>
        <v>25601.88</v>
      </c>
      <c r="H1015" s="64">
        <f t="shared" si="108"/>
        <v>44953</v>
      </c>
      <c r="I1015" s="70">
        <f t="shared" si="109"/>
        <v>6.8088362217513909E-2</v>
      </c>
      <c r="J1015" s="70">
        <f t="shared" si="110"/>
        <v>0.12650430213935104</v>
      </c>
      <c r="K1015" s="71">
        <f t="shared" si="111"/>
        <v>0</v>
      </c>
    </row>
    <row r="1016" spans="1:11">
      <c r="A1016" s="51">
        <v>41304</v>
      </c>
      <c r="B1016" s="52">
        <v>132.85485609601201</v>
      </c>
      <c r="C1016" s="53">
        <v>7786.82</v>
      </c>
      <c r="D1016" s="54">
        <f t="shared" si="105"/>
        <v>44956</v>
      </c>
      <c r="E1016" s="53">
        <f t="shared" si="106"/>
        <v>256.78184283971211</v>
      </c>
      <c r="F1016" s="55">
        <f t="shared" si="107"/>
        <v>25666.69</v>
      </c>
      <c r="H1016" s="64">
        <f t="shared" si="108"/>
        <v>44956</v>
      </c>
      <c r="I1016" s="70">
        <f t="shared" si="109"/>
        <v>6.8116656931999975E-2</v>
      </c>
      <c r="J1016" s="70">
        <f t="shared" si="110"/>
        <v>0.12668100619712286</v>
      </c>
      <c r="K1016" s="71">
        <f t="shared" si="111"/>
        <v>0</v>
      </c>
    </row>
    <row r="1017" spans="1:11">
      <c r="A1017" s="51">
        <v>41305</v>
      </c>
      <c r="B1017" s="52">
        <v>132.885279858058</v>
      </c>
      <c r="C1017" s="53">
        <v>7759.87</v>
      </c>
      <c r="D1017" s="54">
        <f t="shared" si="105"/>
        <v>44957</v>
      </c>
      <c r="E1017" s="53">
        <f t="shared" si="106"/>
        <v>256.8285771351089</v>
      </c>
      <c r="F1017" s="55">
        <f t="shared" si="107"/>
        <v>25685.94</v>
      </c>
      <c r="H1017" s="64">
        <f t="shared" si="108"/>
        <v>44957</v>
      </c>
      <c r="I1017" s="70">
        <f t="shared" si="109"/>
        <v>6.8111637826932414E-2</v>
      </c>
      <c r="J1017" s="70">
        <f t="shared" si="110"/>
        <v>0.12715619368685527</v>
      </c>
      <c r="K1017" s="71">
        <f t="shared" si="111"/>
        <v>0</v>
      </c>
    </row>
    <row r="1018" spans="1:11">
      <c r="A1018" s="51">
        <v>41306</v>
      </c>
      <c r="B1018" s="52">
        <v>132.91584347242534</v>
      </c>
      <c r="C1018" s="53">
        <v>7713.77</v>
      </c>
      <c r="D1018" s="54">
        <f t="shared" si="105"/>
        <v>44958</v>
      </c>
      <c r="E1018" s="53">
        <f t="shared" si="106"/>
        <v>256.87763139334174</v>
      </c>
      <c r="F1018" s="55">
        <f t="shared" si="107"/>
        <v>25619.24</v>
      </c>
      <c r="H1018" s="64">
        <f t="shared" si="108"/>
        <v>44958</v>
      </c>
      <c r="I1018" s="70">
        <f t="shared" si="109"/>
        <v>6.8107473076345793E-2</v>
      </c>
      <c r="J1018" s="70">
        <f t="shared" si="110"/>
        <v>0.12753480244082116</v>
      </c>
      <c r="K1018" s="71">
        <f t="shared" si="111"/>
        <v>0</v>
      </c>
    </row>
    <row r="1019" spans="1:11">
      <c r="A1019" s="51">
        <v>41309</v>
      </c>
      <c r="B1019" s="52">
        <v>133.00835289948216</v>
      </c>
      <c r="C1019" s="53">
        <v>7698.77</v>
      </c>
      <c r="D1019" s="54">
        <f t="shared" si="105"/>
        <v>44960</v>
      </c>
      <c r="E1019" s="53">
        <f t="shared" si="106"/>
        <v>256.97962193295609</v>
      </c>
      <c r="F1019" s="55">
        <f t="shared" si="107"/>
        <v>25965</v>
      </c>
      <c r="H1019" s="64">
        <f t="shared" si="108"/>
        <v>44960</v>
      </c>
      <c r="I1019" s="70">
        <f t="shared" si="109"/>
        <v>6.8075558789423951E-2</v>
      </c>
      <c r="J1019" s="70">
        <f t="shared" si="110"/>
        <v>0.12926715862455529</v>
      </c>
      <c r="K1019" s="71">
        <f t="shared" si="111"/>
        <v>0</v>
      </c>
    </row>
    <row r="1020" spans="1:11">
      <c r="A1020" s="51">
        <v>41310</v>
      </c>
      <c r="B1020" s="52">
        <v>133.03934384570772</v>
      </c>
      <c r="C1020" s="53">
        <v>7660.27</v>
      </c>
      <c r="D1020" s="54">
        <f t="shared" si="105"/>
        <v>44960</v>
      </c>
      <c r="E1020" s="53">
        <f t="shared" si="106"/>
        <v>256.97962193295609</v>
      </c>
      <c r="F1020" s="55">
        <f t="shared" si="107"/>
        <v>25965</v>
      </c>
      <c r="H1020" s="64">
        <f t="shared" si="108"/>
        <v>44960</v>
      </c>
      <c r="I1020" s="70">
        <f t="shared" si="109"/>
        <v>6.8050675817545647E-2</v>
      </c>
      <c r="J1020" s="70">
        <f t="shared" si="110"/>
        <v>0.12983344110988781</v>
      </c>
      <c r="K1020" s="71">
        <f t="shared" si="111"/>
        <v>0</v>
      </c>
    </row>
    <row r="1021" spans="1:11">
      <c r="A1021" s="51">
        <v>41311</v>
      </c>
      <c r="B1021" s="52">
        <v>133.07047505216764</v>
      </c>
      <c r="C1021" s="53">
        <v>7663.23</v>
      </c>
      <c r="D1021" s="54">
        <f t="shared" si="105"/>
        <v>44963</v>
      </c>
      <c r="E1021" s="53">
        <f t="shared" si="106"/>
        <v>257.12378750086049</v>
      </c>
      <c r="F1021" s="55">
        <f t="shared" si="107"/>
        <v>25834.87</v>
      </c>
      <c r="H1021" s="64">
        <f t="shared" si="108"/>
        <v>44963</v>
      </c>
      <c r="I1021" s="70">
        <f t="shared" si="109"/>
        <v>6.8085587768262679E-2</v>
      </c>
      <c r="J1021" s="70">
        <f t="shared" si="110"/>
        <v>0.12922228949071779</v>
      </c>
      <c r="K1021" s="71">
        <f t="shared" si="111"/>
        <v>0</v>
      </c>
    </row>
    <row r="1022" spans="1:11">
      <c r="A1022" s="51">
        <v>41312</v>
      </c>
      <c r="B1022" s="52">
        <v>133.10161354332985</v>
      </c>
      <c r="C1022" s="53">
        <v>7636.96</v>
      </c>
      <c r="D1022" s="54">
        <f t="shared" si="105"/>
        <v>44964</v>
      </c>
      <c r="E1022" s="53">
        <f t="shared" si="106"/>
        <v>257.17186964912315</v>
      </c>
      <c r="F1022" s="55">
        <f t="shared" si="107"/>
        <v>25772.19</v>
      </c>
      <c r="H1022" s="64">
        <f t="shared" si="108"/>
        <v>44964</v>
      </c>
      <c r="I1022" s="70">
        <f t="shared" si="109"/>
        <v>6.8080568834279376E-2</v>
      </c>
      <c r="J1022" s="70">
        <f t="shared" si="110"/>
        <v>0.12933576187021734</v>
      </c>
      <c r="K1022" s="71">
        <f t="shared" si="111"/>
        <v>0</v>
      </c>
    </row>
    <row r="1023" spans="1:11">
      <c r="A1023" s="51">
        <v>41313</v>
      </c>
      <c r="B1023" s="52">
        <v>133.13249311767191</v>
      </c>
      <c r="C1023" s="53">
        <v>7591.59</v>
      </c>
      <c r="D1023" s="54">
        <f t="shared" si="105"/>
        <v>44965</v>
      </c>
      <c r="E1023" s="53">
        <f t="shared" si="106"/>
        <v>257.21584603883315</v>
      </c>
      <c r="F1023" s="55">
        <f t="shared" si="107"/>
        <v>25993.34</v>
      </c>
      <c r="H1023" s="64">
        <f t="shared" si="108"/>
        <v>44965</v>
      </c>
      <c r="I1023" s="70">
        <f t="shared" si="109"/>
        <v>6.8074054875237655E-2</v>
      </c>
      <c r="J1023" s="70">
        <f t="shared" si="110"/>
        <v>0.13097481566869318</v>
      </c>
      <c r="K1023" s="71">
        <f t="shared" si="111"/>
        <v>0</v>
      </c>
    </row>
    <row r="1024" spans="1:11">
      <c r="A1024" s="51">
        <v>41316</v>
      </c>
      <c r="B1024" s="52">
        <v>133.22635152531987</v>
      </c>
      <c r="C1024" s="53">
        <v>7584.32</v>
      </c>
      <c r="D1024" s="54">
        <f t="shared" si="105"/>
        <v>44967</v>
      </c>
      <c r="E1024" s="53">
        <f t="shared" si="106"/>
        <v>257.30870926063733</v>
      </c>
      <c r="F1024" s="55">
        <f t="shared" si="107"/>
        <v>25971.23</v>
      </c>
      <c r="H1024" s="64">
        <f t="shared" si="108"/>
        <v>44967</v>
      </c>
      <c r="I1024" s="70">
        <f t="shared" si="109"/>
        <v>6.8037336777324819E-2</v>
      </c>
      <c r="J1024" s="70">
        <f t="shared" si="110"/>
        <v>0.13098693220732405</v>
      </c>
      <c r="K1024" s="71">
        <f t="shared" si="111"/>
        <v>0</v>
      </c>
    </row>
    <row r="1025" spans="1:11">
      <c r="A1025" s="51">
        <v>41317</v>
      </c>
      <c r="B1025" s="52">
        <v>133.25779294427983</v>
      </c>
      <c r="C1025" s="53">
        <v>7616.02</v>
      </c>
      <c r="D1025" s="54">
        <f t="shared" si="105"/>
        <v>44967</v>
      </c>
      <c r="E1025" s="53">
        <f t="shared" si="106"/>
        <v>257.30870926063733</v>
      </c>
      <c r="F1025" s="55">
        <f t="shared" si="107"/>
        <v>25971.23</v>
      </c>
      <c r="H1025" s="64">
        <f t="shared" si="108"/>
        <v>44967</v>
      </c>
      <c r="I1025" s="70">
        <f t="shared" si="109"/>
        <v>6.8012134367333887E-2</v>
      </c>
      <c r="J1025" s="70">
        <f t="shared" si="110"/>
        <v>0.13051529983825705</v>
      </c>
      <c r="K1025" s="71">
        <f t="shared" si="111"/>
        <v>0</v>
      </c>
    </row>
    <row r="1026" spans="1:11">
      <c r="A1026" s="51">
        <v>41318</v>
      </c>
      <c r="B1026" s="52">
        <v>133.28937504120762</v>
      </c>
      <c r="C1026" s="53">
        <v>7629.44</v>
      </c>
      <c r="D1026" s="54">
        <f t="shared" ref="D1026:D1089" si="112">VLOOKUP(EDATE(A1026,120),A:A,1,1)</f>
        <v>44970</v>
      </c>
      <c r="E1026" s="53">
        <f t="shared" ref="E1026:E1089" si="113">VLOOKUP(D1026,A:B,2,0)</f>
        <v>257.47390145198267</v>
      </c>
      <c r="F1026" s="55">
        <f t="shared" ref="F1026:F1089" si="114">VLOOKUP(D1026,A:C,3,0)</f>
        <v>25846.7</v>
      </c>
      <c r="H1026" s="64">
        <f t="shared" ref="H1026:H1089" si="115">D1026</f>
        <v>44970</v>
      </c>
      <c r="I1026" s="70">
        <f t="shared" ref="I1026:I1089" si="116">(E1026/B1026)^(1/10)-1</f>
        <v>6.8055370732514442E-2</v>
      </c>
      <c r="J1026" s="70">
        <f t="shared" ref="J1026:J1089" si="117">(F1026/C1026)^(1/10)-1</f>
        <v>0.12977313661659173</v>
      </c>
      <c r="K1026" s="71">
        <f t="shared" si="111"/>
        <v>0</v>
      </c>
    </row>
    <row r="1027" spans="1:11">
      <c r="A1027" s="51">
        <v>41319</v>
      </c>
      <c r="B1027" s="52">
        <v>133.32149778059255</v>
      </c>
      <c r="C1027" s="53">
        <v>7583.16</v>
      </c>
      <c r="D1027" s="54">
        <f t="shared" si="112"/>
        <v>44971</v>
      </c>
      <c r="E1027" s="53">
        <f t="shared" si="113"/>
        <v>257.52591118007598</v>
      </c>
      <c r="F1027" s="55">
        <f t="shared" si="114"/>
        <v>26077.93</v>
      </c>
      <c r="H1027" s="64">
        <f t="shared" si="115"/>
        <v>44971</v>
      </c>
      <c r="I1027" s="70">
        <f t="shared" si="116"/>
        <v>6.8051206247122353E-2</v>
      </c>
      <c r="J1027" s="70">
        <f t="shared" si="117"/>
        <v>0.13146803585975531</v>
      </c>
      <c r="K1027" s="71">
        <f t="shared" ref="K1027:K1090" si="118">IF(I1027&gt;J1027,1,0)</f>
        <v>0</v>
      </c>
    </row>
    <row r="1028" spans="1:11">
      <c r="A1028" s="51">
        <v>41320</v>
      </c>
      <c r="B1028" s="52">
        <v>133.35376158305547</v>
      </c>
      <c r="C1028" s="53">
        <v>7571.62</v>
      </c>
      <c r="D1028" s="54">
        <f t="shared" si="112"/>
        <v>44972</v>
      </c>
      <c r="E1028" s="53">
        <f t="shared" si="113"/>
        <v>257.57072068862129</v>
      </c>
      <c r="F1028" s="55">
        <f t="shared" si="114"/>
        <v>26220.43</v>
      </c>
      <c r="H1028" s="64">
        <f t="shared" si="115"/>
        <v>44972</v>
      </c>
      <c r="I1028" s="70">
        <f t="shared" si="116"/>
        <v>6.8043945033937403E-2</v>
      </c>
      <c r="J1028" s="70">
        <f t="shared" si="117"/>
        <v>0.13225722334303525</v>
      </c>
      <c r="K1028" s="71">
        <f t="shared" si="118"/>
        <v>0</v>
      </c>
    </row>
    <row r="1029" spans="1:11">
      <c r="A1029" s="51">
        <v>41323</v>
      </c>
      <c r="B1029" s="52">
        <v>133.45097647524952</v>
      </c>
      <c r="C1029" s="53">
        <v>7586.56</v>
      </c>
      <c r="D1029" s="54">
        <f t="shared" si="112"/>
        <v>44974</v>
      </c>
      <c r="E1029" s="53">
        <f t="shared" si="113"/>
        <v>257.6688644619</v>
      </c>
      <c r="F1029" s="55">
        <f t="shared" si="114"/>
        <v>26116.12</v>
      </c>
      <c r="H1029" s="64">
        <f t="shared" si="115"/>
        <v>44974</v>
      </c>
      <c r="I1029" s="70">
        <f t="shared" si="116"/>
        <v>6.8006802233665287E-2</v>
      </c>
      <c r="J1029" s="70">
        <f t="shared" si="117"/>
        <v>0.13158289973041692</v>
      </c>
      <c r="K1029" s="71">
        <f t="shared" si="118"/>
        <v>0</v>
      </c>
    </row>
    <row r="1030" spans="1:11">
      <c r="A1030" s="51">
        <v>41324</v>
      </c>
      <c r="B1030" s="52">
        <v>133.483405062533</v>
      </c>
      <c r="C1030" s="53">
        <v>7639.97</v>
      </c>
      <c r="D1030" s="54">
        <f t="shared" si="112"/>
        <v>44974</v>
      </c>
      <c r="E1030" s="53">
        <f t="shared" si="113"/>
        <v>257.6688644619</v>
      </c>
      <c r="F1030" s="55">
        <f t="shared" si="114"/>
        <v>26116.12</v>
      </c>
      <c r="H1030" s="64">
        <f t="shared" si="115"/>
        <v>44974</v>
      </c>
      <c r="I1030" s="70">
        <f t="shared" si="116"/>
        <v>6.7980853136341501E-2</v>
      </c>
      <c r="J1030" s="70">
        <f t="shared" si="117"/>
        <v>0.13078932567788448</v>
      </c>
      <c r="K1030" s="71">
        <f t="shared" si="118"/>
        <v>0</v>
      </c>
    </row>
    <row r="1031" spans="1:11">
      <c r="A1031" s="51">
        <v>41325</v>
      </c>
      <c r="B1031" s="52">
        <v>133.51584152996318</v>
      </c>
      <c r="C1031" s="53">
        <v>7644.25</v>
      </c>
      <c r="D1031" s="54">
        <f t="shared" si="112"/>
        <v>44977</v>
      </c>
      <c r="E1031" s="53">
        <f t="shared" si="113"/>
        <v>257.81032466848956</v>
      </c>
      <c r="F1031" s="55">
        <f t="shared" si="114"/>
        <v>25971.19</v>
      </c>
      <c r="H1031" s="64">
        <f t="shared" si="115"/>
        <v>44977</v>
      </c>
      <c r="I1031" s="70">
        <f t="shared" si="116"/>
        <v>6.8013520914076642E-2</v>
      </c>
      <c r="J1031" s="70">
        <f t="shared" si="117"/>
        <v>0.1300969342298377</v>
      </c>
      <c r="K1031" s="71">
        <f t="shared" si="118"/>
        <v>0</v>
      </c>
    </row>
    <row r="1032" spans="1:11">
      <c r="A1032" s="51">
        <v>41326</v>
      </c>
      <c r="B1032" s="52">
        <v>133.54828587945497</v>
      </c>
      <c r="C1032" s="53">
        <v>7527.48</v>
      </c>
      <c r="D1032" s="54">
        <f t="shared" si="112"/>
        <v>44978</v>
      </c>
      <c r="E1032" s="53">
        <f t="shared" si="113"/>
        <v>257.85544147530658</v>
      </c>
      <c r="F1032" s="55">
        <f t="shared" si="114"/>
        <v>25945.08</v>
      </c>
      <c r="H1032" s="64">
        <f t="shared" si="115"/>
        <v>44978</v>
      </c>
      <c r="I1032" s="70">
        <f t="shared" si="116"/>
        <v>6.8006259964357385E-2</v>
      </c>
      <c r="J1032" s="70">
        <f t="shared" si="117"/>
        <v>0.13172403778028596</v>
      </c>
      <c r="K1032" s="71">
        <f t="shared" si="118"/>
        <v>0</v>
      </c>
    </row>
    <row r="1033" spans="1:11">
      <c r="A1033" s="51">
        <v>41327</v>
      </c>
      <c r="B1033" s="52">
        <v>133.58047101635191</v>
      </c>
      <c r="C1033" s="53">
        <v>7524.96</v>
      </c>
      <c r="D1033" s="54">
        <f t="shared" si="112"/>
        <v>44979</v>
      </c>
      <c r="E1033" s="53">
        <f t="shared" si="113"/>
        <v>257.90494972006985</v>
      </c>
      <c r="F1033" s="55">
        <f t="shared" si="114"/>
        <v>25548.67</v>
      </c>
      <c r="H1033" s="64">
        <f t="shared" si="115"/>
        <v>44979</v>
      </c>
      <c r="I1033" s="70">
        <f t="shared" si="116"/>
        <v>6.8001027879247555E-2</v>
      </c>
      <c r="J1033" s="70">
        <f t="shared" si="117"/>
        <v>0.13002072871255321</v>
      </c>
      <c r="K1033" s="71">
        <f t="shared" si="118"/>
        <v>0</v>
      </c>
    </row>
    <row r="1034" spans="1:11">
      <c r="A1034" s="51">
        <v>41330</v>
      </c>
      <c r="B1034" s="52">
        <v>133.67785117972284</v>
      </c>
      <c r="C1034" s="53">
        <v>7530.72</v>
      </c>
      <c r="D1034" s="54">
        <f t="shared" si="112"/>
        <v>44981</v>
      </c>
      <c r="E1034" s="53">
        <f t="shared" si="113"/>
        <v>257.99109714019698</v>
      </c>
      <c r="F1034" s="55">
        <f t="shared" si="114"/>
        <v>25420.07</v>
      </c>
      <c r="H1034" s="64">
        <f t="shared" si="115"/>
        <v>44981</v>
      </c>
      <c r="I1034" s="70">
        <f t="shared" si="116"/>
        <v>6.7958868047106824E-2</v>
      </c>
      <c r="J1034" s="70">
        <f t="shared" si="117"/>
        <v>0.1293642191597415</v>
      </c>
      <c r="K1034" s="71">
        <f t="shared" si="118"/>
        <v>0</v>
      </c>
    </row>
    <row r="1035" spans="1:11">
      <c r="A1035" s="51">
        <v>41331</v>
      </c>
      <c r="B1035" s="52">
        <v>133.71060225326187</v>
      </c>
      <c r="C1035" s="53">
        <v>7410.58</v>
      </c>
      <c r="D1035" s="54">
        <f t="shared" si="112"/>
        <v>44981</v>
      </c>
      <c r="E1035" s="53">
        <f t="shared" si="113"/>
        <v>257.99109714019698</v>
      </c>
      <c r="F1035" s="55">
        <f t="shared" si="114"/>
        <v>25420.07</v>
      </c>
      <c r="H1035" s="64">
        <f t="shared" si="115"/>
        <v>44981</v>
      </c>
      <c r="I1035" s="70">
        <f t="shared" si="116"/>
        <v>6.793270657996775E-2</v>
      </c>
      <c r="J1035" s="70">
        <f t="shared" si="117"/>
        <v>0.13118191780433253</v>
      </c>
      <c r="K1035" s="71">
        <f t="shared" si="118"/>
        <v>0</v>
      </c>
    </row>
    <row r="1036" spans="1:11">
      <c r="A1036" s="51">
        <v>41332</v>
      </c>
      <c r="B1036" s="52">
        <v>133.74349506141616</v>
      </c>
      <c r="C1036" s="53">
        <v>7456.27</v>
      </c>
      <c r="D1036" s="54">
        <f t="shared" si="112"/>
        <v>44984</v>
      </c>
      <c r="E1036" s="53">
        <f t="shared" si="113"/>
        <v>258.10487121403577</v>
      </c>
      <c r="F1036" s="55">
        <f t="shared" si="114"/>
        <v>25313.7</v>
      </c>
      <c r="H1036" s="64">
        <f t="shared" si="115"/>
        <v>44984</v>
      </c>
      <c r="I1036" s="70">
        <f t="shared" si="116"/>
        <v>6.7953524319890768E-2</v>
      </c>
      <c r="J1036" s="70">
        <f t="shared" si="117"/>
        <v>0.13001289729854237</v>
      </c>
      <c r="K1036" s="71">
        <f t="shared" si="118"/>
        <v>0</v>
      </c>
    </row>
    <row r="1037" spans="1:11">
      <c r="A1037" s="51">
        <v>41333</v>
      </c>
      <c r="B1037" s="52">
        <v>133.77652970469634</v>
      </c>
      <c r="C1037" s="53">
        <v>7322.68</v>
      </c>
      <c r="D1037" s="54">
        <f t="shared" si="112"/>
        <v>44985</v>
      </c>
      <c r="E1037" s="53">
        <f t="shared" si="113"/>
        <v>258.1451355739452</v>
      </c>
      <c r="F1037" s="55">
        <f t="shared" si="114"/>
        <v>25184.47</v>
      </c>
      <c r="H1037" s="64">
        <f t="shared" si="115"/>
        <v>44985</v>
      </c>
      <c r="I1037" s="70">
        <f t="shared" si="116"/>
        <v>6.7943807944871759E-2</v>
      </c>
      <c r="J1037" s="70">
        <f t="shared" si="117"/>
        <v>0.13147842166379875</v>
      </c>
      <c r="K1037" s="71">
        <f t="shared" si="118"/>
        <v>0</v>
      </c>
    </row>
    <row r="1038" spans="1:11">
      <c r="A1038" s="51">
        <v>41334</v>
      </c>
      <c r="B1038" s="52">
        <v>133.8094387310037</v>
      </c>
      <c r="C1038" s="53">
        <v>7358.52</v>
      </c>
      <c r="D1038" s="54">
        <f t="shared" si="112"/>
        <v>44986</v>
      </c>
      <c r="E1038" s="53">
        <f t="shared" si="113"/>
        <v>258.186438795637</v>
      </c>
      <c r="F1038" s="55">
        <f t="shared" si="114"/>
        <v>25398.400000000001</v>
      </c>
      <c r="H1038" s="64">
        <f t="shared" si="115"/>
        <v>44986</v>
      </c>
      <c r="I1038" s="70">
        <f t="shared" si="116"/>
        <v>6.7934625531632209E-2</v>
      </c>
      <c r="J1038" s="70">
        <f t="shared" si="117"/>
        <v>0.13188313343344404</v>
      </c>
      <c r="K1038" s="71">
        <f t="shared" si="118"/>
        <v>0</v>
      </c>
    </row>
    <row r="1039" spans="1:11">
      <c r="A1039" s="51">
        <v>41337</v>
      </c>
      <c r="B1039" s="52">
        <v>133.91260580826531</v>
      </c>
      <c r="C1039" s="53">
        <v>7331.23</v>
      </c>
      <c r="D1039" s="54">
        <f t="shared" si="112"/>
        <v>44988</v>
      </c>
      <c r="E1039" s="53">
        <f t="shared" si="113"/>
        <v>258.28507525962232</v>
      </c>
      <c r="F1039" s="55">
        <f t="shared" si="114"/>
        <v>25607.14</v>
      </c>
      <c r="H1039" s="64">
        <f t="shared" si="115"/>
        <v>44988</v>
      </c>
      <c r="I1039" s="70">
        <f t="shared" si="116"/>
        <v>6.7893111438913412E-2</v>
      </c>
      <c r="J1039" s="70">
        <f t="shared" si="117"/>
        <v>0.13323093947234521</v>
      </c>
      <c r="K1039" s="71">
        <f t="shared" si="118"/>
        <v>0</v>
      </c>
    </row>
    <row r="1040" spans="1:11">
      <c r="A1040" s="51">
        <v>41338</v>
      </c>
      <c r="B1040" s="52">
        <v>133.94702134795804</v>
      </c>
      <c r="C1040" s="53">
        <v>7441.56</v>
      </c>
      <c r="D1040" s="54">
        <f t="shared" si="112"/>
        <v>44988</v>
      </c>
      <c r="E1040" s="53">
        <f t="shared" si="113"/>
        <v>258.28507525962232</v>
      </c>
      <c r="F1040" s="55">
        <f t="shared" si="114"/>
        <v>25607.14</v>
      </c>
      <c r="H1040" s="64">
        <f t="shared" si="115"/>
        <v>44988</v>
      </c>
      <c r="I1040" s="70">
        <f t="shared" si="116"/>
        <v>6.7865670464581695E-2</v>
      </c>
      <c r="J1040" s="70">
        <f t="shared" si="117"/>
        <v>0.13153947347887329</v>
      </c>
      <c r="K1040" s="71">
        <f t="shared" si="118"/>
        <v>0</v>
      </c>
    </row>
    <row r="1041" spans="1:11">
      <c r="A1041" s="51">
        <v>41339</v>
      </c>
      <c r="B1041" s="52">
        <v>133.98144573244446</v>
      </c>
      <c r="C1041" s="53">
        <v>7485.73</v>
      </c>
      <c r="D1041" s="54">
        <f t="shared" si="112"/>
        <v>44991</v>
      </c>
      <c r="E1041" s="53">
        <f t="shared" si="113"/>
        <v>258.42997318684297</v>
      </c>
      <c r="F1041" s="55">
        <f t="shared" si="114"/>
        <v>25777.599999999999</v>
      </c>
      <c r="H1041" s="64">
        <f t="shared" si="115"/>
        <v>44991</v>
      </c>
      <c r="I1041" s="70">
        <f t="shared" si="116"/>
        <v>6.7898120802268203E-2</v>
      </c>
      <c r="J1041" s="70">
        <f t="shared" si="117"/>
        <v>0.13162056722010873</v>
      </c>
      <c r="K1041" s="71">
        <f t="shared" si="118"/>
        <v>0</v>
      </c>
    </row>
    <row r="1042" spans="1:11">
      <c r="A1042" s="51">
        <v>41340</v>
      </c>
      <c r="B1042" s="52">
        <v>134.01561100110621</v>
      </c>
      <c r="C1042" s="53">
        <v>7543.27</v>
      </c>
      <c r="D1042" s="54">
        <f t="shared" si="112"/>
        <v>44991</v>
      </c>
      <c r="E1042" s="53">
        <f t="shared" si="113"/>
        <v>258.42997318684297</v>
      </c>
      <c r="F1042" s="55">
        <f t="shared" si="114"/>
        <v>25777.599999999999</v>
      </c>
      <c r="H1042" s="64">
        <f t="shared" si="115"/>
        <v>44991</v>
      </c>
      <c r="I1042" s="70">
        <f t="shared" si="116"/>
        <v>6.7870893218710204E-2</v>
      </c>
      <c r="J1042" s="70">
        <f t="shared" si="117"/>
        <v>0.13075439059644856</v>
      </c>
      <c r="K1042" s="71">
        <f t="shared" si="118"/>
        <v>0</v>
      </c>
    </row>
    <row r="1043" spans="1:11">
      <c r="A1043" s="51">
        <v>41341</v>
      </c>
      <c r="B1043" s="52">
        <v>134.04951695068951</v>
      </c>
      <c r="C1043" s="53">
        <v>7649.23</v>
      </c>
      <c r="D1043" s="54">
        <f t="shared" si="112"/>
        <v>44993</v>
      </c>
      <c r="E1043" s="53">
        <f t="shared" si="113"/>
        <v>258.53541261590317</v>
      </c>
      <c r="F1043" s="55">
        <f t="shared" si="114"/>
        <v>25840.12</v>
      </c>
      <c r="H1043" s="64">
        <f t="shared" si="115"/>
        <v>44993</v>
      </c>
      <c r="I1043" s="70">
        <f t="shared" si="116"/>
        <v>6.7887439877153843E-2</v>
      </c>
      <c r="J1043" s="70">
        <f t="shared" si="117"/>
        <v>0.12945174477313648</v>
      </c>
      <c r="K1043" s="71">
        <f t="shared" si="118"/>
        <v>0</v>
      </c>
    </row>
    <row r="1044" spans="1:11">
      <c r="A1044" s="51">
        <v>41344</v>
      </c>
      <c r="B1044" s="52">
        <v>134.15246697970764</v>
      </c>
      <c r="C1044" s="53">
        <v>7644.93</v>
      </c>
      <c r="D1044" s="54">
        <f t="shared" si="112"/>
        <v>44995</v>
      </c>
      <c r="E1044" s="53">
        <f t="shared" si="113"/>
        <v>258.67374679356243</v>
      </c>
      <c r="F1044" s="55">
        <f t="shared" si="114"/>
        <v>25343.09</v>
      </c>
      <c r="H1044" s="64">
        <f t="shared" si="115"/>
        <v>44995</v>
      </c>
      <c r="I1044" s="70">
        <f t="shared" si="116"/>
        <v>6.7862581909234887E-2</v>
      </c>
      <c r="J1044" s="70">
        <f t="shared" si="117"/>
        <v>0.12732361665725489</v>
      </c>
      <c r="K1044" s="71">
        <f t="shared" si="118"/>
        <v>0</v>
      </c>
    </row>
    <row r="1045" spans="1:11">
      <c r="A1045" s="51">
        <v>41345</v>
      </c>
      <c r="B1045" s="52">
        <v>134.18667585878745</v>
      </c>
      <c r="C1045" s="53">
        <v>7608.59</v>
      </c>
      <c r="D1045" s="54">
        <f t="shared" si="112"/>
        <v>44995</v>
      </c>
      <c r="E1045" s="53">
        <f t="shared" si="113"/>
        <v>258.67374679356243</v>
      </c>
      <c r="F1045" s="55">
        <f t="shared" si="114"/>
        <v>25343.09</v>
      </c>
      <c r="H1045" s="64">
        <f t="shared" si="115"/>
        <v>44995</v>
      </c>
      <c r="I1045" s="70">
        <f t="shared" si="116"/>
        <v>6.783535523179185E-2</v>
      </c>
      <c r="J1045" s="70">
        <f t="shared" si="117"/>
        <v>0.12786089302745185</v>
      </c>
      <c r="K1045" s="71">
        <f t="shared" si="118"/>
        <v>0</v>
      </c>
    </row>
    <row r="1046" spans="1:11">
      <c r="A1046" s="51">
        <v>41346</v>
      </c>
      <c r="B1046" s="52">
        <v>134.22062508777972</v>
      </c>
      <c r="C1046" s="53">
        <v>7527.68</v>
      </c>
      <c r="D1046" s="54">
        <f t="shared" si="112"/>
        <v>44998</v>
      </c>
      <c r="E1046" s="53">
        <f t="shared" si="113"/>
        <v>258.85223167884999</v>
      </c>
      <c r="F1046" s="55">
        <f t="shared" si="114"/>
        <v>24966.68</v>
      </c>
      <c r="H1046" s="64">
        <f t="shared" si="115"/>
        <v>44998</v>
      </c>
      <c r="I1046" s="70">
        <f t="shared" si="116"/>
        <v>6.7881998664330423E-2</v>
      </c>
      <c r="J1046" s="70">
        <f t="shared" si="117"/>
        <v>0.1273790616523689</v>
      </c>
      <c r="K1046" s="71">
        <f t="shared" si="118"/>
        <v>0</v>
      </c>
    </row>
    <row r="1047" spans="1:11">
      <c r="A1047" s="51">
        <v>41347</v>
      </c>
      <c r="B1047" s="52">
        <v>134.25418024405167</v>
      </c>
      <c r="C1047" s="53">
        <v>7602</v>
      </c>
      <c r="D1047" s="54">
        <f t="shared" si="112"/>
        <v>44999</v>
      </c>
      <c r="E1047" s="53">
        <f t="shared" si="113"/>
        <v>258.90917916981937</v>
      </c>
      <c r="F1047" s="55">
        <f t="shared" si="114"/>
        <v>24805.11</v>
      </c>
      <c r="H1047" s="64">
        <f t="shared" si="115"/>
        <v>44999</v>
      </c>
      <c r="I1047" s="70">
        <f t="shared" si="116"/>
        <v>6.7878795775817347E-2</v>
      </c>
      <c r="J1047" s="70">
        <f t="shared" si="117"/>
        <v>0.12554102478590545</v>
      </c>
      <c r="K1047" s="71">
        <f t="shared" si="118"/>
        <v>0</v>
      </c>
    </row>
    <row r="1048" spans="1:11">
      <c r="A1048" s="51">
        <v>41348</v>
      </c>
      <c r="B1048" s="52">
        <v>134.28774378911268</v>
      </c>
      <c r="C1048" s="53">
        <v>7555.2</v>
      </c>
      <c r="D1048" s="54">
        <f t="shared" si="112"/>
        <v>45000</v>
      </c>
      <c r="E1048" s="53">
        <f t="shared" si="113"/>
        <v>258.95008682012821</v>
      </c>
      <c r="F1048" s="55">
        <f t="shared" si="114"/>
        <v>24701.599999999999</v>
      </c>
      <c r="H1048" s="64">
        <f t="shared" si="115"/>
        <v>45000</v>
      </c>
      <c r="I1048" s="70">
        <f t="shared" si="116"/>
        <v>6.7868973339849425E-2</v>
      </c>
      <c r="J1048" s="70">
        <f t="shared" si="117"/>
        <v>0.12576543964998188</v>
      </c>
      <c r="K1048" s="71">
        <f t="shared" si="118"/>
        <v>0</v>
      </c>
    </row>
    <row r="1049" spans="1:11">
      <c r="A1049" s="51">
        <v>41351</v>
      </c>
      <c r="B1049" s="52">
        <v>134.38805673372315</v>
      </c>
      <c r="C1049" s="53">
        <v>7509.07</v>
      </c>
      <c r="D1049" s="54">
        <f t="shared" si="112"/>
        <v>45002</v>
      </c>
      <c r="E1049" s="53">
        <f t="shared" si="113"/>
        <v>259.04875619532635</v>
      </c>
      <c r="F1049" s="55">
        <f t="shared" si="114"/>
        <v>24888.1</v>
      </c>
      <c r="H1049" s="64">
        <f t="shared" si="115"/>
        <v>45002</v>
      </c>
      <c r="I1049" s="70">
        <f t="shared" si="116"/>
        <v>6.7829915951909348E-2</v>
      </c>
      <c r="J1049" s="70">
        <f t="shared" si="117"/>
        <v>0.12730273073913345</v>
      </c>
      <c r="K1049" s="71">
        <f t="shared" si="118"/>
        <v>0</v>
      </c>
    </row>
    <row r="1050" spans="1:11">
      <c r="A1050" s="51">
        <v>41352</v>
      </c>
      <c r="B1050" s="52">
        <v>134.42151935984984</v>
      </c>
      <c r="C1050" s="53">
        <v>7394.14</v>
      </c>
      <c r="D1050" s="54">
        <f t="shared" si="112"/>
        <v>45002</v>
      </c>
      <c r="E1050" s="53">
        <f t="shared" si="113"/>
        <v>259.04875619532635</v>
      </c>
      <c r="F1050" s="55">
        <f t="shared" si="114"/>
        <v>24888.1</v>
      </c>
      <c r="H1050" s="64">
        <f t="shared" si="115"/>
        <v>45002</v>
      </c>
      <c r="I1050" s="70">
        <f t="shared" si="116"/>
        <v>6.7803330627726144E-2</v>
      </c>
      <c r="J1050" s="70">
        <f t="shared" si="117"/>
        <v>0.12904280473592245</v>
      </c>
      <c r="K1050" s="71">
        <f t="shared" si="118"/>
        <v>0</v>
      </c>
    </row>
    <row r="1051" spans="1:11">
      <c r="A1051" s="51">
        <v>41353</v>
      </c>
      <c r="B1051" s="52">
        <v>134.45485589665108</v>
      </c>
      <c r="C1051" s="53">
        <v>7327.78</v>
      </c>
      <c r="D1051" s="54">
        <f t="shared" si="112"/>
        <v>45005</v>
      </c>
      <c r="E1051" s="53">
        <f t="shared" si="113"/>
        <v>259.23371700724982</v>
      </c>
      <c r="F1051" s="55">
        <f t="shared" si="114"/>
        <v>24725.599999999999</v>
      </c>
      <c r="H1051" s="64">
        <f t="shared" si="115"/>
        <v>45005</v>
      </c>
      <c r="I1051" s="70">
        <f t="shared" si="116"/>
        <v>6.7853067499257902E-2</v>
      </c>
      <c r="J1051" s="70">
        <f t="shared" si="117"/>
        <v>0.12932109795908442</v>
      </c>
      <c r="K1051" s="71">
        <f t="shared" si="118"/>
        <v>0</v>
      </c>
    </row>
    <row r="1052" spans="1:11">
      <c r="A1052" s="51">
        <v>41354</v>
      </c>
      <c r="B1052" s="52">
        <v>134.48820070091347</v>
      </c>
      <c r="C1052" s="53">
        <v>7282.51</v>
      </c>
      <c r="D1052" s="54">
        <f t="shared" si="112"/>
        <v>45006</v>
      </c>
      <c r="E1052" s="53">
        <f t="shared" si="113"/>
        <v>259.34103976609077</v>
      </c>
      <c r="F1052" s="55">
        <f t="shared" si="114"/>
        <v>24898.97</v>
      </c>
      <c r="H1052" s="64">
        <f t="shared" si="115"/>
        <v>45006</v>
      </c>
      <c r="I1052" s="70">
        <f t="shared" si="116"/>
        <v>6.7870788141767502E-2</v>
      </c>
      <c r="J1052" s="70">
        <f t="shared" si="117"/>
        <v>0.13081101243705118</v>
      </c>
      <c r="K1052" s="71">
        <f t="shared" si="118"/>
        <v>0</v>
      </c>
    </row>
    <row r="1053" spans="1:11">
      <c r="A1053" s="51">
        <v>41355</v>
      </c>
      <c r="B1053" s="52">
        <v>134.5211503100852</v>
      </c>
      <c r="C1053" s="53">
        <v>7275.17</v>
      </c>
      <c r="D1053" s="54">
        <f t="shared" si="112"/>
        <v>45007</v>
      </c>
      <c r="E1053" s="53">
        <f t="shared" si="113"/>
        <v>259.37293871398202</v>
      </c>
      <c r="F1053" s="55">
        <f t="shared" si="114"/>
        <v>24963.55</v>
      </c>
      <c r="H1053" s="64">
        <f t="shared" si="115"/>
        <v>45007</v>
      </c>
      <c r="I1053" s="70">
        <f t="shared" si="116"/>
        <v>6.7857762594292659E-2</v>
      </c>
      <c r="J1053" s="70">
        <f t="shared" si="117"/>
        <v>0.13121803360610462</v>
      </c>
      <c r="K1053" s="71">
        <f t="shared" si="118"/>
        <v>0</v>
      </c>
    </row>
    <row r="1054" spans="1:11">
      <c r="A1054" s="51">
        <v>41358</v>
      </c>
      <c r="B1054" s="52">
        <v>134.62083048246498</v>
      </c>
      <c r="C1054" s="53">
        <v>7252.66</v>
      </c>
      <c r="D1054" s="54">
        <f t="shared" si="112"/>
        <v>45009</v>
      </c>
      <c r="E1054" s="53">
        <f t="shared" si="113"/>
        <v>259.4798111961461</v>
      </c>
      <c r="F1054" s="55">
        <f t="shared" si="114"/>
        <v>24662.53</v>
      </c>
      <c r="H1054" s="64">
        <f t="shared" si="115"/>
        <v>45009</v>
      </c>
      <c r="I1054" s="70">
        <f t="shared" si="116"/>
        <v>6.7822655350463945E-2</v>
      </c>
      <c r="J1054" s="70">
        <f t="shared" si="117"/>
        <v>0.13019668936710938</v>
      </c>
      <c r="K1054" s="71">
        <f t="shared" si="118"/>
        <v>0</v>
      </c>
    </row>
    <row r="1055" spans="1:11">
      <c r="A1055" s="51">
        <v>41359</v>
      </c>
      <c r="B1055" s="52">
        <v>134.65475493174654</v>
      </c>
      <c r="C1055" s="53">
        <v>7262.6</v>
      </c>
      <c r="D1055" s="54">
        <f t="shared" si="112"/>
        <v>45009</v>
      </c>
      <c r="E1055" s="53">
        <f t="shared" si="113"/>
        <v>259.4798111961461</v>
      </c>
      <c r="F1055" s="55">
        <f t="shared" si="114"/>
        <v>24662.53</v>
      </c>
      <c r="H1055" s="64">
        <f t="shared" si="115"/>
        <v>45009</v>
      </c>
      <c r="I1055" s="70">
        <f t="shared" si="116"/>
        <v>6.7795749948496908E-2</v>
      </c>
      <c r="J1055" s="70">
        <f t="shared" si="117"/>
        <v>0.13004190898326229</v>
      </c>
      <c r="K1055" s="71">
        <f t="shared" si="118"/>
        <v>0</v>
      </c>
    </row>
    <row r="1056" spans="1:11">
      <c r="A1056" s="51">
        <v>41361</v>
      </c>
      <c r="B1056" s="52">
        <v>134.72666057088009</v>
      </c>
      <c r="C1056" s="53">
        <v>7315.35</v>
      </c>
      <c r="D1056" s="54">
        <f t="shared" si="112"/>
        <v>45013</v>
      </c>
      <c r="E1056" s="53">
        <f t="shared" si="113"/>
        <v>259.55714019585162</v>
      </c>
      <c r="F1056" s="55">
        <f t="shared" si="114"/>
        <v>24672.17</v>
      </c>
      <c r="H1056" s="64">
        <f t="shared" si="115"/>
        <v>45013</v>
      </c>
      <c r="I1056" s="70">
        <f t="shared" si="116"/>
        <v>6.7770562396720191E-2</v>
      </c>
      <c r="J1056" s="70">
        <f t="shared" si="117"/>
        <v>0.12926852572587411</v>
      </c>
      <c r="K1056" s="71">
        <f t="shared" si="118"/>
        <v>0</v>
      </c>
    </row>
    <row r="1057" spans="1:11">
      <c r="A1057" s="51">
        <v>41365</v>
      </c>
      <c r="B1057" s="52">
        <v>134.86947083108524</v>
      </c>
      <c r="C1057" s="53">
        <v>7343.48</v>
      </c>
      <c r="D1057" s="54">
        <f t="shared" si="112"/>
        <v>45016</v>
      </c>
      <c r="E1057" s="53">
        <f t="shared" si="113"/>
        <v>259.8640260107606</v>
      </c>
      <c r="F1057" s="55">
        <f t="shared" si="114"/>
        <v>25266.06</v>
      </c>
      <c r="H1057" s="64">
        <f t="shared" si="115"/>
        <v>45016</v>
      </c>
      <c r="I1057" s="70">
        <f t="shared" si="116"/>
        <v>6.7783611373455566E-2</v>
      </c>
      <c r="J1057" s="70">
        <f t="shared" si="117"/>
        <v>0.13152345482510119</v>
      </c>
      <c r="K1057" s="71">
        <f t="shared" si="118"/>
        <v>0</v>
      </c>
    </row>
    <row r="1058" spans="1:11">
      <c r="A1058" s="51">
        <v>41366</v>
      </c>
      <c r="B1058" s="52">
        <v>134.89900724519725</v>
      </c>
      <c r="C1058" s="53">
        <v>7399.69</v>
      </c>
      <c r="D1058" s="54">
        <f t="shared" si="112"/>
        <v>45016</v>
      </c>
      <c r="E1058" s="53">
        <f t="shared" si="113"/>
        <v>259.8640260107606</v>
      </c>
      <c r="F1058" s="55">
        <f t="shared" si="114"/>
        <v>25266.06</v>
      </c>
      <c r="H1058" s="64">
        <f t="shared" si="115"/>
        <v>45016</v>
      </c>
      <c r="I1058" s="70">
        <f t="shared" si="116"/>
        <v>6.776022972859308E-2</v>
      </c>
      <c r="J1058" s="70">
        <f t="shared" si="117"/>
        <v>0.13066096733879706</v>
      </c>
      <c r="K1058" s="71">
        <f t="shared" si="118"/>
        <v>0</v>
      </c>
    </row>
    <row r="1059" spans="1:11">
      <c r="A1059" s="51">
        <v>41367</v>
      </c>
      <c r="B1059" s="52">
        <v>134.92841522877671</v>
      </c>
      <c r="C1059" s="53">
        <v>7302.9</v>
      </c>
      <c r="D1059" s="54">
        <f t="shared" si="112"/>
        <v>45019</v>
      </c>
      <c r="E1059" s="53">
        <f t="shared" si="113"/>
        <v>260.02072401844504</v>
      </c>
      <c r="F1059" s="55">
        <f t="shared" si="114"/>
        <v>25321.85</v>
      </c>
      <c r="H1059" s="64">
        <f t="shared" si="115"/>
        <v>45019</v>
      </c>
      <c r="I1059" s="70">
        <f t="shared" si="116"/>
        <v>6.7801322420424359E-2</v>
      </c>
      <c r="J1059" s="70">
        <f t="shared" si="117"/>
        <v>0.13240038357569572</v>
      </c>
      <c r="K1059" s="71">
        <f t="shared" si="118"/>
        <v>0</v>
      </c>
    </row>
    <row r="1060" spans="1:11">
      <c r="A1060" s="51">
        <v>41368</v>
      </c>
      <c r="B1060" s="52">
        <v>134.95796455171183</v>
      </c>
      <c r="C1060" s="53">
        <v>7176.54</v>
      </c>
      <c r="D1060" s="54">
        <f t="shared" si="112"/>
        <v>45019</v>
      </c>
      <c r="E1060" s="53">
        <f t="shared" si="113"/>
        <v>260.02072401844504</v>
      </c>
      <c r="F1060" s="55">
        <f t="shared" si="114"/>
        <v>25321.85</v>
      </c>
      <c r="H1060" s="64">
        <f t="shared" si="115"/>
        <v>45019</v>
      </c>
      <c r="I1060" s="70">
        <f t="shared" si="116"/>
        <v>6.7777940387736546E-2</v>
      </c>
      <c r="J1060" s="70">
        <f t="shared" si="117"/>
        <v>0.13437861887818991</v>
      </c>
      <c r="K1060" s="71">
        <f t="shared" si="118"/>
        <v>0</v>
      </c>
    </row>
    <row r="1061" spans="1:11">
      <c r="A1061" s="51">
        <v>41369</v>
      </c>
      <c r="B1061" s="52">
        <v>134.98698051409045</v>
      </c>
      <c r="C1061" s="53">
        <v>7148.89</v>
      </c>
      <c r="D1061" s="54">
        <f t="shared" si="112"/>
        <v>45021</v>
      </c>
      <c r="E1061" s="53">
        <f t="shared" si="113"/>
        <v>260.10809098171518</v>
      </c>
      <c r="F1061" s="55">
        <f t="shared" si="114"/>
        <v>25553.279999999999</v>
      </c>
      <c r="H1061" s="64">
        <f t="shared" si="115"/>
        <v>45021</v>
      </c>
      <c r="I1061" s="70">
        <f t="shared" si="116"/>
        <v>6.7790857020444184E-2</v>
      </c>
      <c r="J1061" s="70">
        <f t="shared" si="117"/>
        <v>0.13584953327640337</v>
      </c>
      <c r="K1061" s="71">
        <f t="shared" si="118"/>
        <v>0</v>
      </c>
    </row>
    <row r="1062" spans="1:11">
      <c r="A1062" s="51">
        <v>41372</v>
      </c>
      <c r="B1062" s="52">
        <v>135.07647688217131</v>
      </c>
      <c r="C1062" s="53">
        <v>7135.58</v>
      </c>
      <c r="D1062" s="54">
        <f t="shared" si="112"/>
        <v>45021</v>
      </c>
      <c r="E1062" s="53">
        <f t="shared" si="113"/>
        <v>260.10809098171518</v>
      </c>
      <c r="F1062" s="55">
        <f t="shared" si="114"/>
        <v>25553.279999999999</v>
      </c>
      <c r="H1062" s="64">
        <f t="shared" si="115"/>
        <v>45021</v>
      </c>
      <c r="I1062" s="70">
        <f t="shared" si="116"/>
        <v>6.7720088289875857E-2</v>
      </c>
      <c r="J1062" s="70">
        <f t="shared" si="117"/>
        <v>0.13606122570087442</v>
      </c>
      <c r="K1062" s="71">
        <f t="shared" si="118"/>
        <v>0</v>
      </c>
    </row>
    <row r="1063" spans="1:11">
      <c r="A1063" s="51">
        <v>41373</v>
      </c>
      <c r="B1063" s="52">
        <v>135.10632878356228</v>
      </c>
      <c r="C1063" s="53">
        <v>7073.99</v>
      </c>
      <c r="D1063" s="54">
        <f t="shared" si="112"/>
        <v>45021</v>
      </c>
      <c r="E1063" s="53">
        <f t="shared" si="113"/>
        <v>260.10809098171518</v>
      </c>
      <c r="F1063" s="55">
        <f t="shared" si="114"/>
        <v>25553.279999999999</v>
      </c>
      <c r="H1063" s="64">
        <f t="shared" si="115"/>
        <v>45021</v>
      </c>
      <c r="I1063" s="70">
        <f t="shared" si="116"/>
        <v>6.7696494543649344E-2</v>
      </c>
      <c r="J1063" s="70">
        <f t="shared" si="117"/>
        <v>0.13704648825335219</v>
      </c>
      <c r="K1063" s="71">
        <f t="shared" si="118"/>
        <v>0</v>
      </c>
    </row>
    <row r="1064" spans="1:11">
      <c r="A1064" s="51">
        <v>41374</v>
      </c>
      <c r="B1064" s="52">
        <v>135.13618728222346</v>
      </c>
      <c r="C1064" s="53">
        <v>7155.87</v>
      </c>
      <c r="D1064" s="54">
        <f t="shared" si="112"/>
        <v>45026</v>
      </c>
      <c r="E1064" s="53">
        <f t="shared" si="113"/>
        <v>260.39420988179512</v>
      </c>
      <c r="F1064" s="55">
        <f t="shared" si="114"/>
        <v>25650.73</v>
      </c>
      <c r="H1064" s="64">
        <f t="shared" si="115"/>
        <v>45026</v>
      </c>
      <c r="I1064" s="70">
        <f t="shared" si="116"/>
        <v>6.7790287243605363E-2</v>
      </c>
      <c r="J1064" s="70">
        <f t="shared" si="117"/>
        <v>0.13617107509469939</v>
      </c>
      <c r="K1064" s="71">
        <f t="shared" si="118"/>
        <v>0</v>
      </c>
    </row>
    <row r="1065" spans="1:11">
      <c r="A1065" s="51">
        <v>41375</v>
      </c>
      <c r="B1065" s="52">
        <v>135.16605237961284</v>
      </c>
      <c r="C1065" s="53">
        <v>7201.33</v>
      </c>
      <c r="D1065" s="54">
        <f t="shared" si="112"/>
        <v>45027</v>
      </c>
      <c r="E1065" s="53">
        <f t="shared" si="113"/>
        <v>260.44915306008016</v>
      </c>
      <c r="F1065" s="55">
        <f t="shared" si="114"/>
        <v>25793.77</v>
      </c>
      <c r="H1065" s="64">
        <f t="shared" si="115"/>
        <v>45027</v>
      </c>
      <c r="I1065" s="70">
        <f t="shared" si="116"/>
        <v>6.7789219684444513E-2</v>
      </c>
      <c r="J1065" s="70">
        <f t="shared" si="117"/>
        <v>0.13608339179106865</v>
      </c>
      <c r="K1065" s="71">
        <f t="shared" si="118"/>
        <v>0</v>
      </c>
    </row>
    <row r="1066" spans="1:11">
      <c r="A1066" s="51">
        <v>41376</v>
      </c>
      <c r="B1066" s="52">
        <v>135.19578891113636</v>
      </c>
      <c r="C1066" s="53">
        <v>7117.1</v>
      </c>
      <c r="D1066" s="54">
        <f t="shared" si="112"/>
        <v>45028</v>
      </c>
      <c r="E1066" s="53">
        <f t="shared" si="113"/>
        <v>260.51061906020232</v>
      </c>
      <c r="F1066" s="55">
        <f t="shared" si="114"/>
        <v>25924.89</v>
      </c>
      <c r="H1066" s="64">
        <f t="shared" si="115"/>
        <v>45028</v>
      </c>
      <c r="I1066" s="70">
        <f t="shared" si="116"/>
        <v>6.7790927759121544E-2</v>
      </c>
      <c r="J1066" s="70">
        <f t="shared" si="117"/>
        <v>0.13799770294635594</v>
      </c>
      <c r="K1066" s="71">
        <f t="shared" si="118"/>
        <v>0</v>
      </c>
    </row>
    <row r="1067" spans="1:11">
      <c r="A1067" s="51">
        <v>41379</v>
      </c>
      <c r="B1067" s="52">
        <v>135.28501813181774</v>
      </c>
      <c r="C1067" s="53">
        <v>7168.34</v>
      </c>
      <c r="D1067" s="54">
        <f t="shared" si="112"/>
        <v>45029</v>
      </c>
      <c r="E1067" s="53">
        <f t="shared" si="113"/>
        <v>260.55959505658564</v>
      </c>
      <c r="F1067" s="55">
        <f t="shared" si="114"/>
        <v>25950.39</v>
      </c>
      <c r="H1067" s="64">
        <f t="shared" si="115"/>
        <v>45029</v>
      </c>
      <c r="I1067" s="70">
        <f t="shared" si="116"/>
        <v>6.7740550575233316E-2</v>
      </c>
      <c r="J1067" s="70">
        <f t="shared" si="117"/>
        <v>0.13729342741838346</v>
      </c>
      <c r="K1067" s="71">
        <f t="shared" si="118"/>
        <v>0</v>
      </c>
    </row>
    <row r="1068" spans="1:11">
      <c r="A1068" s="51">
        <v>41380</v>
      </c>
      <c r="B1068" s="52">
        <v>135.31478083580674</v>
      </c>
      <c r="C1068" s="53">
        <v>7323.57</v>
      </c>
      <c r="D1068" s="54">
        <f t="shared" si="112"/>
        <v>45029</v>
      </c>
      <c r="E1068" s="53">
        <f t="shared" si="113"/>
        <v>260.55959505658564</v>
      </c>
      <c r="F1068" s="55">
        <f t="shared" si="114"/>
        <v>25950.39</v>
      </c>
      <c r="H1068" s="64">
        <f t="shared" si="115"/>
        <v>45029</v>
      </c>
      <c r="I1068" s="70">
        <f t="shared" si="116"/>
        <v>6.7717063125008359E-2</v>
      </c>
      <c r="J1068" s="70">
        <f t="shared" si="117"/>
        <v>0.13485952010427171</v>
      </c>
      <c r="K1068" s="71">
        <f t="shared" si="118"/>
        <v>0</v>
      </c>
    </row>
    <row r="1069" spans="1:11">
      <c r="A1069" s="51">
        <v>41381</v>
      </c>
      <c r="B1069" s="52">
        <v>135.34468540237145</v>
      </c>
      <c r="C1069" s="53">
        <v>7323.26</v>
      </c>
      <c r="D1069" s="54">
        <f t="shared" si="112"/>
        <v>45033</v>
      </c>
      <c r="E1069" s="53">
        <f t="shared" si="113"/>
        <v>260.74511348826593</v>
      </c>
      <c r="F1069" s="55">
        <f t="shared" si="114"/>
        <v>25774.07</v>
      </c>
      <c r="H1069" s="64">
        <f t="shared" si="115"/>
        <v>45033</v>
      </c>
      <c r="I1069" s="70">
        <f t="shared" si="116"/>
        <v>6.7769464874896101E-2</v>
      </c>
      <c r="J1069" s="70">
        <f t="shared" si="117"/>
        <v>0.13409087227405103</v>
      </c>
      <c r="K1069" s="71">
        <f t="shared" si="118"/>
        <v>0</v>
      </c>
    </row>
    <row r="1070" spans="1:11">
      <c r="A1070" s="51">
        <v>41382</v>
      </c>
      <c r="B1070" s="52">
        <v>135.37419054378918</v>
      </c>
      <c r="C1070" s="53">
        <v>7444.78</v>
      </c>
      <c r="D1070" s="54">
        <f t="shared" si="112"/>
        <v>45034</v>
      </c>
      <c r="E1070" s="53">
        <f t="shared" si="113"/>
        <v>260.7899616477859</v>
      </c>
      <c r="F1070" s="55">
        <f t="shared" si="114"/>
        <v>25706.09</v>
      </c>
      <c r="H1070" s="64">
        <f t="shared" si="115"/>
        <v>45034</v>
      </c>
      <c r="I1070" s="70">
        <f t="shared" si="116"/>
        <v>6.7764554104251973E-2</v>
      </c>
      <c r="J1070" s="70">
        <f t="shared" si="117"/>
        <v>0.13192699009037701</v>
      </c>
      <c r="K1070" s="71">
        <f t="shared" si="118"/>
        <v>0</v>
      </c>
    </row>
    <row r="1071" spans="1:11">
      <c r="A1071" s="51">
        <v>41386</v>
      </c>
      <c r="B1071" s="52">
        <v>135.49386132822991</v>
      </c>
      <c r="C1071" s="53">
        <v>7510.98</v>
      </c>
      <c r="D1071" s="54">
        <f t="shared" si="112"/>
        <v>45037</v>
      </c>
      <c r="E1071" s="53">
        <f t="shared" si="113"/>
        <v>260.93316153807052</v>
      </c>
      <c r="F1071" s="55">
        <f t="shared" si="114"/>
        <v>25654.78</v>
      </c>
      <c r="H1071" s="64">
        <f t="shared" si="115"/>
        <v>45037</v>
      </c>
      <c r="I1071" s="70">
        <f t="shared" si="116"/>
        <v>6.7728820922067667E-2</v>
      </c>
      <c r="J1071" s="70">
        <f t="shared" si="117"/>
        <v>0.13069941876393232</v>
      </c>
      <c r="K1071" s="71">
        <f t="shared" si="118"/>
        <v>0</v>
      </c>
    </row>
    <row r="1072" spans="1:11">
      <c r="A1072" s="51">
        <v>41387</v>
      </c>
      <c r="B1072" s="52">
        <v>135.52380547158344</v>
      </c>
      <c r="C1072" s="53">
        <v>7514.16</v>
      </c>
      <c r="D1072" s="54">
        <f t="shared" si="112"/>
        <v>45037</v>
      </c>
      <c r="E1072" s="53">
        <f t="shared" si="113"/>
        <v>260.93316153807052</v>
      </c>
      <c r="F1072" s="55">
        <f t="shared" si="114"/>
        <v>25654.78</v>
      </c>
      <c r="H1072" s="64">
        <f t="shared" si="115"/>
        <v>45037</v>
      </c>
      <c r="I1072" s="70">
        <f t="shared" si="116"/>
        <v>6.7705226982873512E-2</v>
      </c>
      <c r="J1072" s="70">
        <f t="shared" si="117"/>
        <v>0.13065155833658526</v>
      </c>
      <c r="K1072" s="71">
        <f t="shared" si="118"/>
        <v>0</v>
      </c>
    </row>
    <row r="1073" spans="1:11">
      <c r="A1073" s="51">
        <v>41389</v>
      </c>
      <c r="B1073" s="52">
        <v>135.58343594599094</v>
      </c>
      <c r="C1073" s="53">
        <v>7616.38</v>
      </c>
      <c r="D1073" s="54">
        <f t="shared" si="112"/>
        <v>45041</v>
      </c>
      <c r="E1073" s="53">
        <f t="shared" si="113"/>
        <v>261.11479388015999</v>
      </c>
      <c r="F1073" s="55">
        <f t="shared" si="114"/>
        <v>25866.09</v>
      </c>
      <c r="H1073" s="64">
        <f t="shared" si="115"/>
        <v>45041</v>
      </c>
      <c r="I1073" s="70">
        <f t="shared" si="116"/>
        <v>6.773255441826187E-2</v>
      </c>
      <c r="J1073" s="70">
        <f t="shared" si="117"/>
        <v>0.13005145301088783</v>
      </c>
      <c r="K1073" s="71">
        <f t="shared" si="118"/>
        <v>0</v>
      </c>
    </row>
    <row r="1074" spans="1:11">
      <c r="A1074" s="51">
        <v>41390</v>
      </c>
      <c r="B1074" s="52">
        <v>135.61326430189908</v>
      </c>
      <c r="C1074" s="53">
        <v>7558.67</v>
      </c>
      <c r="D1074" s="54">
        <f t="shared" si="112"/>
        <v>45042</v>
      </c>
      <c r="E1074" s="53">
        <f t="shared" si="113"/>
        <v>261.16388346140951</v>
      </c>
      <c r="F1074" s="55">
        <f t="shared" si="114"/>
        <v>25930.7</v>
      </c>
      <c r="H1074" s="64">
        <f t="shared" si="115"/>
        <v>45042</v>
      </c>
      <c r="I1074" s="70">
        <f t="shared" si="116"/>
        <v>6.7729138376425579E-2</v>
      </c>
      <c r="J1074" s="70">
        <f t="shared" si="117"/>
        <v>0.13119345993560416</v>
      </c>
      <c r="K1074" s="71">
        <f t="shared" si="118"/>
        <v>0</v>
      </c>
    </row>
    <row r="1075" spans="1:11">
      <c r="A1075" s="51">
        <v>41393</v>
      </c>
      <c r="B1075" s="52">
        <v>135.70276905633835</v>
      </c>
      <c r="C1075" s="53">
        <v>7600.72</v>
      </c>
      <c r="D1075" s="54">
        <f t="shared" si="112"/>
        <v>45044</v>
      </c>
      <c r="E1075" s="53">
        <f t="shared" si="113"/>
        <v>261.25660482752602</v>
      </c>
      <c r="F1075" s="55">
        <f t="shared" si="114"/>
        <v>26302.92</v>
      </c>
      <c r="H1075" s="64">
        <f t="shared" si="115"/>
        <v>45044</v>
      </c>
      <c r="I1075" s="70">
        <f t="shared" si="116"/>
        <v>6.7696592998341965E-2</v>
      </c>
      <c r="J1075" s="70">
        <f t="shared" si="117"/>
        <v>0.13217855110274579</v>
      </c>
      <c r="K1075" s="71">
        <f t="shared" si="118"/>
        <v>0</v>
      </c>
    </row>
    <row r="1076" spans="1:11">
      <c r="A1076" s="51">
        <v>41394</v>
      </c>
      <c r="B1076" s="52">
        <v>135.73275936829981</v>
      </c>
      <c r="C1076" s="53">
        <v>7634.29</v>
      </c>
      <c r="D1076" s="54">
        <f t="shared" si="112"/>
        <v>45044</v>
      </c>
      <c r="E1076" s="53">
        <f t="shared" si="113"/>
        <v>261.25660482752602</v>
      </c>
      <c r="F1076" s="55">
        <f t="shared" si="114"/>
        <v>26302.92</v>
      </c>
      <c r="H1076" s="64">
        <f t="shared" si="115"/>
        <v>45044</v>
      </c>
      <c r="I1076" s="70">
        <f t="shared" si="116"/>
        <v>6.767299977129837E-2</v>
      </c>
      <c r="J1076" s="70">
        <f t="shared" si="117"/>
        <v>0.13167971425435532</v>
      </c>
      <c r="K1076" s="71">
        <f t="shared" si="118"/>
        <v>0</v>
      </c>
    </row>
    <row r="1077" spans="1:11">
      <c r="A1077" s="51">
        <v>41396</v>
      </c>
      <c r="B1077" s="52">
        <v>135.7927532479406</v>
      </c>
      <c r="C1077" s="53">
        <v>7723.29</v>
      </c>
      <c r="D1077" s="54">
        <f t="shared" si="112"/>
        <v>45048</v>
      </c>
      <c r="E1077" s="53">
        <f t="shared" si="113"/>
        <v>261.44366455658252</v>
      </c>
      <c r="F1077" s="55">
        <f t="shared" si="114"/>
        <v>26423.3</v>
      </c>
      <c r="H1077" s="64">
        <f t="shared" si="115"/>
        <v>45048</v>
      </c>
      <c r="I1077" s="70">
        <f t="shared" si="116"/>
        <v>6.7702237483594274E-2</v>
      </c>
      <c r="J1077" s="70">
        <f t="shared" si="117"/>
        <v>0.13088507206704003</v>
      </c>
      <c r="K1077" s="71">
        <f t="shared" si="118"/>
        <v>0</v>
      </c>
    </row>
    <row r="1078" spans="1:11">
      <c r="A1078" s="51">
        <v>41397</v>
      </c>
      <c r="B1078" s="52">
        <v>135.82262765365516</v>
      </c>
      <c r="C1078" s="53">
        <v>7652.03</v>
      </c>
      <c r="D1078" s="54">
        <f t="shared" si="112"/>
        <v>45049</v>
      </c>
      <c r="E1078" s="53">
        <f t="shared" si="113"/>
        <v>261.49490751483563</v>
      </c>
      <c r="F1078" s="55">
        <f t="shared" si="114"/>
        <v>26339.14</v>
      </c>
      <c r="H1078" s="64">
        <f t="shared" si="115"/>
        <v>45049</v>
      </c>
      <c r="I1078" s="70">
        <f t="shared" si="116"/>
        <v>6.7699675534184101E-2</v>
      </c>
      <c r="J1078" s="70">
        <f t="shared" si="117"/>
        <v>0.13157278186805121</v>
      </c>
      <c r="K1078" s="71">
        <f t="shared" si="118"/>
        <v>0</v>
      </c>
    </row>
    <row r="1079" spans="1:11">
      <c r="A1079" s="51">
        <v>41400</v>
      </c>
      <c r="B1079" s="52">
        <v>135.91227058790659</v>
      </c>
      <c r="C1079" s="53">
        <v>7686.88</v>
      </c>
      <c r="D1079" s="54">
        <f t="shared" si="112"/>
        <v>45051</v>
      </c>
      <c r="E1079" s="53">
        <f t="shared" si="113"/>
        <v>261.59637738031222</v>
      </c>
      <c r="F1079" s="55">
        <f t="shared" si="114"/>
        <v>26308.78</v>
      </c>
      <c r="H1079" s="64">
        <f t="shared" si="115"/>
        <v>45051</v>
      </c>
      <c r="I1079" s="70">
        <f t="shared" si="116"/>
        <v>6.767065372373704E-2</v>
      </c>
      <c r="J1079" s="70">
        <f t="shared" si="117"/>
        <v>0.1309282711966524</v>
      </c>
      <c r="K1079" s="71">
        <f t="shared" si="118"/>
        <v>0</v>
      </c>
    </row>
    <row r="1080" spans="1:11">
      <c r="A1080" s="51">
        <v>41401</v>
      </c>
      <c r="B1080" s="52">
        <v>135.94203537516535</v>
      </c>
      <c r="C1080" s="53">
        <v>7780.19</v>
      </c>
      <c r="D1080" s="54">
        <f t="shared" si="112"/>
        <v>45051</v>
      </c>
      <c r="E1080" s="53">
        <f t="shared" si="113"/>
        <v>261.59637738031222</v>
      </c>
      <c r="F1080" s="55">
        <f t="shared" si="114"/>
        <v>26308.78</v>
      </c>
      <c r="H1080" s="64">
        <f t="shared" si="115"/>
        <v>45051</v>
      </c>
      <c r="I1080" s="70">
        <f t="shared" si="116"/>
        <v>6.764727455234909E-2</v>
      </c>
      <c r="J1080" s="70">
        <f t="shared" si="117"/>
        <v>0.12956454091259406</v>
      </c>
      <c r="K1080" s="71">
        <f t="shared" si="118"/>
        <v>0</v>
      </c>
    </row>
    <row r="1081" spans="1:11">
      <c r="A1081" s="51">
        <v>41402</v>
      </c>
      <c r="B1081" s="52">
        <v>135.97153479684175</v>
      </c>
      <c r="C1081" s="53">
        <v>7813.38</v>
      </c>
      <c r="D1081" s="54">
        <f t="shared" si="112"/>
        <v>45054</v>
      </c>
      <c r="E1081" s="53">
        <f t="shared" si="113"/>
        <v>261.75098083934398</v>
      </c>
      <c r="F1081" s="55">
        <f t="shared" si="114"/>
        <v>26593.29</v>
      </c>
      <c r="H1081" s="64">
        <f t="shared" si="115"/>
        <v>45054</v>
      </c>
      <c r="I1081" s="70">
        <f t="shared" si="116"/>
        <v>6.768718918177119E-2</v>
      </c>
      <c r="J1081" s="70">
        <f t="shared" si="117"/>
        <v>0.1302989191468642</v>
      </c>
      <c r="K1081" s="71">
        <f t="shared" si="118"/>
        <v>0</v>
      </c>
    </row>
    <row r="1082" spans="1:11">
      <c r="A1082" s="51">
        <v>41403</v>
      </c>
      <c r="B1082" s="52">
        <v>136.00090464835787</v>
      </c>
      <c r="C1082" s="53">
        <v>7788.74</v>
      </c>
      <c r="D1082" s="54">
        <f t="shared" si="112"/>
        <v>45055</v>
      </c>
      <c r="E1082" s="53">
        <f t="shared" si="113"/>
        <v>261.80463979041605</v>
      </c>
      <c r="F1082" s="55">
        <f t="shared" si="114"/>
        <v>26595.52</v>
      </c>
      <c r="H1082" s="64">
        <f t="shared" si="115"/>
        <v>45055</v>
      </c>
      <c r="I1082" s="70">
        <f t="shared" si="116"/>
        <v>6.7686014973679542E-2</v>
      </c>
      <c r="J1082" s="70">
        <f t="shared" si="117"/>
        <v>0.1306654666865561</v>
      </c>
      <c r="K1082" s="71">
        <f t="shared" si="118"/>
        <v>0</v>
      </c>
    </row>
    <row r="1083" spans="1:11">
      <c r="A1083" s="51">
        <v>41404</v>
      </c>
      <c r="B1083" s="52">
        <v>136.03028084376191</v>
      </c>
      <c r="C1083" s="53">
        <v>7850.77</v>
      </c>
      <c r="D1083" s="54">
        <f t="shared" si="112"/>
        <v>45056</v>
      </c>
      <c r="E1083" s="53">
        <f t="shared" si="113"/>
        <v>261.85752432765372</v>
      </c>
      <c r="F1083" s="55">
        <f t="shared" si="114"/>
        <v>26667.11</v>
      </c>
      <c r="H1083" s="64">
        <f t="shared" si="115"/>
        <v>45056</v>
      </c>
      <c r="I1083" s="70">
        <f t="shared" si="116"/>
        <v>6.7684520526644087E-2</v>
      </c>
      <c r="J1083" s="70">
        <f t="shared" si="117"/>
        <v>0.13007266444025878</v>
      </c>
      <c r="K1083" s="71">
        <f t="shared" si="118"/>
        <v>0</v>
      </c>
    </row>
    <row r="1084" spans="1:11">
      <c r="A1084" s="51">
        <v>41405</v>
      </c>
      <c r="B1084" s="52">
        <v>136.05966338442417</v>
      </c>
      <c r="C1084" s="53">
        <v>7866.9</v>
      </c>
      <c r="D1084" s="54">
        <f t="shared" si="112"/>
        <v>45057</v>
      </c>
      <c r="E1084" s="53">
        <f t="shared" si="113"/>
        <v>261.90413496698403</v>
      </c>
      <c r="F1084" s="55">
        <f t="shared" si="114"/>
        <v>26640.77</v>
      </c>
      <c r="H1084" s="64">
        <f t="shared" si="115"/>
        <v>45057</v>
      </c>
      <c r="I1084" s="70">
        <f t="shared" si="116"/>
        <v>6.768046413228257E-2</v>
      </c>
      <c r="J1084" s="70">
        <f t="shared" si="117"/>
        <v>0.12972909666924548</v>
      </c>
      <c r="K1084" s="71">
        <f t="shared" si="118"/>
        <v>0</v>
      </c>
    </row>
    <row r="1085" spans="1:11">
      <c r="A1085" s="51">
        <v>41407</v>
      </c>
      <c r="B1085" s="52">
        <v>136.11844115900624</v>
      </c>
      <c r="C1085" s="53">
        <v>7703.53</v>
      </c>
      <c r="D1085" s="54">
        <f t="shared" si="112"/>
        <v>45058</v>
      </c>
      <c r="E1085" s="53">
        <f t="shared" si="113"/>
        <v>261.95573008157254</v>
      </c>
      <c r="F1085" s="55">
        <f t="shared" si="114"/>
        <v>26666.67</v>
      </c>
      <c r="H1085" s="64">
        <f t="shared" si="115"/>
        <v>45058</v>
      </c>
      <c r="I1085" s="70">
        <f t="shared" si="116"/>
        <v>6.7655381824364147E-2</v>
      </c>
      <c r="J1085" s="70">
        <f t="shared" si="117"/>
        <v>0.13221238400743585</v>
      </c>
      <c r="K1085" s="71">
        <f t="shared" si="118"/>
        <v>0</v>
      </c>
    </row>
    <row r="1086" spans="1:11">
      <c r="A1086" s="51">
        <v>41408</v>
      </c>
      <c r="B1086" s="52">
        <v>136.14784274229658</v>
      </c>
      <c r="C1086" s="53">
        <v>7722.79</v>
      </c>
      <c r="D1086" s="54">
        <f t="shared" si="112"/>
        <v>45058</v>
      </c>
      <c r="E1086" s="53">
        <f t="shared" si="113"/>
        <v>261.95573008157254</v>
      </c>
      <c r="F1086" s="55">
        <f t="shared" si="114"/>
        <v>26666.67</v>
      </c>
      <c r="H1086" s="64">
        <f t="shared" si="115"/>
        <v>45058</v>
      </c>
      <c r="I1086" s="70">
        <f t="shared" si="116"/>
        <v>6.7632323207391654E-2</v>
      </c>
      <c r="J1086" s="70">
        <f t="shared" si="117"/>
        <v>0.1319297022076793</v>
      </c>
      <c r="K1086" s="71">
        <f t="shared" si="118"/>
        <v>0</v>
      </c>
    </row>
    <row r="1087" spans="1:11">
      <c r="A1087" s="51">
        <v>41409</v>
      </c>
      <c r="B1087" s="52">
        <v>136.17725067632892</v>
      </c>
      <c r="C1087" s="53">
        <v>7917.77</v>
      </c>
      <c r="D1087" s="54">
        <f t="shared" si="112"/>
        <v>45061</v>
      </c>
      <c r="E1087" s="53">
        <f t="shared" si="113"/>
        <v>262.11054591805078</v>
      </c>
      <c r="F1087" s="55">
        <f t="shared" si="114"/>
        <v>26789.02</v>
      </c>
      <c r="H1087" s="64">
        <f t="shared" si="115"/>
        <v>45061</v>
      </c>
      <c r="I1087" s="70">
        <f t="shared" si="116"/>
        <v>6.7672344021967756E-2</v>
      </c>
      <c r="J1087" s="70">
        <f t="shared" si="117"/>
        <v>0.12962785898860374</v>
      </c>
      <c r="K1087" s="71">
        <f t="shared" si="118"/>
        <v>0</v>
      </c>
    </row>
    <row r="1088" spans="1:11">
      <c r="A1088" s="51">
        <v>41410</v>
      </c>
      <c r="B1088" s="52">
        <v>136.206664962475</v>
      </c>
      <c r="C1088" s="53">
        <v>7947.55</v>
      </c>
      <c r="D1088" s="54">
        <f t="shared" si="112"/>
        <v>45062</v>
      </c>
      <c r="E1088" s="53">
        <f t="shared" si="113"/>
        <v>262.17109345415787</v>
      </c>
      <c r="F1088" s="55">
        <f t="shared" si="114"/>
        <v>26679.67</v>
      </c>
      <c r="H1088" s="64">
        <f t="shared" si="115"/>
        <v>45062</v>
      </c>
      <c r="I1088" s="70">
        <f t="shared" si="116"/>
        <v>6.7673945173827299E-2</v>
      </c>
      <c r="J1088" s="70">
        <f t="shared" si="117"/>
        <v>0.12874208631579487</v>
      </c>
      <c r="K1088" s="71">
        <f t="shared" si="118"/>
        <v>0</v>
      </c>
    </row>
    <row r="1089" spans="1:11">
      <c r="A1089" s="51">
        <v>41411</v>
      </c>
      <c r="B1089" s="52">
        <v>136.23567698211201</v>
      </c>
      <c r="C1089" s="53">
        <v>7969.96</v>
      </c>
      <c r="D1089" s="54">
        <f t="shared" si="112"/>
        <v>45063</v>
      </c>
      <c r="E1089" s="53">
        <f t="shared" si="113"/>
        <v>262.23742274080178</v>
      </c>
      <c r="F1089" s="55">
        <f t="shared" si="114"/>
        <v>26526.82</v>
      </c>
      <c r="H1089" s="64">
        <f t="shared" si="115"/>
        <v>45063</v>
      </c>
      <c r="I1089" s="70">
        <f t="shared" si="116"/>
        <v>6.7678214883305499E-2</v>
      </c>
      <c r="J1089" s="70">
        <f t="shared" si="117"/>
        <v>0.12777614714492413</v>
      </c>
      <c r="K1089" s="71">
        <f t="shared" si="118"/>
        <v>0</v>
      </c>
    </row>
    <row r="1090" spans="1:11">
      <c r="A1090" s="51">
        <v>41414</v>
      </c>
      <c r="B1090" s="52">
        <v>136.32395770079643</v>
      </c>
      <c r="C1090" s="53">
        <v>7930.79</v>
      </c>
      <c r="D1090" s="54">
        <f t="shared" ref="D1090:D1153" si="119">VLOOKUP(EDATE(A1090,120),A:A,1,1)</f>
        <v>45065</v>
      </c>
      <c r="E1090" s="53">
        <f t="shared" ref="E1090:E1153" si="120">VLOOKUP(D1090,A:B,2,0)</f>
        <v>262.34652479509845</v>
      </c>
      <c r="F1090" s="55">
        <f t="shared" ref="F1090:F1153" si="121">VLOOKUP(D1090,A:C,3,0)</f>
        <v>26560.1</v>
      </c>
      <c r="H1090" s="64">
        <f t="shared" ref="H1090:H1153" si="122">D1090</f>
        <v>45065</v>
      </c>
      <c r="I1090" s="70">
        <f t="shared" ref="I1090:I1153" si="123">(E1090/B1090)^(1/10)-1</f>
        <v>6.7653462799502906E-2</v>
      </c>
      <c r="J1090" s="70">
        <f t="shared" ref="J1090:J1153" si="124">(F1090/C1090)^(1/10)-1</f>
        <v>0.12847339756601928</v>
      </c>
      <c r="K1090" s="71">
        <f t="shared" si="118"/>
        <v>0</v>
      </c>
    </row>
    <row r="1091" spans="1:11">
      <c r="A1091" s="51">
        <v>41415</v>
      </c>
      <c r="B1091" s="52">
        <v>136.35340367565979</v>
      </c>
      <c r="C1091" s="53">
        <v>7875.68</v>
      </c>
      <c r="D1091" s="54">
        <f t="shared" si="119"/>
        <v>45065</v>
      </c>
      <c r="E1091" s="53">
        <f t="shared" si="120"/>
        <v>262.34652479509845</v>
      </c>
      <c r="F1091" s="55">
        <f t="shared" si="121"/>
        <v>26560.1</v>
      </c>
      <c r="H1091" s="64">
        <f t="shared" si="122"/>
        <v>45065</v>
      </c>
      <c r="I1091" s="70">
        <f t="shared" si="123"/>
        <v>6.763040422397637E-2</v>
      </c>
      <c r="J1091" s="70">
        <f t="shared" si="124"/>
        <v>0.12926057027501114</v>
      </c>
      <c r="K1091" s="71">
        <f t="shared" ref="K1091:K1154" si="125">IF(I1091&gt;J1091,1,0)</f>
        <v>0</v>
      </c>
    </row>
    <row r="1092" spans="1:11">
      <c r="A1092" s="51">
        <v>41416</v>
      </c>
      <c r="B1092" s="52">
        <v>136.3829923642574</v>
      </c>
      <c r="C1092" s="53">
        <v>7850.45</v>
      </c>
      <c r="D1092" s="54">
        <f t="shared" si="119"/>
        <v>45068</v>
      </c>
      <c r="E1092" s="53">
        <f t="shared" si="120"/>
        <v>262.6007385776249</v>
      </c>
      <c r="F1092" s="55">
        <f t="shared" si="121"/>
        <v>26722.03</v>
      </c>
      <c r="H1092" s="64">
        <f t="shared" si="122"/>
        <v>45068</v>
      </c>
      <c r="I1092" s="70">
        <f t="shared" si="123"/>
        <v>6.7710645468128439E-2</v>
      </c>
      <c r="J1092" s="70">
        <f t="shared" si="124"/>
        <v>0.13030979089303996</v>
      </c>
      <c r="K1092" s="71">
        <f t="shared" si="125"/>
        <v>0</v>
      </c>
    </row>
    <row r="1093" spans="1:11">
      <c r="A1093" s="51">
        <v>41417</v>
      </c>
      <c r="B1093" s="52">
        <v>136.41272385659283</v>
      </c>
      <c r="C1093" s="53">
        <v>7686.64</v>
      </c>
      <c r="D1093" s="54">
        <f t="shared" si="119"/>
        <v>45069</v>
      </c>
      <c r="E1093" s="53">
        <f t="shared" si="120"/>
        <v>262.63618967733288</v>
      </c>
      <c r="F1093" s="55">
        <f t="shared" si="121"/>
        <v>26771.1</v>
      </c>
      <c r="H1093" s="64">
        <f t="shared" si="122"/>
        <v>45069</v>
      </c>
      <c r="I1093" s="70">
        <f t="shared" si="123"/>
        <v>6.7701785070396925E-2</v>
      </c>
      <c r="J1093" s="70">
        <f t="shared" si="124"/>
        <v>0.13290362772519382</v>
      </c>
      <c r="K1093" s="71">
        <f t="shared" si="125"/>
        <v>0</v>
      </c>
    </row>
    <row r="1094" spans="1:11">
      <c r="A1094" s="51">
        <v>41418</v>
      </c>
      <c r="B1094" s="52">
        <v>136.44232541766971</v>
      </c>
      <c r="C1094" s="53">
        <v>7707.91</v>
      </c>
      <c r="D1094" s="54">
        <f t="shared" si="119"/>
        <v>45070</v>
      </c>
      <c r="E1094" s="53">
        <f t="shared" si="120"/>
        <v>262.68031255719865</v>
      </c>
      <c r="F1094" s="55">
        <f t="shared" si="121"/>
        <v>26679.72</v>
      </c>
      <c r="H1094" s="64">
        <f t="shared" si="122"/>
        <v>45070</v>
      </c>
      <c r="I1094" s="70">
        <f t="shared" si="123"/>
        <v>6.7696554351377669E-2</v>
      </c>
      <c r="J1094" s="70">
        <f t="shared" si="124"/>
        <v>0.1322034221625652</v>
      </c>
      <c r="K1094" s="71">
        <f t="shared" si="125"/>
        <v>0</v>
      </c>
    </row>
    <row r="1095" spans="1:11">
      <c r="A1095" s="51">
        <v>41421</v>
      </c>
      <c r="B1095" s="52">
        <v>136.53114937151659</v>
      </c>
      <c r="C1095" s="53">
        <v>7836.22</v>
      </c>
      <c r="D1095" s="54">
        <f t="shared" si="119"/>
        <v>45072</v>
      </c>
      <c r="E1095" s="53">
        <f t="shared" si="120"/>
        <v>262.77646234429267</v>
      </c>
      <c r="F1095" s="55">
        <f t="shared" si="121"/>
        <v>26991.87</v>
      </c>
      <c r="H1095" s="64">
        <f t="shared" si="122"/>
        <v>45072</v>
      </c>
      <c r="I1095" s="70">
        <f t="shared" si="123"/>
        <v>6.7666144470498901E-2</v>
      </c>
      <c r="J1095" s="70">
        <f t="shared" si="124"/>
        <v>0.13165132260281998</v>
      </c>
      <c r="K1095" s="71">
        <f t="shared" si="125"/>
        <v>0</v>
      </c>
    </row>
    <row r="1096" spans="1:11">
      <c r="A1096" s="51">
        <v>41422</v>
      </c>
      <c r="B1096" s="52">
        <v>136.56077663093021</v>
      </c>
      <c r="C1096" s="53">
        <v>7875.77</v>
      </c>
      <c r="D1096" s="54">
        <f t="shared" si="119"/>
        <v>45072</v>
      </c>
      <c r="E1096" s="53">
        <f t="shared" si="120"/>
        <v>262.77646234429267</v>
      </c>
      <c r="F1096" s="55">
        <f t="shared" si="121"/>
        <v>26991.87</v>
      </c>
      <c r="H1096" s="64">
        <f t="shared" si="122"/>
        <v>45072</v>
      </c>
      <c r="I1096" s="70">
        <f t="shared" si="123"/>
        <v>6.764297887988735E-2</v>
      </c>
      <c r="J1096" s="70">
        <f t="shared" si="124"/>
        <v>0.13108174942894868</v>
      </c>
      <c r="K1096" s="71">
        <f t="shared" si="125"/>
        <v>0</v>
      </c>
    </row>
    <row r="1097" spans="1:11">
      <c r="A1097" s="51">
        <v>41423</v>
      </c>
      <c r="B1097" s="52">
        <v>136.59054688023576</v>
      </c>
      <c r="C1097" s="53">
        <v>7866.77</v>
      </c>
      <c r="D1097" s="54">
        <f t="shared" si="119"/>
        <v>45075</v>
      </c>
      <c r="E1097" s="53">
        <f t="shared" si="120"/>
        <v>263.09415908726692</v>
      </c>
      <c r="F1097" s="55">
        <f t="shared" si="121"/>
        <v>27136.82</v>
      </c>
      <c r="H1097" s="64">
        <f t="shared" si="122"/>
        <v>45075</v>
      </c>
      <c r="I1097" s="70">
        <f t="shared" si="123"/>
        <v>6.7748712106079356E-2</v>
      </c>
      <c r="J1097" s="70">
        <f t="shared" si="124"/>
        <v>0.13181709723349333</v>
      </c>
      <c r="K1097" s="71">
        <f t="shared" si="125"/>
        <v>0</v>
      </c>
    </row>
    <row r="1098" spans="1:11">
      <c r="A1098" s="51">
        <v>41424</v>
      </c>
      <c r="B1098" s="52">
        <v>136.62018702890876</v>
      </c>
      <c r="C1098" s="53">
        <v>7903.53</v>
      </c>
      <c r="D1098" s="54">
        <f t="shared" si="119"/>
        <v>45076</v>
      </c>
      <c r="E1098" s="53">
        <f t="shared" si="120"/>
        <v>263.07600559028992</v>
      </c>
      <c r="F1098" s="55">
        <f t="shared" si="121"/>
        <v>27188.18</v>
      </c>
      <c r="H1098" s="64">
        <f t="shared" si="122"/>
        <v>45076</v>
      </c>
      <c r="I1098" s="70">
        <f t="shared" si="123"/>
        <v>6.7718177188940132E-2</v>
      </c>
      <c r="J1098" s="70">
        <f t="shared" si="124"/>
        <v>0.13150350358214169</v>
      </c>
      <c r="K1098" s="71">
        <f t="shared" si="125"/>
        <v>0</v>
      </c>
    </row>
    <row r="1099" spans="1:11">
      <c r="A1099" s="51">
        <v>41425</v>
      </c>
      <c r="B1099" s="52">
        <v>136.64928712874593</v>
      </c>
      <c r="C1099" s="53">
        <v>7734.03</v>
      </c>
      <c r="D1099" s="54">
        <f t="shared" si="119"/>
        <v>45077</v>
      </c>
      <c r="E1099" s="53">
        <f t="shared" si="120"/>
        <v>263.12599003135205</v>
      </c>
      <c r="F1099" s="55">
        <f t="shared" si="121"/>
        <v>27057.439999999999</v>
      </c>
      <c r="H1099" s="64">
        <f t="shared" si="122"/>
        <v>45077</v>
      </c>
      <c r="I1099" s="70">
        <f t="shared" si="123"/>
        <v>6.7715721934689777E-2</v>
      </c>
      <c r="J1099" s="70">
        <f t="shared" si="124"/>
        <v>0.13341272747314714</v>
      </c>
      <c r="K1099" s="71">
        <f t="shared" si="125"/>
        <v>0</v>
      </c>
    </row>
    <row r="1100" spans="1:11">
      <c r="A1100" s="51">
        <v>41428</v>
      </c>
      <c r="B1100" s="52">
        <v>136.7398856061123</v>
      </c>
      <c r="C1100" s="53">
        <v>7673.77</v>
      </c>
      <c r="D1100" s="54">
        <f t="shared" si="119"/>
        <v>45079</v>
      </c>
      <c r="E1100" s="53">
        <f t="shared" si="120"/>
        <v>263.23651454996889</v>
      </c>
      <c r="F1100" s="55">
        <f t="shared" si="121"/>
        <v>27080.87</v>
      </c>
      <c r="H1100" s="64">
        <f t="shared" si="122"/>
        <v>45079</v>
      </c>
      <c r="I1100" s="70">
        <f t="shared" si="123"/>
        <v>6.7689795505401884E-2</v>
      </c>
      <c r="J1100" s="70">
        <f t="shared" si="124"/>
        <v>0.13439782042922532</v>
      </c>
      <c r="K1100" s="71">
        <f t="shared" si="125"/>
        <v>0</v>
      </c>
    </row>
    <row r="1101" spans="1:11">
      <c r="A1101" s="51">
        <v>41429</v>
      </c>
      <c r="B1101" s="52">
        <v>136.76996838094564</v>
      </c>
      <c r="C1101" s="53">
        <v>7648.12</v>
      </c>
      <c r="D1101" s="54">
        <f t="shared" si="119"/>
        <v>45079</v>
      </c>
      <c r="E1101" s="53">
        <f t="shared" si="120"/>
        <v>263.23651454996889</v>
      </c>
      <c r="F1101" s="55">
        <f t="shared" si="121"/>
        <v>27080.87</v>
      </c>
      <c r="H1101" s="64">
        <f t="shared" si="122"/>
        <v>45079</v>
      </c>
      <c r="I1101" s="70">
        <f t="shared" si="123"/>
        <v>6.7666309171653394E-2</v>
      </c>
      <c r="J1101" s="70">
        <f t="shared" si="124"/>
        <v>0.13477769788477589</v>
      </c>
      <c r="K1101" s="71">
        <f t="shared" si="125"/>
        <v>0</v>
      </c>
    </row>
    <row r="1102" spans="1:11">
      <c r="A1102" s="51">
        <v>41430</v>
      </c>
      <c r="B1102" s="52">
        <v>136.80005777398947</v>
      </c>
      <c r="C1102" s="53">
        <v>7653.81</v>
      </c>
      <c r="D1102" s="54">
        <f t="shared" si="119"/>
        <v>45082</v>
      </c>
      <c r="E1102" s="53">
        <f t="shared" si="120"/>
        <v>263.39524616824252</v>
      </c>
      <c r="F1102" s="55">
        <f t="shared" si="121"/>
        <v>27168.13</v>
      </c>
      <c r="H1102" s="64">
        <f t="shared" si="122"/>
        <v>45082</v>
      </c>
      <c r="I1102" s="70">
        <f t="shared" si="123"/>
        <v>6.7707184754254301E-2</v>
      </c>
      <c r="J1102" s="70">
        <f t="shared" si="124"/>
        <v>0.13505839983466061</v>
      </c>
      <c r="K1102" s="71">
        <f t="shared" si="125"/>
        <v>0</v>
      </c>
    </row>
    <row r="1103" spans="1:11">
      <c r="A1103" s="51">
        <v>41431</v>
      </c>
      <c r="B1103" s="52">
        <v>136.83015378669975</v>
      </c>
      <c r="C1103" s="53">
        <v>7653.22</v>
      </c>
      <c r="D1103" s="54">
        <f t="shared" si="119"/>
        <v>45083</v>
      </c>
      <c r="E1103" s="53">
        <f t="shared" si="120"/>
        <v>263.44713503173767</v>
      </c>
      <c r="F1103" s="55">
        <f t="shared" si="121"/>
        <v>27175.7</v>
      </c>
      <c r="H1103" s="64">
        <f t="shared" si="122"/>
        <v>45083</v>
      </c>
      <c r="I1103" s="70">
        <f t="shared" si="123"/>
        <v>6.7704729542464426E-2</v>
      </c>
      <c r="J1103" s="70">
        <f t="shared" si="124"/>
        <v>0.13509877290561545</v>
      </c>
      <c r="K1103" s="71">
        <f t="shared" si="125"/>
        <v>0</v>
      </c>
    </row>
    <row r="1104" spans="1:11">
      <c r="A1104" s="51">
        <v>41432</v>
      </c>
      <c r="B1104" s="52">
        <v>136.86039325068663</v>
      </c>
      <c r="C1104" s="53">
        <v>7601.03</v>
      </c>
      <c r="D1104" s="54">
        <f t="shared" si="119"/>
        <v>45084</v>
      </c>
      <c r="E1104" s="53">
        <f t="shared" si="120"/>
        <v>263.49455551604342</v>
      </c>
      <c r="F1104" s="55">
        <f t="shared" si="121"/>
        <v>27361.85</v>
      </c>
      <c r="H1104" s="64">
        <f t="shared" si="122"/>
        <v>45084</v>
      </c>
      <c r="I1104" s="70">
        <f t="shared" si="123"/>
        <v>6.7700352839573874E-2</v>
      </c>
      <c r="J1104" s="70">
        <f t="shared" si="124"/>
        <v>0.13665142597038638</v>
      </c>
      <c r="K1104" s="71">
        <f t="shared" si="125"/>
        <v>0</v>
      </c>
    </row>
    <row r="1105" spans="1:11">
      <c r="A1105" s="51">
        <v>41435</v>
      </c>
      <c r="B1105" s="52">
        <v>136.95113169141183</v>
      </c>
      <c r="C1105" s="53">
        <v>7597.17</v>
      </c>
      <c r="D1105" s="54">
        <f t="shared" si="119"/>
        <v>45086</v>
      </c>
      <c r="E1105" s="53">
        <f t="shared" si="120"/>
        <v>263.59232106140655</v>
      </c>
      <c r="F1105" s="55">
        <f t="shared" si="121"/>
        <v>27126.86</v>
      </c>
      <c r="H1105" s="64">
        <f t="shared" si="122"/>
        <v>45086</v>
      </c>
      <c r="I1105" s="70">
        <f t="shared" si="123"/>
        <v>6.7669196225706552E-2</v>
      </c>
      <c r="J1105" s="70">
        <f t="shared" si="124"/>
        <v>0.13572913814951204</v>
      </c>
      <c r="K1105" s="71">
        <f t="shared" si="125"/>
        <v>0</v>
      </c>
    </row>
    <row r="1106" spans="1:11">
      <c r="A1106" s="51">
        <v>41436</v>
      </c>
      <c r="B1106" s="52">
        <v>136.98139789151563</v>
      </c>
      <c r="C1106" s="53">
        <v>7481.85</v>
      </c>
      <c r="D1106" s="54">
        <f t="shared" si="119"/>
        <v>45086</v>
      </c>
      <c r="E1106" s="53">
        <f t="shared" si="120"/>
        <v>263.59232106140655</v>
      </c>
      <c r="F1106" s="55">
        <f t="shared" si="121"/>
        <v>27126.86</v>
      </c>
      <c r="H1106" s="64">
        <f t="shared" si="122"/>
        <v>45086</v>
      </c>
      <c r="I1106" s="70">
        <f t="shared" si="123"/>
        <v>6.7645603604058024E-2</v>
      </c>
      <c r="J1106" s="70">
        <f t="shared" si="124"/>
        <v>0.13746764710487214</v>
      </c>
      <c r="K1106" s="71">
        <f t="shared" si="125"/>
        <v>0</v>
      </c>
    </row>
    <row r="1107" spans="1:11">
      <c r="A1107" s="51">
        <v>41437</v>
      </c>
      <c r="B1107" s="52">
        <v>137.01180776184754</v>
      </c>
      <c r="C1107" s="53">
        <v>7444.9</v>
      </c>
      <c r="D1107" s="54">
        <f t="shared" si="119"/>
        <v>45089</v>
      </c>
      <c r="E1107" s="53">
        <f t="shared" si="120"/>
        <v>263.74019635352198</v>
      </c>
      <c r="F1107" s="55">
        <f t="shared" si="121"/>
        <v>27182.55</v>
      </c>
      <c r="H1107" s="64">
        <f t="shared" si="122"/>
        <v>45089</v>
      </c>
      <c r="I1107" s="70">
        <f t="shared" si="123"/>
        <v>6.7681783239280646E-2</v>
      </c>
      <c r="J1107" s="70">
        <f t="shared" si="124"/>
        <v>0.13826434622540629</v>
      </c>
      <c r="K1107" s="71">
        <f t="shared" si="125"/>
        <v>0</v>
      </c>
    </row>
    <row r="1108" spans="1:11">
      <c r="A1108" s="51">
        <v>41438</v>
      </c>
      <c r="B1108" s="52">
        <v>137.04236139497843</v>
      </c>
      <c r="C1108" s="53">
        <v>7371.5</v>
      </c>
      <c r="D1108" s="54">
        <f t="shared" si="119"/>
        <v>45090</v>
      </c>
      <c r="E1108" s="53">
        <f t="shared" si="120"/>
        <v>263.78687836827658</v>
      </c>
      <c r="F1108" s="55">
        <f t="shared" si="121"/>
        <v>27350.09</v>
      </c>
      <c r="H1108" s="64">
        <f t="shared" si="122"/>
        <v>45090</v>
      </c>
      <c r="I1108" s="70">
        <f t="shared" si="123"/>
        <v>6.7676872896439422E-2</v>
      </c>
      <c r="J1108" s="70">
        <f t="shared" si="124"/>
        <v>0.14009302576237892</v>
      </c>
      <c r="K1108" s="71">
        <f t="shared" si="125"/>
        <v>0</v>
      </c>
    </row>
    <row r="1109" spans="1:11">
      <c r="A1109" s="51">
        <v>41439</v>
      </c>
      <c r="B1109" s="52">
        <v>137.07251071448533</v>
      </c>
      <c r="C1109" s="53">
        <v>7512.87</v>
      </c>
      <c r="D1109" s="54">
        <f t="shared" si="119"/>
        <v>45091</v>
      </c>
      <c r="E1109" s="53">
        <f t="shared" si="120"/>
        <v>263.83462379326124</v>
      </c>
      <c r="F1109" s="55">
        <f t="shared" si="121"/>
        <v>27408.12</v>
      </c>
      <c r="H1109" s="64">
        <f t="shared" si="122"/>
        <v>45091</v>
      </c>
      <c r="I1109" s="70">
        <f t="shared" si="123"/>
        <v>6.767270979945339E-2</v>
      </c>
      <c r="J1109" s="70">
        <f t="shared" si="124"/>
        <v>0.13817053216613595</v>
      </c>
      <c r="K1109" s="71">
        <f t="shared" si="125"/>
        <v>0</v>
      </c>
    </row>
    <row r="1110" spans="1:11">
      <c r="A1110" s="51">
        <v>41442</v>
      </c>
      <c r="B1110" s="52">
        <v>137.16421222415332</v>
      </c>
      <c r="C1110" s="53">
        <v>7567.15</v>
      </c>
      <c r="D1110" s="54">
        <f t="shared" si="119"/>
        <v>45093</v>
      </c>
      <c r="E1110" s="53">
        <f t="shared" si="120"/>
        <v>263.93805710020376</v>
      </c>
      <c r="F1110" s="55">
        <f t="shared" si="121"/>
        <v>27519.439999999999</v>
      </c>
      <c r="H1110" s="64">
        <f t="shared" si="122"/>
        <v>45093</v>
      </c>
      <c r="I1110" s="70">
        <f t="shared" si="123"/>
        <v>6.7643155454767845E-2</v>
      </c>
      <c r="J1110" s="70">
        <f t="shared" si="124"/>
        <v>0.13781256368490746</v>
      </c>
      <c r="K1110" s="71">
        <f t="shared" si="125"/>
        <v>0</v>
      </c>
    </row>
    <row r="1111" spans="1:11">
      <c r="A1111" s="51">
        <v>41443</v>
      </c>
      <c r="B1111" s="52">
        <v>137.19452551505486</v>
      </c>
      <c r="C1111" s="53">
        <v>7520.01</v>
      </c>
      <c r="D1111" s="54">
        <f t="shared" si="119"/>
        <v>45093</v>
      </c>
      <c r="E1111" s="53">
        <f t="shared" si="120"/>
        <v>263.93805710020376</v>
      </c>
      <c r="F1111" s="55">
        <f t="shared" si="121"/>
        <v>27519.439999999999</v>
      </c>
      <c r="H1111" s="64">
        <f t="shared" si="122"/>
        <v>45093</v>
      </c>
      <c r="I1111" s="70">
        <f t="shared" si="123"/>
        <v>6.7619563408550576E-2</v>
      </c>
      <c r="J1111" s="70">
        <f t="shared" si="124"/>
        <v>0.13852380981971857</v>
      </c>
      <c r="K1111" s="71">
        <f t="shared" si="125"/>
        <v>0</v>
      </c>
    </row>
    <row r="1112" spans="1:11">
      <c r="A1112" s="51">
        <v>41444</v>
      </c>
      <c r="B1112" s="52">
        <v>137.22470831066818</v>
      </c>
      <c r="C1112" s="53">
        <v>7531.16</v>
      </c>
      <c r="D1112" s="54">
        <f t="shared" si="119"/>
        <v>45096</v>
      </c>
      <c r="E1112" s="53">
        <f t="shared" si="120"/>
        <v>264.06791462429703</v>
      </c>
      <c r="F1112" s="55">
        <f t="shared" si="121"/>
        <v>27422.87</v>
      </c>
      <c r="H1112" s="64">
        <f t="shared" si="122"/>
        <v>45096</v>
      </c>
      <c r="I1112" s="70">
        <f t="shared" si="123"/>
        <v>6.7648592721215595E-2</v>
      </c>
      <c r="J1112" s="70">
        <f t="shared" si="124"/>
        <v>0.13795503843184642</v>
      </c>
      <c r="K1112" s="71">
        <f t="shared" si="125"/>
        <v>0</v>
      </c>
    </row>
    <row r="1113" spans="1:11">
      <c r="A1113" s="51">
        <v>41445</v>
      </c>
      <c r="B1113" s="52">
        <v>137.25503497120485</v>
      </c>
      <c r="C1113" s="53">
        <v>7316.02</v>
      </c>
      <c r="D1113" s="54">
        <f t="shared" si="119"/>
        <v>45097</v>
      </c>
      <c r="E1113" s="53">
        <f t="shared" si="120"/>
        <v>264.12891431257526</v>
      </c>
      <c r="F1113" s="55">
        <f t="shared" si="121"/>
        <v>27512.41</v>
      </c>
      <c r="H1113" s="64">
        <f t="shared" si="122"/>
        <v>45097</v>
      </c>
      <c r="I1113" s="70">
        <f t="shared" si="123"/>
        <v>6.7649660129107891E-2</v>
      </c>
      <c r="J1113" s="70">
        <f t="shared" si="124"/>
        <v>0.14163000615654742</v>
      </c>
      <c r="K1113" s="71">
        <f t="shared" si="125"/>
        <v>0</v>
      </c>
    </row>
    <row r="1114" spans="1:11">
      <c r="A1114" s="51">
        <v>41446</v>
      </c>
      <c r="B1114" s="52">
        <v>137.28536833393349</v>
      </c>
      <c r="C1114" s="53">
        <v>7331.23</v>
      </c>
      <c r="D1114" s="54">
        <f t="shared" si="119"/>
        <v>45098</v>
      </c>
      <c r="E1114" s="53">
        <f t="shared" si="120"/>
        <v>264.18834331829555</v>
      </c>
      <c r="F1114" s="55">
        <f t="shared" si="121"/>
        <v>27571.14</v>
      </c>
      <c r="H1114" s="64">
        <f t="shared" si="122"/>
        <v>45098</v>
      </c>
      <c r="I1114" s="70">
        <f t="shared" si="123"/>
        <v>6.7650087093844125E-2</v>
      </c>
      <c r="J1114" s="70">
        <f t="shared" si="124"/>
        <v>0.1416363487003236</v>
      </c>
      <c r="K1114" s="71">
        <f t="shared" si="125"/>
        <v>0</v>
      </c>
    </row>
    <row r="1115" spans="1:11">
      <c r="A1115" s="51">
        <v>41449</v>
      </c>
      <c r="B1115" s="52">
        <v>137.37638853313891</v>
      </c>
      <c r="C1115" s="53">
        <v>7231.09</v>
      </c>
      <c r="D1115" s="54">
        <f t="shared" si="119"/>
        <v>45100</v>
      </c>
      <c r="E1115" s="53">
        <f t="shared" si="120"/>
        <v>264.28504509908925</v>
      </c>
      <c r="F1115" s="55">
        <f t="shared" si="121"/>
        <v>27291.39</v>
      </c>
      <c r="H1115" s="64">
        <f t="shared" si="122"/>
        <v>45100</v>
      </c>
      <c r="I1115" s="70">
        <f t="shared" si="123"/>
        <v>6.7618398236347854E-2</v>
      </c>
      <c r="J1115" s="70">
        <f t="shared" si="124"/>
        <v>0.14204229703344851</v>
      </c>
      <c r="K1115" s="71">
        <f t="shared" si="125"/>
        <v>0</v>
      </c>
    </row>
    <row r="1116" spans="1:11">
      <c r="A1116" s="51">
        <v>41450</v>
      </c>
      <c r="B1116" s="52">
        <v>137.40674871500474</v>
      </c>
      <c r="C1116" s="53">
        <v>7255.47</v>
      </c>
      <c r="D1116" s="54">
        <f t="shared" si="119"/>
        <v>45100</v>
      </c>
      <c r="E1116" s="53">
        <f t="shared" si="120"/>
        <v>264.28504509908925</v>
      </c>
      <c r="F1116" s="55">
        <f t="shared" si="121"/>
        <v>27291.39</v>
      </c>
      <c r="H1116" s="64">
        <f t="shared" si="122"/>
        <v>45100</v>
      </c>
      <c r="I1116" s="70">
        <f t="shared" si="123"/>
        <v>6.7594806737198532E-2</v>
      </c>
      <c r="J1116" s="70">
        <f t="shared" si="124"/>
        <v>0.14165796380045492</v>
      </c>
      <c r="K1116" s="71">
        <f t="shared" si="125"/>
        <v>0</v>
      </c>
    </row>
    <row r="1117" spans="1:11">
      <c r="A1117" s="51">
        <v>41451</v>
      </c>
      <c r="B1117" s="52">
        <v>137.43711560647077</v>
      </c>
      <c r="C1117" s="53">
        <v>7229.08</v>
      </c>
      <c r="D1117" s="54">
        <f t="shared" si="119"/>
        <v>45103</v>
      </c>
      <c r="E1117" s="53">
        <f t="shared" si="120"/>
        <v>264.4015948039779</v>
      </c>
      <c r="F1117" s="55">
        <f t="shared" si="121"/>
        <v>27328.91</v>
      </c>
      <c r="H1117" s="64">
        <f t="shared" si="122"/>
        <v>45103</v>
      </c>
      <c r="I1117" s="70">
        <f t="shared" si="123"/>
        <v>6.7618286309577336E-2</v>
      </c>
      <c r="J1117" s="70">
        <f t="shared" si="124"/>
        <v>0.14223096126418966</v>
      </c>
      <c r="K1117" s="71">
        <f t="shared" si="125"/>
        <v>0</v>
      </c>
    </row>
    <row r="1118" spans="1:11">
      <c r="A1118" s="51">
        <v>41452</v>
      </c>
      <c r="B1118" s="52">
        <v>137.46721433478859</v>
      </c>
      <c r="C1118" s="53">
        <v>7356.32</v>
      </c>
      <c r="D1118" s="54">
        <f t="shared" si="119"/>
        <v>45104</v>
      </c>
      <c r="E1118" s="53">
        <f t="shared" si="120"/>
        <v>264.45183110699065</v>
      </c>
      <c r="F1118" s="55">
        <f t="shared" si="121"/>
        <v>27513.45</v>
      </c>
      <c r="H1118" s="64">
        <f t="shared" si="122"/>
        <v>45104</v>
      </c>
      <c r="I1118" s="70">
        <f t="shared" si="123"/>
        <v>6.7615190854055873E-2</v>
      </c>
      <c r="J1118" s="70">
        <f t="shared" si="124"/>
        <v>0.1410073548546118</v>
      </c>
      <c r="K1118" s="71">
        <f t="shared" si="125"/>
        <v>0</v>
      </c>
    </row>
    <row r="1119" spans="1:11">
      <c r="A1119" s="51">
        <v>41453</v>
      </c>
      <c r="B1119" s="52">
        <v>137.49649485144189</v>
      </c>
      <c r="C1119" s="53">
        <v>7563.28</v>
      </c>
      <c r="D1119" s="54">
        <f t="shared" si="119"/>
        <v>45105</v>
      </c>
      <c r="E1119" s="53">
        <f t="shared" si="120"/>
        <v>264.4981101774344</v>
      </c>
      <c r="F1119" s="55">
        <f t="shared" si="121"/>
        <v>27739.64</v>
      </c>
      <c r="H1119" s="64">
        <f t="shared" si="122"/>
        <v>45105</v>
      </c>
      <c r="I1119" s="70">
        <f t="shared" si="123"/>
        <v>6.76111347109285E-2</v>
      </c>
      <c r="J1119" s="70">
        <f t="shared" si="124"/>
        <v>0.13877798884873194</v>
      </c>
      <c r="K1119" s="71">
        <f t="shared" si="125"/>
        <v>0</v>
      </c>
    </row>
    <row r="1120" spans="1:11">
      <c r="A1120" s="51">
        <v>41456</v>
      </c>
      <c r="B1120" s="52">
        <v>137.58311764319828</v>
      </c>
      <c r="C1120" s="53">
        <v>7636.62</v>
      </c>
      <c r="D1120" s="54">
        <f t="shared" si="119"/>
        <v>45107</v>
      </c>
      <c r="E1120" s="53">
        <f t="shared" si="120"/>
        <v>264.61237336103108</v>
      </c>
      <c r="F1120" s="55">
        <f t="shared" si="121"/>
        <v>28059.65</v>
      </c>
      <c r="H1120" s="64">
        <f t="shared" si="122"/>
        <v>45107</v>
      </c>
      <c r="I1120" s="70">
        <f t="shared" si="123"/>
        <v>6.7590007438134814E-2</v>
      </c>
      <c r="J1120" s="70">
        <f t="shared" si="124"/>
        <v>0.13898526824244772</v>
      </c>
      <c r="K1120" s="71">
        <f t="shared" si="125"/>
        <v>0</v>
      </c>
    </row>
    <row r="1121" spans="1:11">
      <c r="A1121" s="51">
        <v>41457</v>
      </c>
      <c r="B1121" s="52">
        <v>137.61214768102099</v>
      </c>
      <c r="C1121" s="53">
        <v>7583.16</v>
      </c>
      <c r="D1121" s="54">
        <f t="shared" si="119"/>
        <v>45107</v>
      </c>
      <c r="E1121" s="53">
        <f t="shared" si="120"/>
        <v>264.61237336103108</v>
      </c>
      <c r="F1121" s="55">
        <f t="shared" si="121"/>
        <v>28059.65</v>
      </c>
      <c r="H1121" s="64">
        <f t="shared" si="122"/>
        <v>45107</v>
      </c>
      <c r="I1121" s="70">
        <f t="shared" si="123"/>
        <v>6.7567483902751579E-2</v>
      </c>
      <c r="J1121" s="70">
        <f t="shared" si="124"/>
        <v>0.13978569763001225</v>
      </c>
      <c r="K1121" s="71">
        <f t="shared" si="125"/>
        <v>0</v>
      </c>
    </row>
    <row r="1122" spans="1:11">
      <c r="A1122" s="51">
        <v>41458</v>
      </c>
      <c r="B1122" s="52">
        <v>137.641046232034</v>
      </c>
      <c r="C1122" s="53">
        <v>7470.96</v>
      </c>
      <c r="D1122" s="54">
        <f t="shared" si="119"/>
        <v>45110</v>
      </c>
      <c r="E1122" s="53">
        <f t="shared" si="120"/>
        <v>264.77749148200837</v>
      </c>
      <c r="F1122" s="55">
        <f t="shared" si="121"/>
        <v>28254.9</v>
      </c>
      <c r="H1122" s="64">
        <f t="shared" si="122"/>
        <v>45110</v>
      </c>
      <c r="I1122" s="70">
        <f t="shared" si="123"/>
        <v>6.7611663688760482E-2</v>
      </c>
      <c r="J1122" s="70">
        <f t="shared" si="124"/>
        <v>0.1422777997703053</v>
      </c>
      <c r="K1122" s="71">
        <f t="shared" si="125"/>
        <v>0</v>
      </c>
    </row>
    <row r="1123" spans="1:11">
      <c r="A1123" s="51">
        <v>41459</v>
      </c>
      <c r="B1123" s="52">
        <v>137.66967556965025</v>
      </c>
      <c r="C1123" s="53">
        <v>7558.46</v>
      </c>
      <c r="D1123" s="54">
        <f t="shared" si="119"/>
        <v>45111</v>
      </c>
      <c r="E1123" s="53">
        <f t="shared" si="120"/>
        <v>264.83282997772807</v>
      </c>
      <c r="F1123" s="55">
        <f t="shared" si="121"/>
        <v>28352.01</v>
      </c>
      <c r="H1123" s="64">
        <f t="shared" si="122"/>
        <v>45111</v>
      </c>
      <c r="I1123" s="70">
        <f t="shared" si="123"/>
        <v>6.7611770427677076E-2</v>
      </c>
      <c r="J1123" s="70">
        <f t="shared" si="124"/>
        <v>0.14134004043035775</v>
      </c>
      <c r="K1123" s="71">
        <f t="shared" si="125"/>
        <v>0</v>
      </c>
    </row>
    <row r="1124" spans="1:11">
      <c r="A1124" s="51">
        <v>41460</v>
      </c>
      <c r="B1124" s="52">
        <v>137.69789785314202</v>
      </c>
      <c r="C1124" s="53">
        <v>7600.32</v>
      </c>
      <c r="D1124" s="54">
        <f t="shared" si="119"/>
        <v>45112</v>
      </c>
      <c r="E1124" s="53">
        <f t="shared" si="120"/>
        <v>264.88632620938358</v>
      </c>
      <c r="F1124" s="55">
        <f t="shared" si="121"/>
        <v>28365.96</v>
      </c>
      <c r="H1124" s="64">
        <f t="shared" si="122"/>
        <v>45112</v>
      </c>
      <c r="I1124" s="70">
        <f t="shared" si="123"/>
        <v>6.7611450209358326E-2</v>
      </c>
      <c r="J1124" s="70">
        <f t="shared" si="124"/>
        <v>0.14076597914583378</v>
      </c>
      <c r="K1124" s="71">
        <f t="shared" si="125"/>
        <v>0</v>
      </c>
    </row>
    <row r="1125" spans="1:11">
      <c r="A1125" s="51">
        <v>41463</v>
      </c>
      <c r="B1125" s="52">
        <v>137.78382134140239</v>
      </c>
      <c r="C1125" s="53">
        <v>7527.28</v>
      </c>
      <c r="D1125" s="54">
        <f t="shared" si="119"/>
        <v>45114</v>
      </c>
      <c r="E1125" s="53">
        <f t="shared" si="120"/>
        <v>264.98487306528506</v>
      </c>
      <c r="F1125" s="55">
        <f t="shared" si="121"/>
        <v>28269.43</v>
      </c>
      <c r="H1125" s="64">
        <f t="shared" si="122"/>
        <v>45114</v>
      </c>
      <c r="I1125" s="70">
        <f t="shared" si="123"/>
        <v>6.7584563814144349E-2</v>
      </c>
      <c r="J1125" s="70">
        <f t="shared" si="124"/>
        <v>0.14147892629325076</v>
      </c>
      <c r="K1125" s="71">
        <f t="shared" si="125"/>
        <v>0</v>
      </c>
    </row>
    <row r="1126" spans="1:11">
      <c r="A1126" s="51">
        <v>41464</v>
      </c>
      <c r="B1126" s="52">
        <v>137.81261816006273</v>
      </c>
      <c r="C1126" s="53">
        <v>7588.74</v>
      </c>
      <c r="D1126" s="54">
        <f t="shared" si="119"/>
        <v>45114</v>
      </c>
      <c r="E1126" s="53">
        <f t="shared" si="120"/>
        <v>264.98487306528506</v>
      </c>
      <c r="F1126" s="55">
        <f t="shared" si="121"/>
        <v>28269.43</v>
      </c>
      <c r="H1126" s="64">
        <f t="shared" si="122"/>
        <v>45114</v>
      </c>
      <c r="I1126" s="70">
        <f t="shared" si="123"/>
        <v>6.7562253861209287E-2</v>
      </c>
      <c r="J1126" s="70">
        <f t="shared" si="124"/>
        <v>0.14055107406121969</v>
      </c>
      <c r="K1126" s="71">
        <f t="shared" si="125"/>
        <v>0</v>
      </c>
    </row>
    <row r="1127" spans="1:11">
      <c r="A1127" s="51">
        <v>41465</v>
      </c>
      <c r="B1127" s="52">
        <v>137.84142099725815</v>
      </c>
      <c r="C1127" s="53">
        <v>7537.06</v>
      </c>
      <c r="D1127" s="54">
        <f t="shared" si="119"/>
        <v>45117</v>
      </c>
      <c r="E1127" s="53">
        <f t="shared" si="120"/>
        <v>265.1112708497372</v>
      </c>
      <c r="F1127" s="55">
        <f t="shared" si="121"/>
        <v>28304.66</v>
      </c>
      <c r="H1127" s="64">
        <f t="shared" si="122"/>
        <v>45117</v>
      </c>
      <c r="I1127" s="70">
        <f t="shared" si="123"/>
        <v>6.7590855102812819E-2</v>
      </c>
      <c r="J1127" s="70">
        <f t="shared" si="124"/>
        <v>0.14147287827885235</v>
      </c>
      <c r="K1127" s="71">
        <f t="shared" si="125"/>
        <v>0</v>
      </c>
    </row>
    <row r="1128" spans="1:11">
      <c r="A1128" s="51">
        <v>41466</v>
      </c>
      <c r="B1128" s="52">
        <v>137.87022985424656</v>
      </c>
      <c r="C1128" s="53">
        <v>7690.45</v>
      </c>
      <c r="D1128" s="54">
        <f t="shared" si="119"/>
        <v>45118</v>
      </c>
      <c r="E1128" s="53">
        <f t="shared" si="120"/>
        <v>265.16111176865695</v>
      </c>
      <c r="F1128" s="55">
        <f t="shared" si="121"/>
        <v>28429.42</v>
      </c>
      <c r="H1128" s="64">
        <f t="shared" si="122"/>
        <v>45118</v>
      </c>
      <c r="I1128" s="70">
        <f t="shared" si="123"/>
        <v>6.7588613609307124E-2</v>
      </c>
      <c r="J1128" s="70">
        <f t="shared" si="124"/>
        <v>0.13967658240455494</v>
      </c>
      <c r="K1128" s="71">
        <f t="shared" si="125"/>
        <v>0</v>
      </c>
    </row>
    <row r="1129" spans="1:11">
      <c r="A1129" s="51">
        <v>41467</v>
      </c>
      <c r="B1129" s="52">
        <v>137.89849325136669</v>
      </c>
      <c r="C1129" s="53">
        <v>7786.81</v>
      </c>
      <c r="D1129" s="54">
        <f t="shared" si="119"/>
        <v>45119</v>
      </c>
      <c r="E1129" s="53">
        <f t="shared" si="120"/>
        <v>265.21653044101657</v>
      </c>
      <c r="F1129" s="55">
        <f t="shared" si="121"/>
        <v>28348.880000000001</v>
      </c>
      <c r="H1129" s="64">
        <f t="shared" si="122"/>
        <v>45119</v>
      </c>
      <c r="I1129" s="70">
        <f t="shared" si="123"/>
        <v>6.7589040556459867E-2</v>
      </c>
      <c r="J1129" s="70">
        <f t="shared" si="124"/>
        <v>0.1379354646575992</v>
      </c>
      <c r="K1129" s="71">
        <f t="shared" si="125"/>
        <v>0</v>
      </c>
    </row>
    <row r="1130" spans="1:11">
      <c r="A1130" s="51">
        <v>41470</v>
      </c>
      <c r="B1130" s="52">
        <v>137.98495560663528</v>
      </c>
      <c r="C1130" s="53">
        <v>7816.76</v>
      </c>
      <c r="D1130" s="54">
        <f t="shared" si="119"/>
        <v>45121</v>
      </c>
      <c r="E1130" s="53">
        <f t="shared" si="120"/>
        <v>265.32077072232505</v>
      </c>
      <c r="F1130" s="55">
        <f t="shared" si="121"/>
        <v>28618.6</v>
      </c>
      <c r="H1130" s="64">
        <f t="shared" si="122"/>
        <v>45121</v>
      </c>
      <c r="I1130" s="70">
        <f t="shared" si="123"/>
        <v>6.7564076096943593E-2</v>
      </c>
      <c r="J1130" s="70">
        <f t="shared" si="124"/>
        <v>0.13857635542783941</v>
      </c>
      <c r="K1130" s="71">
        <f t="shared" si="125"/>
        <v>0</v>
      </c>
    </row>
    <row r="1131" spans="1:11">
      <c r="A1131" s="51">
        <v>41471</v>
      </c>
      <c r="B1131" s="52">
        <v>138.02083169509299</v>
      </c>
      <c r="C1131" s="53">
        <v>7718.83</v>
      </c>
      <c r="D1131" s="54">
        <f t="shared" si="119"/>
        <v>45121</v>
      </c>
      <c r="E1131" s="53">
        <f t="shared" si="120"/>
        <v>265.32077072232505</v>
      </c>
      <c r="F1131" s="55">
        <f t="shared" si="121"/>
        <v>28618.6</v>
      </c>
      <c r="H1131" s="64">
        <f t="shared" si="122"/>
        <v>45121</v>
      </c>
      <c r="I1131" s="70">
        <f t="shared" si="123"/>
        <v>6.7536323399446152E-2</v>
      </c>
      <c r="J1131" s="70">
        <f t="shared" si="124"/>
        <v>0.14001270353303341</v>
      </c>
      <c r="K1131" s="71">
        <f t="shared" si="125"/>
        <v>0</v>
      </c>
    </row>
    <row r="1132" spans="1:11">
      <c r="A1132" s="51">
        <v>41472</v>
      </c>
      <c r="B1132" s="52">
        <v>138.05713117382879</v>
      </c>
      <c r="C1132" s="53">
        <v>7742.47</v>
      </c>
      <c r="D1132" s="54">
        <f t="shared" si="119"/>
        <v>45124</v>
      </c>
      <c r="E1132" s="53">
        <f t="shared" si="120"/>
        <v>265.48792280788007</v>
      </c>
      <c r="F1132" s="55">
        <f t="shared" si="121"/>
        <v>28833.54</v>
      </c>
      <c r="H1132" s="64">
        <f t="shared" si="122"/>
        <v>45124</v>
      </c>
      <c r="I1132" s="70">
        <f t="shared" si="123"/>
        <v>6.7575485215818132E-2</v>
      </c>
      <c r="J1132" s="70">
        <f t="shared" si="124"/>
        <v>0.14051721110865967</v>
      </c>
      <c r="K1132" s="71">
        <f t="shared" si="125"/>
        <v>0</v>
      </c>
    </row>
    <row r="1133" spans="1:11">
      <c r="A1133" s="51">
        <v>41473</v>
      </c>
      <c r="B1133" s="52">
        <v>138.0909551709664</v>
      </c>
      <c r="C1133" s="53">
        <v>7829.28</v>
      </c>
      <c r="D1133" s="54">
        <f t="shared" si="119"/>
        <v>45125</v>
      </c>
      <c r="E1133" s="53">
        <f t="shared" si="120"/>
        <v>265.52721502045563</v>
      </c>
      <c r="F1133" s="55">
        <f t="shared" si="121"/>
        <v>28888.85</v>
      </c>
      <c r="H1133" s="64">
        <f t="shared" si="122"/>
        <v>45125</v>
      </c>
      <c r="I1133" s="70">
        <f t="shared" si="123"/>
        <v>6.756513181825996E-2</v>
      </c>
      <c r="J1133" s="70">
        <f t="shared" si="124"/>
        <v>0.13946461437250113</v>
      </c>
      <c r="K1133" s="71">
        <f t="shared" si="125"/>
        <v>0</v>
      </c>
    </row>
    <row r="1134" spans="1:11">
      <c r="A1134" s="51">
        <v>41474</v>
      </c>
      <c r="B1134" s="52">
        <v>138.12492554593845</v>
      </c>
      <c r="C1134" s="53">
        <v>7818.03</v>
      </c>
      <c r="D1134" s="54">
        <f t="shared" si="119"/>
        <v>45126</v>
      </c>
      <c r="E1134" s="53">
        <f t="shared" si="120"/>
        <v>265.58005493624472</v>
      </c>
      <c r="F1134" s="55">
        <f t="shared" si="121"/>
        <v>29011.55</v>
      </c>
      <c r="H1134" s="64">
        <f t="shared" si="122"/>
        <v>45126</v>
      </c>
      <c r="I1134" s="70">
        <f t="shared" si="123"/>
        <v>6.7560115390083553E-2</v>
      </c>
      <c r="J1134" s="70">
        <f t="shared" si="124"/>
        <v>0.14011158841385885</v>
      </c>
      <c r="K1134" s="71">
        <f t="shared" si="125"/>
        <v>0</v>
      </c>
    </row>
    <row r="1135" spans="1:11">
      <c r="A1135" s="51">
        <v>41477</v>
      </c>
      <c r="B1135" s="52">
        <v>138.22810486532128</v>
      </c>
      <c r="C1135" s="53">
        <v>7821.43</v>
      </c>
      <c r="D1135" s="54">
        <f t="shared" si="119"/>
        <v>45128</v>
      </c>
      <c r="E1135" s="53">
        <f t="shared" si="120"/>
        <v>265.67832864179923</v>
      </c>
      <c r="F1135" s="55">
        <f t="shared" si="121"/>
        <v>28890.53</v>
      </c>
      <c r="H1135" s="64">
        <f t="shared" si="122"/>
        <v>45128</v>
      </c>
      <c r="I1135" s="70">
        <f t="shared" si="123"/>
        <v>6.7519895246997086E-2</v>
      </c>
      <c r="J1135" s="70">
        <f t="shared" si="124"/>
        <v>0.13958555236270054</v>
      </c>
      <c r="K1135" s="71">
        <f t="shared" si="125"/>
        <v>0</v>
      </c>
    </row>
    <row r="1136" spans="1:11">
      <c r="A1136" s="51">
        <v>41478</v>
      </c>
      <c r="B1136" s="52">
        <v>138.26404417258627</v>
      </c>
      <c r="C1136" s="53">
        <v>7881.06</v>
      </c>
      <c r="D1136" s="54">
        <f t="shared" si="119"/>
        <v>45128</v>
      </c>
      <c r="E1136" s="53">
        <f t="shared" si="120"/>
        <v>265.67832864179923</v>
      </c>
      <c r="F1136" s="55">
        <f t="shared" si="121"/>
        <v>28890.53</v>
      </c>
      <c r="H1136" s="64">
        <f t="shared" si="122"/>
        <v>45128</v>
      </c>
      <c r="I1136" s="70">
        <f t="shared" si="123"/>
        <v>6.7492143698037577E-2</v>
      </c>
      <c r="J1136" s="70">
        <f t="shared" si="124"/>
        <v>0.13872036455902292</v>
      </c>
      <c r="K1136" s="71">
        <f t="shared" si="125"/>
        <v>0</v>
      </c>
    </row>
    <row r="1137" spans="1:11">
      <c r="A1137" s="51">
        <v>41479</v>
      </c>
      <c r="B1137" s="52">
        <v>138.30497032966136</v>
      </c>
      <c r="C1137" s="53">
        <v>7767.88</v>
      </c>
      <c r="D1137" s="54">
        <f t="shared" si="119"/>
        <v>45131</v>
      </c>
      <c r="E1137" s="53">
        <f t="shared" si="120"/>
        <v>265.82578011419542</v>
      </c>
      <c r="F1137" s="55">
        <f t="shared" si="121"/>
        <v>28784.26</v>
      </c>
      <c r="H1137" s="64">
        <f t="shared" si="122"/>
        <v>45131</v>
      </c>
      <c r="I1137" s="70">
        <f t="shared" si="123"/>
        <v>6.7519780343214153E-2</v>
      </c>
      <c r="J1137" s="70">
        <f t="shared" si="124"/>
        <v>0.13994856470482042</v>
      </c>
      <c r="K1137" s="71">
        <f t="shared" si="125"/>
        <v>0</v>
      </c>
    </row>
    <row r="1138" spans="1:11">
      <c r="A1138" s="51">
        <v>41480</v>
      </c>
      <c r="B1138" s="52">
        <v>138.34646182076025</v>
      </c>
      <c r="C1138" s="53">
        <v>7660.22</v>
      </c>
      <c r="D1138" s="54">
        <f t="shared" si="119"/>
        <v>45132</v>
      </c>
      <c r="E1138" s="53">
        <f t="shared" si="120"/>
        <v>265.87655283819726</v>
      </c>
      <c r="F1138" s="55">
        <f t="shared" si="121"/>
        <v>28796.35</v>
      </c>
      <c r="H1138" s="64">
        <f t="shared" si="122"/>
        <v>45132</v>
      </c>
      <c r="I1138" s="70">
        <f t="shared" si="123"/>
        <v>6.7508147296909904E-2</v>
      </c>
      <c r="J1138" s="70">
        <f t="shared" si="124"/>
        <v>0.14158859173169347</v>
      </c>
      <c r="K1138" s="71">
        <f t="shared" si="125"/>
        <v>0</v>
      </c>
    </row>
    <row r="1139" spans="1:11">
      <c r="A1139" s="51">
        <v>41481</v>
      </c>
      <c r="B1139" s="52">
        <v>138.38782741284467</v>
      </c>
      <c r="C1139" s="53">
        <v>7633.2</v>
      </c>
      <c r="D1139" s="54">
        <f t="shared" si="119"/>
        <v>45133</v>
      </c>
      <c r="E1139" s="53">
        <f t="shared" si="120"/>
        <v>265.92680350668365</v>
      </c>
      <c r="F1139" s="55">
        <f t="shared" si="121"/>
        <v>28939.3</v>
      </c>
      <c r="H1139" s="64">
        <f t="shared" si="122"/>
        <v>45133</v>
      </c>
      <c r="I1139" s="70">
        <f t="shared" si="123"/>
        <v>6.7496407636323363E-2</v>
      </c>
      <c r="J1139" s="70">
        <f t="shared" si="124"/>
        <v>0.14255769091810078</v>
      </c>
      <c r="K1139" s="71">
        <f t="shared" si="125"/>
        <v>0</v>
      </c>
    </row>
    <row r="1140" spans="1:11">
      <c r="A1140" s="51">
        <v>41484</v>
      </c>
      <c r="B1140" s="52">
        <v>138.51445227492744</v>
      </c>
      <c r="C1140" s="53">
        <v>7563.35</v>
      </c>
      <c r="D1140" s="54">
        <f t="shared" si="119"/>
        <v>45135</v>
      </c>
      <c r="E1140" s="53">
        <f t="shared" si="120"/>
        <v>266.02281173175294</v>
      </c>
      <c r="F1140" s="55">
        <f t="shared" si="121"/>
        <v>28752.69</v>
      </c>
      <c r="H1140" s="64">
        <f t="shared" si="122"/>
        <v>45135</v>
      </c>
      <c r="I1140" s="70">
        <f t="shared" si="123"/>
        <v>6.7437311147168222E-2</v>
      </c>
      <c r="J1140" s="70">
        <f t="shared" si="124"/>
        <v>0.14286893584409421</v>
      </c>
      <c r="K1140" s="71">
        <f t="shared" si="125"/>
        <v>0</v>
      </c>
    </row>
    <row r="1141" spans="1:11">
      <c r="A1141" s="51">
        <v>41485</v>
      </c>
      <c r="B1141" s="52">
        <v>138.55669918287128</v>
      </c>
      <c r="C1141" s="53">
        <v>7466.04</v>
      </c>
      <c r="D1141" s="54">
        <f t="shared" si="119"/>
        <v>45135</v>
      </c>
      <c r="E1141" s="53">
        <f t="shared" si="120"/>
        <v>266.02281173175294</v>
      </c>
      <c r="F1141" s="55">
        <f t="shared" si="121"/>
        <v>28752.69</v>
      </c>
      <c r="H1141" s="64">
        <f t="shared" si="122"/>
        <v>45135</v>
      </c>
      <c r="I1141" s="70">
        <f t="shared" si="123"/>
        <v>6.7404759769422062E-2</v>
      </c>
      <c r="J1141" s="70">
        <f t="shared" si="124"/>
        <v>0.14434984983410382</v>
      </c>
      <c r="K1141" s="71">
        <f t="shared" si="125"/>
        <v>0</v>
      </c>
    </row>
    <row r="1142" spans="1:11">
      <c r="A1142" s="51">
        <v>41486</v>
      </c>
      <c r="B1142" s="52">
        <v>138.59909753282122</v>
      </c>
      <c r="C1142" s="53">
        <v>7449.52</v>
      </c>
      <c r="D1142" s="54">
        <f t="shared" si="119"/>
        <v>45138</v>
      </c>
      <c r="E1142" s="53">
        <f t="shared" si="120"/>
        <v>266.17604087131042</v>
      </c>
      <c r="F1142" s="55">
        <f t="shared" si="121"/>
        <v>28910.43</v>
      </c>
      <c r="H1142" s="64">
        <f t="shared" si="122"/>
        <v>45138</v>
      </c>
      <c r="I1142" s="70">
        <f t="shared" si="123"/>
        <v>6.7433567382854109E-2</v>
      </c>
      <c r="J1142" s="70">
        <f t="shared" si="124"/>
        <v>0.14522976258413367</v>
      </c>
      <c r="K1142" s="71">
        <f t="shared" si="125"/>
        <v>0</v>
      </c>
    </row>
    <row r="1143" spans="1:11">
      <c r="A1143" s="51">
        <v>41487</v>
      </c>
      <c r="B1143" s="52">
        <v>138.64109305937365</v>
      </c>
      <c r="C1143" s="53">
        <v>7431.15</v>
      </c>
      <c r="D1143" s="54">
        <f t="shared" si="119"/>
        <v>45139</v>
      </c>
      <c r="E1143" s="53">
        <f t="shared" si="120"/>
        <v>266.22927607948469</v>
      </c>
      <c r="F1143" s="55">
        <f t="shared" si="121"/>
        <v>28880.78</v>
      </c>
      <c r="H1143" s="64">
        <f t="shared" si="122"/>
        <v>45139</v>
      </c>
      <c r="I1143" s="70">
        <f t="shared" si="123"/>
        <v>6.7422575638131921E-2</v>
      </c>
      <c r="J1143" s="70">
        <f t="shared" si="124"/>
        <v>0.14539501609067784</v>
      </c>
      <c r="K1143" s="71">
        <f t="shared" si="125"/>
        <v>0</v>
      </c>
    </row>
    <row r="1144" spans="1:11">
      <c r="A1144" s="51">
        <v>41488</v>
      </c>
      <c r="B1144" s="52">
        <v>138.6818535407331</v>
      </c>
      <c r="C1144" s="53">
        <v>7366.39</v>
      </c>
      <c r="D1144" s="54">
        <f t="shared" si="119"/>
        <v>45140</v>
      </c>
      <c r="E1144" s="53">
        <f t="shared" si="120"/>
        <v>266.2819894761484</v>
      </c>
      <c r="F1144" s="55">
        <f t="shared" si="121"/>
        <v>28589.81</v>
      </c>
      <c r="H1144" s="64">
        <f t="shared" si="122"/>
        <v>45140</v>
      </c>
      <c r="I1144" s="70">
        <f t="shared" si="123"/>
        <v>6.7412330950765487E-2</v>
      </c>
      <c r="J1144" s="70">
        <f t="shared" si="124"/>
        <v>0.14523775278436846</v>
      </c>
      <c r="K1144" s="71">
        <f t="shared" si="125"/>
        <v>0</v>
      </c>
    </row>
    <row r="1145" spans="1:11">
      <c r="A1145" s="51">
        <v>41491</v>
      </c>
      <c r="B1145" s="52">
        <v>138.80042652551043</v>
      </c>
      <c r="C1145" s="53">
        <v>7376.13</v>
      </c>
      <c r="D1145" s="54">
        <f t="shared" si="119"/>
        <v>45142</v>
      </c>
      <c r="E1145" s="53">
        <f t="shared" si="120"/>
        <v>266.38345257431683</v>
      </c>
      <c r="F1145" s="55">
        <f t="shared" si="121"/>
        <v>28582.25</v>
      </c>
      <c r="H1145" s="64">
        <f t="shared" si="122"/>
        <v>45142</v>
      </c>
      <c r="I1145" s="70">
        <f t="shared" si="123"/>
        <v>6.7361771922254343E-2</v>
      </c>
      <c r="J1145" s="70">
        <f t="shared" si="124"/>
        <v>0.14505615388242288</v>
      </c>
      <c r="K1145" s="71">
        <f t="shared" si="125"/>
        <v>0</v>
      </c>
    </row>
    <row r="1146" spans="1:11">
      <c r="A1146" s="51">
        <v>41492</v>
      </c>
      <c r="B1146" s="52">
        <v>138.84026224792325</v>
      </c>
      <c r="C1146" s="53">
        <v>7190.68</v>
      </c>
      <c r="D1146" s="54">
        <f t="shared" si="119"/>
        <v>45142</v>
      </c>
      <c r="E1146" s="53">
        <f t="shared" si="120"/>
        <v>266.38345257431683</v>
      </c>
      <c r="F1146" s="55">
        <f t="shared" si="121"/>
        <v>28582.25</v>
      </c>
      <c r="H1146" s="64">
        <f t="shared" si="122"/>
        <v>45142</v>
      </c>
      <c r="I1146" s="70">
        <f t="shared" si="123"/>
        <v>6.7331143473892796E-2</v>
      </c>
      <c r="J1146" s="70">
        <f t="shared" si="124"/>
        <v>0.14797556780656418</v>
      </c>
      <c r="K1146" s="71">
        <f t="shared" si="125"/>
        <v>0</v>
      </c>
    </row>
    <row r="1147" spans="1:11">
      <c r="A1147" s="51">
        <v>41493</v>
      </c>
      <c r="B1147" s="52">
        <v>138.88080360449965</v>
      </c>
      <c r="C1147" s="53">
        <v>7160.66</v>
      </c>
      <c r="D1147" s="54">
        <f t="shared" si="119"/>
        <v>45145</v>
      </c>
      <c r="E1147" s="53">
        <f t="shared" si="120"/>
        <v>266.53129539049559</v>
      </c>
      <c r="F1147" s="55">
        <f t="shared" si="121"/>
        <v>28699.8</v>
      </c>
      <c r="H1147" s="64">
        <f t="shared" si="122"/>
        <v>45145</v>
      </c>
      <c r="I1147" s="70">
        <f t="shared" si="123"/>
        <v>6.7359202768994431E-2</v>
      </c>
      <c r="J1147" s="70">
        <f t="shared" si="124"/>
        <v>0.14892738663652594</v>
      </c>
      <c r="K1147" s="71">
        <f t="shared" si="125"/>
        <v>0</v>
      </c>
    </row>
    <row r="1148" spans="1:11">
      <c r="A1148" s="51">
        <v>41494</v>
      </c>
      <c r="B1148" s="52">
        <v>138.92107903754493</v>
      </c>
      <c r="C1148" s="53">
        <v>7221.08</v>
      </c>
      <c r="D1148" s="54">
        <f t="shared" si="119"/>
        <v>45146</v>
      </c>
      <c r="E1148" s="53">
        <f t="shared" si="120"/>
        <v>266.57660571071199</v>
      </c>
      <c r="F1148" s="55">
        <f t="shared" si="121"/>
        <v>28661.08</v>
      </c>
      <c r="H1148" s="64">
        <f t="shared" si="122"/>
        <v>45146</v>
      </c>
      <c r="I1148" s="70">
        <f t="shared" si="123"/>
        <v>6.7346397480594122E-2</v>
      </c>
      <c r="J1148" s="70">
        <f t="shared" si="124"/>
        <v>0.14780745059430611</v>
      </c>
      <c r="K1148" s="71">
        <f t="shared" si="125"/>
        <v>0</v>
      </c>
    </row>
    <row r="1149" spans="1:11">
      <c r="A1149" s="51">
        <v>41498</v>
      </c>
      <c r="B1149" s="52">
        <v>139.09111843828686</v>
      </c>
      <c r="C1149" s="53">
        <v>7281.67</v>
      </c>
      <c r="D1149" s="54">
        <f t="shared" si="119"/>
        <v>45149</v>
      </c>
      <c r="E1149" s="53">
        <f t="shared" si="120"/>
        <v>266.71151602176025</v>
      </c>
      <c r="F1149" s="55">
        <f t="shared" si="121"/>
        <v>28482.45</v>
      </c>
      <c r="H1149" s="64">
        <f t="shared" si="122"/>
        <v>45149</v>
      </c>
      <c r="I1149" s="70">
        <f t="shared" si="123"/>
        <v>6.7269840007764037E-2</v>
      </c>
      <c r="J1149" s="70">
        <f t="shared" si="124"/>
        <v>0.14613199169781721</v>
      </c>
      <c r="K1149" s="71">
        <f t="shared" si="125"/>
        <v>0</v>
      </c>
    </row>
    <row r="1150" spans="1:11">
      <c r="A1150" s="51">
        <v>41499</v>
      </c>
      <c r="B1150" s="52">
        <v>139.13423668500272</v>
      </c>
      <c r="C1150" s="53">
        <v>7397.98</v>
      </c>
      <c r="D1150" s="54">
        <f t="shared" si="119"/>
        <v>45149</v>
      </c>
      <c r="E1150" s="53">
        <f t="shared" si="120"/>
        <v>266.71151602176025</v>
      </c>
      <c r="F1150" s="55">
        <f t="shared" si="121"/>
        <v>28482.45</v>
      </c>
      <c r="H1150" s="64">
        <f t="shared" si="122"/>
        <v>45149</v>
      </c>
      <c r="I1150" s="70">
        <f t="shared" si="123"/>
        <v>6.7236760282554764E-2</v>
      </c>
      <c r="J1150" s="70">
        <f t="shared" si="124"/>
        <v>0.14431718233545721</v>
      </c>
      <c r="K1150" s="71">
        <f t="shared" si="125"/>
        <v>0</v>
      </c>
    </row>
    <row r="1151" spans="1:11">
      <c r="A1151" s="51">
        <v>41500</v>
      </c>
      <c r="B1151" s="52">
        <v>139.17722916413837</v>
      </c>
      <c r="C1151" s="53">
        <v>7454.14</v>
      </c>
      <c r="D1151" s="54">
        <f t="shared" si="119"/>
        <v>45152</v>
      </c>
      <c r="E1151" s="53">
        <f t="shared" si="120"/>
        <v>266.86354158589262</v>
      </c>
      <c r="F1151" s="55">
        <f t="shared" si="121"/>
        <v>28494.78</v>
      </c>
      <c r="H1151" s="64">
        <f t="shared" si="122"/>
        <v>45152</v>
      </c>
      <c r="I1151" s="70">
        <f t="shared" si="123"/>
        <v>6.7264603288504698E-2</v>
      </c>
      <c r="J1151" s="70">
        <f t="shared" si="124"/>
        <v>0.14350159919211714</v>
      </c>
      <c r="K1151" s="71">
        <f t="shared" si="125"/>
        <v>0</v>
      </c>
    </row>
    <row r="1152" spans="1:11">
      <c r="A1152" s="51">
        <v>41502</v>
      </c>
      <c r="B1152" s="52">
        <v>139.26435410959513</v>
      </c>
      <c r="C1152" s="53">
        <v>7149.75</v>
      </c>
      <c r="D1152" s="54">
        <f t="shared" si="119"/>
        <v>45154</v>
      </c>
      <c r="E1152" s="53">
        <f t="shared" si="120"/>
        <v>266.96815209419429</v>
      </c>
      <c r="F1152" s="55">
        <f t="shared" si="121"/>
        <v>28539.38</v>
      </c>
      <c r="H1152" s="64">
        <f t="shared" si="122"/>
        <v>45154</v>
      </c>
      <c r="I1152" s="70">
        <f t="shared" si="123"/>
        <v>6.723964229386481E-2</v>
      </c>
      <c r="J1152" s="70">
        <f t="shared" si="124"/>
        <v>0.14845866225360194</v>
      </c>
      <c r="K1152" s="71">
        <f t="shared" si="125"/>
        <v>0</v>
      </c>
    </row>
    <row r="1153" spans="1:11">
      <c r="A1153" s="51">
        <v>41505</v>
      </c>
      <c r="B1153" s="52">
        <v>139.39804788954035</v>
      </c>
      <c r="C1153" s="53">
        <v>7028.92</v>
      </c>
      <c r="D1153" s="54">
        <f t="shared" si="119"/>
        <v>45156</v>
      </c>
      <c r="E1153" s="53">
        <f t="shared" si="120"/>
        <v>267.06240010440308</v>
      </c>
      <c r="F1153" s="55">
        <f t="shared" si="121"/>
        <v>28316.31</v>
      </c>
      <c r="H1153" s="64">
        <f t="shared" si="122"/>
        <v>45156</v>
      </c>
      <c r="I1153" s="70">
        <f t="shared" si="123"/>
        <v>6.7174908607895212E-2</v>
      </c>
      <c r="J1153" s="70">
        <f t="shared" si="124"/>
        <v>0.14951543154401237</v>
      </c>
      <c r="K1153" s="71">
        <f t="shared" si="125"/>
        <v>0</v>
      </c>
    </row>
    <row r="1154" spans="1:11">
      <c r="A1154" s="51">
        <v>41506</v>
      </c>
      <c r="B1154" s="52">
        <v>139.44307345900867</v>
      </c>
      <c r="C1154" s="53">
        <v>7011.64</v>
      </c>
      <c r="D1154" s="54">
        <f t="shared" ref="D1154:D1217" si="126">VLOOKUP(EDATE(A1154,120),A:A,1,1)</f>
        <v>45156</v>
      </c>
      <c r="E1154" s="53">
        <f t="shared" ref="E1154:E1217" si="127">VLOOKUP(D1154,A:B,2,0)</f>
        <v>267.06240010440308</v>
      </c>
      <c r="F1154" s="55">
        <f t="shared" ref="F1154:F1217" si="128">VLOOKUP(D1154,A:C,3,0)</f>
        <v>28316.31</v>
      </c>
      <c r="H1154" s="64">
        <f t="shared" ref="H1154:H1217" si="129">D1154</f>
        <v>45156</v>
      </c>
      <c r="I1154" s="70">
        <f t="shared" ref="I1154:I1217" si="130">(E1154/B1154)^(1/10)-1</f>
        <v>6.7140444980513969E-2</v>
      </c>
      <c r="J1154" s="70">
        <f t="shared" ref="J1154:J1217" si="131">(F1154/C1154)^(1/10)-1</f>
        <v>0.14979841287161832</v>
      </c>
      <c r="K1154" s="71">
        <f t="shared" si="125"/>
        <v>0</v>
      </c>
    </row>
    <row r="1155" spans="1:11">
      <c r="A1155" s="51">
        <v>41507</v>
      </c>
      <c r="B1155" s="52">
        <v>139.48671914100134</v>
      </c>
      <c r="C1155" s="53">
        <v>6883.31</v>
      </c>
      <c r="D1155" s="54">
        <f t="shared" si="126"/>
        <v>45159</v>
      </c>
      <c r="E1155" s="53">
        <f t="shared" si="127"/>
        <v>267.21622804686319</v>
      </c>
      <c r="F1155" s="55">
        <f t="shared" si="128"/>
        <v>28448.83</v>
      </c>
      <c r="H1155" s="64">
        <f t="shared" si="129"/>
        <v>45159</v>
      </c>
      <c r="I1155" s="70">
        <f t="shared" si="130"/>
        <v>6.7168498673416677E-2</v>
      </c>
      <c r="J1155" s="70">
        <f t="shared" si="131"/>
        <v>0.15246224877015013</v>
      </c>
      <c r="K1155" s="71">
        <f t="shared" ref="K1155:K1218" si="132">IF(I1155&gt;J1155,1,0)</f>
        <v>0</v>
      </c>
    </row>
    <row r="1156" spans="1:11">
      <c r="A1156" s="51">
        <v>41508</v>
      </c>
      <c r="B1156" s="52">
        <v>139.53037848409247</v>
      </c>
      <c r="C1156" s="53">
        <v>7020.77</v>
      </c>
      <c r="D1156" s="54">
        <f t="shared" si="126"/>
        <v>45160</v>
      </c>
      <c r="E1156" s="53">
        <f t="shared" si="127"/>
        <v>267.26913686001643</v>
      </c>
      <c r="F1156" s="55">
        <f t="shared" si="128"/>
        <v>28453.01</v>
      </c>
      <c r="H1156" s="64">
        <f t="shared" si="129"/>
        <v>45160</v>
      </c>
      <c r="I1156" s="70">
        <f t="shared" si="130"/>
        <v>6.7156229441005522E-2</v>
      </c>
      <c r="J1156" s="70">
        <f t="shared" si="131"/>
        <v>0.15020260555296883</v>
      </c>
      <c r="K1156" s="71">
        <f t="shared" si="132"/>
        <v>0</v>
      </c>
    </row>
    <row r="1157" spans="1:11">
      <c r="A1157" s="51">
        <v>41509</v>
      </c>
      <c r="B1157" s="52">
        <v>139.57279571915163</v>
      </c>
      <c r="C1157" s="53">
        <v>7102.92</v>
      </c>
      <c r="D1157" s="54">
        <f t="shared" si="126"/>
        <v>45161</v>
      </c>
      <c r="E1157" s="53">
        <f t="shared" si="127"/>
        <v>267.3220561491147</v>
      </c>
      <c r="F1157" s="55">
        <f t="shared" si="128"/>
        <v>28522.76</v>
      </c>
      <c r="H1157" s="64">
        <f t="shared" si="129"/>
        <v>45161</v>
      </c>
      <c r="I1157" s="70">
        <f t="shared" si="130"/>
        <v>6.7144920483448667E-2</v>
      </c>
      <c r="J1157" s="70">
        <f t="shared" si="131"/>
        <v>0.14914666878718363</v>
      </c>
      <c r="K1157" s="71">
        <f t="shared" si="132"/>
        <v>0</v>
      </c>
    </row>
    <row r="1158" spans="1:11">
      <c r="A1158" s="51">
        <v>41512</v>
      </c>
      <c r="B1158" s="52">
        <v>139.70259841917044</v>
      </c>
      <c r="C1158" s="53">
        <v>7109.11</v>
      </c>
      <c r="D1158" s="54">
        <f t="shared" si="126"/>
        <v>45163</v>
      </c>
      <c r="E1158" s="53">
        <f t="shared" si="127"/>
        <v>267.42926303837322</v>
      </c>
      <c r="F1158" s="55">
        <f t="shared" si="128"/>
        <v>28261.32</v>
      </c>
      <c r="H1158" s="64">
        <f t="shared" si="129"/>
        <v>45163</v>
      </c>
      <c r="I1158" s="70">
        <f t="shared" si="130"/>
        <v>6.7088511838118592E-2</v>
      </c>
      <c r="J1158" s="70">
        <f t="shared" si="131"/>
        <v>0.14798898455087173</v>
      </c>
      <c r="K1158" s="71">
        <f t="shared" si="132"/>
        <v>0</v>
      </c>
    </row>
    <row r="1159" spans="1:11">
      <c r="A1159" s="51">
        <v>41513</v>
      </c>
      <c r="B1159" s="52">
        <v>139.7460459272788</v>
      </c>
      <c r="C1159" s="53">
        <v>6863.65</v>
      </c>
      <c r="D1159" s="54">
        <f t="shared" si="126"/>
        <v>45163</v>
      </c>
      <c r="E1159" s="53">
        <f t="shared" si="127"/>
        <v>267.42926303837322</v>
      </c>
      <c r="F1159" s="55">
        <f t="shared" si="128"/>
        <v>28261.32</v>
      </c>
      <c r="H1159" s="64">
        <f t="shared" si="129"/>
        <v>45163</v>
      </c>
      <c r="I1159" s="70">
        <f t="shared" si="130"/>
        <v>6.7055331060707601E-2</v>
      </c>
      <c r="J1159" s="70">
        <f t="shared" si="131"/>
        <v>0.15202984782520801</v>
      </c>
      <c r="K1159" s="71">
        <f t="shared" si="132"/>
        <v>0</v>
      </c>
    </row>
    <row r="1160" spans="1:11">
      <c r="A1160" s="51">
        <v>41514</v>
      </c>
      <c r="B1160" s="52">
        <v>139.78908770942439</v>
      </c>
      <c r="C1160" s="53">
        <v>6860.5</v>
      </c>
      <c r="D1160" s="54">
        <f t="shared" si="126"/>
        <v>45166</v>
      </c>
      <c r="E1160" s="53">
        <f t="shared" si="127"/>
        <v>267.58490686946158</v>
      </c>
      <c r="F1160" s="55">
        <f t="shared" si="128"/>
        <v>28320.400000000001</v>
      </c>
      <c r="H1160" s="64">
        <f t="shared" si="129"/>
        <v>45166</v>
      </c>
      <c r="I1160" s="70">
        <f t="shared" si="130"/>
        <v>6.7084555772341625E-2</v>
      </c>
      <c r="J1160" s="70">
        <f t="shared" si="131"/>
        <v>0.15232334782365009</v>
      </c>
      <c r="K1160" s="71">
        <f t="shared" si="132"/>
        <v>0</v>
      </c>
    </row>
    <row r="1161" spans="1:11">
      <c r="A1161" s="51">
        <v>41515</v>
      </c>
      <c r="B1161" s="52">
        <v>139.83228253752659</v>
      </c>
      <c r="C1161" s="53">
        <v>7021.53</v>
      </c>
      <c r="D1161" s="54">
        <f t="shared" si="126"/>
        <v>45167</v>
      </c>
      <c r="E1161" s="53">
        <f t="shared" si="127"/>
        <v>267.63681834139425</v>
      </c>
      <c r="F1161" s="55">
        <f t="shared" si="128"/>
        <v>28374.03</v>
      </c>
      <c r="H1161" s="64">
        <f t="shared" si="129"/>
        <v>45167</v>
      </c>
      <c r="I1161" s="70">
        <f t="shared" si="130"/>
        <v>6.7072287455961277E-2</v>
      </c>
      <c r="J1161" s="70">
        <f t="shared" si="131"/>
        <v>0.14987048548865833</v>
      </c>
      <c r="K1161" s="71">
        <f t="shared" si="132"/>
        <v>0</v>
      </c>
    </row>
    <row r="1162" spans="1:11">
      <c r="A1162" s="51">
        <v>41516</v>
      </c>
      <c r="B1162" s="52">
        <v>139.87563054511324</v>
      </c>
      <c r="C1162" s="53">
        <v>7103.56</v>
      </c>
      <c r="D1162" s="54">
        <f t="shared" si="126"/>
        <v>45168</v>
      </c>
      <c r="E1162" s="53">
        <f t="shared" si="127"/>
        <v>267.68820461051581</v>
      </c>
      <c r="F1162" s="55">
        <f t="shared" si="128"/>
        <v>28381.13</v>
      </c>
      <c r="H1162" s="64">
        <f t="shared" si="129"/>
        <v>45168</v>
      </c>
      <c r="I1162" s="70">
        <f t="shared" si="130"/>
        <v>6.7059699236868164E-2</v>
      </c>
      <c r="J1162" s="70">
        <f t="shared" si="131"/>
        <v>0.14856443144060871</v>
      </c>
      <c r="K1162" s="71">
        <f t="shared" si="132"/>
        <v>0</v>
      </c>
    </row>
    <row r="1163" spans="1:11">
      <c r="A1163" s="51">
        <v>41519</v>
      </c>
      <c r="B1163" s="52">
        <v>140.01117003111145</v>
      </c>
      <c r="C1163" s="53">
        <v>7206.03</v>
      </c>
      <c r="D1163" s="54">
        <f t="shared" si="126"/>
        <v>45170</v>
      </c>
      <c r="E1163" s="53">
        <f t="shared" si="127"/>
        <v>267.79314866059644</v>
      </c>
      <c r="F1163" s="55">
        <f t="shared" si="128"/>
        <v>28509.94</v>
      </c>
      <c r="H1163" s="64">
        <f t="shared" si="129"/>
        <v>45170</v>
      </c>
      <c r="I1163" s="70">
        <f t="shared" si="130"/>
        <v>6.6998177627325184E-2</v>
      </c>
      <c r="J1163" s="70">
        <f t="shared" si="131"/>
        <v>0.14744010130115526</v>
      </c>
      <c r="K1163" s="71">
        <f t="shared" si="132"/>
        <v>0</v>
      </c>
    </row>
    <row r="1164" spans="1:11">
      <c r="A1164" s="51">
        <v>41520</v>
      </c>
      <c r="B1164" s="52">
        <v>140.05597360552142</v>
      </c>
      <c r="C1164" s="53">
        <v>6936.07</v>
      </c>
      <c r="D1164" s="54">
        <f t="shared" si="126"/>
        <v>45170</v>
      </c>
      <c r="E1164" s="53">
        <f t="shared" si="127"/>
        <v>267.79314866059644</v>
      </c>
      <c r="F1164" s="55">
        <f t="shared" si="128"/>
        <v>28509.94</v>
      </c>
      <c r="H1164" s="64">
        <f t="shared" si="129"/>
        <v>45170</v>
      </c>
      <c r="I1164" s="70">
        <f t="shared" si="130"/>
        <v>6.6964039693629074E-2</v>
      </c>
      <c r="J1164" s="70">
        <f t="shared" si="131"/>
        <v>0.1518297290089865</v>
      </c>
      <c r="K1164" s="71">
        <f t="shared" si="132"/>
        <v>0</v>
      </c>
    </row>
    <row r="1165" spans="1:11">
      <c r="A1165" s="51">
        <v>41521</v>
      </c>
      <c r="B1165" s="52">
        <v>140.09911084539192</v>
      </c>
      <c r="C1165" s="53">
        <v>7074.56</v>
      </c>
      <c r="D1165" s="54">
        <f t="shared" si="126"/>
        <v>45173</v>
      </c>
      <c r="E1165" s="53">
        <f t="shared" si="127"/>
        <v>267.94820089367096</v>
      </c>
      <c r="F1165" s="55">
        <f t="shared" si="128"/>
        <v>28647.16</v>
      </c>
      <c r="H1165" s="64">
        <f t="shared" si="129"/>
        <v>45173</v>
      </c>
      <c r="I1165" s="70">
        <f t="shared" si="130"/>
        <v>6.6992941992736421E-2</v>
      </c>
      <c r="J1165" s="70">
        <f t="shared" si="131"/>
        <v>0.15010691314548263</v>
      </c>
      <c r="K1165" s="71">
        <f t="shared" si="132"/>
        <v>0</v>
      </c>
    </row>
    <row r="1166" spans="1:11">
      <c r="A1166" s="51">
        <v>41522</v>
      </c>
      <c r="B1166" s="52">
        <v>140.13987968664793</v>
      </c>
      <c r="C1166" s="53">
        <v>7265.29</v>
      </c>
      <c r="D1166" s="54">
        <f t="shared" si="126"/>
        <v>45174</v>
      </c>
      <c r="E1166" s="53">
        <f t="shared" si="127"/>
        <v>268.00098668924699</v>
      </c>
      <c r="F1166" s="55">
        <f t="shared" si="128"/>
        <v>28714.78</v>
      </c>
      <c r="H1166" s="64">
        <f t="shared" si="129"/>
        <v>45174</v>
      </c>
      <c r="I1166" s="70">
        <f t="shared" si="130"/>
        <v>6.6982914752848899E-2</v>
      </c>
      <c r="J1166" s="70">
        <f t="shared" si="131"/>
        <v>0.1473218219589103</v>
      </c>
      <c r="K1166" s="71">
        <f t="shared" si="132"/>
        <v>0</v>
      </c>
    </row>
    <row r="1167" spans="1:11">
      <c r="A1167" s="51">
        <v>41523</v>
      </c>
      <c r="B1167" s="52">
        <v>140.18023997199771</v>
      </c>
      <c r="C1167" s="53">
        <v>7381.47</v>
      </c>
      <c r="D1167" s="54">
        <f t="shared" si="126"/>
        <v>45175</v>
      </c>
      <c r="E1167" s="53">
        <f t="shared" si="127"/>
        <v>268.05110287375788</v>
      </c>
      <c r="F1167" s="55">
        <f t="shared" si="128"/>
        <v>28767.78</v>
      </c>
      <c r="H1167" s="64">
        <f t="shared" si="129"/>
        <v>45175</v>
      </c>
      <c r="I1167" s="70">
        <f t="shared" si="130"/>
        <v>6.6972140838613692E-2</v>
      </c>
      <c r="J1167" s="70">
        <f t="shared" si="131"/>
        <v>0.14571434035039155</v>
      </c>
      <c r="K1167" s="71">
        <f t="shared" si="132"/>
        <v>0</v>
      </c>
    </row>
    <row r="1168" spans="1:11">
      <c r="A1168" s="51">
        <v>41527</v>
      </c>
      <c r="B1168" s="52">
        <v>140.34453121324489</v>
      </c>
      <c r="C1168" s="53">
        <v>7662.66</v>
      </c>
      <c r="D1168" s="54">
        <f t="shared" si="126"/>
        <v>45177</v>
      </c>
      <c r="E1168" s="53">
        <f t="shared" si="127"/>
        <v>268.15216765857207</v>
      </c>
      <c r="F1168" s="55">
        <f t="shared" si="128"/>
        <v>29074.22</v>
      </c>
      <c r="H1168" s="64">
        <f t="shared" si="129"/>
        <v>45177</v>
      </c>
      <c r="I1168" s="70">
        <f t="shared" si="130"/>
        <v>6.6887389348288639E-2</v>
      </c>
      <c r="J1168" s="70">
        <f t="shared" si="131"/>
        <v>0.1426490204006714</v>
      </c>
      <c r="K1168" s="71">
        <f t="shared" si="132"/>
        <v>0</v>
      </c>
    </row>
    <row r="1169" spans="1:11">
      <c r="A1169" s="51">
        <v>41528</v>
      </c>
      <c r="B1169" s="52">
        <v>140.38565216089037</v>
      </c>
      <c r="C1169" s="53">
        <v>7683.92</v>
      </c>
      <c r="D1169" s="54">
        <f t="shared" si="126"/>
        <v>45180</v>
      </c>
      <c r="E1169" s="53">
        <f t="shared" si="127"/>
        <v>268.30018765511966</v>
      </c>
      <c r="F1169" s="55">
        <f t="shared" si="128"/>
        <v>29333</v>
      </c>
      <c r="H1169" s="64">
        <f t="shared" si="129"/>
        <v>45180</v>
      </c>
      <c r="I1169" s="70">
        <f t="shared" si="130"/>
        <v>6.6915010419615673E-2</v>
      </c>
      <c r="J1169" s="70">
        <f t="shared" si="131"/>
        <v>0.14334517871719643</v>
      </c>
      <c r="K1169" s="71">
        <f t="shared" si="132"/>
        <v>0</v>
      </c>
    </row>
    <row r="1170" spans="1:11">
      <c r="A1170" s="51">
        <v>41529</v>
      </c>
      <c r="B1170" s="52">
        <v>140.42678515697352</v>
      </c>
      <c r="C1170" s="53">
        <v>7602.81</v>
      </c>
      <c r="D1170" s="54">
        <f t="shared" si="126"/>
        <v>45181</v>
      </c>
      <c r="E1170" s="53">
        <f t="shared" si="127"/>
        <v>268.34499378645808</v>
      </c>
      <c r="F1170" s="55">
        <f t="shared" si="128"/>
        <v>29328.37</v>
      </c>
      <c r="H1170" s="64">
        <f t="shared" si="129"/>
        <v>45181</v>
      </c>
      <c r="I1170" s="70">
        <f t="shared" si="130"/>
        <v>6.6901570466327831E-2</v>
      </c>
      <c r="J1170" s="70">
        <f t="shared" si="131"/>
        <v>0.14454106391390176</v>
      </c>
      <c r="K1170" s="71">
        <f t="shared" si="132"/>
        <v>0</v>
      </c>
    </row>
    <row r="1171" spans="1:11">
      <c r="A1171" s="51">
        <v>41530</v>
      </c>
      <c r="B1171" s="52">
        <v>140.46821105859482</v>
      </c>
      <c r="C1171" s="53">
        <v>7602.85</v>
      </c>
      <c r="D1171" s="54">
        <f t="shared" si="126"/>
        <v>45182</v>
      </c>
      <c r="E1171" s="53">
        <f t="shared" si="127"/>
        <v>268.39758940524024</v>
      </c>
      <c r="F1171" s="55">
        <f t="shared" si="128"/>
        <v>29441.040000000001</v>
      </c>
      <c r="H1171" s="64">
        <f t="shared" si="129"/>
        <v>45182</v>
      </c>
      <c r="I1171" s="70">
        <f t="shared" si="130"/>
        <v>6.6891010785443683E-2</v>
      </c>
      <c r="J1171" s="70">
        <f t="shared" si="131"/>
        <v>0.14497939845960151</v>
      </c>
      <c r="K1171" s="71">
        <f t="shared" si="132"/>
        <v>0</v>
      </c>
    </row>
    <row r="1172" spans="1:11">
      <c r="A1172" s="51">
        <v>41533</v>
      </c>
      <c r="B1172" s="52">
        <v>140.59210402074851</v>
      </c>
      <c r="C1172" s="53">
        <v>7589.78</v>
      </c>
      <c r="D1172" s="54">
        <f t="shared" si="126"/>
        <v>45184</v>
      </c>
      <c r="E1172" s="53">
        <f t="shared" si="127"/>
        <v>268.52536180830424</v>
      </c>
      <c r="F1172" s="55">
        <f t="shared" si="128"/>
        <v>29620.53</v>
      </c>
      <c r="H1172" s="64">
        <f t="shared" si="129"/>
        <v>45184</v>
      </c>
      <c r="I1172" s="70">
        <f t="shared" si="130"/>
        <v>6.6847731298648627E-2</v>
      </c>
      <c r="J1172" s="70">
        <f t="shared" si="131"/>
        <v>0.14587267657082159</v>
      </c>
      <c r="K1172" s="71">
        <f t="shared" si="132"/>
        <v>0</v>
      </c>
    </row>
    <row r="1173" spans="1:11">
      <c r="A1173" s="51">
        <v>41534</v>
      </c>
      <c r="B1173" s="52">
        <v>140.63329750722662</v>
      </c>
      <c r="C1173" s="53">
        <v>7602.59</v>
      </c>
      <c r="D1173" s="54">
        <f t="shared" si="126"/>
        <v>45184</v>
      </c>
      <c r="E1173" s="53">
        <f t="shared" si="127"/>
        <v>268.52536180830424</v>
      </c>
      <c r="F1173" s="55">
        <f t="shared" si="128"/>
        <v>29620.53</v>
      </c>
      <c r="H1173" s="64">
        <f t="shared" si="129"/>
        <v>45184</v>
      </c>
      <c r="I1173" s="70">
        <f t="shared" si="130"/>
        <v>6.6816477696418408E-2</v>
      </c>
      <c r="J1173" s="70">
        <f t="shared" si="131"/>
        <v>0.14567945596268128</v>
      </c>
      <c r="K1173" s="71">
        <f t="shared" si="132"/>
        <v>0</v>
      </c>
    </row>
    <row r="1174" spans="1:11">
      <c r="A1174" s="51">
        <v>41535</v>
      </c>
      <c r="B1174" s="52">
        <v>140.67422179680122</v>
      </c>
      <c r="C1174" s="53">
        <v>7666.62</v>
      </c>
      <c r="D1174" s="54">
        <f t="shared" si="126"/>
        <v>45187</v>
      </c>
      <c r="E1174" s="53">
        <f t="shared" si="127"/>
        <v>268.67681011236414</v>
      </c>
      <c r="F1174" s="55">
        <f t="shared" si="128"/>
        <v>29533.91</v>
      </c>
      <c r="H1174" s="64">
        <f t="shared" si="129"/>
        <v>45187</v>
      </c>
      <c r="I1174" s="70">
        <f t="shared" si="130"/>
        <v>6.6845589738419697E-2</v>
      </c>
      <c r="J1174" s="70">
        <f t="shared" si="131"/>
        <v>0.1443837991285446</v>
      </c>
      <c r="K1174" s="71">
        <f t="shared" si="132"/>
        <v>0</v>
      </c>
    </row>
    <row r="1175" spans="1:11">
      <c r="A1175" s="51">
        <v>41536</v>
      </c>
      <c r="B1175" s="52">
        <v>140.71304788201712</v>
      </c>
      <c r="C1175" s="53">
        <v>7949.11</v>
      </c>
      <c r="D1175" s="54">
        <f t="shared" si="126"/>
        <v>45187</v>
      </c>
      <c r="E1175" s="53">
        <f t="shared" si="127"/>
        <v>268.67681011236414</v>
      </c>
      <c r="F1175" s="55">
        <f t="shared" si="128"/>
        <v>29533.91</v>
      </c>
      <c r="H1175" s="64">
        <f t="shared" si="129"/>
        <v>45187</v>
      </c>
      <c r="I1175" s="70">
        <f t="shared" si="130"/>
        <v>6.6816149269021352E-2</v>
      </c>
      <c r="J1175" s="70">
        <f t="shared" si="131"/>
        <v>0.14025042826669942</v>
      </c>
      <c r="K1175" s="71">
        <f t="shared" si="132"/>
        <v>0</v>
      </c>
    </row>
    <row r="1176" spans="1:11">
      <c r="A1176" s="51">
        <v>41537</v>
      </c>
      <c r="B1176" s="52">
        <v>140.75033683970585</v>
      </c>
      <c r="C1176" s="53">
        <v>7814.61</v>
      </c>
      <c r="D1176" s="54">
        <f t="shared" si="126"/>
        <v>45189</v>
      </c>
      <c r="E1176" s="53">
        <f t="shared" si="127"/>
        <v>268.79986409139559</v>
      </c>
      <c r="F1176" s="55">
        <f t="shared" si="128"/>
        <v>29193.69</v>
      </c>
      <c r="H1176" s="64">
        <f t="shared" si="129"/>
        <v>45189</v>
      </c>
      <c r="I1176" s="70">
        <f t="shared" si="130"/>
        <v>6.6836731578879593E-2</v>
      </c>
      <c r="J1176" s="70">
        <f t="shared" si="131"/>
        <v>0.14087527528007548</v>
      </c>
      <c r="K1176" s="71">
        <f t="shared" si="132"/>
        <v>0</v>
      </c>
    </row>
    <row r="1177" spans="1:11">
      <c r="A1177" s="51">
        <v>41540</v>
      </c>
      <c r="B1177" s="52">
        <v>140.86476686355653</v>
      </c>
      <c r="C1177" s="53">
        <v>7655.56</v>
      </c>
      <c r="D1177" s="54">
        <f t="shared" si="126"/>
        <v>45191</v>
      </c>
      <c r="E1177" s="53">
        <f t="shared" si="127"/>
        <v>268.90416855521477</v>
      </c>
      <c r="F1177" s="55">
        <f t="shared" si="128"/>
        <v>28860.46</v>
      </c>
      <c r="H1177" s="64">
        <f t="shared" si="129"/>
        <v>45191</v>
      </c>
      <c r="I1177" s="70">
        <f t="shared" si="130"/>
        <v>6.6791423203509392E-2</v>
      </c>
      <c r="J1177" s="70">
        <f t="shared" si="131"/>
        <v>0.14191197787958876</v>
      </c>
      <c r="K1177" s="71">
        <f t="shared" si="132"/>
        <v>0</v>
      </c>
    </row>
    <row r="1178" spans="1:11">
      <c r="A1178" s="51">
        <v>41541</v>
      </c>
      <c r="B1178" s="52">
        <v>140.90265948584283</v>
      </c>
      <c r="C1178" s="53">
        <v>7659.09</v>
      </c>
      <c r="D1178" s="54">
        <f t="shared" si="126"/>
        <v>45191</v>
      </c>
      <c r="E1178" s="53">
        <f t="shared" si="127"/>
        <v>268.90416855521477</v>
      </c>
      <c r="F1178" s="55">
        <f t="shared" si="128"/>
        <v>28860.46</v>
      </c>
      <c r="H1178" s="64">
        <f t="shared" si="129"/>
        <v>45191</v>
      </c>
      <c r="I1178" s="70">
        <f t="shared" si="130"/>
        <v>6.6762730759100997E-2</v>
      </c>
      <c r="J1178" s="70">
        <f t="shared" si="131"/>
        <v>0.1418593373498731</v>
      </c>
      <c r="K1178" s="71">
        <f t="shared" si="132"/>
        <v>0</v>
      </c>
    </row>
    <row r="1179" spans="1:11">
      <c r="A1179" s="51">
        <v>41542</v>
      </c>
      <c r="B1179" s="52">
        <v>140.94042139858502</v>
      </c>
      <c r="C1179" s="53">
        <v>7634.9</v>
      </c>
      <c r="D1179" s="54">
        <f t="shared" si="126"/>
        <v>45194</v>
      </c>
      <c r="E1179" s="53">
        <f t="shared" si="127"/>
        <v>268.99210021833233</v>
      </c>
      <c r="F1179" s="55">
        <f t="shared" si="128"/>
        <v>28860.9</v>
      </c>
      <c r="H1179" s="64">
        <f t="shared" si="129"/>
        <v>45194</v>
      </c>
      <c r="I1179" s="70">
        <f t="shared" si="130"/>
        <v>6.676902280589192E-2</v>
      </c>
      <c r="J1179" s="70">
        <f t="shared" si="131"/>
        <v>0.14222234443712778</v>
      </c>
      <c r="K1179" s="71">
        <f t="shared" si="132"/>
        <v>0</v>
      </c>
    </row>
    <row r="1180" spans="1:11">
      <c r="A1180" s="51">
        <v>41543</v>
      </c>
      <c r="B1180" s="52">
        <v>140.97805249109845</v>
      </c>
      <c r="C1180" s="53">
        <v>7645.82</v>
      </c>
      <c r="D1180" s="54">
        <f t="shared" si="126"/>
        <v>45195</v>
      </c>
      <c r="E1180" s="53">
        <f t="shared" si="127"/>
        <v>269.06150018018866</v>
      </c>
      <c r="F1180" s="55">
        <f t="shared" si="128"/>
        <v>28846.47</v>
      </c>
      <c r="H1180" s="64">
        <f t="shared" si="129"/>
        <v>45195</v>
      </c>
      <c r="I1180" s="70">
        <f t="shared" si="130"/>
        <v>6.6768062966161335E-2</v>
      </c>
      <c r="J1180" s="70">
        <f t="shared" si="131"/>
        <v>0.14200198968945377</v>
      </c>
      <c r="K1180" s="71">
        <f t="shared" si="132"/>
        <v>0</v>
      </c>
    </row>
    <row r="1181" spans="1:11">
      <c r="A1181" s="51">
        <v>41544</v>
      </c>
      <c r="B1181" s="52">
        <v>141.01555265306109</v>
      </c>
      <c r="C1181" s="53">
        <v>7582.1</v>
      </c>
      <c r="D1181" s="54">
        <f t="shared" si="126"/>
        <v>45196</v>
      </c>
      <c r="E1181" s="53">
        <f t="shared" si="127"/>
        <v>269.12150089472885</v>
      </c>
      <c r="F1181" s="55">
        <f t="shared" si="128"/>
        <v>28922.43</v>
      </c>
      <c r="H1181" s="64">
        <f t="shared" si="129"/>
        <v>45196</v>
      </c>
      <c r="I1181" s="70">
        <f t="shared" si="130"/>
        <v>6.6763476994619708E-2</v>
      </c>
      <c r="J1181" s="70">
        <f t="shared" si="131"/>
        <v>0.14325873182899329</v>
      </c>
      <c r="K1181" s="71">
        <f t="shared" si="132"/>
        <v>0</v>
      </c>
    </row>
    <row r="1182" spans="1:11">
      <c r="A1182" s="51">
        <v>41547</v>
      </c>
      <c r="B1182" s="52">
        <v>141.12808306407825</v>
      </c>
      <c r="C1182" s="53">
        <v>7454.82</v>
      </c>
      <c r="D1182" s="54">
        <f t="shared" si="126"/>
        <v>45198</v>
      </c>
      <c r="E1182" s="53">
        <f t="shared" si="127"/>
        <v>269.25067921515836</v>
      </c>
      <c r="F1182" s="55">
        <f t="shared" si="128"/>
        <v>28807.77</v>
      </c>
      <c r="H1182" s="64">
        <f t="shared" si="129"/>
        <v>45198</v>
      </c>
      <c r="I1182" s="70">
        <f t="shared" si="130"/>
        <v>6.6729576117453115E-2</v>
      </c>
      <c r="J1182" s="70">
        <f t="shared" si="131"/>
        <v>0.14474102677660294</v>
      </c>
      <c r="K1182" s="71">
        <f t="shared" si="132"/>
        <v>0</v>
      </c>
    </row>
    <row r="1183" spans="1:11">
      <c r="A1183" s="51">
        <v>41548</v>
      </c>
      <c r="B1183" s="52">
        <v>141.16519974992408</v>
      </c>
      <c r="C1183" s="53">
        <v>7512.98</v>
      </c>
      <c r="D1183" s="54">
        <f t="shared" si="126"/>
        <v>45198</v>
      </c>
      <c r="E1183" s="53">
        <f t="shared" si="127"/>
        <v>269.25067921515836</v>
      </c>
      <c r="F1183" s="55">
        <f t="shared" si="128"/>
        <v>28807.77</v>
      </c>
      <c r="H1183" s="64">
        <f t="shared" si="129"/>
        <v>45198</v>
      </c>
      <c r="I1183" s="70">
        <f t="shared" si="130"/>
        <v>6.6701525187008226E-2</v>
      </c>
      <c r="J1183" s="70">
        <f t="shared" si="131"/>
        <v>0.1438517496678986</v>
      </c>
      <c r="K1183" s="71">
        <f t="shared" si="132"/>
        <v>0</v>
      </c>
    </row>
    <row r="1184" spans="1:11">
      <c r="A1184" s="51">
        <v>41550</v>
      </c>
      <c r="B1184" s="52">
        <v>141.23917031459305</v>
      </c>
      <c r="C1184" s="53">
        <v>7681.5</v>
      </c>
      <c r="D1184" s="54">
        <f t="shared" si="126"/>
        <v>45202</v>
      </c>
      <c r="E1184" s="53">
        <f t="shared" si="127"/>
        <v>269.4736187775485</v>
      </c>
      <c r="F1184" s="55">
        <f t="shared" si="128"/>
        <v>28647.040000000001</v>
      </c>
      <c r="H1184" s="64">
        <f t="shared" si="129"/>
        <v>45202</v>
      </c>
      <c r="I1184" s="70">
        <f t="shared" si="130"/>
        <v>6.6733931499529664E-2</v>
      </c>
      <c r="J1184" s="70">
        <f t="shared" si="131"/>
        <v>0.14067880494560225</v>
      </c>
      <c r="K1184" s="71">
        <f t="shared" si="132"/>
        <v>0</v>
      </c>
    </row>
    <row r="1185" spans="1:11">
      <c r="A1185" s="51">
        <v>41551</v>
      </c>
      <c r="B1185" s="52">
        <v>141.27532754219359</v>
      </c>
      <c r="C1185" s="53">
        <v>7678.38</v>
      </c>
      <c r="D1185" s="54">
        <f t="shared" si="126"/>
        <v>45203</v>
      </c>
      <c r="E1185" s="53">
        <f t="shared" si="127"/>
        <v>269.52751350130399</v>
      </c>
      <c r="F1185" s="55">
        <f t="shared" si="128"/>
        <v>28511.13</v>
      </c>
      <c r="H1185" s="64">
        <f t="shared" si="129"/>
        <v>45203</v>
      </c>
      <c r="I1185" s="70">
        <f t="shared" si="130"/>
        <v>6.6727959167925732E-2</v>
      </c>
      <c r="J1185" s="70">
        <f t="shared" si="131"/>
        <v>0.14018279380401966</v>
      </c>
      <c r="K1185" s="71">
        <f t="shared" si="132"/>
        <v>0</v>
      </c>
    </row>
    <row r="1186" spans="1:11">
      <c r="A1186" s="51">
        <v>41554</v>
      </c>
      <c r="B1186" s="52">
        <v>141.38552229767652</v>
      </c>
      <c r="C1186" s="53">
        <v>7676.89</v>
      </c>
      <c r="D1186" s="54">
        <f t="shared" si="126"/>
        <v>45205</v>
      </c>
      <c r="E1186" s="53">
        <f t="shared" si="127"/>
        <v>269.61781272359002</v>
      </c>
      <c r="F1186" s="55">
        <f t="shared" si="128"/>
        <v>28830.080000000002</v>
      </c>
      <c r="H1186" s="64">
        <f t="shared" si="129"/>
        <v>45205</v>
      </c>
      <c r="I1186" s="70">
        <f t="shared" si="130"/>
        <v>6.6680520246688024E-2</v>
      </c>
      <c r="J1186" s="70">
        <f t="shared" si="131"/>
        <v>0.14147407676397905</v>
      </c>
      <c r="K1186" s="71">
        <f t="shared" si="132"/>
        <v>0</v>
      </c>
    </row>
    <row r="1187" spans="1:11">
      <c r="A1187" s="51">
        <v>41555</v>
      </c>
      <c r="B1187" s="52">
        <v>141.42058590720634</v>
      </c>
      <c r="C1187" s="53">
        <v>7705.81</v>
      </c>
      <c r="D1187" s="54">
        <f t="shared" si="126"/>
        <v>45205</v>
      </c>
      <c r="E1187" s="53">
        <f t="shared" si="127"/>
        <v>269.61781272359002</v>
      </c>
      <c r="F1187" s="55">
        <f t="shared" si="128"/>
        <v>28830.080000000002</v>
      </c>
      <c r="H1187" s="64">
        <f t="shared" si="129"/>
        <v>45205</v>
      </c>
      <c r="I1187" s="70">
        <f t="shared" si="130"/>
        <v>6.6654070177441183E-2</v>
      </c>
      <c r="J1187" s="70">
        <f t="shared" si="131"/>
        <v>0.14104495491027058</v>
      </c>
      <c r="K1187" s="71">
        <f t="shared" si="132"/>
        <v>0</v>
      </c>
    </row>
    <row r="1188" spans="1:11">
      <c r="A1188" s="51">
        <v>41556</v>
      </c>
      <c r="B1188" s="52">
        <v>141.45551679192545</v>
      </c>
      <c r="C1188" s="53">
        <v>7808.59</v>
      </c>
      <c r="D1188" s="54">
        <f t="shared" si="126"/>
        <v>45208</v>
      </c>
      <c r="E1188" s="53">
        <f t="shared" si="127"/>
        <v>269.77877455778599</v>
      </c>
      <c r="F1188" s="55">
        <f t="shared" si="128"/>
        <v>28622.98</v>
      </c>
      <c r="H1188" s="64">
        <f t="shared" si="129"/>
        <v>45208</v>
      </c>
      <c r="I1188" s="70">
        <f t="shared" si="130"/>
        <v>6.6691387975225114E-2</v>
      </c>
      <c r="J1188" s="70">
        <f t="shared" si="131"/>
        <v>0.13871285298640634</v>
      </c>
      <c r="K1188" s="71">
        <f t="shared" si="132"/>
        <v>0</v>
      </c>
    </row>
    <row r="1189" spans="1:11">
      <c r="A1189" s="51">
        <v>41557</v>
      </c>
      <c r="B1189" s="52">
        <v>141.49045630457306</v>
      </c>
      <c r="C1189" s="53">
        <v>7826.14</v>
      </c>
      <c r="D1189" s="54">
        <f t="shared" si="126"/>
        <v>45209</v>
      </c>
      <c r="E1189" s="53">
        <f t="shared" si="127"/>
        <v>269.82895340985374</v>
      </c>
      <c r="F1189" s="55">
        <f t="shared" si="128"/>
        <v>28883.35</v>
      </c>
      <c r="H1189" s="64">
        <f t="shared" si="129"/>
        <v>45209</v>
      </c>
      <c r="I1189" s="70">
        <f t="shared" si="130"/>
        <v>6.6684882586014682E-2</v>
      </c>
      <c r="J1189" s="70">
        <f t="shared" si="131"/>
        <v>0.13948862725142086</v>
      </c>
      <c r="K1189" s="71">
        <f t="shared" si="132"/>
        <v>0</v>
      </c>
    </row>
    <row r="1190" spans="1:11">
      <c r="A1190" s="51">
        <v>41558</v>
      </c>
      <c r="B1190" s="52">
        <v>141.52540444728029</v>
      </c>
      <c r="C1190" s="53">
        <v>7923.95</v>
      </c>
      <c r="D1190" s="54">
        <f t="shared" si="126"/>
        <v>45210</v>
      </c>
      <c r="E1190" s="53">
        <f t="shared" si="127"/>
        <v>269.88076056890844</v>
      </c>
      <c r="F1190" s="55">
        <f t="shared" si="128"/>
        <v>29061.61</v>
      </c>
      <c r="H1190" s="64">
        <f t="shared" si="129"/>
        <v>45210</v>
      </c>
      <c r="I1190" s="70">
        <f t="shared" si="130"/>
        <v>6.6679017122758033E-2</v>
      </c>
      <c r="J1190" s="70">
        <f t="shared" si="131"/>
        <v>0.13877465926401511</v>
      </c>
      <c r="K1190" s="71">
        <f t="shared" si="132"/>
        <v>0</v>
      </c>
    </row>
    <row r="1191" spans="1:11">
      <c r="A1191" s="51">
        <v>41561</v>
      </c>
      <c r="B1191" s="52">
        <v>141.63027477197573</v>
      </c>
      <c r="C1191" s="53">
        <v>7945.36</v>
      </c>
      <c r="D1191" s="54">
        <f t="shared" si="126"/>
        <v>45212</v>
      </c>
      <c r="E1191" s="53">
        <f t="shared" si="127"/>
        <v>269.98710405994609</v>
      </c>
      <c r="F1191" s="55">
        <f t="shared" si="128"/>
        <v>28973.14</v>
      </c>
      <c r="H1191" s="64">
        <f t="shared" si="129"/>
        <v>45212</v>
      </c>
      <c r="I1191" s="70">
        <f t="shared" si="130"/>
        <v>6.6642029132283565E-2</v>
      </c>
      <c r="J1191" s="70">
        <f t="shared" si="131"/>
        <v>0.13812037562759416</v>
      </c>
      <c r="K1191" s="71">
        <f t="shared" si="132"/>
        <v>0</v>
      </c>
    </row>
    <row r="1192" spans="1:11">
      <c r="A1192" s="51">
        <v>41562</v>
      </c>
      <c r="B1192" s="52">
        <v>141.66525744984443</v>
      </c>
      <c r="C1192" s="53">
        <v>7914.65</v>
      </c>
      <c r="D1192" s="54">
        <f t="shared" si="126"/>
        <v>45212</v>
      </c>
      <c r="E1192" s="53">
        <f t="shared" si="127"/>
        <v>269.98710405994609</v>
      </c>
      <c r="F1192" s="55">
        <f t="shared" si="128"/>
        <v>28973.14</v>
      </c>
      <c r="H1192" s="64">
        <f t="shared" si="129"/>
        <v>45212</v>
      </c>
      <c r="I1192" s="70">
        <f t="shared" si="130"/>
        <v>6.6615686652657269E-2</v>
      </c>
      <c r="J1192" s="70">
        <f t="shared" si="131"/>
        <v>0.13856121379931019</v>
      </c>
      <c r="K1192" s="71">
        <f t="shared" si="132"/>
        <v>0</v>
      </c>
    </row>
    <row r="1193" spans="1:11">
      <c r="A1193" s="51">
        <v>41564</v>
      </c>
      <c r="B1193" s="52">
        <v>141.73495675650975</v>
      </c>
      <c r="C1193" s="53">
        <v>7861.46</v>
      </c>
      <c r="D1193" s="54">
        <f t="shared" si="126"/>
        <v>45216</v>
      </c>
      <c r="E1193" s="53">
        <f t="shared" si="127"/>
        <v>270.18935347039849</v>
      </c>
      <c r="F1193" s="55">
        <f t="shared" si="128"/>
        <v>29061.8</v>
      </c>
      <c r="H1193" s="64">
        <f t="shared" si="129"/>
        <v>45216</v>
      </c>
      <c r="I1193" s="70">
        <f t="shared" si="130"/>
        <v>6.664309350510278E-2</v>
      </c>
      <c r="J1193" s="70">
        <f t="shared" si="131"/>
        <v>0.13967738383669981</v>
      </c>
      <c r="K1193" s="71">
        <f t="shared" si="132"/>
        <v>0</v>
      </c>
    </row>
    <row r="1194" spans="1:11">
      <c r="A1194" s="51">
        <v>41565</v>
      </c>
      <c r="B1194" s="52">
        <v>141.76897314613132</v>
      </c>
      <c r="C1194" s="53">
        <v>8048</v>
      </c>
      <c r="D1194" s="54">
        <f t="shared" si="126"/>
        <v>45217</v>
      </c>
      <c r="E1194" s="53">
        <f t="shared" si="127"/>
        <v>270.2428509623856</v>
      </c>
      <c r="F1194" s="55">
        <f t="shared" si="128"/>
        <v>28855.87</v>
      </c>
      <c r="H1194" s="64">
        <f t="shared" si="129"/>
        <v>45217</v>
      </c>
      <c r="I1194" s="70">
        <f t="shared" si="130"/>
        <v>6.6638614594396683E-2</v>
      </c>
      <c r="J1194" s="70">
        <f t="shared" si="131"/>
        <v>0.1361995698002092</v>
      </c>
      <c r="K1194" s="71">
        <f t="shared" si="132"/>
        <v>0</v>
      </c>
    </row>
    <row r="1195" spans="1:11">
      <c r="A1195" s="51">
        <v>41568</v>
      </c>
      <c r="B1195" s="52">
        <v>141.87359864831313</v>
      </c>
      <c r="C1195" s="53">
        <v>8068.29</v>
      </c>
      <c r="D1195" s="54">
        <f t="shared" si="126"/>
        <v>45219</v>
      </c>
      <c r="E1195" s="53">
        <f t="shared" si="127"/>
        <v>270.33663331733561</v>
      </c>
      <c r="F1195" s="55">
        <f t="shared" si="128"/>
        <v>28674.78</v>
      </c>
      <c r="H1195" s="64">
        <f t="shared" si="129"/>
        <v>45219</v>
      </c>
      <c r="I1195" s="70">
        <f t="shared" si="130"/>
        <v>6.6596935641640043E-2</v>
      </c>
      <c r="J1195" s="70">
        <f t="shared" si="131"/>
        <v>0.13519863302054125</v>
      </c>
      <c r="K1195" s="71">
        <f t="shared" si="132"/>
        <v>0</v>
      </c>
    </row>
    <row r="1196" spans="1:11">
      <c r="A1196" s="51">
        <v>41569</v>
      </c>
      <c r="B1196" s="52">
        <v>141.90835767998198</v>
      </c>
      <c r="C1196" s="53">
        <v>8065.66</v>
      </c>
      <c r="D1196" s="54">
        <f t="shared" si="126"/>
        <v>45219</v>
      </c>
      <c r="E1196" s="53">
        <f t="shared" si="127"/>
        <v>270.33663331733561</v>
      </c>
      <c r="F1196" s="55">
        <f t="shared" si="128"/>
        <v>28674.78</v>
      </c>
      <c r="H1196" s="64">
        <f t="shared" si="129"/>
        <v>45219</v>
      </c>
      <c r="I1196" s="70">
        <f t="shared" si="130"/>
        <v>6.6570807537349452E-2</v>
      </c>
      <c r="J1196" s="70">
        <f t="shared" si="131"/>
        <v>0.13523564343770156</v>
      </c>
      <c r="K1196" s="71">
        <f t="shared" si="132"/>
        <v>0</v>
      </c>
    </row>
    <row r="1197" spans="1:11">
      <c r="A1197" s="51">
        <v>41570</v>
      </c>
      <c r="B1197" s="52">
        <v>141.94312522761359</v>
      </c>
      <c r="C1197" s="53">
        <v>8033.91</v>
      </c>
      <c r="D1197" s="54">
        <f t="shared" si="126"/>
        <v>45222</v>
      </c>
      <c r="E1197" s="53">
        <f t="shared" si="127"/>
        <v>270.48829216862663</v>
      </c>
      <c r="F1197" s="55">
        <f t="shared" si="128"/>
        <v>28291.96</v>
      </c>
      <c r="H1197" s="64">
        <f t="shared" si="129"/>
        <v>45222</v>
      </c>
      <c r="I1197" s="70">
        <f t="shared" si="130"/>
        <v>6.660449813014746E-2</v>
      </c>
      <c r="J1197" s="70">
        <f t="shared" si="131"/>
        <v>0.13415812223960177</v>
      </c>
      <c r="K1197" s="71">
        <f t="shared" si="132"/>
        <v>0</v>
      </c>
    </row>
    <row r="1198" spans="1:11">
      <c r="A1198" s="51">
        <v>41571</v>
      </c>
      <c r="B1198" s="52">
        <v>141.97790129329437</v>
      </c>
      <c r="C1198" s="53">
        <v>8015.83</v>
      </c>
      <c r="D1198" s="54">
        <f t="shared" si="126"/>
        <v>45222</v>
      </c>
      <c r="E1198" s="53">
        <f t="shared" si="127"/>
        <v>270.48829216862663</v>
      </c>
      <c r="F1198" s="55">
        <f t="shared" si="128"/>
        <v>28291.96</v>
      </c>
      <c r="H1198" s="64">
        <f t="shared" si="129"/>
        <v>45222</v>
      </c>
      <c r="I1198" s="70">
        <f t="shared" si="130"/>
        <v>6.6578369840600837E-2</v>
      </c>
      <c r="J1198" s="70">
        <f t="shared" si="131"/>
        <v>0.13441367650588565</v>
      </c>
      <c r="K1198" s="71">
        <f t="shared" si="132"/>
        <v>0</v>
      </c>
    </row>
    <row r="1199" spans="1:11">
      <c r="A1199" s="51">
        <v>41572</v>
      </c>
      <c r="B1199" s="52">
        <v>142.01254390120991</v>
      </c>
      <c r="C1199" s="53">
        <v>7992.27</v>
      </c>
      <c r="D1199" s="54">
        <f t="shared" si="126"/>
        <v>45224</v>
      </c>
      <c r="E1199" s="53">
        <f t="shared" si="127"/>
        <v>270.59324162598807</v>
      </c>
      <c r="F1199" s="55">
        <f t="shared" si="128"/>
        <v>28079.26</v>
      </c>
      <c r="H1199" s="64">
        <f t="shared" si="129"/>
        <v>45224</v>
      </c>
      <c r="I1199" s="70">
        <f t="shared" si="130"/>
        <v>6.6593723827841567E-2</v>
      </c>
      <c r="J1199" s="70">
        <f t="shared" si="131"/>
        <v>0.13389163423209838</v>
      </c>
      <c r="K1199" s="71">
        <f t="shared" si="132"/>
        <v>0</v>
      </c>
    </row>
    <row r="1200" spans="1:11">
      <c r="A1200" s="51">
        <v>41575</v>
      </c>
      <c r="B1200" s="52">
        <v>142.11649708334559</v>
      </c>
      <c r="C1200" s="53">
        <v>7935.25</v>
      </c>
      <c r="D1200" s="54">
        <f t="shared" si="126"/>
        <v>45226</v>
      </c>
      <c r="E1200" s="53">
        <f t="shared" si="127"/>
        <v>270.69526488143515</v>
      </c>
      <c r="F1200" s="55">
        <f t="shared" si="128"/>
        <v>27969.919999999998</v>
      </c>
      <c r="H1200" s="64">
        <f t="shared" si="129"/>
        <v>45226</v>
      </c>
      <c r="I1200" s="70">
        <f t="shared" si="130"/>
        <v>6.6555885189358843E-2</v>
      </c>
      <c r="J1200" s="70">
        <f t="shared" si="131"/>
        <v>0.13426116015784451</v>
      </c>
      <c r="K1200" s="71">
        <f t="shared" si="132"/>
        <v>0</v>
      </c>
    </row>
    <row r="1201" spans="1:11">
      <c r="A1201" s="51">
        <v>41576</v>
      </c>
      <c r="B1201" s="52">
        <v>142.15060504264559</v>
      </c>
      <c r="C1201" s="53">
        <v>8091.08</v>
      </c>
      <c r="D1201" s="54">
        <f t="shared" si="126"/>
        <v>45226</v>
      </c>
      <c r="E1201" s="53">
        <f t="shared" si="127"/>
        <v>270.69526488143515</v>
      </c>
      <c r="F1201" s="55">
        <f t="shared" si="128"/>
        <v>27969.919999999998</v>
      </c>
      <c r="H1201" s="64">
        <f t="shared" si="129"/>
        <v>45226</v>
      </c>
      <c r="I1201" s="70">
        <f t="shared" si="130"/>
        <v>6.6530291226395866E-2</v>
      </c>
      <c r="J1201" s="70">
        <f t="shared" si="131"/>
        <v>0.13205746504846561</v>
      </c>
      <c r="K1201" s="71">
        <f t="shared" si="132"/>
        <v>0</v>
      </c>
    </row>
    <row r="1202" spans="1:11">
      <c r="A1202" s="51">
        <v>41577</v>
      </c>
      <c r="B1202" s="52">
        <v>142.18457903725081</v>
      </c>
      <c r="C1202" s="53">
        <v>8131.16</v>
      </c>
      <c r="D1202" s="54">
        <f t="shared" si="126"/>
        <v>45229</v>
      </c>
      <c r="E1202" s="53">
        <f t="shared" si="127"/>
        <v>270.85930621195331</v>
      </c>
      <c r="F1202" s="55">
        <f t="shared" si="128"/>
        <v>28107.42</v>
      </c>
      <c r="H1202" s="64">
        <f t="shared" si="129"/>
        <v>45229</v>
      </c>
      <c r="I1202" s="70">
        <f t="shared" si="130"/>
        <v>6.6569417075806436E-2</v>
      </c>
      <c r="J1202" s="70">
        <f t="shared" si="131"/>
        <v>0.13205322854840862</v>
      </c>
      <c r="K1202" s="71">
        <f t="shared" si="132"/>
        <v>0</v>
      </c>
    </row>
    <row r="1203" spans="1:11">
      <c r="A1203" s="51">
        <v>41578</v>
      </c>
      <c r="B1203" s="52">
        <v>142.21841896706167</v>
      </c>
      <c r="C1203" s="53">
        <v>8194.06</v>
      </c>
      <c r="D1203" s="54">
        <f t="shared" si="126"/>
        <v>45230</v>
      </c>
      <c r="E1203" s="53">
        <f t="shared" si="127"/>
        <v>270.91537408833921</v>
      </c>
      <c r="F1203" s="55">
        <f t="shared" si="128"/>
        <v>28017.360000000001</v>
      </c>
      <c r="H1203" s="64">
        <f t="shared" si="129"/>
        <v>45230</v>
      </c>
      <c r="I1203" s="70">
        <f t="shared" si="130"/>
        <v>6.6566111451238363E-2</v>
      </c>
      <c r="J1203" s="70">
        <f t="shared" si="131"/>
        <v>0.13081824539630116</v>
      </c>
      <c r="K1203" s="71">
        <f t="shared" si="132"/>
        <v>0</v>
      </c>
    </row>
    <row r="1204" spans="1:11">
      <c r="A1204" s="51">
        <v>41579</v>
      </c>
      <c r="B1204" s="52">
        <v>142.25198251393789</v>
      </c>
      <c r="C1204" s="53">
        <v>8204.56</v>
      </c>
      <c r="D1204" s="54">
        <f t="shared" si="126"/>
        <v>45231</v>
      </c>
      <c r="E1204" s="53">
        <f t="shared" si="127"/>
        <v>270.9682025862864</v>
      </c>
      <c r="F1204" s="55">
        <f t="shared" si="128"/>
        <v>27886.240000000002</v>
      </c>
      <c r="H1204" s="64">
        <f t="shared" si="129"/>
        <v>45231</v>
      </c>
      <c r="I1204" s="70">
        <f t="shared" si="130"/>
        <v>6.6561739481302951E-2</v>
      </c>
      <c r="J1204" s="70">
        <f t="shared" si="131"/>
        <v>0.13014317472426651</v>
      </c>
      <c r="K1204" s="71">
        <f t="shared" si="132"/>
        <v>0</v>
      </c>
    </row>
    <row r="1205" spans="1:11">
      <c r="A1205" s="51">
        <v>41581</v>
      </c>
      <c r="B1205" s="52">
        <v>142.31912544968446</v>
      </c>
      <c r="C1205" s="53">
        <v>8217.74</v>
      </c>
      <c r="D1205" s="54">
        <f t="shared" si="126"/>
        <v>45233</v>
      </c>
      <c r="E1205" s="53">
        <f t="shared" si="127"/>
        <v>271.07849786282264</v>
      </c>
      <c r="F1205" s="55">
        <f t="shared" si="128"/>
        <v>28253.09</v>
      </c>
      <c r="H1205" s="64">
        <f t="shared" si="129"/>
        <v>45233</v>
      </c>
      <c r="I1205" s="70">
        <f t="shared" si="130"/>
        <v>6.655481431180732E-2</v>
      </c>
      <c r="J1205" s="70">
        <f t="shared" si="131"/>
        <v>0.13143954999790064</v>
      </c>
      <c r="K1205" s="71">
        <f t="shared" si="132"/>
        <v>0</v>
      </c>
    </row>
    <row r="1206" spans="1:11">
      <c r="A1206" s="51">
        <v>41583</v>
      </c>
      <c r="B1206" s="52">
        <v>142.38686935339851</v>
      </c>
      <c r="C1206" s="53">
        <v>8134.24</v>
      </c>
      <c r="D1206" s="54">
        <f t="shared" si="126"/>
        <v>45233</v>
      </c>
      <c r="E1206" s="53">
        <f t="shared" si="127"/>
        <v>271.07849786282264</v>
      </c>
      <c r="F1206" s="55">
        <f t="shared" si="128"/>
        <v>28253.09</v>
      </c>
      <c r="H1206" s="64">
        <f t="shared" si="129"/>
        <v>45233</v>
      </c>
      <c r="I1206" s="70">
        <f t="shared" si="130"/>
        <v>6.6504059589283848E-2</v>
      </c>
      <c r="J1206" s="70">
        <f t="shared" si="131"/>
        <v>0.13259567034329711</v>
      </c>
      <c r="K1206" s="71">
        <f t="shared" si="132"/>
        <v>0</v>
      </c>
    </row>
    <row r="1207" spans="1:11">
      <c r="A1207" s="51">
        <v>41584</v>
      </c>
      <c r="B1207" s="52">
        <v>142.42061504143527</v>
      </c>
      <c r="C1207" s="53">
        <v>8085.36</v>
      </c>
      <c r="D1207" s="54">
        <f t="shared" si="126"/>
        <v>45236</v>
      </c>
      <c r="E1207" s="53">
        <f t="shared" si="127"/>
        <v>271.24114496154033</v>
      </c>
      <c r="F1207" s="55">
        <f t="shared" si="128"/>
        <v>28519.25</v>
      </c>
      <c r="H1207" s="64">
        <f t="shared" si="129"/>
        <v>45236</v>
      </c>
      <c r="I1207" s="70">
        <f t="shared" si="130"/>
        <v>6.6542758194081175E-2</v>
      </c>
      <c r="J1207" s="70">
        <f t="shared" si="131"/>
        <v>0.1343416378656026</v>
      </c>
      <c r="K1207" s="71">
        <f t="shared" si="132"/>
        <v>0</v>
      </c>
    </row>
    <row r="1208" spans="1:11">
      <c r="A1208" s="51">
        <v>41585</v>
      </c>
      <c r="B1208" s="52">
        <v>142.45479598904521</v>
      </c>
      <c r="C1208" s="53">
        <v>8049.77</v>
      </c>
      <c r="D1208" s="54">
        <f t="shared" si="126"/>
        <v>45237</v>
      </c>
      <c r="E1208" s="53">
        <f t="shared" si="127"/>
        <v>271.29457946709778</v>
      </c>
      <c r="F1208" s="55">
        <f t="shared" si="128"/>
        <v>28511.81</v>
      </c>
      <c r="H1208" s="64">
        <f t="shared" si="129"/>
        <v>45237</v>
      </c>
      <c r="I1208" s="70">
        <f t="shared" si="130"/>
        <v>6.6538173071927442E-2</v>
      </c>
      <c r="J1208" s="70">
        <f t="shared" si="131"/>
        <v>0.13481255416734239</v>
      </c>
      <c r="K1208" s="71">
        <f t="shared" si="132"/>
        <v>0</v>
      </c>
    </row>
    <row r="1209" spans="1:11">
      <c r="A1209" s="51">
        <v>41586</v>
      </c>
      <c r="B1209" s="52">
        <v>142.48941250447055</v>
      </c>
      <c r="C1209" s="53">
        <v>7989.31</v>
      </c>
      <c r="D1209" s="54">
        <f t="shared" si="126"/>
        <v>45238</v>
      </c>
      <c r="E1209" s="53">
        <f t="shared" si="127"/>
        <v>271.34748191009385</v>
      </c>
      <c r="F1209" s="55">
        <f t="shared" si="128"/>
        <v>28565.86</v>
      </c>
      <c r="H1209" s="64">
        <f t="shared" si="129"/>
        <v>45238</v>
      </c>
      <c r="I1209" s="70">
        <f t="shared" si="130"/>
        <v>6.6533054821876103E-2</v>
      </c>
      <c r="J1209" s="70">
        <f t="shared" si="131"/>
        <v>0.13588353159618771</v>
      </c>
      <c r="K1209" s="71">
        <f t="shared" si="132"/>
        <v>0</v>
      </c>
    </row>
    <row r="1210" spans="1:11">
      <c r="A1210" s="51">
        <v>41589</v>
      </c>
      <c r="B1210" s="52">
        <v>142.59499715913637</v>
      </c>
      <c r="C1210" s="53">
        <v>7908.71</v>
      </c>
      <c r="D1210" s="54">
        <f t="shared" si="126"/>
        <v>45240</v>
      </c>
      <c r="E1210" s="53">
        <f t="shared" si="127"/>
        <v>271.44897534378237</v>
      </c>
      <c r="F1210" s="55">
        <f t="shared" si="128"/>
        <v>28539.24</v>
      </c>
      <c r="H1210" s="64">
        <f t="shared" si="129"/>
        <v>45240</v>
      </c>
      <c r="I1210" s="70">
        <f t="shared" si="130"/>
        <v>6.649393930794667E-2</v>
      </c>
      <c r="J1210" s="70">
        <f t="shared" si="131"/>
        <v>0.13692986642510707</v>
      </c>
      <c r="K1210" s="71">
        <f t="shared" si="132"/>
        <v>0</v>
      </c>
    </row>
    <row r="1211" spans="1:11">
      <c r="A1211" s="51">
        <v>41590</v>
      </c>
      <c r="B1211" s="52">
        <v>142.63036071843183</v>
      </c>
      <c r="C1211" s="53">
        <v>7829.7</v>
      </c>
      <c r="D1211" s="54">
        <f t="shared" si="126"/>
        <v>45240</v>
      </c>
      <c r="E1211" s="53">
        <f t="shared" si="127"/>
        <v>271.44897534378237</v>
      </c>
      <c r="F1211" s="55">
        <f t="shared" si="128"/>
        <v>28539.24</v>
      </c>
      <c r="H1211" s="64">
        <f t="shared" si="129"/>
        <v>45240</v>
      </c>
      <c r="I1211" s="70">
        <f t="shared" si="130"/>
        <v>6.6467493865276062E-2</v>
      </c>
      <c r="J1211" s="70">
        <f t="shared" si="131"/>
        <v>0.13807197284037032</v>
      </c>
      <c r="K1211" s="71">
        <f t="shared" si="132"/>
        <v>0</v>
      </c>
    </row>
    <row r="1212" spans="1:11">
      <c r="A1212" s="51">
        <v>41591</v>
      </c>
      <c r="B1212" s="52">
        <v>142.6655904175293</v>
      </c>
      <c r="C1212" s="53">
        <v>7792.65</v>
      </c>
      <c r="D1212" s="54">
        <f t="shared" si="126"/>
        <v>45243</v>
      </c>
      <c r="E1212" s="53">
        <f t="shared" si="127"/>
        <v>271.6191738513229</v>
      </c>
      <c r="F1212" s="55">
        <f t="shared" si="128"/>
        <v>28565.95</v>
      </c>
      <c r="H1212" s="64">
        <f t="shared" si="129"/>
        <v>45243</v>
      </c>
      <c r="I1212" s="70">
        <f t="shared" si="130"/>
        <v>6.6508002697833302E-2</v>
      </c>
      <c r="J1212" s="70">
        <f t="shared" si="131"/>
        <v>0.13871843103461567</v>
      </c>
      <c r="K1212" s="71">
        <f t="shared" si="132"/>
        <v>0</v>
      </c>
    </row>
    <row r="1213" spans="1:11">
      <c r="A1213" s="51">
        <v>41592</v>
      </c>
      <c r="B1213" s="52">
        <v>142.70082881836245</v>
      </c>
      <c r="C1213" s="53">
        <v>7879.25</v>
      </c>
      <c r="D1213" s="54">
        <f t="shared" si="126"/>
        <v>45243</v>
      </c>
      <c r="E1213" s="53">
        <f t="shared" si="127"/>
        <v>271.6191738513229</v>
      </c>
      <c r="F1213" s="55">
        <f t="shared" si="128"/>
        <v>28565.95</v>
      </c>
      <c r="H1213" s="64">
        <f t="shared" si="129"/>
        <v>45243</v>
      </c>
      <c r="I1213" s="70">
        <f t="shared" si="130"/>
        <v>6.6481663528210388E-2</v>
      </c>
      <c r="J1213" s="70">
        <f t="shared" si="131"/>
        <v>0.137460644204765</v>
      </c>
      <c r="K1213" s="71">
        <f t="shared" si="132"/>
        <v>0</v>
      </c>
    </row>
    <row r="1214" spans="1:11">
      <c r="A1214" s="51">
        <v>41596</v>
      </c>
      <c r="B1214" s="52">
        <v>142.84238804055028</v>
      </c>
      <c r="C1214" s="53">
        <v>8052.07</v>
      </c>
      <c r="D1214" s="54">
        <f t="shared" si="126"/>
        <v>45247</v>
      </c>
      <c r="E1214" s="53">
        <f t="shared" si="127"/>
        <v>271.83217500798725</v>
      </c>
      <c r="F1214" s="55">
        <f t="shared" si="128"/>
        <v>28995.52</v>
      </c>
      <c r="H1214" s="64">
        <f t="shared" si="129"/>
        <v>45247</v>
      </c>
      <c r="I1214" s="70">
        <f t="shared" si="130"/>
        <v>6.6459520913333847E-2</v>
      </c>
      <c r="J1214" s="70">
        <f t="shared" si="131"/>
        <v>0.13669077650770389</v>
      </c>
      <c r="K1214" s="71">
        <f t="shared" si="132"/>
        <v>0</v>
      </c>
    </row>
    <row r="1215" spans="1:11">
      <c r="A1215" s="51">
        <v>41597</v>
      </c>
      <c r="B1215" s="52">
        <v>142.87767011039631</v>
      </c>
      <c r="C1215" s="53">
        <v>8070.73</v>
      </c>
      <c r="D1215" s="54">
        <f t="shared" si="126"/>
        <v>45247</v>
      </c>
      <c r="E1215" s="53">
        <f t="shared" si="127"/>
        <v>271.83217500798725</v>
      </c>
      <c r="F1215" s="55">
        <f t="shared" si="128"/>
        <v>28995.52</v>
      </c>
      <c r="H1215" s="64">
        <f t="shared" si="129"/>
        <v>45247</v>
      </c>
      <c r="I1215" s="70">
        <f t="shared" si="130"/>
        <v>6.6433182941048274E-2</v>
      </c>
      <c r="J1215" s="70">
        <f t="shared" si="131"/>
        <v>0.13642769311404601</v>
      </c>
      <c r="K1215" s="71">
        <f t="shared" si="132"/>
        <v>0</v>
      </c>
    </row>
    <row r="1216" spans="1:11">
      <c r="A1216" s="51">
        <v>41598</v>
      </c>
      <c r="B1216" s="52">
        <v>142.9129608949136</v>
      </c>
      <c r="C1216" s="53">
        <v>7966.08</v>
      </c>
      <c r="D1216" s="54">
        <f t="shared" si="126"/>
        <v>45250</v>
      </c>
      <c r="E1216" s="53">
        <f t="shared" si="127"/>
        <v>271.98141087206659</v>
      </c>
      <c r="F1216" s="55">
        <f t="shared" si="128"/>
        <v>28939.98</v>
      </c>
      <c r="H1216" s="64">
        <f t="shared" si="129"/>
        <v>45250</v>
      </c>
      <c r="I1216" s="70">
        <f t="shared" si="130"/>
        <v>6.6465376896349682E-2</v>
      </c>
      <c r="J1216" s="70">
        <f t="shared" si="131"/>
        <v>0.1376937082055929</v>
      </c>
      <c r="K1216" s="71">
        <f t="shared" si="132"/>
        <v>0</v>
      </c>
    </row>
    <row r="1217" spans="1:11">
      <c r="A1217" s="51">
        <v>41599</v>
      </c>
      <c r="B1217" s="52">
        <v>142.94840330921554</v>
      </c>
      <c r="C1217" s="53">
        <v>7804.93</v>
      </c>
      <c r="D1217" s="54">
        <f t="shared" si="126"/>
        <v>45251</v>
      </c>
      <c r="E1217" s="53">
        <f t="shared" si="127"/>
        <v>272.00969693879733</v>
      </c>
      <c r="F1217" s="55">
        <f t="shared" si="128"/>
        <v>29071.360000000001</v>
      </c>
      <c r="H1217" s="64">
        <f t="shared" si="129"/>
        <v>45251</v>
      </c>
      <c r="I1217" s="70">
        <f t="shared" si="130"/>
        <v>6.6450022607801973E-2</v>
      </c>
      <c r="J1217" s="70">
        <f t="shared" si="131"/>
        <v>0.1405376695535463</v>
      </c>
      <c r="K1217" s="71">
        <f t="shared" si="132"/>
        <v>0</v>
      </c>
    </row>
    <row r="1218" spans="1:11">
      <c r="A1218" s="51">
        <v>41600</v>
      </c>
      <c r="B1218" s="52">
        <v>142.98371156483293</v>
      </c>
      <c r="C1218" s="53">
        <v>7800.26</v>
      </c>
      <c r="D1218" s="54">
        <f t="shared" ref="D1218:D1281" si="133">VLOOKUP(EDATE(A1218,120),A:A,1,1)</f>
        <v>45252</v>
      </c>
      <c r="E1218" s="53">
        <f t="shared" ref="E1218:E1281" si="134">VLOOKUP(D1218,A:B,2,0)</f>
        <v>272.08640367333402</v>
      </c>
      <c r="F1218" s="55">
        <f t="shared" ref="F1218:F1286" si="135">VLOOKUP(D1218,A:C,3,0)</f>
        <v>29113.18</v>
      </c>
      <c r="H1218" s="64">
        <f t="shared" ref="H1218:H1281" si="136">D1218</f>
        <v>45252</v>
      </c>
      <c r="I1218" s="70">
        <f t="shared" ref="I1218:I1281" si="137">(E1218/B1218)^(1/10)-1</f>
        <v>6.6453754202404847E-2</v>
      </c>
      <c r="J1218" s="70">
        <f t="shared" ref="J1218:J1281" si="138">(F1218/C1218)^(1/10)-1</f>
        <v>0.14076990830028757</v>
      </c>
      <c r="K1218" s="71">
        <f t="shared" si="132"/>
        <v>0</v>
      </c>
    </row>
    <row r="1219" spans="1:11">
      <c r="A1219" s="51">
        <v>41603</v>
      </c>
      <c r="B1219" s="52">
        <v>143.08966249510249</v>
      </c>
      <c r="C1219" s="53">
        <v>7956.26</v>
      </c>
      <c r="D1219" s="54">
        <f t="shared" si="133"/>
        <v>45254</v>
      </c>
      <c r="E1219" s="53">
        <f t="shared" si="134"/>
        <v>272.1906227324659</v>
      </c>
      <c r="F1219" s="55">
        <f t="shared" si="135"/>
        <v>29087.95</v>
      </c>
      <c r="H1219" s="64">
        <f t="shared" si="136"/>
        <v>45254</v>
      </c>
      <c r="I1219" s="70">
        <f t="shared" si="137"/>
        <v>6.6415601189582452E-2</v>
      </c>
      <c r="J1219" s="70">
        <f t="shared" si="138"/>
        <v>0.13841448975446013</v>
      </c>
      <c r="K1219" s="71">
        <f t="shared" ref="K1219:K1224" si="139">IF(I1219&gt;J1219,1,0)</f>
        <v>0</v>
      </c>
    </row>
    <row r="1220" spans="1:11">
      <c r="A1220" s="51">
        <v>41604</v>
      </c>
      <c r="B1220" s="52">
        <v>143.12486255207628</v>
      </c>
      <c r="C1220" s="53">
        <v>7883.1</v>
      </c>
      <c r="D1220" s="54">
        <f t="shared" si="133"/>
        <v>45254</v>
      </c>
      <c r="E1220" s="53">
        <f t="shared" si="134"/>
        <v>272.1906227324659</v>
      </c>
      <c r="F1220" s="55">
        <f t="shared" si="135"/>
        <v>29087.95</v>
      </c>
      <c r="H1220" s="64">
        <f t="shared" si="136"/>
        <v>45254</v>
      </c>
      <c r="I1220" s="70">
        <f t="shared" si="137"/>
        <v>6.6389370914618384E-2</v>
      </c>
      <c r="J1220" s="70">
        <f t="shared" si="138"/>
        <v>0.13946662162957679</v>
      </c>
      <c r="K1220" s="71">
        <f t="shared" si="139"/>
        <v>0</v>
      </c>
    </row>
    <row r="1221" spans="1:11">
      <c r="A1221" s="51">
        <v>41605</v>
      </c>
      <c r="B1221" s="52">
        <v>143.15992814340154</v>
      </c>
      <c r="C1221" s="53">
        <v>7880.49</v>
      </c>
      <c r="D1221" s="54">
        <f t="shared" si="133"/>
        <v>45254</v>
      </c>
      <c r="E1221" s="53">
        <f t="shared" si="134"/>
        <v>272.1906227324659</v>
      </c>
      <c r="F1221" s="55">
        <f t="shared" si="135"/>
        <v>29087.95</v>
      </c>
      <c r="H1221" s="64">
        <f t="shared" si="136"/>
        <v>45254</v>
      </c>
      <c r="I1221" s="70">
        <f t="shared" si="137"/>
        <v>6.6363247894978494E-2</v>
      </c>
      <c r="J1221" s="70">
        <f t="shared" si="138"/>
        <v>0.13950435487627044</v>
      </c>
      <c r="K1221" s="71">
        <f t="shared" si="139"/>
        <v>0</v>
      </c>
    </row>
    <row r="1222" spans="1:11">
      <c r="A1222" s="51">
        <v>41606</v>
      </c>
      <c r="B1222" s="52">
        <v>143.19471600594039</v>
      </c>
      <c r="C1222" s="53">
        <v>7925.71</v>
      </c>
      <c r="D1222" s="54">
        <f t="shared" si="133"/>
        <v>45258</v>
      </c>
      <c r="E1222" s="53">
        <f t="shared" si="134"/>
        <v>272.40980233741135</v>
      </c>
      <c r="F1222" s="55">
        <f t="shared" si="135"/>
        <v>29227.61</v>
      </c>
      <c r="H1222" s="64">
        <f t="shared" si="136"/>
        <v>45258</v>
      </c>
      <c r="I1222" s="70">
        <f t="shared" si="137"/>
        <v>6.6423173704373006E-2</v>
      </c>
      <c r="J1222" s="70">
        <f t="shared" si="138"/>
        <v>0.13939815692778779</v>
      </c>
      <c r="K1222" s="71">
        <f t="shared" si="139"/>
        <v>0</v>
      </c>
    </row>
    <row r="1223" spans="1:11">
      <c r="A1223" s="51">
        <v>41607</v>
      </c>
      <c r="B1223" s="52">
        <v>143.22879634834979</v>
      </c>
      <c r="C1223" s="53">
        <v>8035.27</v>
      </c>
      <c r="D1223" s="54">
        <f t="shared" si="133"/>
        <v>45259</v>
      </c>
      <c r="E1223" s="53">
        <f t="shared" si="134"/>
        <v>272.46591875669282</v>
      </c>
      <c r="F1223" s="55">
        <f t="shared" si="135"/>
        <v>29531.63</v>
      </c>
      <c r="H1223" s="64">
        <f t="shared" si="136"/>
        <v>45259</v>
      </c>
      <c r="I1223" s="70">
        <f t="shared" si="137"/>
        <v>6.6419761913093289E-2</v>
      </c>
      <c r="J1223" s="70">
        <f t="shared" si="138"/>
        <v>0.13901303548239907</v>
      </c>
      <c r="K1223" s="71">
        <f t="shared" si="139"/>
        <v>0</v>
      </c>
    </row>
    <row r="1224" spans="1:11">
      <c r="A1224" s="51">
        <v>41610</v>
      </c>
      <c r="B1224" s="52">
        <v>143.33106170894251</v>
      </c>
      <c r="C1224" s="53">
        <v>8089.61</v>
      </c>
      <c r="D1224" s="54">
        <f t="shared" si="133"/>
        <v>45261</v>
      </c>
      <c r="E1224" s="53">
        <f t="shared" si="134"/>
        <v>272.56374277585644</v>
      </c>
      <c r="F1224" s="55">
        <f t="shared" si="135"/>
        <v>29783.34</v>
      </c>
      <c r="G1224" s="17"/>
      <c r="H1224" s="64">
        <f t="shared" si="136"/>
        <v>45261</v>
      </c>
      <c r="I1224" s="70">
        <f t="shared" si="137"/>
        <v>6.6381928407326596E-2</v>
      </c>
      <c r="J1224" s="70">
        <f t="shared" si="138"/>
        <v>0.13921207988746587</v>
      </c>
      <c r="K1224" s="71">
        <f t="shared" si="139"/>
        <v>0</v>
      </c>
    </row>
    <row r="1225" spans="1:11">
      <c r="A1225" s="51">
        <v>41611</v>
      </c>
      <c r="B1225" s="52">
        <v>143.36503117056753</v>
      </c>
      <c r="C1225" s="53">
        <v>8068.78</v>
      </c>
      <c r="D1225" s="54">
        <f t="shared" si="133"/>
        <v>45261</v>
      </c>
      <c r="E1225" s="53">
        <f t="shared" si="134"/>
        <v>272.56374277585644</v>
      </c>
      <c r="F1225" s="55">
        <f t="shared" si="135"/>
        <v>29783.34</v>
      </c>
      <c r="H1225" s="64">
        <f t="shared" si="136"/>
        <v>45261</v>
      </c>
      <c r="I1225" s="70">
        <f t="shared" si="137"/>
        <v>6.6356658449445272E-2</v>
      </c>
      <c r="J1225" s="70">
        <f t="shared" si="138"/>
        <v>0.13950583266944894</v>
      </c>
      <c r="K1225" s="71">
        <f t="shared" ref="K1225:K1244" si="140">IF(I1225&gt;J1225,1,0)</f>
        <v>0</v>
      </c>
    </row>
    <row r="1226" spans="1:11">
      <c r="A1226" s="51">
        <v>41612</v>
      </c>
      <c r="B1226" s="52">
        <v>143.39872195289263</v>
      </c>
      <c r="C1226" s="53">
        <v>8015.59</v>
      </c>
      <c r="D1226" s="54">
        <f t="shared" si="133"/>
        <v>45264</v>
      </c>
      <c r="E1226" s="53">
        <f t="shared" si="134"/>
        <v>272.72267824394379</v>
      </c>
      <c r="F1226" s="55">
        <f t="shared" si="135"/>
        <v>30398.91</v>
      </c>
      <c r="H1226" s="64">
        <f t="shared" si="136"/>
        <v>45264</v>
      </c>
      <c r="I1226" s="70">
        <f t="shared" si="137"/>
        <v>6.6393765180959852E-2</v>
      </c>
      <c r="J1226" s="70">
        <f t="shared" si="138"/>
        <v>0.14259482221632624</v>
      </c>
      <c r="K1226" s="71">
        <f t="shared" si="140"/>
        <v>0</v>
      </c>
    </row>
    <row r="1227" spans="1:11">
      <c r="A1227" s="51">
        <v>41613</v>
      </c>
      <c r="B1227" s="52">
        <v>143.43242065255157</v>
      </c>
      <c r="C1227" s="53">
        <v>8119.89</v>
      </c>
      <c r="D1227" s="54">
        <f t="shared" si="133"/>
        <v>45265</v>
      </c>
      <c r="E1227" s="53">
        <f t="shared" si="134"/>
        <v>272.77640461155784</v>
      </c>
      <c r="F1227" s="55">
        <f t="shared" si="135"/>
        <v>30646.19</v>
      </c>
      <c r="H1227" s="64">
        <f t="shared" si="136"/>
        <v>45265</v>
      </c>
      <c r="I1227" s="70">
        <f t="shared" si="137"/>
        <v>6.6389713767454728E-2</v>
      </c>
      <c r="J1227" s="70">
        <f t="shared" si="138"/>
        <v>0.14204346858427419</v>
      </c>
      <c r="K1227" s="71">
        <f t="shared" si="140"/>
        <v>0</v>
      </c>
    </row>
    <row r="1228" spans="1:11">
      <c r="A1228" s="51">
        <v>41614</v>
      </c>
      <c r="B1228" s="52">
        <v>143.46541010930164</v>
      </c>
      <c r="C1228" s="53">
        <v>8144.32</v>
      </c>
      <c r="D1228" s="54">
        <f t="shared" si="133"/>
        <v>45266</v>
      </c>
      <c r="E1228" s="53">
        <f t="shared" si="134"/>
        <v>272.83450598574012</v>
      </c>
      <c r="F1228" s="55">
        <f t="shared" si="135"/>
        <v>30767.599999999999</v>
      </c>
      <c r="H1228" s="64">
        <f t="shared" si="136"/>
        <v>45266</v>
      </c>
      <c r="I1228" s="70">
        <f t="shared" si="137"/>
        <v>6.6387901307941588E-2</v>
      </c>
      <c r="J1228" s="70">
        <f t="shared" si="138"/>
        <v>0.14215193312219498</v>
      </c>
      <c r="K1228" s="71">
        <f t="shared" si="140"/>
        <v>0</v>
      </c>
    </row>
    <row r="1229" spans="1:11">
      <c r="A1229" s="51">
        <v>41617</v>
      </c>
      <c r="B1229" s="52">
        <v>143.56913560081068</v>
      </c>
      <c r="C1229" s="53">
        <v>8279.6200000000008</v>
      </c>
      <c r="D1229" s="54">
        <f t="shared" si="133"/>
        <v>45268</v>
      </c>
      <c r="E1229" s="53">
        <f t="shared" si="134"/>
        <v>272.94910847724287</v>
      </c>
      <c r="F1229" s="55">
        <f t="shared" si="135"/>
        <v>30814.15</v>
      </c>
      <c r="H1229" s="64">
        <f t="shared" si="136"/>
        <v>45268</v>
      </c>
      <c r="I1229" s="70">
        <f t="shared" si="137"/>
        <v>6.6355613386503087E-2</v>
      </c>
      <c r="J1229" s="70">
        <f t="shared" si="138"/>
        <v>0.14044403692603047</v>
      </c>
      <c r="K1229" s="71">
        <f t="shared" si="140"/>
        <v>0</v>
      </c>
    </row>
    <row r="1230" spans="1:11">
      <c r="A1230" s="51">
        <v>41618</v>
      </c>
      <c r="B1230" s="52">
        <v>143.60387933162608</v>
      </c>
      <c r="C1230" s="53">
        <v>8241.92</v>
      </c>
      <c r="D1230" s="54">
        <f t="shared" si="133"/>
        <v>45268</v>
      </c>
      <c r="E1230" s="53">
        <f t="shared" si="134"/>
        <v>272.94910847724287</v>
      </c>
      <c r="F1230" s="55">
        <f t="shared" si="135"/>
        <v>30814.15</v>
      </c>
      <c r="H1230" s="64">
        <f t="shared" si="136"/>
        <v>45268</v>
      </c>
      <c r="I1230" s="70">
        <f t="shared" si="137"/>
        <v>6.6329811014830042E-2</v>
      </c>
      <c r="J1230" s="70">
        <f t="shared" si="138"/>
        <v>0.14096462552953426</v>
      </c>
      <c r="K1230" s="71">
        <f t="shared" si="140"/>
        <v>0</v>
      </c>
    </row>
    <row r="1231" spans="1:11">
      <c r="A1231" s="51">
        <v>41619</v>
      </c>
      <c r="B1231" s="52">
        <v>143.63834426266567</v>
      </c>
      <c r="C1231" s="53">
        <v>8209.43</v>
      </c>
      <c r="D1231" s="54">
        <f t="shared" si="133"/>
        <v>45271</v>
      </c>
      <c r="E1231" s="53">
        <f t="shared" si="134"/>
        <v>273.10963394558149</v>
      </c>
      <c r="F1231" s="55">
        <f t="shared" si="135"/>
        <v>30854.9</v>
      </c>
      <c r="H1231" s="64">
        <f t="shared" si="136"/>
        <v>45271</v>
      </c>
      <c r="I1231" s="70">
        <f t="shared" si="137"/>
        <v>6.6366916838657808E-2</v>
      </c>
      <c r="J1231" s="70">
        <f t="shared" si="138"/>
        <v>0.14156623259590773</v>
      </c>
      <c r="K1231" s="71">
        <f t="shared" si="140"/>
        <v>0</v>
      </c>
    </row>
    <row r="1232" spans="1:11">
      <c r="A1232" s="51">
        <v>41620</v>
      </c>
      <c r="B1232" s="52">
        <v>143.67195563522316</v>
      </c>
      <c r="C1232" s="53">
        <v>8117.22</v>
      </c>
      <c r="D1232" s="54">
        <f t="shared" si="133"/>
        <v>45272</v>
      </c>
      <c r="E1232" s="53">
        <f t="shared" si="134"/>
        <v>273.15633569298615</v>
      </c>
      <c r="F1232" s="55">
        <f t="shared" si="135"/>
        <v>30721.59</v>
      </c>
      <c r="H1232" s="64">
        <f t="shared" si="136"/>
        <v>45272</v>
      </c>
      <c r="I1232" s="70">
        <f t="shared" si="137"/>
        <v>6.6360200108374956E-2</v>
      </c>
      <c r="J1232" s="70">
        <f t="shared" si="138"/>
        <v>0.14236170827332661</v>
      </c>
      <c r="K1232" s="71">
        <f t="shared" si="140"/>
        <v>0</v>
      </c>
    </row>
    <row r="1233" spans="1:11">
      <c r="A1233" s="51">
        <v>41621</v>
      </c>
      <c r="B1233" s="52">
        <v>143.70586221675305</v>
      </c>
      <c r="C1233" s="53">
        <v>8027.89</v>
      </c>
      <c r="D1233" s="54">
        <f t="shared" si="133"/>
        <v>45273</v>
      </c>
      <c r="E1233" s="53">
        <f t="shared" si="134"/>
        <v>273.20741592776074</v>
      </c>
      <c r="F1233" s="55">
        <f t="shared" si="135"/>
        <v>30750.95</v>
      </c>
      <c r="H1233" s="64">
        <f t="shared" si="136"/>
        <v>45273</v>
      </c>
      <c r="I1233" s="70">
        <f t="shared" si="137"/>
        <v>6.635497606107843E-2</v>
      </c>
      <c r="J1233" s="70">
        <f t="shared" si="138"/>
        <v>0.14373579279299054</v>
      </c>
      <c r="K1233" s="71">
        <f t="shared" si="140"/>
        <v>0</v>
      </c>
    </row>
    <row r="1234" spans="1:11">
      <c r="A1234" s="51">
        <v>41624</v>
      </c>
      <c r="B1234" s="52">
        <v>143.80889931996248</v>
      </c>
      <c r="C1234" s="53">
        <v>8010.05</v>
      </c>
      <c r="D1234" s="54">
        <f t="shared" si="133"/>
        <v>45275</v>
      </c>
      <c r="E1234" s="53">
        <f t="shared" si="134"/>
        <v>273.30140732835002</v>
      </c>
      <c r="F1234" s="55">
        <f t="shared" si="135"/>
        <v>31530.19</v>
      </c>
      <c r="H1234" s="64">
        <f t="shared" si="136"/>
        <v>45275</v>
      </c>
      <c r="I1234" s="70">
        <f t="shared" si="137"/>
        <v>6.6315225991095073E-2</v>
      </c>
      <c r="J1234" s="70">
        <f t="shared" si="138"/>
        <v>0.1468566471282462</v>
      </c>
      <c r="K1234" s="71">
        <f t="shared" si="140"/>
        <v>0</v>
      </c>
    </row>
    <row r="1235" spans="1:11">
      <c r="A1235" s="51">
        <v>41625</v>
      </c>
      <c r="B1235" s="52">
        <v>143.84326964689996</v>
      </c>
      <c r="C1235" s="53">
        <v>7989.69</v>
      </c>
      <c r="D1235" s="54">
        <f t="shared" si="133"/>
        <v>45275</v>
      </c>
      <c r="E1235" s="53">
        <f t="shared" si="134"/>
        <v>273.30140732835002</v>
      </c>
      <c r="F1235" s="55">
        <f t="shared" si="135"/>
        <v>31530.19</v>
      </c>
      <c r="H1235" s="64">
        <f t="shared" si="136"/>
        <v>45275</v>
      </c>
      <c r="I1235" s="70">
        <f t="shared" si="137"/>
        <v>6.6289744406627937E-2</v>
      </c>
      <c r="J1235" s="70">
        <f t="shared" si="138"/>
        <v>0.14714856419102884</v>
      </c>
      <c r="K1235" s="71">
        <f t="shared" si="140"/>
        <v>0</v>
      </c>
    </row>
    <row r="1236" spans="1:11">
      <c r="A1236" s="51">
        <v>41626</v>
      </c>
      <c r="B1236" s="52">
        <v>143.87764818834557</v>
      </c>
      <c r="C1236" s="53">
        <v>8091.83</v>
      </c>
      <c r="D1236" s="54">
        <f t="shared" si="133"/>
        <v>45278</v>
      </c>
      <c r="E1236" s="53">
        <f t="shared" si="134"/>
        <v>273.47143604562643</v>
      </c>
      <c r="F1236" s="55">
        <f t="shared" si="135"/>
        <v>31474.35</v>
      </c>
      <c r="H1236" s="64">
        <f t="shared" si="136"/>
        <v>45278</v>
      </c>
      <c r="I1236" s="70">
        <f t="shared" si="137"/>
        <v>6.6330580253827653E-2</v>
      </c>
      <c r="J1236" s="70">
        <f t="shared" si="138"/>
        <v>0.14548920813622779</v>
      </c>
      <c r="K1236" s="71">
        <f t="shared" si="140"/>
        <v>0</v>
      </c>
    </row>
    <row r="1237" spans="1:11">
      <c r="A1237" s="51">
        <v>41627</v>
      </c>
      <c r="B1237" s="52">
        <v>143.91217882391078</v>
      </c>
      <c r="C1237" s="53">
        <v>8026.09</v>
      </c>
      <c r="D1237" s="54">
        <f t="shared" si="133"/>
        <v>45279</v>
      </c>
      <c r="E1237" s="53">
        <f t="shared" si="134"/>
        <v>273.53406100448092</v>
      </c>
      <c r="F1237" s="55">
        <f t="shared" si="135"/>
        <v>31525</v>
      </c>
      <c r="H1237" s="64">
        <f t="shared" si="136"/>
        <v>45279</v>
      </c>
      <c r="I1237" s="70">
        <f t="shared" si="137"/>
        <v>6.6329407565829612E-2</v>
      </c>
      <c r="J1237" s="70">
        <f t="shared" si="138"/>
        <v>0.14660836809984401</v>
      </c>
      <c r="K1237" s="71">
        <f t="shared" si="140"/>
        <v>0</v>
      </c>
    </row>
    <row r="1238" spans="1:11">
      <c r="A1238" s="51">
        <v>41628</v>
      </c>
      <c r="B1238" s="52">
        <v>143.94671774682851</v>
      </c>
      <c r="C1238" s="53">
        <v>8166.18</v>
      </c>
      <c r="D1238" s="54">
        <f t="shared" si="133"/>
        <v>45280</v>
      </c>
      <c r="E1238" s="53">
        <f t="shared" si="134"/>
        <v>273.58904135074278</v>
      </c>
      <c r="F1238" s="55">
        <f t="shared" si="135"/>
        <v>31079.759999999998</v>
      </c>
      <c r="H1238" s="64">
        <f t="shared" si="136"/>
        <v>45280</v>
      </c>
      <c r="I1238" s="70">
        <f t="shared" si="137"/>
        <v>6.6325249806033382E-2</v>
      </c>
      <c r="J1238" s="70">
        <f t="shared" si="138"/>
        <v>0.14299905360382148</v>
      </c>
      <c r="K1238" s="71">
        <f t="shared" si="140"/>
        <v>0</v>
      </c>
    </row>
    <row r="1239" spans="1:11">
      <c r="A1239" s="51">
        <v>41631</v>
      </c>
      <c r="B1239" s="52">
        <v>144.05035938360624</v>
      </c>
      <c r="C1239" s="53">
        <v>8179.48</v>
      </c>
      <c r="D1239" s="54">
        <f t="shared" si="133"/>
        <v>45282</v>
      </c>
      <c r="E1239" s="53">
        <f t="shared" si="134"/>
        <v>273.70779187526108</v>
      </c>
      <c r="F1239" s="55">
        <f t="shared" si="135"/>
        <v>31372.6</v>
      </c>
      <c r="H1239" s="64">
        <f t="shared" si="136"/>
        <v>45282</v>
      </c>
      <c r="I1239" s="70">
        <f t="shared" si="137"/>
        <v>6.629477594378308E-2</v>
      </c>
      <c r="J1239" s="70">
        <f t="shared" si="138"/>
        <v>0.14388530739611793</v>
      </c>
      <c r="K1239" s="71">
        <f t="shared" si="140"/>
        <v>0</v>
      </c>
    </row>
    <row r="1240" spans="1:11">
      <c r="A1240" s="51">
        <v>41632</v>
      </c>
      <c r="B1240" s="52">
        <v>144.08478741949892</v>
      </c>
      <c r="C1240" s="53">
        <v>8158.51</v>
      </c>
      <c r="D1240" s="54">
        <f t="shared" si="133"/>
        <v>45282</v>
      </c>
      <c r="E1240" s="53">
        <f t="shared" si="134"/>
        <v>273.70779187526108</v>
      </c>
      <c r="F1240" s="55">
        <f t="shared" si="135"/>
        <v>31372.6</v>
      </c>
      <c r="H1240" s="64">
        <f t="shared" si="136"/>
        <v>45282</v>
      </c>
      <c r="I1240" s="70">
        <f t="shared" si="137"/>
        <v>6.626929484800792E-2</v>
      </c>
      <c r="J1240" s="70">
        <f t="shared" si="138"/>
        <v>0.14417898326603562</v>
      </c>
      <c r="K1240" s="71">
        <f t="shared" si="140"/>
        <v>0</v>
      </c>
    </row>
    <row r="1241" spans="1:11">
      <c r="A1241" s="51">
        <v>41634</v>
      </c>
      <c r="B1241" s="52">
        <v>144.15394811746029</v>
      </c>
      <c r="C1241" s="53">
        <v>8172.2</v>
      </c>
      <c r="D1241" s="54">
        <f t="shared" si="133"/>
        <v>45286</v>
      </c>
      <c r="E1241" s="53">
        <f t="shared" si="134"/>
        <v>273.93011022762397</v>
      </c>
      <c r="F1241" s="55">
        <f t="shared" si="135"/>
        <v>31507.69</v>
      </c>
      <c r="H1241" s="64">
        <f t="shared" si="136"/>
        <v>45286</v>
      </c>
      <c r="I1241" s="70">
        <f t="shared" si="137"/>
        <v>6.6304699046042526E-2</v>
      </c>
      <c r="J1241" s="70">
        <f t="shared" si="138"/>
        <v>0.14447881417893949</v>
      </c>
      <c r="K1241" s="71">
        <f t="shared" si="140"/>
        <v>0</v>
      </c>
    </row>
    <row r="1242" spans="1:11">
      <c r="A1242" s="51">
        <v>41635</v>
      </c>
      <c r="B1242" s="52">
        <v>144.18840091106037</v>
      </c>
      <c r="C1242" s="53">
        <v>8217.6299999999992</v>
      </c>
      <c r="D1242" s="54">
        <f t="shared" si="133"/>
        <v>45287</v>
      </c>
      <c r="E1242" s="53">
        <f t="shared" si="134"/>
        <v>273.98462231955926</v>
      </c>
      <c r="F1242" s="55">
        <f t="shared" si="135"/>
        <v>31821.31</v>
      </c>
      <c r="H1242" s="64">
        <f t="shared" si="136"/>
        <v>45287</v>
      </c>
      <c r="I1242" s="70">
        <f t="shared" si="137"/>
        <v>6.6300434769650751E-2</v>
      </c>
      <c r="J1242" s="70">
        <f t="shared" si="138"/>
        <v>0.14497801331981242</v>
      </c>
      <c r="K1242" s="71">
        <f t="shared" si="140"/>
        <v>0</v>
      </c>
    </row>
    <row r="1243" spans="1:11">
      <c r="A1243" s="51">
        <v>41638</v>
      </c>
      <c r="B1243" s="52">
        <v>144.29264912491908</v>
      </c>
      <c r="C1243" s="53">
        <v>8188.11</v>
      </c>
      <c r="D1243" s="54">
        <f t="shared" si="133"/>
        <v>45289</v>
      </c>
      <c r="E1243" s="53">
        <f t="shared" si="134"/>
        <v>274.1367046286008</v>
      </c>
      <c r="F1243" s="55">
        <f t="shared" si="135"/>
        <v>31933.93</v>
      </c>
      <c r="H1243" s="64">
        <f t="shared" si="136"/>
        <v>45289</v>
      </c>
      <c r="I1243" s="70">
        <f t="shared" si="137"/>
        <v>6.6282540619577723E-2</v>
      </c>
      <c r="J1243" s="70">
        <f t="shared" si="138"/>
        <v>0.1457948609802513</v>
      </c>
      <c r="K1243" s="71">
        <f t="shared" si="140"/>
        <v>0</v>
      </c>
    </row>
    <row r="1244" spans="1:11">
      <c r="A1244" s="51">
        <v>41639</v>
      </c>
      <c r="B1244" s="52">
        <v>144.32756794600732</v>
      </c>
      <c r="C1244" s="53">
        <v>8204.85</v>
      </c>
      <c r="D1244" s="54">
        <f t="shared" si="133"/>
        <v>45289</v>
      </c>
      <c r="E1244" s="53">
        <f t="shared" si="134"/>
        <v>274.1367046286008</v>
      </c>
      <c r="F1244" s="55">
        <f t="shared" si="135"/>
        <v>31933.93</v>
      </c>
      <c r="G1244" s="17"/>
      <c r="H1244" s="64">
        <f t="shared" si="136"/>
        <v>45289</v>
      </c>
      <c r="I1244" s="70">
        <f t="shared" si="137"/>
        <v>6.6256740016030324E-2</v>
      </c>
      <c r="J1244" s="70">
        <f t="shared" si="138"/>
        <v>0.1455608745115986</v>
      </c>
      <c r="K1244" s="71">
        <f t="shared" si="140"/>
        <v>0</v>
      </c>
    </row>
    <row r="1245" spans="1:11">
      <c r="A1245" s="51">
        <v>41640</v>
      </c>
      <c r="B1245" s="52">
        <v>144.37187650936676</v>
      </c>
      <c r="C1245" s="53">
        <v>8201.82</v>
      </c>
      <c r="D1245" s="54">
        <f t="shared" si="133"/>
        <v>45292</v>
      </c>
      <c r="E1245" s="53">
        <f t="shared" si="134"/>
        <v>274.32533381093015</v>
      </c>
      <c r="F1245" s="55">
        <f t="shared" si="135"/>
        <v>31949.360000000001</v>
      </c>
      <c r="H1245" s="64">
        <f t="shared" si="136"/>
        <v>45292</v>
      </c>
      <c r="I1245" s="70">
        <f t="shared" si="137"/>
        <v>6.6297353961280781E-2</v>
      </c>
      <c r="J1245" s="70">
        <f t="shared" si="138"/>
        <v>0.1456585297660109</v>
      </c>
      <c r="K1245" s="71">
        <f t="shared" ref="K1245:K1309" si="141">IF(I1245&gt;J1245,1,0)</f>
        <v>0</v>
      </c>
    </row>
    <row r="1246" spans="1:11">
      <c r="A1246" s="51">
        <v>41641</v>
      </c>
      <c r="B1246" s="52">
        <v>144.41157877540684</v>
      </c>
      <c r="C1246" s="53">
        <v>8097.05</v>
      </c>
      <c r="D1246" s="54">
        <f t="shared" si="133"/>
        <v>45293</v>
      </c>
      <c r="E1246" s="53">
        <f t="shared" si="134"/>
        <v>274.3812112509105</v>
      </c>
      <c r="F1246" s="55">
        <f t="shared" si="135"/>
        <v>31837.56</v>
      </c>
      <c r="H1246" s="64">
        <f t="shared" si="136"/>
        <v>45293</v>
      </c>
      <c r="I1246" s="70">
        <f t="shared" si="137"/>
        <v>6.6289752085243903E-2</v>
      </c>
      <c r="J1246" s="70">
        <f t="shared" si="138"/>
        <v>0.14673031988744523</v>
      </c>
      <c r="K1246" s="71">
        <f t="shared" si="141"/>
        <v>0</v>
      </c>
    </row>
    <row r="1247" spans="1:11">
      <c r="A1247" s="51">
        <v>41642</v>
      </c>
      <c r="B1247" s="52">
        <v>144.44623755431294</v>
      </c>
      <c r="C1247" s="53">
        <v>8084.05</v>
      </c>
      <c r="D1247" s="54">
        <f t="shared" si="133"/>
        <v>45294</v>
      </c>
      <c r="E1247" s="53">
        <f t="shared" si="134"/>
        <v>274.44394156136656</v>
      </c>
      <c r="F1247" s="55">
        <f t="shared" si="135"/>
        <v>31619.360000000001</v>
      </c>
      <c r="H1247" s="64">
        <f t="shared" si="136"/>
        <v>45294</v>
      </c>
      <c r="I1247" s="70">
        <f t="shared" si="137"/>
        <v>6.6288539428964066E-2</v>
      </c>
      <c r="J1247" s="70">
        <f t="shared" si="138"/>
        <v>0.14612611549693999</v>
      </c>
      <c r="K1247" s="71">
        <f t="shared" si="141"/>
        <v>0</v>
      </c>
    </row>
    <row r="1248" spans="1:11">
      <c r="A1248" s="51">
        <v>41645</v>
      </c>
      <c r="B1248" s="52">
        <v>144.54677213565074</v>
      </c>
      <c r="C1248" s="53">
        <v>8058.38</v>
      </c>
      <c r="D1248" s="54">
        <f t="shared" si="133"/>
        <v>45296</v>
      </c>
      <c r="E1248" s="53">
        <f t="shared" si="134"/>
        <v>274.5587161731932</v>
      </c>
      <c r="F1248" s="55">
        <f t="shared" si="135"/>
        <v>31903.69</v>
      </c>
      <c r="H1248" s="64">
        <f t="shared" si="136"/>
        <v>45296</v>
      </c>
      <c r="I1248" s="70">
        <f t="shared" si="137"/>
        <v>6.6258935674159414E-2</v>
      </c>
      <c r="J1248" s="70">
        <f t="shared" si="138"/>
        <v>0.14751749994399033</v>
      </c>
      <c r="K1248" s="71">
        <f t="shared" si="141"/>
        <v>0</v>
      </c>
    </row>
    <row r="1249" spans="1:11">
      <c r="A1249" s="51">
        <v>41646</v>
      </c>
      <c r="B1249" s="52">
        <v>144.57553694330574</v>
      </c>
      <c r="C1249" s="53">
        <v>8020.38</v>
      </c>
      <c r="D1249" s="54">
        <f t="shared" si="133"/>
        <v>45296</v>
      </c>
      <c r="E1249" s="53">
        <f t="shared" si="134"/>
        <v>274.5587161731932</v>
      </c>
      <c r="F1249" s="55">
        <f t="shared" si="135"/>
        <v>31903.69</v>
      </c>
      <c r="H1249" s="64">
        <f t="shared" si="136"/>
        <v>45296</v>
      </c>
      <c r="I1249" s="70">
        <f t="shared" si="137"/>
        <v>6.6237719443386522E-2</v>
      </c>
      <c r="J1249" s="70">
        <f t="shared" si="138"/>
        <v>0.14806003000803725</v>
      </c>
      <c r="K1249" s="71">
        <f t="shared" si="141"/>
        <v>0</v>
      </c>
    </row>
    <row r="1250" spans="1:11">
      <c r="A1250" s="51">
        <v>41647</v>
      </c>
      <c r="B1250" s="52">
        <v>144.59794615153194</v>
      </c>
      <c r="C1250" s="53">
        <v>8036.43</v>
      </c>
      <c r="D1250" s="54">
        <f t="shared" si="133"/>
        <v>45299</v>
      </c>
      <c r="E1250" s="53">
        <f t="shared" si="134"/>
        <v>274.7248629590959</v>
      </c>
      <c r="F1250" s="55">
        <f t="shared" si="135"/>
        <v>31613.01</v>
      </c>
      <c r="H1250" s="64">
        <f t="shared" si="136"/>
        <v>45299</v>
      </c>
      <c r="I1250" s="70">
        <f t="shared" si="137"/>
        <v>6.6285698039473706E-2</v>
      </c>
      <c r="J1250" s="70">
        <f t="shared" si="138"/>
        <v>0.146780417378783</v>
      </c>
      <c r="K1250" s="71">
        <f t="shared" si="141"/>
        <v>0</v>
      </c>
    </row>
    <row r="1251" spans="1:11">
      <c r="A1251" s="51">
        <v>41648</v>
      </c>
      <c r="B1251" s="52">
        <v>144.62310619416229</v>
      </c>
      <c r="C1251" s="53">
        <v>8028.3</v>
      </c>
      <c r="D1251" s="54">
        <f t="shared" si="133"/>
        <v>45300</v>
      </c>
      <c r="E1251" s="53">
        <f t="shared" si="134"/>
        <v>274.78830558566801</v>
      </c>
      <c r="F1251" s="55">
        <f t="shared" si="135"/>
        <v>31659.81</v>
      </c>
      <c r="H1251" s="64">
        <f t="shared" si="136"/>
        <v>45300</v>
      </c>
      <c r="I1251" s="70">
        <f t="shared" si="137"/>
        <v>6.629176735307607E-2</v>
      </c>
      <c r="J1251" s="70">
        <f t="shared" si="138"/>
        <v>0.14706616915623871</v>
      </c>
      <c r="K1251" s="71">
        <f t="shared" si="141"/>
        <v>0</v>
      </c>
    </row>
    <row r="1252" spans="1:11">
      <c r="A1252" s="51">
        <v>41649</v>
      </c>
      <c r="B1252" s="52">
        <v>144.67401352754263</v>
      </c>
      <c r="C1252" s="53">
        <v>8032.39</v>
      </c>
      <c r="D1252" s="54">
        <f t="shared" si="133"/>
        <v>45301</v>
      </c>
      <c r="E1252" s="53">
        <f t="shared" si="134"/>
        <v>274.84662093402602</v>
      </c>
      <c r="F1252" s="55">
        <f t="shared" si="135"/>
        <v>31768.3</v>
      </c>
      <c r="H1252" s="64">
        <f t="shared" si="136"/>
        <v>45301</v>
      </c>
      <c r="I1252" s="70">
        <f t="shared" si="137"/>
        <v>6.6276866946774593E-2</v>
      </c>
      <c r="J1252" s="70">
        <f t="shared" si="138"/>
        <v>0.14740019366342905</v>
      </c>
      <c r="K1252" s="71">
        <f t="shared" si="141"/>
        <v>0</v>
      </c>
    </row>
    <row r="1253" spans="1:11">
      <c r="A1253" s="51">
        <v>41652</v>
      </c>
      <c r="B1253" s="52">
        <v>144.77253653075488</v>
      </c>
      <c r="C1253" s="53">
        <v>8164.22</v>
      </c>
      <c r="D1253" s="54">
        <f t="shared" si="133"/>
        <v>45303</v>
      </c>
      <c r="E1253" s="53">
        <f t="shared" si="134"/>
        <v>274.95883681368815</v>
      </c>
      <c r="F1253" s="55">
        <f t="shared" si="135"/>
        <v>32173.66</v>
      </c>
      <c r="H1253" s="64">
        <f t="shared" si="136"/>
        <v>45303</v>
      </c>
      <c r="I1253" s="70">
        <f t="shared" si="137"/>
        <v>6.6247804251379439E-2</v>
      </c>
      <c r="J1253" s="70">
        <f t="shared" si="138"/>
        <v>0.14698721466203102</v>
      </c>
      <c r="K1253" s="71">
        <f t="shared" si="141"/>
        <v>0</v>
      </c>
    </row>
    <row r="1254" spans="1:11">
      <c r="A1254" s="51">
        <v>41653</v>
      </c>
      <c r="B1254" s="52">
        <v>144.80539989654736</v>
      </c>
      <c r="C1254" s="53">
        <v>8124</v>
      </c>
      <c r="D1254" s="54">
        <f t="shared" si="133"/>
        <v>45303</v>
      </c>
      <c r="E1254" s="53">
        <f t="shared" si="134"/>
        <v>274.95883681368815</v>
      </c>
      <c r="F1254" s="55">
        <f t="shared" si="135"/>
        <v>32173.66</v>
      </c>
      <c r="H1254" s="64">
        <f t="shared" si="136"/>
        <v>45303</v>
      </c>
      <c r="I1254" s="70">
        <f t="shared" si="137"/>
        <v>6.6223603447590484E-2</v>
      </c>
      <c r="J1254" s="70">
        <f t="shared" si="138"/>
        <v>0.1475537997480032</v>
      </c>
      <c r="K1254" s="71">
        <f t="shared" si="141"/>
        <v>0</v>
      </c>
    </row>
    <row r="1255" spans="1:11">
      <c r="A1255" s="51">
        <v>41654</v>
      </c>
      <c r="B1255" s="52">
        <v>144.83899474932335</v>
      </c>
      <c r="C1255" s="53">
        <v>8226.89</v>
      </c>
      <c r="D1255" s="54">
        <f t="shared" si="133"/>
        <v>45306</v>
      </c>
      <c r="E1255" s="53">
        <f t="shared" si="134"/>
        <v>275.11950507275225</v>
      </c>
      <c r="F1255" s="55">
        <f t="shared" si="135"/>
        <v>32471.8</v>
      </c>
      <c r="H1255" s="64">
        <f t="shared" si="136"/>
        <v>45306</v>
      </c>
      <c r="I1255" s="70">
        <f t="shared" si="137"/>
        <v>6.626115564383106E-2</v>
      </c>
      <c r="J1255" s="70">
        <f t="shared" si="138"/>
        <v>0.14716811450605349</v>
      </c>
      <c r="K1255" s="71">
        <f t="shared" si="141"/>
        <v>0</v>
      </c>
    </row>
    <row r="1256" spans="1:11">
      <c r="A1256" s="51">
        <v>41655</v>
      </c>
      <c r="B1256" s="52">
        <v>144.8691212602312</v>
      </c>
      <c r="C1256" s="53">
        <v>8224.2900000000009</v>
      </c>
      <c r="D1256" s="54">
        <f t="shared" si="133"/>
        <v>45307</v>
      </c>
      <c r="E1256" s="53">
        <f t="shared" si="134"/>
        <v>275.16500757763509</v>
      </c>
      <c r="F1256" s="55">
        <f t="shared" si="135"/>
        <v>32376.1</v>
      </c>
      <c r="H1256" s="64">
        <f t="shared" si="136"/>
        <v>45307</v>
      </c>
      <c r="I1256" s="70">
        <f t="shared" si="137"/>
        <v>6.6256613352632332E-2</v>
      </c>
      <c r="J1256" s="70">
        <f t="shared" si="138"/>
        <v>0.14686582537290227</v>
      </c>
      <c r="K1256" s="71">
        <f t="shared" si="141"/>
        <v>0</v>
      </c>
    </row>
    <row r="1257" spans="1:11">
      <c r="A1257" s="51">
        <v>41656</v>
      </c>
      <c r="B1257" s="52">
        <v>144.90084759778719</v>
      </c>
      <c r="C1257" s="53">
        <v>8149.77</v>
      </c>
      <c r="D1257" s="54">
        <f t="shared" si="133"/>
        <v>45308</v>
      </c>
      <c r="E1257" s="53">
        <f t="shared" si="134"/>
        <v>275.21514565752267</v>
      </c>
      <c r="F1257" s="55">
        <f t="shared" si="135"/>
        <v>31699.64</v>
      </c>
      <c r="H1257" s="64">
        <f t="shared" si="136"/>
        <v>45308</v>
      </c>
      <c r="I1257" s="70">
        <f t="shared" si="137"/>
        <v>6.6252691490756188E-2</v>
      </c>
      <c r="J1257" s="70">
        <f t="shared" si="138"/>
        <v>0.14548893329113866</v>
      </c>
      <c r="K1257" s="71">
        <f t="shared" si="141"/>
        <v>0</v>
      </c>
    </row>
    <row r="1258" spans="1:11">
      <c r="A1258" s="51">
        <v>41659</v>
      </c>
      <c r="B1258" s="52">
        <v>145.00169858771525</v>
      </c>
      <c r="C1258" s="53">
        <v>8205.44</v>
      </c>
      <c r="D1258" s="54">
        <f t="shared" si="133"/>
        <v>45311</v>
      </c>
      <c r="E1258" s="53">
        <f t="shared" si="134"/>
        <v>275.37986724935541</v>
      </c>
      <c r="F1258" s="55">
        <f t="shared" si="135"/>
        <v>31712.86</v>
      </c>
      <c r="H1258" s="64">
        <f t="shared" si="136"/>
        <v>45311</v>
      </c>
      <c r="I1258" s="70">
        <f t="shared" si="137"/>
        <v>6.6242304364675597E-2</v>
      </c>
      <c r="J1258" s="70">
        <f t="shared" si="138"/>
        <v>0.14475712063715651</v>
      </c>
      <c r="K1258" s="71">
        <f t="shared" si="141"/>
        <v>0</v>
      </c>
    </row>
    <row r="1259" spans="1:11">
      <c r="A1259" s="51">
        <v>41660</v>
      </c>
      <c r="B1259" s="52">
        <v>145.05012915504355</v>
      </c>
      <c r="C1259" s="53">
        <v>8218.2900000000009</v>
      </c>
      <c r="D1259" s="54">
        <f t="shared" si="133"/>
        <v>45311</v>
      </c>
      <c r="E1259" s="53">
        <f t="shared" si="134"/>
        <v>275.37986724935541</v>
      </c>
      <c r="F1259" s="55">
        <f t="shared" si="135"/>
        <v>31712.86</v>
      </c>
      <c r="H1259" s="64">
        <f t="shared" si="136"/>
        <v>45311</v>
      </c>
      <c r="I1259" s="70">
        <f t="shared" si="137"/>
        <v>6.6206698412195619E-2</v>
      </c>
      <c r="J1259" s="70">
        <f t="shared" si="138"/>
        <v>0.14457800199438409</v>
      </c>
      <c r="K1259" s="71">
        <f t="shared" si="141"/>
        <v>0</v>
      </c>
    </row>
    <row r="1260" spans="1:11">
      <c r="A1260" s="51">
        <v>41661</v>
      </c>
      <c r="B1260" s="52">
        <v>145.08450603565331</v>
      </c>
      <c r="C1260" s="53">
        <v>8251.94</v>
      </c>
      <c r="D1260" s="54">
        <f t="shared" si="133"/>
        <v>45311</v>
      </c>
      <c r="E1260" s="53">
        <f t="shared" si="134"/>
        <v>275.37986724935541</v>
      </c>
      <c r="F1260" s="55">
        <f t="shared" si="135"/>
        <v>31712.86</v>
      </c>
      <c r="H1260" s="64">
        <f t="shared" si="136"/>
        <v>45311</v>
      </c>
      <c r="I1260" s="70">
        <f t="shared" si="137"/>
        <v>6.6181432606724044E-2</v>
      </c>
      <c r="J1260" s="70">
        <f t="shared" si="138"/>
        <v>0.14411040396480956</v>
      </c>
      <c r="K1260" s="71">
        <f t="shared" si="141"/>
        <v>0</v>
      </c>
    </row>
    <row r="1261" spans="1:11">
      <c r="A1261" s="51">
        <v>41662</v>
      </c>
      <c r="B1261" s="52">
        <v>145.12237309172863</v>
      </c>
      <c r="C1261" s="53">
        <v>8260.68</v>
      </c>
      <c r="D1261" s="54">
        <f t="shared" si="133"/>
        <v>45314</v>
      </c>
      <c r="E1261" s="53">
        <f t="shared" si="134"/>
        <v>275.52619790832182</v>
      </c>
      <c r="F1261" s="55">
        <f t="shared" si="135"/>
        <v>31223.3</v>
      </c>
      <c r="H1261" s="64">
        <f t="shared" si="136"/>
        <v>45314</v>
      </c>
      <c r="I1261" s="70">
        <f t="shared" si="137"/>
        <v>6.6210248724372756E-2</v>
      </c>
      <c r="J1261" s="70">
        <f t="shared" si="138"/>
        <v>0.14221090005391024</v>
      </c>
      <c r="K1261" s="71">
        <f t="shared" si="141"/>
        <v>0</v>
      </c>
    </row>
    <row r="1262" spans="1:11">
      <c r="A1262" s="51">
        <v>41663</v>
      </c>
      <c r="B1262" s="52">
        <v>145.15154268872004</v>
      </c>
      <c r="C1262" s="53">
        <v>8157.94</v>
      </c>
      <c r="D1262" s="54">
        <f t="shared" si="133"/>
        <v>45315</v>
      </c>
      <c r="E1262" s="53">
        <f t="shared" si="134"/>
        <v>275.57826254646466</v>
      </c>
      <c r="F1262" s="55">
        <f t="shared" si="135"/>
        <v>31540.07</v>
      </c>
      <c r="H1262" s="64">
        <f t="shared" si="136"/>
        <v>45315</v>
      </c>
      <c r="I1262" s="70">
        <f t="shared" si="137"/>
        <v>6.6208965725547353E-2</v>
      </c>
      <c r="J1262" s="70">
        <f t="shared" si="138"/>
        <v>0.14479629339669398</v>
      </c>
      <c r="K1262" s="71">
        <f t="shared" si="141"/>
        <v>0</v>
      </c>
    </row>
    <row r="1263" spans="1:11">
      <c r="A1263" s="51">
        <v>41666</v>
      </c>
      <c r="B1263" s="52">
        <v>145.24516543375427</v>
      </c>
      <c r="C1263" s="53">
        <v>7988.17</v>
      </c>
      <c r="D1263" s="54">
        <f t="shared" si="133"/>
        <v>45316</v>
      </c>
      <c r="E1263" s="53">
        <f t="shared" si="134"/>
        <v>275.62975491107818</v>
      </c>
      <c r="F1263" s="55">
        <f t="shared" si="135"/>
        <v>31391.07</v>
      </c>
      <c r="H1263" s="64">
        <f t="shared" si="136"/>
        <v>45316</v>
      </c>
      <c r="I1263" s="70">
        <f t="shared" si="137"/>
        <v>6.6160139006817609E-2</v>
      </c>
      <c r="J1263" s="70">
        <f t="shared" si="138"/>
        <v>0.14666321900522261</v>
      </c>
      <c r="K1263" s="71">
        <f t="shared" si="141"/>
        <v>0</v>
      </c>
    </row>
    <row r="1264" spans="1:11">
      <c r="A1264" s="51">
        <v>41667</v>
      </c>
      <c r="B1264" s="52">
        <v>145.27305250551754</v>
      </c>
      <c r="C1264" s="53">
        <v>7975.67</v>
      </c>
      <c r="D1264" s="54">
        <f t="shared" si="133"/>
        <v>45316</v>
      </c>
      <c r="E1264" s="53">
        <f t="shared" si="134"/>
        <v>275.62975491107818</v>
      </c>
      <c r="F1264" s="55">
        <f t="shared" si="135"/>
        <v>31391.07</v>
      </c>
      <c r="H1264" s="64">
        <f t="shared" si="136"/>
        <v>45316</v>
      </c>
      <c r="I1264" s="70">
        <f t="shared" si="137"/>
        <v>6.6139670893519131E-2</v>
      </c>
      <c r="J1264" s="70">
        <f t="shared" si="138"/>
        <v>0.14684280506409952</v>
      </c>
      <c r="K1264" s="71">
        <f t="shared" si="141"/>
        <v>0</v>
      </c>
    </row>
    <row r="1265" spans="1:11">
      <c r="A1265" s="51">
        <v>41668</v>
      </c>
      <c r="B1265" s="52">
        <v>145.30312402738619</v>
      </c>
      <c r="C1265" s="53">
        <v>7967.86</v>
      </c>
      <c r="D1265" s="54">
        <f t="shared" si="133"/>
        <v>45320</v>
      </c>
      <c r="E1265" s="53">
        <f t="shared" si="134"/>
        <v>275.85113638447024</v>
      </c>
      <c r="F1265" s="55">
        <f t="shared" si="135"/>
        <v>31957.05</v>
      </c>
      <c r="H1265" s="64">
        <f t="shared" si="136"/>
        <v>45320</v>
      </c>
      <c r="I1265" s="70">
        <f t="shared" si="137"/>
        <v>6.6203202266241545E-2</v>
      </c>
      <c r="J1265" s="70">
        <f t="shared" si="138"/>
        <v>0.1490065349843841</v>
      </c>
      <c r="K1265" s="71">
        <f t="shared" si="141"/>
        <v>0</v>
      </c>
    </row>
    <row r="1266" spans="1:11">
      <c r="A1266" s="51">
        <v>41669</v>
      </c>
      <c r="B1266" s="52">
        <v>145.32855207409099</v>
      </c>
      <c r="C1266" s="53">
        <v>7907.25</v>
      </c>
      <c r="D1266" s="54">
        <f t="shared" si="133"/>
        <v>45321</v>
      </c>
      <c r="E1266" s="53">
        <f t="shared" si="134"/>
        <v>275.9061607507353</v>
      </c>
      <c r="F1266" s="55">
        <f t="shared" si="135"/>
        <v>31640.240000000002</v>
      </c>
      <c r="H1266" s="64">
        <f t="shared" si="136"/>
        <v>45321</v>
      </c>
      <c r="I1266" s="70">
        <f t="shared" si="137"/>
        <v>6.6205810911687646E-2</v>
      </c>
      <c r="J1266" s="70">
        <f t="shared" si="138"/>
        <v>0.14873916977218848</v>
      </c>
      <c r="K1266" s="71">
        <f t="shared" si="141"/>
        <v>0</v>
      </c>
    </row>
    <row r="1267" spans="1:11">
      <c r="A1267" s="51">
        <v>41670</v>
      </c>
      <c r="B1267" s="52">
        <v>145.37098801129662</v>
      </c>
      <c r="C1267" s="53">
        <v>7930.34</v>
      </c>
      <c r="D1267" s="54">
        <f t="shared" si="133"/>
        <v>45322</v>
      </c>
      <c r="E1267" s="53">
        <f t="shared" si="134"/>
        <v>275.9614462980914</v>
      </c>
      <c r="F1267" s="55">
        <f t="shared" si="135"/>
        <v>31939.59</v>
      </c>
      <c r="H1267" s="64">
        <f t="shared" si="136"/>
        <v>45322</v>
      </c>
      <c r="I1267" s="70">
        <f t="shared" si="137"/>
        <v>6.6196044578668234E-2</v>
      </c>
      <c r="J1267" s="70">
        <f t="shared" si="138"/>
        <v>0.14948617666047448</v>
      </c>
      <c r="K1267" s="71">
        <f t="shared" si="141"/>
        <v>0</v>
      </c>
    </row>
    <row r="1268" spans="1:11">
      <c r="A1268" s="51">
        <v>41673</v>
      </c>
      <c r="B1268" s="52">
        <v>145.46344395967182</v>
      </c>
      <c r="C1268" s="53">
        <v>7816.09</v>
      </c>
      <c r="D1268" s="54">
        <f t="shared" si="133"/>
        <v>45324</v>
      </c>
      <c r="E1268" s="53">
        <f t="shared" si="134"/>
        <v>276.07479567852522</v>
      </c>
      <c r="F1268" s="55">
        <f t="shared" si="135"/>
        <v>32127.9</v>
      </c>
      <c r="H1268" s="64">
        <f t="shared" si="136"/>
        <v>45324</v>
      </c>
      <c r="I1268" s="70">
        <f t="shared" si="137"/>
        <v>6.6172040656871545E-2</v>
      </c>
      <c r="J1268" s="70">
        <f t="shared" si="138"/>
        <v>0.15183236846450021</v>
      </c>
      <c r="K1268" s="71">
        <f t="shared" si="141"/>
        <v>0</v>
      </c>
    </row>
    <row r="1269" spans="1:11">
      <c r="A1269" s="51">
        <v>41674</v>
      </c>
      <c r="B1269" s="52">
        <v>145.49879157655403</v>
      </c>
      <c r="C1269" s="53">
        <v>7814.96</v>
      </c>
      <c r="D1269" s="54">
        <f t="shared" si="133"/>
        <v>45324</v>
      </c>
      <c r="E1269" s="53">
        <f t="shared" si="134"/>
        <v>276.07479567852522</v>
      </c>
      <c r="F1269" s="55">
        <f t="shared" si="135"/>
        <v>32127.9</v>
      </c>
      <c r="H1269" s="64">
        <f t="shared" si="136"/>
        <v>45324</v>
      </c>
      <c r="I1269" s="70">
        <f t="shared" si="137"/>
        <v>6.6146136138296452E-2</v>
      </c>
      <c r="J1269" s="70">
        <f t="shared" si="138"/>
        <v>0.15184902224000463</v>
      </c>
      <c r="K1269" s="71">
        <f t="shared" si="141"/>
        <v>0</v>
      </c>
    </row>
    <row r="1270" spans="1:11">
      <c r="A1270" s="51">
        <v>41675</v>
      </c>
      <c r="B1270" s="52">
        <v>145.53705775873865</v>
      </c>
      <c r="C1270" s="53">
        <v>7842.98</v>
      </c>
      <c r="D1270" s="54">
        <f t="shared" si="133"/>
        <v>45327</v>
      </c>
      <c r="E1270" s="53">
        <f t="shared" si="134"/>
        <v>276.24274824898907</v>
      </c>
      <c r="F1270" s="55">
        <f t="shared" si="135"/>
        <v>32007.18</v>
      </c>
      <c r="H1270" s="64">
        <f t="shared" si="136"/>
        <v>45327</v>
      </c>
      <c r="I1270" s="70">
        <f t="shared" si="137"/>
        <v>6.6182941049161892E-2</v>
      </c>
      <c r="J1270" s="70">
        <f t="shared" si="138"/>
        <v>0.15100346348521709</v>
      </c>
      <c r="K1270" s="71">
        <f t="shared" si="141"/>
        <v>0</v>
      </c>
    </row>
    <row r="1271" spans="1:11">
      <c r="A1271" s="51">
        <v>41676</v>
      </c>
      <c r="B1271" s="52">
        <v>145.57911796843092</v>
      </c>
      <c r="C1271" s="53">
        <v>7861.05</v>
      </c>
      <c r="D1271" s="54">
        <f t="shared" si="133"/>
        <v>45328</v>
      </c>
      <c r="E1271" s="53">
        <f t="shared" si="134"/>
        <v>276.29622733139121</v>
      </c>
      <c r="F1271" s="55">
        <f t="shared" si="135"/>
        <v>32242.59</v>
      </c>
      <c r="H1271" s="64">
        <f t="shared" si="136"/>
        <v>45328</v>
      </c>
      <c r="I1271" s="70">
        <f t="shared" si="137"/>
        <v>6.6172771582062362E-2</v>
      </c>
      <c r="J1271" s="70">
        <f t="shared" si="138"/>
        <v>0.15158218103205123</v>
      </c>
      <c r="K1271" s="71">
        <f t="shared" si="141"/>
        <v>0</v>
      </c>
    </row>
    <row r="1272" spans="1:11">
      <c r="A1272" s="51">
        <v>41677</v>
      </c>
      <c r="B1272" s="52">
        <v>145.60837937114255</v>
      </c>
      <c r="C1272" s="53">
        <v>7896.41</v>
      </c>
      <c r="D1272" s="54">
        <f t="shared" si="133"/>
        <v>45329</v>
      </c>
      <c r="E1272" s="53">
        <f t="shared" si="134"/>
        <v>276.35546599950698</v>
      </c>
      <c r="F1272" s="55">
        <f t="shared" si="135"/>
        <v>32244.22</v>
      </c>
      <c r="H1272" s="64">
        <f t="shared" si="136"/>
        <v>45329</v>
      </c>
      <c r="I1272" s="70">
        <f t="shared" si="137"/>
        <v>6.6174200249899728E-2</v>
      </c>
      <c r="J1272" s="70">
        <f t="shared" si="138"/>
        <v>0.15107128123924674</v>
      </c>
      <c r="K1272" s="71">
        <f t="shared" si="141"/>
        <v>0</v>
      </c>
    </row>
    <row r="1273" spans="1:11">
      <c r="A1273" s="51">
        <v>41680</v>
      </c>
      <c r="B1273" s="52">
        <v>145.67171901616899</v>
      </c>
      <c r="C1273" s="53">
        <v>7884.34</v>
      </c>
      <c r="D1273" s="54">
        <f t="shared" si="133"/>
        <v>45331</v>
      </c>
      <c r="E1273" s="53">
        <f t="shared" si="134"/>
        <v>276.46581627726408</v>
      </c>
      <c r="F1273" s="55">
        <f t="shared" si="135"/>
        <v>32048.38</v>
      </c>
      <c r="H1273" s="64">
        <f t="shared" si="136"/>
        <v>45331</v>
      </c>
      <c r="I1273" s="70">
        <f t="shared" si="137"/>
        <v>6.6170396195865289E-2</v>
      </c>
      <c r="J1273" s="70">
        <f t="shared" si="138"/>
        <v>0.15054623002720113</v>
      </c>
      <c r="K1273" s="71">
        <f t="shared" si="141"/>
        <v>0</v>
      </c>
    </row>
    <row r="1274" spans="1:11">
      <c r="A1274" s="51">
        <v>41681</v>
      </c>
      <c r="B1274" s="52">
        <v>145.70609754185679</v>
      </c>
      <c r="C1274" s="53">
        <v>7896.79</v>
      </c>
      <c r="D1274" s="54">
        <f t="shared" si="133"/>
        <v>45331</v>
      </c>
      <c r="E1274" s="53">
        <f t="shared" si="134"/>
        <v>276.46581627726408</v>
      </c>
      <c r="F1274" s="55">
        <f t="shared" si="135"/>
        <v>32048.38</v>
      </c>
      <c r="H1274" s="64">
        <f t="shared" si="136"/>
        <v>45331</v>
      </c>
      <c r="I1274" s="70">
        <f t="shared" si="137"/>
        <v>6.6145237839954074E-2</v>
      </c>
      <c r="J1274" s="70">
        <f t="shared" si="138"/>
        <v>0.15036470723984308</v>
      </c>
      <c r="K1274" s="71">
        <f t="shared" si="141"/>
        <v>0</v>
      </c>
    </row>
    <row r="1275" spans="1:11">
      <c r="A1275" s="51">
        <v>41682</v>
      </c>
      <c r="B1275" s="52">
        <v>145.74281547843734</v>
      </c>
      <c r="C1275" s="53">
        <v>7925.09</v>
      </c>
      <c r="D1275" s="54">
        <f t="shared" si="133"/>
        <v>45334</v>
      </c>
      <c r="E1275" s="53">
        <f t="shared" si="134"/>
        <v>276.63440075300031</v>
      </c>
      <c r="F1275" s="55">
        <f t="shared" si="135"/>
        <v>31803.52</v>
      </c>
      <c r="H1275" s="64">
        <f t="shared" si="136"/>
        <v>45334</v>
      </c>
      <c r="I1275" s="70">
        <f t="shared" si="137"/>
        <v>6.618336708077921E-2</v>
      </c>
      <c r="J1275" s="70">
        <f t="shared" si="138"/>
        <v>0.14907162062601187</v>
      </c>
      <c r="K1275" s="71">
        <f t="shared" si="141"/>
        <v>0</v>
      </c>
    </row>
    <row r="1276" spans="1:11">
      <c r="A1276" s="51">
        <v>41683</v>
      </c>
      <c r="B1276" s="52">
        <v>145.76948641366991</v>
      </c>
      <c r="C1276" s="53">
        <v>7817.32</v>
      </c>
      <c r="D1276" s="54">
        <f t="shared" si="133"/>
        <v>45335</v>
      </c>
      <c r="E1276" s="53">
        <f t="shared" si="134"/>
        <v>276.69130103867411</v>
      </c>
      <c r="F1276" s="55">
        <f t="shared" si="135"/>
        <v>31990.61</v>
      </c>
      <c r="H1276" s="64">
        <f t="shared" si="136"/>
        <v>45335</v>
      </c>
      <c r="I1276" s="70">
        <f t="shared" si="137"/>
        <v>6.6185785535281649E-2</v>
      </c>
      <c r="J1276" s="70">
        <f t="shared" si="138"/>
        <v>0.1513210978167836</v>
      </c>
      <c r="K1276" s="71">
        <f t="shared" si="141"/>
        <v>0</v>
      </c>
    </row>
    <row r="1277" spans="1:11">
      <c r="A1277" s="51">
        <v>41684</v>
      </c>
      <c r="B1277" s="52">
        <v>145.80315916503147</v>
      </c>
      <c r="C1277" s="53">
        <v>7878.87</v>
      </c>
      <c r="D1277" s="54">
        <f t="shared" si="133"/>
        <v>45336</v>
      </c>
      <c r="E1277" s="53">
        <f t="shared" si="134"/>
        <v>276.74847228399392</v>
      </c>
      <c r="F1277" s="55">
        <f t="shared" si="135"/>
        <v>32133.040000000001</v>
      </c>
      <c r="H1277" s="64">
        <f t="shared" si="136"/>
        <v>45336</v>
      </c>
      <c r="I1277" s="70">
        <f t="shared" si="137"/>
        <v>6.6183187242621289E-2</v>
      </c>
      <c r="J1277" s="70">
        <f t="shared" si="138"/>
        <v>0.15092967539318414</v>
      </c>
      <c r="K1277" s="71">
        <f t="shared" si="141"/>
        <v>0</v>
      </c>
    </row>
    <row r="1278" spans="1:11">
      <c r="A1278" s="51">
        <v>41687</v>
      </c>
      <c r="B1278" s="52">
        <v>145.88670437523302</v>
      </c>
      <c r="C1278" s="53">
        <v>7912.71</v>
      </c>
      <c r="D1278" s="54">
        <f t="shared" si="133"/>
        <v>45338</v>
      </c>
      <c r="E1278" s="53">
        <f t="shared" si="134"/>
        <v>276.87530735105685</v>
      </c>
      <c r="F1278" s="55">
        <f t="shared" si="135"/>
        <v>32441.32</v>
      </c>
      <c r="H1278" s="64">
        <f t="shared" si="136"/>
        <v>45338</v>
      </c>
      <c r="I1278" s="70">
        <f t="shared" si="137"/>
        <v>6.6170964972551038E-2</v>
      </c>
      <c r="J1278" s="70">
        <f t="shared" si="138"/>
        <v>0.15153548847985454</v>
      </c>
      <c r="K1278" s="71">
        <f t="shared" si="141"/>
        <v>0</v>
      </c>
    </row>
    <row r="1279" spans="1:11">
      <c r="A1279" s="51">
        <v>41688</v>
      </c>
      <c r="B1279" s="52">
        <v>145.93047038654558</v>
      </c>
      <c r="C1279" s="53">
        <v>7982.78</v>
      </c>
      <c r="D1279" s="54">
        <f t="shared" si="133"/>
        <v>45338</v>
      </c>
      <c r="E1279" s="53">
        <f t="shared" si="134"/>
        <v>276.87530735105685</v>
      </c>
      <c r="F1279" s="55">
        <f t="shared" si="135"/>
        <v>32441.32</v>
      </c>
      <c r="H1279" s="64">
        <f t="shared" si="136"/>
        <v>45338</v>
      </c>
      <c r="I1279" s="70">
        <f t="shared" si="137"/>
        <v>6.6138985120040239E-2</v>
      </c>
      <c r="J1279" s="70">
        <f t="shared" si="138"/>
        <v>0.150520696791836</v>
      </c>
      <c r="K1279" s="71">
        <f t="shared" si="141"/>
        <v>0</v>
      </c>
    </row>
    <row r="1280" spans="1:11">
      <c r="A1280" s="51">
        <v>41689</v>
      </c>
      <c r="B1280" s="52">
        <v>145.96680707367182</v>
      </c>
      <c r="C1280" s="53">
        <v>8016.2</v>
      </c>
      <c r="D1280" s="54">
        <f t="shared" si="133"/>
        <v>45341</v>
      </c>
      <c r="E1280" s="53">
        <f t="shared" si="134"/>
        <v>277.04909015877166</v>
      </c>
      <c r="F1280" s="55">
        <f t="shared" si="135"/>
        <v>32561.34</v>
      </c>
      <c r="H1280" s="64">
        <f t="shared" si="136"/>
        <v>45341</v>
      </c>
      <c r="I1280" s="70">
        <f t="shared" si="137"/>
        <v>6.6179338327453596E-2</v>
      </c>
      <c r="J1280" s="70">
        <f t="shared" si="138"/>
        <v>0.15046489832198429</v>
      </c>
      <c r="K1280" s="71">
        <f t="shared" si="141"/>
        <v>0</v>
      </c>
    </row>
    <row r="1281" spans="1:11">
      <c r="A1281" s="51">
        <v>41690</v>
      </c>
      <c r="B1281" s="52">
        <v>146.00505037712512</v>
      </c>
      <c r="C1281" s="53">
        <v>7936.34</v>
      </c>
      <c r="D1281" s="54">
        <f t="shared" si="133"/>
        <v>45342</v>
      </c>
      <c r="E1281" s="53">
        <f t="shared" si="134"/>
        <v>277.1063717659988</v>
      </c>
      <c r="F1281" s="55">
        <f t="shared" si="135"/>
        <v>32675.53</v>
      </c>
      <c r="H1281" s="64">
        <f t="shared" si="136"/>
        <v>45342</v>
      </c>
      <c r="I1281" s="70">
        <f t="shared" si="137"/>
        <v>6.6173449740263068E-2</v>
      </c>
      <c r="J1281" s="70">
        <f t="shared" si="138"/>
        <v>0.15202058010935837</v>
      </c>
      <c r="K1281" s="71">
        <f t="shared" si="141"/>
        <v>0</v>
      </c>
    </row>
    <row r="1282" spans="1:11">
      <c r="A1282" s="51">
        <v>41691</v>
      </c>
      <c r="B1282" s="52">
        <v>146.03848553366149</v>
      </c>
      <c r="C1282" s="53">
        <v>8019.69</v>
      </c>
      <c r="D1282" s="54">
        <f t="shared" ref="D1282:D1345" si="142">VLOOKUP(EDATE(A1282,120),A:A,1,1)</f>
        <v>45343</v>
      </c>
      <c r="E1282" s="53">
        <f t="shared" ref="E1282:E1345" si="143">VLOOKUP(D1282,A:B,2,0)</f>
        <v>277.16616221067943</v>
      </c>
      <c r="F1282" s="55">
        <f t="shared" si="135"/>
        <v>32466.65</v>
      </c>
      <c r="H1282" s="64">
        <f t="shared" ref="H1282:H1300" si="144">D1282</f>
        <v>45343</v>
      </c>
      <c r="I1282" s="70">
        <f t="shared" ref="I1282:I1345" si="145">(E1282/B1282)^(1/10)-1</f>
        <v>6.6172039200695698E-2</v>
      </c>
      <c r="J1282" s="70">
        <f t="shared" ref="J1282:J1345" si="146">(F1282/C1282)^(1/10)-1</f>
        <v>0.15007983773964306</v>
      </c>
      <c r="K1282" s="71">
        <f t="shared" si="141"/>
        <v>0</v>
      </c>
    </row>
    <row r="1283" spans="1:11">
      <c r="A1283" s="51">
        <v>41694</v>
      </c>
      <c r="B1283" s="52">
        <v>146.13224224137412</v>
      </c>
      <c r="C1283" s="53">
        <v>8059.67</v>
      </c>
      <c r="D1283" s="54">
        <f t="shared" si="142"/>
        <v>45345</v>
      </c>
      <c r="E1283" s="53">
        <f t="shared" si="143"/>
        <v>277.3006219206934</v>
      </c>
      <c r="F1283" s="55">
        <f t="shared" si="135"/>
        <v>32698.69</v>
      </c>
      <c r="H1283" s="64">
        <f t="shared" si="144"/>
        <v>45345</v>
      </c>
      <c r="I1283" s="70">
        <f t="shared" si="145"/>
        <v>6.615532297680593E-2</v>
      </c>
      <c r="J1283" s="70">
        <f t="shared" si="146"/>
        <v>0.15032698911396114</v>
      </c>
      <c r="K1283" s="71">
        <f t="shared" si="141"/>
        <v>0</v>
      </c>
    </row>
    <row r="1284" spans="1:11">
      <c r="A1284" s="51">
        <v>41695</v>
      </c>
      <c r="B1284" s="52">
        <v>146.16979822763014</v>
      </c>
      <c r="C1284" s="53">
        <v>8077.85</v>
      </c>
      <c r="D1284" s="54">
        <f t="shared" si="142"/>
        <v>45345</v>
      </c>
      <c r="E1284" s="53">
        <f t="shared" si="143"/>
        <v>277.3006219206934</v>
      </c>
      <c r="F1284" s="55">
        <f t="shared" si="135"/>
        <v>32698.69</v>
      </c>
      <c r="H1284" s="64">
        <f t="shared" si="144"/>
        <v>45345</v>
      </c>
      <c r="I1284" s="70">
        <f t="shared" si="145"/>
        <v>6.612792665732603E-2</v>
      </c>
      <c r="J1284" s="70">
        <f t="shared" si="146"/>
        <v>0.1500678340802184</v>
      </c>
      <c r="K1284" s="71">
        <f t="shared" si="141"/>
        <v>0</v>
      </c>
    </row>
    <row r="1285" spans="1:11">
      <c r="A1285" s="51">
        <v>41696</v>
      </c>
      <c r="B1285" s="52">
        <v>146.20327111142427</v>
      </c>
      <c r="C1285" s="53">
        <v>8128.29</v>
      </c>
      <c r="D1285" s="54">
        <f t="shared" si="142"/>
        <v>45348</v>
      </c>
      <c r="E1285" s="53">
        <f t="shared" si="143"/>
        <v>277.47239762995423</v>
      </c>
      <c r="F1285" s="55">
        <f t="shared" si="135"/>
        <v>32565.29</v>
      </c>
      <c r="H1285" s="64">
        <f t="shared" si="144"/>
        <v>45348</v>
      </c>
      <c r="I1285" s="70">
        <f t="shared" si="145"/>
        <v>6.616953748965182E-2</v>
      </c>
      <c r="J1285" s="70">
        <f t="shared" si="146"/>
        <v>0.14888239888569754</v>
      </c>
      <c r="K1285" s="71">
        <f t="shared" si="141"/>
        <v>0</v>
      </c>
    </row>
    <row r="1286" spans="1:11">
      <c r="A1286" s="51">
        <v>41698</v>
      </c>
      <c r="B1286" s="52">
        <v>146.27608034043777</v>
      </c>
      <c r="C1286" s="53">
        <v>8178.01</v>
      </c>
      <c r="D1286" s="54">
        <f t="shared" si="142"/>
        <v>45350</v>
      </c>
      <c r="E1286" s="53">
        <f t="shared" si="143"/>
        <v>277.58954969065934</v>
      </c>
      <c r="F1286" s="55">
        <f t="shared" si="135"/>
        <v>32313.7</v>
      </c>
      <c r="H1286" s="64">
        <f t="shared" si="144"/>
        <v>45350</v>
      </c>
      <c r="I1286" s="70">
        <f t="shared" si="145"/>
        <v>6.6161460906364322E-2</v>
      </c>
      <c r="J1286" s="70">
        <f t="shared" si="146"/>
        <v>0.14729184111355664</v>
      </c>
      <c r="K1286" s="71">
        <f t="shared" si="141"/>
        <v>0</v>
      </c>
    </row>
    <row r="1287" spans="1:11">
      <c r="A1287" s="51">
        <v>41701</v>
      </c>
      <c r="B1287" s="52">
        <v>146.37525552290859</v>
      </c>
      <c r="C1287" s="53">
        <v>8105.73</v>
      </c>
      <c r="D1287" s="54">
        <f t="shared" si="142"/>
        <v>45353</v>
      </c>
      <c r="E1287" s="53">
        <f t="shared" si="143"/>
        <v>277.77291397857255</v>
      </c>
      <c r="F1287" s="55">
        <f>VLOOKUP(D1287,A:C,3,FALSE)</f>
        <v>32942.629999999997</v>
      </c>
      <c r="G1287" s="17"/>
      <c r="H1287" s="64">
        <f t="shared" si="144"/>
        <v>45353</v>
      </c>
      <c r="I1287" s="70">
        <f t="shared" si="145"/>
        <v>6.6159602664287664E-2</v>
      </c>
      <c r="J1287" s="70">
        <f t="shared" si="146"/>
        <v>0.15052646638059142</v>
      </c>
      <c r="K1287" s="71">
        <f t="shared" si="141"/>
        <v>0</v>
      </c>
    </row>
    <row r="1288" spans="1:11">
      <c r="A1288" s="51">
        <v>41702</v>
      </c>
      <c r="B1288" s="52">
        <v>146.38389166298444</v>
      </c>
      <c r="C1288" s="53">
        <v>8206.23</v>
      </c>
      <c r="D1288" s="54">
        <f t="shared" si="142"/>
        <v>45355</v>
      </c>
      <c r="E1288" s="53">
        <f t="shared" si="143"/>
        <v>277.9007018446116</v>
      </c>
      <c r="F1288" s="55">
        <f t="shared" ref="F1288:F1319" si="147">VLOOKUP(D1288,A:C,3,0)</f>
        <v>32982.68</v>
      </c>
      <c r="H1288" s="64">
        <f t="shared" si="144"/>
        <v>45355</v>
      </c>
      <c r="I1288" s="70">
        <f t="shared" si="145"/>
        <v>6.6202350159047185E-2</v>
      </c>
      <c r="J1288" s="70">
        <f t="shared" si="146"/>
        <v>0.14924924106534432</v>
      </c>
      <c r="K1288" s="71">
        <f t="shared" si="141"/>
        <v>0</v>
      </c>
    </row>
    <row r="1289" spans="1:11">
      <c r="A1289" s="51">
        <v>41703</v>
      </c>
      <c r="B1289" s="52">
        <v>146.46440280339908</v>
      </c>
      <c r="C1289" s="53">
        <v>8246.2199999999993</v>
      </c>
      <c r="D1289" s="54">
        <f t="shared" si="142"/>
        <v>45356</v>
      </c>
      <c r="E1289" s="53">
        <f t="shared" si="143"/>
        <v>277.95691011670391</v>
      </c>
      <c r="F1289" s="55">
        <f t="shared" si="147"/>
        <v>32910.07</v>
      </c>
      <c r="H1289" s="64">
        <f t="shared" si="144"/>
        <v>45356</v>
      </c>
      <c r="I1289" s="70">
        <f t="shared" si="145"/>
        <v>6.6165288651701903E-2</v>
      </c>
      <c r="J1289" s="70">
        <f t="shared" si="146"/>
        <v>0.14843756291644006</v>
      </c>
      <c r="K1289" s="71">
        <f t="shared" si="141"/>
        <v>0</v>
      </c>
    </row>
    <row r="1290" spans="1:11">
      <c r="A1290" s="51">
        <v>41704</v>
      </c>
      <c r="B1290" s="52">
        <v>146.4948673991822</v>
      </c>
      <c r="C1290" s="53">
        <v>8340.7099999999991</v>
      </c>
      <c r="D1290" s="54">
        <f t="shared" si="142"/>
        <v>45357</v>
      </c>
      <c r="E1290" s="53">
        <f t="shared" si="143"/>
        <v>278.0164393485415</v>
      </c>
      <c r="F1290" s="55">
        <f t="shared" si="147"/>
        <v>33083.42</v>
      </c>
      <c r="H1290" s="64">
        <f t="shared" si="144"/>
        <v>45357</v>
      </c>
      <c r="I1290" s="70">
        <f t="shared" si="145"/>
        <v>6.6165946030420697E-2</v>
      </c>
      <c r="J1290" s="70">
        <f t="shared" si="146"/>
        <v>0.14773265354598464</v>
      </c>
      <c r="K1290" s="71">
        <f t="shared" si="141"/>
        <v>0</v>
      </c>
    </row>
    <row r="1291" spans="1:11">
      <c r="A1291" s="51">
        <v>41705</v>
      </c>
      <c r="B1291" s="52">
        <v>146.53852286966713</v>
      </c>
      <c r="C1291" s="53">
        <v>8504.2199999999993</v>
      </c>
      <c r="D1291" s="54">
        <f t="shared" si="142"/>
        <v>45358</v>
      </c>
      <c r="E1291" s="53">
        <f t="shared" si="143"/>
        <v>278.07384174553374</v>
      </c>
      <c r="F1291" s="55">
        <f t="shared" si="147"/>
        <v>33112.15</v>
      </c>
      <c r="H1291" s="64">
        <f t="shared" si="144"/>
        <v>45358</v>
      </c>
      <c r="I1291" s="70">
        <f t="shared" si="145"/>
        <v>6.6156190050408403E-2</v>
      </c>
      <c r="J1291" s="70">
        <f t="shared" si="146"/>
        <v>0.14560602603105299</v>
      </c>
      <c r="K1291" s="71">
        <f t="shared" si="141"/>
        <v>0</v>
      </c>
    </row>
    <row r="1292" spans="1:11">
      <c r="A1292" s="51">
        <v>41708</v>
      </c>
      <c r="B1292" s="52">
        <v>146.60534443609569</v>
      </c>
      <c r="C1292" s="53">
        <v>8518.0300000000007</v>
      </c>
      <c r="D1292" s="54">
        <f t="shared" si="142"/>
        <v>45358</v>
      </c>
      <c r="E1292" s="53">
        <f t="shared" si="143"/>
        <v>278.07384174553374</v>
      </c>
      <c r="F1292" s="55">
        <f t="shared" si="147"/>
        <v>33112.15</v>
      </c>
      <c r="H1292" s="64">
        <f t="shared" si="144"/>
        <v>45358</v>
      </c>
      <c r="I1292" s="70">
        <f t="shared" si="145"/>
        <v>6.6107585517325429E-2</v>
      </c>
      <c r="J1292" s="70">
        <f t="shared" si="146"/>
        <v>0.14542015707447664</v>
      </c>
      <c r="K1292" s="71">
        <f t="shared" si="141"/>
        <v>0</v>
      </c>
    </row>
    <row r="1293" spans="1:11">
      <c r="A1293" s="51">
        <v>41709</v>
      </c>
      <c r="B1293" s="52">
        <v>146.65225814631526</v>
      </c>
      <c r="C1293" s="53">
        <v>8486.39</v>
      </c>
      <c r="D1293" s="54">
        <f t="shared" si="142"/>
        <v>45362</v>
      </c>
      <c r="E1293" s="53">
        <f t="shared" si="143"/>
        <v>278.32000644654892</v>
      </c>
      <c r="F1293" s="55">
        <f t="shared" si="147"/>
        <v>32875.25</v>
      </c>
      <c r="H1293" s="64">
        <f t="shared" si="144"/>
        <v>45362</v>
      </c>
      <c r="I1293" s="70">
        <f t="shared" si="145"/>
        <v>6.6167812593849851E-2</v>
      </c>
      <c r="J1293" s="70">
        <f t="shared" si="146"/>
        <v>0.14502404767959054</v>
      </c>
      <c r="K1293" s="71">
        <f t="shared" si="141"/>
        <v>0</v>
      </c>
    </row>
    <row r="1294" spans="1:11">
      <c r="A1294" s="51">
        <v>41710</v>
      </c>
      <c r="B1294" s="52">
        <v>146.69464064891955</v>
      </c>
      <c r="C1294" s="53">
        <v>8492.91</v>
      </c>
      <c r="D1294" s="54">
        <f t="shared" si="142"/>
        <v>45363</v>
      </c>
      <c r="E1294" s="53">
        <f t="shared" si="143"/>
        <v>278.37830190631013</v>
      </c>
      <c r="F1294" s="55">
        <f t="shared" si="147"/>
        <v>32879.74</v>
      </c>
      <c r="H1294" s="64">
        <f t="shared" si="144"/>
        <v>45363</v>
      </c>
      <c r="I1294" s="70">
        <f t="shared" si="145"/>
        <v>6.6159333886920635E-2</v>
      </c>
      <c r="J1294" s="70">
        <f t="shared" si="146"/>
        <v>0.1449517501181059</v>
      </c>
      <c r="K1294" s="71">
        <f t="shared" si="141"/>
        <v>0</v>
      </c>
    </row>
    <row r="1295" spans="1:11">
      <c r="A1295" s="51">
        <v>41711</v>
      </c>
      <c r="B1295" s="52">
        <v>146.73952920895809</v>
      </c>
      <c r="C1295" s="53">
        <v>8461.93</v>
      </c>
      <c r="D1295" s="54">
        <f t="shared" si="142"/>
        <v>45364</v>
      </c>
      <c r="E1295" s="53">
        <f t="shared" si="143"/>
        <v>278.43889456645132</v>
      </c>
      <c r="F1295" s="55">
        <f t="shared" si="147"/>
        <v>32382.22</v>
      </c>
      <c r="H1295" s="64">
        <f t="shared" si="144"/>
        <v>45364</v>
      </c>
      <c r="I1295" s="70">
        <f t="shared" si="145"/>
        <v>6.6149918263561425E-2</v>
      </c>
      <c r="J1295" s="70">
        <f t="shared" si="146"/>
        <v>0.143625206604578</v>
      </c>
      <c r="K1295" s="71">
        <f t="shared" si="141"/>
        <v>0</v>
      </c>
    </row>
    <row r="1296" spans="1:11">
      <c r="A1296" s="51">
        <v>41712</v>
      </c>
      <c r="B1296" s="52">
        <v>146.78017605854899</v>
      </c>
      <c r="C1296" s="53">
        <v>8476.35</v>
      </c>
      <c r="D1296" s="54">
        <f t="shared" si="142"/>
        <v>45365</v>
      </c>
      <c r="E1296" s="53">
        <f t="shared" si="143"/>
        <v>278.49871468369849</v>
      </c>
      <c r="F1296" s="55">
        <f t="shared" si="147"/>
        <v>32601.49</v>
      </c>
      <c r="H1296" s="64">
        <f t="shared" si="144"/>
        <v>45365</v>
      </c>
      <c r="I1296" s="70">
        <f t="shared" si="145"/>
        <v>6.6143292842424373E-2</v>
      </c>
      <c r="J1296" s="70">
        <f t="shared" si="146"/>
        <v>0.14420240645084292</v>
      </c>
      <c r="K1296" s="71">
        <f t="shared" si="141"/>
        <v>0</v>
      </c>
    </row>
    <row r="1297" spans="1:11">
      <c r="A1297" s="51">
        <v>41716</v>
      </c>
      <c r="B1297" s="52">
        <v>147.00328192615797</v>
      </c>
      <c r="C1297" s="53">
        <v>8492.6200000000008</v>
      </c>
      <c r="D1297" s="54">
        <f t="shared" si="142"/>
        <v>45369</v>
      </c>
      <c r="E1297" s="53">
        <f t="shared" si="143"/>
        <v>278.72900590015325</v>
      </c>
      <c r="F1297" s="55">
        <f t="shared" si="147"/>
        <v>32468</v>
      </c>
      <c r="H1297" s="64">
        <f t="shared" si="144"/>
        <v>45369</v>
      </c>
      <c r="I1297" s="70">
        <f t="shared" si="145"/>
        <v>6.6069487853028575E-2</v>
      </c>
      <c r="J1297" s="70">
        <f t="shared" si="146"/>
        <v>0.14351373271979573</v>
      </c>
      <c r="K1297" s="71">
        <f t="shared" si="141"/>
        <v>0</v>
      </c>
    </row>
    <row r="1298" spans="1:11">
      <c r="A1298" s="51">
        <v>41717</v>
      </c>
      <c r="B1298" s="52">
        <v>147.04385483196958</v>
      </c>
      <c r="C1298" s="53">
        <v>8502.2800000000007</v>
      </c>
      <c r="D1298" s="54">
        <f t="shared" si="142"/>
        <v>45370</v>
      </c>
      <c r="E1298" s="53">
        <f t="shared" si="143"/>
        <v>278.78554512444873</v>
      </c>
      <c r="F1298" s="55">
        <f t="shared" si="147"/>
        <v>32117.3</v>
      </c>
      <c r="H1298" s="64">
        <f t="shared" si="144"/>
        <v>45370</v>
      </c>
      <c r="I1298" s="70">
        <f t="shared" si="145"/>
        <v>6.6061691084875029E-2</v>
      </c>
      <c r="J1298" s="70">
        <f t="shared" si="146"/>
        <v>0.14214268475259262</v>
      </c>
      <c r="K1298" s="71">
        <f t="shared" si="141"/>
        <v>0</v>
      </c>
    </row>
    <row r="1299" spans="1:11">
      <c r="A1299" s="51">
        <v>41718</v>
      </c>
      <c r="B1299" s="52">
        <v>147.08620346216119</v>
      </c>
      <c r="C1299" s="53">
        <v>8448.89</v>
      </c>
      <c r="D1299" s="54">
        <f t="shared" si="142"/>
        <v>45371</v>
      </c>
      <c r="E1299" s="53">
        <f t="shared" si="143"/>
        <v>278.84568642259416</v>
      </c>
      <c r="F1299" s="55">
        <f t="shared" si="147"/>
        <v>32149.17</v>
      </c>
      <c r="H1299" s="64">
        <f t="shared" si="144"/>
        <v>45371</v>
      </c>
      <c r="I1299" s="70">
        <f t="shared" si="145"/>
        <v>6.6053988201433489E-2</v>
      </c>
      <c r="J1299" s="70">
        <f t="shared" si="146"/>
        <v>0.1429757359614241</v>
      </c>
      <c r="K1299" s="71">
        <f t="shared" si="141"/>
        <v>0</v>
      </c>
    </row>
    <row r="1300" spans="1:11">
      <c r="A1300" s="51">
        <v>41719</v>
      </c>
      <c r="B1300" s="52">
        <v>147.14650880558068</v>
      </c>
      <c r="C1300" s="53">
        <v>8462.06</v>
      </c>
      <c r="D1300" s="54">
        <f t="shared" si="142"/>
        <v>45372</v>
      </c>
      <c r="E1300" s="53">
        <f t="shared" si="143"/>
        <v>278.89673733807223</v>
      </c>
      <c r="F1300" s="55">
        <f t="shared" si="147"/>
        <v>32403.599999999999</v>
      </c>
      <c r="H1300" s="64">
        <f t="shared" si="144"/>
        <v>45372</v>
      </c>
      <c r="I1300" s="70">
        <f t="shared" si="145"/>
        <v>6.6029804691574823E-2</v>
      </c>
      <c r="J1300" s="70">
        <f t="shared" si="146"/>
        <v>0.14369893371658926</v>
      </c>
      <c r="K1300" s="71">
        <f t="shared" si="141"/>
        <v>0</v>
      </c>
    </row>
    <row r="1301" spans="1:11">
      <c r="A1301" s="51">
        <v>41720</v>
      </c>
      <c r="B1301" s="52">
        <v>147.14650880558068</v>
      </c>
      <c r="C1301" s="53">
        <v>8464.2800000000007</v>
      </c>
      <c r="D1301" s="54">
        <f t="shared" si="142"/>
        <v>45373</v>
      </c>
      <c r="E1301" s="53">
        <f t="shared" si="143"/>
        <v>278.94437672131278</v>
      </c>
      <c r="F1301" s="55">
        <f t="shared" si="147"/>
        <v>32528.43</v>
      </c>
      <c r="H1301" s="51">
        <v>45373</v>
      </c>
      <c r="I1301" s="70">
        <f t="shared" si="145"/>
        <v>6.6048012541430001E-2</v>
      </c>
      <c r="J1301" s="70">
        <f t="shared" si="146"/>
        <v>0.14410875275052204</v>
      </c>
      <c r="K1301" s="71">
        <f t="shared" si="141"/>
        <v>0</v>
      </c>
    </row>
    <row r="1302" spans="1:11">
      <c r="A1302" s="51">
        <v>41722</v>
      </c>
      <c r="B1302" s="52">
        <v>147.29571536550955</v>
      </c>
      <c r="C1302" s="53">
        <v>8580.26</v>
      </c>
      <c r="D1302" s="54">
        <f t="shared" si="142"/>
        <v>45373</v>
      </c>
      <c r="E1302" s="53">
        <f t="shared" si="143"/>
        <v>278.94437672131278</v>
      </c>
      <c r="F1302" s="55">
        <f t="shared" si="147"/>
        <v>32528.43</v>
      </c>
      <c r="H1302" s="64">
        <f t="shared" ref="H1302:H1333" si="148">D1302</f>
        <v>45373</v>
      </c>
      <c r="I1302" s="70">
        <f t="shared" si="145"/>
        <v>6.5939975516047689E-2</v>
      </c>
      <c r="J1302" s="70">
        <f t="shared" si="146"/>
        <v>0.14255276440993581</v>
      </c>
      <c r="K1302" s="71">
        <f t="shared" si="141"/>
        <v>0</v>
      </c>
    </row>
    <row r="1303" spans="1:11">
      <c r="A1303" s="51">
        <v>41723</v>
      </c>
      <c r="B1303" s="52">
        <v>147.33253929435094</v>
      </c>
      <c r="C1303" s="53">
        <v>8588.44</v>
      </c>
      <c r="D1303" s="54">
        <f t="shared" si="142"/>
        <v>45373</v>
      </c>
      <c r="E1303" s="53">
        <f t="shared" si="143"/>
        <v>278.94437672131278</v>
      </c>
      <c r="F1303" s="55">
        <f t="shared" si="147"/>
        <v>32528.43</v>
      </c>
      <c r="H1303" s="64">
        <f t="shared" si="148"/>
        <v>45373</v>
      </c>
      <c r="I1303" s="70">
        <f t="shared" si="145"/>
        <v>6.5913330680187343E-2</v>
      </c>
      <c r="J1303" s="70">
        <f t="shared" si="146"/>
        <v>0.14244389609676622</v>
      </c>
      <c r="K1303" s="71">
        <f t="shared" si="141"/>
        <v>0</v>
      </c>
    </row>
    <row r="1304" spans="1:11">
      <c r="A1304" s="51">
        <v>41724</v>
      </c>
      <c r="B1304" s="52">
        <v>147.36112180697404</v>
      </c>
      <c r="C1304" s="53">
        <v>8603.6299999999992</v>
      </c>
      <c r="D1304" s="54">
        <f t="shared" si="142"/>
        <v>45377</v>
      </c>
      <c r="E1304" s="53">
        <f t="shared" si="143"/>
        <v>279.17548004025764</v>
      </c>
      <c r="F1304" s="55">
        <f t="shared" si="147"/>
        <v>32392.94</v>
      </c>
      <c r="H1304" s="64">
        <f t="shared" si="148"/>
        <v>45377</v>
      </c>
      <c r="I1304" s="70">
        <f t="shared" si="145"/>
        <v>6.5980929666709098E-2</v>
      </c>
      <c r="J1304" s="70">
        <f t="shared" si="146"/>
        <v>0.14176536346436985</v>
      </c>
      <c r="K1304" s="71">
        <f t="shared" si="141"/>
        <v>0</v>
      </c>
    </row>
    <row r="1305" spans="1:11">
      <c r="A1305" s="51">
        <v>41725</v>
      </c>
      <c r="B1305" s="52">
        <v>147.40253028220181</v>
      </c>
      <c r="C1305" s="53">
        <v>8658.4599999999991</v>
      </c>
      <c r="D1305" s="54">
        <f t="shared" si="142"/>
        <v>45378</v>
      </c>
      <c r="E1305" s="53">
        <f t="shared" si="143"/>
        <v>279.21057736971687</v>
      </c>
      <c r="F1305" s="55">
        <f t="shared" si="147"/>
        <v>32568.01</v>
      </c>
      <c r="H1305" s="64">
        <f t="shared" si="148"/>
        <v>45378</v>
      </c>
      <c r="I1305" s="70">
        <f t="shared" si="145"/>
        <v>6.5964380375097109E-2</v>
      </c>
      <c r="J1305" s="70">
        <f t="shared" si="146"/>
        <v>0.14165545671133106</v>
      </c>
      <c r="K1305" s="71">
        <f t="shared" si="141"/>
        <v>0</v>
      </c>
    </row>
    <row r="1306" spans="1:11">
      <c r="A1306" s="51">
        <v>41726</v>
      </c>
      <c r="B1306" s="52">
        <v>147.49495166868874</v>
      </c>
      <c r="C1306" s="53">
        <v>8729.0499999999993</v>
      </c>
      <c r="D1306" s="54">
        <f t="shared" si="142"/>
        <v>45379</v>
      </c>
      <c r="E1306" s="53">
        <f t="shared" si="143"/>
        <v>279.34403467097616</v>
      </c>
      <c r="F1306" s="55">
        <f t="shared" si="147"/>
        <v>32867.230000000003</v>
      </c>
      <c r="G1306" s="17"/>
      <c r="H1306" s="64">
        <f t="shared" si="148"/>
        <v>45379</v>
      </c>
      <c r="I1306" s="70">
        <f t="shared" si="145"/>
        <v>6.5948504351127868E-2</v>
      </c>
      <c r="J1306" s="70">
        <f t="shared" si="146"/>
        <v>0.14177258839461859</v>
      </c>
      <c r="K1306" s="71">
        <f t="shared" si="141"/>
        <v>0</v>
      </c>
    </row>
    <row r="1307" spans="1:11">
      <c r="A1307" s="51">
        <v>41729</v>
      </c>
      <c r="B1307" s="52">
        <v>147.60690033700527</v>
      </c>
      <c r="C1307" s="53">
        <v>8739.91</v>
      </c>
      <c r="D1307" s="54">
        <f t="shared" si="142"/>
        <v>45379</v>
      </c>
      <c r="E1307" s="53">
        <f t="shared" si="143"/>
        <v>279.34403467097616</v>
      </c>
      <c r="F1307" s="55">
        <f t="shared" si="147"/>
        <v>32867.230000000003</v>
      </c>
      <c r="G1307" s="17"/>
      <c r="H1307" s="64">
        <f t="shared" si="148"/>
        <v>45379</v>
      </c>
      <c r="I1307" s="70">
        <f t="shared" si="145"/>
        <v>6.5867632615711269E-2</v>
      </c>
      <c r="J1307" s="70">
        <f t="shared" si="146"/>
        <v>0.14163063511193941</v>
      </c>
      <c r="K1307" s="71">
        <f t="shared" si="141"/>
        <v>0</v>
      </c>
    </row>
    <row r="1308" spans="1:11">
      <c r="A1308" s="51">
        <v>41730</v>
      </c>
      <c r="B1308" s="52">
        <v>147.64424488279053</v>
      </c>
      <c r="C1308" s="53">
        <v>8761.86</v>
      </c>
      <c r="D1308" s="54">
        <f t="shared" si="142"/>
        <v>45383</v>
      </c>
      <c r="E1308" s="53">
        <f t="shared" si="143"/>
        <v>279.56130299597822</v>
      </c>
      <c r="F1308" s="55">
        <f t="shared" si="147"/>
        <v>33066.129999999997</v>
      </c>
      <c r="H1308" s="64">
        <f t="shared" si="148"/>
        <v>45383</v>
      </c>
      <c r="I1308" s="70">
        <f t="shared" si="145"/>
        <v>6.5923539917923435E-2</v>
      </c>
      <c r="J1308" s="70">
        <f t="shared" si="146"/>
        <v>0.14203313813886065</v>
      </c>
      <c r="K1308" s="71">
        <f t="shared" si="141"/>
        <v>0</v>
      </c>
    </row>
    <row r="1309" spans="1:11">
      <c r="A1309" s="51">
        <v>41731</v>
      </c>
      <c r="B1309" s="52">
        <v>147.65443233568746</v>
      </c>
      <c r="C1309" s="53">
        <v>8802.9500000000007</v>
      </c>
      <c r="D1309" s="54">
        <f t="shared" si="142"/>
        <v>45384</v>
      </c>
      <c r="E1309" s="53">
        <f t="shared" si="143"/>
        <v>279.70810484874897</v>
      </c>
      <c r="F1309" s="55">
        <f t="shared" si="147"/>
        <v>33053.33</v>
      </c>
      <c r="H1309" s="64">
        <f t="shared" si="148"/>
        <v>45384</v>
      </c>
      <c r="I1309" s="70">
        <f t="shared" si="145"/>
        <v>6.5972144967577862E-2</v>
      </c>
      <c r="J1309" s="70">
        <f t="shared" si="146"/>
        <v>0.14145474672240499</v>
      </c>
      <c r="K1309" s="71">
        <f t="shared" si="141"/>
        <v>0</v>
      </c>
    </row>
    <row r="1310" spans="1:11">
      <c r="A1310" s="51">
        <v>41732</v>
      </c>
      <c r="B1310" s="52">
        <v>147.7038965705199</v>
      </c>
      <c r="C1310" s="53">
        <v>8781.4699999999993</v>
      </c>
      <c r="D1310" s="54">
        <f t="shared" si="142"/>
        <v>45385</v>
      </c>
      <c r="E1310" s="53">
        <f t="shared" si="143"/>
        <v>279.7608317423219</v>
      </c>
      <c r="F1310" s="55">
        <f t="shared" si="147"/>
        <v>33025.82</v>
      </c>
      <c r="H1310" s="64">
        <f t="shared" si="148"/>
        <v>45385</v>
      </c>
      <c r="I1310" s="70">
        <f t="shared" si="145"/>
        <v>6.5956533406473339E-2</v>
      </c>
      <c r="J1310" s="70">
        <f t="shared" si="146"/>
        <v>0.14163858540424479</v>
      </c>
      <c r="K1310" s="71">
        <f t="shared" ref="K1310:K1346" si="149">IF(I1310&gt;J1310,1,0)</f>
        <v>0</v>
      </c>
    </row>
    <row r="1311" spans="1:11">
      <c r="A1311" s="51">
        <v>41733</v>
      </c>
      <c r="B1311" s="52">
        <v>147.74998018624993</v>
      </c>
      <c r="C1311" s="53">
        <v>8727.0300000000007</v>
      </c>
      <c r="D1311" s="54">
        <f t="shared" si="142"/>
        <v>45386</v>
      </c>
      <c r="E1311" s="53">
        <f t="shared" si="143"/>
        <v>279.83295331827702</v>
      </c>
      <c r="F1311" s="55">
        <f t="shared" si="147"/>
        <v>33143.589999999997</v>
      </c>
      <c r="H1311" s="64">
        <f t="shared" si="148"/>
        <v>45386</v>
      </c>
      <c r="I1311" s="70">
        <f t="shared" si="145"/>
        <v>6.5950757291279194E-2</v>
      </c>
      <c r="J1311" s="70">
        <f t="shared" si="146"/>
        <v>0.14275546765537062</v>
      </c>
      <c r="K1311" s="71">
        <f t="shared" si="149"/>
        <v>0</v>
      </c>
    </row>
    <row r="1312" spans="1:11">
      <c r="A1312" s="51">
        <v>41736</v>
      </c>
      <c r="B1312" s="52">
        <v>147.85946292156797</v>
      </c>
      <c r="C1312" s="53">
        <v>8727.98</v>
      </c>
      <c r="D1312" s="54">
        <f t="shared" si="142"/>
        <v>45387</v>
      </c>
      <c r="E1312" s="53">
        <f t="shared" si="143"/>
        <v>279.89081740636385</v>
      </c>
      <c r="F1312" s="55">
        <f t="shared" si="147"/>
        <v>33142.19</v>
      </c>
      <c r="H1312" s="64">
        <f t="shared" si="148"/>
        <v>45387</v>
      </c>
      <c r="I1312" s="70">
        <f t="shared" si="145"/>
        <v>6.5893840648745483E-2</v>
      </c>
      <c r="J1312" s="70">
        <f t="shared" si="146"/>
        <v>0.14273820159551165</v>
      </c>
      <c r="K1312" s="71">
        <f t="shared" si="149"/>
        <v>0</v>
      </c>
    </row>
    <row r="1313" spans="1:11">
      <c r="A1313" s="51">
        <v>41738</v>
      </c>
      <c r="B1313" s="52">
        <v>147.92747827451188</v>
      </c>
      <c r="C1313" s="53">
        <v>8859.81</v>
      </c>
      <c r="D1313" s="54">
        <f t="shared" si="142"/>
        <v>45391</v>
      </c>
      <c r="E1313" s="53">
        <f t="shared" si="143"/>
        <v>280.13455376845451</v>
      </c>
      <c r="F1313" s="55">
        <f t="shared" si="147"/>
        <v>33332.19</v>
      </c>
      <c r="H1313" s="64">
        <f t="shared" si="148"/>
        <v>45391</v>
      </c>
      <c r="I1313" s="70">
        <f t="shared" si="145"/>
        <v>6.5937602180430543E-2</v>
      </c>
      <c r="J1313" s="70">
        <f t="shared" si="146"/>
        <v>0.14167881938246629</v>
      </c>
      <c r="K1313" s="71">
        <f t="shared" si="149"/>
        <v>0</v>
      </c>
    </row>
    <row r="1314" spans="1:11">
      <c r="A1314" s="51">
        <v>41739</v>
      </c>
      <c r="B1314" s="52">
        <v>147.95795133503643</v>
      </c>
      <c r="C1314" s="53">
        <v>8860.09</v>
      </c>
      <c r="D1314" s="54">
        <f t="shared" si="142"/>
        <v>45392</v>
      </c>
      <c r="E1314" s="53">
        <f t="shared" si="143"/>
        <v>280.2102875694469</v>
      </c>
      <c r="F1314" s="55">
        <f t="shared" si="147"/>
        <v>33495.65</v>
      </c>
      <c r="H1314" s="64">
        <f t="shared" si="148"/>
        <v>45392</v>
      </c>
      <c r="I1314" s="70">
        <f t="shared" si="145"/>
        <v>6.5944459658665133E-2</v>
      </c>
      <c r="J1314" s="70">
        <f t="shared" si="146"/>
        <v>0.14223385354934726</v>
      </c>
      <c r="K1314" s="71">
        <f t="shared" si="149"/>
        <v>0</v>
      </c>
    </row>
    <row r="1315" spans="1:11">
      <c r="A1315" s="51">
        <v>41740</v>
      </c>
      <c r="B1315" s="52">
        <v>147.99346124335685</v>
      </c>
      <c r="C1315" s="53">
        <v>8833.8799999999992</v>
      </c>
      <c r="D1315" s="54">
        <f t="shared" si="142"/>
        <v>45392</v>
      </c>
      <c r="E1315" s="53">
        <f t="shared" si="143"/>
        <v>280.2102875694469</v>
      </c>
      <c r="F1315" s="55">
        <f t="shared" si="147"/>
        <v>33495.65</v>
      </c>
      <c r="H1315" s="64">
        <f t="shared" si="148"/>
        <v>45392</v>
      </c>
      <c r="I1315" s="70">
        <f t="shared" si="145"/>
        <v>6.5918880367978216E-2</v>
      </c>
      <c r="J1315" s="70">
        <f t="shared" si="146"/>
        <v>0.14257230112598807</v>
      </c>
      <c r="K1315" s="71">
        <f t="shared" si="149"/>
        <v>0</v>
      </c>
    </row>
    <row r="1316" spans="1:11">
      <c r="A1316" s="51">
        <v>41744</v>
      </c>
      <c r="B1316" s="52">
        <v>148.12014364618116</v>
      </c>
      <c r="C1316" s="53">
        <v>8777.57</v>
      </c>
      <c r="D1316" s="54">
        <f t="shared" si="142"/>
        <v>45397</v>
      </c>
      <c r="E1316" s="53">
        <f t="shared" si="143"/>
        <v>280.48507888844989</v>
      </c>
      <c r="F1316" s="55">
        <f t="shared" si="147"/>
        <v>32787.15</v>
      </c>
      <c r="H1316" s="64">
        <f t="shared" si="148"/>
        <v>45397</v>
      </c>
      <c r="I1316" s="70">
        <f t="shared" si="145"/>
        <v>6.5932156117489482E-2</v>
      </c>
      <c r="J1316" s="70">
        <f t="shared" si="146"/>
        <v>0.14086153180170391</v>
      </c>
      <c r="K1316" s="71">
        <f t="shared" si="149"/>
        <v>0</v>
      </c>
    </row>
    <row r="1317" spans="1:11">
      <c r="A1317" s="51">
        <v>41745</v>
      </c>
      <c r="B1317" s="52">
        <v>148.15983984467832</v>
      </c>
      <c r="C1317" s="53">
        <v>8702.2199999999993</v>
      </c>
      <c r="D1317" s="54">
        <f t="shared" si="142"/>
        <v>45398</v>
      </c>
      <c r="E1317" s="53">
        <f t="shared" si="143"/>
        <v>280.54708683909553</v>
      </c>
      <c r="F1317" s="55">
        <f t="shared" si="147"/>
        <v>32603.74</v>
      </c>
      <c r="H1317" s="64">
        <f t="shared" si="148"/>
        <v>45398</v>
      </c>
      <c r="I1317" s="70">
        <f t="shared" si="145"/>
        <v>6.5927155355936851E-2</v>
      </c>
      <c r="J1317" s="70">
        <f t="shared" si="146"/>
        <v>0.14120518523922976</v>
      </c>
      <c r="K1317" s="71">
        <f t="shared" si="149"/>
        <v>0</v>
      </c>
    </row>
    <row r="1318" spans="1:11">
      <c r="A1318" s="51">
        <v>41746</v>
      </c>
      <c r="B1318" s="52">
        <v>148.19213868976448</v>
      </c>
      <c r="C1318" s="53">
        <v>8837.92</v>
      </c>
      <c r="D1318" s="54">
        <f t="shared" si="142"/>
        <v>45398</v>
      </c>
      <c r="E1318" s="53">
        <f t="shared" si="143"/>
        <v>280.54708683909553</v>
      </c>
      <c r="F1318" s="55">
        <f t="shared" si="147"/>
        <v>32603.74</v>
      </c>
      <c r="H1318" s="64">
        <f t="shared" si="148"/>
        <v>45398</v>
      </c>
      <c r="I1318" s="70">
        <f t="shared" si="145"/>
        <v>6.5903920929666793E-2</v>
      </c>
      <c r="J1318" s="70">
        <f t="shared" si="146"/>
        <v>0.13944071949174375</v>
      </c>
      <c r="K1318" s="71">
        <f t="shared" si="149"/>
        <v>0</v>
      </c>
    </row>
    <row r="1319" spans="1:11">
      <c r="A1319" s="51">
        <v>41750</v>
      </c>
      <c r="B1319" s="52">
        <v>148.32136223470195</v>
      </c>
      <c r="C1319" s="53">
        <v>8887.7800000000007</v>
      </c>
      <c r="D1319" s="54">
        <f t="shared" si="142"/>
        <v>45401</v>
      </c>
      <c r="E1319" s="53">
        <f t="shared" si="143"/>
        <v>280.6967486751347</v>
      </c>
      <c r="F1319" s="55">
        <f t="shared" si="147"/>
        <v>32602.42</v>
      </c>
      <c r="H1319" s="64">
        <f t="shared" si="148"/>
        <v>45401</v>
      </c>
      <c r="I1319" s="70">
        <f t="shared" si="145"/>
        <v>6.5867862218980777E-2</v>
      </c>
      <c r="J1319" s="70">
        <f t="shared" si="146"/>
        <v>0.13879526886217186</v>
      </c>
      <c r="K1319" s="71">
        <f t="shared" si="149"/>
        <v>0</v>
      </c>
    </row>
    <row r="1320" spans="1:11">
      <c r="A1320" s="51">
        <v>41751</v>
      </c>
      <c r="B1320" s="52">
        <v>148.34954329352652</v>
      </c>
      <c r="C1320" s="53">
        <v>8885.09</v>
      </c>
      <c r="D1320" s="54">
        <f t="shared" si="142"/>
        <v>45404</v>
      </c>
      <c r="E1320" s="53">
        <f t="shared" si="143"/>
        <v>280.85817870405276</v>
      </c>
      <c r="F1320" s="55">
        <f t="shared" ref="F1320:F1351" si="150">VLOOKUP(D1320,A:C,3,0)</f>
        <v>32881.22</v>
      </c>
      <c r="H1320" s="64">
        <f t="shared" si="148"/>
        <v>45404</v>
      </c>
      <c r="I1320" s="70">
        <f t="shared" si="145"/>
        <v>6.5908894388545081E-2</v>
      </c>
      <c r="J1320" s="70">
        <f t="shared" si="146"/>
        <v>0.13979988590009085</v>
      </c>
      <c r="K1320" s="71">
        <f t="shared" si="149"/>
        <v>0</v>
      </c>
    </row>
    <row r="1321" spans="1:11">
      <c r="A1321" s="51">
        <v>41752</v>
      </c>
      <c r="B1321" s="52">
        <v>148.38588893163345</v>
      </c>
      <c r="C1321" s="53">
        <v>8918.2999999999993</v>
      </c>
      <c r="D1321" s="54">
        <f t="shared" si="142"/>
        <v>45405</v>
      </c>
      <c r="E1321" s="53">
        <f t="shared" si="143"/>
        <v>280.91121627030901</v>
      </c>
      <c r="F1321" s="55">
        <f t="shared" si="150"/>
        <v>32927.730000000003</v>
      </c>
      <c r="H1321" s="64">
        <f t="shared" si="148"/>
        <v>45405</v>
      </c>
      <c r="I1321" s="70">
        <f t="shared" si="145"/>
        <v>6.5902909676016419E-2</v>
      </c>
      <c r="J1321" s="70">
        <f t="shared" si="146"/>
        <v>0.13953579424042073</v>
      </c>
      <c r="K1321" s="71">
        <f t="shared" si="149"/>
        <v>0</v>
      </c>
    </row>
    <row r="1322" spans="1:11">
      <c r="A1322" s="51">
        <v>41754</v>
      </c>
      <c r="B1322" s="52">
        <v>148.45592707120917</v>
      </c>
      <c r="C1322" s="53">
        <v>8842.6200000000008</v>
      </c>
      <c r="D1322" s="54">
        <f t="shared" si="142"/>
        <v>45407</v>
      </c>
      <c r="E1322" s="53">
        <f t="shared" si="143"/>
        <v>281.00259262760017</v>
      </c>
      <c r="F1322" s="55">
        <f t="shared" si="150"/>
        <v>33225.64</v>
      </c>
      <c r="H1322" s="64">
        <f t="shared" si="148"/>
        <v>45407</v>
      </c>
      <c r="I1322" s="70">
        <f t="shared" si="145"/>
        <v>6.5887277685493295E-2</v>
      </c>
      <c r="J1322" s="70">
        <f t="shared" si="146"/>
        <v>0.1415350199663874</v>
      </c>
      <c r="K1322" s="71">
        <f t="shared" si="149"/>
        <v>0</v>
      </c>
    </row>
    <row r="1323" spans="1:11">
      <c r="A1323" s="51">
        <v>41757</v>
      </c>
      <c r="B1323" s="52">
        <v>148.54633673079556</v>
      </c>
      <c r="C1323" s="53">
        <v>8814.59</v>
      </c>
      <c r="D1323" s="54">
        <f t="shared" si="142"/>
        <v>45408</v>
      </c>
      <c r="E1323" s="53">
        <f t="shared" si="143"/>
        <v>281.04975025173394</v>
      </c>
      <c r="F1323" s="55">
        <f t="shared" si="150"/>
        <v>33004.19</v>
      </c>
      <c r="H1323" s="64">
        <f t="shared" si="148"/>
        <v>45408</v>
      </c>
      <c r="I1323" s="70">
        <f t="shared" si="145"/>
        <v>6.5840272076542528E-2</v>
      </c>
      <c r="J1323" s="70">
        <f t="shared" si="146"/>
        <v>0.14113413370742633</v>
      </c>
      <c r="K1323" s="71">
        <f t="shared" si="149"/>
        <v>0</v>
      </c>
    </row>
    <row r="1324" spans="1:11">
      <c r="A1324" s="51">
        <v>41758</v>
      </c>
      <c r="B1324" s="52">
        <v>148.58466168567213</v>
      </c>
      <c r="C1324" s="53">
        <v>8754.65</v>
      </c>
      <c r="D1324" s="54">
        <f t="shared" si="142"/>
        <v>45411</v>
      </c>
      <c r="E1324" s="53">
        <f t="shared" si="143"/>
        <v>281.21159279735093</v>
      </c>
      <c r="F1324" s="55">
        <f t="shared" si="150"/>
        <v>33333.120000000003</v>
      </c>
      <c r="H1324" s="64">
        <f t="shared" si="148"/>
        <v>45411</v>
      </c>
      <c r="I1324" s="70">
        <f t="shared" si="145"/>
        <v>6.5874136247036308E-2</v>
      </c>
      <c r="J1324" s="70">
        <f t="shared" si="146"/>
        <v>0.1430460251234944</v>
      </c>
      <c r="K1324" s="71">
        <f t="shared" si="149"/>
        <v>0</v>
      </c>
    </row>
    <row r="1325" spans="1:11">
      <c r="A1325" s="51">
        <v>41759</v>
      </c>
      <c r="B1325" s="52">
        <v>148.62269935906366</v>
      </c>
      <c r="C1325" s="53">
        <v>8730.0499999999993</v>
      </c>
      <c r="D1325" s="54">
        <f t="shared" si="142"/>
        <v>45412</v>
      </c>
      <c r="E1325" s="53">
        <f t="shared" si="143"/>
        <v>281.26101823872392</v>
      </c>
      <c r="F1325" s="55">
        <f t="shared" si="150"/>
        <v>33276.410000000003</v>
      </c>
      <c r="H1325" s="64">
        <f t="shared" si="148"/>
        <v>45412</v>
      </c>
      <c r="I1325" s="70">
        <f t="shared" si="145"/>
        <v>6.5865585436405194E-2</v>
      </c>
      <c r="J1325" s="70">
        <f t="shared" si="146"/>
        <v>0.14317303954536587</v>
      </c>
      <c r="K1325" s="71">
        <f t="shared" si="149"/>
        <v>0</v>
      </c>
    </row>
    <row r="1326" spans="1:11">
      <c r="A1326" s="51">
        <v>41761</v>
      </c>
      <c r="B1326" s="52">
        <v>148.69582172714831</v>
      </c>
      <c r="C1326" s="53">
        <v>8727.93</v>
      </c>
      <c r="D1326" s="54">
        <f t="shared" si="142"/>
        <v>45414</v>
      </c>
      <c r="E1326" s="53">
        <f t="shared" si="143"/>
        <v>281.38293678809782</v>
      </c>
      <c r="F1326" s="55">
        <f t="shared" si="150"/>
        <v>33340.199999999997</v>
      </c>
      <c r="H1326" s="64">
        <f t="shared" si="148"/>
        <v>45414</v>
      </c>
      <c r="I1326" s="70">
        <f t="shared" si="145"/>
        <v>6.5859349956012059E-2</v>
      </c>
      <c r="J1326" s="70">
        <f t="shared" si="146"/>
        <v>0.1434197637590755</v>
      </c>
      <c r="K1326" s="71">
        <f t="shared" si="149"/>
        <v>0</v>
      </c>
    </row>
    <row r="1327" spans="1:11">
      <c r="A1327" s="51">
        <v>41764</v>
      </c>
      <c r="B1327" s="52">
        <v>148.83009405416794</v>
      </c>
      <c r="C1327" s="53">
        <v>8733.92</v>
      </c>
      <c r="D1327" s="54">
        <f t="shared" si="142"/>
        <v>45415</v>
      </c>
      <c r="E1327" s="53">
        <f t="shared" si="143"/>
        <v>281.44184449864241</v>
      </c>
      <c r="F1327" s="55">
        <f t="shared" si="150"/>
        <v>33086.51</v>
      </c>
      <c r="H1327" s="64">
        <f t="shared" si="148"/>
        <v>45415</v>
      </c>
      <c r="I1327" s="70">
        <f t="shared" si="145"/>
        <v>6.578546035052546E-2</v>
      </c>
      <c r="J1327" s="70">
        <f t="shared" si="146"/>
        <v>0.14246834326747781</v>
      </c>
      <c r="K1327" s="71">
        <f t="shared" si="149"/>
        <v>0</v>
      </c>
    </row>
    <row r="1328" spans="1:11">
      <c r="A1328" s="51">
        <v>41765</v>
      </c>
      <c r="B1328" s="52">
        <v>148.86506912627067</v>
      </c>
      <c r="C1328" s="53">
        <v>8754.69</v>
      </c>
      <c r="D1328" s="54">
        <f t="shared" si="142"/>
        <v>45418</v>
      </c>
      <c r="E1328" s="53">
        <f t="shared" si="143"/>
        <v>281.60147916277469</v>
      </c>
      <c r="F1328" s="55">
        <f t="shared" si="150"/>
        <v>33037.730000000003</v>
      </c>
      <c r="H1328" s="64">
        <f t="shared" si="148"/>
        <v>45418</v>
      </c>
      <c r="I1328" s="70">
        <f t="shared" si="145"/>
        <v>6.5820852457739942E-2</v>
      </c>
      <c r="J1328" s="70">
        <f t="shared" si="146"/>
        <v>0.1420285015444096</v>
      </c>
      <c r="K1328" s="71">
        <f t="shared" si="149"/>
        <v>0</v>
      </c>
    </row>
    <row r="1329" spans="1:11">
      <c r="A1329" s="51">
        <v>41766</v>
      </c>
      <c r="B1329" s="52">
        <v>148.90064787779187</v>
      </c>
      <c r="C1329" s="53">
        <v>8672.8799999999992</v>
      </c>
      <c r="D1329" s="54">
        <f t="shared" si="142"/>
        <v>45419</v>
      </c>
      <c r="E1329" s="53">
        <f t="shared" si="143"/>
        <v>281.6541857015431</v>
      </c>
      <c r="F1329" s="55">
        <f t="shared" si="150"/>
        <v>32837.71</v>
      </c>
      <c r="H1329" s="64">
        <f t="shared" si="148"/>
        <v>45419</v>
      </c>
      <c r="I1329" s="70">
        <f t="shared" si="145"/>
        <v>6.5815329192885796E-2</v>
      </c>
      <c r="J1329" s="70">
        <f t="shared" si="146"/>
        <v>0.14240725523672815</v>
      </c>
      <c r="K1329" s="71">
        <f t="shared" si="149"/>
        <v>0</v>
      </c>
    </row>
    <row r="1330" spans="1:11">
      <c r="A1330" s="51">
        <v>41767</v>
      </c>
      <c r="B1330" s="52">
        <v>148.93697963587402</v>
      </c>
      <c r="C1330" s="53">
        <v>8682.3700000000008</v>
      </c>
      <c r="D1330" s="54">
        <f t="shared" si="142"/>
        <v>45420</v>
      </c>
      <c r="E1330" s="53">
        <f t="shared" si="143"/>
        <v>281.70396209853726</v>
      </c>
      <c r="F1330" s="55">
        <f t="shared" si="150"/>
        <v>32837.65</v>
      </c>
      <c r="H1330" s="64">
        <f t="shared" si="148"/>
        <v>45420</v>
      </c>
      <c r="I1330" s="70">
        <f t="shared" si="145"/>
        <v>6.5808160853836117E-2</v>
      </c>
      <c r="J1330" s="70">
        <f t="shared" si="146"/>
        <v>0.1422821177183542</v>
      </c>
      <c r="K1330" s="71">
        <f t="shared" si="149"/>
        <v>0</v>
      </c>
    </row>
    <row r="1331" spans="1:11">
      <c r="A1331" s="51">
        <v>41768</v>
      </c>
      <c r="B1331" s="52">
        <v>148.97332025890518</v>
      </c>
      <c r="C1331" s="53">
        <v>8941.77</v>
      </c>
      <c r="D1331" s="54">
        <f t="shared" si="142"/>
        <v>45421</v>
      </c>
      <c r="E1331" s="53">
        <f t="shared" si="143"/>
        <v>281.75197294338727</v>
      </c>
      <c r="F1331" s="55">
        <f t="shared" si="150"/>
        <v>32329.72</v>
      </c>
      <c r="H1331" s="64">
        <f t="shared" si="148"/>
        <v>45421</v>
      </c>
      <c r="I1331" s="70">
        <f t="shared" si="145"/>
        <v>6.5800321371089598E-2</v>
      </c>
      <c r="J1331" s="70">
        <f t="shared" si="146"/>
        <v>0.13715023345287825</v>
      </c>
      <c r="K1331" s="71">
        <f t="shared" si="149"/>
        <v>0</v>
      </c>
    </row>
    <row r="1332" spans="1:11">
      <c r="A1332" s="51">
        <v>41771</v>
      </c>
      <c r="B1332" s="52">
        <v>149.08147488941313</v>
      </c>
      <c r="C1332" s="53">
        <v>9144.41</v>
      </c>
      <c r="D1332" s="54">
        <f t="shared" si="142"/>
        <v>45422</v>
      </c>
      <c r="E1332" s="53">
        <f t="shared" si="143"/>
        <v>281.80554209863755</v>
      </c>
      <c r="F1332" s="55">
        <f t="shared" si="150"/>
        <v>32522.55</v>
      </c>
      <c r="H1332" s="64">
        <f t="shared" si="148"/>
        <v>45422</v>
      </c>
      <c r="I1332" s="70">
        <f t="shared" si="145"/>
        <v>6.5743235874873074E-2</v>
      </c>
      <c r="J1332" s="70">
        <f t="shared" si="146"/>
        <v>0.13527974635754059</v>
      </c>
      <c r="K1332" s="71">
        <f t="shared" si="149"/>
        <v>0</v>
      </c>
    </row>
    <row r="1333" spans="1:11">
      <c r="A1333" s="51">
        <v>41772</v>
      </c>
      <c r="B1333" s="52">
        <v>149.11427281388882</v>
      </c>
      <c r="C1333" s="53">
        <v>9267.61</v>
      </c>
      <c r="D1333" s="54">
        <f t="shared" si="142"/>
        <v>45425</v>
      </c>
      <c r="E1333" s="53">
        <f t="shared" si="143"/>
        <v>281.97112638283392</v>
      </c>
      <c r="F1333" s="55">
        <f t="shared" si="150"/>
        <v>32594.61</v>
      </c>
      <c r="H1333" s="64">
        <f t="shared" si="148"/>
        <v>45425</v>
      </c>
      <c r="I1333" s="70">
        <f t="shared" si="145"/>
        <v>6.5782395744513611E-2</v>
      </c>
      <c r="J1333" s="70">
        <f t="shared" si="146"/>
        <v>0.13401240135748704</v>
      </c>
      <c r="K1333" s="71">
        <f t="shared" si="149"/>
        <v>0</v>
      </c>
    </row>
    <row r="1334" spans="1:11">
      <c r="A1334" s="51">
        <v>41773</v>
      </c>
      <c r="B1334" s="52">
        <v>149.15020935363697</v>
      </c>
      <c r="C1334" s="53">
        <v>9267.61</v>
      </c>
      <c r="D1334" s="54">
        <f t="shared" si="142"/>
        <v>45426</v>
      </c>
      <c r="E1334" s="53">
        <f t="shared" si="143"/>
        <v>282.03572249153189</v>
      </c>
      <c r="F1334" s="55">
        <f t="shared" si="150"/>
        <v>32762.37</v>
      </c>
      <c r="H1334" s="64">
        <f t="shared" ref="H1334:H1365" si="151">D1334</f>
        <v>45426</v>
      </c>
      <c r="I1334" s="70">
        <f t="shared" si="145"/>
        <v>6.5781126448580585E-2</v>
      </c>
      <c r="J1334" s="70">
        <f t="shared" si="146"/>
        <v>0.13459471461194372</v>
      </c>
      <c r="K1334" s="71">
        <f t="shared" si="149"/>
        <v>0</v>
      </c>
    </row>
    <row r="1335" spans="1:11">
      <c r="A1335" s="51">
        <v>41774</v>
      </c>
      <c r="B1335" s="52">
        <v>149.19077821058116</v>
      </c>
      <c r="C1335" s="53">
        <v>9286.39</v>
      </c>
      <c r="D1335" s="54">
        <f t="shared" si="142"/>
        <v>45427</v>
      </c>
      <c r="E1335" s="53">
        <f t="shared" si="143"/>
        <v>282.09317509995492</v>
      </c>
      <c r="F1335" s="55">
        <f t="shared" si="150"/>
        <v>32736.91</v>
      </c>
      <c r="H1335" s="64">
        <f t="shared" si="151"/>
        <v>45427</v>
      </c>
      <c r="I1335" s="70">
        <f t="shared" si="145"/>
        <v>6.5773849649130689E-2</v>
      </c>
      <c r="J1335" s="70">
        <f t="shared" si="146"/>
        <v>0.13427687120924103</v>
      </c>
      <c r="K1335" s="71">
        <f t="shared" si="149"/>
        <v>0</v>
      </c>
    </row>
    <row r="1336" spans="1:11">
      <c r="A1336" s="51">
        <v>41775</v>
      </c>
      <c r="B1336" s="52">
        <v>149.24299498295488</v>
      </c>
      <c r="C1336" s="53">
        <v>9395.18</v>
      </c>
      <c r="D1336" s="54">
        <f t="shared" si="142"/>
        <v>45428</v>
      </c>
      <c r="E1336" s="53">
        <f t="shared" si="143"/>
        <v>282.14808898042168</v>
      </c>
      <c r="F1336" s="55">
        <f t="shared" si="150"/>
        <v>33046.160000000003</v>
      </c>
      <c r="H1336" s="64">
        <f t="shared" si="151"/>
        <v>45428</v>
      </c>
      <c r="I1336" s="70">
        <f t="shared" si="145"/>
        <v>6.5757299167085392E-2</v>
      </c>
      <c r="J1336" s="70">
        <f t="shared" si="146"/>
        <v>0.13402228639078917</v>
      </c>
      <c r="K1336" s="71">
        <f t="shared" si="149"/>
        <v>0</v>
      </c>
    </row>
    <row r="1337" spans="1:11">
      <c r="A1337" s="51">
        <v>41778</v>
      </c>
      <c r="B1337" s="52">
        <v>149.37015001468038</v>
      </c>
      <c r="C1337" s="53">
        <v>9474.16</v>
      </c>
      <c r="D1337" s="54">
        <f t="shared" si="142"/>
        <v>45430</v>
      </c>
      <c r="E1337" s="53">
        <f t="shared" si="143"/>
        <v>282.26277334529101</v>
      </c>
      <c r="F1337" s="55">
        <f t="shared" si="150"/>
        <v>33190.97</v>
      </c>
      <c r="H1337" s="64">
        <f t="shared" si="151"/>
        <v>45430</v>
      </c>
      <c r="I1337" s="70">
        <f t="shared" si="145"/>
        <v>6.5709847257467091E-2</v>
      </c>
      <c r="J1337" s="70">
        <f t="shared" si="146"/>
        <v>0.13356890173694258</v>
      </c>
      <c r="K1337" s="71">
        <f t="shared" si="149"/>
        <v>0</v>
      </c>
    </row>
    <row r="1338" spans="1:11">
      <c r="A1338" s="51">
        <v>41779</v>
      </c>
      <c r="B1338" s="52">
        <v>149.40958373428427</v>
      </c>
      <c r="C1338" s="53">
        <v>9489.73</v>
      </c>
      <c r="D1338" s="54">
        <f t="shared" si="142"/>
        <v>45430</v>
      </c>
      <c r="E1338" s="53">
        <f t="shared" si="143"/>
        <v>282.26277334529101</v>
      </c>
      <c r="F1338" s="55">
        <f t="shared" si="150"/>
        <v>33190.97</v>
      </c>
      <c r="H1338" s="64">
        <f t="shared" si="151"/>
        <v>45430</v>
      </c>
      <c r="I1338" s="70">
        <f t="shared" si="145"/>
        <v>6.5681716601908802E-2</v>
      </c>
      <c r="J1338" s="70">
        <f t="shared" si="146"/>
        <v>0.13338277723667713</v>
      </c>
      <c r="K1338" s="71">
        <f t="shared" si="149"/>
        <v>0</v>
      </c>
    </row>
    <row r="1339" spans="1:11">
      <c r="A1339" s="51">
        <v>41780</v>
      </c>
      <c r="B1339" s="52">
        <v>149.45306192315095</v>
      </c>
      <c r="C1339" s="53">
        <v>9460.2800000000007</v>
      </c>
      <c r="D1339" s="54">
        <f t="shared" si="142"/>
        <v>45433</v>
      </c>
      <c r="E1339" s="53">
        <f t="shared" si="143"/>
        <v>282.46273357148755</v>
      </c>
      <c r="F1339" s="55">
        <f t="shared" si="150"/>
        <v>33230.839999999997</v>
      </c>
      <c r="H1339" s="64">
        <f t="shared" si="151"/>
        <v>45433</v>
      </c>
      <c r="I1339" s="70">
        <f t="shared" si="145"/>
        <v>6.5726178859701445E-2</v>
      </c>
      <c r="J1339" s="70">
        <f t="shared" si="146"/>
        <v>0.13387122192864753</v>
      </c>
      <c r="K1339" s="71">
        <f t="shared" si="149"/>
        <v>0</v>
      </c>
    </row>
    <row r="1340" spans="1:11">
      <c r="A1340" s="51">
        <v>41781</v>
      </c>
      <c r="B1340" s="52">
        <v>149.48937901719827</v>
      </c>
      <c r="C1340" s="53">
        <v>9490.91</v>
      </c>
      <c r="D1340" s="54">
        <f t="shared" si="142"/>
        <v>45434</v>
      </c>
      <c r="E1340" s="53">
        <f t="shared" si="143"/>
        <v>282.51947375676275</v>
      </c>
      <c r="F1340" s="55">
        <f t="shared" si="150"/>
        <v>33349.839999999997</v>
      </c>
      <c r="H1340" s="64">
        <f t="shared" si="151"/>
        <v>45434</v>
      </c>
      <c r="I1340" s="70">
        <f t="shared" si="145"/>
        <v>6.5721690676212585E-2</v>
      </c>
      <c r="J1340" s="70">
        <f t="shared" si="146"/>
        <v>0.13391001196809293</v>
      </c>
      <c r="K1340" s="71">
        <f t="shared" si="149"/>
        <v>0</v>
      </c>
    </row>
    <row r="1341" spans="1:11">
      <c r="A1341" s="51">
        <v>41782</v>
      </c>
      <c r="B1341" s="52">
        <v>149.52809676636372</v>
      </c>
      <c r="C1341" s="53">
        <v>9609.25</v>
      </c>
      <c r="D1341" s="54">
        <f t="shared" si="142"/>
        <v>45435</v>
      </c>
      <c r="E1341" s="53">
        <f t="shared" si="143"/>
        <v>282.57610381774487</v>
      </c>
      <c r="F1341" s="55">
        <f t="shared" si="150"/>
        <v>33895.660000000003</v>
      </c>
      <c r="H1341" s="64">
        <f t="shared" si="151"/>
        <v>45435</v>
      </c>
      <c r="I1341" s="70">
        <f t="shared" si="145"/>
        <v>6.5715451962181426E-2</v>
      </c>
      <c r="J1341" s="70">
        <f t="shared" si="146"/>
        <v>0.13434578133210584</v>
      </c>
      <c r="K1341" s="71">
        <f t="shared" si="149"/>
        <v>0</v>
      </c>
    </row>
    <row r="1342" spans="1:11">
      <c r="A1342" s="51">
        <v>41785</v>
      </c>
      <c r="B1342" s="52">
        <v>149.62229946732651</v>
      </c>
      <c r="C1342" s="53">
        <v>9598.75</v>
      </c>
      <c r="D1342" s="54">
        <f t="shared" si="142"/>
        <v>45436</v>
      </c>
      <c r="E1342" s="53">
        <f t="shared" si="143"/>
        <v>282.63873352088638</v>
      </c>
      <c r="F1342" s="55">
        <f t="shared" si="150"/>
        <v>33881.75</v>
      </c>
      <c r="H1342" s="64">
        <f t="shared" si="151"/>
        <v>45436</v>
      </c>
      <c r="I1342" s="70">
        <f t="shared" si="145"/>
        <v>6.5671951641664617E-2</v>
      </c>
      <c r="J1342" s="70">
        <f t="shared" si="146"/>
        <v>0.13442324088627799</v>
      </c>
      <c r="K1342" s="71">
        <f t="shared" si="149"/>
        <v>0</v>
      </c>
    </row>
    <row r="1343" spans="1:11">
      <c r="A1343" s="51">
        <v>41786</v>
      </c>
      <c r="B1343" s="52">
        <v>149.65416901711305</v>
      </c>
      <c r="C1343" s="53">
        <v>9545.2000000000007</v>
      </c>
      <c r="D1343" s="54">
        <f t="shared" si="142"/>
        <v>45439</v>
      </c>
      <c r="E1343" s="53">
        <f t="shared" si="143"/>
        <v>282.79949242282606</v>
      </c>
      <c r="F1343" s="55">
        <f t="shared" si="150"/>
        <v>33845.39</v>
      </c>
      <c r="H1343" s="64">
        <f t="shared" si="151"/>
        <v>45439</v>
      </c>
      <c r="I1343" s="70">
        <f t="shared" si="145"/>
        <v>6.5709851843602562E-2</v>
      </c>
      <c r="J1343" s="70">
        <f t="shared" si="146"/>
        <v>0.13493620132564832</v>
      </c>
      <c r="K1343" s="71">
        <f t="shared" si="149"/>
        <v>0</v>
      </c>
    </row>
    <row r="1344" spans="1:11">
      <c r="A1344" s="51">
        <v>41787</v>
      </c>
      <c r="B1344" s="52">
        <v>149.68963705517012</v>
      </c>
      <c r="C1344" s="53">
        <v>9560.4</v>
      </c>
      <c r="D1344" s="54">
        <f t="shared" si="142"/>
        <v>45440</v>
      </c>
      <c r="E1344" s="53">
        <f t="shared" si="143"/>
        <v>282.85651332322294</v>
      </c>
      <c r="F1344" s="55">
        <f t="shared" si="150"/>
        <v>33780.01</v>
      </c>
      <c r="H1344" s="64">
        <f t="shared" si="151"/>
        <v>45440</v>
      </c>
      <c r="I1344" s="70">
        <f t="shared" si="145"/>
        <v>6.5706083275623328E-2</v>
      </c>
      <c r="J1344" s="70">
        <f t="shared" si="146"/>
        <v>0.13453623512943702</v>
      </c>
      <c r="K1344" s="71">
        <f t="shared" si="149"/>
        <v>0</v>
      </c>
    </row>
    <row r="1345" spans="1:11">
      <c r="A1345" s="51">
        <v>41788</v>
      </c>
      <c r="B1345" s="52">
        <v>149.72451474060398</v>
      </c>
      <c r="C1345" s="53">
        <v>9445.23</v>
      </c>
      <c r="D1345" s="54">
        <f t="shared" si="142"/>
        <v>45441</v>
      </c>
      <c r="E1345" s="53">
        <f t="shared" si="143"/>
        <v>282.91357439387775</v>
      </c>
      <c r="F1345" s="55">
        <f t="shared" si="150"/>
        <v>33509.230000000003</v>
      </c>
      <c r="H1345" s="64">
        <f t="shared" si="151"/>
        <v>45441</v>
      </c>
      <c r="I1345" s="70">
        <f t="shared" si="145"/>
        <v>6.5702751702665152E-2</v>
      </c>
      <c r="J1345" s="70">
        <f t="shared" si="146"/>
        <v>0.13499824776229108</v>
      </c>
      <c r="K1345" s="71">
        <f t="shared" si="149"/>
        <v>0</v>
      </c>
    </row>
    <row r="1346" spans="1:11">
      <c r="A1346" s="51">
        <v>41789</v>
      </c>
      <c r="B1346" s="52">
        <v>149.76778512536401</v>
      </c>
      <c r="C1346" s="53">
        <v>9437.81</v>
      </c>
      <c r="D1346" s="54">
        <f t="shared" ref="D1346:D1409" si="152">VLOOKUP(EDATE(A1346,120),A:A,1,1)</f>
        <v>45442</v>
      </c>
      <c r="E1346" s="53">
        <f t="shared" ref="E1346:E1409" si="153">VLOOKUP(D1346,A:B,2,0)</f>
        <v>282.96496622599568</v>
      </c>
      <c r="F1346" s="55">
        <f t="shared" si="150"/>
        <v>33190.35</v>
      </c>
      <c r="G1346" s="17"/>
      <c r="H1346" s="64">
        <f t="shared" si="151"/>
        <v>45442</v>
      </c>
      <c r="I1346" s="70">
        <f t="shared" ref="I1346:I1409" si="154">(E1346/B1346)^(1/10)-1</f>
        <v>6.5691314355488917E-2</v>
      </c>
      <c r="J1346" s="70">
        <f t="shared" ref="J1346:J1409" si="155">(F1346/C1346)^(1/10)-1</f>
        <v>0.13400262592154921</v>
      </c>
      <c r="K1346" s="71">
        <f t="shared" si="149"/>
        <v>0</v>
      </c>
    </row>
    <row r="1347" spans="1:11">
      <c r="A1347" s="51">
        <v>41792</v>
      </c>
      <c r="B1347" s="52">
        <v>149.87292211052201</v>
      </c>
      <c r="C1347" s="53">
        <v>9610.85</v>
      </c>
      <c r="D1347" s="54">
        <f t="shared" si="152"/>
        <v>45442</v>
      </c>
      <c r="E1347" s="53">
        <f t="shared" si="153"/>
        <v>282.96496622599568</v>
      </c>
      <c r="F1347" s="55">
        <f t="shared" si="150"/>
        <v>33190.35</v>
      </c>
      <c r="H1347" s="64">
        <f t="shared" si="151"/>
        <v>45442</v>
      </c>
      <c r="I1347" s="70">
        <f t="shared" si="154"/>
        <v>6.5616531695766867E-2</v>
      </c>
      <c r="J1347" s="70">
        <f t="shared" si="155"/>
        <v>0.1319441603390048</v>
      </c>
      <c r="K1347" s="71">
        <f t="shared" ref="K1347:K1367" si="156">IF(I1347&gt;J1347,1,0)</f>
        <v>0</v>
      </c>
    </row>
    <row r="1348" spans="1:11">
      <c r="A1348" s="51">
        <v>41793</v>
      </c>
      <c r="B1348" s="52">
        <v>149.91098983273807</v>
      </c>
      <c r="C1348" s="53">
        <v>9690.44</v>
      </c>
      <c r="D1348" s="54">
        <f t="shared" si="152"/>
        <v>45446</v>
      </c>
      <c r="E1348" s="53">
        <f t="shared" si="153"/>
        <v>283.19077236350967</v>
      </c>
      <c r="F1348" s="55">
        <f t="shared" si="150"/>
        <v>34369.129999999997</v>
      </c>
      <c r="H1348" s="64">
        <f t="shared" si="151"/>
        <v>45446</v>
      </c>
      <c r="I1348" s="70">
        <f t="shared" si="154"/>
        <v>6.5674472371262116E-2</v>
      </c>
      <c r="J1348" s="70">
        <f t="shared" si="155"/>
        <v>0.13496509201447382</v>
      </c>
      <c r="K1348" s="71">
        <f t="shared" si="156"/>
        <v>0</v>
      </c>
    </row>
    <row r="1349" spans="1:11">
      <c r="A1349" s="51">
        <v>41794</v>
      </c>
      <c r="B1349" s="52">
        <v>149.94981677910474</v>
      </c>
      <c r="C1349" s="53">
        <v>9672.68</v>
      </c>
      <c r="D1349" s="54">
        <f t="shared" si="152"/>
        <v>45447</v>
      </c>
      <c r="E1349" s="53">
        <f t="shared" si="153"/>
        <v>283.24487343900807</v>
      </c>
      <c r="F1349" s="55">
        <f t="shared" si="150"/>
        <v>32353.5</v>
      </c>
      <c r="H1349" s="64">
        <f t="shared" si="151"/>
        <v>45447</v>
      </c>
      <c r="I1349" s="70">
        <f t="shared" si="154"/>
        <v>6.5667231818207439E-2</v>
      </c>
      <c r="J1349" s="70">
        <f t="shared" si="155"/>
        <v>0.1283334024897802</v>
      </c>
      <c r="K1349" s="71">
        <f t="shared" si="156"/>
        <v>0</v>
      </c>
    </row>
    <row r="1350" spans="1:11">
      <c r="A1350" s="51">
        <v>41795</v>
      </c>
      <c r="B1350" s="52">
        <v>149.98760413293306</v>
      </c>
      <c r="C1350" s="53">
        <v>9778.32</v>
      </c>
      <c r="D1350" s="54">
        <f t="shared" si="152"/>
        <v>45448</v>
      </c>
      <c r="E1350" s="53">
        <f t="shared" si="153"/>
        <v>283.30224565813984</v>
      </c>
      <c r="F1350" s="55">
        <f t="shared" si="150"/>
        <v>33441.4</v>
      </c>
      <c r="H1350" s="64">
        <f t="shared" si="151"/>
        <v>45448</v>
      </c>
      <c r="I1350" s="70">
        <f t="shared" si="154"/>
        <v>6.5661963669051859E-2</v>
      </c>
      <c r="J1350" s="70">
        <f t="shared" si="155"/>
        <v>0.13084223558591646</v>
      </c>
      <c r="K1350" s="71">
        <f t="shared" si="156"/>
        <v>0</v>
      </c>
    </row>
    <row r="1351" spans="1:11">
      <c r="A1351" s="51">
        <v>41796</v>
      </c>
      <c r="B1351" s="52">
        <v>150.01955149261337</v>
      </c>
      <c r="C1351" s="53">
        <v>9924.43</v>
      </c>
      <c r="D1351" s="54">
        <f t="shared" si="152"/>
        <v>45449</v>
      </c>
      <c r="E1351" s="53">
        <f t="shared" si="153"/>
        <v>283.36170497822451</v>
      </c>
      <c r="F1351" s="55">
        <f t="shared" si="150"/>
        <v>33738.58</v>
      </c>
      <c r="H1351" s="64">
        <f t="shared" si="151"/>
        <v>45449</v>
      </c>
      <c r="I1351" s="70">
        <f t="shared" si="154"/>
        <v>6.5661631194477099E-2</v>
      </c>
      <c r="J1351" s="70">
        <f t="shared" si="155"/>
        <v>0.13016570046023834</v>
      </c>
      <c r="K1351" s="71">
        <f t="shared" si="156"/>
        <v>0</v>
      </c>
    </row>
    <row r="1352" spans="1:11">
      <c r="A1352" s="51">
        <v>41799</v>
      </c>
      <c r="B1352" s="52">
        <v>150.1041625196552</v>
      </c>
      <c r="C1352" s="53">
        <v>10017.59</v>
      </c>
      <c r="D1352" s="54">
        <f t="shared" si="152"/>
        <v>45450</v>
      </c>
      <c r="E1352" s="53">
        <f t="shared" si="153"/>
        <v>283.41972969206967</v>
      </c>
      <c r="F1352" s="55">
        <f t="shared" ref="F1352:F1383" si="157">VLOOKUP(D1352,A:C,3,0)</f>
        <v>34431.61</v>
      </c>
      <c r="H1352" s="64">
        <f t="shared" si="151"/>
        <v>45450</v>
      </c>
      <c r="I1352" s="70">
        <f t="shared" si="154"/>
        <v>6.5623365104928277E-2</v>
      </c>
      <c r="J1352" s="70">
        <f t="shared" si="155"/>
        <v>0.13140842339122627</v>
      </c>
      <c r="K1352" s="71">
        <f t="shared" si="156"/>
        <v>0</v>
      </c>
    </row>
    <row r="1353" spans="1:11">
      <c r="A1353" s="51">
        <v>41800</v>
      </c>
      <c r="B1353" s="52">
        <v>150.13808606038467</v>
      </c>
      <c r="C1353" s="53">
        <v>10019.94</v>
      </c>
      <c r="D1353" s="54">
        <f t="shared" si="152"/>
        <v>45453</v>
      </c>
      <c r="E1353" s="53">
        <f t="shared" si="153"/>
        <v>283.59048125747535</v>
      </c>
      <c r="F1353" s="55">
        <f t="shared" si="157"/>
        <v>34385.839999999997</v>
      </c>
      <c r="H1353" s="64">
        <f t="shared" si="151"/>
        <v>45453</v>
      </c>
      <c r="I1353" s="70">
        <f t="shared" si="154"/>
        <v>6.5663466651637359E-2</v>
      </c>
      <c r="J1353" s="70">
        <f t="shared" si="155"/>
        <v>0.13123140056977167</v>
      </c>
      <c r="K1353" s="71">
        <f t="shared" si="156"/>
        <v>0</v>
      </c>
    </row>
    <row r="1354" spans="1:11">
      <c r="A1354" s="51">
        <v>41801</v>
      </c>
      <c r="B1354" s="52">
        <v>150.17276795826461</v>
      </c>
      <c r="C1354" s="53">
        <v>9982.86</v>
      </c>
      <c r="D1354" s="54">
        <f t="shared" si="152"/>
        <v>45454</v>
      </c>
      <c r="E1354" s="53">
        <f t="shared" si="153"/>
        <v>283.6500608982268</v>
      </c>
      <c r="F1354" s="55">
        <f t="shared" si="157"/>
        <v>34402</v>
      </c>
      <c r="H1354" s="64">
        <f t="shared" si="151"/>
        <v>45454</v>
      </c>
      <c r="I1354" s="70">
        <f t="shared" si="154"/>
        <v>6.5661238886774775E-2</v>
      </c>
      <c r="J1354" s="70">
        <f t="shared" si="155"/>
        <v>0.13170405261490514</v>
      </c>
      <c r="K1354" s="71">
        <f t="shared" si="156"/>
        <v>0</v>
      </c>
    </row>
    <row r="1355" spans="1:11">
      <c r="A1355" s="51">
        <v>41802</v>
      </c>
      <c r="B1355" s="52">
        <v>150.21121218686193</v>
      </c>
      <c r="C1355" s="53">
        <v>10015.59</v>
      </c>
      <c r="D1355" s="54">
        <f t="shared" si="152"/>
        <v>45455</v>
      </c>
      <c r="E1355" s="53">
        <f t="shared" si="153"/>
        <v>283.7053361352996</v>
      </c>
      <c r="F1355" s="55">
        <f t="shared" si="157"/>
        <v>34487.879999999997</v>
      </c>
      <c r="H1355" s="64">
        <f t="shared" si="151"/>
        <v>45455</v>
      </c>
      <c r="I1355" s="70">
        <f t="shared" si="154"/>
        <v>6.5654726119118045E-2</v>
      </c>
      <c r="J1355" s="70">
        <f t="shared" si="155"/>
        <v>0.13161578304446353</v>
      </c>
      <c r="K1355" s="71">
        <f t="shared" si="156"/>
        <v>0</v>
      </c>
    </row>
    <row r="1356" spans="1:11">
      <c r="A1356" s="51">
        <v>41803</v>
      </c>
      <c r="B1356" s="52">
        <v>150.24500970960395</v>
      </c>
      <c r="C1356" s="53">
        <v>9874.4599999999991</v>
      </c>
      <c r="D1356" s="54">
        <f t="shared" si="152"/>
        <v>45456</v>
      </c>
      <c r="E1356" s="53">
        <f t="shared" si="153"/>
        <v>283.7611934409727</v>
      </c>
      <c r="F1356" s="55">
        <f t="shared" si="157"/>
        <v>34600.19</v>
      </c>
      <c r="H1356" s="64">
        <f t="shared" si="151"/>
        <v>45456</v>
      </c>
      <c r="I1356" s="70">
        <f t="shared" si="154"/>
        <v>6.565173065963692E-2</v>
      </c>
      <c r="J1356" s="70">
        <f t="shared" si="155"/>
        <v>0.13359132274317598</v>
      </c>
      <c r="K1356" s="71">
        <f t="shared" si="156"/>
        <v>0</v>
      </c>
    </row>
    <row r="1357" spans="1:11">
      <c r="A1357" s="51">
        <v>41806</v>
      </c>
      <c r="B1357" s="52">
        <v>150.34958023636185</v>
      </c>
      <c r="C1357" s="53">
        <v>9864.2900000000009</v>
      </c>
      <c r="D1357" s="54">
        <f t="shared" si="152"/>
        <v>45457</v>
      </c>
      <c r="E1357" s="53">
        <f t="shared" si="153"/>
        <v>283.81960937542522</v>
      </c>
      <c r="F1357" s="55">
        <f t="shared" si="157"/>
        <v>34710.67</v>
      </c>
      <c r="H1357" s="64">
        <f t="shared" si="151"/>
        <v>45457</v>
      </c>
      <c r="I1357" s="70">
        <f t="shared" si="154"/>
        <v>6.5599523946905158E-2</v>
      </c>
      <c r="J1357" s="70">
        <f t="shared" si="155"/>
        <v>0.13406962000261102</v>
      </c>
      <c r="K1357" s="71">
        <f t="shared" si="156"/>
        <v>0</v>
      </c>
    </row>
    <row r="1358" spans="1:11">
      <c r="A1358" s="51">
        <v>41807</v>
      </c>
      <c r="B1358" s="52">
        <v>150.38581448519881</v>
      </c>
      <c r="C1358" s="53">
        <v>9992.7800000000007</v>
      </c>
      <c r="D1358" s="54">
        <f t="shared" si="152"/>
        <v>45457</v>
      </c>
      <c r="E1358" s="53">
        <f t="shared" si="153"/>
        <v>283.81960937542522</v>
      </c>
      <c r="F1358" s="55">
        <f t="shared" si="157"/>
        <v>34710.67</v>
      </c>
      <c r="H1358" s="64">
        <f t="shared" si="151"/>
        <v>45457</v>
      </c>
      <c r="I1358" s="70">
        <f t="shared" si="154"/>
        <v>6.5573846401813629E-2</v>
      </c>
      <c r="J1358" s="70">
        <f t="shared" si="155"/>
        <v>0.13260289416816606</v>
      </c>
      <c r="K1358" s="71">
        <f t="shared" si="156"/>
        <v>0</v>
      </c>
    </row>
    <row r="1359" spans="1:11">
      <c r="A1359" s="51">
        <v>41808</v>
      </c>
      <c r="B1359" s="52">
        <v>150.4214559232318</v>
      </c>
      <c r="C1359" s="53">
        <v>9896.5499999999993</v>
      </c>
      <c r="D1359" s="54">
        <f t="shared" si="152"/>
        <v>45461</v>
      </c>
      <c r="E1359" s="53">
        <f t="shared" si="153"/>
        <v>284.04675030561566</v>
      </c>
      <c r="F1359" s="55">
        <f t="shared" si="157"/>
        <v>34847.24</v>
      </c>
      <c r="H1359" s="64">
        <f t="shared" si="151"/>
        <v>45461</v>
      </c>
      <c r="I1359" s="70">
        <f t="shared" si="154"/>
        <v>6.5633840788140718E-2</v>
      </c>
      <c r="J1359" s="70">
        <f t="shared" si="155"/>
        <v>0.1341446705343845</v>
      </c>
      <c r="K1359" s="71">
        <f t="shared" si="156"/>
        <v>0</v>
      </c>
    </row>
    <row r="1360" spans="1:11">
      <c r="A1360" s="51">
        <v>41809</v>
      </c>
      <c r="B1360" s="52">
        <v>150.45936213012445</v>
      </c>
      <c r="C1360" s="53">
        <v>9873.61</v>
      </c>
      <c r="D1360" s="54">
        <f t="shared" si="152"/>
        <v>45462</v>
      </c>
      <c r="E1360" s="53">
        <f t="shared" si="153"/>
        <v>284.10006860438398</v>
      </c>
      <c r="F1360" s="55">
        <f t="shared" si="157"/>
        <v>34786.58</v>
      </c>
      <c r="H1360" s="64">
        <f t="shared" si="151"/>
        <v>45462</v>
      </c>
      <c r="I1360" s="70">
        <f t="shared" si="154"/>
        <v>6.5626991312290661E-2</v>
      </c>
      <c r="J1360" s="70">
        <f t="shared" si="155"/>
        <v>0.13421027282001208</v>
      </c>
      <c r="K1360" s="71">
        <f t="shared" si="156"/>
        <v>0</v>
      </c>
    </row>
    <row r="1361" spans="1:11">
      <c r="A1361" s="51">
        <v>41810</v>
      </c>
      <c r="B1361" s="52">
        <v>150.49276410851732</v>
      </c>
      <c r="C1361" s="53">
        <v>9835.35</v>
      </c>
      <c r="D1361" s="54">
        <f t="shared" si="152"/>
        <v>45463</v>
      </c>
      <c r="E1361" s="53">
        <f t="shared" si="153"/>
        <v>284.15668858052231</v>
      </c>
      <c r="F1361" s="55">
        <f t="shared" si="157"/>
        <v>34873.15</v>
      </c>
      <c r="H1361" s="64">
        <f t="shared" si="151"/>
        <v>45463</v>
      </c>
      <c r="I1361" s="70">
        <f t="shared" si="154"/>
        <v>6.5624572413373272E-2</v>
      </c>
      <c r="J1361" s="70">
        <f t="shared" si="155"/>
        <v>0.13493276963170553</v>
      </c>
      <c r="K1361" s="71">
        <f t="shared" si="156"/>
        <v>0</v>
      </c>
    </row>
    <row r="1362" spans="1:11">
      <c r="A1362" s="51">
        <v>41813</v>
      </c>
      <c r="B1362" s="52">
        <v>150.59434672429057</v>
      </c>
      <c r="C1362" s="53">
        <v>9811.6200000000008</v>
      </c>
      <c r="D1362" s="54">
        <f t="shared" si="152"/>
        <v>45464</v>
      </c>
      <c r="E1362" s="53">
        <f t="shared" si="153"/>
        <v>284.21425171902541</v>
      </c>
      <c r="F1362" s="55">
        <f t="shared" si="157"/>
        <v>34779.9</v>
      </c>
      <c r="H1362" s="64">
        <f t="shared" si="151"/>
        <v>45464</v>
      </c>
      <c r="I1362" s="70">
        <f t="shared" si="154"/>
        <v>6.5574252948247702E-2</v>
      </c>
      <c r="J1362" s="70">
        <f t="shared" si="155"/>
        <v>0.13490304413484067</v>
      </c>
      <c r="K1362" s="71">
        <f t="shared" si="156"/>
        <v>0</v>
      </c>
    </row>
    <row r="1363" spans="1:11">
      <c r="A1363" s="51">
        <v>41814</v>
      </c>
      <c r="B1363" s="52">
        <v>150.6292846127306</v>
      </c>
      <c r="C1363" s="53">
        <v>9925.34</v>
      </c>
      <c r="D1363" s="54">
        <f t="shared" si="152"/>
        <v>45467</v>
      </c>
      <c r="E1363" s="53">
        <f t="shared" si="153"/>
        <v>284.38404007021256</v>
      </c>
      <c r="F1363" s="55">
        <f t="shared" si="157"/>
        <v>34834.33</v>
      </c>
      <c r="H1363" s="64">
        <f t="shared" si="151"/>
        <v>45467</v>
      </c>
      <c r="I1363" s="70">
        <f t="shared" si="154"/>
        <v>6.5613173136879199E-2</v>
      </c>
      <c r="J1363" s="70">
        <f t="shared" si="155"/>
        <v>0.13377325202037671</v>
      </c>
      <c r="K1363" s="71">
        <f t="shared" si="156"/>
        <v>0</v>
      </c>
    </row>
    <row r="1364" spans="1:11">
      <c r="A1364" s="51">
        <v>41815</v>
      </c>
      <c r="B1364" s="52">
        <v>150.66438123604536</v>
      </c>
      <c r="C1364" s="53">
        <v>9911.0300000000007</v>
      </c>
      <c r="D1364" s="54">
        <f t="shared" si="152"/>
        <v>45468</v>
      </c>
      <c r="E1364" s="53">
        <f t="shared" si="153"/>
        <v>284.42734513687321</v>
      </c>
      <c r="F1364" s="55">
        <f t="shared" si="157"/>
        <v>35105.79</v>
      </c>
      <c r="H1364" s="64">
        <f t="shared" si="151"/>
        <v>45468</v>
      </c>
      <c r="I1364" s="70">
        <f t="shared" si="154"/>
        <v>6.5604572848459997E-2</v>
      </c>
      <c r="J1364" s="70">
        <f t="shared" si="155"/>
        <v>0.1348174256967547</v>
      </c>
      <c r="K1364" s="71">
        <f t="shared" si="156"/>
        <v>0</v>
      </c>
    </row>
    <row r="1365" spans="1:11">
      <c r="A1365" s="51">
        <v>41816</v>
      </c>
      <c r="B1365" s="52">
        <v>150.69948603687334</v>
      </c>
      <c r="C1365" s="53">
        <v>9811.48</v>
      </c>
      <c r="D1365" s="54">
        <f t="shared" si="152"/>
        <v>45469</v>
      </c>
      <c r="E1365" s="53">
        <f t="shared" si="153"/>
        <v>284.48445658927074</v>
      </c>
      <c r="F1365" s="55">
        <f t="shared" si="157"/>
        <v>35324.11</v>
      </c>
      <c r="H1365" s="64">
        <f t="shared" si="151"/>
        <v>45469</v>
      </c>
      <c r="I1365" s="70">
        <f t="shared" si="154"/>
        <v>6.5601141767559268E-2</v>
      </c>
      <c r="J1365" s="70">
        <f t="shared" si="155"/>
        <v>0.13666809644621658</v>
      </c>
      <c r="K1365" s="71">
        <f t="shared" si="156"/>
        <v>0</v>
      </c>
    </row>
    <row r="1366" spans="1:11">
      <c r="A1366" s="51">
        <v>41817</v>
      </c>
      <c r="B1366" s="52">
        <v>150.73188642637129</v>
      </c>
      <c r="C1366" s="53">
        <v>9831.9</v>
      </c>
      <c r="D1366" s="54">
        <f t="shared" si="152"/>
        <v>45470</v>
      </c>
      <c r="E1366" s="53">
        <f t="shared" si="153"/>
        <v>284.54127709846051</v>
      </c>
      <c r="F1366" s="55">
        <f t="shared" si="157"/>
        <v>35585.620000000003</v>
      </c>
      <c r="H1366" s="64">
        <f t="shared" ref="H1366:H1397" si="158">D1366</f>
        <v>45470</v>
      </c>
      <c r="I1366" s="70">
        <f t="shared" si="154"/>
        <v>6.5599515093744065E-2</v>
      </c>
      <c r="J1366" s="70">
        <f t="shared" si="155"/>
        <v>0.13727032825815733</v>
      </c>
      <c r="K1366" s="71">
        <f t="shared" si="156"/>
        <v>0</v>
      </c>
    </row>
    <row r="1367" spans="1:11">
      <c r="A1367" s="51">
        <v>41820</v>
      </c>
      <c r="B1367" s="52">
        <v>150.85126608042097</v>
      </c>
      <c r="C1367" s="53">
        <v>9966.14</v>
      </c>
      <c r="D1367" s="54">
        <f t="shared" si="152"/>
        <v>45471</v>
      </c>
      <c r="E1367" s="53">
        <f t="shared" si="153"/>
        <v>284.60872273591457</v>
      </c>
      <c r="F1367" s="55">
        <f t="shared" si="157"/>
        <v>35539.160000000003</v>
      </c>
      <c r="G1367" s="17"/>
      <c r="H1367" s="64">
        <f t="shared" si="158"/>
        <v>45471</v>
      </c>
      <c r="I1367" s="70">
        <f t="shared" si="154"/>
        <v>6.5540409873176664E-2</v>
      </c>
      <c r="J1367" s="70">
        <f t="shared" si="155"/>
        <v>0.13558073850418828</v>
      </c>
      <c r="K1367" s="71">
        <f t="shared" si="156"/>
        <v>0</v>
      </c>
    </row>
    <row r="1368" spans="1:11">
      <c r="A1368" s="51">
        <v>41821</v>
      </c>
      <c r="B1368" s="52">
        <v>150.88882804567498</v>
      </c>
      <c r="C1368" s="53">
        <v>9996.74</v>
      </c>
      <c r="D1368" s="54">
        <f t="shared" si="152"/>
        <v>45474</v>
      </c>
      <c r="E1368" s="53">
        <f t="shared" si="153"/>
        <v>284.80090602028662</v>
      </c>
      <c r="F1368" s="55">
        <f t="shared" si="157"/>
        <v>35733.58</v>
      </c>
      <c r="H1368" s="64">
        <f t="shared" si="158"/>
        <v>45474</v>
      </c>
      <c r="I1368" s="70">
        <f t="shared" si="154"/>
        <v>6.5585808987108862E-2</v>
      </c>
      <c r="J1368" s="70">
        <f t="shared" si="155"/>
        <v>0.1358521728620492</v>
      </c>
      <c r="K1368" s="71">
        <f t="shared" ref="K1368:K1376" si="159">IF(I1368&gt;J1368,1,0)</f>
        <v>0</v>
      </c>
    </row>
    <row r="1369" spans="1:11">
      <c r="A1369" s="51">
        <v>41822</v>
      </c>
      <c r="B1369" s="52">
        <v>150.9330384722924</v>
      </c>
      <c r="C1369" s="53">
        <v>10115.19</v>
      </c>
      <c r="D1369" s="54">
        <f t="shared" si="152"/>
        <v>45475</v>
      </c>
      <c r="E1369" s="53">
        <f t="shared" si="153"/>
        <v>284.8757868108292</v>
      </c>
      <c r="F1369" s="55">
        <f t="shared" si="157"/>
        <v>35706.769999999997</v>
      </c>
      <c r="H1369" s="64">
        <f t="shared" si="158"/>
        <v>45475</v>
      </c>
      <c r="I1369" s="70">
        <f t="shared" si="154"/>
        <v>6.5582604950742418E-2</v>
      </c>
      <c r="J1369" s="70">
        <f t="shared" si="155"/>
        <v>0.13442986736151563</v>
      </c>
      <c r="K1369" s="71">
        <f t="shared" si="159"/>
        <v>0</v>
      </c>
    </row>
    <row r="1370" spans="1:11">
      <c r="A1370" s="51">
        <v>41823</v>
      </c>
      <c r="B1370" s="52">
        <v>150.97258292837213</v>
      </c>
      <c r="C1370" s="53">
        <v>10105.89</v>
      </c>
      <c r="D1370" s="54">
        <f t="shared" si="152"/>
        <v>45476</v>
      </c>
      <c r="E1370" s="53">
        <f t="shared" si="153"/>
        <v>284.92735947450291</v>
      </c>
      <c r="F1370" s="55">
        <f t="shared" si="157"/>
        <v>35947.53</v>
      </c>
      <c r="H1370" s="64">
        <f t="shared" si="158"/>
        <v>45476</v>
      </c>
      <c r="I1370" s="70">
        <f t="shared" si="154"/>
        <v>6.5573979472478117E-2</v>
      </c>
      <c r="J1370" s="70">
        <f t="shared" si="155"/>
        <v>0.13529689168895542</v>
      </c>
      <c r="K1370" s="71">
        <f t="shared" si="159"/>
        <v>0</v>
      </c>
    </row>
    <row r="1371" spans="1:11">
      <c r="A1371" s="51">
        <v>41824</v>
      </c>
      <c r="B1371" s="52">
        <v>151.01198677251645</v>
      </c>
      <c r="C1371" s="53">
        <v>10161.42</v>
      </c>
      <c r="D1371" s="54">
        <f t="shared" si="152"/>
        <v>45477</v>
      </c>
      <c r="E1371" s="53">
        <f t="shared" si="153"/>
        <v>284.98311624594896</v>
      </c>
      <c r="F1371" s="55">
        <f t="shared" si="157"/>
        <v>35970.639999999999</v>
      </c>
      <c r="H1371" s="64">
        <f t="shared" si="158"/>
        <v>45477</v>
      </c>
      <c r="I1371" s="70">
        <f t="shared" si="154"/>
        <v>6.556702157218397E-2</v>
      </c>
      <c r="J1371" s="70">
        <f t="shared" si="155"/>
        <v>0.13474787012685852</v>
      </c>
      <c r="K1371" s="71">
        <f t="shared" si="159"/>
        <v>0</v>
      </c>
    </row>
    <row r="1372" spans="1:11">
      <c r="A1372" s="51">
        <v>41827</v>
      </c>
      <c r="B1372" s="52">
        <v>151.10395307246094</v>
      </c>
      <c r="C1372" s="53">
        <v>10208.02</v>
      </c>
      <c r="D1372" s="54">
        <f t="shared" si="152"/>
        <v>45478</v>
      </c>
      <c r="E1372" s="53">
        <f t="shared" si="153"/>
        <v>285.03256198778109</v>
      </c>
      <c r="F1372" s="55">
        <f t="shared" si="157"/>
        <v>36009.61</v>
      </c>
      <c r="H1372" s="64">
        <f t="shared" si="158"/>
        <v>45478</v>
      </c>
      <c r="I1372" s="70">
        <f t="shared" si="154"/>
        <v>6.552063572417377E-2</v>
      </c>
      <c r="J1372" s="70">
        <f t="shared" si="155"/>
        <v>0.13435160678769154</v>
      </c>
      <c r="K1372" s="71">
        <f t="shared" si="159"/>
        <v>0</v>
      </c>
    </row>
    <row r="1373" spans="1:11">
      <c r="A1373" s="51">
        <v>41828</v>
      </c>
      <c r="B1373" s="52">
        <v>151.13689373423074</v>
      </c>
      <c r="C1373" s="53">
        <v>9993.08</v>
      </c>
      <c r="D1373" s="54">
        <f t="shared" si="152"/>
        <v>45481</v>
      </c>
      <c r="E1373" s="53">
        <f t="shared" si="153"/>
        <v>285.19436377582213</v>
      </c>
      <c r="F1373" s="55">
        <f t="shared" si="157"/>
        <v>36004.74</v>
      </c>
      <c r="H1373" s="64">
        <f t="shared" si="158"/>
        <v>45481</v>
      </c>
      <c r="I1373" s="70">
        <f t="shared" si="154"/>
        <v>6.5557878816226989E-2</v>
      </c>
      <c r="J1373" s="70">
        <f t="shared" si="155"/>
        <v>0.13675279706481458</v>
      </c>
      <c r="K1373" s="71">
        <f t="shared" si="159"/>
        <v>0</v>
      </c>
    </row>
    <row r="1374" spans="1:11">
      <c r="A1374" s="51">
        <v>41829</v>
      </c>
      <c r="B1374" s="52">
        <v>151.1672722498713</v>
      </c>
      <c r="C1374" s="53">
        <v>9945.17</v>
      </c>
      <c r="D1374" s="54">
        <f t="shared" si="152"/>
        <v>45482</v>
      </c>
      <c r="E1374" s="53">
        <f t="shared" si="153"/>
        <v>285.25043142503165</v>
      </c>
      <c r="F1374" s="55">
        <f t="shared" si="157"/>
        <v>36173.870000000003</v>
      </c>
      <c r="H1374" s="64">
        <f t="shared" si="158"/>
        <v>45482</v>
      </c>
      <c r="I1374" s="70">
        <f t="shared" si="154"/>
        <v>6.5557409480299089E-2</v>
      </c>
      <c r="J1374" s="70">
        <f t="shared" si="155"/>
        <v>0.13783234759798724</v>
      </c>
      <c r="K1374" s="71">
        <f t="shared" si="159"/>
        <v>0</v>
      </c>
    </row>
    <row r="1375" spans="1:11">
      <c r="A1375" s="51">
        <v>41830</v>
      </c>
      <c r="B1375" s="52">
        <v>151.20022671522179</v>
      </c>
      <c r="C1375" s="53">
        <v>9922.6</v>
      </c>
      <c r="D1375" s="54">
        <f t="shared" si="152"/>
        <v>45483</v>
      </c>
      <c r="E1375" s="53">
        <f t="shared" si="153"/>
        <v>285.30681019591776</v>
      </c>
      <c r="F1375" s="55">
        <f t="shared" si="157"/>
        <v>36012.82</v>
      </c>
      <c r="H1375" s="64">
        <f t="shared" si="158"/>
        <v>45483</v>
      </c>
      <c r="I1375" s="70">
        <f t="shared" si="154"/>
        <v>6.5555241158888222E-2</v>
      </c>
      <c r="J1375" s="70">
        <f t="shared" si="155"/>
        <v>0.13758318659836721</v>
      </c>
      <c r="K1375" s="71">
        <f t="shared" si="159"/>
        <v>0</v>
      </c>
    </row>
    <row r="1376" spans="1:11">
      <c r="A1376" s="51">
        <v>41831</v>
      </c>
      <c r="B1376" s="52">
        <v>151.22139474696192</v>
      </c>
      <c r="C1376" s="53">
        <v>9781.6200000000008</v>
      </c>
      <c r="D1376" s="54">
        <f t="shared" si="152"/>
        <v>45484</v>
      </c>
      <c r="E1376" s="53">
        <f t="shared" si="153"/>
        <v>285.37521973404029</v>
      </c>
      <c r="F1376" s="55">
        <f t="shared" si="157"/>
        <v>36000.25</v>
      </c>
      <c r="H1376" s="64">
        <f t="shared" si="158"/>
        <v>45484</v>
      </c>
      <c r="I1376" s="70">
        <f t="shared" si="154"/>
        <v>6.5565870807396731E-2</v>
      </c>
      <c r="J1376" s="70">
        <f t="shared" si="155"/>
        <v>0.13917244896567338</v>
      </c>
      <c r="K1376" s="71">
        <f t="shared" si="159"/>
        <v>0</v>
      </c>
    </row>
    <row r="1377" spans="1:11">
      <c r="A1377" s="51">
        <v>41834</v>
      </c>
      <c r="B1377" s="52">
        <v>151.29987865083558</v>
      </c>
      <c r="C1377" s="53">
        <v>9776.4599999999991</v>
      </c>
      <c r="D1377" s="54">
        <f t="shared" si="152"/>
        <v>45485</v>
      </c>
      <c r="E1377" s="53">
        <f t="shared" si="153"/>
        <v>285.43328459998213</v>
      </c>
      <c r="F1377" s="55">
        <f t="shared" si="157"/>
        <v>36278.67</v>
      </c>
      <c r="H1377" s="64">
        <f t="shared" si="158"/>
        <v>45485</v>
      </c>
      <c r="I1377" s="70">
        <f t="shared" si="154"/>
        <v>6.553226151770053E-2</v>
      </c>
      <c r="J1377" s="70">
        <f t="shared" si="155"/>
        <v>0.14011057235035995</v>
      </c>
      <c r="K1377" s="71">
        <f t="shared" ref="K1377:K1389" si="160">IF(I1377&gt;J1377,1,0)</f>
        <v>0</v>
      </c>
    </row>
    <row r="1378" spans="1:11">
      <c r="A1378" s="51">
        <v>41835</v>
      </c>
      <c r="B1378" s="52">
        <v>151.34405821540162</v>
      </c>
      <c r="C1378" s="53">
        <v>9871.51</v>
      </c>
      <c r="D1378" s="54">
        <f t="shared" si="152"/>
        <v>45488</v>
      </c>
      <c r="E1378" s="53">
        <f t="shared" si="153"/>
        <v>285.60607379239565</v>
      </c>
      <c r="F1378" s="55">
        <f t="shared" si="157"/>
        <v>36403.86</v>
      </c>
      <c r="H1378" s="64">
        <f t="shared" si="158"/>
        <v>45488</v>
      </c>
      <c r="I1378" s="70">
        <f t="shared" si="154"/>
        <v>6.5565636323669851E-2</v>
      </c>
      <c r="J1378" s="70">
        <f t="shared" si="155"/>
        <v>0.13940044456388545</v>
      </c>
      <c r="K1378" s="71">
        <f t="shared" si="160"/>
        <v>0</v>
      </c>
    </row>
    <row r="1379" spans="1:11">
      <c r="A1379" s="51">
        <v>41836</v>
      </c>
      <c r="B1379" s="52">
        <v>151.38144019778085</v>
      </c>
      <c r="C1379" s="53">
        <v>9999.7099999999991</v>
      </c>
      <c r="D1379" s="54">
        <f t="shared" si="152"/>
        <v>45489</v>
      </c>
      <c r="E1379" s="53">
        <f t="shared" si="153"/>
        <v>285.66021531419796</v>
      </c>
      <c r="F1379" s="55">
        <f t="shared" si="157"/>
        <v>36445.79</v>
      </c>
      <c r="H1379" s="64">
        <f t="shared" si="158"/>
        <v>45489</v>
      </c>
      <c r="I1379" s="70">
        <f t="shared" si="154"/>
        <v>6.5559517826823788E-2</v>
      </c>
      <c r="J1379" s="70">
        <f t="shared" si="155"/>
        <v>0.1380621935682107</v>
      </c>
      <c r="K1379" s="71">
        <f t="shared" si="160"/>
        <v>0</v>
      </c>
    </row>
    <row r="1380" spans="1:11">
      <c r="A1380" s="51">
        <v>41837</v>
      </c>
      <c r="B1380" s="52">
        <v>151.42428114535682</v>
      </c>
      <c r="C1380" s="53">
        <v>10023.67</v>
      </c>
      <c r="D1380" s="54">
        <f t="shared" si="152"/>
        <v>45489</v>
      </c>
      <c r="E1380" s="53">
        <f t="shared" si="153"/>
        <v>285.66021531419796</v>
      </c>
      <c r="F1380" s="55">
        <f t="shared" si="157"/>
        <v>36445.79</v>
      </c>
      <c r="H1380" s="64">
        <f t="shared" si="158"/>
        <v>45489</v>
      </c>
      <c r="I1380" s="70">
        <f t="shared" si="154"/>
        <v>6.5529367185217291E-2</v>
      </c>
      <c r="J1380" s="70">
        <f t="shared" si="155"/>
        <v>0.13778986471522847</v>
      </c>
      <c r="K1380" s="71">
        <f t="shared" si="160"/>
        <v>0</v>
      </c>
    </row>
    <row r="1381" spans="1:11">
      <c r="A1381" s="51">
        <v>41838</v>
      </c>
      <c r="B1381" s="52">
        <v>151.46440857986033</v>
      </c>
      <c r="C1381" s="53">
        <v>10054.4</v>
      </c>
      <c r="D1381" s="54">
        <f t="shared" si="152"/>
        <v>45491</v>
      </c>
      <c r="E1381" s="53">
        <f t="shared" si="153"/>
        <v>285.77159843453148</v>
      </c>
      <c r="F1381" s="55">
        <f t="shared" si="157"/>
        <v>36723.93</v>
      </c>
      <c r="H1381" s="64">
        <f t="shared" si="158"/>
        <v>45491</v>
      </c>
      <c r="I1381" s="70">
        <f t="shared" si="154"/>
        <v>6.5542672940580804E-2</v>
      </c>
      <c r="J1381" s="70">
        <f t="shared" si="155"/>
        <v>0.13830671861244137</v>
      </c>
      <c r="K1381" s="71">
        <f t="shared" si="160"/>
        <v>0</v>
      </c>
    </row>
    <row r="1382" spans="1:11">
      <c r="A1382" s="51">
        <v>41841</v>
      </c>
      <c r="B1382" s="52">
        <v>151.56437508952305</v>
      </c>
      <c r="C1382" s="53">
        <v>10082.280000000001</v>
      </c>
      <c r="D1382" s="54">
        <f t="shared" si="152"/>
        <v>45492</v>
      </c>
      <c r="E1382" s="53">
        <f t="shared" si="153"/>
        <v>285.82760575314524</v>
      </c>
      <c r="F1382" s="55">
        <f t="shared" si="157"/>
        <v>36328.6</v>
      </c>
      <c r="H1382" s="64">
        <f t="shared" si="158"/>
        <v>45492</v>
      </c>
      <c r="I1382" s="70">
        <f t="shared" si="154"/>
        <v>6.5493252598185059E-2</v>
      </c>
      <c r="J1382" s="70">
        <f t="shared" si="155"/>
        <v>0.13676054284507311</v>
      </c>
      <c r="K1382" s="71">
        <f t="shared" si="160"/>
        <v>0</v>
      </c>
    </row>
    <row r="1383" spans="1:11">
      <c r="A1383" s="51">
        <v>41842</v>
      </c>
      <c r="B1383" s="52">
        <v>151.59256606328969</v>
      </c>
      <c r="C1383" s="53">
        <v>10191.98</v>
      </c>
      <c r="D1383" s="54">
        <f t="shared" si="152"/>
        <v>45495</v>
      </c>
      <c r="E1383" s="53">
        <f t="shared" si="153"/>
        <v>285.99603983270339</v>
      </c>
      <c r="F1383" s="55">
        <f t="shared" si="157"/>
        <v>36296.550000000003</v>
      </c>
      <c r="H1383" s="64">
        <f t="shared" si="158"/>
        <v>45495</v>
      </c>
      <c r="I1383" s="70">
        <f t="shared" si="154"/>
        <v>6.5536206617954562E-2</v>
      </c>
      <c r="J1383" s="70">
        <f t="shared" si="155"/>
        <v>0.13543081987284511</v>
      </c>
      <c r="K1383" s="71">
        <f t="shared" si="160"/>
        <v>0</v>
      </c>
    </row>
    <row r="1384" spans="1:11">
      <c r="A1384" s="51">
        <v>41843</v>
      </c>
      <c r="B1384" s="52">
        <v>151.62106546570959</v>
      </c>
      <c r="C1384" s="53">
        <v>10229.290000000001</v>
      </c>
      <c r="D1384" s="54">
        <f t="shared" si="152"/>
        <v>45496</v>
      </c>
      <c r="E1384" s="53">
        <f t="shared" si="153"/>
        <v>286.05140553181178</v>
      </c>
      <c r="F1384" s="55">
        <f t="shared" ref="F1384:F1415" si="161">VLOOKUP(D1384,A:C,3,0)</f>
        <v>36257.51</v>
      </c>
      <c r="H1384" s="64">
        <f t="shared" si="158"/>
        <v>45496</v>
      </c>
      <c r="I1384" s="70">
        <f t="shared" si="154"/>
        <v>6.5536802037083008E-2</v>
      </c>
      <c r="J1384" s="70">
        <f t="shared" si="155"/>
        <v>0.13489386533361203</v>
      </c>
      <c r="K1384" s="71">
        <f t="shared" si="160"/>
        <v>0</v>
      </c>
    </row>
    <row r="1385" spans="1:11">
      <c r="A1385" s="51">
        <v>41844</v>
      </c>
      <c r="B1385" s="52">
        <v>151.65654479502857</v>
      </c>
      <c r="C1385" s="53">
        <v>10275.33</v>
      </c>
      <c r="D1385" s="54">
        <f t="shared" si="152"/>
        <v>45497</v>
      </c>
      <c r="E1385" s="53">
        <f t="shared" si="153"/>
        <v>286.10748336283319</v>
      </c>
      <c r="F1385" s="55">
        <f t="shared" si="161"/>
        <v>36160.36</v>
      </c>
      <c r="H1385" s="64">
        <f t="shared" si="158"/>
        <v>45497</v>
      </c>
      <c r="I1385" s="70">
        <f t="shared" si="154"/>
        <v>6.5532758253324719E-2</v>
      </c>
      <c r="J1385" s="70">
        <f t="shared" si="155"/>
        <v>0.13408001349861931</v>
      </c>
      <c r="K1385" s="71">
        <f t="shared" si="160"/>
        <v>0</v>
      </c>
    </row>
    <row r="1386" spans="1:11">
      <c r="A1386" s="51">
        <v>41845</v>
      </c>
      <c r="B1386" s="52">
        <v>151.69203242651062</v>
      </c>
      <c r="C1386" s="53">
        <v>10223.52</v>
      </c>
      <c r="D1386" s="54">
        <f t="shared" si="152"/>
        <v>45498</v>
      </c>
      <c r="E1386" s="53">
        <f t="shared" si="153"/>
        <v>286.1629991885913</v>
      </c>
      <c r="F1386" s="55">
        <f t="shared" si="161"/>
        <v>36149.4</v>
      </c>
      <c r="H1386" s="64">
        <f t="shared" si="158"/>
        <v>45498</v>
      </c>
      <c r="I1386" s="70">
        <f t="shared" si="154"/>
        <v>6.5528501128878425E-2</v>
      </c>
      <c r="J1386" s="70">
        <f t="shared" si="155"/>
        <v>0.13461903235723116</v>
      </c>
      <c r="K1386" s="71">
        <f t="shared" si="160"/>
        <v>0</v>
      </c>
    </row>
    <row r="1387" spans="1:11">
      <c r="A1387" s="51">
        <v>41848</v>
      </c>
      <c r="B1387" s="52">
        <v>151.80352607034411</v>
      </c>
      <c r="C1387" s="53">
        <v>10175.950000000001</v>
      </c>
      <c r="D1387" s="54">
        <f t="shared" si="152"/>
        <v>45499</v>
      </c>
      <c r="E1387" s="53">
        <f t="shared" si="153"/>
        <v>286.21631801940998</v>
      </c>
      <c r="F1387" s="55">
        <f t="shared" si="161"/>
        <v>36784.480000000003</v>
      </c>
      <c r="H1387" s="64">
        <f t="shared" si="158"/>
        <v>45499</v>
      </c>
      <c r="I1387" s="70">
        <f t="shared" si="154"/>
        <v>6.5470066581577058E-2</v>
      </c>
      <c r="J1387" s="70">
        <f t="shared" si="155"/>
        <v>0.13712698456037309</v>
      </c>
      <c r="K1387" s="71">
        <f t="shared" si="160"/>
        <v>0</v>
      </c>
    </row>
    <row r="1388" spans="1:11">
      <c r="A1388" s="51">
        <v>41850</v>
      </c>
      <c r="B1388" s="52">
        <v>151.88762522378707</v>
      </c>
      <c r="C1388" s="53">
        <v>10232.41</v>
      </c>
      <c r="D1388" s="54">
        <f t="shared" si="152"/>
        <v>45503</v>
      </c>
      <c r="E1388" s="53">
        <f t="shared" si="153"/>
        <v>286.43766973355395</v>
      </c>
      <c r="F1388" s="55">
        <f t="shared" si="161"/>
        <v>36820.47</v>
      </c>
      <c r="H1388" s="64">
        <f t="shared" si="158"/>
        <v>45503</v>
      </c>
      <c r="I1388" s="70">
        <f t="shared" si="154"/>
        <v>6.5493424775678877E-2</v>
      </c>
      <c r="J1388" s="70">
        <f t="shared" si="155"/>
        <v>0.13660912782974011</v>
      </c>
      <c r="K1388" s="71">
        <f t="shared" si="160"/>
        <v>0</v>
      </c>
    </row>
    <row r="1389" spans="1:11">
      <c r="A1389" s="51">
        <v>41851</v>
      </c>
      <c r="B1389" s="52">
        <v>151.92514146721737</v>
      </c>
      <c r="C1389" s="53">
        <v>10140.34</v>
      </c>
      <c r="D1389" s="54">
        <f t="shared" si="152"/>
        <v>45504</v>
      </c>
      <c r="E1389" s="53">
        <f t="shared" si="153"/>
        <v>286.4925433434675</v>
      </c>
      <c r="F1389" s="55">
        <f t="shared" si="161"/>
        <v>36959.480000000003</v>
      </c>
      <c r="H1389" s="64">
        <f t="shared" si="158"/>
        <v>45504</v>
      </c>
      <c r="I1389" s="70">
        <f t="shared" si="154"/>
        <v>6.5487520334070792E-2</v>
      </c>
      <c r="J1389" s="70">
        <f t="shared" si="155"/>
        <v>0.1380656977482444</v>
      </c>
      <c r="K1389" s="71">
        <f t="shared" si="160"/>
        <v>0</v>
      </c>
    </row>
    <row r="1390" spans="1:11">
      <c r="A1390" s="51">
        <v>41852</v>
      </c>
      <c r="B1390" s="52">
        <v>151.96099580060363</v>
      </c>
      <c r="C1390" s="53">
        <v>9984.48</v>
      </c>
      <c r="D1390" s="54">
        <f t="shared" si="152"/>
        <v>45505</v>
      </c>
      <c r="E1390" s="53">
        <f t="shared" si="153"/>
        <v>286.54816999154082</v>
      </c>
      <c r="F1390" s="55">
        <f t="shared" si="161"/>
        <v>37049.699999999997</v>
      </c>
      <c r="H1390" s="64">
        <f t="shared" si="158"/>
        <v>45505</v>
      </c>
      <c r="I1390" s="70">
        <f t="shared" si="154"/>
        <v>6.548306376919788E-2</v>
      </c>
      <c r="J1390" s="70">
        <f t="shared" si="155"/>
        <v>0.1401078198100778</v>
      </c>
      <c r="K1390" s="71">
        <f t="shared" ref="K1390:K1409" si="162">IF(I1390&gt;J1390,1,0)</f>
        <v>0</v>
      </c>
    </row>
    <row r="1391" spans="1:11">
      <c r="A1391" s="51">
        <v>41855</v>
      </c>
      <c r="B1391" s="52">
        <v>152.06493712173122</v>
      </c>
      <c r="C1391" s="53">
        <v>10090.879999999999</v>
      </c>
      <c r="D1391" s="54">
        <f t="shared" si="152"/>
        <v>45506</v>
      </c>
      <c r="E1391" s="53">
        <f t="shared" si="153"/>
        <v>286.60117747767185</v>
      </c>
      <c r="F1391" s="55">
        <f t="shared" si="161"/>
        <v>36624.49</v>
      </c>
      <c r="H1391" s="64">
        <f t="shared" si="158"/>
        <v>45506</v>
      </c>
      <c r="I1391" s="70">
        <f t="shared" si="154"/>
        <v>6.5429919120639779E-2</v>
      </c>
      <c r="J1391" s="70">
        <f t="shared" si="155"/>
        <v>0.13758604128204488</v>
      </c>
      <c r="K1391" s="71">
        <f t="shared" si="162"/>
        <v>0</v>
      </c>
    </row>
    <row r="1392" spans="1:11">
      <c r="A1392" s="51">
        <v>41856</v>
      </c>
      <c r="B1392" s="52">
        <v>152.10416987550863</v>
      </c>
      <c r="C1392" s="53">
        <v>10174.469999999999</v>
      </c>
      <c r="D1392" s="54">
        <f t="shared" si="152"/>
        <v>45509</v>
      </c>
      <c r="E1392" s="53">
        <f t="shared" si="153"/>
        <v>286.76717358147272</v>
      </c>
      <c r="F1392" s="55">
        <f t="shared" si="161"/>
        <v>35646.370000000003</v>
      </c>
      <c r="H1392" s="64">
        <f t="shared" si="158"/>
        <v>45509</v>
      </c>
      <c r="I1392" s="70">
        <f t="shared" si="154"/>
        <v>6.5464125734487677E-2</v>
      </c>
      <c r="J1392" s="70">
        <f t="shared" si="155"/>
        <v>0.13357524051143121</v>
      </c>
      <c r="K1392" s="71">
        <f t="shared" si="162"/>
        <v>0</v>
      </c>
    </row>
    <row r="1393" spans="1:11">
      <c r="A1393" s="51">
        <v>41857</v>
      </c>
      <c r="B1393" s="52">
        <v>152.13702437620174</v>
      </c>
      <c r="C1393" s="53">
        <v>10076.950000000001</v>
      </c>
      <c r="D1393" s="54">
        <f t="shared" si="152"/>
        <v>45510</v>
      </c>
      <c r="E1393" s="53">
        <f t="shared" si="153"/>
        <v>286.82008094650325</v>
      </c>
      <c r="F1393" s="55">
        <f t="shared" si="161"/>
        <v>35554.15</v>
      </c>
      <c r="H1393" s="64">
        <f t="shared" si="158"/>
        <v>45510</v>
      </c>
      <c r="I1393" s="70">
        <f t="shared" si="154"/>
        <v>6.5460769761942261E-2</v>
      </c>
      <c r="J1393" s="70">
        <f t="shared" si="155"/>
        <v>0.13437362334870184</v>
      </c>
      <c r="K1393" s="71">
        <f t="shared" si="162"/>
        <v>0</v>
      </c>
    </row>
    <row r="1394" spans="1:11">
      <c r="A1394" s="51">
        <v>41858</v>
      </c>
      <c r="B1394" s="52">
        <v>152.17171161775948</v>
      </c>
      <c r="C1394" s="53">
        <v>10046.98</v>
      </c>
      <c r="D1394" s="54">
        <f t="shared" si="152"/>
        <v>45511</v>
      </c>
      <c r="E1394" s="53">
        <f t="shared" si="153"/>
        <v>286.87919888713276</v>
      </c>
      <c r="F1394" s="55">
        <f t="shared" si="161"/>
        <v>36020.75</v>
      </c>
      <c r="H1394" s="64">
        <f t="shared" si="158"/>
        <v>45511</v>
      </c>
      <c r="I1394" s="70">
        <f t="shared" si="154"/>
        <v>6.5458438516910356E-2</v>
      </c>
      <c r="J1394" s="70">
        <f t="shared" si="155"/>
        <v>0.13619198505232055</v>
      </c>
      <c r="K1394" s="71">
        <f t="shared" si="162"/>
        <v>0</v>
      </c>
    </row>
    <row r="1395" spans="1:11">
      <c r="A1395" s="51">
        <v>41859</v>
      </c>
      <c r="B1395" s="52">
        <v>152.2044285357573</v>
      </c>
      <c r="C1395" s="53">
        <v>9942.0300000000007</v>
      </c>
      <c r="D1395" s="54">
        <f t="shared" si="152"/>
        <v>45512</v>
      </c>
      <c r="E1395" s="53">
        <f t="shared" si="153"/>
        <v>286.935547463587</v>
      </c>
      <c r="F1395" s="55">
        <f t="shared" si="161"/>
        <v>35753.120000000003</v>
      </c>
      <c r="H1395" s="64">
        <f t="shared" si="158"/>
        <v>45512</v>
      </c>
      <c r="I1395" s="70">
        <f t="shared" si="154"/>
        <v>6.5456459216559626E-2</v>
      </c>
      <c r="J1395" s="70">
        <f t="shared" si="155"/>
        <v>0.13653780854997266</v>
      </c>
      <c r="K1395" s="71">
        <f t="shared" si="162"/>
        <v>0</v>
      </c>
    </row>
    <row r="1396" spans="1:11">
      <c r="A1396" s="51">
        <v>41862</v>
      </c>
      <c r="B1396" s="52">
        <v>152.30944959144699</v>
      </c>
      <c r="C1396" s="53">
        <v>10017.44</v>
      </c>
      <c r="D1396" s="54">
        <f t="shared" si="152"/>
        <v>45513</v>
      </c>
      <c r="E1396" s="53">
        <f t="shared" si="153"/>
        <v>286.99385276683159</v>
      </c>
      <c r="F1396" s="55">
        <f t="shared" si="161"/>
        <v>36126.230000000003</v>
      </c>
      <c r="H1396" s="64">
        <f t="shared" si="158"/>
        <v>45513</v>
      </c>
      <c r="I1396" s="70">
        <f t="shared" si="154"/>
        <v>6.5404617209586569E-2</v>
      </c>
      <c r="J1396" s="70">
        <f t="shared" si="155"/>
        <v>0.13685896078522464</v>
      </c>
      <c r="K1396" s="71">
        <f t="shared" si="162"/>
        <v>0</v>
      </c>
    </row>
    <row r="1397" spans="1:11">
      <c r="A1397" s="51">
        <v>41863</v>
      </c>
      <c r="B1397" s="52">
        <v>152.34448076485302</v>
      </c>
      <c r="C1397" s="53">
        <v>10150.24</v>
      </c>
      <c r="D1397" s="54">
        <f t="shared" si="152"/>
        <v>45516</v>
      </c>
      <c r="E1397" s="53">
        <f t="shared" si="153"/>
        <v>287.16038071349391</v>
      </c>
      <c r="F1397" s="55">
        <f t="shared" si="161"/>
        <v>36119.449999999997</v>
      </c>
      <c r="H1397" s="64">
        <f t="shared" si="158"/>
        <v>45516</v>
      </c>
      <c r="I1397" s="70">
        <f t="shared" si="154"/>
        <v>6.5441918460503734E-2</v>
      </c>
      <c r="J1397" s="70">
        <f t="shared" si="155"/>
        <v>0.13534141865656468</v>
      </c>
      <c r="K1397" s="71">
        <f t="shared" si="162"/>
        <v>0</v>
      </c>
    </row>
    <row r="1398" spans="1:11">
      <c r="A1398" s="51">
        <v>41864</v>
      </c>
      <c r="B1398" s="52">
        <v>152.38287157400575</v>
      </c>
      <c r="C1398" s="53">
        <v>10171.219999999999</v>
      </c>
      <c r="D1398" s="54">
        <f t="shared" si="152"/>
        <v>45517</v>
      </c>
      <c r="E1398" s="53">
        <f t="shared" si="153"/>
        <v>287.21442193692189</v>
      </c>
      <c r="F1398" s="55">
        <f t="shared" si="161"/>
        <v>35810.83</v>
      </c>
      <c r="H1398" s="64">
        <f t="shared" ref="H1398:H1429" si="163">D1398</f>
        <v>45517</v>
      </c>
      <c r="I1398" s="70">
        <f t="shared" si="154"/>
        <v>6.5435121583005795E-2</v>
      </c>
      <c r="J1398" s="70">
        <f t="shared" si="155"/>
        <v>0.13413338269068609</v>
      </c>
      <c r="K1398" s="71">
        <f t="shared" si="162"/>
        <v>0</v>
      </c>
    </row>
    <row r="1399" spans="1:11">
      <c r="A1399" s="51">
        <v>41865</v>
      </c>
      <c r="B1399" s="52">
        <v>152.42020537754138</v>
      </c>
      <c r="C1399" s="53">
        <v>10239.76</v>
      </c>
      <c r="D1399" s="54">
        <f t="shared" si="152"/>
        <v>45518</v>
      </c>
      <c r="E1399" s="53">
        <f t="shared" si="153"/>
        <v>287.26962690948466</v>
      </c>
      <c r="F1399" s="55">
        <f t="shared" si="161"/>
        <v>35817.89</v>
      </c>
      <c r="H1399" s="64">
        <f t="shared" si="163"/>
        <v>45518</v>
      </c>
      <c r="I1399" s="70">
        <f t="shared" si="154"/>
        <v>6.5429498205399339E-2</v>
      </c>
      <c r="J1399" s="70">
        <f t="shared" si="155"/>
        <v>0.13339429446603668</v>
      </c>
      <c r="K1399" s="71">
        <f t="shared" si="162"/>
        <v>0</v>
      </c>
    </row>
    <row r="1400" spans="1:11">
      <c r="A1400" s="51">
        <v>41869</v>
      </c>
      <c r="B1400" s="52">
        <v>152.57323526374043</v>
      </c>
      <c r="C1400" s="53">
        <v>10348.219999999999</v>
      </c>
      <c r="D1400" s="54">
        <f t="shared" si="152"/>
        <v>45520</v>
      </c>
      <c r="E1400" s="53">
        <f t="shared" si="153"/>
        <v>287.38199262081031</v>
      </c>
      <c r="F1400" s="55">
        <f t="shared" si="161"/>
        <v>36415.85</v>
      </c>
      <c r="H1400" s="64">
        <f t="shared" si="163"/>
        <v>45520</v>
      </c>
      <c r="I1400" s="70">
        <f t="shared" si="154"/>
        <v>6.5364250943773961E-2</v>
      </c>
      <c r="J1400" s="70">
        <f t="shared" si="155"/>
        <v>0.13407683588009989</v>
      </c>
      <c r="K1400" s="71">
        <f t="shared" si="162"/>
        <v>0</v>
      </c>
    </row>
    <row r="1401" spans="1:11">
      <c r="A1401" s="51">
        <v>41870</v>
      </c>
      <c r="B1401" s="52">
        <v>152.60924254726265</v>
      </c>
      <c r="C1401" s="53">
        <v>10379.049999999999</v>
      </c>
      <c r="D1401" s="54">
        <f t="shared" si="152"/>
        <v>45523</v>
      </c>
      <c r="E1401" s="53">
        <f t="shared" si="153"/>
        <v>287.54785808657232</v>
      </c>
      <c r="F1401" s="55">
        <f t="shared" si="161"/>
        <v>36473.949999999997</v>
      </c>
      <c r="H1401" s="64">
        <f t="shared" si="163"/>
        <v>45523</v>
      </c>
      <c r="I1401" s="70">
        <f t="shared" si="154"/>
        <v>6.5400582786618422E-2</v>
      </c>
      <c r="J1401" s="70">
        <f t="shared" si="155"/>
        <v>0.13392027156987796</v>
      </c>
      <c r="K1401" s="71">
        <f t="shared" si="162"/>
        <v>0</v>
      </c>
    </row>
    <row r="1402" spans="1:11">
      <c r="A1402" s="51">
        <v>41871</v>
      </c>
      <c r="B1402" s="52">
        <v>152.64770007638455</v>
      </c>
      <c r="C1402" s="53">
        <v>10350.280000000001</v>
      </c>
      <c r="D1402" s="54">
        <f t="shared" si="152"/>
        <v>45524</v>
      </c>
      <c r="E1402" s="53">
        <f t="shared" si="153"/>
        <v>287.60976517091245</v>
      </c>
      <c r="F1402" s="55">
        <f t="shared" si="161"/>
        <v>36661.24</v>
      </c>
      <c r="H1402" s="64">
        <f t="shared" si="163"/>
        <v>45524</v>
      </c>
      <c r="I1402" s="70">
        <f t="shared" si="154"/>
        <v>6.5396672957446889E-2</v>
      </c>
      <c r="J1402" s="70">
        <f t="shared" si="155"/>
        <v>0.13481614311690793</v>
      </c>
      <c r="K1402" s="71">
        <f t="shared" si="162"/>
        <v>0</v>
      </c>
    </row>
    <row r="1403" spans="1:11">
      <c r="A1403" s="51">
        <v>41872</v>
      </c>
      <c r="B1403" s="52">
        <v>152.68280904740212</v>
      </c>
      <c r="C1403" s="53">
        <v>10372.44</v>
      </c>
      <c r="D1403" s="54">
        <f t="shared" si="152"/>
        <v>45525</v>
      </c>
      <c r="E1403" s="53">
        <f t="shared" si="153"/>
        <v>287.66156881143752</v>
      </c>
      <c r="F1403" s="55">
        <f t="shared" si="161"/>
        <v>36767.19</v>
      </c>
      <c r="H1403" s="64">
        <f t="shared" si="163"/>
        <v>45525</v>
      </c>
      <c r="I1403" s="70">
        <f t="shared" si="154"/>
        <v>6.5391359628127033E-2</v>
      </c>
      <c r="J1403" s="70">
        <f t="shared" si="155"/>
        <v>0.13490092715310298</v>
      </c>
      <c r="K1403" s="71">
        <f t="shared" si="162"/>
        <v>0</v>
      </c>
    </row>
    <row r="1404" spans="1:11">
      <c r="A1404" s="51">
        <v>41873</v>
      </c>
      <c r="B1404" s="52">
        <v>152.7223538949454</v>
      </c>
      <c r="C1404" s="53">
        <v>10401.48</v>
      </c>
      <c r="D1404" s="54">
        <f t="shared" si="152"/>
        <v>45526</v>
      </c>
      <c r="E1404" s="53">
        <f t="shared" si="153"/>
        <v>287.72145916195012</v>
      </c>
      <c r="F1404" s="55">
        <f t="shared" si="161"/>
        <v>36828.5</v>
      </c>
      <c r="H1404" s="64">
        <f t="shared" si="163"/>
        <v>45526</v>
      </c>
      <c r="I1404" s="70">
        <f t="shared" si="154"/>
        <v>6.5385948425925378E-2</v>
      </c>
      <c r="J1404" s="70">
        <f t="shared" si="155"/>
        <v>0.13477272639923532</v>
      </c>
      <c r="K1404" s="71">
        <f t="shared" si="162"/>
        <v>0</v>
      </c>
    </row>
    <row r="1405" spans="1:11">
      <c r="A1405" s="51">
        <v>41876</v>
      </c>
      <c r="B1405" s="52">
        <v>152.83185582268808</v>
      </c>
      <c r="C1405" s="53">
        <v>10392.41</v>
      </c>
      <c r="D1405" s="54">
        <f t="shared" si="152"/>
        <v>45527</v>
      </c>
      <c r="E1405" s="53">
        <f t="shared" si="153"/>
        <v>287.77900187722656</v>
      </c>
      <c r="F1405" s="55">
        <f t="shared" si="161"/>
        <v>36849.019999999997</v>
      </c>
      <c r="H1405" s="64">
        <f t="shared" si="163"/>
        <v>45527</v>
      </c>
      <c r="I1405" s="70">
        <f t="shared" si="154"/>
        <v>6.5330894052854971E-2</v>
      </c>
      <c r="J1405" s="70">
        <f t="shared" si="155"/>
        <v>0.13493494169327347</v>
      </c>
      <c r="K1405" s="71">
        <f t="shared" si="162"/>
        <v>0</v>
      </c>
    </row>
    <row r="1406" spans="1:11">
      <c r="A1406" s="51">
        <v>41877</v>
      </c>
      <c r="B1406" s="52">
        <v>152.8744959104626</v>
      </c>
      <c r="C1406" s="53">
        <v>10390.39</v>
      </c>
      <c r="D1406" s="54">
        <f t="shared" si="152"/>
        <v>45530</v>
      </c>
      <c r="E1406" s="53">
        <f t="shared" si="153"/>
        <v>287.95226222835902</v>
      </c>
      <c r="F1406" s="55">
        <f t="shared" si="161"/>
        <v>37127.300000000003</v>
      </c>
      <c r="H1406" s="64">
        <f t="shared" si="163"/>
        <v>45530</v>
      </c>
      <c r="I1406" s="70">
        <f t="shared" si="154"/>
        <v>6.5365296079949564E-2</v>
      </c>
      <c r="J1406" s="70">
        <f t="shared" si="155"/>
        <v>0.1358112130085547</v>
      </c>
      <c r="K1406" s="71">
        <f t="shared" si="162"/>
        <v>0</v>
      </c>
    </row>
    <row r="1407" spans="1:11">
      <c r="A1407" s="51">
        <v>41878</v>
      </c>
      <c r="B1407" s="52">
        <v>152.90996279351384</v>
      </c>
      <c r="C1407" s="53">
        <v>10432.780000000001</v>
      </c>
      <c r="D1407" s="54">
        <f t="shared" si="152"/>
        <v>45531</v>
      </c>
      <c r="E1407" s="53">
        <f t="shared" si="153"/>
        <v>288.00804923184182</v>
      </c>
      <c r="F1407" s="55">
        <f t="shared" si="161"/>
        <v>37137.910000000003</v>
      </c>
      <c r="H1407" s="64">
        <f t="shared" si="163"/>
        <v>45531</v>
      </c>
      <c r="I1407" s="70">
        <f t="shared" si="154"/>
        <v>6.536122054660698E-2</v>
      </c>
      <c r="J1407" s="70">
        <f t="shared" si="155"/>
        <v>0.13538131043762469</v>
      </c>
      <c r="K1407" s="71">
        <f t="shared" si="162"/>
        <v>0</v>
      </c>
    </row>
    <row r="1408" spans="1:11">
      <c r="A1408" s="51">
        <v>41879</v>
      </c>
      <c r="B1408" s="52">
        <v>152.94375589529122</v>
      </c>
      <c r="C1408" s="53">
        <v>10456.85</v>
      </c>
      <c r="D1408" s="54">
        <f t="shared" si="152"/>
        <v>45532</v>
      </c>
      <c r="E1408" s="53">
        <f t="shared" si="153"/>
        <v>288.06224051075998</v>
      </c>
      <c r="F1408" s="55">
        <f t="shared" si="161"/>
        <v>37189.269999999997</v>
      </c>
      <c r="H1408" s="64">
        <f t="shared" si="163"/>
        <v>45532</v>
      </c>
      <c r="I1408" s="70">
        <f t="shared" si="154"/>
        <v>6.5357722504977955E-2</v>
      </c>
      <c r="J1408" s="70">
        <f t="shared" si="155"/>
        <v>0.1352765768311448</v>
      </c>
      <c r="K1408" s="71">
        <f t="shared" si="162"/>
        <v>0</v>
      </c>
    </row>
    <row r="1409" spans="1:11">
      <c r="A1409" s="51">
        <v>41883</v>
      </c>
      <c r="B1409" s="52">
        <v>153.07956995052623</v>
      </c>
      <c r="C1409" s="53">
        <v>10553.26</v>
      </c>
      <c r="D1409" s="54">
        <f t="shared" si="152"/>
        <v>45534</v>
      </c>
      <c r="E1409" s="53">
        <f t="shared" si="153"/>
        <v>288.16821528782719</v>
      </c>
      <c r="F1409" s="55">
        <f t="shared" si="161"/>
        <v>37461.730000000003</v>
      </c>
      <c r="G1409" s="17"/>
      <c r="H1409" s="64">
        <f t="shared" si="163"/>
        <v>45534</v>
      </c>
      <c r="I1409" s="70">
        <f t="shared" si="154"/>
        <v>6.5302348232285201E-2</v>
      </c>
      <c r="J1409" s="70">
        <f t="shared" si="155"/>
        <v>0.13506339745446061</v>
      </c>
      <c r="K1409" s="71">
        <f t="shared" si="162"/>
        <v>0</v>
      </c>
    </row>
    <row r="1410" spans="1:11">
      <c r="A1410" s="51">
        <v>41884</v>
      </c>
      <c r="B1410" s="52">
        <v>153.1155436494646</v>
      </c>
      <c r="C1410" s="53">
        <v>10626.05</v>
      </c>
      <c r="D1410" s="54">
        <f t="shared" ref="D1410:D1448" si="164">VLOOKUP(EDATE(A1410,120),A:A,1,1)</f>
        <v>45537</v>
      </c>
      <c r="E1410" s="53">
        <f t="shared" ref="E1410:E1448" si="165">VLOOKUP(D1410,A:B,2,0)</f>
        <v>288.35275398107586</v>
      </c>
      <c r="F1410" s="55">
        <f t="shared" si="161"/>
        <v>37525.279999999999</v>
      </c>
      <c r="H1410" s="64">
        <f t="shared" si="163"/>
        <v>45537</v>
      </c>
      <c r="I1410" s="70">
        <f t="shared" ref="I1410:I1467" si="166">(E1410/B1410)^(1/10)-1</f>
        <v>6.5345516006406035E-2</v>
      </c>
      <c r="J1410" s="70">
        <f t="shared" ref="J1410:J1467" si="167">(F1410/C1410)^(1/10)-1</f>
        <v>0.13447572801210517</v>
      </c>
      <c r="K1410" s="71">
        <f t="shared" ref="K1410:K1430" si="168">IF(I1410&gt;J1410,1,0)</f>
        <v>0</v>
      </c>
    </row>
    <row r="1411" spans="1:11">
      <c r="A1411" s="51">
        <v>41885</v>
      </c>
      <c r="B1411" s="52">
        <v>153.15428188200792</v>
      </c>
      <c r="C1411" s="53">
        <v>10667.5</v>
      </c>
      <c r="D1411" s="54">
        <f t="shared" si="164"/>
        <v>45538</v>
      </c>
      <c r="E1411" s="53">
        <f t="shared" si="165"/>
        <v>288.40627304222227</v>
      </c>
      <c r="F1411" s="55">
        <f t="shared" si="161"/>
        <v>37526.97</v>
      </c>
      <c r="H1411" s="64">
        <f t="shared" si="163"/>
        <v>45538</v>
      </c>
      <c r="I1411" s="70">
        <f t="shared" si="166"/>
        <v>6.533833746795481E-2</v>
      </c>
      <c r="J1411" s="70">
        <f t="shared" si="167"/>
        <v>0.13403924675672907</v>
      </c>
      <c r="K1411" s="71">
        <f t="shared" si="168"/>
        <v>0</v>
      </c>
    </row>
    <row r="1412" spans="1:11">
      <c r="A1412" s="51">
        <v>41886</v>
      </c>
      <c r="B1412" s="52">
        <v>153.19057944681396</v>
      </c>
      <c r="C1412" s="53">
        <v>10643.88</v>
      </c>
      <c r="D1412" s="54">
        <f t="shared" si="164"/>
        <v>45539</v>
      </c>
      <c r="E1412" s="53">
        <f t="shared" si="165"/>
        <v>288.46248144945281</v>
      </c>
      <c r="F1412" s="55">
        <f t="shared" si="161"/>
        <v>37406.550000000003</v>
      </c>
      <c r="H1412" s="64">
        <f t="shared" si="163"/>
        <v>45539</v>
      </c>
      <c r="I1412" s="70">
        <f t="shared" si="166"/>
        <v>6.5333852641794588E-2</v>
      </c>
      <c r="J1412" s="70">
        <f t="shared" si="167"/>
        <v>0.13392614392215818</v>
      </c>
      <c r="K1412" s="71">
        <f t="shared" si="168"/>
        <v>0</v>
      </c>
    </row>
    <row r="1413" spans="1:11">
      <c r="A1413" s="51">
        <v>41887</v>
      </c>
      <c r="B1413" s="52">
        <v>153.22642604240451</v>
      </c>
      <c r="C1413" s="53">
        <v>10633.24</v>
      </c>
      <c r="D1413" s="54">
        <f t="shared" si="164"/>
        <v>45540</v>
      </c>
      <c r="E1413" s="53">
        <f t="shared" si="165"/>
        <v>288.51615127716576</v>
      </c>
      <c r="F1413" s="55">
        <f t="shared" si="161"/>
        <v>37326.99</v>
      </c>
      <c r="H1413" s="64">
        <f t="shared" si="163"/>
        <v>45540</v>
      </c>
      <c r="I1413" s="70">
        <f t="shared" si="166"/>
        <v>6.5328745961531487E-2</v>
      </c>
      <c r="J1413" s="70">
        <f t="shared" si="167"/>
        <v>0.1337981275014668</v>
      </c>
      <c r="K1413" s="71">
        <f t="shared" si="168"/>
        <v>0</v>
      </c>
    </row>
    <row r="1414" spans="1:11">
      <c r="A1414" s="51">
        <v>41890</v>
      </c>
      <c r="B1414" s="52">
        <v>153.32985387998312</v>
      </c>
      <c r="C1414" s="53">
        <v>10748.49</v>
      </c>
      <c r="D1414" s="54">
        <f t="shared" si="164"/>
        <v>45541</v>
      </c>
      <c r="E1414" s="53">
        <f t="shared" si="165"/>
        <v>288.57027295486932</v>
      </c>
      <c r="F1414" s="55">
        <f t="shared" si="161"/>
        <v>36892.07</v>
      </c>
      <c r="H1414" s="64">
        <f t="shared" si="163"/>
        <v>45541</v>
      </c>
      <c r="I1414" s="70">
        <f t="shared" si="166"/>
        <v>6.5276844027916336E-2</v>
      </c>
      <c r="J1414" s="70">
        <f t="shared" si="167"/>
        <v>0.13124990756452282</v>
      </c>
      <c r="K1414" s="71">
        <f t="shared" si="168"/>
        <v>0</v>
      </c>
    </row>
    <row r="1415" spans="1:11">
      <c r="A1415" s="51">
        <v>41891</v>
      </c>
      <c r="B1415" s="52">
        <v>153.36588639564491</v>
      </c>
      <c r="C1415" s="53">
        <v>10720.95</v>
      </c>
      <c r="D1415" s="54">
        <f t="shared" si="164"/>
        <v>45544</v>
      </c>
      <c r="E1415" s="53">
        <f t="shared" si="165"/>
        <v>288.7422293617588</v>
      </c>
      <c r="F1415" s="55">
        <f t="shared" si="161"/>
        <v>37017.15</v>
      </c>
      <c r="H1415" s="64">
        <f t="shared" si="163"/>
        <v>45544</v>
      </c>
      <c r="I1415" s="70">
        <f t="shared" si="166"/>
        <v>6.5315273630935922E-2</v>
      </c>
      <c r="J1415" s="70">
        <f t="shared" si="167"/>
        <v>0.13192322468549822</v>
      </c>
      <c r="K1415" s="71">
        <f t="shared" si="168"/>
        <v>0</v>
      </c>
    </row>
    <row r="1416" spans="1:11">
      <c r="A1416" s="51">
        <v>41892</v>
      </c>
      <c r="B1416" s="52">
        <v>153.39947352476554</v>
      </c>
      <c r="C1416" s="53">
        <v>10643.54</v>
      </c>
      <c r="D1416" s="54">
        <f t="shared" si="164"/>
        <v>45545</v>
      </c>
      <c r="E1416" s="53">
        <f t="shared" si="165"/>
        <v>288.79731425944959</v>
      </c>
      <c r="F1416" s="55">
        <f t="shared" ref="F1416:F1448" si="169">VLOOKUP(D1416,A:C,3,0)</f>
        <v>37172.57</v>
      </c>
      <c r="H1416" s="64">
        <f t="shared" si="163"/>
        <v>45545</v>
      </c>
      <c r="I1416" s="70">
        <f t="shared" si="166"/>
        <v>6.5312267435234217E-2</v>
      </c>
      <c r="J1416" s="70">
        <f t="shared" si="167"/>
        <v>0.13321848248542878</v>
      </c>
      <c r="K1416" s="71">
        <f t="shared" si="168"/>
        <v>0</v>
      </c>
    </row>
    <row r="1417" spans="1:11">
      <c r="A1417" s="51">
        <v>41893</v>
      </c>
      <c r="B1417" s="52">
        <v>153.43536900157034</v>
      </c>
      <c r="C1417" s="53">
        <v>10632.96</v>
      </c>
      <c r="D1417" s="54">
        <f t="shared" si="164"/>
        <v>45546</v>
      </c>
      <c r="E1417" s="53">
        <f t="shared" si="165"/>
        <v>288.85716493134692</v>
      </c>
      <c r="F1417" s="55">
        <f t="shared" si="169"/>
        <v>36990.519999999997</v>
      </c>
      <c r="H1417" s="64">
        <f t="shared" si="163"/>
        <v>45546</v>
      </c>
      <c r="I1417" s="70">
        <f t="shared" si="166"/>
        <v>6.5309417408940362E-2</v>
      </c>
      <c r="J1417" s="70">
        <f t="shared" si="167"/>
        <v>0.13277492158513327</v>
      </c>
      <c r="K1417" s="71">
        <f t="shared" si="168"/>
        <v>0</v>
      </c>
    </row>
    <row r="1418" spans="1:11">
      <c r="A1418" s="51">
        <v>41894</v>
      </c>
      <c r="B1418" s="52">
        <v>153.47035226570267</v>
      </c>
      <c r="C1418" s="53">
        <v>10658.96</v>
      </c>
      <c r="D1418" s="54">
        <f t="shared" si="164"/>
        <v>45547</v>
      </c>
      <c r="E1418" s="53">
        <f t="shared" si="165"/>
        <v>288.91250996414777</v>
      </c>
      <c r="F1418" s="55">
        <f t="shared" si="169"/>
        <v>37688.9</v>
      </c>
      <c r="H1418" s="64">
        <f t="shared" si="163"/>
        <v>45547</v>
      </c>
      <c r="I1418" s="70">
        <f t="shared" si="166"/>
        <v>6.5305540503091342E-2</v>
      </c>
      <c r="J1418" s="70">
        <f t="shared" si="167"/>
        <v>0.13461850653060936</v>
      </c>
      <c r="K1418" s="71">
        <f t="shared" si="168"/>
        <v>0</v>
      </c>
    </row>
    <row r="1419" spans="1:11">
      <c r="A1419" s="51">
        <v>41897</v>
      </c>
      <c r="B1419" s="52">
        <v>153.58867790729954</v>
      </c>
      <c r="C1419" s="53">
        <v>10575.5</v>
      </c>
      <c r="D1419" s="54">
        <f t="shared" si="164"/>
        <v>45548</v>
      </c>
      <c r="E1419" s="53">
        <f t="shared" si="165"/>
        <v>288.96387227609046</v>
      </c>
      <c r="F1419" s="55">
        <f t="shared" si="169"/>
        <v>37640.800000000003</v>
      </c>
      <c r="H1419" s="64">
        <f t="shared" si="163"/>
        <v>45548</v>
      </c>
      <c r="I1419" s="70">
        <f t="shared" si="166"/>
        <v>6.5242376079715836E-2</v>
      </c>
      <c r="J1419" s="70">
        <f t="shared" si="167"/>
        <v>0.13536576205157624</v>
      </c>
      <c r="K1419" s="71">
        <f t="shared" si="168"/>
        <v>0</v>
      </c>
    </row>
    <row r="1420" spans="1:11">
      <c r="A1420" s="51">
        <v>41898</v>
      </c>
      <c r="B1420" s="52">
        <v>153.62569277867519</v>
      </c>
      <c r="C1420" s="53">
        <v>10432.030000000001</v>
      </c>
      <c r="D1420" s="54">
        <f t="shared" si="164"/>
        <v>45551</v>
      </c>
      <c r="E1420" s="53">
        <f t="shared" si="165"/>
        <v>289.14133705574369</v>
      </c>
      <c r="F1420" s="55">
        <f t="shared" si="169"/>
        <v>37681.24</v>
      </c>
      <c r="H1420" s="64">
        <f t="shared" si="163"/>
        <v>45551</v>
      </c>
      <c r="I1420" s="70">
        <f t="shared" si="166"/>
        <v>6.5282108474020051E-2</v>
      </c>
      <c r="J1420" s="70">
        <f t="shared" si="167"/>
        <v>0.13703971942840365</v>
      </c>
      <c r="K1420" s="71">
        <f t="shared" si="168"/>
        <v>0</v>
      </c>
    </row>
    <row r="1421" spans="1:11">
      <c r="A1421" s="51">
        <v>41899</v>
      </c>
      <c r="B1421" s="52">
        <v>153.66302382202039</v>
      </c>
      <c r="C1421" s="53">
        <v>10488.05</v>
      </c>
      <c r="D1421" s="54">
        <f t="shared" si="164"/>
        <v>45552</v>
      </c>
      <c r="E1421" s="53">
        <f t="shared" si="165"/>
        <v>289.19973251547628</v>
      </c>
      <c r="F1421" s="55">
        <f t="shared" si="169"/>
        <v>37732.870000000003</v>
      </c>
      <c r="H1421" s="64">
        <f t="shared" si="163"/>
        <v>45552</v>
      </c>
      <c r="I1421" s="70">
        <f t="shared" si="166"/>
        <v>6.5277737712740036E-2</v>
      </c>
      <c r="J1421" s="70">
        <f t="shared" si="167"/>
        <v>0.13658654106052026</v>
      </c>
      <c r="K1421" s="71">
        <f t="shared" si="168"/>
        <v>0</v>
      </c>
    </row>
    <row r="1422" spans="1:11">
      <c r="A1422" s="51">
        <v>41900</v>
      </c>
      <c r="B1422" s="52">
        <v>153.70128591495208</v>
      </c>
      <c r="C1422" s="53">
        <v>10671.16</v>
      </c>
      <c r="D1422" s="54">
        <f t="shared" si="164"/>
        <v>45553</v>
      </c>
      <c r="E1422" s="53">
        <f t="shared" si="165"/>
        <v>289.25734585616158</v>
      </c>
      <c r="F1422" s="55">
        <f t="shared" si="169"/>
        <v>37672.03</v>
      </c>
      <c r="H1422" s="64">
        <f t="shared" si="163"/>
        <v>45553</v>
      </c>
      <c r="I1422" s="70">
        <f t="shared" si="166"/>
        <v>6.5272435582195643E-2</v>
      </c>
      <c r="J1422" s="70">
        <f t="shared" si="167"/>
        <v>0.13443793110187574</v>
      </c>
      <c r="K1422" s="71">
        <f t="shared" si="168"/>
        <v>0</v>
      </c>
    </row>
    <row r="1423" spans="1:11">
      <c r="A1423" s="51">
        <v>41901</v>
      </c>
      <c r="B1423" s="52">
        <v>153.74063344414631</v>
      </c>
      <c r="C1423" s="53">
        <v>10679.98</v>
      </c>
      <c r="D1423" s="54">
        <f t="shared" si="164"/>
        <v>45554</v>
      </c>
      <c r="E1423" s="53">
        <f t="shared" si="165"/>
        <v>289.3178584929147</v>
      </c>
      <c r="F1423" s="55">
        <f t="shared" si="169"/>
        <v>37728.83</v>
      </c>
      <c r="H1423" s="64">
        <f t="shared" si="163"/>
        <v>45554</v>
      </c>
      <c r="I1423" s="70">
        <f t="shared" si="166"/>
        <v>6.5267451278208544E-2</v>
      </c>
      <c r="J1423" s="70">
        <f t="shared" si="167"/>
        <v>0.1345151241702478</v>
      </c>
      <c r="K1423" s="71">
        <f t="shared" si="168"/>
        <v>0</v>
      </c>
    </row>
    <row r="1424" spans="1:11">
      <c r="A1424" s="51">
        <v>41904</v>
      </c>
      <c r="B1424" s="52">
        <v>153.86700824483742</v>
      </c>
      <c r="C1424" s="53">
        <v>10713.74</v>
      </c>
      <c r="D1424" s="54">
        <f t="shared" si="164"/>
        <v>45555</v>
      </c>
      <c r="E1424" s="53">
        <f t="shared" si="165"/>
        <v>289.37834098572142</v>
      </c>
      <c r="F1424" s="55">
        <f t="shared" si="169"/>
        <v>38285.67</v>
      </c>
      <c r="H1424" s="64">
        <f t="shared" si="163"/>
        <v>45555</v>
      </c>
      <c r="I1424" s="70">
        <f t="shared" si="166"/>
        <v>6.5202191569769807E-2</v>
      </c>
      <c r="J1424" s="70">
        <f t="shared" si="167"/>
        <v>0.13582000846038089</v>
      </c>
      <c r="K1424" s="71">
        <f t="shared" si="168"/>
        <v>0</v>
      </c>
    </row>
    <row r="1425" spans="1:11">
      <c r="A1425" s="51">
        <v>41905</v>
      </c>
      <c r="B1425" s="52">
        <v>153.90316699177495</v>
      </c>
      <c r="C1425" s="53">
        <v>10544.42</v>
      </c>
      <c r="D1425" s="54">
        <f t="shared" si="164"/>
        <v>45558</v>
      </c>
      <c r="E1425" s="53">
        <f t="shared" si="165"/>
        <v>289.55251428857554</v>
      </c>
      <c r="F1425" s="55">
        <f t="shared" si="169"/>
        <v>38505.51</v>
      </c>
      <c r="H1425" s="64">
        <f t="shared" si="163"/>
        <v>45558</v>
      </c>
      <c r="I1425" s="70">
        <f t="shared" si="166"/>
        <v>6.5241256912659029E-2</v>
      </c>
      <c r="J1425" s="70">
        <f t="shared" si="167"/>
        <v>0.13828239341250548</v>
      </c>
      <c r="K1425" s="71">
        <f t="shared" si="168"/>
        <v>0</v>
      </c>
    </row>
    <row r="1426" spans="1:11">
      <c r="A1426" s="51">
        <v>41906</v>
      </c>
      <c r="B1426" s="52">
        <v>153.93887252651706</v>
      </c>
      <c r="C1426" s="53">
        <v>10524.5</v>
      </c>
      <c r="D1426" s="54">
        <f t="shared" si="164"/>
        <v>45559</v>
      </c>
      <c r="E1426" s="53">
        <f t="shared" si="165"/>
        <v>289.61175276652614</v>
      </c>
      <c r="F1426" s="55">
        <f t="shared" si="169"/>
        <v>38507.550000000003</v>
      </c>
      <c r="H1426" s="64">
        <f t="shared" si="163"/>
        <v>45559</v>
      </c>
      <c r="I1426" s="70">
        <f t="shared" si="166"/>
        <v>6.5238337333705987E-2</v>
      </c>
      <c r="J1426" s="70">
        <f t="shared" si="167"/>
        <v>0.13850368740773922</v>
      </c>
      <c r="K1426" s="71">
        <f t="shared" si="168"/>
        <v>0</v>
      </c>
    </row>
    <row r="1427" spans="1:11">
      <c r="A1427" s="51">
        <v>41907</v>
      </c>
      <c r="B1427" s="52">
        <v>153.97474028381572</v>
      </c>
      <c r="C1427" s="53">
        <v>10405.39</v>
      </c>
      <c r="D1427" s="54">
        <f t="shared" si="164"/>
        <v>45560</v>
      </c>
      <c r="E1427" s="53">
        <f t="shared" si="165"/>
        <v>289.66790094754748</v>
      </c>
      <c r="F1427" s="55">
        <f t="shared" si="169"/>
        <v>38602.21</v>
      </c>
      <c r="H1427" s="64">
        <f t="shared" si="163"/>
        <v>45560</v>
      </c>
      <c r="I1427" s="70">
        <f t="shared" si="166"/>
        <v>6.5234170376803124E-2</v>
      </c>
      <c r="J1427" s="70">
        <f t="shared" si="167"/>
        <v>0.14008014065927976</v>
      </c>
      <c r="K1427" s="71">
        <f t="shared" si="168"/>
        <v>0</v>
      </c>
    </row>
    <row r="1428" spans="1:11">
      <c r="A1428" s="51">
        <v>41908</v>
      </c>
      <c r="B1428" s="52">
        <v>154.01015447408099</v>
      </c>
      <c r="C1428" s="53">
        <v>10480.36</v>
      </c>
      <c r="D1428" s="54">
        <f t="shared" si="164"/>
        <v>45561</v>
      </c>
      <c r="E1428" s="53">
        <f t="shared" si="165"/>
        <v>289.72761062845569</v>
      </c>
      <c r="F1428" s="55">
        <f t="shared" si="169"/>
        <v>38916.76</v>
      </c>
      <c r="H1428" s="64">
        <f t="shared" si="163"/>
        <v>45561</v>
      </c>
      <c r="I1428" s="70">
        <f t="shared" si="166"/>
        <v>6.5231628380708839E-2</v>
      </c>
      <c r="J1428" s="70">
        <f t="shared" si="167"/>
        <v>0.14018690152189528</v>
      </c>
      <c r="K1428" s="71">
        <f t="shared" si="168"/>
        <v>0</v>
      </c>
    </row>
    <row r="1429" spans="1:11">
      <c r="A1429" s="51">
        <v>41911</v>
      </c>
      <c r="B1429" s="52">
        <v>154.1076429018631</v>
      </c>
      <c r="C1429" s="53">
        <v>10467.25</v>
      </c>
      <c r="D1429" s="54">
        <f t="shared" si="164"/>
        <v>45562</v>
      </c>
      <c r="E1429" s="53">
        <f t="shared" si="165"/>
        <v>289.78565537236585</v>
      </c>
      <c r="F1429" s="55">
        <f t="shared" si="169"/>
        <v>38861.64</v>
      </c>
      <c r="H1429" s="64">
        <f t="shared" si="163"/>
        <v>45562</v>
      </c>
      <c r="I1429" s="70">
        <f t="shared" si="166"/>
        <v>6.5185560522755592E-2</v>
      </c>
      <c r="J1429" s="70">
        <f t="shared" si="167"/>
        <v>0.14016801265162759</v>
      </c>
      <c r="K1429" s="71">
        <f t="shared" si="168"/>
        <v>0</v>
      </c>
    </row>
    <row r="1430" spans="1:11">
      <c r="A1430" s="51">
        <v>41912</v>
      </c>
      <c r="B1430" s="52">
        <v>154.16204289980746</v>
      </c>
      <c r="C1430" s="53">
        <v>10475.040000000001</v>
      </c>
      <c r="D1430" s="54">
        <f t="shared" si="164"/>
        <v>45565</v>
      </c>
      <c r="E1430" s="53">
        <f t="shared" si="165"/>
        <v>289.96808699309332</v>
      </c>
      <c r="F1430" s="55">
        <f t="shared" si="169"/>
        <v>38315.21</v>
      </c>
      <c r="G1430" s="17"/>
      <c r="H1430" s="64">
        <f t="shared" ref="H1430:H1461" si="170">D1430</f>
        <v>45565</v>
      </c>
      <c r="I1430" s="70">
        <f t="shared" si="166"/>
        <v>6.5215003092304213E-2</v>
      </c>
      <c r="J1430" s="70">
        <f t="shared" si="167"/>
        <v>0.13846989796342402</v>
      </c>
      <c r="K1430" s="71">
        <f t="shared" si="168"/>
        <v>0</v>
      </c>
    </row>
    <row r="1431" spans="1:11">
      <c r="A1431" s="51">
        <v>41913</v>
      </c>
      <c r="B1431" s="52">
        <v>154.20305000321883</v>
      </c>
      <c r="C1431" s="53">
        <v>10449.700000000001</v>
      </c>
      <c r="D1431" s="54">
        <f t="shared" si="164"/>
        <v>45566</v>
      </c>
      <c r="E1431" s="53">
        <f t="shared" si="165"/>
        <v>290.03831249716433</v>
      </c>
      <c r="F1431" s="55">
        <f t="shared" si="169"/>
        <v>38294.54</v>
      </c>
      <c r="H1431" s="64">
        <f t="shared" si="170"/>
        <v>45566</v>
      </c>
      <c r="I1431" s="70">
        <f t="shared" si="166"/>
        <v>6.5212466777035516E-2</v>
      </c>
      <c r="J1431" s="70">
        <f t="shared" si="167"/>
        <v>0.13868422331471431</v>
      </c>
      <c r="K1431" s="71">
        <f t="shared" ref="K1431:K1448" si="171">IF(I1431&gt;J1431,1,0)</f>
        <v>0</v>
      </c>
    </row>
    <row r="1432" spans="1:11">
      <c r="A1432" s="51">
        <v>41919</v>
      </c>
      <c r="B1432" s="52">
        <v>154.43527979652367</v>
      </c>
      <c r="C1432" s="53">
        <v>10327.23</v>
      </c>
      <c r="D1432" s="54">
        <f t="shared" si="164"/>
        <v>45572</v>
      </c>
      <c r="E1432" s="53">
        <f t="shared" si="165"/>
        <v>290.39641239487122</v>
      </c>
      <c r="F1432" s="55">
        <f t="shared" si="169"/>
        <v>36808.370000000003</v>
      </c>
      <c r="H1432" s="64">
        <f t="shared" si="170"/>
        <v>45572</v>
      </c>
      <c r="I1432" s="70">
        <f t="shared" si="166"/>
        <v>6.5183603684197289E-2</v>
      </c>
      <c r="J1432" s="70">
        <f t="shared" si="167"/>
        <v>0.13552388471863797</v>
      </c>
      <c r="K1432" s="71">
        <f t="shared" si="171"/>
        <v>0</v>
      </c>
    </row>
    <row r="1433" spans="1:11">
      <c r="A1433" s="51">
        <v>41920</v>
      </c>
      <c r="B1433" s="52">
        <v>154.47620514566975</v>
      </c>
      <c r="C1433" s="53">
        <v>10314.44</v>
      </c>
      <c r="D1433" s="54">
        <f t="shared" si="164"/>
        <v>45573</v>
      </c>
      <c r="E1433" s="53">
        <f t="shared" si="165"/>
        <v>290.45243026062548</v>
      </c>
      <c r="F1433" s="55">
        <f t="shared" si="169"/>
        <v>37131.07</v>
      </c>
      <c r="H1433" s="64">
        <f t="shared" si="170"/>
        <v>45573</v>
      </c>
      <c r="I1433" s="70">
        <f t="shared" si="166"/>
        <v>6.5175925641898891E-2</v>
      </c>
      <c r="J1433" s="70">
        <f t="shared" si="167"/>
        <v>0.13665634623347978</v>
      </c>
      <c r="K1433" s="71">
        <f t="shared" si="171"/>
        <v>0</v>
      </c>
    </row>
    <row r="1434" spans="1:11">
      <c r="A1434" s="51">
        <v>41921</v>
      </c>
      <c r="B1434" s="52">
        <v>154.51497867316132</v>
      </c>
      <c r="C1434" s="53">
        <v>10469.450000000001</v>
      </c>
      <c r="D1434" s="54">
        <f t="shared" si="164"/>
        <v>45574</v>
      </c>
      <c r="E1434" s="53">
        <f t="shared" si="165"/>
        <v>290.51471917687502</v>
      </c>
      <c r="F1434" s="55">
        <f t="shared" si="169"/>
        <v>37084.75</v>
      </c>
      <c r="H1434" s="64">
        <f t="shared" si="170"/>
        <v>45574</v>
      </c>
      <c r="I1434" s="70">
        <f t="shared" si="166"/>
        <v>6.5172033847429534E-2</v>
      </c>
      <c r="J1434" s="70">
        <f t="shared" si="167"/>
        <v>0.13482043814863243</v>
      </c>
      <c r="K1434" s="71">
        <f t="shared" si="171"/>
        <v>0</v>
      </c>
    </row>
    <row r="1435" spans="1:11">
      <c r="A1435" s="51">
        <v>41922</v>
      </c>
      <c r="B1435" s="52">
        <v>154.55098066319215</v>
      </c>
      <c r="C1435" s="53">
        <v>10337.14</v>
      </c>
      <c r="D1435" s="54">
        <f t="shared" si="164"/>
        <v>45575</v>
      </c>
      <c r="E1435" s="53">
        <f t="shared" si="165"/>
        <v>290.56975380771746</v>
      </c>
      <c r="F1435" s="55">
        <f t="shared" si="169"/>
        <v>37109.26</v>
      </c>
      <c r="H1435" s="64">
        <f t="shared" si="170"/>
        <v>45575</v>
      </c>
      <c r="I1435" s="70">
        <f t="shared" si="166"/>
        <v>6.516739477291833E-2</v>
      </c>
      <c r="J1435" s="70">
        <f t="shared" si="167"/>
        <v>0.13633972570407238</v>
      </c>
      <c r="K1435" s="71">
        <f t="shared" si="171"/>
        <v>0</v>
      </c>
    </row>
    <row r="1436" spans="1:11">
      <c r="A1436" s="51">
        <v>41925</v>
      </c>
      <c r="B1436" s="52">
        <v>154.66040275750169</v>
      </c>
      <c r="C1436" s="53">
        <v>10369.11</v>
      </c>
      <c r="D1436" s="54">
        <f t="shared" si="164"/>
        <v>45576</v>
      </c>
      <c r="E1436" s="53">
        <f t="shared" si="165"/>
        <v>290.6256506714534</v>
      </c>
      <c r="F1436" s="55">
        <f t="shared" si="169"/>
        <v>37058.49</v>
      </c>
      <c r="H1436" s="64">
        <f t="shared" si="170"/>
        <v>45576</v>
      </c>
      <c r="I1436" s="70">
        <f t="shared" si="166"/>
        <v>6.5112497659929991E-2</v>
      </c>
      <c r="J1436" s="70">
        <f t="shared" si="167"/>
        <v>0.13583336990942541</v>
      </c>
      <c r="K1436" s="71">
        <f t="shared" si="171"/>
        <v>0</v>
      </c>
    </row>
    <row r="1437" spans="1:11">
      <c r="A1437" s="51">
        <v>41926</v>
      </c>
      <c r="B1437" s="52">
        <v>154.69798523537176</v>
      </c>
      <c r="C1437" s="53">
        <v>10342.43</v>
      </c>
      <c r="D1437" s="54">
        <f t="shared" si="164"/>
        <v>45579</v>
      </c>
      <c r="E1437" s="53">
        <f t="shared" si="165"/>
        <v>290.79146621369284</v>
      </c>
      <c r="F1437" s="55">
        <f t="shared" si="169"/>
        <v>37301.5</v>
      </c>
      <c r="H1437" s="64">
        <f t="shared" si="170"/>
        <v>45579</v>
      </c>
      <c r="I1437" s="70">
        <f t="shared" si="166"/>
        <v>6.5147371467323412E-2</v>
      </c>
      <c r="J1437" s="70">
        <f t="shared" si="167"/>
        <v>0.1368688593312104</v>
      </c>
      <c r="K1437" s="71">
        <f t="shared" si="171"/>
        <v>0</v>
      </c>
    </row>
    <row r="1438" spans="1:11">
      <c r="A1438" s="51">
        <v>41928</v>
      </c>
      <c r="B1438" s="52">
        <v>154.82390939535335</v>
      </c>
      <c r="C1438" s="53">
        <v>10194.41</v>
      </c>
      <c r="D1438" s="54">
        <f t="shared" si="164"/>
        <v>45581</v>
      </c>
      <c r="E1438" s="53">
        <f t="shared" si="165"/>
        <v>290.89988895367782</v>
      </c>
      <c r="F1438" s="55">
        <f t="shared" si="169"/>
        <v>37068.99</v>
      </c>
      <c r="H1438" s="64">
        <f t="shared" si="170"/>
        <v>45581</v>
      </c>
      <c r="I1438" s="70">
        <f t="shared" si="166"/>
        <v>6.5100411811442438E-2</v>
      </c>
      <c r="J1438" s="70">
        <f t="shared" si="167"/>
        <v>0.13779721317279781</v>
      </c>
      <c r="K1438" s="71">
        <f t="shared" si="171"/>
        <v>0</v>
      </c>
    </row>
    <row r="1439" spans="1:11">
      <c r="A1439" s="51">
        <v>41929</v>
      </c>
      <c r="B1439" s="52">
        <v>154.86540220307131</v>
      </c>
      <c r="C1439" s="53">
        <v>10235.83</v>
      </c>
      <c r="D1439" s="54">
        <f t="shared" si="164"/>
        <v>45582</v>
      </c>
      <c r="E1439" s="53">
        <f t="shared" si="165"/>
        <v>290.95453190761327</v>
      </c>
      <c r="F1439" s="55">
        <f t="shared" si="169"/>
        <v>36740.25</v>
      </c>
      <c r="H1439" s="64">
        <f t="shared" si="170"/>
        <v>45582</v>
      </c>
      <c r="I1439" s="70">
        <f t="shared" si="166"/>
        <v>6.5091876062943532E-2</v>
      </c>
      <c r="J1439" s="70">
        <f t="shared" si="167"/>
        <v>0.1363232801629799</v>
      </c>
      <c r="K1439" s="71">
        <f t="shared" si="171"/>
        <v>0</v>
      </c>
    </row>
    <row r="1440" spans="1:11">
      <c r="A1440" s="51">
        <v>41932</v>
      </c>
      <c r="B1440" s="52">
        <v>154.97644069645094</v>
      </c>
      <c r="C1440" s="53">
        <v>10367.030000000001</v>
      </c>
      <c r="D1440" s="54">
        <f t="shared" si="164"/>
        <v>45583</v>
      </c>
      <c r="E1440" s="53">
        <f t="shared" si="165"/>
        <v>291.00939556956695</v>
      </c>
      <c r="F1440" s="55">
        <f t="shared" si="169"/>
        <v>36898.25</v>
      </c>
      <c r="H1440" s="64">
        <f t="shared" si="170"/>
        <v>45583</v>
      </c>
      <c r="I1440" s="70">
        <f t="shared" si="166"/>
        <v>6.5035619771677267E-2</v>
      </c>
      <c r="J1440" s="70">
        <f t="shared" si="167"/>
        <v>0.13536405707128063</v>
      </c>
      <c r="K1440" s="71">
        <f t="shared" si="171"/>
        <v>0</v>
      </c>
    </row>
    <row r="1441" spans="1:11">
      <c r="A1441" s="51">
        <v>41933</v>
      </c>
      <c r="B1441" s="52">
        <v>155.01379001865877</v>
      </c>
      <c r="C1441" s="53">
        <v>10431.1</v>
      </c>
      <c r="D1441" s="54">
        <f t="shared" si="164"/>
        <v>45586</v>
      </c>
      <c r="E1441" s="53">
        <f t="shared" si="165"/>
        <v>291.17594290626045</v>
      </c>
      <c r="F1441" s="55">
        <f t="shared" si="169"/>
        <v>36789.949999999997</v>
      </c>
      <c r="H1441" s="64">
        <f t="shared" si="170"/>
        <v>45586</v>
      </c>
      <c r="I1441" s="70">
        <f t="shared" si="166"/>
        <v>6.5070891616280324E-2</v>
      </c>
      <c r="J1441" s="70">
        <f t="shared" si="167"/>
        <v>0.13433128167644526</v>
      </c>
      <c r="K1441" s="71">
        <f t="shared" si="171"/>
        <v>0</v>
      </c>
    </row>
    <row r="1442" spans="1:11">
      <c r="A1442" s="51">
        <v>41934</v>
      </c>
      <c r="B1442" s="52">
        <v>155.04618790077265</v>
      </c>
      <c r="C1442" s="53">
        <v>10520.79</v>
      </c>
      <c r="D1442" s="54">
        <f t="shared" si="164"/>
        <v>45587</v>
      </c>
      <c r="E1442" s="53">
        <f t="shared" si="165"/>
        <v>291.22428449472136</v>
      </c>
      <c r="F1442" s="55">
        <f t="shared" si="169"/>
        <v>36335.46</v>
      </c>
      <c r="H1442" s="64">
        <f t="shared" si="170"/>
        <v>45587</v>
      </c>
      <c r="I1442" s="70">
        <f t="shared" si="166"/>
        <v>6.5066315013845299E-2</v>
      </c>
      <c r="J1442" s="70">
        <f t="shared" si="167"/>
        <v>0.1319525732047877</v>
      </c>
      <c r="K1442" s="71">
        <f t="shared" si="171"/>
        <v>0</v>
      </c>
    </row>
    <row r="1443" spans="1:11">
      <c r="A1443" s="51">
        <v>41935</v>
      </c>
      <c r="B1443" s="52">
        <v>155.08370907824465</v>
      </c>
      <c r="C1443" s="53">
        <v>10545.31</v>
      </c>
      <c r="D1443" s="54">
        <f t="shared" si="164"/>
        <v>45588</v>
      </c>
      <c r="E1443" s="53">
        <f t="shared" si="165"/>
        <v>291.28207775451062</v>
      </c>
      <c r="F1443" s="55">
        <f t="shared" si="169"/>
        <v>36281.1</v>
      </c>
      <c r="H1443" s="64">
        <f t="shared" si="170"/>
        <v>45588</v>
      </c>
      <c r="I1443" s="70">
        <f t="shared" si="166"/>
        <v>6.5061677608462043E-2</v>
      </c>
      <c r="J1443" s="70">
        <f t="shared" si="167"/>
        <v>0.13151967382072227</v>
      </c>
      <c r="K1443" s="71">
        <f t="shared" si="171"/>
        <v>0</v>
      </c>
    </row>
    <row r="1444" spans="1:11">
      <c r="A1444" s="51">
        <v>41939</v>
      </c>
      <c r="B1444" s="52">
        <v>155.25492149306703</v>
      </c>
      <c r="C1444" s="53">
        <v>10515.22</v>
      </c>
      <c r="D1444" s="54">
        <f t="shared" si="164"/>
        <v>45590</v>
      </c>
      <c r="E1444" s="53">
        <f t="shared" si="165"/>
        <v>291.39632020775758</v>
      </c>
      <c r="F1444" s="55">
        <f t="shared" si="169"/>
        <v>35902.92</v>
      </c>
      <c r="H1444" s="64">
        <f t="shared" si="170"/>
        <v>45590</v>
      </c>
      <c r="I1444" s="70">
        <f t="shared" si="166"/>
        <v>6.4985926473889011E-2</v>
      </c>
      <c r="J1444" s="70">
        <f t="shared" si="167"/>
        <v>0.13065768979589487</v>
      </c>
      <c r="K1444" s="71">
        <f t="shared" si="171"/>
        <v>0</v>
      </c>
    </row>
    <row r="1445" spans="1:11">
      <c r="A1445" s="51">
        <v>41940</v>
      </c>
      <c r="B1445" s="52">
        <v>155.29187216438237</v>
      </c>
      <c r="C1445" s="53">
        <v>10562.48</v>
      </c>
      <c r="D1445" s="54">
        <f t="shared" si="164"/>
        <v>45593</v>
      </c>
      <c r="E1445" s="53">
        <f t="shared" si="165"/>
        <v>291.56408170542852</v>
      </c>
      <c r="F1445" s="55">
        <f t="shared" si="169"/>
        <v>36138.03</v>
      </c>
      <c r="H1445" s="64">
        <f t="shared" si="170"/>
        <v>45593</v>
      </c>
      <c r="I1445" s="70">
        <f t="shared" si="166"/>
        <v>6.5021878722985038E-2</v>
      </c>
      <c r="J1445" s="70">
        <f t="shared" si="167"/>
        <v>0.13088868147775523</v>
      </c>
      <c r="K1445" s="71">
        <f t="shared" si="171"/>
        <v>0</v>
      </c>
    </row>
    <row r="1446" spans="1:11">
      <c r="A1446" s="51">
        <v>41941</v>
      </c>
      <c r="B1446" s="52">
        <v>155.32898692182968</v>
      </c>
      <c r="C1446" s="53">
        <v>10645.96</v>
      </c>
      <c r="D1446" s="54">
        <f t="shared" si="164"/>
        <v>45594</v>
      </c>
      <c r="E1446" s="53">
        <f t="shared" si="165"/>
        <v>291.62124344275117</v>
      </c>
      <c r="F1446" s="55">
        <f t="shared" si="169"/>
        <v>36352.629999999997</v>
      </c>
      <c r="H1446" s="64">
        <f t="shared" si="170"/>
        <v>45594</v>
      </c>
      <c r="I1446" s="70">
        <f t="shared" si="166"/>
        <v>6.5017305677431914E-2</v>
      </c>
      <c r="J1446" s="70">
        <f t="shared" si="167"/>
        <v>0.13066799897891235</v>
      </c>
      <c r="K1446" s="71">
        <f t="shared" si="171"/>
        <v>0</v>
      </c>
    </row>
    <row r="1447" spans="1:11">
      <c r="A1447" s="51">
        <v>41942</v>
      </c>
      <c r="B1447" s="52">
        <v>155.36704252362554</v>
      </c>
      <c r="C1447" s="53">
        <v>10749.57</v>
      </c>
      <c r="D1447" s="54">
        <f t="shared" si="164"/>
        <v>45595</v>
      </c>
      <c r="E1447" s="53">
        <f t="shared" si="165"/>
        <v>291.67743206518293</v>
      </c>
      <c r="F1447" s="55">
        <f t="shared" si="169"/>
        <v>36165.43</v>
      </c>
      <c r="H1447" s="64">
        <f t="shared" si="170"/>
        <v>45595</v>
      </c>
      <c r="I1447" s="70">
        <f t="shared" si="166"/>
        <v>6.5011734390531206E-2</v>
      </c>
      <c r="J1447" s="70">
        <f t="shared" si="167"/>
        <v>0.12899041310677761</v>
      </c>
      <c r="K1447" s="71">
        <f t="shared" si="171"/>
        <v>0</v>
      </c>
    </row>
    <row r="1448" spans="1:11">
      <c r="A1448" s="51">
        <v>41943</v>
      </c>
      <c r="B1448" s="52">
        <v>155.40510744904384</v>
      </c>
      <c r="C1448" s="53">
        <v>10952.14</v>
      </c>
      <c r="D1448" s="54">
        <f t="shared" si="164"/>
        <v>45596</v>
      </c>
      <c r="E1448" s="53">
        <f t="shared" si="165"/>
        <v>291.73484457232462</v>
      </c>
      <c r="F1448" s="55">
        <f t="shared" si="169"/>
        <v>35971.14</v>
      </c>
      <c r="G1448" s="17"/>
      <c r="H1448" s="64">
        <f t="shared" si="170"/>
        <v>45596</v>
      </c>
      <c r="I1448" s="70">
        <f t="shared" si="166"/>
        <v>6.500660597247232E-2</v>
      </c>
      <c r="J1448" s="70">
        <f t="shared" si="167"/>
        <v>0.12627779393155136</v>
      </c>
      <c r="K1448" s="71">
        <f t="shared" si="171"/>
        <v>0</v>
      </c>
    </row>
    <row r="1449" spans="1:11">
      <c r="A1449" s="51">
        <v>41946</v>
      </c>
      <c r="B1449" s="52">
        <v>155.52725586349879</v>
      </c>
      <c r="C1449" s="53">
        <v>10955.32</v>
      </c>
      <c r="D1449" s="54">
        <f t="shared" ref="D1449:D1466" si="172">VLOOKUP(EDATE(A1449,120),A:A,1,1)</f>
        <v>45597</v>
      </c>
      <c r="E1449" s="53">
        <f t="shared" ref="E1449:E1466" si="173">VLOOKUP(D1449,A:B,2,0)</f>
        <v>291.7911533936948</v>
      </c>
      <c r="F1449" s="55">
        <f t="shared" ref="F1449:F1466" si="174">VLOOKUP(D1449,A:C,3,0)</f>
        <v>36118.25</v>
      </c>
      <c r="H1449" s="64">
        <f t="shared" si="170"/>
        <v>45597</v>
      </c>
      <c r="I1449" s="70">
        <f t="shared" si="166"/>
        <v>6.4943485307303428E-2</v>
      </c>
      <c r="J1449" s="70">
        <f t="shared" si="167"/>
        <v>0.12670484852229613</v>
      </c>
      <c r="K1449" s="71">
        <f t="shared" ref="K1449:K1467" si="175">IF(I1449&gt;J1449,1,0)</f>
        <v>0</v>
      </c>
    </row>
    <row r="1450" spans="1:11">
      <c r="A1450" s="51">
        <v>41948</v>
      </c>
      <c r="B1450" s="52">
        <v>155.60875214557126</v>
      </c>
      <c r="C1450" s="53">
        <v>10973.95</v>
      </c>
      <c r="D1450" s="54">
        <f t="shared" si="172"/>
        <v>45601</v>
      </c>
      <c r="E1450" s="53">
        <f t="shared" si="173"/>
        <v>292.02682317731524</v>
      </c>
      <c r="F1450" s="55">
        <f t="shared" si="174"/>
        <v>35982.959999999999</v>
      </c>
      <c r="H1450" s="64">
        <f t="shared" si="170"/>
        <v>45601</v>
      </c>
      <c r="I1450" s="70">
        <f t="shared" si="166"/>
        <v>6.4973674456946684E-2</v>
      </c>
      <c r="J1450" s="70">
        <f t="shared" si="167"/>
        <v>0.12609074951546795</v>
      </c>
      <c r="K1450" s="71">
        <f t="shared" si="175"/>
        <v>0</v>
      </c>
    </row>
    <row r="1451" spans="1:11">
      <c r="A1451" s="51">
        <v>41950</v>
      </c>
      <c r="B1451" s="52">
        <v>155.69838278680709</v>
      </c>
      <c r="C1451" s="53">
        <v>10972.24</v>
      </c>
      <c r="D1451" s="54">
        <f t="shared" si="172"/>
        <v>45603</v>
      </c>
      <c r="E1451" s="53">
        <f t="shared" si="173"/>
        <v>292.14002214156199</v>
      </c>
      <c r="F1451" s="55">
        <f t="shared" si="174"/>
        <v>35972.74</v>
      </c>
      <c r="H1451" s="64">
        <f t="shared" si="170"/>
        <v>45603</v>
      </c>
      <c r="I1451" s="70">
        <f t="shared" si="166"/>
        <v>6.4953623618726475E-2</v>
      </c>
      <c r="J1451" s="70">
        <f t="shared" si="167"/>
        <v>0.12607630997573582</v>
      </c>
      <c r="K1451" s="71">
        <f t="shared" si="175"/>
        <v>0</v>
      </c>
    </row>
    <row r="1452" spans="1:11">
      <c r="A1452" s="51">
        <v>41953</v>
      </c>
      <c r="B1452" s="52">
        <v>155.80721595637507</v>
      </c>
      <c r="C1452" s="53">
        <v>10981.77</v>
      </c>
      <c r="D1452" s="54">
        <f t="shared" si="172"/>
        <v>45604</v>
      </c>
      <c r="E1452" s="53">
        <f t="shared" si="173"/>
        <v>292.19621067261505</v>
      </c>
      <c r="F1452" s="55">
        <f t="shared" si="174"/>
        <v>35896.71</v>
      </c>
      <c r="H1452" s="64">
        <f t="shared" si="170"/>
        <v>45604</v>
      </c>
      <c r="I1452" s="70">
        <f t="shared" si="166"/>
        <v>6.4899691466643317E-2</v>
      </c>
      <c r="J1452" s="70">
        <f t="shared" si="167"/>
        <v>0.12574034342205476</v>
      </c>
      <c r="K1452" s="71">
        <f t="shared" si="175"/>
        <v>0</v>
      </c>
    </row>
    <row r="1453" spans="1:11">
      <c r="A1453" s="51">
        <v>41954</v>
      </c>
      <c r="B1453" s="52">
        <v>155.83775417070254</v>
      </c>
      <c r="C1453" s="53">
        <v>11006.04</v>
      </c>
      <c r="D1453" s="54">
        <f t="shared" si="172"/>
        <v>45607</v>
      </c>
      <c r="E1453" s="53">
        <f t="shared" si="173"/>
        <v>292.36520710232639</v>
      </c>
      <c r="F1453" s="55">
        <f t="shared" si="174"/>
        <v>35886.42</v>
      </c>
      <c r="H1453" s="64">
        <f t="shared" si="170"/>
        <v>45607</v>
      </c>
      <c r="I1453" s="70">
        <f t="shared" si="166"/>
        <v>6.4940394657009515E-2</v>
      </c>
      <c r="J1453" s="70">
        <f t="shared" si="167"/>
        <v>0.12545958675461177</v>
      </c>
      <c r="K1453" s="71">
        <f t="shared" si="175"/>
        <v>0</v>
      </c>
    </row>
    <row r="1454" spans="1:11">
      <c r="A1454" s="51">
        <v>41955</v>
      </c>
      <c r="B1454" s="52">
        <v>155.87157096335756</v>
      </c>
      <c r="C1454" s="53">
        <v>11033.19</v>
      </c>
      <c r="D1454" s="54">
        <f t="shared" si="172"/>
        <v>45608</v>
      </c>
      <c r="E1454" s="53">
        <f t="shared" si="173"/>
        <v>292.42257956896725</v>
      </c>
      <c r="F1454" s="55">
        <f t="shared" si="174"/>
        <v>35503.11</v>
      </c>
      <c r="H1454" s="64">
        <f t="shared" si="170"/>
        <v>45608</v>
      </c>
      <c r="I1454" s="70">
        <f t="shared" si="166"/>
        <v>6.4938183833018082E-2</v>
      </c>
      <c r="J1454" s="70">
        <f t="shared" si="167"/>
        <v>0.12397468565474723</v>
      </c>
      <c r="K1454" s="71">
        <f t="shared" si="175"/>
        <v>0</v>
      </c>
    </row>
    <row r="1455" spans="1:11">
      <c r="A1455" s="51">
        <v>41956</v>
      </c>
      <c r="B1455" s="52">
        <v>155.91085059924032</v>
      </c>
      <c r="C1455" s="53">
        <v>11000.37</v>
      </c>
      <c r="D1455" s="54">
        <f t="shared" si="172"/>
        <v>45609</v>
      </c>
      <c r="E1455" s="53">
        <f t="shared" si="173"/>
        <v>292.48243005884859</v>
      </c>
      <c r="F1455" s="55">
        <f t="shared" si="174"/>
        <v>35020.93</v>
      </c>
      <c r="H1455" s="64">
        <f t="shared" si="170"/>
        <v>45609</v>
      </c>
      <c r="I1455" s="70">
        <f t="shared" si="166"/>
        <v>6.4933144774407925E-2</v>
      </c>
      <c r="J1455" s="70">
        <f t="shared" si="167"/>
        <v>0.12277320122909052</v>
      </c>
      <c r="K1455" s="71">
        <f t="shared" si="175"/>
        <v>0</v>
      </c>
    </row>
    <row r="1456" spans="1:11">
      <c r="A1456" s="51">
        <v>41957</v>
      </c>
      <c r="B1456" s="52">
        <v>155.94608645147576</v>
      </c>
      <c r="C1456" s="53">
        <v>11042.61</v>
      </c>
      <c r="D1456" s="54">
        <f t="shared" si="172"/>
        <v>45610</v>
      </c>
      <c r="E1456" s="53">
        <f t="shared" si="173"/>
        <v>292.53816679283534</v>
      </c>
      <c r="F1456" s="55">
        <f t="shared" si="174"/>
        <v>34988.480000000003</v>
      </c>
      <c r="H1456" s="64">
        <f t="shared" si="170"/>
        <v>45610</v>
      </c>
      <c r="I1456" s="70">
        <f t="shared" si="166"/>
        <v>6.4929371910667388E-2</v>
      </c>
      <c r="J1456" s="70">
        <f t="shared" si="167"/>
        <v>0.12223894047181472</v>
      </c>
      <c r="K1456" s="71">
        <f t="shared" si="175"/>
        <v>0</v>
      </c>
    </row>
    <row r="1457" spans="1:11">
      <c r="A1457" s="51">
        <v>41960</v>
      </c>
      <c r="B1457" s="52">
        <v>156.06866007542661</v>
      </c>
      <c r="C1457" s="53">
        <v>11096.32</v>
      </c>
      <c r="D1457" s="54">
        <f t="shared" si="172"/>
        <v>45610</v>
      </c>
      <c r="E1457" s="53">
        <f t="shared" si="173"/>
        <v>292.53816679283534</v>
      </c>
      <c r="F1457" s="55">
        <f t="shared" si="174"/>
        <v>34988.480000000003</v>
      </c>
      <c r="H1457" s="64">
        <f t="shared" si="170"/>
        <v>45610</v>
      </c>
      <c r="I1457" s="70">
        <f t="shared" si="166"/>
        <v>6.4845704627139344E-2</v>
      </c>
      <c r="J1457" s="70">
        <f t="shared" si="167"/>
        <v>0.12169455146142028</v>
      </c>
      <c r="K1457" s="71">
        <f t="shared" si="175"/>
        <v>0</v>
      </c>
    </row>
    <row r="1458" spans="1:11">
      <c r="A1458" s="51">
        <v>41961</v>
      </c>
      <c r="B1458" s="52">
        <v>156.10549227920438</v>
      </c>
      <c r="C1458" s="53">
        <v>11089.98</v>
      </c>
      <c r="D1458" s="54">
        <f t="shared" si="172"/>
        <v>45614</v>
      </c>
      <c r="E1458" s="53">
        <f t="shared" si="173"/>
        <v>292.76242767254467</v>
      </c>
      <c r="F1458" s="55">
        <f t="shared" si="174"/>
        <v>34871.21</v>
      </c>
      <c r="H1458" s="64">
        <f t="shared" si="170"/>
        <v>45614</v>
      </c>
      <c r="I1458" s="70">
        <f t="shared" si="166"/>
        <v>6.490217893719552E-2</v>
      </c>
      <c r="J1458" s="70">
        <f t="shared" si="167"/>
        <v>0.12138211553872846</v>
      </c>
      <c r="K1458" s="71">
        <f t="shared" si="175"/>
        <v>0</v>
      </c>
    </row>
    <row r="1459" spans="1:11">
      <c r="A1459" s="51">
        <v>41962</v>
      </c>
      <c r="B1459" s="52">
        <v>156.14264538636684</v>
      </c>
      <c r="C1459" s="53">
        <v>11032.59</v>
      </c>
      <c r="D1459" s="54">
        <f t="shared" si="172"/>
        <v>45615</v>
      </c>
      <c r="E1459" s="53">
        <f t="shared" si="173"/>
        <v>292.81806376304627</v>
      </c>
      <c r="F1459" s="55">
        <f t="shared" si="174"/>
        <v>34968</v>
      </c>
      <c r="H1459" s="64">
        <f t="shared" si="170"/>
        <v>45615</v>
      </c>
      <c r="I1459" s="70">
        <f t="shared" si="166"/>
        <v>6.4897072596392213E-2</v>
      </c>
      <c r="J1459" s="70">
        <f t="shared" si="167"/>
        <v>0.12227511072768071</v>
      </c>
      <c r="K1459" s="71">
        <f t="shared" si="175"/>
        <v>0</v>
      </c>
    </row>
    <row r="1460" spans="1:11">
      <c r="A1460" s="51">
        <v>41963</v>
      </c>
      <c r="B1460" s="52">
        <v>156.19026889320969</v>
      </c>
      <c r="C1460" s="53">
        <v>11058.39</v>
      </c>
      <c r="D1460" s="54">
        <f t="shared" si="172"/>
        <v>45615</v>
      </c>
      <c r="E1460" s="53">
        <f t="shared" si="173"/>
        <v>292.81806376304627</v>
      </c>
      <c r="F1460" s="55">
        <f t="shared" si="174"/>
        <v>34968</v>
      </c>
      <c r="H1460" s="64">
        <f t="shared" si="170"/>
        <v>45615</v>
      </c>
      <c r="I1460" s="70">
        <f t="shared" si="166"/>
        <v>6.4864598682927932E-2</v>
      </c>
      <c r="J1460" s="70">
        <f t="shared" si="167"/>
        <v>0.12201300076542743</v>
      </c>
      <c r="K1460" s="71">
        <f t="shared" si="175"/>
        <v>0</v>
      </c>
    </row>
    <row r="1461" spans="1:11">
      <c r="A1461" s="51">
        <v>41964</v>
      </c>
      <c r="B1461" s="52">
        <v>156.21525933623261</v>
      </c>
      <c r="C1461" s="53">
        <v>11157.68</v>
      </c>
      <c r="D1461" s="54">
        <f t="shared" si="172"/>
        <v>45617</v>
      </c>
      <c r="E1461" s="53">
        <f t="shared" si="173"/>
        <v>292.92906595852077</v>
      </c>
      <c r="F1461" s="55">
        <f t="shared" si="174"/>
        <v>34717.32</v>
      </c>
      <c r="H1461" s="64">
        <f t="shared" si="170"/>
        <v>45617</v>
      </c>
      <c r="I1461" s="70">
        <f t="shared" si="166"/>
        <v>6.4887921968787676E-2</v>
      </c>
      <c r="J1461" s="70">
        <f t="shared" si="167"/>
        <v>0.12020428364173541</v>
      </c>
      <c r="K1461" s="71">
        <f t="shared" si="175"/>
        <v>0</v>
      </c>
    </row>
    <row r="1462" spans="1:11">
      <c r="A1462" s="51">
        <v>41967</v>
      </c>
      <c r="B1462" s="52">
        <v>156.32445380250863</v>
      </c>
      <c r="C1462" s="53">
        <v>11227.19</v>
      </c>
      <c r="D1462" s="54">
        <f t="shared" si="172"/>
        <v>45618</v>
      </c>
      <c r="E1462" s="53">
        <f t="shared" si="173"/>
        <v>292.98835480147079</v>
      </c>
      <c r="F1462" s="55">
        <f t="shared" si="174"/>
        <v>35546.01</v>
      </c>
      <c r="H1462" s="64">
        <f t="shared" ref="H1462:H1467" si="176">D1462</f>
        <v>45618</v>
      </c>
      <c r="I1462" s="70">
        <f t="shared" si="166"/>
        <v>6.4835064768692163E-2</v>
      </c>
      <c r="J1462" s="70">
        <f t="shared" si="167"/>
        <v>0.12215275138029491</v>
      </c>
      <c r="K1462" s="71">
        <f t="shared" si="175"/>
        <v>0</v>
      </c>
    </row>
    <row r="1463" spans="1:11">
      <c r="A1463" s="51">
        <v>41968</v>
      </c>
      <c r="B1463" s="52">
        <v>156.36197167142123</v>
      </c>
      <c r="C1463" s="53">
        <v>11138.95</v>
      </c>
      <c r="D1463" s="54">
        <f t="shared" si="172"/>
        <v>45621</v>
      </c>
      <c r="E1463" s="53">
        <f t="shared" si="173"/>
        <v>293.16226694889218</v>
      </c>
      <c r="F1463" s="55">
        <f t="shared" si="174"/>
        <v>36013.85</v>
      </c>
      <c r="H1463" s="64">
        <f t="shared" si="176"/>
        <v>45621</v>
      </c>
      <c r="I1463" s="70">
        <f t="shared" si="166"/>
        <v>6.4872700230098834E-2</v>
      </c>
      <c r="J1463" s="70">
        <f t="shared" si="167"/>
        <v>0.12450794882618821</v>
      </c>
      <c r="K1463" s="71">
        <f t="shared" si="175"/>
        <v>0</v>
      </c>
    </row>
    <row r="1464" spans="1:11">
      <c r="A1464" s="51">
        <v>41969</v>
      </c>
      <c r="B1464" s="52">
        <v>156.40028035448074</v>
      </c>
      <c r="C1464" s="53">
        <v>11155.59</v>
      </c>
      <c r="D1464" s="54">
        <f t="shared" si="172"/>
        <v>45622</v>
      </c>
      <c r="E1464" s="53">
        <f t="shared" si="173"/>
        <v>293.21708026096871</v>
      </c>
      <c r="F1464" s="55">
        <f t="shared" si="174"/>
        <v>35973.11</v>
      </c>
      <c r="H1464" s="64">
        <f t="shared" si="176"/>
        <v>45622</v>
      </c>
      <c r="I1464" s="70">
        <f t="shared" si="166"/>
        <v>6.4866522403226545E-2</v>
      </c>
      <c r="J1464" s="70">
        <f t="shared" si="167"/>
        <v>0.12421284759798401</v>
      </c>
      <c r="K1464" s="71">
        <f t="shared" si="175"/>
        <v>0</v>
      </c>
    </row>
    <row r="1465" spans="1:11">
      <c r="A1465" s="51">
        <v>41970</v>
      </c>
      <c r="B1465" s="52">
        <v>156.43656521952298</v>
      </c>
      <c r="C1465" s="53">
        <v>11179.89</v>
      </c>
      <c r="D1465" s="54">
        <f t="shared" si="172"/>
        <v>45623</v>
      </c>
      <c r="E1465" s="53">
        <f t="shared" si="173"/>
        <v>293.27476369233347</v>
      </c>
      <c r="F1465" s="55">
        <f t="shared" si="174"/>
        <v>36092.65</v>
      </c>
      <c r="H1465" s="64">
        <f t="shared" si="176"/>
        <v>45623</v>
      </c>
      <c r="I1465" s="70">
        <f t="shared" si="166"/>
        <v>6.4862767007613842E-2</v>
      </c>
      <c r="J1465" s="70">
        <f t="shared" si="167"/>
        <v>0.12434119702764646</v>
      </c>
      <c r="K1465" s="71">
        <f t="shared" si="175"/>
        <v>0</v>
      </c>
    </row>
    <row r="1466" spans="1:11">
      <c r="A1466" s="51">
        <v>41971</v>
      </c>
      <c r="B1466" s="52">
        <v>156.47364068548001</v>
      </c>
      <c r="C1466" s="53">
        <v>11303.65</v>
      </c>
      <c r="D1466" s="54">
        <f t="shared" si="172"/>
        <v>45624</v>
      </c>
      <c r="E1466" s="53">
        <f t="shared" si="173"/>
        <v>293.32935618697542</v>
      </c>
      <c r="F1466" s="55">
        <f t="shared" si="174"/>
        <v>35556.269999999997</v>
      </c>
      <c r="H1466" s="64">
        <f t="shared" si="176"/>
        <v>45624</v>
      </c>
      <c r="I1466" s="70">
        <f t="shared" si="166"/>
        <v>6.4857353120837846E-2</v>
      </c>
      <c r="J1466" s="70">
        <f t="shared" si="167"/>
        <v>0.12142374954323398</v>
      </c>
      <c r="K1466" s="71">
        <f t="shared" si="175"/>
        <v>0</v>
      </c>
    </row>
    <row r="1467" spans="1:11" ht="15" thickBot="1">
      <c r="A1467" s="51">
        <v>41974</v>
      </c>
      <c r="B1467" s="52">
        <v>156.61024217379841</v>
      </c>
      <c r="C1467" s="53">
        <v>11261.08</v>
      </c>
      <c r="D1467" s="54">
        <f t="shared" ref="D1467" si="177">VLOOKUP(EDATE(A1467,120),A:A,1,1)</f>
        <v>45625</v>
      </c>
      <c r="E1467" s="53">
        <f t="shared" ref="E1467" si="178">VLOOKUP(D1467,A:B,2,0)</f>
        <v>293.38601616760172</v>
      </c>
      <c r="F1467" s="55">
        <f t="shared" ref="F1467" si="179">VLOOKUP(D1467,A:C,3,0)</f>
        <v>35878.82</v>
      </c>
      <c r="G1467" s="17"/>
      <c r="H1467" s="66">
        <f t="shared" si="176"/>
        <v>45625</v>
      </c>
      <c r="I1467" s="76">
        <f t="shared" si="166"/>
        <v>6.4785001059712632E-2</v>
      </c>
      <c r="J1467" s="76">
        <f t="shared" si="167"/>
        <v>0.12286051620969474</v>
      </c>
      <c r="K1467" s="77">
        <f t="shared" si="175"/>
        <v>0</v>
      </c>
    </row>
    <row r="1468" spans="1:11">
      <c r="A1468" s="51">
        <v>41975</v>
      </c>
      <c r="B1468" s="52">
        <v>156.64547947828751</v>
      </c>
      <c r="C1468" s="53">
        <v>11219.98</v>
      </c>
      <c r="D1468" s="54"/>
      <c r="E1468" s="53"/>
      <c r="F1468" s="55"/>
      <c r="H1468" s="2"/>
      <c r="I1468" s="23"/>
      <c r="J1468" s="24"/>
      <c r="K1468" s="14"/>
    </row>
    <row r="1469" spans="1:11">
      <c r="A1469" s="51">
        <v>41976</v>
      </c>
      <c r="B1469" s="52">
        <v>156.6822911659649</v>
      </c>
      <c r="C1469" s="53">
        <v>11237.05</v>
      </c>
      <c r="D1469" s="54"/>
      <c r="E1469" s="53"/>
      <c r="F1469" s="55"/>
      <c r="H1469" s="2"/>
      <c r="I1469" s="23"/>
      <c r="J1469" s="24"/>
      <c r="K1469" s="14"/>
    </row>
    <row r="1470" spans="1:11">
      <c r="A1470" s="51">
        <v>41977</v>
      </c>
      <c r="B1470" s="52">
        <v>156.7181714106419</v>
      </c>
      <c r="C1470" s="53">
        <v>11272.28</v>
      </c>
      <c r="D1470" s="54"/>
      <c r="E1470" s="53"/>
      <c r="F1470" s="55"/>
      <c r="H1470" s="2"/>
      <c r="I1470" s="23"/>
      <c r="J1470" s="24"/>
      <c r="K1470" s="14"/>
    </row>
    <row r="1471" spans="1:11">
      <c r="A1471" s="51">
        <v>41978</v>
      </c>
      <c r="B1471" s="52">
        <v>156.75562705360906</v>
      </c>
      <c r="C1471" s="53">
        <v>11237.89</v>
      </c>
      <c r="D1471" s="54"/>
      <c r="E1471" s="53"/>
      <c r="F1471" s="55"/>
      <c r="H1471" s="2"/>
      <c r="I1471" s="23"/>
      <c r="J1471" s="24"/>
      <c r="K1471" s="14"/>
    </row>
    <row r="1472" spans="1:11">
      <c r="A1472" s="51">
        <v>41981</v>
      </c>
      <c r="B1472" s="52">
        <v>156.86284790251372</v>
      </c>
      <c r="C1472" s="53">
        <v>11106.22</v>
      </c>
      <c r="D1472" s="54"/>
      <c r="E1472" s="53"/>
      <c r="F1472" s="55"/>
      <c r="H1472" s="2"/>
      <c r="I1472" s="23"/>
      <c r="J1472" s="24"/>
      <c r="K1472" s="14"/>
    </row>
    <row r="1473" spans="1:11">
      <c r="A1473" s="51">
        <v>41982</v>
      </c>
      <c r="B1473" s="52">
        <v>156.89845576898759</v>
      </c>
      <c r="C1473" s="53">
        <v>10977.83</v>
      </c>
      <c r="D1473" s="54"/>
      <c r="E1473" s="53"/>
      <c r="F1473" s="55"/>
      <c r="H1473" s="2"/>
      <c r="I1473" s="23"/>
      <c r="J1473" s="24"/>
      <c r="K1473" s="14"/>
    </row>
    <row r="1474" spans="1:11">
      <c r="A1474" s="51">
        <v>41983</v>
      </c>
      <c r="B1474" s="52">
        <v>156.93501310918174</v>
      </c>
      <c r="C1474" s="53">
        <v>10997.53</v>
      </c>
      <c r="D1474" s="54"/>
      <c r="E1474" s="53"/>
      <c r="F1474" s="55"/>
      <c r="H1474" s="2"/>
      <c r="I1474" s="23"/>
      <c r="J1474" s="24"/>
      <c r="K1474" s="14"/>
    </row>
    <row r="1475" spans="1:11">
      <c r="A1475" s="51">
        <v>41984</v>
      </c>
      <c r="B1475" s="52">
        <v>156.97110816219686</v>
      </c>
      <c r="C1475" s="53">
        <v>10914.91</v>
      </c>
      <c r="D1475" s="54"/>
      <c r="E1475" s="53"/>
      <c r="F1475" s="55"/>
      <c r="H1475" s="2"/>
      <c r="I1475" s="23"/>
      <c r="J1475" s="24"/>
      <c r="K1475" s="14"/>
    </row>
    <row r="1476" spans="1:11">
      <c r="A1476" s="51">
        <v>41985</v>
      </c>
      <c r="B1476" s="52">
        <v>157.00752545929049</v>
      </c>
      <c r="C1476" s="53">
        <v>10824.36</v>
      </c>
      <c r="D1476" s="54"/>
      <c r="E1476" s="53"/>
      <c r="F1476" s="55"/>
      <c r="H1476" s="2"/>
      <c r="I1476" s="23"/>
      <c r="J1476" s="24"/>
      <c r="K1476" s="14"/>
    </row>
    <row r="1477" spans="1:11">
      <c r="A1477" s="51">
        <v>41988</v>
      </c>
      <c r="B1477" s="52">
        <v>157.11350553897552</v>
      </c>
      <c r="C1477" s="53">
        <v>10818.45</v>
      </c>
      <c r="D1477" s="54"/>
      <c r="E1477" s="53"/>
      <c r="F1477" s="55"/>
      <c r="H1477" s="2"/>
      <c r="I1477" s="23"/>
      <c r="J1477" s="24"/>
      <c r="K1477" s="14"/>
    </row>
    <row r="1478" spans="1:11">
      <c r="A1478" s="51">
        <v>41989</v>
      </c>
      <c r="B1478" s="52">
        <v>157.14508535358883</v>
      </c>
      <c r="C1478" s="53">
        <v>10620.96</v>
      </c>
      <c r="D1478" s="54"/>
      <c r="E1478" s="53"/>
      <c r="F1478" s="55"/>
      <c r="H1478" s="2"/>
      <c r="I1478" s="23"/>
      <c r="J1478" s="24"/>
      <c r="K1478" s="14"/>
    </row>
    <row r="1479" spans="1:11">
      <c r="A1479" s="51">
        <v>41990</v>
      </c>
      <c r="B1479" s="52">
        <v>157.17855725676915</v>
      </c>
      <c r="C1479" s="53">
        <v>10571.25</v>
      </c>
      <c r="D1479" s="54"/>
      <c r="E1479" s="53"/>
      <c r="F1479" s="55"/>
      <c r="H1479" s="2"/>
      <c r="I1479" s="23"/>
      <c r="J1479" s="24"/>
      <c r="K1479" s="14"/>
    </row>
    <row r="1480" spans="1:11">
      <c r="A1480" s="51">
        <v>41991</v>
      </c>
      <c r="B1480" s="52">
        <v>157.22256725280107</v>
      </c>
      <c r="C1480" s="53">
        <v>10741.73</v>
      </c>
      <c r="D1480" s="54"/>
      <c r="E1480" s="53"/>
      <c r="F1480" s="55"/>
      <c r="H1480" s="2"/>
      <c r="I1480" s="23"/>
      <c r="J1480" s="24"/>
      <c r="K1480" s="14"/>
    </row>
    <row r="1481" spans="1:11">
      <c r="A1481" s="51">
        <v>41992</v>
      </c>
      <c r="B1481" s="52">
        <v>157.25935733353825</v>
      </c>
      <c r="C1481" s="53">
        <v>10828.45</v>
      </c>
      <c r="D1481" s="54"/>
      <c r="E1481" s="53"/>
      <c r="F1481" s="55"/>
      <c r="H1481" s="2"/>
      <c r="I1481" s="23"/>
      <c r="J1481" s="24"/>
      <c r="K1481" s="14"/>
    </row>
    <row r="1482" spans="1:11">
      <c r="A1482" s="51">
        <v>41995</v>
      </c>
      <c r="B1482" s="52">
        <v>157.34852338914635</v>
      </c>
      <c r="C1482" s="53">
        <v>10958.56</v>
      </c>
      <c r="D1482" s="54"/>
      <c r="E1482" s="53"/>
      <c r="F1482" s="55"/>
      <c r="H1482" s="2"/>
      <c r="I1482" s="23"/>
      <c r="J1482" s="24"/>
      <c r="K1482" s="14"/>
    </row>
    <row r="1483" spans="1:11">
      <c r="A1483" s="51">
        <v>41996</v>
      </c>
      <c r="B1483" s="52">
        <v>157.38455620100248</v>
      </c>
      <c r="C1483" s="53">
        <v>10883.52</v>
      </c>
      <c r="D1483" s="54"/>
      <c r="E1483" s="53"/>
      <c r="F1483" s="55"/>
      <c r="H1483" s="2"/>
      <c r="I1483" s="23"/>
      <c r="J1483" s="24"/>
      <c r="K1483" s="14"/>
    </row>
    <row r="1484" spans="1:11">
      <c r="A1484" s="51">
        <v>41997</v>
      </c>
      <c r="B1484" s="52">
        <v>157.42201372537832</v>
      </c>
      <c r="C1484" s="53">
        <v>10761.16</v>
      </c>
      <c r="D1484" s="54"/>
      <c r="E1484" s="53"/>
      <c r="F1484" s="55"/>
      <c r="H1484" s="2"/>
      <c r="I1484" s="23"/>
      <c r="J1484" s="24"/>
      <c r="K1484" s="14"/>
    </row>
    <row r="1485" spans="1:11">
      <c r="A1485" s="51">
        <v>41999</v>
      </c>
      <c r="B1485" s="52">
        <v>157.48907550322534</v>
      </c>
      <c r="C1485" s="53">
        <v>10796.22</v>
      </c>
      <c r="D1485" s="54"/>
      <c r="E1485" s="53"/>
      <c r="F1485" s="55"/>
      <c r="H1485" s="2"/>
      <c r="I1485" s="23"/>
      <c r="J1485" s="24"/>
      <c r="K1485" s="14"/>
    </row>
    <row r="1486" spans="1:11">
      <c r="A1486" s="51">
        <v>42002</v>
      </c>
      <c r="B1486" s="52">
        <v>157.6005777686816</v>
      </c>
      <c r="C1486" s="53">
        <v>10856.23</v>
      </c>
      <c r="D1486" s="54"/>
      <c r="E1486" s="53"/>
      <c r="F1486" s="55"/>
      <c r="H1486" s="2"/>
      <c r="I1486" s="23"/>
      <c r="J1486" s="24"/>
      <c r="K1486" s="14"/>
    </row>
    <row r="1487" spans="1:11">
      <c r="A1487" s="51">
        <v>42003</v>
      </c>
      <c r="B1487" s="52">
        <v>157.64675473796785</v>
      </c>
      <c r="C1487" s="53">
        <v>10858.82</v>
      </c>
      <c r="D1487" s="54"/>
      <c r="E1487" s="53"/>
      <c r="F1487" s="55"/>
      <c r="H1487" s="2"/>
      <c r="I1487" s="23"/>
      <c r="J1487" s="24"/>
      <c r="K1487" s="14"/>
    </row>
    <row r="1488" spans="1:11">
      <c r="A1488" s="51">
        <v>42004</v>
      </c>
      <c r="B1488" s="52">
        <v>157.68206761102917</v>
      </c>
      <c r="C1488" s="53">
        <v>10904.18</v>
      </c>
      <c r="D1488" s="54"/>
      <c r="E1488" s="53"/>
      <c r="F1488" s="55"/>
      <c r="H1488" s="2"/>
      <c r="I1488" s="23"/>
      <c r="J1488" s="24"/>
      <c r="K1488" s="14"/>
    </row>
    <row r="1489" spans="1:11">
      <c r="A1489" s="51">
        <v>42005</v>
      </c>
      <c r="B1489" s="52">
        <v>157.72196117413478</v>
      </c>
      <c r="C1489" s="53">
        <v>10905.87</v>
      </c>
      <c r="D1489" s="54"/>
      <c r="E1489" s="53"/>
      <c r="F1489" s="55"/>
      <c r="H1489" s="2"/>
      <c r="I1489" s="23"/>
      <c r="J1489" s="24"/>
      <c r="K1489" s="14"/>
    </row>
    <row r="1490" spans="1:11">
      <c r="A1490" s="51">
        <v>42006</v>
      </c>
      <c r="B1490" s="52">
        <v>157.7590258350107</v>
      </c>
      <c r="C1490" s="53">
        <v>11052.57</v>
      </c>
      <c r="D1490" s="54"/>
      <c r="E1490" s="53"/>
      <c r="F1490" s="55"/>
      <c r="H1490" s="2"/>
      <c r="I1490" s="23"/>
      <c r="J1490" s="24"/>
      <c r="K1490" s="14"/>
    </row>
    <row r="1491" spans="1:11">
      <c r="A1491" s="51">
        <v>42009</v>
      </c>
      <c r="B1491" s="52">
        <v>157.86456662329434</v>
      </c>
      <c r="C1491" s="53">
        <v>11030.18</v>
      </c>
      <c r="D1491" s="54"/>
      <c r="E1491" s="53"/>
      <c r="F1491" s="55"/>
      <c r="H1491" s="2"/>
      <c r="I1491" s="23"/>
      <c r="J1491" s="24"/>
      <c r="K1491" s="14"/>
    </row>
    <row r="1492" spans="1:11">
      <c r="A1492" s="51">
        <v>42010</v>
      </c>
      <c r="B1492" s="52">
        <v>157.89787604685185</v>
      </c>
      <c r="C1492" s="53">
        <v>10699.62</v>
      </c>
      <c r="D1492" s="54"/>
      <c r="E1492" s="53"/>
      <c r="F1492" s="55"/>
      <c r="H1492" s="2"/>
      <c r="I1492" s="23"/>
      <c r="J1492" s="24"/>
      <c r="K1492" s="14"/>
    </row>
    <row r="1493" spans="1:11">
      <c r="A1493" s="51">
        <v>42011</v>
      </c>
      <c r="B1493" s="52">
        <v>157.93087670294562</v>
      </c>
      <c r="C1493" s="53">
        <v>10666.38</v>
      </c>
      <c r="D1493" s="54"/>
      <c r="E1493" s="53"/>
      <c r="F1493" s="55"/>
      <c r="H1493" s="2"/>
      <c r="I1493" s="23"/>
      <c r="J1493" s="24"/>
      <c r="K1493" s="14"/>
    </row>
    <row r="1494" spans="1:11">
      <c r="A1494" s="51">
        <v>42012</v>
      </c>
      <c r="B1494" s="52">
        <v>157.96688494283387</v>
      </c>
      <c r="C1494" s="53">
        <v>10840.84</v>
      </c>
      <c r="D1494" s="54"/>
      <c r="E1494" s="53"/>
      <c r="F1494" s="55"/>
      <c r="H1494" s="2"/>
      <c r="I1494" s="23"/>
      <c r="J1494" s="24"/>
      <c r="K1494" s="14"/>
    </row>
    <row r="1495" spans="1:11">
      <c r="A1495" s="51">
        <v>42013</v>
      </c>
      <c r="B1495" s="52">
        <v>158.00305935948577</v>
      </c>
      <c r="C1495" s="53">
        <v>10906.56</v>
      </c>
      <c r="D1495" s="54"/>
      <c r="E1495" s="53"/>
      <c r="F1495" s="55"/>
      <c r="H1495" s="2"/>
      <c r="I1495" s="23"/>
      <c r="J1495" s="24"/>
      <c r="K1495" s="14"/>
    </row>
    <row r="1496" spans="1:11">
      <c r="A1496" s="51">
        <v>42016</v>
      </c>
      <c r="B1496" s="52">
        <v>158.11065944290957</v>
      </c>
      <c r="C1496" s="53">
        <v>10957.22</v>
      </c>
      <c r="D1496" s="54"/>
      <c r="E1496" s="53"/>
      <c r="F1496" s="55"/>
      <c r="H1496" s="2"/>
      <c r="I1496" s="23"/>
      <c r="J1496" s="24"/>
      <c r="K1496" s="14"/>
    </row>
    <row r="1497" spans="1:11">
      <c r="A1497" s="51">
        <v>42017</v>
      </c>
      <c r="B1497" s="52">
        <v>158.14734111590033</v>
      </c>
      <c r="C1497" s="53">
        <v>10926.16</v>
      </c>
      <c r="D1497" s="54"/>
      <c r="E1497" s="53"/>
      <c r="F1497" s="55"/>
      <c r="H1497" s="2"/>
      <c r="I1497" s="23"/>
      <c r="J1497" s="24"/>
      <c r="K1497" s="14"/>
    </row>
    <row r="1498" spans="1:11">
      <c r="A1498" s="51">
        <v>42018</v>
      </c>
      <c r="B1498" s="52">
        <v>158.1827661203103</v>
      </c>
      <c r="C1498" s="53">
        <v>10897.36</v>
      </c>
      <c r="D1498" s="54"/>
      <c r="E1498" s="53"/>
      <c r="F1498" s="55"/>
      <c r="H1498" s="2"/>
      <c r="I1498" s="23"/>
      <c r="J1498" s="24"/>
      <c r="K1498" s="14"/>
    </row>
    <row r="1499" spans="1:11">
      <c r="A1499" s="51">
        <v>42019</v>
      </c>
      <c r="B1499" s="52">
        <v>158.23322642270267</v>
      </c>
      <c r="C1499" s="53">
        <v>11182.52</v>
      </c>
      <c r="D1499" s="54"/>
      <c r="E1499" s="53"/>
      <c r="F1499" s="55"/>
      <c r="H1499" s="2"/>
      <c r="I1499" s="23"/>
      <c r="J1499" s="24"/>
      <c r="K1499" s="14"/>
    </row>
    <row r="1500" spans="1:11">
      <c r="A1500" s="51">
        <v>42020</v>
      </c>
      <c r="B1500" s="52">
        <v>158.26882889864777</v>
      </c>
      <c r="C1500" s="53">
        <v>11208.42</v>
      </c>
      <c r="D1500" s="54"/>
      <c r="E1500" s="53"/>
      <c r="F1500" s="55"/>
      <c r="H1500" s="2"/>
      <c r="I1500" s="23"/>
      <c r="J1500" s="24"/>
      <c r="K1500" s="14"/>
    </row>
    <row r="1501" spans="1:11">
      <c r="A1501" s="51">
        <v>42023</v>
      </c>
      <c r="B1501" s="52">
        <v>158.37471074518098</v>
      </c>
      <c r="C1501" s="53">
        <v>11257.01</v>
      </c>
      <c r="D1501" s="54"/>
      <c r="E1501" s="53"/>
      <c r="F1501" s="55"/>
      <c r="H1501" s="2"/>
      <c r="I1501" s="23"/>
      <c r="J1501" s="24"/>
      <c r="K1501" s="14"/>
    </row>
    <row r="1502" spans="1:11">
      <c r="A1502" s="51">
        <v>42024</v>
      </c>
      <c r="B1502" s="52">
        <v>158.40923643212344</v>
      </c>
      <c r="C1502" s="53">
        <v>11447.77</v>
      </c>
      <c r="D1502" s="54"/>
      <c r="E1502" s="53"/>
      <c r="F1502" s="55"/>
      <c r="H1502" s="2"/>
      <c r="I1502" s="23"/>
      <c r="J1502" s="24"/>
      <c r="K1502" s="14"/>
    </row>
    <row r="1503" spans="1:11">
      <c r="A1503" s="51">
        <v>42025</v>
      </c>
      <c r="B1503" s="52">
        <v>158.44408646413851</v>
      </c>
      <c r="C1503" s="53">
        <v>11492.4</v>
      </c>
      <c r="D1503" s="54"/>
      <c r="E1503" s="53"/>
      <c r="F1503" s="55"/>
      <c r="H1503" s="2"/>
      <c r="I1503" s="23"/>
      <c r="J1503" s="24"/>
      <c r="K1503" s="14"/>
    </row>
    <row r="1504" spans="1:11">
      <c r="A1504" s="51">
        <v>42026</v>
      </c>
      <c r="B1504" s="52">
        <v>158.48227148897635</v>
      </c>
      <c r="C1504" s="53">
        <v>11535.32</v>
      </c>
      <c r="D1504" s="54"/>
      <c r="E1504" s="53"/>
      <c r="F1504" s="55"/>
      <c r="H1504" s="2"/>
      <c r="I1504" s="23"/>
      <c r="J1504" s="24"/>
      <c r="K1504" s="14"/>
    </row>
    <row r="1505" spans="1:11">
      <c r="A1505" s="51">
        <v>42027</v>
      </c>
      <c r="B1505" s="52">
        <v>158.5177715177899</v>
      </c>
      <c r="C1505" s="53">
        <v>11633.06</v>
      </c>
      <c r="D1505" s="54"/>
      <c r="E1505" s="53"/>
      <c r="F1505" s="55"/>
      <c r="H1505" s="2"/>
      <c r="I1505" s="23"/>
      <c r="J1505" s="24"/>
      <c r="K1505" s="14"/>
    </row>
    <row r="1506" spans="1:11">
      <c r="A1506" s="51">
        <v>42031</v>
      </c>
      <c r="B1506" s="52">
        <v>158.6585352988977</v>
      </c>
      <c r="C1506" s="53">
        <v>11732.39</v>
      </c>
      <c r="D1506" s="54"/>
      <c r="E1506" s="53"/>
      <c r="F1506" s="55"/>
      <c r="H1506" s="2"/>
      <c r="I1506" s="23"/>
      <c r="J1506" s="24"/>
      <c r="K1506" s="14"/>
    </row>
    <row r="1507" spans="1:11">
      <c r="A1507" s="51">
        <v>42032</v>
      </c>
      <c r="B1507" s="52">
        <v>158.69344017666347</v>
      </c>
      <c r="C1507" s="53">
        <v>11737.42</v>
      </c>
      <c r="D1507" s="54"/>
      <c r="E1507" s="53"/>
      <c r="F1507" s="55"/>
      <c r="H1507" s="2"/>
      <c r="I1507" s="23"/>
      <c r="J1507" s="24"/>
      <c r="K1507" s="14"/>
    </row>
    <row r="1508" spans="1:11">
      <c r="A1508" s="51">
        <v>42033</v>
      </c>
      <c r="B1508" s="52">
        <v>158.73200268262639</v>
      </c>
      <c r="C1508" s="53">
        <v>11787.53</v>
      </c>
      <c r="D1508" s="54"/>
      <c r="E1508" s="53"/>
      <c r="F1508" s="55"/>
      <c r="H1508" s="2"/>
      <c r="I1508" s="23"/>
      <c r="J1508" s="24"/>
      <c r="K1508" s="14"/>
    </row>
    <row r="1509" spans="1:11">
      <c r="A1509" s="51">
        <v>42034</v>
      </c>
      <c r="B1509" s="52">
        <v>158.76406654716828</v>
      </c>
      <c r="C1509" s="53">
        <v>11598.64</v>
      </c>
      <c r="D1509" s="54"/>
      <c r="E1509" s="53"/>
      <c r="F1509" s="55"/>
      <c r="H1509" s="2"/>
      <c r="I1509" s="23"/>
      <c r="J1509" s="24"/>
      <c r="K1509" s="14"/>
    </row>
    <row r="1510" spans="1:11">
      <c r="A1510" s="51">
        <v>42037</v>
      </c>
      <c r="B1510" s="52">
        <v>158.8721848764869</v>
      </c>
      <c r="C1510" s="53">
        <v>11583.49</v>
      </c>
      <c r="D1510" s="54"/>
      <c r="E1510" s="53"/>
      <c r="F1510" s="55"/>
      <c r="H1510" s="2"/>
      <c r="I1510" s="23"/>
      <c r="J1510" s="24"/>
      <c r="K1510" s="14"/>
    </row>
    <row r="1511" spans="1:11">
      <c r="A1511" s="51">
        <v>42038</v>
      </c>
      <c r="B1511" s="52">
        <v>158.91222066707576</v>
      </c>
      <c r="C1511" s="53">
        <v>11529.72</v>
      </c>
      <c r="D1511" s="54"/>
      <c r="E1511" s="53"/>
      <c r="F1511" s="55"/>
      <c r="H1511" s="2"/>
      <c r="I1511" s="23"/>
      <c r="J1511" s="24"/>
      <c r="K1511" s="14"/>
    </row>
    <row r="1512" spans="1:11">
      <c r="A1512" s="51">
        <v>42039</v>
      </c>
      <c r="B1512" s="52">
        <v>158.94749918006383</v>
      </c>
      <c r="C1512" s="53">
        <v>11487.57</v>
      </c>
      <c r="D1512" s="54"/>
      <c r="E1512" s="53"/>
      <c r="F1512" s="55"/>
      <c r="H1512" s="2"/>
      <c r="I1512" s="23"/>
      <c r="J1512" s="24"/>
      <c r="K1512" s="14"/>
    </row>
    <row r="1513" spans="1:11">
      <c r="A1513" s="51">
        <v>42040</v>
      </c>
      <c r="B1513" s="52">
        <v>158.9835802623777</v>
      </c>
      <c r="C1513" s="53">
        <v>11471.77</v>
      </c>
      <c r="D1513" s="54"/>
      <c r="E1513" s="53"/>
      <c r="F1513" s="55"/>
      <c r="H1513" s="2"/>
      <c r="I1513" s="23"/>
      <c r="J1513" s="24"/>
      <c r="K1513" s="14"/>
    </row>
    <row r="1514" spans="1:11">
      <c r="A1514" s="51">
        <v>42041</v>
      </c>
      <c r="B1514" s="52">
        <v>159.01124340534335</v>
      </c>
      <c r="C1514" s="53">
        <v>11405.06</v>
      </c>
      <c r="D1514" s="54"/>
      <c r="E1514" s="53"/>
      <c r="F1514" s="55"/>
      <c r="H1514" s="2"/>
      <c r="I1514" s="23"/>
      <c r="J1514" s="24"/>
      <c r="K1514" s="14"/>
    </row>
    <row r="1515" spans="1:11">
      <c r="A1515" s="51">
        <v>42044</v>
      </c>
      <c r="B1515" s="52">
        <v>159.10331091527507</v>
      </c>
      <c r="C1515" s="53">
        <v>11227.7</v>
      </c>
      <c r="D1515" s="54"/>
      <c r="E1515" s="53"/>
      <c r="F1515" s="55"/>
      <c r="H1515" s="2"/>
      <c r="I1515" s="23"/>
      <c r="J1515" s="24"/>
      <c r="K1515" s="14"/>
    </row>
    <row r="1516" spans="1:11">
      <c r="A1516" s="51">
        <v>42045</v>
      </c>
      <c r="B1516" s="52">
        <v>159.13990467678559</v>
      </c>
      <c r="C1516" s="53">
        <v>11279.29</v>
      </c>
      <c r="D1516" s="54"/>
      <c r="E1516" s="53"/>
      <c r="F1516" s="55"/>
      <c r="H1516" s="2"/>
      <c r="I1516" s="23"/>
      <c r="J1516" s="24"/>
      <c r="K1516" s="14"/>
    </row>
    <row r="1517" spans="1:11">
      <c r="A1517" s="51">
        <v>42046</v>
      </c>
      <c r="B1517" s="52">
        <v>159.16759502019934</v>
      </c>
      <c r="C1517" s="53">
        <v>11360.75</v>
      </c>
      <c r="D1517" s="54"/>
      <c r="E1517" s="53"/>
      <c r="F1517" s="55"/>
      <c r="H1517" s="2"/>
      <c r="I1517" s="23"/>
      <c r="J1517" s="24"/>
      <c r="K1517" s="14"/>
    </row>
    <row r="1518" spans="1:11">
      <c r="A1518" s="51">
        <v>42047</v>
      </c>
      <c r="B1518" s="52">
        <v>159.19481267894778</v>
      </c>
      <c r="C1518" s="53">
        <v>11471.52</v>
      </c>
      <c r="D1518" s="54"/>
      <c r="E1518" s="53"/>
      <c r="F1518" s="55"/>
      <c r="H1518" s="2"/>
      <c r="I1518" s="23"/>
      <c r="J1518" s="24"/>
      <c r="K1518" s="14"/>
    </row>
    <row r="1519" spans="1:11">
      <c r="A1519" s="51">
        <v>42048</v>
      </c>
      <c r="B1519" s="52">
        <v>159.23238265474001</v>
      </c>
      <c r="C1519" s="53">
        <v>11595.25</v>
      </c>
      <c r="D1519" s="54"/>
      <c r="E1519" s="53"/>
      <c r="F1519" s="55"/>
      <c r="H1519" s="2"/>
      <c r="I1519" s="23"/>
      <c r="J1519" s="24"/>
      <c r="K1519" s="14"/>
    </row>
    <row r="1520" spans="1:11">
      <c r="A1520" s="51">
        <v>42051</v>
      </c>
      <c r="B1520" s="52">
        <v>159.34750766739938</v>
      </c>
      <c r="C1520" s="53">
        <v>11600.46</v>
      </c>
      <c r="D1520" s="54"/>
      <c r="E1520" s="53"/>
      <c r="F1520" s="55"/>
      <c r="H1520" s="2"/>
      <c r="I1520" s="23"/>
      <c r="J1520" s="24"/>
      <c r="K1520" s="14"/>
    </row>
    <row r="1521" spans="1:11">
      <c r="A1521" s="51">
        <v>42053</v>
      </c>
      <c r="B1521" s="52">
        <v>159.41921404584971</v>
      </c>
      <c r="C1521" s="53">
        <v>11680.18</v>
      </c>
      <c r="D1521" s="54"/>
      <c r="E1521" s="53"/>
      <c r="F1521" s="55"/>
      <c r="H1521" s="2"/>
      <c r="I1521" s="23"/>
      <c r="J1521" s="24"/>
      <c r="K1521" s="14"/>
    </row>
    <row r="1522" spans="1:11">
      <c r="A1522" s="51">
        <v>42054</v>
      </c>
      <c r="B1522" s="52">
        <v>159.45795291486286</v>
      </c>
      <c r="C1522" s="53">
        <v>11714.65</v>
      </c>
      <c r="D1522" s="54"/>
      <c r="E1522" s="53"/>
      <c r="F1522" s="55"/>
      <c r="H1522" s="2"/>
      <c r="I1522" s="23"/>
      <c r="J1522" s="24"/>
      <c r="K1522" s="14"/>
    </row>
    <row r="1523" spans="1:11">
      <c r="A1523" s="51">
        <v>42055</v>
      </c>
      <c r="B1523" s="52">
        <v>159.50132547805572</v>
      </c>
      <c r="C1523" s="53">
        <v>11633.41</v>
      </c>
      <c r="D1523" s="54"/>
      <c r="E1523" s="53"/>
      <c r="F1523" s="55"/>
      <c r="H1523" s="2"/>
      <c r="I1523" s="23"/>
      <c r="J1523" s="24"/>
      <c r="K1523" s="14"/>
    </row>
    <row r="1524" spans="1:11">
      <c r="A1524" s="51">
        <v>42058</v>
      </c>
      <c r="B1524" s="52">
        <v>159.64009163122162</v>
      </c>
      <c r="C1524" s="53">
        <v>11529.79</v>
      </c>
      <c r="D1524" s="54"/>
      <c r="E1524" s="53"/>
      <c r="F1524" s="55"/>
      <c r="H1524" s="2"/>
      <c r="I1524" s="23"/>
      <c r="J1524" s="24"/>
      <c r="K1524" s="14"/>
    </row>
    <row r="1525" spans="1:11">
      <c r="A1525" s="51">
        <v>42059</v>
      </c>
      <c r="B1525" s="52">
        <v>159.67473353110557</v>
      </c>
      <c r="C1525" s="53">
        <v>11539.22</v>
      </c>
      <c r="D1525" s="54"/>
      <c r="E1525" s="53"/>
      <c r="F1525" s="55"/>
      <c r="H1525" s="2"/>
      <c r="I1525" s="23"/>
      <c r="J1525" s="24"/>
      <c r="K1525" s="14"/>
    </row>
    <row r="1526" spans="1:11">
      <c r="A1526" s="51">
        <v>42060</v>
      </c>
      <c r="B1526" s="52">
        <v>159.71816505862606</v>
      </c>
      <c r="C1526" s="53">
        <v>11546.02</v>
      </c>
      <c r="D1526" s="54"/>
      <c r="E1526" s="53"/>
      <c r="F1526" s="55"/>
      <c r="H1526" s="2"/>
      <c r="I1526" s="23"/>
      <c r="J1526" s="24"/>
      <c r="K1526" s="14"/>
    </row>
    <row r="1527" spans="1:11">
      <c r="A1527" s="51">
        <v>42061</v>
      </c>
      <c r="B1527" s="52">
        <v>159.75521967291965</v>
      </c>
      <c r="C1527" s="53">
        <v>11436.2</v>
      </c>
      <c r="D1527" s="54"/>
      <c r="E1527" s="53"/>
      <c r="F1527" s="55"/>
      <c r="H1527" s="2"/>
      <c r="I1527" s="23"/>
      <c r="J1527" s="24"/>
      <c r="K1527" s="14"/>
    </row>
    <row r="1528" spans="1:11">
      <c r="A1528" s="51">
        <v>42062</v>
      </c>
      <c r="B1528" s="52">
        <v>159.79132435256574</v>
      </c>
      <c r="C1528" s="53">
        <v>11647.9</v>
      </c>
      <c r="D1528" s="54"/>
      <c r="E1528" s="53"/>
      <c r="F1528" s="55"/>
      <c r="H1528" s="2"/>
      <c r="I1528" s="23"/>
      <c r="J1528" s="24"/>
      <c r="K1528" s="14"/>
    </row>
    <row r="1529" spans="1:11">
      <c r="A1529" s="51">
        <v>42063</v>
      </c>
      <c r="B1529" s="52">
        <v>159.82791656584249</v>
      </c>
      <c r="C1529" s="53">
        <v>11723.28</v>
      </c>
      <c r="D1529" s="54"/>
      <c r="E1529" s="53"/>
      <c r="F1529" s="55"/>
      <c r="H1529" s="2"/>
      <c r="I1529" s="23"/>
      <c r="J1529" s="24"/>
      <c r="K1529" s="14"/>
    </row>
    <row r="1530" spans="1:11">
      <c r="A1530" s="51">
        <v>42065</v>
      </c>
      <c r="B1530" s="52">
        <v>159.89760153746522</v>
      </c>
      <c r="C1530" s="53">
        <v>11796.73</v>
      </c>
      <c r="D1530" s="54"/>
      <c r="E1530" s="53"/>
      <c r="F1530" s="55"/>
      <c r="H1530" s="2"/>
      <c r="I1530" s="23"/>
      <c r="J1530" s="24"/>
      <c r="K1530" s="14"/>
    </row>
    <row r="1531" spans="1:11">
      <c r="A1531" s="51">
        <v>42066</v>
      </c>
      <c r="B1531" s="52">
        <v>159.93517747382651</v>
      </c>
      <c r="C1531" s="53">
        <v>11856.58</v>
      </c>
      <c r="D1531" s="54"/>
      <c r="E1531" s="53"/>
      <c r="F1531" s="55"/>
      <c r="H1531" s="2"/>
      <c r="I1531" s="23"/>
      <c r="J1531" s="24"/>
      <c r="K1531" s="14"/>
    </row>
    <row r="1532" spans="1:11">
      <c r="A1532" s="51">
        <v>42067</v>
      </c>
      <c r="B1532" s="52">
        <v>160.00187044283308</v>
      </c>
      <c r="C1532" s="53">
        <v>11759.58</v>
      </c>
      <c r="D1532" s="54"/>
      <c r="E1532" s="53"/>
      <c r="F1532" s="55"/>
      <c r="H1532" s="2"/>
      <c r="I1532" s="23"/>
      <c r="J1532" s="24"/>
      <c r="K1532" s="14"/>
    </row>
    <row r="1533" spans="1:11">
      <c r="A1533" s="51">
        <v>42068</v>
      </c>
      <c r="B1533" s="52">
        <v>160.04139090483247</v>
      </c>
      <c r="C1533" s="53">
        <v>11779.43</v>
      </c>
      <c r="D1533" s="54"/>
      <c r="E1533" s="53"/>
      <c r="F1533" s="55"/>
      <c r="H1533" s="2"/>
      <c r="I1533" s="23"/>
      <c r="J1533" s="24"/>
      <c r="K1533" s="14"/>
    </row>
    <row r="1534" spans="1:11">
      <c r="A1534" s="51">
        <v>42072</v>
      </c>
      <c r="B1534" s="52">
        <v>160.18798881890129</v>
      </c>
      <c r="C1534" s="53">
        <v>11541.34</v>
      </c>
      <c r="D1534" s="54"/>
      <c r="E1534" s="53"/>
      <c r="F1534" s="55"/>
      <c r="H1534" s="2"/>
      <c r="I1534" s="23"/>
      <c r="J1534" s="24"/>
      <c r="K1534" s="14"/>
    </row>
    <row r="1535" spans="1:11">
      <c r="A1535" s="51">
        <v>42073</v>
      </c>
      <c r="B1535" s="52">
        <v>160.22082735660916</v>
      </c>
      <c r="C1535" s="53">
        <v>11482.4</v>
      </c>
      <c r="D1535" s="54"/>
      <c r="E1535" s="53"/>
      <c r="F1535" s="55"/>
      <c r="H1535" s="2"/>
      <c r="I1535" s="23"/>
      <c r="J1535" s="24"/>
      <c r="K1535" s="14"/>
    </row>
    <row r="1536" spans="1:11">
      <c r="A1536" s="51">
        <v>42074</v>
      </c>
      <c r="B1536" s="52">
        <v>160.25655660110971</v>
      </c>
      <c r="C1536" s="53">
        <v>11466.5</v>
      </c>
      <c r="D1536" s="54"/>
      <c r="E1536" s="53"/>
      <c r="F1536" s="55"/>
      <c r="H1536" s="2"/>
      <c r="I1536" s="23"/>
      <c r="J1536" s="24"/>
      <c r="K1536" s="14"/>
    </row>
    <row r="1537" spans="1:11">
      <c r="A1537" s="51">
        <v>42075</v>
      </c>
      <c r="B1537" s="52">
        <v>160.29389637879777</v>
      </c>
      <c r="C1537" s="53">
        <v>11567.25</v>
      </c>
      <c r="D1537" s="54"/>
      <c r="E1537" s="53"/>
      <c r="F1537" s="55"/>
      <c r="H1537" s="2"/>
      <c r="I1537" s="23"/>
      <c r="J1537" s="24"/>
      <c r="K1537" s="14"/>
    </row>
    <row r="1538" spans="1:11">
      <c r="A1538" s="51">
        <v>42076</v>
      </c>
      <c r="B1538" s="52">
        <v>160.3307639749649</v>
      </c>
      <c r="C1538" s="53">
        <v>11398.21</v>
      </c>
      <c r="D1538" s="54"/>
      <c r="E1538" s="53"/>
      <c r="F1538" s="55"/>
      <c r="H1538" s="2"/>
      <c r="I1538" s="23"/>
      <c r="J1538" s="24"/>
      <c r="K1538" s="14"/>
    </row>
    <row r="1539" spans="1:11">
      <c r="A1539" s="51">
        <v>42079</v>
      </c>
      <c r="B1539" s="52">
        <v>160.44475914815109</v>
      </c>
      <c r="C1539" s="53">
        <v>11378.97</v>
      </c>
      <c r="D1539" s="54"/>
      <c r="E1539" s="53"/>
      <c r="F1539" s="55"/>
      <c r="H1539" s="2"/>
      <c r="I1539" s="23"/>
      <c r="J1539" s="24"/>
      <c r="K1539" s="14"/>
    </row>
    <row r="1540" spans="1:11">
      <c r="A1540" s="51">
        <v>42080</v>
      </c>
      <c r="B1540" s="52">
        <v>160.4824636665509</v>
      </c>
      <c r="C1540" s="53">
        <v>11497.78</v>
      </c>
      <c r="D1540" s="54"/>
      <c r="E1540" s="53"/>
      <c r="F1540" s="55"/>
      <c r="H1540" s="2"/>
      <c r="I1540" s="23"/>
      <c r="J1540" s="24"/>
      <c r="K1540" s="14"/>
    </row>
    <row r="1541" spans="1:11">
      <c r="A1541" s="51">
        <v>42081</v>
      </c>
      <c r="B1541" s="52">
        <v>160.51889318580319</v>
      </c>
      <c r="C1541" s="53">
        <v>11448.46</v>
      </c>
      <c r="D1541" s="54"/>
      <c r="E1541" s="53"/>
      <c r="F1541" s="55"/>
      <c r="H1541" s="2"/>
      <c r="I1541" s="23"/>
      <c r="J1541" s="24"/>
      <c r="K1541" s="14"/>
    </row>
    <row r="1542" spans="1:11">
      <c r="A1542" s="51">
        <v>42082</v>
      </c>
      <c r="B1542" s="52">
        <v>160.55629408791546</v>
      </c>
      <c r="C1542" s="53">
        <v>11380.91</v>
      </c>
      <c r="D1542" s="54"/>
      <c r="E1542" s="53"/>
      <c r="F1542" s="55"/>
      <c r="H1542" s="2"/>
      <c r="I1542" s="23"/>
      <c r="J1542" s="24"/>
      <c r="K1542" s="14"/>
    </row>
    <row r="1543" spans="1:11">
      <c r="A1543" s="51">
        <v>42083</v>
      </c>
      <c r="B1543" s="52">
        <v>160.59354314814385</v>
      </c>
      <c r="C1543" s="53">
        <v>11304.37</v>
      </c>
      <c r="D1543" s="54"/>
      <c r="E1543" s="53"/>
      <c r="F1543" s="55"/>
      <c r="H1543" s="2"/>
      <c r="I1543" s="23"/>
      <c r="J1543" s="24"/>
      <c r="K1543" s="14"/>
    </row>
    <row r="1544" spans="1:11">
      <c r="A1544" s="51">
        <v>42086</v>
      </c>
      <c r="B1544" s="52">
        <v>160.67833653892609</v>
      </c>
      <c r="C1544" s="53">
        <v>11277.98</v>
      </c>
      <c r="D1544" s="54"/>
      <c r="E1544" s="53"/>
      <c r="F1544" s="55"/>
      <c r="H1544" s="2"/>
      <c r="I1544" s="23"/>
      <c r="J1544" s="24"/>
      <c r="K1544" s="14"/>
    </row>
    <row r="1545" spans="1:11">
      <c r="A1545" s="51">
        <v>42087</v>
      </c>
      <c r="B1545" s="52">
        <v>160.70966881455118</v>
      </c>
      <c r="C1545" s="53">
        <v>11269.62</v>
      </c>
      <c r="D1545" s="54"/>
      <c r="E1545" s="53"/>
      <c r="F1545" s="55"/>
      <c r="H1545" s="2"/>
      <c r="I1545" s="23"/>
      <c r="J1545" s="24"/>
      <c r="K1545" s="14"/>
    </row>
    <row r="1546" spans="1:11">
      <c r="A1546" s="51">
        <v>42088</v>
      </c>
      <c r="B1546" s="52">
        <v>160.74791771572905</v>
      </c>
      <c r="C1546" s="53">
        <v>11254.51</v>
      </c>
      <c r="D1546" s="54"/>
      <c r="E1546" s="53"/>
      <c r="F1546" s="55"/>
      <c r="H1546" s="2"/>
      <c r="I1546" s="23"/>
      <c r="J1546" s="24"/>
      <c r="K1546" s="14"/>
    </row>
    <row r="1547" spans="1:11">
      <c r="A1547" s="51">
        <v>42089</v>
      </c>
      <c r="B1547" s="52">
        <v>160.78778319932255</v>
      </c>
      <c r="C1547" s="53">
        <v>11005.59</v>
      </c>
      <c r="D1547" s="54"/>
      <c r="E1547" s="53"/>
      <c r="F1547" s="55"/>
      <c r="H1547" s="2"/>
      <c r="I1547" s="23"/>
      <c r="J1547" s="24"/>
      <c r="K1547" s="14"/>
    </row>
    <row r="1548" spans="1:11">
      <c r="A1548" s="51">
        <v>42090</v>
      </c>
      <c r="B1548" s="52">
        <v>160.82798014512238</v>
      </c>
      <c r="C1548" s="53">
        <v>11004.63</v>
      </c>
      <c r="D1548" s="54"/>
      <c r="E1548" s="53"/>
      <c r="F1548" s="55"/>
      <c r="H1548" s="2"/>
      <c r="I1548" s="23"/>
      <c r="J1548" s="24"/>
      <c r="K1548" s="14"/>
    </row>
    <row r="1549" spans="1:11">
      <c r="A1549" s="51">
        <v>42093</v>
      </c>
      <c r="B1549" s="52">
        <v>160.94136387112468</v>
      </c>
      <c r="C1549" s="53">
        <v>11203.71</v>
      </c>
      <c r="D1549" s="54"/>
      <c r="E1549" s="53"/>
      <c r="F1549" s="55"/>
      <c r="H1549" s="2"/>
      <c r="I1549" s="23"/>
      <c r="J1549" s="24"/>
      <c r="K1549" s="14"/>
    </row>
    <row r="1550" spans="1:11">
      <c r="A1550" s="51">
        <v>42094</v>
      </c>
      <c r="B1550" s="52">
        <v>161.05788541856737</v>
      </c>
      <c r="C1550" s="53">
        <v>11201.99</v>
      </c>
      <c r="D1550" s="54"/>
      <c r="E1550" s="53"/>
      <c r="F1550" s="55"/>
      <c r="H1550" s="2"/>
      <c r="I1550" s="23"/>
      <c r="J1550" s="24"/>
      <c r="K1550" s="14"/>
    </row>
    <row r="1551" spans="1:11">
      <c r="A1551" s="51">
        <v>42095</v>
      </c>
      <c r="B1551" s="52">
        <v>161.09476767432821</v>
      </c>
      <c r="C1551" s="53">
        <v>11327.63</v>
      </c>
      <c r="D1551" s="54"/>
      <c r="E1551" s="53"/>
      <c r="F1551" s="55"/>
      <c r="H1551" s="2"/>
      <c r="I1551" s="23"/>
      <c r="J1551" s="24"/>
      <c r="K1551" s="14"/>
    </row>
    <row r="1552" spans="1:11">
      <c r="A1552" s="51">
        <v>42100</v>
      </c>
      <c r="B1552" s="52">
        <v>161.38151636078851</v>
      </c>
      <c r="C1552" s="53">
        <v>11424.83</v>
      </c>
      <c r="D1552" s="54"/>
      <c r="E1552" s="53"/>
      <c r="F1552" s="55"/>
      <c r="H1552" s="2"/>
      <c r="I1552" s="23"/>
      <c r="J1552" s="24"/>
      <c r="K1552" s="14"/>
    </row>
    <row r="1553" spans="1:11">
      <c r="A1553" s="51">
        <v>42101</v>
      </c>
      <c r="B1553" s="52">
        <v>161.41330851951159</v>
      </c>
      <c r="C1553" s="53">
        <v>11425.33</v>
      </c>
      <c r="D1553" s="54"/>
      <c r="E1553" s="53"/>
      <c r="F1553" s="55"/>
      <c r="H1553" s="2"/>
      <c r="I1553" s="23"/>
      <c r="J1553" s="24"/>
      <c r="K1553" s="14"/>
    </row>
    <row r="1554" spans="1:11">
      <c r="A1554" s="51">
        <v>42102</v>
      </c>
      <c r="B1554" s="52">
        <v>161.44494552798142</v>
      </c>
      <c r="C1554" s="53">
        <v>11496.74</v>
      </c>
      <c r="D1554" s="54"/>
      <c r="E1554" s="53"/>
      <c r="F1554" s="55"/>
      <c r="H1554" s="2"/>
      <c r="I1554" s="23"/>
      <c r="J1554" s="24"/>
      <c r="K1554" s="14"/>
    </row>
    <row r="1555" spans="1:11">
      <c r="A1555" s="51">
        <v>42103</v>
      </c>
      <c r="B1555" s="52">
        <v>161.47771885192358</v>
      </c>
      <c r="C1555" s="53">
        <v>11581.01</v>
      </c>
      <c r="D1555" s="54"/>
      <c r="E1555" s="53"/>
      <c r="F1555" s="55"/>
      <c r="H1555" s="2"/>
      <c r="I1555" s="23"/>
      <c r="J1555" s="24"/>
      <c r="K1555" s="14"/>
    </row>
    <row r="1556" spans="1:11">
      <c r="A1556" s="51">
        <v>42104</v>
      </c>
      <c r="B1556" s="52">
        <v>161.50904552938087</v>
      </c>
      <c r="C1556" s="53">
        <v>11583.75</v>
      </c>
      <c r="D1556" s="54"/>
      <c r="E1556" s="53"/>
      <c r="F1556" s="55"/>
      <c r="H1556" s="2"/>
      <c r="I1556" s="23"/>
      <c r="J1556" s="24"/>
      <c r="K1556" s="14"/>
    </row>
    <row r="1557" spans="1:11">
      <c r="A1557" s="51">
        <v>42107</v>
      </c>
      <c r="B1557" s="52">
        <v>161.59868304964968</v>
      </c>
      <c r="C1557" s="53">
        <v>11654.49</v>
      </c>
      <c r="D1557" s="54"/>
      <c r="E1557" s="53"/>
      <c r="F1557" s="55"/>
      <c r="H1557" s="2"/>
      <c r="I1557" s="23"/>
      <c r="J1557" s="24"/>
      <c r="K1557" s="14"/>
    </row>
    <row r="1558" spans="1:11">
      <c r="A1558" s="51">
        <v>42109</v>
      </c>
      <c r="B1558" s="52">
        <v>161.67204885175423</v>
      </c>
      <c r="C1558" s="53">
        <v>11543.96</v>
      </c>
      <c r="D1558" s="54"/>
      <c r="E1558" s="53"/>
      <c r="F1558" s="55"/>
      <c r="H1558" s="2"/>
      <c r="I1558" s="23"/>
      <c r="J1558" s="24"/>
      <c r="K1558" s="14"/>
    </row>
    <row r="1559" spans="1:11">
      <c r="A1559" s="51">
        <v>42110</v>
      </c>
      <c r="B1559" s="52">
        <v>161.70244319693836</v>
      </c>
      <c r="C1559" s="53">
        <v>11486.56</v>
      </c>
      <c r="D1559" s="54"/>
      <c r="E1559" s="53"/>
      <c r="F1559" s="55"/>
      <c r="H1559" s="2"/>
      <c r="I1559" s="23"/>
      <c r="J1559" s="24"/>
      <c r="K1559" s="14"/>
    </row>
    <row r="1560" spans="1:11">
      <c r="A1560" s="51">
        <v>42111</v>
      </c>
      <c r="B1560" s="52">
        <v>161.7376943295553</v>
      </c>
      <c r="C1560" s="53">
        <v>11353.68</v>
      </c>
      <c r="D1560" s="54"/>
      <c r="E1560" s="53"/>
      <c r="F1560" s="55"/>
      <c r="H1560" s="2"/>
      <c r="I1560" s="23"/>
      <c r="J1560" s="24"/>
      <c r="K1560" s="14"/>
    </row>
    <row r="1561" spans="1:11">
      <c r="A1561" s="51">
        <v>42114</v>
      </c>
      <c r="B1561" s="52">
        <v>161.83861865081693</v>
      </c>
      <c r="C1561" s="53">
        <v>11145.37</v>
      </c>
      <c r="D1561" s="54"/>
      <c r="E1561" s="53"/>
      <c r="F1561" s="55"/>
      <c r="H1561" s="2"/>
      <c r="I1561" s="23"/>
      <c r="J1561" s="24"/>
      <c r="K1561" s="14"/>
    </row>
    <row r="1562" spans="1:11">
      <c r="A1562" s="51">
        <v>42115</v>
      </c>
      <c r="B1562" s="52">
        <v>161.84363564799509</v>
      </c>
      <c r="C1562" s="53">
        <v>11052.56</v>
      </c>
      <c r="D1562" s="54"/>
      <c r="E1562" s="53"/>
      <c r="F1562" s="55"/>
      <c r="H1562" s="2"/>
      <c r="I1562" s="23"/>
      <c r="J1562" s="24"/>
      <c r="K1562" s="14"/>
    </row>
    <row r="1563" spans="1:11">
      <c r="A1563" s="51">
        <v>42116</v>
      </c>
      <c r="B1563" s="52">
        <v>161.91112444406028</v>
      </c>
      <c r="C1563" s="53">
        <v>11121.12</v>
      </c>
      <c r="D1563" s="54"/>
      <c r="E1563" s="53"/>
      <c r="F1563" s="55"/>
      <c r="H1563" s="2"/>
      <c r="I1563" s="23"/>
      <c r="J1563" s="24"/>
      <c r="K1563" s="14"/>
    </row>
    <row r="1564" spans="1:11">
      <c r="A1564" s="51">
        <v>42117</v>
      </c>
      <c r="B1564" s="52">
        <v>161.94674489143799</v>
      </c>
      <c r="C1564" s="53">
        <v>11079.67</v>
      </c>
      <c r="D1564" s="54"/>
      <c r="E1564" s="53"/>
      <c r="F1564" s="55"/>
      <c r="H1564" s="2"/>
      <c r="I1564" s="23"/>
      <c r="J1564" s="24"/>
      <c r="K1564" s="14"/>
    </row>
    <row r="1565" spans="1:11">
      <c r="A1565" s="51">
        <v>42118</v>
      </c>
      <c r="B1565" s="52">
        <v>161.97945813390606</v>
      </c>
      <c r="C1565" s="53">
        <v>10957.58</v>
      </c>
      <c r="D1565" s="54"/>
      <c r="E1565" s="53"/>
      <c r="F1565" s="55"/>
      <c r="H1565" s="2"/>
      <c r="I1565" s="23"/>
      <c r="J1565" s="24"/>
      <c r="K1565" s="14"/>
    </row>
    <row r="1566" spans="1:11">
      <c r="A1566" s="51">
        <v>42121</v>
      </c>
      <c r="B1566" s="52">
        <v>162.08490676115122</v>
      </c>
      <c r="C1566" s="53">
        <v>10836.88</v>
      </c>
      <c r="D1566" s="54"/>
      <c r="E1566" s="53"/>
      <c r="F1566" s="55"/>
      <c r="H1566" s="2"/>
      <c r="I1566" s="23"/>
      <c r="J1566" s="24"/>
      <c r="K1566" s="14"/>
    </row>
    <row r="1567" spans="1:11">
      <c r="A1567" s="51">
        <v>42122</v>
      </c>
      <c r="B1567" s="52">
        <v>162.11554080852906</v>
      </c>
      <c r="C1567" s="53">
        <v>10931.63</v>
      </c>
      <c r="D1567" s="54"/>
      <c r="E1567" s="53"/>
      <c r="F1567" s="55"/>
      <c r="H1567" s="2"/>
      <c r="I1567" s="23"/>
      <c r="J1567" s="24"/>
      <c r="K1567" s="14"/>
    </row>
    <row r="1568" spans="1:11">
      <c r="A1568" s="51">
        <v>42123</v>
      </c>
      <c r="B1568" s="52">
        <v>162.14780180114997</v>
      </c>
      <c r="C1568" s="53">
        <v>10871.15</v>
      </c>
      <c r="D1568" s="54"/>
      <c r="E1568" s="53"/>
      <c r="F1568" s="55"/>
      <c r="H1568" s="2"/>
      <c r="I1568" s="23"/>
      <c r="J1568" s="24"/>
      <c r="K1568" s="14"/>
    </row>
    <row r="1569" spans="1:11">
      <c r="A1569" s="51">
        <v>42124</v>
      </c>
      <c r="B1569" s="52">
        <v>162.18006921370841</v>
      </c>
      <c r="C1569" s="53">
        <v>10794.27</v>
      </c>
      <c r="D1569" s="54"/>
      <c r="E1569" s="53"/>
      <c r="F1569" s="55"/>
      <c r="H1569" s="2"/>
      <c r="I1569" s="23"/>
      <c r="J1569" s="24"/>
      <c r="K1569" s="14"/>
    </row>
    <row r="1570" spans="1:11">
      <c r="A1570" s="51">
        <v>42128</v>
      </c>
      <c r="B1570" s="52">
        <v>162.32408511517019</v>
      </c>
      <c r="C1570" s="53">
        <v>10992.81</v>
      </c>
      <c r="D1570" s="54"/>
      <c r="E1570" s="53"/>
      <c r="F1570" s="55"/>
      <c r="H1570" s="2"/>
      <c r="I1570" s="23"/>
      <c r="J1570" s="24"/>
      <c r="K1570" s="14"/>
    </row>
    <row r="1571" spans="1:11">
      <c r="A1571" s="51">
        <v>42129</v>
      </c>
      <c r="B1571" s="52">
        <v>162.35411507091652</v>
      </c>
      <c r="C1571" s="53">
        <v>10983.33</v>
      </c>
      <c r="D1571" s="54"/>
      <c r="E1571" s="53"/>
      <c r="F1571" s="55"/>
      <c r="H1571" s="2"/>
      <c r="I1571" s="23"/>
      <c r="J1571" s="24"/>
      <c r="K1571" s="14"/>
    </row>
    <row r="1572" spans="1:11">
      <c r="A1572" s="51">
        <v>42130</v>
      </c>
      <c r="B1572" s="52">
        <v>162.38983297623213</v>
      </c>
      <c r="C1572" s="53">
        <v>10682.81</v>
      </c>
      <c r="D1572" s="54"/>
      <c r="E1572" s="53"/>
      <c r="F1572" s="55"/>
      <c r="H1572" s="2"/>
      <c r="I1572" s="23"/>
      <c r="J1572" s="24"/>
      <c r="K1572" s="14"/>
    </row>
    <row r="1573" spans="1:11">
      <c r="A1573" s="51">
        <v>42131</v>
      </c>
      <c r="B1573" s="52">
        <v>162.4229605021593</v>
      </c>
      <c r="C1573" s="53">
        <v>10630.43</v>
      </c>
      <c r="D1573" s="54"/>
      <c r="E1573" s="53"/>
      <c r="F1573" s="55"/>
      <c r="H1573" s="2"/>
      <c r="I1573" s="23"/>
      <c r="J1573" s="24"/>
      <c r="K1573" s="14"/>
    </row>
    <row r="1574" spans="1:11">
      <c r="A1574" s="51">
        <v>42132</v>
      </c>
      <c r="B1574" s="52">
        <v>162.4591808223513</v>
      </c>
      <c r="C1574" s="53">
        <v>10812.25</v>
      </c>
      <c r="D1574" s="54"/>
      <c r="E1574" s="53"/>
      <c r="F1574" s="55"/>
      <c r="H1574" s="2"/>
      <c r="I1574" s="23"/>
      <c r="J1574" s="24"/>
      <c r="K1574" s="14"/>
    </row>
    <row r="1575" spans="1:11">
      <c r="A1575" s="51">
        <v>42135</v>
      </c>
      <c r="B1575" s="52">
        <v>162.58297471813793</v>
      </c>
      <c r="C1575" s="53">
        <v>10988.82</v>
      </c>
      <c r="D1575" s="54"/>
      <c r="E1575" s="53"/>
      <c r="F1575" s="55"/>
      <c r="H1575" s="2"/>
      <c r="I1575" s="23"/>
      <c r="J1575" s="24"/>
      <c r="K1575" s="14"/>
    </row>
    <row r="1576" spans="1:11">
      <c r="A1576" s="51">
        <v>42136</v>
      </c>
      <c r="B1576" s="52">
        <v>162.62540887453937</v>
      </c>
      <c r="C1576" s="53">
        <v>10727.03</v>
      </c>
      <c r="D1576" s="54"/>
      <c r="E1576" s="53"/>
      <c r="F1576" s="55"/>
      <c r="H1576" s="2"/>
      <c r="I1576" s="23"/>
      <c r="J1576" s="24"/>
      <c r="K1576" s="14"/>
    </row>
    <row r="1577" spans="1:11">
      <c r="A1577" s="51">
        <v>42137</v>
      </c>
      <c r="B1577" s="52">
        <v>162.6654147251225</v>
      </c>
      <c r="C1577" s="53">
        <v>10870.3</v>
      </c>
      <c r="D1577" s="54"/>
      <c r="E1577" s="53"/>
      <c r="F1577" s="55"/>
      <c r="H1577" s="2"/>
      <c r="I1577" s="23"/>
      <c r="J1577" s="24"/>
      <c r="K1577" s="14"/>
    </row>
    <row r="1578" spans="1:11">
      <c r="A1578" s="51">
        <v>42138</v>
      </c>
      <c r="B1578" s="52">
        <v>162.7034784321682</v>
      </c>
      <c r="C1578" s="53">
        <v>10855.42</v>
      </c>
      <c r="D1578" s="54"/>
      <c r="E1578" s="53"/>
      <c r="F1578" s="55"/>
      <c r="H1578" s="2"/>
      <c r="I1578" s="23"/>
      <c r="J1578" s="24"/>
      <c r="K1578" s="14"/>
    </row>
    <row r="1579" spans="1:11">
      <c r="A1579" s="51">
        <v>42139</v>
      </c>
      <c r="B1579" s="52">
        <v>162.74138834264289</v>
      </c>
      <c r="C1579" s="53">
        <v>10905.75</v>
      </c>
      <c r="D1579" s="54"/>
      <c r="E1579" s="53"/>
      <c r="F1579" s="55"/>
      <c r="H1579" s="2"/>
      <c r="I1579" s="23"/>
      <c r="J1579" s="24"/>
      <c r="K1579" s="14"/>
    </row>
    <row r="1580" spans="1:11">
      <c r="A1580" s="51">
        <v>42142</v>
      </c>
      <c r="B1580" s="52">
        <v>162.85612102142446</v>
      </c>
      <c r="C1580" s="53">
        <v>11052.7</v>
      </c>
      <c r="D1580" s="54"/>
      <c r="E1580" s="53"/>
      <c r="F1580" s="55"/>
      <c r="H1580" s="2"/>
      <c r="I1580" s="23"/>
      <c r="J1580" s="24"/>
      <c r="K1580" s="14"/>
    </row>
    <row r="1581" spans="1:11">
      <c r="A1581" s="51">
        <v>42143</v>
      </c>
      <c r="B1581" s="52">
        <v>162.89764933228491</v>
      </c>
      <c r="C1581" s="53">
        <v>11042.12</v>
      </c>
      <c r="D1581" s="54"/>
      <c r="E1581" s="53"/>
      <c r="F1581" s="55"/>
      <c r="H1581" s="2"/>
      <c r="I1581" s="23"/>
      <c r="J1581" s="24"/>
      <c r="K1581" s="14"/>
    </row>
    <row r="1582" spans="1:11">
      <c r="A1582" s="51">
        <v>42144</v>
      </c>
      <c r="B1582" s="52">
        <v>162.93348681513802</v>
      </c>
      <c r="C1582" s="53">
        <v>11118.14</v>
      </c>
      <c r="D1582" s="54"/>
      <c r="E1582" s="53"/>
      <c r="F1582" s="55"/>
      <c r="H1582" s="2"/>
      <c r="I1582" s="23"/>
      <c r="J1582" s="24"/>
      <c r="K1582" s="14"/>
    </row>
    <row r="1583" spans="1:11">
      <c r="A1583" s="51">
        <v>42145</v>
      </c>
      <c r="B1583" s="52">
        <v>162.97943405841988</v>
      </c>
      <c r="C1583" s="53">
        <v>11116</v>
      </c>
      <c r="D1583" s="54"/>
      <c r="E1583" s="53"/>
      <c r="F1583" s="55"/>
      <c r="H1583" s="2"/>
      <c r="I1583" s="23"/>
      <c r="J1583" s="24"/>
      <c r="K1583" s="14"/>
    </row>
    <row r="1584" spans="1:11">
      <c r="A1584" s="51">
        <v>42146</v>
      </c>
      <c r="B1584" s="52">
        <v>163.01838614315986</v>
      </c>
      <c r="C1584" s="53">
        <v>11166.12</v>
      </c>
      <c r="D1584" s="54"/>
      <c r="E1584" s="53"/>
      <c r="F1584" s="55"/>
      <c r="H1584" s="2"/>
      <c r="I1584" s="23"/>
      <c r="J1584" s="24"/>
      <c r="K1584" s="14"/>
    </row>
    <row r="1585" spans="1:11">
      <c r="A1585" s="51">
        <v>42149</v>
      </c>
      <c r="B1585" s="52">
        <v>163.12744544348965</v>
      </c>
      <c r="C1585" s="53">
        <v>11049</v>
      </c>
      <c r="D1585" s="54"/>
      <c r="E1585" s="53"/>
      <c r="F1585" s="55"/>
      <c r="H1585" s="2"/>
      <c r="I1585" s="23"/>
      <c r="J1585" s="24"/>
      <c r="K1585" s="14"/>
    </row>
    <row r="1586" spans="1:11">
      <c r="A1586" s="51">
        <v>42150</v>
      </c>
      <c r="B1586" s="52">
        <v>163.16855355974138</v>
      </c>
      <c r="C1586" s="53">
        <v>11008.25</v>
      </c>
      <c r="D1586" s="54"/>
      <c r="E1586" s="53"/>
      <c r="F1586" s="55"/>
      <c r="H1586" s="2"/>
      <c r="I1586" s="23"/>
      <c r="J1586" s="24"/>
      <c r="K1586" s="14"/>
    </row>
    <row r="1587" spans="1:11">
      <c r="A1587" s="51">
        <v>42151</v>
      </c>
      <c r="B1587" s="52">
        <v>163.20298212454247</v>
      </c>
      <c r="C1587" s="53">
        <v>11001.96</v>
      </c>
      <c r="D1587" s="54"/>
      <c r="E1587" s="53"/>
      <c r="F1587" s="55"/>
      <c r="H1587" s="2"/>
      <c r="I1587" s="23"/>
      <c r="J1587" s="24"/>
      <c r="K1587" s="14"/>
    </row>
    <row r="1588" spans="1:11">
      <c r="A1588" s="51">
        <v>42152</v>
      </c>
      <c r="B1588" s="52">
        <v>163.23953959253836</v>
      </c>
      <c r="C1588" s="53">
        <v>10984.45</v>
      </c>
      <c r="D1588" s="54"/>
      <c r="E1588" s="53"/>
      <c r="F1588" s="55"/>
      <c r="H1588" s="2"/>
      <c r="I1588" s="23"/>
      <c r="J1588" s="24"/>
      <c r="K1588" s="14"/>
    </row>
    <row r="1589" spans="1:11">
      <c r="A1589" s="51">
        <v>42153</v>
      </c>
      <c r="B1589" s="52">
        <v>163.28100243559487</v>
      </c>
      <c r="C1589" s="53">
        <v>11135.85</v>
      </c>
      <c r="D1589" s="54"/>
      <c r="E1589" s="53"/>
      <c r="F1589" s="55"/>
      <c r="H1589" s="2"/>
      <c r="I1589" s="23"/>
      <c r="J1589" s="24"/>
      <c r="K1589" s="14"/>
    </row>
    <row r="1590" spans="1:11">
      <c r="A1590" s="51">
        <v>42156</v>
      </c>
      <c r="B1590" s="52">
        <v>163.41179051854579</v>
      </c>
      <c r="C1590" s="53">
        <v>11136.64</v>
      </c>
      <c r="D1590" s="54"/>
      <c r="E1590" s="53"/>
      <c r="F1590" s="55"/>
      <c r="H1590" s="2"/>
      <c r="I1590" s="23"/>
      <c r="J1590" s="24"/>
      <c r="K1590" s="14"/>
    </row>
    <row r="1591" spans="1:11">
      <c r="A1591" s="51">
        <v>42157</v>
      </c>
      <c r="B1591" s="52">
        <v>163.44512652381158</v>
      </c>
      <c r="C1591" s="53">
        <v>10876.52</v>
      </c>
      <c r="D1591" s="54"/>
      <c r="E1591" s="53"/>
      <c r="F1591" s="55"/>
      <c r="H1591" s="2"/>
      <c r="I1591" s="23"/>
      <c r="J1591" s="24"/>
      <c r="K1591" s="14"/>
    </row>
    <row r="1592" spans="1:11">
      <c r="A1592" s="51">
        <v>42158</v>
      </c>
      <c r="B1592" s="52">
        <v>163.48615125056907</v>
      </c>
      <c r="C1592" s="53">
        <v>10752.52</v>
      </c>
      <c r="D1592" s="54"/>
      <c r="E1592" s="53"/>
      <c r="F1592" s="55"/>
      <c r="H1592" s="2"/>
      <c r="I1592" s="23"/>
      <c r="J1592" s="24"/>
      <c r="K1592" s="14"/>
    </row>
    <row r="1593" spans="1:11">
      <c r="A1593" s="51">
        <v>42159</v>
      </c>
      <c r="B1593" s="52">
        <v>163.53110994216297</v>
      </c>
      <c r="C1593" s="53">
        <v>10754.83</v>
      </c>
      <c r="D1593" s="54"/>
      <c r="E1593" s="53"/>
      <c r="F1593" s="55"/>
      <c r="H1593" s="2"/>
      <c r="I1593" s="23"/>
      <c r="J1593" s="24"/>
      <c r="K1593" s="14"/>
    </row>
    <row r="1594" spans="1:11">
      <c r="A1594" s="51">
        <v>42160</v>
      </c>
      <c r="B1594" s="52">
        <v>163.56463381970113</v>
      </c>
      <c r="C1594" s="53">
        <v>10737.17</v>
      </c>
      <c r="D1594" s="54"/>
      <c r="E1594" s="53"/>
      <c r="F1594" s="55"/>
      <c r="H1594" s="2"/>
      <c r="I1594" s="23"/>
      <c r="J1594" s="24"/>
      <c r="K1594" s="14"/>
    </row>
    <row r="1595" spans="1:11">
      <c r="A1595" s="51">
        <v>42163</v>
      </c>
      <c r="B1595" s="52">
        <v>163.65541219147107</v>
      </c>
      <c r="C1595" s="53">
        <v>10643.82</v>
      </c>
      <c r="D1595" s="54"/>
      <c r="E1595" s="53"/>
      <c r="F1595" s="55"/>
      <c r="H1595" s="2"/>
      <c r="I1595" s="23"/>
      <c r="J1595" s="24"/>
      <c r="K1595" s="14"/>
    </row>
    <row r="1596" spans="1:11">
      <c r="A1596" s="51">
        <v>42164</v>
      </c>
      <c r="B1596" s="52">
        <v>163.69043444968003</v>
      </c>
      <c r="C1596" s="53">
        <v>10615.01</v>
      </c>
      <c r="D1596" s="54"/>
      <c r="E1596" s="53"/>
      <c r="F1596" s="55"/>
      <c r="H1596" s="2"/>
      <c r="I1596" s="23"/>
      <c r="J1596" s="24"/>
      <c r="K1596" s="14"/>
    </row>
    <row r="1597" spans="1:11">
      <c r="A1597" s="51">
        <v>42165</v>
      </c>
      <c r="B1597" s="52">
        <v>163.72546420265223</v>
      </c>
      <c r="C1597" s="53">
        <v>10750.07</v>
      </c>
      <c r="D1597" s="54"/>
      <c r="E1597" s="53"/>
      <c r="F1597" s="55"/>
      <c r="H1597" s="2"/>
      <c r="I1597" s="23"/>
      <c r="J1597" s="24"/>
      <c r="K1597" s="14"/>
    </row>
    <row r="1598" spans="1:11">
      <c r="A1598" s="51">
        <v>42166</v>
      </c>
      <c r="B1598" s="52">
        <v>163.75902792281377</v>
      </c>
      <c r="C1598" s="53">
        <v>10539.53</v>
      </c>
      <c r="D1598" s="54"/>
      <c r="E1598" s="53"/>
      <c r="F1598" s="55"/>
      <c r="H1598" s="2"/>
      <c r="I1598" s="23"/>
      <c r="J1598" s="24"/>
      <c r="K1598" s="14"/>
    </row>
    <row r="1599" spans="1:11">
      <c r="A1599" s="51">
        <v>42167</v>
      </c>
      <c r="B1599" s="52">
        <v>163.79358107770548</v>
      </c>
      <c r="C1599" s="53">
        <v>10562.76</v>
      </c>
      <c r="D1599" s="54"/>
      <c r="E1599" s="53"/>
      <c r="F1599" s="55"/>
      <c r="H1599" s="2"/>
      <c r="I1599" s="23"/>
      <c r="J1599" s="24"/>
      <c r="K1599" s="14"/>
    </row>
    <row r="1600" spans="1:11">
      <c r="A1600" s="51">
        <v>42170</v>
      </c>
      <c r="B1600" s="52">
        <v>163.90856417162203</v>
      </c>
      <c r="C1600" s="53">
        <v>10612.12</v>
      </c>
      <c r="D1600" s="54"/>
      <c r="E1600" s="53"/>
      <c r="F1600" s="55"/>
      <c r="H1600" s="2"/>
      <c r="I1600" s="23"/>
      <c r="J1600" s="24"/>
      <c r="K1600" s="14"/>
    </row>
    <row r="1601" spans="1:11">
      <c r="A1601" s="51">
        <v>42171</v>
      </c>
      <c r="B1601" s="52">
        <v>163.94429623861146</v>
      </c>
      <c r="C1601" s="53">
        <v>10657.23</v>
      </c>
      <c r="D1601" s="54"/>
      <c r="E1601" s="53"/>
      <c r="F1601" s="55"/>
      <c r="H1601" s="2"/>
      <c r="I1601" s="23"/>
      <c r="J1601" s="24"/>
      <c r="K1601" s="14"/>
    </row>
    <row r="1602" spans="1:11">
      <c r="A1602" s="51">
        <v>42172</v>
      </c>
      <c r="B1602" s="52">
        <v>163.97954426230277</v>
      </c>
      <c r="C1602" s="53">
        <v>10715.85</v>
      </c>
      <c r="D1602" s="54"/>
      <c r="E1602" s="53"/>
      <c r="F1602" s="55"/>
      <c r="H1602" s="2"/>
      <c r="I1602" s="23"/>
      <c r="J1602" s="24"/>
      <c r="K1602" s="14"/>
    </row>
    <row r="1603" spans="1:11">
      <c r="A1603" s="51">
        <v>42173</v>
      </c>
      <c r="B1603" s="52">
        <v>164.01594772112898</v>
      </c>
      <c r="C1603" s="53">
        <v>10825.96</v>
      </c>
      <c r="D1603" s="54"/>
      <c r="E1603" s="53"/>
      <c r="F1603" s="55"/>
      <c r="H1603" s="2"/>
      <c r="I1603" s="23"/>
      <c r="J1603" s="24"/>
      <c r="K1603" s="14"/>
    </row>
    <row r="1604" spans="1:11">
      <c r="A1604" s="51">
        <v>42174</v>
      </c>
      <c r="B1604" s="52">
        <v>164.05170319773219</v>
      </c>
      <c r="C1604" s="53">
        <v>10894.44</v>
      </c>
      <c r="D1604" s="54"/>
      <c r="E1604" s="53"/>
      <c r="F1604" s="55"/>
      <c r="H1604" s="2"/>
      <c r="I1604" s="23"/>
      <c r="J1604" s="24"/>
      <c r="K1604" s="14"/>
    </row>
    <row r="1605" spans="1:11">
      <c r="A1605" s="51">
        <v>42177</v>
      </c>
      <c r="B1605" s="52">
        <v>164.16342240760983</v>
      </c>
      <c r="C1605" s="53">
        <v>11064.89</v>
      </c>
      <c r="D1605" s="54"/>
      <c r="E1605" s="53"/>
      <c r="F1605" s="55"/>
      <c r="H1605" s="2"/>
      <c r="I1605" s="23"/>
      <c r="J1605" s="24"/>
      <c r="K1605" s="14"/>
    </row>
    <row r="1606" spans="1:11">
      <c r="A1606" s="51">
        <v>42178</v>
      </c>
      <c r="B1606" s="52">
        <v>164.1992100336947</v>
      </c>
      <c r="C1606" s="53">
        <v>11102.6</v>
      </c>
      <c r="D1606" s="54"/>
      <c r="E1606" s="53"/>
      <c r="F1606" s="55"/>
      <c r="H1606" s="2"/>
      <c r="I1606" s="23"/>
      <c r="J1606" s="24"/>
      <c r="K1606" s="14"/>
    </row>
    <row r="1607" spans="1:11">
      <c r="A1607" s="51">
        <v>42179</v>
      </c>
      <c r="B1607" s="52">
        <v>164.234841262272</v>
      </c>
      <c r="C1607" s="53">
        <v>11075.71</v>
      </c>
      <c r="D1607" s="54"/>
      <c r="E1607" s="53"/>
      <c r="F1607" s="55"/>
      <c r="H1607" s="2"/>
      <c r="I1607" s="23"/>
      <c r="J1607" s="24"/>
      <c r="K1607" s="14"/>
    </row>
    <row r="1608" spans="1:11">
      <c r="A1608" s="51">
        <v>42180</v>
      </c>
      <c r="B1608" s="52">
        <v>164.26604588211183</v>
      </c>
      <c r="C1608" s="53">
        <v>11124.95</v>
      </c>
      <c r="D1608" s="54"/>
      <c r="E1608" s="53"/>
      <c r="F1608" s="55"/>
      <c r="H1608" s="2"/>
      <c r="I1608" s="23"/>
      <c r="J1608" s="24"/>
      <c r="K1608" s="14"/>
    </row>
    <row r="1609" spans="1:11">
      <c r="A1609" s="51">
        <v>42181</v>
      </c>
      <c r="B1609" s="52">
        <v>164.29709216478355</v>
      </c>
      <c r="C1609" s="53">
        <v>11102.52</v>
      </c>
      <c r="D1609" s="54"/>
      <c r="E1609" s="53"/>
      <c r="F1609" s="55"/>
      <c r="H1609" s="2"/>
      <c r="I1609" s="23"/>
      <c r="J1609" s="24"/>
      <c r="K1609" s="14"/>
    </row>
    <row r="1610" spans="1:11">
      <c r="A1610" s="51">
        <v>42184</v>
      </c>
      <c r="B1610" s="52">
        <v>164.41045715837726</v>
      </c>
      <c r="C1610" s="53">
        <v>11019.47</v>
      </c>
      <c r="D1610" s="54"/>
      <c r="E1610" s="53"/>
      <c r="F1610" s="55"/>
      <c r="H1610" s="2"/>
      <c r="I1610" s="23"/>
      <c r="J1610" s="24"/>
      <c r="K1610" s="14"/>
    </row>
    <row r="1611" spans="1:11">
      <c r="A1611" s="51">
        <v>42185</v>
      </c>
      <c r="B1611" s="52">
        <v>164.45649208638162</v>
      </c>
      <c r="C1611" s="53">
        <v>11085.87</v>
      </c>
      <c r="D1611" s="54"/>
      <c r="E1611" s="53"/>
      <c r="F1611" s="55"/>
      <c r="H1611" s="2"/>
      <c r="I1611" s="23"/>
      <c r="J1611" s="24"/>
      <c r="K1611" s="14"/>
    </row>
    <row r="1612" spans="1:11">
      <c r="A1612" s="51">
        <v>42186</v>
      </c>
      <c r="B1612" s="52">
        <v>164.49793512238736</v>
      </c>
      <c r="C1612" s="53">
        <v>11197.83</v>
      </c>
      <c r="D1612" s="54"/>
      <c r="E1612" s="53"/>
      <c r="F1612" s="55"/>
      <c r="H1612" s="2"/>
      <c r="I1612" s="23"/>
      <c r="J1612" s="24"/>
      <c r="K1612" s="14"/>
    </row>
    <row r="1613" spans="1:11">
      <c r="A1613" s="51">
        <v>42187</v>
      </c>
      <c r="B1613" s="52">
        <v>164.53823711649235</v>
      </c>
      <c r="C1613" s="53">
        <v>11191.5</v>
      </c>
      <c r="D1613" s="54"/>
      <c r="E1613" s="53"/>
      <c r="F1613" s="55"/>
      <c r="H1613" s="2"/>
      <c r="I1613" s="23"/>
      <c r="J1613" s="24"/>
      <c r="K1613" s="14"/>
    </row>
    <row r="1614" spans="1:11">
      <c r="A1614" s="51">
        <v>42188</v>
      </c>
      <c r="B1614" s="52">
        <v>164.57739721692607</v>
      </c>
      <c r="C1614" s="53">
        <v>11244.49</v>
      </c>
      <c r="D1614" s="54"/>
      <c r="E1614" s="53"/>
      <c r="F1614" s="55"/>
      <c r="H1614" s="2"/>
      <c r="I1614" s="23"/>
      <c r="J1614" s="24"/>
      <c r="K1614" s="14"/>
    </row>
    <row r="1615" spans="1:11">
      <c r="A1615" s="51">
        <v>42191</v>
      </c>
      <c r="B1615" s="52">
        <v>164.68700576347254</v>
      </c>
      <c r="C1615" s="53">
        <v>11294.6</v>
      </c>
      <c r="D1615" s="54"/>
      <c r="E1615" s="53"/>
      <c r="F1615" s="55"/>
      <c r="H1615" s="2"/>
      <c r="I1615" s="23"/>
      <c r="J1615" s="24"/>
      <c r="K1615" s="14"/>
    </row>
    <row r="1616" spans="1:11">
      <c r="A1616" s="51">
        <v>42192</v>
      </c>
      <c r="B1616" s="52">
        <v>164.72438971378085</v>
      </c>
      <c r="C1616" s="53">
        <v>11279.56</v>
      </c>
      <c r="D1616" s="54"/>
      <c r="E1616" s="53"/>
      <c r="F1616" s="55"/>
      <c r="H1616" s="2"/>
      <c r="I1616" s="23"/>
      <c r="J1616" s="24"/>
      <c r="K1616" s="14"/>
    </row>
    <row r="1617" spans="1:11">
      <c r="A1617" s="51">
        <v>42193</v>
      </c>
      <c r="B1617" s="52">
        <v>164.75881711123102</v>
      </c>
      <c r="C1617" s="53">
        <v>11084.34</v>
      </c>
      <c r="D1617" s="54"/>
      <c r="E1617" s="53"/>
      <c r="F1617" s="55"/>
      <c r="H1617" s="2"/>
      <c r="I1617" s="23"/>
      <c r="J1617" s="24"/>
      <c r="K1617" s="14"/>
    </row>
    <row r="1618" spans="1:11">
      <c r="A1618" s="51">
        <v>42194</v>
      </c>
      <c r="B1618" s="52">
        <v>164.79473453336129</v>
      </c>
      <c r="C1618" s="53">
        <v>11043.14</v>
      </c>
      <c r="D1618" s="54"/>
      <c r="E1618" s="53"/>
      <c r="F1618" s="55"/>
      <c r="H1618" s="2"/>
      <c r="I1618" s="23"/>
      <c r="J1618" s="24"/>
      <c r="K1618" s="14"/>
    </row>
    <row r="1619" spans="1:11">
      <c r="A1619" s="51">
        <v>42195</v>
      </c>
      <c r="B1619" s="52">
        <v>164.83379088544569</v>
      </c>
      <c r="C1619" s="53">
        <v>11086.29</v>
      </c>
      <c r="D1619" s="54"/>
      <c r="E1619" s="53"/>
      <c r="F1619" s="55"/>
      <c r="H1619" s="2"/>
      <c r="I1619" s="23"/>
      <c r="J1619" s="24"/>
      <c r="K1619" s="14"/>
    </row>
    <row r="1620" spans="1:11">
      <c r="A1620" s="51">
        <v>42198</v>
      </c>
      <c r="B1620" s="52">
        <v>164.93071315448634</v>
      </c>
      <c r="C1620" s="53">
        <v>11217.67</v>
      </c>
      <c r="D1620" s="54"/>
      <c r="E1620" s="53"/>
      <c r="F1620" s="55"/>
      <c r="H1620" s="2"/>
      <c r="I1620" s="23"/>
      <c r="J1620" s="24"/>
      <c r="K1620" s="14"/>
    </row>
    <row r="1621" spans="1:11">
      <c r="A1621" s="51">
        <v>42199</v>
      </c>
      <c r="B1621" s="52">
        <v>164.96468888139614</v>
      </c>
      <c r="C1621" s="53">
        <v>11210.85</v>
      </c>
      <c r="D1621" s="54"/>
      <c r="E1621" s="53"/>
      <c r="F1621" s="55"/>
      <c r="H1621" s="2"/>
      <c r="I1621" s="23"/>
      <c r="J1621" s="24"/>
      <c r="K1621" s="14"/>
    </row>
    <row r="1622" spans="1:11">
      <c r="A1622" s="51">
        <v>42200</v>
      </c>
      <c r="B1622" s="52">
        <v>164.99834167792795</v>
      </c>
      <c r="C1622" s="53">
        <v>11309.1</v>
      </c>
      <c r="D1622" s="54"/>
      <c r="E1622" s="53"/>
      <c r="F1622" s="55"/>
      <c r="H1622" s="2"/>
      <c r="I1622" s="23"/>
      <c r="J1622" s="24"/>
      <c r="K1622" s="14"/>
    </row>
    <row r="1623" spans="1:11">
      <c r="A1623" s="51">
        <v>42201</v>
      </c>
      <c r="B1623" s="52">
        <v>165.03348632470536</v>
      </c>
      <c r="C1623" s="53">
        <v>11422.48</v>
      </c>
      <c r="D1623" s="54"/>
      <c r="E1623" s="53"/>
      <c r="F1623" s="55"/>
      <c r="H1623" s="2"/>
      <c r="I1623" s="23"/>
      <c r="J1623" s="24"/>
      <c r="K1623" s="14"/>
    </row>
    <row r="1624" spans="1:11">
      <c r="A1624" s="51">
        <v>42202</v>
      </c>
      <c r="B1624" s="52">
        <v>165.07012375866944</v>
      </c>
      <c r="C1624" s="53">
        <v>11424.87</v>
      </c>
      <c r="D1624" s="54"/>
      <c r="E1624" s="53"/>
      <c r="F1624" s="55"/>
      <c r="H1624" s="2"/>
      <c r="I1624" s="23"/>
      <c r="J1624" s="24"/>
      <c r="K1624" s="14"/>
    </row>
    <row r="1625" spans="1:11">
      <c r="A1625" s="51">
        <v>42205</v>
      </c>
      <c r="B1625" s="52">
        <v>165.18105088183526</v>
      </c>
      <c r="C1625" s="53">
        <v>11419.13</v>
      </c>
      <c r="D1625" s="54"/>
      <c r="E1625" s="53"/>
      <c r="F1625" s="55"/>
      <c r="H1625" s="2"/>
      <c r="I1625" s="23"/>
      <c r="J1625" s="24"/>
      <c r="K1625" s="14"/>
    </row>
    <row r="1626" spans="1:11">
      <c r="A1626" s="51">
        <v>42206</v>
      </c>
      <c r="B1626" s="52">
        <v>165.2150781783169</v>
      </c>
      <c r="C1626" s="53">
        <v>11320.88</v>
      </c>
      <c r="D1626" s="54"/>
      <c r="E1626" s="53"/>
      <c r="F1626" s="55"/>
      <c r="H1626" s="2"/>
      <c r="I1626" s="23"/>
      <c r="J1626" s="24"/>
      <c r="K1626" s="14"/>
    </row>
    <row r="1627" spans="1:11">
      <c r="A1627" s="51">
        <v>42207</v>
      </c>
      <c r="B1627" s="52">
        <v>165.25439936692334</v>
      </c>
      <c r="C1627" s="53">
        <v>11459.27</v>
      </c>
      <c r="D1627" s="54"/>
      <c r="E1627" s="53"/>
      <c r="F1627" s="55"/>
      <c r="H1627" s="2"/>
      <c r="I1627" s="23"/>
      <c r="J1627" s="24"/>
      <c r="K1627" s="14"/>
    </row>
    <row r="1628" spans="1:11">
      <c r="A1628" s="51">
        <v>42208</v>
      </c>
      <c r="B1628" s="52">
        <v>165.28860702759229</v>
      </c>
      <c r="C1628" s="53">
        <v>11403.83</v>
      </c>
      <c r="D1628" s="54"/>
      <c r="E1628" s="53"/>
      <c r="F1628" s="55"/>
      <c r="H1628" s="2"/>
      <c r="I1628" s="23"/>
      <c r="J1628" s="24"/>
      <c r="K1628" s="14"/>
    </row>
    <row r="1629" spans="1:11">
      <c r="A1629" s="51">
        <v>42209</v>
      </c>
      <c r="B1629" s="52">
        <v>165.32430936671025</v>
      </c>
      <c r="C1629" s="53">
        <v>11313.22</v>
      </c>
      <c r="D1629" s="54"/>
      <c r="E1629" s="53"/>
      <c r="F1629" s="55"/>
      <c r="H1629" s="2"/>
      <c r="I1629" s="23"/>
      <c r="J1629" s="24"/>
      <c r="K1629" s="14"/>
    </row>
    <row r="1630" spans="1:11">
      <c r="A1630" s="51">
        <v>42212</v>
      </c>
      <c r="B1630" s="52">
        <v>165.4289596545394</v>
      </c>
      <c r="C1630" s="53">
        <v>11100.03</v>
      </c>
      <c r="D1630" s="54"/>
      <c r="E1630" s="53"/>
      <c r="F1630" s="55"/>
      <c r="H1630" s="2"/>
      <c r="I1630" s="23"/>
      <c r="J1630" s="24"/>
      <c r="K1630" s="14"/>
    </row>
    <row r="1631" spans="1:11">
      <c r="A1631" s="51">
        <v>42213</v>
      </c>
      <c r="B1631" s="52">
        <v>165.46667745734061</v>
      </c>
      <c r="C1631" s="53">
        <v>11068.18</v>
      </c>
      <c r="D1631" s="54"/>
      <c r="E1631" s="53"/>
      <c r="F1631" s="55"/>
      <c r="H1631" s="2"/>
      <c r="I1631" s="23"/>
      <c r="J1631" s="24"/>
      <c r="K1631" s="14"/>
    </row>
    <row r="1632" spans="1:11">
      <c r="A1632" s="51">
        <v>42214</v>
      </c>
      <c r="B1632" s="52">
        <v>165.50109452625173</v>
      </c>
      <c r="C1632" s="53">
        <v>11118.71</v>
      </c>
      <c r="D1632" s="54"/>
      <c r="E1632" s="53"/>
      <c r="F1632" s="55"/>
      <c r="H1632" s="2"/>
      <c r="I1632" s="23"/>
      <c r="J1632" s="24"/>
      <c r="K1632" s="14"/>
    </row>
    <row r="1633" spans="1:11">
      <c r="A1633" s="51">
        <v>42215</v>
      </c>
      <c r="B1633" s="52">
        <v>165.53535325281868</v>
      </c>
      <c r="C1633" s="53">
        <v>11180.79</v>
      </c>
      <c r="D1633" s="54"/>
      <c r="E1633" s="53"/>
      <c r="F1633" s="55"/>
      <c r="H1633" s="2"/>
      <c r="I1633" s="23"/>
      <c r="J1633" s="24"/>
      <c r="K1633" s="14"/>
    </row>
    <row r="1634" spans="1:11">
      <c r="A1634" s="51">
        <v>42216</v>
      </c>
      <c r="B1634" s="52">
        <v>165.56978460629526</v>
      </c>
      <c r="C1634" s="53">
        <v>11328.56</v>
      </c>
      <c r="D1634" s="54"/>
      <c r="E1634" s="53"/>
      <c r="F1634" s="55"/>
      <c r="H1634" s="2"/>
      <c r="I1634" s="23"/>
      <c r="J1634" s="24"/>
      <c r="K1634" s="14"/>
    </row>
    <row r="1635" spans="1:11">
      <c r="A1635" s="51">
        <v>42219</v>
      </c>
      <c r="B1635" s="52">
        <v>165.67806724542777</v>
      </c>
      <c r="C1635" s="53">
        <v>11342.11</v>
      </c>
      <c r="D1635" s="54"/>
      <c r="E1635" s="53"/>
      <c r="F1635" s="55"/>
      <c r="H1635" s="2"/>
      <c r="I1635" s="23"/>
      <c r="J1635" s="24"/>
      <c r="K1635" s="14"/>
    </row>
    <row r="1636" spans="1:11">
      <c r="A1636" s="51">
        <v>42220</v>
      </c>
      <c r="B1636" s="52">
        <v>165.71037446854061</v>
      </c>
      <c r="C1636" s="53">
        <v>11307.41</v>
      </c>
      <c r="D1636" s="54"/>
      <c r="E1636" s="53"/>
      <c r="F1636" s="55"/>
      <c r="H1636" s="2"/>
      <c r="I1636" s="23"/>
      <c r="J1636" s="24"/>
      <c r="K1636" s="14"/>
    </row>
    <row r="1637" spans="1:11">
      <c r="A1637" s="51">
        <v>42221</v>
      </c>
      <c r="B1637" s="52">
        <v>165.74898498579176</v>
      </c>
      <c r="C1637" s="53">
        <v>11375.18</v>
      </c>
      <c r="D1637" s="54"/>
      <c r="E1637" s="53"/>
      <c r="F1637" s="55"/>
      <c r="H1637" s="2"/>
      <c r="I1637" s="23"/>
      <c r="J1637" s="24"/>
      <c r="K1637" s="14"/>
    </row>
    <row r="1638" spans="1:11">
      <c r="A1638" s="51">
        <v>42222</v>
      </c>
      <c r="B1638" s="52">
        <v>165.78246628075891</v>
      </c>
      <c r="C1638" s="53">
        <v>11402.67</v>
      </c>
      <c r="D1638" s="54"/>
      <c r="E1638" s="53"/>
      <c r="F1638" s="55"/>
      <c r="H1638" s="2"/>
      <c r="I1638" s="23"/>
      <c r="J1638" s="24"/>
      <c r="K1638" s="14"/>
    </row>
    <row r="1639" spans="1:11">
      <c r="A1639" s="51">
        <v>42223</v>
      </c>
      <c r="B1639" s="52">
        <v>165.81678325127905</v>
      </c>
      <c r="C1639" s="53">
        <v>11372.02</v>
      </c>
      <c r="D1639" s="54"/>
      <c r="E1639" s="53"/>
      <c r="F1639" s="55"/>
      <c r="H1639" s="2"/>
      <c r="I1639" s="23"/>
      <c r="J1639" s="24"/>
      <c r="K1639" s="14"/>
    </row>
    <row r="1640" spans="1:11">
      <c r="A1640" s="51">
        <v>42226</v>
      </c>
      <c r="B1640" s="52">
        <v>165.91975547367809</v>
      </c>
      <c r="C1640" s="53">
        <v>11320.25</v>
      </c>
      <c r="D1640" s="54"/>
      <c r="E1640" s="53"/>
      <c r="F1640" s="55"/>
      <c r="H1640" s="2"/>
      <c r="I1640" s="23"/>
      <c r="J1640" s="24"/>
      <c r="K1640" s="14"/>
    </row>
    <row r="1641" spans="1:11">
      <c r="A1641" s="51">
        <v>42227</v>
      </c>
      <c r="B1641" s="52">
        <v>165.95410086306114</v>
      </c>
      <c r="C1641" s="53">
        <v>11236.57</v>
      </c>
      <c r="D1641" s="54"/>
      <c r="E1641" s="53"/>
      <c r="F1641" s="55"/>
      <c r="H1641" s="2"/>
      <c r="I1641" s="23"/>
      <c r="J1641" s="24"/>
      <c r="K1641" s="14"/>
    </row>
    <row r="1642" spans="1:11">
      <c r="A1642" s="51">
        <v>42228</v>
      </c>
      <c r="B1642" s="52">
        <v>165.98762359143549</v>
      </c>
      <c r="C1642" s="53">
        <v>11086.67</v>
      </c>
      <c r="D1642" s="54"/>
      <c r="E1642" s="53"/>
      <c r="F1642" s="55"/>
      <c r="H1642" s="2"/>
      <c r="I1642" s="23"/>
      <c r="J1642" s="24"/>
      <c r="K1642" s="14"/>
    </row>
    <row r="1643" spans="1:11">
      <c r="A1643" s="51">
        <v>42229</v>
      </c>
      <c r="B1643" s="52">
        <v>166.02115309140098</v>
      </c>
      <c r="C1643" s="53">
        <v>11095.98</v>
      </c>
      <c r="D1643" s="54"/>
      <c r="E1643" s="53"/>
      <c r="F1643" s="55"/>
      <c r="H1643" s="2"/>
      <c r="I1643" s="23"/>
      <c r="J1643" s="24"/>
      <c r="K1643" s="14"/>
    </row>
    <row r="1644" spans="1:11">
      <c r="A1644" s="51">
        <v>42230</v>
      </c>
      <c r="B1644" s="52">
        <v>166.05402527971307</v>
      </c>
      <c r="C1644" s="53">
        <v>11312.32</v>
      </c>
      <c r="D1644" s="54"/>
      <c r="E1644" s="53"/>
      <c r="F1644" s="55"/>
      <c r="H1644" s="2"/>
      <c r="I1644" s="23"/>
      <c r="J1644" s="24"/>
      <c r="K1644" s="14"/>
    </row>
    <row r="1645" spans="1:11">
      <c r="A1645" s="51">
        <v>42233</v>
      </c>
      <c r="B1645" s="52">
        <v>166.16362093639771</v>
      </c>
      <c r="C1645" s="53">
        <v>11257.56</v>
      </c>
      <c r="D1645" s="54"/>
      <c r="E1645" s="53"/>
      <c r="F1645" s="55"/>
      <c r="H1645" s="2"/>
      <c r="I1645" s="23"/>
      <c r="J1645" s="24"/>
      <c r="K1645" s="14"/>
    </row>
    <row r="1646" spans="1:11">
      <c r="A1646" s="51">
        <v>42234</v>
      </c>
      <c r="B1646" s="52">
        <v>166.19735215144777</v>
      </c>
      <c r="C1646" s="53">
        <v>11243.28</v>
      </c>
      <c r="D1646" s="54"/>
      <c r="E1646" s="53"/>
      <c r="F1646" s="55"/>
      <c r="H1646" s="2"/>
      <c r="I1646" s="23"/>
      <c r="J1646" s="24"/>
      <c r="K1646" s="14"/>
    </row>
    <row r="1647" spans="1:11">
      <c r="A1647" s="51">
        <v>42235</v>
      </c>
      <c r="B1647" s="52">
        <v>166.23109021393452</v>
      </c>
      <c r="C1647" s="53">
        <v>11281.26</v>
      </c>
      <c r="D1647" s="54"/>
      <c r="E1647" s="53"/>
      <c r="F1647" s="55"/>
      <c r="H1647" s="2"/>
      <c r="I1647" s="23"/>
      <c r="J1647" s="24"/>
      <c r="K1647" s="14"/>
    </row>
    <row r="1648" spans="1:11">
      <c r="A1648" s="51">
        <v>42236</v>
      </c>
      <c r="B1648" s="52">
        <v>166.26616497396967</v>
      </c>
      <c r="C1648" s="53">
        <v>11118.95</v>
      </c>
      <c r="D1648" s="54"/>
      <c r="E1648" s="53"/>
      <c r="F1648" s="55"/>
      <c r="H1648" s="2"/>
      <c r="I1648" s="23"/>
      <c r="J1648" s="24"/>
      <c r="K1648" s="14"/>
    </row>
    <row r="1649" spans="1:11">
      <c r="A1649" s="51">
        <v>42237</v>
      </c>
      <c r="B1649" s="52">
        <v>166.30008327162437</v>
      </c>
      <c r="C1649" s="53">
        <v>11022.22</v>
      </c>
      <c r="D1649" s="54"/>
      <c r="E1649" s="53"/>
      <c r="F1649" s="55"/>
      <c r="H1649" s="2"/>
      <c r="I1649" s="23"/>
      <c r="J1649" s="24"/>
      <c r="K1649" s="14"/>
    </row>
    <row r="1650" spans="1:11">
      <c r="A1650" s="51">
        <v>42240</v>
      </c>
      <c r="B1650" s="52">
        <v>166.40086112208701</v>
      </c>
      <c r="C1650" s="53">
        <v>10370.27</v>
      </c>
      <c r="D1650" s="54"/>
      <c r="E1650" s="53"/>
      <c r="F1650" s="55"/>
      <c r="H1650" s="2"/>
      <c r="I1650" s="23"/>
      <c r="J1650" s="24"/>
      <c r="K1650" s="14"/>
    </row>
    <row r="1651" spans="1:11">
      <c r="A1651" s="51">
        <v>42241</v>
      </c>
      <c r="B1651" s="52">
        <v>166.43147888053346</v>
      </c>
      <c r="C1651" s="53">
        <v>10465.459999999999</v>
      </c>
      <c r="D1651" s="54"/>
      <c r="E1651" s="53"/>
      <c r="F1651" s="55"/>
      <c r="H1651" s="2"/>
      <c r="I1651" s="23"/>
      <c r="J1651" s="24"/>
      <c r="K1651" s="14"/>
    </row>
    <row r="1652" spans="1:11">
      <c r="A1652" s="51">
        <v>42242</v>
      </c>
      <c r="B1652" s="52">
        <v>166.46543090222511</v>
      </c>
      <c r="C1652" s="53">
        <v>10348.4</v>
      </c>
      <c r="D1652" s="54"/>
      <c r="E1652" s="53"/>
      <c r="F1652" s="55"/>
      <c r="H1652" s="2"/>
      <c r="I1652" s="23"/>
      <c r="J1652" s="24"/>
      <c r="K1652" s="14"/>
    </row>
    <row r="1653" spans="1:11">
      <c r="A1653" s="51">
        <v>42243</v>
      </c>
      <c r="B1653" s="52">
        <v>166.50138743529999</v>
      </c>
      <c r="C1653" s="53">
        <v>10557.5</v>
      </c>
      <c r="D1653" s="54"/>
      <c r="E1653" s="53"/>
      <c r="F1653" s="55"/>
      <c r="H1653" s="2"/>
      <c r="I1653" s="23"/>
      <c r="J1653" s="24"/>
      <c r="K1653" s="14"/>
    </row>
    <row r="1654" spans="1:11">
      <c r="A1654" s="51">
        <v>42244</v>
      </c>
      <c r="B1654" s="52">
        <v>166.53518721694934</v>
      </c>
      <c r="C1654" s="53">
        <v>10629.49</v>
      </c>
      <c r="D1654" s="54"/>
      <c r="E1654" s="53"/>
      <c r="F1654" s="55"/>
      <c r="H1654" s="2"/>
      <c r="I1654" s="23"/>
      <c r="J1654" s="24"/>
      <c r="K1654" s="14"/>
    </row>
    <row r="1655" spans="1:11">
      <c r="A1655" s="51">
        <v>42247</v>
      </c>
      <c r="B1655" s="52">
        <v>166.63360951259455</v>
      </c>
      <c r="C1655" s="53">
        <v>10588.8</v>
      </c>
      <c r="D1655" s="54"/>
      <c r="E1655" s="53"/>
      <c r="F1655" s="55"/>
      <c r="H1655" s="2"/>
      <c r="I1655" s="23"/>
      <c r="J1655" s="24"/>
      <c r="K1655" s="14"/>
    </row>
    <row r="1656" spans="1:11">
      <c r="A1656" s="51">
        <v>42248</v>
      </c>
      <c r="B1656" s="52">
        <v>166.66676960088756</v>
      </c>
      <c r="C1656" s="53">
        <v>10346.16</v>
      </c>
      <c r="D1656" s="54"/>
      <c r="E1656" s="53"/>
      <c r="F1656" s="55"/>
      <c r="H1656" s="2"/>
      <c r="I1656" s="23"/>
      <c r="J1656" s="24"/>
      <c r="K1656" s="14"/>
    </row>
    <row r="1657" spans="1:11">
      <c r="A1657" s="51">
        <v>42249</v>
      </c>
      <c r="B1657" s="52">
        <v>166.70076962188617</v>
      </c>
      <c r="C1657" s="53">
        <v>10254.61</v>
      </c>
      <c r="D1657" s="54"/>
      <c r="E1657" s="53"/>
      <c r="F1657" s="55"/>
      <c r="H1657" s="2"/>
      <c r="I1657" s="23"/>
      <c r="J1657" s="24"/>
      <c r="K1657" s="14"/>
    </row>
    <row r="1658" spans="1:11">
      <c r="A1658" s="51">
        <v>42250</v>
      </c>
      <c r="B1658" s="52">
        <v>166.73577678350676</v>
      </c>
      <c r="C1658" s="53">
        <v>10396.83</v>
      </c>
      <c r="D1658" s="54"/>
      <c r="E1658" s="53"/>
      <c r="F1658" s="55"/>
      <c r="H1658" s="2"/>
      <c r="I1658" s="23"/>
      <c r="J1658" s="24"/>
      <c r="K1658" s="14"/>
    </row>
    <row r="1659" spans="1:11">
      <c r="A1659" s="51">
        <v>42251</v>
      </c>
      <c r="B1659" s="52">
        <v>166.76862373153313</v>
      </c>
      <c r="C1659" s="53">
        <v>10173.65</v>
      </c>
      <c r="D1659" s="54"/>
      <c r="E1659" s="53"/>
      <c r="F1659" s="55"/>
      <c r="H1659" s="2"/>
      <c r="I1659" s="23"/>
      <c r="J1659" s="24"/>
      <c r="K1659" s="14"/>
    </row>
    <row r="1660" spans="1:11">
      <c r="A1660" s="51">
        <v>42254</v>
      </c>
      <c r="B1660" s="52">
        <v>166.86768429402966</v>
      </c>
      <c r="C1660" s="53">
        <v>10047.15</v>
      </c>
      <c r="D1660" s="54"/>
      <c r="E1660" s="53"/>
      <c r="F1660" s="55"/>
      <c r="H1660" s="2"/>
      <c r="I1660" s="23"/>
      <c r="J1660" s="24"/>
      <c r="K1660" s="14"/>
    </row>
    <row r="1661" spans="1:11">
      <c r="A1661" s="51">
        <v>42255</v>
      </c>
      <c r="B1661" s="52">
        <v>166.90372771383716</v>
      </c>
      <c r="C1661" s="53">
        <v>10219.209999999999</v>
      </c>
      <c r="D1661" s="54"/>
      <c r="E1661" s="53"/>
      <c r="F1661" s="55"/>
      <c r="H1661" s="2"/>
      <c r="I1661" s="23"/>
      <c r="J1661" s="24"/>
      <c r="K1661" s="14"/>
    </row>
    <row r="1662" spans="1:11">
      <c r="A1662" s="51">
        <v>42256</v>
      </c>
      <c r="B1662" s="52">
        <v>166.93644084446908</v>
      </c>
      <c r="C1662" s="53">
        <v>10392.450000000001</v>
      </c>
      <c r="D1662" s="54"/>
      <c r="E1662" s="53"/>
      <c r="F1662" s="55"/>
      <c r="H1662" s="2"/>
      <c r="I1662" s="23"/>
      <c r="J1662" s="24"/>
      <c r="K1662" s="14"/>
    </row>
    <row r="1663" spans="1:11">
      <c r="A1663" s="51">
        <v>42257</v>
      </c>
      <c r="B1663" s="52">
        <v>166.95597240804787</v>
      </c>
      <c r="C1663" s="53">
        <v>10351.93</v>
      </c>
      <c r="D1663" s="54"/>
      <c r="E1663" s="53"/>
      <c r="F1663" s="55"/>
      <c r="H1663" s="2"/>
      <c r="I1663" s="23"/>
      <c r="J1663" s="24"/>
      <c r="K1663" s="14"/>
    </row>
    <row r="1664" spans="1:11">
      <c r="A1664" s="51">
        <v>42258</v>
      </c>
      <c r="B1664" s="52">
        <v>166.99236881003284</v>
      </c>
      <c r="C1664" s="53">
        <v>10353.540000000001</v>
      </c>
      <c r="D1664" s="54"/>
      <c r="E1664" s="53"/>
      <c r="F1664" s="55"/>
      <c r="H1664" s="2"/>
      <c r="I1664" s="23"/>
      <c r="J1664" s="24"/>
      <c r="K1664" s="14"/>
    </row>
    <row r="1665" spans="1:11">
      <c r="A1665" s="51">
        <v>42261</v>
      </c>
      <c r="B1665" s="52">
        <v>167.09206325421243</v>
      </c>
      <c r="C1665" s="53">
        <v>10463.93</v>
      </c>
      <c r="D1665" s="54"/>
      <c r="E1665" s="53"/>
      <c r="F1665" s="55"/>
      <c r="H1665" s="2"/>
      <c r="I1665" s="23"/>
      <c r="J1665" s="24"/>
      <c r="K1665" s="14"/>
    </row>
    <row r="1666" spans="1:11">
      <c r="A1666" s="51">
        <v>42262</v>
      </c>
      <c r="B1666" s="52">
        <v>167.12197273353493</v>
      </c>
      <c r="C1666" s="53">
        <v>10406.56</v>
      </c>
      <c r="D1666" s="54"/>
      <c r="E1666" s="53"/>
      <c r="F1666" s="55"/>
      <c r="H1666" s="2"/>
      <c r="I1666" s="23"/>
      <c r="J1666" s="24"/>
      <c r="K1666" s="14"/>
    </row>
    <row r="1667" spans="1:11">
      <c r="A1667" s="51">
        <v>42263</v>
      </c>
      <c r="B1667" s="52">
        <v>167.15021634692692</v>
      </c>
      <c r="C1667" s="53">
        <v>10499.73</v>
      </c>
      <c r="D1667" s="54"/>
      <c r="E1667" s="53"/>
      <c r="F1667" s="55"/>
      <c r="H1667" s="2"/>
      <c r="I1667" s="23"/>
      <c r="J1667" s="24"/>
      <c r="K1667" s="14"/>
    </row>
    <row r="1668" spans="1:11">
      <c r="A1668" s="51">
        <v>42265</v>
      </c>
      <c r="B1668" s="52">
        <v>167.23680015899464</v>
      </c>
      <c r="C1668" s="53">
        <v>10609.87</v>
      </c>
      <c r="D1668" s="54"/>
      <c r="E1668" s="53"/>
      <c r="F1668" s="55"/>
      <c r="H1668" s="2"/>
      <c r="I1668" s="23"/>
      <c r="J1668" s="24"/>
      <c r="K1668" s="14"/>
    </row>
    <row r="1669" spans="1:11">
      <c r="A1669" s="51">
        <v>42268</v>
      </c>
      <c r="B1669" s="52">
        <v>167.36022091751195</v>
      </c>
      <c r="C1669" s="53">
        <v>10603.8</v>
      </c>
      <c r="D1669" s="54"/>
      <c r="E1669" s="53"/>
      <c r="F1669" s="55"/>
      <c r="H1669" s="2"/>
      <c r="I1669" s="23"/>
      <c r="J1669" s="24"/>
      <c r="K1669" s="14"/>
    </row>
    <row r="1670" spans="1:11">
      <c r="A1670" s="51">
        <v>42269</v>
      </c>
      <c r="B1670" s="52">
        <v>167.39787696721837</v>
      </c>
      <c r="C1670" s="53">
        <v>10384.35</v>
      </c>
      <c r="D1670" s="54"/>
      <c r="E1670" s="53"/>
      <c r="F1670" s="55"/>
      <c r="H1670" s="2"/>
      <c r="I1670" s="23"/>
      <c r="J1670" s="24"/>
      <c r="K1670" s="14"/>
    </row>
    <row r="1671" spans="1:11">
      <c r="A1671" s="51">
        <v>42270</v>
      </c>
      <c r="B1671" s="52">
        <v>167.43554148953598</v>
      </c>
      <c r="C1671" s="53">
        <v>10429.44</v>
      </c>
      <c r="D1671" s="54"/>
      <c r="E1671" s="53"/>
      <c r="F1671" s="55"/>
      <c r="H1671" s="2"/>
      <c r="I1671" s="23"/>
      <c r="J1671" s="24"/>
      <c r="K1671" s="14"/>
    </row>
    <row r="1672" spans="1:11">
      <c r="A1672" s="51">
        <v>42271</v>
      </c>
      <c r="B1672" s="52">
        <v>167.47070295324878</v>
      </c>
      <c r="C1672" s="53">
        <v>10459.44</v>
      </c>
      <c r="D1672" s="54"/>
      <c r="E1672" s="53"/>
      <c r="F1672" s="55"/>
      <c r="H1672" s="2"/>
      <c r="I1672" s="23"/>
      <c r="J1672" s="24"/>
      <c r="K1672" s="14"/>
    </row>
    <row r="1673" spans="1:11">
      <c r="A1673" s="51">
        <v>42275</v>
      </c>
      <c r="B1673" s="52">
        <v>167.62276635153032</v>
      </c>
      <c r="C1673" s="53">
        <v>10362.68</v>
      </c>
      <c r="D1673" s="54"/>
      <c r="E1673" s="53"/>
      <c r="F1673" s="55"/>
      <c r="H1673" s="2"/>
      <c r="I1673" s="23"/>
      <c r="J1673" s="24"/>
      <c r="K1673" s="14"/>
    </row>
    <row r="1674" spans="1:11">
      <c r="A1674" s="51">
        <v>42276</v>
      </c>
      <c r="B1674" s="52">
        <v>167.70305765661269</v>
      </c>
      <c r="C1674" s="53">
        <v>10425.93</v>
      </c>
      <c r="D1674" s="54"/>
      <c r="E1674" s="53"/>
      <c r="F1674" s="55"/>
      <c r="H1674" s="2"/>
      <c r="I1674" s="23"/>
      <c r="J1674" s="24"/>
      <c r="K1674" s="14"/>
    </row>
    <row r="1675" spans="1:11">
      <c r="A1675" s="51">
        <v>42277</v>
      </c>
      <c r="B1675" s="52">
        <v>167.74565423325745</v>
      </c>
      <c r="C1675" s="53">
        <v>10566.29</v>
      </c>
      <c r="D1675" s="54"/>
      <c r="E1675" s="53"/>
      <c r="F1675" s="55"/>
      <c r="H1675" s="2"/>
      <c r="I1675" s="23"/>
      <c r="J1675" s="24"/>
      <c r="K1675" s="14"/>
    </row>
    <row r="1676" spans="1:11">
      <c r="A1676" s="51">
        <v>42278</v>
      </c>
      <c r="B1676" s="52">
        <v>167.77987434672104</v>
      </c>
      <c r="C1676" s="53">
        <v>10568.94</v>
      </c>
      <c r="D1676" s="54"/>
      <c r="E1676" s="53"/>
      <c r="F1676" s="55"/>
      <c r="H1676" s="2"/>
      <c r="I1676" s="23"/>
      <c r="J1676" s="24"/>
      <c r="K1676" s="14"/>
    </row>
    <row r="1677" spans="1:11">
      <c r="A1677" s="51">
        <v>42282</v>
      </c>
      <c r="B1677" s="52">
        <v>167.9161116046906</v>
      </c>
      <c r="C1677" s="53">
        <v>10792.79</v>
      </c>
      <c r="D1677" s="54"/>
      <c r="E1677" s="53"/>
      <c r="F1677" s="55"/>
      <c r="H1677" s="2"/>
      <c r="I1677" s="23"/>
      <c r="J1677" s="24"/>
      <c r="K1677" s="14"/>
    </row>
    <row r="1678" spans="1:11">
      <c r="A1678" s="51">
        <v>42283</v>
      </c>
      <c r="B1678" s="52">
        <v>167.95271731702044</v>
      </c>
      <c r="C1678" s="53">
        <v>10837.5</v>
      </c>
      <c r="D1678" s="54"/>
      <c r="E1678" s="53"/>
      <c r="F1678" s="55"/>
      <c r="H1678" s="2"/>
      <c r="I1678" s="23"/>
      <c r="J1678" s="24"/>
      <c r="K1678" s="14"/>
    </row>
    <row r="1679" spans="1:11">
      <c r="A1679" s="51">
        <v>42284</v>
      </c>
      <c r="B1679" s="52">
        <v>167.98798738765703</v>
      </c>
      <c r="C1679" s="53">
        <v>10870.04</v>
      </c>
      <c r="D1679" s="54"/>
      <c r="E1679" s="53"/>
      <c r="F1679" s="55"/>
      <c r="H1679" s="2"/>
      <c r="I1679" s="23"/>
      <c r="J1679" s="24"/>
      <c r="K1679" s="14"/>
    </row>
    <row r="1680" spans="1:11">
      <c r="A1680" s="51">
        <v>42285</v>
      </c>
      <c r="B1680" s="52">
        <v>168.02040906922286</v>
      </c>
      <c r="C1680" s="53">
        <v>10806.18</v>
      </c>
      <c r="D1680" s="54"/>
      <c r="E1680" s="53"/>
      <c r="F1680" s="55"/>
      <c r="H1680" s="2"/>
      <c r="I1680" s="23"/>
      <c r="J1680" s="24"/>
      <c r="K1680" s="14"/>
    </row>
    <row r="1681" spans="1:11">
      <c r="A1681" s="51">
        <v>42286</v>
      </c>
      <c r="B1681" s="52">
        <v>168.04897253876464</v>
      </c>
      <c r="C1681" s="53">
        <v>10886.38</v>
      </c>
      <c r="D1681" s="54"/>
      <c r="E1681" s="53"/>
      <c r="F1681" s="55"/>
      <c r="H1681" s="2"/>
      <c r="I1681" s="23"/>
      <c r="J1681" s="24"/>
      <c r="K1681" s="14"/>
    </row>
    <row r="1682" spans="1:11">
      <c r="A1682" s="51">
        <v>42289</v>
      </c>
      <c r="B1682" s="52">
        <v>168.14274386544128</v>
      </c>
      <c r="C1682" s="53">
        <v>10825.14</v>
      </c>
      <c r="D1682" s="54"/>
      <c r="E1682" s="53"/>
      <c r="F1682" s="55"/>
      <c r="H1682" s="2"/>
      <c r="I1682" s="23"/>
      <c r="J1682" s="24"/>
      <c r="K1682" s="14"/>
    </row>
    <row r="1683" spans="1:11">
      <c r="A1683" s="51">
        <v>42290</v>
      </c>
      <c r="B1683" s="52">
        <v>168.17553170049501</v>
      </c>
      <c r="C1683" s="53">
        <v>10809.32</v>
      </c>
      <c r="D1683" s="54"/>
      <c r="E1683" s="53"/>
      <c r="F1683" s="55"/>
      <c r="H1683" s="2"/>
      <c r="I1683" s="23"/>
      <c r="J1683" s="24"/>
      <c r="K1683" s="14"/>
    </row>
    <row r="1684" spans="1:11">
      <c r="A1684" s="51">
        <v>42291</v>
      </c>
      <c r="B1684" s="52">
        <v>168.20798957811323</v>
      </c>
      <c r="C1684" s="53">
        <v>10777.67</v>
      </c>
      <c r="D1684" s="54"/>
      <c r="E1684" s="53"/>
      <c r="F1684" s="55"/>
      <c r="H1684" s="2"/>
      <c r="I1684" s="23"/>
      <c r="J1684" s="24"/>
      <c r="K1684" s="14"/>
    </row>
    <row r="1685" spans="1:11">
      <c r="A1685" s="51">
        <v>42292</v>
      </c>
      <c r="B1685" s="52">
        <v>168.2406219280914</v>
      </c>
      <c r="C1685" s="53">
        <v>10872.82</v>
      </c>
      <c r="D1685" s="54"/>
      <c r="E1685" s="53"/>
      <c r="F1685" s="55"/>
      <c r="H1685" s="2"/>
      <c r="I1685" s="23"/>
      <c r="J1685" s="24"/>
      <c r="K1685" s="14"/>
    </row>
    <row r="1686" spans="1:11">
      <c r="A1686" s="51">
        <v>42293</v>
      </c>
      <c r="B1686" s="52">
        <v>168.27679366180595</v>
      </c>
      <c r="C1686" s="53">
        <v>10956.47</v>
      </c>
      <c r="D1686" s="54"/>
      <c r="E1686" s="53"/>
      <c r="F1686" s="55"/>
      <c r="H1686" s="2"/>
      <c r="I1686" s="23"/>
      <c r="J1686" s="24"/>
      <c r="K1686" s="14"/>
    </row>
    <row r="1687" spans="1:11">
      <c r="A1687" s="51">
        <v>42296</v>
      </c>
      <c r="B1687" s="52">
        <v>168.37775973800302</v>
      </c>
      <c r="C1687" s="53">
        <v>11006.79</v>
      </c>
      <c r="D1687" s="54"/>
      <c r="E1687" s="53"/>
      <c r="F1687" s="55"/>
      <c r="H1687" s="2"/>
      <c r="I1687" s="23"/>
      <c r="J1687" s="24"/>
      <c r="K1687" s="14"/>
    </row>
    <row r="1688" spans="1:11">
      <c r="A1688" s="51">
        <v>42297</v>
      </c>
      <c r="B1688" s="52">
        <v>168.41042502339221</v>
      </c>
      <c r="C1688" s="53">
        <v>10989</v>
      </c>
      <c r="D1688" s="54"/>
      <c r="E1688" s="53"/>
      <c r="F1688" s="55"/>
      <c r="H1688" s="2"/>
      <c r="I1688" s="23"/>
      <c r="J1688" s="24"/>
      <c r="K1688" s="14"/>
    </row>
    <row r="1689" spans="1:11">
      <c r="A1689" s="51">
        <v>42298</v>
      </c>
      <c r="B1689" s="52">
        <v>168.44292823542173</v>
      </c>
      <c r="C1689" s="53">
        <v>10976.65</v>
      </c>
      <c r="D1689" s="54"/>
      <c r="E1689" s="53"/>
      <c r="F1689" s="55"/>
      <c r="H1689" s="2"/>
      <c r="I1689" s="23"/>
      <c r="J1689" s="24"/>
      <c r="K1689" s="14"/>
    </row>
    <row r="1690" spans="1:11">
      <c r="A1690" s="51">
        <v>42300</v>
      </c>
      <c r="B1690" s="52">
        <v>168.50862097743354</v>
      </c>
      <c r="C1690" s="53">
        <v>11036.44</v>
      </c>
      <c r="D1690" s="54"/>
      <c r="E1690" s="53"/>
      <c r="F1690" s="55"/>
      <c r="H1690" s="2"/>
      <c r="I1690" s="23"/>
      <c r="J1690" s="24"/>
      <c r="K1690" s="14"/>
    </row>
    <row r="1691" spans="1:11">
      <c r="A1691" s="51">
        <v>42303</v>
      </c>
      <c r="B1691" s="52">
        <v>168.60214326207603</v>
      </c>
      <c r="C1691" s="53">
        <v>10990.02</v>
      </c>
      <c r="D1691" s="54"/>
      <c r="E1691" s="53"/>
      <c r="F1691" s="55"/>
      <c r="H1691" s="2"/>
      <c r="I1691" s="23"/>
      <c r="J1691" s="24"/>
      <c r="K1691" s="14"/>
    </row>
    <row r="1692" spans="1:11">
      <c r="A1692" s="51">
        <v>42304</v>
      </c>
      <c r="B1692" s="52">
        <v>168.63350326072276</v>
      </c>
      <c r="C1692" s="53">
        <v>10953.26</v>
      </c>
      <c r="D1692" s="54"/>
      <c r="E1692" s="53"/>
      <c r="F1692" s="55"/>
      <c r="H1692" s="2"/>
      <c r="I1692" s="23"/>
      <c r="J1692" s="24"/>
      <c r="K1692" s="14"/>
    </row>
    <row r="1693" spans="1:11">
      <c r="A1693" s="51">
        <v>42305</v>
      </c>
      <c r="B1693" s="52">
        <v>168.66739859487814</v>
      </c>
      <c r="C1693" s="53">
        <v>10871.42</v>
      </c>
      <c r="D1693" s="54"/>
      <c r="E1693" s="53"/>
      <c r="F1693" s="55"/>
      <c r="H1693" s="2"/>
      <c r="I1693" s="23"/>
      <c r="J1693" s="24"/>
      <c r="K1693" s="14"/>
    </row>
    <row r="1694" spans="1:11">
      <c r="A1694" s="51">
        <v>42306</v>
      </c>
      <c r="B1694" s="52">
        <v>168.70028873760413</v>
      </c>
      <c r="C1694" s="53">
        <v>10792.35</v>
      </c>
      <c r="D1694" s="54"/>
      <c r="E1694" s="53"/>
      <c r="F1694" s="55"/>
      <c r="H1694" s="2"/>
      <c r="I1694" s="23"/>
      <c r="J1694" s="24"/>
      <c r="K1694" s="14"/>
    </row>
    <row r="1695" spans="1:11">
      <c r="A1695" s="51">
        <v>42307</v>
      </c>
      <c r="B1695" s="52">
        <v>168.73267919304175</v>
      </c>
      <c r="C1695" s="53">
        <v>10732.25</v>
      </c>
      <c r="D1695" s="54"/>
      <c r="E1695" s="53"/>
      <c r="F1695" s="55"/>
      <c r="H1695" s="2"/>
      <c r="I1695" s="23"/>
      <c r="J1695" s="24"/>
      <c r="K1695" s="14"/>
    </row>
    <row r="1696" spans="1:11">
      <c r="A1696" s="51">
        <v>42310</v>
      </c>
      <c r="B1696" s="52">
        <v>168.82936301821934</v>
      </c>
      <c r="C1696" s="53">
        <v>10712.32</v>
      </c>
      <c r="D1696" s="54"/>
      <c r="E1696" s="53"/>
      <c r="F1696" s="55"/>
      <c r="H1696" s="2"/>
      <c r="I1696" s="23"/>
      <c r="J1696" s="24"/>
      <c r="K1696" s="14"/>
    </row>
    <row r="1697" spans="1:11">
      <c r="A1697" s="51">
        <v>42311</v>
      </c>
      <c r="B1697" s="52">
        <v>168.8614405971928</v>
      </c>
      <c r="C1697" s="53">
        <v>10725.48</v>
      </c>
      <c r="D1697" s="54"/>
      <c r="E1697" s="53"/>
      <c r="F1697" s="55"/>
      <c r="H1697" s="2"/>
      <c r="I1697" s="23"/>
      <c r="J1697" s="24"/>
      <c r="K1697" s="14"/>
    </row>
    <row r="1698" spans="1:11">
      <c r="A1698" s="51">
        <v>42312</v>
      </c>
      <c r="B1698" s="52">
        <v>168.89605719251523</v>
      </c>
      <c r="C1698" s="53">
        <v>10698.19</v>
      </c>
      <c r="D1698" s="54"/>
      <c r="E1698" s="53"/>
      <c r="F1698" s="55"/>
      <c r="H1698" s="2"/>
      <c r="I1698" s="23"/>
      <c r="J1698" s="24"/>
      <c r="K1698" s="14"/>
    </row>
    <row r="1699" spans="1:11">
      <c r="A1699" s="51">
        <v>42313</v>
      </c>
      <c r="B1699" s="52">
        <v>168.93338322115477</v>
      </c>
      <c r="C1699" s="53">
        <v>10585.41</v>
      </c>
      <c r="D1699" s="54"/>
      <c r="E1699" s="53"/>
      <c r="F1699" s="55"/>
      <c r="H1699" s="2"/>
      <c r="I1699" s="23"/>
      <c r="J1699" s="24"/>
      <c r="K1699" s="14"/>
    </row>
    <row r="1700" spans="1:11">
      <c r="A1700" s="51">
        <v>42314</v>
      </c>
      <c r="B1700" s="52">
        <v>168.96716989779901</v>
      </c>
      <c r="C1700" s="53">
        <v>10583.88</v>
      </c>
      <c r="D1700" s="54"/>
      <c r="E1700" s="53"/>
      <c r="F1700" s="55"/>
      <c r="H1700" s="2"/>
      <c r="I1700" s="23"/>
      <c r="J1700" s="24"/>
      <c r="K1700" s="14"/>
    </row>
    <row r="1701" spans="1:11">
      <c r="A1701" s="51">
        <v>42317</v>
      </c>
      <c r="B1701" s="52">
        <v>169.05891907105351</v>
      </c>
      <c r="C1701" s="53">
        <v>10531.91</v>
      </c>
      <c r="D1701" s="54"/>
      <c r="E1701" s="53"/>
      <c r="F1701" s="55"/>
      <c r="H1701" s="2"/>
      <c r="I1701" s="23"/>
      <c r="J1701" s="24"/>
      <c r="K1701" s="14"/>
    </row>
    <row r="1702" spans="1:11">
      <c r="A1702" s="51">
        <v>42318</v>
      </c>
      <c r="B1702" s="52">
        <v>169.09239273702957</v>
      </c>
      <c r="C1702" s="53">
        <v>10358.65</v>
      </c>
      <c r="D1702" s="54"/>
      <c r="E1702" s="53"/>
      <c r="F1702" s="55"/>
      <c r="H1702" s="2"/>
      <c r="I1702" s="23"/>
      <c r="J1702" s="24"/>
      <c r="K1702" s="14"/>
    </row>
    <row r="1703" spans="1:11">
      <c r="A1703" s="51">
        <v>42319</v>
      </c>
      <c r="B1703" s="52">
        <v>169.12570393839877</v>
      </c>
      <c r="C1703" s="53">
        <v>10414.07</v>
      </c>
      <c r="D1703" s="54"/>
      <c r="E1703" s="53"/>
      <c r="F1703" s="55"/>
      <c r="H1703" s="2"/>
      <c r="I1703" s="23"/>
      <c r="J1703" s="24"/>
      <c r="K1703" s="14"/>
    </row>
    <row r="1704" spans="1:11">
      <c r="A1704" s="51">
        <v>42321</v>
      </c>
      <c r="B1704" s="52">
        <v>169.19267771715838</v>
      </c>
      <c r="C1704" s="53">
        <v>10330.6</v>
      </c>
      <c r="D1704" s="54"/>
      <c r="E1704" s="53"/>
      <c r="F1704" s="55"/>
      <c r="H1704" s="2"/>
      <c r="I1704" s="23"/>
      <c r="J1704" s="24"/>
      <c r="K1704" s="14"/>
    </row>
    <row r="1705" spans="1:11">
      <c r="A1705" s="51">
        <v>42324</v>
      </c>
      <c r="B1705" s="52">
        <v>169.29520847985498</v>
      </c>
      <c r="C1705" s="53">
        <v>10389.64</v>
      </c>
      <c r="D1705" s="54"/>
      <c r="E1705" s="53"/>
      <c r="F1705" s="55"/>
      <c r="H1705" s="2"/>
      <c r="I1705" s="23"/>
      <c r="J1705" s="24"/>
      <c r="K1705" s="14"/>
    </row>
    <row r="1706" spans="1:11">
      <c r="A1706" s="51">
        <v>42325</v>
      </c>
      <c r="B1706" s="52">
        <v>169.33076047363576</v>
      </c>
      <c r="C1706" s="53">
        <v>10430.780000000001</v>
      </c>
      <c r="D1706" s="54"/>
      <c r="E1706" s="53"/>
      <c r="F1706" s="55"/>
      <c r="H1706" s="2"/>
      <c r="I1706" s="23"/>
      <c r="J1706" s="24"/>
      <c r="K1706" s="14"/>
    </row>
    <row r="1707" spans="1:11">
      <c r="A1707" s="51">
        <v>42326</v>
      </c>
      <c r="B1707" s="52">
        <v>169.36615060257475</v>
      </c>
      <c r="C1707" s="53">
        <v>10290.030000000001</v>
      </c>
      <c r="D1707" s="54"/>
      <c r="E1707" s="53"/>
      <c r="F1707" s="55"/>
      <c r="H1707" s="2"/>
      <c r="I1707" s="23"/>
      <c r="J1707" s="24"/>
      <c r="K1707" s="14"/>
    </row>
    <row r="1708" spans="1:11">
      <c r="A1708" s="51">
        <v>42327</v>
      </c>
      <c r="B1708" s="52">
        <v>169.39968510039404</v>
      </c>
      <c r="C1708" s="53">
        <v>10437.709999999999</v>
      </c>
      <c r="D1708" s="54"/>
      <c r="E1708" s="53"/>
      <c r="F1708" s="55"/>
      <c r="H1708" s="2"/>
      <c r="I1708" s="23"/>
      <c r="J1708" s="24"/>
      <c r="K1708" s="14"/>
    </row>
    <row r="1709" spans="1:11">
      <c r="A1709" s="51">
        <v>42328</v>
      </c>
      <c r="B1709" s="52">
        <v>169.43746123017144</v>
      </c>
      <c r="C1709" s="53">
        <v>10456.11</v>
      </c>
      <c r="D1709" s="54"/>
      <c r="E1709" s="53"/>
      <c r="F1709" s="55"/>
      <c r="H1709" s="2"/>
      <c r="I1709" s="23"/>
      <c r="J1709" s="24"/>
      <c r="K1709" s="14"/>
    </row>
    <row r="1710" spans="1:11">
      <c r="A1710" s="51">
        <v>42331</v>
      </c>
      <c r="B1710" s="52">
        <v>169.53251564592156</v>
      </c>
      <c r="C1710" s="53">
        <v>10446.4</v>
      </c>
      <c r="D1710" s="54"/>
      <c r="E1710" s="53"/>
      <c r="F1710" s="55"/>
      <c r="H1710" s="2"/>
      <c r="I1710" s="23"/>
      <c r="J1710" s="24"/>
      <c r="K1710" s="14"/>
    </row>
    <row r="1711" spans="1:11">
      <c r="A1711" s="51">
        <v>42332</v>
      </c>
      <c r="B1711" s="52">
        <v>169.56387916131607</v>
      </c>
      <c r="C1711" s="53">
        <v>10422.86</v>
      </c>
      <c r="D1711" s="54"/>
      <c r="E1711" s="53"/>
      <c r="F1711" s="55"/>
      <c r="H1711" s="2"/>
      <c r="I1711" s="23"/>
      <c r="J1711" s="24"/>
      <c r="K1711" s="14"/>
    </row>
    <row r="1712" spans="1:11">
      <c r="A1712" s="51">
        <v>42334</v>
      </c>
      <c r="B1712" s="52">
        <v>169.63272209625555</v>
      </c>
      <c r="C1712" s="53">
        <v>10492.35</v>
      </c>
      <c r="D1712" s="54"/>
      <c r="E1712" s="53"/>
      <c r="F1712" s="55"/>
      <c r="H1712" s="2"/>
      <c r="I1712" s="23"/>
      <c r="J1712" s="24"/>
      <c r="K1712" s="14"/>
    </row>
    <row r="1713" spans="1:11">
      <c r="A1713" s="51">
        <v>42335</v>
      </c>
      <c r="B1713" s="52">
        <v>169.66563084434222</v>
      </c>
      <c r="C1713" s="53">
        <v>10570.76</v>
      </c>
      <c r="D1713" s="54"/>
      <c r="E1713" s="53"/>
      <c r="F1713" s="55"/>
      <c r="H1713" s="2"/>
      <c r="I1713" s="23"/>
      <c r="J1713" s="24"/>
      <c r="K1713" s="14"/>
    </row>
    <row r="1714" spans="1:11">
      <c r="A1714" s="51">
        <v>42338</v>
      </c>
      <c r="B1714" s="52">
        <v>169.7638672446011</v>
      </c>
      <c r="C1714" s="53">
        <v>10560.84</v>
      </c>
      <c r="D1714" s="54"/>
      <c r="E1714" s="53"/>
      <c r="F1714" s="55"/>
      <c r="H1714" s="2"/>
      <c r="I1714" s="23"/>
      <c r="J1714" s="24"/>
      <c r="K1714" s="14"/>
    </row>
    <row r="1715" spans="1:11">
      <c r="A1715" s="51">
        <v>42339</v>
      </c>
      <c r="B1715" s="52">
        <v>169.79612237937755</v>
      </c>
      <c r="C1715" s="53">
        <v>10586.99</v>
      </c>
      <c r="D1715" s="54"/>
      <c r="E1715" s="53"/>
      <c r="F1715" s="55"/>
      <c r="H1715" s="2"/>
      <c r="I1715" s="23"/>
      <c r="J1715" s="24"/>
      <c r="K1715" s="14"/>
    </row>
    <row r="1716" spans="1:11">
      <c r="A1716" s="51">
        <v>42340</v>
      </c>
      <c r="B1716" s="52">
        <v>169.82855343875201</v>
      </c>
      <c r="C1716" s="53">
        <v>10555.62</v>
      </c>
      <c r="D1716" s="54"/>
      <c r="E1716" s="53"/>
      <c r="F1716" s="55"/>
      <c r="H1716" s="2"/>
      <c r="I1716" s="23"/>
      <c r="J1716" s="24"/>
      <c r="K1716" s="14"/>
    </row>
    <row r="1717" spans="1:11">
      <c r="A1717" s="51">
        <v>42341</v>
      </c>
      <c r="B1717" s="52">
        <v>169.86506657774135</v>
      </c>
      <c r="C1717" s="53">
        <v>10466.19</v>
      </c>
      <c r="D1717" s="54"/>
      <c r="E1717" s="53"/>
      <c r="F1717" s="55"/>
      <c r="H1717" s="2"/>
      <c r="I1717" s="23"/>
      <c r="J1717" s="24"/>
      <c r="K1717" s="14"/>
    </row>
    <row r="1718" spans="1:11">
      <c r="A1718" s="51">
        <v>42342</v>
      </c>
      <c r="B1718" s="52">
        <v>169.89920945612346</v>
      </c>
      <c r="C1718" s="53">
        <v>10356.709999999999</v>
      </c>
      <c r="D1718" s="54"/>
      <c r="E1718" s="53"/>
      <c r="F1718" s="55"/>
      <c r="H1718" s="2"/>
      <c r="I1718" s="23"/>
      <c r="J1718" s="24"/>
      <c r="K1718" s="14"/>
    </row>
    <row r="1719" spans="1:11">
      <c r="A1719" s="51">
        <v>42345</v>
      </c>
      <c r="B1719" s="52">
        <v>169.99809079602693</v>
      </c>
      <c r="C1719" s="53">
        <v>10334.77</v>
      </c>
      <c r="D1719" s="54"/>
      <c r="E1719" s="53"/>
      <c r="F1719" s="55"/>
      <c r="H1719" s="2"/>
      <c r="I1719" s="23"/>
      <c r="J1719" s="24"/>
      <c r="K1719" s="14"/>
    </row>
    <row r="1720" spans="1:11">
      <c r="A1720" s="51">
        <v>42346</v>
      </c>
      <c r="B1720" s="52">
        <v>170.03209041418614</v>
      </c>
      <c r="C1720" s="53">
        <v>10250.030000000001</v>
      </c>
      <c r="D1720" s="54"/>
      <c r="E1720" s="53"/>
      <c r="F1720" s="55"/>
      <c r="H1720" s="2"/>
      <c r="I1720" s="23"/>
      <c r="J1720" s="24"/>
      <c r="K1720" s="14"/>
    </row>
    <row r="1721" spans="1:11">
      <c r="A1721" s="51">
        <v>42347</v>
      </c>
      <c r="B1721" s="52">
        <v>170.06099586955656</v>
      </c>
      <c r="C1721" s="53">
        <v>10131.26</v>
      </c>
      <c r="D1721" s="54"/>
      <c r="E1721" s="53"/>
      <c r="F1721" s="55"/>
      <c r="H1721" s="2"/>
      <c r="I1721" s="23"/>
      <c r="J1721" s="24"/>
      <c r="K1721" s="14"/>
    </row>
    <row r="1722" spans="1:11">
      <c r="A1722" s="51">
        <v>42348</v>
      </c>
      <c r="B1722" s="52">
        <v>170.09398770275527</v>
      </c>
      <c r="C1722" s="53">
        <v>10225.540000000001</v>
      </c>
      <c r="D1722" s="54"/>
      <c r="E1722" s="53"/>
      <c r="F1722" s="55"/>
      <c r="H1722" s="2"/>
      <c r="I1722" s="23"/>
      <c r="J1722" s="24"/>
      <c r="K1722" s="14"/>
    </row>
    <row r="1723" spans="1:11">
      <c r="A1723" s="51">
        <v>42349</v>
      </c>
      <c r="B1723" s="52">
        <v>170.12698593636961</v>
      </c>
      <c r="C1723" s="53">
        <v>10128.57</v>
      </c>
      <c r="D1723" s="54"/>
      <c r="E1723" s="53"/>
      <c r="F1723" s="55"/>
      <c r="H1723" s="2"/>
      <c r="I1723" s="23"/>
      <c r="J1723" s="24"/>
      <c r="K1723" s="14"/>
    </row>
    <row r="1724" spans="1:11">
      <c r="A1724" s="51">
        <v>42352</v>
      </c>
      <c r="B1724" s="52">
        <v>170.21987527069086</v>
      </c>
      <c r="C1724" s="53">
        <v>10181.25</v>
      </c>
      <c r="D1724" s="54"/>
      <c r="E1724" s="53"/>
      <c r="F1724" s="55"/>
      <c r="H1724" s="2"/>
      <c r="I1724" s="23"/>
      <c r="J1724" s="24"/>
      <c r="K1724" s="14"/>
    </row>
    <row r="1725" spans="1:11">
      <c r="A1725" s="51">
        <v>42353</v>
      </c>
      <c r="B1725" s="52">
        <v>170.25477034512136</v>
      </c>
      <c r="C1725" s="53">
        <v>10248.91</v>
      </c>
      <c r="D1725" s="54"/>
      <c r="E1725" s="53"/>
      <c r="F1725" s="55"/>
      <c r="H1725" s="2"/>
      <c r="I1725" s="23"/>
      <c r="J1725" s="24"/>
      <c r="K1725" s="14"/>
    </row>
    <row r="1726" spans="1:11">
      <c r="A1726" s="51">
        <v>42354</v>
      </c>
      <c r="B1726" s="52">
        <v>170.2889915539607</v>
      </c>
      <c r="C1726" s="53">
        <v>10315.450000000001</v>
      </c>
      <c r="D1726" s="54"/>
      <c r="E1726" s="53"/>
      <c r="F1726" s="55"/>
      <c r="H1726" s="2"/>
      <c r="I1726" s="23"/>
      <c r="J1726" s="24"/>
      <c r="K1726" s="14"/>
    </row>
    <row r="1727" spans="1:11">
      <c r="A1727" s="51">
        <v>42355</v>
      </c>
      <c r="B1727" s="52">
        <v>170.32747686605191</v>
      </c>
      <c r="C1727" s="53">
        <v>10439.83</v>
      </c>
      <c r="D1727" s="54"/>
      <c r="E1727" s="53"/>
      <c r="F1727" s="55"/>
      <c r="H1727" s="2"/>
      <c r="I1727" s="23"/>
      <c r="J1727" s="24"/>
      <c r="K1727" s="14"/>
    </row>
    <row r="1728" spans="1:11">
      <c r="A1728" s="51">
        <v>42356</v>
      </c>
      <c r="B1728" s="52">
        <v>170.36477858348556</v>
      </c>
      <c r="C1728" s="53">
        <v>10330.16</v>
      </c>
      <c r="D1728" s="54"/>
      <c r="E1728" s="53"/>
      <c r="F1728" s="55"/>
      <c r="H1728" s="2"/>
      <c r="I1728" s="23"/>
      <c r="J1728" s="24"/>
      <c r="K1728" s="14"/>
    </row>
    <row r="1729" spans="1:11">
      <c r="A1729" s="51">
        <v>42359</v>
      </c>
      <c r="B1729" s="52">
        <v>170.47006401665016</v>
      </c>
      <c r="C1729" s="53">
        <v>10426.69</v>
      </c>
      <c r="D1729" s="54"/>
      <c r="E1729" s="53"/>
      <c r="F1729" s="55"/>
      <c r="H1729" s="2"/>
      <c r="I1729" s="23"/>
      <c r="J1729" s="24"/>
      <c r="K1729" s="14"/>
    </row>
    <row r="1730" spans="1:11">
      <c r="A1730" s="51">
        <v>42360</v>
      </c>
      <c r="B1730" s="52">
        <v>170.50245332881332</v>
      </c>
      <c r="C1730" s="53">
        <v>10362.35</v>
      </c>
      <c r="D1730" s="54"/>
      <c r="E1730" s="53"/>
      <c r="F1730" s="55"/>
      <c r="H1730" s="2"/>
      <c r="I1730" s="23"/>
      <c r="J1730" s="24"/>
      <c r="K1730" s="14"/>
    </row>
    <row r="1731" spans="1:11">
      <c r="A1731" s="51">
        <v>42361</v>
      </c>
      <c r="B1731" s="52">
        <v>170.53774733665239</v>
      </c>
      <c r="C1731" s="53">
        <v>10468.61</v>
      </c>
      <c r="D1731" s="54"/>
      <c r="E1731" s="53"/>
      <c r="F1731" s="55"/>
      <c r="H1731" s="2"/>
      <c r="I1731" s="23"/>
      <c r="J1731" s="24"/>
      <c r="K1731" s="14"/>
    </row>
    <row r="1732" spans="1:11">
      <c r="A1732" s="51">
        <v>42362</v>
      </c>
      <c r="B1732" s="52">
        <v>170.57236649936172</v>
      </c>
      <c r="C1732" s="53">
        <v>10462.08</v>
      </c>
      <c r="D1732" s="54"/>
      <c r="E1732" s="53"/>
      <c r="F1732" s="55"/>
      <c r="H1732" s="2"/>
      <c r="I1732" s="23"/>
      <c r="J1732" s="24"/>
      <c r="K1732" s="14"/>
    </row>
    <row r="1733" spans="1:11">
      <c r="A1733" s="51">
        <v>42366</v>
      </c>
      <c r="B1733" s="52">
        <v>170.71291812935718</v>
      </c>
      <c r="C1733" s="53">
        <v>10547.37</v>
      </c>
      <c r="D1733" s="54"/>
      <c r="E1733" s="53"/>
      <c r="F1733" s="55"/>
      <c r="H1733" s="2"/>
      <c r="I1733" s="23"/>
      <c r="J1733" s="24"/>
      <c r="K1733" s="14"/>
    </row>
    <row r="1734" spans="1:11">
      <c r="A1734" s="51">
        <v>42367</v>
      </c>
      <c r="B1734" s="52">
        <v>170.74910926800061</v>
      </c>
      <c r="C1734" s="53">
        <v>10552.46</v>
      </c>
      <c r="D1734" s="54"/>
      <c r="E1734" s="53"/>
      <c r="F1734" s="55"/>
      <c r="H1734" s="2"/>
      <c r="I1734" s="23"/>
      <c r="J1734" s="24"/>
      <c r="K1734" s="14"/>
    </row>
    <row r="1735" spans="1:11">
      <c r="A1735" s="51">
        <v>42368</v>
      </c>
      <c r="B1735" s="52">
        <v>170.79674826948636</v>
      </c>
      <c r="C1735" s="53">
        <v>10508.91</v>
      </c>
      <c r="D1735" s="54"/>
      <c r="E1735" s="53"/>
      <c r="F1735" s="55"/>
      <c r="H1735" s="2"/>
      <c r="I1735" s="23"/>
      <c r="J1735" s="24"/>
      <c r="K1735" s="14"/>
    </row>
    <row r="1736" spans="1:11">
      <c r="A1736" s="51">
        <v>42369</v>
      </c>
      <c r="B1736" s="52">
        <v>170.85072004193952</v>
      </c>
      <c r="C1736" s="53">
        <v>10575.63</v>
      </c>
      <c r="D1736" s="54"/>
      <c r="E1736" s="53"/>
      <c r="F1736" s="55"/>
      <c r="H1736" s="2"/>
      <c r="I1736" s="23"/>
      <c r="J1736" s="24"/>
      <c r="K1736" s="14"/>
    </row>
    <row r="1737" spans="1:11">
      <c r="A1737" s="51">
        <v>42370</v>
      </c>
      <c r="B1737" s="52">
        <v>170.8881363496287</v>
      </c>
      <c r="C1737" s="53">
        <v>10598</v>
      </c>
      <c r="D1737" s="54"/>
      <c r="E1737" s="53"/>
      <c r="F1737" s="55"/>
      <c r="H1737" s="2"/>
      <c r="I1737" s="23"/>
      <c r="J1737" s="24"/>
      <c r="K1737" s="14"/>
    </row>
    <row r="1738" spans="1:11">
      <c r="A1738" s="51">
        <v>42373</v>
      </c>
      <c r="B1738" s="52">
        <v>170.98913123821131</v>
      </c>
      <c r="C1738" s="53">
        <v>10369.24</v>
      </c>
      <c r="D1738" s="54"/>
      <c r="E1738" s="53"/>
      <c r="F1738" s="55"/>
      <c r="H1738" s="2"/>
      <c r="I1738" s="23"/>
      <c r="J1738" s="24"/>
      <c r="K1738" s="14"/>
    </row>
    <row r="1739" spans="1:11">
      <c r="A1739" s="51">
        <v>42374</v>
      </c>
      <c r="B1739" s="52">
        <v>171.02315807532773</v>
      </c>
      <c r="C1739" s="53">
        <v>10360.42</v>
      </c>
      <c r="D1739" s="54"/>
      <c r="E1739" s="53"/>
      <c r="F1739" s="55"/>
      <c r="H1739" s="2"/>
      <c r="I1739" s="23"/>
      <c r="J1739" s="24"/>
      <c r="K1739" s="14"/>
    </row>
    <row r="1740" spans="1:11">
      <c r="A1740" s="51">
        <v>42375</v>
      </c>
      <c r="B1740" s="52">
        <v>171.05377122062319</v>
      </c>
      <c r="C1740" s="53">
        <v>10302.32</v>
      </c>
      <c r="D1740" s="54"/>
      <c r="E1740" s="53"/>
      <c r="F1740" s="55"/>
      <c r="H1740" s="2"/>
      <c r="I1740" s="23"/>
      <c r="J1740" s="24"/>
      <c r="K1740" s="14"/>
    </row>
    <row r="1741" spans="1:11">
      <c r="A1741" s="51">
        <v>42376</v>
      </c>
      <c r="B1741" s="52">
        <v>171.07788980236529</v>
      </c>
      <c r="C1741" s="53">
        <v>10072.450000000001</v>
      </c>
      <c r="D1741" s="54"/>
      <c r="E1741" s="53"/>
      <c r="F1741" s="55"/>
      <c r="H1741" s="2"/>
      <c r="I1741" s="23"/>
      <c r="J1741" s="24"/>
      <c r="K1741" s="14"/>
    </row>
    <row r="1742" spans="1:11">
      <c r="A1742" s="51">
        <v>42377</v>
      </c>
      <c r="B1742" s="52">
        <v>171.11467154867282</v>
      </c>
      <c r="C1742" s="53">
        <v>10116.450000000001</v>
      </c>
      <c r="D1742" s="54"/>
      <c r="E1742" s="53"/>
      <c r="F1742" s="55"/>
      <c r="H1742" s="2"/>
      <c r="I1742" s="23"/>
      <c r="J1742" s="24"/>
      <c r="K1742" s="14"/>
    </row>
    <row r="1743" spans="1:11">
      <c r="A1743" s="51">
        <v>42380</v>
      </c>
      <c r="B1743" s="52">
        <v>171.21785369561664</v>
      </c>
      <c r="C1743" s="53">
        <v>10066.57</v>
      </c>
      <c r="D1743" s="54"/>
      <c r="E1743" s="53"/>
      <c r="F1743" s="55"/>
      <c r="H1743" s="2"/>
      <c r="I1743" s="23"/>
      <c r="J1743" s="24"/>
      <c r="K1743" s="14"/>
    </row>
    <row r="1744" spans="1:11">
      <c r="A1744" s="51">
        <v>42381</v>
      </c>
      <c r="B1744" s="52">
        <v>171.24970021640402</v>
      </c>
      <c r="C1744" s="53">
        <v>9995.25</v>
      </c>
      <c r="D1744" s="54"/>
      <c r="E1744" s="53"/>
      <c r="F1744" s="55"/>
      <c r="H1744" s="2"/>
      <c r="I1744" s="23"/>
      <c r="J1744" s="24"/>
      <c r="K1744" s="14"/>
    </row>
    <row r="1745" spans="1:11">
      <c r="A1745" s="51">
        <v>42382</v>
      </c>
      <c r="B1745" s="52">
        <v>171.28309390794621</v>
      </c>
      <c r="C1745" s="53">
        <v>10064.620000000001</v>
      </c>
      <c r="D1745" s="54"/>
      <c r="E1745" s="53"/>
      <c r="F1745" s="55"/>
      <c r="H1745" s="2"/>
      <c r="I1745" s="23"/>
      <c r="J1745" s="24"/>
      <c r="K1745" s="14"/>
    </row>
    <row r="1746" spans="1:11">
      <c r="A1746" s="51">
        <v>42383</v>
      </c>
      <c r="B1746" s="52">
        <v>171.31460999722526</v>
      </c>
      <c r="C1746" s="53">
        <v>10030.530000000001</v>
      </c>
      <c r="D1746" s="54"/>
      <c r="E1746" s="53"/>
      <c r="F1746" s="55"/>
      <c r="H1746" s="2"/>
      <c r="I1746" s="23"/>
      <c r="J1746" s="24"/>
      <c r="K1746" s="14"/>
    </row>
    <row r="1747" spans="1:11">
      <c r="A1747" s="51">
        <v>42384</v>
      </c>
      <c r="B1747" s="52">
        <v>171.34733108773474</v>
      </c>
      <c r="C1747" s="53">
        <v>9898.7999999999993</v>
      </c>
      <c r="D1747" s="54"/>
      <c r="E1747" s="53"/>
      <c r="F1747" s="55"/>
      <c r="H1747" s="2"/>
      <c r="I1747" s="23"/>
      <c r="J1747" s="24"/>
      <c r="K1747" s="14"/>
    </row>
    <row r="1748" spans="1:11">
      <c r="A1748" s="51">
        <v>42387</v>
      </c>
      <c r="B1748" s="52">
        <v>171.44191481449519</v>
      </c>
      <c r="C1748" s="53">
        <v>9783.26</v>
      </c>
      <c r="D1748" s="54"/>
      <c r="E1748" s="53"/>
      <c r="F1748" s="55"/>
      <c r="H1748" s="2"/>
      <c r="I1748" s="23"/>
      <c r="J1748" s="24"/>
      <c r="K1748" s="14"/>
    </row>
    <row r="1749" spans="1:11">
      <c r="A1749" s="51">
        <v>42388</v>
      </c>
      <c r="B1749" s="52">
        <v>171.46917407895069</v>
      </c>
      <c r="C1749" s="53">
        <v>9895.18</v>
      </c>
      <c r="D1749" s="54"/>
      <c r="E1749" s="53"/>
      <c r="F1749" s="55"/>
      <c r="H1749" s="2"/>
      <c r="I1749" s="23"/>
      <c r="J1749" s="24"/>
      <c r="K1749" s="14"/>
    </row>
    <row r="1750" spans="1:11">
      <c r="A1750" s="51">
        <v>42389</v>
      </c>
      <c r="B1750" s="52">
        <v>171.49900971524042</v>
      </c>
      <c r="C1750" s="53">
        <v>9727.77</v>
      </c>
      <c r="D1750" s="54"/>
      <c r="E1750" s="53"/>
      <c r="F1750" s="55"/>
      <c r="H1750" s="2"/>
      <c r="I1750" s="23"/>
      <c r="J1750" s="24"/>
      <c r="K1750" s="14"/>
    </row>
    <row r="1751" spans="1:11">
      <c r="A1751" s="51">
        <v>42390</v>
      </c>
      <c r="B1751" s="52">
        <v>171.53193752510575</v>
      </c>
      <c r="C1751" s="53">
        <v>9685.2900000000009</v>
      </c>
      <c r="D1751" s="54"/>
      <c r="E1751" s="53"/>
      <c r="F1751" s="55"/>
      <c r="H1751" s="2"/>
      <c r="I1751" s="23"/>
      <c r="J1751" s="24"/>
      <c r="K1751" s="14"/>
    </row>
    <row r="1752" spans="1:11">
      <c r="A1752" s="51">
        <v>42391</v>
      </c>
      <c r="B1752" s="52">
        <v>171.56144101836009</v>
      </c>
      <c r="C1752" s="53">
        <v>9879.1299999999992</v>
      </c>
      <c r="D1752" s="54"/>
      <c r="E1752" s="53"/>
      <c r="F1752" s="55"/>
      <c r="H1752" s="2"/>
      <c r="I1752" s="23"/>
      <c r="J1752" s="24"/>
      <c r="K1752" s="14"/>
    </row>
    <row r="1753" spans="1:11">
      <c r="A1753" s="51">
        <v>42394</v>
      </c>
      <c r="B1753" s="52">
        <v>171.66180446135584</v>
      </c>
      <c r="C1753" s="53">
        <v>9898.2800000000007</v>
      </c>
      <c r="D1753" s="54"/>
      <c r="E1753" s="53"/>
      <c r="F1753" s="55"/>
      <c r="H1753" s="2"/>
      <c r="I1753" s="23"/>
      <c r="J1753" s="24"/>
      <c r="K1753" s="14"/>
    </row>
    <row r="1754" spans="1:11">
      <c r="A1754" s="51">
        <v>42396</v>
      </c>
      <c r="B1754" s="52">
        <v>171.72566265261548</v>
      </c>
      <c r="C1754" s="53">
        <v>9901.35</v>
      </c>
      <c r="D1754" s="54"/>
      <c r="E1754" s="53"/>
      <c r="F1754" s="55"/>
      <c r="H1754" s="2"/>
      <c r="I1754" s="23"/>
      <c r="J1754" s="24"/>
      <c r="K1754" s="14"/>
    </row>
    <row r="1755" spans="1:11">
      <c r="A1755" s="51">
        <v>42397</v>
      </c>
      <c r="B1755" s="52">
        <v>171.75228013032662</v>
      </c>
      <c r="C1755" s="53">
        <v>9883.94</v>
      </c>
      <c r="D1755" s="54"/>
      <c r="E1755" s="53"/>
      <c r="F1755" s="55"/>
      <c r="H1755" s="2"/>
      <c r="I1755" s="23"/>
      <c r="J1755" s="24"/>
      <c r="K1755" s="14"/>
    </row>
    <row r="1756" spans="1:11">
      <c r="A1756" s="51">
        <v>42398</v>
      </c>
      <c r="B1756" s="52">
        <v>171.78216502706928</v>
      </c>
      <c r="C1756" s="53">
        <v>10068.86</v>
      </c>
      <c r="D1756" s="54"/>
      <c r="E1756" s="53"/>
      <c r="F1756" s="55"/>
      <c r="H1756" s="2"/>
      <c r="I1756" s="23"/>
      <c r="J1756" s="24"/>
      <c r="K1756" s="14"/>
    </row>
    <row r="1757" spans="1:11">
      <c r="A1757" s="51">
        <v>42401</v>
      </c>
      <c r="B1757" s="52">
        <v>171.89244917701666</v>
      </c>
      <c r="C1757" s="53">
        <v>10058.69</v>
      </c>
      <c r="D1757" s="54"/>
      <c r="E1757" s="53"/>
      <c r="F1757" s="55"/>
      <c r="H1757" s="2"/>
      <c r="I1757" s="23"/>
      <c r="J1757" s="24"/>
      <c r="K1757" s="14"/>
    </row>
    <row r="1758" spans="1:11">
      <c r="A1758" s="51">
        <v>42402</v>
      </c>
      <c r="B1758" s="52">
        <v>171.92768712909796</v>
      </c>
      <c r="C1758" s="53">
        <v>9925.98</v>
      </c>
      <c r="D1758" s="54"/>
      <c r="E1758" s="53"/>
      <c r="F1758" s="55"/>
      <c r="H1758" s="2"/>
      <c r="I1758" s="23"/>
      <c r="J1758" s="24"/>
      <c r="K1758" s="14"/>
    </row>
    <row r="1759" spans="1:11">
      <c r="A1759" s="51">
        <v>42403</v>
      </c>
      <c r="B1759" s="52">
        <v>171.95691483590991</v>
      </c>
      <c r="C1759" s="53">
        <v>9801.6200000000008</v>
      </c>
      <c r="D1759" s="54"/>
      <c r="E1759" s="53"/>
      <c r="F1759" s="55"/>
      <c r="H1759" s="2"/>
      <c r="I1759" s="23"/>
      <c r="J1759" s="24"/>
      <c r="K1759" s="14"/>
    </row>
    <row r="1760" spans="1:11">
      <c r="A1760" s="51">
        <v>42404</v>
      </c>
      <c r="B1760" s="52">
        <v>171.99319774494029</v>
      </c>
      <c r="C1760" s="53">
        <v>9857.82</v>
      </c>
      <c r="D1760" s="54"/>
      <c r="E1760" s="53"/>
      <c r="F1760" s="55"/>
      <c r="H1760" s="2"/>
      <c r="I1760" s="23"/>
      <c r="J1760" s="24"/>
      <c r="K1760" s="14"/>
    </row>
    <row r="1761" spans="1:11">
      <c r="A1761" s="51">
        <v>42405</v>
      </c>
      <c r="B1761" s="52">
        <v>172.03017628245547</v>
      </c>
      <c r="C1761" s="53">
        <v>9972.0499999999993</v>
      </c>
      <c r="D1761" s="54"/>
      <c r="E1761" s="53"/>
      <c r="F1761" s="55"/>
      <c r="H1761" s="2"/>
      <c r="I1761" s="23"/>
      <c r="J1761" s="24"/>
      <c r="K1761" s="14"/>
    </row>
    <row r="1762" spans="1:11">
      <c r="A1762" s="51">
        <v>42408</v>
      </c>
      <c r="B1762" s="52">
        <v>172.14423228933074</v>
      </c>
      <c r="C1762" s="53">
        <v>9836.41</v>
      </c>
      <c r="D1762" s="54"/>
      <c r="E1762" s="53"/>
      <c r="F1762" s="55"/>
      <c r="H1762" s="2"/>
      <c r="I1762" s="23"/>
      <c r="J1762" s="24"/>
      <c r="K1762" s="14"/>
    </row>
    <row r="1763" spans="1:11">
      <c r="A1763" s="51">
        <v>42409</v>
      </c>
      <c r="B1763" s="52">
        <v>172.18021043387921</v>
      </c>
      <c r="C1763" s="53">
        <v>9717.8700000000008</v>
      </c>
      <c r="D1763" s="54"/>
      <c r="E1763" s="53"/>
      <c r="F1763" s="55"/>
      <c r="H1763" s="2"/>
      <c r="I1763" s="23"/>
      <c r="J1763" s="24"/>
      <c r="K1763" s="14"/>
    </row>
    <row r="1764" spans="1:11">
      <c r="A1764" s="51">
        <v>42410</v>
      </c>
      <c r="B1764" s="52">
        <v>172.21636827807032</v>
      </c>
      <c r="C1764" s="53">
        <v>9607.98</v>
      </c>
      <c r="D1764" s="54"/>
      <c r="E1764" s="53"/>
      <c r="F1764" s="55"/>
      <c r="H1764" s="2"/>
      <c r="I1764" s="23"/>
      <c r="J1764" s="24"/>
      <c r="K1764" s="14"/>
    </row>
    <row r="1765" spans="1:11">
      <c r="A1765" s="51">
        <v>42411</v>
      </c>
      <c r="B1765" s="52">
        <v>172.25373922998665</v>
      </c>
      <c r="C1765" s="53">
        <v>9289.2900000000009</v>
      </c>
      <c r="D1765" s="54"/>
      <c r="E1765" s="53"/>
      <c r="F1765" s="55"/>
      <c r="H1765" s="2"/>
      <c r="I1765" s="23"/>
      <c r="J1765" s="24"/>
      <c r="K1765" s="14"/>
    </row>
    <row r="1766" spans="1:11">
      <c r="A1766" s="51">
        <v>42412</v>
      </c>
      <c r="B1766" s="52">
        <v>172.29111829139953</v>
      </c>
      <c r="C1766" s="53">
        <v>9295.41</v>
      </c>
      <c r="D1766" s="54"/>
      <c r="E1766" s="53"/>
      <c r="F1766" s="55"/>
      <c r="H1766" s="2"/>
      <c r="I1766" s="23"/>
      <c r="J1766" s="24"/>
      <c r="K1766" s="14"/>
    </row>
    <row r="1767" spans="1:11">
      <c r="A1767" s="51">
        <v>42415</v>
      </c>
      <c r="B1767" s="52">
        <v>172.3996616959231</v>
      </c>
      <c r="C1767" s="53">
        <v>9537.74</v>
      </c>
      <c r="D1767" s="54"/>
      <c r="E1767" s="53"/>
      <c r="F1767" s="55"/>
      <c r="H1767" s="2"/>
      <c r="I1767" s="23"/>
      <c r="J1767" s="24"/>
      <c r="K1767" s="14"/>
    </row>
    <row r="1768" spans="1:11">
      <c r="A1768" s="51">
        <v>42416</v>
      </c>
      <c r="B1768" s="52">
        <v>172.44086521506844</v>
      </c>
      <c r="C1768" s="53">
        <v>9385.36</v>
      </c>
      <c r="D1768" s="54"/>
      <c r="E1768" s="53"/>
      <c r="F1768" s="55"/>
      <c r="H1768" s="2"/>
      <c r="I1768" s="23"/>
      <c r="J1768" s="24"/>
      <c r="K1768" s="14"/>
    </row>
    <row r="1769" spans="1:11">
      <c r="A1769" s="51">
        <v>42417</v>
      </c>
      <c r="B1769" s="52">
        <v>172.47794000108971</v>
      </c>
      <c r="C1769" s="53">
        <v>9465.52</v>
      </c>
      <c r="D1769" s="54"/>
      <c r="E1769" s="53"/>
      <c r="F1769" s="55"/>
      <c r="H1769" s="2"/>
      <c r="I1769" s="23"/>
      <c r="J1769" s="24"/>
      <c r="K1769" s="14"/>
    </row>
    <row r="1770" spans="1:11">
      <c r="A1770" s="51">
        <v>42418</v>
      </c>
      <c r="B1770" s="52">
        <v>172.5107108096899</v>
      </c>
      <c r="C1770" s="53">
        <v>9576.4599999999991</v>
      </c>
      <c r="D1770" s="54"/>
      <c r="E1770" s="53"/>
      <c r="F1770" s="55"/>
      <c r="H1770" s="2"/>
      <c r="I1770" s="23"/>
      <c r="J1770" s="24"/>
      <c r="K1770" s="14"/>
    </row>
    <row r="1771" spans="1:11">
      <c r="A1771" s="51">
        <v>42419</v>
      </c>
      <c r="B1771" s="52">
        <v>172.54797312322478</v>
      </c>
      <c r="C1771" s="53">
        <v>9601.77</v>
      </c>
      <c r="D1771" s="54"/>
      <c r="E1771" s="53"/>
      <c r="F1771" s="55"/>
      <c r="H1771" s="2"/>
      <c r="I1771" s="23"/>
      <c r="J1771" s="24"/>
      <c r="K1771" s="14"/>
    </row>
    <row r="1772" spans="1:11">
      <c r="A1772" s="51">
        <v>42422</v>
      </c>
      <c r="B1772" s="52">
        <v>172.62510206721086</v>
      </c>
      <c r="C1772" s="53">
        <v>9633.83</v>
      </c>
      <c r="D1772" s="54"/>
      <c r="E1772" s="53"/>
      <c r="F1772" s="55"/>
      <c r="H1772" s="2"/>
      <c r="I1772" s="23"/>
      <c r="J1772" s="24"/>
      <c r="K1772" s="14"/>
    </row>
    <row r="1773" spans="1:11">
      <c r="A1773" s="51">
        <v>42423</v>
      </c>
      <c r="B1773" s="52">
        <v>172.65928183742017</v>
      </c>
      <c r="C1773" s="53">
        <v>9467.41</v>
      </c>
      <c r="D1773" s="54"/>
      <c r="E1773" s="53"/>
      <c r="F1773" s="55"/>
      <c r="H1773" s="2"/>
      <c r="I1773" s="23"/>
      <c r="J1773" s="24"/>
      <c r="K1773" s="14"/>
    </row>
    <row r="1774" spans="1:11">
      <c r="A1774" s="51">
        <v>42424</v>
      </c>
      <c r="B1774" s="52">
        <v>172.69208710096927</v>
      </c>
      <c r="C1774" s="53">
        <v>9346.39</v>
      </c>
      <c r="D1774" s="54"/>
      <c r="E1774" s="53"/>
      <c r="F1774" s="55"/>
      <c r="H1774" s="2"/>
      <c r="I1774" s="23"/>
      <c r="J1774" s="24"/>
      <c r="K1774" s="14"/>
    </row>
    <row r="1775" spans="1:11">
      <c r="A1775" s="51">
        <v>42425</v>
      </c>
      <c r="B1775" s="52">
        <v>172.71989052699254</v>
      </c>
      <c r="C1775" s="53">
        <v>9282.3799999999992</v>
      </c>
      <c r="D1775" s="54"/>
      <c r="E1775" s="53"/>
      <c r="F1775" s="55"/>
      <c r="H1775" s="2"/>
      <c r="I1775" s="23"/>
      <c r="J1775" s="24"/>
      <c r="K1775" s="14"/>
    </row>
    <row r="1776" spans="1:11">
      <c r="A1776" s="51">
        <v>42426</v>
      </c>
      <c r="B1776" s="52">
        <v>172.751498266959</v>
      </c>
      <c r="C1776" s="53">
        <v>9361.1</v>
      </c>
      <c r="D1776" s="54"/>
      <c r="E1776" s="53"/>
      <c r="F1776" s="55"/>
      <c r="H1776" s="2"/>
      <c r="I1776" s="23"/>
      <c r="J1776" s="24"/>
      <c r="K1776" s="14"/>
    </row>
    <row r="1777" spans="1:11">
      <c r="A1777" s="51">
        <v>42429</v>
      </c>
      <c r="B1777" s="52">
        <v>172.91941272327449</v>
      </c>
      <c r="C1777" s="53">
        <v>9304.26</v>
      </c>
      <c r="D1777" s="54"/>
      <c r="E1777" s="53"/>
      <c r="F1777" s="55"/>
      <c r="H1777" s="2"/>
      <c r="I1777" s="23"/>
      <c r="J1777" s="24"/>
      <c r="K1777" s="14"/>
    </row>
    <row r="1778" spans="1:11">
      <c r="A1778" s="51">
        <v>42430</v>
      </c>
      <c r="B1778" s="52">
        <v>172.96696556177341</v>
      </c>
      <c r="C1778" s="53">
        <v>9617.51</v>
      </c>
      <c r="D1778" s="54"/>
      <c r="E1778" s="53"/>
      <c r="F1778" s="55"/>
      <c r="H1778" s="2"/>
      <c r="I1778" s="23"/>
      <c r="J1778" s="24"/>
      <c r="K1778" s="14"/>
    </row>
    <row r="1779" spans="1:11">
      <c r="A1779" s="51">
        <v>42431</v>
      </c>
      <c r="B1779" s="52">
        <v>173.01678004785521</v>
      </c>
      <c r="C1779" s="53">
        <v>9812.68</v>
      </c>
      <c r="D1779" s="54"/>
      <c r="E1779" s="53"/>
      <c r="F1779" s="55"/>
      <c r="H1779" s="2"/>
      <c r="I1779" s="23"/>
      <c r="J1779" s="24"/>
      <c r="K1779" s="14"/>
    </row>
    <row r="1780" spans="1:11">
      <c r="A1780" s="51">
        <v>42432</v>
      </c>
      <c r="B1780" s="52">
        <v>173.05761200794649</v>
      </c>
      <c r="C1780" s="53">
        <v>9955.1</v>
      </c>
      <c r="D1780" s="54"/>
      <c r="E1780" s="53"/>
      <c r="F1780" s="55"/>
      <c r="H1780" s="2"/>
      <c r="I1780" s="23"/>
      <c r="J1780" s="24"/>
      <c r="K1780" s="14"/>
    </row>
    <row r="1781" spans="1:11">
      <c r="A1781" s="51">
        <v>42433</v>
      </c>
      <c r="B1781" s="52">
        <v>173.09776137393234</v>
      </c>
      <c r="C1781" s="53">
        <v>9968.09</v>
      </c>
      <c r="D1781" s="54"/>
      <c r="E1781" s="53"/>
      <c r="F1781" s="55"/>
      <c r="H1781" s="2"/>
      <c r="I1781" s="23"/>
      <c r="J1781" s="24"/>
      <c r="K1781" s="14"/>
    </row>
    <row r="1782" spans="1:11">
      <c r="A1782" s="51">
        <v>42437</v>
      </c>
      <c r="B1782" s="52">
        <v>173.19608090239271</v>
      </c>
      <c r="C1782" s="53">
        <v>9967.99</v>
      </c>
      <c r="D1782" s="54"/>
      <c r="E1782" s="53"/>
      <c r="F1782" s="55"/>
      <c r="H1782" s="2"/>
      <c r="I1782" s="23"/>
      <c r="J1782" s="24"/>
      <c r="K1782" s="14"/>
    </row>
    <row r="1783" spans="1:11">
      <c r="A1783" s="51">
        <v>42438</v>
      </c>
      <c r="B1783" s="52">
        <v>173.23158609897769</v>
      </c>
      <c r="C1783" s="53">
        <v>10029.959999999999</v>
      </c>
      <c r="D1783" s="54"/>
      <c r="E1783" s="53"/>
      <c r="F1783" s="55"/>
      <c r="H1783" s="2"/>
      <c r="I1783" s="23"/>
      <c r="J1783" s="24"/>
      <c r="K1783" s="14"/>
    </row>
    <row r="1784" spans="1:11">
      <c r="A1784" s="51">
        <v>42439</v>
      </c>
      <c r="B1784" s="52">
        <v>173.26034254227014</v>
      </c>
      <c r="C1784" s="53">
        <v>9969.15</v>
      </c>
      <c r="D1784" s="54"/>
      <c r="E1784" s="53"/>
      <c r="F1784" s="55"/>
      <c r="H1784" s="2"/>
      <c r="I1784" s="23"/>
      <c r="J1784" s="24"/>
      <c r="K1784" s="14"/>
    </row>
    <row r="1785" spans="1:11">
      <c r="A1785" s="51">
        <v>42440</v>
      </c>
      <c r="B1785" s="52">
        <v>173.30261806585042</v>
      </c>
      <c r="C1785" s="53">
        <v>10001.18</v>
      </c>
      <c r="D1785" s="54"/>
      <c r="E1785" s="53"/>
      <c r="F1785" s="55"/>
      <c r="H1785" s="2"/>
      <c r="I1785" s="23"/>
      <c r="J1785" s="24"/>
      <c r="K1785" s="14"/>
    </row>
    <row r="1786" spans="1:11">
      <c r="A1786" s="51">
        <v>42443</v>
      </c>
      <c r="B1786" s="52">
        <v>173.46794876348523</v>
      </c>
      <c r="C1786" s="53">
        <v>10048.89</v>
      </c>
      <c r="D1786" s="54"/>
      <c r="E1786" s="53"/>
      <c r="F1786" s="55"/>
      <c r="H1786" s="2"/>
      <c r="I1786" s="23"/>
      <c r="J1786" s="24"/>
      <c r="K1786" s="14"/>
    </row>
    <row r="1787" spans="1:11">
      <c r="A1787" s="51">
        <v>42444</v>
      </c>
      <c r="B1787" s="52">
        <v>173.51495857760011</v>
      </c>
      <c r="C1787" s="53">
        <v>9944.76</v>
      </c>
      <c r="D1787" s="54"/>
      <c r="E1787" s="53"/>
      <c r="F1787" s="55"/>
      <c r="H1787" s="2"/>
      <c r="I1787" s="23"/>
      <c r="J1787" s="24"/>
      <c r="K1787" s="14"/>
    </row>
    <row r="1788" spans="1:11">
      <c r="A1788" s="51">
        <v>42445</v>
      </c>
      <c r="B1788" s="52">
        <v>173.55625513774157</v>
      </c>
      <c r="C1788" s="53">
        <v>9997.9</v>
      </c>
      <c r="D1788" s="54"/>
      <c r="E1788" s="53"/>
      <c r="F1788" s="55"/>
      <c r="H1788" s="2"/>
      <c r="I1788" s="23"/>
      <c r="J1788" s="24"/>
      <c r="K1788" s="14"/>
    </row>
    <row r="1789" spans="1:11">
      <c r="A1789" s="51">
        <v>42446</v>
      </c>
      <c r="B1789" s="52">
        <v>173.62151228967335</v>
      </c>
      <c r="C1789" s="53">
        <v>10021.129999999999</v>
      </c>
      <c r="D1789" s="54"/>
      <c r="E1789" s="53"/>
      <c r="F1789" s="55"/>
      <c r="H1789" s="2"/>
      <c r="I1789" s="23"/>
      <c r="J1789" s="24"/>
      <c r="K1789" s="14"/>
    </row>
    <row r="1790" spans="1:11">
      <c r="A1790" s="51">
        <v>42447</v>
      </c>
      <c r="B1790" s="52">
        <v>173.66109799447537</v>
      </c>
      <c r="C1790" s="53">
        <v>10143.6</v>
      </c>
      <c r="D1790" s="54"/>
      <c r="E1790" s="53"/>
      <c r="F1790" s="55"/>
      <c r="H1790" s="2"/>
      <c r="I1790" s="23"/>
      <c r="J1790" s="24"/>
      <c r="K1790" s="14"/>
    </row>
    <row r="1791" spans="1:11">
      <c r="A1791" s="51">
        <v>42450</v>
      </c>
      <c r="B1791" s="52">
        <v>173.74393433821874</v>
      </c>
      <c r="C1791" s="53">
        <v>10278.299999999999</v>
      </c>
      <c r="D1791" s="54"/>
      <c r="E1791" s="53"/>
      <c r="F1791" s="55"/>
      <c r="H1791" s="2"/>
      <c r="I1791" s="23"/>
      <c r="J1791" s="24"/>
      <c r="K1791" s="14"/>
    </row>
    <row r="1792" spans="1:11">
      <c r="A1792" s="51">
        <v>42451</v>
      </c>
      <c r="B1792" s="52">
        <v>173.77694568574299</v>
      </c>
      <c r="C1792" s="53">
        <v>10292.77</v>
      </c>
      <c r="D1792" s="54"/>
      <c r="E1792" s="53"/>
      <c r="F1792" s="55"/>
      <c r="H1792" s="2"/>
      <c r="I1792" s="23"/>
      <c r="J1792" s="24"/>
      <c r="K1792" s="14"/>
    </row>
    <row r="1793" spans="1:11">
      <c r="A1793" s="51">
        <v>42452</v>
      </c>
      <c r="B1793" s="52">
        <v>173.79988424257351</v>
      </c>
      <c r="C1793" s="53">
        <v>10294.93</v>
      </c>
      <c r="D1793" s="54"/>
      <c r="E1793" s="53"/>
      <c r="F1793" s="55"/>
      <c r="H1793" s="2"/>
      <c r="I1793" s="23"/>
      <c r="J1793" s="24"/>
      <c r="K1793" s="14"/>
    </row>
    <row r="1794" spans="1:11">
      <c r="A1794" s="51">
        <v>42457</v>
      </c>
      <c r="B1794" s="52">
        <v>173.93979314938878</v>
      </c>
      <c r="C1794" s="53">
        <v>10159.66</v>
      </c>
      <c r="D1794" s="54"/>
      <c r="E1794" s="53"/>
      <c r="F1794" s="55"/>
      <c r="H1794" s="2"/>
      <c r="I1794" s="23"/>
      <c r="J1794" s="24"/>
      <c r="K1794" s="14"/>
    </row>
    <row r="1795" spans="1:11">
      <c r="A1795" s="51">
        <v>42458</v>
      </c>
      <c r="B1795" s="52">
        <v>173.97910354264056</v>
      </c>
      <c r="C1795" s="53">
        <v>10135.49</v>
      </c>
      <c r="D1795" s="54"/>
      <c r="E1795" s="53"/>
      <c r="F1795" s="55"/>
      <c r="H1795" s="2"/>
      <c r="I1795" s="23"/>
      <c r="J1795" s="24"/>
      <c r="K1795" s="14"/>
    </row>
    <row r="1796" spans="1:11">
      <c r="A1796" s="51">
        <v>42459</v>
      </c>
      <c r="B1796" s="52">
        <v>174.03547277218837</v>
      </c>
      <c r="C1796" s="53">
        <v>10321.200000000001</v>
      </c>
      <c r="D1796" s="54"/>
      <c r="E1796" s="53"/>
      <c r="F1796" s="55"/>
      <c r="H1796" s="2"/>
      <c r="I1796" s="23"/>
      <c r="J1796" s="24"/>
      <c r="K1796" s="14"/>
    </row>
    <row r="1797" spans="1:11">
      <c r="A1797" s="51">
        <v>42460</v>
      </c>
      <c r="B1797" s="52">
        <v>174.17348290209674</v>
      </c>
      <c r="C1797" s="53">
        <v>10325.5</v>
      </c>
      <c r="D1797" s="54"/>
      <c r="E1797" s="53"/>
      <c r="F1797" s="55"/>
      <c r="H1797" s="2"/>
      <c r="I1797" s="23"/>
      <c r="J1797" s="24"/>
      <c r="K1797" s="14"/>
    </row>
    <row r="1798" spans="1:11">
      <c r="A1798" s="51">
        <v>42461</v>
      </c>
      <c r="B1798" s="52">
        <v>174.2109302009207</v>
      </c>
      <c r="C1798" s="53">
        <v>10291.69</v>
      </c>
      <c r="D1798" s="54"/>
      <c r="E1798" s="53"/>
      <c r="F1798" s="55"/>
      <c r="H1798" s="2"/>
      <c r="I1798" s="23"/>
      <c r="J1798" s="24"/>
      <c r="K1798" s="14"/>
    </row>
    <row r="1799" spans="1:11">
      <c r="A1799" s="51">
        <v>42464</v>
      </c>
      <c r="B1799" s="52">
        <v>174.38392165461022</v>
      </c>
      <c r="C1799" s="53">
        <v>10352.69</v>
      </c>
      <c r="D1799" s="54"/>
      <c r="E1799" s="53"/>
      <c r="F1799" s="55"/>
      <c r="H1799" s="2"/>
      <c r="I1799" s="23"/>
      <c r="J1799" s="24"/>
      <c r="K1799" s="14"/>
    </row>
    <row r="1800" spans="1:11">
      <c r="A1800" s="51">
        <v>42465</v>
      </c>
      <c r="B1800" s="52">
        <v>174.43327230443847</v>
      </c>
      <c r="C1800" s="53">
        <v>10145.1</v>
      </c>
      <c r="D1800" s="54"/>
      <c r="E1800" s="53"/>
      <c r="F1800" s="55"/>
      <c r="H1800" s="2"/>
      <c r="I1800" s="23"/>
      <c r="J1800" s="24"/>
      <c r="K1800" s="14"/>
    </row>
    <row r="1801" spans="1:11">
      <c r="A1801" s="51">
        <v>42466</v>
      </c>
      <c r="B1801" s="52">
        <v>174.4608327614626</v>
      </c>
      <c r="C1801" s="53">
        <v>10159.98</v>
      </c>
      <c r="D1801" s="54"/>
      <c r="E1801" s="53"/>
      <c r="F1801" s="55"/>
      <c r="H1801" s="2"/>
      <c r="I1801" s="23"/>
      <c r="J1801" s="24"/>
      <c r="K1801" s="14"/>
    </row>
    <row r="1802" spans="1:11">
      <c r="A1802" s="51">
        <v>42467</v>
      </c>
      <c r="B1802" s="52">
        <v>174.49921414467013</v>
      </c>
      <c r="C1802" s="53">
        <v>10069.36</v>
      </c>
      <c r="D1802" s="54"/>
      <c r="E1802" s="53"/>
      <c r="F1802" s="55"/>
      <c r="H1802" s="2"/>
      <c r="I1802" s="23"/>
      <c r="J1802" s="24"/>
      <c r="K1802" s="14"/>
    </row>
    <row r="1803" spans="1:11">
      <c r="A1803" s="51">
        <v>42468</v>
      </c>
      <c r="B1803" s="52">
        <v>174.53324149142833</v>
      </c>
      <c r="C1803" s="53">
        <v>10081.01</v>
      </c>
      <c r="D1803" s="54"/>
      <c r="E1803" s="53"/>
      <c r="F1803" s="55"/>
      <c r="H1803" s="2"/>
      <c r="I1803" s="23"/>
      <c r="J1803" s="24"/>
      <c r="K1803" s="14"/>
    </row>
    <row r="1804" spans="1:11">
      <c r="A1804" s="51">
        <v>42471</v>
      </c>
      <c r="B1804" s="52">
        <v>174.60602185313024</v>
      </c>
      <c r="C1804" s="53">
        <v>10236.11</v>
      </c>
      <c r="D1804" s="54"/>
      <c r="E1804" s="53"/>
      <c r="F1804" s="55"/>
      <c r="H1804" s="2"/>
      <c r="I1804" s="23"/>
      <c r="J1804" s="24"/>
      <c r="K1804" s="14"/>
    </row>
    <row r="1805" spans="1:11">
      <c r="A1805" s="51">
        <v>42472</v>
      </c>
      <c r="B1805" s="52">
        <v>174.64041923943532</v>
      </c>
      <c r="C1805" s="53">
        <v>10286.18</v>
      </c>
      <c r="D1805" s="54"/>
      <c r="E1805" s="53"/>
      <c r="F1805" s="55"/>
      <c r="H1805" s="2"/>
      <c r="I1805" s="23"/>
      <c r="J1805" s="24"/>
      <c r="K1805" s="14"/>
    </row>
    <row r="1806" spans="1:11">
      <c r="A1806" s="51">
        <v>42473</v>
      </c>
      <c r="B1806" s="52">
        <v>174.67482340202548</v>
      </c>
      <c r="C1806" s="53">
        <v>10475.02</v>
      </c>
      <c r="D1806" s="54"/>
      <c r="E1806" s="53"/>
      <c r="F1806" s="55"/>
      <c r="H1806" s="2"/>
      <c r="I1806" s="23"/>
      <c r="J1806" s="24"/>
      <c r="K1806" s="14"/>
    </row>
    <row r="1807" spans="1:11">
      <c r="A1807" s="51">
        <v>42478</v>
      </c>
      <c r="B1807" s="52">
        <v>174.85473847012958</v>
      </c>
      <c r="C1807" s="53">
        <v>10560.74</v>
      </c>
      <c r="D1807" s="54"/>
      <c r="E1807" s="53"/>
      <c r="F1807" s="55"/>
      <c r="H1807" s="2"/>
      <c r="I1807" s="23"/>
      <c r="J1807" s="24"/>
      <c r="K1807" s="14"/>
    </row>
    <row r="1808" spans="1:11">
      <c r="A1808" s="51">
        <v>42480</v>
      </c>
      <c r="B1808" s="52">
        <v>174.91523820964022</v>
      </c>
      <c r="C1808" s="53">
        <v>10560.79</v>
      </c>
      <c r="D1808" s="54"/>
      <c r="E1808" s="53"/>
      <c r="F1808" s="55"/>
      <c r="H1808" s="2"/>
      <c r="I1808" s="23"/>
      <c r="J1808" s="24"/>
      <c r="K1808" s="14"/>
    </row>
    <row r="1809" spans="1:11">
      <c r="A1809" s="51">
        <v>42481</v>
      </c>
      <c r="B1809" s="52">
        <v>174.94567346108869</v>
      </c>
      <c r="C1809" s="53">
        <v>10557.22</v>
      </c>
      <c r="D1809" s="54"/>
      <c r="E1809" s="53"/>
      <c r="F1809" s="55"/>
      <c r="H1809" s="2"/>
      <c r="I1809" s="23"/>
      <c r="J1809" s="24"/>
      <c r="K1809" s="14"/>
    </row>
    <row r="1810" spans="1:11">
      <c r="A1810" s="51">
        <v>42482</v>
      </c>
      <c r="B1810" s="52">
        <v>174.98013775876052</v>
      </c>
      <c r="C1810" s="53">
        <v>10540.19</v>
      </c>
      <c r="D1810" s="54"/>
      <c r="E1810" s="53"/>
      <c r="F1810" s="55"/>
      <c r="H1810" s="2"/>
      <c r="I1810" s="23"/>
      <c r="J1810" s="24"/>
      <c r="K1810" s="14"/>
    </row>
    <row r="1811" spans="1:11">
      <c r="A1811" s="51">
        <v>42485</v>
      </c>
      <c r="B1811" s="52">
        <v>175.08145125852286</v>
      </c>
      <c r="C1811" s="53">
        <v>10481.120000000001</v>
      </c>
      <c r="D1811" s="54"/>
      <c r="E1811" s="53"/>
      <c r="F1811" s="55"/>
      <c r="H1811" s="2"/>
      <c r="I1811" s="23"/>
      <c r="J1811" s="24"/>
      <c r="K1811" s="14"/>
    </row>
    <row r="1812" spans="1:11">
      <c r="A1812" s="51">
        <v>42486</v>
      </c>
      <c r="B1812" s="52">
        <v>175.11366624555441</v>
      </c>
      <c r="C1812" s="53">
        <v>10624.72</v>
      </c>
      <c r="D1812" s="54"/>
      <c r="E1812" s="53"/>
      <c r="F1812" s="55"/>
      <c r="H1812" s="2"/>
      <c r="I1812" s="23"/>
      <c r="J1812" s="24"/>
      <c r="K1812" s="14"/>
    </row>
    <row r="1813" spans="1:11">
      <c r="A1813" s="51">
        <v>42487</v>
      </c>
      <c r="B1813" s="52">
        <v>175.14623738747608</v>
      </c>
      <c r="C1813" s="53">
        <v>10647.74</v>
      </c>
      <c r="D1813" s="54"/>
      <c r="E1813" s="53"/>
      <c r="F1813" s="55"/>
      <c r="H1813" s="2"/>
      <c r="I1813" s="23"/>
      <c r="J1813" s="24"/>
      <c r="K1813" s="14"/>
    </row>
    <row r="1814" spans="1:11">
      <c r="A1814" s="51">
        <v>42488</v>
      </c>
      <c r="B1814" s="52">
        <v>175.18021575752925</v>
      </c>
      <c r="C1814" s="53">
        <v>10470.709999999999</v>
      </c>
      <c r="D1814" s="54"/>
      <c r="E1814" s="53"/>
      <c r="F1814" s="55"/>
      <c r="H1814" s="2"/>
      <c r="I1814" s="23"/>
      <c r="J1814" s="24"/>
      <c r="K1814" s="14"/>
    </row>
    <row r="1815" spans="1:11">
      <c r="A1815" s="51">
        <v>42489</v>
      </c>
      <c r="B1815" s="52">
        <v>175.21349999852316</v>
      </c>
      <c r="C1815" s="53">
        <v>10474.15</v>
      </c>
      <c r="D1815" s="54"/>
      <c r="E1815" s="53"/>
      <c r="F1815" s="55"/>
      <c r="H1815" s="2"/>
      <c r="I1815" s="23"/>
      <c r="J1815" s="24"/>
      <c r="K1815" s="14"/>
    </row>
    <row r="1816" spans="1:11">
      <c r="A1816" s="51">
        <v>42492</v>
      </c>
      <c r="B1816" s="52">
        <v>175.32283322252223</v>
      </c>
      <c r="C1816" s="53">
        <v>10415.52</v>
      </c>
      <c r="D1816" s="54"/>
      <c r="E1816" s="53"/>
      <c r="F1816" s="55"/>
      <c r="H1816" s="2"/>
      <c r="I1816" s="23"/>
      <c r="J1816" s="24"/>
      <c r="K1816" s="14"/>
    </row>
    <row r="1817" spans="1:11">
      <c r="A1817" s="51">
        <v>42493</v>
      </c>
      <c r="B1817" s="52">
        <v>175.35386536400264</v>
      </c>
      <c r="C1817" s="53">
        <v>10336.969999999999</v>
      </c>
      <c r="D1817" s="54"/>
      <c r="E1817" s="53"/>
      <c r="F1817" s="55"/>
      <c r="H1817" s="2"/>
      <c r="I1817" s="23"/>
      <c r="J1817" s="24"/>
      <c r="K1817" s="14"/>
    </row>
    <row r="1818" spans="1:11">
      <c r="A1818" s="51">
        <v>42494</v>
      </c>
      <c r="B1818" s="52">
        <v>175.38788401388325</v>
      </c>
      <c r="C1818" s="53">
        <v>10283.01</v>
      </c>
      <c r="D1818" s="54"/>
      <c r="E1818" s="53"/>
      <c r="F1818" s="55"/>
      <c r="H1818" s="2"/>
      <c r="I1818" s="23"/>
      <c r="J1818" s="24"/>
      <c r="K1818" s="14"/>
    </row>
    <row r="1819" spans="1:11">
      <c r="A1819" s="51">
        <v>42495</v>
      </c>
      <c r="B1819" s="52">
        <v>175.4240139179901</v>
      </c>
      <c r="C1819" s="53">
        <v>10322.82</v>
      </c>
      <c r="D1819" s="54"/>
      <c r="E1819" s="53"/>
      <c r="F1819" s="55"/>
      <c r="H1819" s="2"/>
      <c r="I1819" s="23"/>
      <c r="J1819" s="24"/>
      <c r="K1819" s="14"/>
    </row>
    <row r="1820" spans="1:11">
      <c r="A1820" s="51">
        <v>42496</v>
      </c>
      <c r="B1820" s="52">
        <v>175.46067753689894</v>
      </c>
      <c r="C1820" s="53">
        <v>10320.120000000001</v>
      </c>
      <c r="D1820" s="54"/>
      <c r="E1820" s="53"/>
      <c r="F1820" s="55"/>
      <c r="H1820" s="2"/>
      <c r="I1820" s="23"/>
      <c r="J1820" s="24"/>
      <c r="K1820" s="14"/>
    </row>
    <row r="1821" spans="1:11">
      <c r="A1821" s="51">
        <v>42499</v>
      </c>
      <c r="B1821" s="52">
        <v>175.58332455049722</v>
      </c>
      <c r="C1821" s="53">
        <v>10497.09</v>
      </c>
      <c r="D1821" s="54"/>
      <c r="E1821" s="53"/>
      <c r="F1821" s="55"/>
      <c r="H1821" s="2"/>
      <c r="I1821" s="23"/>
      <c r="J1821" s="24"/>
      <c r="K1821" s="14"/>
    </row>
    <row r="1822" spans="1:11">
      <c r="A1822" s="51">
        <v>42500</v>
      </c>
      <c r="B1822" s="52">
        <v>175.61791446543367</v>
      </c>
      <c r="C1822" s="53">
        <v>10526.11</v>
      </c>
      <c r="D1822" s="54"/>
      <c r="E1822" s="53"/>
      <c r="F1822" s="55"/>
      <c r="H1822" s="2"/>
      <c r="I1822" s="23"/>
      <c r="J1822" s="24"/>
      <c r="K1822" s="14"/>
    </row>
    <row r="1823" spans="1:11">
      <c r="A1823" s="51">
        <v>42501</v>
      </c>
      <c r="B1823" s="52">
        <v>175.65725287827394</v>
      </c>
      <c r="C1823" s="53">
        <v>10474.1</v>
      </c>
      <c r="D1823" s="54"/>
      <c r="E1823" s="53"/>
      <c r="F1823" s="55"/>
      <c r="H1823" s="2"/>
      <c r="I1823" s="23"/>
      <c r="J1823" s="24"/>
      <c r="K1823" s="14"/>
    </row>
    <row r="1824" spans="1:11">
      <c r="A1824" s="51">
        <v>42502</v>
      </c>
      <c r="B1824" s="52">
        <v>175.69361392961974</v>
      </c>
      <c r="C1824" s="53">
        <v>10542.93</v>
      </c>
      <c r="D1824" s="54"/>
      <c r="E1824" s="53"/>
      <c r="F1824" s="55"/>
      <c r="H1824" s="2"/>
      <c r="I1824" s="23"/>
      <c r="J1824" s="24"/>
      <c r="K1824" s="14"/>
    </row>
    <row r="1825" spans="1:11">
      <c r="A1825" s="51">
        <v>42503</v>
      </c>
      <c r="B1825" s="52">
        <v>175.72840126517781</v>
      </c>
      <c r="C1825" s="53">
        <v>10428.780000000001</v>
      </c>
      <c r="D1825" s="54"/>
      <c r="E1825" s="53"/>
      <c r="F1825" s="55"/>
      <c r="H1825" s="2"/>
      <c r="I1825" s="23"/>
      <c r="J1825" s="24"/>
      <c r="K1825" s="14"/>
    </row>
    <row r="1826" spans="1:11">
      <c r="A1826" s="51">
        <v>42506</v>
      </c>
      <c r="B1826" s="52">
        <v>175.87864904825955</v>
      </c>
      <c r="C1826" s="53">
        <v>10489.97</v>
      </c>
      <c r="D1826" s="54"/>
      <c r="E1826" s="53"/>
      <c r="F1826" s="55"/>
      <c r="H1826" s="2"/>
      <c r="I1826" s="23"/>
      <c r="J1826" s="24"/>
      <c r="K1826" s="14"/>
    </row>
    <row r="1827" spans="1:11">
      <c r="A1827" s="51">
        <v>42507</v>
      </c>
      <c r="B1827" s="52">
        <v>175.91505592861256</v>
      </c>
      <c r="C1827" s="53">
        <v>10530.03</v>
      </c>
      <c r="D1827" s="54"/>
      <c r="E1827" s="53"/>
      <c r="F1827" s="55"/>
      <c r="H1827" s="2"/>
      <c r="I1827" s="23"/>
      <c r="J1827" s="24"/>
      <c r="K1827" s="14"/>
    </row>
    <row r="1828" spans="1:11">
      <c r="A1828" s="51">
        <v>42508</v>
      </c>
      <c r="B1828" s="52">
        <v>175.96044201304215</v>
      </c>
      <c r="C1828" s="53">
        <v>10502.51</v>
      </c>
      <c r="D1828" s="54"/>
      <c r="E1828" s="53"/>
      <c r="F1828" s="55"/>
      <c r="H1828" s="2"/>
      <c r="I1828" s="23"/>
      <c r="J1828" s="24"/>
      <c r="K1828" s="14"/>
    </row>
    <row r="1829" spans="1:11">
      <c r="A1829" s="51">
        <v>42509</v>
      </c>
      <c r="B1829" s="52">
        <v>175.99809754763294</v>
      </c>
      <c r="C1829" s="53">
        <v>10386.75</v>
      </c>
      <c r="D1829" s="54"/>
      <c r="E1829" s="53"/>
      <c r="F1829" s="55"/>
      <c r="H1829" s="2"/>
      <c r="I1829" s="23"/>
      <c r="J1829" s="24"/>
      <c r="K1829" s="14"/>
    </row>
    <row r="1830" spans="1:11">
      <c r="A1830" s="51">
        <v>42510</v>
      </c>
      <c r="B1830" s="52">
        <v>176.03892910626399</v>
      </c>
      <c r="C1830" s="53">
        <v>10341.790000000001</v>
      </c>
      <c r="D1830" s="54"/>
      <c r="E1830" s="53"/>
      <c r="F1830" s="55"/>
      <c r="H1830" s="2"/>
      <c r="I1830" s="23"/>
      <c r="J1830" s="24"/>
      <c r="K1830" s="14"/>
    </row>
    <row r="1831" spans="1:11">
      <c r="A1831" s="51">
        <v>42513</v>
      </c>
      <c r="B1831" s="52">
        <v>176.14349623015312</v>
      </c>
      <c r="C1831" s="53">
        <v>10316.91</v>
      </c>
      <c r="D1831" s="54"/>
      <c r="E1831" s="53"/>
      <c r="F1831" s="55"/>
      <c r="H1831" s="2"/>
      <c r="I1831" s="23"/>
      <c r="J1831" s="24"/>
      <c r="K1831" s="14"/>
    </row>
    <row r="1832" spans="1:11">
      <c r="A1832" s="51">
        <v>42514</v>
      </c>
      <c r="B1832" s="52">
        <v>176.17802035541425</v>
      </c>
      <c r="C1832" s="53">
        <v>10340.65</v>
      </c>
      <c r="D1832" s="54"/>
      <c r="E1832" s="53"/>
      <c r="F1832" s="55"/>
      <c r="H1832" s="2"/>
      <c r="I1832" s="23"/>
      <c r="J1832" s="24"/>
      <c r="K1832" s="14"/>
    </row>
    <row r="1833" spans="1:11">
      <c r="A1833" s="51">
        <v>42515</v>
      </c>
      <c r="B1833" s="52">
        <v>176.21730805395353</v>
      </c>
      <c r="C1833" s="53">
        <v>10588.92</v>
      </c>
      <c r="D1833" s="54"/>
      <c r="E1833" s="53"/>
      <c r="F1833" s="55"/>
      <c r="H1833" s="2"/>
      <c r="I1833" s="23"/>
      <c r="J1833" s="24"/>
      <c r="K1833" s="14"/>
    </row>
    <row r="1834" spans="1:11">
      <c r="A1834" s="51">
        <v>42516</v>
      </c>
      <c r="B1834" s="52">
        <v>176.25202286364015</v>
      </c>
      <c r="C1834" s="53">
        <v>10768.78</v>
      </c>
      <c r="D1834" s="54"/>
      <c r="E1834" s="53"/>
      <c r="F1834" s="55"/>
      <c r="H1834" s="2"/>
      <c r="I1834" s="23"/>
      <c r="J1834" s="24"/>
      <c r="K1834" s="14"/>
    </row>
    <row r="1835" spans="1:11">
      <c r="A1835" s="51">
        <v>42517</v>
      </c>
      <c r="B1835" s="52">
        <v>176.28603950405287</v>
      </c>
      <c r="C1835" s="53">
        <v>10884.88</v>
      </c>
      <c r="D1835" s="54"/>
      <c r="E1835" s="53"/>
      <c r="F1835" s="55"/>
      <c r="H1835" s="2"/>
      <c r="I1835" s="23"/>
      <c r="J1835" s="24"/>
      <c r="K1835" s="14"/>
    </row>
    <row r="1836" spans="1:11">
      <c r="A1836" s="51">
        <v>42520</v>
      </c>
      <c r="B1836" s="52">
        <v>176.39075341151826</v>
      </c>
      <c r="C1836" s="53">
        <v>10932.7</v>
      </c>
      <c r="D1836" s="54"/>
      <c r="E1836" s="53"/>
      <c r="F1836" s="55"/>
      <c r="H1836" s="2"/>
      <c r="I1836" s="23"/>
      <c r="J1836" s="24"/>
      <c r="K1836" s="14"/>
    </row>
    <row r="1837" spans="1:11">
      <c r="A1837" s="51">
        <v>42521</v>
      </c>
      <c r="B1837" s="52">
        <v>176.42638434370738</v>
      </c>
      <c r="C1837" s="53">
        <v>10908.07</v>
      </c>
      <c r="D1837" s="54"/>
      <c r="E1837" s="53"/>
      <c r="F1837" s="55"/>
      <c r="H1837" s="2"/>
      <c r="I1837" s="23"/>
      <c r="J1837" s="24"/>
      <c r="K1837" s="14"/>
    </row>
    <row r="1838" spans="1:11">
      <c r="A1838" s="51">
        <v>42522</v>
      </c>
      <c r="B1838" s="52">
        <v>176.4773715687827</v>
      </c>
      <c r="C1838" s="53">
        <v>10934.62</v>
      </c>
      <c r="D1838" s="54"/>
      <c r="E1838" s="53"/>
      <c r="F1838" s="55"/>
      <c r="H1838" s="2"/>
      <c r="I1838" s="23"/>
      <c r="J1838" s="24"/>
      <c r="K1838" s="14"/>
    </row>
    <row r="1839" spans="1:11">
      <c r="A1839" s="51">
        <v>42523</v>
      </c>
      <c r="B1839" s="52">
        <v>176.51584363578471</v>
      </c>
      <c r="C1839" s="53">
        <v>10986.77</v>
      </c>
      <c r="D1839" s="54"/>
      <c r="E1839" s="53"/>
      <c r="F1839" s="55"/>
      <c r="H1839" s="2"/>
      <c r="I1839" s="23"/>
      <c r="J1839" s="24"/>
      <c r="K1839" s="14"/>
    </row>
    <row r="1840" spans="1:11">
      <c r="A1840" s="51">
        <v>42524</v>
      </c>
      <c r="B1840" s="52">
        <v>176.55591273229001</v>
      </c>
      <c r="C1840" s="53">
        <v>10992.21</v>
      </c>
      <c r="D1840" s="54"/>
      <c r="E1840" s="53"/>
      <c r="F1840" s="55"/>
      <c r="H1840" s="2"/>
      <c r="I1840" s="23"/>
      <c r="J1840" s="24"/>
      <c r="K1840" s="14"/>
    </row>
    <row r="1841" spans="1:11">
      <c r="A1841" s="51">
        <v>42527</v>
      </c>
      <c r="B1841" s="52">
        <v>176.68091431850445</v>
      </c>
      <c r="C1841" s="53">
        <v>10972.45</v>
      </c>
      <c r="D1841" s="54"/>
      <c r="E1841" s="53"/>
      <c r="F1841" s="55"/>
      <c r="H1841" s="2"/>
      <c r="I1841" s="23"/>
      <c r="J1841" s="24"/>
      <c r="K1841" s="14"/>
    </row>
    <row r="1842" spans="1:11">
      <c r="A1842" s="51">
        <v>42528</v>
      </c>
      <c r="B1842" s="52">
        <v>176.72084420514045</v>
      </c>
      <c r="C1842" s="53">
        <v>11059.93</v>
      </c>
      <c r="D1842" s="54"/>
      <c r="E1842" s="53"/>
      <c r="F1842" s="55"/>
      <c r="H1842" s="2"/>
      <c r="I1842" s="23"/>
      <c r="J1842" s="24"/>
      <c r="K1842" s="14"/>
    </row>
    <row r="1843" spans="1:11">
      <c r="A1843" s="51">
        <v>42529</v>
      </c>
      <c r="B1843" s="52">
        <v>176.7606063950866</v>
      </c>
      <c r="C1843" s="53">
        <v>11068.75</v>
      </c>
      <c r="D1843" s="54"/>
      <c r="E1843" s="53"/>
      <c r="F1843" s="55"/>
      <c r="H1843" s="2"/>
      <c r="I1843" s="23"/>
      <c r="J1843" s="24"/>
      <c r="K1843" s="14"/>
    </row>
    <row r="1844" spans="1:11">
      <c r="A1844" s="51">
        <v>42530</v>
      </c>
      <c r="B1844" s="52">
        <v>176.79436767090806</v>
      </c>
      <c r="C1844" s="53">
        <v>10986.64</v>
      </c>
      <c r="D1844" s="54"/>
      <c r="E1844" s="53"/>
      <c r="F1844" s="55"/>
      <c r="H1844" s="2"/>
      <c r="I1844" s="23"/>
      <c r="J1844" s="24"/>
      <c r="K1844" s="14"/>
    </row>
    <row r="1845" spans="1:11">
      <c r="A1845" s="51">
        <v>42531</v>
      </c>
      <c r="B1845" s="52">
        <v>176.82937295570687</v>
      </c>
      <c r="C1845" s="53">
        <v>10941.7</v>
      </c>
      <c r="D1845" s="54"/>
      <c r="E1845" s="53"/>
      <c r="F1845" s="55"/>
      <c r="H1845" s="2"/>
      <c r="I1845" s="23"/>
      <c r="J1845" s="24"/>
      <c r="K1845" s="14"/>
    </row>
    <row r="1846" spans="1:11">
      <c r="A1846" s="51">
        <v>42534</v>
      </c>
      <c r="B1846" s="52">
        <v>176.95297668740292</v>
      </c>
      <c r="C1846" s="53">
        <v>10862.06</v>
      </c>
      <c r="D1846" s="54"/>
      <c r="E1846" s="53"/>
      <c r="F1846" s="55"/>
      <c r="H1846" s="2"/>
      <c r="I1846" s="23"/>
      <c r="J1846" s="24"/>
      <c r="K1846" s="14"/>
    </row>
    <row r="1847" spans="1:11">
      <c r="A1847" s="51">
        <v>42535</v>
      </c>
      <c r="B1847" s="52">
        <v>176.99332196608762</v>
      </c>
      <c r="C1847" s="53">
        <v>10859.76</v>
      </c>
      <c r="D1847" s="54"/>
      <c r="E1847" s="53"/>
      <c r="F1847" s="55"/>
      <c r="H1847" s="2"/>
      <c r="I1847" s="23"/>
      <c r="J1847" s="24"/>
      <c r="K1847" s="14"/>
    </row>
    <row r="1848" spans="1:11">
      <c r="A1848" s="51">
        <v>42536</v>
      </c>
      <c r="B1848" s="52">
        <v>177.03208350359819</v>
      </c>
      <c r="C1848" s="53">
        <v>10990.64</v>
      </c>
      <c r="D1848" s="54"/>
      <c r="E1848" s="53"/>
      <c r="F1848" s="55"/>
      <c r="H1848" s="2"/>
      <c r="I1848" s="23"/>
      <c r="J1848" s="24"/>
      <c r="K1848" s="14"/>
    </row>
    <row r="1849" spans="1:11">
      <c r="A1849" s="51">
        <v>42537</v>
      </c>
      <c r="B1849" s="52">
        <v>177.0664277277979</v>
      </c>
      <c r="C1849" s="53">
        <v>10913.97</v>
      </c>
      <c r="D1849" s="54"/>
      <c r="E1849" s="53"/>
      <c r="F1849" s="55"/>
      <c r="H1849" s="2"/>
      <c r="I1849" s="23"/>
      <c r="J1849" s="24"/>
      <c r="K1849" s="14"/>
    </row>
    <row r="1850" spans="1:11">
      <c r="A1850" s="51">
        <v>42538</v>
      </c>
      <c r="B1850" s="52">
        <v>177.09670608693935</v>
      </c>
      <c r="C1850" s="53">
        <v>10953.44</v>
      </c>
      <c r="D1850" s="54"/>
      <c r="E1850" s="53"/>
      <c r="F1850" s="55"/>
      <c r="H1850" s="2"/>
      <c r="I1850" s="23"/>
      <c r="J1850" s="24"/>
      <c r="K1850" s="14"/>
    </row>
    <row r="1851" spans="1:11">
      <c r="A1851" s="51">
        <v>42541</v>
      </c>
      <c r="B1851" s="52">
        <v>177.20615185130109</v>
      </c>
      <c r="C1851" s="53">
        <v>11045.03</v>
      </c>
      <c r="D1851" s="54"/>
      <c r="E1851" s="53"/>
      <c r="F1851" s="55"/>
      <c r="H1851" s="2"/>
      <c r="I1851" s="23"/>
      <c r="J1851" s="24"/>
      <c r="K1851" s="14"/>
    </row>
    <row r="1852" spans="1:11">
      <c r="A1852" s="51">
        <v>42542</v>
      </c>
      <c r="B1852" s="52">
        <v>177.24761809083429</v>
      </c>
      <c r="C1852" s="53">
        <v>11020.11</v>
      </c>
      <c r="D1852" s="54"/>
      <c r="E1852" s="53"/>
      <c r="F1852" s="55"/>
      <c r="H1852" s="2"/>
      <c r="I1852" s="23"/>
      <c r="J1852" s="24"/>
      <c r="K1852" s="14"/>
    </row>
    <row r="1853" spans="1:11">
      <c r="A1853" s="51">
        <v>42543</v>
      </c>
      <c r="B1853" s="52">
        <v>177.28377660492484</v>
      </c>
      <c r="C1853" s="53">
        <v>11000.82</v>
      </c>
      <c r="D1853" s="54"/>
      <c r="E1853" s="53"/>
      <c r="F1853" s="55"/>
      <c r="H1853" s="2"/>
      <c r="I1853" s="23"/>
      <c r="J1853" s="24"/>
      <c r="K1853" s="14"/>
    </row>
    <row r="1854" spans="1:11">
      <c r="A1854" s="51">
        <v>42544</v>
      </c>
      <c r="B1854" s="52">
        <v>177.31763780625639</v>
      </c>
      <c r="C1854" s="53">
        <v>11091.16</v>
      </c>
      <c r="D1854" s="54"/>
      <c r="E1854" s="53"/>
      <c r="F1854" s="55"/>
      <c r="H1854" s="2"/>
      <c r="I1854" s="23"/>
      <c r="J1854" s="24"/>
      <c r="K1854" s="14"/>
    </row>
    <row r="1855" spans="1:11">
      <c r="A1855" s="51">
        <v>42545</v>
      </c>
      <c r="B1855" s="52">
        <v>177.346363263581</v>
      </c>
      <c r="C1855" s="53">
        <v>10847.29</v>
      </c>
      <c r="D1855" s="54"/>
      <c r="E1855" s="53"/>
      <c r="F1855" s="55"/>
      <c r="H1855" s="2"/>
      <c r="I1855" s="23"/>
      <c r="J1855" s="24"/>
      <c r="K1855" s="14"/>
    </row>
    <row r="1856" spans="1:11">
      <c r="A1856" s="51">
        <v>42548</v>
      </c>
      <c r="B1856" s="52">
        <v>177.44266233883312</v>
      </c>
      <c r="C1856" s="53">
        <v>10855.5</v>
      </c>
      <c r="D1856" s="54"/>
      <c r="E1856" s="53"/>
      <c r="F1856" s="55"/>
      <c r="H1856" s="2"/>
      <c r="I1856" s="23"/>
      <c r="J1856" s="24"/>
      <c r="K1856" s="14"/>
    </row>
    <row r="1857" spans="1:11">
      <c r="A1857" s="51">
        <v>42549</v>
      </c>
      <c r="B1857" s="52">
        <v>177.47655388733983</v>
      </c>
      <c r="C1857" s="53">
        <v>10899.91</v>
      </c>
      <c r="D1857" s="54"/>
      <c r="E1857" s="53"/>
      <c r="F1857" s="55"/>
      <c r="H1857" s="2"/>
      <c r="I1857" s="23"/>
      <c r="J1857" s="24"/>
      <c r="K1857" s="14"/>
    </row>
    <row r="1858" spans="1:11">
      <c r="A1858" s="51">
        <v>42550</v>
      </c>
      <c r="B1858" s="52">
        <v>177.51400144021005</v>
      </c>
      <c r="C1858" s="53">
        <v>11009.02</v>
      </c>
      <c r="D1858" s="54"/>
      <c r="E1858" s="53"/>
      <c r="F1858" s="55"/>
      <c r="H1858" s="2"/>
      <c r="I1858" s="23"/>
      <c r="J1858" s="24"/>
      <c r="K1858" s="14"/>
    </row>
    <row r="1859" spans="1:11">
      <c r="A1859" s="51">
        <v>42551</v>
      </c>
      <c r="B1859" s="52">
        <v>177.55980005258164</v>
      </c>
      <c r="C1859" s="53">
        <v>11121.39</v>
      </c>
      <c r="D1859" s="54"/>
      <c r="E1859" s="53"/>
      <c r="F1859" s="55"/>
      <c r="H1859" s="2"/>
      <c r="I1859" s="23"/>
      <c r="J1859" s="24"/>
      <c r="K1859" s="14"/>
    </row>
    <row r="1860" spans="1:11">
      <c r="A1860" s="51">
        <v>42552</v>
      </c>
      <c r="B1860" s="52">
        <v>177.60347976339457</v>
      </c>
      <c r="C1860" s="53">
        <v>11175.85</v>
      </c>
      <c r="D1860" s="54"/>
      <c r="E1860" s="53"/>
      <c r="F1860" s="55"/>
      <c r="H1860" s="2"/>
      <c r="I1860" s="23"/>
      <c r="J1860" s="24"/>
      <c r="K1860" s="14"/>
    </row>
    <row r="1861" spans="1:11">
      <c r="A1861" s="51">
        <v>42555</v>
      </c>
      <c r="B1861" s="52">
        <v>177.73241988970281</v>
      </c>
      <c r="C1861" s="53">
        <v>11233.09</v>
      </c>
      <c r="D1861" s="54"/>
      <c r="E1861" s="53"/>
      <c r="F1861" s="55"/>
      <c r="H1861" s="2"/>
      <c r="I1861" s="23"/>
      <c r="J1861" s="24"/>
      <c r="K1861" s="14"/>
    </row>
    <row r="1862" spans="1:11">
      <c r="A1862" s="51">
        <v>42556</v>
      </c>
      <c r="B1862" s="52">
        <v>177.7805853754929</v>
      </c>
      <c r="C1862" s="53">
        <v>11186.41</v>
      </c>
      <c r="D1862" s="54"/>
      <c r="E1862" s="53"/>
      <c r="F1862" s="55"/>
      <c r="H1862" s="2"/>
      <c r="I1862" s="23"/>
      <c r="J1862" s="24"/>
      <c r="K1862" s="14"/>
    </row>
    <row r="1863" spans="1:11">
      <c r="A1863" s="51">
        <v>42558</v>
      </c>
      <c r="B1863" s="52">
        <v>177.88120918681545</v>
      </c>
      <c r="C1863" s="53">
        <v>11192.11</v>
      </c>
      <c r="D1863" s="54"/>
      <c r="E1863" s="53"/>
      <c r="F1863" s="55"/>
      <c r="H1863" s="2"/>
      <c r="I1863" s="23"/>
      <c r="J1863" s="24"/>
      <c r="K1863" s="14"/>
    </row>
    <row r="1864" spans="1:11">
      <c r="A1864" s="51">
        <v>42559</v>
      </c>
      <c r="B1864" s="52">
        <v>177.92372279581113</v>
      </c>
      <c r="C1864" s="53">
        <v>11172.39</v>
      </c>
      <c r="D1864" s="54"/>
      <c r="E1864" s="53"/>
      <c r="F1864" s="55"/>
      <c r="H1864" s="2"/>
      <c r="I1864" s="23"/>
      <c r="J1864" s="24"/>
      <c r="K1864" s="14"/>
    </row>
    <row r="1865" spans="1:11">
      <c r="A1865" s="51">
        <v>42562</v>
      </c>
      <c r="B1865" s="52">
        <v>178.0747800364648</v>
      </c>
      <c r="C1865" s="53">
        <v>11366.82</v>
      </c>
      <c r="D1865" s="54"/>
      <c r="E1865" s="53"/>
      <c r="F1865" s="55"/>
      <c r="H1865" s="2"/>
      <c r="I1865" s="23"/>
      <c r="J1865" s="24"/>
      <c r="K1865" s="14"/>
    </row>
    <row r="1866" spans="1:11">
      <c r="A1866" s="51">
        <v>42563</v>
      </c>
      <c r="B1866" s="52">
        <v>178.10772387077157</v>
      </c>
      <c r="C1866" s="53">
        <v>11438.19</v>
      </c>
      <c r="D1866" s="54"/>
      <c r="E1866" s="53"/>
      <c r="F1866" s="55"/>
      <c r="H1866" s="2"/>
      <c r="I1866" s="23"/>
      <c r="J1866" s="24"/>
      <c r="K1866" s="14"/>
    </row>
    <row r="1867" spans="1:11">
      <c r="A1867" s="51">
        <v>42564</v>
      </c>
      <c r="B1867" s="52">
        <v>178.14815432409023</v>
      </c>
      <c r="C1867" s="53">
        <v>11436.09</v>
      </c>
      <c r="D1867" s="54"/>
      <c r="E1867" s="53"/>
      <c r="F1867" s="55"/>
      <c r="H1867" s="2"/>
      <c r="I1867" s="23"/>
      <c r="J1867" s="24"/>
      <c r="K1867" s="14"/>
    </row>
    <row r="1868" spans="1:11">
      <c r="A1868" s="51">
        <v>42565</v>
      </c>
      <c r="B1868" s="52">
        <v>178.18360580680073</v>
      </c>
      <c r="C1868" s="53">
        <v>11497.65</v>
      </c>
      <c r="D1868" s="54"/>
      <c r="E1868" s="53"/>
      <c r="F1868" s="55"/>
      <c r="H1868" s="2"/>
      <c r="I1868" s="23"/>
      <c r="J1868" s="24"/>
      <c r="K1868" s="14"/>
    </row>
    <row r="1869" spans="1:11">
      <c r="A1869" s="51">
        <v>42566</v>
      </c>
      <c r="B1869" s="52">
        <v>178.21621340666337</v>
      </c>
      <c r="C1869" s="53">
        <v>11474.04</v>
      </c>
      <c r="D1869" s="54"/>
      <c r="E1869" s="53"/>
      <c r="F1869" s="55"/>
      <c r="H1869" s="2"/>
      <c r="I1869" s="23"/>
      <c r="J1869" s="24"/>
      <c r="K1869" s="14"/>
    </row>
    <row r="1870" spans="1:11">
      <c r="A1870" s="51">
        <v>42569</v>
      </c>
      <c r="B1870" s="52">
        <v>178.30870762142141</v>
      </c>
      <c r="C1870" s="53">
        <v>11431.25</v>
      </c>
      <c r="D1870" s="54"/>
      <c r="E1870" s="53"/>
      <c r="F1870" s="55"/>
      <c r="H1870" s="2"/>
      <c r="I1870" s="23"/>
      <c r="J1870" s="24"/>
      <c r="K1870" s="14"/>
    </row>
    <row r="1871" spans="1:11">
      <c r="A1871" s="51">
        <v>42570</v>
      </c>
      <c r="B1871" s="52">
        <v>178.34133811491614</v>
      </c>
      <c r="C1871" s="53">
        <v>11457.95</v>
      </c>
      <c r="D1871" s="54"/>
      <c r="E1871" s="53"/>
      <c r="F1871" s="55"/>
      <c r="H1871" s="2"/>
      <c r="I1871" s="23"/>
      <c r="J1871" s="24"/>
      <c r="K1871" s="14"/>
    </row>
    <row r="1872" spans="1:11">
      <c r="A1872" s="51">
        <v>42571</v>
      </c>
      <c r="B1872" s="52">
        <v>178.37468794514362</v>
      </c>
      <c r="C1872" s="53">
        <v>11508.07</v>
      </c>
      <c r="D1872" s="54"/>
      <c r="E1872" s="53"/>
      <c r="F1872" s="55"/>
      <c r="H1872" s="2"/>
      <c r="I1872" s="23"/>
      <c r="J1872" s="24"/>
      <c r="K1872" s="14"/>
    </row>
    <row r="1873" spans="1:11">
      <c r="A1873" s="51">
        <v>42572</v>
      </c>
      <c r="B1873" s="52">
        <v>178.40964938398088</v>
      </c>
      <c r="C1873" s="53">
        <v>11435.64</v>
      </c>
      <c r="D1873" s="54"/>
      <c r="E1873" s="53"/>
      <c r="F1873" s="55"/>
      <c r="H1873" s="2"/>
      <c r="I1873" s="23"/>
      <c r="J1873" s="24"/>
      <c r="K1873" s="14"/>
    </row>
    <row r="1874" spans="1:11">
      <c r="A1874" s="51">
        <v>42573</v>
      </c>
      <c r="B1874" s="52">
        <v>178.44568813315644</v>
      </c>
      <c r="C1874" s="53">
        <v>11477.47</v>
      </c>
      <c r="D1874" s="54"/>
      <c r="E1874" s="53"/>
      <c r="F1874" s="55"/>
      <c r="H1874" s="2"/>
      <c r="I1874" s="23"/>
      <c r="J1874" s="24"/>
      <c r="K1874" s="14"/>
    </row>
    <row r="1875" spans="1:11">
      <c r="A1875" s="51">
        <v>42576</v>
      </c>
      <c r="B1875" s="52">
        <v>178.53723077116874</v>
      </c>
      <c r="C1875" s="53">
        <v>11606.29</v>
      </c>
      <c r="D1875" s="54"/>
      <c r="E1875" s="53"/>
      <c r="F1875" s="55"/>
      <c r="H1875" s="2"/>
      <c r="I1875" s="23"/>
      <c r="J1875" s="24"/>
      <c r="K1875" s="14"/>
    </row>
    <row r="1876" spans="1:11">
      <c r="A1876" s="51">
        <v>42577</v>
      </c>
      <c r="B1876" s="52">
        <v>178.57115284501523</v>
      </c>
      <c r="C1876" s="53">
        <v>11545.78</v>
      </c>
      <c r="D1876" s="54"/>
      <c r="E1876" s="53"/>
      <c r="F1876" s="55"/>
      <c r="H1876" s="2"/>
      <c r="I1876" s="23"/>
      <c r="J1876" s="24"/>
      <c r="K1876" s="14"/>
    </row>
    <row r="1877" spans="1:11">
      <c r="A1877" s="51">
        <v>42578</v>
      </c>
      <c r="B1877" s="52">
        <v>178.60365279483301</v>
      </c>
      <c r="C1877" s="53">
        <v>11579.64</v>
      </c>
      <c r="D1877" s="54"/>
      <c r="E1877" s="53"/>
      <c r="F1877" s="55"/>
      <c r="H1877" s="2"/>
      <c r="I1877" s="23"/>
      <c r="J1877" s="24"/>
      <c r="K1877" s="14"/>
    </row>
    <row r="1878" spans="1:11">
      <c r="A1878" s="51">
        <v>42579</v>
      </c>
      <c r="B1878" s="52">
        <v>178.63401541580814</v>
      </c>
      <c r="C1878" s="53">
        <v>11652.18</v>
      </c>
      <c r="D1878" s="54"/>
      <c r="E1878" s="53"/>
      <c r="F1878" s="55"/>
      <c r="H1878" s="2"/>
      <c r="I1878" s="23"/>
      <c r="J1878" s="24"/>
      <c r="K1878" s="14"/>
    </row>
    <row r="1879" spans="1:11">
      <c r="A1879" s="51">
        <v>42580</v>
      </c>
      <c r="B1879" s="52">
        <v>178.6665268066138</v>
      </c>
      <c r="C1879" s="53">
        <v>11614.8</v>
      </c>
      <c r="D1879" s="54"/>
      <c r="E1879" s="53"/>
      <c r="F1879" s="55"/>
      <c r="H1879" s="2"/>
      <c r="I1879" s="23"/>
      <c r="J1879" s="24"/>
      <c r="K1879" s="14"/>
    </row>
    <row r="1880" spans="1:11">
      <c r="A1880" s="51">
        <v>42583</v>
      </c>
      <c r="B1880" s="52">
        <v>178.77962271808241</v>
      </c>
      <c r="C1880" s="53">
        <v>11612.19</v>
      </c>
      <c r="D1880" s="54"/>
      <c r="E1880" s="53"/>
      <c r="F1880" s="55"/>
      <c r="H1880" s="2"/>
      <c r="I1880" s="23"/>
      <c r="J1880" s="24"/>
      <c r="K1880" s="14"/>
    </row>
    <row r="1881" spans="1:11">
      <c r="A1881" s="51">
        <v>42584</v>
      </c>
      <c r="B1881" s="52">
        <v>178.81001525394447</v>
      </c>
      <c r="C1881" s="53">
        <v>11594.65</v>
      </c>
      <c r="D1881" s="54"/>
      <c r="E1881" s="53"/>
      <c r="F1881" s="55"/>
      <c r="H1881" s="2"/>
      <c r="I1881" s="23"/>
      <c r="J1881" s="24"/>
      <c r="K1881" s="14"/>
    </row>
    <row r="1882" spans="1:11">
      <c r="A1882" s="51">
        <v>42585</v>
      </c>
      <c r="B1882" s="52">
        <v>178.84255867672067</v>
      </c>
      <c r="C1882" s="53">
        <v>11489.74</v>
      </c>
      <c r="D1882" s="54"/>
      <c r="E1882" s="53"/>
      <c r="F1882" s="55"/>
      <c r="H1882" s="2"/>
      <c r="I1882" s="23"/>
      <c r="J1882" s="24"/>
      <c r="K1882" s="14"/>
    </row>
    <row r="1883" spans="1:11">
      <c r="A1883" s="51">
        <v>42586</v>
      </c>
      <c r="B1883" s="52">
        <v>178.87671760542793</v>
      </c>
      <c r="C1883" s="53">
        <v>11498.13</v>
      </c>
      <c r="D1883" s="54"/>
      <c r="E1883" s="53"/>
      <c r="F1883" s="55"/>
      <c r="H1883" s="2"/>
      <c r="I1883" s="23"/>
      <c r="J1883" s="24"/>
      <c r="K1883" s="14"/>
    </row>
    <row r="1884" spans="1:11">
      <c r="A1884" s="51">
        <v>42587</v>
      </c>
      <c r="B1884" s="52">
        <v>178.90873653787929</v>
      </c>
      <c r="C1884" s="53">
        <v>11675.68</v>
      </c>
      <c r="D1884" s="54"/>
      <c r="E1884" s="53"/>
      <c r="F1884" s="55"/>
      <c r="H1884" s="2"/>
      <c r="I1884" s="23"/>
      <c r="J1884" s="24"/>
      <c r="K1884" s="14"/>
    </row>
    <row r="1885" spans="1:11">
      <c r="A1885" s="51">
        <v>42590</v>
      </c>
      <c r="B1885" s="52">
        <v>178.9752905878714</v>
      </c>
      <c r="C1885" s="53">
        <v>11713.58</v>
      </c>
      <c r="D1885" s="54"/>
      <c r="E1885" s="53"/>
      <c r="F1885" s="55"/>
      <c r="H1885" s="2"/>
      <c r="I1885" s="23"/>
      <c r="J1885" s="24"/>
      <c r="K1885" s="14"/>
    </row>
    <row r="1886" spans="1:11">
      <c r="A1886" s="51">
        <v>42591</v>
      </c>
      <c r="B1886" s="52">
        <v>179.01556002825365</v>
      </c>
      <c r="C1886" s="53">
        <v>11669.7</v>
      </c>
      <c r="D1886" s="54"/>
      <c r="E1886" s="53"/>
      <c r="F1886" s="55"/>
      <c r="H1886" s="2"/>
      <c r="I1886" s="23"/>
      <c r="J1886" s="24"/>
      <c r="K1886" s="14"/>
    </row>
    <row r="1887" spans="1:11">
      <c r="A1887" s="51">
        <v>42592</v>
      </c>
      <c r="B1887" s="52">
        <v>179.04169630001778</v>
      </c>
      <c r="C1887" s="53">
        <v>11532.49</v>
      </c>
      <c r="D1887" s="54"/>
      <c r="E1887" s="53"/>
      <c r="F1887" s="55"/>
      <c r="H1887" s="2"/>
      <c r="I1887" s="23"/>
      <c r="J1887" s="24"/>
      <c r="K1887" s="14"/>
    </row>
    <row r="1888" spans="1:11">
      <c r="A1888" s="51">
        <v>42593</v>
      </c>
      <c r="B1888" s="52">
        <v>179.08198068168525</v>
      </c>
      <c r="C1888" s="53">
        <v>11555.84</v>
      </c>
      <c r="D1888" s="54"/>
      <c r="E1888" s="53"/>
      <c r="F1888" s="55"/>
      <c r="H1888" s="2"/>
      <c r="I1888" s="23"/>
      <c r="J1888" s="24"/>
      <c r="K1888" s="14"/>
    </row>
    <row r="1889" spans="1:11">
      <c r="A1889" s="51">
        <v>42594</v>
      </c>
      <c r="B1889" s="52">
        <v>179.11600625801475</v>
      </c>
      <c r="C1889" s="53">
        <v>11663.43</v>
      </c>
      <c r="D1889" s="54"/>
      <c r="E1889" s="53"/>
      <c r="F1889" s="55"/>
      <c r="H1889" s="2"/>
      <c r="I1889" s="23"/>
      <c r="J1889" s="24"/>
      <c r="K1889" s="14"/>
    </row>
    <row r="1890" spans="1:11">
      <c r="A1890" s="51">
        <v>42598</v>
      </c>
      <c r="B1890" s="52">
        <v>179.24138746239535</v>
      </c>
      <c r="C1890" s="53">
        <v>11623.61</v>
      </c>
      <c r="D1890" s="54"/>
      <c r="E1890" s="53"/>
      <c r="F1890" s="55"/>
      <c r="H1890" s="2"/>
      <c r="I1890" s="23"/>
      <c r="J1890" s="24"/>
      <c r="K1890" s="14"/>
    </row>
    <row r="1891" spans="1:11">
      <c r="A1891" s="51">
        <v>42599</v>
      </c>
      <c r="B1891" s="52">
        <v>179.27436787768843</v>
      </c>
      <c r="C1891" s="53">
        <v>11598.72</v>
      </c>
      <c r="D1891" s="54"/>
      <c r="E1891" s="53"/>
      <c r="F1891" s="55"/>
      <c r="H1891" s="2"/>
      <c r="I1891" s="23"/>
      <c r="J1891" s="24"/>
      <c r="K1891" s="14"/>
    </row>
    <row r="1892" spans="1:11">
      <c r="A1892" s="51">
        <v>42600</v>
      </c>
      <c r="B1892" s="52">
        <v>179.31219476931062</v>
      </c>
      <c r="C1892" s="53">
        <v>11670.37</v>
      </c>
      <c r="D1892" s="54"/>
      <c r="E1892" s="53"/>
      <c r="F1892" s="55"/>
      <c r="H1892" s="2"/>
      <c r="I1892" s="23"/>
      <c r="J1892" s="24"/>
      <c r="K1892" s="14"/>
    </row>
    <row r="1893" spans="1:11">
      <c r="A1893" s="51">
        <v>42601</v>
      </c>
      <c r="B1893" s="52">
        <v>179.34447096436912</v>
      </c>
      <c r="C1893" s="53">
        <v>11661.82</v>
      </c>
      <c r="D1893" s="54"/>
      <c r="E1893" s="53"/>
      <c r="F1893" s="55"/>
      <c r="H1893" s="2"/>
      <c r="I1893" s="23"/>
      <c r="J1893" s="24"/>
      <c r="K1893" s="14"/>
    </row>
    <row r="1894" spans="1:11">
      <c r="A1894" s="51">
        <v>42604</v>
      </c>
      <c r="B1894" s="52">
        <v>179.44346911234146</v>
      </c>
      <c r="C1894" s="53">
        <v>11611.02</v>
      </c>
      <c r="D1894" s="54"/>
      <c r="E1894" s="53"/>
      <c r="F1894" s="55"/>
      <c r="H1894" s="2"/>
      <c r="I1894" s="23"/>
      <c r="J1894" s="24"/>
      <c r="K1894" s="14"/>
    </row>
    <row r="1895" spans="1:11">
      <c r="A1895" s="51">
        <v>42605</v>
      </c>
      <c r="B1895" s="52">
        <v>179.4775633714728</v>
      </c>
      <c r="C1895" s="53">
        <v>11615.7</v>
      </c>
      <c r="D1895" s="54"/>
      <c r="E1895" s="53"/>
      <c r="F1895" s="55"/>
      <c r="H1895" s="2"/>
      <c r="I1895" s="23"/>
      <c r="J1895" s="24"/>
      <c r="K1895" s="14"/>
    </row>
    <row r="1896" spans="1:11">
      <c r="A1896" s="51">
        <v>42606</v>
      </c>
      <c r="B1896" s="52">
        <v>179.51220254120352</v>
      </c>
      <c r="C1896" s="53">
        <v>11639.48</v>
      </c>
      <c r="D1896" s="54"/>
      <c r="E1896" s="53"/>
      <c r="F1896" s="55"/>
      <c r="H1896" s="2"/>
      <c r="I1896" s="23"/>
      <c r="J1896" s="24"/>
      <c r="K1896" s="14"/>
    </row>
    <row r="1897" spans="1:11">
      <c r="A1897" s="51">
        <v>42607</v>
      </c>
      <c r="B1897" s="52">
        <v>179.54882303052193</v>
      </c>
      <c r="C1897" s="53">
        <v>11561.34</v>
      </c>
      <c r="D1897" s="54"/>
      <c r="E1897" s="53"/>
      <c r="F1897" s="55"/>
      <c r="H1897" s="2"/>
      <c r="I1897" s="23"/>
      <c r="J1897" s="24"/>
      <c r="K1897" s="14"/>
    </row>
    <row r="1898" spans="1:11">
      <c r="A1898" s="51">
        <v>42608</v>
      </c>
      <c r="B1898" s="52">
        <v>179.57916678161411</v>
      </c>
      <c r="C1898" s="53">
        <v>11534.92</v>
      </c>
      <c r="D1898" s="54"/>
      <c r="E1898" s="53"/>
      <c r="F1898" s="55"/>
      <c r="H1898" s="2"/>
      <c r="I1898" s="23"/>
      <c r="J1898" s="24"/>
      <c r="K1898" s="14"/>
    </row>
    <row r="1899" spans="1:11">
      <c r="A1899" s="51">
        <v>42611</v>
      </c>
      <c r="B1899" s="52">
        <v>179.68098816917927</v>
      </c>
      <c r="C1899" s="53">
        <v>11581.83</v>
      </c>
      <c r="D1899" s="54"/>
      <c r="E1899" s="53"/>
      <c r="F1899" s="55"/>
      <c r="H1899" s="2"/>
      <c r="I1899" s="23"/>
      <c r="J1899" s="24"/>
      <c r="K1899" s="14"/>
    </row>
    <row r="1900" spans="1:11">
      <c r="A1900" s="51">
        <v>42612</v>
      </c>
      <c r="B1900" s="52">
        <v>179.71386979001423</v>
      </c>
      <c r="C1900" s="53">
        <v>11766.04</v>
      </c>
      <c r="D1900" s="54"/>
      <c r="E1900" s="53"/>
      <c r="F1900" s="55"/>
      <c r="H1900" s="2"/>
      <c r="I1900" s="23"/>
      <c r="J1900" s="24"/>
      <c r="K1900" s="14"/>
    </row>
    <row r="1901" spans="1:11">
      <c r="A1901" s="51">
        <v>42613</v>
      </c>
      <c r="B1901" s="52">
        <v>179.74675742818582</v>
      </c>
      <c r="C1901" s="53">
        <v>11826.19</v>
      </c>
      <c r="D1901" s="54"/>
      <c r="E1901" s="53"/>
      <c r="F1901" s="55"/>
      <c r="H1901" s="2"/>
      <c r="I1901" s="23"/>
      <c r="J1901" s="24"/>
      <c r="K1901" s="14"/>
    </row>
    <row r="1902" spans="1:11">
      <c r="A1902" s="51">
        <v>42614</v>
      </c>
      <c r="B1902" s="52">
        <v>179.78234728615658</v>
      </c>
      <c r="C1902" s="53">
        <v>11810.69</v>
      </c>
      <c r="D1902" s="54"/>
      <c r="E1902" s="53"/>
      <c r="F1902" s="55"/>
      <c r="H1902" s="2"/>
      <c r="I1902" s="23"/>
      <c r="J1902" s="24"/>
      <c r="K1902" s="14"/>
    </row>
    <row r="1903" spans="1:11">
      <c r="A1903" s="51">
        <v>42615</v>
      </c>
      <c r="B1903" s="52">
        <v>179.81596658509909</v>
      </c>
      <c r="C1903" s="53">
        <v>11857.76</v>
      </c>
      <c r="D1903" s="54"/>
      <c r="E1903" s="53"/>
      <c r="F1903" s="55"/>
      <c r="H1903" s="2"/>
      <c r="I1903" s="23"/>
      <c r="J1903" s="24"/>
      <c r="K1903" s="14"/>
    </row>
    <row r="1904" spans="1:11">
      <c r="A1904" s="51">
        <v>42619</v>
      </c>
      <c r="B1904" s="52">
        <v>179.95046892810473</v>
      </c>
      <c r="C1904" s="53">
        <v>12037.72</v>
      </c>
      <c r="D1904" s="54"/>
      <c r="E1904" s="53"/>
      <c r="F1904" s="55"/>
      <c r="H1904" s="2"/>
      <c r="I1904" s="23"/>
      <c r="J1904" s="24"/>
      <c r="K1904" s="14"/>
    </row>
    <row r="1905" spans="1:11">
      <c r="A1905" s="51">
        <v>42620</v>
      </c>
      <c r="B1905" s="52">
        <v>179.98375976485644</v>
      </c>
      <c r="C1905" s="53">
        <v>12005.43</v>
      </c>
      <c r="D1905" s="54"/>
      <c r="E1905" s="53"/>
      <c r="F1905" s="55"/>
      <c r="H1905" s="2"/>
      <c r="I1905" s="23"/>
      <c r="J1905" s="24"/>
      <c r="K1905" s="14"/>
    </row>
    <row r="1906" spans="1:11">
      <c r="A1906" s="51">
        <v>42621</v>
      </c>
      <c r="B1906" s="52">
        <v>180.01633682537388</v>
      </c>
      <c r="C1906" s="53">
        <v>12055.6</v>
      </c>
      <c r="D1906" s="54"/>
      <c r="E1906" s="53"/>
      <c r="F1906" s="55"/>
      <c r="H1906" s="2"/>
      <c r="I1906" s="23"/>
      <c r="J1906" s="24"/>
      <c r="K1906" s="14"/>
    </row>
    <row r="1907" spans="1:11">
      <c r="A1907" s="51">
        <v>42622</v>
      </c>
      <c r="B1907" s="52">
        <v>180.04927981501294</v>
      </c>
      <c r="C1907" s="53">
        <v>11940.12</v>
      </c>
      <c r="D1907" s="54"/>
      <c r="E1907" s="53"/>
      <c r="F1907" s="55"/>
      <c r="H1907" s="2"/>
      <c r="I1907" s="23"/>
      <c r="J1907" s="24"/>
      <c r="K1907" s="14"/>
    </row>
    <row r="1908" spans="1:11">
      <c r="A1908" s="51">
        <v>42625</v>
      </c>
      <c r="B1908" s="52">
        <v>180.15568893938362</v>
      </c>
      <c r="C1908" s="53">
        <v>11737</v>
      </c>
      <c r="D1908" s="54"/>
      <c r="E1908" s="53"/>
      <c r="F1908" s="55"/>
      <c r="H1908" s="2"/>
      <c r="I1908" s="23"/>
      <c r="J1908" s="24"/>
      <c r="K1908" s="14"/>
    </row>
    <row r="1909" spans="1:11">
      <c r="A1909" s="51">
        <v>42627</v>
      </c>
      <c r="B1909" s="52">
        <v>180.22378778980271</v>
      </c>
      <c r="C1909" s="53">
        <v>11751.93</v>
      </c>
      <c r="D1909" s="54"/>
      <c r="E1909" s="53"/>
      <c r="F1909" s="55"/>
      <c r="H1909" s="2"/>
      <c r="I1909" s="23"/>
      <c r="J1909" s="24"/>
      <c r="K1909" s="14"/>
    </row>
    <row r="1910" spans="1:11">
      <c r="A1910" s="51">
        <v>42628</v>
      </c>
      <c r="B1910" s="52">
        <v>180.25712919054385</v>
      </c>
      <c r="C1910" s="53">
        <v>11774.9</v>
      </c>
      <c r="D1910" s="54"/>
      <c r="E1910" s="53"/>
      <c r="F1910" s="55"/>
      <c r="H1910" s="2"/>
      <c r="I1910" s="23"/>
      <c r="J1910" s="24"/>
      <c r="K1910" s="14"/>
    </row>
    <row r="1911" spans="1:11">
      <c r="A1911" s="51">
        <v>42629</v>
      </c>
      <c r="B1911" s="52">
        <v>180.28687161686028</v>
      </c>
      <c r="C1911" s="53">
        <v>11825.12</v>
      </c>
      <c r="D1911" s="54"/>
      <c r="E1911" s="53"/>
      <c r="F1911" s="55"/>
      <c r="H1911" s="2"/>
      <c r="I1911" s="23"/>
      <c r="J1911" s="24"/>
      <c r="K1911" s="14"/>
    </row>
    <row r="1912" spans="1:11">
      <c r="A1912" s="51">
        <v>42632</v>
      </c>
      <c r="B1912" s="52">
        <v>180.38747169122249</v>
      </c>
      <c r="C1912" s="53">
        <v>11863.61</v>
      </c>
      <c r="D1912" s="54"/>
      <c r="E1912" s="53"/>
      <c r="F1912" s="55"/>
      <c r="H1912" s="2"/>
      <c r="I1912" s="23"/>
      <c r="J1912" s="24"/>
      <c r="K1912" s="14"/>
    </row>
    <row r="1913" spans="1:11">
      <c r="A1913" s="51">
        <v>42633</v>
      </c>
      <c r="B1913" s="52">
        <v>180.42048259854198</v>
      </c>
      <c r="C1913" s="53">
        <v>11819.83</v>
      </c>
      <c r="D1913" s="54"/>
      <c r="E1913" s="53"/>
      <c r="F1913" s="55"/>
      <c r="H1913" s="2"/>
      <c r="I1913" s="23"/>
      <c r="J1913" s="24"/>
      <c r="K1913" s="14"/>
    </row>
    <row r="1914" spans="1:11">
      <c r="A1914" s="51">
        <v>42634</v>
      </c>
      <c r="B1914" s="52">
        <v>180.45349954685753</v>
      </c>
      <c r="C1914" s="53">
        <v>11821.52</v>
      </c>
      <c r="D1914" s="54"/>
      <c r="E1914" s="53"/>
      <c r="F1914" s="55"/>
      <c r="H1914" s="2"/>
      <c r="I1914" s="23"/>
      <c r="J1914" s="24"/>
      <c r="K1914" s="14"/>
    </row>
    <row r="1915" spans="1:11">
      <c r="A1915" s="51">
        <v>42635</v>
      </c>
      <c r="B1915" s="52">
        <v>180.48634208377504</v>
      </c>
      <c r="C1915" s="53">
        <v>11943.44</v>
      </c>
      <c r="D1915" s="54"/>
      <c r="E1915" s="53"/>
      <c r="F1915" s="55"/>
      <c r="H1915" s="2"/>
      <c r="I1915" s="23"/>
      <c r="J1915" s="24"/>
      <c r="K1915" s="14"/>
    </row>
    <row r="1916" spans="1:11">
      <c r="A1916" s="51">
        <v>42636</v>
      </c>
      <c r="B1916" s="52">
        <v>180.51955157071845</v>
      </c>
      <c r="C1916" s="53">
        <v>11895.07</v>
      </c>
      <c r="D1916" s="54"/>
      <c r="E1916" s="53"/>
      <c r="F1916" s="55"/>
      <c r="H1916" s="2"/>
      <c r="I1916" s="23"/>
      <c r="J1916" s="24"/>
      <c r="K1916" s="14"/>
    </row>
    <row r="1917" spans="1:11">
      <c r="A1917" s="51">
        <v>42639</v>
      </c>
      <c r="B1917" s="52">
        <v>180.63273732955327</v>
      </c>
      <c r="C1917" s="53">
        <v>11748.91</v>
      </c>
      <c r="D1917" s="54"/>
      <c r="E1917" s="53"/>
      <c r="F1917" s="55"/>
      <c r="H1917" s="2"/>
      <c r="I1917" s="23"/>
      <c r="J1917" s="24"/>
      <c r="K1917" s="14"/>
    </row>
    <row r="1918" spans="1:11">
      <c r="A1918" s="51">
        <v>42640</v>
      </c>
      <c r="B1918" s="52">
        <v>180.66561248774724</v>
      </c>
      <c r="C1918" s="53">
        <v>11726.49</v>
      </c>
      <c r="D1918" s="54"/>
      <c r="E1918" s="53"/>
      <c r="F1918" s="55"/>
      <c r="H1918" s="2"/>
      <c r="I1918" s="23"/>
      <c r="J1918" s="24"/>
      <c r="K1918" s="14"/>
    </row>
    <row r="1919" spans="1:11">
      <c r="A1919" s="51">
        <v>42641</v>
      </c>
      <c r="B1919" s="52">
        <v>180.70120361340733</v>
      </c>
      <c r="C1919" s="53">
        <v>11778.71</v>
      </c>
      <c r="D1919" s="54"/>
      <c r="E1919" s="53"/>
      <c r="F1919" s="55"/>
      <c r="H1919" s="2"/>
      <c r="I1919" s="23"/>
      <c r="J1919" s="24"/>
      <c r="K1919" s="14"/>
    </row>
    <row r="1920" spans="1:11">
      <c r="A1920" s="51">
        <v>42642</v>
      </c>
      <c r="B1920" s="52">
        <v>180.73282632403968</v>
      </c>
      <c r="C1920" s="53">
        <v>11571.4</v>
      </c>
      <c r="D1920" s="54"/>
      <c r="E1920" s="53"/>
      <c r="F1920" s="55"/>
      <c r="H1920" s="2"/>
      <c r="I1920" s="23"/>
      <c r="J1920" s="24"/>
      <c r="K1920" s="14"/>
    </row>
    <row r="1921" spans="1:11">
      <c r="A1921" s="51">
        <v>42643</v>
      </c>
      <c r="B1921" s="52">
        <v>180.77674440083641</v>
      </c>
      <c r="C1921" s="53">
        <v>11598.22</v>
      </c>
      <c r="D1921" s="54"/>
      <c r="E1921" s="53"/>
      <c r="F1921" s="55"/>
      <c r="H1921" s="2"/>
      <c r="I1921" s="23"/>
      <c r="J1921" s="24"/>
      <c r="K1921" s="14"/>
    </row>
    <row r="1922" spans="1:11">
      <c r="A1922" s="51">
        <v>42646</v>
      </c>
      <c r="B1922" s="52">
        <v>180.89659938237418</v>
      </c>
      <c r="C1922" s="53">
        <v>11769.16</v>
      </c>
      <c r="D1922" s="54"/>
      <c r="E1922" s="53"/>
      <c r="F1922" s="55"/>
      <c r="H1922" s="2"/>
      <c r="I1922" s="23"/>
      <c r="J1922" s="24"/>
      <c r="K1922" s="14"/>
    </row>
    <row r="1923" spans="1:11">
      <c r="A1923" s="51">
        <v>42647</v>
      </c>
      <c r="B1923" s="52">
        <v>180.92897987366362</v>
      </c>
      <c r="C1923" s="53">
        <v>11811.04</v>
      </c>
      <c r="D1923" s="54"/>
      <c r="E1923" s="53"/>
      <c r="F1923" s="55"/>
      <c r="H1923" s="2"/>
      <c r="I1923" s="23"/>
      <c r="J1923" s="24"/>
      <c r="K1923" s="14"/>
    </row>
    <row r="1924" spans="1:11">
      <c r="A1924" s="51">
        <v>42648</v>
      </c>
      <c r="B1924" s="52">
        <v>180.96607031453772</v>
      </c>
      <c r="C1924" s="53">
        <v>11777.1</v>
      </c>
      <c r="D1924" s="54"/>
      <c r="E1924" s="53"/>
      <c r="F1924" s="55"/>
      <c r="H1924" s="2"/>
      <c r="I1924" s="23"/>
      <c r="J1924" s="24"/>
      <c r="K1924" s="14"/>
    </row>
    <row r="1925" spans="1:11">
      <c r="A1925" s="51">
        <v>42649</v>
      </c>
      <c r="B1925" s="52">
        <v>180.99810130898339</v>
      </c>
      <c r="C1925" s="53">
        <v>11730.75</v>
      </c>
      <c r="D1925" s="54"/>
      <c r="E1925" s="53"/>
      <c r="F1925" s="55"/>
      <c r="H1925" s="2"/>
      <c r="I1925" s="23"/>
      <c r="J1925" s="24"/>
      <c r="K1925" s="14"/>
    </row>
    <row r="1926" spans="1:11">
      <c r="A1926" s="51">
        <v>42650</v>
      </c>
      <c r="B1926" s="52">
        <v>181.0301379729151</v>
      </c>
      <c r="C1926" s="53">
        <v>11714.65</v>
      </c>
      <c r="D1926" s="54"/>
      <c r="E1926" s="53"/>
      <c r="F1926" s="55"/>
      <c r="H1926" s="2"/>
      <c r="I1926" s="23"/>
      <c r="J1926" s="24"/>
      <c r="K1926" s="14"/>
    </row>
    <row r="1927" spans="1:11">
      <c r="A1927" s="51">
        <v>42653</v>
      </c>
      <c r="B1927" s="52">
        <v>181.12517879535091</v>
      </c>
      <c r="C1927" s="53">
        <v>11729.75</v>
      </c>
      <c r="D1927" s="54"/>
      <c r="E1927" s="53"/>
      <c r="F1927" s="55"/>
      <c r="H1927" s="2"/>
      <c r="I1927" s="23"/>
      <c r="J1927" s="24"/>
      <c r="K1927" s="14"/>
    </row>
    <row r="1928" spans="1:11">
      <c r="A1928" s="51">
        <v>42656</v>
      </c>
      <c r="B1928" s="52">
        <v>181.2159225099274</v>
      </c>
      <c r="C1928" s="53">
        <v>11547.3</v>
      </c>
      <c r="D1928" s="54"/>
      <c r="E1928" s="53"/>
      <c r="F1928" s="55"/>
      <c r="H1928" s="2"/>
      <c r="I1928" s="23"/>
      <c r="J1928" s="24"/>
      <c r="K1928" s="14"/>
    </row>
    <row r="1929" spans="1:11">
      <c r="A1929" s="51">
        <v>42657</v>
      </c>
      <c r="B1929" s="52">
        <v>181.24147395500128</v>
      </c>
      <c r="C1929" s="53">
        <v>11560.81</v>
      </c>
      <c r="D1929" s="54"/>
      <c r="E1929" s="53"/>
      <c r="F1929" s="55"/>
      <c r="H1929" s="2"/>
      <c r="I1929" s="23"/>
      <c r="J1929" s="24"/>
      <c r="K1929" s="14"/>
    </row>
    <row r="1930" spans="1:11">
      <c r="A1930" s="51">
        <v>42660</v>
      </c>
      <c r="B1930" s="52">
        <v>181.34151924862445</v>
      </c>
      <c r="C1930" s="53">
        <v>11475.97</v>
      </c>
      <c r="D1930" s="54"/>
      <c r="E1930" s="53"/>
      <c r="F1930" s="55"/>
      <c r="H1930" s="2"/>
      <c r="I1930" s="23"/>
      <c r="J1930" s="24"/>
      <c r="K1930" s="14"/>
    </row>
    <row r="1931" spans="1:11">
      <c r="A1931" s="51">
        <v>42661</v>
      </c>
      <c r="B1931" s="52">
        <v>181.37379803905071</v>
      </c>
      <c r="C1931" s="53">
        <v>11688.13</v>
      </c>
      <c r="D1931" s="54"/>
      <c r="E1931" s="53"/>
      <c r="F1931" s="55"/>
      <c r="H1931" s="2"/>
      <c r="I1931" s="23"/>
      <c r="J1931" s="24"/>
      <c r="K1931" s="14"/>
    </row>
    <row r="1932" spans="1:11">
      <c r="A1932" s="51">
        <v>42662</v>
      </c>
      <c r="B1932" s="52">
        <v>181.40535707990949</v>
      </c>
      <c r="C1932" s="53">
        <v>11662.81</v>
      </c>
      <c r="D1932" s="54"/>
      <c r="E1932" s="53"/>
      <c r="F1932" s="55"/>
      <c r="H1932" s="2"/>
      <c r="I1932" s="23"/>
      <c r="J1932" s="24"/>
      <c r="K1932" s="14"/>
    </row>
    <row r="1933" spans="1:11">
      <c r="A1933" s="51">
        <v>42663</v>
      </c>
      <c r="B1933" s="52">
        <v>181.43147945132898</v>
      </c>
      <c r="C1933" s="53">
        <v>11717.04</v>
      </c>
      <c r="D1933" s="54"/>
      <c r="E1933" s="53"/>
      <c r="F1933" s="55"/>
      <c r="H1933" s="2"/>
      <c r="I1933" s="23"/>
      <c r="J1933" s="24"/>
      <c r="K1933" s="14"/>
    </row>
    <row r="1934" spans="1:11">
      <c r="A1934" s="51">
        <v>42664</v>
      </c>
      <c r="B1934" s="52">
        <v>181.46395568615077</v>
      </c>
      <c r="C1934" s="53">
        <v>11716.57</v>
      </c>
      <c r="D1934" s="54"/>
      <c r="E1934" s="53"/>
      <c r="F1934" s="55"/>
      <c r="H1934" s="2"/>
      <c r="I1934" s="23"/>
      <c r="J1934" s="24"/>
      <c r="K1934" s="14"/>
    </row>
    <row r="1935" spans="1:11">
      <c r="A1935" s="51">
        <v>42667</v>
      </c>
      <c r="B1935" s="52">
        <v>181.56303500595538</v>
      </c>
      <c r="C1935" s="53">
        <v>11739.24</v>
      </c>
      <c r="D1935" s="54"/>
      <c r="E1935" s="53"/>
      <c r="F1935" s="55"/>
      <c r="H1935" s="2"/>
      <c r="I1935" s="23"/>
      <c r="J1935" s="24"/>
      <c r="K1935" s="14"/>
    </row>
    <row r="1936" spans="1:11">
      <c r="A1936" s="51">
        <v>42668</v>
      </c>
      <c r="B1936" s="52">
        <v>181.59371915887141</v>
      </c>
      <c r="C1936" s="53">
        <v>11715.45</v>
      </c>
      <c r="D1936" s="54"/>
      <c r="E1936" s="53"/>
      <c r="F1936" s="55"/>
      <c r="H1936" s="2"/>
      <c r="I1936" s="23"/>
      <c r="J1936" s="24"/>
      <c r="K1936" s="14"/>
    </row>
    <row r="1937" spans="1:11">
      <c r="A1937" s="51">
        <v>42669</v>
      </c>
      <c r="B1937" s="52">
        <v>181.61787112351954</v>
      </c>
      <c r="C1937" s="53">
        <v>11612.99</v>
      </c>
      <c r="D1937" s="54"/>
      <c r="E1937" s="53"/>
      <c r="F1937" s="55"/>
      <c r="H1937" s="2"/>
      <c r="I1937" s="23"/>
      <c r="J1937" s="24"/>
      <c r="K1937" s="14"/>
    </row>
    <row r="1938" spans="1:11">
      <c r="A1938" s="51">
        <v>42670</v>
      </c>
      <c r="B1938" s="52">
        <v>181.64910939735279</v>
      </c>
      <c r="C1938" s="53">
        <v>11614.18</v>
      </c>
      <c r="D1938" s="54"/>
      <c r="E1938" s="53"/>
      <c r="F1938" s="55"/>
      <c r="H1938" s="2"/>
      <c r="I1938" s="23"/>
      <c r="J1938" s="24"/>
      <c r="K1938" s="14"/>
    </row>
    <row r="1939" spans="1:11">
      <c r="A1939" s="51">
        <v>42671</v>
      </c>
      <c r="B1939" s="52">
        <v>181.68344107902888</v>
      </c>
      <c r="C1939" s="53">
        <v>11644.89</v>
      </c>
      <c r="D1939" s="54"/>
      <c r="E1939" s="53"/>
      <c r="F1939" s="55"/>
      <c r="H1939" s="2"/>
      <c r="I1939" s="23"/>
      <c r="J1939" s="24"/>
      <c r="K1939" s="14"/>
    </row>
    <row r="1940" spans="1:11">
      <c r="A1940" s="51">
        <v>42673</v>
      </c>
      <c r="B1940" s="52">
        <v>181.74921048469949</v>
      </c>
      <c r="C1940" s="53">
        <v>11628.32</v>
      </c>
      <c r="D1940" s="54"/>
      <c r="E1940" s="53"/>
      <c r="F1940" s="55"/>
      <c r="H1940" s="2"/>
      <c r="I1940" s="23"/>
      <c r="J1940" s="24"/>
      <c r="K1940" s="14"/>
    </row>
    <row r="1941" spans="1:11">
      <c r="A1941" s="51">
        <v>42675</v>
      </c>
      <c r="B1941" s="52">
        <v>181.8168211909998</v>
      </c>
      <c r="C1941" s="53">
        <v>11631.33</v>
      </c>
      <c r="D1941" s="54"/>
      <c r="E1941" s="53"/>
      <c r="F1941" s="55"/>
      <c r="H1941" s="2"/>
      <c r="I1941" s="23"/>
      <c r="J1941" s="24"/>
      <c r="K1941" s="14"/>
    </row>
    <row r="1942" spans="1:11">
      <c r="A1942" s="51">
        <v>42676</v>
      </c>
      <c r="B1942" s="52">
        <v>181.84573006556917</v>
      </c>
      <c r="C1942" s="53">
        <v>11479.94</v>
      </c>
      <c r="D1942" s="54"/>
      <c r="E1942" s="53"/>
      <c r="F1942" s="55"/>
      <c r="H1942" s="2"/>
      <c r="I1942" s="23"/>
      <c r="J1942" s="24"/>
      <c r="K1942" s="14"/>
    </row>
    <row r="1943" spans="1:11">
      <c r="A1943" s="51">
        <v>42677</v>
      </c>
      <c r="B1943" s="52">
        <v>181.88228105731233</v>
      </c>
      <c r="C1943" s="53">
        <v>11443.72</v>
      </c>
      <c r="D1943" s="54"/>
      <c r="E1943" s="53"/>
      <c r="F1943" s="55"/>
      <c r="H1943" s="2"/>
      <c r="I1943" s="23"/>
      <c r="J1943" s="24"/>
      <c r="K1943" s="14"/>
    </row>
    <row r="1944" spans="1:11">
      <c r="A1944" s="51">
        <v>42678</v>
      </c>
      <c r="B1944" s="52">
        <v>181.91574739702688</v>
      </c>
      <c r="C1944" s="53">
        <v>11374.71</v>
      </c>
      <c r="D1944" s="54"/>
      <c r="E1944" s="53"/>
      <c r="F1944" s="55"/>
      <c r="H1944" s="2"/>
      <c r="I1944" s="23"/>
      <c r="J1944" s="24"/>
      <c r="K1944" s="14"/>
    </row>
    <row r="1945" spans="1:11">
      <c r="A1945" s="51">
        <v>42681</v>
      </c>
      <c r="B1945" s="52">
        <v>182.04672673515276</v>
      </c>
      <c r="C1945" s="53">
        <v>11460.08</v>
      </c>
      <c r="D1945" s="54"/>
      <c r="E1945" s="53"/>
      <c r="F1945" s="55"/>
      <c r="H1945" s="2"/>
      <c r="I1945" s="23"/>
      <c r="J1945" s="24"/>
      <c r="K1945" s="14"/>
    </row>
    <row r="1946" spans="1:11">
      <c r="A1946" s="51">
        <v>42682</v>
      </c>
      <c r="B1946" s="52">
        <v>182.07931309923833</v>
      </c>
      <c r="C1946" s="53">
        <v>11522.76</v>
      </c>
      <c r="D1946" s="54"/>
      <c r="E1946" s="53"/>
      <c r="F1946" s="55"/>
      <c r="H1946" s="2"/>
      <c r="I1946" s="23"/>
      <c r="J1946" s="24"/>
      <c r="K1946" s="14"/>
    </row>
    <row r="1947" spans="1:11">
      <c r="A1947" s="51">
        <v>42683</v>
      </c>
      <c r="B1947" s="52">
        <v>182.12374045163452</v>
      </c>
      <c r="C1947" s="53">
        <v>11372.35</v>
      </c>
      <c r="D1947" s="54"/>
      <c r="E1947" s="53"/>
      <c r="F1947" s="55"/>
      <c r="H1947" s="2"/>
      <c r="I1947" s="23"/>
      <c r="J1947" s="24"/>
      <c r="K1947" s="14"/>
    </row>
    <row r="1948" spans="1:11">
      <c r="A1948" s="51">
        <v>42684</v>
      </c>
      <c r="B1948" s="52">
        <v>182.16362555079343</v>
      </c>
      <c r="C1948" s="53">
        <v>11498.79</v>
      </c>
      <c r="D1948" s="54"/>
      <c r="E1948" s="53"/>
      <c r="F1948" s="55"/>
      <c r="H1948" s="2"/>
      <c r="I1948" s="23"/>
      <c r="J1948" s="24"/>
      <c r="K1948" s="14"/>
    </row>
    <row r="1949" spans="1:11">
      <c r="A1949" s="51">
        <v>42685</v>
      </c>
      <c r="B1949" s="52">
        <v>182.19167874912824</v>
      </c>
      <c r="C1949" s="53">
        <v>11189.3</v>
      </c>
      <c r="D1949" s="54"/>
      <c r="E1949" s="53"/>
      <c r="F1949" s="55"/>
      <c r="H1949" s="2"/>
      <c r="I1949" s="23"/>
      <c r="J1949" s="24"/>
      <c r="K1949" s="14"/>
    </row>
    <row r="1950" spans="1:11">
      <c r="A1950" s="51">
        <v>42689</v>
      </c>
      <c r="B1950" s="52">
        <v>182.39791972947225</v>
      </c>
      <c r="C1950" s="53">
        <v>10935.99</v>
      </c>
      <c r="D1950" s="54"/>
      <c r="E1950" s="53"/>
      <c r="F1950" s="55"/>
      <c r="H1950" s="2"/>
      <c r="I1950" s="23"/>
      <c r="J1950" s="24"/>
      <c r="K1950" s="14"/>
    </row>
    <row r="1951" spans="1:11">
      <c r="A1951" s="51">
        <v>42690</v>
      </c>
      <c r="B1951" s="52">
        <v>182.4453431886019</v>
      </c>
      <c r="C1951" s="53">
        <v>10940.23</v>
      </c>
      <c r="D1951" s="54"/>
      <c r="E1951" s="53"/>
      <c r="F1951" s="55"/>
      <c r="H1951" s="2"/>
      <c r="I1951" s="23"/>
      <c r="J1951" s="24"/>
      <c r="K1951" s="14"/>
    </row>
    <row r="1952" spans="1:11">
      <c r="A1952" s="51">
        <v>42691</v>
      </c>
      <c r="B1952" s="52">
        <v>182.4727099900802</v>
      </c>
      <c r="C1952" s="53">
        <v>10897.55</v>
      </c>
      <c r="D1952" s="54"/>
      <c r="E1952" s="53"/>
      <c r="F1952" s="55"/>
      <c r="H1952" s="2"/>
      <c r="I1952" s="23"/>
      <c r="J1952" s="24"/>
      <c r="K1952" s="14"/>
    </row>
    <row r="1953" spans="1:11">
      <c r="A1953" s="51">
        <v>42692</v>
      </c>
      <c r="B1953" s="52">
        <v>182.50902205936825</v>
      </c>
      <c r="C1953" s="53">
        <v>10889.64</v>
      </c>
      <c r="D1953" s="54"/>
      <c r="E1953" s="53"/>
      <c r="F1953" s="55"/>
      <c r="H1953" s="2"/>
      <c r="I1953" s="23"/>
      <c r="J1953" s="24"/>
      <c r="K1953" s="14"/>
    </row>
    <row r="1954" spans="1:11">
      <c r="A1954" s="51">
        <v>42695</v>
      </c>
      <c r="B1954" s="52">
        <v>182.63112059512596</v>
      </c>
      <c r="C1954" s="53">
        <v>10694.09</v>
      </c>
      <c r="D1954" s="54"/>
      <c r="E1954" s="53"/>
      <c r="F1954" s="55"/>
      <c r="H1954" s="2"/>
      <c r="I1954" s="23"/>
      <c r="J1954" s="24"/>
      <c r="K1954" s="14"/>
    </row>
    <row r="1955" spans="1:11">
      <c r="A1955" s="51">
        <v>42696</v>
      </c>
      <c r="B1955" s="52">
        <v>182.66673366364199</v>
      </c>
      <c r="C1955" s="53">
        <v>10792.82</v>
      </c>
      <c r="D1955" s="54"/>
      <c r="E1955" s="53"/>
      <c r="F1955" s="55"/>
      <c r="H1955" s="2"/>
      <c r="I1955" s="23"/>
      <c r="J1955" s="24"/>
      <c r="K1955" s="14"/>
    </row>
    <row r="1956" spans="1:11">
      <c r="A1956" s="51">
        <v>42697</v>
      </c>
      <c r="B1956" s="52">
        <v>182.70819901218363</v>
      </c>
      <c r="C1956" s="53">
        <v>10834.59</v>
      </c>
      <c r="D1956" s="54"/>
      <c r="E1956" s="53"/>
      <c r="F1956" s="55"/>
      <c r="H1956" s="2"/>
      <c r="I1956" s="23"/>
      <c r="J1956" s="24"/>
      <c r="K1956" s="14"/>
    </row>
    <row r="1957" spans="1:11">
      <c r="A1957" s="51">
        <v>42698</v>
      </c>
      <c r="B1957" s="52">
        <v>182.75625126852381</v>
      </c>
      <c r="C1957" s="53">
        <v>10743.28</v>
      </c>
      <c r="D1957" s="54"/>
      <c r="E1957" s="53"/>
      <c r="F1957" s="55"/>
      <c r="H1957" s="2"/>
      <c r="I1957" s="23"/>
      <c r="J1957" s="24"/>
      <c r="K1957" s="14"/>
    </row>
    <row r="1958" spans="1:11">
      <c r="A1958" s="51">
        <v>42699</v>
      </c>
      <c r="B1958" s="52">
        <v>182.7741613811481</v>
      </c>
      <c r="C1958" s="53">
        <v>10943.99</v>
      </c>
      <c r="D1958" s="54"/>
      <c r="E1958" s="53"/>
      <c r="F1958" s="55"/>
      <c r="H1958" s="2"/>
      <c r="I1958" s="23"/>
      <c r="J1958" s="24"/>
      <c r="K1958" s="14"/>
    </row>
    <row r="1959" spans="1:11">
      <c r="A1959" s="51">
        <v>42702</v>
      </c>
      <c r="B1959" s="52">
        <v>182.79390099057727</v>
      </c>
      <c r="C1959" s="53">
        <v>10960.97</v>
      </c>
      <c r="D1959" s="54"/>
      <c r="E1959" s="53"/>
      <c r="F1959" s="55"/>
      <c r="H1959" s="2"/>
      <c r="I1959" s="23"/>
      <c r="J1959" s="24"/>
      <c r="K1959" s="14"/>
    </row>
    <row r="1960" spans="1:11">
      <c r="A1960" s="51">
        <v>42703</v>
      </c>
      <c r="B1960" s="52">
        <v>182.82918021346848</v>
      </c>
      <c r="C1960" s="53">
        <v>10981.54</v>
      </c>
      <c r="D1960" s="54"/>
      <c r="E1960" s="53"/>
      <c r="F1960" s="55"/>
      <c r="H1960" s="2"/>
      <c r="I1960" s="23"/>
      <c r="J1960" s="24"/>
      <c r="K1960" s="14"/>
    </row>
    <row r="1961" spans="1:11">
      <c r="A1961" s="51">
        <v>42704</v>
      </c>
      <c r="B1961" s="52">
        <v>182.86135814918603</v>
      </c>
      <c r="C1961" s="53">
        <v>11092.59</v>
      </c>
      <c r="D1961" s="54"/>
      <c r="E1961" s="53"/>
      <c r="F1961" s="55"/>
      <c r="H1961" s="2"/>
      <c r="I1961" s="23"/>
      <c r="J1961" s="24"/>
      <c r="K1961" s="14"/>
    </row>
    <row r="1962" spans="1:11">
      <c r="A1962" s="51">
        <v>42705</v>
      </c>
      <c r="B1962" s="52">
        <v>182.86062670375344</v>
      </c>
      <c r="C1962" s="53">
        <v>11050</v>
      </c>
      <c r="D1962" s="54"/>
      <c r="E1962" s="53"/>
      <c r="F1962" s="55"/>
      <c r="H1962" s="2"/>
      <c r="I1962" s="23"/>
      <c r="J1962" s="24"/>
      <c r="K1962" s="14"/>
    </row>
    <row r="1963" spans="1:11">
      <c r="A1963" s="51">
        <v>42706</v>
      </c>
      <c r="B1963" s="52">
        <v>182.87799846329028</v>
      </c>
      <c r="C1963" s="53">
        <v>10906.86</v>
      </c>
      <c r="D1963" s="54"/>
      <c r="E1963" s="53"/>
      <c r="F1963" s="55"/>
      <c r="H1963" s="2"/>
      <c r="I1963" s="23"/>
      <c r="J1963" s="24"/>
      <c r="K1963" s="14"/>
    </row>
    <row r="1964" spans="1:11">
      <c r="A1964" s="51">
        <v>42709</v>
      </c>
      <c r="B1964" s="52">
        <v>182.98004438643281</v>
      </c>
      <c r="C1964" s="53">
        <v>10963.49</v>
      </c>
      <c r="D1964" s="54"/>
      <c r="E1964" s="53"/>
      <c r="F1964" s="55"/>
      <c r="H1964" s="2"/>
      <c r="I1964" s="23"/>
      <c r="J1964" s="24"/>
      <c r="K1964" s="14"/>
    </row>
    <row r="1965" spans="1:11">
      <c r="A1965" s="51">
        <v>42710</v>
      </c>
      <c r="B1965" s="52">
        <v>183.01609145517693</v>
      </c>
      <c r="C1965" s="53">
        <v>10982.89</v>
      </c>
      <c r="D1965" s="54"/>
      <c r="E1965" s="53"/>
      <c r="F1965" s="55"/>
      <c r="H1965" s="2"/>
      <c r="I1965" s="23"/>
      <c r="J1965" s="24"/>
      <c r="K1965" s="14"/>
    </row>
    <row r="1966" spans="1:11">
      <c r="A1966" s="51">
        <v>42711</v>
      </c>
      <c r="B1966" s="52">
        <v>183.01005192415892</v>
      </c>
      <c r="C1966" s="53">
        <v>10927.43</v>
      </c>
      <c r="D1966" s="54"/>
      <c r="E1966" s="53"/>
      <c r="F1966" s="55"/>
      <c r="H1966" s="2"/>
      <c r="I1966" s="23"/>
      <c r="J1966" s="24"/>
      <c r="K1966" s="14"/>
    </row>
    <row r="1967" spans="1:11">
      <c r="A1967" s="51">
        <v>42712</v>
      </c>
      <c r="B1967" s="52">
        <v>183.03695440179175</v>
      </c>
      <c r="C1967" s="53">
        <v>11122.75</v>
      </c>
      <c r="D1967" s="54"/>
      <c r="E1967" s="53"/>
      <c r="F1967" s="55"/>
      <c r="H1967" s="2"/>
      <c r="I1967" s="23"/>
      <c r="J1967" s="24"/>
      <c r="K1967" s="14"/>
    </row>
    <row r="1968" spans="1:11">
      <c r="A1968" s="51">
        <v>42713</v>
      </c>
      <c r="B1968" s="52">
        <v>183.07337875571773</v>
      </c>
      <c r="C1968" s="53">
        <v>11142.82</v>
      </c>
      <c r="D1968" s="54"/>
      <c r="E1968" s="53"/>
      <c r="F1968" s="55"/>
      <c r="H1968" s="2"/>
      <c r="I1968" s="23"/>
      <c r="J1968" s="24"/>
      <c r="K1968" s="14"/>
    </row>
    <row r="1969" spans="1:11">
      <c r="A1969" s="51">
        <v>42716</v>
      </c>
      <c r="B1969" s="52">
        <v>183.17059071983704</v>
      </c>
      <c r="C1969" s="53">
        <v>11020.15</v>
      </c>
      <c r="D1969" s="54"/>
      <c r="E1969" s="53"/>
      <c r="F1969" s="55"/>
      <c r="H1969" s="2"/>
      <c r="I1969" s="23"/>
      <c r="J1969" s="24"/>
      <c r="K1969" s="14"/>
    </row>
    <row r="1970" spans="1:11">
      <c r="A1970" s="51">
        <v>42717</v>
      </c>
      <c r="B1970" s="52">
        <v>183.20832386152532</v>
      </c>
      <c r="C1970" s="53">
        <v>11088.99</v>
      </c>
      <c r="D1970" s="54"/>
      <c r="E1970" s="53"/>
      <c r="F1970" s="55"/>
      <c r="H1970" s="2"/>
      <c r="I1970" s="23"/>
      <c r="J1970" s="24"/>
      <c r="K1970" s="14"/>
    </row>
    <row r="1971" spans="1:11">
      <c r="A1971" s="51">
        <v>42718</v>
      </c>
      <c r="B1971" s="52">
        <v>183.24551515126919</v>
      </c>
      <c r="C1971" s="53">
        <v>11035.88</v>
      </c>
      <c r="D1971" s="54"/>
      <c r="E1971" s="53"/>
      <c r="F1971" s="55"/>
      <c r="H1971" s="2"/>
      <c r="I1971" s="23"/>
      <c r="J1971" s="24"/>
      <c r="K1971" s="14"/>
    </row>
    <row r="1972" spans="1:11">
      <c r="A1972" s="51">
        <v>42719</v>
      </c>
      <c r="B1972" s="52">
        <v>183.27794960745098</v>
      </c>
      <c r="C1972" s="53">
        <v>10997.01</v>
      </c>
      <c r="D1972" s="54"/>
      <c r="E1972" s="53"/>
      <c r="F1972" s="55"/>
      <c r="H1972" s="2"/>
      <c r="I1972" s="23"/>
      <c r="J1972" s="24"/>
      <c r="K1972" s="14"/>
    </row>
    <row r="1973" spans="1:11">
      <c r="A1973" s="51">
        <v>42720</v>
      </c>
      <c r="B1973" s="52">
        <v>183.3058078557913</v>
      </c>
      <c r="C1973" s="53">
        <v>10977.91</v>
      </c>
      <c r="D1973" s="54"/>
      <c r="E1973" s="53"/>
      <c r="F1973" s="55"/>
      <c r="H1973" s="2"/>
      <c r="I1973" s="23"/>
      <c r="J1973" s="24"/>
      <c r="K1973" s="14"/>
    </row>
    <row r="1974" spans="1:11">
      <c r="A1974" s="51">
        <v>42723</v>
      </c>
      <c r="B1974" s="52">
        <v>183.3987439003742</v>
      </c>
      <c r="C1974" s="53">
        <v>10930.55</v>
      </c>
      <c r="D1974" s="54"/>
      <c r="E1974" s="53"/>
      <c r="F1974" s="55"/>
      <c r="H1974" s="2"/>
      <c r="I1974" s="23"/>
      <c r="J1974" s="24"/>
      <c r="K1974" s="14"/>
    </row>
    <row r="1975" spans="1:11">
      <c r="A1975" s="51">
        <v>42724</v>
      </c>
      <c r="B1975" s="52">
        <v>183.43047188306895</v>
      </c>
      <c r="C1975" s="53">
        <v>10900.96</v>
      </c>
      <c r="D1975" s="54"/>
      <c r="E1975" s="53"/>
      <c r="F1975" s="55"/>
      <c r="H1975" s="2"/>
      <c r="I1975" s="23"/>
      <c r="J1975" s="24"/>
      <c r="K1975" s="14"/>
    </row>
    <row r="1976" spans="1:11">
      <c r="A1976" s="51">
        <v>42725</v>
      </c>
      <c r="B1976" s="52">
        <v>183.46330593753601</v>
      </c>
      <c r="C1976" s="53">
        <v>10872.49</v>
      </c>
      <c r="D1976" s="54"/>
      <c r="E1976" s="53"/>
      <c r="F1976" s="55"/>
      <c r="H1976" s="2"/>
      <c r="I1976" s="23"/>
      <c r="J1976" s="24"/>
      <c r="K1976" s="14"/>
    </row>
    <row r="1977" spans="1:11">
      <c r="A1977" s="51">
        <v>42726</v>
      </c>
      <c r="B1977" s="52">
        <v>183.49284352979197</v>
      </c>
      <c r="C1977" s="53">
        <v>10761.65</v>
      </c>
      <c r="D1977" s="54"/>
      <c r="E1977" s="53"/>
      <c r="F1977" s="55"/>
      <c r="H1977" s="2"/>
      <c r="I1977" s="23"/>
      <c r="J1977" s="24"/>
      <c r="K1977" s="14"/>
    </row>
    <row r="1978" spans="1:11">
      <c r="A1978" s="51">
        <v>42727</v>
      </c>
      <c r="B1978" s="52">
        <v>183.52422080603554</v>
      </c>
      <c r="C1978" s="53">
        <v>10770.6</v>
      </c>
      <c r="D1978" s="54"/>
      <c r="E1978" s="53"/>
      <c r="F1978" s="55"/>
      <c r="H1978" s="2"/>
      <c r="I1978" s="23"/>
      <c r="J1978" s="24"/>
      <c r="K1978" s="14"/>
    </row>
    <row r="1979" spans="1:11">
      <c r="A1979" s="51">
        <v>42730</v>
      </c>
      <c r="B1979" s="52">
        <v>183.61726758598422</v>
      </c>
      <c r="C1979" s="53">
        <v>10666.06</v>
      </c>
      <c r="D1979" s="54"/>
      <c r="E1979" s="53"/>
      <c r="F1979" s="55"/>
      <c r="H1979" s="2"/>
      <c r="I1979" s="23"/>
      <c r="J1979" s="24"/>
      <c r="K1979" s="14"/>
    </row>
    <row r="1980" spans="1:11">
      <c r="A1980" s="51">
        <v>42731</v>
      </c>
      <c r="B1980" s="52">
        <v>183.65068592868485</v>
      </c>
      <c r="C1980" s="53">
        <v>10834.12</v>
      </c>
      <c r="D1980" s="54"/>
      <c r="E1980" s="53"/>
      <c r="F1980" s="55"/>
      <c r="H1980" s="2"/>
      <c r="I1980" s="23"/>
      <c r="J1980" s="24"/>
      <c r="K1980" s="14"/>
    </row>
    <row r="1981" spans="1:11">
      <c r="A1981" s="51">
        <v>42732</v>
      </c>
      <c r="B1981" s="52">
        <v>183.68300844940828</v>
      </c>
      <c r="C1981" s="53">
        <v>10836.85</v>
      </c>
      <c r="D1981" s="54"/>
      <c r="E1981" s="53"/>
      <c r="F1981" s="55"/>
      <c r="H1981" s="2"/>
      <c r="I1981" s="23"/>
      <c r="J1981" s="24"/>
      <c r="K1981" s="14"/>
    </row>
    <row r="1982" spans="1:11">
      <c r="A1982" s="51">
        <v>42733</v>
      </c>
      <c r="B1982" s="52">
        <v>183.71662243995453</v>
      </c>
      <c r="C1982" s="53">
        <v>10929.53</v>
      </c>
      <c r="D1982" s="54"/>
      <c r="E1982" s="53"/>
      <c r="F1982" s="55"/>
      <c r="H1982" s="2"/>
      <c r="I1982" s="23"/>
      <c r="J1982" s="24"/>
      <c r="K1982" s="14"/>
    </row>
    <row r="1983" spans="1:11">
      <c r="A1983" s="51">
        <v>42734</v>
      </c>
      <c r="B1983" s="52">
        <v>183.75336576444252</v>
      </c>
      <c r="C1983" s="53">
        <v>11040.41</v>
      </c>
      <c r="D1983" s="54"/>
      <c r="E1983" s="53"/>
      <c r="F1983" s="55"/>
      <c r="H1983" s="2"/>
      <c r="I1983" s="23"/>
      <c r="J1983" s="24"/>
      <c r="K1983" s="14"/>
    </row>
    <row r="1984" spans="1:11">
      <c r="A1984" s="51">
        <v>42737</v>
      </c>
      <c r="B1984" s="52">
        <v>183.86637408438767</v>
      </c>
      <c r="C1984" s="53">
        <v>11031.91</v>
      </c>
      <c r="D1984" s="54"/>
      <c r="E1984" s="53"/>
      <c r="F1984" s="55"/>
      <c r="H1984" s="2"/>
      <c r="I1984" s="23"/>
      <c r="J1984" s="24"/>
      <c r="K1984" s="14"/>
    </row>
    <row r="1985" spans="1:11">
      <c r="A1985" s="51">
        <v>42738</v>
      </c>
      <c r="B1985" s="52">
        <v>183.90535375569357</v>
      </c>
      <c r="C1985" s="53">
        <v>11049.08</v>
      </c>
      <c r="D1985" s="54"/>
      <c r="E1985" s="53"/>
      <c r="F1985" s="55"/>
      <c r="H1985" s="2"/>
      <c r="I1985" s="23"/>
      <c r="J1985" s="24"/>
      <c r="K1985" s="14"/>
    </row>
    <row r="1986" spans="1:11">
      <c r="A1986" s="51">
        <v>42739</v>
      </c>
      <c r="B1986" s="52">
        <v>183.93937624613838</v>
      </c>
      <c r="C1986" s="53">
        <v>11046.76</v>
      </c>
      <c r="D1986" s="54"/>
      <c r="E1986" s="53"/>
      <c r="F1986" s="55"/>
      <c r="H1986" s="2"/>
      <c r="I1986" s="23"/>
      <c r="J1986" s="24"/>
      <c r="K1986" s="14"/>
    </row>
    <row r="1987" spans="1:11">
      <c r="A1987" s="51">
        <v>42740</v>
      </c>
      <c r="B1987" s="52">
        <v>183.97119775822895</v>
      </c>
      <c r="C1987" s="53">
        <v>11159.12</v>
      </c>
      <c r="D1987" s="54"/>
      <c r="E1987" s="53"/>
      <c r="F1987" s="55"/>
      <c r="H1987" s="2"/>
      <c r="I1987" s="23"/>
      <c r="J1987" s="24"/>
      <c r="K1987" s="14"/>
    </row>
    <row r="1988" spans="1:11">
      <c r="A1988" s="51">
        <v>42741</v>
      </c>
      <c r="B1988" s="52">
        <v>184.00302477544113</v>
      </c>
      <c r="C1988" s="53">
        <v>11118.62</v>
      </c>
      <c r="D1988" s="54"/>
      <c r="E1988" s="53"/>
      <c r="F1988" s="55"/>
      <c r="H1988" s="2"/>
      <c r="I1988" s="23"/>
      <c r="J1988" s="24"/>
      <c r="K1988" s="14"/>
    </row>
    <row r="1989" spans="1:11">
      <c r="A1989" s="51">
        <v>42744</v>
      </c>
      <c r="B1989" s="52">
        <v>184.09024220918471</v>
      </c>
      <c r="C1989" s="53">
        <v>11108.2</v>
      </c>
      <c r="D1989" s="54"/>
      <c r="E1989" s="53"/>
      <c r="F1989" s="55"/>
      <c r="H1989" s="2"/>
      <c r="I1989" s="23"/>
      <c r="J1989" s="24"/>
      <c r="K1989" s="14"/>
    </row>
    <row r="1990" spans="1:11">
      <c r="A1990" s="51">
        <v>42745</v>
      </c>
      <c r="B1990" s="52">
        <v>184.11767165527388</v>
      </c>
      <c r="C1990" s="53">
        <v>11179.04</v>
      </c>
      <c r="D1990" s="54"/>
      <c r="E1990" s="53"/>
      <c r="F1990" s="55"/>
      <c r="H1990" s="2"/>
      <c r="I1990" s="23"/>
      <c r="J1990" s="24"/>
      <c r="K1990" s="14"/>
    </row>
    <row r="1991" spans="1:11">
      <c r="A1991" s="51">
        <v>42746</v>
      </c>
      <c r="B1991" s="52">
        <v>184.14215930560403</v>
      </c>
      <c r="C1991" s="53">
        <v>11303.19</v>
      </c>
      <c r="D1991" s="54"/>
      <c r="E1991" s="53"/>
      <c r="F1991" s="55"/>
      <c r="H1991" s="2"/>
      <c r="I1991" s="23"/>
      <c r="J1991" s="24"/>
      <c r="K1991" s="14"/>
    </row>
    <row r="1992" spans="1:11">
      <c r="A1992" s="51">
        <v>42747</v>
      </c>
      <c r="B1992" s="52">
        <v>184.17383175700459</v>
      </c>
      <c r="C1992" s="53">
        <v>11339.04</v>
      </c>
      <c r="D1992" s="54"/>
      <c r="E1992" s="53"/>
      <c r="F1992" s="55"/>
      <c r="H1992" s="2"/>
      <c r="I1992" s="23"/>
      <c r="J1992" s="24"/>
      <c r="K1992" s="14"/>
    </row>
    <row r="1993" spans="1:11">
      <c r="A1993" s="51">
        <v>42748</v>
      </c>
      <c r="B1993" s="52">
        <v>184.20661469905735</v>
      </c>
      <c r="C1993" s="53">
        <v>11329.78</v>
      </c>
      <c r="D1993" s="54"/>
      <c r="E1993" s="53"/>
      <c r="F1993" s="55"/>
      <c r="H1993" s="2"/>
      <c r="I1993" s="23"/>
      <c r="J1993" s="24"/>
      <c r="K1993" s="14"/>
    </row>
    <row r="1994" spans="1:11">
      <c r="A1994" s="51">
        <v>42751</v>
      </c>
      <c r="B1994" s="52">
        <v>184.2928233947365</v>
      </c>
      <c r="C1994" s="53">
        <v>11346.57</v>
      </c>
      <c r="D1994" s="54"/>
      <c r="E1994" s="53"/>
      <c r="F1994" s="55"/>
      <c r="H1994" s="2"/>
      <c r="I1994" s="23"/>
      <c r="J1994" s="24"/>
      <c r="K1994" s="14"/>
    </row>
    <row r="1995" spans="1:11">
      <c r="A1995" s="51">
        <v>42752</v>
      </c>
      <c r="B1995" s="52">
        <v>184.32599610294756</v>
      </c>
      <c r="C1995" s="53">
        <v>11326.62</v>
      </c>
      <c r="D1995" s="54"/>
      <c r="E1995" s="53"/>
      <c r="F1995" s="55"/>
      <c r="H1995" s="2"/>
      <c r="I1995" s="23"/>
      <c r="J1995" s="24"/>
      <c r="K1995" s="14"/>
    </row>
    <row r="1996" spans="1:11">
      <c r="A1996" s="51">
        <v>42753</v>
      </c>
      <c r="B1996" s="52">
        <v>184.3591747822461</v>
      </c>
      <c r="C1996" s="53">
        <v>11352.22</v>
      </c>
      <c r="D1996" s="54"/>
      <c r="E1996" s="53"/>
      <c r="F1996" s="55"/>
      <c r="H1996" s="2"/>
      <c r="I1996" s="23"/>
      <c r="J1996" s="24"/>
      <c r="K1996" s="14"/>
    </row>
    <row r="1997" spans="1:11">
      <c r="A1997" s="51">
        <v>42754</v>
      </c>
      <c r="B1997" s="52">
        <v>184.39328122958082</v>
      </c>
      <c r="C1997" s="53">
        <v>11376.62</v>
      </c>
      <c r="D1997" s="54"/>
      <c r="E1997" s="53"/>
      <c r="F1997" s="55"/>
      <c r="H1997" s="2"/>
      <c r="I1997" s="23"/>
      <c r="J1997" s="24"/>
      <c r="K1997" s="14"/>
    </row>
    <row r="1998" spans="1:11">
      <c r="A1998" s="51">
        <v>42755</v>
      </c>
      <c r="B1998" s="52">
        <v>184.42647202020217</v>
      </c>
      <c r="C1998" s="53">
        <v>11260.99</v>
      </c>
      <c r="D1998" s="54"/>
      <c r="E1998" s="53"/>
      <c r="F1998" s="55"/>
      <c r="H1998" s="2"/>
      <c r="I1998" s="23"/>
      <c r="J1998" s="24"/>
      <c r="K1998" s="14"/>
    </row>
    <row r="1999" spans="1:11">
      <c r="A1999" s="51">
        <v>42758</v>
      </c>
      <c r="B1999" s="52">
        <v>184.52661559450914</v>
      </c>
      <c r="C1999" s="53">
        <v>11319.09</v>
      </c>
      <c r="D1999" s="54"/>
      <c r="E1999" s="53"/>
      <c r="F1999" s="55"/>
      <c r="H1999" s="2"/>
      <c r="I1999" s="23"/>
      <c r="J1999" s="24"/>
      <c r="K1999" s="14"/>
    </row>
    <row r="2000" spans="1:11">
      <c r="A2000" s="51">
        <v>42759</v>
      </c>
      <c r="B2000" s="52">
        <v>184.55872322562257</v>
      </c>
      <c r="C2000" s="53">
        <v>11432.83</v>
      </c>
      <c r="D2000" s="54"/>
      <c r="E2000" s="53"/>
      <c r="F2000" s="55"/>
      <c r="H2000" s="2"/>
      <c r="I2000" s="23"/>
      <c r="J2000" s="24"/>
      <c r="K2000" s="14"/>
    </row>
    <row r="2001" spans="1:11">
      <c r="A2001" s="51">
        <v>42760</v>
      </c>
      <c r="B2001" s="52">
        <v>184.59139011963353</v>
      </c>
      <c r="C2001" s="53">
        <v>11604.09</v>
      </c>
      <c r="D2001" s="54"/>
      <c r="E2001" s="53"/>
      <c r="F2001" s="55"/>
      <c r="H2001" s="2"/>
      <c r="I2001" s="23"/>
      <c r="J2001" s="24"/>
      <c r="K2001" s="14"/>
    </row>
    <row r="2002" spans="1:11">
      <c r="A2002" s="51">
        <v>42762</v>
      </c>
      <c r="B2002" s="52">
        <v>184.65562792339517</v>
      </c>
      <c r="C2002" s="53">
        <v>11656</v>
      </c>
      <c r="D2002" s="54"/>
      <c r="E2002" s="53"/>
      <c r="F2002" s="55"/>
      <c r="H2002" s="2"/>
      <c r="I2002" s="23"/>
      <c r="J2002" s="24"/>
      <c r="K2002" s="14"/>
    </row>
    <row r="2003" spans="1:11">
      <c r="A2003" s="51">
        <v>42765</v>
      </c>
      <c r="B2003" s="52">
        <v>184.75146419428739</v>
      </c>
      <c r="C2003" s="53">
        <v>11644.53</v>
      </c>
      <c r="D2003" s="54"/>
      <c r="E2003" s="53"/>
      <c r="F2003" s="55"/>
      <c r="H2003" s="2"/>
      <c r="I2003" s="23"/>
      <c r="J2003" s="24"/>
      <c r="K2003" s="14"/>
    </row>
    <row r="2004" spans="1:11">
      <c r="A2004" s="51">
        <v>42766</v>
      </c>
      <c r="B2004" s="52">
        <v>184.78471945784239</v>
      </c>
      <c r="C2004" s="53">
        <v>11548.15</v>
      </c>
      <c r="D2004" s="54"/>
      <c r="E2004" s="53"/>
      <c r="F2004" s="55"/>
      <c r="H2004" s="2"/>
      <c r="I2004" s="23"/>
      <c r="J2004" s="24"/>
      <c r="K2004" s="14"/>
    </row>
    <row r="2005" spans="1:11">
      <c r="A2005" s="51">
        <v>42767</v>
      </c>
      <c r="B2005" s="52">
        <v>184.81945898510048</v>
      </c>
      <c r="C2005" s="53">
        <v>11758.63</v>
      </c>
      <c r="D2005" s="54"/>
      <c r="E2005" s="53"/>
      <c r="F2005" s="55"/>
      <c r="H2005" s="2"/>
      <c r="I2005" s="23"/>
      <c r="J2005" s="24"/>
      <c r="K2005" s="14"/>
    </row>
    <row r="2006" spans="1:11">
      <c r="A2006" s="51">
        <v>42768</v>
      </c>
      <c r="B2006" s="52">
        <v>184.85383540447171</v>
      </c>
      <c r="C2006" s="53">
        <v>11784.61</v>
      </c>
      <c r="D2006" s="54"/>
      <c r="E2006" s="53"/>
      <c r="F2006" s="55"/>
      <c r="H2006" s="2"/>
      <c r="I2006" s="23"/>
      <c r="J2006" s="24"/>
      <c r="K2006" s="14"/>
    </row>
    <row r="2007" spans="1:11">
      <c r="A2007" s="51">
        <v>42769</v>
      </c>
      <c r="B2007" s="52">
        <v>184.89006675621101</v>
      </c>
      <c r="C2007" s="53">
        <v>11793.62</v>
      </c>
      <c r="D2007" s="54"/>
      <c r="E2007" s="53"/>
      <c r="F2007" s="55"/>
      <c r="H2007" s="2"/>
      <c r="I2007" s="23"/>
      <c r="J2007" s="24"/>
      <c r="K2007" s="14"/>
    </row>
    <row r="2008" spans="1:11">
      <c r="A2008" s="51">
        <v>42772</v>
      </c>
      <c r="B2008" s="52">
        <v>185.00100079626472</v>
      </c>
      <c r="C2008" s="53">
        <v>11874.73</v>
      </c>
      <c r="D2008" s="54"/>
      <c r="E2008" s="53"/>
      <c r="F2008" s="55"/>
      <c r="H2008" s="2"/>
      <c r="I2008" s="23"/>
      <c r="J2008" s="24"/>
      <c r="K2008" s="14"/>
    </row>
    <row r="2009" spans="1:11">
      <c r="A2009" s="51">
        <v>42773</v>
      </c>
      <c r="B2009" s="52">
        <v>185.03245096640009</v>
      </c>
      <c r="C2009" s="53">
        <v>11832.78</v>
      </c>
      <c r="D2009" s="54"/>
      <c r="E2009" s="53"/>
      <c r="F2009" s="55"/>
      <c r="H2009" s="2"/>
      <c r="I2009" s="23"/>
      <c r="J2009" s="24"/>
      <c r="K2009" s="14"/>
    </row>
    <row r="2010" spans="1:11">
      <c r="A2010" s="51">
        <v>42774</v>
      </c>
      <c r="B2010" s="52">
        <v>185.04355291345806</v>
      </c>
      <c r="C2010" s="53">
        <v>11833.8</v>
      </c>
      <c r="D2010" s="54"/>
      <c r="E2010" s="53"/>
      <c r="F2010" s="55"/>
      <c r="H2010" s="2"/>
      <c r="I2010" s="23"/>
      <c r="J2010" s="24"/>
      <c r="K2010" s="14"/>
    </row>
    <row r="2011" spans="1:11">
      <c r="A2011" s="51">
        <v>42775</v>
      </c>
      <c r="B2011" s="52">
        <v>185.08241205956989</v>
      </c>
      <c r="C2011" s="53">
        <v>11846.42</v>
      </c>
      <c r="D2011" s="54"/>
      <c r="E2011" s="53"/>
      <c r="F2011" s="55"/>
      <c r="H2011" s="2"/>
      <c r="I2011" s="23"/>
      <c r="J2011" s="24"/>
      <c r="K2011" s="14"/>
    </row>
    <row r="2012" spans="1:11">
      <c r="A2012" s="51">
        <v>42776</v>
      </c>
      <c r="B2012" s="52">
        <v>185.12294510781092</v>
      </c>
      <c r="C2012" s="53">
        <v>11866.82</v>
      </c>
      <c r="D2012" s="54"/>
      <c r="E2012" s="53"/>
      <c r="F2012" s="55"/>
      <c r="H2012" s="2"/>
      <c r="I2012" s="23"/>
      <c r="J2012" s="24"/>
      <c r="K2012" s="14"/>
    </row>
    <row r="2013" spans="1:11">
      <c r="A2013" s="51">
        <v>42779</v>
      </c>
      <c r="B2013" s="52">
        <v>185.22402223583978</v>
      </c>
      <c r="C2013" s="53">
        <v>11882.38</v>
      </c>
      <c r="D2013" s="54"/>
      <c r="E2013" s="53"/>
      <c r="F2013" s="55"/>
      <c r="H2013" s="2"/>
      <c r="I2013" s="23"/>
      <c r="J2013" s="24"/>
      <c r="K2013" s="14"/>
    </row>
    <row r="2014" spans="1:11">
      <c r="A2014" s="51">
        <v>42780</v>
      </c>
      <c r="B2014" s="52">
        <v>185.26254883246483</v>
      </c>
      <c r="C2014" s="53">
        <v>11865.43</v>
      </c>
      <c r="D2014" s="54"/>
      <c r="E2014" s="53"/>
      <c r="F2014" s="55"/>
      <c r="H2014" s="2"/>
      <c r="I2014" s="23"/>
      <c r="J2014" s="24"/>
      <c r="K2014" s="14"/>
    </row>
    <row r="2015" spans="1:11">
      <c r="A2015" s="51">
        <v>42781</v>
      </c>
      <c r="B2015" s="52">
        <v>185.29571082870584</v>
      </c>
      <c r="C2015" s="53">
        <v>11776.57</v>
      </c>
      <c r="D2015" s="54"/>
      <c r="E2015" s="53"/>
      <c r="F2015" s="55"/>
      <c r="H2015" s="2"/>
      <c r="I2015" s="23"/>
      <c r="J2015" s="24"/>
      <c r="K2015" s="14"/>
    </row>
    <row r="2016" spans="1:11">
      <c r="A2016" s="51">
        <v>42782</v>
      </c>
      <c r="B2016" s="52">
        <v>185.32869346523336</v>
      </c>
      <c r="C2016" s="53">
        <v>11849.55</v>
      </c>
      <c r="D2016" s="54"/>
      <c r="E2016" s="53"/>
      <c r="F2016" s="55"/>
      <c r="H2016" s="2"/>
      <c r="I2016" s="23"/>
      <c r="J2016" s="24"/>
      <c r="K2016" s="14"/>
    </row>
    <row r="2017" spans="1:11">
      <c r="A2017" s="51">
        <v>42783</v>
      </c>
      <c r="B2017" s="52">
        <v>185.36520321784602</v>
      </c>
      <c r="C2017" s="53">
        <v>11908.56</v>
      </c>
      <c r="D2017" s="54"/>
      <c r="E2017" s="53"/>
      <c r="F2017" s="55"/>
      <c r="H2017" s="2"/>
      <c r="I2017" s="23"/>
      <c r="J2017" s="24"/>
      <c r="K2017" s="14"/>
    </row>
    <row r="2018" spans="1:11">
      <c r="A2018" s="51">
        <v>42786</v>
      </c>
      <c r="B2018" s="52">
        <v>185.47141747928984</v>
      </c>
      <c r="C2018" s="53">
        <v>11986.21</v>
      </c>
      <c r="D2018" s="54"/>
      <c r="E2018" s="53"/>
      <c r="F2018" s="55"/>
      <c r="H2018" s="2"/>
      <c r="I2018" s="23"/>
      <c r="J2018" s="24"/>
      <c r="K2018" s="14"/>
    </row>
    <row r="2019" spans="1:11">
      <c r="A2019" s="51">
        <v>42787</v>
      </c>
      <c r="B2019" s="52">
        <v>185.50406044876618</v>
      </c>
      <c r="C2019" s="53">
        <v>12024.88</v>
      </c>
      <c r="D2019" s="54"/>
      <c r="E2019" s="53"/>
      <c r="F2019" s="55"/>
      <c r="H2019" s="2"/>
      <c r="I2019" s="23"/>
      <c r="J2019" s="24"/>
      <c r="K2019" s="14"/>
    </row>
    <row r="2020" spans="1:11">
      <c r="A2020" s="51">
        <v>42788</v>
      </c>
      <c r="B2020" s="52">
        <v>185.54338730958133</v>
      </c>
      <c r="C2020" s="53">
        <v>12050.54</v>
      </c>
      <c r="D2020" s="54"/>
      <c r="E2020" s="53"/>
      <c r="F2020" s="55"/>
      <c r="H2020" s="2"/>
      <c r="I2020" s="23"/>
      <c r="J2020" s="24"/>
      <c r="K2020" s="14"/>
    </row>
    <row r="2021" spans="1:11">
      <c r="A2021" s="51">
        <v>42789</v>
      </c>
      <c r="B2021" s="52">
        <v>185.57882609655746</v>
      </c>
      <c r="C2021" s="53">
        <v>12067.61</v>
      </c>
      <c r="D2021" s="54"/>
      <c r="E2021" s="53"/>
      <c r="F2021" s="55"/>
      <c r="H2021" s="2"/>
      <c r="I2021" s="23"/>
      <c r="J2021" s="24"/>
      <c r="K2021" s="14"/>
    </row>
    <row r="2022" spans="1:11">
      <c r="A2022" s="51">
        <v>42793</v>
      </c>
      <c r="B2022" s="52">
        <v>185.7332276798698</v>
      </c>
      <c r="C2022" s="53">
        <v>12009.8</v>
      </c>
      <c r="D2022" s="54"/>
      <c r="E2022" s="53"/>
      <c r="F2022" s="55"/>
      <c r="H2022" s="2"/>
      <c r="I2022" s="23"/>
      <c r="J2022" s="24"/>
      <c r="K2022" s="14"/>
    </row>
    <row r="2023" spans="1:11">
      <c r="A2023" s="51">
        <v>42794</v>
      </c>
      <c r="B2023" s="52">
        <v>185.77334605704866</v>
      </c>
      <c r="C2023" s="53">
        <v>11990.44</v>
      </c>
      <c r="D2023" s="54"/>
      <c r="E2023" s="53"/>
      <c r="F2023" s="55"/>
      <c r="H2023" s="2"/>
      <c r="I2023" s="23"/>
      <c r="J2023" s="24"/>
      <c r="K2023" s="14"/>
    </row>
    <row r="2024" spans="1:11">
      <c r="A2024" s="51">
        <v>42795</v>
      </c>
      <c r="B2024" s="52">
        <v>185.80474175253232</v>
      </c>
      <c r="C2024" s="53">
        <v>12079.8</v>
      </c>
      <c r="D2024" s="54"/>
      <c r="E2024" s="53"/>
      <c r="F2024" s="55"/>
      <c r="H2024" s="2"/>
      <c r="I2024" s="23"/>
      <c r="J2024" s="24"/>
      <c r="K2024" s="14"/>
    </row>
    <row r="2025" spans="1:11">
      <c r="A2025" s="51">
        <v>42796</v>
      </c>
      <c r="B2025" s="52">
        <v>185.8428317245916</v>
      </c>
      <c r="C2025" s="53">
        <v>12017.63</v>
      </c>
      <c r="D2025" s="54"/>
      <c r="E2025" s="53"/>
      <c r="F2025" s="55"/>
      <c r="H2025" s="2"/>
      <c r="I2025" s="23"/>
      <c r="J2025" s="24"/>
      <c r="K2025" s="14"/>
    </row>
    <row r="2026" spans="1:11">
      <c r="A2026" s="51">
        <v>42797</v>
      </c>
      <c r="B2026" s="52">
        <v>185.87479669164824</v>
      </c>
      <c r="C2026" s="53">
        <v>12014.7</v>
      </c>
      <c r="D2026" s="54"/>
      <c r="E2026" s="53"/>
      <c r="F2026" s="55"/>
      <c r="H2026" s="2"/>
      <c r="I2026" s="23"/>
      <c r="J2026" s="24"/>
      <c r="K2026" s="14"/>
    </row>
    <row r="2027" spans="1:11">
      <c r="A2027" s="51">
        <v>42800</v>
      </c>
      <c r="B2027" s="52">
        <v>185.94840311113813</v>
      </c>
      <c r="C2027" s="53">
        <v>12103.68</v>
      </c>
      <c r="D2027" s="54"/>
      <c r="E2027" s="53"/>
      <c r="F2027" s="55"/>
      <c r="H2027" s="2"/>
      <c r="I2027" s="23"/>
      <c r="J2027" s="24"/>
      <c r="K2027" s="14"/>
    </row>
    <row r="2028" spans="1:11">
      <c r="A2028" s="51">
        <v>42801</v>
      </c>
      <c r="B2028" s="52">
        <v>185.98075813327947</v>
      </c>
      <c r="C2028" s="53">
        <v>12081.34</v>
      </c>
      <c r="D2028" s="54"/>
      <c r="E2028" s="53"/>
      <c r="F2028" s="55"/>
      <c r="H2028" s="2"/>
      <c r="I2028" s="23"/>
      <c r="J2028" s="24"/>
      <c r="K2028" s="14"/>
    </row>
    <row r="2029" spans="1:11">
      <c r="A2029" s="51">
        <v>42802</v>
      </c>
      <c r="B2029" s="52">
        <v>186.01423466974347</v>
      </c>
      <c r="C2029" s="53">
        <v>12050.77</v>
      </c>
      <c r="D2029" s="54"/>
      <c r="E2029" s="53"/>
      <c r="F2029" s="55"/>
      <c r="H2029" s="2"/>
      <c r="I2029" s="23"/>
      <c r="J2029" s="24"/>
      <c r="K2029" s="14"/>
    </row>
    <row r="2030" spans="1:11">
      <c r="A2030" s="51">
        <v>42803</v>
      </c>
      <c r="B2030" s="52">
        <v>186.04753121774934</v>
      </c>
      <c r="C2030" s="53">
        <v>12056.17</v>
      </c>
      <c r="D2030" s="54"/>
      <c r="E2030" s="53"/>
      <c r="F2030" s="55"/>
      <c r="H2030" s="2"/>
      <c r="I2030" s="23"/>
      <c r="J2030" s="24"/>
      <c r="K2030" s="14"/>
    </row>
    <row r="2031" spans="1:11">
      <c r="A2031" s="51">
        <v>42804</v>
      </c>
      <c r="B2031" s="52">
        <v>186.07655463261932</v>
      </c>
      <c r="C2031" s="53">
        <v>12066.4</v>
      </c>
      <c r="D2031" s="54"/>
      <c r="E2031" s="53"/>
      <c r="F2031" s="55"/>
      <c r="H2031" s="2"/>
      <c r="I2031" s="23"/>
      <c r="J2031" s="24"/>
      <c r="K2031" s="14"/>
    </row>
    <row r="2032" spans="1:11">
      <c r="A2032" s="51">
        <v>42808</v>
      </c>
      <c r="B2032" s="52">
        <v>186.21052975195482</v>
      </c>
      <c r="C2032" s="53">
        <v>12281.22</v>
      </c>
      <c r="D2032" s="54"/>
      <c r="E2032" s="53"/>
      <c r="F2032" s="55"/>
      <c r="H2032" s="2"/>
      <c r="I2032" s="23"/>
      <c r="J2032" s="24"/>
      <c r="K2032" s="14"/>
    </row>
    <row r="2033" spans="1:11">
      <c r="A2033" s="51">
        <v>42809</v>
      </c>
      <c r="B2033" s="52">
        <v>186.24367522625067</v>
      </c>
      <c r="C2033" s="53">
        <v>12278.23</v>
      </c>
      <c r="D2033" s="54"/>
      <c r="E2033" s="53"/>
      <c r="F2033" s="55"/>
      <c r="H2033" s="2"/>
      <c r="I2033" s="23"/>
      <c r="J2033" s="24"/>
      <c r="K2033" s="14"/>
    </row>
    <row r="2034" spans="1:11">
      <c r="A2034" s="51">
        <v>42810</v>
      </c>
      <c r="B2034" s="52">
        <v>186.27813030616755</v>
      </c>
      <c r="C2034" s="53">
        <v>12374.48</v>
      </c>
      <c r="D2034" s="54"/>
      <c r="E2034" s="53"/>
      <c r="F2034" s="55"/>
      <c r="H2034" s="2"/>
      <c r="I2034" s="23"/>
      <c r="J2034" s="24"/>
      <c r="K2034" s="14"/>
    </row>
    <row r="2035" spans="1:11">
      <c r="A2035" s="51">
        <v>42811</v>
      </c>
      <c r="B2035" s="52">
        <v>186.31389570718633</v>
      </c>
      <c r="C2035" s="53">
        <v>12383.04</v>
      </c>
      <c r="D2035" s="54"/>
      <c r="E2035" s="53"/>
      <c r="F2035" s="55"/>
      <c r="H2035" s="2"/>
      <c r="I2035" s="23"/>
      <c r="J2035" s="24"/>
      <c r="K2035" s="14"/>
    </row>
    <row r="2036" spans="1:11">
      <c r="A2036" s="51">
        <v>42814</v>
      </c>
      <c r="B2036" s="52">
        <v>186.40444426050001</v>
      </c>
      <c r="C2036" s="53">
        <v>12338.14</v>
      </c>
      <c r="D2036" s="54"/>
      <c r="E2036" s="53"/>
      <c r="F2036" s="55"/>
      <c r="H2036" s="2"/>
      <c r="I2036" s="23"/>
      <c r="J2036" s="24"/>
      <c r="K2036" s="14"/>
    </row>
    <row r="2037" spans="1:11">
      <c r="A2037" s="51">
        <v>42815</v>
      </c>
      <c r="B2037" s="52">
        <v>186.44769009156846</v>
      </c>
      <c r="C2037" s="53">
        <v>12330.92</v>
      </c>
      <c r="D2037" s="54"/>
      <c r="E2037" s="53"/>
      <c r="F2037" s="55"/>
      <c r="H2037" s="2"/>
      <c r="I2037" s="23"/>
      <c r="J2037" s="24"/>
      <c r="K2037" s="14"/>
    </row>
    <row r="2038" spans="1:11">
      <c r="A2038" s="51">
        <v>42816</v>
      </c>
      <c r="B2038" s="52">
        <v>186.48423383882641</v>
      </c>
      <c r="C2038" s="53">
        <v>12207.85</v>
      </c>
      <c r="D2038" s="54"/>
      <c r="E2038" s="53"/>
      <c r="F2038" s="55"/>
      <c r="H2038" s="2"/>
      <c r="I2038" s="23"/>
      <c r="J2038" s="24"/>
      <c r="K2038" s="14"/>
    </row>
    <row r="2039" spans="1:11">
      <c r="A2039" s="51">
        <v>42817</v>
      </c>
      <c r="B2039" s="52">
        <v>186.51519022164368</v>
      </c>
      <c r="C2039" s="53">
        <v>12283.35</v>
      </c>
      <c r="D2039" s="54"/>
      <c r="E2039" s="53"/>
      <c r="F2039" s="55"/>
      <c r="H2039" s="2"/>
      <c r="I2039" s="23"/>
      <c r="J2039" s="24"/>
      <c r="K2039" s="14"/>
    </row>
    <row r="2040" spans="1:11">
      <c r="A2040" s="51">
        <v>42818</v>
      </c>
      <c r="B2040" s="52">
        <v>186.5455921976498</v>
      </c>
      <c r="C2040" s="53">
        <v>12314.98</v>
      </c>
      <c r="D2040" s="54"/>
      <c r="E2040" s="53"/>
      <c r="F2040" s="55"/>
      <c r="H2040" s="2"/>
      <c r="I2040" s="23"/>
      <c r="J2040" s="24"/>
      <c r="K2040" s="14"/>
    </row>
    <row r="2041" spans="1:11">
      <c r="A2041" s="51">
        <v>42821</v>
      </c>
      <c r="B2041" s="52">
        <v>186.63961117611743</v>
      </c>
      <c r="C2041" s="53">
        <v>12230.63</v>
      </c>
      <c r="D2041" s="54"/>
      <c r="E2041" s="53"/>
      <c r="F2041" s="55"/>
      <c r="H2041" s="2"/>
      <c r="I2041" s="23"/>
      <c r="J2041" s="24"/>
      <c r="K2041" s="14"/>
    </row>
    <row r="2042" spans="1:11">
      <c r="A2042" s="51">
        <v>42822</v>
      </c>
      <c r="B2042" s="52">
        <v>186.67171318923974</v>
      </c>
      <c r="C2042" s="53">
        <v>12305.77</v>
      </c>
      <c r="D2042" s="54"/>
      <c r="E2042" s="53"/>
      <c r="F2042" s="55"/>
      <c r="H2042" s="2"/>
      <c r="I2042" s="23"/>
      <c r="J2042" s="24"/>
      <c r="K2042" s="14"/>
    </row>
    <row r="2043" spans="1:11">
      <c r="A2043" s="51">
        <v>42823</v>
      </c>
      <c r="B2043" s="52">
        <v>186.69896725936536</v>
      </c>
      <c r="C2043" s="53">
        <v>12363.95</v>
      </c>
      <c r="D2043" s="54"/>
      <c r="E2043" s="53"/>
      <c r="F2043" s="55"/>
      <c r="H2043" s="2"/>
      <c r="I2043" s="23"/>
      <c r="J2043" s="24"/>
      <c r="K2043" s="14"/>
    </row>
    <row r="2044" spans="1:11">
      <c r="A2044" s="51">
        <v>42824</v>
      </c>
      <c r="B2044" s="52">
        <v>186.73630705281724</v>
      </c>
      <c r="C2044" s="53">
        <v>12404.41</v>
      </c>
      <c r="D2044" s="54"/>
      <c r="E2044" s="53"/>
      <c r="F2044" s="55"/>
      <c r="H2044" s="2"/>
      <c r="I2044" s="23"/>
      <c r="J2044" s="24"/>
      <c r="K2044" s="14"/>
    </row>
    <row r="2045" spans="1:11">
      <c r="A2045" s="51">
        <v>42825</v>
      </c>
      <c r="B2045" s="52">
        <v>186.78840648248496</v>
      </c>
      <c r="C2045" s="53">
        <v>12406.69</v>
      </c>
      <c r="D2045" s="54"/>
      <c r="E2045" s="53"/>
      <c r="F2045" s="55"/>
      <c r="H2045" s="2"/>
      <c r="I2045" s="23"/>
      <c r="J2045" s="24"/>
      <c r="K2045" s="14"/>
    </row>
    <row r="2046" spans="1:11">
      <c r="A2046" s="51">
        <v>42828</v>
      </c>
      <c r="B2046" s="52">
        <v>186.89655696983834</v>
      </c>
      <c r="C2046" s="53">
        <v>12493.39</v>
      </c>
      <c r="D2046" s="54"/>
      <c r="E2046" s="53"/>
      <c r="F2046" s="55"/>
      <c r="H2046" s="2"/>
      <c r="I2046" s="23"/>
      <c r="J2046" s="24"/>
      <c r="K2046" s="14"/>
    </row>
    <row r="2047" spans="1:11">
      <c r="A2047" s="51">
        <v>42830</v>
      </c>
      <c r="B2047" s="52">
        <v>186.96084938543595</v>
      </c>
      <c r="C2047" s="53">
        <v>9265.15</v>
      </c>
      <c r="D2047" s="54"/>
      <c r="E2047" s="53"/>
      <c r="F2047" s="55"/>
      <c r="H2047" s="2"/>
      <c r="I2047" s="23"/>
      <c r="J2047" s="24"/>
      <c r="K2047" s="14"/>
    </row>
    <row r="2048" spans="1:11">
      <c r="A2048" s="51">
        <v>42831</v>
      </c>
      <c r="B2048" s="52">
        <v>186.98552821755484</v>
      </c>
      <c r="C2048" s="53">
        <v>12525.97</v>
      </c>
      <c r="D2048" s="54"/>
      <c r="E2048" s="53"/>
      <c r="F2048" s="55"/>
      <c r="H2048" s="2"/>
      <c r="I2048" s="23"/>
      <c r="J2048" s="24"/>
      <c r="K2048" s="14"/>
    </row>
    <row r="2049" spans="1:11">
      <c r="A2049" s="51">
        <v>42832</v>
      </c>
      <c r="B2049" s="52">
        <v>187.01712877182362</v>
      </c>
      <c r="C2049" s="53">
        <v>12439.9</v>
      </c>
      <c r="D2049" s="54"/>
      <c r="E2049" s="53"/>
      <c r="F2049" s="55"/>
      <c r="H2049" s="2"/>
      <c r="I2049" s="23"/>
      <c r="J2049" s="24"/>
      <c r="K2049" s="14"/>
    </row>
    <row r="2050" spans="1:11">
      <c r="A2050" s="51">
        <v>42835</v>
      </c>
      <c r="B2050" s="52">
        <v>187.12821694631407</v>
      </c>
      <c r="C2050" s="53">
        <v>12417.07</v>
      </c>
      <c r="D2050" s="54"/>
      <c r="E2050" s="53"/>
      <c r="F2050" s="55"/>
      <c r="H2050" s="2"/>
      <c r="I2050" s="23"/>
      <c r="J2050" s="24"/>
      <c r="K2050" s="14"/>
    </row>
    <row r="2051" spans="1:11">
      <c r="A2051" s="51">
        <v>42836</v>
      </c>
      <c r="B2051" s="52">
        <v>187.16171289714745</v>
      </c>
      <c r="C2051" s="53">
        <v>12492.24</v>
      </c>
      <c r="D2051" s="54"/>
      <c r="E2051" s="53"/>
      <c r="F2051" s="55"/>
      <c r="H2051" s="2"/>
      <c r="I2051" s="23"/>
      <c r="J2051" s="24"/>
      <c r="K2051" s="14"/>
    </row>
    <row r="2052" spans="1:11">
      <c r="A2052" s="51">
        <v>42837</v>
      </c>
      <c r="B2052" s="52">
        <v>187.197086460885</v>
      </c>
      <c r="C2052" s="53">
        <v>12446.84</v>
      </c>
      <c r="D2052" s="54"/>
      <c r="E2052" s="53"/>
      <c r="F2052" s="55"/>
      <c r="H2052" s="2"/>
      <c r="I2052" s="23"/>
      <c r="J2052" s="24"/>
      <c r="K2052" s="14"/>
    </row>
    <row r="2053" spans="1:11">
      <c r="A2053" s="51">
        <v>42838</v>
      </c>
      <c r="B2053" s="52">
        <v>187.22834837432399</v>
      </c>
      <c r="C2053" s="53">
        <v>12375.68</v>
      </c>
      <c r="D2053" s="54"/>
      <c r="E2053" s="53"/>
      <c r="F2053" s="55"/>
      <c r="H2053" s="2"/>
      <c r="I2053" s="23"/>
      <c r="J2053" s="24"/>
      <c r="K2053" s="14"/>
    </row>
    <row r="2054" spans="1:11">
      <c r="A2054" s="51">
        <v>42842</v>
      </c>
      <c r="B2054" s="52">
        <v>187.357910391399</v>
      </c>
      <c r="C2054" s="53">
        <v>12360.11</v>
      </c>
      <c r="D2054" s="54"/>
      <c r="E2054" s="53"/>
      <c r="F2054" s="55"/>
      <c r="H2054" s="2"/>
      <c r="I2054" s="23"/>
      <c r="J2054" s="24"/>
      <c r="K2054" s="14"/>
    </row>
    <row r="2055" spans="1:11">
      <c r="A2055" s="51">
        <v>42843</v>
      </c>
      <c r="B2055" s="52">
        <v>187.38488993049535</v>
      </c>
      <c r="C2055" s="53">
        <v>12313.9</v>
      </c>
      <c r="D2055" s="54"/>
      <c r="E2055" s="53"/>
      <c r="F2055" s="55"/>
      <c r="H2055" s="2"/>
      <c r="I2055" s="23"/>
      <c r="J2055" s="24"/>
      <c r="K2055" s="14"/>
    </row>
    <row r="2056" spans="1:11">
      <c r="A2056" s="51">
        <v>42844</v>
      </c>
      <c r="B2056" s="52">
        <v>187.41599582222383</v>
      </c>
      <c r="C2056" s="53">
        <v>12311.67</v>
      </c>
      <c r="D2056" s="54"/>
      <c r="E2056" s="53"/>
      <c r="F2056" s="55"/>
      <c r="H2056" s="2"/>
      <c r="I2056" s="23"/>
      <c r="J2056" s="24"/>
      <c r="K2056" s="14"/>
    </row>
    <row r="2057" spans="1:11">
      <c r="A2057" s="51">
        <v>42845</v>
      </c>
      <c r="B2057" s="52">
        <v>187.4478565415136</v>
      </c>
      <c r="C2057" s="53">
        <v>12356.2</v>
      </c>
      <c r="D2057" s="54"/>
      <c r="E2057" s="53"/>
      <c r="F2057" s="55"/>
      <c r="H2057" s="2"/>
      <c r="I2057" s="23"/>
      <c r="J2057" s="24"/>
      <c r="K2057" s="14"/>
    </row>
    <row r="2058" spans="1:11">
      <c r="A2058" s="51">
        <v>42846</v>
      </c>
      <c r="B2058" s="52">
        <v>187.47934778141257</v>
      </c>
      <c r="C2058" s="53">
        <v>12333.17</v>
      </c>
      <c r="D2058" s="54"/>
      <c r="E2058" s="53"/>
      <c r="F2058" s="55"/>
      <c r="H2058" s="2"/>
      <c r="I2058" s="23"/>
      <c r="J2058" s="24"/>
      <c r="K2058" s="14"/>
    </row>
    <row r="2059" spans="1:11">
      <c r="A2059" s="51">
        <v>42849</v>
      </c>
      <c r="B2059" s="52">
        <v>187.57102518247768</v>
      </c>
      <c r="C2059" s="53">
        <v>12466.46</v>
      </c>
      <c r="D2059" s="54"/>
      <c r="E2059" s="53"/>
      <c r="F2059" s="55"/>
      <c r="H2059" s="2"/>
      <c r="I2059" s="23"/>
      <c r="J2059" s="24"/>
      <c r="K2059" s="14"/>
    </row>
    <row r="2060" spans="1:11">
      <c r="A2060" s="51">
        <v>42850</v>
      </c>
      <c r="B2060" s="52">
        <v>187.60328739880907</v>
      </c>
      <c r="C2060" s="53">
        <v>12586.34</v>
      </c>
      <c r="D2060" s="54"/>
      <c r="E2060" s="53"/>
      <c r="F2060" s="55"/>
      <c r="H2060" s="2"/>
      <c r="I2060" s="23"/>
      <c r="J2060" s="24"/>
      <c r="K2060" s="14"/>
    </row>
    <row r="2061" spans="1:11">
      <c r="A2061" s="51">
        <v>42851</v>
      </c>
      <c r="B2061" s="52">
        <v>187.63386673465507</v>
      </c>
      <c r="C2061" s="53">
        <v>12647.53</v>
      </c>
      <c r="D2061" s="54"/>
      <c r="E2061" s="53"/>
      <c r="F2061" s="55"/>
      <c r="H2061" s="2"/>
      <c r="I2061" s="23"/>
      <c r="J2061" s="24"/>
      <c r="K2061" s="14"/>
    </row>
    <row r="2062" spans="1:11">
      <c r="A2062" s="51">
        <v>42852</v>
      </c>
      <c r="B2062" s="52">
        <v>187.66801609840076</v>
      </c>
      <c r="C2062" s="53">
        <v>12634.41</v>
      </c>
      <c r="D2062" s="54"/>
      <c r="E2062" s="53"/>
      <c r="F2062" s="55"/>
      <c r="H2062" s="2"/>
      <c r="I2062" s="23"/>
      <c r="J2062" s="24"/>
      <c r="K2062" s="14"/>
    </row>
    <row r="2063" spans="1:11">
      <c r="A2063" s="51">
        <v>42853</v>
      </c>
      <c r="B2063" s="52">
        <v>187.70142100526627</v>
      </c>
      <c r="C2063" s="53">
        <v>12582.88</v>
      </c>
      <c r="D2063" s="54"/>
      <c r="E2063" s="53"/>
      <c r="F2063" s="55"/>
      <c r="H2063" s="2"/>
      <c r="I2063" s="23"/>
      <c r="J2063" s="24"/>
      <c r="K2063" s="14"/>
    </row>
    <row r="2064" spans="1:11">
      <c r="A2064" s="51">
        <v>42857</v>
      </c>
      <c r="B2064" s="52">
        <v>187.78100640777251</v>
      </c>
      <c r="C2064" s="53">
        <v>12596.08</v>
      </c>
      <c r="D2064" s="54"/>
      <c r="E2064" s="53"/>
      <c r="F2064" s="55"/>
      <c r="H2064" s="2"/>
      <c r="I2064" s="23"/>
      <c r="J2064" s="24"/>
      <c r="K2064" s="14"/>
    </row>
    <row r="2065" spans="1:11">
      <c r="A2065" s="51">
        <v>42858</v>
      </c>
      <c r="B2065" s="52">
        <v>187.81630923697719</v>
      </c>
      <c r="C2065" s="53">
        <v>12593.58</v>
      </c>
      <c r="D2065" s="54"/>
      <c r="E2065" s="53"/>
      <c r="F2065" s="55"/>
      <c r="H2065" s="2"/>
      <c r="I2065" s="23"/>
      <c r="J2065" s="24"/>
      <c r="K2065" s="14"/>
    </row>
    <row r="2066" spans="1:11">
      <c r="A2066" s="51">
        <v>42859</v>
      </c>
      <c r="B2066" s="52">
        <v>187.84748674431054</v>
      </c>
      <c r="C2066" s="53">
        <v>12659.51</v>
      </c>
      <c r="D2066" s="54"/>
      <c r="E2066" s="53"/>
      <c r="F2066" s="55"/>
      <c r="H2066" s="2"/>
      <c r="I2066" s="23"/>
      <c r="J2066" s="24"/>
      <c r="K2066" s="14"/>
    </row>
    <row r="2067" spans="1:11">
      <c r="A2067" s="51">
        <v>42860</v>
      </c>
      <c r="B2067" s="52">
        <v>187.87904512208357</v>
      </c>
      <c r="C2067" s="53">
        <v>12558.6</v>
      </c>
      <c r="D2067" s="54"/>
      <c r="E2067" s="53"/>
      <c r="F2067" s="55"/>
      <c r="H2067" s="2"/>
      <c r="I2067" s="23"/>
      <c r="J2067" s="24"/>
      <c r="K2067" s="14"/>
    </row>
    <row r="2068" spans="1:11">
      <c r="A2068" s="51">
        <v>42863</v>
      </c>
      <c r="B2068" s="52">
        <v>187.97486343509584</v>
      </c>
      <c r="C2068" s="53">
        <v>12597.5</v>
      </c>
      <c r="D2068" s="54"/>
      <c r="E2068" s="53"/>
      <c r="F2068" s="55"/>
      <c r="H2068" s="2"/>
      <c r="I2068" s="23"/>
      <c r="J2068" s="24"/>
      <c r="K2068" s="14"/>
    </row>
    <row r="2069" spans="1:11">
      <c r="A2069" s="51">
        <v>42864</v>
      </c>
      <c r="B2069" s="52">
        <v>188.00757106133352</v>
      </c>
      <c r="C2069" s="53">
        <v>12601.23</v>
      </c>
      <c r="D2069" s="54"/>
      <c r="E2069" s="53"/>
      <c r="F2069" s="55"/>
      <c r="H2069" s="2"/>
      <c r="I2069" s="23"/>
      <c r="J2069" s="24"/>
      <c r="K2069" s="14"/>
    </row>
    <row r="2070" spans="1:11">
      <c r="A2070" s="51">
        <v>42865</v>
      </c>
      <c r="B2070" s="52">
        <v>188.04066039384031</v>
      </c>
      <c r="C2070" s="53">
        <v>12723.6</v>
      </c>
      <c r="D2070" s="54"/>
      <c r="E2070" s="53"/>
      <c r="F2070" s="55"/>
      <c r="H2070" s="2"/>
      <c r="I2070" s="23"/>
      <c r="J2070" s="24"/>
      <c r="K2070" s="14"/>
    </row>
    <row r="2071" spans="1:11">
      <c r="A2071" s="51">
        <v>42866</v>
      </c>
      <c r="B2071" s="52">
        <v>188.07319142808845</v>
      </c>
      <c r="C2071" s="53">
        <v>12743.99</v>
      </c>
      <c r="D2071" s="54"/>
      <c r="E2071" s="53"/>
      <c r="F2071" s="55"/>
      <c r="H2071" s="2"/>
      <c r="I2071" s="23"/>
      <c r="J2071" s="24"/>
      <c r="K2071" s="14"/>
    </row>
    <row r="2072" spans="1:11">
      <c r="A2072" s="51">
        <v>42867</v>
      </c>
      <c r="B2072" s="52">
        <v>188.10610423658838</v>
      </c>
      <c r="C2072" s="53">
        <v>12714.97</v>
      </c>
      <c r="D2072" s="54"/>
      <c r="E2072" s="53"/>
      <c r="F2072" s="55"/>
      <c r="H2072" s="2"/>
      <c r="I2072" s="23"/>
      <c r="J2072" s="24"/>
      <c r="K2072" s="14"/>
    </row>
    <row r="2073" spans="1:11">
      <c r="A2073" s="51">
        <v>42870</v>
      </c>
      <c r="B2073" s="52">
        <v>188.19357357505839</v>
      </c>
      <c r="C2073" s="53">
        <v>12775.11</v>
      </c>
      <c r="D2073" s="54"/>
      <c r="E2073" s="53"/>
      <c r="F2073" s="55"/>
      <c r="H2073" s="2"/>
      <c r="I2073" s="23"/>
      <c r="J2073" s="24"/>
      <c r="K2073" s="14"/>
    </row>
    <row r="2074" spans="1:11">
      <c r="A2074" s="51">
        <v>42871</v>
      </c>
      <c r="B2074" s="52">
        <v>188.22650745043404</v>
      </c>
      <c r="C2074" s="53">
        <v>12865.56</v>
      </c>
      <c r="D2074" s="54"/>
      <c r="E2074" s="53"/>
      <c r="F2074" s="55"/>
      <c r="H2074" s="2"/>
      <c r="I2074" s="23"/>
      <c r="J2074" s="24"/>
      <c r="K2074" s="14"/>
    </row>
    <row r="2075" spans="1:11">
      <c r="A2075" s="51">
        <v>42872</v>
      </c>
      <c r="B2075" s="52">
        <v>188.26057644828256</v>
      </c>
      <c r="C2075" s="53">
        <v>12883.83</v>
      </c>
      <c r="D2075" s="54"/>
      <c r="E2075" s="53"/>
      <c r="F2075" s="55"/>
      <c r="H2075" s="2"/>
      <c r="I2075" s="23"/>
      <c r="J2075" s="24"/>
      <c r="K2075" s="14"/>
    </row>
    <row r="2076" spans="1:11">
      <c r="A2076" s="51">
        <v>42873</v>
      </c>
      <c r="B2076" s="52">
        <v>188.29916986645446</v>
      </c>
      <c r="C2076" s="53">
        <v>12753.55</v>
      </c>
      <c r="D2076" s="54"/>
      <c r="E2076" s="53"/>
      <c r="F2076" s="55"/>
      <c r="H2076" s="2"/>
      <c r="I2076" s="23"/>
      <c r="J2076" s="24"/>
      <c r="K2076" s="14"/>
    </row>
    <row r="2077" spans="1:11">
      <c r="A2077" s="51">
        <v>42874</v>
      </c>
      <c r="B2077" s="52">
        <v>188.33664140125791</v>
      </c>
      <c r="C2077" s="53">
        <v>12751.43</v>
      </c>
      <c r="D2077" s="54"/>
      <c r="E2077" s="53"/>
      <c r="F2077" s="55"/>
      <c r="H2077" s="2"/>
      <c r="I2077" s="23"/>
      <c r="J2077" s="24"/>
      <c r="K2077" s="14"/>
    </row>
    <row r="2078" spans="1:11">
      <c r="A2078" s="51">
        <v>42877</v>
      </c>
      <c r="B2078" s="52">
        <v>188.42986803875152</v>
      </c>
      <c r="C2078" s="53">
        <v>12765.48</v>
      </c>
      <c r="D2078" s="54"/>
      <c r="E2078" s="53"/>
      <c r="F2078" s="55"/>
      <c r="H2078" s="2"/>
      <c r="I2078" s="23"/>
      <c r="J2078" s="24"/>
      <c r="K2078" s="14"/>
    </row>
    <row r="2079" spans="1:11">
      <c r="A2079" s="51">
        <v>42878</v>
      </c>
      <c r="B2079" s="52">
        <v>188.46529285394283</v>
      </c>
      <c r="C2079" s="53">
        <v>12695.02</v>
      </c>
      <c r="D2079" s="54"/>
      <c r="E2079" s="53"/>
      <c r="F2079" s="55"/>
      <c r="H2079" s="2"/>
      <c r="I2079" s="23"/>
      <c r="J2079" s="24"/>
      <c r="K2079" s="14"/>
    </row>
    <row r="2080" spans="1:11">
      <c r="A2080" s="51">
        <v>42879</v>
      </c>
      <c r="B2080" s="52">
        <v>188.49714348843517</v>
      </c>
      <c r="C2080" s="53">
        <v>12661.62</v>
      </c>
      <c r="D2080" s="54"/>
      <c r="E2080" s="53"/>
      <c r="F2080" s="55"/>
      <c r="H2080" s="2"/>
      <c r="I2080" s="23"/>
      <c r="J2080" s="24"/>
      <c r="K2080" s="14"/>
    </row>
    <row r="2081" spans="1:11">
      <c r="A2081" s="51">
        <v>42880</v>
      </c>
      <c r="B2081" s="52">
        <v>188.53069597997612</v>
      </c>
      <c r="C2081" s="53">
        <v>12863.38</v>
      </c>
      <c r="D2081" s="54"/>
      <c r="E2081" s="53"/>
      <c r="F2081" s="55"/>
      <c r="H2081" s="2"/>
      <c r="I2081" s="23"/>
      <c r="J2081" s="24"/>
      <c r="K2081" s="14"/>
    </row>
    <row r="2082" spans="1:11">
      <c r="A2082" s="51">
        <v>42881</v>
      </c>
      <c r="B2082" s="52">
        <v>188.56331179038065</v>
      </c>
      <c r="C2082" s="53">
        <v>12981.79</v>
      </c>
      <c r="D2082" s="54"/>
      <c r="E2082" s="53"/>
      <c r="F2082" s="55"/>
      <c r="H2082" s="2"/>
      <c r="I2082" s="23"/>
      <c r="J2082" s="24"/>
      <c r="K2082" s="14"/>
    </row>
    <row r="2083" spans="1:11">
      <c r="A2083" s="51">
        <v>42884</v>
      </c>
      <c r="B2083" s="52">
        <v>188.66739873848897</v>
      </c>
      <c r="C2083" s="53">
        <v>12996.61</v>
      </c>
      <c r="D2083" s="54"/>
      <c r="E2083" s="53"/>
      <c r="F2083" s="55"/>
      <c r="H2083" s="2"/>
      <c r="I2083" s="23"/>
      <c r="J2083" s="24"/>
      <c r="K2083" s="14"/>
    </row>
    <row r="2084" spans="1:11">
      <c r="A2084" s="51">
        <v>42885</v>
      </c>
      <c r="B2084" s="52">
        <v>188.70173620505935</v>
      </c>
      <c r="C2084" s="53">
        <v>13023.19</v>
      </c>
      <c r="D2084" s="54"/>
      <c r="E2084" s="53"/>
      <c r="F2084" s="55"/>
      <c r="H2084" s="2"/>
      <c r="I2084" s="23"/>
      <c r="J2084" s="24"/>
      <c r="K2084" s="14"/>
    </row>
    <row r="2085" spans="1:11">
      <c r="A2085" s="51">
        <v>42886</v>
      </c>
      <c r="B2085" s="52">
        <v>188.73570251757627</v>
      </c>
      <c r="C2085" s="53">
        <v>13018.69</v>
      </c>
      <c r="D2085" s="54"/>
      <c r="E2085" s="53"/>
      <c r="F2085" s="55"/>
      <c r="H2085" s="2"/>
      <c r="I2085" s="23"/>
      <c r="J2085" s="24"/>
      <c r="K2085" s="14"/>
    </row>
    <row r="2086" spans="1:11">
      <c r="A2086" s="51">
        <v>42887</v>
      </c>
      <c r="B2086" s="52">
        <v>188.76892000121936</v>
      </c>
      <c r="C2086" s="53">
        <v>13022.35</v>
      </c>
      <c r="D2086" s="54"/>
      <c r="E2086" s="53"/>
      <c r="F2086" s="55"/>
      <c r="H2086" s="2"/>
      <c r="I2086" s="23"/>
      <c r="J2086" s="24"/>
      <c r="K2086" s="14"/>
    </row>
    <row r="2087" spans="1:11">
      <c r="A2087" s="51">
        <v>42888</v>
      </c>
      <c r="B2087" s="52">
        <v>188.80214333113958</v>
      </c>
      <c r="C2087" s="53">
        <v>13072.98</v>
      </c>
      <c r="D2087" s="54"/>
      <c r="E2087" s="53"/>
      <c r="F2087" s="55"/>
      <c r="H2087" s="2"/>
      <c r="I2087" s="23"/>
      <c r="J2087" s="24"/>
      <c r="K2087" s="14"/>
    </row>
    <row r="2088" spans="1:11">
      <c r="A2088" s="51">
        <v>42891</v>
      </c>
      <c r="B2088" s="52">
        <v>188.90296367567842</v>
      </c>
      <c r="C2088" s="53">
        <v>13116.78</v>
      </c>
      <c r="D2088" s="54"/>
      <c r="E2088" s="53"/>
      <c r="F2088" s="55"/>
      <c r="H2088" s="2"/>
      <c r="I2088" s="23"/>
      <c r="J2088" s="24"/>
      <c r="K2088" s="14"/>
    </row>
    <row r="2089" spans="1:11">
      <c r="A2089" s="51">
        <v>42892</v>
      </c>
      <c r="B2089" s="52">
        <v>188.93488827653962</v>
      </c>
      <c r="C2089" s="53">
        <v>13065.33</v>
      </c>
      <c r="D2089" s="54"/>
      <c r="E2089" s="53"/>
      <c r="F2089" s="55"/>
      <c r="H2089" s="2"/>
      <c r="I2089" s="23"/>
      <c r="J2089" s="24"/>
      <c r="K2089" s="14"/>
    </row>
    <row r="2090" spans="1:11">
      <c r="A2090" s="51">
        <v>42893</v>
      </c>
      <c r="B2090" s="52">
        <v>188.96814081687629</v>
      </c>
      <c r="C2090" s="53">
        <v>13101.62</v>
      </c>
      <c r="D2090" s="54"/>
      <c r="E2090" s="53"/>
      <c r="F2090" s="55"/>
      <c r="H2090" s="2"/>
      <c r="I2090" s="23"/>
      <c r="J2090" s="24"/>
      <c r="K2090" s="14"/>
    </row>
    <row r="2091" spans="1:11">
      <c r="A2091" s="51">
        <v>42894</v>
      </c>
      <c r="B2091" s="52">
        <v>189.00139920966004</v>
      </c>
      <c r="C2091" s="53">
        <v>13079.63</v>
      </c>
      <c r="D2091" s="54"/>
      <c r="E2091" s="53"/>
      <c r="F2091" s="55"/>
      <c r="H2091" s="2"/>
      <c r="I2091" s="23"/>
      <c r="J2091" s="24"/>
      <c r="K2091" s="14"/>
    </row>
    <row r="2092" spans="1:11">
      <c r="A2092" s="51">
        <v>42895</v>
      </c>
      <c r="B2092" s="52">
        <v>189.03636446851385</v>
      </c>
      <c r="C2092" s="53">
        <v>13108.12</v>
      </c>
      <c r="D2092" s="54"/>
      <c r="E2092" s="53"/>
      <c r="F2092" s="55"/>
      <c r="H2092" s="2"/>
      <c r="I2092" s="23"/>
      <c r="J2092" s="24"/>
      <c r="K2092" s="14"/>
    </row>
    <row r="2093" spans="1:11">
      <c r="A2093" s="51">
        <v>42898</v>
      </c>
      <c r="B2093" s="52">
        <v>189.13617566895326</v>
      </c>
      <c r="C2093" s="53">
        <v>13037.83</v>
      </c>
      <c r="D2093" s="54"/>
      <c r="E2093" s="53"/>
      <c r="F2093" s="55"/>
      <c r="H2093" s="2"/>
      <c r="I2093" s="23"/>
      <c r="J2093" s="24"/>
      <c r="K2093" s="14"/>
    </row>
    <row r="2094" spans="1:11">
      <c r="A2094" s="51">
        <v>42899</v>
      </c>
      <c r="B2094" s="52">
        <v>189.16927449969532</v>
      </c>
      <c r="C2094" s="53">
        <v>13037.83</v>
      </c>
      <c r="D2094" s="54"/>
      <c r="E2094" s="53"/>
      <c r="F2094" s="55"/>
      <c r="H2094" s="2"/>
      <c r="I2094" s="23"/>
      <c r="J2094" s="24"/>
      <c r="K2094" s="14"/>
    </row>
    <row r="2095" spans="1:11">
      <c r="A2095" s="51">
        <v>42900</v>
      </c>
      <c r="B2095" s="52">
        <v>189.20256829200727</v>
      </c>
      <c r="C2095" s="53">
        <v>13045.44</v>
      </c>
      <c r="D2095" s="54"/>
      <c r="E2095" s="53"/>
      <c r="F2095" s="55"/>
      <c r="H2095" s="2"/>
      <c r="I2095" s="23"/>
      <c r="J2095" s="24"/>
      <c r="K2095" s="14"/>
    </row>
    <row r="2096" spans="1:11">
      <c r="A2096" s="51">
        <v>42901</v>
      </c>
      <c r="B2096" s="52">
        <v>189.23567874145837</v>
      </c>
      <c r="C2096" s="53">
        <v>12992.34</v>
      </c>
      <c r="D2096" s="54"/>
      <c r="E2096" s="53"/>
      <c r="F2096" s="55"/>
      <c r="H2096" s="2"/>
      <c r="I2096" s="23"/>
      <c r="J2096" s="24"/>
      <c r="K2096" s="14"/>
    </row>
    <row r="2097" spans="1:11">
      <c r="A2097" s="51">
        <v>42902</v>
      </c>
      <c r="B2097" s="52">
        <v>189.26860574955936</v>
      </c>
      <c r="C2097" s="53">
        <v>13005.86</v>
      </c>
      <c r="D2097" s="54"/>
      <c r="E2097" s="53"/>
      <c r="F2097" s="55"/>
      <c r="H2097" s="2"/>
      <c r="I2097" s="23"/>
      <c r="J2097" s="24"/>
      <c r="K2097" s="14"/>
    </row>
    <row r="2098" spans="1:11">
      <c r="A2098" s="51">
        <v>42905</v>
      </c>
      <c r="B2098" s="52">
        <v>189.37308201993312</v>
      </c>
      <c r="C2098" s="53">
        <v>13100.15</v>
      </c>
      <c r="D2098" s="54"/>
      <c r="E2098" s="53"/>
      <c r="F2098" s="55"/>
      <c r="H2098" s="2"/>
      <c r="I2098" s="23"/>
      <c r="J2098" s="24"/>
      <c r="K2098" s="14"/>
    </row>
    <row r="2099" spans="1:11">
      <c r="A2099" s="51">
        <v>42906</v>
      </c>
      <c r="B2099" s="52">
        <v>189.40584356312257</v>
      </c>
      <c r="C2099" s="53">
        <v>13099.92</v>
      </c>
      <c r="D2099" s="54"/>
      <c r="E2099" s="53"/>
      <c r="F2099" s="55"/>
      <c r="H2099" s="2"/>
      <c r="I2099" s="23"/>
      <c r="J2099" s="24"/>
      <c r="K2099" s="14"/>
    </row>
    <row r="2100" spans="1:11">
      <c r="A2100" s="51">
        <v>42907</v>
      </c>
      <c r="B2100" s="52">
        <v>189.43633790393625</v>
      </c>
      <c r="C2100" s="53">
        <v>13072.91</v>
      </c>
      <c r="D2100" s="54"/>
      <c r="E2100" s="53"/>
      <c r="F2100" s="55"/>
      <c r="H2100" s="2"/>
      <c r="I2100" s="23"/>
      <c r="J2100" s="24"/>
      <c r="K2100" s="14"/>
    </row>
    <row r="2101" spans="1:11">
      <c r="A2101" s="51">
        <v>42908</v>
      </c>
      <c r="B2101" s="52">
        <v>189.47062588109685</v>
      </c>
      <c r="C2101" s="53">
        <v>13070.98</v>
      </c>
      <c r="D2101" s="54"/>
      <c r="E2101" s="53"/>
      <c r="F2101" s="55"/>
      <c r="H2101" s="2"/>
      <c r="I2101" s="23"/>
      <c r="J2101" s="24"/>
      <c r="K2101" s="14"/>
    </row>
    <row r="2102" spans="1:11">
      <c r="A2102" s="51">
        <v>42909</v>
      </c>
      <c r="B2102" s="52">
        <v>189.50169906374137</v>
      </c>
      <c r="C2102" s="53">
        <v>12996.3</v>
      </c>
      <c r="D2102" s="54"/>
      <c r="E2102" s="53"/>
      <c r="F2102" s="55"/>
      <c r="H2102" s="2"/>
      <c r="I2102" s="23"/>
      <c r="J2102" s="24"/>
      <c r="K2102" s="14"/>
    </row>
    <row r="2103" spans="1:11">
      <c r="A2103" s="51">
        <v>42913</v>
      </c>
      <c r="B2103" s="52">
        <v>189.63889829386352</v>
      </c>
      <c r="C2103" s="53">
        <v>12910.01</v>
      </c>
      <c r="D2103" s="54"/>
      <c r="E2103" s="53"/>
      <c r="F2103" s="55"/>
      <c r="H2103" s="2"/>
      <c r="I2103" s="23"/>
      <c r="J2103" s="24"/>
      <c r="K2103" s="14"/>
    </row>
    <row r="2104" spans="1:11">
      <c r="A2104" s="51">
        <v>42914</v>
      </c>
      <c r="B2104" s="52">
        <v>189.67379185114959</v>
      </c>
      <c r="C2104" s="53">
        <v>12882.7</v>
      </c>
      <c r="D2104" s="54"/>
      <c r="E2104" s="53"/>
      <c r="F2104" s="55"/>
      <c r="H2104" s="2"/>
      <c r="I2104" s="23"/>
      <c r="J2104" s="24"/>
      <c r="K2104" s="14"/>
    </row>
    <row r="2105" spans="1:11">
      <c r="A2105" s="51">
        <v>42915</v>
      </c>
      <c r="B2105" s="52">
        <v>189.70413965784576</v>
      </c>
      <c r="C2105" s="53">
        <v>12908.13</v>
      </c>
      <c r="D2105" s="54"/>
      <c r="E2105" s="53"/>
      <c r="F2105" s="55"/>
      <c r="H2105" s="2"/>
      <c r="I2105" s="23"/>
      <c r="J2105" s="24"/>
      <c r="K2105" s="14"/>
    </row>
    <row r="2106" spans="1:11">
      <c r="A2106" s="51">
        <v>42916</v>
      </c>
      <c r="B2106" s="52">
        <v>189.73999374024109</v>
      </c>
      <c r="C2106" s="53">
        <v>12932.33</v>
      </c>
      <c r="D2106" s="54"/>
      <c r="E2106" s="53"/>
      <c r="F2106" s="55"/>
      <c r="H2106" s="2"/>
      <c r="I2106" s="23"/>
      <c r="J2106" s="24"/>
      <c r="K2106" s="14"/>
    </row>
    <row r="2107" spans="1:11">
      <c r="A2107" s="51">
        <v>42919</v>
      </c>
      <c r="B2107" s="52">
        <v>189.83960723695475</v>
      </c>
      <c r="C2107" s="53">
        <v>13060.15</v>
      </c>
      <c r="D2107" s="54"/>
      <c r="E2107" s="53"/>
      <c r="F2107" s="55"/>
      <c r="H2107" s="2"/>
      <c r="I2107" s="23"/>
      <c r="J2107" s="24"/>
      <c r="K2107" s="14"/>
    </row>
    <row r="2108" spans="1:11">
      <c r="A2108" s="51">
        <v>42920</v>
      </c>
      <c r="B2108" s="52">
        <v>189.87624628115151</v>
      </c>
      <c r="C2108" s="53">
        <v>13057.86</v>
      </c>
      <c r="D2108" s="54"/>
      <c r="E2108" s="53"/>
      <c r="F2108" s="55"/>
      <c r="H2108" s="2"/>
      <c r="I2108" s="23"/>
      <c r="J2108" s="24"/>
      <c r="K2108" s="14"/>
    </row>
    <row r="2109" spans="1:11">
      <c r="A2109" s="51">
        <v>42921</v>
      </c>
      <c r="B2109" s="52">
        <v>189.90871511926557</v>
      </c>
      <c r="C2109" s="53">
        <v>13091.36</v>
      </c>
      <c r="D2109" s="54"/>
      <c r="E2109" s="53"/>
      <c r="F2109" s="55"/>
      <c r="H2109" s="2"/>
      <c r="I2109" s="23"/>
      <c r="J2109" s="24"/>
      <c r="K2109" s="14"/>
    </row>
    <row r="2110" spans="1:11">
      <c r="A2110" s="51">
        <v>42922</v>
      </c>
      <c r="B2110" s="52">
        <v>189.94194914441144</v>
      </c>
      <c r="C2110" s="53">
        <v>13147.27</v>
      </c>
      <c r="D2110" s="54"/>
      <c r="E2110" s="53"/>
      <c r="F2110" s="55"/>
      <c r="H2110" s="2"/>
      <c r="I2110" s="23"/>
      <c r="J2110" s="24"/>
      <c r="K2110" s="14"/>
    </row>
    <row r="2111" spans="1:11">
      <c r="A2111" s="51">
        <v>42923</v>
      </c>
      <c r="B2111" s="52">
        <v>189.98126712788434</v>
      </c>
      <c r="C2111" s="53">
        <v>13135.35</v>
      </c>
      <c r="D2111" s="54"/>
      <c r="E2111" s="53"/>
      <c r="F2111" s="55"/>
      <c r="H2111" s="2"/>
      <c r="I2111" s="23"/>
      <c r="J2111" s="24"/>
      <c r="K2111" s="14"/>
    </row>
    <row r="2112" spans="1:11">
      <c r="A2112" s="51">
        <v>42926</v>
      </c>
      <c r="B2112" s="52">
        <v>190.0878466187431</v>
      </c>
      <c r="C2112" s="53">
        <v>13278.81</v>
      </c>
      <c r="D2112" s="54"/>
      <c r="E2112" s="53"/>
      <c r="F2112" s="55"/>
      <c r="H2112" s="2"/>
      <c r="I2112" s="23"/>
      <c r="J2112" s="24"/>
      <c r="K2112" s="14"/>
    </row>
    <row r="2113" spans="1:11">
      <c r="A2113" s="51">
        <v>42927</v>
      </c>
      <c r="B2113" s="52">
        <v>190.12130207974798</v>
      </c>
      <c r="C2113" s="53">
        <v>13299.17</v>
      </c>
      <c r="D2113" s="54"/>
      <c r="E2113" s="53"/>
      <c r="F2113" s="55"/>
      <c r="H2113" s="2"/>
      <c r="I2113" s="23"/>
      <c r="J2113" s="24"/>
      <c r="K2113" s="14"/>
    </row>
    <row r="2114" spans="1:11">
      <c r="A2114" s="51">
        <v>42928</v>
      </c>
      <c r="B2114" s="52">
        <v>190.15514367151818</v>
      </c>
      <c r="C2114" s="53">
        <v>13340.24</v>
      </c>
      <c r="D2114" s="54"/>
      <c r="E2114" s="53"/>
      <c r="F2114" s="55"/>
      <c r="H2114" s="2"/>
      <c r="I2114" s="23"/>
      <c r="J2114" s="24"/>
      <c r="K2114" s="14"/>
    </row>
    <row r="2115" spans="1:11">
      <c r="A2115" s="51">
        <v>42929</v>
      </c>
      <c r="B2115" s="52">
        <v>190.188230666517</v>
      </c>
      <c r="C2115" s="53">
        <v>13452.22</v>
      </c>
      <c r="D2115" s="54"/>
      <c r="E2115" s="53"/>
      <c r="F2115" s="55"/>
      <c r="H2115" s="2"/>
      <c r="I2115" s="23"/>
      <c r="J2115" s="24"/>
      <c r="K2115" s="14"/>
    </row>
    <row r="2116" spans="1:11">
      <c r="A2116" s="51">
        <v>42930</v>
      </c>
      <c r="B2116" s="52">
        <v>190.22113323042231</v>
      </c>
      <c r="C2116" s="53">
        <v>13453.49</v>
      </c>
      <c r="D2116" s="54"/>
      <c r="E2116" s="53"/>
      <c r="F2116" s="55"/>
      <c r="H2116" s="2"/>
      <c r="I2116" s="23"/>
      <c r="J2116" s="24"/>
      <c r="K2116" s="14"/>
    </row>
    <row r="2117" spans="1:11">
      <c r="A2117" s="51">
        <v>42933</v>
      </c>
      <c r="B2117" s="52">
        <v>190.32385264236675</v>
      </c>
      <c r="C2117" s="53">
        <v>13494.64</v>
      </c>
      <c r="D2117" s="54"/>
      <c r="E2117" s="53"/>
      <c r="F2117" s="55"/>
      <c r="H2117" s="2"/>
      <c r="I2117" s="23"/>
      <c r="J2117" s="24"/>
      <c r="K2117" s="14"/>
    </row>
    <row r="2118" spans="1:11">
      <c r="A2118" s="51">
        <v>42934</v>
      </c>
      <c r="B2118" s="52">
        <v>190.35658834502124</v>
      </c>
      <c r="C2118" s="53">
        <v>13374.92</v>
      </c>
      <c r="D2118" s="54"/>
      <c r="E2118" s="53"/>
      <c r="F2118" s="55"/>
      <c r="H2118" s="2"/>
      <c r="I2118" s="23"/>
      <c r="J2118" s="24"/>
      <c r="K2118" s="14"/>
    </row>
    <row r="2119" spans="1:11">
      <c r="A2119" s="51">
        <v>42935</v>
      </c>
      <c r="B2119" s="52">
        <v>190.39618251539699</v>
      </c>
      <c r="C2119" s="53">
        <v>13473.52</v>
      </c>
      <c r="D2119" s="54"/>
      <c r="E2119" s="53"/>
      <c r="F2119" s="55"/>
      <c r="H2119" s="2"/>
      <c r="I2119" s="23"/>
      <c r="J2119" s="24"/>
      <c r="K2119" s="14"/>
    </row>
    <row r="2120" spans="1:11">
      <c r="A2120" s="51">
        <v>42936</v>
      </c>
      <c r="B2120" s="52">
        <v>190.42931145115463</v>
      </c>
      <c r="C2120" s="53">
        <v>13441.11</v>
      </c>
      <c r="D2120" s="54"/>
      <c r="E2120" s="53"/>
      <c r="F2120" s="55"/>
      <c r="H2120" s="2"/>
      <c r="I2120" s="23"/>
      <c r="J2120" s="24"/>
      <c r="K2120" s="14"/>
    </row>
    <row r="2121" spans="1:11">
      <c r="A2121" s="51">
        <v>42937</v>
      </c>
      <c r="B2121" s="52">
        <v>190.45673327200359</v>
      </c>
      <c r="C2121" s="53">
        <v>13498.25</v>
      </c>
      <c r="D2121" s="54"/>
      <c r="E2121" s="53"/>
      <c r="F2121" s="55"/>
      <c r="H2121" s="2"/>
      <c r="I2121" s="23"/>
      <c r="J2121" s="24"/>
      <c r="K2121" s="14"/>
    </row>
    <row r="2122" spans="1:11">
      <c r="A2122" s="51">
        <v>42940</v>
      </c>
      <c r="B2122" s="52">
        <v>190.56757909076791</v>
      </c>
      <c r="C2122" s="53">
        <v>13569.88</v>
      </c>
      <c r="D2122" s="54"/>
      <c r="E2122" s="53"/>
      <c r="F2122" s="55"/>
      <c r="H2122" s="2"/>
      <c r="I2122" s="23"/>
      <c r="J2122" s="24"/>
      <c r="K2122" s="14"/>
    </row>
    <row r="2123" spans="1:11">
      <c r="A2123" s="51">
        <v>42941</v>
      </c>
      <c r="B2123" s="52">
        <v>190.60054728195061</v>
      </c>
      <c r="C2123" s="53">
        <v>13567.66</v>
      </c>
      <c r="D2123" s="54"/>
      <c r="E2123" s="53"/>
      <c r="F2123" s="55"/>
      <c r="H2123" s="2"/>
      <c r="I2123" s="23"/>
      <c r="J2123" s="24"/>
      <c r="K2123" s="14"/>
    </row>
    <row r="2124" spans="1:11">
      <c r="A2124" s="51">
        <v>42942</v>
      </c>
      <c r="B2124" s="52">
        <v>190.63333057608313</v>
      </c>
      <c r="C2124" s="53">
        <v>13644.46</v>
      </c>
      <c r="D2124" s="54"/>
      <c r="E2124" s="53"/>
      <c r="F2124" s="55"/>
      <c r="H2124" s="2"/>
      <c r="I2124" s="23"/>
      <c r="J2124" s="24"/>
      <c r="K2124" s="14"/>
    </row>
    <row r="2125" spans="1:11">
      <c r="A2125" s="51">
        <v>42943</v>
      </c>
      <c r="B2125" s="52">
        <v>190.66459444229761</v>
      </c>
      <c r="C2125" s="53">
        <v>13646.34</v>
      </c>
      <c r="D2125" s="54"/>
      <c r="E2125" s="53"/>
      <c r="F2125" s="55"/>
      <c r="H2125" s="2"/>
      <c r="I2125" s="23"/>
      <c r="J2125" s="24"/>
      <c r="K2125" s="14"/>
    </row>
    <row r="2126" spans="1:11">
      <c r="A2126" s="51">
        <v>42944</v>
      </c>
      <c r="B2126" s="52">
        <v>190.69853274010833</v>
      </c>
      <c r="C2126" s="53">
        <v>13638.1</v>
      </c>
      <c r="D2126" s="54"/>
      <c r="E2126" s="53"/>
      <c r="F2126" s="55"/>
      <c r="H2126" s="2"/>
      <c r="I2126" s="23"/>
      <c r="J2126" s="24"/>
      <c r="K2126" s="14"/>
    </row>
    <row r="2127" spans="1:11">
      <c r="A2127" s="51">
        <v>42947</v>
      </c>
      <c r="B2127" s="52">
        <v>190.79292851381467</v>
      </c>
      <c r="C2127" s="53">
        <v>13724.19</v>
      </c>
      <c r="D2127" s="54"/>
      <c r="E2127" s="53"/>
      <c r="F2127" s="55"/>
      <c r="H2127" s="2"/>
      <c r="I2127" s="23"/>
      <c r="J2127" s="24"/>
      <c r="K2127" s="14"/>
    </row>
    <row r="2128" spans="1:11">
      <c r="A2128" s="51">
        <v>42948</v>
      </c>
      <c r="B2128" s="52">
        <v>190.818303973307</v>
      </c>
      <c r="C2128" s="53">
        <v>13775.33</v>
      </c>
      <c r="D2128" s="54"/>
      <c r="E2128" s="53"/>
      <c r="F2128" s="55"/>
      <c r="H2128" s="2"/>
      <c r="I2128" s="23"/>
      <c r="J2128" s="24"/>
      <c r="K2128" s="14"/>
    </row>
    <row r="2129" spans="1:11">
      <c r="A2129" s="51">
        <v>42949</v>
      </c>
      <c r="B2129" s="52">
        <v>190.85169717650234</v>
      </c>
      <c r="C2129" s="53">
        <v>13731.63</v>
      </c>
      <c r="D2129" s="54"/>
      <c r="E2129" s="53"/>
      <c r="F2129" s="55"/>
      <c r="H2129" s="2"/>
      <c r="I2129" s="23"/>
      <c r="J2129" s="24"/>
      <c r="K2129" s="14"/>
    </row>
    <row r="2130" spans="1:11">
      <c r="A2130" s="51">
        <v>42950</v>
      </c>
      <c r="B2130" s="52">
        <v>190.88700474048002</v>
      </c>
      <c r="C2130" s="53">
        <v>13639.66</v>
      </c>
      <c r="D2130" s="54"/>
      <c r="E2130" s="53"/>
      <c r="F2130" s="55"/>
      <c r="H2130" s="2"/>
      <c r="I2130" s="23"/>
      <c r="J2130" s="24"/>
      <c r="K2130" s="14"/>
    </row>
    <row r="2131" spans="1:11">
      <c r="A2131" s="51">
        <v>42951</v>
      </c>
      <c r="B2131" s="52">
        <v>190.92575480244233</v>
      </c>
      <c r="C2131" s="53">
        <v>13711.47</v>
      </c>
      <c r="D2131" s="54"/>
      <c r="E2131" s="53"/>
      <c r="F2131" s="55"/>
      <c r="H2131" s="2"/>
      <c r="I2131" s="23"/>
      <c r="J2131" s="24"/>
      <c r="K2131" s="14"/>
    </row>
    <row r="2132" spans="1:11">
      <c r="A2132" s="51">
        <v>42954</v>
      </c>
      <c r="B2132" s="52">
        <v>191.01969027380511</v>
      </c>
      <c r="C2132" s="53">
        <v>13699.21</v>
      </c>
      <c r="D2132" s="54"/>
      <c r="E2132" s="53"/>
      <c r="F2132" s="55"/>
      <c r="H2132" s="2"/>
      <c r="I2132" s="23"/>
      <c r="J2132" s="24"/>
      <c r="K2132" s="14"/>
    </row>
    <row r="2133" spans="1:11">
      <c r="A2133" s="51">
        <v>42955</v>
      </c>
      <c r="B2133" s="52">
        <v>191.05464687712524</v>
      </c>
      <c r="C2133" s="53">
        <v>13591.81</v>
      </c>
      <c r="D2133" s="54"/>
      <c r="E2133" s="53"/>
      <c r="F2133" s="55"/>
      <c r="H2133" s="2"/>
      <c r="I2133" s="23"/>
      <c r="J2133" s="24"/>
      <c r="K2133" s="14"/>
    </row>
    <row r="2134" spans="1:11">
      <c r="A2134" s="51">
        <v>42956</v>
      </c>
      <c r="B2134" s="52">
        <v>191.08884565891623</v>
      </c>
      <c r="C2134" s="53">
        <v>13495.81</v>
      </c>
      <c r="D2134" s="54"/>
      <c r="E2134" s="53"/>
      <c r="F2134" s="55"/>
      <c r="H2134" s="2"/>
      <c r="I2134" s="23"/>
      <c r="J2134" s="24"/>
      <c r="K2134" s="14"/>
    </row>
    <row r="2135" spans="1:11">
      <c r="A2135" s="51">
        <v>42957</v>
      </c>
      <c r="B2135" s="52">
        <v>191.12228620690655</v>
      </c>
      <c r="C2135" s="53">
        <v>13377.05</v>
      </c>
      <c r="D2135" s="54"/>
      <c r="E2135" s="53"/>
      <c r="F2135" s="55"/>
      <c r="H2135" s="2"/>
      <c r="I2135" s="23"/>
      <c r="J2135" s="24"/>
      <c r="K2135" s="14"/>
    </row>
    <row r="2136" spans="1:11">
      <c r="A2136" s="51">
        <v>42958</v>
      </c>
      <c r="B2136" s="52">
        <v>191.15477699556172</v>
      </c>
      <c r="C2136" s="53">
        <v>13234.2</v>
      </c>
      <c r="D2136" s="54"/>
      <c r="E2136" s="53"/>
      <c r="F2136" s="55"/>
      <c r="H2136" s="2"/>
      <c r="I2136" s="23"/>
      <c r="J2136" s="24"/>
      <c r="K2136" s="14"/>
    </row>
    <row r="2137" spans="1:11">
      <c r="A2137" s="51">
        <v>42961</v>
      </c>
      <c r="B2137" s="52">
        <v>191.2557067178154</v>
      </c>
      <c r="C2137" s="53">
        <v>13347.75</v>
      </c>
      <c r="D2137" s="54"/>
      <c r="E2137" s="53"/>
      <c r="F2137" s="55"/>
      <c r="H2137" s="2"/>
      <c r="I2137" s="23"/>
      <c r="J2137" s="24"/>
      <c r="K2137" s="14"/>
    </row>
    <row r="2138" spans="1:11">
      <c r="A2138" s="51">
        <v>42963</v>
      </c>
      <c r="B2138" s="52">
        <v>191.32111616951292</v>
      </c>
      <c r="C2138" s="53">
        <v>13488.33</v>
      </c>
      <c r="D2138" s="54"/>
      <c r="E2138" s="53"/>
      <c r="F2138" s="55"/>
      <c r="H2138" s="2"/>
      <c r="I2138" s="23"/>
      <c r="J2138" s="24"/>
      <c r="K2138" s="14"/>
    </row>
    <row r="2139" spans="1:11">
      <c r="A2139" s="51">
        <v>42964</v>
      </c>
      <c r="B2139" s="52">
        <v>191.35364075926174</v>
      </c>
      <c r="C2139" s="53">
        <v>13497.69</v>
      </c>
      <c r="D2139" s="54"/>
      <c r="E2139" s="53"/>
      <c r="F2139" s="55"/>
      <c r="H2139" s="2"/>
      <c r="I2139" s="23"/>
      <c r="J2139" s="24"/>
      <c r="K2139" s="14"/>
    </row>
    <row r="2140" spans="1:11">
      <c r="A2140" s="51">
        <v>42965</v>
      </c>
      <c r="B2140" s="52">
        <v>191.38865847552069</v>
      </c>
      <c r="C2140" s="53">
        <v>13407.07</v>
      </c>
      <c r="D2140" s="54"/>
      <c r="E2140" s="53"/>
      <c r="F2140" s="55"/>
      <c r="H2140" s="2"/>
      <c r="I2140" s="23"/>
      <c r="J2140" s="24"/>
      <c r="K2140" s="14"/>
    </row>
    <row r="2141" spans="1:11">
      <c r="A2141" s="51">
        <v>42968</v>
      </c>
      <c r="B2141" s="52">
        <v>191.48626669134319</v>
      </c>
      <c r="C2141" s="53">
        <v>13293.88</v>
      </c>
      <c r="D2141" s="54"/>
      <c r="E2141" s="53"/>
      <c r="F2141" s="55"/>
      <c r="H2141" s="2"/>
      <c r="I2141" s="23"/>
      <c r="J2141" s="24"/>
      <c r="K2141" s="14"/>
    </row>
    <row r="2142" spans="1:11">
      <c r="A2142" s="51">
        <v>42969</v>
      </c>
      <c r="B2142" s="52">
        <v>191.51881935668072</v>
      </c>
      <c r="C2142" s="53">
        <v>13309.14</v>
      </c>
      <c r="D2142" s="54"/>
      <c r="E2142" s="53"/>
      <c r="F2142" s="55"/>
      <c r="H2142" s="2"/>
      <c r="I2142" s="23"/>
      <c r="J2142" s="24"/>
      <c r="K2142" s="14"/>
    </row>
    <row r="2143" spans="1:11">
      <c r="A2143" s="51">
        <v>42970</v>
      </c>
      <c r="B2143" s="52">
        <v>191.55099451833263</v>
      </c>
      <c r="C2143" s="53">
        <v>13427.67</v>
      </c>
      <c r="D2143" s="54"/>
      <c r="E2143" s="53"/>
      <c r="F2143" s="55"/>
      <c r="H2143" s="2"/>
      <c r="I2143" s="23"/>
      <c r="J2143" s="24"/>
      <c r="K2143" s="14"/>
    </row>
    <row r="2144" spans="1:11">
      <c r="A2144" s="51">
        <v>42971</v>
      </c>
      <c r="B2144" s="52">
        <v>191.5839412893898</v>
      </c>
      <c r="C2144" s="53">
        <v>13437.45</v>
      </c>
      <c r="D2144" s="54"/>
      <c r="E2144" s="53"/>
      <c r="F2144" s="55"/>
      <c r="H2144" s="2"/>
      <c r="I2144" s="23"/>
      <c r="J2144" s="24"/>
      <c r="K2144" s="14"/>
    </row>
    <row r="2145" spans="1:11">
      <c r="A2145" s="51">
        <v>42975</v>
      </c>
      <c r="B2145" s="52">
        <v>191.71268569793628</v>
      </c>
      <c r="C2145" s="53">
        <v>13513.48</v>
      </c>
      <c r="D2145" s="54"/>
      <c r="E2145" s="53"/>
      <c r="F2145" s="55"/>
      <c r="H2145" s="2"/>
      <c r="I2145" s="23"/>
      <c r="J2145" s="24"/>
      <c r="K2145" s="14"/>
    </row>
    <row r="2146" spans="1:11">
      <c r="A2146" s="51">
        <v>42976</v>
      </c>
      <c r="B2146" s="52">
        <v>191.74489342913353</v>
      </c>
      <c r="C2146" s="53">
        <v>13354.29</v>
      </c>
      <c r="D2146" s="54"/>
      <c r="E2146" s="53"/>
      <c r="F2146" s="55"/>
      <c r="H2146" s="2"/>
      <c r="I2146" s="23"/>
      <c r="J2146" s="24"/>
      <c r="K2146" s="14"/>
    </row>
    <row r="2147" spans="1:11">
      <c r="A2147" s="51">
        <v>42977</v>
      </c>
      <c r="B2147" s="52">
        <v>191.77729831612308</v>
      </c>
      <c r="C2147" s="53">
        <v>13474.73</v>
      </c>
      <c r="D2147" s="54"/>
      <c r="E2147" s="53"/>
      <c r="F2147" s="55"/>
      <c r="H2147" s="2"/>
      <c r="I2147" s="23"/>
      <c r="J2147" s="24"/>
      <c r="K2147" s="14"/>
    </row>
    <row r="2148" spans="1:11">
      <c r="A2148" s="51">
        <v>42978</v>
      </c>
      <c r="B2148" s="52">
        <v>191.81047578873176</v>
      </c>
      <c r="C2148" s="53">
        <v>13521.03</v>
      </c>
      <c r="D2148" s="54"/>
      <c r="E2148" s="53"/>
      <c r="F2148" s="55"/>
      <c r="H2148" s="2"/>
      <c r="I2148" s="23"/>
      <c r="J2148" s="24"/>
      <c r="K2148" s="14"/>
    </row>
    <row r="2149" spans="1:11">
      <c r="A2149" s="51">
        <v>42979</v>
      </c>
      <c r="B2149" s="52">
        <v>191.8421245172369</v>
      </c>
      <c r="C2149" s="53">
        <v>13598.09</v>
      </c>
      <c r="D2149" s="54"/>
      <c r="E2149" s="53"/>
      <c r="F2149" s="55"/>
      <c r="H2149" s="2"/>
      <c r="I2149" s="23"/>
      <c r="J2149" s="24"/>
      <c r="K2149" s="14"/>
    </row>
    <row r="2150" spans="1:11">
      <c r="A2150" s="51">
        <v>42982</v>
      </c>
      <c r="B2150" s="52">
        <v>191.9399640007407</v>
      </c>
      <c r="C2150" s="53">
        <v>13514.16</v>
      </c>
      <c r="D2150" s="54"/>
      <c r="E2150" s="53"/>
      <c r="F2150" s="55"/>
      <c r="H2150" s="2"/>
      <c r="I2150" s="23"/>
      <c r="J2150" s="24"/>
      <c r="K2150" s="14"/>
    </row>
    <row r="2151" spans="1:11">
      <c r="A2151" s="51">
        <v>42983</v>
      </c>
      <c r="B2151" s="52">
        <v>191.97393737436886</v>
      </c>
      <c r="C2151" s="53">
        <v>13568.38</v>
      </c>
      <c r="D2151" s="54"/>
      <c r="E2151" s="53"/>
      <c r="F2151" s="55"/>
      <c r="H2151" s="2"/>
      <c r="I2151" s="23"/>
      <c r="J2151" s="24"/>
      <c r="K2151" s="14"/>
    </row>
    <row r="2152" spans="1:11">
      <c r="A2152" s="51">
        <v>42984</v>
      </c>
      <c r="B2152" s="52">
        <v>192.00657294372249</v>
      </c>
      <c r="C2152" s="53">
        <v>13519.3</v>
      </c>
      <c r="D2152" s="54"/>
      <c r="E2152" s="53"/>
      <c r="F2152" s="55"/>
      <c r="H2152" s="2"/>
      <c r="I2152" s="23"/>
      <c r="J2152" s="24"/>
      <c r="K2152" s="14"/>
    </row>
    <row r="2153" spans="1:11">
      <c r="A2153" s="51">
        <v>42985</v>
      </c>
      <c r="B2153" s="52">
        <v>192.03883004797703</v>
      </c>
      <c r="C2153" s="53">
        <v>13539.91</v>
      </c>
      <c r="D2153" s="54"/>
      <c r="E2153" s="53"/>
      <c r="F2153" s="55"/>
      <c r="H2153" s="2"/>
      <c r="I2153" s="23"/>
      <c r="J2153" s="24"/>
      <c r="K2153" s="14"/>
    </row>
    <row r="2154" spans="1:11">
      <c r="A2154" s="51">
        <v>42986</v>
      </c>
      <c r="B2154" s="52">
        <v>192.07147664908518</v>
      </c>
      <c r="C2154" s="53">
        <v>13546.57</v>
      </c>
      <c r="D2154" s="54"/>
      <c r="E2154" s="53"/>
      <c r="F2154" s="55"/>
      <c r="H2154" s="2"/>
      <c r="I2154" s="23"/>
      <c r="J2154" s="24"/>
      <c r="K2154" s="14"/>
    </row>
    <row r="2155" spans="1:11">
      <c r="A2155" s="51">
        <v>42989</v>
      </c>
      <c r="B2155" s="52">
        <v>192.17000931660615</v>
      </c>
      <c r="C2155" s="53">
        <v>13646.37</v>
      </c>
      <c r="D2155" s="54"/>
      <c r="E2155" s="53"/>
      <c r="F2155" s="55"/>
      <c r="H2155" s="2"/>
      <c r="I2155" s="23"/>
      <c r="J2155" s="24"/>
      <c r="K2155" s="14"/>
    </row>
    <row r="2156" spans="1:11">
      <c r="A2156" s="51">
        <v>42990</v>
      </c>
      <c r="B2156" s="52">
        <v>192.20287038819927</v>
      </c>
      <c r="C2156" s="53">
        <v>13765.03</v>
      </c>
      <c r="D2156" s="54"/>
      <c r="E2156" s="53"/>
      <c r="F2156" s="55"/>
      <c r="H2156" s="2"/>
      <c r="I2156" s="23"/>
      <c r="J2156" s="24"/>
      <c r="K2156" s="14"/>
    </row>
    <row r="2157" spans="1:11">
      <c r="A2157" s="51">
        <v>42991</v>
      </c>
      <c r="B2157" s="52">
        <v>192.2353526732949</v>
      </c>
      <c r="C2157" s="53">
        <v>13746.3</v>
      </c>
      <c r="D2157" s="54"/>
      <c r="E2157" s="53"/>
      <c r="F2157" s="55"/>
      <c r="H2157" s="2"/>
      <c r="I2157" s="23"/>
      <c r="J2157" s="24"/>
      <c r="K2157" s="14"/>
    </row>
    <row r="2158" spans="1:11">
      <c r="A2158" s="51">
        <v>42992</v>
      </c>
      <c r="B2158" s="52">
        <v>192.27014727212875</v>
      </c>
      <c r="C2158" s="53">
        <v>13756.28</v>
      </c>
      <c r="D2158" s="54"/>
      <c r="E2158" s="53"/>
      <c r="F2158" s="55"/>
      <c r="H2158" s="2"/>
      <c r="I2158" s="23"/>
      <c r="J2158" s="24"/>
      <c r="K2158" s="14"/>
    </row>
    <row r="2159" spans="1:11">
      <c r="A2159" s="51">
        <v>42993</v>
      </c>
      <c r="B2159" s="52">
        <v>192.30302546731227</v>
      </c>
      <c r="C2159" s="53">
        <v>13754.62</v>
      </c>
      <c r="D2159" s="54"/>
      <c r="E2159" s="53"/>
      <c r="F2159" s="55"/>
      <c r="H2159" s="2"/>
      <c r="I2159" s="23"/>
      <c r="J2159" s="24"/>
      <c r="K2159" s="14"/>
    </row>
    <row r="2160" spans="1:11">
      <c r="A2160" s="51">
        <v>42996</v>
      </c>
      <c r="B2160" s="52">
        <v>192.40052310122419</v>
      </c>
      <c r="C2160" s="53">
        <v>13848.34</v>
      </c>
      <c r="D2160" s="54"/>
      <c r="E2160" s="53"/>
      <c r="F2160" s="55"/>
      <c r="H2160" s="2"/>
      <c r="I2160" s="23"/>
      <c r="J2160" s="24"/>
      <c r="K2160" s="14"/>
    </row>
    <row r="2161" spans="1:11">
      <c r="A2161" s="51">
        <v>42997</v>
      </c>
      <c r="B2161" s="52">
        <v>192.43284638910518</v>
      </c>
      <c r="C2161" s="53">
        <v>13840.78</v>
      </c>
      <c r="D2161" s="54"/>
      <c r="E2161" s="53"/>
      <c r="F2161" s="55"/>
      <c r="H2161" s="2"/>
      <c r="I2161" s="23"/>
      <c r="J2161" s="24"/>
      <c r="K2161" s="14"/>
    </row>
    <row r="2162" spans="1:11">
      <c r="A2162" s="51">
        <v>42998</v>
      </c>
      <c r="B2162" s="52">
        <v>192.4642129430666</v>
      </c>
      <c r="C2162" s="53">
        <v>13832.04</v>
      </c>
      <c r="D2162" s="54"/>
      <c r="E2162" s="53"/>
      <c r="F2162" s="55"/>
      <c r="H2162" s="2"/>
      <c r="I2162" s="23"/>
      <c r="J2162" s="24"/>
      <c r="K2162" s="14"/>
    </row>
    <row r="2163" spans="1:11">
      <c r="A2163" s="51">
        <v>42999</v>
      </c>
      <c r="B2163" s="52">
        <v>192.49808664454457</v>
      </c>
      <c r="C2163" s="53">
        <v>13806.6</v>
      </c>
      <c r="D2163" s="54"/>
      <c r="E2163" s="53"/>
      <c r="F2163" s="55"/>
      <c r="H2163" s="2"/>
      <c r="I2163" s="23"/>
      <c r="J2163" s="24"/>
      <c r="K2163" s="14"/>
    </row>
    <row r="2164" spans="1:11">
      <c r="A2164" s="51">
        <v>43000</v>
      </c>
      <c r="B2164" s="52">
        <v>192.52888633840769</v>
      </c>
      <c r="C2164" s="53">
        <v>13591.79</v>
      </c>
      <c r="D2164" s="54"/>
      <c r="E2164" s="53"/>
      <c r="F2164" s="55"/>
      <c r="H2164" s="2"/>
      <c r="I2164" s="23"/>
      <c r="J2164" s="24"/>
      <c r="K2164" s="14"/>
    </row>
    <row r="2165" spans="1:11">
      <c r="A2165" s="51">
        <v>43003</v>
      </c>
      <c r="B2165" s="52">
        <v>192.6276536570993</v>
      </c>
      <c r="C2165" s="53">
        <v>13466.53</v>
      </c>
      <c r="D2165" s="54"/>
      <c r="E2165" s="53"/>
      <c r="F2165" s="55"/>
      <c r="H2165" s="2"/>
      <c r="I2165" s="23"/>
      <c r="J2165" s="24"/>
      <c r="K2165" s="14"/>
    </row>
    <row r="2166" spans="1:11">
      <c r="A2166" s="51">
        <v>43004</v>
      </c>
      <c r="B2166" s="52">
        <v>192.66136349648932</v>
      </c>
      <c r="C2166" s="53">
        <v>13465.07</v>
      </c>
      <c r="D2166" s="54"/>
      <c r="E2166" s="53"/>
      <c r="F2166" s="55"/>
      <c r="H2166" s="2"/>
      <c r="I2166" s="23"/>
      <c r="J2166" s="24"/>
      <c r="K2166" s="14"/>
    </row>
    <row r="2167" spans="1:11">
      <c r="A2167" s="51">
        <v>43005</v>
      </c>
      <c r="B2167" s="52">
        <v>192.69546455782822</v>
      </c>
      <c r="C2167" s="53">
        <v>13279.85</v>
      </c>
      <c r="D2167" s="54"/>
      <c r="E2167" s="53"/>
      <c r="F2167" s="55"/>
      <c r="H2167" s="2"/>
      <c r="I2167" s="23"/>
      <c r="J2167" s="24"/>
      <c r="K2167" s="14"/>
    </row>
    <row r="2168" spans="1:11">
      <c r="A2168" s="51">
        <v>43006</v>
      </c>
      <c r="B2168" s="52">
        <v>192.72687391855112</v>
      </c>
      <c r="C2168" s="53">
        <v>13325.16</v>
      </c>
      <c r="D2168" s="54"/>
      <c r="E2168" s="53"/>
      <c r="F2168" s="55"/>
      <c r="H2168" s="2"/>
      <c r="I2168" s="23"/>
      <c r="J2168" s="24"/>
      <c r="K2168" s="14"/>
    </row>
    <row r="2169" spans="1:11">
      <c r="A2169" s="51">
        <v>43007</v>
      </c>
      <c r="B2169" s="52">
        <v>192.76426293209133</v>
      </c>
      <c r="C2169" s="53">
        <v>13351.99</v>
      </c>
      <c r="D2169" s="54"/>
      <c r="E2169" s="53"/>
      <c r="F2169" s="55"/>
      <c r="H2169" s="2"/>
      <c r="I2169" s="23"/>
      <c r="J2169" s="24"/>
      <c r="K2169" s="14"/>
    </row>
    <row r="2170" spans="1:11">
      <c r="A2170" s="51">
        <v>43011</v>
      </c>
      <c r="B2170" s="52">
        <v>192.89919791614378</v>
      </c>
      <c r="C2170" s="53">
        <v>13448.66</v>
      </c>
      <c r="D2170" s="54"/>
      <c r="E2170" s="53"/>
      <c r="F2170" s="55"/>
      <c r="H2170" s="2"/>
      <c r="I2170" s="23"/>
      <c r="J2170" s="24"/>
      <c r="K2170" s="14"/>
    </row>
    <row r="2171" spans="1:11">
      <c r="A2171" s="51">
        <v>43012</v>
      </c>
      <c r="B2171" s="52">
        <v>192.93372687257076</v>
      </c>
      <c r="C2171" s="53">
        <v>13524.27</v>
      </c>
      <c r="D2171" s="54"/>
      <c r="E2171" s="53"/>
      <c r="F2171" s="55"/>
      <c r="H2171" s="2"/>
      <c r="I2171" s="23"/>
      <c r="J2171" s="24"/>
      <c r="K2171" s="14"/>
    </row>
    <row r="2172" spans="1:11">
      <c r="A2172" s="51">
        <v>43013</v>
      </c>
      <c r="B2172" s="52">
        <v>192.96845494340783</v>
      </c>
      <c r="C2172" s="53">
        <v>13488.48</v>
      </c>
      <c r="D2172" s="54"/>
      <c r="E2172" s="53"/>
      <c r="F2172" s="55"/>
      <c r="H2172" s="2"/>
      <c r="I2172" s="23"/>
      <c r="J2172" s="24"/>
      <c r="K2172" s="14"/>
    </row>
    <row r="2173" spans="1:11">
      <c r="A2173" s="51">
        <v>43014</v>
      </c>
      <c r="B2173" s="52">
        <v>193.00183848611303</v>
      </c>
      <c r="C2173" s="53">
        <v>13612.63</v>
      </c>
      <c r="D2173" s="54"/>
      <c r="E2173" s="53"/>
      <c r="F2173" s="55"/>
      <c r="H2173" s="2"/>
      <c r="I2173" s="23"/>
      <c r="J2173" s="24"/>
      <c r="K2173" s="14"/>
    </row>
    <row r="2174" spans="1:11">
      <c r="A2174" s="51">
        <v>43017</v>
      </c>
      <c r="B2174" s="52">
        <v>193.09737439616364</v>
      </c>
      <c r="C2174" s="53">
        <v>13625</v>
      </c>
      <c r="D2174" s="54"/>
      <c r="E2174" s="53"/>
      <c r="F2174" s="55"/>
      <c r="H2174" s="2"/>
      <c r="I2174" s="23"/>
      <c r="J2174" s="24"/>
      <c r="K2174" s="14"/>
    </row>
    <row r="2175" spans="1:11">
      <c r="A2175" s="51">
        <v>43018</v>
      </c>
      <c r="B2175" s="52">
        <v>193.12537351545109</v>
      </c>
      <c r="C2175" s="53">
        <v>13663.44</v>
      </c>
      <c r="D2175" s="54"/>
      <c r="E2175" s="53"/>
      <c r="F2175" s="55"/>
      <c r="H2175" s="2"/>
      <c r="I2175" s="23"/>
      <c r="J2175" s="24"/>
      <c r="K2175" s="14"/>
    </row>
    <row r="2176" spans="1:11">
      <c r="A2176" s="51">
        <v>43019</v>
      </c>
      <c r="B2176" s="52">
        <v>193.161681085672</v>
      </c>
      <c r="C2176" s="53">
        <v>13619.62</v>
      </c>
      <c r="D2176" s="54"/>
      <c r="E2176" s="53"/>
      <c r="F2176" s="55"/>
      <c r="H2176" s="2"/>
      <c r="I2176" s="23"/>
      <c r="J2176" s="24"/>
      <c r="K2176" s="14"/>
    </row>
    <row r="2177" spans="1:11">
      <c r="A2177" s="51">
        <v>43020</v>
      </c>
      <c r="B2177" s="52">
        <v>193.19645018826745</v>
      </c>
      <c r="C2177" s="53">
        <v>13771.84</v>
      </c>
      <c r="D2177" s="54"/>
      <c r="E2177" s="53"/>
      <c r="F2177" s="55"/>
      <c r="H2177" s="2"/>
      <c r="I2177" s="23"/>
      <c r="J2177" s="24"/>
      <c r="K2177" s="14"/>
    </row>
    <row r="2178" spans="1:11">
      <c r="A2178" s="51">
        <v>43021</v>
      </c>
      <c r="B2178" s="52">
        <v>193.22716842384739</v>
      </c>
      <c r="C2178" s="53">
        <v>13868.7</v>
      </c>
      <c r="D2178" s="54"/>
      <c r="E2178" s="53"/>
      <c r="F2178" s="55"/>
      <c r="H2178" s="2"/>
      <c r="I2178" s="23"/>
      <c r="J2178" s="24"/>
      <c r="K2178" s="14"/>
    </row>
    <row r="2179" spans="1:11">
      <c r="A2179" s="51">
        <v>43024</v>
      </c>
      <c r="B2179" s="52">
        <v>193.33035173178573</v>
      </c>
      <c r="C2179" s="53">
        <v>13955.22</v>
      </c>
      <c r="D2179" s="54"/>
      <c r="E2179" s="53"/>
      <c r="F2179" s="55"/>
      <c r="H2179" s="2"/>
      <c r="I2179" s="23"/>
      <c r="J2179" s="24"/>
      <c r="K2179" s="14"/>
    </row>
    <row r="2180" spans="1:11">
      <c r="A2180" s="51">
        <v>43025</v>
      </c>
      <c r="B2180" s="52">
        <v>193.36379788263531</v>
      </c>
      <c r="C2180" s="53">
        <v>13960.09</v>
      </c>
      <c r="D2180" s="54"/>
      <c r="E2180" s="53"/>
      <c r="F2180" s="55"/>
      <c r="H2180" s="2"/>
      <c r="I2180" s="23"/>
      <c r="J2180" s="24"/>
      <c r="K2180" s="14"/>
    </row>
    <row r="2181" spans="1:11">
      <c r="A2181" s="51">
        <v>43026</v>
      </c>
      <c r="B2181" s="52">
        <v>193.39589627308385</v>
      </c>
      <c r="C2181" s="53">
        <v>13927.92</v>
      </c>
      <c r="D2181" s="54"/>
      <c r="E2181" s="53"/>
      <c r="F2181" s="55"/>
      <c r="H2181" s="2"/>
      <c r="I2181" s="23"/>
      <c r="J2181" s="24"/>
      <c r="K2181" s="14"/>
    </row>
    <row r="2182" spans="1:11">
      <c r="A2182" s="51">
        <v>43031</v>
      </c>
      <c r="B2182" s="52">
        <v>193.56608466180415</v>
      </c>
      <c r="C2182" s="53">
        <v>13892.48</v>
      </c>
      <c r="D2182" s="54"/>
      <c r="E2182" s="53"/>
      <c r="F2182" s="55"/>
      <c r="H2182" s="2"/>
      <c r="I2182" s="23"/>
      <c r="J2182" s="24"/>
      <c r="K2182" s="14"/>
    </row>
    <row r="2183" spans="1:11">
      <c r="A2183" s="51">
        <v>43032</v>
      </c>
      <c r="B2183" s="52">
        <v>193.59879733011201</v>
      </c>
      <c r="C2183" s="53">
        <v>13923.61</v>
      </c>
      <c r="D2183" s="54"/>
      <c r="E2183" s="53"/>
      <c r="F2183" s="55"/>
      <c r="H2183" s="2"/>
      <c r="I2183" s="23"/>
      <c r="J2183" s="24"/>
      <c r="K2183" s="14"/>
    </row>
    <row r="2184" spans="1:11">
      <c r="A2184" s="51">
        <v>43033</v>
      </c>
      <c r="B2184" s="52">
        <v>193.63132192806344</v>
      </c>
      <c r="C2184" s="53">
        <v>14044.44</v>
      </c>
      <c r="D2184" s="54"/>
      <c r="E2184" s="53"/>
      <c r="F2184" s="55"/>
      <c r="H2184" s="2"/>
      <c r="I2184" s="23"/>
      <c r="J2184" s="24"/>
      <c r="K2184" s="14"/>
    </row>
    <row r="2185" spans="1:11">
      <c r="A2185" s="51">
        <v>43034</v>
      </c>
      <c r="B2185" s="52">
        <v>193.66307746485967</v>
      </c>
      <c r="C2185" s="53">
        <v>14110.5</v>
      </c>
      <c r="D2185" s="54"/>
      <c r="E2185" s="53"/>
      <c r="F2185" s="55"/>
      <c r="H2185" s="2"/>
      <c r="I2185" s="23"/>
      <c r="J2185" s="24"/>
      <c r="K2185" s="14"/>
    </row>
    <row r="2186" spans="1:11">
      <c r="A2186" s="51">
        <v>43035</v>
      </c>
      <c r="B2186" s="52">
        <v>193.69600018802871</v>
      </c>
      <c r="C2186" s="53">
        <v>14082.21</v>
      </c>
      <c r="D2186" s="54"/>
      <c r="E2186" s="53"/>
      <c r="F2186" s="55"/>
      <c r="H2186" s="2"/>
      <c r="I2186" s="23"/>
      <c r="J2186" s="24"/>
      <c r="K2186" s="14"/>
    </row>
    <row r="2187" spans="1:11">
      <c r="A2187" s="51">
        <v>43038</v>
      </c>
      <c r="B2187" s="52">
        <v>193.79246079612236</v>
      </c>
      <c r="C2187" s="53">
        <v>14137.62</v>
      </c>
      <c r="D2187" s="54"/>
      <c r="E2187" s="53"/>
      <c r="F2187" s="55"/>
      <c r="H2187" s="2"/>
      <c r="I2187" s="23"/>
      <c r="J2187" s="24"/>
      <c r="K2187" s="14"/>
    </row>
    <row r="2188" spans="1:11">
      <c r="A2188" s="51">
        <v>43039</v>
      </c>
      <c r="B2188" s="52">
        <v>193.82540551445769</v>
      </c>
      <c r="C2188" s="53">
        <v>14108.55</v>
      </c>
      <c r="D2188" s="54"/>
      <c r="E2188" s="53"/>
      <c r="F2188" s="55"/>
      <c r="H2188" s="2"/>
      <c r="I2188" s="23"/>
      <c r="J2188" s="24"/>
      <c r="K2188" s="14"/>
    </row>
    <row r="2189" spans="1:11">
      <c r="A2189" s="51">
        <v>43040</v>
      </c>
      <c r="B2189" s="52">
        <v>193.85738670636758</v>
      </c>
      <c r="C2189" s="53">
        <v>14255.58</v>
      </c>
      <c r="D2189" s="54"/>
      <c r="E2189" s="53"/>
      <c r="F2189" s="55"/>
      <c r="H2189" s="2"/>
      <c r="I2189" s="23"/>
      <c r="J2189" s="24"/>
      <c r="K2189" s="14"/>
    </row>
    <row r="2190" spans="1:11">
      <c r="A2190" s="51">
        <v>43041</v>
      </c>
      <c r="B2190" s="52">
        <v>193.89596432632214</v>
      </c>
      <c r="C2190" s="53">
        <v>14232.79</v>
      </c>
      <c r="D2190" s="54"/>
      <c r="E2190" s="53"/>
      <c r="F2190" s="55"/>
      <c r="H2190" s="2"/>
      <c r="I2190" s="23"/>
      <c r="J2190" s="24"/>
      <c r="K2190" s="14"/>
    </row>
    <row r="2191" spans="1:11">
      <c r="A2191" s="51">
        <v>43042</v>
      </c>
      <c r="B2191" s="52">
        <v>193.93202897568685</v>
      </c>
      <c r="C2191" s="53">
        <v>14274.97</v>
      </c>
      <c r="D2191" s="54"/>
      <c r="E2191" s="53"/>
      <c r="F2191" s="55"/>
      <c r="H2191" s="2"/>
      <c r="I2191" s="23"/>
      <c r="J2191" s="24"/>
      <c r="K2191" s="14"/>
    </row>
    <row r="2192" spans="1:11">
      <c r="A2192" s="51">
        <v>43045</v>
      </c>
      <c r="B2192" s="52">
        <v>194.02220736916053</v>
      </c>
      <c r="C2192" s="53">
        <v>14274.03</v>
      </c>
      <c r="D2192" s="54"/>
      <c r="E2192" s="53"/>
      <c r="F2192" s="55"/>
      <c r="H2192" s="2"/>
      <c r="I2192" s="23"/>
      <c r="J2192" s="24"/>
      <c r="K2192" s="14"/>
    </row>
    <row r="2193" spans="1:11">
      <c r="A2193" s="51">
        <v>43046</v>
      </c>
      <c r="B2193" s="52">
        <v>194.05460907779118</v>
      </c>
      <c r="C2193" s="53">
        <v>14135.23</v>
      </c>
      <c r="D2193" s="54"/>
      <c r="E2193" s="53"/>
      <c r="F2193" s="55"/>
      <c r="H2193" s="2"/>
      <c r="I2193" s="23"/>
      <c r="J2193" s="24"/>
      <c r="K2193" s="14"/>
    </row>
    <row r="2194" spans="1:11">
      <c r="A2194" s="51">
        <v>43047</v>
      </c>
      <c r="B2194" s="52">
        <v>194.08623997907085</v>
      </c>
      <c r="C2194" s="53">
        <v>14071.02</v>
      </c>
      <c r="D2194" s="54"/>
      <c r="E2194" s="53"/>
      <c r="F2194" s="55"/>
      <c r="H2194" s="2"/>
      <c r="I2194" s="23"/>
      <c r="J2194" s="24"/>
      <c r="K2194" s="14"/>
    </row>
    <row r="2195" spans="1:11">
      <c r="A2195" s="51">
        <v>43048</v>
      </c>
      <c r="B2195" s="52">
        <v>194.12001098482719</v>
      </c>
      <c r="C2195" s="53">
        <v>14078.98</v>
      </c>
      <c r="D2195" s="54"/>
      <c r="E2195" s="53"/>
      <c r="F2195" s="55"/>
      <c r="H2195" s="2"/>
      <c r="I2195" s="23"/>
      <c r="J2195" s="24"/>
      <c r="K2195" s="14"/>
    </row>
    <row r="2196" spans="1:11">
      <c r="A2196" s="51">
        <v>43049</v>
      </c>
      <c r="B2196" s="52">
        <v>194.15262314667262</v>
      </c>
      <c r="C2196" s="53">
        <v>14096.45</v>
      </c>
      <c r="D2196" s="54"/>
      <c r="E2196" s="53"/>
      <c r="F2196" s="55"/>
      <c r="H2196" s="2"/>
      <c r="I2196" s="23"/>
      <c r="J2196" s="24"/>
      <c r="K2196" s="14"/>
    </row>
    <row r="2197" spans="1:11">
      <c r="A2197" s="51">
        <v>43052</v>
      </c>
      <c r="B2197" s="52">
        <v>194.265619973344</v>
      </c>
      <c r="C2197" s="53">
        <v>13964.26</v>
      </c>
      <c r="D2197" s="54"/>
      <c r="E2197" s="53"/>
      <c r="F2197" s="55"/>
      <c r="H2197" s="2"/>
      <c r="I2197" s="23"/>
      <c r="J2197" s="24"/>
      <c r="K2197" s="14"/>
    </row>
    <row r="2198" spans="1:11">
      <c r="A2198" s="51">
        <v>43053</v>
      </c>
      <c r="B2198" s="52">
        <v>194.29922792559938</v>
      </c>
      <c r="C2198" s="53">
        <v>13911.87</v>
      </c>
      <c r="D2198" s="54"/>
      <c r="E2198" s="53"/>
      <c r="F2198" s="55"/>
      <c r="H2198" s="2"/>
      <c r="I2198" s="23"/>
      <c r="J2198" s="24"/>
      <c r="K2198" s="14"/>
    </row>
    <row r="2199" spans="1:11">
      <c r="A2199" s="51">
        <v>43054</v>
      </c>
      <c r="B2199" s="52">
        <v>194.33206449511883</v>
      </c>
      <c r="C2199" s="53">
        <v>13818.25</v>
      </c>
      <c r="D2199" s="54"/>
      <c r="E2199" s="53"/>
      <c r="F2199" s="55"/>
      <c r="H2199" s="2"/>
      <c r="I2199" s="23"/>
      <c r="J2199" s="24"/>
      <c r="K2199" s="14"/>
    </row>
    <row r="2200" spans="1:11">
      <c r="A2200" s="51">
        <v>43055</v>
      </c>
      <c r="B2200" s="52">
        <v>194.36063130859958</v>
      </c>
      <c r="C2200" s="53">
        <v>13950.33</v>
      </c>
      <c r="D2200" s="54"/>
      <c r="E2200" s="53"/>
      <c r="F2200" s="55"/>
      <c r="H2200" s="2"/>
      <c r="I2200" s="23"/>
      <c r="J2200" s="24"/>
      <c r="K2200" s="14"/>
    </row>
    <row r="2201" spans="1:11">
      <c r="A2201" s="51">
        <v>43056</v>
      </c>
      <c r="B2201" s="52">
        <v>194.39445005844726</v>
      </c>
      <c r="C2201" s="53">
        <v>14044.32</v>
      </c>
      <c r="D2201" s="54"/>
      <c r="E2201" s="53"/>
      <c r="F2201" s="55"/>
      <c r="H2201" s="2"/>
      <c r="I2201" s="23"/>
      <c r="J2201" s="24"/>
      <c r="K2201" s="14"/>
    </row>
    <row r="2202" spans="1:11">
      <c r="A2202" s="51">
        <v>43059</v>
      </c>
      <c r="B2202" s="52">
        <v>194.50058942817915</v>
      </c>
      <c r="C2202" s="53">
        <v>14065.05</v>
      </c>
      <c r="D2202" s="54"/>
      <c r="E2202" s="53"/>
      <c r="F2202" s="55"/>
      <c r="H2202" s="2"/>
      <c r="I2202" s="23"/>
      <c r="J2202" s="24"/>
      <c r="K2202" s="14"/>
    </row>
    <row r="2203" spans="1:11">
      <c r="A2203" s="51">
        <v>43060</v>
      </c>
      <c r="B2203" s="52">
        <v>194.53443253073965</v>
      </c>
      <c r="C2203" s="53">
        <v>14103.64</v>
      </c>
      <c r="D2203" s="54"/>
      <c r="E2203" s="53"/>
      <c r="F2203" s="55"/>
      <c r="H2203" s="2"/>
      <c r="I2203" s="23"/>
      <c r="J2203" s="24"/>
      <c r="K2203" s="14"/>
    </row>
    <row r="2204" spans="1:11">
      <c r="A2204" s="51">
        <v>43061</v>
      </c>
      <c r="B2204" s="52">
        <v>194.56847605643253</v>
      </c>
      <c r="C2204" s="53">
        <v>14124.68</v>
      </c>
      <c r="D2204" s="54"/>
      <c r="E2204" s="53"/>
      <c r="F2204" s="55"/>
      <c r="H2204" s="2"/>
      <c r="I2204" s="23"/>
      <c r="J2204" s="24"/>
      <c r="K2204" s="14"/>
    </row>
    <row r="2205" spans="1:11">
      <c r="A2205" s="51">
        <v>43062</v>
      </c>
      <c r="B2205" s="52">
        <v>194.60272010821845</v>
      </c>
      <c r="C2205" s="53">
        <v>14133.47</v>
      </c>
      <c r="D2205" s="54"/>
      <c r="E2205" s="53"/>
      <c r="F2205" s="55"/>
      <c r="H2205" s="2"/>
      <c r="I2205" s="23"/>
      <c r="J2205" s="24"/>
      <c r="K2205" s="14"/>
    </row>
    <row r="2206" spans="1:11">
      <c r="A2206" s="51">
        <v>43063</v>
      </c>
      <c r="B2206" s="52">
        <v>194.63580257063686</v>
      </c>
      <c r="C2206" s="53">
        <v>14189.41</v>
      </c>
      <c r="D2206" s="54"/>
      <c r="E2206" s="53"/>
      <c r="F2206" s="55"/>
      <c r="H2206" s="2"/>
      <c r="I2206" s="23"/>
      <c r="J2206" s="24"/>
      <c r="K2206" s="14"/>
    </row>
    <row r="2207" spans="1:11">
      <c r="A2207" s="51">
        <v>43066</v>
      </c>
      <c r="B2207" s="52">
        <v>194.73506682994787</v>
      </c>
      <c r="C2207" s="53">
        <v>14202.82</v>
      </c>
      <c r="D2207" s="54"/>
      <c r="E2207" s="53"/>
      <c r="F2207" s="55"/>
      <c r="H2207" s="2"/>
      <c r="I2207" s="23"/>
      <c r="J2207" s="24"/>
      <c r="K2207" s="14"/>
    </row>
    <row r="2208" spans="1:11">
      <c r="A2208" s="51">
        <v>43067</v>
      </c>
      <c r="B2208" s="52">
        <v>194.76875599650944</v>
      </c>
      <c r="C2208" s="53">
        <v>14162.79</v>
      </c>
      <c r="D2208" s="54"/>
      <c r="E2208" s="53"/>
      <c r="F2208" s="55"/>
      <c r="H2208" s="2"/>
      <c r="I2208" s="23"/>
      <c r="J2208" s="24"/>
      <c r="K2208" s="14"/>
    </row>
    <row r="2209" spans="1:11">
      <c r="A2209" s="51">
        <v>43068</v>
      </c>
      <c r="B2209" s="52">
        <v>194.80225622254085</v>
      </c>
      <c r="C2209" s="53">
        <v>14150.6</v>
      </c>
      <c r="D2209" s="54"/>
      <c r="E2209" s="53"/>
      <c r="F2209" s="55"/>
      <c r="H2209" s="2"/>
      <c r="I2209" s="23"/>
      <c r="J2209" s="24"/>
      <c r="K2209" s="14"/>
    </row>
    <row r="2210" spans="1:11">
      <c r="A2210" s="51">
        <v>43069</v>
      </c>
      <c r="B2210" s="52">
        <v>194.83673622189227</v>
      </c>
      <c r="C2210" s="53">
        <v>13966.58</v>
      </c>
      <c r="D2210" s="54"/>
      <c r="E2210" s="53"/>
      <c r="F2210" s="55"/>
      <c r="H2210" s="2"/>
      <c r="I2210" s="23"/>
      <c r="J2210" s="24"/>
      <c r="K2210" s="14"/>
    </row>
    <row r="2211" spans="1:11">
      <c r="A2211" s="51">
        <v>43070</v>
      </c>
      <c r="B2211" s="52">
        <v>194.87044297725865</v>
      </c>
      <c r="C2211" s="53">
        <v>13823.52</v>
      </c>
      <c r="D2211" s="54"/>
      <c r="E2211" s="53"/>
      <c r="F2211" s="55"/>
      <c r="H2211" s="2"/>
      <c r="I2211" s="23"/>
      <c r="J2211" s="24"/>
      <c r="K2211" s="14"/>
    </row>
    <row r="2212" spans="1:11">
      <c r="A2212" s="51">
        <v>43073</v>
      </c>
      <c r="B2212" s="52">
        <v>194.96924229184813</v>
      </c>
      <c r="C2212" s="53">
        <v>13831.66</v>
      </c>
      <c r="D2212" s="54"/>
      <c r="E2212" s="53"/>
      <c r="F2212" s="55"/>
      <c r="H2212" s="2"/>
      <c r="I2212" s="23"/>
      <c r="J2212" s="24"/>
      <c r="K2212" s="14"/>
    </row>
    <row r="2213" spans="1:11">
      <c r="A2213" s="51">
        <v>43074</v>
      </c>
      <c r="B2213" s="52">
        <v>195.00316694000691</v>
      </c>
      <c r="C2213" s="53">
        <v>13818.67</v>
      </c>
      <c r="D2213" s="54"/>
      <c r="E2213" s="53"/>
      <c r="F2213" s="55"/>
      <c r="H2213" s="2"/>
      <c r="I2213" s="23"/>
      <c r="J2213" s="24"/>
      <c r="K2213" s="14"/>
    </row>
    <row r="2214" spans="1:11">
      <c r="A2214" s="51">
        <v>43075</v>
      </c>
      <c r="B2214" s="52">
        <v>195.03748749738833</v>
      </c>
      <c r="C2214" s="53">
        <v>13717.36</v>
      </c>
      <c r="D2214" s="54"/>
      <c r="E2214" s="53"/>
      <c r="F2214" s="55"/>
      <c r="H2214" s="2"/>
      <c r="I2214" s="23"/>
      <c r="J2214" s="24"/>
      <c r="K2214" s="14"/>
    </row>
    <row r="2215" spans="1:11">
      <c r="A2215" s="51">
        <v>43076</v>
      </c>
      <c r="B2215" s="52">
        <v>195.07142402021285</v>
      </c>
      <c r="C2215" s="53">
        <v>13884.82</v>
      </c>
      <c r="D2215" s="54"/>
      <c r="E2215" s="53"/>
      <c r="F2215" s="55"/>
      <c r="H2215" s="2"/>
      <c r="I2215" s="23"/>
      <c r="J2215" s="24"/>
      <c r="K2215" s="14"/>
    </row>
    <row r="2216" spans="1:11">
      <c r="A2216" s="51">
        <v>43077</v>
      </c>
      <c r="B2216" s="52">
        <v>195.1065368765365</v>
      </c>
      <c r="C2216" s="53">
        <v>14019.95</v>
      </c>
      <c r="D2216" s="54"/>
      <c r="E2216" s="53"/>
      <c r="F2216" s="55"/>
      <c r="H2216" s="2"/>
      <c r="I2216" s="23"/>
      <c r="J2216" s="24"/>
      <c r="K2216" s="14"/>
    </row>
    <row r="2217" spans="1:11">
      <c r="A2217" s="51">
        <v>43080</v>
      </c>
      <c r="B2217" s="52">
        <v>195.20838248878604</v>
      </c>
      <c r="C2217" s="53">
        <v>14097.29</v>
      </c>
      <c r="D2217" s="54"/>
      <c r="E2217" s="53"/>
      <c r="F2217" s="55"/>
      <c r="H2217" s="2"/>
      <c r="I2217" s="23"/>
      <c r="J2217" s="24"/>
      <c r="K2217" s="14"/>
    </row>
    <row r="2218" spans="1:11">
      <c r="A2218" s="51">
        <v>43081</v>
      </c>
      <c r="B2218" s="52">
        <v>195.23805416292433</v>
      </c>
      <c r="C2218" s="53">
        <v>13985.11</v>
      </c>
      <c r="D2218" s="54"/>
      <c r="E2218" s="53"/>
      <c r="F2218" s="55"/>
      <c r="H2218" s="2"/>
      <c r="I2218" s="23"/>
      <c r="J2218" s="24"/>
      <c r="K2218" s="14"/>
    </row>
    <row r="2219" spans="1:11">
      <c r="A2219" s="51">
        <v>43082</v>
      </c>
      <c r="B2219" s="52">
        <v>195.27104939407789</v>
      </c>
      <c r="C2219" s="53">
        <v>13920.69</v>
      </c>
      <c r="D2219" s="54"/>
      <c r="E2219" s="53"/>
      <c r="F2219" s="55"/>
      <c r="H2219" s="2"/>
      <c r="I2219" s="23"/>
      <c r="J2219" s="24"/>
      <c r="K2219" s="14"/>
    </row>
    <row r="2220" spans="1:11">
      <c r="A2220" s="51">
        <v>43083</v>
      </c>
      <c r="B2220" s="52">
        <v>195.30502655667243</v>
      </c>
      <c r="C2220" s="53">
        <v>14001.49</v>
      </c>
      <c r="D2220" s="54"/>
      <c r="E2220" s="53"/>
      <c r="F2220" s="55"/>
      <c r="H2220" s="2"/>
      <c r="I2220" s="23"/>
      <c r="J2220" s="24"/>
      <c r="K2220" s="14"/>
    </row>
    <row r="2221" spans="1:11">
      <c r="A2221" s="51">
        <v>43084</v>
      </c>
      <c r="B2221" s="52">
        <v>195.33881432626674</v>
      </c>
      <c r="C2221" s="53">
        <v>14112.3</v>
      </c>
      <c r="D2221" s="54"/>
      <c r="E2221" s="53"/>
      <c r="F2221" s="55"/>
      <c r="H2221" s="2"/>
      <c r="I2221" s="23"/>
      <c r="J2221" s="24"/>
      <c r="K2221" s="14"/>
    </row>
    <row r="2222" spans="1:11">
      <c r="A2222" s="51">
        <v>43087</v>
      </c>
      <c r="B2222" s="52">
        <v>195.41499646385395</v>
      </c>
      <c r="C2222" s="53">
        <v>14188.11</v>
      </c>
      <c r="D2222" s="54"/>
      <c r="E2222" s="53"/>
      <c r="F2222" s="55"/>
      <c r="H2222" s="2"/>
      <c r="I2222" s="23"/>
      <c r="J2222" s="24"/>
      <c r="K2222" s="14"/>
    </row>
    <row r="2223" spans="1:11">
      <c r="A2223" s="51">
        <v>43088</v>
      </c>
      <c r="B2223" s="52">
        <v>195.44626286328815</v>
      </c>
      <c r="C2223" s="53">
        <v>14289.76</v>
      </c>
      <c r="D2223" s="54"/>
      <c r="E2223" s="53"/>
      <c r="F2223" s="55"/>
      <c r="H2223" s="2"/>
      <c r="I2223" s="23"/>
      <c r="J2223" s="24"/>
      <c r="K2223" s="14"/>
    </row>
    <row r="2224" spans="1:11">
      <c r="A2224" s="51">
        <v>43089</v>
      </c>
      <c r="B2224" s="52">
        <v>195.46189856431724</v>
      </c>
      <c r="C2224" s="53">
        <v>14263.81</v>
      </c>
      <c r="D2224" s="54"/>
      <c r="E2224" s="53"/>
      <c r="F2224" s="55"/>
      <c r="H2224" s="2"/>
      <c r="I2224" s="23"/>
      <c r="J2224" s="24"/>
      <c r="K2224" s="14"/>
    </row>
    <row r="2225" spans="1:11">
      <c r="A2225" s="51">
        <v>43090</v>
      </c>
      <c r="B2225" s="52">
        <v>195.49649532036315</v>
      </c>
      <c r="C2225" s="53">
        <v>14258.49</v>
      </c>
      <c r="D2225" s="54"/>
      <c r="E2225" s="53"/>
      <c r="F2225" s="55"/>
      <c r="H2225" s="2"/>
      <c r="I2225" s="23"/>
      <c r="J2225" s="24"/>
      <c r="K2225" s="14"/>
    </row>
    <row r="2226" spans="1:11">
      <c r="A2226" s="51">
        <v>43091</v>
      </c>
      <c r="B2226" s="52">
        <v>195.52836124910036</v>
      </c>
      <c r="C2226" s="53">
        <v>14330.49</v>
      </c>
      <c r="D2226" s="54"/>
      <c r="E2226" s="53"/>
      <c r="F2226" s="55"/>
      <c r="H2226" s="2"/>
      <c r="I2226" s="23"/>
      <c r="J2226" s="24"/>
      <c r="K2226" s="14"/>
    </row>
    <row r="2227" spans="1:11">
      <c r="A2227" s="51">
        <v>43095</v>
      </c>
      <c r="B2227" s="52">
        <v>195.70824734144952</v>
      </c>
      <c r="C2227" s="53">
        <v>14383.04</v>
      </c>
      <c r="D2227" s="54"/>
      <c r="E2227" s="53"/>
      <c r="F2227" s="55"/>
      <c r="H2227" s="2"/>
      <c r="I2227" s="23"/>
      <c r="J2227" s="24"/>
      <c r="K2227" s="14"/>
    </row>
    <row r="2228" spans="1:11">
      <c r="A2228" s="51">
        <v>43096</v>
      </c>
      <c r="B2228" s="52">
        <v>195.73858211978742</v>
      </c>
      <c r="C2228" s="53">
        <v>14327.42</v>
      </c>
      <c r="D2228" s="54"/>
      <c r="E2228" s="53"/>
      <c r="F2228" s="55"/>
      <c r="H2228" s="2"/>
      <c r="I2228" s="23"/>
      <c r="J2228" s="24"/>
      <c r="K2228" s="14"/>
    </row>
    <row r="2229" spans="1:11">
      <c r="A2229" s="51">
        <v>43097</v>
      </c>
      <c r="B2229" s="52">
        <v>195.78125313068955</v>
      </c>
      <c r="C2229" s="53">
        <v>14309.85</v>
      </c>
      <c r="D2229" s="54"/>
      <c r="E2229" s="53"/>
      <c r="F2229" s="55"/>
      <c r="H2229" s="2"/>
      <c r="I2229" s="23"/>
      <c r="J2229" s="24"/>
      <c r="K2229" s="14"/>
    </row>
    <row r="2230" spans="1:11">
      <c r="A2230" s="51">
        <v>43098</v>
      </c>
      <c r="B2230" s="52">
        <v>195.83156891274413</v>
      </c>
      <c r="C2230" s="53">
        <v>14381.92</v>
      </c>
      <c r="D2230" s="54"/>
      <c r="E2230" s="53"/>
      <c r="F2230" s="55"/>
      <c r="H2230" s="2"/>
      <c r="I2230" s="23"/>
      <c r="J2230" s="24"/>
      <c r="K2230" s="14"/>
    </row>
    <row r="2231" spans="1:11">
      <c r="A2231" s="51">
        <v>43101</v>
      </c>
      <c r="B2231" s="52">
        <v>195.93438048642335</v>
      </c>
      <c r="C2231" s="53">
        <v>14252.02</v>
      </c>
      <c r="D2231" s="54"/>
      <c r="E2231" s="53"/>
      <c r="F2231" s="55"/>
      <c r="H2231" s="2"/>
      <c r="I2231" s="23"/>
      <c r="J2231" s="24"/>
      <c r="K2231" s="14"/>
    </row>
    <row r="2232" spans="1:11">
      <c r="A2232" s="51">
        <v>43102</v>
      </c>
      <c r="B2232" s="52">
        <v>195.96416251225727</v>
      </c>
      <c r="C2232" s="53">
        <v>14261.1</v>
      </c>
      <c r="D2232" s="54"/>
      <c r="E2232" s="53"/>
      <c r="F2232" s="55"/>
      <c r="H2232" s="2"/>
      <c r="I2232" s="23"/>
      <c r="J2232" s="24"/>
      <c r="K2232" s="14"/>
    </row>
    <row r="2233" spans="1:11">
      <c r="A2233" s="51">
        <v>43103</v>
      </c>
      <c r="B2233" s="52">
        <v>195.99512484993423</v>
      </c>
      <c r="C2233" s="53">
        <v>14262.48</v>
      </c>
      <c r="D2233" s="54"/>
      <c r="E2233" s="53"/>
      <c r="F2233" s="55"/>
      <c r="H2233" s="2"/>
      <c r="I2233" s="23"/>
      <c r="J2233" s="24"/>
      <c r="K2233" s="14"/>
    </row>
    <row r="2234" spans="1:11">
      <c r="A2234" s="51">
        <v>43104</v>
      </c>
      <c r="B2234" s="52">
        <v>196.02374013816231</v>
      </c>
      <c r="C2234" s="53">
        <v>14346.59</v>
      </c>
      <c r="D2234" s="54"/>
      <c r="E2234" s="53"/>
      <c r="F2234" s="55"/>
      <c r="H2234" s="2"/>
      <c r="I2234" s="23"/>
      <c r="J2234" s="24"/>
      <c r="K2234" s="14"/>
    </row>
    <row r="2235" spans="1:11">
      <c r="A2235" s="51">
        <v>43105</v>
      </c>
      <c r="B2235" s="52">
        <v>196.06255283870965</v>
      </c>
      <c r="C2235" s="53">
        <v>14420.42</v>
      </c>
      <c r="D2235" s="54"/>
      <c r="E2235" s="53"/>
      <c r="F2235" s="55"/>
      <c r="H2235" s="2"/>
      <c r="I2235" s="23"/>
      <c r="J2235" s="24"/>
      <c r="K2235" s="14"/>
    </row>
    <row r="2236" spans="1:11">
      <c r="A2236" s="51">
        <v>43108</v>
      </c>
      <c r="B2236" s="52">
        <v>196.15136917514559</v>
      </c>
      <c r="C2236" s="53">
        <v>14508.81</v>
      </c>
      <c r="D2236" s="54"/>
      <c r="E2236" s="53"/>
      <c r="F2236" s="55"/>
      <c r="H2236" s="2"/>
      <c r="I2236" s="23"/>
      <c r="J2236" s="24"/>
      <c r="K2236" s="14"/>
    </row>
    <row r="2237" spans="1:11">
      <c r="A2237" s="51">
        <v>43109</v>
      </c>
      <c r="B2237" s="52">
        <v>196.18804948118134</v>
      </c>
      <c r="C2237" s="53">
        <v>14527.15</v>
      </c>
      <c r="D2237" s="54"/>
      <c r="E2237" s="53"/>
      <c r="F2237" s="55"/>
      <c r="H2237" s="2"/>
      <c r="I2237" s="23"/>
      <c r="J2237" s="24"/>
      <c r="K2237" s="14"/>
    </row>
    <row r="2238" spans="1:11">
      <c r="A2238" s="51">
        <v>43110</v>
      </c>
      <c r="B2238" s="52">
        <v>196.22238238984056</v>
      </c>
      <c r="C2238" s="53">
        <v>14520.56</v>
      </c>
      <c r="D2238" s="54"/>
      <c r="E2238" s="53"/>
      <c r="F2238" s="55"/>
      <c r="H2238" s="2"/>
      <c r="I2238" s="23"/>
      <c r="J2238" s="24"/>
      <c r="K2238" s="14"/>
    </row>
    <row r="2239" spans="1:11">
      <c r="A2239" s="51">
        <v>43111</v>
      </c>
      <c r="B2239" s="52">
        <v>196.25574019484682</v>
      </c>
      <c r="C2239" s="53">
        <v>14546.49</v>
      </c>
      <c r="D2239" s="54"/>
      <c r="E2239" s="53"/>
      <c r="F2239" s="55"/>
      <c r="H2239" s="2"/>
      <c r="I2239" s="23"/>
      <c r="J2239" s="24"/>
      <c r="K2239" s="14"/>
    </row>
    <row r="2240" spans="1:11">
      <c r="A2240" s="51">
        <v>43112</v>
      </c>
      <c r="B2240" s="52">
        <v>196.29283252974363</v>
      </c>
      <c r="C2240" s="53">
        <v>14587.54</v>
      </c>
      <c r="D2240" s="54"/>
      <c r="E2240" s="53"/>
      <c r="F2240" s="55"/>
      <c r="H2240" s="2"/>
      <c r="I2240" s="23"/>
      <c r="J2240" s="24"/>
      <c r="K2240" s="14"/>
    </row>
    <row r="2241" spans="1:11">
      <c r="A2241" s="51">
        <v>43115</v>
      </c>
      <c r="B2241" s="52">
        <v>196.39411963132898</v>
      </c>
      <c r="C2241" s="53">
        <v>14669.9</v>
      </c>
      <c r="D2241" s="54"/>
      <c r="E2241" s="53"/>
      <c r="F2241" s="55"/>
      <c r="H2241" s="2"/>
      <c r="I2241" s="23"/>
      <c r="J2241" s="24"/>
      <c r="K2241" s="14"/>
    </row>
    <row r="2242" spans="1:11">
      <c r="A2242" s="51">
        <v>43116</v>
      </c>
      <c r="B2242" s="52">
        <v>196.42318596103442</v>
      </c>
      <c r="C2242" s="53">
        <v>14613.79</v>
      </c>
      <c r="D2242" s="54"/>
      <c r="E2242" s="53"/>
      <c r="F2242" s="55"/>
      <c r="H2242" s="2"/>
      <c r="I2242" s="23"/>
      <c r="J2242" s="24"/>
      <c r="K2242" s="14"/>
    </row>
    <row r="2243" spans="1:11">
      <c r="A2243" s="51">
        <v>43117</v>
      </c>
      <c r="B2243" s="52">
        <v>196.45382797804436</v>
      </c>
      <c r="C2243" s="53">
        <v>14734.07</v>
      </c>
      <c r="D2243" s="54"/>
      <c r="E2243" s="53"/>
      <c r="F2243" s="55"/>
      <c r="H2243" s="2"/>
      <c r="I2243" s="23"/>
      <c r="J2243" s="24"/>
      <c r="K2243" s="14"/>
    </row>
    <row r="2244" spans="1:11">
      <c r="A2244" s="51">
        <v>43118</v>
      </c>
      <c r="B2244" s="52">
        <v>196.48683222114465</v>
      </c>
      <c r="C2244" s="53">
        <v>14774.67</v>
      </c>
      <c r="D2244" s="54"/>
      <c r="E2244" s="53"/>
      <c r="F2244" s="55"/>
      <c r="H2244" s="2"/>
      <c r="I2244" s="23"/>
      <c r="J2244" s="24"/>
      <c r="K2244" s="14"/>
    </row>
    <row r="2245" spans="1:11">
      <c r="A2245" s="51">
        <v>43119</v>
      </c>
      <c r="B2245" s="52">
        <v>196.52789796907885</v>
      </c>
      <c r="C2245" s="53">
        <v>14880.8</v>
      </c>
      <c r="D2245" s="54"/>
      <c r="E2245" s="53"/>
      <c r="F2245" s="55"/>
      <c r="H2245" s="2"/>
      <c r="I2245" s="23"/>
      <c r="J2245" s="24"/>
      <c r="K2245" s="14"/>
    </row>
    <row r="2246" spans="1:11">
      <c r="A2246" s="51">
        <v>43122</v>
      </c>
      <c r="B2246" s="52">
        <v>196.61987302532836</v>
      </c>
      <c r="C2246" s="53">
        <v>14979.72</v>
      </c>
      <c r="D2246" s="54"/>
      <c r="E2246" s="53"/>
      <c r="F2246" s="55"/>
      <c r="H2246" s="2"/>
      <c r="I2246" s="23"/>
      <c r="J2246" s="24"/>
      <c r="K2246" s="14"/>
    </row>
    <row r="2247" spans="1:11">
      <c r="A2247" s="51">
        <v>43123</v>
      </c>
      <c r="B2247" s="52">
        <v>196.65487136272688</v>
      </c>
      <c r="C2247" s="53">
        <v>15140.24</v>
      </c>
      <c r="D2247" s="54"/>
      <c r="E2247" s="53"/>
      <c r="F2247" s="55"/>
      <c r="H2247" s="2"/>
      <c r="I2247" s="23"/>
      <c r="J2247" s="24"/>
      <c r="K2247" s="14"/>
    </row>
    <row r="2248" spans="1:11">
      <c r="A2248" s="51">
        <v>43124</v>
      </c>
      <c r="B2248" s="52">
        <v>196.6881060359872</v>
      </c>
      <c r="C2248" s="53">
        <v>15143.35</v>
      </c>
      <c r="D2248" s="54"/>
      <c r="E2248" s="53"/>
      <c r="F2248" s="55"/>
      <c r="H2248" s="2"/>
      <c r="I2248" s="23"/>
      <c r="J2248" s="24"/>
      <c r="K2248" s="14"/>
    </row>
    <row r="2249" spans="1:11">
      <c r="A2249" s="51">
        <v>43125</v>
      </c>
      <c r="B2249" s="52">
        <v>196.72331320696762</v>
      </c>
      <c r="C2249" s="53">
        <v>15121</v>
      </c>
      <c r="D2249" s="54"/>
      <c r="E2249" s="53"/>
      <c r="F2249" s="55"/>
      <c r="H2249" s="2"/>
      <c r="I2249" s="23"/>
      <c r="J2249" s="24"/>
      <c r="K2249" s="14"/>
    </row>
    <row r="2250" spans="1:11">
      <c r="A2250" s="51">
        <v>43129</v>
      </c>
      <c r="B2250" s="52">
        <v>196.86888845874077</v>
      </c>
      <c r="C2250" s="53">
        <v>15204.42</v>
      </c>
      <c r="D2250" s="54"/>
      <c r="E2250" s="53"/>
      <c r="F2250" s="55"/>
      <c r="H2250" s="2"/>
      <c r="I2250" s="23"/>
      <c r="J2250" s="24"/>
      <c r="K2250" s="14"/>
    </row>
    <row r="2251" spans="1:11">
      <c r="A2251" s="51">
        <v>43130</v>
      </c>
      <c r="B2251" s="52">
        <v>196.90944344976324</v>
      </c>
      <c r="C2251" s="53">
        <v>15095.42</v>
      </c>
      <c r="D2251" s="54"/>
      <c r="E2251" s="53"/>
      <c r="F2251" s="55"/>
      <c r="H2251" s="2"/>
      <c r="I2251" s="23"/>
      <c r="J2251" s="24"/>
      <c r="K2251" s="14"/>
    </row>
    <row r="2252" spans="1:11">
      <c r="A2252" s="51">
        <v>43131</v>
      </c>
      <c r="B2252" s="52">
        <v>196.94705315346215</v>
      </c>
      <c r="C2252" s="53">
        <v>15065.817800000001</v>
      </c>
      <c r="D2252" s="54"/>
      <c r="E2252" s="53"/>
      <c r="F2252" s="55"/>
      <c r="H2252" s="2"/>
      <c r="I2252" s="23"/>
      <c r="J2252" s="24"/>
      <c r="K2252" s="14"/>
    </row>
    <row r="2253" spans="1:11">
      <c r="A2253" s="51">
        <v>43132</v>
      </c>
      <c r="B2253" s="52">
        <v>196.9836853053487</v>
      </c>
      <c r="C2253" s="53">
        <v>15052.722400000001</v>
      </c>
      <c r="D2253" s="54"/>
      <c r="E2253" s="53"/>
      <c r="F2253" s="55"/>
      <c r="H2253" s="2"/>
      <c r="I2253" s="23"/>
      <c r="J2253" s="24"/>
      <c r="K2253" s="14"/>
    </row>
    <row r="2254" spans="1:11">
      <c r="A2254" s="51">
        <v>43133</v>
      </c>
      <c r="B2254" s="52">
        <v>197.02190014029793</v>
      </c>
      <c r="C2254" s="53">
        <v>14702.491599999999</v>
      </c>
      <c r="D2254" s="54"/>
      <c r="E2254" s="53"/>
      <c r="F2254" s="55"/>
      <c r="H2254" s="2"/>
      <c r="I2254" s="23"/>
      <c r="J2254" s="24"/>
      <c r="K2254" s="14"/>
    </row>
    <row r="2255" spans="1:11">
      <c r="A2255" s="51">
        <v>43136</v>
      </c>
      <c r="B2255" s="52">
        <v>197.1288830320741</v>
      </c>
      <c r="C2255" s="53">
        <v>14574</v>
      </c>
      <c r="D2255" s="54"/>
      <c r="E2255" s="53"/>
      <c r="F2255" s="55"/>
      <c r="H2255" s="2"/>
      <c r="I2255" s="23"/>
      <c r="J2255" s="24"/>
      <c r="K2255" s="14"/>
    </row>
    <row r="2256" spans="1:11">
      <c r="A2256" s="51">
        <v>43137</v>
      </c>
      <c r="B2256" s="52">
        <v>197.16377484437081</v>
      </c>
      <c r="C2256" s="53">
        <v>14344.02</v>
      </c>
      <c r="D2256" s="54"/>
      <c r="E2256" s="53"/>
      <c r="F2256" s="55"/>
      <c r="H2256" s="2"/>
      <c r="I2256" s="23"/>
      <c r="J2256" s="24"/>
      <c r="K2256" s="14"/>
    </row>
    <row r="2257" spans="1:11">
      <c r="A2257" s="51">
        <v>43138</v>
      </c>
      <c r="B2257" s="52">
        <v>197.19630686722013</v>
      </c>
      <c r="C2257" s="53">
        <v>14317.57</v>
      </c>
      <c r="D2257" s="54"/>
      <c r="E2257" s="53"/>
      <c r="F2257" s="55"/>
      <c r="H2257" s="2"/>
      <c r="I2257" s="23"/>
      <c r="J2257" s="24"/>
      <c r="K2257" s="14"/>
    </row>
    <row r="2258" spans="1:11">
      <c r="A2258" s="51">
        <v>43139</v>
      </c>
      <c r="B2258" s="52">
        <v>197.23061902461501</v>
      </c>
      <c r="C2258" s="53">
        <v>14463.16</v>
      </c>
      <c r="D2258" s="54"/>
      <c r="E2258" s="53"/>
      <c r="F2258" s="55"/>
      <c r="H2258" s="2"/>
      <c r="I2258" s="23"/>
      <c r="J2258" s="24"/>
      <c r="K2258" s="14"/>
    </row>
    <row r="2259" spans="1:11">
      <c r="A2259" s="51">
        <v>43140</v>
      </c>
      <c r="B2259" s="52">
        <v>197.26809284222966</v>
      </c>
      <c r="C2259" s="53">
        <v>14296.5</v>
      </c>
      <c r="D2259" s="54"/>
      <c r="E2259" s="53"/>
      <c r="F2259" s="55"/>
      <c r="H2259" s="2"/>
      <c r="I2259" s="23"/>
      <c r="J2259" s="24"/>
      <c r="K2259" s="14"/>
    </row>
    <row r="2260" spans="1:11">
      <c r="A2260" s="51">
        <v>43143</v>
      </c>
      <c r="B2260" s="52">
        <v>197.386453697935</v>
      </c>
      <c r="C2260" s="53">
        <v>14412.46</v>
      </c>
      <c r="D2260" s="54"/>
      <c r="E2260" s="53"/>
      <c r="F2260" s="55"/>
      <c r="H2260" s="2"/>
      <c r="I2260" s="23"/>
      <c r="J2260" s="24"/>
      <c r="K2260" s="14"/>
    </row>
    <row r="2261" spans="1:11">
      <c r="A2261" s="51">
        <v>43145</v>
      </c>
      <c r="B2261" s="52">
        <v>197.45474941091447</v>
      </c>
      <c r="C2261" s="53">
        <v>14359.35</v>
      </c>
      <c r="D2261" s="54"/>
      <c r="E2261" s="53"/>
      <c r="F2261" s="55"/>
      <c r="H2261" s="2"/>
      <c r="I2261" s="23"/>
      <c r="J2261" s="24"/>
      <c r="K2261" s="14"/>
    </row>
    <row r="2262" spans="1:11">
      <c r="A2262" s="51">
        <v>43146</v>
      </c>
      <c r="B2262" s="52">
        <v>197.49345054179904</v>
      </c>
      <c r="C2262" s="53">
        <v>14422.85</v>
      </c>
      <c r="D2262" s="54"/>
      <c r="E2262" s="53"/>
      <c r="F2262" s="55"/>
      <c r="H2262" s="2"/>
      <c r="I2262" s="23"/>
      <c r="J2262" s="24"/>
      <c r="K2262" s="14"/>
    </row>
    <row r="2263" spans="1:11">
      <c r="A2263" s="51">
        <v>43147</v>
      </c>
      <c r="B2263" s="52">
        <v>197.53057931050091</v>
      </c>
      <c r="C2263" s="53">
        <v>14295.41</v>
      </c>
      <c r="D2263" s="54"/>
      <c r="E2263" s="53"/>
      <c r="F2263" s="55"/>
      <c r="H2263" s="2"/>
      <c r="I2263" s="23"/>
      <c r="J2263" s="24"/>
      <c r="K2263" s="14"/>
    </row>
    <row r="2264" spans="1:11">
      <c r="A2264" s="51">
        <v>43150</v>
      </c>
      <c r="B2264" s="52">
        <v>197.81976407861146</v>
      </c>
      <c r="C2264" s="53">
        <v>14194.28</v>
      </c>
      <c r="D2264" s="54"/>
      <c r="E2264" s="53"/>
      <c r="F2264" s="55"/>
      <c r="H2264" s="2"/>
      <c r="I2264" s="23"/>
      <c r="J2264" s="24"/>
      <c r="K2264" s="14"/>
    </row>
    <row r="2265" spans="1:11">
      <c r="A2265" s="51">
        <v>43151</v>
      </c>
      <c r="B2265" s="52">
        <v>197.85537163614563</v>
      </c>
      <c r="C2265" s="53">
        <v>14169.77</v>
      </c>
      <c r="D2265" s="54"/>
      <c r="E2265" s="53"/>
      <c r="F2265" s="55"/>
      <c r="H2265" s="2"/>
      <c r="I2265" s="23"/>
      <c r="J2265" s="24"/>
      <c r="K2265" s="14"/>
    </row>
    <row r="2266" spans="1:11">
      <c r="A2266" s="51">
        <v>43152</v>
      </c>
      <c r="B2266" s="52">
        <v>197.85497592540239</v>
      </c>
      <c r="C2266" s="53">
        <v>14220.48</v>
      </c>
      <c r="D2266" s="54"/>
      <c r="E2266" s="53"/>
      <c r="F2266" s="55"/>
      <c r="H2266" s="2"/>
      <c r="I2266" s="23"/>
      <c r="J2266" s="24"/>
      <c r="K2266" s="14"/>
    </row>
    <row r="2267" spans="1:11">
      <c r="A2267" s="51">
        <v>43153</v>
      </c>
      <c r="B2267" s="52">
        <v>197.88821556135784</v>
      </c>
      <c r="C2267" s="53">
        <v>14204.17</v>
      </c>
      <c r="D2267" s="54"/>
      <c r="E2267" s="53"/>
      <c r="F2267" s="55"/>
      <c r="H2267" s="2"/>
      <c r="I2267" s="23"/>
      <c r="J2267" s="24"/>
      <c r="K2267" s="14"/>
    </row>
    <row r="2268" spans="1:11">
      <c r="A2268" s="51">
        <v>43154</v>
      </c>
      <c r="B2268" s="52">
        <v>197.92581432231447</v>
      </c>
      <c r="C2268" s="53">
        <v>14352.4</v>
      </c>
      <c r="D2268" s="54"/>
      <c r="E2268" s="53"/>
      <c r="F2268" s="55"/>
      <c r="H2268" s="2"/>
      <c r="I2268" s="23"/>
      <c r="J2268" s="24"/>
      <c r="K2268" s="14"/>
    </row>
    <row r="2269" spans="1:11">
      <c r="A2269" s="51">
        <v>43157</v>
      </c>
      <c r="B2269" s="52">
        <v>198.03685070414929</v>
      </c>
      <c r="C2269" s="53">
        <v>14477.62</v>
      </c>
      <c r="D2269" s="54"/>
      <c r="E2269" s="53"/>
      <c r="F2269" s="55"/>
      <c r="H2269" s="2"/>
      <c r="I2269" s="23"/>
      <c r="J2269" s="24"/>
      <c r="K2269" s="14"/>
    </row>
    <row r="2270" spans="1:11">
      <c r="A2270" s="51">
        <v>43158</v>
      </c>
      <c r="B2270" s="52">
        <v>198.07269537412674</v>
      </c>
      <c r="C2270" s="53">
        <v>14438.9</v>
      </c>
      <c r="D2270" s="54"/>
      <c r="E2270" s="53"/>
      <c r="F2270" s="55"/>
      <c r="H2270" s="2"/>
      <c r="I2270" s="23"/>
      <c r="J2270" s="24"/>
      <c r="K2270" s="14"/>
    </row>
    <row r="2271" spans="1:11">
      <c r="A2271" s="51">
        <v>43159</v>
      </c>
      <c r="B2271" s="52">
        <v>198.11013111355246</v>
      </c>
      <c r="C2271" s="53">
        <v>14358.71</v>
      </c>
      <c r="D2271" s="54"/>
      <c r="E2271" s="53"/>
      <c r="F2271" s="55"/>
      <c r="H2271" s="2"/>
      <c r="I2271" s="23"/>
      <c r="J2271" s="24"/>
      <c r="K2271" s="14"/>
    </row>
    <row r="2272" spans="1:11">
      <c r="A2272" s="51">
        <v>43160</v>
      </c>
      <c r="B2272" s="52">
        <v>198.1487625891196</v>
      </c>
      <c r="C2272" s="53">
        <v>14311.52</v>
      </c>
      <c r="D2272" s="54"/>
      <c r="E2272" s="53"/>
      <c r="F2272" s="55"/>
      <c r="H2272" s="2"/>
      <c r="I2272" s="23"/>
      <c r="J2272" s="24"/>
      <c r="K2272" s="14"/>
    </row>
    <row r="2273" spans="1:11">
      <c r="A2273" s="51">
        <v>43164</v>
      </c>
      <c r="B2273" s="52">
        <v>198.29777045858663</v>
      </c>
      <c r="C2273" s="53">
        <v>14175.32</v>
      </c>
      <c r="D2273" s="54"/>
      <c r="E2273" s="53"/>
      <c r="F2273" s="55"/>
      <c r="H2273" s="2"/>
      <c r="I2273" s="23"/>
      <c r="J2273" s="24"/>
      <c r="K2273" s="14"/>
    </row>
    <row r="2274" spans="1:11">
      <c r="A2274" s="51">
        <v>43165</v>
      </c>
      <c r="B2274" s="52">
        <v>198.34833639005353</v>
      </c>
      <c r="C2274" s="53">
        <v>14025.34</v>
      </c>
      <c r="D2274" s="54"/>
      <c r="E2274" s="53"/>
      <c r="F2274" s="55"/>
      <c r="H2274" s="2"/>
      <c r="I2274" s="23"/>
      <c r="J2274" s="24"/>
      <c r="K2274" s="14"/>
    </row>
    <row r="2275" spans="1:11">
      <c r="A2275" s="51">
        <v>43166</v>
      </c>
      <c r="B2275" s="52">
        <v>198.40109704753331</v>
      </c>
      <c r="C2275" s="53">
        <v>13895.27</v>
      </c>
      <c r="D2275" s="54"/>
      <c r="E2275" s="53"/>
      <c r="F2275" s="55"/>
      <c r="H2275" s="2"/>
      <c r="I2275" s="23"/>
      <c r="J2275" s="24"/>
      <c r="K2275" s="14"/>
    </row>
    <row r="2276" spans="1:11">
      <c r="A2276" s="51">
        <v>43167</v>
      </c>
      <c r="B2276" s="52">
        <v>198.43542043732253</v>
      </c>
      <c r="C2276" s="53">
        <v>14016.3</v>
      </c>
      <c r="D2276" s="54"/>
      <c r="E2276" s="53"/>
      <c r="F2276" s="55"/>
      <c r="H2276" s="2"/>
      <c r="I2276" s="23"/>
      <c r="J2276" s="24"/>
      <c r="K2276" s="14"/>
    </row>
    <row r="2277" spans="1:11">
      <c r="A2277" s="51">
        <v>43168</v>
      </c>
      <c r="B2277" s="52">
        <v>198.47431377972828</v>
      </c>
      <c r="C2277" s="53">
        <v>13994.68</v>
      </c>
      <c r="D2277" s="54"/>
      <c r="E2277" s="53"/>
      <c r="F2277" s="55"/>
      <c r="H2277" s="2"/>
      <c r="I2277" s="23"/>
      <c r="J2277" s="24"/>
      <c r="K2277" s="14"/>
    </row>
    <row r="2278" spans="1:11">
      <c r="A2278" s="51">
        <v>43171</v>
      </c>
      <c r="B2278" s="52">
        <v>198.60113886623353</v>
      </c>
      <c r="C2278" s="53">
        <v>14260.92</v>
      </c>
      <c r="D2278" s="54"/>
      <c r="E2278" s="53"/>
      <c r="F2278" s="55"/>
      <c r="H2278" s="2"/>
      <c r="I2278" s="23"/>
      <c r="J2278" s="24"/>
      <c r="K2278" s="14"/>
    </row>
    <row r="2279" spans="1:11">
      <c r="A2279" s="51">
        <v>43172</v>
      </c>
      <c r="B2279" s="52">
        <v>198.63966748717357</v>
      </c>
      <c r="C2279" s="53">
        <v>14270.64</v>
      </c>
      <c r="D2279" s="54"/>
      <c r="E2279" s="53"/>
      <c r="F2279" s="55"/>
      <c r="H2279" s="2"/>
      <c r="I2279" s="23"/>
      <c r="J2279" s="24"/>
      <c r="K2279" s="14"/>
    </row>
    <row r="2280" spans="1:11">
      <c r="A2280" s="51">
        <v>43173</v>
      </c>
      <c r="B2280" s="52">
        <v>198.68078589834343</v>
      </c>
      <c r="C2280" s="53">
        <v>14248.81</v>
      </c>
      <c r="D2280" s="54"/>
      <c r="E2280" s="53"/>
      <c r="F2280" s="55"/>
      <c r="H2280" s="2"/>
      <c r="I2280" s="23"/>
      <c r="J2280" s="24"/>
      <c r="K2280" s="14"/>
    </row>
    <row r="2281" spans="1:11">
      <c r="A2281" s="51">
        <v>43174</v>
      </c>
      <c r="B2281" s="52">
        <v>198.72588643674234</v>
      </c>
      <c r="C2281" s="53">
        <v>14179.36</v>
      </c>
      <c r="D2281" s="54"/>
      <c r="E2281" s="53"/>
      <c r="F2281" s="55"/>
      <c r="H2281" s="2"/>
      <c r="I2281" s="23"/>
      <c r="J2281" s="24"/>
      <c r="K2281" s="14"/>
    </row>
    <row r="2282" spans="1:11">
      <c r="A2282" s="51">
        <v>43175</v>
      </c>
      <c r="B2282" s="52">
        <v>198.7986201111782</v>
      </c>
      <c r="C2282" s="53">
        <v>13961.14</v>
      </c>
      <c r="D2282" s="54"/>
      <c r="E2282" s="53"/>
      <c r="F2282" s="55"/>
      <c r="H2282" s="2"/>
      <c r="I2282" s="23"/>
      <c r="J2282" s="24"/>
      <c r="K2282" s="14"/>
    </row>
    <row r="2283" spans="1:11">
      <c r="A2283" s="51">
        <v>43178</v>
      </c>
      <c r="B2283" s="52">
        <v>199.07176941521095</v>
      </c>
      <c r="C2283" s="53">
        <v>13822.99</v>
      </c>
      <c r="D2283" s="54"/>
      <c r="E2283" s="53"/>
      <c r="F2283" s="55"/>
      <c r="H2283" s="2"/>
      <c r="I2283" s="23"/>
      <c r="J2283" s="24"/>
      <c r="K2283" s="14"/>
    </row>
    <row r="2284" spans="1:11">
      <c r="A2284" s="51">
        <v>43179</v>
      </c>
      <c r="B2284" s="52">
        <v>199.10561161601154</v>
      </c>
      <c r="C2284" s="53">
        <v>13878.17</v>
      </c>
      <c r="D2284" s="54"/>
      <c r="E2284" s="53"/>
      <c r="F2284" s="55"/>
      <c r="H2284" s="2"/>
      <c r="I2284" s="23"/>
      <c r="J2284" s="24"/>
      <c r="K2284" s="14"/>
    </row>
    <row r="2285" spans="1:11">
      <c r="A2285" s="51">
        <v>43180</v>
      </c>
      <c r="B2285" s="52">
        <v>199.12532307156155</v>
      </c>
      <c r="C2285" s="53">
        <v>13920.51</v>
      </c>
      <c r="D2285" s="54"/>
      <c r="E2285" s="53"/>
      <c r="F2285" s="55"/>
      <c r="H2285" s="2"/>
      <c r="I2285" s="23"/>
      <c r="J2285" s="24"/>
      <c r="K2285" s="14"/>
    </row>
    <row r="2286" spans="1:11">
      <c r="A2286" s="51">
        <v>43181</v>
      </c>
      <c r="B2286" s="52">
        <v>199.16056825374523</v>
      </c>
      <c r="C2286" s="53">
        <v>13867.01</v>
      </c>
      <c r="D2286" s="54"/>
      <c r="E2286" s="53"/>
      <c r="F2286" s="55"/>
      <c r="H2286" s="2"/>
      <c r="I2286" s="23"/>
      <c r="J2286" s="24"/>
      <c r="K2286" s="14"/>
    </row>
    <row r="2287" spans="1:11">
      <c r="A2287" s="51">
        <v>43182</v>
      </c>
      <c r="B2287" s="52">
        <v>199.18347171909443</v>
      </c>
      <c r="C2287" s="53">
        <v>13706.99</v>
      </c>
      <c r="D2287" s="54"/>
      <c r="E2287" s="53"/>
      <c r="F2287" s="55"/>
      <c r="H2287" s="2"/>
      <c r="I2287" s="23"/>
      <c r="J2287" s="24"/>
      <c r="K2287" s="14"/>
    </row>
    <row r="2288" spans="1:11">
      <c r="A2288" s="51">
        <v>43185</v>
      </c>
      <c r="B2288" s="52">
        <v>199.27310428136803</v>
      </c>
      <c r="C2288" s="53">
        <v>13888.82</v>
      </c>
      <c r="D2288" s="54"/>
      <c r="E2288" s="53"/>
      <c r="F2288" s="55"/>
      <c r="H2288" s="2"/>
      <c r="I2288" s="23"/>
      <c r="J2288" s="24"/>
      <c r="K2288" s="14"/>
    </row>
    <row r="2289" spans="1:11">
      <c r="A2289" s="51">
        <v>43186</v>
      </c>
      <c r="B2289" s="52">
        <v>199.30518725115735</v>
      </c>
      <c r="C2289" s="53">
        <v>13962.15</v>
      </c>
      <c r="D2289" s="54"/>
      <c r="E2289" s="53"/>
      <c r="F2289" s="55"/>
      <c r="H2289" s="2"/>
      <c r="I2289" s="23"/>
      <c r="J2289" s="24"/>
      <c r="K2289" s="14"/>
    </row>
    <row r="2290" spans="1:11">
      <c r="A2290" s="51">
        <v>43187</v>
      </c>
      <c r="B2290" s="52">
        <v>199.43174604506183</v>
      </c>
      <c r="C2290" s="53">
        <v>13865.57</v>
      </c>
      <c r="D2290" s="54"/>
      <c r="E2290" s="53"/>
      <c r="F2290" s="55"/>
      <c r="H2290" s="2"/>
      <c r="I2290" s="23"/>
      <c r="J2290" s="24"/>
      <c r="K2290" s="14"/>
    </row>
    <row r="2291" spans="1:11">
      <c r="A2291" s="51">
        <v>43192</v>
      </c>
      <c r="B2291" s="52">
        <v>199.43174604506183</v>
      </c>
      <c r="C2291" s="53">
        <v>14000.07</v>
      </c>
      <c r="D2291" s="54"/>
      <c r="E2291" s="53"/>
      <c r="F2291" s="55"/>
      <c r="H2291" s="2"/>
      <c r="I2291" s="23"/>
      <c r="J2291" s="24"/>
      <c r="K2291" s="14"/>
    </row>
    <row r="2292" spans="1:11">
      <c r="A2292" s="51">
        <v>43193</v>
      </c>
      <c r="B2292" s="52">
        <v>199.46963807681038</v>
      </c>
      <c r="C2292" s="53">
        <v>14045.55</v>
      </c>
      <c r="D2292" s="54"/>
      <c r="E2292" s="53"/>
      <c r="F2292" s="55"/>
      <c r="H2292" s="2"/>
      <c r="I2292" s="23"/>
      <c r="J2292" s="24"/>
      <c r="K2292" s="14"/>
    </row>
    <row r="2293" spans="1:11">
      <c r="A2293" s="51">
        <v>43194</v>
      </c>
      <c r="B2293" s="52">
        <v>199.51312245791115</v>
      </c>
      <c r="C2293" s="53">
        <v>13885.72</v>
      </c>
      <c r="D2293" s="54"/>
      <c r="E2293" s="53"/>
      <c r="F2293" s="55"/>
      <c r="H2293" s="2"/>
      <c r="I2293" s="23"/>
      <c r="J2293" s="24"/>
      <c r="K2293" s="14"/>
    </row>
    <row r="2294" spans="1:11">
      <c r="A2294" s="51">
        <v>43195</v>
      </c>
      <c r="B2294" s="52">
        <v>199.54783774121881</v>
      </c>
      <c r="C2294" s="53">
        <v>14155.47</v>
      </c>
      <c r="D2294" s="54"/>
      <c r="E2294" s="53"/>
      <c r="F2294" s="55"/>
      <c r="H2294" s="2"/>
      <c r="I2294" s="23"/>
      <c r="J2294" s="24"/>
      <c r="K2294" s="14"/>
    </row>
    <row r="2295" spans="1:11">
      <c r="A2295" s="51">
        <v>43196</v>
      </c>
      <c r="B2295" s="52">
        <v>199.58355680417446</v>
      </c>
      <c r="C2295" s="53">
        <v>14164.28</v>
      </c>
      <c r="D2295" s="54"/>
      <c r="E2295" s="53"/>
      <c r="F2295" s="55"/>
      <c r="H2295" s="2"/>
      <c r="I2295" s="23"/>
      <c r="J2295" s="24"/>
      <c r="K2295" s="14"/>
    </row>
    <row r="2296" spans="1:11">
      <c r="A2296" s="51">
        <v>43199</v>
      </c>
      <c r="B2296" s="52">
        <v>199.68953567283748</v>
      </c>
      <c r="C2296" s="53">
        <v>14229.77</v>
      </c>
      <c r="D2296" s="54"/>
      <c r="E2296" s="53"/>
      <c r="F2296" s="55"/>
      <c r="H2296" s="2"/>
      <c r="I2296" s="23"/>
      <c r="J2296" s="24"/>
      <c r="K2296" s="14"/>
    </row>
    <row r="2297" spans="1:11">
      <c r="A2297" s="51">
        <v>43200</v>
      </c>
      <c r="B2297" s="52">
        <v>199.72368258343752</v>
      </c>
      <c r="C2297" s="53">
        <v>14261.15</v>
      </c>
      <c r="D2297" s="54"/>
      <c r="E2297" s="53"/>
      <c r="F2297" s="55"/>
      <c r="H2297" s="2"/>
      <c r="I2297" s="23"/>
      <c r="J2297" s="24"/>
      <c r="K2297" s="14"/>
    </row>
    <row r="2298" spans="1:11">
      <c r="A2298" s="51">
        <v>43201</v>
      </c>
      <c r="B2298" s="52">
        <v>199.75863422788964</v>
      </c>
      <c r="C2298" s="53">
        <v>14281.6</v>
      </c>
      <c r="D2298" s="54"/>
      <c r="E2298" s="53"/>
      <c r="F2298" s="55"/>
      <c r="H2298" s="2"/>
      <c r="I2298" s="23"/>
      <c r="J2298" s="24"/>
      <c r="K2298" s="14"/>
    </row>
    <row r="2299" spans="1:11">
      <c r="A2299" s="51">
        <v>43202</v>
      </c>
      <c r="B2299" s="52">
        <v>199.79139464390303</v>
      </c>
      <c r="C2299" s="53">
        <v>14338.46</v>
      </c>
      <c r="D2299" s="54"/>
      <c r="E2299" s="53"/>
      <c r="F2299" s="55"/>
      <c r="H2299" s="2"/>
      <c r="I2299" s="23"/>
      <c r="J2299" s="24"/>
      <c r="K2299" s="14"/>
    </row>
    <row r="2300" spans="1:11">
      <c r="A2300" s="51">
        <v>43203</v>
      </c>
      <c r="B2300" s="52">
        <v>199.82535918099251</v>
      </c>
      <c r="C2300" s="53">
        <v>14368.56</v>
      </c>
      <c r="D2300" s="54"/>
      <c r="E2300" s="53"/>
      <c r="F2300" s="55"/>
      <c r="H2300" s="2"/>
      <c r="I2300" s="23"/>
      <c r="J2300" s="24"/>
      <c r="K2300" s="14"/>
    </row>
    <row r="2301" spans="1:11">
      <c r="A2301" s="51">
        <v>43206</v>
      </c>
      <c r="B2301" s="52">
        <v>199.92487220986467</v>
      </c>
      <c r="C2301" s="53">
        <v>14434.05</v>
      </c>
      <c r="D2301" s="54"/>
      <c r="E2301" s="53"/>
      <c r="F2301" s="55"/>
      <c r="H2301" s="2"/>
      <c r="I2301" s="23"/>
      <c r="J2301" s="24"/>
      <c r="K2301" s="14"/>
    </row>
    <row r="2302" spans="1:11">
      <c r="A2302" s="51">
        <v>43207</v>
      </c>
      <c r="B2302" s="52">
        <v>199.95985906250141</v>
      </c>
      <c r="C2302" s="53">
        <v>14461.97</v>
      </c>
      <c r="D2302" s="54"/>
      <c r="E2302" s="53"/>
      <c r="F2302" s="55"/>
      <c r="H2302" s="2"/>
      <c r="I2302" s="23"/>
      <c r="J2302" s="24"/>
      <c r="K2302" s="14"/>
    </row>
    <row r="2303" spans="1:11">
      <c r="A2303" s="51">
        <v>43208</v>
      </c>
      <c r="B2303" s="52">
        <v>199.98985304136079</v>
      </c>
      <c r="C2303" s="53">
        <v>14431.07</v>
      </c>
      <c r="D2303" s="54"/>
      <c r="E2303" s="53"/>
      <c r="F2303" s="55"/>
      <c r="H2303" s="2"/>
      <c r="I2303" s="23"/>
      <c r="J2303" s="24"/>
      <c r="K2303" s="14"/>
    </row>
    <row r="2304" spans="1:11">
      <c r="A2304" s="51">
        <v>43209</v>
      </c>
      <c r="B2304" s="52">
        <v>200.02485126564304</v>
      </c>
      <c r="C2304" s="53">
        <v>14484.7</v>
      </c>
      <c r="D2304" s="54"/>
      <c r="E2304" s="53"/>
      <c r="F2304" s="55"/>
      <c r="H2304" s="2"/>
      <c r="I2304" s="23"/>
      <c r="J2304" s="24"/>
      <c r="K2304" s="14"/>
    </row>
    <row r="2305" spans="1:11">
      <c r="A2305" s="51">
        <v>43210</v>
      </c>
      <c r="B2305" s="52">
        <v>200.04925429749744</v>
      </c>
      <c r="C2305" s="53">
        <v>14482.97</v>
      </c>
      <c r="D2305" s="54"/>
      <c r="E2305" s="53"/>
      <c r="F2305" s="55"/>
      <c r="H2305" s="2"/>
      <c r="I2305" s="23"/>
      <c r="J2305" s="24"/>
      <c r="K2305" s="14"/>
    </row>
    <row r="2306" spans="1:11">
      <c r="A2306" s="51">
        <v>43213</v>
      </c>
      <c r="B2306" s="52">
        <v>200.12787365443637</v>
      </c>
      <c r="C2306" s="53">
        <v>14511.28</v>
      </c>
      <c r="D2306" s="54"/>
      <c r="E2306" s="53"/>
      <c r="F2306" s="55"/>
      <c r="H2306" s="2"/>
      <c r="I2306" s="23"/>
      <c r="J2306" s="24"/>
      <c r="K2306" s="14"/>
    </row>
    <row r="2307" spans="1:11">
      <c r="A2307" s="51">
        <v>43214</v>
      </c>
      <c r="B2307" s="52">
        <v>200.16269590445222</v>
      </c>
      <c r="C2307" s="53">
        <v>14551.96</v>
      </c>
      <c r="D2307" s="54"/>
      <c r="E2307" s="53"/>
      <c r="F2307" s="55"/>
      <c r="H2307" s="2"/>
      <c r="I2307" s="23"/>
      <c r="J2307" s="24"/>
      <c r="K2307" s="14"/>
    </row>
    <row r="2308" spans="1:11">
      <c r="A2308" s="51">
        <v>43215</v>
      </c>
      <c r="B2308" s="52">
        <v>200.1977243762355</v>
      </c>
      <c r="C2308" s="53">
        <v>14491.88</v>
      </c>
      <c r="D2308" s="54"/>
      <c r="E2308" s="53"/>
      <c r="F2308" s="55"/>
      <c r="H2308" s="2"/>
      <c r="I2308" s="23"/>
      <c r="J2308" s="24"/>
      <c r="K2308" s="14"/>
    </row>
    <row r="2309" spans="1:11">
      <c r="A2309" s="51">
        <v>43216</v>
      </c>
      <c r="B2309" s="52">
        <v>200.23636253704012</v>
      </c>
      <c r="C2309" s="53">
        <v>14556.65</v>
      </c>
      <c r="D2309" s="54"/>
      <c r="E2309" s="53"/>
      <c r="F2309" s="55"/>
      <c r="H2309" s="2"/>
      <c r="I2309" s="23"/>
      <c r="J2309" s="24"/>
      <c r="K2309" s="14"/>
    </row>
    <row r="2310" spans="1:11">
      <c r="A2310" s="51">
        <v>43217</v>
      </c>
      <c r="B2310" s="52">
        <v>200.2714039004841</v>
      </c>
      <c r="C2310" s="53">
        <v>14658.83</v>
      </c>
      <c r="D2310" s="54"/>
      <c r="E2310" s="53"/>
      <c r="F2310" s="55"/>
      <c r="H2310" s="2"/>
      <c r="I2310" s="23"/>
      <c r="J2310" s="24"/>
      <c r="K2310" s="14"/>
    </row>
    <row r="2311" spans="1:11">
      <c r="A2311" s="51">
        <v>43220</v>
      </c>
      <c r="B2311" s="52">
        <v>200.38015127280207</v>
      </c>
      <c r="C2311" s="53">
        <v>14723.32</v>
      </c>
      <c r="D2311" s="54"/>
      <c r="E2311" s="53"/>
      <c r="F2311" s="55"/>
      <c r="H2311" s="2"/>
      <c r="I2311" s="23"/>
      <c r="J2311" s="24"/>
      <c r="K2311" s="14"/>
    </row>
    <row r="2312" spans="1:11">
      <c r="A2312" s="51">
        <v>43222</v>
      </c>
      <c r="B2312" s="52">
        <v>200.45308964786537</v>
      </c>
      <c r="C2312" s="53">
        <v>14695.26</v>
      </c>
      <c r="D2312" s="54"/>
      <c r="E2312" s="53"/>
      <c r="F2312" s="55"/>
      <c r="H2312" s="2"/>
      <c r="I2312" s="23"/>
      <c r="J2312" s="24"/>
      <c r="K2312" s="14"/>
    </row>
    <row r="2313" spans="1:11">
      <c r="A2313" s="51">
        <v>43223</v>
      </c>
      <c r="B2313" s="52">
        <v>200.48215534586433</v>
      </c>
      <c r="C2313" s="53">
        <v>14642.62</v>
      </c>
      <c r="D2313" s="54"/>
      <c r="E2313" s="53"/>
      <c r="F2313" s="55"/>
      <c r="H2313" s="2"/>
      <c r="I2313" s="23"/>
      <c r="J2313" s="24"/>
      <c r="K2313" s="14"/>
    </row>
    <row r="2314" spans="1:11">
      <c r="A2314" s="51">
        <v>43224</v>
      </c>
      <c r="B2314" s="52">
        <v>200.52565997357436</v>
      </c>
      <c r="C2314" s="53">
        <v>14558.42</v>
      </c>
      <c r="D2314" s="54"/>
      <c r="E2314" s="53"/>
      <c r="F2314" s="55"/>
      <c r="H2314" s="2"/>
      <c r="I2314" s="23"/>
      <c r="J2314" s="24"/>
      <c r="K2314" s="14"/>
    </row>
    <row r="2315" spans="1:11">
      <c r="A2315" s="51">
        <v>43227</v>
      </c>
      <c r="B2315" s="52">
        <v>200.63695171485972</v>
      </c>
      <c r="C2315" s="53">
        <v>14691.72</v>
      </c>
      <c r="D2315" s="54"/>
      <c r="E2315" s="53"/>
      <c r="F2315" s="55"/>
      <c r="H2315" s="2"/>
      <c r="I2315" s="23"/>
      <c r="J2315" s="24"/>
      <c r="K2315" s="14"/>
    </row>
    <row r="2316" spans="1:11">
      <c r="A2316" s="51">
        <v>43228</v>
      </c>
      <c r="B2316" s="52">
        <v>200.66744853152036</v>
      </c>
      <c r="C2316" s="53">
        <v>14694.93</v>
      </c>
      <c r="D2316" s="54"/>
      <c r="E2316" s="53"/>
      <c r="F2316" s="55"/>
      <c r="H2316" s="2"/>
      <c r="I2316" s="23"/>
      <c r="J2316" s="24"/>
      <c r="K2316" s="14"/>
    </row>
    <row r="2317" spans="1:11">
      <c r="A2317" s="51">
        <v>43229</v>
      </c>
      <c r="B2317" s="52">
        <v>200.70236466756484</v>
      </c>
      <c r="C2317" s="53">
        <v>14728.03</v>
      </c>
      <c r="D2317" s="54"/>
      <c r="E2317" s="53"/>
      <c r="F2317" s="55"/>
      <c r="H2317" s="2"/>
      <c r="I2317" s="23"/>
      <c r="J2317" s="24"/>
      <c r="K2317" s="14"/>
    </row>
    <row r="2318" spans="1:11">
      <c r="A2318" s="51">
        <v>43230</v>
      </c>
      <c r="B2318" s="52">
        <v>200.73568126009968</v>
      </c>
      <c r="C2318" s="53">
        <v>14693.55</v>
      </c>
      <c r="D2318" s="54"/>
      <c r="E2318" s="53"/>
      <c r="F2318" s="55"/>
      <c r="H2318" s="2"/>
      <c r="I2318" s="23"/>
      <c r="J2318" s="24"/>
      <c r="K2318" s="14"/>
    </row>
    <row r="2319" spans="1:11">
      <c r="A2319" s="51">
        <v>43231</v>
      </c>
      <c r="B2319" s="52">
        <v>200.7718136827265</v>
      </c>
      <c r="C2319" s="53">
        <v>14816.93</v>
      </c>
      <c r="D2319" s="54"/>
      <c r="E2319" s="53"/>
      <c r="F2319" s="55"/>
      <c r="H2319" s="2"/>
      <c r="I2319" s="23"/>
      <c r="J2319" s="24"/>
      <c r="K2319" s="14"/>
    </row>
    <row r="2320" spans="1:11">
      <c r="A2320" s="51">
        <v>43234</v>
      </c>
      <c r="B2320" s="52">
        <v>200.85794479079638</v>
      </c>
      <c r="C2320" s="53">
        <v>14817.01</v>
      </c>
      <c r="D2320" s="54"/>
      <c r="E2320" s="53"/>
      <c r="F2320" s="55"/>
      <c r="H2320" s="2"/>
      <c r="I2320" s="23"/>
      <c r="J2320" s="24"/>
      <c r="K2320" s="14"/>
    </row>
    <row r="2321" spans="1:11">
      <c r="A2321" s="51">
        <v>43235</v>
      </c>
      <c r="B2321" s="52">
        <v>200.90092839098159</v>
      </c>
      <c r="C2321" s="53">
        <v>14810.54</v>
      </c>
      <c r="D2321" s="54"/>
      <c r="E2321" s="53"/>
      <c r="F2321" s="55"/>
      <c r="H2321" s="2"/>
      <c r="I2321" s="23"/>
      <c r="J2321" s="24"/>
      <c r="K2321" s="14"/>
    </row>
    <row r="2322" spans="1:11">
      <c r="A2322" s="51">
        <v>43236</v>
      </c>
      <c r="B2322" s="52">
        <v>200.92825091724274</v>
      </c>
      <c r="C2322" s="53">
        <v>14727.26</v>
      </c>
      <c r="D2322" s="54"/>
      <c r="E2322" s="53"/>
      <c r="F2322" s="55"/>
      <c r="H2322" s="2"/>
      <c r="I2322" s="23"/>
      <c r="J2322" s="24"/>
      <c r="K2322" s="14"/>
    </row>
    <row r="2323" spans="1:11">
      <c r="A2323" s="51">
        <v>43237</v>
      </c>
      <c r="B2323" s="52">
        <v>200.95919386788398</v>
      </c>
      <c r="C2323" s="53">
        <v>14647.15</v>
      </c>
      <c r="D2323" s="54"/>
      <c r="E2323" s="53"/>
      <c r="F2323" s="55"/>
      <c r="H2323" s="2"/>
      <c r="I2323" s="23"/>
      <c r="J2323" s="24"/>
      <c r="K2323" s="14"/>
    </row>
    <row r="2324" spans="1:11">
      <c r="A2324" s="51">
        <v>43238</v>
      </c>
      <c r="B2324" s="52">
        <v>200.99878282907596</v>
      </c>
      <c r="C2324" s="53">
        <v>14528.82</v>
      </c>
      <c r="D2324" s="54"/>
      <c r="E2324" s="53"/>
      <c r="F2324" s="55"/>
      <c r="H2324" s="2"/>
      <c r="I2324" s="23"/>
      <c r="J2324" s="24"/>
      <c r="K2324" s="14"/>
    </row>
    <row r="2325" spans="1:11">
      <c r="A2325" s="51">
        <v>43241</v>
      </c>
      <c r="B2325" s="52">
        <v>201.0964682375309</v>
      </c>
      <c r="C2325" s="53">
        <v>14419.57</v>
      </c>
      <c r="D2325" s="54"/>
      <c r="E2325" s="53"/>
      <c r="F2325" s="55"/>
      <c r="H2325" s="2"/>
      <c r="I2325" s="23"/>
      <c r="J2325" s="24"/>
      <c r="K2325" s="14"/>
    </row>
    <row r="2326" spans="1:11">
      <c r="A2326" s="51">
        <v>43242</v>
      </c>
      <c r="B2326" s="52">
        <v>201.13527985590076</v>
      </c>
      <c r="C2326" s="53">
        <v>14446.97</v>
      </c>
      <c r="D2326" s="54"/>
      <c r="E2326" s="53"/>
      <c r="F2326" s="55"/>
      <c r="H2326" s="2"/>
      <c r="I2326" s="23"/>
      <c r="J2326" s="24"/>
      <c r="K2326" s="14"/>
    </row>
    <row r="2327" spans="1:11">
      <c r="A2327" s="51">
        <v>43243</v>
      </c>
      <c r="B2327" s="52">
        <v>201.16806490651726</v>
      </c>
      <c r="C2327" s="53">
        <v>14301.15</v>
      </c>
      <c r="D2327" s="54"/>
      <c r="E2327" s="53"/>
      <c r="F2327" s="55"/>
      <c r="H2327" s="2"/>
      <c r="I2327" s="23"/>
      <c r="J2327" s="24"/>
      <c r="K2327" s="14"/>
    </row>
    <row r="2328" spans="1:11">
      <c r="A2328" s="51">
        <v>43244</v>
      </c>
      <c r="B2328" s="52">
        <v>201.20789618336875</v>
      </c>
      <c r="C2328" s="53">
        <v>14415.65</v>
      </c>
      <c r="D2328" s="54"/>
      <c r="E2328" s="53"/>
      <c r="F2328" s="55"/>
      <c r="H2328" s="2"/>
      <c r="I2328" s="23"/>
      <c r="J2328" s="24"/>
      <c r="K2328" s="14"/>
    </row>
    <row r="2329" spans="1:11">
      <c r="A2329" s="51">
        <v>43245</v>
      </c>
      <c r="B2329" s="52">
        <v>201.24813776260541</v>
      </c>
      <c r="C2329" s="53">
        <v>14556.18</v>
      </c>
      <c r="D2329" s="54"/>
      <c r="E2329" s="53"/>
      <c r="F2329" s="55"/>
      <c r="H2329" s="2"/>
      <c r="I2329" s="23"/>
      <c r="J2329" s="24"/>
      <c r="K2329" s="14"/>
    </row>
    <row r="2330" spans="1:11">
      <c r="A2330" s="51">
        <v>43248</v>
      </c>
      <c r="B2330" s="52">
        <v>201.39364016620777</v>
      </c>
      <c r="C2330" s="53">
        <v>14670.76</v>
      </c>
      <c r="D2330" s="54"/>
      <c r="E2330" s="53"/>
      <c r="F2330" s="55"/>
      <c r="H2330" s="2"/>
      <c r="I2330" s="23"/>
      <c r="J2330" s="24"/>
      <c r="K2330" s="14"/>
    </row>
    <row r="2331" spans="1:11">
      <c r="A2331" s="51">
        <v>43249</v>
      </c>
      <c r="B2331" s="52">
        <v>201.45808613106098</v>
      </c>
      <c r="C2331" s="53">
        <v>14594.78</v>
      </c>
      <c r="D2331" s="54"/>
      <c r="E2331" s="53"/>
      <c r="F2331" s="55"/>
      <c r="H2331" s="2"/>
      <c r="I2331" s="23"/>
      <c r="J2331" s="24"/>
      <c r="K2331" s="14"/>
    </row>
    <row r="2332" spans="1:11">
      <c r="A2332" s="51">
        <v>43250</v>
      </c>
      <c r="B2332" s="52">
        <v>201.51671043412512</v>
      </c>
      <c r="C2332" s="53">
        <v>14568.75</v>
      </c>
      <c r="D2332" s="54"/>
      <c r="E2332" s="53"/>
      <c r="F2332" s="55"/>
      <c r="H2332" s="2"/>
      <c r="I2332" s="23"/>
      <c r="J2332" s="24"/>
      <c r="K2332" s="14"/>
    </row>
    <row r="2333" spans="1:11">
      <c r="A2333" s="51">
        <v>43251</v>
      </c>
      <c r="B2333" s="52">
        <v>201.55278192529281</v>
      </c>
      <c r="C2333" s="53">
        <v>14750.26</v>
      </c>
      <c r="D2333" s="54"/>
      <c r="E2333" s="53"/>
      <c r="F2333" s="55"/>
      <c r="H2333" s="2"/>
      <c r="I2333" s="23"/>
      <c r="J2333" s="24"/>
      <c r="K2333" s="14"/>
    </row>
    <row r="2334" spans="1:11">
      <c r="A2334" s="51">
        <v>43252</v>
      </c>
      <c r="B2334" s="52">
        <v>201.58120086754425</v>
      </c>
      <c r="C2334" s="53">
        <v>14695.4</v>
      </c>
      <c r="D2334" s="54"/>
      <c r="E2334" s="53"/>
      <c r="F2334" s="55"/>
      <c r="H2334" s="2"/>
      <c r="I2334" s="23"/>
      <c r="J2334" s="24"/>
      <c r="K2334" s="14"/>
    </row>
    <row r="2335" spans="1:11">
      <c r="A2335" s="51">
        <v>43255</v>
      </c>
      <c r="B2335" s="52">
        <v>201.69973061365437</v>
      </c>
      <c r="C2335" s="53">
        <v>14604.11</v>
      </c>
      <c r="D2335" s="54"/>
      <c r="E2335" s="53"/>
      <c r="F2335" s="55"/>
      <c r="H2335" s="2"/>
      <c r="I2335" s="23"/>
      <c r="J2335" s="24"/>
      <c r="K2335" s="14"/>
    </row>
    <row r="2336" spans="1:11">
      <c r="A2336" s="51">
        <v>43256</v>
      </c>
      <c r="B2336" s="52">
        <v>201.74370115492815</v>
      </c>
      <c r="C2336" s="53">
        <v>14555.52</v>
      </c>
      <c r="D2336" s="54"/>
      <c r="E2336" s="53"/>
      <c r="F2336" s="55"/>
      <c r="H2336" s="2"/>
      <c r="I2336" s="23"/>
      <c r="J2336" s="24"/>
      <c r="K2336" s="14"/>
    </row>
    <row r="2337" spans="1:11">
      <c r="A2337" s="51">
        <v>43257</v>
      </c>
      <c r="B2337" s="52">
        <v>201.82197771097626</v>
      </c>
      <c r="C2337" s="53">
        <v>14681.25</v>
      </c>
      <c r="D2337" s="54"/>
      <c r="E2337" s="53"/>
      <c r="F2337" s="55"/>
      <c r="H2337" s="2"/>
      <c r="I2337" s="23"/>
      <c r="J2337" s="24"/>
      <c r="K2337" s="14"/>
    </row>
    <row r="2338" spans="1:11">
      <c r="A2338" s="51">
        <v>43258</v>
      </c>
      <c r="B2338" s="52">
        <v>201.8740477812257</v>
      </c>
      <c r="C2338" s="53">
        <v>14796.24</v>
      </c>
      <c r="D2338" s="54"/>
      <c r="E2338" s="53"/>
      <c r="F2338" s="55"/>
      <c r="H2338" s="2"/>
      <c r="I2338" s="23"/>
      <c r="J2338" s="24"/>
      <c r="K2338" s="14"/>
    </row>
    <row r="2339" spans="1:11">
      <c r="A2339" s="51">
        <v>43259</v>
      </c>
      <c r="B2339" s="52">
        <v>201.91321134649527</v>
      </c>
      <c r="C2339" s="53">
        <v>14795.31</v>
      </c>
      <c r="D2339" s="54"/>
      <c r="E2339" s="53"/>
      <c r="F2339" s="55"/>
      <c r="H2339" s="2"/>
      <c r="I2339" s="23"/>
      <c r="J2339" s="24"/>
      <c r="K2339" s="14"/>
    </row>
    <row r="2340" spans="1:11">
      <c r="A2340" s="51">
        <v>43262</v>
      </c>
      <c r="B2340" s="52">
        <v>202.0422338885457</v>
      </c>
      <c r="C2340" s="53">
        <v>14821.8</v>
      </c>
      <c r="D2340" s="54"/>
      <c r="E2340" s="53"/>
      <c r="F2340" s="55"/>
      <c r="H2340" s="2"/>
      <c r="I2340" s="23"/>
      <c r="J2340" s="24"/>
      <c r="K2340" s="14"/>
    </row>
    <row r="2341" spans="1:11">
      <c r="A2341" s="51">
        <v>43263</v>
      </c>
      <c r="B2341" s="52">
        <v>202.08425867319451</v>
      </c>
      <c r="C2341" s="53">
        <v>14898.66</v>
      </c>
      <c r="D2341" s="54"/>
      <c r="E2341" s="53"/>
      <c r="F2341" s="55"/>
      <c r="H2341" s="2"/>
      <c r="I2341" s="23"/>
      <c r="J2341" s="24"/>
      <c r="K2341" s="14"/>
    </row>
    <row r="2342" spans="1:11">
      <c r="A2342" s="51">
        <v>43264</v>
      </c>
      <c r="B2342" s="52">
        <v>202.12992971565467</v>
      </c>
      <c r="C2342" s="53">
        <v>14917.68</v>
      </c>
      <c r="D2342" s="54"/>
      <c r="E2342" s="53"/>
      <c r="F2342" s="55"/>
      <c r="H2342" s="2"/>
      <c r="I2342" s="23"/>
      <c r="J2342" s="24"/>
      <c r="K2342" s="14"/>
    </row>
    <row r="2343" spans="1:11">
      <c r="A2343" s="51">
        <v>43265</v>
      </c>
      <c r="B2343" s="52">
        <v>202.17116422131667</v>
      </c>
      <c r="C2343" s="53">
        <v>14871.97</v>
      </c>
      <c r="D2343" s="54"/>
      <c r="E2343" s="53"/>
      <c r="F2343" s="55"/>
      <c r="H2343" s="2"/>
      <c r="I2343" s="23"/>
      <c r="J2343" s="24"/>
      <c r="K2343" s="14"/>
    </row>
    <row r="2344" spans="1:11">
      <c r="A2344" s="51">
        <v>43266</v>
      </c>
      <c r="B2344" s="52">
        <v>202.21119411183247</v>
      </c>
      <c r="C2344" s="53">
        <v>14885.3</v>
      </c>
      <c r="D2344" s="54"/>
      <c r="E2344" s="53"/>
      <c r="F2344" s="55"/>
      <c r="H2344" s="2"/>
      <c r="I2344" s="23"/>
      <c r="J2344" s="24"/>
      <c r="K2344" s="14"/>
    </row>
    <row r="2345" spans="1:11">
      <c r="A2345" s="51">
        <v>43269</v>
      </c>
      <c r="B2345" s="52">
        <v>202.38833111787446</v>
      </c>
      <c r="C2345" s="53">
        <v>14860.73</v>
      </c>
      <c r="D2345" s="54"/>
      <c r="E2345" s="53"/>
      <c r="F2345" s="55"/>
      <c r="H2345" s="2"/>
      <c r="I2345" s="23"/>
      <c r="J2345" s="24"/>
      <c r="K2345" s="14"/>
    </row>
    <row r="2346" spans="1:11">
      <c r="A2346" s="51">
        <v>43270</v>
      </c>
      <c r="B2346" s="52">
        <v>202.43184460906483</v>
      </c>
      <c r="C2346" s="53">
        <v>14737.7</v>
      </c>
      <c r="D2346" s="54"/>
      <c r="E2346" s="53"/>
      <c r="F2346" s="55"/>
      <c r="H2346" s="2"/>
      <c r="I2346" s="23"/>
      <c r="J2346" s="24"/>
      <c r="K2346" s="14"/>
    </row>
    <row r="2347" spans="1:11">
      <c r="A2347" s="51">
        <v>43271</v>
      </c>
      <c r="B2347" s="52">
        <v>202.47415286458809</v>
      </c>
      <c r="C2347" s="53">
        <v>14822.46</v>
      </c>
      <c r="D2347" s="54"/>
      <c r="E2347" s="53"/>
      <c r="F2347" s="55"/>
      <c r="H2347" s="2"/>
      <c r="I2347" s="23"/>
      <c r="J2347" s="24"/>
      <c r="K2347" s="14"/>
    </row>
    <row r="2348" spans="1:11">
      <c r="A2348" s="51">
        <v>43272</v>
      </c>
      <c r="B2348" s="52">
        <v>202.51424274685527</v>
      </c>
      <c r="C2348" s="53">
        <v>14782.87</v>
      </c>
      <c r="D2348" s="54"/>
      <c r="E2348" s="53"/>
      <c r="F2348" s="55"/>
      <c r="H2348" s="2"/>
      <c r="I2348" s="23"/>
      <c r="J2348" s="24"/>
      <c r="K2348" s="14"/>
    </row>
    <row r="2349" spans="1:11">
      <c r="A2349" s="51">
        <v>43273</v>
      </c>
      <c r="B2349" s="52">
        <v>202.55029028206422</v>
      </c>
      <c r="C2349" s="53">
        <v>14894.02</v>
      </c>
      <c r="D2349" s="54"/>
      <c r="E2349" s="53"/>
      <c r="F2349" s="55"/>
      <c r="H2349" s="2"/>
      <c r="I2349" s="23"/>
      <c r="J2349" s="24"/>
      <c r="K2349" s="14"/>
    </row>
    <row r="2350" spans="1:11">
      <c r="A2350" s="51">
        <v>43276</v>
      </c>
      <c r="B2350" s="52">
        <v>202.65905978794569</v>
      </c>
      <c r="C2350" s="53">
        <v>14812.28</v>
      </c>
      <c r="D2350" s="54"/>
      <c r="E2350" s="53"/>
      <c r="F2350" s="55"/>
      <c r="H2350" s="2"/>
      <c r="I2350" s="23"/>
      <c r="J2350" s="24"/>
      <c r="K2350" s="14"/>
    </row>
    <row r="2351" spans="1:11">
      <c r="A2351" s="51">
        <v>43277</v>
      </c>
      <c r="B2351" s="52">
        <v>202.6977676683652</v>
      </c>
      <c r="C2351" s="53">
        <v>14821.45</v>
      </c>
      <c r="D2351" s="54"/>
      <c r="E2351" s="53"/>
      <c r="F2351" s="55"/>
      <c r="H2351" s="2"/>
      <c r="I2351" s="23"/>
      <c r="J2351" s="24"/>
      <c r="K2351" s="14"/>
    </row>
    <row r="2352" spans="1:11">
      <c r="A2352" s="51">
        <v>43278</v>
      </c>
      <c r="B2352" s="52">
        <v>202.73567215091919</v>
      </c>
      <c r="C2352" s="53">
        <v>14694.16</v>
      </c>
      <c r="D2352" s="54"/>
      <c r="E2352" s="53"/>
      <c r="F2352" s="55"/>
      <c r="H2352" s="2"/>
      <c r="I2352" s="23"/>
      <c r="J2352" s="24"/>
      <c r="K2352" s="14"/>
    </row>
    <row r="2353" spans="1:11">
      <c r="A2353" s="51">
        <v>43279</v>
      </c>
      <c r="B2353" s="52">
        <v>202.77844937774302</v>
      </c>
      <c r="C2353" s="53">
        <v>14581.53</v>
      </c>
      <c r="D2353" s="54"/>
      <c r="E2353" s="53"/>
      <c r="F2353" s="55"/>
      <c r="H2353" s="2"/>
      <c r="I2353" s="23"/>
      <c r="J2353" s="24"/>
      <c r="K2353" s="14"/>
    </row>
    <row r="2354" spans="1:11">
      <c r="A2354" s="51">
        <v>43280</v>
      </c>
      <c r="B2354" s="52">
        <v>202.82954954698619</v>
      </c>
      <c r="C2354" s="53">
        <v>14753.91</v>
      </c>
      <c r="D2354" s="54"/>
      <c r="E2354" s="53"/>
      <c r="F2354" s="55"/>
      <c r="H2354" s="2"/>
      <c r="I2354" s="23"/>
      <c r="J2354" s="24"/>
      <c r="K2354" s="14"/>
    </row>
    <row r="2355" spans="1:11">
      <c r="A2355" s="51">
        <v>43283</v>
      </c>
      <c r="B2355" s="52">
        <v>202.97680379995731</v>
      </c>
      <c r="C2355" s="53">
        <v>14675.42</v>
      </c>
      <c r="D2355" s="54"/>
      <c r="E2355" s="53"/>
      <c r="F2355" s="55"/>
      <c r="H2355" s="2"/>
      <c r="I2355" s="23"/>
      <c r="J2355" s="24"/>
      <c r="K2355" s="14"/>
    </row>
    <row r="2356" spans="1:11">
      <c r="A2356" s="51">
        <v>43284</v>
      </c>
      <c r="B2356" s="52">
        <v>203.0322164673947</v>
      </c>
      <c r="C2356" s="53">
        <v>14734.11</v>
      </c>
      <c r="D2356" s="54"/>
      <c r="E2356" s="53"/>
      <c r="F2356" s="55"/>
      <c r="H2356" s="2"/>
      <c r="I2356" s="23"/>
      <c r="J2356" s="24"/>
      <c r="K2356" s="14"/>
    </row>
    <row r="2357" spans="1:11">
      <c r="A2357" s="51">
        <v>43285</v>
      </c>
      <c r="B2357" s="52">
        <v>203.09150187460318</v>
      </c>
      <c r="C2357" s="53">
        <v>14830.5</v>
      </c>
      <c r="D2357" s="54"/>
      <c r="E2357" s="53"/>
      <c r="F2357" s="55"/>
      <c r="H2357" s="2"/>
      <c r="I2357" s="23"/>
      <c r="J2357" s="24"/>
      <c r="K2357" s="14"/>
    </row>
    <row r="2358" spans="1:11">
      <c r="A2358" s="51">
        <v>43286</v>
      </c>
      <c r="B2358" s="52">
        <v>203.13130780897063</v>
      </c>
      <c r="C2358" s="53">
        <v>14808.54</v>
      </c>
      <c r="D2358" s="54"/>
      <c r="E2358" s="53"/>
      <c r="F2358" s="55"/>
      <c r="H2358" s="2"/>
      <c r="I2358" s="23"/>
      <c r="J2358" s="24"/>
      <c r="K2358" s="14"/>
    </row>
    <row r="2359" spans="1:11">
      <c r="A2359" s="51">
        <v>43287</v>
      </c>
      <c r="B2359" s="52">
        <v>203.15101154582811</v>
      </c>
      <c r="C2359" s="53">
        <v>14840.13</v>
      </c>
      <c r="D2359" s="54"/>
      <c r="E2359" s="53"/>
      <c r="F2359" s="55"/>
      <c r="H2359" s="2"/>
      <c r="I2359" s="23"/>
      <c r="J2359" s="24"/>
      <c r="K2359" s="14"/>
    </row>
    <row r="2360" spans="1:11">
      <c r="A2360" s="51">
        <v>43290</v>
      </c>
      <c r="B2360" s="52">
        <v>203.38991713540602</v>
      </c>
      <c r="C2360" s="53">
        <v>14951.2</v>
      </c>
      <c r="D2360" s="54"/>
      <c r="E2360" s="53"/>
      <c r="F2360" s="55"/>
      <c r="H2360" s="2"/>
      <c r="I2360" s="23"/>
      <c r="J2360" s="24"/>
      <c r="K2360" s="14"/>
    </row>
    <row r="2361" spans="1:11">
      <c r="A2361" s="51">
        <v>43291</v>
      </c>
      <c r="B2361" s="52">
        <v>203.42225613223056</v>
      </c>
      <c r="C2361" s="53">
        <v>15081.6</v>
      </c>
      <c r="D2361" s="54"/>
      <c r="E2361" s="53"/>
      <c r="F2361" s="55"/>
      <c r="H2361" s="2"/>
      <c r="I2361" s="23"/>
      <c r="J2361" s="24"/>
      <c r="K2361" s="14"/>
    </row>
    <row r="2362" spans="1:11">
      <c r="A2362" s="51">
        <v>43292</v>
      </c>
      <c r="B2362" s="52">
        <v>203.45765160479755</v>
      </c>
      <c r="C2362" s="53">
        <v>15085.15</v>
      </c>
      <c r="D2362" s="54"/>
      <c r="E2362" s="53"/>
      <c r="F2362" s="55"/>
      <c r="H2362" s="2"/>
      <c r="I2362" s="23"/>
      <c r="J2362" s="24"/>
      <c r="K2362" s="14"/>
    </row>
    <row r="2363" spans="1:11">
      <c r="A2363" s="51">
        <v>43293</v>
      </c>
      <c r="B2363" s="52">
        <v>203.4895944560995</v>
      </c>
      <c r="C2363" s="53">
        <v>15190.82</v>
      </c>
      <c r="D2363" s="54"/>
      <c r="E2363" s="53"/>
      <c r="F2363" s="55"/>
      <c r="H2363" s="2"/>
      <c r="I2363" s="23"/>
      <c r="J2363" s="24"/>
      <c r="K2363" s="14"/>
    </row>
    <row r="2364" spans="1:11">
      <c r="A2364" s="51">
        <v>43294</v>
      </c>
      <c r="B2364" s="52">
        <v>203.52500164553484</v>
      </c>
      <c r="C2364" s="53">
        <v>15184.88</v>
      </c>
      <c r="D2364" s="54"/>
      <c r="E2364" s="53"/>
      <c r="F2364" s="55"/>
      <c r="H2364" s="2"/>
      <c r="I2364" s="23"/>
      <c r="J2364" s="24"/>
      <c r="K2364" s="14"/>
    </row>
    <row r="2365" spans="1:11">
      <c r="A2365" s="51">
        <v>43297</v>
      </c>
      <c r="B2365" s="52">
        <v>203.63490514642342</v>
      </c>
      <c r="C2365" s="53">
        <v>15072.66</v>
      </c>
      <c r="D2365" s="54"/>
      <c r="E2365" s="53"/>
      <c r="F2365" s="55"/>
      <c r="H2365" s="2"/>
      <c r="I2365" s="23"/>
      <c r="J2365" s="24"/>
      <c r="K2365" s="14"/>
    </row>
    <row r="2366" spans="1:11">
      <c r="A2366" s="51">
        <v>43298</v>
      </c>
      <c r="B2366" s="52">
        <v>203.67217033406521</v>
      </c>
      <c r="C2366" s="53">
        <v>15172.31</v>
      </c>
      <c r="D2366" s="54"/>
      <c r="E2366" s="53"/>
      <c r="F2366" s="55"/>
      <c r="H2366" s="2"/>
      <c r="I2366" s="23"/>
      <c r="J2366" s="24"/>
      <c r="K2366" s="14"/>
    </row>
    <row r="2367" spans="1:11">
      <c r="A2367" s="51">
        <v>43299</v>
      </c>
      <c r="B2367" s="52">
        <v>203.71290476813203</v>
      </c>
      <c r="C2367" s="53">
        <v>15135.57</v>
      </c>
      <c r="D2367" s="54"/>
      <c r="E2367" s="53"/>
      <c r="F2367" s="55"/>
      <c r="H2367" s="2"/>
      <c r="I2367" s="23"/>
      <c r="J2367" s="24"/>
      <c r="K2367" s="14"/>
    </row>
    <row r="2368" spans="1:11">
      <c r="A2368" s="51">
        <v>43300</v>
      </c>
      <c r="B2368" s="52">
        <v>203.74875823937123</v>
      </c>
      <c r="C2368" s="53">
        <v>15116.83</v>
      </c>
      <c r="D2368" s="54"/>
      <c r="E2368" s="53"/>
      <c r="F2368" s="55"/>
      <c r="H2368" s="2"/>
      <c r="I2368" s="23"/>
      <c r="J2368" s="24"/>
      <c r="K2368" s="14"/>
    </row>
    <row r="2369" spans="1:11">
      <c r="A2369" s="51">
        <v>43301</v>
      </c>
      <c r="B2369" s="52">
        <v>203.77687556800825</v>
      </c>
      <c r="C2369" s="53">
        <v>15190.13</v>
      </c>
      <c r="D2369" s="54"/>
      <c r="E2369" s="53"/>
      <c r="F2369" s="55"/>
      <c r="H2369" s="2"/>
      <c r="I2369" s="23"/>
      <c r="J2369" s="24"/>
      <c r="K2369" s="14"/>
    </row>
    <row r="2370" spans="1:11">
      <c r="A2370" s="51">
        <v>43304</v>
      </c>
      <c r="B2370" s="52">
        <v>203.88019044392124</v>
      </c>
      <c r="C2370" s="53">
        <v>15293.5</v>
      </c>
      <c r="D2370" s="54"/>
      <c r="E2370" s="53"/>
      <c r="F2370" s="55"/>
      <c r="H2370" s="2"/>
      <c r="I2370" s="23"/>
      <c r="J2370" s="24"/>
      <c r="K2370" s="14"/>
    </row>
    <row r="2371" spans="1:11">
      <c r="A2371" s="51">
        <v>43305</v>
      </c>
      <c r="B2371" s="52">
        <v>203.90302502525094</v>
      </c>
      <c r="C2371" s="53">
        <v>15361.88</v>
      </c>
      <c r="D2371" s="54"/>
      <c r="E2371" s="53"/>
      <c r="F2371" s="55"/>
      <c r="H2371" s="2"/>
      <c r="I2371" s="23"/>
      <c r="J2371" s="24"/>
      <c r="K2371" s="14"/>
    </row>
    <row r="2372" spans="1:11">
      <c r="A2372" s="51">
        <v>43306</v>
      </c>
      <c r="B2372" s="52">
        <v>203.93259096387962</v>
      </c>
      <c r="C2372" s="53">
        <v>15358.72</v>
      </c>
      <c r="D2372" s="54"/>
      <c r="E2372" s="53"/>
      <c r="F2372" s="55"/>
      <c r="H2372" s="2"/>
      <c r="I2372" s="23"/>
      <c r="J2372" s="24"/>
      <c r="K2372" s="14"/>
    </row>
    <row r="2373" spans="1:11">
      <c r="A2373" s="51">
        <v>43307</v>
      </c>
      <c r="B2373" s="52">
        <v>203.97358141466333</v>
      </c>
      <c r="C2373" s="53">
        <v>15410.93</v>
      </c>
      <c r="D2373" s="54"/>
      <c r="E2373" s="53"/>
      <c r="F2373" s="55"/>
      <c r="H2373" s="2"/>
      <c r="I2373" s="23"/>
      <c r="J2373" s="24"/>
      <c r="K2373" s="14"/>
    </row>
    <row r="2374" spans="1:11">
      <c r="A2374" s="51">
        <v>43308</v>
      </c>
      <c r="B2374" s="52">
        <v>204.01335626303919</v>
      </c>
      <c r="C2374" s="53">
        <v>15564.19</v>
      </c>
      <c r="D2374" s="54"/>
      <c r="E2374" s="53"/>
      <c r="F2374" s="55"/>
      <c r="H2374" s="2"/>
      <c r="I2374" s="23"/>
      <c r="J2374" s="24"/>
      <c r="K2374" s="14"/>
    </row>
    <row r="2375" spans="1:11">
      <c r="A2375" s="51">
        <v>43311</v>
      </c>
      <c r="B2375" s="52">
        <v>204.13943651720973</v>
      </c>
      <c r="C2375" s="53">
        <v>15621.47</v>
      </c>
      <c r="D2375" s="54"/>
      <c r="E2375" s="53"/>
      <c r="F2375" s="55"/>
      <c r="H2375" s="2"/>
      <c r="I2375" s="23"/>
      <c r="J2375" s="24"/>
      <c r="K2375" s="14"/>
    </row>
    <row r="2376" spans="1:11">
      <c r="A2376" s="51">
        <v>43312</v>
      </c>
      <c r="B2376" s="52">
        <v>204.16801603832215</v>
      </c>
      <c r="C2376" s="53">
        <v>15672.47</v>
      </c>
      <c r="D2376" s="54"/>
      <c r="E2376" s="53"/>
      <c r="F2376" s="55"/>
      <c r="H2376" s="2"/>
      <c r="I2376" s="23"/>
      <c r="J2376" s="24"/>
      <c r="K2376" s="14"/>
    </row>
    <row r="2377" spans="1:11">
      <c r="A2377" s="51">
        <v>43313</v>
      </c>
      <c r="B2377" s="52">
        <v>204.22191639455627</v>
      </c>
      <c r="C2377" s="53">
        <v>15658.27</v>
      </c>
      <c r="D2377" s="54"/>
      <c r="E2377" s="53"/>
      <c r="F2377" s="55"/>
      <c r="H2377" s="2"/>
      <c r="I2377" s="23"/>
      <c r="J2377" s="24"/>
      <c r="K2377" s="14"/>
    </row>
    <row r="2378" spans="1:11">
      <c r="A2378" s="51">
        <v>43314</v>
      </c>
      <c r="B2378" s="52">
        <v>204.25969744908929</v>
      </c>
      <c r="C2378" s="53">
        <v>15520.25</v>
      </c>
      <c r="D2378" s="54"/>
      <c r="E2378" s="53"/>
      <c r="F2378" s="55"/>
      <c r="H2378" s="2"/>
      <c r="I2378" s="23"/>
      <c r="J2378" s="24"/>
      <c r="K2378" s="14"/>
    </row>
    <row r="2379" spans="1:11">
      <c r="A2379" s="51">
        <v>43315</v>
      </c>
      <c r="B2379" s="52">
        <v>204.30586014071278</v>
      </c>
      <c r="C2379" s="53">
        <v>15680.51</v>
      </c>
      <c r="D2379" s="54"/>
      <c r="E2379" s="53"/>
      <c r="F2379" s="55"/>
      <c r="H2379" s="2"/>
      <c r="I2379" s="23"/>
      <c r="J2379" s="24"/>
      <c r="K2379" s="14"/>
    </row>
    <row r="2380" spans="1:11">
      <c r="A2380" s="51">
        <v>43318</v>
      </c>
      <c r="B2380" s="52">
        <v>204.42170156341257</v>
      </c>
      <c r="C2380" s="53">
        <v>15716.78</v>
      </c>
      <c r="D2380" s="54"/>
      <c r="E2380" s="53"/>
      <c r="F2380" s="55"/>
      <c r="H2380" s="2"/>
      <c r="I2380" s="23"/>
      <c r="J2380" s="24"/>
      <c r="K2380" s="14"/>
    </row>
    <row r="2381" spans="1:11">
      <c r="A2381" s="51">
        <v>43319</v>
      </c>
      <c r="B2381" s="52">
        <v>204.4701495066831</v>
      </c>
      <c r="C2381" s="53">
        <v>15720.05</v>
      </c>
      <c r="D2381" s="54"/>
      <c r="E2381" s="53"/>
      <c r="F2381" s="55"/>
      <c r="H2381" s="2"/>
      <c r="I2381" s="23"/>
      <c r="J2381" s="24"/>
      <c r="K2381" s="14"/>
    </row>
    <row r="2382" spans="1:11">
      <c r="A2382" s="51">
        <v>43320</v>
      </c>
      <c r="B2382" s="52">
        <v>204.5045004918002</v>
      </c>
      <c r="C2382" s="53">
        <v>15803.64</v>
      </c>
      <c r="D2382" s="54"/>
      <c r="E2382" s="53"/>
      <c r="F2382" s="55"/>
      <c r="H2382" s="2"/>
      <c r="I2382" s="23"/>
      <c r="J2382" s="24"/>
      <c r="K2382" s="14"/>
    </row>
    <row r="2383" spans="1:11">
      <c r="A2383" s="51">
        <v>43321</v>
      </c>
      <c r="B2383" s="52">
        <v>204.54499238289756</v>
      </c>
      <c r="C2383" s="53">
        <v>15833.23</v>
      </c>
      <c r="D2383" s="54"/>
      <c r="E2383" s="53"/>
      <c r="F2383" s="55"/>
      <c r="H2383" s="2"/>
      <c r="I2383" s="23"/>
      <c r="J2383" s="24"/>
      <c r="K2383" s="14"/>
    </row>
    <row r="2384" spans="1:11">
      <c r="A2384" s="51">
        <v>43322</v>
      </c>
      <c r="B2384" s="52">
        <v>204.58344684146556</v>
      </c>
      <c r="C2384" s="53">
        <v>15776.32</v>
      </c>
      <c r="D2384" s="54"/>
      <c r="E2384" s="53"/>
      <c r="F2384" s="55"/>
      <c r="H2384" s="2"/>
      <c r="I2384" s="23"/>
      <c r="J2384" s="24"/>
      <c r="K2384" s="14"/>
    </row>
    <row r="2385" spans="1:11">
      <c r="A2385" s="51">
        <v>43325</v>
      </c>
      <c r="B2385" s="52">
        <v>204.69637690412208</v>
      </c>
      <c r="C2385" s="53">
        <v>15676.23</v>
      </c>
      <c r="D2385" s="54"/>
      <c r="E2385" s="53"/>
      <c r="F2385" s="55"/>
      <c r="H2385" s="2"/>
      <c r="I2385" s="23"/>
      <c r="J2385" s="24"/>
      <c r="K2385" s="14"/>
    </row>
    <row r="2386" spans="1:11">
      <c r="A2386" s="51">
        <v>43326</v>
      </c>
      <c r="B2386" s="52">
        <v>204.73670209037218</v>
      </c>
      <c r="C2386" s="53">
        <v>15796.36</v>
      </c>
      <c r="D2386" s="54"/>
      <c r="E2386" s="53"/>
      <c r="F2386" s="55"/>
      <c r="H2386" s="2"/>
      <c r="I2386" s="23"/>
      <c r="J2386" s="24"/>
      <c r="K2386" s="14"/>
    </row>
    <row r="2387" spans="1:11">
      <c r="A2387" s="51">
        <v>43328</v>
      </c>
      <c r="B2387" s="52">
        <v>204.81450203716653</v>
      </c>
      <c r="C2387" s="53">
        <v>15727.25</v>
      </c>
      <c r="D2387" s="54"/>
      <c r="E2387" s="53"/>
      <c r="F2387" s="55"/>
      <c r="H2387" s="2"/>
      <c r="I2387" s="23"/>
      <c r="J2387" s="24"/>
      <c r="K2387" s="14"/>
    </row>
    <row r="2388" spans="1:11">
      <c r="A2388" s="51">
        <v>43329</v>
      </c>
      <c r="B2388" s="52">
        <v>204.85341679255359</v>
      </c>
      <c r="C2388" s="53">
        <v>15845.64</v>
      </c>
      <c r="D2388" s="54"/>
      <c r="E2388" s="53"/>
      <c r="F2388" s="55"/>
      <c r="H2388" s="2"/>
      <c r="I2388" s="23"/>
      <c r="J2388" s="24"/>
      <c r="K2388" s="14"/>
    </row>
    <row r="2389" spans="1:11">
      <c r="A2389" s="51">
        <v>43332</v>
      </c>
      <c r="B2389" s="52">
        <v>204.96772499912385</v>
      </c>
      <c r="C2389" s="53">
        <v>15959.04</v>
      </c>
      <c r="D2389" s="54"/>
      <c r="E2389" s="53"/>
      <c r="F2389" s="55"/>
      <c r="H2389" s="2"/>
      <c r="I2389" s="23"/>
      <c r="J2389" s="24"/>
      <c r="K2389" s="14"/>
    </row>
    <row r="2390" spans="1:11">
      <c r="A2390" s="51">
        <v>43333</v>
      </c>
      <c r="B2390" s="52">
        <v>205.00769370549867</v>
      </c>
      <c r="C2390" s="53">
        <v>15985.48</v>
      </c>
      <c r="D2390" s="54"/>
      <c r="E2390" s="53"/>
      <c r="F2390" s="55"/>
      <c r="H2390" s="2"/>
      <c r="I2390" s="23"/>
      <c r="J2390" s="24"/>
      <c r="K2390" s="14"/>
    </row>
    <row r="2391" spans="1:11">
      <c r="A2391" s="51">
        <v>43335</v>
      </c>
      <c r="B2391" s="52">
        <v>205.08641665988156</v>
      </c>
      <c r="C2391" s="53">
        <v>16001.85</v>
      </c>
      <c r="D2391" s="54"/>
      <c r="E2391" s="53"/>
      <c r="F2391" s="55"/>
      <c r="H2391" s="2"/>
      <c r="I2391" s="23"/>
      <c r="J2391" s="24"/>
      <c r="K2391" s="14"/>
    </row>
    <row r="2392" spans="1:11">
      <c r="A2392" s="51">
        <v>43336</v>
      </c>
      <c r="B2392" s="52">
        <v>205.12025591863045</v>
      </c>
      <c r="C2392" s="53">
        <v>15969.8</v>
      </c>
      <c r="D2392" s="54"/>
      <c r="E2392" s="53"/>
      <c r="F2392" s="55"/>
      <c r="H2392" s="2"/>
      <c r="I2392" s="23"/>
      <c r="J2392" s="24"/>
      <c r="K2392" s="14"/>
    </row>
    <row r="2393" spans="1:11">
      <c r="A2393" s="51">
        <v>43339</v>
      </c>
      <c r="B2393" s="52">
        <v>205.23963590757512</v>
      </c>
      <c r="C2393" s="53">
        <v>16156.09</v>
      </c>
      <c r="D2393" s="54"/>
      <c r="E2393" s="53"/>
      <c r="F2393" s="55"/>
      <c r="H2393" s="2"/>
      <c r="I2393" s="23"/>
      <c r="J2393" s="24"/>
      <c r="K2393" s="14"/>
    </row>
    <row r="2394" spans="1:11">
      <c r="A2394" s="51">
        <v>43340</v>
      </c>
      <c r="B2394" s="52">
        <v>205.2794523969412</v>
      </c>
      <c r="C2394" s="53">
        <v>16220.45</v>
      </c>
      <c r="D2394" s="54"/>
      <c r="E2394" s="53"/>
      <c r="F2394" s="55"/>
      <c r="H2394" s="2"/>
      <c r="I2394" s="23"/>
      <c r="J2394" s="24"/>
      <c r="K2394" s="14"/>
    </row>
    <row r="2395" spans="1:11">
      <c r="A2395" s="51">
        <v>43341</v>
      </c>
      <c r="B2395" s="52">
        <v>205.32009772851578</v>
      </c>
      <c r="C2395" s="53">
        <v>16156.02</v>
      </c>
      <c r="D2395" s="54"/>
      <c r="E2395" s="53"/>
      <c r="F2395" s="55"/>
      <c r="H2395" s="2"/>
      <c r="I2395" s="23"/>
      <c r="J2395" s="24"/>
      <c r="K2395" s="14"/>
    </row>
    <row r="2396" spans="1:11">
      <c r="A2396" s="51">
        <v>43342</v>
      </c>
      <c r="B2396" s="52">
        <v>205.356234065716</v>
      </c>
      <c r="C2396" s="53">
        <v>16135.61</v>
      </c>
      <c r="D2396" s="54"/>
      <c r="E2396" s="53"/>
      <c r="F2396" s="55"/>
      <c r="H2396" s="2"/>
      <c r="I2396" s="23"/>
      <c r="J2396" s="24"/>
      <c r="K2396" s="14"/>
    </row>
    <row r="2397" spans="1:11">
      <c r="A2397" s="51">
        <v>43343</v>
      </c>
      <c r="B2397" s="52">
        <v>205.39484103772037</v>
      </c>
      <c r="C2397" s="53">
        <v>16143.51</v>
      </c>
      <c r="D2397" s="54"/>
      <c r="E2397" s="53"/>
      <c r="F2397" s="55"/>
      <c r="H2397" s="2"/>
      <c r="I2397" s="23"/>
      <c r="J2397" s="24"/>
      <c r="K2397" s="14"/>
    </row>
    <row r="2398" spans="1:11">
      <c r="A2398" s="51">
        <v>43346</v>
      </c>
      <c r="B2398" s="52">
        <v>205.5316340018515</v>
      </c>
      <c r="C2398" s="53">
        <v>16007.84</v>
      </c>
      <c r="D2398" s="54"/>
      <c r="E2398" s="53"/>
      <c r="F2398" s="55"/>
      <c r="H2398" s="2"/>
      <c r="I2398" s="23"/>
      <c r="J2398" s="24"/>
      <c r="K2398" s="14"/>
    </row>
    <row r="2399" spans="1:11">
      <c r="A2399" s="51">
        <v>43347</v>
      </c>
      <c r="B2399" s="52">
        <v>205.57294586028584</v>
      </c>
      <c r="C2399" s="53">
        <v>15922.09</v>
      </c>
      <c r="D2399" s="54"/>
      <c r="E2399" s="53"/>
      <c r="F2399" s="55"/>
      <c r="H2399" s="2"/>
      <c r="I2399" s="23"/>
      <c r="J2399" s="24"/>
      <c r="K2399" s="14"/>
    </row>
    <row r="2400" spans="1:11">
      <c r="A2400" s="51">
        <v>43348</v>
      </c>
      <c r="B2400" s="52">
        <v>205.61878862721269</v>
      </c>
      <c r="C2400" s="53">
        <v>15862.15</v>
      </c>
      <c r="D2400" s="54"/>
      <c r="E2400" s="53"/>
      <c r="F2400" s="55"/>
      <c r="H2400" s="2"/>
      <c r="I2400" s="23"/>
      <c r="J2400" s="24"/>
      <c r="K2400" s="14"/>
    </row>
    <row r="2401" spans="1:11">
      <c r="A2401" s="51">
        <v>43349</v>
      </c>
      <c r="B2401" s="52">
        <v>205.82995912313282</v>
      </c>
      <c r="C2401" s="53">
        <v>15947.67</v>
      </c>
      <c r="D2401" s="54"/>
      <c r="E2401" s="53"/>
      <c r="F2401" s="55"/>
      <c r="H2401" s="2"/>
      <c r="I2401" s="23"/>
      <c r="J2401" s="24"/>
      <c r="K2401" s="14"/>
    </row>
    <row r="2402" spans="1:11">
      <c r="A2402" s="51">
        <v>43350</v>
      </c>
      <c r="B2402" s="52">
        <v>205.7060494877407</v>
      </c>
      <c r="C2402" s="53">
        <v>16019.84</v>
      </c>
      <c r="D2402" s="54"/>
      <c r="E2402" s="53"/>
      <c r="F2402" s="55"/>
      <c r="H2402" s="2"/>
      <c r="I2402" s="23"/>
      <c r="J2402" s="24"/>
      <c r="K2402" s="14"/>
    </row>
    <row r="2403" spans="1:11">
      <c r="A2403" s="51">
        <v>43353</v>
      </c>
      <c r="B2403" s="52">
        <v>205.81219380927638</v>
      </c>
      <c r="C2403" s="53">
        <v>15813.26</v>
      </c>
      <c r="D2403" s="54"/>
      <c r="E2403" s="53"/>
      <c r="F2403" s="55"/>
      <c r="H2403" s="2"/>
      <c r="I2403" s="23"/>
      <c r="J2403" s="24"/>
      <c r="K2403" s="14"/>
    </row>
    <row r="2404" spans="1:11">
      <c r="A2404" s="51">
        <v>43354</v>
      </c>
      <c r="B2404" s="52">
        <v>205.83133434330063</v>
      </c>
      <c r="C2404" s="53">
        <v>15605.11</v>
      </c>
      <c r="D2404" s="54"/>
      <c r="E2404" s="53"/>
      <c r="F2404" s="55"/>
      <c r="H2404" s="2"/>
      <c r="I2404" s="23"/>
      <c r="J2404" s="24"/>
      <c r="K2404" s="14"/>
    </row>
    <row r="2405" spans="1:11">
      <c r="A2405" s="51">
        <v>43355</v>
      </c>
      <c r="B2405" s="52">
        <v>205.86838398348243</v>
      </c>
      <c r="C2405" s="53">
        <v>15719.62</v>
      </c>
      <c r="D2405" s="54"/>
      <c r="E2405" s="53"/>
      <c r="F2405" s="55"/>
      <c r="H2405" s="2"/>
      <c r="I2405" s="23"/>
      <c r="J2405" s="24"/>
      <c r="K2405" s="14"/>
    </row>
    <row r="2406" spans="1:11">
      <c r="A2406" s="51">
        <v>43357</v>
      </c>
      <c r="B2406" s="52">
        <v>205.94167312818055</v>
      </c>
      <c r="C2406" s="53">
        <v>15920.48</v>
      </c>
      <c r="D2406" s="54"/>
      <c r="E2406" s="53"/>
      <c r="F2406" s="55"/>
      <c r="H2406" s="2"/>
      <c r="I2406" s="23"/>
      <c r="J2406" s="24"/>
      <c r="K2406" s="14"/>
    </row>
    <row r="2407" spans="1:11">
      <c r="A2407" s="51">
        <v>43360</v>
      </c>
      <c r="B2407" s="52">
        <v>206.06338465699932</v>
      </c>
      <c r="C2407" s="53">
        <v>15731.26</v>
      </c>
      <c r="D2407" s="54"/>
      <c r="E2407" s="53"/>
      <c r="F2407" s="55"/>
      <c r="H2407" s="2"/>
      <c r="I2407" s="23"/>
      <c r="J2407" s="24"/>
      <c r="K2407" s="14"/>
    </row>
    <row r="2408" spans="1:11">
      <c r="A2408" s="51">
        <v>43361</v>
      </c>
      <c r="B2408" s="52">
        <v>206.10562765085402</v>
      </c>
      <c r="C2408" s="53">
        <v>15594.57</v>
      </c>
      <c r="D2408" s="54"/>
      <c r="E2408" s="53"/>
      <c r="F2408" s="55"/>
      <c r="H2408" s="2"/>
      <c r="I2408" s="23"/>
      <c r="J2408" s="24"/>
      <c r="K2408" s="14"/>
    </row>
    <row r="2409" spans="1:11">
      <c r="A2409" s="51">
        <v>43362</v>
      </c>
      <c r="B2409" s="52">
        <v>206.1460243538736</v>
      </c>
      <c r="C2409" s="53">
        <v>15534.28</v>
      </c>
      <c r="D2409" s="54"/>
      <c r="E2409" s="53"/>
      <c r="F2409" s="55"/>
      <c r="H2409" s="2"/>
      <c r="I2409" s="23"/>
      <c r="J2409" s="24"/>
      <c r="K2409" s="14"/>
    </row>
    <row r="2410" spans="1:11">
      <c r="A2410" s="51">
        <v>43364</v>
      </c>
      <c r="B2410" s="52">
        <v>206.24332527736863</v>
      </c>
      <c r="C2410" s="53">
        <v>15408.16</v>
      </c>
      <c r="D2410" s="54"/>
      <c r="E2410" s="53"/>
      <c r="F2410" s="55"/>
      <c r="H2410" s="2"/>
      <c r="I2410" s="23"/>
      <c r="J2410" s="24"/>
      <c r="K2410" s="14"/>
    </row>
    <row r="2411" spans="1:11">
      <c r="A2411" s="51">
        <v>43367</v>
      </c>
      <c r="B2411" s="52">
        <v>206.32623509413014</v>
      </c>
      <c r="C2411" s="53">
        <v>15165.18</v>
      </c>
      <c r="D2411" s="54"/>
      <c r="E2411" s="53"/>
      <c r="F2411" s="55"/>
      <c r="H2411" s="2"/>
      <c r="I2411" s="23"/>
      <c r="J2411" s="24"/>
      <c r="K2411" s="14"/>
    </row>
    <row r="2412" spans="1:11">
      <c r="A2412" s="51">
        <v>43368</v>
      </c>
      <c r="B2412" s="52">
        <v>206.31983898084223</v>
      </c>
      <c r="C2412" s="53">
        <v>15303.55</v>
      </c>
      <c r="D2412" s="54"/>
      <c r="E2412" s="53"/>
      <c r="F2412" s="55"/>
      <c r="H2412" s="2"/>
      <c r="I2412" s="23"/>
      <c r="J2412" s="24"/>
      <c r="K2412" s="14"/>
    </row>
    <row r="2413" spans="1:11">
      <c r="A2413" s="51">
        <v>43369</v>
      </c>
      <c r="B2413" s="52">
        <v>206.35862711057064</v>
      </c>
      <c r="C2413" s="53">
        <v>15284.67</v>
      </c>
      <c r="D2413" s="54"/>
      <c r="E2413" s="53"/>
      <c r="F2413" s="55"/>
      <c r="H2413" s="2"/>
      <c r="I2413" s="23"/>
      <c r="J2413" s="24"/>
      <c r="K2413" s="14"/>
    </row>
    <row r="2414" spans="1:11">
      <c r="A2414" s="51">
        <v>43370</v>
      </c>
      <c r="B2414" s="52">
        <v>206.46304457588857</v>
      </c>
      <c r="C2414" s="53">
        <v>15179.24</v>
      </c>
      <c r="D2414" s="54"/>
      <c r="E2414" s="53"/>
      <c r="F2414" s="55"/>
      <c r="H2414" s="2"/>
      <c r="I2414" s="23"/>
      <c r="J2414" s="24"/>
      <c r="K2414" s="14"/>
    </row>
    <row r="2415" spans="1:11">
      <c r="A2415" s="51">
        <v>43371</v>
      </c>
      <c r="B2415" s="52">
        <v>206.49422049561954</v>
      </c>
      <c r="C2415" s="53">
        <v>15114.08</v>
      </c>
      <c r="D2415" s="54"/>
      <c r="E2415" s="53"/>
      <c r="F2415" s="55"/>
      <c r="H2415" s="2"/>
      <c r="I2415" s="23"/>
      <c r="J2415" s="24"/>
      <c r="K2415" s="14"/>
    </row>
    <row r="2416" spans="1:11">
      <c r="A2416" s="51">
        <v>43374</v>
      </c>
      <c r="B2416" s="52">
        <v>206.58280651621217</v>
      </c>
      <c r="C2416" s="53">
        <v>15221.75</v>
      </c>
      <c r="D2416" s="54"/>
      <c r="E2416" s="53"/>
      <c r="F2416" s="55"/>
      <c r="H2416" s="2"/>
      <c r="I2416" s="23"/>
      <c r="J2416" s="24"/>
      <c r="K2416" s="14"/>
    </row>
    <row r="2417" spans="1:11">
      <c r="A2417" s="51">
        <v>43376</v>
      </c>
      <c r="B2417" s="52">
        <v>206.65304467042768</v>
      </c>
      <c r="C2417" s="53">
        <v>15014.23</v>
      </c>
      <c r="D2417" s="54"/>
      <c r="E2417" s="53"/>
      <c r="F2417" s="55"/>
      <c r="H2417" s="2"/>
      <c r="I2417" s="23"/>
      <c r="J2417" s="24"/>
      <c r="K2417" s="14"/>
    </row>
    <row r="2418" spans="1:11">
      <c r="A2418" s="51">
        <v>43377</v>
      </c>
      <c r="B2418" s="52">
        <v>206.68817568802166</v>
      </c>
      <c r="C2418" s="53">
        <v>14656.09</v>
      </c>
      <c r="D2418" s="54"/>
      <c r="E2418" s="53"/>
      <c r="F2418" s="55"/>
      <c r="H2418" s="2"/>
      <c r="I2418" s="23"/>
      <c r="J2418" s="24"/>
      <c r="K2418" s="14"/>
    </row>
    <row r="2419" spans="1:11">
      <c r="A2419" s="51">
        <v>43378</v>
      </c>
      <c r="B2419" s="52">
        <v>206.77994523802712</v>
      </c>
      <c r="C2419" s="53">
        <v>14265.08</v>
      </c>
      <c r="D2419" s="54"/>
      <c r="E2419" s="53"/>
      <c r="F2419" s="55"/>
      <c r="H2419" s="2"/>
      <c r="I2419" s="23"/>
      <c r="J2419" s="24"/>
      <c r="K2419" s="14"/>
    </row>
    <row r="2420" spans="1:11">
      <c r="A2420" s="51">
        <v>43381</v>
      </c>
      <c r="B2420" s="52">
        <v>206.90959626369136</v>
      </c>
      <c r="C2420" s="53">
        <v>14308.79</v>
      </c>
      <c r="D2420" s="54"/>
      <c r="E2420" s="53"/>
      <c r="F2420" s="55"/>
      <c r="H2420" s="2"/>
      <c r="I2420" s="23"/>
      <c r="J2420" s="24"/>
      <c r="K2420" s="14"/>
    </row>
    <row r="2421" spans="1:11">
      <c r="A2421" s="51">
        <v>43382</v>
      </c>
      <c r="B2421" s="52">
        <v>206.94063270313092</v>
      </c>
      <c r="C2421" s="53">
        <v>14243.79</v>
      </c>
      <c r="D2421" s="54"/>
      <c r="E2421" s="53"/>
      <c r="F2421" s="55"/>
      <c r="H2421" s="2"/>
      <c r="I2421" s="23"/>
      <c r="J2421" s="24"/>
      <c r="K2421" s="14"/>
    </row>
    <row r="2422" spans="1:11">
      <c r="A2422" s="51">
        <v>43383</v>
      </c>
      <c r="B2422" s="52">
        <v>206.98077918587532</v>
      </c>
      <c r="C2422" s="53">
        <v>14463.71</v>
      </c>
      <c r="D2422" s="54"/>
      <c r="E2422" s="53"/>
      <c r="F2422" s="55"/>
      <c r="H2422" s="2"/>
      <c r="I2422" s="23"/>
      <c r="J2422" s="24"/>
      <c r="K2422" s="14"/>
    </row>
    <row r="2423" spans="1:11">
      <c r="A2423" s="51">
        <v>43384</v>
      </c>
      <c r="B2423" s="52">
        <v>207.02217534171248</v>
      </c>
      <c r="C2423" s="53">
        <v>14152</v>
      </c>
      <c r="D2423" s="54"/>
      <c r="E2423" s="53"/>
      <c r="F2423" s="55"/>
      <c r="H2423" s="2"/>
      <c r="I2423" s="23"/>
      <c r="J2423" s="24"/>
      <c r="K2423" s="14"/>
    </row>
    <row r="2424" spans="1:11">
      <c r="A2424" s="51">
        <v>43385</v>
      </c>
      <c r="B2424" s="52">
        <v>207.05095142408496</v>
      </c>
      <c r="C2424" s="53">
        <v>14480.86</v>
      </c>
      <c r="D2424" s="54"/>
      <c r="E2424" s="53"/>
      <c r="F2424" s="55"/>
      <c r="H2424" s="2"/>
      <c r="I2424" s="23"/>
      <c r="J2424" s="24"/>
      <c r="K2424" s="14"/>
    </row>
    <row r="2425" spans="1:11">
      <c r="A2425" s="51">
        <v>43388</v>
      </c>
      <c r="B2425" s="52">
        <v>207.17083392495954</v>
      </c>
      <c r="C2425" s="53">
        <v>14536.17</v>
      </c>
      <c r="D2425" s="54"/>
      <c r="E2425" s="53"/>
      <c r="F2425" s="55"/>
      <c r="H2425" s="2"/>
      <c r="I2425" s="23"/>
      <c r="J2425" s="24"/>
      <c r="K2425" s="14"/>
    </row>
    <row r="2426" spans="1:11">
      <c r="A2426" s="51">
        <v>43389</v>
      </c>
      <c r="B2426" s="52">
        <v>207.20833184589995</v>
      </c>
      <c r="C2426" s="53">
        <v>14636.1</v>
      </c>
      <c r="D2426" s="54"/>
      <c r="E2426" s="53"/>
      <c r="F2426" s="55"/>
      <c r="H2426" s="2"/>
      <c r="I2426" s="23"/>
      <c r="J2426" s="24"/>
      <c r="K2426" s="14"/>
    </row>
    <row r="2427" spans="1:11">
      <c r="A2427" s="51">
        <v>43390</v>
      </c>
      <c r="B2427" s="52">
        <v>207.24894467894177</v>
      </c>
      <c r="C2427" s="53">
        <v>14453.94</v>
      </c>
      <c r="D2427" s="54"/>
      <c r="E2427" s="53"/>
      <c r="F2427" s="55"/>
      <c r="H2427" s="2"/>
      <c r="I2427" s="23"/>
      <c r="J2427" s="24"/>
      <c r="K2427" s="14"/>
    </row>
    <row r="2428" spans="1:11">
      <c r="A2428" s="51">
        <v>43392</v>
      </c>
      <c r="B2428" s="52">
        <v>207.33142975892397</v>
      </c>
      <c r="C2428" s="53">
        <v>14247.22</v>
      </c>
      <c r="D2428" s="54"/>
      <c r="E2428" s="53"/>
      <c r="F2428" s="55"/>
      <c r="H2428" s="2"/>
      <c r="I2428" s="23"/>
      <c r="J2428" s="24"/>
      <c r="K2428" s="14"/>
    </row>
    <row r="2429" spans="1:11">
      <c r="A2429" s="51">
        <v>43395</v>
      </c>
      <c r="B2429" s="52">
        <v>207.46951249114343</v>
      </c>
      <c r="C2429" s="53">
        <v>14166.64</v>
      </c>
      <c r="D2429" s="54"/>
      <c r="E2429" s="53"/>
      <c r="F2429" s="55"/>
      <c r="H2429" s="2"/>
      <c r="I2429" s="23"/>
      <c r="J2429" s="24"/>
      <c r="K2429" s="14"/>
    </row>
    <row r="2430" spans="1:11">
      <c r="A2430" s="51">
        <v>43396</v>
      </c>
      <c r="B2430" s="52">
        <v>207.50685700339184</v>
      </c>
      <c r="C2430" s="53">
        <v>14031.96</v>
      </c>
      <c r="D2430" s="54"/>
      <c r="E2430" s="53"/>
      <c r="F2430" s="55"/>
      <c r="H2430" s="2"/>
      <c r="I2430" s="23"/>
      <c r="J2430" s="24"/>
      <c r="K2430" s="14"/>
    </row>
    <row r="2431" spans="1:11">
      <c r="A2431" s="51">
        <v>43397</v>
      </c>
      <c r="B2431" s="52">
        <v>207.54815086793553</v>
      </c>
      <c r="C2431" s="53">
        <v>14139.75</v>
      </c>
      <c r="D2431" s="54"/>
      <c r="E2431" s="53"/>
      <c r="F2431" s="55"/>
      <c r="H2431" s="2"/>
      <c r="I2431" s="23"/>
      <c r="J2431" s="24"/>
      <c r="K2431" s="14"/>
    </row>
    <row r="2432" spans="1:11">
      <c r="A2432" s="51">
        <v>43398</v>
      </c>
      <c r="B2432" s="52">
        <v>207.58945294995826</v>
      </c>
      <c r="C2432" s="53">
        <v>14014.33</v>
      </c>
      <c r="D2432" s="54"/>
      <c r="E2432" s="53"/>
      <c r="F2432" s="55"/>
      <c r="H2432" s="2"/>
      <c r="I2432" s="23"/>
      <c r="J2432" s="24"/>
      <c r="K2432" s="14"/>
    </row>
    <row r="2433" spans="1:11">
      <c r="A2433" s="51">
        <v>43399</v>
      </c>
      <c r="B2433" s="52">
        <v>207.6299328932835</v>
      </c>
      <c r="C2433" s="53">
        <v>13882.95</v>
      </c>
      <c r="D2433" s="54"/>
      <c r="E2433" s="53"/>
      <c r="F2433" s="55"/>
      <c r="H2433" s="2"/>
      <c r="I2433" s="23"/>
      <c r="J2433" s="24"/>
      <c r="K2433" s="14"/>
    </row>
    <row r="2434" spans="1:11">
      <c r="A2434" s="51">
        <v>43402</v>
      </c>
      <c r="B2434" s="52">
        <v>207.7507735142274</v>
      </c>
      <c r="C2434" s="53">
        <v>14189.11</v>
      </c>
      <c r="D2434" s="54"/>
      <c r="E2434" s="53"/>
      <c r="F2434" s="55"/>
      <c r="H2434" s="2"/>
      <c r="I2434" s="23"/>
      <c r="J2434" s="24"/>
      <c r="K2434" s="14"/>
    </row>
    <row r="2435" spans="1:11">
      <c r="A2435" s="51">
        <v>43403</v>
      </c>
      <c r="B2435" s="52">
        <v>207.79190816738321</v>
      </c>
      <c r="C2435" s="53">
        <v>14116.91</v>
      </c>
      <c r="D2435" s="54"/>
      <c r="E2435" s="53"/>
      <c r="F2435" s="55"/>
      <c r="H2435" s="2"/>
      <c r="I2435" s="23"/>
      <c r="J2435" s="24"/>
      <c r="K2435" s="14"/>
    </row>
    <row r="2436" spans="1:11">
      <c r="A2436" s="51">
        <v>43404</v>
      </c>
      <c r="B2436" s="52">
        <v>207.83388213283303</v>
      </c>
      <c r="C2436" s="53">
        <v>14377.38</v>
      </c>
      <c r="D2436" s="54"/>
      <c r="E2436" s="53"/>
      <c r="F2436" s="55"/>
      <c r="H2436" s="2"/>
      <c r="I2436" s="23"/>
      <c r="J2436" s="24"/>
      <c r="K2436" s="14"/>
    </row>
    <row r="2437" spans="1:11">
      <c r="A2437" s="51">
        <v>43405</v>
      </c>
      <c r="B2437" s="52">
        <v>207.87565674314169</v>
      </c>
      <c r="C2437" s="53">
        <v>14371.1</v>
      </c>
      <c r="D2437" s="54"/>
      <c r="E2437" s="53"/>
      <c r="F2437" s="55"/>
      <c r="H2437" s="2"/>
      <c r="I2437" s="23"/>
      <c r="J2437" s="24"/>
      <c r="K2437" s="14"/>
    </row>
    <row r="2438" spans="1:11">
      <c r="A2438" s="51">
        <v>43406</v>
      </c>
      <c r="B2438" s="52">
        <v>207.90455145942897</v>
      </c>
      <c r="C2438" s="53">
        <v>14609.96</v>
      </c>
      <c r="D2438" s="54"/>
      <c r="E2438" s="53"/>
      <c r="F2438" s="55"/>
      <c r="H2438" s="2"/>
      <c r="I2438" s="23"/>
      <c r="J2438" s="24"/>
      <c r="K2438" s="14"/>
    </row>
    <row r="2439" spans="1:11">
      <c r="A2439" s="51">
        <v>43409</v>
      </c>
      <c r="B2439" s="52">
        <v>208.03428389953964</v>
      </c>
      <c r="C2439" s="53">
        <v>14570.98</v>
      </c>
      <c r="D2439" s="54"/>
      <c r="E2439" s="53"/>
      <c r="F2439" s="55"/>
      <c r="H2439" s="2"/>
      <c r="I2439" s="23"/>
      <c r="J2439" s="24"/>
      <c r="K2439" s="14"/>
    </row>
    <row r="2440" spans="1:11">
      <c r="A2440" s="51">
        <v>43410</v>
      </c>
      <c r="B2440" s="52">
        <v>208.07339434491277</v>
      </c>
      <c r="C2440" s="53">
        <v>14579.28</v>
      </c>
      <c r="D2440" s="54"/>
      <c r="E2440" s="53"/>
      <c r="F2440" s="55"/>
      <c r="H2440" s="2"/>
      <c r="I2440" s="23"/>
      <c r="J2440" s="24"/>
      <c r="K2440" s="14"/>
    </row>
    <row r="2441" spans="1:11">
      <c r="A2441" s="51">
        <v>43413</v>
      </c>
      <c r="B2441" s="52">
        <v>208.22320718884112</v>
      </c>
      <c r="C2441" s="53">
        <v>14655.69</v>
      </c>
      <c r="D2441" s="54"/>
      <c r="E2441" s="53"/>
      <c r="F2441" s="55"/>
      <c r="H2441" s="2"/>
      <c r="I2441" s="23"/>
      <c r="J2441" s="24"/>
      <c r="K2441" s="14"/>
    </row>
    <row r="2442" spans="1:11">
      <c r="A2442" s="51">
        <v>43416</v>
      </c>
      <c r="B2442" s="52">
        <v>208.34501776504661</v>
      </c>
      <c r="C2442" s="53">
        <v>14513.12</v>
      </c>
      <c r="D2442" s="54"/>
      <c r="E2442" s="53"/>
      <c r="F2442" s="55"/>
      <c r="H2442" s="2"/>
      <c r="I2442" s="23"/>
      <c r="J2442" s="24"/>
      <c r="K2442" s="14"/>
    </row>
    <row r="2443" spans="1:11">
      <c r="A2443" s="51">
        <v>43417</v>
      </c>
      <c r="B2443" s="52">
        <v>208.39085366895495</v>
      </c>
      <c r="C2443" s="53">
        <v>14651.98</v>
      </c>
      <c r="D2443" s="54"/>
      <c r="E2443" s="53"/>
      <c r="F2443" s="55"/>
      <c r="H2443" s="2"/>
      <c r="I2443" s="23"/>
      <c r="J2443" s="24"/>
      <c r="K2443" s="14"/>
    </row>
    <row r="2444" spans="1:11">
      <c r="A2444" s="51">
        <v>43418</v>
      </c>
      <c r="B2444" s="52">
        <v>208.4348241390791</v>
      </c>
      <c r="C2444" s="53">
        <v>14643.42</v>
      </c>
      <c r="D2444" s="54"/>
      <c r="E2444" s="53"/>
      <c r="F2444" s="55"/>
      <c r="H2444" s="2"/>
      <c r="I2444" s="23"/>
      <c r="J2444" s="24"/>
      <c r="K2444" s="14"/>
    </row>
    <row r="2445" spans="1:11">
      <c r="A2445" s="51">
        <v>43419</v>
      </c>
      <c r="B2445" s="52">
        <v>208.488600323707</v>
      </c>
      <c r="C2445" s="53">
        <v>14699.33</v>
      </c>
      <c r="D2445" s="54"/>
      <c r="E2445" s="53"/>
      <c r="F2445" s="55"/>
      <c r="H2445" s="2"/>
      <c r="I2445" s="23"/>
      <c r="J2445" s="24"/>
      <c r="K2445" s="14"/>
    </row>
    <row r="2446" spans="1:11">
      <c r="A2446" s="51">
        <v>43420</v>
      </c>
      <c r="B2446" s="52">
        <v>208.53676119038181</v>
      </c>
      <c r="C2446" s="53">
        <v>14790.05</v>
      </c>
      <c r="D2446" s="54"/>
      <c r="E2446" s="53"/>
      <c r="F2446" s="55"/>
      <c r="H2446" s="2"/>
      <c r="I2446" s="23"/>
      <c r="J2446" s="24"/>
      <c r="K2446" s="14"/>
    </row>
    <row r="2447" spans="1:11">
      <c r="A2447" s="51">
        <v>43423</v>
      </c>
      <c r="B2447" s="52">
        <v>208.6587551956782</v>
      </c>
      <c r="C2447" s="53">
        <v>14902.44</v>
      </c>
      <c r="D2447" s="54"/>
      <c r="E2447" s="53"/>
      <c r="F2447" s="55"/>
      <c r="H2447" s="2"/>
      <c r="I2447" s="23"/>
      <c r="J2447" s="24"/>
      <c r="K2447" s="14"/>
    </row>
    <row r="2448" spans="1:11">
      <c r="A2448" s="51">
        <v>43424</v>
      </c>
      <c r="B2448" s="52">
        <v>208.69965231169655</v>
      </c>
      <c r="C2448" s="53">
        <v>14754.03</v>
      </c>
      <c r="D2448" s="54"/>
      <c r="E2448" s="53"/>
      <c r="F2448" s="55"/>
      <c r="H2448" s="2"/>
      <c r="I2448" s="23"/>
      <c r="J2448" s="24"/>
      <c r="K2448" s="14"/>
    </row>
    <row r="2449" spans="1:11">
      <c r="A2449" s="51">
        <v>43425</v>
      </c>
      <c r="B2449" s="52">
        <v>208.74055744354968</v>
      </c>
      <c r="C2449" s="53">
        <v>14676.29</v>
      </c>
      <c r="D2449" s="54"/>
      <c r="E2449" s="53"/>
      <c r="F2449" s="55"/>
      <c r="H2449" s="2"/>
      <c r="I2449" s="23"/>
      <c r="J2449" s="24"/>
      <c r="K2449" s="14"/>
    </row>
    <row r="2450" spans="1:11">
      <c r="A2450" s="51">
        <v>43426</v>
      </c>
      <c r="B2450" s="52">
        <v>208.78167933336604</v>
      </c>
      <c r="C2450" s="53">
        <v>14574.82</v>
      </c>
      <c r="D2450" s="54"/>
      <c r="E2450" s="53"/>
      <c r="F2450" s="55"/>
      <c r="H2450" s="2"/>
      <c r="I2450" s="23"/>
      <c r="J2450" s="24"/>
      <c r="K2450" s="14"/>
    </row>
    <row r="2451" spans="1:11">
      <c r="A2451" s="51">
        <v>43430</v>
      </c>
      <c r="B2451" s="52">
        <v>208.92281574859538</v>
      </c>
      <c r="C2451" s="53">
        <v>14715.81</v>
      </c>
      <c r="D2451" s="54"/>
      <c r="E2451" s="53"/>
      <c r="F2451" s="55"/>
      <c r="H2451" s="2"/>
      <c r="I2451" s="23"/>
      <c r="J2451" s="24"/>
      <c r="K2451" s="14"/>
    </row>
    <row r="2452" spans="1:11">
      <c r="A2452" s="51">
        <v>43431</v>
      </c>
      <c r="B2452" s="52">
        <v>208.94308126172299</v>
      </c>
      <c r="C2452" s="53">
        <v>14794.7</v>
      </c>
      <c r="D2452" s="54"/>
      <c r="E2452" s="53"/>
      <c r="F2452" s="55"/>
      <c r="H2452" s="2"/>
      <c r="I2452" s="23"/>
      <c r="J2452" s="24"/>
      <c r="K2452" s="14"/>
    </row>
    <row r="2453" spans="1:11">
      <c r="A2453" s="51">
        <v>43432</v>
      </c>
      <c r="B2453" s="52">
        <v>208.95875199281764</v>
      </c>
      <c r="C2453" s="53">
        <v>14854.61</v>
      </c>
      <c r="D2453" s="54"/>
      <c r="E2453" s="53"/>
      <c r="F2453" s="55"/>
      <c r="H2453" s="2"/>
      <c r="I2453" s="23"/>
      <c r="J2453" s="24"/>
      <c r="K2453" s="14"/>
    </row>
    <row r="2454" spans="1:11">
      <c r="A2454" s="51">
        <v>43433</v>
      </c>
      <c r="B2454" s="52">
        <v>208.96355804411348</v>
      </c>
      <c r="C2454" s="53">
        <v>15034.36</v>
      </c>
      <c r="D2454" s="54"/>
      <c r="E2454" s="53"/>
      <c r="F2454" s="55"/>
      <c r="H2454" s="2"/>
      <c r="I2454" s="23"/>
      <c r="J2454" s="24"/>
      <c r="K2454" s="14"/>
    </row>
    <row r="2455" spans="1:11">
      <c r="A2455" s="51">
        <v>43434</v>
      </c>
      <c r="B2455" s="52">
        <v>208.96899109662266</v>
      </c>
      <c r="C2455" s="53">
        <v>15059.37</v>
      </c>
      <c r="D2455" s="54"/>
      <c r="E2455" s="53"/>
      <c r="F2455" s="55"/>
      <c r="H2455" s="2"/>
      <c r="I2455" s="23"/>
      <c r="J2455" s="24"/>
      <c r="K2455" s="14"/>
    </row>
    <row r="2456" spans="1:11">
      <c r="A2456" s="51">
        <v>43437</v>
      </c>
      <c r="B2456" s="52">
        <v>209.10691063074646</v>
      </c>
      <c r="C2456" s="53">
        <v>15069.07</v>
      </c>
      <c r="D2456" s="54"/>
      <c r="E2456" s="53"/>
      <c r="F2456" s="55"/>
      <c r="H2456" s="2"/>
      <c r="I2456" s="23"/>
      <c r="J2456" s="24"/>
      <c r="K2456" s="14"/>
    </row>
    <row r="2457" spans="1:11">
      <c r="A2457" s="51">
        <v>43438</v>
      </c>
      <c r="B2457" s="52">
        <v>209.14810469214072</v>
      </c>
      <c r="C2457" s="53">
        <v>15049.32</v>
      </c>
      <c r="D2457" s="54"/>
      <c r="E2457" s="53"/>
      <c r="F2457" s="55"/>
      <c r="H2457" s="2"/>
      <c r="I2457" s="23"/>
      <c r="J2457" s="24"/>
      <c r="K2457" s="14"/>
    </row>
    <row r="2458" spans="1:11">
      <c r="A2458" s="51">
        <v>43439</v>
      </c>
      <c r="B2458" s="52">
        <v>209.20394723609351</v>
      </c>
      <c r="C2458" s="53">
        <v>14929.43</v>
      </c>
      <c r="D2458" s="54"/>
      <c r="E2458" s="53"/>
      <c r="F2458" s="55"/>
      <c r="H2458" s="2"/>
      <c r="I2458" s="23"/>
      <c r="J2458" s="24"/>
      <c r="K2458" s="14"/>
    </row>
    <row r="2459" spans="1:11">
      <c r="A2459" s="51">
        <v>43440</v>
      </c>
      <c r="B2459" s="52">
        <v>209.24118553870153</v>
      </c>
      <c r="C2459" s="53">
        <v>14677.79</v>
      </c>
      <c r="D2459" s="54"/>
      <c r="E2459" s="53"/>
      <c r="F2459" s="55"/>
      <c r="H2459" s="2"/>
      <c r="I2459" s="23"/>
      <c r="J2459" s="24"/>
      <c r="K2459" s="14"/>
    </row>
    <row r="2460" spans="1:11">
      <c r="A2460" s="51">
        <v>43441</v>
      </c>
      <c r="B2460" s="52">
        <v>209.27780274617081</v>
      </c>
      <c r="C2460" s="53">
        <v>14805.93</v>
      </c>
      <c r="D2460" s="54"/>
      <c r="E2460" s="53"/>
      <c r="F2460" s="55"/>
      <c r="H2460" s="2"/>
      <c r="I2460" s="23"/>
      <c r="J2460" s="24"/>
      <c r="K2460" s="14"/>
    </row>
    <row r="2461" spans="1:11">
      <c r="A2461" s="51">
        <v>43444</v>
      </c>
      <c r="B2461" s="52">
        <v>209.36946642377362</v>
      </c>
      <c r="C2461" s="53">
        <v>14521.73</v>
      </c>
      <c r="D2461" s="54"/>
      <c r="E2461" s="53"/>
      <c r="F2461" s="55"/>
      <c r="H2461" s="2"/>
      <c r="I2461" s="23"/>
      <c r="J2461" s="24"/>
      <c r="K2461" s="14"/>
    </row>
    <row r="2462" spans="1:11">
      <c r="A2462" s="51">
        <v>43445</v>
      </c>
      <c r="B2462" s="52">
        <v>209.39333454294592</v>
      </c>
      <c r="C2462" s="53">
        <v>14605.79</v>
      </c>
      <c r="D2462" s="54"/>
      <c r="E2462" s="53"/>
      <c r="F2462" s="55"/>
      <c r="H2462" s="2"/>
      <c r="I2462" s="23"/>
      <c r="J2462" s="24"/>
      <c r="K2462" s="14"/>
    </row>
    <row r="2463" spans="1:11">
      <c r="A2463" s="51">
        <v>43446</v>
      </c>
      <c r="B2463" s="52">
        <v>209.43877289654174</v>
      </c>
      <c r="C2463" s="53">
        <v>14866.71</v>
      </c>
      <c r="D2463" s="54"/>
      <c r="E2463" s="53"/>
      <c r="F2463" s="55"/>
      <c r="H2463" s="2"/>
      <c r="I2463" s="23"/>
      <c r="J2463" s="24"/>
      <c r="K2463" s="14"/>
    </row>
    <row r="2464" spans="1:11">
      <c r="A2464" s="51">
        <v>43447</v>
      </c>
      <c r="B2464" s="52">
        <v>209.48191728375841</v>
      </c>
      <c r="C2464" s="53">
        <v>14941.4</v>
      </c>
      <c r="D2464" s="54"/>
      <c r="E2464" s="53"/>
      <c r="F2464" s="55"/>
      <c r="H2464" s="2"/>
      <c r="I2464" s="23"/>
      <c r="J2464" s="24"/>
      <c r="K2464" s="14"/>
    </row>
    <row r="2465" spans="1:11">
      <c r="A2465" s="51">
        <v>43448</v>
      </c>
      <c r="B2465" s="52">
        <v>209.52318522146331</v>
      </c>
      <c r="C2465" s="53">
        <v>14960.64</v>
      </c>
      <c r="D2465" s="54"/>
      <c r="E2465" s="53"/>
      <c r="F2465" s="55"/>
      <c r="H2465" s="2"/>
      <c r="I2465" s="23"/>
      <c r="J2465" s="24"/>
      <c r="K2465" s="14"/>
    </row>
    <row r="2466" spans="1:11">
      <c r="A2466" s="51">
        <v>43451</v>
      </c>
      <c r="B2466" s="52">
        <v>209.62752776770361</v>
      </c>
      <c r="C2466" s="53">
        <v>15075.46</v>
      </c>
      <c r="D2466" s="54"/>
      <c r="E2466" s="53"/>
      <c r="F2466" s="55"/>
      <c r="H2466" s="2"/>
      <c r="I2466" s="23"/>
      <c r="J2466" s="24"/>
      <c r="K2466" s="14"/>
    </row>
    <row r="2467" spans="1:11">
      <c r="A2467" s="51">
        <v>43452</v>
      </c>
      <c r="B2467" s="52">
        <v>209.68978714345062</v>
      </c>
      <c r="C2467" s="53">
        <v>15103.63</v>
      </c>
      <c r="D2467" s="54"/>
      <c r="E2467" s="53"/>
      <c r="F2467" s="55"/>
      <c r="H2467" s="2"/>
      <c r="I2467" s="23"/>
      <c r="J2467" s="24"/>
      <c r="K2467" s="14"/>
    </row>
    <row r="2468" spans="1:11">
      <c r="A2468" s="51">
        <v>43453</v>
      </c>
      <c r="B2468" s="52">
        <v>209.75458128767792</v>
      </c>
      <c r="C2468" s="53">
        <v>15184.78</v>
      </c>
      <c r="D2468" s="54"/>
      <c r="E2468" s="53"/>
      <c r="F2468" s="55"/>
      <c r="H2468" s="2"/>
      <c r="I2468" s="23"/>
      <c r="J2468" s="24"/>
      <c r="K2468" s="14"/>
    </row>
    <row r="2469" spans="1:11">
      <c r="A2469" s="51">
        <v>43454</v>
      </c>
      <c r="B2469" s="52">
        <v>209.73318632038658</v>
      </c>
      <c r="C2469" s="53">
        <v>15163.14</v>
      </c>
      <c r="D2469" s="54"/>
      <c r="E2469" s="53"/>
      <c r="F2469" s="55"/>
      <c r="H2469" s="2"/>
      <c r="I2469" s="23"/>
      <c r="J2469" s="24"/>
      <c r="K2469" s="14"/>
    </row>
    <row r="2470" spans="1:11">
      <c r="A2470" s="51">
        <v>43455</v>
      </c>
      <c r="B2470" s="52">
        <v>209.76464629833467</v>
      </c>
      <c r="C2470" s="53">
        <v>14894.42</v>
      </c>
      <c r="D2470" s="54"/>
      <c r="E2470" s="53"/>
      <c r="F2470" s="55"/>
      <c r="H2470" s="2"/>
      <c r="I2470" s="23"/>
      <c r="J2470" s="24"/>
      <c r="K2470" s="14"/>
    </row>
    <row r="2471" spans="1:11">
      <c r="A2471" s="51">
        <v>43458</v>
      </c>
      <c r="B2471" s="52">
        <v>209.8609282709856</v>
      </c>
      <c r="C2471" s="53">
        <v>14769.13</v>
      </c>
      <c r="D2471" s="54"/>
      <c r="E2471" s="53"/>
      <c r="F2471" s="55"/>
      <c r="H2471" s="2"/>
      <c r="I2471" s="23"/>
      <c r="J2471" s="24"/>
      <c r="K2471" s="14"/>
    </row>
    <row r="2472" spans="1:11">
      <c r="A2472" s="51">
        <v>43460</v>
      </c>
      <c r="B2472" s="52">
        <v>209.93521903959351</v>
      </c>
      <c r="C2472" s="53">
        <v>14860.97</v>
      </c>
      <c r="D2472" s="54"/>
      <c r="E2472" s="53"/>
      <c r="F2472" s="55"/>
      <c r="H2472" s="2"/>
      <c r="I2472" s="23"/>
      <c r="J2472" s="24"/>
      <c r="K2472" s="14"/>
    </row>
    <row r="2473" spans="1:11">
      <c r="A2473" s="51">
        <v>43461</v>
      </c>
      <c r="B2473" s="52">
        <v>209.9763663425253</v>
      </c>
      <c r="C2473" s="53">
        <v>14930.18</v>
      </c>
      <c r="D2473" s="54"/>
      <c r="E2473" s="53"/>
      <c r="F2473" s="55"/>
      <c r="H2473" s="2"/>
      <c r="I2473" s="23"/>
      <c r="J2473" s="24"/>
      <c r="K2473" s="14"/>
    </row>
    <row r="2474" spans="1:11">
      <c r="A2474" s="51">
        <v>43462</v>
      </c>
      <c r="B2474" s="52">
        <v>210.01311220663524</v>
      </c>
      <c r="C2474" s="53">
        <v>15045.34</v>
      </c>
      <c r="D2474" s="54"/>
      <c r="E2474" s="53"/>
      <c r="F2474" s="55"/>
      <c r="H2474" s="2"/>
      <c r="I2474" s="23"/>
      <c r="J2474" s="24"/>
      <c r="K2474" s="14"/>
    </row>
    <row r="2475" spans="1:11">
      <c r="A2475" s="51">
        <v>43465</v>
      </c>
      <c r="B2475" s="52">
        <v>210.18007263083953</v>
      </c>
      <c r="C2475" s="53">
        <v>15048.98</v>
      </c>
      <c r="D2475" s="54"/>
      <c r="E2475" s="53"/>
      <c r="F2475" s="55"/>
      <c r="H2475" s="2"/>
      <c r="I2475" s="23"/>
      <c r="J2475" s="24"/>
      <c r="K2475" s="14"/>
    </row>
    <row r="2476" spans="1:11">
      <c r="A2476" s="51">
        <v>43466</v>
      </c>
      <c r="B2476" s="52">
        <v>210.39277486434196</v>
      </c>
      <c r="C2476" s="53">
        <v>15114.9</v>
      </c>
      <c r="D2476" s="54"/>
      <c r="E2476" s="53"/>
      <c r="F2476" s="55"/>
      <c r="H2476" s="2"/>
      <c r="I2476" s="23"/>
      <c r="J2476" s="24"/>
      <c r="K2476" s="14"/>
    </row>
    <row r="2477" spans="1:11">
      <c r="A2477" s="51">
        <v>43467</v>
      </c>
      <c r="B2477" s="52">
        <v>210.43401184821539</v>
      </c>
      <c r="C2477" s="53">
        <v>14951.96</v>
      </c>
      <c r="D2477" s="54"/>
      <c r="E2477" s="53"/>
      <c r="F2477" s="55"/>
      <c r="H2477" s="2"/>
      <c r="I2477" s="23"/>
      <c r="J2477" s="24"/>
      <c r="K2477" s="14"/>
    </row>
    <row r="2478" spans="1:11">
      <c r="A2478" s="51">
        <v>43468</v>
      </c>
      <c r="B2478" s="52">
        <v>210.46599781801632</v>
      </c>
      <c r="C2478" s="53">
        <v>14785.38</v>
      </c>
      <c r="D2478" s="54"/>
      <c r="E2478" s="53"/>
      <c r="F2478" s="55"/>
      <c r="H2478" s="2"/>
      <c r="I2478" s="23"/>
      <c r="J2478" s="24"/>
      <c r="K2478" s="14"/>
    </row>
    <row r="2479" spans="1:11">
      <c r="A2479" s="51">
        <v>43469</v>
      </c>
      <c r="B2479" s="52">
        <v>210.50598635760173</v>
      </c>
      <c r="C2479" s="53">
        <v>14861.69</v>
      </c>
      <c r="D2479" s="54"/>
      <c r="E2479" s="53"/>
      <c r="F2479" s="55"/>
      <c r="H2479" s="2"/>
      <c r="I2479" s="23"/>
      <c r="J2479" s="24"/>
      <c r="K2479" s="14"/>
    </row>
    <row r="2480" spans="1:11">
      <c r="A2480" s="51">
        <v>43472</v>
      </c>
      <c r="B2480" s="52">
        <v>210.6253432518665</v>
      </c>
      <c r="C2480" s="53">
        <v>14923.27</v>
      </c>
      <c r="D2480" s="54"/>
      <c r="E2480" s="53"/>
      <c r="F2480" s="55"/>
      <c r="H2480" s="2"/>
      <c r="I2480" s="23"/>
      <c r="J2480" s="24"/>
      <c r="K2480" s="14"/>
    </row>
    <row r="2481" spans="1:11">
      <c r="A2481" s="51">
        <v>43473</v>
      </c>
      <c r="B2481" s="52">
        <v>210.67189145272516</v>
      </c>
      <c r="C2481" s="53">
        <v>14965.34</v>
      </c>
      <c r="D2481" s="54"/>
      <c r="E2481" s="53"/>
      <c r="F2481" s="55"/>
      <c r="H2481" s="2"/>
      <c r="I2481" s="23"/>
      <c r="J2481" s="24"/>
      <c r="K2481" s="14"/>
    </row>
    <row r="2482" spans="1:11">
      <c r="A2482" s="51">
        <v>43474</v>
      </c>
      <c r="B2482" s="52">
        <v>210.71170844020972</v>
      </c>
      <c r="C2482" s="53">
        <v>15038.74</v>
      </c>
      <c r="D2482" s="54"/>
      <c r="E2482" s="53"/>
      <c r="F2482" s="55"/>
      <c r="H2482" s="2"/>
      <c r="I2482" s="23"/>
      <c r="J2482" s="24"/>
      <c r="K2482" s="14"/>
    </row>
    <row r="2483" spans="1:11">
      <c r="A2483" s="51">
        <v>43475</v>
      </c>
      <c r="B2483" s="52">
        <v>210.75448291702307</v>
      </c>
      <c r="C2483" s="53">
        <v>14992.23</v>
      </c>
      <c r="D2483" s="54"/>
      <c r="E2483" s="53"/>
      <c r="F2483" s="55"/>
      <c r="H2483" s="2"/>
      <c r="I2483" s="23"/>
      <c r="J2483" s="24"/>
      <c r="K2483" s="14"/>
    </row>
    <row r="2484" spans="1:11">
      <c r="A2484" s="51">
        <v>43476</v>
      </c>
      <c r="B2484" s="52">
        <v>210.7943155142944</v>
      </c>
      <c r="C2484" s="53">
        <v>14955.33</v>
      </c>
      <c r="D2484" s="54"/>
      <c r="E2484" s="53"/>
      <c r="F2484" s="55"/>
      <c r="H2484" s="2"/>
      <c r="I2484" s="23"/>
      <c r="J2484" s="24"/>
      <c r="K2484" s="14"/>
    </row>
    <row r="2485" spans="1:11">
      <c r="A2485" s="51">
        <v>43479</v>
      </c>
      <c r="B2485" s="52">
        <v>210.9157330400306</v>
      </c>
      <c r="C2485" s="53">
        <v>14875.92</v>
      </c>
      <c r="D2485" s="54"/>
      <c r="E2485" s="53"/>
      <c r="F2485" s="55"/>
      <c r="H2485" s="2"/>
      <c r="I2485" s="23"/>
      <c r="J2485" s="24"/>
      <c r="K2485" s="14"/>
    </row>
    <row r="2486" spans="1:11">
      <c r="A2486" s="51">
        <v>43480</v>
      </c>
      <c r="B2486" s="52">
        <v>210.95327604051172</v>
      </c>
      <c r="C2486" s="53">
        <v>15082.59</v>
      </c>
      <c r="D2486" s="54"/>
      <c r="E2486" s="53"/>
      <c r="F2486" s="55"/>
      <c r="H2486" s="2"/>
      <c r="I2486" s="23"/>
      <c r="J2486" s="24"/>
      <c r="K2486" s="14"/>
    </row>
    <row r="2487" spans="1:11">
      <c r="A2487" s="51">
        <v>43481</v>
      </c>
      <c r="B2487" s="52">
        <v>210.9933571629594</v>
      </c>
      <c r="C2487" s="53">
        <v>15087.41</v>
      </c>
      <c r="D2487" s="54"/>
      <c r="E2487" s="53"/>
      <c r="F2487" s="55"/>
      <c r="H2487" s="2"/>
      <c r="I2487" s="23"/>
      <c r="J2487" s="24"/>
      <c r="K2487" s="14"/>
    </row>
    <row r="2488" spans="1:11">
      <c r="A2488" s="51">
        <v>43482</v>
      </c>
      <c r="B2488" s="52">
        <v>211.03450086760617</v>
      </c>
      <c r="C2488" s="53">
        <v>15109.54</v>
      </c>
      <c r="D2488" s="54"/>
      <c r="E2488" s="53"/>
      <c r="F2488" s="55"/>
      <c r="H2488" s="2"/>
      <c r="I2488" s="23"/>
      <c r="J2488" s="24"/>
      <c r="K2488" s="14"/>
    </row>
    <row r="2489" spans="1:11">
      <c r="A2489" s="51">
        <v>43483</v>
      </c>
      <c r="B2489" s="52">
        <v>211.0832498373066</v>
      </c>
      <c r="C2489" s="53">
        <v>15111.95</v>
      </c>
      <c r="D2489" s="54"/>
      <c r="E2489" s="53"/>
      <c r="F2489" s="55"/>
      <c r="H2489" s="2"/>
      <c r="I2489" s="23"/>
      <c r="J2489" s="24"/>
      <c r="K2489" s="14"/>
    </row>
    <row r="2490" spans="1:11">
      <c r="A2490" s="51">
        <v>43486</v>
      </c>
      <c r="B2490" s="52">
        <v>211.1896357952246</v>
      </c>
      <c r="C2490" s="53">
        <v>15188</v>
      </c>
      <c r="D2490" s="54"/>
      <c r="E2490" s="53"/>
      <c r="F2490" s="55"/>
      <c r="H2490" s="2"/>
      <c r="I2490" s="23"/>
      <c r="J2490" s="24"/>
      <c r="K2490" s="14"/>
    </row>
    <row r="2491" spans="1:11">
      <c r="A2491" s="51">
        <v>43487</v>
      </c>
      <c r="B2491" s="52">
        <v>211.22955063638989</v>
      </c>
      <c r="C2491" s="53">
        <v>15133.83</v>
      </c>
      <c r="D2491" s="54"/>
      <c r="E2491" s="53"/>
      <c r="F2491" s="55"/>
      <c r="H2491" s="2"/>
      <c r="I2491" s="23"/>
      <c r="J2491" s="24"/>
      <c r="K2491" s="14"/>
    </row>
    <row r="2492" spans="1:11">
      <c r="A2492" s="51">
        <v>43488</v>
      </c>
      <c r="B2492" s="52">
        <v>211.26757195550445</v>
      </c>
      <c r="C2492" s="53">
        <v>15007.4</v>
      </c>
      <c r="D2492" s="54"/>
      <c r="E2492" s="53"/>
      <c r="F2492" s="55"/>
      <c r="H2492" s="2"/>
      <c r="I2492" s="23"/>
      <c r="J2492" s="24"/>
      <c r="K2492" s="14"/>
    </row>
    <row r="2493" spans="1:11">
      <c r="A2493" s="51">
        <v>43489</v>
      </c>
      <c r="B2493" s="52">
        <v>211.31236068075904</v>
      </c>
      <c r="C2493" s="53">
        <v>15038.07</v>
      </c>
      <c r="D2493" s="54"/>
      <c r="E2493" s="53"/>
      <c r="F2493" s="55"/>
      <c r="H2493" s="2"/>
      <c r="I2493" s="23"/>
      <c r="J2493" s="24"/>
      <c r="K2493" s="14"/>
    </row>
    <row r="2494" spans="1:11">
      <c r="A2494" s="51">
        <v>43490</v>
      </c>
      <c r="B2494" s="52">
        <v>211.35187609220634</v>
      </c>
      <c r="C2494" s="53">
        <v>14942.09</v>
      </c>
      <c r="D2494" s="54"/>
      <c r="E2494" s="53"/>
      <c r="F2494" s="55"/>
      <c r="H2494" s="2"/>
      <c r="I2494" s="23"/>
      <c r="J2494" s="24"/>
      <c r="K2494" s="14"/>
    </row>
    <row r="2495" spans="1:11">
      <c r="A2495" s="51">
        <v>43493</v>
      </c>
      <c r="B2495" s="52">
        <v>211.46664016092438</v>
      </c>
      <c r="C2495" s="53">
        <v>14777.11</v>
      </c>
      <c r="D2495" s="54"/>
      <c r="E2495" s="53"/>
      <c r="F2495" s="55"/>
      <c r="H2495" s="2"/>
      <c r="I2495" s="23"/>
      <c r="J2495" s="24"/>
      <c r="K2495" s="14"/>
    </row>
    <row r="2496" spans="1:11">
      <c r="A2496" s="51">
        <v>43494</v>
      </c>
      <c r="B2496" s="52">
        <v>211.51422015496058</v>
      </c>
      <c r="C2496" s="53">
        <v>14764.59</v>
      </c>
      <c r="D2496" s="54"/>
      <c r="E2496" s="53"/>
      <c r="F2496" s="55"/>
      <c r="H2496" s="2"/>
      <c r="I2496" s="23"/>
      <c r="J2496" s="24"/>
      <c r="K2496" s="14"/>
    </row>
    <row r="2497" spans="1:11">
      <c r="A2497" s="51">
        <v>43495</v>
      </c>
      <c r="B2497" s="52">
        <v>211.55313877146909</v>
      </c>
      <c r="C2497" s="53">
        <v>14764.02</v>
      </c>
      <c r="D2497" s="54"/>
      <c r="E2497" s="53"/>
      <c r="F2497" s="55"/>
      <c r="H2497" s="2"/>
      <c r="I2497" s="23"/>
      <c r="J2497" s="24"/>
      <c r="K2497" s="14"/>
    </row>
    <row r="2498" spans="1:11">
      <c r="A2498" s="51">
        <v>43496</v>
      </c>
      <c r="B2498" s="52">
        <v>211.59227610214182</v>
      </c>
      <c r="C2498" s="53">
        <v>15012.34</v>
      </c>
      <c r="D2498" s="54"/>
      <c r="E2498" s="53"/>
      <c r="F2498" s="55"/>
      <c r="H2498" s="2"/>
      <c r="I2498" s="23"/>
      <c r="J2498" s="24"/>
      <c r="K2498" s="14"/>
    </row>
    <row r="2499" spans="1:11">
      <c r="A2499" s="51">
        <v>43497</v>
      </c>
      <c r="B2499" s="52">
        <v>211.63480614963834</v>
      </c>
      <c r="C2499" s="53">
        <v>15099.21</v>
      </c>
      <c r="D2499" s="54"/>
      <c r="E2499" s="53"/>
      <c r="F2499" s="55"/>
      <c r="H2499" s="2"/>
      <c r="I2499" s="23"/>
      <c r="J2499" s="24"/>
      <c r="K2499" s="14"/>
    </row>
    <row r="2500" spans="1:11">
      <c r="A2500" s="51">
        <v>43500</v>
      </c>
      <c r="B2500" s="52">
        <v>211.72115315054739</v>
      </c>
      <c r="C2500" s="53">
        <v>15125.02</v>
      </c>
      <c r="D2500" s="54"/>
      <c r="E2500" s="53"/>
      <c r="F2500" s="55"/>
      <c r="H2500" s="2"/>
      <c r="I2500" s="23"/>
      <c r="J2500" s="24"/>
      <c r="K2500" s="14"/>
    </row>
    <row r="2501" spans="1:11">
      <c r="A2501" s="51">
        <v>43501</v>
      </c>
      <c r="B2501" s="52">
        <v>211.74804173699752</v>
      </c>
      <c r="C2501" s="53">
        <v>15155.99</v>
      </c>
      <c r="D2501" s="54"/>
      <c r="E2501" s="53"/>
      <c r="F2501" s="55"/>
      <c r="H2501" s="2"/>
      <c r="I2501" s="23"/>
      <c r="J2501" s="24"/>
      <c r="K2501" s="14"/>
    </row>
    <row r="2502" spans="1:11">
      <c r="A2502" s="51">
        <v>43502</v>
      </c>
      <c r="B2502" s="52">
        <v>211.77789821088243</v>
      </c>
      <c r="C2502" s="53">
        <v>15337.8</v>
      </c>
      <c r="D2502" s="54"/>
      <c r="E2502" s="53"/>
      <c r="F2502" s="55"/>
      <c r="H2502" s="2"/>
      <c r="I2502" s="23"/>
      <c r="J2502" s="24"/>
      <c r="K2502" s="14"/>
    </row>
    <row r="2503" spans="1:11">
      <c r="A2503" s="51">
        <v>43503</v>
      </c>
      <c r="B2503" s="52">
        <v>211.86642137233457</v>
      </c>
      <c r="C2503" s="53">
        <v>15347.41</v>
      </c>
      <c r="D2503" s="54"/>
      <c r="E2503" s="53"/>
      <c r="F2503" s="55"/>
      <c r="H2503" s="2"/>
      <c r="I2503" s="23"/>
      <c r="J2503" s="24"/>
      <c r="K2503" s="14"/>
    </row>
    <row r="2504" spans="1:11">
      <c r="A2504" s="51">
        <v>43504</v>
      </c>
      <c r="B2504" s="52">
        <v>211.91154892008689</v>
      </c>
      <c r="C2504" s="53">
        <v>15173.02</v>
      </c>
      <c r="D2504" s="54"/>
      <c r="E2504" s="53"/>
      <c r="F2504" s="55"/>
      <c r="H2504" s="2"/>
      <c r="I2504" s="23"/>
      <c r="J2504" s="24"/>
      <c r="K2504" s="14"/>
    </row>
    <row r="2505" spans="1:11">
      <c r="A2505" s="51">
        <v>43507</v>
      </c>
      <c r="B2505" s="52">
        <v>212.02725262579725</v>
      </c>
      <c r="C2505" s="53">
        <v>15100.61</v>
      </c>
      <c r="D2505" s="54"/>
      <c r="E2505" s="53"/>
      <c r="F2505" s="55"/>
      <c r="H2505" s="2"/>
      <c r="I2505" s="23"/>
      <c r="J2505" s="24"/>
      <c r="K2505" s="14"/>
    </row>
    <row r="2506" spans="1:11">
      <c r="A2506" s="51">
        <v>43508</v>
      </c>
      <c r="B2506" s="52">
        <v>212.06435739500677</v>
      </c>
      <c r="C2506" s="53">
        <v>15023.02</v>
      </c>
      <c r="D2506" s="54"/>
      <c r="E2506" s="53"/>
      <c r="F2506" s="55"/>
      <c r="H2506" s="2"/>
      <c r="I2506" s="23"/>
      <c r="J2506" s="24"/>
      <c r="K2506" s="14"/>
    </row>
    <row r="2507" spans="1:11">
      <c r="A2507" s="51">
        <v>43509</v>
      </c>
      <c r="B2507" s="52">
        <v>212.10316517241006</v>
      </c>
      <c r="C2507" s="53">
        <v>14970.62</v>
      </c>
      <c r="D2507" s="54"/>
      <c r="E2507" s="53"/>
      <c r="F2507" s="55"/>
      <c r="H2507" s="2"/>
      <c r="I2507" s="23"/>
      <c r="J2507" s="24"/>
      <c r="K2507" s="14"/>
    </row>
    <row r="2508" spans="1:11">
      <c r="A2508" s="51">
        <v>43510</v>
      </c>
      <c r="B2508" s="52">
        <v>212.14198005163661</v>
      </c>
      <c r="C2508" s="53">
        <v>14906.26</v>
      </c>
      <c r="D2508" s="54"/>
      <c r="E2508" s="53"/>
      <c r="F2508" s="55"/>
      <c r="H2508" s="2"/>
      <c r="I2508" s="23"/>
      <c r="J2508" s="24"/>
      <c r="K2508" s="14"/>
    </row>
    <row r="2509" spans="1:11">
      <c r="A2509" s="51">
        <v>43511</v>
      </c>
      <c r="B2509" s="52">
        <v>212.17719562032519</v>
      </c>
      <c r="C2509" s="53">
        <v>14876.27</v>
      </c>
      <c r="D2509" s="54"/>
      <c r="E2509" s="53"/>
      <c r="F2509" s="55"/>
      <c r="H2509" s="2"/>
      <c r="I2509" s="23"/>
      <c r="J2509" s="24"/>
      <c r="K2509" s="14"/>
    </row>
    <row r="2510" spans="1:11">
      <c r="A2510" s="51">
        <v>43514</v>
      </c>
      <c r="B2510" s="52">
        <v>212.26312738455141</v>
      </c>
      <c r="C2510" s="53">
        <v>14760.48</v>
      </c>
      <c r="D2510" s="54"/>
      <c r="E2510" s="53"/>
      <c r="F2510" s="55"/>
      <c r="H2510" s="2"/>
      <c r="I2510" s="23"/>
      <c r="J2510" s="24"/>
      <c r="K2510" s="14"/>
    </row>
    <row r="2511" spans="1:11">
      <c r="A2511" s="51">
        <v>43515</v>
      </c>
      <c r="B2511" s="52">
        <v>212.30345737875444</v>
      </c>
      <c r="C2511" s="53">
        <v>14709.75</v>
      </c>
      <c r="D2511" s="54"/>
      <c r="E2511" s="53"/>
      <c r="F2511" s="55"/>
      <c r="H2511" s="2"/>
      <c r="I2511" s="23"/>
      <c r="J2511" s="24"/>
      <c r="K2511" s="14"/>
    </row>
    <row r="2512" spans="1:11">
      <c r="A2512" s="51">
        <v>43516</v>
      </c>
      <c r="B2512" s="52">
        <v>212.34145969762523</v>
      </c>
      <c r="C2512" s="53">
        <v>14891.6</v>
      </c>
      <c r="D2512" s="54"/>
      <c r="E2512" s="53"/>
      <c r="F2512" s="55"/>
      <c r="H2512" s="2"/>
      <c r="I2512" s="23"/>
      <c r="J2512" s="24"/>
      <c r="K2512" s="14"/>
    </row>
    <row r="2513" spans="1:11">
      <c r="A2513" s="51">
        <v>43517</v>
      </c>
      <c r="B2513" s="52">
        <v>212.38201691642749</v>
      </c>
      <c r="C2513" s="53">
        <v>14970.12</v>
      </c>
      <c r="D2513" s="54"/>
      <c r="E2513" s="53"/>
      <c r="F2513" s="55"/>
      <c r="H2513" s="2"/>
      <c r="I2513" s="23"/>
      <c r="J2513" s="24"/>
      <c r="K2513" s="14"/>
    </row>
    <row r="2514" spans="1:11">
      <c r="A2514" s="51">
        <v>43518</v>
      </c>
      <c r="B2514" s="52">
        <v>212.41897138737093</v>
      </c>
      <c r="C2514" s="53">
        <v>14972.58</v>
      </c>
      <c r="D2514" s="54"/>
      <c r="E2514" s="53"/>
      <c r="F2514" s="55"/>
      <c r="H2514" s="2"/>
      <c r="I2514" s="23"/>
      <c r="J2514" s="24"/>
      <c r="K2514" s="14"/>
    </row>
    <row r="2515" spans="1:11">
      <c r="A2515" s="51">
        <v>43521</v>
      </c>
      <c r="B2515" s="52">
        <v>212.54196197180426</v>
      </c>
      <c r="C2515" s="53">
        <v>15095.33</v>
      </c>
      <c r="D2515" s="54"/>
      <c r="E2515" s="53"/>
      <c r="F2515" s="55"/>
      <c r="H2515" s="2"/>
      <c r="I2515" s="23"/>
      <c r="J2515" s="24"/>
      <c r="K2515" s="14"/>
    </row>
    <row r="2516" spans="1:11">
      <c r="A2516" s="51">
        <v>43522</v>
      </c>
      <c r="B2516" s="52">
        <v>212.58234494457889</v>
      </c>
      <c r="C2516" s="53">
        <v>15033.15</v>
      </c>
      <c r="D2516" s="54"/>
      <c r="E2516" s="53"/>
      <c r="F2516" s="55"/>
      <c r="H2516" s="2"/>
      <c r="I2516" s="23"/>
      <c r="J2516" s="24"/>
      <c r="K2516" s="14"/>
    </row>
    <row r="2517" spans="1:11">
      <c r="A2517" s="51">
        <v>43523</v>
      </c>
      <c r="B2517" s="52">
        <v>212.62231042542848</v>
      </c>
      <c r="C2517" s="53">
        <v>14993.45</v>
      </c>
      <c r="D2517" s="54"/>
      <c r="E2517" s="53"/>
      <c r="F2517" s="55"/>
      <c r="H2517" s="2"/>
      <c r="I2517" s="23"/>
      <c r="J2517" s="24"/>
      <c r="K2517" s="14"/>
    </row>
    <row r="2518" spans="1:11">
      <c r="A2518" s="51">
        <v>43524</v>
      </c>
      <c r="B2518" s="52">
        <v>212.65696786202781</v>
      </c>
      <c r="C2518" s="53">
        <v>14979.39</v>
      </c>
      <c r="D2518" s="54"/>
      <c r="E2518" s="53"/>
      <c r="F2518" s="55"/>
      <c r="H2518" s="2"/>
      <c r="I2518" s="23"/>
      <c r="J2518" s="24"/>
      <c r="K2518" s="14"/>
    </row>
    <row r="2519" spans="1:11">
      <c r="A2519" s="51">
        <v>43525</v>
      </c>
      <c r="B2519" s="52">
        <v>212.70864350521828</v>
      </c>
      <c r="C2519" s="53">
        <v>15077.91</v>
      </c>
      <c r="D2519" s="54"/>
      <c r="E2519" s="53"/>
      <c r="F2519" s="55"/>
      <c r="H2519" s="2"/>
      <c r="I2519" s="23"/>
      <c r="J2519" s="24"/>
      <c r="K2519" s="14"/>
    </row>
    <row r="2520" spans="1:11">
      <c r="A2520" s="51">
        <v>43529</v>
      </c>
      <c r="B2520" s="52">
        <v>212.87540708172634</v>
      </c>
      <c r="C2520" s="53">
        <v>15249.97</v>
      </c>
      <c r="D2520" s="54"/>
      <c r="E2520" s="53"/>
      <c r="F2520" s="55"/>
      <c r="H2520" s="2"/>
      <c r="I2520" s="23"/>
      <c r="J2520" s="24"/>
      <c r="K2520" s="14"/>
    </row>
    <row r="2521" spans="1:11">
      <c r="A2521" s="51">
        <v>43530</v>
      </c>
      <c r="B2521" s="52">
        <v>212.91776928773561</v>
      </c>
      <c r="C2521" s="53">
        <v>15340.93</v>
      </c>
      <c r="D2521" s="54"/>
      <c r="E2521" s="53"/>
      <c r="F2521" s="55"/>
      <c r="H2521" s="2"/>
      <c r="I2521" s="23"/>
      <c r="J2521" s="24"/>
      <c r="K2521" s="14"/>
    </row>
    <row r="2522" spans="1:11">
      <c r="A2522" s="51">
        <v>43531</v>
      </c>
      <c r="B2522" s="52">
        <v>212.95992700605456</v>
      </c>
      <c r="C2522" s="53">
        <v>15348.14</v>
      </c>
      <c r="D2522" s="54"/>
      <c r="E2522" s="53"/>
      <c r="F2522" s="55"/>
      <c r="H2522" s="2"/>
      <c r="I2522" s="23"/>
      <c r="J2522" s="24"/>
      <c r="K2522" s="14"/>
    </row>
    <row r="2523" spans="1:11">
      <c r="A2523" s="51">
        <v>43532</v>
      </c>
      <c r="B2523" s="52">
        <v>212.99400059437551</v>
      </c>
      <c r="C2523" s="53">
        <v>15316.51</v>
      </c>
      <c r="D2523" s="54"/>
      <c r="E2523" s="53"/>
      <c r="F2523" s="55"/>
      <c r="H2523" s="2"/>
      <c r="I2523" s="23"/>
      <c r="J2523" s="24"/>
      <c r="K2523" s="14"/>
    </row>
    <row r="2524" spans="1:11">
      <c r="A2524" s="51">
        <v>43535</v>
      </c>
      <c r="B2524" s="52">
        <v>213.11924106672501</v>
      </c>
      <c r="C2524" s="53">
        <v>15500.61</v>
      </c>
      <c r="D2524" s="54"/>
      <c r="E2524" s="53"/>
      <c r="F2524" s="55"/>
      <c r="H2524" s="2"/>
      <c r="I2524" s="23"/>
      <c r="J2524" s="24"/>
      <c r="K2524" s="14"/>
    </row>
    <row r="2525" spans="1:11">
      <c r="A2525" s="51">
        <v>43536</v>
      </c>
      <c r="B2525" s="52">
        <v>213.1680453729293</v>
      </c>
      <c r="C2525" s="53">
        <v>15685.41</v>
      </c>
      <c r="D2525" s="54"/>
      <c r="E2525" s="53"/>
      <c r="F2525" s="55"/>
      <c r="H2525" s="2"/>
      <c r="I2525" s="23"/>
      <c r="J2525" s="24"/>
      <c r="K2525" s="14"/>
    </row>
    <row r="2526" spans="1:11">
      <c r="A2526" s="51">
        <v>43537</v>
      </c>
      <c r="B2526" s="52">
        <v>213.22133738427254</v>
      </c>
      <c r="C2526" s="53">
        <v>15742.86</v>
      </c>
      <c r="D2526" s="54"/>
      <c r="E2526" s="53"/>
      <c r="F2526" s="55"/>
      <c r="H2526" s="2"/>
      <c r="I2526" s="23"/>
      <c r="J2526" s="24"/>
      <c r="K2526" s="14"/>
    </row>
    <row r="2527" spans="1:11">
      <c r="A2527" s="51">
        <v>43538</v>
      </c>
      <c r="B2527" s="52">
        <v>213.27741459600458</v>
      </c>
      <c r="C2527" s="53">
        <v>15749.67</v>
      </c>
      <c r="D2527" s="54"/>
      <c r="E2527" s="53"/>
      <c r="F2527" s="55"/>
      <c r="H2527" s="2"/>
      <c r="I2527" s="23"/>
      <c r="J2527" s="24"/>
      <c r="K2527" s="14"/>
    </row>
    <row r="2528" spans="1:11">
      <c r="A2528" s="51">
        <v>43539</v>
      </c>
      <c r="B2528" s="52">
        <v>213.31196553716913</v>
      </c>
      <c r="C2528" s="53">
        <v>15867.74</v>
      </c>
      <c r="D2528" s="54"/>
      <c r="E2528" s="53"/>
      <c r="F2528" s="55"/>
      <c r="H2528" s="2"/>
      <c r="I2528" s="23"/>
      <c r="J2528" s="24"/>
      <c r="K2528" s="14"/>
    </row>
    <row r="2529" spans="1:11">
      <c r="A2529" s="51">
        <v>43542</v>
      </c>
      <c r="B2529" s="52">
        <v>213.4233143831795</v>
      </c>
      <c r="C2529" s="53">
        <v>15916.8</v>
      </c>
      <c r="D2529" s="54"/>
      <c r="E2529" s="53"/>
      <c r="F2529" s="55"/>
      <c r="H2529" s="2"/>
      <c r="I2529" s="23"/>
      <c r="J2529" s="24"/>
      <c r="K2529" s="14"/>
    </row>
    <row r="2530" spans="1:11">
      <c r="A2530" s="51">
        <v>43543</v>
      </c>
      <c r="B2530" s="52">
        <v>213.45959634662464</v>
      </c>
      <c r="C2530" s="53">
        <v>16014.33</v>
      </c>
      <c r="D2530" s="54"/>
      <c r="E2530" s="53"/>
      <c r="F2530" s="55"/>
      <c r="H2530" s="2"/>
      <c r="I2530" s="23"/>
      <c r="J2530" s="24"/>
      <c r="K2530" s="14"/>
    </row>
    <row r="2531" spans="1:11">
      <c r="A2531" s="51">
        <v>43544</v>
      </c>
      <c r="B2531" s="52">
        <v>213.50058058912319</v>
      </c>
      <c r="C2531" s="53">
        <v>15998.51</v>
      </c>
      <c r="D2531" s="54"/>
      <c r="E2531" s="53"/>
      <c r="F2531" s="55"/>
      <c r="H2531" s="2"/>
      <c r="I2531" s="23"/>
      <c r="J2531" s="24"/>
      <c r="K2531" s="14"/>
    </row>
    <row r="2532" spans="1:11">
      <c r="A2532" s="51">
        <v>43546</v>
      </c>
      <c r="B2532" s="52">
        <v>213.5748787911682</v>
      </c>
      <c r="C2532" s="53">
        <v>15912.88</v>
      </c>
      <c r="D2532" s="54"/>
      <c r="E2532" s="53"/>
      <c r="F2532" s="55"/>
      <c r="H2532" s="2"/>
      <c r="I2532" s="23"/>
      <c r="J2532" s="24"/>
      <c r="K2532" s="14"/>
    </row>
    <row r="2533" spans="1:11">
      <c r="A2533" s="51">
        <v>43549</v>
      </c>
      <c r="B2533" s="52">
        <v>213.70238299380651</v>
      </c>
      <c r="C2533" s="53">
        <v>15770.26</v>
      </c>
      <c r="D2533" s="54"/>
      <c r="E2533" s="53"/>
      <c r="F2533" s="55"/>
      <c r="H2533" s="2"/>
      <c r="I2533" s="23"/>
      <c r="J2533" s="24"/>
      <c r="K2533" s="14"/>
    </row>
    <row r="2534" spans="1:11">
      <c r="A2534" s="51">
        <v>43550</v>
      </c>
      <c r="B2534" s="52">
        <v>213.74084942274541</v>
      </c>
      <c r="C2534" s="53">
        <v>15949.46</v>
      </c>
      <c r="D2534" s="54"/>
      <c r="E2534" s="53"/>
      <c r="F2534" s="55"/>
      <c r="H2534" s="2"/>
      <c r="I2534" s="23"/>
      <c r="J2534" s="24"/>
      <c r="K2534" s="14"/>
    </row>
    <row r="2535" spans="1:11">
      <c r="A2535" s="51">
        <v>43551</v>
      </c>
      <c r="B2535" s="52">
        <v>213.78295637008171</v>
      </c>
      <c r="C2535" s="53">
        <v>15897.65</v>
      </c>
      <c r="D2535" s="54"/>
      <c r="E2535" s="53"/>
      <c r="F2535" s="55"/>
      <c r="H2535" s="2"/>
      <c r="I2535" s="23"/>
      <c r="J2535" s="24"/>
      <c r="K2535" s="14"/>
    </row>
    <row r="2536" spans="1:11">
      <c r="A2536" s="51">
        <v>43552</v>
      </c>
      <c r="B2536" s="52">
        <v>213.82571296135572</v>
      </c>
      <c r="C2536" s="53">
        <v>16071.26</v>
      </c>
      <c r="D2536" s="54"/>
      <c r="E2536" s="53"/>
      <c r="F2536" s="55"/>
      <c r="H2536" s="2"/>
      <c r="I2536" s="23"/>
      <c r="J2536" s="24"/>
      <c r="K2536" s="14"/>
    </row>
    <row r="2537" spans="1:11">
      <c r="A2537" s="51">
        <v>43553</v>
      </c>
      <c r="B2537" s="52">
        <v>213.95721577482695</v>
      </c>
      <c r="C2537" s="53">
        <v>16146.11</v>
      </c>
      <c r="D2537" s="54"/>
      <c r="E2537" s="53"/>
      <c r="F2537" s="55"/>
      <c r="H2537" s="2"/>
      <c r="I2537" s="23"/>
      <c r="J2537" s="24"/>
      <c r="K2537" s="14"/>
    </row>
    <row r="2538" spans="1:11">
      <c r="A2538" s="51">
        <v>43556</v>
      </c>
      <c r="B2538" s="52">
        <v>214.23129496823452</v>
      </c>
      <c r="C2538" s="53">
        <v>16208.94</v>
      </c>
      <c r="D2538" s="54"/>
      <c r="E2538" s="53"/>
      <c r="F2538" s="55"/>
      <c r="H2538" s="2"/>
      <c r="I2538" s="23"/>
      <c r="J2538" s="24"/>
      <c r="K2538" s="14"/>
    </row>
    <row r="2539" spans="1:11">
      <c r="A2539" s="51">
        <v>43557</v>
      </c>
      <c r="B2539" s="52">
        <v>214.28078239737221</v>
      </c>
      <c r="C2539" s="53">
        <v>16270.13</v>
      </c>
      <c r="D2539" s="54"/>
      <c r="E2539" s="53"/>
      <c r="F2539" s="55"/>
      <c r="H2539" s="2"/>
      <c r="I2539" s="23"/>
      <c r="J2539" s="24"/>
      <c r="K2539" s="14"/>
    </row>
    <row r="2540" spans="1:11">
      <c r="A2540" s="51">
        <v>43558</v>
      </c>
      <c r="B2540" s="52">
        <v>214.31935293820374</v>
      </c>
      <c r="C2540" s="53">
        <v>16173.92</v>
      </c>
      <c r="D2540" s="54"/>
      <c r="E2540" s="53"/>
      <c r="F2540" s="55"/>
      <c r="H2540" s="2"/>
      <c r="I2540" s="23"/>
      <c r="J2540" s="24"/>
      <c r="K2540" s="14"/>
    </row>
    <row r="2541" spans="1:11">
      <c r="A2541" s="51">
        <v>43559</v>
      </c>
      <c r="B2541" s="52">
        <v>214.36607455714429</v>
      </c>
      <c r="C2541" s="53">
        <v>16110.09</v>
      </c>
      <c r="D2541" s="54"/>
      <c r="E2541" s="53"/>
      <c r="F2541" s="55"/>
      <c r="H2541" s="2"/>
      <c r="I2541" s="23"/>
      <c r="J2541" s="24"/>
      <c r="K2541" s="14"/>
    </row>
    <row r="2542" spans="1:11">
      <c r="A2542" s="51">
        <v>43560</v>
      </c>
      <c r="B2542" s="52">
        <v>214.40466045056459</v>
      </c>
      <c r="C2542" s="53">
        <v>16204.48</v>
      </c>
      <c r="D2542" s="54"/>
      <c r="E2542" s="53"/>
      <c r="F2542" s="55"/>
      <c r="H2542" s="2"/>
      <c r="I2542" s="23"/>
      <c r="J2542" s="24"/>
      <c r="K2542" s="14"/>
    </row>
    <row r="2543" spans="1:11">
      <c r="A2543" s="51">
        <v>43563</v>
      </c>
      <c r="B2543" s="52">
        <v>214.51465004137572</v>
      </c>
      <c r="C2543" s="53">
        <v>16119.14</v>
      </c>
      <c r="D2543" s="54"/>
      <c r="E2543" s="53"/>
      <c r="F2543" s="55"/>
      <c r="H2543" s="2"/>
      <c r="I2543" s="23"/>
      <c r="J2543" s="24"/>
      <c r="K2543" s="14"/>
    </row>
    <row r="2544" spans="1:11">
      <c r="A2544" s="51">
        <v>43564</v>
      </c>
      <c r="B2544" s="52">
        <v>214.55047398793263</v>
      </c>
      <c r="C2544" s="53">
        <v>16212.81</v>
      </c>
      <c r="D2544" s="54"/>
      <c r="E2544" s="53"/>
      <c r="F2544" s="55"/>
      <c r="H2544" s="2"/>
      <c r="I2544" s="23"/>
      <c r="J2544" s="24"/>
      <c r="K2544" s="14"/>
    </row>
    <row r="2545" spans="1:11">
      <c r="A2545" s="51">
        <v>43565</v>
      </c>
      <c r="B2545" s="52">
        <v>214.58029650381692</v>
      </c>
      <c r="C2545" s="53">
        <v>16091.08</v>
      </c>
      <c r="D2545" s="54"/>
      <c r="E2545" s="53"/>
      <c r="F2545" s="55"/>
      <c r="H2545" s="2"/>
      <c r="I2545" s="23"/>
      <c r="J2545" s="24"/>
      <c r="K2545" s="14"/>
    </row>
    <row r="2546" spans="1:11">
      <c r="A2546" s="51">
        <v>43566</v>
      </c>
      <c r="B2546" s="52">
        <v>214.61634599362955</v>
      </c>
      <c r="C2546" s="53">
        <v>16108.32</v>
      </c>
      <c r="D2546" s="54"/>
      <c r="E2546" s="53"/>
      <c r="F2546" s="55"/>
      <c r="H2546" s="2"/>
      <c r="I2546" s="23"/>
      <c r="J2546" s="24"/>
      <c r="K2546" s="14"/>
    </row>
    <row r="2547" spans="1:11">
      <c r="A2547" s="51">
        <v>43567</v>
      </c>
      <c r="B2547" s="52">
        <v>214.68094551377365</v>
      </c>
      <c r="C2547" s="53">
        <v>16173.27</v>
      </c>
      <c r="D2547" s="54"/>
      <c r="E2547" s="53"/>
      <c r="F2547" s="55"/>
      <c r="H2547" s="2"/>
      <c r="I2547" s="23"/>
      <c r="J2547" s="24"/>
      <c r="K2547" s="14"/>
    </row>
    <row r="2548" spans="1:11">
      <c r="A2548" s="51">
        <v>43570</v>
      </c>
      <c r="B2548" s="52">
        <v>214.70735127007185</v>
      </c>
      <c r="C2548" s="53">
        <v>16238.41</v>
      </c>
      <c r="D2548" s="54"/>
      <c r="E2548" s="53"/>
      <c r="F2548" s="55"/>
      <c r="H2548" s="2"/>
      <c r="I2548" s="23"/>
      <c r="J2548" s="24"/>
      <c r="K2548" s="14"/>
    </row>
    <row r="2549" spans="1:11">
      <c r="A2549" s="51">
        <v>43571</v>
      </c>
      <c r="B2549" s="52">
        <v>214.68609524229612</v>
      </c>
      <c r="C2549" s="53">
        <v>16372.86</v>
      </c>
      <c r="D2549" s="54"/>
      <c r="E2549" s="53"/>
      <c r="F2549" s="55"/>
      <c r="H2549" s="2"/>
      <c r="I2549" s="23"/>
      <c r="J2549" s="24"/>
      <c r="K2549" s="14"/>
    </row>
    <row r="2550" spans="1:11">
      <c r="A2550" s="51">
        <v>43573</v>
      </c>
      <c r="B2550" s="52">
        <v>215.03388671658863</v>
      </c>
      <c r="C2550" s="53">
        <v>16325.13</v>
      </c>
      <c r="D2550" s="54"/>
      <c r="E2550" s="53"/>
      <c r="F2550" s="55"/>
      <c r="H2550" s="2"/>
      <c r="I2550" s="23"/>
      <c r="J2550" s="24"/>
      <c r="K2550" s="14"/>
    </row>
    <row r="2551" spans="1:11">
      <c r="A2551" s="51">
        <v>43577</v>
      </c>
      <c r="B2551" s="52">
        <v>214.92292923104287</v>
      </c>
      <c r="C2551" s="53">
        <v>16105.19</v>
      </c>
      <c r="D2551" s="54"/>
      <c r="E2551" s="53"/>
      <c r="F2551" s="55"/>
      <c r="H2551" s="2"/>
      <c r="I2551" s="23"/>
      <c r="J2551" s="24"/>
      <c r="K2551" s="14"/>
    </row>
    <row r="2552" spans="1:11">
      <c r="A2552" s="51">
        <v>43578</v>
      </c>
      <c r="B2552" s="52">
        <v>214.94528121568291</v>
      </c>
      <c r="C2552" s="53">
        <v>16079.51</v>
      </c>
      <c r="D2552" s="54"/>
      <c r="E2552" s="53"/>
      <c r="F2552" s="55"/>
      <c r="H2552" s="2"/>
      <c r="I2552" s="23"/>
      <c r="J2552" s="24"/>
      <c r="K2552" s="14"/>
    </row>
    <row r="2553" spans="1:11">
      <c r="A2553" s="51">
        <v>43579</v>
      </c>
      <c r="B2553" s="52">
        <v>214.98397136630174</v>
      </c>
      <c r="C2553" s="53">
        <v>16288.16</v>
      </c>
      <c r="D2553" s="54"/>
      <c r="E2553" s="53"/>
      <c r="F2553" s="55"/>
      <c r="H2553" s="2"/>
      <c r="I2553" s="23"/>
      <c r="J2553" s="24"/>
      <c r="K2553" s="14"/>
    </row>
    <row r="2554" spans="1:11">
      <c r="A2554" s="51">
        <v>43580</v>
      </c>
      <c r="B2554" s="52">
        <v>215.00417985961019</v>
      </c>
      <c r="C2554" s="53">
        <v>16170.98</v>
      </c>
      <c r="D2554" s="54"/>
      <c r="E2554" s="53"/>
      <c r="F2554" s="55"/>
      <c r="H2554" s="2"/>
      <c r="I2554" s="23"/>
      <c r="J2554" s="24"/>
      <c r="K2554" s="14"/>
    </row>
    <row r="2555" spans="1:11">
      <c r="A2555" s="51">
        <v>43581</v>
      </c>
      <c r="B2555" s="52">
        <v>215.02525026923641</v>
      </c>
      <c r="C2555" s="53">
        <v>16327.7</v>
      </c>
      <c r="D2555" s="54"/>
      <c r="E2555" s="53"/>
      <c r="F2555" s="55"/>
      <c r="H2555" s="2"/>
      <c r="I2555" s="23"/>
      <c r="J2555" s="24"/>
      <c r="K2555" s="14"/>
    </row>
    <row r="2556" spans="1:11">
      <c r="A2556" s="51">
        <v>43585</v>
      </c>
      <c r="B2556" s="52">
        <v>215.2041512774604</v>
      </c>
      <c r="C2556" s="53">
        <v>16318.66</v>
      </c>
      <c r="D2556" s="54"/>
      <c r="E2556" s="53"/>
      <c r="F2556" s="55"/>
      <c r="H2556" s="2"/>
      <c r="I2556" s="23"/>
      <c r="J2556" s="24"/>
      <c r="K2556" s="14"/>
    </row>
    <row r="2557" spans="1:11">
      <c r="A2557" s="51">
        <v>43587</v>
      </c>
      <c r="B2557" s="52">
        <v>215.27904232210497</v>
      </c>
      <c r="C2557" s="53">
        <v>16286.18</v>
      </c>
      <c r="D2557" s="54"/>
      <c r="E2557" s="53"/>
      <c r="F2557" s="55"/>
      <c r="H2557" s="2"/>
      <c r="I2557" s="23"/>
      <c r="J2557" s="24"/>
      <c r="K2557" s="14"/>
    </row>
    <row r="2558" spans="1:11">
      <c r="A2558" s="51">
        <v>43588</v>
      </c>
      <c r="B2558" s="52">
        <v>215.34750105756342</v>
      </c>
      <c r="C2558" s="53">
        <v>16268.79</v>
      </c>
      <c r="D2558" s="54"/>
      <c r="E2558" s="53"/>
      <c r="F2558" s="55"/>
      <c r="H2558" s="2"/>
      <c r="I2558" s="23"/>
      <c r="J2558" s="24"/>
      <c r="K2558" s="14"/>
    </row>
    <row r="2559" spans="1:11">
      <c r="A2559" s="51">
        <v>43591</v>
      </c>
      <c r="B2559" s="52">
        <v>215.49350666328044</v>
      </c>
      <c r="C2559" s="53">
        <v>16110.44</v>
      </c>
      <c r="D2559" s="54"/>
      <c r="E2559" s="53"/>
      <c r="F2559" s="55"/>
      <c r="H2559" s="2"/>
      <c r="I2559" s="23"/>
      <c r="J2559" s="24"/>
      <c r="K2559" s="14"/>
    </row>
    <row r="2560" spans="1:11">
      <c r="A2560" s="51">
        <v>43592</v>
      </c>
      <c r="B2560" s="52">
        <v>215.54996596202622</v>
      </c>
      <c r="C2560" s="53">
        <v>15974.41</v>
      </c>
      <c r="D2560" s="54"/>
      <c r="E2560" s="53"/>
      <c r="F2560" s="55"/>
      <c r="H2560" s="2"/>
      <c r="I2560" s="23"/>
      <c r="J2560" s="24"/>
      <c r="K2560" s="14"/>
    </row>
    <row r="2561" spans="1:11">
      <c r="A2561" s="51">
        <v>43593</v>
      </c>
      <c r="B2561" s="52">
        <v>215.6016979538571</v>
      </c>
      <c r="C2561" s="53">
        <v>15782.09</v>
      </c>
      <c r="D2561" s="54"/>
      <c r="E2561" s="53"/>
      <c r="F2561" s="55"/>
      <c r="H2561" s="2"/>
      <c r="I2561" s="23"/>
      <c r="J2561" s="24"/>
      <c r="K2561" s="14"/>
    </row>
    <row r="2562" spans="1:11">
      <c r="A2562" s="51">
        <v>43594</v>
      </c>
      <c r="B2562" s="52">
        <v>215.62757015761153</v>
      </c>
      <c r="C2562" s="53">
        <v>15701.95</v>
      </c>
      <c r="D2562" s="54"/>
      <c r="E2562" s="53"/>
      <c r="F2562" s="55"/>
      <c r="H2562" s="2"/>
      <c r="I2562" s="23"/>
      <c r="J2562" s="24"/>
      <c r="K2562" s="14"/>
    </row>
    <row r="2563" spans="1:11">
      <c r="A2563" s="51">
        <v>43595</v>
      </c>
      <c r="B2563" s="52">
        <v>215.6836333258525</v>
      </c>
      <c r="C2563" s="53">
        <v>15670.18</v>
      </c>
      <c r="D2563" s="54"/>
      <c r="E2563" s="53"/>
      <c r="F2563" s="55"/>
      <c r="H2563" s="2"/>
      <c r="I2563" s="23"/>
      <c r="J2563" s="24"/>
      <c r="K2563" s="14"/>
    </row>
    <row r="2564" spans="1:11">
      <c r="A2564" s="51">
        <v>43598</v>
      </c>
      <c r="B2564" s="52">
        <v>215.78198506264908</v>
      </c>
      <c r="C2564" s="53">
        <v>15488.6</v>
      </c>
      <c r="D2564" s="54"/>
      <c r="E2564" s="53"/>
      <c r="F2564" s="55"/>
      <c r="H2564" s="2"/>
      <c r="I2564" s="23"/>
      <c r="J2564" s="24"/>
      <c r="K2564" s="14"/>
    </row>
    <row r="2565" spans="1:11">
      <c r="A2565" s="51">
        <v>43599</v>
      </c>
      <c r="B2565" s="52">
        <v>215.82492567767656</v>
      </c>
      <c r="C2565" s="53">
        <v>15591.19</v>
      </c>
      <c r="D2565" s="54"/>
      <c r="E2565" s="53"/>
      <c r="F2565" s="55"/>
      <c r="H2565" s="2"/>
      <c r="I2565" s="23"/>
      <c r="J2565" s="24"/>
      <c r="K2565" s="14"/>
    </row>
    <row r="2566" spans="1:11">
      <c r="A2566" s="51">
        <v>43600</v>
      </c>
      <c r="B2566" s="52">
        <v>215.87434958565674</v>
      </c>
      <c r="C2566" s="53">
        <v>15500.82</v>
      </c>
      <c r="D2566" s="54"/>
      <c r="E2566" s="53"/>
      <c r="F2566" s="55"/>
      <c r="H2566" s="2"/>
      <c r="I2566" s="23"/>
      <c r="J2566" s="24"/>
      <c r="K2566" s="14"/>
    </row>
    <row r="2567" spans="1:11">
      <c r="A2567" s="51">
        <v>43601</v>
      </c>
      <c r="B2567" s="52">
        <v>215.912775219883</v>
      </c>
      <c r="C2567" s="53">
        <v>15640.22</v>
      </c>
      <c r="D2567" s="54"/>
      <c r="E2567" s="53"/>
      <c r="F2567" s="55"/>
      <c r="H2567" s="2"/>
      <c r="I2567" s="23"/>
      <c r="J2567" s="24"/>
      <c r="K2567" s="14"/>
    </row>
    <row r="2568" spans="1:11">
      <c r="A2568" s="51">
        <v>43602</v>
      </c>
      <c r="B2568" s="52">
        <v>215.98014000575162</v>
      </c>
      <c r="C2568" s="53">
        <v>15848.71</v>
      </c>
      <c r="D2568" s="54"/>
      <c r="E2568" s="53"/>
      <c r="F2568" s="55"/>
      <c r="H2568" s="2"/>
      <c r="I2568" s="23"/>
      <c r="J2568" s="24"/>
      <c r="K2568" s="14"/>
    </row>
    <row r="2569" spans="1:11">
      <c r="A2569" s="51">
        <v>43605</v>
      </c>
      <c r="B2569" s="52">
        <v>216.10130486429486</v>
      </c>
      <c r="C2569" s="53">
        <v>16433.77</v>
      </c>
      <c r="D2569" s="54"/>
      <c r="E2569" s="53"/>
      <c r="F2569" s="55"/>
      <c r="H2569" s="2"/>
      <c r="I2569" s="23"/>
      <c r="J2569" s="24"/>
      <c r="K2569" s="14"/>
    </row>
    <row r="2570" spans="1:11">
      <c r="A2570" s="51">
        <v>43606</v>
      </c>
      <c r="B2570" s="52">
        <v>216.15684289964497</v>
      </c>
      <c r="C2570" s="53">
        <v>16268.26</v>
      </c>
      <c r="D2570" s="54"/>
      <c r="E2570" s="53"/>
      <c r="F2570" s="55"/>
      <c r="H2570" s="2"/>
      <c r="I2570" s="23"/>
      <c r="J2570" s="24"/>
      <c r="K2570" s="14"/>
    </row>
    <row r="2571" spans="1:11">
      <c r="A2571" s="51">
        <v>43607</v>
      </c>
      <c r="B2571" s="52">
        <v>216.20591050298319</v>
      </c>
      <c r="C2571" s="53">
        <v>16325.28</v>
      </c>
      <c r="D2571" s="54"/>
      <c r="E2571" s="53"/>
      <c r="F2571" s="55"/>
      <c r="H2571" s="2"/>
      <c r="I2571" s="23"/>
      <c r="J2571" s="24"/>
      <c r="K2571" s="14"/>
    </row>
    <row r="2572" spans="1:11">
      <c r="A2572" s="51">
        <v>43608</v>
      </c>
      <c r="B2572" s="52">
        <v>216.27142089386558</v>
      </c>
      <c r="C2572" s="53">
        <v>16212.78</v>
      </c>
      <c r="D2572" s="54"/>
      <c r="E2572" s="53"/>
      <c r="F2572" s="55"/>
      <c r="H2572" s="2"/>
      <c r="I2572" s="23"/>
      <c r="J2572" s="24"/>
      <c r="K2572" s="14"/>
    </row>
    <row r="2573" spans="1:11">
      <c r="A2573" s="51">
        <v>43609</v>
      </c>
      <c r="B2573" s="52">
        <v>216.31272873525631</v>
      </c>
      <c r="C2573" s="53">
        <v>16472.95</v>
      </c>
      <c r="D2573" s="54"/>
      <c r="E2573" s="53"/>
      <c r="F2573" s="55"/>
      <c r="H2573" s="2"/>
      <c r="I2573" s="23"/>
      <c r="J2573" s="24"/>
      <c r="K2573" s="14"/>
    </row>
    <row r="2574" spans="1:11">
      <c r="A2574" s="51">
        <v>43612</v>
      </c>
      <c r="B2574" s="52">
        <v>216.43862274338025</v>
      </c>
      <c r="C2574" s="53">
        <v>16585.13</v>
      </c>
      <c r="D2574" s="54"/>
      <c r="E2574" s="53"/>
      <c r="F2574" s="55"/>
      <c r="H2574" s="2"/>
      <c r="I2574" s="23"/>
      <c r="J2574" s="24"/>
      <c r="K2574" s="14"/>
    </row>
    <row r="2575" spans="1:11">
      <c r="A2575" s="51">
        <v>43613</v>
      </c>
      <c r="B2575" s="52">
        <v>216.49100089008417</v>
      </c>
      <c r="C2575" s="53">
        <v>16591.7</v>
      </c>
      <c r="D2575" s="54"/>
      <c r="E2575" s="53"/>
      <c r="F2575" s="55"/>
      <c r="H2575" s="2"/>
      <c r="I2575" s="23"/>
      <c r="J2575" s="24"/>
      <c r="K2575" s="14"/>
    </row>
    <row r="2576" spans="1:11">
      <c r="A2576" s="51">
        <v>43614</v>
      </c>
      <c r="B2576" s="52">
        <v>216.5319176892524</v>
      </c>
      <c r="C2576" s="53">
        <v>16497.62</v>
      </c>
      <c r="D2576" s="54"/>
      <c r="E2576" s="53"/>
      <c r="F2576" s="55"/>
      <c r="H2576" s="2"/>
      <c r="I2576" s="23"/>
      <c r="J2576" s="24"/>
      <c r="K2576" s="14"/>
    </row>
    <row r="2577" spans="1:11">
      <c r="A2577" s="51">
        <v>43615</v>
      </c>
      <c r="B2577" s="52">
        <v>216.5704603706011</v>
      </c>
      <c r="C2577" s="53">
        <v>16615.59</v>
      </c>
      <c r="D2577" s="54"/>
      <c r="E2577" s="53"/>
      <c r="F2577" s="55"/>
      <c r="H2577" s="2"/>
      <c r="I2577" s="23"/>
      <c r="J2577" s="24"/>
      <c r="K2577" s="14"/>
    </row>
    <row r="2578" spans="1:11">
      <c r="A2578" s="51">
        <v>43616</v>
      </c>
      <c r="B2578" s="52">
        <v>216.62308699247114</v>
      </c>
      <c r="C2578" s="53">
        <v>16583.46</v>
      </c>
      <c r="D2578" s="54"/>
      <c r="E2578" s="53"/>
      <c r="F2578" s="55"/>
      <c r="H2578" s="2"/>
      <c r="I2578" s="23"/>
      <c r="J2578" s="24"/>
      <c r="K2578" s="14"/>
    </row>
    <row r="2579" spans="1:11">
      <c r="A2579" s="51">
        <v>43619</v>
      </c>
      <c r="B2579" s="52">
        <v>216.78035535362767</v>
      </c>
      <c r="C2579" s="53">
        <v>16815.25</v>
      </c>
      <c r="D2579" s="54"/>
      <c r="E2579" s="53"/>
      <c r="F2579" s="55"/>
      <c r="H2579" s="2"/>
      <c r="I2579" s="23"/>
      <c r="J2579" s="24"/>
      <c r="K2579" s="14"/>
    </row>
    <row r="2580" spans="1:11">
      <c r="A2580" s="51">
        <v>43620</v>
      </c>
      <c r="B2580" s="52">
        <v>216.82587922825195</v>
      </c>
      <c r="C2580" s="53">
        <v>16728.740000000002</v>
      </c>
      <c r="D2580" s="54"/>
      <c r="E2580" s="53"/>
      <c r="F2580" s="55"/>
      <c r="H2580" s="2"/>
      <c r="I2580" s="23"/>
      <c r="J2580" s="24"/>
      <c r="K2580" s="14"/>
    </row>
    <row r="2581" spans="1:11">
      <c r="A2581" s="51">
        <v>43622</v>
      </c>
      <c r="B2581" s="52">
        <v>216.97635638843636</v>
      </c>
      <c r="C2581" s="53">
        <v>16481.14</v>
      </c>
      <c r="D2581" s="54"/>
      <c r="E2581" s="53"/>
      <c r="F2581" s="55"/>
      <c r="H2581" s="2"/>
      <c r="I2581" s="23"/>
      <c r="J2581" s="24"/>
      <c r="K2581" s="14"/>
    </row>
    <row r="2582" spans="1:11">
      <c r="A2582" s="51">
        <v>43623</v>
      </c>
      <c r="B2582" s="52">
        <v>217.01411027444792</v>
      </c>
      <c r="C2582" s="53">
        <v>16518.62</v>
      </c>
      <c r="D2582" s="54"/>
      <c r="E2582" s="53"/>
      <c r="F2582" s="55"/>
      <c r="H2582" s="2"/>
      <c r="I2582" s="23"/>
      <c r="J2582" s="24"/>
      <c r="K2582" s="14"/>
    </row>
    <row r="2583" spans="1:11">
      <c r="A2583" s="51">
        <v>43626</v>
      </c>
      <c r="B2583" s="52">
        <v>217.12934476700366</v>
      </c>
      <c r="C2583" s="53">
        <v>16590.990000000002</v>
      </c>
      <c r="D2583" s="54"/>
      <c r="E2583" s="53"/>
      <c r="F2583" s="55"/>
      <c r="H2583" s="2"/>
      <c r="I2583" s="23"/>
      <c r="J2583" s="24"/>
      <c r="K2583" s="14"/>
    </row>
    <row r="2584" spans="1:11">
      <c r="A2584" s="51">
        <v>43627</v>
      </c>
      <c r="B2584" s="52">
        <v>217.16169703937393</v>
      </c>
      <c r="C2584" s="53">
        <v>16650.75</v>
      </c>
      <c r="D2584" s="54"/>
      <c r="E2584" s="53"/>
      <c r="F2584" s="55"/>
      <c r="H2584" s="2"/>
      <c r="I2584" s="23"/>
      <c r="J2584" s="24"/>
      <c r="K2584" s="14"/>
    </row>
    <row r="2585" spans="1:11">
      <c r="A2585" s="51">
        <v>43628</v>
      </c>
      <c r="B2585" s="52">
        <v>217.19883168956764</v>
      </c>
      <c r="C2585" s="53">
        <v>16568.09</v>
      </c>
      <c r="D2585" s="54"/>
      <c r="E2585" s="53"/>
      <c r="F2585" s="55"/>
      <c r="H2585" s="2"/>
      <c r="I2585" s="23"/>
      <c r="J2585" s="24"/>
      <c r="K2585" s="14"/>
    </row>
    <row r="2586" spans="1:11">
      <c r="A2586" s="51">
        <v>43629</v>
      </c>
      <c r="B2586" s="52">
        <v>217.23944787109357</v>
      </c>
      <c r="C2586" s="53">
        <v>16593.97</v>
      </c>
      <c r="D2586" s="54"/>
      <c r="E2586" s="53"/>
      <c r="F2586" s="55"/>
      <c r="H2586" s="2"/>
      <c r="I2586" s="23"/>
      <c r="J2586" s="24"/>
      <c r="K2586" s="14"/>
    </row>
    <row r="2587" spans="1:11">
      <c r="A2587" s="51">
        <v>43630</v>
      </c>
      <c r="B2587" s="52">
        <v>217.2761613377838</v>
      </c>
      <c r="C2587" s="53">
        <v>16467.55</v>
      </c>
      <c r="D2587" s="54"/>
      <c r="E2587" s="53"/>
      <c r="F2587" s="55"/>
      <c r="H2587" s="2"/>
      <c r="I2587" s="23"/>
      <c r="J2587" s="24"/>
      <c r="K2587" s="14"/>
    </row>
    <row r="2588" spans="1:11">
      <c r="A2588" s="51">
        <v>43633</v>
      </c>
      <c r="B2588" s="52">
        <v>217.40913434852254</v>
      </c>
      <c r="C2588" s="53">
        <v>16257.06</v>
      </c>
      <c r="D2588" s="54"/>
      <c r="E2588" s="53"/>
      <c r="F2588" s="55"/>
      <c r="H2588" s="2"/>
      <c r="I2588" s="23"/>
      <c r="J2588" s="24"/>
      <c r="K2588" s="14"/>
    </row>
    <row r="2589" spans="1:11">
      <c r="A2589" s="51">
        <v>43634</v>
      </c>
      <c r="B2589" s="52">
        <v>217.44087608213744</v>
      </c>
      <c r="C2589" s="53">
        <v>16283.98</v>
      </c>
      <c r="D2589" s="54"/>
      <c r="E2589" s="53"/>
      <c r="F2589" s="55"/>
      <c r="H2589" s="2"/>
      <c r="I2589" s="23"/>
      <c r="J2589" s="24"/>
      <c r="K2589" s="14"/>
    </row>
    <row r="2590" spans="1:11">
      <c r="A2590" s="51">
        <v>43635</v>
      </c>
      <c r="B2590" s="52">
        <v>217.47479685880626</v>
      </c>
      <c r="C2590" s="53">
        <v>16283.94</v>
      </c>
      <c r="D2590" s="54"/>
      <c r="E2590" s="53"/>
      <c r="F2590" s="55"/>
      <c r="H2590" s="2"/>
      <c r="I2590" s="23"/>
      <c r="J2590" s="24"/>
      <c r="K2590" s="14"/>
    </row>
    <row r="2591" spans="1:11">
      <c r="A2591" s="51">
        <v>43636</v>
      </c>
      <c r="B2591" s="52">
        <v>217.51046272549112</v>
      </c>
      <c r="C2591" s="53">
        <v>16493.650000000001</v>
      </c>
      <c r="D2591" s="54"/>
      <c r="E2591" s="53"/>
      <c r="F2591" s="55"/>
      <c r="H2591" s="2"/>
      <c r="I2591" s="23"/>
      <c r="J2591" s="24"/>
      <c r="K2591" s="14"/>
    </row>
    <row r="2592" spans="1:11">
      <c r="A2592" s="51">
        <v>43637</v>
      </c>
      <c r="B2592" s="52">
        <v>217.54243676351174</v>
      </c>
      <c r="C2592" s="53">
        <v>16343.59</v>
      </c>
      <c r="D2592" s="54"/>
      <c r="E2592" s="53"/>
      <c r="F2592" s="55"/>
      <c r="H2592" s="2"/>
      <c r="I2592" s="23"/>
      <c r="J2592" s="24"/>
      <c r="K2592" s="14"/>
    </row>
    <row r="2593" spans="1:11">
      <c r="A2593" s="51">
        <v>43640</v>
      </c>
      <c r="B2593" s="52">
        <v>217.65534128819201</v>
      </c>
      <c r="C2593" s="53">
        <v>16309.52</v>
      </c>
      <c r="D2593" s="54"/>
      <c r="E2593" s="53"/>
      <c r="F2593" s="55"/>
      <c r="H2593" s="2"/>
      <c r="I2593" s="23"/>
      <c r="J2593" s="24"/>
      <c r="K2593" s="14"/>
    </row>
    <row r="2594" spans="1:11">
      <c r="A2594" s="51">
        <v>43641</v>
      </c>
      <c r="B2594" s="52">
        <v>217.69125441950456</v>
      </c>
      <c r="C2594" s="53">
        <v>16444.46</v>
      </c>
      <c r="D2594" s="54"/>
      <c r="E2594" s="53"/>
      <c r="F2594" s="55"/>
      <c r="H2594" s="2"/>
      <c r="I2594" s="23"/>
      <c r="J2594" s="24"/>
      <c r="K2594" s="14"/>
    </row>
    <row r="2595" spans="1:11">
      <c r="A2595" s="51">
        <v>43642</v>
      </c>
      <c r="B2595" s="52">
        <v>217.72891500651912</v>
      </c>
      <c r="C2595" s="53">
        <v>16515.68</v>
      </c>
      <c r="D2595" s="54"/>
      <c r="E2595" s="53"/>
      <c r="F2595" s="55"/>
      <c r="H2595" s="2"/>
      <c r="I2595" s="23"/>
      <c r="J2595" s="24"/>
      <c r="K2595" s="14"/>
    </row>
    <row r="2596" spans="1:11">
      <c r="A2596" s="51">
        <v>43643</v>
      </c>
      <c r="B2596" s="52">
        <v>217.76636437990024</v>
      </c>
      <c r="C2596" s="53">
        <v>16507.34</v>
      </c>
      <c r="D2596" s="54"/>
      <c r="E2596" s="53"/>
      <c r="F2596" s="55"/>
      <c r="H2596" s="2"/>
      <c r="I2596" s="23"/>
      <c r="J2596" s="24"/>
      <c r="K2596" s="14"/>
    </row>
    <row r="2597" spans="1:11">
      <c r="A2597" s="51">
        <v>43644</v>
      </c>
      <c r="B2597" s="52">
        <v>217.80926435368309</v>
      </c>
      <c r="C2597" s="53">
        <v>16433.849999999999</v>
      </c>
      <c r="D2597" s="54"/>
      <c r="E2597" s="53"/>
      <c r="F2597" s="55"/>
      <c r="H2597" s="2"/>
      <c r="I2597" s="23"/>
      <c r="J2597" s="24"/>
      <c r="K2597" s="14"/>
    </row>
    <row r="2598" spans="1:11">
      <c r="A2598" s="51">
        <v>43647</v>
      </c>
      <c r="B2598" s="52">
        <v>217.93994991229528</v>
      </c>
      <c r="C2598" s="53">
        <v>16540.88</v>
      </c>
      <c r="D2598" s="54"/>
      <c r="E2598" s="53"/>
      <c r="F2598" s="55"/>
      <c r="H2598" s="2"/>
      <c r="I2598" s="23"/>
      <c r="J2598" s="24"/>
      <c r="K2598" s="14"/>
    </row>
    <row r="2599" spans="1:11">
      <c r="A2599" s="51">
        <v>43648</v>
      </c>
      <c r="B2599" s="52">
        <v>217.98157644272854</v>
      </c>
      <c r="C2599" s="53">
        <v>16603.169999999998</v>
      </c>
      <c r="D2599" s="54"/>
      <c r="E2599" s="53"/>
      <c r="F2599" s="55"/>
      <c r="H2599" s="2"/>
      <c r="I2599" s="23"/>
      <c r="J2599" s="24"/>
      <c r="K2599" s="14"/>
    </row>
    <row r="2600" spans="1:11">
      <c r="A2600" s="51">
        <v>43649</v>
      </c>
      <c r="B2600" s="52">
        <v>218.02822450008728</v>
      </c>
      <c r="C2600" s="53">
        <v>16612.16</v>
      </c>
      <c r="D2600" s="54"/>
      <c r="E2600" s="53"/>
      <c r="F2600" s="55"/>
      <c r="H2600" s="2"/>
      <c r="I2600" s="23"/>
      <c r="J2600" s="24"/>
      <c r="K2600" s="14"/>
    </row>
    <row r="2601" spans="1:11">
      <c r="A2601" s="51">
        <v>43650</v>
      </c>
      <c r="B2601" s="52">
        <v>218.08142338686528</v>
      </c>
      <c r="C2601" s="53">
        <v>16658.04</v>
      </c>
      <c r="D2601" s="54"/>
      <c r="E2601" s="53"/>
      <c r="F2601" s="55"/>
      <c r="H2601" s="2"/>
      <c r="I2601" s="23"/>
      <c r="J2601" s="24"/>
      <c r="K2601" s="14"/>
    </row>
    <row r="2602" spans="1:11">
      <c r="A2602" s="51">
        <v>43651</v>
      </c>
      <c r="B2602" s="52">
        <v>218.1278747300467</v>
      </c>
      <c r="C2602" s="53">
        <v>16468.990000000002</v>
      </c>
      <c r="D2602" s="54"/>
      <c r="E2602" s="53"/>
      <c r="F2602" s="55"/>
      <c r="H2602" s="2"/>
      <c r="I2602" s="23"/>
      <c r="J2602" s="24"/>
      <c r="K2602" s="14"/>
    </row>
    <row r="2603" spans="1:11">
      <c r="A2603" s="51">
        <v>43654</v>
      </c>
      <c r="B2603" s="52">
        <v>218.30717584307482</v>
      </c>
      <c r="C2603" s="53">
        <v>16118.27</v>
      </c>
      <c r="D2603" s="54"/>
      <c r="E2603" s="53"/>
      <c r="F2603" s="55"/>
      <c r="H2603" s="2"/>
      <c r="I2603" s="23"/>
      <c r="J2603" s="24"/>
      <c r="K2603" s="14"/>
    </row>
    <row r="2604" spans="1:11">
      <c r="A2604" s="51">
        <v>43655</v>
      </c>
      <c r="B2604" s="52">
        <v>218.37506937476201</v>
      </c>
      <c r="C2604" s="53">
        <v>16114.46</v>
      </c>
      <c r="D2604" s="54"/>
      <c r="E2604" s="53"/>
      <c r="F2604" s="55"/>
      <c r="H2604" s="2"/>
      <c r="I2604" s="23"/>
      <c r="J2604" s="24"/>
      <c r="K2604" s="14"/>
    </row>
    <row r="2605" spans="1:11">
      <c r="A2605" s="51">
        <v>43656</v>
      </c>
      <c r="B2605" s="52">
        <v>218.41394013711073</v>
      </c>
      <c r="C2605" s="53">
        <v>16035.44</v>
      </c>
      <c r="D2605" s="54"/>
      <c r="E2605" s="53"/>
      <c r="F2605" s="55"/>
      <c r="H2605" s="2"/>
      <c r="I2605" s="23"/>
      <c r="J2605" s="24"/>
      <c r="K2605" s="14"/>
    </row>
    <row r="2606" spans="1:11">
      <c r="A2606" s="51">
        <v>43657</v>
      </c>
      <c r="B2606" s="52">
        <v>218.45849658089872</v>
      </c>
      <c r="C2606" s="53">
        <v>16155.78</v>
      </c>
      <c r="D2606" s="54"/>
      <c r="E2606" s="53"/>
      <c r="F2606" s="55"/>
      <c r="H2606" s="2"/>
      <c r="I2606" s="23"/>
      <c r="J2606" s="24"/>
      <c r="K2606" s="14"/>
    </row>
    <row r="2607" spans="1:11">
      <c r="A2607" s="51">
        <v>43658</v>
      </c>
      <c r="B2607" s="52">
        <v>218.49672681780038</v>
      </c>
      <c r="C2607" s="53">
        <v>16113.75</v>
      </c>
      <c r="D2607" s="54"/>
      <c r="E2607" s="53"/>
      <c r="F2607" s="55"/>
      <c r="H2607" s="2"/>
      <c r="I2607" s="23"/>
      <c r="J2607" s="24"/>
      <c r="K2607" s="14"/>
    </row>
    <row r="2608" spans="1:11">
      <c r="A2608" s="51">
        <v>43661</v>
      </c>
      <c r="B2608" s="52">
        <v>218.62651387353014</v>
      </c>
      <c r="C2608" s="53">
        <v>16165.28</v>
      </c>
      <c r="D2608" s="54"/>
      <c r="E2608" s="53"/>
      <c r="F2608" s="55"/>
      <c r="H2608" s="2"/>
      <c r="I2608" s="23"/>
      <c r="J2608" s="24"/>
      <c r="K2608" s="14"/>
    </row>
    <row r="2609" spans="1:11">
      <c r="A2609" s="51">
        <v>43662</v>
      </c>
      <c r="B2609" s="52">
        <v>218.69319496026156</v>
      </c>
      <c r="C2609" s="53">
        <v>16272.08</v>
      </c>
      <c r="D2609" s="54"/>
      <c r="E2609" s="53"/>
      <c r="F2609" s="55"/>
      <c r="H2609" s="2"/>
      <c r="I2609" s="23"/>
      <c r="J2609" s="24"/>
      <c r="K2609" s="14"/>
    </row>
    <row r="2610" spans="1:11">
      <c r="A2610" s="51">
        <v>43663</v>
      </c>
      <c r="B2610" s="52">
        <v>218.73255973535441</v>
      </c>
      <c r="C2610" s="53">
        <v>16306.82</v>
      </c>
      <c r="D2610" s="54"/>
      <c r="E2610" s="53"/>
      <c r="F2610" s="55"/>
      <c r="H2610" s="2"/>
      <c r="I2610" s="23"/>
      <c r="J2610" s="24"/>
      <c r="K2610" s="14"/>
    </row>
    <row r="2611" spans="1:11">
      <c r="A2611" s="51">
        <v>43664</v>
      </c>
      <c r="B2611" s="52">
        <v>218.7695255379497</v>
      </c>
      <c r="C2611" s="53">
        <v>16183.16</v>
      </c>
      <c r="D2611" s="54"/>
      <c r="E2611" s="53"/>
      <c r="F2611" s="55"/>
      <c r="H2611" s="2"/>
      <c r="I2611" s="23"/>
      <c r="J2611" s="24"/>
      <c r="K2611" s="14"/>
    </row>
    <row r="2612" spans="1:11">
      <c r="A2612" s="51">
        <v>43665</v>
      </c>
      <c r="B2612" s="52">
        <v>218.80540374013793</v>
      </c>
      <c r="C2612" s="53">
        <v>15945.55</v>
      </c>
      <c r="D2612" s="54"/>
      <c r="E2612" s="53"/>
      <c r="F2612" s="55"/>
      <c r="H2612" s="2"/>
      <c r="I2612" s="23"/>
      <c r="J2612" s="24"/>
      <c r="K2612" s="14"/>
    </row>
    <row r="2613" spans="1:11">
      <c r="A2613" s="51">
        <v>43668</v>
      </c>
      <c r="B2613" s="52">
        <v>218.90255333939857</v>
      </c>
      <c r="C2613" s="53">
        <v>15845.74</v>
      </c>
      <c r="D2613" s="54"/>
      <c r="E2613" s="53"/>
      <c r="F2613" s="55"/>
      <c r="H2613" s="2"/>
      <c r="I2613" s="23"/>
      <c r="J2613" s="24"/>
      <c r="K2613" s="14"/>
    </row>
    <row r="2614" spans="1:11">
      <c r="A2614" s="51">
        <v>43669</v>
      </c>
      <c r="B2614" s="52">
        <v>218.93801555303955</v>
      </c>
      <c r="C2614" s="53">
        <v>15824.55</v>
      </c>
      <c r="D2614" s="54"/>
      <c r="E2614" s="53"/>
      <c r="F2614" s="55"/>
      <c r="H2614" s="2"/>
      <c r="I2614" s="23"/>
      <c r="J2614" s="24"/>
      <c r="K2614" s="14"/>
    </row>
    <row r="2615" spans="1:11">
      <c r="A2615" s="51">
        <v>43670</v>
      </c>
      <c r="B2615" s="52">
        <v>218.97479713965245</v>
      </c>
      <c r="C2615" s="53">
        <v>15749.37</v>
      </c>
      <c r="D2615" s="54"/>
      <c r="E2615" s="53"/>
      <c r="F2615" s="55"/>
      <c r="H2615" s="2"/>
      <c r="I2615" s="23"/>
      <c r="J2615" s="24"/>
      <c r="K2615" s="14"/>
    </row>
    <row r="2616" spans="1:11">
      <c r="A2616" s="51">
        <v>43671</v>
      </c>
      <c r="B2616" s="52">
        <v>219.01530747712332</v>
      </c>
      <c r="C2616" s="53">
        <v>15725.6</v>
      </c>
      <c r="D2616" s="54"/>
      <c r="E2616" s="53"/>
      <c r="F2616" s="55"/>
      <c r="H2616" s="2"/>
      <c r="I2616" s="23"/>
      <c r="J2616" s="24"/>
      <c r="K2616" s="14"/>
    </row>
    <row r="2617" spans="1:11">
      <c r="A2617" s="51">
        <v>43672</v>
      </c>
      <c r="B2617" s="52">
        <v>219.05648235492905</v>
      </c>
      <c r="C2617" s="53">
        <v>15770.63</v>
      </c>
      <c r="D2617" s="54"/>
      <c r="E2617" s="53"/>
      <c r="F2617" s="55"/>
      <c r="H2617" s="2"/>
      <c r="I2617" s="23"/>
      <c r="J2617" s="24"/>
      <c r="K2617" s="14"/>
    </row>
    <row r="2618" spans="1:11">
      <c r="A2618" s="51">
        <v>43675</v>
      </c>
      <c r="B2618" s="52">
        <v>219.19383076936558</v>
      </c>
      <c r="C2618" s="53">
        <v>15638.42</v>
      </c>
      <c r="D2618" s="54"/>
      <c r="E2618" s="53"/>
      <c r="F2618" s="55"/>
      <c r="H2618" s="2"/>
      <c r="I2618" s="23"/>
      <c r="J2618" s="24"/>
      <c r="K2618" s="14"/>
    </row>
    <row r="2619" spans="1:11">
      <c r="A2619" s="51">
        <v>43676</v>
      </c>
      <c r="B2619" s="52">
        <v>219.23460082188868</v>
      </c>
      <c r="C2619" s="53">
        <v>15493.33</v>
      </c>
      <c r="D2619" s="54"/>
      <c r="E2619" s="53"/>
      <c r="F2619" s="55"/>
      <c r="H2619" s="2"/>
      <c r="I2619" s="23"/>
      <c r="J2619" s="24"/>
      <c r="K2619" s="14"/>
    </row>
    <row r="2620" spans="1:11">
      <c r="A2620" s="51">
        <v>43677</v>
      </c>
      <c r="B2620" s="52">
        <v>219.27603616144401</v>
      </c>
      <c r="C2620" s="53">
        <v>15539.43</v>
      </c>
      <c r="D2620" s="54"/>
      <c r="E2620" s="53"/>
      <c r="F2620" s="55"/>
      <c r="H2620" s="2"/>
      <c r="I2620" s="23"/>
      <c r="J2620" s="24"/>
      <c r="K2620" s="14"/>
    </row>
    <row r="2621" spans="1:11">
      <c r="A2621" s="51">
        <v>43678</v>
      </c>
      <c r="B2621" s="52">
        <v>219.32164557696558</v>
      </c>
      <c r="C2621" s="53">
        <v>15350.83</v>
      </c>
      <c r="D2621" s="54"/>
      <c r="E2621" s="53"/>
      <c r="F2621" s="55"/>
      <c r="H2621" s="2"/>
      <c r="I2621" s="23"/>
      <c r="J2621" s="24"/>
      <c r="K2621" s="14"/>
    </row>
    <row r="2622" spans="1:11">
      <c r="A2622" s="51">
        <v>43679</v>
      </c>
      <c r="B2622" s="52">
        <v>219.36222008139734</v>
      </c>
      <c r="C2622" s="53">
        <v>15382.73</v>
      </c>
      <c r="D2622" s="54"/>
      <c r="E2622" s="53"/>
      <c r="F2622" s="55"/>
      <c r="H2622" s="2"/>
      <c r="I2622" s="23"/>
      <c r="J2622" s="24"/>
      <c r="K2622" s="14"/>
    </row>
    <row r="2623" spans="1:11">
      <c r="A2623" s="51">
        <v>43682</v>
      </c>
      <c r="B2623" s="52">
        <v>219.47146246699791</v>
      </c>
      <c r="C2623" s="53">
        <v>15194.27</v>
      </c>
      <c r="D2623" s="54"/>
      <c r="E2623" s="53"/>
      <c r="F2623" s="55"/>
      <c r="H2623" s="2"/>
      <c r="I2623" s="23"/>
      <c r="J2623" s="24"/>
      <c r="K2623" s="14"/>
    </row>
    <row r="2624" spans="1:11">
      <c r="A2624" s="51">
        <v>43683</v>
      </c>
      <c r="B2624" s="52">
        <v>219.50986997292964</v>
      </c>
      <c r="C2624" s="53">
        <v>15314.03</v>
      </c>
      <c r="D2624" s="54"/>
      <c r="E2624" s="53"/>
      <c r="F2624" s="55"/>
      <c r="H2624" s="2"/>
      <c r="I2624" s="23"/>
      <c r="J2624" s="24"/>
      <c r="K2624" s="14"/>
    </row>
    <row r="2625" spans="1:11">
      <c r="A2625" s="51">
        <v>43684</v>
      </c>
      <c r="B2625" s="52">
        <v>219.56233283185318</v>
      </c>
      <c r="C2625" s="53">
        <v>15184.34</v>
      </c>
      <c r="D2625" s="54"/>
      <c r="E2625" s="53"/>
      <c r="F2625" s="55"/>
      <c r="H2625" s="2"/>
      <c r="I2625" s="23"/>
      <c r="J2625" s="24"/>
      <c r="K2625" s="14"/>
    </row>
    <row r="2626" spans="1:11">
      <c r="A2626" s="51">
        <v>43685</v>
      </c>
      <c r="B2626" s="52">
        <v>219.60009755310028</v>
      </c>
      <c r="C2626" s="53">
        <v>15434.73</v>
      </c>
      <c r="D2626" s="54"/>
      <c r="E2626" s="53"/>
      <c r="F2626" s="55"/>
      <c r="H2626" s="2"/>
      <c r="I2626" s="23"/>
      <c r="J2626" s="24"/>
      <c r="K2626" s="14"/>
    </row>
    <row r="2627" spans="1:11">
      <c r="A2627" s="51">
        <v>43686</v>
      </c>
      <c r="B2627" s="52">
        <v>219.63984517075738</v>
      </c>
      <c r="C2627" s="53">
        <v>15542.72</v>
      </c>
      <c r="D2627" s="54"/>
      <c r="E2627" s="53"/>
      <c r="F2627" s="55"/>
      <c r="H2627" s="2"/>
      <c r="I2627" s="23"/>
      <c r="J2627" s="24"/>
      <c r="K2627" s="14"/>
    </row>
    <row r="2628" spans="1:11">
      <c r="A2628" s="51">
        <v>43690</v>
      </c>
      <c r="B2628" s="52">
        <v>219.81907128441671</v>
      </c>
      <c r="C2628" s="53">
        <v>15289.35</v>
      </c>
      <c r="D2628" s="54"/>
      <c r="E2628" s="53"/>
      <c r="F2628" s="55"/>
      <c r="H2628" s="2"/>
      <c r="I2628" s="23"/>
      <c r="J2628" s="24"/>
      <c r="K2628" s="14"/>
    </row>
    <row r="2629" spans="1:11">
      <c r="A2629" s="51">
        <v>43691</v>
      </c>
      <c r="B2629" s="52">
        <v>219.84852703996884</v>
      </c>
      <c r="C2629" s="53">
        <v>15438.86</v>
      </c>
      <c r="D2629" s="54"/>
      <c r="E2629" s="53"/>
      <c r="F2629" s="55"/>
      <c r="H2629" s="2"/>
      <c r="I2629" s="23"/>
      <c r="J2629" s="24"/>
      <c r="K2629" s="14"/>
    </row>
    <row r="2630" spans="1:11">
      <c r="A2630" s="51">
        <v>43693</v>
      </c>
      <c r="B2630" s="52">
        <v>219.91008462754004</v>
      </c>
      <c r="C2630" s="53">
        <v>15464.58</v>
      </c>
      <c r="D2630" s="54"/>
      <c r="E2630" s="53"/>
      <c r="F2630" s="55"/>
      <c r="H2630" s="2"/>
      <c r="I2630" s="23"/>
      <c r="J2630" s="24"/>
      <c r="K2630" s="14"/>
    </row>
    <row r="2631" spans="1:11">
      <c r="A2631" s="51">
        <v>43696</v>
      </c>
      <c r="B2631" s="52">
        <v>220.02883607323892</v>
      </c>
      <c r="C2631" s="53">
        <v>15476.07</v>
      </c>
      <c r="D2631" s="54"/>
      <c r="E2631" s="53"/>
      <c r="F2631" s="55"/>
      <c r="H2631" s="2"/>
      <c r="I2631" s="23"/>
      <c r="J2631" s="24"/>
      <c r="K2631" s="14"/>
    </row>
    <row r="2632" spans="1:11">
      <c r="A2632" s="51">
        <v>43697</v>
      </c>
      <c r="B2632" s="52">
        <v>220.06580091769922</v>
      </c>
      <c r="C2632" s="53">
        <v>15425.45</v>
      </c>
      <c r="D2632" s="54"/>
      <c r="E2632" s="53"/>
      <c r="F2632" s="55"/>
      <c r="H2632" s="2"/>
      <c r="I2632" s="23"/>
      <c r="J2632" s="24"/>
      <c r="K2632" s="14"/>
    </row>
    <row r="2633" spans="1:11">
      <c r="A2633" s="51">
        <v>43698</v>
      </c>
      <c r="B2633" s="52">
        <v>220.10651309086902</v>
      </c>
      <c r="C2633" s="53">
        <v>15290.85</v>
      </c>
      <c r="D2633" s="54"/>
      <c r="E2633" s="53"/>
      <c r="F2633" s="55"/>
      <c r="H2633" s="2"/>
      <c r="I2633" s="23"/>
      <c r="J2633" s="24"/>
      <c r="K2633" s="14"/>
    </row>
    <row r="2634" spans="1:11">
      <c r="A2634" s="51">
        <v>43699</v>
      </c>
      <c r="B2634" s="52">
        <v>220.14084970691121</v>
      </c>
      <c r="C2634" s="53">
        <v>15045.62</v>
      </c>
      <c r="D2634" s="54"/>
      <c r="E2634" s="53"/>
      <c r="F2634" s="55"/>
      <c r="H2634" s="2"/>
      <c r="I2634" s="23"/>
      <c r="J2634" s="24"/>
      <c r="K2634" s="14"/>
    </row>
    <row r="2635" spans="1:11">
      <c r="A2635" s="51">
        <v>43700</v>
      </c>
      <c r="B2635" s="52">
        <v>220.1758521020146</v>
      </c>
      <c r="C2635" s="53">
        <v>15168.88</v>
      </c>
      <c r="D2635" s="54"/>
      <c r="E2635" s="53"/>
      <c r="F2635" s="55"/>
      <c r="H2635" s="2"/>
      <c r="I2635" s="23"/>
      <c r="J2635" s="24"/>
      <c r="K2635" s="14"/>
    </row>
    <row r="2636" spans="1:11">
      <c r="A2636" s="51">
        <v>43703</v>
      </c>
      <c r="B2636" s="52">
        <v>220.27757334568574</v>
      </c>
      <c r="C2636" s="53">
        <v>15488.96</v>
      </c>
      <c r="D2636" s="54"/>
      <c r="E2636" s="53"/>
      <c r="F2636" s="55"/>
      <c r="H2636" s="2"/>
      <c r="I2636" s="23"/>
      <c r="J2636" s="24"/>
      <c r="K2636" s="14"/>
    </row>
    <row r="2637" spans="1:11">
      <c r="A2637" s="51">
        <v>43704</v>
      </c>
      <c r="B2637" s="52">
        <v>220.31766386403464</v>
      </c>
      <c r="C2637" s="53">
        <v>15555.44</v>
      </c>
      <c r="D2637" s="54"/>
      <c r="E2637" s="53"/>
      <c r="F2637" s="55"/>
      <c r="H2637" s="2"/>
      <c r="I2637" s="23"/>
      <c r="J2637" s="24"/>
      <c r="K2637" s="14"/>
    </row>
    <row r="2638" spans="1:11">
      <c r="A2638" s="51">
        <v>43705</v>
      </c>
      <c r="B2638" s="52">
        <v>220.35115214894196</v>
      </c>
      <c r="C2638" s="53">
        <v>15472.44</v>
      </c>
      <c r="D2638" s="54"/>
      <c r="E2638" s="53"/>
      <c r="F2638" s="55"/>
      <c r="H2638" s="2"/>
      <c r="I2638" s="23"/>
      <c r="J2638" s="24"/>
      <c r="K2638" s="14"/>
    </row>
    <row r="2639" spans="1:11">
      <c r="A2639" s="51">
        <v>43706</v>
      </c>
      <c r="B2639" s="52">
        <v>220.38464552406859</v>
      </c>
      <c r="C2639" s="53">
        <v>15335.45</v>
      </c>
      <c r="D2639" s="54"/>
      <c r="E2639" s="53"/>
      <c r="F2639" s="55"/>
      <c r="H2639" s="2"/>
      <c r="I2639" s="23"/>
      <c r="J2639" s="24"/>
      <c r="K2639" s="14"/>
    </row>
    <row r="2640" spans="1:11">
      <c r="A2640" s="51">
        <v>43707</v>
      </c>
      <c r="B2640" s="52">
        <v>220.42012745199798</v>
      </c>
      <c r="C2640" s="53">
        <v>15440.47</v>
      </c>
      <c r="D2640" s="54"/>
      <c r="E2640" s="53"/>
      <c r="F2640" s="55"/>
      <c r="H2640" s="2"/>
      <c r="I2640" s="23"/>
      <c r="J2640" s="24"/>
      <c r="K2640" s="14"/>
    </row>
    <row r="2641" spans="1:11">
      <c r="A2641" s="51">
        <v>43711</v>
      </c>
      <c r="B2641" s="52">
        <v>220.56472305560649</v>
      </c>
      <c r="C2641" s="53">
        <v>15124.8</v>
      </c>
      <c r="D2641" s="54"/>
      <c r="E2641" s="53"/>
      <c r="F2641" s="55"/>
      <c r="H2641" s="2"/>
      <c r="I2641" s="23"/>
      <c r="J2641" s="24"/>
      <c r="K2641" s="14"/>
    </row>
    <row r="2642" spans="1:11">
      <c r="A2642" s="51">
        <v>43712</v>
      </c>
      <c r="B2642" s="52">
        <v>220.60221905852595</v>
      </c>
      <c r="C2642" s="53">
        <v>15190.3</v>
      </c>
      <c r="D2642" s="54"/>
      <c r="E2642" s="53"/>
      <c r="F2642" s="55"/>
      <c r="H2642" s="2"/>
      <c r="I2642" s="23"/>
      <c r="J2642" s="24"/>
      <c r="K2642" s="14"/>
    </row>
    <row r="2643" spans="1:11">
      <c r="A2643" s="51">
        <v>43713</v>
      </c>
      <c r="B2643" s="52">
        <v>220.63883902688968</v>
      </c>
      <c r="C2643" s="53">
        <v>15194.86</v>
      </c>
      <c r="D2643" s="54"/>
      <c r="E2643" s="53"/>
      <c r="F2643" s="55"/>
      <c r="H2643" s="2"/>
      <c r="I2643" s="23"/>
      <c r="J2643" s="24"/>
      <c r="K2643" s="14"/>
    </row>
    <row r="2644" spans="1:11">
      <c r="A2644" s="51">
        <v>43714</v>
      </c>
      <c r="B2644" s="52">
        <v>220.68076040630478</v>
      </c>
      <c r="C2644" s="53">
        <v>15332.57</v>
      </c>
      <c r="D2644" s="54"/>
      <c r="E2644" s="53"/>
      <c r="F2644" s="55"/>
      <c r="H2644" s="2"/>
      <c r="I2644" s="23"/>
      <c r="J2644" s="24"/>
      <c r="K2644" s="14"/>
    </row>
    <row r="2645" spans="1:11">
      <c r="A2645" s="51">
        <v>43717</v>
      </c>
      <c r="B2645" s="52">
        <v>220.78801125586224</v>
      </c>
      <c r="C2645" s="53">
        <v>15412.14</v>
      </c>
      <c r="D2645" s="54"/>
      <c r="E2645" s="53"/>
      <c r="F2645" s="55"/>
      <c r="H2645" s="2"/>
      <c r="I2645" s="23"/>
      <c r="J2645" s="24"/>
      <c r="K2645" s="14"/>
    </row>
    <row r="2646" spans="1:11">
      <c r="A2646" s="51">
        <v>43719</v>
      </c>
      <c r="B2646" s="52">
        <v>220.85645553935157</v>
      </c>
      <c r="C2646" s="53">
        <v>15457.9</v>
      </c>
      <c r="D2646" s="54"/>
      <c r="E2646" s="53"/>
      <c r="F2646" s="55"/>
      <c r="H2646" s="2"/>
      <c r="I2646" s="23"/>
      <c r="J2646" s="24"/>
      <c r="K2646" s="14"/>
    </row>
    <row r="2647" spans="1:11">
      <c r="A2647" s="51">
        <v>43720</v>
      </c>
      <c r="B2647" s="52">
        <v>220.89267599806004</v>
      </c>
      <c r="C2647" s="53">
        <v>15383.82</v>
      </c>
      <c r="D2647" s="54"/>
      <c r="E2647" s="53"/>
      <c r="F2647" s="55"/>
      <c r="H2647" s="2"/>
      <c r="I2647" s="23"/>
      <c r="J2647" s="24"/>
      <c r="K2647" s="14"/>
    </row>
    <row r="2648" spans="1:11">
      <c r="A2648" s="51">
        <v>43721</v>
      </c>
      <c r="B2648" s="52">
        <v>220.92713525551574</v>
      </c>
      <c r="C2648" s="53">
        <v>15514.2</v>
      </c>
      <c r="D2648" s="54"/>
      <c r="E2648" s="53"/>
      <c r="F2648" s="55"/>
      <c r="H2648" s="2"/>
      <c r="I2648" s="23"/>
      <c r="J2648" s="24"/>
      <c r="K2648" s="14"/>
    </row>
    <row r="2649" spans="1:11">
      <c r="A2649" s="51">
        <v>43724</v>
      </c>
      <c r="B2649" s="52">
        <v>221.03119193622112</v>
      </c>
      <c r="C2649" s="53">
        <v>15412.83</v>
      </c>
      <c r="D2649" s="54"/>
      <c r="E2649" s="53"/>
      <c r="F2649" s="55"/>
      <c r="H2649" s="2"/>
      <c r="I2649" s="23"/>
      <c r="J2649" s="24"/>
      <c r="K2649" s="14"/>
    </row>
    <row r="2650" spans="1:11">
      <c r="A2650" s="51">
        <v>43725</v>
      </c>
      <c r="B2650" s="52">
        <v>221.05815774163733</v>
      </c>
      <c r="C2650" s="53">
        <v>15152.39</v>
      </c>
      <c r="D2650" s="54"/>
      <c r="E2650" s="53"/>
      <c r="F2650" s="55"/>
      <c r="H2650" s="2"/>
      <c r="I2650" s="23"/>
      <c r="J2650" s="24"/>
      <c r="K2650" s="14"/>
    </row>
    <row r="2651" spans="1:11">
      <c r="A2651" s="51">
        <v>43726</v>
      </c>
      <c r="B2651" s="52">
        <v>221.09197963977181</v>
      </c>
      <c r="C2651" s="53">
        <v>15184.69</v>
      </c>
      <c r="D2651" s="54"/>
      <c r="E2651" s="53"/>
      <c r="F2651" s="55"/>
      <c r="H2651" s="2"/>
      <c r="I2651" s="23"/>
      <c r="J2651" s="24"/>
      <c r="K2651" s="14"/>
    </row>
    <row r="2652" spans="1:11">
      <c r="A2652" s="51">
        <v>43727</v>
      </c>
      <c r="B2652" s="52">
        <v>221.12558562067704</v>
      </c>
      <c r="C2652" s="53">
        <v>14994.39</v>
      </c>
      <c r="D2652" s="54"/>
      <c r="E2652" s="53"/>
      <c r="F2652" s="55"/>
      <c r="H2652" s="2"/>
      <c r="I2652" s="23"/>
      <c r="J2652" s="24"/>
      <c r="K2652" s="14"/>
    </row>
    <row r="2653" spans="1:11">
      <c r="A2653" s="51">
        <v>43728</v>
      </c>
      <c r="B2653" s="52">
        <v>221.14305454194107</v>
      </c>
      <c r="C2653" s="53">
        <v>15791.99</v>
      </c>
      <c r="D2653" s="54"/>
      <c r="E2653" s="53"/>
      <c r="F2653" s="55"/>
      <c r="H2653" s="2"/>
      <c r="I2653" s="23"/>
      <c r="J2653" s="24"/>
      <c r="K2653" s="14"/>
    </row>
    <row r="2654" spans="1:11">
      <c r="A2654" s="51">
        <v>43731</v>
      </c>
      <c r="B2654" s="52">
        <v>221.20342659583102</v>
      </c>
      <c r="C2654" s="53">
        <v>16248.62</v>
      </c>
      <c r="D2654" s="54"/>
      <c r="E2654" s="53"/>
      <c r="F2654" s="55"/>
      <c r="H2654" s="2"/>
      <c r="I2654" s="23"/>
      <c r="J2654" s="24"/>
      <c r="K2654" s="14"/>
    </row>
    <row r="2655" spans="1:11">
      <c r="A2655" s="51">
        <v>43732</v>
      </c>
      <c r="B2655" s="52">
        <v>221.23019221044913</v>
      </c>
      <c r="C2655" s="53">
        <v>16231.83</v>
      </c>
      <c r="D2655" s="54"/>
      <c r="E2655" s="53"/>
      <c r="F2655" s="55"/>
      <c r="H2655" s="2"/>
      <c r="I2655" s="23"/>
      <c r="J2655" s="24"/>
      <c r="K2655" s="14"/>
    </row>
    <row r="2656" spans="1:11">
      <c r="A2656" s="51">
        <v>43733</v>
      </c>
      <c r="B2656" s="52">
        <v>221.26404042985735</v>
      </c>
      <c r="C2656" s="53">
        <v>16024.49</v>
      </c>
      <c r="D2656" s="54"/>
      <c r="E2656" s="53"/>
      <c r="F2656" s="55"/>
      <c r="H2656" s="2"/>
      <c r="I2656" s="23"/>
      <c r="J2656" s="24"/>
      <c r="K2656" s="14"/>
    </row>
    <row r="2657" spans="1:11">
      <c r="A2657" s="51">
        <v>43734</v>
      </c>
      <c r="B2657" s="52">
        <v>221.30364669309427</v>
      </c>
      <c r="C2657" s="53">
        <v>16207.96</v>
      </c>
      <c r="D2657" s="54"/>
      <c r="E2657" s="53"/>
      <c r="F2657" s="55"/>
      <c r="H2657" s="2"/>
      <c r="I2657" s="23"/>
      <c r="J2657" s="24"/>
      <c r="K2657" s="14"/>
    </row>
    <row r="2658" spans="1:11">
      <c r="A2658" s="51">
        <v>43735</v>
      </c>
      <c r="B2658" s="52">
        <v>221.34480917137918</v>
      </c>
      <c r="C2658" s="53">
        <v>16125.65</v>
      </c>
      <c r="D2658" s="54"/>
      <c r="E2658" s="53"/>
      <c r="F2658" s="55"/>
      <c r="H2658" s="2"/>
      <c r="I2658" s="23"/>
      <c r="J2658" s="24"/>
      <c r="K2658" s="14"/>
    </row>
    <row r="2659" spans="1:11">
      <c r="A2659" s="51">
        <v>43738</v>
      </c>
      <c r="B2659" s="52">
        <v>221.50948970940271</v>
      </c>
      <c r="C2659" s="53">
        <v>16072.5</v>
      </c>
      <c r="D2659" s="54"/>
      <c r="E2659" s="53"/>
      <c r="F2659" s="55"/>
      <c r="H2659" s="2"/>
      <c r="I2659" s="23"/>
      <c r="J2659" s="24"/>
      <c r="K2659" s="14"/>
    </row>
    <row r="2660" spans="1:11">
      <c r="A2660" s="51">
        <v>43739</v>
      </c>
      <c r="B2660" s="52">
        <v>221.56021538254618</v>
      </c>
      <c r="C2660" s="53">
        <v>15912.03</v>
      </c>
      <c r="D2660" s="54"/>
      <c r="E2660" s="53"/>
      <c r="F2660" s="55"/>
      <c r="H2660" s="2"/>
      <c r="I2660" s="23"/>
      <c r="J2660" s="24"/>
      <c r="K2660" s="14"/>
    </row>
    <row r="2661" spans="1:11">
      <c r="A2661" s="51">
        <v>43741</v>
      </c>
      <c r="B2661" s="52">
        <v>221.63067153103785</v>
      </c>
      <c r="C2661" s="53">
        <v>15847.7</v>
      </c>
      <c r="D2661" s="54"/>
      <c r="E2661" s="53"/>
      <c r="F2661" s="55"/>
      <c r="H2661" s="2"/>
      <c r="I2661" s="23"/>
      <c r="J2661" s="24"/>
      <c r="K2661" s="14"/>
    </row>
    <row r="2662" spans="1:11">
      <c r="A2662" s="51">
        <v>43742</v>
      </c>
      <c r="B2662" s="52">
        <v>221.67876538676006</v>
      </c>
      <c r="C2662" s="53">
        <v>15652.7</v>
      </c>
      <c r="D2662" s="54"/>
      <c r="E2662" s="53"/>
      <c r="F2662" s="55"/>
      <c r="H2662" s="2"/>
      <c r="I2662" s="23"/>
      <c r="J2662" s="24"/>
      <c r="K2662" s="14"/>
    </row>
    <row r="2663" spans="1:11">
      <c r="A2663" s="51">
        <v>43745</v>
      </c>
      <c r="B2663" s="52">
        <v>221.80179710154974</v>
      </c>
      <c r="C2663" s="53">
        <v>15584.94</v>
      </c>
      <c r="D2663" s="54"/>
      <c r="E2663" s="53"/>
      <c r="F2663" s="55"/>
      <c r="H2663" s="2"/>
      <c r="I2663" s="23"/>
      <c r="J2663" s="24"/>
      <c r="K2663" s="14"/>
    </row>
    <row r="2664" spans="1:11">
      <c r="A2664" s="51">
        <v>43747</v>
      </c>
      <c r="B2664" s="52">
        <v>221.86301439754976</v>
      </c>
      <c r="C2664" s="53">
        <v>15846.77</v>
      </c>
      <c r="D2664" s="54"/>
      <c r="E2664" s="53"/>
      <c r="F2664" s="55"/>
      <c r="H2664" s="2"/>
      <c r="I2664" s="23"/>
      <c r="J2664" s="24"/>
      <c r="K2664" s="14"/>
    </row>
    <row r="2665" spans="1:11">
      <c r="A2665" s="51">
        <v>43748</v>
      </c>
      <c r="B2665" s="52">
        <v>221.89607198669498</v>
      </c>
      <c r="C2665" s="53">
        <v>15736.44</v>
      </c>
      <c r="D2665" s="54"/>
      <c r="E2665" s="53"/>
      <c r="F2665" s="55"/>
      <c r="H2665" s="2"/>
      <c r="I2665" s="23"/>
      <c r="J2665" s="24"/>
      <c r="K2665" s="14"/>
    </row>
    <row r="2666" spans="1:11">
      <c r="A2666" s="51">
        <v>43749</v>
      </c>
      <c r="B2666" s="52">
        <v>221.94067309716428</v>
      </c>
      <c r="C2666" s="53">
        <v>15835.17</v>
      </c>
      <c r="D2666" s="54"/>
      <c r="E2666" s="53"/>
      <c r="F2666" s="55"/>
      <c r="H2666" s="2"/>
      <c r="I2666" s="23"/>
      <c r="J2666" s="24"/>
      <c r="K2666" s="14"/>
    </row>
    <row r="2667" spans="1:11">
      <c r="A2667" s="51">
        <v>43752</v>
      </c>
      <c r="B2667" s="52">
        <v>222.06717928082966</v>
      </c>
      <c r="C2667" s="53">
        <v>15885.74</v>
      </c>
      <c r="D2667" s="54"/>
      <c r="E2667" s="53"/>
      <c r="F2667" s="55"/>
      <c r="H2667" s="2"/>
      <c r="I2667" s="23"/>
      <c r="J2667" s="24"/>
      <c r="K2667" s="14"/>
    </row>
    <row r="2668" spans="1:11">
      <c r="A2668" s="51">
        <v>43753</v>
      </c>
      <c r="B2668" s="52">
        <v>222.10359829823173</v>
      </c>
      <c r="C2668" s="53">
        <v>16007.83</v>
      </c>
      <c r="D2668" s="54"/>
      <c r="E2668" s="53"/>
      <c r="F2668" s="55"/>
      <c r="H2668" s="2"/>
      <c r="I2668" s="23"/>
      <c r="J2668" s="24"/>
      <c r="K2668" s="14"/>
    </row>
    <row r="2669" spans="1:11">
      <c r="A2669" s="51">
        <v>43754</v>
      </c>
      <c r="B2669" s="52">
        <v>222.13869066676287</v>
      </c>
      <c r="C2669" s="53">
        <v>16057.85</v>
      </c>
      <c r="D2669" s="54"/>
      <c r="E2669" s="53"/>
      <c r="F2669" s="55"/>
      <c r="H2669" s="2"/>
      <c r="I2669" s="23"/>
      <c r="J2669" s="24"/>
      <c r="K2669" s="14"/>
    </row>
    <row r="2670" spans="1:11">
      <c r="A2670" s="51">
        <v>43755</v>
      </c>
      <c r="B2670" s="52">
        <v>222.17067863821887</v>
      </c>
      <c r="C2670" s="53">
        <v>16245.31</v>
      </c>
      <c r="D2670" s="54"/>
      <c r="E2670" s="53"/>
      <c r="F2670" s="55"/>
      <c r="H2670" s="2"/>
      <c r="I2670" s="23"/>
      <c r="J2670" s="24"/>
      <c r="K2670" s="14"/>
    </row>
    <row r="2671" spans="1:11">
      <c r="A2671" s="51">
        <v>43756</v>
      </c>
      <c r="B2671" s="52">
        <v>222.20267121594276</v>
      </c>
      <c r="C2671" s="53">
        <v>16351.16</v>
      </c>
      <c r="D2671" s="54"/>
      <c r="E2671" s="53"/>
      <c r="F2671" s="55"/>
      <c r="H2671" s="2"/>
      <c r="I2671" s="23"/>
      <c r="J2671" s="24"/>
      <c r="K2671" s="14"/>
    </row>
    <row r="2672" spans="1:11">
      <c r="A2672" s="51">
        <v>43760</v>
      </c>
      <c r="B2672" s="52">
        <v>222.29777395922321</v>
      </c>
      <c r="C2672" s="53">
        <v>16248.11</v>
      </c>
      <c r="D2672" s="54"/>
      <c r="E2672" s="53"/>
      <c r="F2672" s="55"/>
      <c r="H2672" s="2"/>
      <c r="I2672" s="23"/>
      <c r="J2672" s="24"/>
      <c r="K2672" s="14"/>
    </row>
    <row r="2673" spans="1:11">
      <c r="A2673" s="51">
        <v>43761</v>
      </c>
      <c r="B2673" s="52">
        <v>222.32978483867331</v>
      </c>
      <c r="C2673" s="53">
        <v>16282.84</v>
      </c>
      <c r="D2673" s="54"/>
      <c r="E2673" s="53"/>
      <c r="F2673" s="55"/>
      <c r="H2673" s="2"/>
      <c r="I2673" s="23"/>
      <c r="J2673" s="24"/>
      <c r="K2673" s="14"/>
    </row>
    <row r="2674" spans="1:11">
      <c r="A2674" s="51">
        <v>43762</v>
      </c>
      <c r="B2674" s="52">
        <v>222.3693595403746</v>
      </c>
      <c r="C2674" s="53">
        <v>16252.63</v>
      </c>
      <c r="D2674" s="54"/>
      <c r="E2674" s="53"/>
      <c r="F2674" s="55"/>
      <c r="H2674" s="2"/>
      <c r="I2674" s="23"/>
      <c r="J2674" s="24"/>
      <c r="K2674" s="14"/>
    </row>
    <row r="2675" spans="1:11">
      <c r="A2675" s="51">
        <v>43763</v>
      </c>
      <c r="B2675" s="52">
        <v>222.40138072814841</v>
      </c>
      <c r="C2675" s="53">
        <v>16254.45</v>
      </c>
      <c r="D2675" s="54"/>
      <c r="E2675" s="53"/>
      <c r="F2675" s="55"/>
      <c r="H2675" s="2"/>
      <c r="I2675" s="23"/>
      <c r="J2675" s="24"/>
      <c r="K2675" s="14"/>
    </row>
    <row r="2676" spans="1:11">
      <c r="A2676" s="51">
        <v>43767</v>
      </c>
      <c r="B2676" s="52">
        <v>222.53126313449363</v>
      </c>
      <c r="C2676" s="53">
        <v>16539.23</v>
      </c>
      <c r="D2676" s="54"/>
      <c r="E2676" s="53"/>
      <c r="F2676" s="55"/>
      <c r="H2676" s="2"/>
      <c r="I2676" s="23"/>
      <c r="J2676" s="24"/>
      <c r="K2676" s="14"/>
    </row>
    <row r="2677" spans="1:11">
      <c r="A2677" s="51">
        <v>43768</v>
      </c>
      <c r="B2677" s="52">
        <v>222.57265394943664</v>
      </c>
      <c r="C2677" s="53">
        <v>16620.07</v>
      </c>
      <c r="D2677" s="54"/>
      <c r="E2677" s="53"/>
      <c r="F2677" s="55"/>
      <c r="H2677" s="2"/>
      <c r="I2677" s="23"/>
      <c r="J2677" s="24"/>
      <c r="K2677" s="14"/>
    </row>
    <row r="2678" spans="1:11">
      <c r="A2678" s="51">
        <v>43769</v>
      </c>
      <c r="B2678" s="52">
        <v>222.61227188183963</v>
      </c>
      <c r="C2678" s="53">
        <v>16667.29</v>
      </c>
      <c r="D2678" s="54"/>
      <c r="E2678" s="53"/>
      <c r="F2678" s="55"/>
      <c r="H2678" s="2"/>
      <c r="I2678" s="23"/>
      <c r="J2678" s="24"/>
      <c r="K2678" s="14"/>
    </row>
    <row r="2679" spans="1:11">
      <c r="A2679" s="51">
        <v>43770</v>
      </c>
      <c r="B2679" s="52">
        <v>222.64410543671875</v>
      </c>
      <c r="C2679" s="53">
        <v>16685.73</v>
      </c>
      <c r="D2679" s="54"/>
      <c r="E2679" s="53"/>
      <c r="F2679" s="55"/>
      <c r="H2679" s="2"/>
      <c r="I2679" s="23"/>
      <c r="J2679" s="24"/>
      <c r="K2679" s="14"/>
    </row>
    <row r="2680" spans="1:11">
      <c r="A2680" s="51">
        <v>43773</v>
      </c>
      <c r="B2680" s="52">
        <v>222.73828389331848</v>
      </c>
      <c r="C2680" s="53">
        <v>16756.87</v>
      </c>
      <c r="D2680" s="54"/>
      <c r="E2680" s="53"/>
      <c r="F2680" s="55"/>
      <c r="H2680" s="2"/>
      <c r="I2680" s="23"/>
      <c r="J2680" s="24"/>
      <c r="K2680" s="14"/>
    </row>
    <row r="2681" spans="1:11">
      <c r="A2681" s="51">
        <v>43774</v>
      </c>
      <c r="B2681" s="52">
        <v>222.76011224514002</v>
      </c>
      <c r="C2681" s="53">
        <v>16723.060000000001</v>
      </c>
      <c r="D2681" s="54"/>
      <c r="E2681" s="53"/>
      <c r="F2681" s="55"/>
      <c r="H2681" s="2"/>
      <c r="I2681" s="23"/>
      <c r="J2681" s="24"/>
      <c r="K2681" s="14"/>
    </row>
    <row r="2682" spans="1:11">
      <c r="A2682" s="51">
        <v>43775</v>
      </c>
      <c r="B2682" s="52">
        <v>222.77659649344614</v>
      </c>
      <c r="C2682" s="53">
        <v>16791.61</v>
      </c>
      <c r="D2682" s="54"/>
      <c r="E2682" s="53"/>
      <c r="F2682" s="55"/>
      <c r="H2682" s="2"/>
      <c r="I2682" s="23"/>
      <c r="J2682" s="24"/>
      <c r="K2682" s="14"/>
    </row>
    <row r="2683" spans="1:11">
      <c r="A2683" s="51">
        <v>43776</v>
      </c>
      <c r="B2683" s="52">
        <v>222.80956742972717</v>
      </c>
      <c r="C2683" s="53">
        <v>16856.169999999998</v>
      </c>
      <c r="D2683" s="54"/>
      <c r="E2683" s="53"/>
      <c r="F2683" s="55"/>
      <c r="H2683" s="2"/>
      <c r="I2683" s="23"/>
      <c r="J2683" s="24"/>
      <c r="K2683" s="14"/>
    </row>
    <row r="2684" spans="1:11">
      <c r="A2684" s="51">
        <v>43777</v>
      </c>
      <c r="B2684" s="52">
        <v>222.84254324570676</v>
      </c>
      <c r="C2684" s="53">
        <v>16710.37</v>
      </c>
      <c r="D2684" s="54"/>
      <c r="E2684" s="53"/>
      <c r="F2684" s="55"/>
      <c r="H2684" s="2"/>
      <c r="I2684" s="23"/>
      <c r="J2684" s="24"/>
      <c r="K2684" s="14"/>
    </row>
    <row r="2685" spans="1:11">
      <c r="A2685" s="51">
        <v>43780</v>
      </c>
      <c r="B2685" s="52">
        <v>222.95151324935389</v>
      </c>
      <c r="C2685" s="53">
        <v>16717.75</v>
      </c>
      <c r="D2685" s="54"/>
      <c r="E2685" s="53"/>
      <c r="F2685" s="55"/>
      <c r="H2685" s="2"/>
      <c r="I2685" s="23"/>
      <c r="J2685" s="24"/>
      <c r="K2685" s="14"/>
    </row>
    <row r="2686" spans="1:11">
      <c r="A2686" s="51">
        <v>43782</v>
      </c>
      <c r="B2686" s="52">
        <v>223.02597905477919</v>
      </c>
      <c r="C2686" s="53">
        <v>16615.37</v>
      </c>
      <c r="D2686" s="54"/>
      <c r="E2686" s="53"/>
      <c r="F2686" s="55"/>
      <c r="H2686" s="2"/>
      <c r="I2686" s="23"/>
      <c r="J2686" s="24"/>
      <c r="K2686" s="14"/>
    </row>
    <row r="2687" spans="1:11">
      <c r="A2687" s="51">
        <v>43783</v>
      </c>
      <c r="B2687" s="52">
        <v>223.0654546530719</v>
      </c>
      <c r="C2687" s="53">
        <v>16659.78</v>
      </c>
      <c r="D2687" s="54"/>
      <c r="E2687" s="53"/>
      <c r="F2687" s="55"/>
      <c r="H2687" s="2"/>
      <c r="I2687" s="23"/>
      <c r="J2687" s="24"/>
      <c r="K2687" s="14"/>
    </row>
    <row r="2688" spans="1:11">
      <c r="A2688" s="51">
        <v>43784</v>
      </c>
      <c r="B2688" s="52">
        <v>223.09846834036057</v>
      </c>
      <c r="C2688" s="53">
        <v>16692.52</v>
      </c>
      <c r="D2688" s="54"/>
      <c r="E2688" s="53"/>
      <c r="F2688" s="55"/>
      <c r="H2688" s="2"/>
      <c r="I2688" s="23"/>
      <c r="J2688" s="24"/>
      <c r="K2688" s="14"/>
    </row>
    <row r="2689" spans="1:11">
      <c r="A2689" s="51">
        <v>43787</v>
      </c>
      <c r="B2689" s="52">
        <v>223.18815392463338</v>
      </c>
      <c r="C2689" s="53">
        <v>16677.14</v>
      </c>
      <c r="D2689" s="54"/>
      <c r="E2689" s="53"/>
      <c r="F2689" s="55"/>
      <c r="H2689" s="2"/>
      <c r="I2689" s="23"/>
      <c r="J2689" s="24"/>
      <c r="K2689" s="14"/>
    </row>
    <row r="2690" spans="1:11">
      <c r="A2690" s="51">
        <v>43788</v>
      </c>
      <c r="B2690" s="52">
        <v>223.221855335876</v>
      </c>
      <c r="C2690" s="53">
        <v>16755.150000000001</v>
      </c>
      <c r="D2690" s="54"/>
      <c r="E2690" s="53"/>
      <c r="F2690" s="55"/>
      <c r="H2690" s="2"/>
      <c r="I2690" s="23"/>
      <c r="J2690" s="24"/>
      <c r="K2690" s="14"/>
    </row>
    <row r="2691" spans="1:11">
      <c r="A2691" s="51">
        <v>43789</v>
      </c>
      <c r="B2691" s="52">
        <v>223.26248171354712</v>
      </c>
      <c r="C2691" s="53">
        <v>16837.96</v>
      </c>
      <c r="D2691" s="54"/>
      <c r="E2691" s="53"/>
      <c r="F2691" s="55"/>
      <c r="H2691" s="2"/>
      <c r="I2691" s="23"/>
      <c r="J2691" s="24"/>
      <c r="K2691" s="14"/>
    </row>
    <row r="2692" spans="1:11">
      <c r="A2692" s="51">
        <v>43790</v>
      </c>
      <c r="B2692" s="52">
        <v>223.29530129835899</v>
      </c>
      <c r="C2692" s="53">
        <v>16794.86</v>
      </c>
      <c r="D2692" s="54"/>
      <c r="E2692" s="53"/>
      <c r="F2692" s="55"/>
      <c r="H2692" s="2"/>
      <c r="I2692" s="23"/>
      <c r="J2692" s="24"/>
      <c r="K2692" s="14"/>
    </row>
    <row r="2693" spans="1:11">
      <c r="A2693" s="51">
        <v>43791</v>
      </c>
      <c r="B2693" s="52">
        <v>223.32834900295117</v>
      </c>
      <c r="C2693" s="53">
        <v>16719.11</v>
      </c>
      <c r="D2693" s="54"/>
      <c r="E2693" s="53"/>
      <c r="F2693" s="55"/>
      <c r="H2693" s="2"/>
      <c r="I2693" s="23"/>
      <c r="J2693" s="24"/>
      <c r="K2693" s="14"/>
    </row>
    <row r="2694" spans="1:11">
      <c r="A2694" s="51">
        <v>43794</v>
      </c>
      <c r="B2694" s="52">
        <v>223.42415686467345</v>
      </c>
      <c r="C2694" s="53">
        <v>16942.7</v>
      </c>
      <c r="D2694" s="54"/>
      <c r="E2694" s="53"/>
      <c r="F2694" s="55"/>
      <c r="H2694" s="2"/>
      <c r="I2694" s="23"/>
      <c r="J2694" s="24"/>
      <c r="K2694" s="14"/>
    </row>
    <row r="2695" spans="1:11">
      <c r="A2695" s="51">
        <v>43795</v>
      </c>
      <c r="B2695" s="52">
        <v>223.45677679157569</v>
      </c>
      <c r="C2695" s="53">
        <v>16892.150000000001</v>
      </c>
      <c r="D2695" s="54"/>
      <c r="E2695" s="53"/>
      <c r="F2695" s="55"/>
      <c r="H2695" s="2"/>
      <c r="I2695" s="23"/>
      <c r="J2695" s="24"/>
      <c r="K2695" s="14"/>
    </row>
    <row r="2696" spans="1:11">
      <c r="A2696" s="51">
        <v>43796</v>
      </c>
      <c r="B2696" s="52">
        <v>223.49543481396063</v>
      </c>
      <c r="C2696" s="53">
        <v>16980.54</v>
      </c>
      <c r="D2696" s="54"/>
      <c r="E2696" s="53"/>
      <c r="F2696" s="55"/>
      <c r="H2696" s="2"/>
      <c r="I2696" s="23"/>
      <c r="J2696" s="24"/>
      <c r="K2696" s="14"/>
    </row>
    <row r="2697" spans="1:11">
      <c r="A2697" s="51">
        <v>43797</v>
      </c>
      <c r="B2697" s="52">
        <v>223.53387602874864</v>
      </c>
      <c r="C2697" s="53">
        <v>17051.310000000001</v>
      </c>
      <c r="D2697" s="54"/>
      <c r="E2697" s="53"/>
      <c r="F2697" s="55"/>
      <c r="H2697" s="2"/>
      <c r="I2697" s="23"/>
      <c r="J2697" s="24"/>
      <c r="K2697" s="14"/>
    </row>
    <row r="2698" spans="1:11">
      <c r="A2698" s="51">
        <v>43798</v>
      </c>
      <c r="B2698" s="52">
        <v>223.56874731340912</v>
      </c>
      <c r="C2698" s="53">
        <v>16917.89</v>
      </c>
      <c r="D2698" s="54"/>
      <c r="E2698" s="53"/>
      <c r="F2698" s="55"/>
      <c r="H2698" s="2"/>
      <c r="I2698" s="23"/>
      <c r="J2698" s="24"/>
      <c r="K2698" s="14"/>
    </row>
    <row r="2699" spans="1:11">
      <c r="A2699" s="51">
        <v>43801</v>
      </c>
      <c r="B2699" s="52">
        <v>223.66801183721628</v>
      </c>
      <c r="C2699" s="53">
        <v>16906.88</v>
      </c>
      <c r="D2699" s="54"/>
      <c r="E2699" s="53"/>
      <c r="F2699" s="55"/>
      <c r="H2699" s="2"/>
      <c r="I2699" s="23"/>
      <c r="J2699" s="24"/>
      <c r="K2699" s="14"/>
    </row>
    <row r="2700" spans="1:11">
      <c r="A2700" s="51">
        <v>43802</v>
      </c>
      <c r="B2700" s="52">
        <v>223.6952993346604</v>
      </c>
      <c r="C2700" s="53">
        <v>16831.11</v>
      </c>
      <c r="D2700" s="54"/>
      <c r="E2700" s="53"/>
      <c r="F2700" s="55"/>
      <c r="H2700" s="2"/>
      <c r="I2700" s="23"/>
      <c r="J2700" s="24"/>
      <c r="K2700" s="14"/>
    </row>
    <row r="2701" spans="1:11">
      <c r="A2701" s="51">
        <v>43803</v>
      </c>
      <c r="B2701" s="52">
        <v>223.72795884836327</v>
      </c>
      <c r="C2701" s="53">
        <v>16899.88</v>
      </c>
      <c r="D2701" s="54"/>
      <c r="E2701" s="53"/>
      <c r="F2701" s="55"/>
      <c r="H2701" s="2"/>
      <c r="I2701" s="23"/>
      <c r="J2701" s="24"/>
      <c r="K2701" s="14"/>
    </row>
    <row r="2702" spans="1:11">
      <c r="A2702" s="51">
        <v>43804</v>
      </c>
      <c r="B2702" s="52">
        <v>223.73377577529334</v>
      </c>
      <c r="C2702" s="53">
        <v>16865.04</v>
      </c>
      <c r="D2702" s="54"/>
      <c r="E2702" s="53"/>
      <c r="F2702" s="55"/>
      <c r="H2702" s="2"/>
      <c r="I2702" s="23"/>
      <c r="J2702" s="24"/>
      <c r="K2702" s="14"/>
    </row>
    <row r="2703" spans="1:11">
      <c r="A2703" s="51">
        <v>43805</v>
      </c>
      <c r="B2703" s="52">
        <v>223.77404785493292</v>
      </c>
      <c r="C2703" s="53">
        <v>16729.080000000002</v>
      </c>
      <c r="D2703" s="54"/>
      <c r="E2703" s="53"/>
      <c r="F2703" s="55"/>
      <c r="H2703" s="2"/>
      <c r="I2703" s="23"/>
      <c r="J2703" s="24"/>
      <c r="K2703" s="14"/>
    </row>
    <row r="2704" spans="1:11">
      <c r="A2704" s="51">
        <v>43808</v>
      </c>
      <c r="B2704" s="52">
        <v>223.89354319648746</v>
      </c>
      <c r="C2704" s="53">
        <v>16751.53</v>
      </c>
      <c r="D2704" s="54"/>
      <c r="E2704" s="53"/>
      <c r="F2704" s="55"/>
      <c r="H2704" s="2"/>
      <c r="I2704" s="23"/>
      <c r="J2704" s="24"/>
      <c r="K2704" s="14"/>
    </row>
    <row r="2705" spans="1:11">
      <c r="A2705" s="51">
        <v>43809</v>
      </c>
      <c r="B2705" s="52">
        <v>223.92690333442371</v>
      </c>
      <c r="C2705" s="53">
        <v>16638.939999999999</v>
      </c>
      <c r="D2705" s="54"/>
      <c r="E2705" s="53"/>
      <c r="F2705" s="55"/>
      <c r="H2705" s="2"/>
      <c r="I2705" s="23"/>
      <c r="J2705" s="24"/>
      <c r="K2705" s="14"/>
    </row>
    <row r="2706" spans="1:11">
      <c r="A2706" s="51">
        <v>43810</v>
      </c>
      <c r="B2706" s="52">
        <v>223.96004451611722</v>
      </c>
      <c r="C2706" s="53">
        <v>16713.79</v>
      </c>
      <c r="D2706" s="54"/>
      <c r="E2706" s="53"/>
      <c r="F2706" s="55"/>
      <c r="H2706" s="2"/>
      <c r="I2706" s="23"/>
      <c r="J2706" s="24"/>
      <c r="K2706" s="14"/>
    </row>
    <row r="2707" spans="1:11">
      <c r="A2707" s="51">
        <v>43811</v>
      </c>
      <c r="B2707" s="52">
        <v>223.99184684243852</v>
      </c>
      <c r="C2707" s="53">
        <v>16800.36</v>
      </c>
      <c r="D2707" s="54"/>
      <c r="E2707" s="53"/>
      <c r="F2707" s="55"/>
      <c r="H2707" s="2"/>
      <c r="I2707" s="23"/>
      <c r="J2707" s="24"/>
      <c r="K2707" s="14"/>
    </row>
    <row r="2708" spans="1:11">
      <c r="A2708" s="51">
        <v>43812</v>
      </c>
      <c r="B2708" s="52">
        <v>224.02387767653698</v>
      </c>
      <c r="C2708" s="53">
        <v>16961.560000000001</v>
      </c>
      <c r="D2708" s="54"/>
      <c r="E2708" s="53"/>
      <c r="F2708" s="55"/>
      <c r="H2708" s="2"/>
      <c r="I2708" s="23"/>
      <c r="J2708" s="24"/>
      <c r="K2708" s="14"/>
    </row>
    <row r="2709" spans="1:11">
      <c r="A2709" s="51">
        <v>43815</v>
      </c>
      <c r="B2709" s="52">
        <v>224.11863977679417</v>
      </c>
      <c r="C2709" s="53">
        <v>16915.650000000001</v>
      </c>
      <c r="D2709" s="54"/>
      <c r="E2709" s="53"/>
      <c r="F2709" s="55"/>
      <c r="H2709" s="2"/>
      <c r="I2709" s="23"/>
      <c r="J2709" s="24"/>
      <c r="K2709" s="14"/>
    </row>
    <row r="2710" spans="1:11">
      <c r="A2710" s="51">
        <v>43816</v>
      </c>
      <c r="B2710" s="52">
        <v>224.15113697956181</v>
      </c>
      <c r="C2710" s="53">
        <v>17071.490000000002</v>
      </c>
      <c r="D2710" s="54"/>
      <c r="E2710" s="53"/>
      <c r="F2710" s="55"/>
      <c r="H2710" s="2"/>
      <c r="I2710" s="23"/>
      <c r="J2710" s="24"/>
      <c r="K2710" s="14"/>
    </row>
    <row r="2711" spans="1:11">
      <c r="A2711" s="51">
        <v>43817</v>
      </c>
      <c r="B2711" s="52">
        <v>224.18274228987593</v>
      </c>
      <c r="C2711" s="53">
        <v>17150.93</v>
      </c>
      <c r="D2711" s="54"/>
      <c r="E2711" s="53"/>
      <c r="F2711" s="55"/>
      <c r="H2711" s="2"/>
      <c r="I2711" s="23"/>
      <c r="J2711" s="24"/>
      <c r="K2711" s="14"/>
    </row>
    <row r="2712" spans="1:11">
      <c r="A2712" s="51">
        <v>43818</v>
      </c>
      <c r="B2712" s="52">
        <v>224.21480042202339</v>
      </c>
      <c r="C2712" s="53">
        <v>17205.12</v>
      </c>
      <c r="D2712" s="54"/>
      <c r="E2712" s="53"/>
      <c r="F2712" s="55"/>
      <c r="H2712" s="2"/>
      <c r="I2712" s="23"/>
      <c r="J2712" s="24"/>
      <c r="K2712" s="14"/>
    </row>
    <row r="2713" spans="1:11">
      <c r="A2713" s="51">
        <v>43819</v>
      </c>
      <c r="B2713" s="52">
        <v>224.24305148687657</v>
      </c>
      <c r="C2713" s="53">
        <v>17222.14</v>
      </c>
      <c r="D2713" s="54"/>
      <c r="E2713" s="53"/>
      <c r="F2713" s="55"/>
      <c r="H2713" s="2"/>
      <c r="I2713" s="23"/>
      <c r="J2713" s="24"/>
      <c r="K2713" s="14"/>
    </row>
    <row r="2714" spans="1:11">
      <c r="A2714" s="51">
        <v>43822</v>
      </c>
      <c r="B2714" s="52">
        <v>224.33790629765554</v>
      </c>
      <c r="C2714" s="53">
        <v>17209.400000000001</v>
      </c>
      <c r="D2714" s="54"/>
      <c r="E2714" s="53"/>
      <c r="F2714" s="55"/>
      <c r="H2714" s="2"/>
      <c r="I2714" s="23"/>
      <c r="J2714" s="24"/>
      <c r="K2714" s="14"/>
    </row>
    <row r="2715" spans="1:11">
      <c r="A2715" s="51">
        <v>43823</v>
      </c>
      <c r="B2715" s="52">
        <v>224.3704352940687</v>
      </c>
      <c r="C2715" s="53">
        <v>17141.8</v>
      </c>
      <c r="D2715" s="54"/>
      <c r="E2715" s="53"/>
      <c r="F2715" s="55"/>
      <c r="H2715" s="2"/>
      <c r="I2715" s="23"/>
      <c r="J2715" s="24"/>
      <c r="K2715" s="14"/>
    </row>
    <row r="2716" spans="1:11">
      <c r="A2716" s="51">
        <v>43825</v>
      </c>
      <c r="B2716" s="52">
        <v>224.43415649769221</v>
      </c>
      <c r="C2716" s="53">
        <v>17018.259999999998</v>
      </c>
      <c r="D2716" s="54"/>
      <c r="E2716" s="53"/>
      <c r="F2716" s="55"/>
      <c r="H2716" s="2"/>
      <c r="I2716" s="23"/>
      <c r="J2716" s="24"/>
      <c r="K2716" s="14"/>
    </row>
    <row r="2717" spans="1:11">
      <c r="A2717" s="51">
        <v>43826</v>
      </c>
      <c r="B2717" s="52">
        <v>224.46984152857536</v>
      </c>
      <c r="C2717" s="53">
        <v>17185.66</v>
      </c>
      <c r="D2717" s="54"/>
      <c r="E2717" s="53"/>
      <c r="F2717" s="55"/>
      <c r="H2717" s="2"/>
      <c r="I2717" s="23"/>
      <c r="J2717" s="24"/>
      <c r="K2717" s="14"/>
    </row>
    <row r="2718" spans="1:11">
      <c r="A2718" s="51">
        <v>43829</v>
      </c>
      <c r="B2718" s="52">
        <v>224.56546568106654</v>
      </c>
      <c r="C2718" s="53">
        <v>17199.73</v>
      </c>
      <c r="D2718" s="54"/>
      <c r="E2718" s="53"/>
      <c r="F2718" s="55"/>
      <c r="H2718" s="2"/>
      <c r="I2718" s="23"/>
      <c r="J2718" s="24"/>
      <c r="K2718" s="14"/>
    </row>
    <row r="2719" spans="1:11">
      <c r="A2719" s="51">
        <v>43830</v>
      </c>
      <c r="B2719" s="52">
        <v>224.59757854265894</v>
      </c>
      <c r="C2719" s="53">
        <v>17077.060000000001</v>
      </c>
      <c r="D2719" s="54"/>
      <c r="E2719" s="53"/>
      <c r="F2719" s="55"/>
      <c r="H2719" s="2"/>
      <c r="I2719" s="23"/>
      <c r="J2719" s="24"/>
      <c r="K2719" s="14"/>
    </row>
    <row r="2720" spans="1:11">
      <c r="A2720" s="51">
        <v>43831</v>
      </c>
      <c r="B2720" s="52">
        <v>224.63014519154763</v>
      </c>
      <c r="C2720" s="53">
        <v>17096.830000000002</v>
      </c>
      <c r="D2720" s="54"/>
      <c r="E2720" s="53"/>
      <c r="F2720" s="55"/>
      <c r="H2720" s="2"/>
      <c r="I2720" s="23"/>
      <c r="J2720" s="24"/>
      <c r="K2720" s="14"/>
    </row>
    <row r="2721" spans="1:11">
      <c r="A2721" s="51">
        <v>43832</v>
      </c>
      <c r="B2721" s="52">
        <v>224.67237565884366</v>
      </c>
      <c r="C2721" s="53">
        <v>17236.7</v>
      </c>
      <c r="D2721" s="54"/>
      <c r="E2721" s="53"/>
      <c r="F2721" s="55"/>
      <c r="H2721" s="2"/>
      <c r="I2721" s="23"/>
      <c r="J2721" s="24"/>
      <c r="K2721" s="14"/>
    </row>
    <row r="2722" spans="1:11">
      <c r="A2722" s="51">
        <v>43833</v>
      </c>
      <c r="B2722" s="52">
        <v>224.70270642955759</v>
      </c>
      <c r="C2722" s="53">
        <v>17158.75</v>
      </c>
      <c r="D2722" s="54"/>
      <c r="E2722" s="53"/>
      <c r="F2722" s="55"/>
      <c r="H2722" s="2"/>
      <c r="I2722" s="23"/>
      <c r="J2722" s="24"/>
      <c r="K2722" s="14"/>
    </row>
    <row r="2723" spans="1:11">
      <c r="A2723" s="51">
        <v>43836</v>
      </c>
      <c r="B2723" s="52">
        <v>224.80112621497372</v>
      </c>
      <c r="C2723" s="53">
        <v>16830.93</v>
      </c>
      <c r="D2723" s="54"/>
      <c r="E2723" s="53"/>
      <c r="F2723" s="55"/>
      <c r="H2723" s="2"/>
      <c r="I2723" s="23"/>
      <c r="J2723" s="24"/>
      <c r="K2723" s="14"/>
    </row>
    <row r="2724" spans="1:11">
      <c r="A2724" s="51">
        <v>43837</v>
      </c>
      <c r="B2724" s="52">
        <v>224.83552078728462</v>
      </c>
      <c r="C2724" s="53">
        <v>16915.03</v>
      </c>
      <c r="D2724" s="54"/>
      <c r="E2724" s="53"/>
      <c r="F2724" s="55"/>
      <c r="H2724" s="2"/>
      <c r="I2724" s="23"/>
      <c r="J2724" s="24"/>
      <c r="K2724" s="14"/>
    </row>
    <row r="2725" spans="1:11">
      <c r="A2725" s="51">
        <v>43838</v>
      </c>
      <c r="B2725" s="52">
        <v>224.88835713466963</v>
      </c>
      <c r="C2725" s="53">
        <v>16876.240000000002</v>
      </c>
      <c r="D2725" s="54"/>
      <c r="E2725" s="53"/>
      <c r="F2725" s="55"/>
      <c r="H2725" s="2"/>
      <c r="I2725" s="23"/>
      <c r="J2725" s="24"/>
      <c r="K2725" s="14"/>
    </row>
    <row r="2726" spans="1:11">
      <c r="A2726" s="51">
        <v>43839</v>
      </c>
      <c r="B2726" s="52">
        <v>224.89667800388364</v>
      </c>
      <c r="C2726" s="53">
        <v>17143.650000000001</v>
      </c>
      <c r="D2726" s="54"/>
      <c r="E2726" s="53"/>
      <c r="F2726" s="55"/>
      <c r="H2726" s="2"/>
      <c r="I2726" s="23"/>
      <c r="J2726" s="24"/>
      <c r="K2726" s="14"/>
    </row>
    <row r="2727" spans="1:11">
      <c r="A2727" s="51">
        <v>43840</v>
      </c>
      <c r="B2727" s="52">
        <v>224.92164153514207</v>
      </c>
      <c r="C2727" s="53">
        <v>17201.080000000002</v>
      </c>
      <c r="D2727" s="54"/>
      <c r="E2727" s="53"/>
      <c r="F2727" s="55"/>
      <c r="H2727" s="2"/>
      <c r="I2727" s="23"/>
      <c r="J2727" s="24"/>
      <c r="K2727" s="14"/>
    </row>
    <row r="2728" spans="1:11">
      <c r="A2728" s="51">
        <v>43843</v>
      </c>
      <c r="B2728" s="52">
        <v>225.00261332609472</v>
      </c>
      <c r="C2728" s="53">
        <v>17303.2</v>
      </c>
      <c r="D2728" s="54"/>
      <c r="E2728" s="53"/>
      <c r="F2728" s="55"/>
      <c r="H2728" s="2"/>
      <c r="I2728" s="23"/>
      <c r="J2728" s="24"/>
      <c r="K2728" s="14"/>
    </row>
    <row r="2729" spans="1:11">
      <c r="A2729" s="51">
        <v>43844</v>
      </c>
      <c r="B2729" s="52">
        <v>225.0334386841204</v>
      </c>
      <c r="C2729" s="53">
        <v>17349.12</v>
      </c>
      <c r="D2729" s="54"/>
      <c r="E2729" s="53"/>
      <c r="F2729" s="55"/>
      <c r="H2729" s="2"/>
      <c r="I2729" s="23"/>
      <c r="J2729" s="24"/>
      <c r="K2729" s="14"/>
    </row>
    <row r="2730" spans="1:11">
      <c r="A2730" s="51">
        <v>43845</v>
      </c>
      <c r="B2730" s="52">
        <v>225.06404323178143</v>
      </c>
      <c r="C2730" s="53">
        <v>17322.5</v>
      </c>
      <c r="D2730" s="54"/>
      <c r="E2730" s="53"/>
      <c r="F2730" s="55"/>
      <c r="H2730" s="2"/>
      <c r="I2730" s="23"/>
      <c r="J2730" s="24"/>
      <c r="K2730" s="14"/>
    </row>
    <row r="2731" spans="1:11">
      <c r="A2731" s="51">
        <v>43846</v>
      </c>
      <c r="B2731" s="52">
        <v>225.09712764613647</v>
      </c>
      <c r="C2731" s="53">
        <v>17339.57</v>
      </c>
      <c r="D2731" s="54"/>
      <c r="E2731" s="53"/>
      <c r="F2731" s="55"/>
      <c r="H2731" s="2"/>
      <c r="I2731" s="23"/>
      <c r="J2731" s="24"/>
      <c r="K2731" s="14"/>
    </row>
    <row r="2732" spans="1:11">
      <c r="A2732" s="51">
        <v>43847</v>
      </c>
      <c r="B2732" s="52">
        <v>225.12976672964518</v>
      </c>
      <c r="C2732" s="53">
        <v>17335.2</v>
      </c>
      <c r="D2732" s="54"/>
      <c r="E2732" s="53"/>
      <c r="F2732" s="55"/>
      <c r="H2732" s="2"/>
      <c r="I2732" s="23"/>
      <c r="J2732" s="24"/>
      <c r="K2732" s="14"/>
    </row>
    <row r="2733" spans="1:11">
      <c r="A2733" s="51">
        <v>43850</v>
      </c>
      <c r="B2733" s="52">
        <v>225.23107512467354</v>
      </c>
      <c r="C2733" s="53">
        <v>17155.830000000002</v>
      </c>
      <c r="D2733" s="54"/>
      <c r="E2733" s="53"/>
      <c r="F2733" s="55"/>
      <c r="H2733" s="2"/>
      <c r="I2733" s="23"/>
      <c r="J2733" s="24"/>
      <c r="K2733" s="14"/>
    </row>
    <row r="2734" spans="1:11">
      <c r="A2734" s="51">
        <v>43851</v>
      </c>
      <c r="B2734" s="52">
        <v>225.26373363056663</v>
      </c>
      <c r="C2734" s="53">
        <v>17079.07</v>
      </c>
      <c r="D2734" s="54"/>
      <c r="E2734" s="53"/>
      <c r="F2734" s="55"/>
      <c r="H2734" s="2"/>
      <c r="I2734" s="23"/>
      <c r="J2734" s="24"/>
      <c r="K2734" s="14"/>
    </row>
    <row r="2735" spans="1:11">
      <c r="A2735" s="51">
        <v>43852</v>
      </c>
      <c r="B2735" s="52">
        <v>225.29639687194307</v>
      </c>
      <c r="C2735" s="53">
        <v>16990.68</v>
      </c>
      <c r="D2735" s="54"/>
      <c r="E2735" s="53"/>
      <c r="F2735" s="55"/>
      <c r="H2735" s="2"/>
      <c r="I2735" s="23"/>
      <c r="J2735" s="24"/>
      <c r="K2735" s="14"/>
    </row>
    <row r="2736" spans="1:11">
      <c r="A2736" s="51">
        <v>43853</v>
      </c>
      <c r="B2736" s="52">
        <v>225.32974073868013</v>
      </c>
      <c r="C2736" s="53">
        <v>17095.61</v>
      </c>
      <c r="D2736" s="54"/>
      <c r="E2736" s="53"/>
      <c r="F2736" s="55"/>
      <c r="H2736" s="2"/>
      <c r="I2736" s="23"/>
      <c r="J2736" s="24"/>
      <c r="K2736" s="14"/>
    </row>
    <row r="2737" spans="1:11">
      <c r="A2737" s="51">
        <v>43854</v>
      </c>
      <c r="B2737" s="52">
        <v>225.43880033319763</v>
      </c>
      <c r="C2737" s="53">
        <v>17192.150000000001</v>
      </c>
      <c r="D2737" s="54"/>
      <c r="E2737" s="53"/>
      <c r="F2737" s="55"/>
      <c r="H2737" s="2"/>
      <c r="I2737" s="23"/>
      <c r="J2737" s="24"/>
      <c r="K2737" s="14"/>
    </row>
    <row r="2738" spans="1:11">
      <c r="A2738" s="51">
        <v>43857</v>
      </c>
      <c r="B2738" s="52">
        <v>225.27783702975972</v>
      </c>
      <c r="C2738" s="53">
        <v>17010.7</v>
      </c>
      <c r="D2738" s="54"/>
      <c r="E2738" s="53"/>
      <c r="F2738" s="55"/>
      <c r="H2738" s="2"/>
      <c r="I2738" s="23"/>
      <c r="J2738" s="24"/>
      <c r="K2738" s="14"/>
    </row>
    <row r="2739" spans="1:11">
      <c r="A2739" s="51">
        <v>43858</v>
      </c>
      <c r="B2739" s="52">
        <v>225.31095287180307</v>
      </c>
      <c r="C2739" s="53">
        <v>16922.009999999998</v>
      </c>
      <c r="D2739" s="54"/>
      <c r="E2739" s="53"/>
      <c r="F2739" s="55"/>
      <c r="H2739" s="2"/>
      <c r="I2739" s="23"/>
      <c r="J2739" s="24"/>
      <c r="K2739" s="14"/>
    </row>
    <row r="2740" spans="1:11">
      <c r="A2740" s="51">
        <v>43859</v>
      </c>
      <c r="B2740" s="52">
        <v>225.34429889282811</v>
      </c>
      <c r="C2740" s="53">
        <v>17025.46</v>
      </c>
      <c r="D2740" s="54"/>
      <c r="E2740" s="53"/>
      <c r="F2740" s="55"/>
      <c r="H2740" s="2"/>
      <c r="I2740" s="23"/>
      <c r="J2740" s="24"/>
      <c r="K2740" s="14"/>
    </row>
    <row r="2741" spans="1:11">
      <c r="A2741" s="51">
        <v>43860</v>
      </c>
      <c r="B2741" s="52">
        <v>225.37764984906426</v>
      </c>
      <c r="C2741" s="53">
        <v>16893.91</v>
      </c>
      <c r="D2741" s="54"/>
      <c r="E2741" s="53"/>
      <c r="F2741" s="55"/>
      <c r="H2741" s="2"/>
      <c r="I2741" s="23"/>
      <c r="J2741" s="24"/>
      <c r="K2741" s="14"/>
    </row>
    <row r="2742" spans="1:11">
      <c r="A2742" s="51">
        <v>43861</v>
      </c>
      <c r="B2742" s="52">
        <v>225.41078036359204</v>
      </c>
      <c r="C2742" s="53">
        <v>16790.45</v>
      </c>
      <c r="D2742" s="54"/>
      <c r="E2742" s="53"/>
      <c r="F2742" s="55"/>
      <c r="H2742" s="2"/>
      <c r="I2742" s="23"/>
      <c r="J2742" s="24"/>
      <c r="K2742" s="14"/>
    </row>
    <row r="2743" spans="1:11">
      <c r="A2743" s="51">
        <v>43864</v>
      </c>
      <c r="B2743" s="52">
        <v>225.50748158836802</v>
      </c>
      <c r="C2743" s="53">
        <v>16433.650000000001</v>
      </c>
      <c r="D2743" s="54"/>
      <c r="E2743" s="53"/>
      <c r="F2743" s="55"/>
      <c r="H2743" s="2"/>
      <c r="I2743" s="23"/>
      <c r="J2743" s="24"/>
      <c r="K2743" s="14"/>
    </row>
    <row r="2744" spans="1:11">
      <c r="A2744" s="51">
        <v>43865</v>
      </c>
      <c r="B2744" s="52">
        <v>225.54198423305107</v>
      </c>
      <c r="C2744" s="53">
        <v>16815.12</v>
      </c>
      <c r="D2744" s="54"/>
      <c r="E2744" s="53"/>
      <c r="F2744" s="55"/>
      <c r="H2744" s="2"/>
      <c r="I2744" s="23"/>
      <c r="J2744" s="24"/>
      <c r="K2744" s="14"/>
    </row>
    <row r="2745" spans="1:11">
      <c r="A2745" s="51">
        <v>43866</v>
      </c>
      <c r="B2745" s="52">
        <v>225.57513890473331</v>
      </c>
      <c r="C2745" s="53">
        <v>16968.830000000002</v>
      </c>
      <c r="D2745" s="54"/>
      <c r="E2745" s="53"/>
      <c r="F2745" s="55"/>
      <c r="H2745" s="2"/>
      <c r="I2745" s="23"/>
      <c r="J2745" s="24"/>
      <c r="K2745" s="14"/>
    </row>
    <row r="2746" spans="1:11">
      <c r="A2746" s="51">
        <v>43867</v>
      </c>
      <c r="B2746" s="52">
        <v>225.60852402529122</v>
      </c>
      <c r="C2746" s="53">
        <v>17037.28</v>
      </c>
      <c r="D2746" s="54"/>
      <c r="E2746" s="53"/>
      <c r="F2746" s="55"/>
      <c r="H2746" s="2"/>
      <c r="I2746" s="23"/>
      <c r="J2746" s="24"/>
      <c r="K2746" s="14"/>
    </row>
    <row r="2747" spans="1:11">
      <c r="A2747" s="51">
        <v>43868</v>
      </c>
      <c r="B2747" s="52">
        <v>225.64168847832292</v>
      </c>
      <c r="C2747" s="53">
        <v>16981.75</v>
      </c>
      <c r="D2747" s="54"/>
      <c r="E2747" s="53"/>
      <c r="F2747" s="55"/>
      <c r="H2747" s="2"/>
      <c r="I2747" s="23"/>
      <c r="J2747" s="24"/>
      <c r="K2747" s="14"/>
    </row>
    <row r="2748" spans="1:11">
      <c r="A2748" s="51">
        <v>43871</v>
      </c>
      <c r="B2748" s="52">
        <v>225.74255031307274</v>
      </c>
      <c r="C2748" s="53">
        <v>16887.86</v>
      </c>
      <c r="D2748" s="54"/>
      <c r="E2748" s="53"/>
      <c r="F2748" s="55"/>
      <c r="H2748" s="2"/>
      <c r="I2748" s="23"/>
      <c r="J2748" s="24"/>
      <c r="K2748" s="14"/>
    </row>
    <row r="2749" spans="1:11">
      <c r="A2749" s="51">
        <v>43872</v>
      </c>
      <c r="B2749" s="52">
        <v>225.78589288273284</v>
      </c>
      <c r="C2749" s="53">
        <v>16995.099999999999</v>
      </c>
      <c r="D2749" s="54"/>
      <c r="E2749" s="53"/>
      <c r="F2749" s="55"/>
      <c r="H2749" s="2"/>
      <c r="I2749" s="23"/>
      <c r="J2749" s="24"/>
      <c r="K2749" s="14"/>
    </row>
    <row r="2750" spans="1:11">
      <c r="A2750" s="51">
        <v>43873</v>
      </c>
      <c r="B2750" s="52">
        <v>225.82247019737983</v>
      </c>
      <c r="C2750" s="53">
        <v>17126.07</v>
      </c>
      <c r="D2750" s="54"/>
      <c r="E2750" s="53"/>
      <c r="F2750" s="55"/>
      <c r="H2750" s="2"/>
      <c r="I2750" s="23"/>
      <c r="J2750" s="24"/>
      <c r="K2750" s="14"/>
    </row>
    <row r="2751" spans="1:11">
      <c r="A2751" s="51">
        <v>43874</v>
      </c>
      <c r="B2751" s="52">
        <v>225.85544027802865</v>
      </c>
      <c r="C2751" s="53">
        <v>17088.84</v>
      </c>
      <c r="D2751" s="54"/>
      <c r="E2751" s="53"/>
      <c r="F2751" s="55"/>
      <c r="H2751" s="2"/>
      <c r="I2751" s="23"/>
      <c r="J2751" s="24"/>
      <c r="K2751" s="14"/>
    </row>
    <row r="2752" spans="1:11">
      <c r="A2752" s="51">
        <v>43875</v>
      </c>
      <c r="B2752" s="52">
        <v>225.88841517230924</v>
      </c>
      <c r="C2752" s="53">
        <v>17002.89</v>
      </c>
      <c r="D2752" s="54"/>
      <c r="E2752" s="53"/>
      <c r="F2752" s="55"/>
      <c r="H2752" s="2"/>
      <c r="I2752" s="23"/>
      <c r="J2752" s="24"/>
      <c r="K2752" s="14"/>
    </row>
    <row r="2753" spans="1:11">
      <c r="A2753" s="51">
        <v>43878</v>
      </c>
      <c r="B2753" s="52">
        <v>225.98261064143605</v>
      </c>
      <c r="C2753" s="53">
        <v>16911.919999999998</v>
      </c>
      <c r="D2753" s="54"/>
      <c r="E2753" s="53"/>
      <c r="F2753" s="55"/>
      <c r="H2753" s="2"/>
      <c r="I2753" s="23"/>
      <c r="J2753" s="24"/>
      <c r="K2753" s="14"/>
    </row>
    <row r="2754" spans="1:11">
      <c r="A2754" s="51">
        <v>43879</v>
      </c>
      <c r="B2754" s="52">
        <v>226.0140222243152</v>
      </c>
      <c r="C2754" s="53">
        <v>16837.080000000002</v>
      </c>
      <c r="D2754" s="54"/>
      <c r="E2754" s="53"/>
      <c r="F2754" s="55"/>
      <c r="H2754" s="2"/>
      <c r="I2754" s="23"/>
      <c r="J2754" s="24"/>
      <c r="K2754" s="14"/>
    </row>
    <row r="2755" spans="1:11">
      <c r="A2755" s="51">
        <v>43880</v>
      </c>
      <c r="B2755" s="52">
        <v>226.04702027155994</v>
      </c>
      <c r="C2755" s="53">
        <v>17024.41</v>
      </c>
      <c r="D2755" s="54"/>
      <c r="E2755" s="53"/>
      <c r="F2755" s="55"/>
      <c r="H2755" s="2"/>
      <c r="I2755" s="23"/>
      <c r="J2755" s="24"/>
      <c r="K2755" s="14"/>
    </row>
    <row r="2756" spans="1:11">
      <c r="A2756" s="51">
        <v>43881</v>
      </c>
      <c r="B2756" s="52">
        <v>226.07369381995201</v>
      </c>
      <c r="C2756" s="53">
        <v>16961.16</v>
      </c>
      <c r="D2756" s="54"/>
      <c r="E2756" s="53"/>
      <c r="F2756" s="55"/>
      <c r="H2756" s="2"/>
      <c r="I2756" s="23"/>
      <c r="J2756" s="24"/>
      <c r="K2756" s="14"/>
    </row>
    <row r="2757" spans="1:11">
      <c r="A2757" s="51">
        <v>43885</v>
      </c>
      <c r="B2757" s="52">
        <v>226.20843374146872</v>
      </c>
      <c r="C2757" s="53">
        <v>16608.12</v>
      </c>
      <c r="D2757" s="54"/>
      <c r="E2757" s="53"/>
      <c r="F2757" s="55"/>
      <c r="H2757" s="2"/>
      <c r="I2757" s="23"/>
      <c r="J2757" s="24"/>
      <c r="K2757" s="14"/>
    </row>
    <row r="2758" spans="1:11">
      <c r="A2758" s="51">
        <v>43886</v>
      </c>
      <c r="B2758" s="52">
        <v>226.24055533906002</v>
      </c>
      <c r="C2758" s="53">
        <v>16563.91</v>
      </c>
      <c r="D2758" s="54"/>
      <c r="E2758" s="53"/>
      <c r="F2758" s="55"/>
      <c r="H2758" s="2"/>
      <c r="I2758" s="23"/>
      <c r="J2758" s="24"/>
      <c r="K2758" s="14"/>
    </row>
    <row r="2759" spans="1:11">
      <c r="A2759" s="51">
        <v>43887</v>
      </c>
      <c r="B2759" s="52">
        <v>226.27313397902884</v>
      </c>
      <c r="C2759" s="53">
        <v>16396.23</v>
      </c>
      <c r="D2759" s="54"/>
      <c r="E2759" s="53"/>
      <c r="F2759" s="55"/>
      <c r="H2759" s="2"/>
      <c r="I2759" s="23"/>
      <c r="J2759" s="24"/>
      <c r="K2759" s="14"/>
    </row>
    <row r="2760" spans="1:11">
      <c r="A2760" s="51">
        <v>43888</v>
      </c>
      <c r="B2760" s="52">
        <v>226.29485619989086</v>
      </c>
      <c r="C2760" s="53">
        <v>16332.81</v>
      </c>
      <c r="D2760" s="54"/>
      <c r="E2760" s="53"/>
      <c r="F2760" s="55"/>
      <c r="H2760" s="2"/>
      <c r="I2760" s="23"/>
      <c r="J2760" s="24"/>
      <c r="K2760" s="14"/>
    </row>
    <row r="2761" spans="1:11">
      <c r="A2761" s="51">
        <v>43889</v>
      </c>
      <c r="B2761" s="52">
        <v>226.32246417234722</v>
      </c>
      <c r="C2761" s="53">
        <v>15726.92</v>
      </c>
      <c r="D2761" s="54"/>
      <c r="E2761" s="53"/>
      <c r="F2761" s="55"/>
      <c r="H2761" s="2"/>
      <c r="I2761" s="23"/>
      <c r="J2761" s="24"/>
      <c r="K2761" s="14"/>
    </row>
    <row r="2762" spans="1:11">
      <c r="A2762" s="51">
        <v>43892</v>
      </c>
      <c r="B2762" s="52">
        <v>226.41887754208466</v>
      </c>
      <c r="C2762" s="53">
        <v>15632.14</v>
      </c>
      <c r="D2762" s="54"/>
      <c r="E2762" s="53"/>
      <c r="F2762" s="55"/>
      <c r="H2762" s="2"/>
      <c r="I2762" s="23"/>
      <c r="J2762" s="24"/>
      <c r="K2762" s="14"/>
    </row>
    <row r="2763" spans="1:11">
      <c r="A2763" s="51">
        <v>43893</v>
      </c>
      <c r="B2763" s="52">
        <v>226.46257638545032</v>
      </c>
      <c r="C2763" s="53">
        <v>15878.98</v>
      </c>
      <c r="D2763" s="54"/>
      <c r="E2763" s="53"/>
      <c r="F2763" s="55"/>
      <c r="H2763" s="2"/>
      <c r="I2763" s="23"/>
      <c r="J2763" s="24"/>
      <c r="K2763" s="14"/>
    </row>
    <row r="2764" spans="1:11">
      <c r="A2764" s="51">
        <v>43894</v>
      </c>
      <c r="B2764" s="52">
        <v>226.53210039640066</v>
      </c>
      <c r="C2764" s="53">
        <v>15805.53</v>
      </c>
      <c r="D2764" s="54"/>
      <c r="E2764" s="53"/>
      <c r="F2764" s="55"/>
      <c r="H2764" s="2"/>
      <c r="I2764" s="23"/>
      <c r="J2764" s="24"/>
      <c r="K2764" s="14"/>
    </row>
    <row r="2765" spans="1:11">
      <c r="A2765" s="51">
        <v>43895</v>
      </c>
      <c r="B2765" s="52">
        <v>226.57197004607042</v>
      </c>
      <c r="C2765" s="53">
        <v>15833.21</v>
      </c>
      <c r="D2765" s="54"/>
      <c r="E2765" s="53"/>
      <c r="F2765" s="55"/>
      <c r="H2765" s="2"/>
      <c r="I2765" s="23"/>
      <c r="J2765" s="24"/>
      <c r="K2765" s="14"/>
    </row>
    <row r="2766" spans="1:11">
      <c r="A2766" s="51">
        <v>43896</v>
      </c>
      <c r="B2766" s="52">
        <v>226.61071385294827</v>
      </c>
      <c r="C2766" s="53">
        <v>15440.48</v>
      </c>
      <c r="D2766" s="54"/>
      <c r="E2766" s="53"/>
      <c r="F2766" s="55"/>
      <c r="H2766" s="2"/>
      <c r="I2766" s="23"/>
      <c r="J2766" s="24"/>
      <c r="K2766" s="14"/>
    </row>
    <row r="2767" spans="1:11">
      <c r="A2767" s="51">
        <v>43899</v>
      </c>
      <c r="B2767" s="52">
        <v>226.73580296699512</v>
      </c>
      <c r="C2767" s="53">
        <v>14684.56</v>
      </c>
      <c r="D2767" s="54"/>
      <c r="E2767" s="53"/>
      <c r="F2767" s="55"/>
      <c r="H2767" s="2"/>
      <c r="I2767" s="23"/>
      <c r="J2767" s="24"/>
      <c r="K2767" s="14"/>
    </row>
    <row r="2768" spans="1:11">
      <c r="A2768" s="51">
        <v>43901</v>
      </c>
      <c r="B2768" s="52">
        <v>226.79702163379622</v>
      </c>
      <c r="C2768" s="53">
        <v>14694.31</v>
      </c>
      <c r="D2768" s="54"/>
      <c r="E2768" s="53"/>
      <c r="F2768" s="55"/>
      <c r="H2768" s="2"/>
      <c r="I2768" s="23"/>
      <c r="J2768" s="24"/>
      <c r="K2768" s="14"/>
    </row>
    <row r="2769" spans="1:11">
      <c r="A2769" s="51">
        <v>43902</v>
      </c>
      <c r="B2769" s="52">
        <v>226.81289742531058</v>
      </c>
      <c r="C2769" s="53">
        <v>13474.38</v>
      </c>
      <c r="D2769" s="54"/>
      <c r="E2769" s="53"/>
      <c r="F2769" s="55"/>
      <c r="H2769" s="2"/>
      <c r="I2769" s="23"/>
      <c r="J2769" s="24"/>
      <c r="K2769" s="14"/>
    </row>
    <row r="2770" spans="1:11">
      <c r="A2770" s="51">
        <v>43903</v>
      </c>
      <c r="B2770" s="52">
        <v>226.84646573412954</v>
      </c>
      <c r="C2770" s="53">
        <v>13987.31</v>
      </c>
      <c r="D2770" s="54"/>
      <c r="E2770" s="53"/>
      <c r="F2770" s="55"/>
      <c r="H2770" s="2"/>
      <c r="I2770" s="23"/>
      <c r="J2770" s="24"/>
      <c r="K2770" s="14"/>
    </row>
    <row r="2771" spans="1:11">
      <c r="A2771" s="51">
        <v>43906</v>
      </c>
      <c r="B2771" s="52">
        <v>226.93697747395746</v>
      </c>
      <c r="C2771" s="53">
        <v>12928.18</v>
      </c>
      <c r="D2771" s="54"/>
      <c r="E2771" s="53"/>
      <c r="F2771" s="55"/>
      <c r="H2771" s="2"/>
      <c r="I2771" s="23"/>
      <c r="J2771" s="24"/>
      <c r="K2771" s="14"/>
    </row>
    <row r="2772" spans="1:11">
      <c r="A2772" s="51">
        <v>43907</v>
      </c>
      <c r="B2772" s="52">
        <v>226.96307522636698</v>
      </c>
      <c r="C2772" s="53">
        <v>12604.41</v>
      </c>
      <c r="D2772" s="54"/>
      <c r="E2772" s="53"/>
      <c r="F2772" s="55"/>
      <c r="H2772" s="2"/>
      <c r="I2772" s="23"/>
      <c r="J2772" s="24"/>
      <c r="K2772" s="14"/>
    </row>
    <row r="2773" spans="1:11">
      <c r="A2773" s="51">
        <v>43908</v>
      </c>
      <c r="B2773" s="52">
        <v>226.97169982322558</v>
      </c>
      <c r="C2773" s="53">
        <v>11904.02</v>
      </c>
      <c r="D2773" s="54"/>
      <c r="E2773" s="53"/>
      <c r="F2773" s="55"/>
      <c r="H2773" s="2"/>
      <c r="I2773" s="23"/>
      <c r="J2773" s="24"/>
      <c r="K2773" s="14"/>
    </row>
    <row r="2774" spans="1:11">
      <c r="A2774" s="51">
        <v>43909</v>
      </c>
      <c r="B2774" s="52">
        <v>226.84504961472422</v>
      </c>
      <c r="C2774" s="53">
        <v>11620.92</v>
      </c>
      <c r="D2774" s="54"/>
      <c r="E2774" s="53"/>
      <c r="F2774" s="55"/>
      <c r="H2774" s="2"/>
      <c r="I2774" s="23"/>
      <c r="J2774" s="24"/>
      <c r="K2774" s="14"/>
    </row>
    <row r="2775" spans="1:11">
      <c r="A2775" s="51">
        <v>43910</v>
      </c>
      <c r="B2775" s="52">
        <v>226.87181733057878</v>
      </c>
      <c r="C2775" s="53">
        <v>12298.74</v>
      </c>
      <c r="D2775" s="54"/>
      <c r="E2775" s="53"/>
      <c r="F2775" s="55"/>
      <c r="H2775" s="2"/>
      <c r="I2775" s="23"/>
      <c r="J2775" s="24"/>
      <c r="K2775" s="14"/>
    </row>
    <row r="2776" spans="1:11">
      <c r="A2776" s="51">
        <v>43913</v>
      </c>
      <c r="B2776" s="52">
        <v>226.68600931218504</v>
      </c>
      <c r="C2776" s="53">
        <v>10710.41</v>
      </c>
      <c r="D2776" s="54"/>
      <c r="E2776" s="53"/>
      <c r="F2776" s="55"/>
      <c r="H2776" s="2"/>
      <c r="I2776" s="23"/>
      <c r="J2776" s="24"/>
      <c r="K2776" s="14"/>
    </row>
    <row r="2777" spans="1:11">
      <c r="A2777" s="51">
        <v>43914</v>
      </c>
      <c r="B2777" s="52">
        <v>226.66470082730967</v>
      </c>
      <c r="C2777" s="53">
        <v>10983.15</v>
      </c>
      <c r="D2777" s="54"/>
      <c r="E2777" s="53"/>
      <c r="F2777" s="55"/>
      <c r="H2777" s="2"/>
      <c r="I2777" s="23"/>
      <c r="J2777" s="24"/>
      <c r="K2777" s="14"/>
    </row>
    <row r="2778" spans="1:11">
      <c r="A2778" s="51">
        <v>43915</v>
      </c>
      <c r="B2778" s="52">
        <v>226.69054060320397</v>
      </c>
      <c r="C2778" s="53">
        <v>11710.71</v>
      </c>
      <c r="D2778" s="54"/>
      <c r="E2778" s="53"/>
      <c r="F2778" s="55"/>
      <c r="H2778" s="2"/>
      <c r="I2778" s="23"/>
      <c r="J2778" s="24"/>
      <c r="K2778" s="14"/>
    </row>
    <row r="2779" spans="1:11">
      <c r="A2779" s="51">
        <v>43916</v>
      </c>
      <c r="B2779" s="52">
        <v>226.79504494242207</v>
      </c>
      <c r="C2779" s="53">
        <v>12167.15</v>
      </c>
      <c r="D2779" s="54"/>
      <c r="E2779" s="53"/>
      <c r="F2779" s="55"/>
      <c r="H2779" s="2"/>
      <c r="I2779" s="23"/>
      <c r="J2779" s="24"/>
      <c r="K2779" s="14"/>
    </row>
    <row r="2780" spans="1:11">
      <c r="A2780" s="51">
        <v>43917</v>
      </c>
      <c r="B2780" s="52">
        <v>227.14567008190306</v>
      </c>
      <c r="C2780" s="53">
        <v>12193.62</v>
      </c>
      <c r="D2780" s="54"/>
      <c r="E2780" s="53"/>
      <c r="F2780" s="55"/>
      <c r="H2780" s="2"/>
      <c r="I2780" s="23"/>
      <c r="J2780" s="24"/>
      <c r="K2780" s="14"/>
    </row>
    <row r="2781" spans="1:11">
      <c r="A2781" s="51">
        <v>43920</v>
      </c>
      <c r="B2781" s="52">
        <v>227.30376346828007</v>
      </c>
      <c r="C2781" s="53">
        <v>11659.76</v>
      </c>
      <c r="D2781" s="54"/>
      <c r="E2781" s="53"/>
      <c r="F2781" s="55"/>
      <c r="H2781" s="2"/>
      <c r="I2781" s="23"/>
      <c r="J2781" s="24"/>
      <c r="K2781" s="14"/>
    </row>
    <row r="2782" spans="1:11">
      <c r="A2782" s="51">
        <v>43921</v>
      </c>
      <c r="B2782" s="52">
        <v>227.36127132043757</v>
      </c>
      <c r="C2782" s="53">
        <v>12105.66</v>
      </c>
      <c r="D2782" s="54"/>
      <c r="E2782" s="53"/>
      <c r="F2782" s="55"/>
      <c r="H2782" s="2"/>
      <c r="I2782" s="23"/>
      <c r="J2782" s="24"/>
      <c r="K2782" s="14"/>
    </row>
    <row r="2783" spans="1:11">
      <c r="A2783" s="51">
        <v>43922</v>
      </c>
      <c r="B2783" s="52">
        <v>227.39833120766278</v>
      </c>
      <c r="C2783" s="53">
        <v>11621.35</v>
      </c>
      <c r="D2783" s="54"/>
      <c r="E2783" s="53"/>
      <c r="F2783" s="55"/>
      <c r="H2783" s="2"/>
      <c r="I2783" s="23"/>
      <c r="J2783" s="24"/>
      <c r="K2783" s="14"/>
    </row>
    <row r="2784" spans="1:11">
      <c r="A2784" s="51">
        <v>43924</v>
      </c>
      <c r="B2784" s="52">
        <v>227.54614012294778</v>
      </c>
      <c r="C2784" s="53">
        <v>11382.02</v>
      </c>
      <c r="D2784" s="54"/>
      <c r="E2784" s="53"/>
      <c r="F2784" s="55"/>
      <c r="H2784" s="2"/>
      <c r="I2784" s="23"/>
      <c r="J2784" s="24"/>
      <c r="K2784" s="14"/>
    </row>
    <row r="2785" spans="1:11">
      <c r="A2785" s="51">
        <v>43928</v>
      </c>
      <c r="B2785" s="52">
        <v>227.5661641832786</v>
      </c>
      <c r="C2785" s="53">
        <v>12379.42</v>
      </c>
      <c r="D2785" s="54"/>
      <c r="E2785" s="53"/>
      <c r="F2785" s="55"/>
      <c r="H2785" s="2"/>
      <c r="I2785" s="23"/>
      <c r="J2785" s="24"/>
      <c r="K2785" s="14"/>
    </row>
    <row r="2786" spans="1:11">
      <c r="A2786" s="51">
        <v>43929</v>
      </c>
      <c r="B2786" s="52">
        <v>227.58914836586109</v>
      </c>
      <c r="C2786" s="53">
        <v>12318.25</v>
      </c>
      <c r="D2786" s="54"/>
      <c r="E2786" s="53"/>
      <c r="F2786" s="55"/>
      <c r="H2786" s="2"/>
      <c r="I2786" s="23"/>
      <c r="J2786" s="24"/>
      <c r="K2786" s="14"/>
    </row>
    <row r="2787" spans="1:11">
      <c r="A2787" s="51">
        <v>43930</v>
      </c>
      <c r="B2787" s="52">
        <v>227.62214879237416</v>
      </c>
      <c r="C2787" s="53">
        <v>12829.57</v>
      </c>
      <c r="D2787" s="54"/>
      <c r="E2787" s="53"/>
      <c r="F2787" s="55"/>
      <c r="H2787" s="2"/>
      <c r="I2787" s="23"/>
      <c r="J2787" s="24"/>
      <c r="K2787" s="14"/>
    </row>
    <row r="2788" spans="1:11">
      <c r="A2788" s="51">
        <v>43934</v>
      </c>
      <c r="B2788" s="52">
        <v>227.80060455702736</v>
      </c>
      <c r="C2788" s="53">
        <v>12663.31</v>
      </c>
      <c r="D2788" s="54"/>
      <c r="E2788" s="53"/>
      <c r="F2788" s="55"/>
      <c r="H2788" s="2"/>
      <c r="I2788" s="23"/>
      <c r="J2788" s="24"/>
      <c r="K2788" s="14"/>
    </row>
    <row r="2789" spans="1:11">
      <c r="A2789" s="51">
        <v>43936</v>
      </c>
      <c r="B2789" s="52">
        <v>227.84115306463852</v>
      </c>
      <c r="C2789" s="53">
        <v>12566.85</v>
      </c>
      <c r="D2789" s="54"/>
      <c r="E2789" s="53"/>
      <c r="F2789" s="55"/>
      <c r="H2789" s="2"/>
      <c r="I2789" s="23"/>
      <c r="J2789" s="24"/>
      <c r="K2789" s="14"/>
    </row>
    <row r="2790" spans="1:11">
      <c r="A2790" s="51">
        <v>43937</v>
      </c>
      <c r="B2790" s="52">
        <v>227.88353151910854</v>
      </c>
      <c r="C2790" s="53">
        <v>12661.83</v>
      </c>
      <c r="D2790" s="54"/>
      <c r="E2790" s="53"/>
      <c r="F2790" s="55"/>
      <c r="H2790" s="2"/>
      <c r="I2790" s="23"/>
      <c r="J2790" s="24"/>
      <c r="K2790" s="14"/>
    </row>
    <row r="2791" spans="1:11">
      <c r="A2791" s="51">
        <v>43938</v>
      </c>
      <c r="B2791" s="52">
        <v>227.98995312832795</v>
      </c>
      <c r="C2791" s="53">
        <v>13047.57</v>
      </c>
      <c r="D2791" s="54"/>
      <c r="E2791" s="53"/>
      <c r="F2791" s="55"/>
      <c r="H2791" s="2"/>
      <c r="I2791" s="23"/>
      <c r="J2791" s="24"/>
      <c r="K2791" s="14"/>
    </row>
    <row r="2792" spans="1:11">
      <c r="A2792" s="51">
        <v>43941</v>
      </c>
      <c r="B2792" s="52">
        <v>228.12127534132986</v>
      </c>
      <c r="C2792" s="53">
        <v>13040.65</v>
      </c>
      <c r="D2792" s="54"/>
      <c r="E2792" s="53"/>
      <c r="F2792" s="55"/>
      <c r="H2792" s="2"/>
      <c r="I2792" s="23"/>
      <c r="J2792" s="24"/>
      <c r="K2792" s="14"/>
    </row>
    <row r="2793" spans="1:11">
      <c r="A2793" s="51">
        <v>43942</v>
      </c>
      <c r="B2793" s="52">
        <v>228.172146385731</v>
      </c>
      <c r="C2793" s="53">
        <v>12645.91</v>
      </c>
      <c r="D2793" s="54"/>
      <c r="E2793" s="53"/>
      <c r="F2793" s="55"/>
      <c r="H2793" s="2"/>
      <c r="I2793" s="23"/>
      <c r="J2793" s="24"/>
      <c r="K2793" s="14"/>
    </row>
    <row r="2794" spans="1:11">
      <c r="A2794" s="51">
        <v>43943</v>
      </c>
      <c r="B2794" s="52">
        <v>228.24287975111059</v>
      </c>
      <c r="C2794" s="53">
        <v>12935.73</v>
      </c>
      <c r="D2794" s="54"/>
      <c r="E2794" s="53"/>
      <c r="F2794" s="55"/>
      <c r="H2794" s="2"/>
      <c r="I2794" s="23"/>
      <c r="J2794" s="24"/>
      <c r="K2794" s="14"/>
    </row>
    <row r="2795" spans="1:11">
      <c r="A2795" s="51">
        <v>43944</v>
      </c>
      <c r="B2795" s="52">
        <v>228.27118186819973</v>
      </c>
      <c r="C2795" s="53">
        <v>13113.97</v>
      </c>
      <c r="D2795" s="54"/>
      <c r="E2795" s="53"/>
      <c r="F2795" s="55"/>
      <c r="H2795" s="2"/>
      <c r="I2795" s="23"/>
      <c r="J2795" s="24"/>
      <c r="K2795" s="14"/>
    </row>
    <row r="2796" spans="1:11">
      <c r="A2796" s="51">
        <v>43945</v>
      </c>
      <c r="B2796" s="52">
        <v>228.2958351558415</v>
      </c>
      <c r="C2796" s="53">
        <v>12889.39</v>
      </c>
      <c r="D2796" s="54"/>
      <c r="E2796" s="53"/>
      <c r="F2796" s="55"/>
      <c r="H2796" s="2"/>
      <c r="I2796" s="23"/>
      <c r="J2796" s="24"/>
      <c r="K2796" s="14"/>
    </row>
    <row r="2797" spans="1:11">
      <c r="A2797" s="51">
        <v>43948</v>
      </c>
      <c r="B2797" s="52">
        <v>228.32939464360939</v>
      </c>
      <c r="C2797" s="53">
        <v>13069.49</v>
      </c>
      <c r="D2797" s="54"/>
      <c r="E2797" s="53"/>
      <c r="F2797" s="55"/>
      <c r="H2797" s="2"/>
      <c r="I2797" s="23"/>
      <c r="J2797" s="24"/>
      <c r="K2797" s="14"/>
    </row>
    <row r="2798" spans="1:11">
      <c r="A2798" s="51">
        <v>43949</v>
      </c>
      <c r="B2798" s="52">
        <v>228.32094645600759</v>
      </c>
      <c r="C2798" s="53">
        <v>13208.29</v>
      </c>
      <c r="D2798" s="54"/>
      <c r="E2798" s="53"/>
      <c r="F2798" s="55"/>
      <c r="H2798" s="2"/>
      <c r="I2798" s="23"/>
      <c r="J2798" s="24"/>
      <c r="K2798" s="14"/>
    </row>
    <row r="2799" spans="1:11">
      <c r="A2799" s="51">
        <v>43950</v>
      </c>
      <c r="B2799" s="52">
        <v>228.34286526686739</v>
      </c>
      <c r="C2799" s="53">
        <v>13452.51</v>
      </c>
      <c r="D2799" s="54"/>
      <c r="E2799" s="53"/>
      <c r="F2799" s="55"/>
      <c r="H2799" s="2"/>
      <c r="I2799" s="23"/>
      <c r="J2799" s="24"/>
      <c r="K2799" s="14"/>
    </row>
    <row r="2800" spans="1:11">
      <c r="A2800" s="51">
        <v>43951</v>
      </c>
      <c r="B2800" s="52">
        <v>228.36067601035822</v>
      </c>
      <c r="C2800" s="53">
        <v>13884.18</v>
      </c>
      <c r="D2800" s="54"/>
      <c r="E2800" s="53"/>
      <c r="F2800" s="55"/>
      <c r="H2800" s="2"/>
      <c r="I2800" s="23"/>
      <c r="J2800" s="24"/>
      <c r="K2800" s="14"/>
    </row>
    <row r="2801" spans="1:11">
      <c r="A2801" s="51">
        <v>43955</v>
      </c>
      <c r="B2801" s="52">
        <v>228.49312520244422</v>
      </c>
      <c r="C2801" s="53">
        <v>13086.63</v>
      </c>
      <c r="D2801" s="54"/>
      <c r="E2801" s="53"/>
      <c r="F2801" s="55"/>
      <c r="H2801" s="2"/>
      <c r="I2801" s="23"/>
      <c r="J2801" s="24"/>
      <c r="K2801" s="14"/>
    </row>
    <row r="2802" spans="1:11">
      <c r="A2802" s="51">
        <v>43956</v>
      </c>
      <c r="B2802" s="52">
        <v>228.53653889623266</v>
      </c>
      <c r="C2802" s="53">
        <v>12963.99</v>
      </c>
      <c r="D2802" s="54"/>
      <c r="E2802" s="53"/>
      <c r="F2802" s="55"/>
      <c r="H2802" s="2"/>
      <c r="I2802" s="23"/>
      <c r="J2802" s="24"/>
      <c r="K2802" s="14"/>
    </row>
    <row r="2803" spans="1:11">
      <c r="A2803" s="51">
        <v>43957</v>
      </c>
      <c r="B2803" s="52">
        <v>228.58681693478985</v>
      </c>
      <c r="C2803" s="53">
        <v>13055.99</v>
      </c>
      <c r="D2803" s="54"/>
      <c r="E2803" s="53"/>
      <c r="F2803" s="55"/>
      <c r="H2803" s="2"/>
      <c r="I2803" s="23"/>
      <c r="J2803" s="24"/>
      <c r="K2803" s="14"/>
    </row>
    <row r="2804" spans="1:11">
      <c r="A2804" s="51">
        <v>43958</v>
      </c>
      <c r="B2804" s="52">
        <v>228.61561887372366</v>
      </c>
      <c r="C2804" s="53">
        <v>12954.81</v>
      </c>
      <c r="D2804" s="54"/>
      <c r="E2804" s="53"/>
      <c r="F2804" s="55"/>
      <c r="H2804" s="2"/>
      <c r="I2804" s="23"/>
      <c r="J2804" s="24"/>
      <c r="K2804" s="14"/>
    </row>
    <row r="2805" spans="1:11">
      <c r="A2805" s="51">
        <v>43959</v>
      </c>
      <c r="B2805" s="52">
        <v>228.65631245388317</v>
      </c>
      <c r="C2805" s="53">
        <v>13028.62</v>
      </c>
      <c r="D2805" s="54"/>
      <c r="E2805" s="53"/>
      <c r="F2805" s="55"/>
      <c r="H2805" s="2"/>
      <c r="I2805" s="23"/>
      <c r="J2805" s="24"/>
      <c r="K2805" s="14"/>
    </row>
    <row r="2806" spans="1:11">
      <c r="A2806" s="51">
        <v>43962</v>
      </c>
      <c r="B2806" s="52">
        <v>228.77429911110937</v>
      </c>
      <c r="C2806" s="53">
        <v>13011.35</v>
      </c>
      <c r="D2806" s="54"/>
      <c r="E2806" s="53"/>
      <c r="F2806" s="55"/>
      <c r="H2806" s="2"/>
      <c r="I2806" s="23"/>
      <c r="J2806" s="24"/>
      <c r="K2806" s="14"/>
    </row>
    <row r="2807" spans="1:11">
      <c r="A2807" s="51">
        <v>43963</v>
      </c>
      <c r="B2807" s="52">
        <v>228.82348558541827</v>
      </c>
      <c r="C2807" s="53">
        <v>12951.29</v>
      </c>
      <c r="D2807" s="54"/>
      <c r="E2807" s="53"/>
      <c r="F2807" s="55"/>
      <c r="H2807" s="2"/>
      <c r="I2807" s="23"/>
      <c r="J2807" s="24"/>
      <c r="K2807" s="14"/>
    </row>
    <row r="2808" spans="1:11">
      <c r="A2808" s="51">
        <v>43964</v>
      </c>
      <c r="B2808" s="52">
        <v>228.8747420461894</v>
      </c>
      <c r="C2808" s="53">
        <v>13214.58</v>
      </c>
      <c r="D2808" s="54"/>
      <c r="E2808" s="53"/>
      <c r="F2808" s="55"/>
      <c r="H2808" s="2"/>
      <c r="I2808" s="23"/>
      <c r="J2808" s="24"/>
      <c r="K2808" s="14"/>
    </row>
    <row r="2809" spans="1:11">
      <c r="A2809" s="51">
        <v>43965</v>
      </c>
      <c r="B2809" s="52">
        <v>228.92005924511452</v>
      </c>
      <c r="C2809" s="53">
        <v>12875.51</v>
      </c>
      <c r="D2809" s="54"/>
      <c r="E2809" s="53"/>
      <c r="F2809" s="55"/>
      <c r="H2809" s="2"/>
      <c r="I2809" s="23"/>
      <c r="J2809" s="24"/>
      <c r="K2809" s="14"/>
    </row>
    <row r="2810" spans="1:11">
      <c r="A2810" s="51">
        <v>43966</v>
      </c>
      <c r="B2810" s="52">
        <v>228.96813245755601</v>
      </c>
      <c r="C2810" s="53">
        <v>12867.16</v>
      </c>
      <c r="D2810" s="54"/>
      <c r="E2810" s="53"/>
      <c r="F2810" s="55"/>
      <c r="H2810" s="2"/>
      <c r="I2810" s="23"/>
      <c r="J2810" s="24"/>
      <c r="K2810" s="14"/>
    </row>
    <row r="2811" spans="1:11">
      <c r="A2811" s="51">
        <v>43969</v>
      </c>
      <c r="B2811" s="52">
        <v>229.08421930071199</v>
      </c>
      <c r="C2811" s="53">
        <v>12425.57</v>
      </c>
      <c r="D2811" s="54"/>
      <c r="E2811" s="53"/>
      <c r="F2811" s="55"/>
      <c r="H2811" s="2"/>
      <c r="I2811" s="23"/>
      <c r="J2811" s="24"/>
      <c r="K2811" s="14"/>
    </row>
    <row r="2812" spans="1:11">
      <c r="A2812" s="51">
        <v>43970</v>
      </c>
      <c r="B2812" s="52">
        <v>229.11812376516852</v>
      </c>
      <c r="C2812" s="53">
        <v>12504.22</v>
      </c>
      <c r="D2812" s="54"/>
      <c r="E2812" s="53"/>
      <c r="F2812" s="55"/>
      <c r="H2812" s="2"/>
      <c r="I2812" s="23"/>
      <c r="J2812" s="24"/>
      <c r="K2812" s="14"/>
    </row>
    <row r="2813" spans="1:11">
      <c r="A2813" s="51">
        <v>43971</v>
      </c>
      <c r="B2813" s="52">
        <v>229.1511167749907</v>
      </c>
      <c r="C2813" s="53">
        <v>12768.2</v>
      </c>
      <c r="D2813" s="54"/>
      <c r="E2813" s="53"/>
      <c r="F2813" s="55"/>
      <c r="H2813" s="2"/>
      <c r="I2813" s="23"/>
      <c r="J2813" s="24"/>
      <c r="K2813" s="14"/>
    </row>
    <row r="2814" spans="1:11">
      <c r="A2814" s="51">
        <v>43972</v>
      </c>
      <c r="B2814" s="52">
        <v>229.18548944250696</v>
      </c>
      <c r="C2814" s="53">
        <v>12824.12</v>
      </c>
      <c r="D2814" s="54"/>
      <c r="E2814" s="53"/>
      <c r="F2814" s="55"/>
      <c r="H2814" s="2"/>
      <c r="I2814" s="23"/>
      <c r="J2814" s="24"/>
      <c r="K2814" s="14"/>
    </row>
    <row r="2815" spans="1:11">
      <c r="A2815" s="51">
        <v>43973</v>
      </c>
      <c r="B2815" s="52">
        <v>229.26203739598077</v>
      </c>
      <c r="C2815" s="53">
        <v>12729.74</v>
      </c>
      <c r="D2815" s="54"/>
      <c r="E2815" s="53"/>
      <c r="F2815" s="55"/>
      <c r="H2815" s="2"/>
      <c r="I2815" s="23"/>
      <c r="J2815" s="24"/>
      <c r="K2815" s="14"/>
    </row>
    <row r="2816" spans="1:11">
      <c r="A2816" s="51">
        <v>43977</v>
      </c>
      <c r="B2816" s="52">
        <v>229.28588064786999</v>
      </c>
      <c r="C2816" s="53">
        <v>12715.39</v>
      </c>
      <c r="D2816" s="54"/>
      <c r="E2816" s="53"/>
      <c r="F2816" s="55"/>
      <c r="H2816" s="2"/>
      <c r="I2816" s="23"/>
      <c r="J2816" s="24"/>
      <c r="K2816" s="14"/>
    </row>
    <row r="2817" spans="1:11">
      <c r="A2817" s="51">
        <v>43978</v>
      </c>
      <c r="B2817" s="52">
        <v>229.3078920924122</v>
      </c>
      <c r="C2817" s="53">
        <v>13117.99</v>
      </c>
      <c r="D2817" s="54"/>
      <c r="E2817" s="53"/>
      <c r="F2817" s="55"/>
      <c r="H2817" s="2"/>
      <c r="I2817" s="23"/>
      <c r="J2817" s="24"/>
      <c r="K2817" s="14"/>
    </row>
    <row r="2818" spans="1:11">
      <c r="A2818" s="51">
        <v>43979</v>
      </c>
      <c r="B2818" s="52">
        <v>229.32348502907448</v>
      </c>
      <c r="C2818" s="53">
        <v>13364.65</v>
      </c>
      <c r="D2818" s="54"/>
      <c r="E2818" s="53"/>
      <c r="F2818" s="55"/>
      <c r="H2818" s="2"/>
      <c r="I2818" s="23"/>
      <c r="J2818" s="24"/>
      <c r="K2818" s="14"/>
    </row>
    <row r="2819" spans="1:11">
      <c r="A2819" s="51">
        <v>43980</v>
      </c>
      <c r="B2819" s="52">
        <v>229.33128202756549</v>
      </c>
      <c r="C2819" s="53">
        <v>13503.45</v>
      </c>
      <c r="D2819" s="54"/>
      <c r="E2819" s="53"/>
      <c r="F2819" s="55"/>
      <c r="H2819" s="2"/>
      <c r="I2819" s="23"/>
      <c r="J2819" s="24"/>
      <c r="K2819" s="14"/>
    </row>
    <row r="2820" spans="1:11">
      <c r="A2820" s="51">
        <v>43983</v>
      </c>
      <c r="B2820" s="52">
        <v>229.40214539371198</v>
      </c>
      <c r="C2820" s="53">
        <v>13850</v>
      </c>
      <c r="D2820" s="54"/>
      <c r="E2820" s="53"/>
      <c r="F2820" s="55"/>
      <c r="H2820" s="2"/>
      <c r="I2820" s="23"/>
      <c r="J2820" s="24"/>
      <c r="K2820" s="14"/>
    </row>
    <row r="2821" spans="1:11">
      <c r="A2821" s="51">
        <v>43984</v>
      </c>
      <c r="B2821" s="52">
        <v>229.4154507181448</v>
      </c>
      <c r="C2821" s="53">
        <v>14065.56</v>
      </c>
      <c r="D2821" s="54"/>
      <c r="E2821" s="53"/>
      <c r="F2821" s="55"/>
      <c r="H2821" s="2"/>
      <c r="I2821" s="23"/>
      <c r="J2821" s="24"/>
      <c r="K2821" s="14"/>
    </row>
    <row r="2822" spans="1:11">
      <c r="A2822" s="51">
        <v>43985</v>
      </c>
      <c r="B2822" s="52">
        <v>229.44137466407597</v>
      </c>
      <c r="C2822" s="53">
        <v>14183.95</v>
      </c>
      <c r="D2822" s="54"/>
      <c r="E2822" s="53"/>
      <c r="F2822" s="55"/>
      <c r="H2822" s="2"/>
      <c r="I2822" s="23"/>
      <c r="J2822" s="24"/>
      <c r="K2822" s="14"/>
    </row>
    <row r="2823" spans="1:11">
      <c r="A2823" s="51">
        <v>43986</v>
      </c>
      <c r="B2823" s="52">
        <v>229.46110662229708</v>
      </c>
      <c r="C2823" s="53">
        <v>14138.19</v>
      </c>
      <c r="D2823" s="54"/>
      <c r="E2823" s="53"/>
      <c r="F2823" s="55"/>
      <c r="H2823" s="2"/>
      <c r="I2823" s="23"/>
      <c r="J2823" s="24"/>
      <c r="K2823" s="14"/>
    </row>
    <row r="2824" spans="1:11">
      <c r="A2824" s="51">
        <v>43987</v>
      </c>
      <c r="B2824" s="52">
        <v>229.47579213312093</v>
      </c>
      <c r="C2824" s="53">
        <v>14297.55</v>
      </c>
      <c r="D2824" s="54"/>
      <c r="E2824" s="53"/>
      <c r="F2824" s="55"/>
      <c r="H2824" s="2"/>
      <c r="I2824" s="23"/>
      <c r="J2824" s="24"/>
      <c r="K2824" s="14"/>
    </row>
    <row r="2825" spans="1:11">
      <c r="A2825" s="51">
        <v>43990</v>
      </c>
      <c r="B2825" s="52">
        <v>229.57217196581686</v>
      </c>
      <c r="C2825" s="53">
        <v>14333.2</v>
      </c>
      <c r="D2825" s="54"/>
      <c r="E2825" s="53"/>
      <c r="F2825" s="55"/>
      <c r="H2825" s="2"/>
      <c r="I2825" s="23"/>
      <c r="J2825" s="24"/>
      <c r="K2825" s="14"/>
    </row>
    <row r="2826" spans="1:11">
      <c r="A2826" s="51">
        <v>43991</v>
      </c>
      <c r="B2826" s="52">
        <v>229.59742490473312</v>
      </c>
      <c r="C2826" s="53">
        <v>14162.9</v>
      </c>
      <c r="D2826" s="54"/>
      <c r="E2826" s="53"/>
      <c r="F2826" s="55"/>
      <c r="H2826" s="2"/>
      <c r="I2826" s="23"/>
      <c r="J2826" s="24"/>
      <c r="K2826" s="14"/>
    </row>
    <row r="2827" spans="1:11">
      <c r="A2827" s="51">
        <v>43992</v>
      </c>
      <c r="B2827" s="52">
        <v>229.62451740087189</v>
      </c>
      <c r="C2827" s="53">
        <v>14260.91</v>
      </c>
      <c r="D2827" s="54"/>
      <c r="E2827" s="53"/>
      <c r="F2827" s="55"/>
      <c r="H2827" s="2"/>
      <c r="I2827" s="23"/>
      <c r="J2827" s="24"/>
      <c r="K2827" s="14"/>
    </row>
    <row r="2828" spans="1:11">
      <c r="A2828" s="51">
        <v>43993</v>
      </c>
      <c r="B2828" s="52">
        <v>229.66010920106902</v>
      </c>
      <c r="C2828" s="53">
        <v>13959.73</v>
      </c>
      <c r="D2828" s="54"/>
      <c r="E2828" s="53"/>
      <c r="F2828" s="55"/>
      <c r="H2828" s="2"/>
      <c r="I2828" s="23"/>
      <c r="J2828" s="24"/>
      <c r="K2828" s="14"/>
    </row>
    <row r="2829" spans="1:11">
      <c r="A2829" s="51">
        <v>43994</v>
      </c>
      <c r="B2829" s="52">
        <v>229.7002997201792</v>
      </c>
      <c r="C2829" s="53">
        <v>14059.69</v>
      </c>
      <c r="D2829" s="54"/>
      <c r="E2829" s="53"/>
      <c r="F2829" s="55"/>
      <c r="H2829" s="2"/>
      <c r="I2829" s="23"/>
      <c r="J2829" s="24"/>
      <c r="K2829" s="14"/>
    </row>
    <row r="2830" spans="1:11">
      <c r="A2830" s="51">
        <v>43997</v>
      </c>
      <c r="B2830" s="52">
        <v>229.81124496494405</v>
      </c>
      <c r="C2830" s="53">
        <v>13835.27</v>
      </c>
      <c r="D2830" s="54"/>
      <c r="E2830" s="53"/>
      <c r="F2830" s="55"/>
      <c r="H2830" s="2"/>
      <c r="I2830" s="23"/>
      <c r="J2830" s="24"/>
      <c r="K2830" s="14"/>
    </row>
    <row r="2831" spans="1:11">
      <c r="A2831" s="51">
        <v>43998</v>
      </c>
      <c r="B2831" s="52">
        <v>229.83974155931972</v>
      </c>
      <c r="C2831" s="53">
        <v>13976.63</v>
      </c>
      <c r="D2831" s="54"/>
      <c r="E2831" s="53"/>
      <c r="F2831" s="55"/>
      <c r="H2831" s="2"/>
      <c r="I2831" s="23"/>
      <c r="J2831" s="24"/>
      <c r="K2831" s="14"/>
    </row>
    <row r="2832" spans="1:11">
      <c r="A2832" s="51">
        <v>43999</v>
      </c>
      <c r="B2832" s="52">
        <v>229.86134649502631</v>
      </c>
      <c r="C2832" s="53">
        <v>13930.35</v>
      </c>
      <c r="D2832" s="54"/>
      <c r="E2832" s="53"/>
      <c r="F2832" s="55"/>
      <c r="H2832" s="2"/>
      <c r="I2832" s="23"/>
      <c r="J2832" s="24"/>
      <c r="K2832" s="14"/>
    </row>
    <row r="2833" spans="1:11">
      <c r="A2833" s="51">
        <v>44000</v>
      </c>
      <c r="B2833" s="52">
        <v>229.8889298566057</v>
      </c>
      <c r="C2833" s="53">
        <v>14227.14</v>
      </c>
      <c r="D2833" s="54"/>
      <c r="E2833" s="53"/>
      <c r="F2833" s="55"/>
      <c r="H2833" s="2"/>
      <c r="I2833" s="23"/>
      <c r="J2833" s="24"/>
      <c r="K2833" s="14"/>
    </row>
    <row r="2834" spans="1:11">
      <c r="A2834" s="51">
        <v>44001</v>
      </c>
      <c r="B2834" s="52">
        <v>229.92318330715432</v>
      </c>
      <c r="C2834" s="53">
        <v>14445.87</v>
      </c>
      <c r="D2834" s="54"/>
      <c r="E2834" s="53"/>
      <c r="F2834" s="55"/>
      <c r="H2834" s="2"/>
      <c r="I2834" s="23"/>
      <c r="J2834" s="24"/>
      <c r="K2834" s="14"/>
    </row>
    <row r="2835" spans="1:11">
      <c r="A2835" s="51">
        <v>44004</v>
      </c>
      <c r="B2835" s="52">
        <v>230.00043749674549</v>
      </c>
      <c r="C2835" s="53">
        <v>14540.07</v>
      </c>
      <c r="D2835" s="54"/>
      <c r="E2835" s="53"/>
      <c r="F2835" s="55"/>
      <c r="H2835" s="2"/>
      <c r="I2835" s="23"/>
      <c r="J2835" s="24"/>
      <c r="K2835" s="14"/>
    </row>
    <row r="2836" spans="1:11">
      <c r="A2836" s="51">
        <v>44005</v>
      </c>
      <c r="B2836" s="52">
        <v>230.02918755143256</v>
      </c>
      <c r="C2836" s="53">
        <v>14765.36</v>
      </c>
      <c r="D2836" s="54"/>
      <c r="E2836" s="53"/>
      <c r="F2836" s="55"/>
      <c r="H2836" s="2"/>
      <c r="I2836" s="23"/>
      <c r="J2836" s="24"/>
      <c r="K2836" s="14"/>
    </row>
    <row r="2837" spans="1:11">
      <c r="A2837" s="51">
        <v>44006</v>
      </c>
      <c r="B2837" s="52">
        <v>230.05012020749976</v>
      </c>
      <c r="C2837" s="53">
        <v>14531.72</v>
      </c>
      <c r="D2837" s="54"/>
      <c r="E2837" s="53"/>
      <c r="F2837" s="55"/>
      <c r="H2837" s="2"/>
      <c r="I2837" s="23"/>
      <c r="J2837" s="24"/>
      <c r="K2837" s="14"/>
    </row>
    <row r="2838" spans="1:11">
      <c r="A2838" s="51">
        <v>44007</v>
      </c>
      <c r="B2838" s="52">
        <v>230.08186712408838</v>
      </c>
      <c r="C2838" s="53">
        <v>14508.61</v>
      </c>
      <c r="D2838" s="54"/>
      <c r="E2838" s="53"/>
      <c r="F2838" s="55"/>
      <c r="H2838" s="2"/>
      <c r="I2838" s="23"/>
      <c r="J2838" s="24"/>
      <c r="K2838" s="14"/>
    </row>
    <row r="2839" spans="1:11">
      <c r="A2839" s="51">
        <v>44008</v>
      </c>
      <c r="B2839" s="52">
        <v>230.10763629320624</v>
      </c>
      <c r="C2839" s="53">
        <v>14641.26</v>
      </c>
      <c r="D2839" s="54"/>
      <c r="E2839" s="53"/>
      <c r="F2839" s="55"/>
      <c r="H2839" s="2"/>
      <c r="I2839" s="23"/>
      <c r="J2839" s="24"/>
      <c r="K2839" s="14"/>
    </row>
    <row r="2840" spans="1:11">
      <c r="A2840" s="51">
        <v>44011</v>
      </c>
      <c r="B2840" s="52">
        <v>230.17390729245869</v>
      </c>
      <c r="C2840" s="53">
        <v>14541.76</v>
      </c>
      <c r="D2840" s="54"/>
      <c r="E2840" s="53"/>
      <c r="F2840" s="55"/>
      <c r="H2840" s="2"/>
      <c r="I2840" s="23"/>
      <c r="J2840" s="24"/>
      <c r="K2840" s="14"/>
    </row>
    <row r="2841" spans="1:11">
      <c r="A2841" s="51">
        <v>44012</v>
      </c>
      <c r="B2841" s="52">
        <v>230.19186085722751</v>
      </c>
      <c r="C2841" s="53">
        <v>14527.18</v>
      </c>
      <c r="D2841" s="54"/>
      <c r="E2841" s="53"/>
      <c r="F2841" s="55"/>
      <c r="H2841" s="2"/>
      <c r="I2841" s="23"/>
      <c r="J2841" s="24"/>
      <c r="K2841" s="14"/>
    </row>
    <row r="2842" spans="1:11">
      <c r="A2842" s="51">
        <v>44013</v>
      </c>
      <c r="B2842" s="52">
        <v>230.22961232240812</v>
      </c>
      <c r="C2842" s="53">
        <v>14707.64</v>
      </c>
      <c r="D2842" s="54"/>
      <c r="E2842" s="53"/>
      <c r="F2842" s="55"/>
      <c r="H2842" s="2"/>
      <c r="I2842" s="23"/>
      <c r="J2842" s="24"/>
      <c r="K2842" s="14"/>
    </row>
    <row r="2843" spans="1:11">
      <c r="A2843" s="51">
        <v>44014</v>
      </c>
      <c r="B2843" s="52">
        <v>230.25125390596642</v>
      </c>
      <c r="C2843" s="53">
        <v>14886.06</v>
      </c>
      <c r="D2843" s="54"/>
      <c r="E2843" s="53"/>
      <c r="F2843" s="55"/>
      <c r="H2843" s="2"/>
      <c r="I2843" s="23"/>
      <c r="J2843" s="24"/>
      <c r="K2843" s="14"/>
    </row>
    <row r="2844" spans="1:11">
      <c r="A2844" s="51">
        <v>44015</v>
      </c>
      <c r="B2844" s="52">
        <v>230.2738185288492</v>
      </c>
      <c r="C2844" s="53">
        <v>14964.59</v>
      </c>
      <c r="D2844" s="54"/>
      <c r="E2844" s="53"/>
      <c r="F2844" s="55"/>
      <c r="H2844" s="2"/>
      <c r="I2844" s="23"/>
      <c r="J2844" s="24"/>
      <c r="K2844" s="14"/>
    </row>
    <row r="2845" spans="1:11">
      <c r="A2845" s="51">
        <v>44018</v>
      </c>
      <c r="B2845" s="52">
        <v>230.31734028055115</v>
      </c>
      <c r="C2845" s="53">
        <v>15185.78</v>
      </c>
      <c r="D2845" s="54"/>
      <c r="E2845" s="53"/>
      <c r="F2845" s="55"/>
      <c r="H2845" s="2"/>
      <c r="I2845" s="23"/>
      <c r="J2845" s="24"/>
      <c r="K2845" s="14"/>
    </row>
    <row r="2846" spans="1:11">
      <c r="A2846" s="51">
        <v>44019</v>
      </c>
      <c r="B2846" s="52">
        <v>230.34244487064171</v>
      </c>
      <c r="C2846" s="53">
        <v>15236.58</v>
      </c>
      <c r="D2846" s="54"/>
      <c r="E2846" s="53"/>
      <c r="F2846" s="55"/>
      <c r="H2846" s="2"/>
      <c r="I2846" s="23"/>
      <c r="J2846" s="24"/>
      <c r="K2846" s="14"/>
    </row>
    <row r="2847" spans="1:11">
      <c r="A2847" s="51">
        <v>44020</v>
      </c>
      <c r="B2847" s="52">
        <v>230.36824322446719</v>
      </c>
      <c r="C2847" s="53">
        <v>15104.09</v>
      </c>
      <c r="D2847" s="54"/>
      <c r="E2847" s="53"/>
      <c r="F2847" s="55"/>
      <c r="H2847" s="2"/>
      <c r="I2847" s="23"/>
      <c r="J2847" s="24"/>
      <c r="K2847" s="14"/>
    </row>
    <row r="2848" spans="1:11">
      <c r="A2848" s="51">
        <v>44021</v>
      </c>
      <c r="B2848" s="52">
        <v>230.39473557243804</v>
      </c>
      <c r="C2848" s="53">
        <v>15268.19</v>
      </c>
      <c r="D2848" s="54"/>
      <c r="E2848" s="53"/>
      <c r="F2848" s="55"/>
      <c r="H2848" s="2"/>
      <c r="I2848" s="23"/>
      <c r="J2848" s="24"/>
      <c r="K2848" s="14"/>
    </row>
    <row r="2849" spans="1:11">
      <c r="A2849" s="51">
        <v>44022</v>
      </c>
      <c r="B2849" s="52">
        <v>230.42376530912017</v>
      </c>
      <c r="C2849" s="53">
        <v>15204.13</v>
      </c>
      <c r="D2849" s="54"/>
      <c r="E2849" s="53"/>
      <c r="F2849" s="55"/>
      <c r="H2849" s="2"/>
      <c r="I2849" s="23"/>
      <c r="J2849" s="24"/>
      <c r="K2849" s="14"/>
    </row>
    <row r="2850" spans="1:11">
      <c r="A2850" s="51">
        <v>44025</v>
      </c>
      <c r="B2850" s="52">
        <v>230.49150989612104</v>
      </c>
      <c r="C2850" s="53">
        <v>15254.09</v>
      </c>
      <c r="D2850" s="54"/>
      <c r="E2850" s="53"/>
      <c r="F2850" s="55"/>
      <c r="H2850" s="2"/>
      <c r="I2850" s="23"/>
      <c r="J2850" s="24"/>
      <c r="K2850" s="14"/>
    </row>
    <row r="2851" spans="1:11">
      <c r="A2851" s="51">
        <v>44026</v>
      </c>
      <c r="B2851" s="52">
        <v>230.51271511503148</v>
      </c>
      <c r="C2851" s="53">
        <v>14978.23</v>
      </c>
      <c r="D2851" s="54"/>
      <c r="E2851" s="53"/>
      <c r="F2851" s="55"/>
      <c r="H2851" s="2"/>
      <c r="I2851" s="23"/>
      <c r="J2851" s="24"/>
      <c r="K2851" s="14"/>
    </row>
    <row r="2852" spans="1:11">
      <c r="A2852" s="51">
        <v>44027</v>
      </c>
      <c r="B2852" s="52">
        <v>230.53761048826391</v>
      </c>
      <c r="C2852" s="53">
        <v>14993.52</v>
      </c>
      <c r="D2852" s="54"/>
      <c r="E2852" s="53"/>
      <c r="F2852" s="55"/>
      <c r="H2852" s="2"/>
      <c r="I2852" s="23"/>
      <c r="J2852" s="24"/>
      <c r="K2852" s="14"/>
    </row>
    <row r="2853" spans="1:11">
      <c r="A2853" s="51">
        <v>44028</v>
      </c>
      <c r="B2853" s="52">
        <v>230.55559242188201</v>
      </c>
      <c r="C2853" s="53">
        <v>15167.99</v>
      </c>
      <c r="D2853" s="54"/>
      <c r="E2853" s="53"/>
      <c r="F2853" s="55"/>
      <c r="H2853" s="2"/>
      <c r="I2853" s="23"/>
      <c r="J2853" s="24"/>
      <c r="K2853" s="14"/>
    </row>
    <row r="2854" spans="1:11">
      <c r="A2854" s="51">
        <v>44029</v>
      </c>
      <c r="B2854" s="52">
        <v>230.57980075908631</v>
      </c>
      <c r="C2854" s="53">
        <v>15396.44</v>
      </c>
      <c r="D2854" s="54"/>
      <c r="E2854" s="53"/>
      <c r="F2854" s="55"/>
      <c r="H2854" s="2"/>
      <c r="I2854" s="23"/>
      <c r="J2854" s="24"/>
      <c r="K2854" s="14"/>
    </row>
    <row r="2855" spans="1:11">
      <c r="A2855" s="51">
        <v>44032</v>
      </c>
      <c r="B2855" s="52">
        <v>230.62753077784345</v>
      </c>
      <c r="C2855" s="53">
        <v>15566.56</v>
      </c>
      <c r="D2855" s="54"/>
      <c r="E2855" s="53"/>
      <c r="F2855" s="55"/>
      <c r="H2855" s="2"/>
      <c r="I2855" s="23"/>
      <c r="J2855" s="24"/>
      <c r="K2855" s="14"/>
    </row>
    <row r="2856" spans="1:11">
      <c r="A2856" s="51">
        <v>44033</v>
      </c>
      <c r="B2856" s="52">
        <v>230.64990164832889</v>
      </c>
      <c r="C2856" s="53">
        <v>15764.41</v>
      </c>
      <c r="D2856" s="54"/>
      <c r="E2856" s="53"/>
      <c r="F2856" s="55"/>
      <c r="H2856" s="2"/>
      <c r="I2856" s="23"/>
      <c r="J2856" s="24"/>
      <c r="K2856" s="14"/>
    </row>
    <row r="2857" spans="1:11">
      <c r="A2857" s="51">
        <v>44034</v>
      </c>
      <c r="B2857" s="52">
        <v>230.67619573711679</v>
      </c>
      <c r="C2857" s="53">
        <v>15722.51</v>
      </c>
      <c r="D2857" s="54"/>
      <c r="E2857" s="53"/>
      <c r="F2857" s="55"/>
      <c r="H2857" s="2"/>
      <c r="I2857" s="23"/>
      <c r="J2857" s="24"/>
      <c r="K2857" s="14"/>
    </row>
    <row r="2858" spans="1:11">
      <c r="A2858" s="51">
        <v>44035</v>
      </c>
      <c r="B2858" s="52">
        <v>230.6985713281033</v>
      </c>
      <c r="C2858" s="53">
        <v>15841.48</v>
      </c>
      <c r="D2858" s="54"/>
      <c r="E2858" s="53"/>
      <c r="F2858" s="55"/>
      <c r="H2858" s="2"/>
      <c r="I2858" s="23"/>
      <c r="J2858" s="24"/>
      <c r="K2858" s="14"/>
    </row>
    <row r="2859" spans="1:11">
      <c r="A2859" s="51">
        <v>44036</v>
      </c>
      <c r="B2859" s="52">
        <v>230.72048769237946</v>
      </c>
      <c r="C2859" s="53">
        <v>15811.4</v>
      </c>
      <c r="D2859" s="54"/>
      <c r="E2859" s="53"/>
      <c r="F2859" s="55"/>
      <c r="H2859" s="2"/>
      <c r="I2859" s="23"/>
      <c r="J2859" s="24"/>
      <c r="K2859" s="14"/>
    </row>
    <row r="2860" spans="1:11">
      <c r="A2860" s="51">
        <v>44039</v>
      </c>
      <c r="B2860" s="52">
        <v>230.78209006259334</v>
      </c>
      <c r="C2860" s="53">
        <v>15723.39</v>
      </c>
      <c r="D2860" s="54"/>
      <c r="E2860" s="53"/>
      <c r="F2860" s="55"/>
      <c r="H2860" s="2"/>
      <c r="I2860" s="23"/>
      <c r="J2860" s="24"/>
      <c r="K2860" s="14"/>
    </row>
    <row r="2861" spans="1:11">
      <c r="A2861" s="51">
        <v>44040</v>
      </c>
      <c r="B2861" s="52">
        <v>230.79662933426727</v>
      </c>
      <c r="C2861" s="53">
        <v>15961.7</v>
      </c>
      <c r="D2861" s="54"/>
      <c r="E2861" s="53"/>
      <c r="F2861" s="55"/>
      <c r="H2861" s="2"/>
      <c r="I2861" s="23"/>
      <c r="J2861" s="24"/>
      <c r="K2861" s="14"/>
    </row>
    <row r="2862" spans="1:11">
      <c r="A2862" s="51">
        <v>44041</v>
      </c>
      <c r="B2862" s="52">
        <v>230.81601625113134</v>
      </c>
      <c r="C2862" s="53">
        <v>15824.19</v>
      </c>
      <c r="D2862" s="54"/>
      <c r="E2862" s="53"/>
      <c r="F2862" s="55"/>
      <c r="H2862" s="2"/>
      <c r="I2862" s="23"/>
      <c r="J2862" s="24"/>
      <c r="K2862" s="14"/>
    </row>
    <row r="2863" spans="1:11">
      <c r="A2863" s="51">
        <v>44042</v>
      </c>
      <c r="B2863" s="52">
        <v>230.84025193283773</v>
      </c>
      <c r="C2863" s="53">
        <v>15685.92</v>
      </c>
      <c r="D2863" s="54"/>
      <c r="E2863" s="53"/>
      <c r="F2863" s="55"/>
      <c r="H2863" s="2"/>
      <c r="I2863" s="23"/>
      <c r="J2863" s="24"/>
      <c r="K2863" s="14"/>
    </row>
    <row r="2864" spans="1:11">
      <c r="A2864" s="51">
        <v>44043</v>
      </c>
      <c r="B2864" s="52">
        <v>230.8631051177791</v>
      </c>
      <c r="C2864" s="53">
        <v>15645.34</v>
      </c>
      <c r="D2864" s="54"/>
      <c r="E2864" s="53"/>
      <c r="F2864" s="55"/>
      <c r="H2864" s="2"/>
      <c r="I2864" s="23"/>
      <c r="J2864" s="24"/>
      <c r="K2864" s="14"/>
    </row>
    <row r="2865" spans="1:11">
      <c r="A2865" s="51">
        <v>44046</v>
      </c>
      <c r="B2865" s="52">
        <v>230.93374922794513</v>
      </c>
      <c r="C2865" s="53">
        <v>15388.98</v>
      </c>
      <c r="D2865" s="54"/>
      <c r="E2865" s="53"/>
      <c r="F2865" s="55"/>
      <c r="H2865" s="2"/>
      <c r="I2865" s="23"/>
      <c r="J2865" s="24"/>
      <c r="K2865" s="14"/>
    </row>
    <row r="2866" spans="1:11">
      <c r="A2866" s="51">
        <v>44047</v>
      </c>
      <c r="B2866" s="52">
        <v>230.95707353661712</v>
      </c>
      <c r="C2866" s="53">
        <v>15676.74</v>
      </c>
      <c r="D2866" s="54"/>
      <c r="E2866" s="53"/>
      <c r="F2866" s="55"/>
      <c r="H2866" s="2"/>
      <c r="I2866" s="23"/>
      <c r="J2866" s="24"/>
      <c r="K2866" s="14"/>
    </row>
    <row r="2867" spans="1:11">
      <c r="A2867" s="51">
        <v>44048</v>
      </c>
      <c r="B2867" s="52">
        <v>230.98802178447104</v>
      </c>
      <c r="C2867" s="53">
        <v>15689.69</v>
      </c>
      <c r="D2867" s="54"/>
      <c r="E2867" s="53"/>
      <c r="F2867" s="55"/>
      <c r="H2867" s="2"/>
      <c r="I2867" s="23"/>
      <c r="J2867" s="24"/>
      <c r="K2867" s="14"/>
    </row>
    <row r="2868" spans="1:11">
      <c r="A2868" s="51">
        <v>44049</v>
      </c>
      <c r="B2868" s="52">
        <v>231.01019663456236</v>
      </c>
      <c r="C2868" s="53">
        <v>15833.02</v>
      </c>
      <c r="D2868" s="54"/>
      <c r="E2868" s="53"/>
      <c r="F2868" s="55"/>
      <c r="H2868" s="2"/>
      <c r="I2868" s="23"/>
      <c r="J2868" s="24"/>
      <c r="K2868" s="14"/>
    </row>
    <row r="2869" spans="1:11">
      <c r="A2869" s="51">
        <v>44050</v>
      </c>
      <c r="B2869" s="52">
        <v>231.03029452166956</v>
      </c>
      <c r="C2869" s="53">
        <v>15852.65</v>
      </c>
      <c r="D2869" s="54"/>
      <c r="E2869" s="53"/>
      <c r="F2869" s="55"/>
      <c r="H2869" s="2"/>
      <c r="I2869" s="23"/>
      <c r="J2869" s="24"/>
      <c r="K2869" s="14"/>
    </row>
    <row r="2870" spans="1:11">
      <c r="A2870" s="51">
        <v>44053</v>
      </c>
      <c r="B2870" s="52">
        <v>231.1030690644439</v>
      </c>
      <c r="C2870" s="53">
        <v>15931.97</v>
      </c>
      <c r="D2870" s="54"/>
      <c r="E2870" s="53"/>
      <c r="F2870" s="55"/>
      <c r="H2870" s="2"/>
      <c r="I2870" s="23"/>
      <c r="J2870" s="24"/>
      <c r="K2870" s="14"/>
    </row>
    <row r="2871" spans="1:11">
      <c r="A2871" s="51">
        <v>44054</v>
      </c>
      <c r="B2871" s="52">
        <v>231.12779709283382</v>
      </c>
      <c r="C2871" s="53">
        <v>16005.99</v>
      </c>
      <c r="D2871" s="54"/>
      <c r="E2871" s="53"/>
      <c r="F2871" s="55"/>
      <c r="H2871" s="2"/>
      <c r="I2871" s="23"/>
      <c r="J2871" s="24"/>
      <c r="K2871" s="14"/>
    </row>
    <row r="2872" spans="1:11">
      <c r="A2872" s="51">
        <v>44055</v>
      </c>
      <c r="B2872" s="52">
        <v>231.15483904509367</v>
      </c>
      <c r="C2872" s="53">
        <v>15986.03</v>
      </c>
      <c r="D2872" s="54"/>
      <c r="E2872" s="53"/>
      <c r="F2872" s="55"/>
      <c r="H2872" s="2"/>
      <c r="I2872" s="23"/>
      <c r="J2872" s="24"/>
      <c r="K2872" s="14"/>
    </row>
    <row r="2873" spans="1:11">
      <c r="A2873" s="51">
        <v>44056</v>
      </c>
      <c r="B2873" s="52">
        <v>231.18119069674481</v>
      </c>
      <c r="C2873" s="53">
        <v>15981.73</v>
      </c>
      <c r="D2873" s="54"/>
      <c r="E2873" s="53"/>
      <c r="F2873" s="55"/>
      <c r="H2873" s="2"/>
      <c r="I2873" s="23"/>
      <c r="J2873" s="24"/>
      <c r="K2873" s="14"/>
    </row>
    <row r="2874" spans="1:11">
      <c r="A2874" s="51">
        <v>44057</v>
      </c>
      <c r="B2874" s="52">
        <v>231.20777653367495</v>
      </c>
      <c r="C2874" s="53">
        <v>15809.17</v>
      </c>
      <c r="D2874" s="54"/>
      <c r="E2874" s="53"/>
      <c r="F2874" s="55"/>
      <c r="H2874" s="2"/>
      <c r="I2874" s="23"/>
      <c r="J2874" s="24"/>
      <c r="K2874" s="14"/>
    </row>
    <row r="2875" spans="1:11">
      <c r="A2875" s="51">
        <v>44060</v>
      </c>
      <c r="B2875" s="52">
        <v>231.30627104647829</v>
      </c>
      <c r="C2875" s="53">
        <v>15906.29</v>
      </c>
      <c r="D2875" s="54"/>
      <c r="E2875" s="53"/>
      <c r="F2875" s="55"/>
      <c r="H2875" s="2"/>
      <c r="I2875" s="23"/>
      <c r="J2875" s="24"/>
      <c r="K2875" s="14"/>
    </row>
    <row r="2876" spans="1:11">
      <c r="A2876" s="51">
        <v>44061</v>
      </c>
      <c r="B2876" s="52">
        <v>231.32708861087247</v>
      </c>
      <c r="C2876" s="53">
        <v>16101.86</v>
      </c>
      <c r="D2876" s="54"/>
      <c r="E2876" s="53"/>
      <c r="F2876" s="55"/>
      <c r="H2876" s="2"/>
      <c r="I2876" s="23"/>
      <c r="J2876" s="24"/>
      <c r="K2876" s="14"/>
    </row>
    <row r="2877" spans="1:11">
      <c r="A2877" s="51">
        <v>44062</v>
      </c>
      <c r="B2877" s="52">
        <v>231.35461653441715</v>
      </c>
      <c r="C2877" s="53">
        <v>16135.89</v>
      </c>
      <c r="D2877" s="54"/>
      <c r="E2877" s="53"/>
      <c r="F2877" s="55"/>
      <c r="H2877" s="2"/>
      <c r="I2877" s="23"/>
      <c r="J2877" s="24"/>
      <c r="K2877" s="14"/>
    </row>
    <row r="2878" spans="1:11">
      <c r="A2878" s="51">
        <v>44063</v>
      </c>
      <c r="B2878" s="52">
        <v>231.38029689685246</v>
      </c>
      <c r="C2878" s="53">
        <v>15999.86</v>
      </c>
      <c r="D2878" s="54"/>
      <c r="E2878" s="53"/>
      <c r="F2878" s="55"/>
      <c r="H2878" s="2"/>
      <c r="I2878" s="23"/>
      <c r="J2878" s="24"/>
      <c r="K2878" s="14"/>
    </row>
    <row r="2879" spans="1:11">
      <c r="A2879" s="51">
        <v>44064</v>
      </c>
      <c r="B2879" s="52">
        <v>231.40135250387007</v>
      </c>
      <c r="C2879" s="53">
        <v>16083.84</v>
      </c>
      <c r="D2879" s="54"/>
      <c r="E2879" s="53"/>
      <c r="F2879" s="55"/>
      <c r="H2879" s="2"/>
      <c r="I2879" s="23"/>
      <c r="J2879" s="24"/>
      <c r="K2879" s="14"/>
    </row>
    <row r="2880" spans="1:11">
      <c r="A2880" s="51">
        <v>44067</v>
      </c>
      <c r="B2880" s="52">
        <v>231.45133519601092</v>
      </c>
      <c r="C2880" s="53">
        <v>16218.02</v>
      </c>
      <c r="D2880" s="54"/>
      <c r="E2880" s="53"/>
      <c r="F2880" s="55"/>
      <c r="H2880" s="2"/>
      <c r="I2880" s="23"/>
      <c r="J2880" s="24"/>
      <c r="K2880" s="14"/>
    </row>
    <row r="2881" spans="1:11">
      <c r="A2881" s="51">
        <v>44068</v>
      </c>
      <c r="B2881" s="52">
        <v>231.45966744407795</v>
      </c>
      <c r="C2881" s="53">
        <v>16226.2</v>
      </c>
      <c r="D2881" s="54"/>
      <c r="E2881" s="53"/>
      <c r="F2881" s="55"/>
      <c r="H2881" s="2"/>
      <c r="I2881" s="23"/>
      <c r="J2881" s="24"/>
      <c r="K2881" s="14"/>
    </row>
    <row r="2882" spans="1:11">
      <c r="A2882" s="51">
        <v>44069</v>
      </c>
      <c r="B2882" s="52">
        <v>231.4846650881619</v>
      </c>
      <c r="C2882" s="53">
        <v>16339.41</v>
      </c>
      <c r="D2882" s="54"/>
      <c r="E2882" s="53"/>
      <c r="F2882" s="55"/>
      <c r="H2882" s="2"/>
      <c r="I2882" s="23"/>
      <c r="J2882" s="24"/>
      <c r="K2882" s="14"/>
    </row>
    <row r="2883" spans="1:11">
      <c r="A2883" s="51">
        <v>44070</v>
      </c>
      <c r="B2883" s="52">
        <v>231.50711910067545</v>
      </c>
      <c r="C2883" s="53">
        <v>16353.08</v>
      </c>
      <c r="D2883" s="54"/>
      <c r="E2883" s="53"/>
      <c r="F2883" s="55"/>
      <c r="H2883" s="2"/>
      <c r="I2883" s="23"/>
      <c r="J2883" s="24"/>
      <c r="K2883" s="14"/>
    </row>
    <row r="2884" spans="1:11">
      <c r="A2884" s="51">
        <v>44071</v>
      </c>
      <c r="B2884" s="52">
        <v>231.52702871291811</v>
      </c>
      <c r="C2884" s="53">
        <v>16478.009999999998</v>
      </c>
      <c r="D2884" s="54"/>
      <c r="E2884" s="53"/>
      <c r="F2884" s="55"/>
      <c r="H2884" s="2"/>
      <c r="I2884" s="23"/>
      <c r="J2884" s="24"/>
      <c r="K2884" s="14"/>
    </row>
    <row r="2885" spans="1:11">
      <c r="A2885" s="51">
        <v>44074</v>
      </c>
      <c r="B2885" s="52">
        <v>231.59926514587656</v>
      </c>
      <c r="C2885" s="53">
        <v>16110.07</v>
      </c>
      <c r="D2885" s="54"/>
      <c r="E2885" s="53"/>
      <c r="F2885" s="55"/>
      <c r="H2885" s="2"/>
      <c r="I2885" s="23"/>
      <c r="J2885" s="24"/>
      <c r="K2885" s="14"/>
    </row>
    <row r="2886" spans="1:11">
      <c r="A2886" s="51">
        <v>44075</v>
      </c>
      <c r="B2886" s="52">
        <v>231.62566746210317</v>
      </c>
      <c r="C2886" s="53">
        <v>16227.14</v>
      </c>
      <c r="D2886" s="54"/>
      <c r="E2886" s="53"/>
      <c r="F2886" s="55"/>
      <c r="H2886" s="2"/>
      <c r="I2886" s="23"/>
      <c r="J2886" s="24"/>
      <c r="K2886" s="14"/>
    </row>
    <row r="2887" spans="1:11">
      <c r="A2887" s="51">
        <v>44076</v>
      </c>
      <c r="B2887" s="52">
        <v>231.64744027484463</v>
      </c>
      <c r="C2887" s="53">
        <v>16322.17</v>
      </c>
      <c r="D2887" s="54"/>
      <c r="E2887" s="53"/>
      <c r="F2887" s="55"/>
      <c r="H2887" s="2"/>
      <c r="I2887" s="23"/>
      <c r="J2887" s="24"/>
      <c r="K2887" s="14"/>
    </row>
    <row r="2888" spans="1:11">
      <c r="A2888" s="51">
        <v>44077</v>
      </c>
      <c r="B2888" s="52">
        <v>231.66967842911103</v>
      </c>
      <c r="C2888" s="53">
        <v>16311.99</v>
      </c>
      <c r="D2888" s="54"/>
      <c r="E2888" s="53"/>
      <c r="F2888" s="55"/>
      <c r="H2888" s="2"/>
      <c r="I2888" s="23"/>
      <c r="J2888" s="24"/>
      <c r="K2888" s="14"/>
    </row>
    <row r="2889" spans="1:11">
      <c r="A2889" s="51">
        <v>44078</v>
      </c>
      <c r="B2889" s="52">
        <v>231.6933087363108</v>
      </c>
      <c r="C2889" s="53">
        <v>16038.07</v>
      </c>
      <c r="D2889" s="54"/>
      <c r="E2889" s="53"/>
      <c r="F2889" s="55"/>
      <c r="H2889" s="2"/>
      <c r="I2889" s="23"/>
      <c r="J2889" s="24"/>
      <c r="K2889" s="14"/>
    </row>
    <row r="2890" spans="1:11">
      <c r="A2890" s="51">
        <v>44081</v>
      </c>
      <c r="B2890" s="52">
        <v>231.76212164900548</v>
      </c>
      <c r="C2890" s="53">
        <v>16068.06</v>
      </c>
      <c r="D2890" s="54"/>
      <c r="E2890" s="53"/>
      <c r="F2890" s="55"/>
      <c r="H2890" s="2"/>
      <c r="I2890" s="23"/>
      <c r="J2890" s="24"/>
      <c r="K2890" s="14"/>
    </row>
    <row r="2891" spans="1:11">
      <c r="A2891" s="51">
        <v>44082</v>
      </c>
      <c r="B2891" s="52">
        <v>231.78158966722398</v>
      </c>
      <c r="C2891" s="53">
        <v>16014.67</v>
      </c>
      <c r="D2891" s="54"/>
      <c r="E2891" s="53"/>
      <c r="F2891" s="55"/>
      <c r="H2891" s="2"/>
      <c r="I2891" s="23"/>
      <c r="J2891" s="24"/>
      <c r="K2891" s="14"/>
    </row>
    <row r="2892" spans="1:11">
      <c r="A2892" s="51">
        <v>44083</v>
      </c>
      <c r="B2892" s="52">
        <v>231.79850972326969</v>
      </c>
      <c r="C2892" s="53">
        <v>15958.99</v>
      </c>
      <c r="D2892" s="54"/>
      <c r="E2892" s="53"/>
      <c r="F2892" s="55"/>
      <c r="H2892" s="2"/>
      <c r="I2892" s="23"/>
      <c r="J2892" s="24"/>
      <c r="K2892" s="14"/>
    </row>
    <row r="2893" spans="1:11">
      <c r="A2893" s="51">
        <v>44084</v>
      </c>
      <c r="B2893" s="52">
        <v>231.81659000702811</v>
      </c>
      <c r="C2893" s="53">
        <v>16201.44</v>
      </c>
      <c r="D2893" s="54"/>
      <c r="E2893" s="53"/>
      <c r="F2893" s="55"/>
      <c r="H2893" s="2"/>
      <c r="I2893" s="23"/>
      <c r="J2893" s="24"/>
      <c r="K2893" s="14"/>
    </row>
    <row r="2894" spans="1:11">
      <c r="A2894" s="51">
        <v>44085</v>
      </c>
      <c r="B2894" s="52">
        <v>231.83443988445867</v>
      </c>
      <c r="C2894" s="53">
        <v>16222.92</v>
      </c>
      <c r="D2894" s="54"/>
      <c r="E2894" s="53"/>
      <c r="F2894" s="55"/>
      <c r="H2894" s="2"/>
      <c r="I2894" s="23"/>
      <c r="J2894" s="24"/>
      <c r="K2894" s="14"/>
    </row>
    <row r="2895" spans="1:11">
      <c r="A2895" s="51">
        <v>44088</v>
      </c>
      <c r="B2895" s="52">
        <v>231.91442276621882</v>
      </c>
      <c r="C2895" s="53">
        <v>16189.14</v>
      </c>
      <c r="D2895" s="54"/>
      <c r="E2895" s="53"/>
      <c r="F2895" s="55"/>
      <c r="H2895" s="2"/>
      <c r="I2895" s="23"/>
      <c r="J2895" s="24"/>
      <c r="K2895" s="14"/>
    </row>
    <row r="2896" spans="1:11">
      <c r="A2896" s="51">
        <v>44089</v>
      </c>
      <c r="B2896" s="52">
        <v>231.93761420849543</v>
      </c>
      <c r="C2896" s="53">
        <v>16304.84</v>
      </c>
      <c r="D2896" s="54"/>
      <c r="E2896" s="53"/>
      <c r="F2896" s="55"/>
      <c r="H2896" s="2"/>
      <c r="I2896" s="23"/>
      <c r="J2896" s="24"/>
      <c r="K2896" s="14"/>
    </row>
    <row r="2897" spans="1:11">
      <c r="A2897" s="51">
        <v>44090</v>
      </c>
      <c r="B2897" s="52">
        <v>231.96034409468785</v>
      </c>
      <c r="C2897" s="53">
        <v>16421.95</v>
      </c>
      <c r="D2897" s="54"/>
      <c r="E2897" s="53"/>
      <c r="F2897" s="55"/>
      <c r="H2897" s="2"/>
      <c r="I2897" s="23"/>
      <c r="J2897" s="24"/>
      <c r="K2897" s="14"/>
    </row>
    <row r="2898" spans="1:11">
      <c r="A2898" s="51">
        <v>44091</v>
      </c>
      <c r="B2898" s="52">
        <v>231.98284424806505</v>
      </c>
      <c r="C2898" s="53">
        <v>16296.78</v>
      </c>
      <c r="D2898" s="54"/>
      <c r="E2898" s="53"/>
      <c r="F2898" s="55"/>
      <c r="H2898" s="2"/>
      <c r="I2898" s="23"/>
      <c r="J2898" s="24"/>
      <c r="K2898" s="14"/>
    </row>
    <row r="2899" spans="1:11">
      <c r="A2899" s="51">
        <v>44092</v>
      </c>
      <c r="B2899" s="52">
        <v>232.00233080698189</v>
      </c>
      <c r="C2899" s="53">
        <v>16281</v>
      </c>
      <c r="D2899" s="54"/>
      <c r="E2899" s="53"/>
      <c r="F2899" s="55"/>
      <c r="H2899" s="2"/>
      <c r="I2899" s="23"/>
      <c r="J2899" s="24"/>
      <c r="K2899" s="14"/>
    </row>
    <row r="2900" spans="1:11">
      <c r="A2900" s="51">
        <v>44095</v>
      </c>
      <c r="B2900" s="52">
        <v>232.0754115411861</v>
      </c>
      <c r="C2900" s="53">
        <v>15920.99</v>
      </c>
      <c r="D2900" s="54"/>
      <c r="E2900" s="53"/>
      <c r="F2900" s="55"/>
      <c r="H2900" s="2"/>
      <c r="I2900" s="23"/>
      <c r="J2900" s="24"/>
      <c r="K2900" s="14"/>
    </row>
    <row r="2901" spans="1:11">
      <c r="A2901" s="51">
        <v>44096</v>
      </c>
      <c r="B2901" s="52">
        <v>232.09653040363636</v>
      </c>
      <c r="C2901" s="53">
        <v>15783.87</v>
      </c>
      <c r="D2901" s="54"/>
      <c r="E2901" s="53"/>
      <c r="F2901" s="55"/>
      <c r="H2901" s="2"/>
      <c r="I2901" s="23"/>
      <c r="J2901" s="24"/>
      <c r="K2901" s="14"/>
    </row>
    <row r="2902" spans="1:11">
      <c r="A2902" s="51">
        <v>44097</v>
      </c>
      <c r="B2902" s="52">
        <v>232.11602651219027</v>
      </c>
      <c r="C2902" s="53">
        <v>15752.97</v>
      </c>
      <c r="D2902" s="54"/>
      <c r="E2902" s="53"/>
      <c r="F2902" s="55"/>
      <c r="H2902" s="2"/>
      <c r="I2902" s="23"/>
      <c r="J2902" s="24"/>
      <c r="K2902" s="14"/>
    </row>
    <row r="2903" spans="1:11">
      <c r="A2903" s="51">
        <v>44098</v>
      </c>
      <c r="B2903" s="52">
        <v>232.13877388278846</v>
      </c>
      <c r="C2903" s="53">
        <v>15291.25</v>
      </c>
      <c r="D2903" s="54"/>
      <c r="E2903" s="53"/>
      <c r="F2903" s="55"/>
      <c r="H2903" s="2"/>
      <c r="I2903" s="23"/>
      <c r="J2903" s="24"/>
      <c r="K2903" s="14"/>
    </row>
    <row r="2904" spans="1:11">
      <c r="A2904" s="51">
        <v>44099</v>
      </c>
      <c r="B2904" s="52">
        <v>232.16013064998566</v>
      </c>
      <c r="C2904" s="53">
        <v>15637.53</v>
      </c>
      <c r="D2904" s="54"/>
      <c r="E2904" s="53"/>
      <c r="F2904" s="55"/>
      <c r="H2904" s="2"/>
      <c r="I2904" s="23"/>
      <c r="J2904" s="24"/>
      <c r="K2904" s="14"/>
    </row>
    <row r="2905" spans="1:11">
      <c r="A2905" s="51">
        <v>44102</v>
      </c>
      <c r="B2905" s="52">
        <v>232.2290822087887</v>
      </c>
      <c r="C2905" s="53">
        <v>15888.44</v>
      </c>
      <c r="D2905" s="54"/>
      <c r="E2905" s="53"/>
      <c r="F2905" s="55"/>
      <c r="H2905" s="2"/>
      <c r="I2905" s="23"/>
      <c r="J2905" s="24"/>
      <c r="K2905" s="14"/>
    </row>
    <row r="2906" spans="1:11">
      <c r="A2906" s="51">
        <v>44103</v>
      </c>
      <c r="B2906" s="52">
        <v>232.25416294966723</v>
      </c>
      <c r="C2906" s="53">
        <v>15881.16</v>
      </c>
      <c r="D2906" s="54"/>
      <c r="E2906" s="53"/>
      <c r="F2906" s="55"/>
      <c r="H2906" s="2"/>
      <c r="I2906" s="23"/>
      <c r="J2906" s="24"/>
      <c r="K2906" s="14"/>
    </row>
    <row r="2907" spans="1:11">
      <c r="A2907" s="51">
        <v>44104</v>
      </c>
      <c r="B2907" s="52">
        <v>232.28621402415428</v>
      </c>
      <c r="C2907" s="53">
        <v>15916.72</v>
      </c>
      <c r="D2907" s="54"/>
      <c r="E2907" s="53"/>
      <c r="F2907" s="55"/>
      <c r="H2907" s="2"/>
      <c r="I2907" s="23"/>
      <c r="J2907" s="24"/>
      <c r="K2907" s="14"/>
    </row>
    <row r="2908" spans="1:11">
      <c r="A2908" s="51">
        <v>44105</v>
      </c>
      <c r="B2908" s="52">
        <v>232.30874578691461</v>
      </c>
      <c r="C2908" s="53">
        <v>16156.44</v>
      </c>
      <c r="D2908" s="54"/>
      <c r="E2908" s="53"/>
      <c r="F2908" s="55"/>
      <c r="H2908" s="2"/>
      <c r="I2908" s="23"/>
      <c r="J2908" s="24"/>
      <c r="K2908" s="14"/>
    </row>
    <row r="2909" spans="1:11">
      <c r="A2909" s="51">
        <v>44109</v>
      </c>
      <c r="B2909" s="52">
        <v>232.40074005024624</v>
      </c>
      <c r="C2909" s="53">
        <v>16278.72</v>
      </c>
      <c r="D2909" s="54"/>
      <c r="E2909" s="53"/>
      <c r="F2909" s="55"/>
      <c r="H2909" s="2"/>
      <c r="I2909" s="23"/>
      <c r="J2909" s="24"/>
      <c r="K2909" s="14"/>
    </row>
    <row r="2910" spans="1:11">
      <c r="A2910" s="51">
        <v>44110</v>
      </c>
      <c r="B2910" s="52">
        <v>232.42630413165179</v>
      </c>
      <c r="C2910" s="53">
        <v>16503.77</v>
      </c>
      <c r="D2910" s="54"/>
      <c r="E2910" s="53"/>
      <c r="F2910" s="55"/>
      <c r="H2910" s="2"/>
      <c r="I2910" s="23"/>
      <c r="J2910" s="24"/>
      <c r="K2910" s="14"/>
    </row>
    <row r="2911" spans="1:11">
      <c r="A2911" s="51">
        <v>44111</v>
      </c>
      <c r="B2911" s="52">
        <v>232.45001161467323</v>
      </c>
      <c r="C2911" s="53">
        <v>16611.96</v>
      </c>
      <c r="D2911" s="54"/>
      <c r="E2911" s="53"/>
      <c r="F2911" s="55"/>
      <c r="H2911" s="2"/>
      <c r="I2911" s="23"/>
      <c r="J2911" s="24"/>
      <c r="K2911" s="14"/>
    </row>
    <row r="2912" spans="1:11">
      <c r="A2912" s="51">
        <v>44112</v>
      </c>
      <c r="B2912" s="52">
        <v>232.47720826603214</v>
      </c>
      <c r="C2912" s="53">
        <v>16747.48</v>
      </c>
      <c r="D2912" s="54"/>
      <c r="E2912" s="53"/>
      <c r="F2912" s="55"/>
      <c r="H2912" s="2"/>
      <c r="I2912" s="23"/>
      <c r="J2912" s="24"/>
      <c r="K2912" s="14"/>
    </row>
    <row r="2913" spans="1:11">
      <c r="A2913" s="51">
        <v>44113</v>
      </c>
      <c r="B2913" s="52">
        <v>232.50138589569184</v>
      </c>
      <c r="C2913" s="53">
        <v>16860.11</v>
      </c>
      <c r="D2913" s="54"/>
      <c r="E2913" s="53"/>
      <c r="F2913" s="55"/>
      <c r="H2913" s="2"/>
      <c r="I2913" s="23"/>
      <c r="J2913" s="24"/>
      <c r="K2913" s="14"/>
    </row>
    <row r="2914" spans="1:11">
      <c r="A2914" s="51">
        <v>44116</v>
      </c>
      <c r="B2914" s="52">
        <v>232.57043880730285</v>
      </c>
      <c r="C2914" s="53">
        <v>16883.84</v>
      </c>
      <c r="D2914" s="54"/>
      <c r="E2914" s="53"/>
      <c r="F2914" s="55"/>
      <c r="H2914" s="2"/>
      <c r="I2914" s="23"/>
      <c r="J2914" s="24"/>
      <c r="K2914" s="14"/>
    </row>
    <row r="2915" spans="1:11">
      <c r="A2915" s="51">
        <v>44117</v>
      </c>
      <c r="B2915" s="52">
        <v>232.5934632807448</v>
      </c>
      <c r="C2915" s="53">
        <v>16888.87</v>
      </c>
      <c r="D2915" s="54"/>
      <c r="E2915" s="53"/>
      <c r="F2915" s="55"/>
      <c r="H2915" s="2"/>
      <c r="I2915" s="23"/>
      <c r="J2915" s="24"/>
      <c r="K2915" s="14"/>
    </row>
    <row r="2916" spans="1:11">
      <c r="A2916" s="51">
        <v>44118</v>
      </c>
      <c r="B2916" s="52">
        <v>232.61718781399944</v>
      </c>
      <c r="C2916" s="53">
        <v>16944.73</v>
      </c>
      <c r="D2916" s="54"/>
      <c r="E2916" s="53"/>
      <c r="F2916" s="55"/>
      <c r="H2916" s="2"/>
      <c r="I2916" s="23"/>
      <c r="J2916" s="24"/>
      <c r="K2916" s="14"/>
    </row>
    <row r="2917" spans="1:11">
      <c r="A2917" s="51">
        <v>44119</v>
      </c>
      <c r="B2917" s="52">
        <v>232.64417140778585</v>
      </c>
      <c r="C2917" s="53">
        <v>16533.240000000002</v>
      </c>
      <c r="D2917" s="54"/>
      <c r="E2917" s="53"/>
      <c r="F2917" s="55"/>
      <c r="H2917" s="2"/>
      <c r="I2917" s="23"/>
      <c r="J2917" s="24"/>
      <c r="K2917" s="14"/>
    </row>
    <row r="2918" spans="1:11">
      <c r="A2918" s="51">
        <v>44120</v>
      </c>
      <c r="B2918" s="52">
        <v>232.6697622666407</v>
      </c>
      <c r="C2918" s="53">
        <v>16649.46</v>
      </c>
      <c r="D2918" s="54"/>
      <c r="E2918" s="53"/>
      <c r="F2918" s="55"/>
      <c r="H2918" s="2"/>
      <c r="I2918" s="23"/>
      <c r="J2918" s="24"/>
      <c r="K2918" s="14"/>
    </row>
    <row r="2919" spans="1:11">
      <c r="A2919" s="51">
        <v>44123</v>
      </c>
      <c r="B2919" s="52">
        <v>232.74235523246793</v>
      </c>
      <c r="C2919" s="53">
        <v>16805.97</v>
      </c>
      <c r="D2919" s="54"/>
      <c r="E2919" s="53"/>
      <c r="F2919" s="55"/>
      <c r="H2919" s="2"/>
      <c r="I2919" s="23"/>
      <c r="J2919" s="24"/>
      <c r="K2919" s="14"/>
    </row>
    <row r="2920" spans="1:11">
      <c r="A2920" s="51">
        <v>44124</v>
      </c>
      <c r="B2920" s="52">
        <v>232.77377545042432</v>
      </c>
      <c r="C2920" s="53">
        <v>16839.599999999999</v>
      </c>
      <c r="D2920" s="54"/>
      <c r="E2920" s="53"/>
      <c r="F2920" s="55"/>
      <c r="H2920" s="2"/>
      <c r="I2920" s="23"/>
      <c r="J2920" s="24"/>
      <c r="K2920" s="14"/>
    </row>
    <row r="2921" spans="1:11">
      <c r="A2921" s="51">
        <v>44125</v>
      </c>
      <c r="B2921" s="52">
        <v>232.79425954266398</v>
      </c>
      <c r="C2921" s="53">
        <v>16897.43</v>
      </c>
      <c r="D2921" s="54"/>
      <c r="E2921" s="53"/>
      <c r="F2921" s="55"/>
      <c r="H2921" s="2"/>
      <c r="I2921" s="23"/>
      <c r="J2921" s="24"/>
      <c r="K2921" s="14"/>
    </row>
    <row r="2922" spans="1:11">
      <c r="A2922" s="51">
        <v>44126</v>
      </c>
      <c r="B2922" s="52">
        <v>232.81986691121369</v>
      </c>
      <c r="C2922" s="53">
        <v>16840.52</v>
      </c>
      <c r="D2922" s="54"/>
      <c r="E2922" s="53"/>
      <c r="F2922" s="55"/>
      <c r="H2922" s="2"/>
      <c r="I2922" s="23"/>
      <c r="J2922" s="24"/>
      <c r="K2922" s="14"/>
    </row>
    <row r="2923" spans="1:11">
      <c r="A2923" s="51">
        <v>44127</v>
      </c>
      <c r="B2923" s="52">
        <v>232.84128633896952</v>
      </c>
      <c r="C2923" s="53">
        <v>16902.96</v>
      </c>
      <c r="D2923" s="54"/>
      <c r="E2923" s="53"/>
      <c r="F2923" s="55"/>
      <c r="H2923" s="2"/>
      <c r="I2923" s="23"/>
      <c r="J2923" s="24"/>
      <c r="K2923" s="14"/>
    </row>
    <row r="2924" spans="1:11">
      <c r="A2924" s="51">
        <v>44130</v>
      </c>
      <c r="B2924" s="52">
        <v>232.8985652954089</v>
      </c>
      <c r="C2924" s="53">
        <v>16672.62</v>
      </c>
      <c r="D2924" s="54"/>
      <c r="E2924" s="53"/>
      <c r="F2924" s="55"/>
      <c r="H2924" s="2"/>
      <c r="I2924" s="23"/>
      <c r="J2924" s="24"/>
      <c r="K2924" s="14"/>
    </row>
    <row r="2925" spans="1:11">
      <c r="A2925" s="51">
        <v>44131</v>
      </c>
      <c r="B2925" s="52">
        <v>232.91906036915492</v>
      </c>
      <c r="C2925" s="53">
        <v>16844.96</v>
      </c>
      <c r="D2925" s="54"/>
      <c r="E2925" s="53"/>
      <c r="F2925" s="55"/>
      <c r="H2925" s="2"/>
      <c r="I2925" s="23"/>
      <c r="J2925" s="24"/>
      <c r="K2925" s="14"/>
    </row>
    <row r="2926" spans="1:11">
      <c r="A2926" s="51">
        <v>44132</v>
      </c>
      <c r="B2926" s="52">
        <v>232.94072184176923</v>
      </c>
      <c r="C2926" s="53">
        <v>16623.13</v>
      </c>
      <c r="D2926" s="54"/>
      <c r="E2926" s="53"/>
      <c r="F2926" s="55"/>
      <c r="H2926" s="2"/>
      <c r="I2926" s="23"/>
      <c r="J2926" s="24"/>
      <c r="K2926" s="14"/>
    </row>
    <row r="2927" spans="1:11">
      <c r="A2927" s="51">
        <v>44133</v>
      </c>
      <c r="B2927" s="52">
        <v>232.95889121807289</v>
      </c>
      <c r="C2927" s="53">
        <v>16544.45</v>
      </c>
      <c r="D2927" s="54"/>
      <c r="E2927" s="53"/>
      <c r="F2927" s="55"/>
      <c r="H2927" s="2"/>
      <c r="I2927" s="23"/>
      <c r="J2927" s="24"/>
      <c r="K2927" s="14"/>
    </row>
    <row r="2928" spans="1:11">
      <c r="A2928" s="51">
        <v>44134</v>
      </c>
      <c r="B2928" s="52">
        <v>232.98009047717375</v>
      </c>
      <c r="C2928" s="53">
        <v>16504.16</v>
      </c>
      <c r="D2928" s="54"/>
      <c r="E2928" s="53"/>
      <c r="F2928" s="55"/>
      <c r="H2928" s="2"/>
      <c r="I2928" s="23"/>
      <c r="J2928" s="24"/>
      <c r="K2928" s="14"/>
    </row>
    <row r="2929" spans="1:11">
      <c r="A2929" s="51">
        <v>44137</v>
      </c>
      <c r="B2929" s="52">
        <v>233.02272583373107</v>
      </c>
      <c r="C2929" s="53">
        <v>16542.080000000002</v>
      </c>
      <c r="D2929" s="54"/>
      <c r="E2929" s="53"/>
      <c r="F2929" s="55"/>
      <c r="H2929" s="2"/>
      <c r="I2929" s="23"/>
      <c r="J2929" s="24"/>
      <c r="K2929" s="14"/>
    </row>
    <row r="2930" spans="1:11">
      <c r="A2930" s="51">
        <v>44138</v>
      </c>
      <c r="B2930" s="52">
        <v>233.04882437902444</v>
      </c>
      <c r="C2930" s="53">
        <v>16746.75</v>
      </c>
      <c r="D2930" s="54"/>
      <c r="E2930" s="53"/>
      <c r="F2930" s="55"/>
      <c r="H2930" s="2"/>
      <c r="I2930" s="23"/>
      <c r="J2930" s="24"/>
      <c r="K2930" s="14"/>
    </row>
    <row r="2931" spans="1:11">
      <c r="A2931" s="51">
        <v>44139</v>
      </c>
      <c r="B2931" s="52">
        <v>233.07236231028671</v>
      </c>
      <c r="C2931" s="53">
        <v>16888.650000000001</v>
      </c>
      <c r="D2931" s="54"/>
      <c r="E2931" s="53"/>
      <c r="F2931" s="55"/>
      <c r="H2931" s="2"/>
      <c r="I2931" s="23"/>
      <c r="J2931" s="24"/>
      <c r="K2931" s="14"/>
    </row>
    <row r="2932" spans="1:11">
      <c r="A2932" s="51">
        <v>44140</v>
      </c>
      <c r="B2932" s="52">
        <v>233.09706798069158</v>
      </c>
      <c r="C2932" s="53">
        <v>17189.03</v>
      </c>
      <c r="D2932" s="54"/>
      <c r="E2932" s="53"/>
      <c r="F2932" s="55"/>
      <c r="H2932" s="2"/>
      <c r="I2932" s="23"/>
      <c r="J2932" s="24"/>
      <c r="K2932" s="14"/>
    </row>
    <row r="2933" spans="1:11">
      <c r="A2933" s="51">
        <v>44141</v>
      </c>
      <c r="B2933" s="52">
        <v>233.12084388162563</v>
      </c>
      <c r="C2933" s="53">
        <v>17392.14</v>
      </c>
      <c r="D2933" s="54"/>
      <c r="E2933" s="53"/>
      <c r="F2933" s="55"/>
      <c r="H2933" s="2"/>
      <c r="I2933" s="23"/>
      <c r="J2933" s="24"/>
      <c r="K2933" s="14"/>
    </row>
    <row r="2934" spans="1:11">
      <c r="A2934" s="51">
        <v>44144</v>
      </c>
      <c r="B2934" s="52">
        <v>233.18588459706859</v>
      </c>
      <c r="C2934" s="53">
        <v>17672.25</v>
      </c>
      <c r="D2934" s="54"/>
      <c r="E2934" s="53"/>
      <c r="F2934" s="55"/>
      <c r="H2934" s="2"/>
      <c r="I2934" s="23"/>
      <c r="J2934" s="24"/>
      <c r="K2934" s="14"/>
    </row>
    <row r="2935" spans="1:11">
      <c r="A2935" s="51">
        <v>44145</v>
      </c>
      <c r="B2935" s="52">
        <v>233.20827044198992</v>
      </c>
      <c r="C2935" s="53">
        <v>17913.400000000001</v>
      </c>
      <c r="D2935" s="54"/>
      <c r="E2935" s="53"/>
      <c r="F2935" s="55"/>
      <c r="H2935" s="2"/>
      <c r="I2935" s="23"/>
      <c r="J2935" s="24"/>
      <c r="K2935" s="14"/>
    </row>
    <row r="2936" spans="1:11">
      <c r="A2936" s="51">
        <v>44146</v>
      </c>
      <c r="B2936" s="52">
        <v>233.23275731038635</v>
      </c>
      <c r="C2936" s="53">
        <v>18080.84</v>
      </c>
      <c r="D2936" s="54"/>
      <c r="E2936" s="53"/>
      <c r="F2936" s="55"/>
      <c r="H2936" s="2"/>
      <c r="I2936" s="23"/>
      <c r="J2936" s="24"/>
      <c r="K2936" s="14"/>
    </row>
    <row r="2937" spans="1:11">
      <c r="A2937" s="51">
        <v>44147</v>
      </c>
      <c r="B2937" s="52">
        <v>233.26331080159403</v>
      </c>
      <c r="C2937" s="53">
        <v>17998.11</v>
      </c>
      <c r="D2937" s="54"/>
      <c r="E2937" s="53"/>
      <c r="F2937" s="55"/>
      <c r="H2937" s="2"/>
      <c r="I2937" s="23"/>
      <c r="J2937" s="24"/>
      <c r="K2937" s="14"/>
    </row>
    <row r="2938" spans="1:11">
      <c r="A2938" s="51">
        <v>44148</v>
      </c>
      <c r="B2938" s="52">
        <v>233.28593734274179</v>
      </c>
      <c r="C2938" s="53">
        <v>18039.439999999999</v>
      </c>
      <c r="D2938" s="54"/>
      <c r="E2938" s="53"/>
      <c r="F2938" s="55"/>
      <c r="H2938" s="2"/>
      <c r="I2938" s="23"/>
      <c r="J2938" s="24"/>
      <c r="K2938" s="14"/>
    </row>
    <row r="2939" spans="1:11">
      <c r="A2939" s="51">
        <v>44152</v>
      </c>
      <c r="B2939" s="52">
        <v>233.36338827393959</v>
      </c>
      <c r="C2939" s="53">
        <v>18258.23</v>
      </c>
      <c r="D2939" s="54"/>
      <c r="E2939" s="53"/>
      <c r="F2939" s="55"/>
      <c r="H2939" s="2"/>
      <c r="I2939" s="23"/>
      <c r="J2939" s="24"/>
      <c r="K2939" s="14"/>
    </row>
    <row r="2940" spans="1:11">
      <c r="A2940" s="51">
        <v>44153</v>
      </c>
      <c r="B2940" s="52">
        <v>233.39535905813312</v>
      </c>
      <c r="C2940" s="53">
        <v>18349.02</v>
      </c>
      <c r="D2940" s="54"/>
      <c r="E2940" s="53"/>
      <c r="F2940" s="55"/>
      <c r="H2940" s="2"/>
      <c r="I2940" s="23"/>
      <c r="J2940" s="24"/>
      <c r="K2940" s="14"/>
    </row>
    <row r="2941" spans="1:11">
      <c r="A2941" s="51">
        <v>44154</v>
      </c>
      <c r="B2941" s="52">
        <v>233.42266631514292</v>
      </c>
      <c r="C2941" s="53">
        <v>18112.830000000002</v>
      </c>
      <c r="D2941" s="54"/>
      <c r="E2941" s="53"/>
      <c r="F2941" s="55"/>
      <c r="H2941" s="2"/>
      <c r="I2941" s="23"/>
      <c r="J2941" s="24"/>
      <c r="K2941" s="14"/>
    </row>
    <row r="2942" spans="1:11">
      <c r="A2942" s="51">
        <v>44155</v>
      </c>
      <c r="B2942" s="52">
        <v>233.4378387884534</v>
      </c>
      <c r="C2942" s="53">
        <v>18236.68</v>
      </c>
      <c r="D2942" s="54"/>
      <c r="E2942" s="53"/>
      <c r="F2942" s="55"/>
      <c r="H2942" s="2"/>
      <c r="I2942" s="23"/>
      <c r="J2942" s="24"/>
      <c r="K2942" s="14"/>
    </row>
    <row r="2943" spans="1:11">
      <c r="A2943" s="51">
        <v>44158</v>
      </c>
      <c r="B2943" s="52">
        <v>233.49946637789355</v>
      </c>
      <c r="C2943" s="53">
        <v>18332.330000000002</v>
      </c>
      <c r="D2943" s="54"/>
      <c r="E2943" s="53"/>
      <c r="F2943" s="55"/>
      <c r="H2943" s="2"/>
      <c r="I2943" s="23"/>
      <c r="J2943" s="24"/>
      <c r="K2943" s="14"/>
    </row>
    <row r="2944" spans="1:11">
      <c r="A2944" s="51">
        <v>44159</v>
      </c>
      <c r="B2944" s="52">
        <v>233.51534434160723</v>
      </c>
      <c r="C2944" s="53">
        <v>18514.82</v>
      </c>
      <c r="D2944" s="54"/>
      <c r="E2944" s="53"/>
      <c r="F2944" s="55"/>
      <c r="H2944" s="2"/>
      <c r="I2944" s="23"/>
      <c r="J2944" s="24"/>
      <c r="K2944" s="14"/>
    </row>
    <row r="2945" spans="1:11">
      <c r="A2945" s="51">
        <v>44160</v>
      </c>
      <c r="B2945" s="52">
        <v>233.54453375964991</v>
      </c>
      <c r="C2945" s="53">
        <v>18235.759999999998</v>
      </c>
      <c r="D2945" s="54"/>
      <c r="E2945" s="53"/>
      <c r="F2945" s="55"/>
      <c r="H2945" s="2"/>
      <c r="I2945" s="23"/>
      <c r="J2945" s="24"/>
      <c r="K2945" s="14"/>
    </row>
    <row r="2946" spans="1:11">
      <c r="A2946" s="51">
        <v>44161</v>
      </c>
      <c r="B2946" s="52">
        <v>233.56742112395833</v>
      </c>
      <c r="C2946" s="53">
        <v>18418.16</v>
      </c>
      <c r="D2946" s="54"/>
      <c r="E2946" s="53"/>
      <c r="F2946" s="55"/>
      <c r="H2946" s="2"/>
      <c r="I2946" s="23"/>
      <c r="J2946" s="24"/>
      <c r="K2946" s="14"/>
    </row>
    <row r="2947" spans="1:11">
      <c r="A2947" s="51">
        <v>44162</v>
      </c>
      <c r="B2947" s="52">
        <v>233.59241283801862</v>
      </c>
      <c r="C2947" s="53">
        <v>18392.54</v>
      </c>
      <c r="D2947" s="54"/>
      <c r="E2947" s="53"/>
      <c r="F2947" s="55"/>
      <c r="H2947" s="2"/>
      <c r="I2947" s="23"/>
      <c r="J2947" s="24"/>
      <c r="K2947" s="14"/>
    </row>
    <row r="2948" spans="1:11">
      <c r="A2948" s="51">
        <v>44166</v>
      </c>
      <c r="B2948" s="52">
        <v>233.64006569023761</v>
      </c>
      <c r="C2948" s="53">
        <v>18591.25</v>
      </c>
      <c r="D2948" s="54"/>
      <c r="E2948" s="53"/>
      <c r="F2948" s="55"/>
      <c r="H2948" s="2"/>
      <c r="I2948" s="23"/>
      <c r="J2948" s="24"/>
      <c r="K2948" s="14"/>
    </row>
    <row r="2949" spans="1:11">
      <c r="A2949" s="51">
        <v>44167</v>
      </c>
      <c r="B2949" s="52">
        <v>233.63866384984348</v>
      </c>
      <c r="C2949" s="53">
        <v>18597.900000000001</v>
      </c>
      <c r="D2949" s="54"/>
      <c r="E2949" s="53"/>
      <c r="F2949" s="55"/>
      <c r="H2949" s="2"/>
      <c r="I2949" s="23"/>
      <c r="J2949" s="24"/>
      <c r="K2949" s="14"/>
    </row>
    <row r="2950" spans="1:11">
      <c r="A2950" s="51">
        <v>44168</v>
      </c>
      <c r="B2950" s="52">
        <v>233.6585231362707</v>
      </c>
      <c r="C2950" s="53">
        <v>18626.53</v>
      </c>
      <c r="D2950" s="54"/>
      <c r="E2950" s="53"/>
      <c r="F2950" s="55"/>
      <c r="H2950" s="2"/>
      <c r="I2950" s="23"/>
      <c r="J2950" s="24"/>
      <c r="K2950" s="14"/>
    </row>
    <row r="2951" spans="1:11">
      <c r="A2951" s="51">
        <v>44169</v>
      </c>
      <c r="B2951" s="52">
        <v>233.68188898858432</v>
      </c>
      <c r="C2951" s="53">
        <v>18803.27</v>
      </c>
      <c r="D2951" s="54"/>
      <c r="E2951" s="53"/>
      <c r="F2951" s="55"/>
      <c r="H2951" s="2"/>
      <c r="I2951" s="23"/>
      <c r="J2951" s="24"/>
      <c r="K2951" s="14"/>
    </row>
    <row r="2952" spans="1:11">
      <c r="A2952" s="51">
        <v>44172</v>
      </c>
      <c r="B2952" s="52">
        <v>233.74638518994516</v>
      </c>
      <c r="C2952" s="53">
        <v>18941.150000000001</v>
      </c>
      <c r="D2952" s="54"/>
      <c r="E2952" s="53"/>
      <c r="F2952" s="55"/>
      <c r="H2952" s="2"/>
      <c r="I2952" s="23"/>
      <c r="J2952" s="24"/>
      <c r="K2952" s="14"/>
    </row>
    <row r="2953" spans="1:11">
      <c r="A2953" s="51">
        <v>44173</v>
      </c>
      <c r="B2953" s="52">
        <v>233.76298118329362</v>
      </c>
      <c r="C2953" s="53">
        <v>18993.86</v>
      </c>
      <c r="D2953" s="54"/>
      <c r="E2953" s="53"/>
      <c r="F2953" s="55"/>
      <c r="H2953" s="2"/>
      <c r="I2953" s="23"/>
      <c r="J2953" s="24"/>
      <c r="K2953" s="14"/>
    </row>
    <row r="2954" spans="1:11">
      <c r="A2954" s="51">
        <v>44174</v>
      </c>
      <c r="B2954" s="52">
        <v>233.77653943620223</v>
      </c>
      <c r="C2954" s="53">
        <v>19186.95</v>
      </c>
      <c r="D2954" s="54"/>
      <c r="E2954" s="53"/>
      <c r="F2954" s="55"/>
      <c r="H2954" s="2"/>
      <c r="I2954" s="23"/>
      <c r="J2954" s="24"/>
      <c r="K2954" s="14"/>
    </row>
    <row r="2955" spans="1:11">
      <c r="A2955" s="51">
        <v>44175</v>
      </c>
      <c r="B2955" s="52">
        <v>233.80155352592192</v>
      </c>
      <c r="C2955" s="53">
        <v>19114.96</v>
      </c>
      <c r="D2955" s="54"/>
      <c r="E2955" s="53"/>
      <c r="F2955" s="55"/>
      <c r="H2955" s="2"/>
      <c r="I2955" s="23"/>
      <c r="J2955" s="24"/>
      <c r="K2955" s="14"/>
    </row>
    <row r="2956" spans="1:11">
      <c r="A2956" s="51">
        <v>44176</v>
      </c>
      <c r="B2956" s="52">
        <v>233.82376467350687</v>
      </c>
      <c r="C2956" s="53">
        <v>19165.330000000002</v>
      </c>
      <c r="D2956" s="54"/>
      <c r="E2956" s="53"/>
      <c r="F2956" s="55"/>
      <c r="H2956" s="2"/>
      <c r="I2956" s="23"/>
      <c r="J2956" s="24"/>
      <c r="K2956" s="14"/>
    </row>
    <row r="2957" spans="1:11">
      <c r="A2957" s="51">
        <v>44179</v>
      </c>
      <c r="B2957" s="52">
        <v>233.88970297514479</v>
      </c>
      <c r="C2957" s="53">
        <v>19228.16</v>
      </c>
      <c r="D2957" s="54"/>
      <c r="E2957" s="53"/>
      <c r="F2957" s="55"/>
      <c r="H2957" s="2"/>
      <c r="I2957" s="23"/>
      <c r="J2957" s="24"/>
      <c r="K2957" s="14"/>
    </row>
    <row r="2958" spans="1:11">
      <c r="A2958" s="51">
        <v>44180</v>
      </c>
      <c r="B2958" s="52">
        <v>233.91075304841254</v>
      </c>
      <c r="C2958" s="53">
        <v>19241.900000000001</v>
      </c>
      <c r="D2958" s="54"/>
      <c r="E2958" s="53"/>
      <c r="F2958" s="55"/>
      <c r="H2958" s="2"/>
      <c r="I2958" s="23"/>
      <c r="J2958" s="24"/>
      <c r="K2958" s="14"/>
    </row>
    <row r="2959" spans="1:11">
      <c r="A2959" s="51">
        <v>44181</v>
      </c>
      <c r="B2959" s="52">
        <v>233.93157110543385</v>
      </c>
      <c r="C2959" s="53">
        <v>19404.8</v>
      </c>
      <c r="D2959" s="54"/>
      <c r="E2959" s="53"/>
      <c r="F2959" s="55"/>
      <c r="H2959" s="2"/>
      <c r="I2959" s="23"/>
      <c r="J2959" s="24"/>
      <c r="K2959" s="14"/>
    </row>
    <row r="2960" spans="1:11">
      <c r="A2960" s="51">
        <v>44182</v>
      </c>
      <c r="B2960" s="52">
        <v>234.02140082873831</v>
      </c>
      <c r="C2960" s="53">
        <v>19491.3</v>
      </c>
      <c r="D2960" s="54"/>
      <c r="E2960" s="53"/>
      <c r="F2960" s="55"/>
      <c r="H2960" s="2"/>
      <c r="I2960" s="23"/>
      <c r="J2960" s="24"/>
      <c r="K2960" s="14"/>
    </row>
    <row r="2961" spans="1:11">
      <c r="A2961" s="51">
        <v>44183</v>
      </c>
      <c r="B2961" s="52">
        <v>233.96921405635351</v>
      </c>
      <c r="C2961" s="53">
        <v>19519.419999999998</v>
      </c>
      <c r="D2961" s="54"/>
      <c r="E2961" s="53"/>
      <c r="F2961" s="55"/>
      <c r="H2961" s="2"/>
      <c r="I2961" s="23"/>
      <c r="J2961" s="24"/>
      <c r="K2961" s="14"/>
    </row>
    <row r="2962" spans="1:11">
      <c r="A2962" s="51">
        <v>44186</v>
      </c>
      <c r="B2962" s="52">
        <v>234.02326094480054</v>
      </c>
      <c r="C2962" s="53">
        <v>18906.45</v>
      </c>
      <c r="D2962" s="54"/>
      <c r="E2962" s="53"/>
      <c r="F2962" s="55"/>
      <c r="H2962" s="2"/>
      <c r="I2962" s="23"/>
      <c r="J2962" s="24"/>
      <c r="K2962" s="14"/>
    </row>
    <row r="2963" spans="1:11">
      <c r="A2963" s="51">
        <v>44187</v>
      </c>
      <c r="B2963" s="52">
        <v>234.04408901502464</v>
      </c>
      <c r="C2963" s="53">
        <v>19102.060000000001</v>
      </c>
      <c r="D2963" s="54"/>
      <c r="E2963" s="53"/>
      <c r="F2963" s="55"/>
      <c r="H2963" s="2"/>
      <c r="I2963" s="23"/>
      <c r="J2963" s="24"/>
      <c r="K2963" s="14"/>
    </row>
    <row r="2964" spans="1:11">
      <c r="A2964" s="51">
        <v>44188</v>
      </c>
      <c r="B2964" s="52">
        <v>234.06725937983714</v>
      </c>
      <c r="C2964" s="53">
        <v>19293.259999999998</v>
      </c>
      <c r="D2964" s="54"/>
      <c r="E2964" s="53"/>
      <c r="F2964" s="55"/>
      <c r="H2964" s="2"/>
      <c r="I2964" s="23"/>
      <c r="J2964" s="24"/>
      <c r="K2964" s="14"/>
    </row>
    <row r="2965" spans="1:11">
      <c r="A2965" s="51">
        <v>44189</v>
      </c>
      <c r="B2965" s="52">
        <v>234.08809136592194</v>
      </c>
      <c r="C2965" s="53">
        <v>19503.400000000001</v>
      </c>
      <c r="D2965" s="54"/>
      <c r="E2965" s="53"/>
      <c r="F2965" s="55"/>
      <c r="H2965" s="2"/>
      <c r="I2965" s="23"/>
      <c r="J2965" s="24"/>
      <c r="K2965" s="14"/>
    </row>
    <row r="2966" spans="1:11">
      <c r="A2966" s="51">
        <v>44193</v>
      </c>
      <c r="B2966" s="52">
        <v>234.17049037408273</v>
      </c>
      <c r="C2966" s="53">
        <v>19679.240000000002</v>
      </c>
      <c r="D2966" s="54"/>
      <c r="E2966" s="53"/>
      <c r="F2966" s="55"/>
      <c r="H2966" s="2"/>
      <c r="I2966" s="23"/>
      <c r="J2966" s="24"/>
      <c r="K2966" s="14"/>
    </row>
    <row r="2967" spans="1:11">
      <c r="A2967" s="51">
        <v>44194</v>
      </c>
      <c r="B2967" s="52">
        <v>234.19718580998537</v>
      </c>
      <c r="C2967" s="53">
        <v>19763.509999999998</v>
      </c>
      <c r="D2967" s="54"/>
      <c r="E2967" s="53"/>
      <c r="F2967" s="55"/>
      <c r="H2967" s="2"/>
      <c r="I2967" s="23"/>
      <c r="J2967" s="24"/>
      <c r="K2967" s="14"/>
    </row>
    <row r="2968" spans="1:11">
      <c r="A2968" s="51">
        <v>44195</v>
      </c>
      <c r="B2968" s="52">
        <v>234.2238842891677</v>
      </c>
      <c r="C2968" s="53">
        <v>19833.53</v>
      </c>
      <c r="D2968" s="54"/>
      <c r="E2968" s="53"/>
      <c r="F2968" s="55"/>
      <c r="H2968" s="2"/>
      <c r="I2968" s="23"/>
      <c r="J2968" s="24"/>
      <c r="K2968" s="14"/>
    </row>
    <row r="2969" spans="1:11">
      <c r="A2969" s="51">
        <v>44196</v>
      </c>
      <c r="B2969" s="52">
        <v>234.24824357313381</v>
      </c>
      <c r="C2969" s="53">
        <v>19833.189999999999</v>
      </c>
      <c r="D2969" s="54"/>
      <c r="E2969" s="53"/>
      <c r="F2969" s="55"/>
      <c r="H2969" s="2"/>
      <c r="I2969" s="23"/>
      <c r="J2969" s="24"/>
      <c r="K2969" s="14"/>
    </row>
    <row r="2970" spans="1:11">
      <c r="A2970" s="51">
        <v>44197</v>
      </c>
      <c r="B2970" s="52">
        <v>234.27143414924757</v>
      </c>
      <c r="C2970" s="53">
        <v>19885.36</v>
      </c>
      <c r="D2970" s="54"/>
      <c r="E2970" s="53"/>
      <c r="F2970" s="55"/>
      <c r="H2970" s="2"/>
      <c r="I2970" s="23"/>
      <c r="J2970" s="24"/>
      <c r="K2970" s="14"/>
    </row>
    <row r="2971" spans="1:11">
      <c r="A2971" s="51">
        <v>44200</v>
      </c>
      <c r="B2971" s="52">
        <v>234.33890432228256</v>
      </c>
      <c r="C2971" s="53">
        <v>20047.61</v>
      </c>
      <c r="D2971" s="54"/>
      <c r="E2971" s="53"/>
      <c r="F2971" s="55"/>
      <c r="H2971" s="2"/>
      <c r="I2971" s="23"/>
      <c r="J2971" s="24"/>
      <c r="K2971" s="14"/>
    </row>
    <row r="2972" spans="1:11">
      <c r="A2972" s="51">
        <v>44201</v>
      </c>
      <c r="B2972" s="52">
        <v>234.35554238448944</v>
      </c>
      <c r="C2972" s="53">
        <v>20142.13</v>
      </c>
      <c r="D2972" s="54"/>
      <c r="E2972" s="53"/>
      <c r="F2972" s="55"/>
      <c r="H2972" s="2"/>
      <c r="I2972" s="23"/>
      <c r="J2972" s="24"/>
      <c r="K2972" s="14"/>
    </row>
    <row r="2973" spans="1:11">
      <c r="A2973" s="51">
        <v>44202</v>
      </c>
      <c r="B2973" s="52">
        <v>234.37147856137156</v>
      </c>
      <c r="C2973" s="53">
        <v>20066.560000000001</v>
      </c>
      <c r="D2973" s="54"/>
      <c r="E2973" s="53"/>
      <c r="F2973" s="55"/>
      <c r="H2973" s="2"/>
      <c r="I2973" s="23"/>
      <c r="J2973" s="24"/>
      <c r="K2973" s="14"/>
    </row>
    <row r="2974" spans="1:11">
      <c r="A2974" s="51">
        <v>44203</v>
      </c>
      <c r="B2974" s="52">
        <v>234.37827533424985</v>
      </c>
      <c r="C2974" s="53">
        <v>20053.97</v>
      </c>
      <c r="D2974" s="54"/>
      <c r="E2974" s="53"/>
      <c r="F2974" s="55"/>
      <c r="H2974" s="2"/>
      <c r="I2974" s="23"/>
      <c r="J2974" s="24"/>
      <c r="K2974" s="14"/>
    </row>
    <row r="2975" spans="1:11">
      <c r="A2975" s="51">
        <v>44204</v>
      </c>
      <c r="B2975" s="52">
        <v>234.39866624420392</v>
      </c>
      <c r="C2975" s="53">
        <v>20351.669999999998</v>
      </c>
      <c r="D2975" s="54"/>
      <c r="E2975" s="53"/>
      <c r="F2975" s="55"/>
      <c r="H2975" s="2"/>
      <c r="I2975" s="23"/>
      <c r="J2975" s="24"/>
      <c r="K2975" s="14"/>
    </row>
    <row r="2976" spans="1:11">
      <c r="A2976" s="51">
        <v>44207</v>
      </c>
      <c r="B2976" s="52">
        <v>234.39936944020266</v>
      </c>
      <c r="C2976" s="53">
        <v>20546.740000000002</v>
      </c>
      <c r="D2976" s="54"/>
      <c r="E2976" s="53"/>
      <c r="F2976" s="55"/>
      <c r="H2976" s="2"/>
      <c r="I2976" s="23"/>
      <c r="J2976" s="24"/>
      <c r="K2976" s="14"/>
    </row>
    <row r="2977" spans="1:11">
      <c r="A2977" s="51">
        <v>44208</v>
      </c>
      <c r="B2977" s="52">
        <v>234.42116858156058</v>
      </c>
      <c r="C2977" s="53">
        <v>20658.34</v>
      </c>
      <c r="D2977" s="54"/>
      <c r="E2977" s="53"/>
      <c r="F2977" s="55"/>
      <c r="H2977" s="2"/>
      <c r="I2977" s="23"/>
      <c r="J2977" s="24"/>
      <c r="K2977" s="14"/>
    </row>
    <row r="2978" spans="1:11">
      <c r="A2978" s="51">
        <v>44209</v>
      </c>
      <c r="B2978" s="52">
        <v>234.44953354295896</v>
      </c>
      <c r="C2978" s="53">
        <v>20660.349999999999</v>
      </c>
      <c r="D2978" s="54"/>
      <c r="E2978" s="53"/>
      <c r="F2978" s="55"/>
      <c r="H2978" s="2"/>
      <c r="I2978" s="23"/>
      <c r="J2978" s="24"/>
      <c r="K2978" s="14"/>
    </row>
    <row r="2979" spans="1:11">
      <c r="A2979" s="51">
        <v>44210</v>
      </c>
      <c r="B2979" s="52">
        <v>234.47063400097781</v>
      </c>
      <c r="C2979" s="53">
        <v>20706.07</v>
      </c>
      <c r="D2979" s="54"/>
      <c r="E2979" s="53"/>
      <c r="F2979" s="55"/>
      <c r="H2979" s="2"/>
      <c r="I2979" s="23"/>
      <c r="J2979" s="24"/>
      <c r="K2979" s="14"/>
    </row>
    <row r="2980" spans="1:11">
      <c r="A2980" s="51">
        <v>44211</v>
      </c>
      <c r="B2980" s="52">
        <v>234.4856401215539</v>
      </c>
      <c r="C2980" s="53">
        <v>20476.38</v>
      </c>
      <c r="D2980" s="54"/>
      <c r="E2980" s="53"/>
      <c r="F2980" s="55"/>
      <c r="H2980" s="2"/>
      <c r="I2980" s="23"/>
      <c r="J2980" s="24"/>
      <c r="K2980" s="14"/>
    </row>
    <row r="2981" spans="1:11">
      <c r="A2981" s="51">
        <v>44214</v>
      </c>
      <c r="B2981" s="52">
        <v>234.52433025217394</v>
      </c>
      <c r="C2981" s="53">
        <v>20260.18</v>
      </c>
      <c r="D2981" s="54"/>
      <c r="E2981" s="53"/>
      <c r="F2981" s="55"/>
      <c r="H2981" s="2"/>
      <c r="I2981" s="23"/>
      <c r="J2981" s="24"/>
      <c r="K2981" s="14"/>
    </row>
    <row r="2982" spans="1:11">
      <c r="A2982" s="51">
        <v>44215</v>
      </c>
      <c r="B2982" s="52">
        <v>234.54098147962182</v>
      </c>
      <c r="C2982" s="53">
        <v>20600.41</v>
      </c>
      <c r="D2982" s="54"/>
      <c r="E2982" s="53"/>
      <c r="F2982" s="55"/>
      <c r="H2982" s="2"/>
      <c r="I2982" s="23"/>
      <c r="J2982" s="24"/>
      <c r="K2982" s="14"/>
    </row>
    <row r="2983" spans="1:11">
      <c r="A2983" s="51">
        <v>44216</v>
      </c>
      <c r="B2983" s="52">
        <v>234.56560828267718</v>
      </c>
      <c r="C2983" s="53">
        <v>20775.669999999998</v>
      </c>
      <c r="D2983" s="54"/>
      <c r="E2983" s="53"/>
      <c r="F2983" s="55"/>
      <c r="H2983" s="2"/>
      <c r="I2983" s="23"/>
      <c r="J2983" s="24"/>
      <c r="K2983" s="14"/>
    </row>
    <row r="2984" spans="1:11">
      <c r="A2984" s="51">
        <v>44217</v>
      </c>
      <c r="B2984" s="52">
        <v>234.5883611466806</v>
      </c>
      <c r="C2984" s="53">
        <v>20700.02</v>
      </c>
      <c r="D2984" s="54"/>
      <c r="E2984" s="53"/>
      <c r="F2984" s="55"/>
      <c r="H2984" s="2"/>
      <c r="I2984" s="23"/>
      <c r="J2984" s="24"/>
      <c r="K2984" s="14"/>
    </row>
    <row r="2985" spans="1:11">
      <c r="A2985" s="51">
        <v>44218</v>
      </c>
      <c r="B2985" s="52">
        <v>234.61064704098953</v>
      </c>
      <c r="C2985" s="53">
        <v>20390.57</v>
      </c>
      <c r="D2985" s="54"/>
      <c r="E2985" s="53"/>
      <c r="F2985" s="55"/>
      <c r="H2985" s="2"/>
      <c r="I2985" s="23"/>
      <c r="J2985" s="24"/>
      <c r="K2985" s="14"/>
    </row>
    <row r="2986" spans="1:11">
      <c r="A2986" s="51">
        <v>44221</v>
      </c>
      <c r="B2986" s="52">
        <v>234.65428462133917</v>
      </c>
      <c r="C2986" s="53">
        <v>20201.900000000001</v>
      </c>
      <c r="D2986" s="54"/>
      <c r="E2986" s="53"/>
      <c r="F2986" s="55"/>
      <c r="H2986" s="2"/>
      <c r="I2986" s="23"/>
      <c r="J2986" s="24"/>
      <c r="K2986" s="14"/>
    </row>
    <row r="2987" spans="1:11">
      <c r="A2987" s="51">
        <v>44223</v>
      </c>
      <c r="B2987" s="52">
        <v>234.70074616969418</v>
      </c>
      <c r="C2987" s="53">
        <v>19818.34</v>
      </c>
      <c r="D2987" s="54"/>
      <c r="E2987" s="53"/>
      <c r="F2987" s="55"/>
      <c r="H2987" s="2"/>
      <c r="I2987" s="23"/>
      <c r="J2987" s="24"/>
      <c r="K2987" s="14"/>
    </row>
    <row r="2988" spans="1:11">
      <c r="A2988" s="51">
        <v>44224</v>
      </c>
      <c r="B2988" s="52">
        <v>234.7232774413265</v>
      </c>
      <c r="C2988" s="53">
        <v>19605.59</v>
      </c>
      <c r="D2988" s="54"/>
      <c r="E2988" s="53"/>
      <c r="F2988" s="55"/>
      <c r="H2988" s="2"/>
      <c r="I2988" s="23"/>
      <c r="J2988" s="24"/>
      <c r="K2988" s="14"/>
    </row>
    <row r="2989" spans="1:11">
      <c r="A2989" s="51">
        <v>44225</v>
      </c>
      <c r="B2989" s="52">
        <v>234.74792338545785</v>
      </c>
      <c r="C2989" s="53">
        <v>19346.03</v>
      </c>
      <c r="D2989" s="54"/>
      <c r="E2989" s="53"/>
      <c r="F2989" s="55"/>
      <c r="H2989" s="2"/>
      <c r="I2989" s="23"/>
      <c r="J2989" s="24"/>
      <c r="K2989" s="14"/>
    </row>
    <row r="2990" spans="1:11">
      <c r="A2990" s="51">
        <v>44228</v>
      </c>
      <c r="B2990" s="52">
        <v>234.81341805608238</v>
      </c>
      <c r="C2990" s="53">
        <v>20263.439999999999</v>
      </c>
      <c r="D2990" s="54"/>
      <c r="E2990" s="53"/>
      <c r="F2990" s="55"/>
      <c r="H2990" s="2"/>
      <c r="I2990" s="23"/>
      <c r="J2990" s="24"/>
      <c r="K2990" s="14"/>
    </row>
    <row r="2991" spans="1:11">
      <c r="A2991" s="51">
        <v>44229</v>
      </c>
      <c r="B2991" s="52">
        <v>234.83243794294492</v>
      </c>
      <c r="C2991" s="53">
        <v>20783.689999999999</v>
      </c>
      <c r="D2991" s="54"/>
      <c r="E2991" s="53"/>
      <c r="F2991" s="55"/>
      <c r="H2991" s="2"/>
      <c r="I2991" s="23"/>
      <c r="J2991" s="24"/>
      <c r="K2991" s="14"/>
    </row>
    <row r="2992" spans="1:11">
      <c r="A2992" s="51">
        <v>44230</v>
      </c>
      <c r="B2992" s="52">
        <v>234.8514593704183</v>
      </c>
      <c r="C2992" s="53">
        <v>20985.32</v>
      </c>
      <c r="D2992" s="54"/>
      <c r="E2992" s="53"/>
      <c r="F2992" s="55"/>
      <c r="H2992" s="2"/>
      <c r="I2992" s="23"/>
      <c r="J2992" s="24"/>
      <c r="K2992" s="14"/>
    </row>
    <row r="2993" spans="1:11">
      <c r="A2993" s="51">
        <v>44231</v>
      </c>
      <c r="B2993" s="52">
        <v>234.87330055613972</v>
      </c>
      <c r="C2993" s="53">
        <v>21135.31</v>
      </c>
      <c r="D2993" s="54"/>
      <c r="E2993" s="53"/>
      <c r="F2993" s="55"/>
      <c r="H2993" s="2"/>
      <c r="I2993" s="23"/>
      <c r="J2993" s="24"/>
      <c r="K2993" s="14"/>
    </row>
    <row r="2994" spans="1:11">
      <c r="A2994" s="51">
        <v>44232</v>
      </c>
      <c r="B2994" s="52">
        <v>234.90430383181314</v>
      </c>
      <c r="C2994" s="53">
        <v>21175.89</v>
      </c>
      <c r="D2994" s="54"/>
      <c r="E2994" s="53"/>
      <c r="F2994" s="55"/>
      <c r="H2994" s="2"/>
      <c r="I2994" s="23"/>
      <c r="J2994" s="24"/>
      <c r="K2994" s="14"/>
    </row>
    <row r="2995" spans="1:11">
      <c r="A2995" s="51">
        <v>44235</v>
      </c>
      <c r="B2995" s="52">
        <v>234.97195627131671</v>
      </c>
      <c r="C2995" s="53">
        <v>21447.64</v>
      </c>
      <c r="D2995" s="54"/>
      <c r="E2995" s="53"/>
      <c r="F2995" s="55"/>
      <c r="H2995" s="2"/>
      <c r="I2995" s="23"/>
      <c r="J2995" s="24"/>
      <c r="K2995" s="14"/>
    </row>
    <row r="2996" spans="1:11">
      <c r="A2996" s="51">
        <v>44236</v>
      </c>
      <c r="B2996" s="52">
        <v>234.99286877542485</v>
      </c>
      <c r="C2996" s="53">
        <v>21440.42</v>
      </c>
      <c r="D2996" s="54"/>
      <c r="E2996" s="53"/>
      <c r="F2996" s="55"/>
      <c r="H2996" s="2"/>
      <c r="I2996" s="23"/>
      <c r="J2996" s="24"/>
      <c r="K2996" s="14"/>
    </row>
    <row r="2997" spans="1:11">
      <c r="A2997" s="51">
        <v>44237</v>
      </c>
      <c r="B2997" s="52">
        <v>235.02271286975932</v>
      </c>
      <c r="C2997" s="53">
        <v>21436.44</v>
      </c>
      <c r="D2997" s="54"/>
      <c r="E2997" s="53"/>
      <c r="F2997" s="55"/>
      <c r="H2997" s="2"/>
      <c r="I2997" s="23"/>
      <c r="J2997" s="24"/>
      <c r="K2997" s="14"/>
    </row>
    <row r="2998" spans="1:11">
      <c r="A2998" s="51">
        <v>44238</v>
      </c>
      <c r="B2998" s="52">
        <v>235.0476252773235</v>
      </c>
      <c r="C2998" s="53">
        <v>21536</v>
      </c>
      <c r="D2998" s="54"/>
      <c r="E2998" s="53"/>
      <c r="F2998" s="55"/>
      <c r="H2998" s="2"/>
      <c r="I2998" s="23"/>
      <c r="J2998" s="24"/>
      <c r="K2998" s="14"/>
    </row>
    <row r="2999" spans="1:11">
      <c r="A2999" s="51">
        <v>44239</v>
      </c>
      <c r="B2999" s="52">
        <v>235.07018984935016</v>
      </c>
      <c r="C2999" s="53">
        <v>21521.82</v>
      </c>
      <c r="D2999" s="54"/>
      <c r="E2999" s="53"/>
      <c r="F2999" s="55"/>
      <c r="H2999" s="2"/>
      <c r="I2999" s="23"/>
      <c r="J2999" s="24"/>
      <c r="K2999" s="14"/>
    </row>
    <row r="3000" spans="1:11">
      <c r="A3000" s="51">
        <v>44242</v>
      </c>
      <c r="B3000" s="52">
        <v>235.14564738029179</v>
      </c>
      <c r="C3000" s="53">
        <v>21739.69</v>
      </c>
      <c r="D3000" s="54"/>
      <c r="E3000" s="53"/>
      <c r="F3000" s="55"/>
      <c r="H3000" s="2"/>
      <c r="I3000" s="23"/>
      <c r="J3000" s="24"/>
      <c r="K3000" s="14"/>
    </row>
    <row r="3001" spans="1:11">
      <c r="A3001" s="51">
        <v>44243</v>
      </c>
      <c r="B3001" s="52">
        <v>235.17739204268813</v>
      </c>
      <c r="C3001" s="53">
        <v>21737.9</v>
      </c>
      <c r="D3001" s="54"/>
      <c r="E3001" s="53"/>
      <c r="F3001" s="55"/>
      <c r="H3001" s="2"/>
      <c r="I3001" s="23"/>
      <c r="J3001" s="24"/>
      <c r="K3001" s="14"/>
    </row>
    <row r="3002" spans="1:11">
      <c r="A3002" s="51">
        <v>44244</v>
      </c>
      <c r="B3002" s="52">
        <v>235.19973389493217</v>
      </c>
      <c r="C3002" s="53">
        <v>21595.82</v>
      </c>
      <c r="D3002" s="54"/>
      <c r="E3002" s="53"/>
      <c r="F3002" s="55"/>
      <c r="H3002" s="2"/>
      <c r="I3002" s="23"/>
      <c r="J3002" s="24"/>
      <c r="K3002" s="14"/>
    </row>
    <row r="3003" spans="1:11">
      <c r="A3003" s="51">
        <v>44245</v>
      </c>
      <c r="B3003" s="52">
        <v>235.23030986033851</v>
      </c>
      <c r="C3003" s="53">
        <v>21468.11</v>
      </c>
      <c r="D3003" s="54"/>
      <c r="E3003" s="53"/>
      <c r="F3003" s="55"/>
      <c r="H3003" s="2"/>
      <c r="I3003" s="23"/>
      <c r="J3003" s="24"/>
      <c r="K3003" s="14"/>
    </row>
    <row r="3004" spans="1:11">
      <c r="A3004" s="51">
        <v>44246</v>
      </c>
      <c r="B3004" s="52">
        <v>235.25124535791608</v>
      </c>
      <c r="C3004" s="53">
        <v>21273.279999999999</v>
      </c>
      <c r="D3004" s="54"/>
      <c r="E3004" s="53"/>
      <c r="F3004" s="55"/>
      <c r="H3004" s="2"/>
      <c r="I3004" s="23"/>
      <c r="J3004" s="24"/>
      <c r="K3004" s="14"/>
    </row>
    <row r="3005" spans="1:11">
      <c r="A3005" s="51">
        <v>44249</v>
      </c>
      <c r="B3005" s="52">
        <v>235.31899771657916</v>
      </c>
      <c r="C3005" s="53">
        <v>20853.12</v>
      </c>
      <c r="D3005" s="54"/>
      <c r="E3005" s="53"/>
      <c r="F3005" s="55"/>
      <c r="H3005" s="2"/>
      <c r="I3005" s="23"/>
      <c r="J3005" s="24"/>
      <c r="K3005" s="14"/>
    </row>
    <row r="3006" spans="1:11">
      <c r="A3006" s="51">
        <v>44250</v>
      </c>
      <c r="B3006" s="52">
        <v>235.33594068441477</v>
      </c>
      <c r="C3006" s="53">
        <v>20898.75</v>
      </c>
      <c r="D3006" s="54"/>
      <c r="E3006" s="53"/>
      <c r="F3006" s="55"/>
      <c r="H3006" s="2"/>
      <c r="I3006" s="23"/>
      <c r="J3006" s="24"/>
      <c r="K3006" s="14"/>
    </row>
    <row r="3007" spans="1:11">
      <c r="A3007" s="51">
        <v>44251</v>
      </c>
      <c r="B3007" s="52">
        <v>235.37124107551745</v>
      </c>
      <c r="C3007" s="53">
        <v>21288.35</v>
      </c>
      <c r="D3007" s="54"/>
      <c r="E3007" s="53"/>
      <c r="F3007" s="55"/>
      <c r="H3007" s="2"/>
      <c r="I3007" s="23"/>
      <c r="J3007" s="24"/>
      <c r="K3007" s="14"/>
    </row>
    <row r="3008" spans="1:11">
      <c r="A3008" s="51">
        <v>44252</v>
      </c>
      <c r="B3008" s="52">
        <v>235.4013685943751</v>
      </c>
      <c r="C3008" s="53">
        <v>21452.240000000002</v>
      </c>
      <c r="D3008" s="54"/>
      <c r="E3008" s="53"/>
      <c r="F3008" s="55"/>
      <c r="H3008" s="2"/>
      <c r="I3008" s="23"/>
      <c r="J3008" s="24"/>
      <c r="K3008" s="14"/>
    </row>
    <row r="3009" spans="1:11">
      <c r="A3009" s="51">
        <v>44253</v>
      </c>
      <c r="B3009" s="52">
        <v>235.40631202311559</v>
      </c>
      <c r="C3009" s="53">
        <v>20644.88</v>
      </c>
      <c r="D3009" s="54"/>
      <c r="E3009" s="53"/>
      <c r="F3009" s="55"/>
      <c r="H3009" s="2"/>
      <c r="I3009" s="23"/>
      <c r="J3009" s="24"/>
      <c r="K3009" s="14"/>
    </row>
    <row r="3010" spans="1:11">
      <c r="A3010" s="51">
        <v>44256</v>
      </c>
      <c r="B3010" s="52">
        <v>235.47128416523395</v>
      </c>
      <c r="C3010" s="53">
        <v>20975.08</v>
      </c>
      <c r="D3010" s="54"/>
      <c r="E3010" s="53"/>
      <c r="F3010" s="55"/>
      <c r="H3010" s="2"/>
      <c r="I3010" s="23"/>
      <c r="J3010" s="24"/>
      <c r="K3010" s="14"/>
    </row>
    <row r="3011" spans="1:11">
      <c r="A3011" s="51">
        <v>44257</v>
      </c>
      <c r="B3011" s="52">
        <v>235.49294752337715</v>
      </c>
      <c r="C3011" s="53">
        <v>21198.93</v>
      </c>
      <c r="D3011" s="54"/>
      <c r="E3011" s="53"/>
      <c r="F3011" s="55"/>
      <c r="H3011" s="2"/>
      <c r="I3011" s="23"/>
      <c r="J3011" s="24"/>
      <c r="K3011" s="14"/>
    </row>
    <row r="3012" spans="1:11">
      <c r="A3012" s="51">
        <v>44258</v>
      </c>
      <c r="B3012" s="52">
        <v>235.50825456496617</v>
      </c>
      <c r="C3012" s="53">
        <v>21662.92</v>
      </c>
      <c r="D3012" s="54"/>
      <c r="E3012" s="53"/>
      <c r="F3012" s="55"/>
      <c r="H3012" s="2"/>
      <c r="I3012" s="23"/>
      <c r="J3012" s="24"/>
      <c r="K3012" s="14"/>
    </row>
    <row r="3013" spans="1:11">
      <c r="A3013" s="51">
        <v>44259</v>
      </c>
      <c r="B3013" s="52">
        <v>235.52921479962245</v>
      </c>
      <c r="C3013" s="53">
        <v>21428.63</v>
      </c>
      <c r="D3013" s="54"/>
      <c r="E3013" s="53"/>
      <c r="F3013" s="55"/>
      <c r="H3013" s="2"/>
      <c r="I3013" s="23"/>
      <c r="J3013" s="24"/>
      <c r="K3013" s="14"/>
    </row>
    <row r="3014" spans="1:11">
      <c r="A3014" s="51">
        <v>44260</v>
      </c>
      <c r="B3014" s="52">
        <v>235.54899925366561</v>
      </c>
      <c r="C3014" s="53">
        <v>21225.94</v>
      </c>
      <c r="D3014" s="54"/>
      <c r="E3014" s="53"/>
      <c r="F3014" s="55"/>
      <c r="H3014" s="2"/>
      <c r="I3014" s="23"/>
      <c r="J3014" s="24"/>
      <c r="K3014" s="14"/>
    </row>
    <row r="3015" spans="1:11">
      <c r="A3015" s="51">
        <v>44263</v>
      </c>
      <c r="B3015" s="52">
        <v>235.60270442549543</v>
      </c>
      <c r="C3015" s="53">
        <v>21255.06</v>
      </c>
      <c r="D3015" s="54"/>
      <c r="E3015" s="53"/>
      <c r="F3015" s="55"/>
      <c r="H3015" s="2"/>
      <c r="I3015" s="23"/>
      <c r="J3015" s="24"/>
      <c r="K3015" s="14"/>
    </row>
    <row r="3016" spans="1:11">
      <c r="A3016" s="51">
        <v>44264</v>
      </c>
      <c r="B3016" s="52">
        <v>235.6255578878247</v>
      </c>
      <c r="C3016" s="53">
        <v>21457.17</v>
      </c>
      <c r="D3016" s="54"/>
      <c r="E3016" s="53"/>
      <c r="F3016" s="55"/>
      <c r="H3016" s="2"/>
      <c r="I3016" s="23"/>
      <c r="J3016" s="24"/>
      <c r="K3016" s="14"/>
    </row>
    <row r="3017" spans="1:11">
      <c r="A3017" s="51">
        <v>44265</v>
      </c>
      <c r="B3017" s="52">
        <v>235.64817794138196</v>
      </c>
      <c r="C3017" s="53">
        <v>21565.72</v>
      </c>
      <c r="D3017" s="54"/>
      <c r="E3017" s="53"/>
      <c r="F3017" s="55"/>
      <c r="H3017" s="2"/>
      <c r="I3017" s="23"/>
      <c r="J3017" s="24"/>
      <c r="K3017" s="14"/>
    </row>
    <row r="3018" spans="1:11">
      <c r="A3018" s="51">
        <v>44267</v>
      </c>
      <c r="B3018" s="52">
        <v>235.68022609358198</v>
      </c>
      <c r="C3018" s="53">
        <v>21361.29</v>
      </c>
      <c r="D3018" s="54"/>
      <c r="E3018" s="53"/>
      <c r="F3018" s="55"/>
      <c r="H3018" s="2"/>
      <c r="I3018" s="23"/>
      <c r="J3018" s="24"/>
      <c r="K3018" s="14"/>
    </row>
    <row r="3019" spans="1:11">
      <c r="A3019" s="51">
        <v>44270</v>
      </c>
      <c r="B3019" s="52">
        <v>235.75305128344488</v>
      </c>
      <c r="C3019" s="53">
        <v>21220.59</v>
      </c>
      <c r="D3019" s="54"/>
      <c r="E3019" s="53"/>
      <c r="F3019" s="55"/>
      <c r="H3019" s="2"/>
      <c r="I3019" s="23"/>
      <c r="J3019" s="24"/>
      <c r="K3019" s="14"/>
    </row>
    <row r="3020" spans="1:11">
      <c r="A3020" s="51">
        <v>44271</v>
      </c>
      <c r="B3020" s="52">
        <v>235.77167577449626</v>
      </c>
      <c r="C3020" s="53">
        <v>21193.46</v>
      </c>
      <c r="D3020" s="54"/>
      <c r="E3020" s="53"/>
      <c r="F3020" s="55"/>
      <c r="H3020" s="2"/>
      <c r="I3020" s="23"/>
      <c r="J3020" s="24"/>
      <c r="K3020" s="14"/>
    </row>
    <row r="3021" spans="1:11">
      <c r="A3021" s="51">
        <v>44272</v>
      </c>
      <c r="B3021" s="52">
        <v>235.79548871374945</v>
      </c>
      <c r="C3021" s="53">
        <v>20924.61</v>
      </c>
      <c r="D3021" s="54"/>
      <c r="E3021" s="53"/>
      <c r="F3021" s="55"/>
      <c r="H3021" s="2"/>
      <c r="I3021" s="23"/>
      <c r="J3021" s="24"/>
      <c r="K3021" s="14"/>
    </row>
    <row r="3022" spans="1:11">
      <c r="A3022" s="51">
        <v>44273</v>
      </c>
      <c r="B3022" s="52">
        <v>235.8233125814177</v>
      </c>
      <c r="C3022" s="53">
        <v>20692.34</v>
      </c>
      <c r="D3022" s="54"/>
      <c r="E3022" s="53"/>
      <c r="F3022" s="55"/>
      <c r="H3022" s="2"/>
      <c r="I3022" s="23"/>
      <c r="J3022" s="24"/>
      <c r="K3022" s="14"/>
    </row>
    <row r="3023" spans="1:11">
      <c r="A3023" s="51">
        <v>44274</v>
      </c>
      <c r="B3023" s="52">
        <v>235.85868607830494</v>
      </c>
      <c r="C3023" s="53">
        <v>20956.87</v>
      </c>
      <c r="D3023" s="54"/>
      <c r="E3023" s="53"/>
      <c r="F3023" s="55"/>
      <c r="H3023" s="2"/>
      <c r="I3023" s="23"/>
      <c r="J3023" s="24"/>
      <c r="K3023" s="14"/>
    </row>
    <row r="3024" spans="1:11">
      <c r="A3024" s="51">
        <v>44277</v>
      </c>
      <c r="B3024" s="52">
        <v>235.98534219272901</v>
      </c>
      <c r="C3024" s="53">
        <v>20947.650000000001</v>
      </c>
      <c r="D3024" s="54"/>
      <c r="E3024" s="53"/>
      <c r="F3024" s="55"/>
      <c r="H3024" s="2"/>
      <c r="I3024" s="23"/>
      <c r="J3024" s="24"/>
      <c r="K3024" s="14"/>
    </row>
    <row r="3025" spans="1:11">
      <c r="A3025" s="51">
        <v>44278</v>
      </c>
      <c r="B3025" s="52">
        <v>236.01554831652965</v>
      </c>
      <c r="C3025" s="53">
        <v>21061.52</v>
      </c>
      <c r="D3025" s="54"/>
      <c r="E3025" s="53"/>
      <c r="F3025" s="55"/>
      <c r="H3025" s="2"/>
      <c r="I3025" s="23"/>
      <c r="J3025" s="24"/>
      <c r="K3025" s="14"/>
    </row>
    <row r="3026" spans="1:11">
      <c r="A3026" s="51">
        <v>44279</v>
      </c>
      <c r="B3026" s="52">
        <v>236.04221807348941</v>
      </c>
      <c r="C3026" s="53">
        <v>20684.27</v>
      </c>
      <c r="D3026" s="54"/>
      <c r="E3026" s="53"/>
      <c r="F3026" s="55"/>
      <c r="H3026" s="2"/>
      <c r="I3026" s="23"/>
      <c r="J3026" s="24"/>
      <c r="K3026" s="14"/>
    </row>
    <row r="3027" spans="1:11">
      <c r="A3027" s="51">
        <v>44280</v>
      </c>
      <c r="B3027" s="52">
        <v>236.06464208420638</v>
      </c>
      <c r="C3027" s="53">
        <v>20366.419999999998</v>
      </c>
      <c r="D3027" s="54"/>
      <c r="E3027" s="53"/>
      <c r="F3027" s="55"/>
      <c r="H3027" s="2"/>
      <c r="I3027" s="23"/>
      <c r="J3027" s="24"/>
      <c r="K3027" s="14"/>
    </row>
    <row r="3028" spans="1:11">
      <c r="A3028" s="51">
        <v>44281</v>
      </c>
      <c r="B3028" s="52">
        <v>236.09037313019354</v>
      </c>
      <c r="C3028" s="53">
        <v>20625.79</v>
      </c>
      <c r="D3028" s="54"/>
      <c r="E3028" s="53"/>
      <c r="F3028" s="55"/>
      <c r="H3028" s="2"/>
      <c r="I3028" s="23"/>
      <c r="J3028" s="24"/>
      <c r="K3028" s="14"/>
    </row>
    <row r="3029" spans="1:11">
      <c r="A3029" s="51">
        <v>44285</v>
      </c>
      <c r="B3029" s="52">
        <v>236.20841831675861</v>
      </c>
      <c r="C3029" s="53">
        <v>21106.06</v>
      </c>
      <c r="D3029" s="54"/>
      <c r="E3029" s="53"/>
      <c r="F3029" s="55"/>
      <c r="H3029" s="2"/>
      <c r="I3029" s="23"/>
      <c r="J3029" s="24"/>
      <c r="K3029" s="14"/>
    </row>
    <row r="3030" spans="1:11">
      <c r="A3030" s="51">
        <v>44286</v>
      </c>
      <c r="B3030" s="52">
        <v>236.23251157542694</v>
      </c>
      <c r="C3030" s="53">
        <v>20886.52</v>
      </c>
      <c r="D3030" s="54"/>
      <c r="E3030" s="53"/>
      <c r="F3030" s="55"/>
      <c r="H3030" s="2"/>
      <c r="I3030" s="23"/>
      <c r="J3030" s="24"/>
      <c r="K3030" s="14"/>
    </row>
    <row r="3031" spans="1:11">
      <c r="A3031" s="51">
        <v>44287</v>
      </c>
      <c r="B3031" s="52">
        <v>236.25448119900344</v>
      </c>
      <c r="C3031" s="53">
        <v>21137.69</v>
      </c>
      <c r="D3031" s="54"/>
      <c r="E3031" s="53"/>
      <c r="F3031" s="55"/>
      <c r="H3031" s="2"/>
      <c r="I3031" s="23"/>
      <c r="J3031" s="24"/>
      <c r="K3031" s="14"/>
    </row>
    <row r="3032" spans="1:11">
      <c r="A3032" s="51">
        <v>44291</v>
      </c>
      <c r="B3032" s="52">
        <v>236.36788334997897</v>
      </c>
      <c r="C3032" s="53">
        <v>20811.61</v>
      </c>
      <c r="D3032" s="54"/>
      <c r="E3032" s="53"/>
      <c r="F3032" s="55"/>
      <c r="H3032" s="2"/>
      <c r="I3032" s="23"/>
      <c r="J3032" s="24"/>
      <c r="K3032" s="14"/>
    </row>
    <row r="3033" spans="1:11">
      <c r="A3033" s="51">
        <v>44292</v>
      </c>
      <c r="B3033" s="52">
        <v>236.39577476021427</v>
      </c>
      <c r="C3033" s="53">
        <v>20876.57</v>
      </c>
      <c r="D3033" s="54"/>
      <c r="E3033" s="53"/>
      <c r="F3033" s="55"/>
      <c r="H3033" s="2"/>
      <c r="I3033" s="23"/>
      <c r="J3033" s="24"/>
      <c r="K3033" s="14"/>
    </row>
    <row r="3034" spans="1:11">
      <c r="A3034" s="51">
        <v>44293</v>
      </c>
      <c r="B3034" s="52">
        <v>236.41492281796985</v>
      </c>
      <c r="C3034" s="53">
        <v>21069.32</v>
      </c>
      <c r="D3034" s="54"/>
      <c r="E3034" s="53"/>
      <c r="F3034" s="55"/>
      <c r="H3034" s="2"/>
      <c r="I3034" s="23"/>
      <c r="J3034" s="24"/>
      <c r="K3034" s="14"/>
    </row>
    <row r="3035" spans="1:11">
      <c r="A3035" s="51">
        <v>44294</v>
      </c>
      <c r="B3035" s="52">
        <v>236.43454525656375</v>
      </c>
      <c r="C3035" s="53">
        <v>21149.59</v>
      </c>
      <c r="D3035" s="54"/>
      <c r="E3035" s="53"/>
      <c r="F3035" s="55"/>
      <c r="H3035" s="2"/>
      <c r="I3035" s="23"/>
      <c r="J3035" s="24"/>
      <c r="K3035" s="14"/>
    </row>
    <row r="3036" spans="1:11">
      <c r="A3036" s="51">
        <v>44295</v>
      </c>
      <c r="B3036" s="52">
        <v>236.45416932382005</v>
      </c>
      <c r="C3036" s="53">
        <v>21094.17</v>
      </c>
      <c r="D3036" s="54"/>
      <c r="E3036" s="53"/>
      <c r="F3036" s="55"/>
      <c r="H3036" s="2"/>
      <c r="I3036" s="23"/>
      <c r="J3036" s="24"/>
      <c r="K3036" s="14"/>
    </row>
    <row r="3037" spans="1:11">
      <c r="A3037" s="51">
        <v>44298</v>
      </c>
      <c r="B3037" s="52">
        <v>236.52014003706137</v>
      </c>
      <c r="C3037" s="53">
        <v>20348.990000000002</v>
      </c>
      <c r="D3037" s="54"/>
      <c r="E3037" s="53"/>
      <c r="F3037" s="55"/>
      <c r="H3037" s="2"/>
      <c r="I3037" s="23"/>
      <c r="J3037" s="24"/>
      <c r="K3037" s="14"/>
    </row>
    <row r="3038" spans="1:11">
      <c r="A3038" s="51">
        <v>44299</v>
      </c>
      <c r="B3038" s="52">
        <v>236.54189988994477</v>
      </c>
      <c r="C3038" s="53">
        <v>20624.86</v>
      </c>
      <c r="D3038" s="54"/>
      <c r="E3038" s="53"/>
      <c r="F3038" s="55"/>
      <c r="H3038" s="2"/>
      <c r="I3038" s="23"/>
      <c r="J3038" s="24"/>
      <c r="K3038" s="14"/>
    </row>
    <row r="3039" spans="1:11">
      <c r="A3039" s="51">
        <v>44301</v>
      </c>
      <c r="B3039" s="52">
        <v>236.57643500732871</v>
      </c>
      <c r="C3039" s="53">
        <v>20733.88</v>
      </c>
      <c r="D3039" s="54"/>
      <c r="E3039" s="53"/>
      <c r="F3039" s="55"/>
      <c r="H3039" s="2"/>
      <c r="I3039" s="23"/>
      <c r="J3039" s="24"/>
      <c r="K3039" s="14"/>
    </row>
    <row r="3040" spans="1:11">
      <c r="A3040" s="51">
        <v>44302</v>
      </c>
      <c r="B3040" s="52">
        <v>236.60103895656951</v>
      </c>
      <c r="C3040" s="53">
        <v>20785.61</v>
      </c>
      <c r="D3040" s="54"/>
      <c r="E3040" s="53"/>
      <c r="F3040" s="55"/>
      <c r="H3040" s="2"/>
      <c r="I3040" s="23"/>
      <c r="J3040" s="24"/>
      <c r="K3040" s="14"/>
    </row>
    <row r="3041" spans="1:11">
      <c r="A3041" s="51">
        <v>44305</v>
      </c>
      <c r="B3041" s="52">
        <v>236.66988985890589</v>
      </c>
      <c r="C3041" s="53">
        <v>20418.16</v>
      </c>
      <c r="D3041" s="54"/>
      <c r="E3041" s="53"/>
      <c r="F3041" s="55"/>
      <c r="H3041" s="2"/>
      <c r="I3041" s="23"/>
      <c r="J3041" s="24"/>
      <c r="K3041" s="14"/>
    </row>
    <row r="3042" spans="1:11">
      <c r="A3042" s="51">
        <v>44306</v>
      </c>
      <c r="B3042" s="52">
        <v>236.69261016833238</v>
      </c>
      <c r="C3042" s="53">
        <v>20328.55</v>
      </c>
      <c r="D3042" s="54"/>
      <c r="E3042" s="53"/>
      <c r="F3042" s="55"/>
      <c r="H3042" s="2"/>
      <c r="I3042" s="23"/>
      <c r="J3042" s="24"/>
      <c r="K3042" s="14"/>
    </row>
    <row r="3043" spans="1:11">
      <c r="A3043" s="51">
        <v>44308</v>
      </c>
      <c r="B3043" s="52">
        <v>236.7427890016881</v>
      </c>
      <c r="C3043" s="53">
        <v>20484.63</v>
      </c>
      <c r="D3043" s="54"/>
      <c r="E3043" s="53"/>
      <c r="F3043" s="55"/>
      <c r="H3043" s="2"/>
      <c r="I3043" s="23"/>
      <c r="J3043" s="24"/>
      <c r="K3043" s="14"/>
    </row>
    <row r="3044" spans="1:11">
      <c r="A3044" s="51">
        <v>44309</v>
      </c>
      <c r="B3044" s="52">
        <v>236.76646328058825</v>
      </c>
      <c r="C3044" s="53">
        <v>20392.439999999999</v>
      </c>
      <c r="D3044" s="54"/>
      <c r="E3044" s="53"/>
      <c r="F3044" s="55"/>
      <c r="H3044" s="2"/>
      <c r="I3044" s="23"/>
      <c r="J3044" s="24"/>
      <c r="K3044" s="14"/>
    </row>
    <row r="3045" spans="1:11">
      <c r="A3045" s="51">
        <v>44312</v>
      </c>
      <c r="B3045" s="52">
        <v>236.84743741103023</v>
      </c>
      <c r="C3045" s="53">
        <v>20596.72</v>
      </c>
      <c r="D3045" s="54"/>
      <c r="E3045" s="53"/>
      <c r="F3045" s="55"/>
      <c r="H3045" s="2"/>
      <c r="I3045" s="23"/>
      <c r="J3045" s="24"/>
      <c r="K3045" s="14"/>
    </row>
    <row r="3046" spans="1:11">
      <c r="A3046" s="51">
        <v>44313</v>
      </c>
      <c r="B3046" s="52">
        <v>236.86946422270944</v>
      </c>
      <c r="C3046" s="53">
        <v>20835.669999999998</v>
      </c>
      <c r="D3046" s="54"/>
      <c r="E3046" s="53"/>
      <c r="F3046" s="55"/>
      <c r="H3046" s="2"/>
      <c r="I3046" s="23"/>
      <c r="J3046" s="24"/>
      <c r="K3046" s="14"/>
    </row>
    <row r="3047" spans="1:11">
      <c r="A3047" s="51">
        <v>44314</v>
      </c>
      <c r="B3047" s="52">
        <v>236.88912438823994</v>
      </c>
      <c r="C3047" s="53">
        <v>21136.41</v>
      </c>
      <c r="D3047" s="54"/>
      <c r="E3047" s="53"/>
      <c r="F3047" s="55"/>
      <c r="H3047" s="2"/>
      <c r="I3047" s="23"/>
      <c r="J3047" s="24"/>
      <c r="K3047" s="14"/>
    </row>
    <row r="3048" spans="1:11">
      <c r="A3048" s="51">
        <v>44315</v>
      </c>
      <c r="B3048" s="52">
        <v>236.91139196593244</v>
      </c>
      <c r="C3048" s="53">
        <v>21186.3</v>
      </c>
      <c r="D3048" s="54"/>
      <c r="E3048" s="53"/>
      <c r="F3048" s="55"/>
      <c r="H3048" s="2"/>
      <c r="I3048" s="23"/>
      <c r="J3048" s="24"/>
      <c r="K3048" s="14"/>
    </row>
    <row r="3049" spans="1:11">
      <c r="A3049" s="51">
        <v>44316</v>
      </c>
      <c r="B3049" s="52">
        <v>236.92916032032988</v>
      </c>
      <c r="C3049" s="53">
        <v>20811.13</v>
      </c>
      <c r="D3049" s="54"/>
      <c r="E3049" s="53"/>
      <c r="F3049" s="55"/>
      <c r="H3049" s="2"/>
      <c r="I3049" s="23"/>
      <c r="J3049" s="24"/>
      <c r="K3049" s="14"/>
    </row>
    <row r="3050" spans="1:11">
      <c r="A3050" s="51">
        <v>44319</v>
      </c>
      <c r="B3050" s="52">
        <v>236.99881749346406</v>
      </c>
      <c r="C3050" s="53">
        <v>20815.43</v>
      </c>
      <c r="D3050" s="54"/>
      <c r="E3050" s="53"/>
      <c r="F3050" s="55"/>
      <c r="H3050" s="2"/>
      <c r="I3050" s="23"/>
      <c r="J3050" s="24"/>
      <c r="K3050" s="14"/>
    </row>
    <row r="3051" spans="1:11">
      <c r="A3051" s="51">
        <v>44320</v>
      </c>
      <c r="B3051" s="52">
        <v>237.01991038822098</v>
      </c>
      <c r="C3051" s="53">
        <v>20619.62</v>
      </c>
      <c r="D3051" s="54"/>
      <c r="E3051" s="53"/>
      <c r="F3051" s="55"/>
      <c r="H3051" s="2"/>
      <c r="I3051" s="23"/>
      <c r="J3051" s="24"/>
      <c r="K3051" s="14"/>
    </row>
    <row r="3052" spans="1:11">
      <c r="A3052" s="51">
        <v>44321</v>
      </c>
      <c r="B3052" s="52">
        <v>237.03697582176895</v>
      </c>
      <c r="C3052" s="53">
        <v>20792.240000000002</v>
      </c>
      <c r="D3052" s="54"/>
      <c r="E3052" s="53"/>
      <c r="F3052" s="55"/>
      <c r="H3052" s="2"/>
      <c r="I3052" s="23"/>
      <c r="J3052" s="24"/>
      <c r="K3052" s="14"/>
    </row>
    <row r="3053" spans="1:11">
      <c r="A3053" s="51">
        <v>44322</v>
      </c>
      <c r="B3053" s="52">
        <v>237.05712396471378</v>
      </c>
      <c r="C3053" s="53">
        <v>20944.41</v>
      </c>
      <c r="D3053" s="54"/>
      <c r="E3053" s="53"/>
      <c r="F3053" s="55"/>
      <c r="H3053" s="2"/>
      <c r="I3053" s="23"/>
      <c r="J3053" s="24"/>
      <c r="K3053" s="14"/>
    </row>
    <row r="3054" spans="1:11">
      <c r="A3054" s="51">
        <v>44323</v>
      </c>
      <c r="B3054" s="52">
        <v>237.08035556286231</v>
      </c>
      <c r="C3054" s="53">
        <v>21084.26</v>
      </c>
      <c r="D3054" s="54"/>
      <c r="E3054" s="53"/>
      <c r="F3054" s="55"/>
      <c r="H3054" s="2"/>
      <c r="I3054" s="23"/>
      <c r="J3054" s="24"/>
      <c r="K3054" s="14"/>
    </row>
    <row r="3055" spans="1:11">
      <c r="A3055" s="51">
        <v>44326</v>
      </c>
      <c r="B3055" s="52">
        <v>237.14223353566422</v>
      </c>
      <c r="C3055" s="53">
        <v>21253.8</v>
      </c>
      <c r="D3055" s="54"/>
      <c r="E3055" s="53"/>
      <c r="F3055" s="55"/>
      <c r="H3055" s="2"/>
      <c r="I3055" s="23"/>
      <c r="J3055" s="24"/>
      <c r="K3055" s="14"/>
    </row>
    <row r="3056" spans="1:11">
      <c r="A3056" s="51">
        <v>44327</v>
      </c>
      <c r="B3056" s="52">
        <v>237.16357633668241</v>
      </c>
      <c r="C3056" s="53">
        <v>21123.53</v>
      </c>
      <c r="D3056" s="54"/>
      <c r="E3056" s="53"/>
      <c r="F3056" s="55"/>
      <c r="H3056" s="2"/>
      <c r="I3056" s="23"/>
      <c r="J3056" s="24"/>
      <c r="K3056" s="14"/>
    </row>
    <row r="3057" spans="1:11">
      <c r="A3057" s="51">
        <v>44328</v>
      </c>
      <c r="B3057" s="52">
        <v>237.18705553073977</v>
      </c>
      <c r="C3057" s="53">
        <v>20904.13</v>
      </c>
      <c r="D3057" s="54"/>
      <c r="E3057" s="53"/>
      <c r="F3057" s="55"/>
      <c r="H3057" s="2"/>
      <c r="I3057" s="23"/>
      <c r="J3057" s="24"/>
      <c r="K3057" s="14"/>
    </row>
    <row r="3058" spans="1:11">
      <c r="A3058" s="51">
        <v>44330</v>
      </c>
      <c r="B3058" s="52">
        <v>237.2344929418459</v>
      </c>
      <c r="C3058" s="53">
        <v>20877.560000000001</v>
      </c>
      <c r="D3058" s="54"/>
      <c r="E3058" s="53"/>
      <c r="F3058" s="55"/>
      <c r="H3058" s="2"/>
      <c r="I3058" s="23"/>
      <c r="J3058" s="24"/>
      <c r="K3058" s="14"/>
    </row>
    <row r="3059" spans="1:11">
      <c r="A3059" s="51">
        <v>44333</v>
      </c>
      <c r="B3059" s="52">
        <v>237.30352817929199</v>
      </c>
      <c r="C3059" s="53">
        <v>21226.53</v>
      </c>
      <c r="D3059" s="54"/>
      <c r="E3059" s="53"/>
      <c r="F3059" s="55"/>
      <c r="H3059" s="2"/>
      <c r="I3059" s="23"/>
      <c r="J3059" s="24"/>
      <c r="K3059" s="14"/>
    </row>
    <row r="3060" spans="1:11">
      <c r="A3060" s="51">
        <v>44334</v>
      </c>
      <c r="B3060" s="52">
        <v>237.32630931799721</v>
      </c>
      <c r="C3060" s="53">
        <v>21489.56</v>
      </c>
      <c r="D3060" s="54"/>
      <c r="E3060" s="53"/>
      <c r="F3060" s="55"/>
      <c r="H3060" s="2"/>
      <c r="I3060" s="23"/>
      <c r="J3060" s="24"/>
      <c r="K3060" s="14"/>
    </row>
    <row r="3061" spans="1:11">
      <c r="A3061" s="51">
        <v>44335</v>
      </c>
      <c r="B3061" s="52">
        <v>237.3488553173824</v>
      </c>
      <c r="C3061" s="53">
        <v>21378.71</v>
      </c>
      <c r="D3061" s="54"/>
      <c r="E3061" s="53"/>
      <c r="F3061" s="55"/>
      <c r="H3061" s="2"/>
      <c r="I3061" s="23"/>
      <c r="J3061" s="24"/>
      <c r="K3061" s="14"/>
    </row>
    <row r="3062" spans="1:11">
      <c r="A3062" s="51">
        <v>44336</v>
      </c>
      <c r="B3062" s="52">
        <v>237.37069141207161</v>
      </c>
      <c r="C3062" s="53">
        <v>21202.21</v>
      </c>
      <c r="D3062" s="54"/>
      <c r="E3062" s="53"/>
      <c r="F3062" s="55"/>
      <c r="H3062" s="2"/>
      <c r="I3062" s="23"/>
      <c r="J3062" s="24"/>
      <c r="K3062" s="14"/>
    </row>
    <row r="3063" spans="1:11">
      <c r="A3063" s="51">
        <v>44337</v>
      </c>
      <c r="B3063" s="52">
        <v>237.39347899844719</v>
      </c>
      <c r="C3063" s="53">
        <v>21585.18</v>
      </c>
      <c r="D3063" s="54"/>
      <c r="E3063" s="53"/>
      <c r="F3063" s="55"/>
      <c r="H3063" s="2"/>
      <c r="I3063" s="23"/>
      <c r="J3063" s="24"/>
      <c r="K3063" s="14"/>
    </row>
    <row r="3064" spans="1:11">
      <c r="A3064" s="51">
        <v>44340</v>
      </c>
      <c r="B3064" s="52">
        <v>237.45971177908774</v>
      </c>
      <c r="C3064" s="53">
        <v>21617.03</v>
      </c>
      <c r="D3064" s="54"/>
      <c r="E3064" s="53"/>
      <c r="F3064" s="55"/>
      <c r="H3064" s="2"/>
      <c r="I3064" s="23"/>
      <c r="J3064" s="24"/>
      <c r="K3064" s="14"/>
    </row>
    <row r="3065" spans="1:11">
      <c r="A3065" s="51">
        <v>44341</v>
      </c>
      <c r="B3065" s="52">
        <v>237.48084569343609</v>
      </c>
      <c r="C3065" s="53">
        <v>21639.040000000001</v>
      </c>
      <c r="D3065" s="54"/>
      <c r="E3065" s="53"/>
      <c r="F3065" s="55"/>
      <c r="H3065" s="2"/>
      <c r="I3065" s="23"/>
      <c r="J3065" s="24"/>
      <c r="K3065" s="14"/>
    </row>
    <row r="3066" spans="1:11">
      <c r="A3066" s="51">
        <v>44342</v>
      </c>
      <c r="B3066" s="52">
        <v>237.50340637377695</v>
      </c>
      <c r="C3066" s="53">
        <v>21771.35</v>
      </c>
      <c r="D3066" s="54"/>
      <c r="E3066" s="53"/>
      <c r="F3066" s="55"/>
      <c r="H3066" s="2"/>
      <c r="I3066" s="23"/>
      <c r="J3066" s="24"/>
      <c r="K3066" s="14"/>
    </row>
    <row r="3067" spans="1:11">
      <c r="A3067" s="51">
        <v>44343</v>
      </c>
      <c r="B3067" s="52">
        <v>237.52691921100796</v>
      </c>
      <c r="C3067" s="53">
        <v>21823.14</v>
      </c>
      <c r="D3067" s="54"/>
      <c r="E3067" s="53"/>
      <c r="F3067" s="55"/>
      <c r="H3067" s="2"/>
      <c r="I3067" s="23"/>
      <c r="J3067" s="24"/>
      <c r="K3067" s="14"/>
    </row>
    <row r="3068" spans="1:11">
      <c r="A3068" s="51">
        <v>44344</v>
      </c>
      <c r="B3068" s="52">
        <v>237.55304717212118</v>
      </c>
      <c r="C3068" s="53">
        <v>21962.31</v>
      </c>
      <c r="D3068" s="54"/>
      <c r="E3068" s="53"/>
      <c r="F3068" s="55"/>
      <c r="H3068" s="2"/>
      <c r="I3068" s="23"/>
      <c r="J3068" s="24"/>
      <c r="K3068" s="14"/>
    </row>
    <row r="3069" spans="1:11">
      <c r="A3069" s="51">
        <v>44347</v>
      </c>
      <c r="B3069" s="52">
        <v>237.61504851743311</v>
      </c>
      <c r="C3069" s="53">
        <v>22203.59</v>
      </c>
      <c r="D3069" s="54"/>
      <c r="E3069" s="53"/>
      <c r="F3069" s="55"/>
      <c r="H3069" s="2"/>
      <c r="I3069" s="23"/>
      <c r="J3069" s="24"/>
      <c r="K3069" s="14"/>
    </row>
    <row r="3070" spans="1:11">
      <c r="A3070" s="51">
        <v>44348</v>
      </c>
      <c r="B3070" s="52">
        <v>237.6378595620908</v>
      </c>
      <c r="C3070" s="53">
        <v>22192.25</v>
      </c>
      <c r="D3070" s="54"/>
      <c r="E3070" s="53"/>
      <c r="F3070" s="55"/>
      <c r="H3070" s="2"/>
      <c r="I3070" s="23"/>
      <c r="J3070" s="24"/>
      <c r="K3070" s="14"/>
    </row>
    <row r="3071" spans="1:11">
      <c r="A3071" s="51">
        <v>44349</v>
      </c>
      <c r="B3071" s="52">
        <v>237.66091043446832</v>
      </c>
      <c r="C3071" s="53">
        <v>22194.18</v>
      </c>
      <c r="D3071" s="54"/>
      <c r="E3071" s="53"/>
      <c r="F3071" s="55"/>
      <c r="H3071" s="2"/>
      <c r="I3071" s="23"/>
      <c r="J3071" s="24"/>
      <c r="K3071" s="14"/>
    </row>
    <row r="3072" spans="1:11">
      <c r="A3072" s="51">
        <v>44350</v>
      </c>
      <c r="B3072" s="52">
        <v>237.68443886460136</v>
      </c>
      <c r="C3072" s="53">
        <v>22361.86</v>
      </c>
      <c r="D3072" s="54"/>
      <c r="E3072" s="53"/>
      <c r="F3072" s="55"/>
      <c r="H3072" s="2"/>
      <c r="I3072" s="23"/>
      <c r="J3072" s="24"/>
      <c r="K3072" s="14"/>
    </row>
    <row r="3073" spans="1:11">
      <c r="A3073" s="51">
        <v>44351</v>
      </c>
      <c r="B3073" s="52">
        <v>237.70773193961008</v>
      </c>
      <c r="C3073" s="53">
        <v>22333.23</v>
      </c>
      <c r="D3073" s="54"/>
      <c r="E3073" s="53"/>
      <c r="F3073" s="55"/>
      <c r="H3073" s="2"/>
      <c r="I3073" s="23"/>
      <c r="J3073" s="24"/>
      <c r="K3073" s="14"/>
    </row>
    <row r="3074" spans="1:11">
      <c r="A3074" s="51">
        <v>44354</v>
      </c>
      <c r="B3074" s="52">
        <v>237.78047050558359</v>
      </c>
      <c r="C3074" s="53">
        <v>22449.24</v>
      </c>
      <c r="D3074" s="54"/>
      <c r="E3074" s="53"/>
      <c r="F3074" s="55"/>
      <c r="H3074" s="2"/>
      <c r="I3074" s="23"/>
      <c r="J3074" s="24"/>
      <c r="K3074" s="14"/>
    </row>
    <row r="3075" spans="1:11">
      <c r="A3075" s="51">
        <v>44355</v>
      </c>
      <c r="B3075" s="52">
        <v>237.80472411357516</v>
      </c>
      <c r="C3075" s="53">
        <v>22432.77</v>
      </c>
      <c r="D3075" s="54"/>
      <c r="E3075" s="53"/>
      <c r="F3075" s="55"/>
      <c r="H3075" s="2"/>
      <c r="I3075" s="23"/>
      <c r="J3075" s="24"/>
      <c r="K3075" s="14"/>
    </row>
    <row r="3076" spans="1:11">
      <c r="A3076" s="51">
        <v>44356</v>
      </c>
      <c r="B3076" s="52">
        <v>237.82779117181417</v>
      </c>
      <c r="C3076" s="53">
        <v>22283.52</v>
      </c>
      <c r="D3076" s="54"/>
      <c r="E3076" s="53"/>
      <c r="F3076" s="55"/>
      <c r="H3076" s="2"/>
      <c r="I3076" s="23"/>
      <c r="J3076" s="24"/>
      <c r="K3076" s="14"/>
    </row>
    <row r="3077" spans="1:11">
      <c r="A3077" s="51">
        <v>44357</v>
      </c>
      <c r="B3077" s="52">
        <v>237.8506226397667</v>
      </c>
      <c r="C3077" s="53">
        <v>22448.94</v>
      </c>
      <c r="D3077" s="54"/>
      <c r="E3077" s="53"/>
      <c r="F3077" s="55"/>
      <c r="H3077" s="2"/>
      <c r="I3077" s="23"/>
      <c r="J3077" s="24"/>
      <c r="K3077" s="14"/>
    </row>
    <row r="3078" spans="1:11">
      <c r="A3078" s="51">
        <v>44358</v>
      </c>
      <c r="B3078" s="52">
        <v>237.87512125389858</v>
      </c>
      <c r="C3078" s="53">
        <v>22544.26</v>
      </c>
      <c r="D3078" s="54"/>
      <c r="E3078" s="53"/>
      <c r="F3078" s="55"/>
      <c r="H3078" s="2"/>
      <c r="I3078" s="23"/>
      <c r="J3078" s="24"/>
      <c r="K3078" s="14"/>
    </row>
    <row r="3079" spans="1:11">
      <c r="A3079" s="51">
        <v>44361</v>
      </c>
      <c r="B3079" s="52">
        <v>237.94006116200089</v>
      </c>
      <c r="C3079" s="53">
        <v>22567.11</v>
      </c>
      <c r="D3079" s="54"/>
      <c r="E3079" s="53"/>
      <c r="F3079" s="55"/>
      <c r="H3079" s="2"/>
      <c r="I3079" s="23"/>
      <c r="J3079" s="24"/>
      <c r="K3079" s="14"/>
    </row>
    <row r="3080" spans="1:11">
      <c r="A3080" s="51">
        <v>44362</v>
      </c>
      <c r="B3080" s="52">
        <v>237.96266546781126</v>
      </c>
      <c r="C3080" s="53">
        <v>22649.05</v>
      </c>
      <c r="D3080" s="54"/>
      <c r="E3080" s="53"/>
      <c r="F3080" s="55"/>
      <c r="H3080" s="2"/>
      <c r="I3080" s="23"/>
      <c r="J3080" s="24"/>
      <c r="K3080" s="14"/>
    </row>
    <row r="3081" spans="1:11">
      <c r="A3081" s="51">
        <v>44363</v>
      </c>
      <c r="B3081" s="52">
        <v>237.98003674239041</v>
      </c>
      <c r="C3081" s="53">
        <v>22503.9</v>
      </c>
      <c r="D3081" s="54"/>
      <c r="E3081" s="53"/>
      <c r="F3081" s="55"/>
      <c r="H3081" s="2"/>
      <c r="I3081" s="23"/>
      <c r="J3081" s="24"/>
      <c r="K3081" s="14"/>
    </row>
    <row r="3082" spans="1:11">
      <c r="A3082" s="51">
        <v>44364</v>
      </c>
      <c r="B3082" s="52">
        <v>237.98955594386013</v>
      </c>
      <c r="C3082" s="53">
        <v>22401.65</v>
      </c>
      <c r="D3082" s="54"/>
      <c r="E3082" s="53"/>
      <c r="F3082" s="55"/>
      <c r="H3082" s="2"/>
      <c r="I3082" s="23"/>
      <c r="J3082" s="24"/>
      <c r="K3082" s="14"/>
    </row>
    <row r="3083" spans="1:11">
      <c r="A3083" s="51">
        <v>44365</v>
      </c>
      <c r="B3083" s="52">
        <v>238.02168453391255</v>
      </c>
      <c r="C3083" s="53">
        <v>22390.11</v>
      </c>
      <c r="D3083" s="54"/>
      <c r="E3083" s="53"/>
      <c r="F3083" s="55"/>
      <c r="H3083" s="2"/>
      <c r="I3083" s="23"/>
      <c r="J3083" s="24"/>
      <c r="K3083" s="14"/>
    </row>
    <row r="3084" spans="1:11">
      <c r="A3084" s="51">
        <v>44368</v>
      </c>
      <c r="B3084" s="52">
        <v>238.10594421023754</v>
      </c>
      <c r="C3084" s="53">
        <v>22480.3</v>
      </c>
      <c r="D3084" s="54"/>
      <c r="E3084" s="53"/>
      <c r="F3084" s="55"/>
      <c r="H3084" s="2"/>
      <c r="I3084" s="23"/>
      <c r="J3084" s="24"/>
      <c r="K3084" s="14"/>
    </row>
    <row r="3085" spans="1:11">
      <c r="A3085" s="51">
        <v>44369</v>
      </c>
      <c r="B3085" s="52">
        <v>238.13165965221225</v>
      </c>
      <c r="C3085" s="53">
        <v>22517.74</v>
      </c>
      <c r="D3085" s="54"/>
      <c r="E3085" s="53"/>
      <c r="F3085" s="55"/>
      <c r="H3085" s="2"/>
      <c r="I3085" s="23"/>
      <c r="J3085" s="24"/>
      <c r="K3085" s="14"/>
    </row>
    <row r="3086" spans="1:11">
      <c r="A3086" s="51">
        <v>44370</v>
      </c>
      <c r="B3086" s="52">
        <v>238.15975918805123</v>
      </c>
      <c r="C3086" s="53">
        <v>22395.25</v>
      </c>
      <c r="D3086" s="54"/>
      <c r="E3086" s="53"/>
      <c r="F3086" s="55"/>
      <c r="H3086" s="2"/>
      <c r="I3086" s="23"/>
      <c r="J3086" s="24"/>
      <c r="K3086" s="14"/>
    </row>
    <row r="3087" spans="1:11">
      <c r="A3087" s="51">
        <v>44371</v>
      </c>
      <c r="B3087" s="52">
        <v>238.18309884445165</v>
      </c>
      <c r="C3087" s="53">
        <v>22544.26</v>
      </c>
      <c r="D3087" s="54"/>
      <c r="E3087" s="53"/>
      <c r="F3087" s="55"/>
      <c r="H3087" s="2"/>
      <c r="I3087" s="23"/>
      <c r="J3087" s="24"/>
      <c r="K3087" s="14"/>
    </row>
    <row r="3088" spans="1:11">
      <c r="A3088" s="51">
        <v>44372</v>
      </c>
      <c r="B3088" s="52">
        <v>238.20834625292915</v>
      </c>
      <c r="C3088" s="53">
        <v>22644.06</v>
      </c>
      <c r="D3088" s="54"/>
      <c r="E3088" s="53"/>
      <c r="F3088" s="55"/>
      <c r="H3088" s="2"/>
      <c r="I3088" s="23"/>
      <c r="J3088" s="24"/>
      <c r="K3088" s="14"/>
    </row>
    <row r="3089" spans="1:11">
      <c r="A3089" s="51">
        <v>44375</v>
      </c>
      <c r="B3089" s="52">
        <v>238.29267200750269</v>
      </c>
      <c r="C3089" s="53">
        <v>22578.86</v>
      </c>
      <c r="D3089" s="54"/>
      <c r="E3089" s="53"/>
      <c r="F3089" s="55"/>
      <c r="H3089" s="2"/>
      <c r="I3089" s="23"/>
      <c r="J3089" s="24"/>
      <c r="K3089" s="14"/>
    </row>
    <row r="3090" spans="1:11">
      <c r="A3090" s="51">
        <v>44376</v>
      </c>
      <c r="B3090" s="52">
        <v>238.3184076160795</v>
      </c>
      <c r="C3090" s="53">
        <v>22493.599999999999</v>
      </c>
      <c r="D3090" s="54"/>
      <c r="E3090" s="53"/>
      <c r="F3090" s="55"/>
      <c r="H3090" s="2"/>
      <c r="I3090" s="23"/>
      <c r="J3090" s="24"/>
      <c r="K3090" s="14"/>
    </row>
    <row r="3091" spans="1:11">
      <c r="A3091" s="51">
        <v>44377</v>
      </c>
      <c r="B3091" s="52">
        <v>238.34343104887918</v>
      </c>
      <c r="C3091" s="53">
        <v>22455.7</v>
      </c>
      <c r="D3091" s="54"/>
      <c r="E3091" s="53"/>
      <c r="F3091" s="55"/>
      <c r="H3091" s="2"/>
      <c r="I3091" s="23"/>
      <c r="J3091" s="24"/>
      <c r="K3091" s="14"/>
    </row>
    <row r="3092" spans="1:11">
      <c r="A3092" s="51">
        <v>44378</v>
      </c>
      <c r="B3092" s="52">
        <v>238.36130680620786</v>
      </c>
      <c r="C3092" s="53">
        <v>22396.400000000001</v>
      </c>
      <c r="D3092" s="54"/>
      <c r="E3092" s="53"/>
      <c r="F3092" s="55"/>
      <c r="H3092" s="2"/>
      <c r="I3092" s="23"/>
      <c r="J3092" s="24"/>
      <c r="K3092" s="14"/>
    </row>
    <row r="3093" spans="1:11">
      <c r="A3093" s="51">
        <v>44379</v>
      </c>
      <c r="B3093" s="52">
        <v>238.38395113035443</v>
      </c>
      <c r="C3093" s="53">
        <v>22456.66</v>
      </c>
      <c r="D3093" s="54"/>
      <c r="E3093" s="53"/>
      <c r="F3093" s="55"/>
      <c r="H3093" s="2"/>
      <c r="I3093" s="23"/>
      <c r="J3093" s="24"/>
      <c r="K3093" s="14"/>
    </row>
    <row r="3094" spans="1:11">
      <c r="A3094" s="51">
        <v>44382</v>
      </c>
      <c r="B3094" s="52">
        <v>238.45761177125368</v>
      </c>
      <c r="C3094" s="53">
        <v>22618.97</v>
      </c>
      <c r="D3094" s="54"/>
      <c r="E3094" s="53"/>
      <c r="F3094" s="55"/>
      <c r="H3094" s="2"/>
      <c r="I3094" s="23"/>
      <c r="J3094" s="24"/>
      <c r="K3094" s="14"/>
    </row>
    <row r="3095" spans="1:11">
      <c r="A3095" s="51">
        <v>44383</v>
      </c>
      <c r="B3095" s="52">
        <v>238.47931141392488</v>
      </c>
      <c r="C3095" s="53">
        <v>22595.93</v>
      </c>
      <c r="D3095" s="54"/>
      <c r="E3095" s="53"/>
      <c r="F3095" s="55"/>
      <c r="H3095" s="2"/>
      <c r="I3095" s="23"/>
      <c r="J3095" s="24"/>
      <c r="K3095" s="14"/>
    </row>
    <row r="3096" spans="1:11">
      <c r="A3096" s="51">
        <v>44384</v>
      </c>
      <c r="B3096" s="52">
        <v>238.5057826174918</v>
      </c>
      <c r="C3096" s="53">
        <v>22683.66</v>
      </c>
      <c r="D3096" s="54"/>
      <c r="E3096" s="53"/>
      <c r="F3096" s="55"/>
      <c r="H3096" s="2"/>
      <c r="I3096" s="23"/>
      <c r="J3096" s="24"/>
      <c r="K3096" s="14"/>
    </row>
    <row r="3097" spans="1:11">
      <c r="A3097" s="51">
        <v>44385</v>
      </c>
      <c r="B3097" s="52">
        <v>238.53106423044923</v>
      </c>
      <c r="C3097" s="53">
        <v>22473.81</v>
      </c>
      <c r="D3097" s="54"/>
      <c r="E3097" s="53"/>
      <c r="F3097" s="55"/>
      <c r="H3097" s="2"/>
      <c r="I3097" s="23"/>
      <c r="J3097" s="24"/>
      <c r="K3097" s="14"/>
    </row>
    <row r="3098" spans="1:11">
      <c r="A3098" s="51">
        <v>44386</v>
      </c>
      <c r="B3098" s="52">
        <v>238.5503852466519</v>
      </c>
      <c r="C3098" s="53">
        <v>22420.36</v>
      </c>
      <c r="D3098" s="54"/>
      <c r="E3098" s="53"/>
      <c r="F3098" s="55"/>
      <c r="H3098" s="2"/>
      <c r="I3098" s="23"/>
      <c r="J3098" s="24"/>
      <c r="K3098" s="14"/>
    </row>
    <row r="3099" spans="1:11">
      <c r="A3099" s="51">
        <v>44389</v>
      </c>
      <c r="B3099" s="52">
        <v>238.61980340875868</v>
      </c>
      <c r="C3099" s="53">
        <v>22424.39</v>
      </c>
      <c r="D3099" s="54"/>
      <c r="E3099" s="53"/>
      <c r="F3099" s="55"/>
      <c r="H3099" s="2"/>
      <c r="I3099" s="23"/>
      <c r="J3099" s="24"/>
      <c r="K3099" s="14"/>
    </row>
    <row r="3100" spans="1:11">
      <c r="A3100" s="51">
        <v>44390</v>
      </c>
      <c r="B3100" s="52">
        <v>238.6474833059541</v>
      </c>
      <c r="C3100" s="53">
        <v>22595.49</v>
      </c>
      <c r="D3100" s="54"/>
      <c r="E3100" s="53"/>
      <c r="F3100" s="55"/>
      <c r="H3100" s="2"/>
      <c r="I3100" s="23"/>
      <c r="J3100" s="24"/>
      <c r="K3100" s="14"/>
    </row>
    <row r="3101" spans="1:11">
      <c r="A3101" s="51">
        <v>44391</v>
      </c>
      <c r="B3101" s="52">
        <v>238.67110940680141</v>
      </c>
      <c r="C3101" s="53">
        <v>22656.78</v>
      </c>
      <c r="D3101" s="54"/>
      <c r="E3101" s="53"/>
      <c r="F3101" s="55"/>
      <c r="H3101" s="2"/>
      <c r="I3101" s="23"/>
      <c r="J3101" s="24"/>
      <c r="K3101" s="14"/>
    </row>
    <row r="3102" spans="1:11">
      <c r="A3102" s="51">
        <v>44392</v>
      </c>
      <c r="B3102" s="52">
        <v>238.69330581997622</v>
      </c>
      <c r="C3102" s="53">
        <v>22762.34</v>
      </c>
      <c r="D3102" s="54"/>
      <c r="E3102" s="53"/>
      <c r="F3102" s="55"/>
      <c r="H3102" s="2"/>
      <c r="I3102" s="23"/>
      <c r="J3102" s="24"/>
      <c r="K3102" s="14"/>
    </row>
    <row r="3103" spans="1:11">
      <c r="A3103" s="51">
        <v>44393</v>
      </c>
      <c r="B3103" s="52">
        <v>238.71550429741745</v>
      </c>
      <c r="C3103" s="53">
        <v>22761.200000000001</v>
      </c>
      <c r="D3103" s="54"/>
      <c r="E3103" s="53"/>
      <c r="F3103" s="55"/>
      <c r="H3103" s="2"/>
      <c r="I3103" s="23"/>
      <c r="J3103" s="24"/>
      <c r="K3103" s="14"/>
    </row>
    <row r="3104" spans="1:11">
      <c r="A3104" s="51">
        <v>44396</v>
      </c>
      <c r="B3104" s="52">
        <v>238.78783509521955</v>
      </c>
      <c r="C3104" s="53">
        <v>22516.71</v>
      </c>
      <c r="D3104" s="54"/>
      <c r="E3104" s="53"/>
      <c r="F3104" s="55"/>
      <c r="H3104" s="2"/>
      <c r="I3104" s="23"/>
      <c r="J3104" s="24"/>
      <c r="K3104" s="14"/>
    </row>
    <row r="3105" spans="1:11">
      <c r="A3105" s="51">
        <v>44397</v>
      </c>
      <c r="B3105" s="52">
        <v>238.81171387872908</v>
      </c>
      <c r="C3105" s="53">
        <v>22344.81</v>
      </c>
      <c r="D3105" s="54"/>
      <c r="E3105" s="53"/>
      <c r="F3105" s="55"/>
      <c r="H3105" s="2"/>
      <c r="I3105" s="23"/>
      <c r="J3105" s="24"/>
      <c r="K3105" s="14"/>
    </row>
    <row r="3106" spans="1:11">
      <c r="A3106" s="51">
        <v>44399</v>
      </c>
      <c r="B3106" s="52">
        <v>238.86138671521584</v>
      </c>
      <c r="C3106" s="53">
        <v>22621.45</v>
      </c>
      <c r="D3106" s="54"/>
      <c r="E3106" s="53"/>
      <c r="F3106" s="55"/>
      <c r="H3106" s="2"/>
      <c r="I3106" s="23"/>
      <c r="J3106" s="24"/>
      <c r="K3106" s="14"/>
    </row>
    <row r="3107" spans="1:11">
      <c r="A3107" s="51">
        <v>44400</v>
      </c>
      <c r="B3107" s="52">
        <v>238.88885577468812</v>
      </c>
      <c r="C3107" s="53">
        <v>22673.35</v>
      </c>
      <c r="D3107" s="54"/>
      <c r="E3107" s="53"/>
      <c r="F3107" s="55"/>
      <c r="H3107" s="2"/>
      <c r="I3107" s="23"/>
      <c r="J3107" s="24"/>
      <c r="K3107" s="14"/>
    </row>
    <row r="3108" spans="1:11">
      <c r="A3108" s="51">
        <v>44403</v>
      </c>
      <c r="B3108" s="52">
        <v>238.95693909858394</v>
      </c>
      <c r="C3108" s="53">
        <v>22628.19</v>
      </c>
      <c r="D3108" s="54"/>
      <c r="E3108" s="53"/>
      <c r="F3108" s="55"/>
      <c r="H3108" s="2"/>
      <c r="I3108" s="23"/>
      <c r="J3108" s="24"/>
      <c r="K3108" s="14"/>
    </row>
    <row r="3109" spans="1:11">
      <c r="A3109" s="51">
        <v>44404</v>
      </c>
      <c r="B3109" s="52">
        <v>238.98131270637202</v>
      </c>
      <c r="C3109" s="53">
        <v>22518.799999999999</v>
      </c>
      <c r="D3109" s="54"/>
      <c r="E3109" s="53"/>
      <c r="F3109" s="55"/>
      <c r="H3109" s="2"/>
      <c r="I3109" s="23"/>
      <c r="J3109" s="24"/>
      <c r="K3109" s="14"/>
    </row>
    <row r="3110" spans="1:11">
      <c r="A3110" s="51">
        <v>44405</v>
      </c>
      <c r="B3110" s="52">
        <v>239.00521083764266</v>
      </c>
      <c r="C3110" s="53">
        <v>22472.95</v>
      </c>
      <c r="D3110" s="54"/>
      <c r="E3110" s="53"/>
      <c r="F3110" s="55"/>
      <c r="H3110" s="2"/>
      <c r="I3110" s="23"/>
      <c r="J3110" s="24"/>
      <c r="K3110" s="14"/>
    </row>
    <row r="3111" spans="1:11">
      <c r="A3111" s="51">
        <v>44406</v>
      </c>
      <c r="B3111" s="52">
        <v>239.0300673795698</v>
      </c>
      <c r="C3111" s="53">
        <v>22576.34</v>
      </c>
      <c r="D3111" s="54"/>
      <c r="E3111" s="53"/>
      <c r="F3111" s="55"/>
      <c r="H3111" s="2"/>
      <c r="I3111" s="23"/>
      <c r="J3111" s="24"/>
      <c r="K3111" s="14"/>
    </row>
    <row r="3112" spans="1:11">
      <c r="A3112" s="51">
        <v>44407</v>
      </c>
      <c r="B3112" s="52">
        <v>239.05301426603828</v>
      </c>
      <c r="C3112" s="53">
        <v>22554.26</v>
      </c>
      <c r="D3112" s="54"/>
      <c r="E3112" s="53"/>
      <c r="F3112" s="55"/>
      <c r="H3112" s="2"/>
      <c r="I3112" s="23"/>
      <c r="J3112" s="24"/>
      <c r="K3112" s="14"/>
    </row>
    <row r="3113" spans="1:11">
      <c r="A3113" s="51">
        <v>44410</v>
      </c>
      <c r="B3113" s="52">
        <v>239.11612426180452</v>
      </c>
      <c r="C3113" s="53">
        <v>22730.42</v>
      </c>
      <c r="D3113" s="54"/>
      <c r="E3113" s="53"/>
      <c r="F3113" s="55"/>
      <c r="H3113" s="2"/>
      <c r="I3113" s="23"/>
      <c r="J3113" s="24"/>
      <c r="K3113" s="14"/>
    </row>
    <row r="3114" spans="1:11">
      <c r="A3114" s="51">
        <v>44411</v>
      </c>
      <c r="B3114" s="52">
        <v>239.13955764198215</v>
      </c>
      <c r="C3114" s="53">
        <v>23081.86</v>
      </c>
      <c r="D3114" s="54"/>
      <c r="E3114" s="53"/>
      <c r="F3114" s="55"/>
      <c r="H3114" s="2"/>
      <c r="I3114" s="23"/>
      <c r="J3114" s="24"/>
      <c r="K3114" s="14"/>
    </row>
    <row r="3115" spans="1:11">
      <c r="A3115" s="51">
        <v>44412</v>
      </c>
      <c r="B3115" s="52">
        <v>239.16131934172759</v>
      </c>
      <c r="C3115" s="53">
        <v>23265.07</v>
      </c>
      <c r="D3115" s="54"/>
      <c r="E3115" s="53"/>
      <c r="F3115" s="55"/>
      <c r="H3115" s="2"/>
      <c r="I3115" s="23"/>
      <c r="J3115" s="24"/>
      <c r="K3115" s="14"/>
    </row>
    <row r="3116" spans="1:11">
      <c r="A3116" s="51">
        <v>44413</v>
      </c>
      <c r="B3116" s="52">
        <v>239.18284386046832</v>
      </c>
      <c r="C3116" s="53">
        <v>23319.53</v>
      </c>
      <c r="D3116" s="54"/>
      <c r="E3116" s="53"/>
      <c r="F3116" s="55"/>
      <c r="H3116" s="2"/>
      <c r="I3116" s="23"/>
      <c r="J3116" s="24"/>
      <c r="K3116" s="14"/>
    </row>
    <row r="3117" spans="1:11">
      <c r="A3117" s="51">
        <v>44414</v>
      </c>
      <c r="B3117" s="52">
        <v>239.20317440219642</v>
      </c>
      <c r="C3117" s="53">
        <v>23238.83</v>
      </c>
      <c r="D3117" s="54"/>
      <c r="E3117" s="53"/>
      <c r="F3117" s="55"/>
      <c r="H3117" s="2"/>
      <c r="I3117" s="23"/>
      <c r="J3117" s="24"/>
      <c r="K3117" s="14"/>
    </row>
    <row r="3118" spans="1:11">
      <c r="A3118" s="51">
        <v>44417</v>
      </c>
      <c r="B3118" s="52">
        <v>239.27637057356347</v>
      </c>
      <c r="C3118" s="53">
        <v>23269.119999999999</v>
      </c>
      <c r="D3118" s="54"/>
      <c r="E3118" s="53"/>
      <c r="F3118" s="55"/>
      <c r="H3118" s="2"/>
      <c r="I3118" s="23"/>
      <c r="J3118" s="24"/>
      <c r="K3118" s="14"/>
    </row>
    <row r="3119" spans="1:11">
      <c r="A3119" s="51">
        <v>44418</v>
      </c>
      <c r="B3119" s="52">
        <v>239.30101603973253</v>
      </c>
      <c r="C3119" s="53">
        <v>23300.36</v>
      </c>
      <c r="D3119" s="54"/>
      <c r="E3119" s="53"/>
      <c r="F3119" s="55"/>
      <c r="H3119" s="2"/>
      <c r="I3119" s="23"/>
      <c r="J3119" s="24"/>
      <c r="K3119" s="14"/>
    </row>
    <row r="3120" spans="1:11">
      <c r="A3120" s="51">
        <v>44419</v>
      </c>
      <c r="B3120" s="52">
        <v>239.32614264641671</v>
      </c>
      <c r="C3120" s="53">
        <v>23303.89</v>
      </c>
      <c r="D3120" s="54"/>
      <c r="E3120" s="53"/>
      <c r="F3120" s="55"/>
      <c r="H3120" s="2"/>
      <c r="I3120" s="23"/>
      <c r="J3120" s="24"/>
      <c r="K3120" s="14"/>
    </row>
    <row r="3121" spans="1:11">
      <c r="A3121" s="51">
        <v>44420</v>
      </c>
      <c r="B3121" s="52">
        <v>239.3539044789637</v>
      </c>
      <c r="C3121" s="53">
        <v>23424.04</v>
      </c>
      <c r="D3121" s="54"/>
      <c r="E3121" s="53"/>
      <c r="F3121" s="55"/>
      <c r="H3121" s="2"/>
      <c r="I3121" s="23"/>
      <c r="J3121" s="24"/>
      <c r="K3121" s="14"/>
    </row>
    <row r="3122" spans="1:11">
      <c r="A3122" s="51">
        <v>44421</v>
      </c>
      <c r="B3122" s="52">
        <v>239.38119082407428</v>
      </c>
      <c r="C3122" s="53">
        <v>23659.78</v>
      </c>
      <c r="D3122" s="54"/>
      <c r="E3122" s="53"/>
      <c r="F3122" s="55"/>
      <c r="H3122" s="2"/>
      <c r="I3122" s="23"/>
      <c r="J3122" s="24"/>
      <c r="K3122" s="14"/>
    </row>
    <row r="3123" spans="1:11">
      <c r="A3123" s="51">
        <v>44424</v>
      </c>
      <c r="B3123" s="52">
        <v>239.44941446345916</v>
      </c>
      <c r="C3123" s="53">
        <v>23708.38</v>
      </c>
      <c r="D3123" s="54"/>
      <c r="E3123" s="53"/>
      <c r="F3123" s="55"/>
      <c r="H3123" s="2"/>
      <c r="I3123" s="23"/>
      <c r="J3123" s="24"/>
      <c r="K3123" s="14"/>
    </row>
    <row r="3124" spans="1:11">
      <c r="A3124" s="51">
        <v>44425</v>
      </c>
      <c r="B3124" s="52">
        <v>239.46904931544515</v>
      </c>
      <c r="C3124" s="53">
        <v>23784.05</v>
      </c>
      <c r="D3124" s="54"/>
      <c r="E3124" s="53"/>
      <c r="F3124" s="55"/>
      <c r="H3124" s="2"/>
      <c r="I3124" s="23"/>
      <c r="J3124" s="24"/>
      <c r="K3124" s="14"/>
    </row>
    <row r="3125" spans="1:11">
      <c r="A3125" s="51">
        <v>44426</v>
      </c>
      <c r="B3125" s="52">
        <v>239.49251728227804</v>
      </c>
      <c r="C3125" s="53">
        <v>23718.57</v>
      </c>
      <c r="D3125" s="54"/>
      <c r="E3125" s="53"/>
      <c r="F3125" s="55"/>
      <c r="H3125" s="2"/>
      <c r="I3125" s="23"/>
      <c r="J3125" s="24"/>
      <c r="K3125" s="14"/>
    </row>
    <row r="3126" spans="1:11">
      <c r="A3126" s="51">
        <v>44428</v>
      </c>
      <c r="B3126" s="52">
        <v>239.5485585313221</v>
      </c>
      <c r="C3126" s="53">
        <v>23549.09</v>
      </c>
      <c r="D3126" s="54"/>
      <c r="E3126" s="53"/>
      <c r="F3126" s="55"/>
      <c r="H3126" s="2"/>
      <c r="I3126" s="23"/>
      <c r="J3126" s="24"/>
      <c r="K3126" s="14"/>
    </row>
    <row r="3127" spans="1:11">
      <c r="A3127" s="51">
        <v>44431</v>
      </c>
      <c r="B3127" s="52">
        <v>239.61539257915231</v>
      </c>
      <c r="C3127" s="53">
        <v>23615.61</v>
      </c>
      <c r="D3127" s="54"/>
      <c r="E3127" s="53"/>
      <c r="F3127" s="55"/>
      <c r="H3127" s="2"/>
      <c r="I3127" s="23"/>
      <c r="J3127" s="24"/>
      <c r="K3127" s="14"/>
    </row>
    <row r="3128" spans="1:11">
      <c r="A3128" s="51">
        <v>44432</v>
      </c>
      <c r="B3128" s="52">
        <v>239.64031257998056</v>
      </c>
      <c r="C3128" s="53">
        <v>23799.1</v>
      </c>
      <c r="D3128" s="54"/>
      <c r="E3128" s="53"/>
      <c r="F3128" s="55"/>
      <c r="H3128" s="2"/>
      <c r="I3128" s="23"/>
      <c r="J3128" s="24"/>
      <c r="K3128" s="14"/>
    </row>
    <row r="3129" spans="1:11">
      <c r="A3129" s="51">
        <v>44433</v>
      </c>
      <c r="B3129" s="52">
        <v>239.66475589186373</v>
      </c>
      <c r="C3129" s="53">
        <v>23813.43</v>
      </c>
      <c r="D3129" s="54"/>
      <c r="E3129" s="53"/>
      <c r="F3129" s="55"/>
      <c r="H3129" s="2"/>
      <c r="I3129" s="23"/>
      <c r="J3129" s="24"/>
      <c r="K3129" s="14"/>
    </row>
    <row r="3130" spans="1:11">
      <c r="A3130" s="51">
        <v>44434</v>
      </c>
      <c r="B3130" s="52">
        <v>239.69495365110612</v>
      </c>
      <c r="C3130" s="53">
        <v>23816.68</v>
      </c>
      <c r="D3130" s="54"/>
      <c r="E3130" s="53"/>
      <c r="F3130" s="55"/>
      <c r="H3130" s="2"/>
      <c r="I3130" s="23"/>
      <c r="J3130" s="24"/>
      <c r="K3130" s="14"/>
    </row>
    <row r="3131" spans="1:11">
      <c r="A3131" s="51">
        <v>44435</v>
      </c>
      <c r="B3131" s="52">
        <v>239.71748497674932</v>
      </c>
      <c r="C3131" s="53">
        <v>23914.48</v>
      </c>
      <c r="D3131" s="54"/>
      <c r="E3131" s="53"/>
      <c r="F3131" s="55"/>
      <c r="H3131" s="2"/>
      <c r="I3131" s="23"/>
      <c r="J3131" s="24"/>
      <c r="K3131" s="14"/>
    </row>
    <row r="3132" spans="1:11">
      <c r="A3132" s="51">
        <v>44438</v>
      </c>
      <c r="B3132" s="52">
        <v>239.78364700260289</v>
      </c>
      <c r="C3132" s="53">
        <v>24237.8</v>
      </c>
      <c r="D3132" s="54"/>
      <c r="E3132" s="53"/>
      <c r="F3132" s="55"/>
      <c r="H3132" s="2"/>
      <c r="I3132" s="23"/>
      <c r="J3132" s="24"/>
      <c r="K3132" s="14"/>
    </row>
    <row r="3133" spans="1:11">
      <c r="A3133" s="51">
        <v>44439</v>
      </c>
      <c r="B3133" s="52">
        <v>239.80570709812713</v>
      </c>
      <c r="C3133" s="53">
        <v>24525.71</v>
      </c>
      <c r="D3133" s="54"/>
      <c r="E3133" s="53"/>
      <c r="F3133" s="55"/>
      <c r="H3133" s="2"/>
      <c r="I3133" s="23"/>
      <c r="J3133" s="24"/>
      <c r="K3133" s="14"/>
    </row>
    <row r="3134" spans="1:11">
      <c r="A3134" s="51">
        <v>44440</v>
      </c>
      <c r="B3134" s="52">
        <v>239.82896825171565</v>
      </c>
      <c r="C3134" s="53">
        <v>24445.62</v>
      </c>
      <c r="D3134" s="54"/>
      <c r="E3134" s="53"/>
      <c r="F3134" s="55"/>
      <c r="H3134" s="2"/>
      <c r="I3134" s="23"/>
      <c r="J3134" s="24"/>
      <c r="K3134" s="14"/>
    </row>
    <row r="3135" spans="1:11">
      <c r="A3135" s="51">
        <v>44441</v>
      </c>
      <c r="B3135" s="52">
        <v>239.85151217473131</v>
      </c>
      <c r="C3135" s="53">
        <v>24674.11</v>
      </c>
      <c r="D3135" s="54"/>
      <c r="E3135" s="53"/>
      <c r="F3135" s="55"/>
      <c r="H3135" s="2"/>
      <c r="I3135" s="23"/>
      <c r="J3135" s="24"/>
      <c r="K3135" s="14"/>
    </row>
    <row r="3136" spans="1:11">
      <c r="A3136" s="51">
        <v>44442</v>
      </c>
      <c r="B3136" s="52">
        <v>239.87285895931487</v>
      </c>
      <c r="C3136" s="53">
        <v>24802.17</v>
      </c>
      <c r="D3136" s="54"/>
      <c r="E3136" s="53"/>
      <c r="F3136" s="55"/>
      <c r="H3136" s="2"/>
      <c r="I3136" s="23"/>
      <c r="J3136" s="24"/>
      <c r="K3136" s="14"/>
    </row>
    <row r="3137" spans="1:11">
      <c r="A3137" s="51">
        <v>44445</v>
      </c>
      <c r="B3137" s="52">
        <v>239.93762463123389</v>
      </c>
      <c r="C3137" s="53">
        <v>24879.79</v>
      </c>
      <c r="D3137" s="54"/>
      <c r="E3137" s="53"/>
      <c r="F3137" s="55"/>
      <c r="H3137" s="2"/>
      <c r="I3137" s="23"/>
      <c r="J3137" s="24"/>
      <c r="K3137" s="14"/>
    </row>
    <row r="3138" spans="1:11">
      <c r="A3138" s="51">
        <v>44446</v>
      </c>
      <c r="B3138" s="52">
        <v>239.95993883032457</v>
      </c>
      <c r="C3138" s="53">
        <v>24857.27</v>
      </c>
      <c r="D3138" s="54"/>
      <c r="E3138" s="53"/>
      <c r="F3138" s="55"/>
      <c r="H3138" s="2"/>
      <c r="I3138" s="23"/>
      <c r="J3138" s="24"/>
      <c r="K3138" s="14"/>
    </row>
    <row r="3139" spans="1:11">
      <c r="A3139" s="51">
        <v>44447</v>
      </c>
      <c r="B3139" s="52">
        <v>239.98105530494166</v>
      </c>
      <c r="C3139" s="53">
        <v>24855.5</v>
      </c>
      <c r="D3139" s="54"/>
      <c r="E3139" s="53"/>
      <c r="F3139" s="55"/>
      <c r="H3139" s="2"/>
      <c r="I3139" s="23"/>
      <c r="J3139" s="24"/>
      <c r="K3139" s="14"/>
    </row>
    <row r="3140" spans="1:11">
      <c r="A3140" s="51">
        <v>44448</v>
      </c>
      <c r="B3140" s="52">
        <v>240.00337354308499</v>
      </c>
      <c r="C3140" s="53">
        <v>24878.09</v>
      </c>
      <c r="D3140" s="54"/>
      <c r="E3140" s="53"/>
      <c r="F3140" s="55"/>
      <c r="H3140" s="2"/>
      <c r="I3140" s="23"/>
      <c r="J3140" s="24"/>
      <c r="K3140" s="14"/>
    </row>
    <row r="3141" spans="1:11">
      <c r="A3141" s="51">
        <v>44452</v>
      </c>
      <c r="B3141" s="52">
        <v>240.08881474406633</v>
      </c>
      <c r="C3141" s="53">
        <v>24858.12</v>
      </c>
      <c r="D3141" s="54"/>
      <c r="E3141" s="53"/>
      <c r="F3141" s="55"/>
      <c r="H3141" s="2"/>
      <c r="I3141" s="23"/>
      <c r="J3141" s="24"/>
      <c r="K3141" s="14"/>
    </row>
    <row r="3142" spans="1:11">
      <c r="A3142" s="51">
        <v>44453</v>
      </c>
      <c r="B3142" s="52">
        <v>240.11138309265229</v>
      </c>
      <c r="C3142" s="53">
        <v>24893.51</v>
      </c>
      <c r="D3142" s="54"/>
      <c r="E3142" s="53"/>
      <c r="F3142" s="55"/>
      <c r="H3142" s="2"/>
      <c r="I3142" s="23"/>
      <c r="J3142" s="24"/>
      <c r="K3142" s="14"/>
    </row>
    <row r="3143" spans="1:11">
      <c r="A3143" s="51">
        <v>44454</v>
      </c>
      <c r="B3143" s="52">
        <v>240.13323322851375</v>
      </c>
      <c r="C3143" s="53">
        <v>25093.22</v>
      </c>
      <c r="D3143" s="54"/>
      <c r="E3143" s="53"/>
      <c r="F3143" s="55"/>
      <c r="H3143" s="2"/>
      <c r="I3143" s="23"/>
      <c r="J3143" s="24"/>
      <c r="K3143" s="14"/>
    </row>
    <row r="3144" spans="1:11">
      <c r="A3144" s="51">
        <v>44455</v>
      </c>
      <c r="B3144" s="52">
        <v>240.15340442010495</v>
      </c>
      <c r="C3144" s="53">
        <v>25250.87</v>
      </c>
      <c r="D3144" s="54"/>
      <c r="E3144" s="53"/>
      <c r="F3144" s="55"/>
      <c r="H3144" s="2"/>
      <c r="I3144" s="23"/>
      <c r="J3144" s="24"/>
      <c r="K3144" s="14"/>
    </row>
    <row r="3145" spans="1:11">
      <c r="A3145" s="51">
        <v>44456</v>
      </c>
      <c r="B3145" s="52">
        <v>240.1742977662895</v>
      </c>
      <c r="C3145" s="53">
        <v>25187.34</v>
      </c>
      <c r="D3145" s="54"/>
      <c r="E3145" s="53"/>
      <c r="F3145" s="55"/>
      <c r="H3145" s="2"/>
      <c r="I3145" s="23"/>
      <c r="J3145" s="24"/>
      <c r="K3145" s="14"/>
    </row>
    <row r="3146" spans="1:11">
      <c r="A3146" s="51">
        <v>44459</v>
      </c>
      <c r="B3146" s="52">
        <v>240.24058587247299</v>
      </c>
      <c r="C3146" s="53">
        <v>24917.72</v>
      </c>
      <c r="D3146" s="54"/>
      <c r="E3146" s="53"/>
      <c r="F3146" s="55"/>
      <c r="H3146" s="2"/>
      <c r="I3146" s="23"/>
      <c r="J3146" s="24"/>
      <c r="K3146" s="14"/>
    </row>
    <row r="3147" spans="1:11">
      <c r="A3147" s="51">
        <v>44460</v>
      </c>
      <c r="B3147" s="52">
        <v>240.26340872813086</v>
      </c>
      <c r="C3147" s="53">
        <v>25154.16</v>
      </c>
      <c r="D3147" s="54"/>
      <c r="E3147" s="53"/>
      <c r="F3147" s="55"/>
      <c r="H3147" s="2"/>
      <c r="I3147" s="23"/>
      <c r="J3147" s="24"/>
      <c r="K3147" s="14"/>
    </row>
    <row r="3148" spans="1:11">
      <c r="A3148" s="51">
        <v>44461</v>
      </c>
      <c r="B3148" s="52">
        <v>240.28503243491636</v>
      </c>
      <c r="C3148" s="53">
        <v>25132.15</v>
      </c>
      <c r="D3148" s="54"/>
      <c r="E3148" s="53"/>
      <c r="F3148" s="55"/>
      <c r="H3148" s="2"/>
      <c r="I3148" s="23"/>
      <c r="J3148" s="24"/>
      <c r="K3148" s="14"/>
    </row>
    <row r="3149" spans="1:11">
      <c r="A3149" s="51">
        <v>44462</v>
      </c>
      <c r="B3149" s="52">
        <v>240.30665808783547</v>
      </c>
      <c r="C3149" s="53">
        <v>25527.919999999998</v>
      </c>
      <c r="D3149" s="54"/>
      <c r="E3149" s="53"/>
      <c r="F3149" s="55"/>
      <c r="H3149" s="2"/>
      <c r="I3149" s="23"/>
      <c r="J3149" s="24"/>
      <c r="K3149" s="14"/>
    </row>
    <row r="3150" spans="1:11">
      <c r="A3150" s="51">
        <v>44463</v>
      </c>
      <c r="B3150" s="52">
        <v>240.32396016721782</v>
      </c>
      <c r="C3150" s="53">
        <v>25571.24</v>
      </c>
      <c r="D3150" s="54"/>
      <c r="E3150" s="53"/>
      <c r="F3150" s="55"/>
      <c r="H3150" s="2"/>
      <c r="I3150" s="23"/>
      <c r="J3150" s="24"/>
      <c r="K3150" s="14"/>
    </row>
    <row r="3151" spans="1:11">
      <c r="A3151" s="51">
        <v>44466</v>
      </c>
      <c r="B3151" s="52">
        <v>240.38524277706043</v>
      </c>
      <c r="C3151" s="53">
        <v>25573.99</v>
      </c>
      <c r="D3151" s="54"/>
      <c r="E3151" s="53"/>
      <c r="F3151" s="55"/>
      <c r="H3151" s="2"/>
      <c r="I3151" s="23"/>
      <c r="J3151" s="24"/>
      <c r="K3151" s="14"/>
    </row>
    <row r="3152" spans="1:11">
      <c r="A3152" s="51">
        <v>44467</v>
      </c>
      <c r="B3152" s="52">
        <v>240.39630049822816</v>
      </c>
      <c r="C3152" s="53">
        <v>25421.46</v>
      </c>
      <c r="D3152" s="54"/>
      <c r="E3152" s="53"/>
      <c r="F3152" s="55"/>
      <c r="H3152" s="2"/>
      <c r="I3152" s="23"/>
      <c r="J3152" s="24"/>
      <c r="K3152" s="14"/>
    </row>
    <row r="3153" spans="1:11">
      <c r="A3153" s="51">
        <v>44468</v>
      </c>
      <c r="B3153" s="52">
        <v>240.41384942816453</v>
      </c>
      <c r="C3153" s="53">
        <v>25367.99</v>
      </c>
      <c r="D3153" s="54"/>
      <c r="E3153" s="53"/>
      <c r="F3153" s="55"/>
      <c r="H3153" s="2"/>
      <c r="I3153" s="23"/>
      <c r="J3153" s="24"/>
      <c r="K3153" s="14"/>
    </row>
    <row r="3154" spans="1:11">
      <c r="A3154" s="51">
        <v>44469</v>
      </c>
      <c r="B3154" s="52">
        <v>240.44101619314992</v>
      </c>
      <c r="C3154" s="53">
        <v>25234.57</v>
      </c>
      <c r="D3154" s="54"/>
      <c r="E3154" s="53"/>
      <c r="F3154" s="55"/>
      <c r="H3154" s="2"/>
      <c r="I3154" s="23"/>
      <c r="J3154" s="24"/>
      <c r="K3154" s="14"/>
    </row>
    <row r="3155" spans="1:11">
      <c r="A3155" s="51">
        <v>44470</v>
      </c>
      <c r="B3155" s="52">
        <v>240.46794558696354</v>
      </c>
      <c r="C3155" s="53">
        <v>25111.25</v>
      </c>
      <c r="D3155" s="54"/>
      <c r="E3155" s="53"/>
      <c r="F3155" s="55"/>
      <c r="H3155" s="2"/>
      <c r="I3155" s="23"/>
      <c r="J3155" s="24"/>
      <c r="K3155" s="14"/>
    </row>
    <row r="3156" spans="1:11">
      <c r="A3156" s="51">
        <v>44473</v>
      </c>
      <c r="B3156" s="52">
        <v>240.53720035529261</v>
      </c>
      <c r="C3156" s="53">
        <v>25339.32</v>
      </c>
      <c r="D3156" s="54"/>
      <c r="E3156" s="53"/>
      <c r="F3156" s="55"/>
      <c r="H3156" s="2"/>
      <c r="I3156" s="23"/>
      <c r="J3156" s="24"/>
      <c r="K3156" s="14"/>
    </row>
    <row r="3157" spans="1:11">
      <c r="A3157" s="51">
        <v>44474</v>
      </c>
      <c r="B3157" s="52">
        <v>240.56005138932636</v>
      </c>
      <c r="C3157" s="53">
        <v>25526.98</v>
      </c>
      <c r="D3157" s="54"/>
      <c r="E3157" s="53"/>
      <c r="F3157" s="55"/>
      <c r="H3157" s="2"/>
      <c r="I3157" s="23"/>
      <c r="J3157" s="24"/>
      <c r="K3157" s="14"/>
    </row>
    <row r="3158" spans="1:11">
      <c r="A3158" s="51">
        <v>44475</v>
      </c>
      <c r="B3158" s="52">
        <v>240.58386683441393</v>
      </c>
      <c r="C3158" s="53">
        <v>25274.48</v>
      </c>
      <c r="D3158" s="54"/>
      <c r="E3158" s="53"/>
      <c r="F3158" s="55"/>
      <c r="H3158" s="2"/>
      <c r="I3158" s="23"/>
      <c r="J3158" s="24"/>
      <c r="K3158" s="14"/>
    </row>
    <row r="3159" spans="1:11">
      <c r="A3159" s="51">
        <v>44476</v>
      </c>
      <c r="B3159" s="52">
        <v>240.60792522109736</v>
      </c>
      <c r="C3159" s="53">
        <v>25481.26</v>
      </c>
      <c r="D3159" s="54"/>
      <c r="E3159" s="53"/>
      <c r="F3159" s="55"/>
      <c r="H3159" s="2"/>
      <c r="I3159" s="23"/>
      <c r="J3159" s="24"/>
      <c r="K3159" s="14"/>
    </row>
    <row r="3160" spans="1:11">
      <c r="A3160" s="51">
        <v>44477</v>
      </c>
      <c r="B3160" s="52">
        <v>240.63848242760045</v>
      </c>
      <c r="C3160" s="53">
        <v>25631.38</v>
      </c>
      <c r="D3160" s="54"/>
      <c r="E3160" s="53"/>
      <c r="F3160" s="55"/>
      <c r="H3160" s="2"/>
      <c r="I3160" s="23"/>
      <c r="J3160" s="24"/>
      <c r="K3160" s="14"/>
    </row>
    <row r="3161" spans="1:11">
      <c r="A3161" s="51">
        <v>44480</v>
      </c>
      <c r="B3161" s="52">
        <v>240.75326698371842</v>
      </c>
      <c r="C3161" s="53">
        <v>25704.1</v>
      </c>
      <c r="D3161" s="54"/>
      <c r="E3161" s="53"/>
      <c r="F3161" s="55"/>
      <c r="H3161" s="2"/>
      <c r="I3161" s="23"/>
      <c r="J3161" s="24"/>
      <c r="K3161" s="14"/>
    </row>
    <row r="3162" spans="1:11">
      <c r="A3162" s="51">
        <v>44481</v>
      </c>
      <c r="B3162" s="52">
        <v>240.77589779081489</v>
      </c>
      <c r="C3162" s="53">
        <v>25770.01</v>
      </c>
      <c r="D3162" s="54"/>
      <c r="E3162" s="53"/>
      <c r="F3162" s="55"/>
      <c r="H3162" s="2"/>
      <c r="I3162" s="23"/>
      <c r="J3162" s="24"/>
      <c r="K3162" s="14"/>
    </row>
    <row r="3163" spans="1:11">
      <c r="A3163" s="51">
        <v>44482</v>
      </c>
      <c r="B3163" s="52">
        <v>240.80358701906087</v>
      </c>
      <c r="C3163" s="53">
        <v>26013.19</v>
      </c>
      <c r="D3163" s="54"/>
      <c r="E3163" s="53"/>
      <c r="F3163" s="55"/>
      <c r="H3163" s="2"/>
      <c r="I3163" s="23"/>
      <c r="J3163" s="24"/>
      <c r="K3163" s="14"/>
    </row>
    <row r="3164" spans="1:11">
      <c r="A3164" s="51">
        <v>44483</v>
      </c>
      <c r="B3164" s="52">
        <v>240.82140648450027</v>
      </c>
      <c r="C3164" s="53">
        <v>26268.83</v>
      </c>
      <c r="D3164" s="54"/>
      <c r="E3164" s="53"/>
      <c r="F3164" s="55"/>
      <c r="H3164" s="2"/>
      <c r="I3164" s="23"/>
      <c r="J3164" s="24"/>
      <c r="K3164" s="14"/>
    </row>
    <row r="3165" spans="1:11">
      <c r="A3165" s="51">
        <v>44487</v>
      </c>
      <c r="B3165" s="52">
        <v>240.85319491015622</v>
      </c>
      <c r="C3165" s="53">
        <v>26467.21</v>
      </c>
      <c r="D3165" s="54"/>
      <c r="E3165" s="53"/>
      <c r="F3165" s="55"/>
      <c r="H3165" s="2"/>
      <c r="I3165" s="23"/>
      <c r="J3165" s="24"/>
      <c r="K3165" s="14"/>
    </row>
    <row r="3166" spans="1:11">
      <c r="A3166" s="51">
        <v>44488</v>
      </c>
      <c r="B3166" s="52">
        <v>240.87607596367266</v>
      </c>
      <c r="C3166" s="53">
        <v>26383.71</v>
      </c>
      <c r="D3166" s="54"/>
      <c r="E3166" s="53"/>
      <c r="F3166" s="55"/>
      <c r="H3166" s="2"/>
      <c r="I3166" s="23"/>
      <c r="J3166" s="24"/>
      <c r="K3166" s="14"/>
    </row>
    <row r="3167" spans="1:11">
      <c r="A3167" s="51">
        <v>44489</v>
      </c>
      <c r="B3167" s="52">
        <v>240.89149203253436</v>
      </c>
      <c r="C3167" s="53">
        <v>26165.78</v>
      </c>
      <c r="D3167" s="54"/>
      <c r="E3167" s="53"/>
      <c r="F3167" s="55"/>
      <c r="H3167" s="2"/>
      <c r="I3167" s="23"/>
      <c r="J3167" s="24"/>
      <c r="K3167" s="14"/>
    </row>
    <row r="3168" spans="1:11">
      <c r="A3168" s="51">
        <v>44490</v>
      </c>
      <c r="B3168" s="52">
        <v>240.91485850726153</v>
      </c>
      <c r="C3168" s="53">
        <v>26042.59</v>
      </c>
      <c r="D3168" s="54"/>
      <c r="E3168" s="53"/>
      <c r="F3168" s="55"/>
      <c r="H3168" s="2"/>
      <c r="I3168" s="23"/>
      <c r="J3168" s="24"/>
      <c r="K3168" s="14"/>
    </row>
    <row r="3169" spans="1:11">
      <c r="A3169" s="51">
        <v>44491</v>
      </c>
      <c r="B3169" s="52">
        <v>240.93557718509317</v>
      </c>
      <c r="C3169" s="53">
        <v>25952.01</v>
      </c>
      <c r="D3169" s="54"/>
      <c r="E3169" s="53"/>
      <c r="F3169" s="55"/>
      <c r="H3169" s="2"/>
      <c r="I3169" s="23"/>
      <c r="J3169" s="24"/>
      <c r="K3169" s="14"/>
    </row>
    <row r="3170" spans="1:11">
      <c r="A3170" s="51">
        <v>44494</v>
      </c>
      <c r="B3170" s="52">
        <v>240.96159822742916</v>
      </c>
      <c r="C3170" s="53">
        <v>25967.040000000001</v>
      </c>
      <c r="D3170" s="54"/>
      <c r="E3170" s="53"/>
      <c r="F3170" s="55"/>
      <c r="H3170" s="2"/>
      <c r="I3170" s="23"/>
      <c r="J3170" s="24"/>
      <c r="K3170" s="14"/>
    </row>
    <row r="3171" spans="1:11">
      <c r="A3171" s="51">
        <v>44495</v>
      </c>
      <c r="B3171" s="52">
        <v>240.97774265451042</v>
      </c>
      <c r="C3171" s="53">
        <v>26196.05</v>
      </c>
      <c r="D3171" s="54"/>
      <c r="E3171" s="53"/>
      <c r="F3171" s="55"/>
      <c r="H3171" s="2"/>
      <c r="I3171" s="23"/>
      <c r="J3171" s="24"/>
      <c r="K3171" s="14"/>
    </row>
    <row r="3172" spans="1:11">
      <c r="A3172" s="51">
        <v>44496</v>
      </c>
      <c r="B3172" s="52">
        <v>240.99918967360668</v>
      </c>
      <c r="C3172" s="53">
        <v>26113.62</v>
      </c>
      <c r="D3172" s="54"/>
      <c r="E3172" s="53"/>
      <c r="F3172" s="55"/>
      <c r="H3172" s="2"/>
      <c r="I3172" s="23"/>
      <c r="J3172" s="24"/>
      <c r="K3172" s="14"/>
    </row>
    <row r="3173" spans="1:11">
      <c r="A3173" s="51">
        <v>44497</v>
      </c>
      <c r="B3173" s="52">
        <v>241.02738657879848</v>
      </c>
      <c r="C3173" s="53">
        <v>25606.99</v>
      </c>
      <c r="D3173" s="54"/>
      <c r="E3173" s="53"/>
      <c r="F3173" s="55"/>
      <c r="H3173" s="2"/>
      <c r="I3173" s="23"/>
      <c r="J3173" s="24"/>
      <c r="K3173" s="14"/>
    </row>
    <row r="3174" spans="1:11">
      <c r="A3174" s="51">
        <v>44498</v>
      </c>
      <c r="B3174" s="52">
        <v>241.04281233153955</v>
      </c>
      <c r="C3174" s="53">
        <v>25340.83</v>
      </c>
      <c r="D3174" s="54"/>
      <c r="E3174" s="53"/>
      <c r="F3174" s="55"/>
      <c r="H3174" s="2"/>
      <c r="I3174" s="23"/>
      <c r="J3174" s="24"/>
      <c r="K3174" s="14"/>
    </row>
    <row r="3175" spans="1:11">
      <c r="A3175" s="51">
        <v>44501</v>
      </c>
      <c r="B3175" s="52">
        <v>241.11367891836503</v>
      </c>
      <c r="C3175" s="53">
        <v>25710.799999999999</v>
      </c>
      <c r="D3175" s="54"/>
      <c r="E3175" s="53"/>
      <c r="F3175" s="55"/>
      <c r="H3175" s="2"/>
      <c r="I3175" s="23"/>
      <c r="J3175" s="24"/>
      <c r="K3175" s="14"/>
    </row>
    <row r="3176" spans="1:11">
      <c r="A3176" s="51">
        <v>44502</v>
      </c>
      <c r="B3176" s="52">
        <v>241.13658471786226</v>
      </c>
      <c r="C3176" s="53">
        <v>25655.51</v>
      </c>
      <c r="D3176" s="54"/>
      <c r="E3176" s="53"/>
      <c r="F3176" s="55"/>
      <c r="H3176" s="2"/>
      <c r="I3176" s="23"/>
      <c r="J3176" s="24"/>
      <c r="K3176" s="14"/>
    </row>
    <row r="3177" spans="1:11">
      <c r="A3177" s="51">
        <v>44503</v>
      </c>
      <c r="B3177" s="52">
        <v>241.16865588362973</v>
      </c>
      <c r="C3177" s="53">
        <v>25569.86</v>
      </c>
      <c r="D3177" s="54"/>
      <c r="E3177" s="53"/>
      <c r="F3177" s="55"/>
      <c r="H3177" s="2"/>
      <c r="I3177" s="23"/>
      <c r="J3177" s="24"/>
      <c r="K3177" s="14"/>
    </row>
    <row r="3178" spans="1:11">
      <c r="A3178" s="51">
        <v>44508</v>
      </c>
      <c r="B3178" s="52">
        <v>241.3519440621013</v>
      </c>
      <c r="C3178" s="53">
        <v>25913.09</v>
      </c>
      <c r="D3178" s="54"/>
      <c r="E3178" s="53"/>
      <c r="F3178" s="55"/>
      <c r="H3178" s="2"/>
      <c r="I3178" s="23"/>
      <c r="J3178" s="24"/>
      <c r="K3178" s="14"/>
    </row>
    <row r="3179" spans="1:11">
      <c r="A3179" s="51">
        <v>44509</v>
      </c>
      <c r="B3179" s="52">
        <v>241.38114764733282</v>
      </c>
      <c r="C3179" s="53">
        <v>25878.28</v>
      </c>
      <c r="D3179" s="54"/>
      <c r="E3179" s="53"/>
      <c r="F3179" s="55"/>
      <c r="H3179" s="2"/>
      <c r="I3179" s="23"/>
      <c r="J3179" s="24"/>
      <c r="K3179" s="14"/>
    </row>
    <row r="3180" spans="1:11">
      <c r="A3180" s="51">
        <v>44510</v>
      </c>
      <c r="B3180" s="52">
        <v>241.40504438094993</v>
      </c>
      <c r="C3180" s="53">
        <v>25839.47</v>
      </c>
      <c r="D3180" s="54"/>
      <c r="E3180" s="53"/>
      <c r="F3180" s="55"/>
      <c r="H3180" s="2"/>
      <c r="I3180" s="23"/>
      <c r="J3180" s="24"/>
      <c r="K3180" s="14"/>
    </row>
    <row r="3181" spans="1:11">
      <c r="A3181" s="51">
        <v>44511</v>
      </c>
      <c r="B3181" s="52">
        <v>241.43522001149753</v>
      </c>
      <c r="C3181" s="53">
        <v>25639.32</v>
      </c>
      <c r="D3181" s="54"/>
      <c r="E3181" s="53"/>
      <c r="F3181" s="55"/>
      <c r="H3181" s="2"/>
      <c r="I3181" s="23"/>
      <c r="J3181" s="24"/>
      <c r="K3181" s="14"/>
    </row>
    <row r="3182" spans="1:11">
      <c r="A3182" s="51">
        <v>44512</v>
      </c>
      <c r="B3182" s="52">
        <v>241.46781376619907</v>
      </c>
      <c r="C3182" s="53">
        <v>25968.02</v>
      </c>
      <c r="D3182" s="54"/>
      <c r="E3182" s="53"/>
      <c r="F3182" s="55"/>
      <c r="H3182" s="2"/>
      <c r="I3182" s="23"/>
      <c r="J3182" s="24"/>
      <c r="K3182" s="14"/>
    </row>
    <row r="3183" spans="1:11">
      <c r="A3183" s="51">
        <v>44515</v>
      </c>
      <c r="B3183" s="52">
        <v>241.53518328623983</v>
      </c>
      <c r="C3183" s="53">
        <v>25977.61</v>
      </c>
      <c r="D3183" s="54"/>
      <c r="E3183" s="53"/>
      <c r="F3183" s="55"/>
      <c r="H3183" s="2"/>
      <c r="I3183" s="23"/>
      <c r="J3183" s="24"/>
      <c r="K3183" s="14"/>
    </row>
    <row r="3184" spans="1:11">
      <c r="A3184" s="51">
        <v>44516</v>
      </c>
      <c r="B3184" s="52">
        <v>241.5586121990186</v>
      </c>
      <c r="C3184" s="53">
        <v>25819.49</v>
      </c>
      <c r="D3184" s="54"/>
      <c r="E3184" s="53"/>
      <c r="F3184" s="55"/>
      <c r="H3184" s="2"/>
      <c r="I3184" s="23"/>
      <c r="J3184" s="24"/>
      <c r="K3184" s="14"/>
    </row>
    <row r="3185" spans="1:11">
      <c r="A3185" s="51">
        <v>44517</v>
      </c>
      <c r="B3185" s="52">
        <v>241.58252650162632</v>
      </c>
      <c r="C3185" s="53">
        <v>25675.200000000001</v>
      </c>
      <c r="D3185" s="54"/>
      <c r="E3185" s="53"/>
      <c r="F3185" s="55"/>
      <c r="H3185" s="2"/>
      <c r="I3185" s="23"/>
      <c r="J3185" s="24"/>
      <c r="K3185" s="14"/>
    </row>
    <row r="3186" spans="1:11">
      <c r="A3186" s="51">
        <v>44518</v>
      </c>
      <c r="B3186" s="52">
        <v>241.60740950185598</v>
      </c>
      <c r="C3186" s="53">
        <v>25483.23</v>
      </c>
      <c r="D3186" s="54"/>
      <c r="E3186" s="53"/>
      <c r="F3186" s="55"/>
      <c r="H3186" s="2"/>
      <c r="I3186" s="23"/>
      <c r="J3186" s="24"/>
      <c r="K3186" s="14"/>
    </row>
    <row r="3187" spans="1:11">
      <c r="A3187" s="51">
        <v>44522</v>
      </c>
      <c r="B3187" s="52">
        <v>241.69245531000061</v>
      </c>
      <c r="C3187" s="53">
        <v>24990.27</v>
      </c>
      <c r="D3187" s="54"/>
      <c r="E3187" s="53"/>
      <c r="F3187" s="55"/>
      <c r="H3187" s="2"/>
      <c r="I3187" s="23"/>
      <c r="J3187" s="24"/>
      <c r="K3187" s="14"/>
    </row>
    <row r="3188" spans="1:11">
      <c r="A3188" s="51">
        <v>44523</v>
      </c>
      <c r="B3188" s="52">
        <v>241.71493270834441</v>
      </c>
      <c r="C3188" s="53">
        <v>25114.82</v>
      </c>
      <c r="D3188" s="54"/>
      <c r="E3188" s="53"/>
      <c r="F3188" s="55"/>
      <c r="H3188" s="2"/>
      <c r="I3188" s="23"/>
      <c r="J3188" s="24"/>
      <c r="K3188" s="14"/>
    </row>
    <row r="3189" spans="1:11">
      <c r="A3189" s="51">
        <v>44524</v>
      </c>
      <c r="B3189" s="52">
        <v>241.74538878986567</v>
      </c>
      <c r="C3189" s="53">
        <v>24988.18</v>
      </c>
      <c r="D3189" s="54"/>
      <c r="E3189" s="53"/>
      <c r="F3189" s="55"/>
      <c r="H3189" s="2"/>
      <c r="I3189" s="23"/>
      <c r="J3189" s="24"/>
      <c r="K3189" s="14"/>
    </row>
    <row r="3190" spans="1:11">
      <c r="A3190" s="51">
        <v>44525</v>
      </c>
      <c r="B3190" s="52">
        <v>241.7642449301913</v>
      </c>
      <c r="C3190" s="53">
        <v>25162.07</v>
      </c>
      <c r="D3190" s="54"/>
      <c r="E3190" s="53"/>
      <c r="F3190" s="55"/>
      <c r="H3190" s="2"/>
      <c r="I3190" s="23"/>
      <c r="J3190" s="24"/>
      <c r="K3190" s="14"/>
    </row>
    <row r="3191" spans="1:11">
      <c r="A3191" s="51">
        <v>44526</v>
      </c>
      <c r="B3191" s="52">
        <v>241.79228958260319</v>
      </c>
      <c r="C3191" s="53">
        <v>24430.53</v>
      </c>
      <c r="D3191" s="54"/>
      <c r="E3191" s="53"/>
      <c r="F3191" s="55"/>
      <c r="H3191" s="2"/>
      <c r="I3191" s="23"/>
      <c r="J3191" s="24"/>
      <c r="K3191" s="14"/>
    </row>
    <row r="3192" spans="1:11">
      <c r="A3192" s="51">
        <v>44529</v>
      </c>
      <c r="B3192" s="52">
        <v>241.87498254564045</v>
      </c>
      <c r="C3192" s="53">
        <v>24469.99</v>
      </c>
      <c r="D3192" s="54"/>
      <c r="E3192" s="53"/>
      <c r="F3192" s="55"/>
      <c r="H3192" s="2"/>
      <c r="I3192" s="23"/>
      <c r="J3192" s="24"/>
      <c r="K3192" s="14"/>
    </row>
    <row r="3193" spans="1:11">
      <c r="A3193" s="51">
        <v>44530</v>
      </c>
      <c r="B3193" s="52">
        <v>241.90110504375536</v>
      </c>
      <c r="C3193" s="53">
        <v>24368.53</v>
      </c>
      <c r="D3193" s="54"/>
      <c r="E3193" s="53"/>
      <c r="F3193" s="55"/>
      <c r="H3193" s="2"/>
      <c r="I3193" s="23"/>
      <c r="J3193" s="24"/>
      <c r="K3193" s="14"/>
    </row>
    <row r="3194" spans="1:11">
      <c r="A3194" s="51">
        <v>44531</v>
      </c>
      <c r="B3194" s="52">
        <v>241.92602085757485</v>
      </c>
      <c r="C3194" s="53">
        <v>24632.06</v>
      </c>
      <c r="D3194" s="54"/>
      <c r="E3194" s="53"/>
      <c r="F3194" s="55"/>
      <c r="H3194" s="2"/>
      <c r="I3194" s="23"/>
      <c r="J3194" s="24"/>
      <c r="K3194" s="14"/>
    </row>
    <row r="3195" spans="1:11">
      <c r="A3195" s="51">
        <v>44532</v>
      </c>
      <c r="B3195" s="52">
        <v>241.94972960761888</v>
      </c>
      <c r="C3195" s="53">
        <v>24968.91</v>
      </c>
      <c r="D3195" s="54"/>
      <c r="E3195" s="53"/>
      <c r="F3195" s="55"/>
      <c r="H3195" s="2"/>
      <c r="I3195" s="23"/>
      <c r="J3195" s="24"/>
      <c r="K3195" s="14"/>
    </row>
    <row r="3196" spans="1:11">
      <c r="A3196" s="51">
        <v>44533</v>
      </c>
      <c r="B3196" s="52">
        <v>241.97634407787572</v>
      </c>
      <c r="C3196" s="53">
        <v>24674.83</v>
      </c>
      <c r="D3196" s="54"/>
      <c r="E3196" s="53"/>
      <c r="F3196" s="55"/>
      <c r="H3196" s="2"/>
      <c r="I3196" s="23"/>
      <c r="J3196" s="24"/>
      <c r="K3196" s="14"/>
    </row>
    <row r="3197" spans="1:11">
      <c r="A3197" s="51">
        <v>44536</v>
      </c>
      <c r="B3197" s="52">
        <v>242.04821105206685</v>
      </c>
      <c r="C3197" s="53">
        <v>24266.71</v>
      </c>
      <c r="D3197" s="54"/>
      <c r="E3197" s="53"/>
      <c r="F3197" s="55"/>
      <c r="H3197" s="2"/>
      <c r="I3197" s="23"/>
      <c r="J3197" s="24"/>
      <c r="K3197" s="14"/>
    </row>
    <row r="3198" spans="1:11">
      <c r="A3198" s="51">
        <v>44537</v>
      </c>
      <c r="B3198" s="52">
        <v>242.0716897285389</v>
      </c>
      <c r="C3198" s="53">
        <v>24646.18</v>
      </c>
      <c r="D3198" s="54"/>
      <c r="E3198" s="53"/>
      <c r="F3198" s="55"/>
      <c r="H3198" s="2"/>
      <c r="I3198" s="23"/>
      <c r="J3198" s="24"/>
      <c r="K3198" s="14"/>
    </row>
    <row r="3199" spans="1:11">
      <c r="A3199" s="51">
        <v>44538</v>
      </c>
      <c r="B3199" s="52">
        <v>242.10194868975495</v>
      </c>
      <c r="C3199" s="53">
        <v>25066.62</v>
      </c>
      <c r="D3199" s="54"/>
      <c r="E3199" s="53"/>
      <c r="F3199" s="55"/>
      <c r="H3199" s="2"/>
      <c r="I3199" s="23"/>
      <c r="J3199" s="24"/>
      <c r="K3199" s="14"/>
    </row>
    <row r="3200" spans="1:11">
      <c r="A3200" s="51">
        <v>44539</v>
      </c>
      <c r="B3200" s="52">
        <v>242.12591678267526</v>
      </c>
      <c r="C3200" s="53">
        <v>25134.23</v>
      </c>
      <c r="D3200" s="54"/>
      <c r="E3200" s="53"/>
      <c r="F3200" s="55"/>
      <c r="H3200" s="2"/>
      <c r="I3200" s="23"/>
      <c r="J3200" s="24"/>
      <c r="K3200" s="14"/>
    </row>
    <row r="3201" spans="1:11">
      <c r="A3201" s="51">
        <v>44540</v>
      </c>
      <c r="B3201" s="52">
        <v>242.14988724843676</v>
      </c>
      <c r="C3201" s="53">
        <v>25126.240000000002</v>
      </c>
      <c r="D3201" s="54"/>
      <c r="E3201" s="53"/>
      <c r="F3201" s="55"/>
      <c r="H3201" s="2"/>
      <c r="I3201" s="23"/>
      <c r="J3201" s="24"/>
      <c r="K3201" s="14"/>
    </row>
    <row r="3202" spans="1:11">
      <c r="A3202" s="51">
        <v>44543</v>
      </c>
      <c r="B3202" s="52">
        <v>242.22471156359649</v>
      </c>
      <c r="C3202" s="53">
        <v>24921.02</v>
      </c>
      <c r="D3202" s="54"/>
      <c r="E3202" s="53"/>
      <c r="F3202" s="55"/>
      <c r="H3202" s="2"/>
      <c r="I3202" s="23"/>
      <c r="J3202" s="24"/>
      <c r="K3202" s="14"/>
    </row>
    <row r="3203" spans="1:11">
      <c r="A3203" s="51">
        <v>44544</v>
      </c>
      <c r="B3203" s="52">
        <v>242.24675401234879</v>
      </c>
      <c r="C3203" s="53">
        <v>24858.79</v>
      </c>
      <c r="D3203" s="54"/>
      <c r="E3203" s="53"/>
      <c r="F3203" s="55"/>
      <c r="H3203" s="2"/>
      <c r="I3203" s="23"/>
      <c r="J3203" s="24"/>
      <c r="K3203" s="14"/>
    </row>
    <row r="3204" spans="1:11">
      <c r="A3204" s="51">
        <v>44545</v>
      </c>
      <c r="B3204" s="52">
        <v>242.27000970073399</v>
      </c>
      <c r="C3204" s="53">
        <v>24710.3</v>
      </c>
      <c r="D3204" s="54"/>
      <c r="E3204" s="53"/>
      <c r="F3204" s="55"/>
      <c r="H3204" s="2"/>
      <c r="I3204" s="23"/>
      <c r="J3204" s="24"/>
      <c r="K3204" s="14"/>
    </row>
    <row r="3205" spans="1:11">
      <c r="A3205" s="51">
        <v>44546</v>
      </c>
      <c r="B3205" s="52">
        <v>242.27703553101531</v>
      </c>
      <c r="C3205" s="53">
        <v>24749.01</v>
      </c>
      <c r="D3205" s="54"/>
      <c r="E3205" s="53"/>
      <c r="F3205" s="55"/>
      <c r="H3205" s="2"/>
      <c r="I3205" s="23"/>
      <c r="J3205" s="24"/>
      <c r="K3205" s="14"/>
    </row>
    <row r="3206" spans="1:11">
      <c r="A3206" s="51">
        <v>44547</v>
      </c>
      <c r="B3206" s="52">
        <v>242.30562422120798</v>
      </c>
      <c r="C3206" s="53">
        <v>24371.37</v>
      </c>
      <c r="D3206" s="54"/>
      <c r="E3206" s="53"/>
      <c r="F3206" s="55"/>
      <c r="H3206" s="2"/>
      <c r="I3206" s="23"/>
      <c r="J3206" s="24"/>
      <c r="K3206" s="14"/>
    </row>
    <row r="3207" spans="1:11">
      <c r="A3207" s="51">
        <v>44550</v>
      </c>
      <c r="B3207" s="52">
        <v>242.30853188869861</v>
      </c>
      <c r="C3207" s="53">
        <v>23839.01</v>
      </c>
      <c r="D3207" s="54"/>
      <c r="E3207" s="53"/>
      <c r="F3207" s="55"/>
      <c r="H3207" s="2"/>
      <c r="I3207" s="23"/>
      <c r="J3207" s="24"/>
      <c r="K3207" s="14"/>
    </row>
    <row r="3208" spans="1:11">
      <c r="A3208" s="51">
        <v>44551</v>
      </c>
      <c r="B3208" s="52">
        <v>242.31337805933637</v>
      </c>
      <c r="C3208" s="53">
        <v>24063.78</v>
      </c>
      <c r="D3208" s="54"/>
      <c r="E3208" s="53"/>
      <c r="F3208" s="55"/>
      <c r="H3208" s="2"/>
      <c r="I3208" s="23"/>
      <c r="J3208" s="24"/>
      <c r="K3208" s="14"/>
    </row>
    <row r="3209" spans="1:11">
      <c r="A3209" s="51">
        <v>44552</v>
      </c>
      <c r="B3209" s="52">
        <v>242.33857865065457</v>
      </c>
      <c r="C3209" s="53">
        <v>24336.62</v>
      </c>
      <c r="D3209" s="54"/>
      <c r="E3209" s="53"/>
      <c r="F3209" s="55"/>
      <c r="H3209" s="2"/>
      <c r="I3209" s="23"/>
      <c r="J3209" s="24"/>
      <c r="K3209" s="14"/>
    </row>
    <row r="3210" spans="1:11">
      <c r="A3210" s="51">
        <v>44553</v>
      </c>
      <c r="B3210" s="52">
        <v>242.36257016994099</v>
      </c>
      <c r="C3210" s="53">
        <v>24504.75</v>
      </c>
      <c r="D3210" s="54"/>
      <c r="E3210" s="53"/>
      <c r="F3210" s="55"/>
      <c r="H3210" s="2"/>
      <c r="I3210" s="23"/>
      <c r="J3210" s="24"/>
      <c r="K3210" s="14"/>
    </row>
    <row r="3211" spans="1:11">
      <c r="A3211" s="51">
        <v>44554</v>
      </c>
      <c r="B3211" s="52">
        <v>242.39747038004543</v>
      </c>
      <c r="C3211" s="53">
        <v>24405.96</v>
      </c>
      <c r="D3211" s="54"/>
      <c r="E3211" s="53"/>
      <c r="F3211" s="55"/>
      <c r="H3211" s="2"/>
      <c r="I3211" s="23"/>
      <c r="J3211" s="24"/>
      <c r="K3211" s="14"/>
    </row>
    <row r="3212" spans="1:11">
      <c r="A3212" s="51">
        <v>44557</v>
      </c>
      <c r="B3212" s="52">
        <v>242.49636854796049</v>
      </c>
      <c r="C3212" s="53">
        <v>24524.36</v>
      </c>
      <c r="D3212" s="54"/>
      <c r="E3212" s="53"/>
      <c r="F3212" s="55"/>
      <c r="H3212" s="2"/>
      <c r="I3212" s="23"/>
      <c r="J3212" s="24"/>
      <c r="K3212" s="14"/>
    </row>
    <row r="3213" spans="1:11">
      <c r="A3213" s="51">
        <v>44558</v>
      </c>
      <c r="B3213" s="52">
        <v>242.52183066665802</v>
      </c>
      <c r="C3213" s="53">
        <v>24735.32</v>
      </c>
      <c r="D3213" s="54"/>
      <c r="E3213" s="53"/>
      <c r="F3213" s="55"/>
      <c r="H3213" s="2"/>
      <c r="I3213" s="23"/>
      <c r="J3213" s="24"/>
      <c r="K3213" s="14"/>
    </row>
    <row r="3214" spans="1:11">
      <c r="A3214" s="51">
        <v>44559</v>
      </c>
      <c r="B3214" s="52">
        <v>242.54875058986201</v>
      </c>
      <c r="C3214" s="53">
        <v>24707.1</v>
      </c>
      <c r="D3214" s="54"/>
      <c r="E3214" s="53"/>
      <c r="F3214" s="55"/>
      <c r="H3214" s="2"/>
      <c r="I3214" s="23"/>
      <c r="J3214" s="24"/>
      <c r="K3214" s="14"/>
    </row>
    <row r="3215" spans="1:11">
      <c r="A3215" s="51">
        <v>44560</v>
      </c>
      <c r="B3215" s="52">
        <v>242.57373311117277</v>
      </c>
      <c r="C3215" s="53">
        <v>24693.25</v>
      </c>
      <c r="D3215" s="54"/>
      <c r="E3215" s="53"/>
      <c r="F3215" s="55"/>
      <c r="H3215" s="2"/>
      <c r="I3215" s="23"/>
      <c r="J3215" s="24"/>
      <c r="K3215" s="14"/>
    </row>
    <row r="3216" spans="1:11">
      <c r="A3216" s="51">
        <v>44561</v>
      </c>
      <c r="B3216" s="52">
        <v>242.60187166421366</v>
      </c>
      <c r="C3216" s="53">
        <v>24908.71</v>
      </c>
      <c r="D3216" s="54"/>
      <c r="E3216" s="53"/>
      <c r="F3216" s="55"/>
      <c r="H3216" s="2"/>
      <c r="I3216" s="23"/>
      <c r="J3216" s="24"/>
      <c r="K3216" s="14"/>
    </row>
    <row r="3217" spans="1:11">
      <c r="A3217" s="51">
        <v>44564</v>
      </c>
      <c r="B3217" s="52">
        <v>242.80856845887158</v>
      </c>
      <c r="C3217" s="53">
        <v>25298.63</v>
      </c>
      <c r="D3217" s="54"/>
      <c r="E3217" s="53"/>
      <c r="F3217" s="55"/>
      <c r="H3217" s="2"/>
      <c r="I3217" s="23"/>
      <c r="J3217" s="24"/>
      <c r="K3217" s="14"/>
    </row>
    <row r="3218" spans="1:11">
      <c r="A3218" s="51">
        <v>44565</v>
      </c>
      <c r="B3218" s="52">
        <v>242.7949711790379</v>
      </c>
      <c r="C3218" s="53">
        <v>25556.34</v>
      </c>
      <c r="D3218" s="54"/>
      <c r="E3218" s="53"/>
      <c r="F3218" s="55"/>
      <c r="H3218" s="2"/>
      <c r="I3218" s="23"/>
      <c r="J3218" s="24"/>
      <c r="K3218" s="14"/>
    </row>
    <row r="3219" spans="1:11">
      <c r="A3219" s="51">
        <v>44566</v>
      </c>
      <c r="B3219" s="52">
        <v>242.82434937055058</v>
      </c>
      <c r="C3219" s="53">
        <v>25728.58</v>
      </c>
      <c r="D3219" s="54"/>
      <c r="E3219" s="53"/>
      <c r="F3219" s="55"/>
      <c r="H3219" s="2"/>
      <c r="I3219" s="23"/>
      <c r="J3219" s="24"/>
      <c r="K3219" s="14"/>
    </row>
    <row r="3220" spans="1:11">
      <c r="A3220" s="51">
        <v>44567</v>
      </c>
      <c r="B3220" s="52">
        <v>242.84766050809017</v>
      </c>
      <c r="C3220" s="53">
        <v>25471.18</v>
      </c>
      <c r="D3220" s="54"/>
      <c r="E3220" s="53"/>
      <c r="F3220" s="55"/>
      <c r="H3220" s="2"/>
      <c r="I3220" s="23"/>
      <c r="J3220" s="24"/>
      <c r="K3220" s="14"/>
    </row>
    <row r="3221" spans="1:11">
      <c r="A3221" s="51">
        <v>44568</v>
      </c>
      <c r="B3221" s="52">
        <v>242.87291666478305</v>
      </c>
      <c r="C3221" s="53">
        <v>25567.06</v>
      </c>
      <c r="D3221" s="54"/>
      <c r="E3221" s="53"/>
      <c r="F3221" s="55"/>
      <c r="H3221" s="2"/>
      <c r="I3221" s="23"/>
      <c r="J3221" s="24"/>
      <c r="K3221" s="14"/>
    </row>
    <row r="3222" spans="1:11">
      <c r="A3222" s="51">
        <v>44571</v>
      </c>
      <c r="B3222" s="52">
        <v>242.94577853978248</v>
      </c>
      <c r="C3222" s="53">
        <v>25840.62</v>
      </c>
      <c r="D3222" s="54"/>
      <c r="E3222" s="53"/>
      <c r="F3222" s="55"/>
      <c r="H3222" s="2"/>
      <c r="I3222" s="23"/>
      <c r="J3222" s="24"/>
      <c r="K3222" s="14"/>
    </row>
    <row r="3223" spans="1:11">
      <c r="A3223" s="51">
        <v>44572</v>
      </c>
      <c r="B3223" s="52">
        <v>242.97031606341497</v>
      </c>
      <c r="C3223" s="53">
        <v>25915.89</v>
      </c>
      <c r="D3223" s="54"/>
      <c r="E3223" s="53"/>
      <c r="F3223" s="55"/>
      <c r="H3223" s="2"/>
      <c r="I3223" s="23"/>
      <c r="J3223" s="24"/>
      <c r="K3223" s="14"/>
    </row>
    <row r="3224" spans="1:11">
      <c r="A3224" s="51">
        <v>44573</v>
      </c>
      <c r="B3224" s="52">
        <v>242.99995844197468</v>
      </c>
      <c r="C3224" s="53">
        <v>26140.68</v>
      </c>
      <c r="D3224" s="54"/>
      <c r="E3224" s="53"/>
      <c r="F3224" s="55"/>
      <c r="H3224" s="2"/>
      <c r="I3224" s="23"/>
      <c r="J3224" s="24"/>
      <c r="K3224" s="14"/>
    </row>
    <row r="3225" spans="1:11">
      <c r="A3225" s="51">
        <v>44574</v>
      </c>
      <c r="B3225" s="52">
        <v>243.02863243707085</v>
      </c>
      <c r="C3225" s="53">
        <v>26205.87</v>
      </c>
      <c r="D3225" s="54"/>
      <c r="E3225" s="53"/>
      <c r="F3225" s="55"/>
      <c r="H3225" s="2"/>
      <c r="I3225" s="23"/>
      <c r="J3225" s="24"/>
      <c r="K3225" s="14"/>
    </row>
    <row r="3226" spans="1:11">
      <c r="A3226" s="51">
        <v>44575</v>
      </c>
      <c r="B3226" s="52">
        <v>243.05269227168213</v>
      </c>
      <c r="C3226" s="53">
        <v>26202.97</v>
      </c>
      <c r="D3226" s="54"/>
      <c r="E3226" s="53"/>
      <c r="F3226" s="55"/>
      <c r="H3226" s="2"/>
      <c r="I3226" s="23"/>
      <c r="J3226" s="24"/>
      <c r="K3226" s="14"/>
    </row>
    <row r="3227" spans="1:11">
      <c r="A3227" s="51">
        <v>44578</v>
      </c>
      <c r="B3227" s="52">
        <v>243.10810828552005</v>
      </c>
      <c r="C3227" s="53">
        <v>26278.07</v>
      </c>
      <c r="D3227" s="54"/>
      <c r="E3227" s="53"/>
      <c r="F3227" s="55"/>
      <c r="H3227" s="2"/>
      <c r="I3227" s="23"/>
      <c r="J3227" s="24"/>
      <c r="K3227" s="14"/>
    </row>
    <row r="3228" spans="1:11">
      <c r="A3228" s="51">
        <v>44579</v>
      </c>
      <c r="B3228" s="52">
        <v>243.12780004229117</v>
      </c>
      <c r="C3228" s="53">
        <v>25998.14</v>
      </c>
      <c r="D3228" s="54"/>
      <c r="E3228" s="53"/>
      <c r="F3228" s="55"/>
      <c r="H3228" s="2"/>
      <c r="I3228" s="23"/>
      <c r="J3228" s="24"/>
      <c r="K3228" s="14"/>
    </row>
    <row r="3229" spans="1:11">
      <c r="A3229" s="51">
        <v>44580</v>
      </c>
      <c r="B3229" s="52">
        <v>243.12123559169004</v>
      </c>
      <c r="C3229" s="53">
        <v>25749.81</v>
      </c>
      <c r="D3229" s="54"/>
      <c r="E3229" s="53"/>
      <c r="F3229" s="55"/>
      <c r="H3229" s="2"/>
      <c r="I3229" s="23"/>
      <c r="J3229" s="24"/>
      <c r="K3229" s="14"/>
    </row>
    <row r="3230" spans="1:11">
      <c r="A3230" s="51">
        <v>44581</v>
      </c>
      <c r="B3230" s="52">
        <v>243.15113950366785</v>
      </c>
      <c r="C3230" s="53">
        <v>25492.99</v>
      </c>
      <c r="D3230" s="54"/>
      <c r="E3230" s="53"/>
      <c r="F3230" s="55"/>
      <c r="H3230" s="2"/>
      <c r="I3230" s="23"/>
      <c r="J3230" s="24"/>
      <c r="K3230" s="14"/>
    </row>
    <row r="3231" spans="1:11">
      <c r="A3231" s="51">
        <v>44582</v>
      </c>
      <c r="B3231" s="52">
        <v>243.18493751205884</v>
      </c>
      <c r="C3231" s="53">
        <v>25292.720000000001</v>
      </c>
      <c r="D3231" s="54"/>
      <c r="E3231" s="53"/>
      <c r="F3231" s="55"/>
      <c r="H3231" s="2"/>
      <c r="I3231" s="23"/>
      <c r="J3231" s="24"/>
      <c r="K3231" s="14"/>
    </row>
    <row r="3232" spans="1:11">
      <c r="A3232" s="51">
        <v>44585</v>
      </c>
      <c r="B3232" s="52">
        <v>243.25570432887486</v>
      </c>
      <c r="C3232" s="53">
        <v>24620.720000000001</v>
      </c>
      <c r="D3232" s="54"/>
      <c r="E3232" s="53"/>
      <c r="F3232" s="55"/>
      <c r="H3232" s="2"/>
      <c r="I3232" s="23"/>
      <c r="J3232" s="24"/>
      <c r="K3232" s="14"/>
    </row>
    <row r="3233" spans="1:11">
      <c r="A3233" s="51">
        <v>44586</v>
      </c>
      <c r="B3233" s="52">
        <v>243.28221920064669</v>
      </c>
      <c r="C3233" s="53">
        <v>24805.75</v>
      </c>
      <c r="D3233" s="54"/>
      <c r="E3233" s="53"/>
      <c r="F3233" s="55"/>
      <c r="H3233" s="2"/>
      <c r="I3233" s="23"/>
      <c r="J3233" s="24"/>
      <c r="K3233" s="14"/>
    </row>
    <row r="3234" spans="1:11">
      <c r="A3234" s="51">
        <v>44588</v>
      </c>
      <c r="B3234" s="52">
        <v>243.29924895599075</v>
      </c>
      <c r="C3234" s="53">
        <v>24564.81</v>
      </c>
      <c r="D3234" s="54"/>
      <c r="E3234" s="53"/>
      <c r="F3234" s="55"/>
      <c r="H3234" s="2"/>
      <c r="I3234" s="23"/>
      <c r="J3234" s="24"/>
      <c r="K3234" s="14"/>
    </row>
    <row r="3235" spans="1:11">
      <c r="A3235" s="51">
        <v>44589</v>
      </c>
      <c r="B3235" s="52">
        <v>243.33671704032997</v>
      </c>
      <c r="C3235" s="53">
        <v>24553.040000000001</v>
      </c>
      <c r="D3235" s="54"/>
      <c r="E3235" s="53"/>
      <c r="F3235" s="55"/>
      <c r="H3235" s="2"/>
      <c r="I3235" s="23"/>
      <c r="J3235" s="24"/>
      <c r="K3235" s="14"/>
    </row>
    <row r="3236" spans="1:11">
      <c r="A3236" s="51">
        <v>44592</v>
      </c>
      <c r="B3236" s="52">
        <v>243.41847817725551</v>
      </c>
      <c r="C3236" s="53">
        <v>24894.62</v>
      </c>
      <c r="D3236" s="54"/>
      <c r="E3236" s="53"/>
      <c r="F3236" s="55"/>
      <c r="H3236" s="2"/>
      <c r="I3236" s="23"/>
      <c r="J3236" s="24"/>
      <c r="K3236" s="14"/>
    </row>
    <row r="3237" spans="1:11">
      <c r="A3237" s="51">
        <v>44593</v>
      </c>
      <c r="B3237" s="52">
        <v>243.44038584029144</v>
      </c>
      <c r="C3237" s="53">
        <v>25234.89</v>
      </c>
      <c r="D3237" s="54"/>
      <c r="E3237" s="53"/>
      <c r="F3237" s="55"/>
      <c r="H3237" s="2"/>
      <c r="I3237" s="23"/>
      <c r="J3237" s="24"/>
      <c r="K3237" s="14"/>
    </row>
    <row r="3238" spans="1:11">
      <c r="A3238" s="51">
        <v>44594</v>
      </c>
      <c r="B3238" s="52">
        <v>243.44939313456754</v>
      </c>
      <c r="C3238" s="53">
        <v>25526.55</v>
      </c>
      <c r="D3238" s="54"/>
      <c r="E3238" s="53"/>
      <c r="F3238" s="55"/>
      <c r="H3238" s="2"/>
      <c r="I3238" s="23"/>
      <c r="J3238" s="24"/>
      <c r="K3238" s="14"/>
    </row>
    <row r="3239" spans="1:11">
      <c r="A3239" s="51">
        <v>44595</v>
      </c>
      <c r="B3239" s="52">
        <v>243.48250225203381</v>
      </c>
      <c r="C3239" s="53">
        <v>25217.200000000001</v>
      </c>
      <c r="D3239" s="54"/>
      <c r="E3239" s="53"/>
      <c r="F3239" s="55"/>
      <c r="H3239" s="2"/>
      <c r="I3239" s="23"/>
      <c r="J3239" s="24"/>
      <c r="K3239" s="14"/>
    </row>
    <row r="3240" spans="1:11">
      <c r="A3240" s="51">
        <v>44596</v>
      </c>
      <c r="B3240" s="52">
        <v>243.50125040470724</v>
      </c>
      <c r="C3240" s="53">
        <v>25154.14</v>
      </c>
      <c r="D3240" s="54"/>
      <c r="E3240" s="53"/>
      <c r="F3240" s="55"/>
      <c r="H3240" s="2"/>
      <c r="I3240" s="23"/>
      <c r="J3240" s="24"/>
      <c r="K3240" s="14"/>
    </row>
    <row r="3241" spans="1:11">
      <c r="A3241" s="51">
        <v>44599</v>
      </c>
      <c r="B3241" s="52">
        <v>243.57868380233595</v>
      </c>
      <c r="C3241" s="53">
        <v>24719.45</v>
      </c>
      <c r="D3241" s="54"/>
      <c r="E3241" s="53"/>
      <c r="F3241" s="55"/>
      <c r="H3241" s="2"/>
      <c r="I3241" s="23"/>
      <c r="J3241" s="24"/>
      <c r="K3241" s="14"/>
    </row>
    <row r="3242" spans="1:11">
      <c r="A3242" s="51">
        <v>44600</v>
      </c>
      <c r="B3242" s="52">
        <v>243.59695220362113</v>
      </c>
      <c r="C3242" s="53">
        <v>24795.759999999998</v>
      </c>
      <c r="D3242" s="54"/>
      <c r="E3242" s="53"/>
      <c r="F3242" s="55"/>
      <c r="H3242" s="2"/>
      <c r="I3242" s="23"/>
      <c r="J3242" s="24"/>
      <c r="K3242" s="14"/>
    </row>
    <row r="3243" spans="1:11">
      <c r="A3243" s="51">
        <v>44601</v>
      </c>
      <c r="B3243" s="52">
        <v>243.62350427141129</v>
      </c>
      <c r="C3243" s="53">
        <v>25084.6</v>
      </c>
      <c r="D3243" s="54"/>
      <c r="E3243" s="53"/>
      <c r="F3243" s="55"/>
      <c r="H3243" s="2"/>
      <c r="I3243" s="23"/>
      <c r="J3243" s="24"/>
      <c r="K3243" s="14"/>
    </row>
    <row r="3244" spans="1:11">
      <c r="A3244" s="51">
        <v>44602</v>
      </c>
      <c r="B3244" s="52">
        <v>243.66638200816305</v>
      </c>
      <c r="C3244" s="53">
        <v>25290.42</v>
      </c>
      <c r="D3244" s="54"/>
      <c r="E3244" s="53"/>
      <c r="F3244" s="55"/>
      <c r="H3244" s="2"/>
      <c r="I3244" s="23"/>
      <c r="J3244" s="24"/>
      <c r="K3244" s="14"/>
    </row>
    <row r="3245" spans="1:11">
      <c r="A3245" s="51">
        <v>44603</v>
      </c>
      <c r="B3245" s="52">
        <v>243.70317563184628</v>
      </c>
      <c r="C3245" s="53">
        <v>24958.45</v>
      </c>
      <c r="D3245" s="54"/>
      <c r="E3245" s="53"/>
      <c r="F3245" s="55"/>
      <c r="H3245" s="2"/>
      <c r="I3245" s="23"/>
      <c r="J3245" s="24"/>
      <c r="K3245" s="14"/>
    </row>
    <row r="3246" spans="1:11">
      <c r="A3246" s="51">
        <v>44606</v>
      </c>
      <c r="B3246" s="52">
        <v>243.78944655601995</v>
      </c>
      <c r="C3246" s="53">
        <v>24209.38</v>
      </c>
      <c r="D3246" s="54"/>
      <c r="E3246" s="53"/>
      <c r="F3246" s="55"/>
      <c r="H3246" s="2"/>
      <c r="I3246" s="23"/>
      <c r="J3246" s="24"/>
      <c r="K3246" s="14"/>
    </row>
    <row r="3247" spans="1:11">
      <c r="A3247" s="51">
        <v>44607</v>
      </c>
      <c r="B3247" s="52">
        <v>243.81748234237392</v>
      </c>
      <c r="C3247" s="53">
        <v>24941.93</v>
      </c>
      <c r="D3247" s="54"/>
      <c r="E3247" s="53"/>
      <c r="F3247" s="55"/>
      <c r="H3247" s="2"/>
      <c r="I3247" s="23"/>
      <c r="J3247" s="24"/>
      <c r="K3247" s="14"/>
    </row>
    <row r="3248" spans="1:11">
      <c r="A3248" s="51">
        <v>44608</v>
      </c>
      <c r="B3248" s="52">
        <v>243.84820334514907</v>
      </c>
      <c r="C3248" s="53">
        <v>24904.67</v>
      </c>
      <c r="D3248" s="54"/>
      <c r="E3248" s="53"/>
      <c r="F3248" s="55"/>
      <c r="H3248" s="2"/>
      <c r="I3248" s="23"/>
      <c r="J3248" s="24"/>
      <c r="K3248" s="14"/>
    </row>
    <row r="3249" spans="1:11">
      <c r="A3249" s="51">
        <v>44609</v>
      </c>
      <c r="B3249" s="52">
        <v>243.87527049572037</v>
      </c>
      <c r="C3249" s="53">
        <v>24879.32</v>
      </c>
      <c r="D3249" s="54"/>
      <c r="E3249" s="53"/>
      <c r="F3249" s="55"/>
      <c r="H3249" s="2"/>
      <c r="I3249" s="23"/>
      <c r="J3249" s="24"/>
      <c r="K3249" s="14"/>
    </row>
    <row r="3250" spans="1:11">
      <c r="A3250" s="51">
        <v>44610</v>
      </c>
      <c r="B3250" s="52">
        <v>243.90063352385195</v>
      </c>
      <c r="C3250" s="53">
        <v>24838.68</v>
      </c>
      <c r="D3250" s="54"/>
      <c r="E3250" s="53"/>
      <c r="F3250" s="55"/>
      <c r="H3250" s="2"/>
      <c r="I3250" s="23"/>
      <c r="J3250" s="24"/>
      <c r="K3250" s="14"/>
    </row>
    <row r="3251" spans="1:11">
      <c r="A3251" s="51">
        <v>44613</v>
      </c>
      <c r="B3251" s="52">
        <v>243.97599881961079</v>
      </c>
      <c r="C3251" s="53">
        <v>24746.59</v>
      </c>
      <c r="D3251" s="54"/>
      <c r="E3251" s="53"/>
      <c r="F3251" s="55"/>
      <c r="H3251" s="2"/>
      <c r="I3251" s="23"/>
      <c r="J3251" s="24"/>
      <c r="K3251" s="14"/>
    </row>
    <row r="3252" spans="1:11">
      <c r="A3252" s="51">
        <v>44614</v>
      </c>
      <c r="B3252" s="52">
        <v>243.99210123553286</v>
      </c>
      <c r="C3252" s="53">
        <v>24582.05</v>
      </c>
      <c r="D3252" s="54"/>
      <c r="E3252" s="53"/>
      <c r="F3252" s="55"/>
      <c r="H3252" s="2"/>
      <c r="I3252" s="23"/>
      <c r="J3252" s="24"/>
      <c r="K3252" s="14"/>
    </row>
    <row r="3253" spans="1:11">
      <c r="A3253" s="51">
        <v>44615</v>
      </c>
      <c r="B3253" s="52">
        <v>244.03260392433799</v>
      </c>
      <c r="C3253" s="53">
        <v>24540.41</v>
      </c>
      <c r="D3253" s="54"/>
      <c r="E3253" s="53"/>
      <c r="F3253" s="55"/>
      <c r="H3253" s="2"/>
      <c r="I3253" s="23"/>
      <c r="J3253" s="24"/>
      <c r="K3253" s="14"/>
    </row>
    <row r="3254" spans="1:11">
      <c r="A3254" s="51">
        <v>44616</v>
      </c>
      <c r="B3254" s="52">
        <v>244.05237056525587</v>
      </c>
      <c r="C3254" s="53">
        <v>23367.85</v>
      </c>
      <c r="D3254" s="54"/>
      <c r="E3254" s="53"/>
      <c r="F3254" s="55"/>
      <c r="H3254" s="2"/>
      <c r="I3254" s="23"/>
      <c r="J3254" s="24"/>
      <c r="K3254" s="14"/>
    </row>
    <row r="3255" spans="1:11">
      <c r="A3255" s="51">
        <v>44617</v>
      </c>
      <c r="B3255" s="52">
        <v>244.08287711157652</v>
      </c>
      <c r="C3255" s="53">
        <v>23958.1</v>
      </c>
      <c r="D3255" s="54"/>
      <c r="E3255" s="53"/>
      <c r="F3255" s="55"/>
      <c r="H3255" s="2"/>
      <c r="I3255" s="23"/>
      <c r="J3255" s="24"/>
      <c r="K3255" s="14"/>
    </row>
    <row r="3256" spans="1:11">
      <c r="A3256" s="51">
        <v>44620</v>
      </c>
      <c r="B3256" s="52">
        <v>244.14365374797728</v>
      </c>
      <c r="C3256" s="53">
        <v>24153.01</v>
      </c>
      <c r="D3256" s="54"/>
      <c r="E3256" s="53"/>
      <c r="F3256" s="55"/>
      <c r="H3256" s="2"/>
      <c r="I3256" s="23"/>
      <c r="J3256" s="24"/>
      <c r="K3256" s="14"/>
    </row>
    <row r="3257" spans="1:11">
      <c r="A3257" s="51">
        <v>44622</v>
      </c>
      <c r="B3257" s="52">
        <v>244.20517794872174</v>
      </c>
      <c r="C3257" s="53">
        <v>23882.720000000001</v>
      </c>
      <c r="D3257" s="54"/>
      <c r="E3257" s="53"/>
      <c r="F3257" s="55"/>
      <c r="H3257" s="2"/>
      <c r="I3257" s="23"/>
      <c r="J3257" s="24"/>
      <c r="K3257" s="14"/>
    </row>
    <row r="3258" spans="1:11">
      <c r="A3258" s="51">
        <v>44623</v>
      </c>
      <c r="B3258" s="52">
        <v>244.22056287493248</v>
      </c>
      <c r="C3258" s="53">
        <v>23727.54</v>
      </c>
      <c r="D3258" s="54"/>
      <c r="E3258" s="53"/>
      <c r="F3258" s="55"/>
      <c r="H3258" s="2"/>
      <c r="I3258" s="23"/>
      <c r="J3258" s="24"/>
      <c r="K3258" s="14"/>
    </row>
    <row r="3259" spans="1:11">
      <c r="A3259" s="51">
        <v>44624</v>
      </c>
      <c r="B3259" s="52">
        <v>244.24669447516013</v>
      </c>
      <c r="C3259" s="53">
        <v>23364.07</v>
      </c>
      <c r="D3259" s="54"/>
      <c r="E3259" s="53"/>
      <c r="F3259" s="55"/>
      <c r="H3259" s="2"/>
      <c r="I3259" s="23"/>
      <c r="J3259" s="24"/>
      <c r="K3259" s="14"/>
    </row>
    <row r="3260" spans="1:11">
      <c r="A3260" s="51">
        <v>44627</v>
      </c>
      <c r="B3260" s="52">
        <v>244.31044286241817</v>
      </c>
      <c r="C3260" s="53">
        <v>22814.41</v>
      </c>
      <c r="D3260" s="54"/>
      <c r="E3260" s="53"/>
      <c r="F3260" s="55"/>
      <c r="H3260" s="2"/>
      <c r="I3260" s="23"/>
      <c r="J3260" s="24"/>
      <c r="K3260" s="14"/>
    </row>
    <row r="3261" spans="1:11">
      <c r="A3261" s="51">
        <v>44628</v>
      </c>
      <c r="B3261" s="52">
        <v>244.33731701113305</v>
      </c>
      <c r="C3261" s="53">
        <v>23030.560000000001</v>
      </c>
      <c r="D3261" s="54"/>
      <c r="E3261" s="53"/>
      <c r="F3261" s="55"/>
      <c r="H3261" s="2"/>
      <c r="I3261" s="23"/>
      <c r="J3261" s="24"/>
      <c r="K3261" s="14"/>
    </row>
    <row r="3262" spans="1:11">
      <c r="A3262" s="51">
        <v>44629</v>
      </c>
      <c r="B3262" s="52">
        <v>244.3622394174682</v>
      </c>
      <c r="C3262" s="53">
        <v>23507.87</v>
      </c>
      <c r="D3262" s="54"/>
      <c r="E3262" s="53"/>
      <c r="F3262" s="55"/>
      <c r="H3262" s="2"/>
      <c r="I3262" s="23"/>
      <c r="J3262" s="24"/>
      <c r="K3262" s="14"/>
    </row>
    <row r="3263" spans="1:11">
      <c r="A3263" s="51">
        <v>44630</v>
      </c>
      <c r="B3263" s="52">
        <v>244.3847207434946</v>
      </c>
      <c r="C3263" s="53">
        <v>23866.77</v>
      </c>
      <c r="D3263" s="54"/>
      <c r="E3263" s="53"/>
      <c r="F3263" s="55"/>
      <c r="H3263" s="2"/>
      <c r="I3263" s="23"/>
      <c r="J3263" s="24"/>
      <c r="K3263" s="14"/>
    </row>
    <row r="3264" spans="1:11">
      <c r="A3264" s="51">
        <v>44631</v>
      </c>
      <c r="B3264" s="52">
        <v>244.41624637247051</v>
      </c>
      <c r="C3264" s="53">
        <v>23917.96</v>
      </c>
      <c r="D3264" s="54"/>
      <c r="E3264" s="53"/>
      <c r="F3264" s="55"/>
      <c r="H3264" s="2"/>
      <c r="I3264" s="23"/>
      <c r="J3264" s="24"/>
      <c r="K3264" s="14"/>
    </row>
    <row r="3265" spans="1:11">
      <c r="A3265" s="51">
        <v>44634</v>
      </c>
      <c r="B3265" s="52">
        <v>244.50570271864285</v>
      </c>
      <c r="C3265" s="53">
        <v>24264.29</v>
      </c>
      <c r="D3265" s="54"/>
      <c r="E3265" s="53"/>
      <c r="F3265" s="55"/>
      <c r="H3265" s="2"/>
      <c r="I3265" s="23"/>
      <c r="J3265" s="24"/>
      <c r="K3265" s="14"/>
    </row>
    <row r="3266" spans="1:11">
      <c r="A3266" s="51">
        <v>44635</v>
      </c>
      <c r="B3266" s="52">
        <v>244.54384560826696</v>
      </c>
      <c r="C3266" s="53">
        <v>23964.720000000001</v>
      </c>
      <c r="D3266" s="54"/>
      <c r="E3266" s="53"/>
      <c r="F3266" s="55"/>
      <c r="H3266" s="2"/>
      <c r="I3266" s="23"/>
      <c r="J3266" s="24"/>
      <c r="K3266" s="14"/>
    </row>
    <row r="3267" spans="1:11">
      <c r="A3267" s="51">
        <v>44636</v>
      </c>
      <c r="B3267" s="52">
        <v>244.56169730899637</v>
      </c>
      <c r="C3267" s="53">
        <v>24414</v>
      </c>
      <c r="D3267" s="54"/>
      <c r="E3267" s="53"/>
      <c r="F3267" s="55"/>
      <c r="H3267" s="2"/>
      <c r="I3267" s="23"/>
      <c r="J3267" s="24"/>
      <c r="K3267" s="14"/>
    </row>
    <row r="3268" spans="1:11">
      <c r="A3268" s="51">
        <v>44637</v>
      </c>
      <c r="B3268" s="52">
        <v>244.59080015097615</v>
      </c>
      <c r="C3268" s="53">
        <v>24862.27</v>
      </c>
      <c r="D3268" s="54"/>
      <c r="E3268" s="53"/>
      <c r="F3268" s="55"/>
      <c r="H3268" s="2"/>
      <c r="I3268" s="23"/>
      <c r="J3268" s="24"/>
      <c r="K3268" s="14"/>
    </row>
    <row r="3269" spans="1:11">
      <c r="A3269" s="51">
        <v>44641</v>
      </c>
      <c r="B3269" s="52">
        <v>244.69842010304257</v>
      </c>
      <c r="C3269" s="53">
        <v>24618.52</v>
      </c>
      <c r="D3269" s="54"/>
      <c r="E3269" s="53"/>
      <c r="F3269" s="55"/>
      <c r="H3269" s="2"/>
      <c r="I3269" s="23"/>
      <c r="J3269" s="24"/>
      <c r="K3269" s="14"/>
    </row>
    <row r="3270" spans="1:11">
      <c r="A3270" s="51">
        <v>44642</v>
      </c>
      <c r="B3270" s="52">
        <v>244.72142175453226</v>
      </c>
      <c r="C3270" s="53">
        <v>24903.14</v>
      </c>
      <c r="D3270" s="54"/>
      <c r="E3270" s="53"/>
      <c r="F3270" s="55"/>
      <c r="H3270" s="2"/>
      <c r="I3270" s="23"/>
      <c r="J3270" s="24"/>
      <c r="K3270" s="14"/>
    </row>
    <row r="3271" spans="1:11">
      <c r="A3271" s="51">
        <v>44643</v>
      </c>
      <c r="B3271" s="52">
        <v>244.74638333955124</v>
      </c>
      <c r="C3271" s="53">
        <v>24802.74</v>
      </c>
      <c r="D3271" s="54"/>
      <c r="E3271" s="53"/>
      <c r="F3271" s="55"/>
      <c r="H3271" s="2"/>
      <c r="I3271" s="23"/>
      <c r="J3271" s="24"/>
      <c r="K3271" s="14"/>
    </row>
    <row r="3272" spans="1:11">
      <c r="A3272" s="51">
        <v>44644</v>
      </c>
      <c r="B3272" s="52">
        <v>244.77379493448524</v>
      </c>
      <c r="C3272" s="53">
        <v>24769.75</v>
      </c>
      <c r="D3272" s="54"/>
      <c r="E3272" s="53"/>
      <c r="F3272" s="55"/>
      <c r="H3272" s="2"/>
      <c r="I3272" s="23"/>
      <c r="J3272" s="24"/>
      <c r="K3272" s="14"/>
    </row>
    <row r="3273" spans="1:11">
      <c r="A3273" s="51">
        <v>44645</v>
      </c>
      <c r="B3273" s="52">
        <v>244.79876186156858</v>
      </c>
      <c r="C3273" s="53">
        <v>24669.45</v>
      </c>
      <c r="D3273" s="54"/>
      <c r="E3273" s="53"/>
      <c r="F3273" s="55"/>
      <c r="H3273" s="2"/>
      <c r="I3273" s="23"/>
      <c r="J3273" s="24"/>
      <c r="K3273" s="14"/>
    </row>
    <row r="3274" spans="1:11">
      <c r="A3274" s="51">
        <v>44648</v>
      </c>
      <c r="B3274" s="52">
        <v>244.87881105669732</v>
      </c>
      <c r="C3274" s="53">
        <v>24768.69</v>
      </c>
      <c r="D3274" s="54"/>
      <c r="E3274" s="53"/>
      <c r="F3274" s="55"/>
      <c r="H3274" s="2"/>
      <c r="I3274" s="23"/>
      <c r="J3274" s="24"/>
      <c r="K3274" s="14"/>
    </row>
    <row r="3275" spans="1:11">
      <c r="A3275" s="51">
        <v>44649</v>
      </c>
      <c r="B3275" s="52">
        <v>244.90133990731454</v>
      </c>
      <c r="C3275" s="53">
        <v>24917.57</v>
      </c>
      <c r="D3275" s="54"/>
      <c r="E3275" s="53"/>
      <c r="F3275" s="55"/>
      <c r="H3275" s="2"/>
      <c r="I3275" s="23"/>
      <c r="J3275" s="24"/>
      <c r="K3275" s="14"/>
    </row>
    <row r="3276" spans="1:11">
      <c r="A3276" s="51">
        <v>44650</v>
      </c>
      <c r="B3276" s="52">
        <v>244.92460553460572</v>
      </c>
      <c r="C3276" s="53">
        <v>25166.31</v>
      </c>
      <c r="D3276" s="54"/>
      <c r="E3276" s="53"/>
      <c r="F3276" s="55"/>
      <c r="H3276" s="2"/>
      <c r="I3276" s="23"/>
      <c r="J3276" s="24"/>
      <c r="K3276" s="14"/>
    </row>
    <row r="3277" spans="1:11">
      <c r="A3277" s="51">
        <v>44651</v>
      </c>
      <c r="B3277" s="52">
        <v>244.97481507874031</v>
      </c>
      <c r="C3277" s="53">
        <v>25118.14</v>
      </c>
      <c r="D3277" s="54"/>
      <c r="E3277" s="53"/>
      <c r="F3277" s="55"/>
      <c r="H3277" s="2"/>
      <c r="I3277" s="23"/>
      <c r="J3277" s="24"/>
      <c r="K3277" s="14"/>
    </row>
    <row r="3278" spans="1:11">
      <c r="A3278" s="51">
        <v>44652</v>
      </c>
      <c r="B3278" s="52">
        <v>245.0022522580291</v>
      </c>
      <c r="C3278" s="53">
        <v>25413.94</v>
      </c>
      <c r="D3278" s="54"/>
      <c r="E3278" s="53"/>
      <c r="F3278" s="55"/>
      <c r="H3278" s="2"/>
      <c r="I3278" s="23"/>
      <c r="J3278" s="24"/>
      <c r="K3278" s="14"/>
    </row>
    <row r="3279" spans="1:11">
      <c r="A3279" s="51">
        <v>44655</v>
      </c>
      <c r="B3279" s="52">
        <v>245.1646887512762</v>
      </c>
      <c r="C3279" s="53">
        <v>25964.720000000001</v>
      </c>
      <c r="D3279" s="54"/>
      <c r="E3279" s="53"/>
      <c r="F3279" s="55"/>
      <c r="H3279" s="2"/>
      <c r="I3279" s="23"/>
      <c r="J3279" s="24"/>
      <c r="K3279" s="14"/>
    </row>
    <row r="3280" spans="1:11">
      <c r="A3280" s="51">
        <v>44656</v>
      </c>
      <c r="B3280" s="52">
        <v>245.18528258513129</v>
      </c>
      <c r="C3280" s="53">
        <v>25829.11</v>
      </c>
      <c r="D3280" s="54"/>
      <c r="E3280" s="53"/>
      <c r="F3280" s="55"/>
      <c r="H3280" s="2"/>
      <c r="I3280" s="23"/>
      <c r="J3280" s="24"/>
      <c r="K3280" s="14"/>
    </row>
    <row r="3281" spans="1:11">
      <c r="A3281" s="51">
        <v>44657</v>
      </c>
      <c r="B3281" s="52">
        <v>245.21495000432409</v>
      </c>
      <c r="C3281" s="53">
        <v>25613.71</v>
      </c>
      <c r="D3281" s="54"/>
      <c r="E3281" s="53"/>
      <c r="F3281" s="55"/>
      <c r="H3281" s="2"/>
      <c r="I3281" s="23"/>
      <c r="J3281" s="24"/>
      <c r="K3281" s="14"/>
    </row>
    <row r="3282" spans="1:11">
      <c r="A3282" s="51">
        <v>44658</v>
      </c>
      <c r="B3282" s="52">
        <v>245.24094278902453</v>
      </c>
      <c r="C3282" s="53">
        <v>25371.88</v>
      </c>
      <c r="D3282" s="54"/>
      <c r="E3282" s="53"/>
      <c r="F3282" s="55"/>
      <c r="H3282" s="2"/>
      <c r="I3282" s="23"/>
      <c r="J3282" s="24"/>
      <c r="K3282" s="14"/>
    </row>
    <row r="3283" spans="1:11">
      <c r="A3283" s="51">
        <v>44659</v>
      </c>
      <c r="B3283" s="52">
        <v>245.24216899373849</v>
      </c>
      <c r="C3283" s="53">
        <v>25580.15</v>
      </c>
      <c r="D3283" s="54"/>
      <c r="E3283" s="53"/>
      <c r="F3283" s="55"/>
      <c r="H3283" s="2"/>
      <c r="I3283" s="23"/>
      <c r="J3283" s="24"/>
      <c r="K3283" s="14"/>
    </row>
    <row r="3284" spans="1:11">
      <c r="A3284" s="51">
        <v>44662</v>
      </c>
      <c r="B3284" s="52">
        <v>245.33266335409721</v>
      </c>
      <c r="C3284" s="53">
        <v>25422.81</v>
      </c>
      <c r="D3284" s="54"/>
      <c r="E3284" s="53"/>
      <c r="F3284" s="55"/>
      <c r="H3284" s="2"/>
      <c r="I3284" s="23"/>
      <c r="J3284" s="24"/>
      <c r="K3284" s="14"/>
    </row>
    <row r="3285" spans="1:11">
      <c r="A3285" s="51">
        <v>44663</v>
      </c>
      <c r="B3285" s="52">
        <v>245.36357526967984</v>
      </c>
      <c r="C3285" s="53">
        <v>25214.76</v>
      </c>
      <c r="D3285" s="54"/>
      <c r="E3285" s="53"/>
      <c r="F3285" s="55"/>
      <c r="H3285" s="2"/>
      <c r="I3285" s="23"/>
      <c r="J3285" s="24"/>
      <c r="K3285" s="14"/>
    </row>
    <row r="3286" spans="1:11">
      <c r="A3286" s="51">
        <v>44664</v>
      </c>
      <c r="B3286" s="52">
        <v>245.38909308150792</v>
      </c>
      <c r="C3286" s="53">
        <v>25136.13</v>
      </c>
      <c r="D3286" s="54"/>
      <c r="E3286" s="53"/>
      <c r="F3286" s="55"/>
      <c r="H3286" s="2"/>
      <c r="I3286" s="23"/>
      <c r="J3286" s="24"/>
      <c r="K3286" s="14"/>
    </row>
    <row r="3287" spans="1:11">
      <c r="A3287" s="51">
        <v>44669</v>
      </c>
      <c r="B3287" s="52">
        <v>245.52037624630651</v>
      </c>
      <c r="C3287" s="53">
        <v>24701.75</v>
      </c>
      <c r="D3287" s="54"/>
      <c r="E3287" s="53"/>
      <c r="F3287" s="55"/>
      <c r="H3287" s="2"/>
      <c r="I3287" s="23"/>
      <c r="J3287" s="24"/>
      <c r="K3287" s="14"/>
    </row>
    <row r="3288" spans="1:11">
      <c r="A3288" s="51">
        <v>44670</v>
      </c>
      <c r="B3288" s="52">
        <v>245.55573118048596</v>
      </c>
      <c r="C3288" s="53">
        <v>24392.54</v>
      </c>
      <c r="D3288" s="54"/>
      <c r="E3288" s="53"/>
      <c r="F3288" s="55"/>
      <c r="H3288" s="2"/>
      <c r="I3288" s="23"/>
      <c r="J3288" s="24"/>
      <c r="K3288" s="14"/>
    </row>
    <row r="3289" spans="1:11">
      <c r="A3289" s="51">
        <v>44671</v>
      </c>
      <c r="B3289" s="52">
        <v>245.58740786980826</v>
      </c>
      <c r="C3289" s="53">
        <v>24648.400000000001</v>
      </c>
      <c r="D3289" s="54"/>
      <c r="E3289" s="53"/>
      <c r="F3289" s="55"/>
      <c r="H3289" s="2"/>
      <c r="I3289" s="23"/>
      <c r="J3289" s="24"/>
      <c r="K3289" s="14"/>
    </row>
    <row r="3290" spans="1:11">
      <c r="A3290" s="51">
        <v>44672</v>
      </c>
      <c r="B3290" s="52">
        <v>245.61614159652902</v>
      </c>
      <c r="C3290" s="53">
        <v>25017.73</v>
      </c>
      <c r="D3290" s="54"/>
      <c r="E3290" s="53"/>
      <c r="F3290" s="55"/>
      <c r="H3290" s="2"/>
      <c r="I3290" s="23"/>
      <c r="J3290" s="24"/>
      <c r="K3290" s="14"/>
    </row>
    <row r="3291" spans="1:11">
      <c r="A3291" s="51">
        <v>44673</v>
      </c>
      <c r="B3291" s="52">
        <v>245.63038733274158</v>
      </c>
      <c r="C3291" s="53">
        <v>24700.36</v>
      </c>
      <c r="D3291" s="54"/>
      <c r="E3291" s="53"/>
      <c r="F3291" s="55"/>
      <c r="H3291" s="2"/>
      <c r="I3291" s="23"/>
      <c r="J3291" s="24"/>
      <c r="K3291" s="14"/>
    </row>
    <row r="3292" spans="1:11">
      <c r="A3292" s="51">
        <v>44676</v>
      </c>
      <c r="B3292" s="52">
        <v>245.70260266661739</v>
      </c>
      <c r="C3292" s="53">
        <v>24386.78</v>
      </c>
      <c r="D3292" s="54"/>
      <c r="E3292" s="53"/>
      <c r="F3292" s="55"/>
      <c r="H3292" s="2"/>
      <c r="I3292" s="23"/>
      <c r="J3292" s="24"/>
      <c r="K3292" s="14"/>
    </row>
    <row r="3293" spans="1:11">
      <c r="A3293" s="51">
        <v>44677</v>
      </c>
      <c r="B3293" s="52">
        <v>245.72545300866537</v>
      </c>
      <c r="C3293" s="53">
        <v>24741.88</v>
      </c>
      <c r="D3293" s="54"/>
      <c r="E3293" s="53"/>
      <c r="F3293" s="55"/>
      <c r="H3293" s="2"/>
      <c r="I3293" s="23"/>
      <c r="J3293" s="24"/>
      <c r="K3293" s="14"/>
    </row>
    <row r="3294" spans="1:11">
      <c r="A3294" s="51">
        <v>44678</v>
      </c>
      <c r="B3294" s="52">
        <v>245.75174563213733</v>
      </c>
      <c r="C3294" s="53">
        <v>24508.3</v>
      </c>
      <c r="D3294" s="54"/>
      <c r="E3294" s="53"/>
      <c r="F3294" s="55"/>
      <c r="H3294" s="2"/>
      <c r="I3294" s="23"/>
      <c r="J3294" s="24"/>
      <c r="K3294" s="14"/>
    </row>
    <row r="3295" spans="1:11">
      <c r="A3295" s="51">
        <v>44679</v>
      </c>
      <c r="B3295" s="52">
        <v>245.77804106891998</v>
      </c>
      <c r="C3295" s="53">
        <v>24811.78</v>
      </c>
      <c r="D3295" s="54"/>
      <c r="E3295" s="53"/>
      <c r="F3295" s="55"/>
      <c r="H3295" s="2"/>
      <c r="I3295" s="23"/>
      <c r="J3295" s="24"/>
      <c r="K3295" s="14"/>
    </row>
    <row r="3296" spans="1:11">
      <c r="A3296" s="51">
        <v>44680</v>
      </c>
      <c r="B3296" s="52">
        <v>245.79426241963051</v>
      </c>
      <c r="C3296" s="53">
        <v>24606.78</v>
      </c>
      <c r="D3296" s="54"/>
      <c r="E3296" s="53"/>
      <c r="F3296" s="55"/>
      <c r="H3296" s="2"/>
      <c r="I3296" s="23"/>
      <c r="J3296" s="24"/>
      <c r="K3296" s="14"/>
    </row>
    <row r="3297" spans="1:11">
      <c r="A3297" s="51">
        <v>44683</v>
      </c>
      <c r="B3297" s="52">
        <v>245.88791003361237</v>
      </c>
      <c r="C3297" s="53">
        <v>24558.61</v>
      </c>
      <c r="D3297" s="54"/>
      <c r="E3297" s="53"/>
      <c r="F3297" s="55"/>
      <c r="H3297" s="2"/>
      <c r="I3297" s="23"/>
      <c r="J3297" s="24"/>
      <c r="K3297" s="14"/>
    </row>
    <row r="3298" spans="1:11">
      <c r="A3298" s="51">
        <v>44685</v>
      </c>
      <c r="B3298" s="52">
        <v>245.79398085197954</v>
      </c>
      <c r="C3298" s="53">
        <v>23995.35</v>
      </c>
      <c r="D3298" s="54"/>
      <c r="E3298" s="53"/>
      <c r="F3298" s="55"/>
      <c r="H3298" s="2"/>
      <c r="I3298" s="23"/>
      <c r="J3298" s="24"/>
      <c r="K3298" s="14"/>
    </row>
    <row r="3299" spans="1:11">
      <c r="A3299" s="51">
        <v>44686</v>
      </c>
      <c r="B3299" s="52">
        <v>245.76571454418158</v>
      </c>
      <c r="C3299" s="53">
        <v>24002.58</v>
      </c>
      <c r="D3299" s="54"/>
      <c r="E3299" s="53"/>
      <c r="F3299" s="55"/>
      <c r="H3299" s="2"/>
      <c r="I3299" s="23"/>
      <c r="J3299" s="24"/>
      <c r="K3299" s="14"/>
    </row>
    <row r="3300" spans="1:11">
      <c r="A3300" s="51">
        <v>44687</v>
      </c>
      <c r="B3300" s="52">
        <v>245.79766408707232</v>
      </c>
      <c r="C3300" s="53">
        <v>23612.16</v>
      </c>
      <c r="D3300" s="54"/>
      <c r="E3300" s="53"/>
      <c r="F3300" s="55"/>
      <c r="H3300" s="2"/>
      <c r="I3300" s="23"/>
      <c r="J3300" s="24"/>
      <c r="K3300" s="14"/>
    </row>
    <row r="3301" spans="1:11">
      <c r="A3301" s="51">
        <v>44690</v>
      </c>
      <c r="B3301" s="52">
        <v>245.86402945637582</v>
      </c>
      <c r="C3301" s="53">
        <v>23454.71</v>
      </c>
      <c r="D3301" s="54"/>
      <c r="E3301" s="53"/>
      <c r="F3301" s="55"/>
      <c r="H3301" s="2"/>
      <c r="I3301" s="23"/>
      <c r="J3301" s="24"/>
      <c r="K3301" s="14"/>
    </row>
    <row r="3302" spans="1:11">
      <c r="A3302" s="51">
        <v>44691</v>
      </c>
      <c r="B3302" s="52">
        <v>245.89500832408734</v>
      </c>
      <c r="C3302" s="53">
        <v>23365.81</v>
      </c>
      <c r="D3302" s="54"/>
      <c r="E3302" s="53"/>
      <c r="F3302" s="55"/>
      <c r="H3302" s="2"/>
      <c r="I3302" s="23"/>
      <c r="J3302" s="24"/>
      <c r="K3302" s="14"/>
    </row>
    <row r="3303" spans="1:11">
      <c r="A3303" s="51">
        <v>44692</v>
      </c>
      <c r="B3303" s="52">
        <v>245.91836834987811</v>
      </c>
      <c r="C3303" s="53">
        <v>23260.85</v>
      </c>
      <c r="D3303" s="54"/>
      <c r="E3303" s="53"/>
      <c r="F3303" s="55"/>
      <c r="H3303" s="2"/>
      <c r="I3303" s="23"/>
      <c r="J3303" s="24"/>
      <c r="K3303" s="14"/>
    </row>
    <row r="3304" spans="1:11">
      <c r="A3304" s="51">
        <v>44693</v>
      </c>
      <c r="B3304" s="52">
        <v>245.94886222755349</v>
      </c>
      <c r="C3304" s="53">
        <v>22766.52</v>
      </c>
      <c r="D3304" s="54"/>
      <c r="E3304" s="53"/>
      <c r="F3304" s="55"/>
      <c r="H3304" s="2"/>
      <c r="I3304" s="23"/>
      <c r="J3304" s="24"/>
      <c r="K3304" s="14"/>
    </row>
    <row r="3305" spans="1:11">
      <c r="A3305" s="51">
        <v>44694</v>
      </c>
      <c r="B3305" s="52">
        <v>245.97591660239854</v>
      </c>
      <c r="C3305" s="53">
        <v>22729.279999999999</v>
      </c>
      <c r="D3305" s="54"/>
      <c r="E3305" s="53"/>
      <c r="F3305" s="55"/>
      <c r="H3305" s="2"/>
      <c r="I3305" s="23"/>
      <c r="J3305" s="24"/>
      <c r="K3305" s="14"/>
    </row>
    <row r="3306" spans="1:11">
      <c r="A3306" s="51">
        <v>44697</v>
      </c>
      <c r="B3306" s="52">
        <v>246.07479892087269</v>
      </c>
      <c r="C3306" s="53">
        <v>22815.88</v>
      </c>
      <c r="D3306" s="54"/>
      <c r="E3306" s="53"/>
      <c r="F3306" s="55"/>
      <c r="H3306" s="2"/>
      <c r="I3306" s="23"/>
      <c r="J3306" s="24"/>
      <c r="K3306" s="14"/>
    </row>
    <row r="3307" spans="1:11">
      <c r="A3307" s="51">
        <v>44698</v>
      </c>
      <c r="B3307" s="52">
        <v>246.11761593588491</v>
      </c>
      <c r="C3307" s="53">
        <v>23416.46</v>
      </c>
      <c r="D3307" s="54"/>
      <c r="E3307" s="53"/>
      <c r="F3307" s="55"/>
      <c r="H3307" s="2"/>
      <c r="I3307" s="23"/>
      <c r="J3307" s="24"/>
      <c r="K3307" s="14"/>
    </row>
    <row r="3308" spans="1:11">
      <c r="A3308" s="51">
        <v>44699</v>
      </c>
      <c r="B3308" s="52">
        <v>246.14665781456537</v>
      </c>
      <c r="C3308" s="53">
        <v>23389.07</v>
      </c>
      <c r="D3308" s="54"/>
      <c r="E3308" s="53"/>
      <c r="F3308" s="55"/>
      <c r="H3308" s="2"/>
      <c r="I3308" s="23"/>
      <c r="J3308" s="24"/>
      <c r="K3308" s="14"/>
    </row>
    <row r="3309" spans="1:11">
      <c r="A3309" s="51">
        <v>44700</v>
      </c>
      <c r="B3309" s="52">
        <v>246.18259522660628</v>
      </c>
      <c r="C3309" s="53">
        <v>22768.49</v>
      </c>
      <c r="D3309" s="54"/>
      <c r="E3309" s="53"/>
      <c r="F3309" s="55"/>
      <c r="H3309" s="2"/>
      <c r="I3309" s="23"/>
      <c r="J3309" s="24"/>
      <c r="K3309" s="14"/>
    </row>
    <row r="3310" spans="1:11">
      <c r="A3310" s="51">
        <v>44701</v>
      </c>
      <c r="B3310" s="52">
        <v>246.21435278139052</v>
      </c>
      <c r="C3310" s="53">
        <v>23426.36</v>
      </c>
      <c r="D3310" s="54"/>
      <c r="E3310" s="53"/>
      <c r="F3310" s="55"/>
      <c r="H3310" s="2"/>
      <c r="I3310" s="23"/>
      <c r="J3310" s="24"/>
      <c r="K3310" s="14"/>
    </row>
    <row r="3311" spans="1:11">
      <c r="A3311" s="51">
        <v>44704</v>
      </c>
      <c r="B3311" s="52">
        <v>246.31333095120863</v>
      </c>
      <c r="C3311" s="53">
        <v>23352.22</v>
      </c>
      <c r="D3311" s="54"/>
      <c r="E3311" s="53"/>
      <c r="F3311" s="55"/>
      <c r="H3311" s="2"/>
      <c r="I3311" s="23"/>
      <c r="J3311" s="24"/>
      <c r="K3311" s="14"/>
    </row>
    <row r="3312" spans="1:11">
      <c r="A3312" s="51">
        <v>44705</v>
      </c>
      <c r="B3312" s="52">
        <v>246.35397265081556</v>
      </c>
      <c r="C3312" s="53">
        <v>23223.25</v>
      </c>
      <c r="D3312" s="54"/>
      <c r="E3312" s="53"/>
      <c r="F3312" s="55"/>
      <c r="H3312" s="2"/>
      <c r="I3312" s="23"/>
      <c r="J3312" s="24"/>
      <c r="K3312" s="14"/>
    </row>
    <row r="3313" spans="1:11">
      <c r="A3313" s="51">
        <v>44706</v>
      </c>
      <c r="B3313" s="52">
        <v>246.39585282616619</v>
      </c>
      <c r="C3313" s="53">
        <v>23096.63</v>
      </c>
      <c r="D3313" s="54"/>
      <c r="E3313" s="53"/>
      <c r="F3313" s="55"/>
      <c r="H3313" s="2"/>
      <c r="I3313" s="23"/>
      <c r="J3313" s="24"/>
      <c r="K3313" s="14"/>
    </row>
    <row r="3314" spans="1:11">
      <c r="A3314" s="51">
        <v>44707</v>
      </c>
      <c r="B3314" s="52">
        <v>246.42665230776944</v>
      </c>
      <c r="C3314" s="53">
        <v>23322.66</v>
      </c>
      <c r="D3314" s="54"/>
      <c r="E3314" s="53"/>
      <c r="F3314" s="55"/>
      <c r="H3314" s="2"/>
      <c r="I3314" s="23"/>
      <c r="J3314" s="24"/>
      <c r="K3314" s="14"/>
    </row>
    <row r="3315" spans="1:11">
      <c r="A3315" s="51">
        <v>44708</v>
      </c>
      <c r="B3315" s="52">
        <v>246.46263059900636</v>
      </c>
      <c r="C3315" s="53">
        <v>23585.61</v>
      </c>
      <c r="D3315" s="54"/>
      <c r="E3315" s="53"/>
      <c r="F3315" s="55"/>
      <c r="H3315" s="2"/>
      <c r="I3315" s="23"/>
      <c r="J3315" s="24"/>
      <c r="K3315" s="14"/>
    </row>
    <row r="3316" spans="1:11">
      <c r="A3316" s="51">
        <v>44711</v>
      </c>
      <c r="B3316" s="52">
        <v>246.57575694645129</v>
      </c>
      <c r="C3316" s="53">
        <v>24031.25</v>
      </c>
      <c r="D3316" s="54"/>
      <c r="E3316" s="53"/>
      <c r="F3316" s="55"/>
      <c r="H3316" s="2"/>
      <c r="I3316" s="23"/>
      <c r="J3316" s="24"/>
      <c r="K3316" s="14"/>
    </row>
    <row r="3317" spans="1:11">
      <c r="A3317" s="51">
        <v>44712</v>
      </c>
      <c r="B3317" s="52">
        <v>246.60929124939599</v>
      </c>
      <c r="C3317" s="53">
        <v>23958.1</v>
      </c>
      <c r="D3317" s="54"/>
      <c r="E3317" s="53"/>
      <c r="F3317" s="55"/>
      <c r="H3317" s="2"/>
      <c r="I3317" s="23"/>
      <c r="J3317" s="24"/>
      <c r="K3317" s="14"/>
    </row>
    <row r="3318" spans="1:11">
      <c r="A3318" s="51">
        <v>44713</v>
      </c>
      <c r="B3318" s="52">
        <v>246.63469200639469</v>
      </c>
      <c r="C3318" s="53">
        <v>23868.85</v>
      </c>
      <c r="D3318" s="54"/>
      <c r="E3318" s="53"/>
      <c r="F3318" s="55"/>
      <c r="H3318" s="2"/>
      <c r="I3318" s="23"/>
      <c r="J3318" s="24"/>
      <c r="K3318" s="14"/>
    </row>
    <row r="3319" spans="1:11">
      <c r="A3319" s="51">
        <v>44714</v>
      </c>
      <c r="B3319" s="52">
        <v>246.66552134289546</v>
      </c>
      <c r="C3319" s="53">
        <v>24020.89</v>
      </c>
      <c r="D3319" s="54"/>
      <c r="E3319" s="53"/>
      <c r="F3319" s="55"/>
      <c r="H3319" s="2"/>
      <c r="I3319" s="23"/>
      <c r="J3319" s="24"/>
      <c r="K3319" s="14"/>
    </row>
    <row r="3320" spans="1:11">
      <c r="A3320" s="51">
        <v>44715</v>
      </c>
      <c r="B3320" s="52">
        <v>246.70054784692618</v>
      </c>
      <c r="C3320" s="53">
        <v>23957.71</v>
      </c>
      <c r="D3320" s="54"/>
      <c r="E3320" s="53"/>
      <c r="F3320" s="55"/>
      <c r="H3320" s="2"/>
      <c r="I3320" s="23"/>
      <c r="J3320" s="24"/>
      <c r="K3320" s="14"/>
    </row>
    <row r="3321" spans="1:11">
      <c r="A3321" s="51">
        <v>44718</v>
      </c>
      <c r="B3321" s="52">
        <v>246.78713973922046</v>
      </c>
      <c r="C3321" s="53">
        <v>23936.44</v>
      </c>
      <c r="D3321" s="54"/>
      <c r="E3321" s="53"/>
      <c r="F3321" s="55"/>
      <c r="H3321" s="2"/>
      <c r="I3321" s="23"/>
      <c r="J3321" s="24"/>
      <c r="K3321" s="14"/>
    </row>
    <row r="3322" spans="1:11">
      <c r="A3322" s="51">
        <v>44719</v>
      </c>
      <c r="B3322" s="52">
        <v>246.80145339332532</v>
      </c>
      <c r="C3322" s="53">
        <v>23715.1</v>
      </c>
      <c r="D3322" s="54"/>
      <c r="E3322" s="53"/>
      <c r="F3322" s="55"/>
      <c r="H3322" s="2"/>
      <c r="I3322" s="23"/>
      <c r="J3322" s="24"/>
      <c r="K3322" s="14"/>
    </row>
    <row r="3323" spans="1:11">
      <c r="A3323" s="51">
        <v>44720</v>
      </c>
      <c r="B3323" s="52">
        <v>246.86488136684738</v>
      </c>
      <c r="C3323" s="53">
        <v>23628.32</v>
      </c>
      <c r="D3323" s="54"/>
      <c r="E3323" s="53"/>
      <c r="F3323" s="55"/>
      <c r="H3323" s="2"/>
      <c r="I3323" s="23"/>
      <c r="J3323" s="24"/>
      <c r="K3323" s="14"/>
    </row>
    <row r="3324" spans="1:11">
      <c r="A3324" s="51">
        <v>44721</v>
      </c>
      <c r="B3324" s="52">
        <v>246.9066015317984</v>
      </c>
      <c r="C3324" s="53">
        <v>23807.84</v>
      </c>
      <c r="D3324" s="54"/>
      <c r="E3324" s="53"/>
      <c r="F3324" s="55"/>
      <c r="H3324" s="2"/>
      <c r="I3324" s="23"/>
      <c r="J3324" s="24"/>
      <c r="K3324" s="14"/>
    </row>
    <row r="3325" spans="1:11">
      <c r="A3325" s="51">
        <v>44722</v>
      </c>
      <c r="B3325" s="52">
        <v>246.94141536261438</v>
      </c>
      <c r="C3325" s="53">
        <v>23408.59</v>
      </c>
      <c r="D3325" s="54"/>
      <c r="E3325" s="53"/>
      <c r="F3325" s="55"/>
      <c r="H3325" s="2"/>
      <c r="I3325" s="23"/>
      <c r="J3325" s="24"/>
      <c r="K3325" s="14"/>
    </row>
    <row r="3326" spans="1:11">
      <c r="A3326" s="51">
        <v>44725</v>
      </c>
      <c r="B3326" s="52">
        <v>247.01549778722315</v>
      </c>
      <c r="C3326" s="53">
        <v>22791.119999999999</v>
      </c>
      <c r="D3326" s="54"/>
      <c r="E3326" s="53"/>
      <c r="F3326" s="55"/>
      <c r="H3326" s="2"/>
      <c r="I3326" s="23"/>
      <c r="J3326" s="24"/>
      <c r="K3326" s="14"/>
    </row>
    <row r="3327" spans="1:11">
      <c r="A3327" s="51">
        <v>44726</v>
      </c>
      <c r="B3327" s="52">
        <v>247.05279712738903</v>
      </c>
      <c r="C3327" s="53">
        <v>22729.97</v>
      </c>
      <c r="D3327" s="54"/>
      <c r="E3327" s="53"/>
      <c r="F3327" s="55"/>
      <c r="H3327" s="2"/>
      <c r="I3327" s="23"/>
      <c r="J3327" s="24"/>
      <c r="K3327" s="14"/>
    </row>
    <row r="3328" spans="1:11">
      <c r="A3328" s="51">
        <v>44727</v>
      </c>
      <c r="B3328" s="52">
        <v>247.08590220220412</v>
      </c>
      <c r="C3328" s="53">
        <v>22691.46</v>
      </c>
      <c r="D3328" s="54"/>
      <c r="E3328" s="53"/>
      <c r="F3328" s="55"/>
      <c r="H3328" s="2"/>
      <c r="I3328" s="23"/>
      <c r="J3328" s="24"/>
      <c r="K3328" s="14"/>
    </row>
    <row r="3329" spans="1:11">
      <c r="A3329" s="51">
        <v>44728</v>
      </c>
      <c r="B3329" s="52">
        <v>247.12148257212121</v>
      </c>
      <c r="C3329" s="53">
        <v>22211.98</v>
      </c>
      <c r="D3329" s="54"/>
      <c r="E3329" s="53"/>
      <c r="F3329" s="55"/>
      <c r="H3329" s="2"/>
      <c r="I3329" s="23"/>
      <c r="J3329" s="24"/>
      <c r="K3329" s="14"/>
    </row>
    <row r="3330" spans="1:11">
      <c r="A3330" s="51">
        <v>44729</v>
      </c>
      <c r="B3330" s="52">
        <v>247.12518939435981</v>
      </c>
      <c r="C3330" s="53">
        <v>22114.97</v>
      </c>
      <c r="D3330" s="54"/>
      <c r="E3330" s="53"/>
      <c r="F3330" s="55"/>
      <c r="H3330" s="2"/>
      <c r="I3330" s="23"/>
      <c r="J3330" s="24"/>
      <c r="K3330" s="14"/>
    </row>
    <row r="3331" spans="1:11">
      <c r="A3331" s="51">
        <v>44732</v>
      </c>
      <c r="B3331" s="52">
        <v>247.26160249890552</v>
      </c>
      <c r="C3331" s="53">
        <v>22199.11</v>
      </c>
      <c r="D3331" s="54"/>
      <c r="E3331" s="53"/>
      <c r="F3331" s="55"/>
      <c r="H3331" s="2"/>
      <c r="I3331" s="23"/>
      <c r="J3331" s="24"/>
      <c r="K3331" s="14"/>
    </row>
    <row r="3332" spans="1:11">
      <c r="A3332" s="51">
        <v>44733</v>
      </c>
      <c r="B3332" s="52">
        <v>247.29869173928037</v>
      </c>
      <c r="C3332" s="53">
        <v>22616.52</v>
      </c>
      <c r="D3332" s="54"/>
      <c r="E3332" s="53"/>
      <c r="F3332" s="55"/>
      <c r="H3332" s="2"/>
      <c r="I3332" s="23"/>
      <c r="J3332" s="24"/>
      <c r="K3332" s="14"/>
    </row>
    <row r="3333" spans="1:11">
      <c r="A3333" s="51">
        <v>44734</v>
      </c>
      <c r="B3333" s="52">
        <v>247.33652843911651</v>
      </c>
      <c r="C3333" s="53">
        <v>22290.46</v>
      </c>
      <c r="D3333" s="54"/>
      <c r="E3333" s="53"/>
      <c r="F3333" s="55"/>
      <c r="H3333" s="2"/>
      <c r="I3333" s="23"/>
      <c r="J3333" s="24"/>
      <c r="K3333" s="14"/>
    </row>
    <row r="3334" spans="1:11">
      <c r="A3334" s="51">
        <v>44735</v>
      </c>
      <c r="B3334" s="52">
        <v>247.38278036993461</v>
      </c>
      <c r="C3334" s="53">
        <v>22497.71</v>
      </c>
      <c r="D3334" s="54"/>
      <c r="E3334" s="53"/>
      <c r="F3334" s="55"/>
      <c r="H3334" s="2"/>
      <c r="I3334" s="23"/>
      <c r="J3334" s="24"/>
      <c r="K3334" s="14"/>
    </row>
    <row r="3335" spans="1:11">
      <c r="A3335" s="51">
        <v>44736</v>
      </c>
      <c r="B3335" s="52">
        <v>247.42013516977048</v>
      </c>
      <c r="C3335" s="53">
        <v>22703.95</v>
      </c>
      <c r="D3335" s="54"/>
      <c r="E3335" s="53"/>
      <c r="F3335" s="55"/>
      <c r="H3335" s="2"/>
      <c r="I3335" s="23"/>
      <c r="J3335" s="24"/>
      <c r="K3335" s="14"/>
    </row>
    <row r="3336" spans="1:11">
      <c r="A3336" s="51">
        <v>44739</v>
      </c>
      <c r="B3336" s="52">
        <v>247.50772189762057</v>
      </c>
      <c r="C3336" s="53">
        <v>22896.02</v>
      </c>
      <c r="D3336" s="54"/>
      <c r="E3336" s="53"/>
      <c r="F3336" s="55"/>
      <c r="H3336" s="2"/>
      <c r="I3336" s="23"/>
      <c r="J3336" s="24"/>
      <c r="K3336" s="14"/>
    </row>
    <row r="3337" spans="1:11">
      <c r="A3337" s="51">
        <v>44740</v>
      </c>
      <c r="B3337" s="52">
        <v>247.53767033197019</v>
      </c>
      <c r="C3337" s="53">
        <v>22922.240000000002</v>
      </c>
      <c r="D3337" s="54"/>
      <c r="E3337" s="53"/>
      <c r="F3337" s="55"/>
      <c r="H3337" s="2"/>
      <c r="I3337" s="23"/>
      <c r="J3337" s="24"/>
      <c r="K3337" s="14"/>
    </row>
    <row r="3338" spans="1:11">
      <c r="A3338" s="51">
        <v>44741</v>
      </c>
      <c r="B3338" s="52">
        <v>247.57257314348698</v>
      </c>
      <c r="C3338" s="53">
        <v>22848.35</v>
      </c>
      <c r="D3338" s="54"/>
      <c r="E3338" s="53"/>
      <c r="F3338" s="55"/>
      <c r="H3338" s="2"/>
      <c r="I3338" s="23"/>
      <c r="J3338" s="24"/>
      <c r="K3338" s="14"/>
    </row>
    <row r="3339" spans="1:11">
      <c r="A3339" s="51">
        <v>44742</v>
      </c>
      <c r="B3339" s="52">
        <v>247.62010707753052</v>
      </c>
      <c r="C3339" s="53">
        <v>22828.93</v>
      </c>
      <c r="D3339" s="54"/>
      <c r="E3339" s="53"/>
      <c r="F3339" s="55"/>
      <c r="H3339" s="2"/>
      <c r="I3339" s="23"/>
      <c r="J3339" s="24"/>
      <c r="K3339" s="14"/>
    </row>
    <row r="3340" spans="1:11">
      <c r="A3340" s="51">
        <v>44743</v>
      </c>
      <c r="B3340" s="52">
        <v>247.66864061851774</v>
      </c>
      <c r="C3340" s="53">
        <v>22788.18</v>
      </c>
      <c r="D3340" s="54"/>
      <c r="E3340" s="53"/>
      <c r="F3340" s="55"/>
      <c r="H3340" s="2"/>
      <c r="I3340" s="23"/>
      <c r="J3340" s="24"/>
      <c r="K3340" s="14"/>
    </row>
    <row r="3341" spans="1:11">
      <c r="A3341" s="51">
        <v>44746</v>
      </c>
      <c r="B3341" s="52">
        <v>247.78677856009278</v>
      </c>
      <c r="C3341" s="53">
        <v>22914.2</v>
      </c>
      <c r="D3341" s="54"/>
      <c r="E3341" s="53"/>
      <c r="F3341" s="55"/>
      <c r="H3341" s="2"/>
      <c r="I3341" s="23"/>
      <c r="J3341" s="24"/>
      <c r="K3341" s="14"/>
    </row>
    <row r="3342" spans="1:11">
      <c r="A3342" s="51">
        <v>44747</v>
      </c>
      <c r="B3342" s="52">
        <v>247.81998198841987</v>
      </c>
      <c r="C3342" s="53">
        <v>22878.720000000001</v>
      </c>
      <c r="D3342" s="54"/>
      <c r="E3342" s="53"/>
      <c r="F3342" s="55"/>
      <c r="H3342" s="2"/>
      <c r="I3342" s="23"/>
      <c r="J3342" s="24"/>
      <c r="K3342" s="14"/>
    </row>
    <row r="3343" spans="1:11">
      <c r="A3343" s="51">
        <v>44748</v>
      </c>
      <c r="B3343" s="52">
        <v>247.86409394521382</v>
      </c>
      <c r="C3343" s="53">
        <v>23137.7</v>
      </c>
      <c r="D3343" s="54"/>
      <c r="E3343" s="53"/>
      <c r="F3343" s="55"/>
      <c r="H3343" s="2"/>
      <c r="I3343" s="23"/>
      <c r="J3343" s="24"/>
      <c r="K3343" s="14"/>
    </row>
    <row r="3344" spans="1:11">
      <c r="A3344" s="51">
        <v>44749</v>
      </c>
      <c r="B3344" s="52">
        <v>247.90127355930562</v>
      </c>
      <c r="C3344" s="53">
        <v>23345.61</v>
      </c>
      <c r="D3344" s="54"/>
      <c r="E3344" s="53"/>
      <c r="F3344" s="55"/>
      <c r="H3344" s="2"/>
      <c r="I3344" s="23"/>
      <c r="J3344" s="24"/>
      <c r="K3344" s="14"/>
    </row>
    <row r="3345" spans="1:11">
      <c r="A3345" s="51">
        <v>44750</v>
      </c>
      <c r="B3345" s="52">
        <v>247.93474023123613</v>
      </c>
      <c r="C3345" s="53">
        <v>23473.61</v>
      </c>
      <c r="D3345" s="54"/>
      <c r="E3345" s="53"/>
      <c r="F3345" s="55"/>
      <c r="H3345" s="2"/>
      <c r="I3345" s="23"/>
      <c r="J3345" s="24"/>
      <c r="K3345" s="14"/>
    </row>
    <row r="3346" spans="1:11">
      <c r="A3346" s="51">
        <v>44753</v>
      </c>
      <c r="B3346" s="52">
        <v>248.01953391239525</v>
      </c>
      <c r="C3346" s="53">
        <v>23468.14</v>
      </c>
      <c r="D3346" s="54"/>
      <c r="E3346" s="53"/>
      <c r="F3346" s="55"/>
      <c r="H3346" s="2"/>
      <c r="I3346" s="23"/>
      <c r="J3346" s="24"/>
      <c r="K3346" s="14"/>
    </row>
    <row r="3347" spans="1:11">
      <c r="A3347" s="51">
        <v>44754</v>
      </c>
      <c r="B3347" s="52">
        <v>248.05400862760905</v>
      </c>
      <c r="C3347" s="53">
        <v>23239.9</v>
      </c>
      <c r="D3347" s="54"/>
      <c r="E3347" s="53"/>
      <c r="F3347" s="55"/>
      <c r="H3347" s="2"/>
      <c r="I3347" s="23"/>
      <c r="J3347" s="24"/>
      <c r="K3347" s="14"/>
    </row>
    <row r="3348" spans="1:11">
      <c r="A3348" s="51">
        <v>44755</v>
      </c>
      <c r="B3348" s="52">
        <v>248.0897284048514</v>
      </c>
      <c r="C3348" s="53">
        <v>23107.47</v>
      </c>
      <c r="D3348" s="54"/>
      <c r="E3348" s="53"/>
      <c r="F3348" s="55"/>
      <c r="H3348" s="2"/>
      <c r="I3348" s="23"/>
      <c r="J3348" s="24"/>
      <c r="K3348" s="14"/>
    </row>
    <row r="3349" spans="1:11">
      <c r="A3349" s="51">
        <v>44756</v>
      </c>
      <c r="B3349" s="52">
        <v>248.1321517484086</v>
      </c>
      <c r="C3349" s="53">
        <v>23074.52</v>
      </c>
      <c r="D3349" s="54"/>
      <c r="E3349" s="53"/>
      <c r="F3349" s="55"/>
      <c r="H3349" s="2"/>
      <c r="I3349" s="23"/>
      <c r="J3349" s="24"/>
      <c r="K3349" s="14"/>
    </row>
    <row r="3350" spans="1:11">
      <c r="A3350" s="51">
        <v>44757</v>
      </c>
      <c r="B3350" s="52">
        <v>248.1711084962331</v>
      </c>
      <c r="C3350" s="53">
        <v>23234.52</v>
      </c>
      <c r="D3350" s="54"/>
      <c r="E3350" s="53"/>
      <c r="F3350" s="55"/>
      <c r="H3350" s="2"/>
      <c r="I3350" s="23"/>
      <c r="J3350" s="24"/>
      <c r="K3350" s="14"/>
    </row>
    <row r="3351" spans="1:11">
      <c r="A3351" s="51">
        <v>44760</v>
      </c>
      <c r="B3351" s="52">
        <v>248.25449398868781</v>
      </c>
      <c r="C3351" s="53">
        <v>23566.52</v>
      </c>
      <c r="D3351" s="54"/>
      <c r="E3351" s="53"/>
      <c r="F3351" s="55"/>
      <c r="H3351" s="2"/>
      <c r="I3351" s="23"/>
      <c r="J3351" s="24"/>
      <c r="K3351" s="14"/>
    </row>
    <row r="3352" spans="1:11">
      <c r="A3352" s="51">
        <v>44761</v>
      </c>
      <c r="B3352" s="52">
        <v>248.28353976448446</v>
      </c>
      <c r="C3352" s="53">
        <v>23659.85</v>
      </c>
      <c r="D3352" s="54"/>
      <c r="E3352" s="53"/>
      <c r="F3352" s="55"/>
      <c r="H3352" s="2"/>
      <c r="I3352" s="23"/>
      <c r="J3352" s="24"/>
      <c r="K3352" s="14"/>
    </row>
    <row r="3353" spans="1:11">
      <c r="A3353" s="51">
        <v>44762</v>
      </c>
      <c r="B3353" s="52">
        <v>248.30389901474513</v>
      </c>
      <c r="C3353" s="53">
        <v>23920.880000000001</v>
      </c>
      <c r="D3353" s="54"/>
      <c r="E3353" s="53"/>
      <c r="F3353" s="55"/>
      <c r="H3353" s="2"/>
      <c r="I3353" s="23"/>
      <c r="J3353" s="24"/>
      <c r="K3353" s="14"/>
    </row>
    <row r="3354" spans="1:11">
      <c r="A3354" s="51">
        <v>44763</v>
      </c>
      <c r="B3354" s="52">
        <v>248.32550145395939</v>
      </c>
      <c r="C3354" s="53">
        <v>24058.17</v>
      </c>
      <c r="D3354" s="54"/>
      <c r="E3354" s="53"/>
      <c r="F3354" s="55"/>
      <c r="H3354" s="2"/>
      <c r="I3354" s="23"/>
      <c r="J3354" s="24"/>
      <c r="K3354" s="14"/>
    </row>
    <row r="3355" spans="1:11">
      <c r="A3355" s="51">
        <v>44764</v>
      </c>
      <c r="B3355" s="52">
        <v>248.35356223562368</v>
      </c>
      <c r="C3355" s="53">
        <v>24223.56</v>
      </c>
      <c r="D3355" s="54"/>
      <c r="E3355" s="53"/>
      <c r="F3355" s="55"/>
      <c r="H3355" s="2"/>
      <c r="I3355" s="23"/>
      <c r="J3355" s="24"/>
      <c r="K3355" s="14"/>
    </row>
    <row r="3356" spans="1:11">
      <c r="A3356" s="51">
        <v>44767</v>
      </c>
      <c r="B3356" s="52">
        <v>248.46755652068984</v>
      </c>
      <c r="C3356" s="53">
        <v>24095.46</v>
      </c>
      <c r="D3356" s="54"/>
      <c r="E3356" s="53"/>
      <c r="F3356" s="55"/>
      <c r="H3356" s="2"/>
      <c r="I3356" s="23"/>
      <c r="J3356" s="24"/>
      <c r="K3356" s="14"/>
    </row>
    <row r="3357" spans="1:11">
      <c r="A3357" s="51">
        <v>44768</v>
      </c>
      <c r="B3357" s="52">
        <v>248.48817932788108</v>
      </c>
      <c r="C3357" s="53">
        <v>23882.26</v>
      </c>
      <c r="D3357" s="54"/>
      <c r="E3357" s="53"/>
      <c r="F3357" s="55"/>
      <c r="H3357" s="2"/>
      <c r="I3357" s="23"/>
      <c r="J3357" s="24"/>
      <c r="K3357" s="14"/>
    </row>
    <row r="3358" spans="1:11">
      <c r="A3358" s="51">
        <v>44769</v>
      </c>
      <c r="B3358" s="52">
        <v>248.5045795477167</v>
      </c>
      <c r="C3358" s="53">
        <v>24114.41</v>
      </c>
      <c r="D3358" s="54"/>
      <c r="E3358" s="53"/>
      <c r="F3358" s="55"/>
      <c r="H3358" s="2"/>
      <c r="I3358" s="23"/>
      <c r="J3358" s="24"/>
      <c r="K3358" s="14"/>
    </row>
    <row r="3359" spans="1:11">
      <c r="A3359" s="51">
        <v>44770</v>
      </c>
      <c r="B3359" s="52">
        <v>248.5435947667057</v>
      </c>
      <c r="C3359" s="53">
        <v>24531.38</v>
      </c>
      <c r="D3359" s="54"/>
      <c r="E3359" s="53"/>
      <c r="F3359" s="55"/>
      <c r="H3359" s="2"/>
      <c r="I3359" s="23"/>
      <c r="J3359" s="24"/>
      <c r="K3359" s="14"/>
    </row>
    <row r="3360" spans="1:11">
      <c r="A3360" s="51">
        <v>44771</v>
      </c>
      <c r="B3360" s="52">
        <v>248.57938504435208</v>
      </c>
      <c r="C3360" s="53">
        <v>24862.7</v>
      </c>
      <c r="D3360" s="54"/>
      <c r="E3360" s="53"/>
      <c r="F3360" s="55"/>
      <c r="H3360" s="2"/>
      <c r="I3360" s="23"/>
      <c r="J3360" s="24"/>
      <c r="K3360" s="14"/>
    </row>
    <row r="3361" spans="1:11">
      <c r="A3361" s="51">
        <v>44774</v>
      </c>
      <c r="B3361" s="52">
        <v>248.69348298208743</v>
      </c>
      <c r="C3361" s="53">
        <v>25128.57</v>
      </c>
      <c r="D3361" s="54"/>
      <c r="E3361" s="53"/>
      <c r="F3361" s="55"/>
      <c r="H3361" s="2"/>
      <c r="I3361" s="23"/>
      <c r="J3361" s="24"/>
      <c r="K3361" s="14"/>
    </row>
    <row r="3362" spans="1:11">
      <c r="A3362" s="51">
        <v>44775</v>
      </c>
      <c r="B3362" s="52">
        <v>248.74943901575838</v>
      </c>
      <c r="C3362" s="53">
        <v>25137.82</v>
      </c>
      <c r="D3362" s="54"/>
      <c r="E3362" s="53"/>
      <c r="F3362" s="55"/>
      <c r="H3362" s="2"/>
      <c r="I3362" s="23"/>
      <c r="J3362" s="24"/>
      <c r="K3362" s="14"/>
    </row>
    <row r="3363" spans="1:11">
      <c r="A3363" s="51">
        <v>44776</v>
      </c>
      <c r="B3363" s="52">
        <v>248.78625393273273</v>
      </c>
      <c r="C3363" s="53">
        <v>25202.38</v>
      </c>
      <c r="D3363" s="54"/>
      <c r="E3363" s="53"/>
      <c r="F3363" s="55"/>
      <c r="H3363" s="2"/>
      <c r="I3363" s="23"/>
      <c r="J3363" s="24"/>
      <c r="K3363" s="14"/>
    </row>
    <row r="3364" spans="1:11">
      <c r="A3364" s="51">
        <v>44777</v>
      </c>
      <c r="B3364" s="52">
        <v>248.82456701583837</v>
      </c>
      <c r="C3364" s="53">
        <v>25193.41</v>
      </c>
      <c r="D3364" s="54"/>
      <c r="E3364" s="53"/>
      <c r="F3364" s="55"/>
      <c r="H3364" s="2"/>
      <c r="I3364" s="23"/>
      <c r="J3364" s="24"/>
      <c r="K3364" s="14"/>
    </row>
    <row r="3365" spans="1:11">
      <c r="A3365" s="51">
        <v>44778</v>
      </c>
      <c r="B3365" s="52">
        <v>248.8531818410452</v>
      </c>
      <c r="C3365" s="53">
        <v>25215.93</v>
      </c>
      <c r="D3365" s="54"/>
      <c r="E3365" s="53"/>
      <c r="F3365" s="55"/>
      <c r="H3365" s="2"/>
      <c r="I3365" s="23"/>
      <c r="J3365" s="24"/>
      <c r="K3365" s="14"/>
    </row>
    <row r="3366" spans="1:11">
      <c r="A3366" s="51">
        <v>44781</v>
      </c>
      <c r="B3366" s="52">
        <v>248.95770017741847</v>
      </c>
      <c r="C3366" s="53">
        <v>25413.25</v>
      </c>
      <c r="D3366" s="54"/>
      <c r="E3366" s="53"/>
      <c r="F3366" s="55"/>
      <c r="H3366" s="2"/>
      <c r="I3366" s="23"/>
      <c r="J3366" s="24"/>
      <c r="K3366" s="14"/>
    </row>
    <row r="3367" spans="1:11">
      <c r="A3367" s="51">
        <v>44783</v>
      </c>
      <c r="B3367" s="52">
        <v>249.02292709486494</v>
      </c>
      <c r="C3367" s="53">
        <v>25431.919999999998</v>
      </c>
      <c r="D3367" s="54"/>
      <c r="E3367" s="53"/>
      <c r="F3367" s="55"/>
      <c r="H3367" s="2"/>
      <c r="I3367" s="23"/>
      <c r="J3367" s="24"/>
      <c r="K3367" s="14"/>
    </row>
    <row r="3368" spans="1:11">
      <c r="A3368" s="51">
        <v>44784</v>
      </c>
      <c r="B3368" s="52">
        <v>249.06600806125235</v>
      </c>
      <c r="C3368" s="53">
        <v>25621.06</v>
      </c>
      <c r="D3368" s="54"/>
      <c r="E3368" s="53"/>
      <c r="F3368" s="55"/>
      <c r="H3368" s="2"/>
      <c r="I3368" s="23"/>
      <c r="J3368" s="24"/>
      <c r="K3368" s="14"/>
    </row>
    <row r="3369" spans="1:11">
      <c r="A3369" s="51">
        <v>44785</v>
      </c>
      <c r="B3369" s="52">
        <v>249.10162450040511</v>
      </c>
      <c r="C3369" s="53">
        <v>25678.83</v>
      </c>
      <c r="D3369" s="54"/>
      <c r="E3369" s="53"/>
      <c r="F3369" s="55"/>
      <c r="H3369" s="2"/>
      <c r="I3369" s="23"/>
      <c r="J3369" s="24"/>
      <c r="K3369" s="14"/>
    </row>
    <row r="3370" spans="1:11">
      <c r="A3370" s="51">
        <v>44789</v>
      </c>
      <c r="B3370" s="52">
        <v>249.25905672708936</v>
      </c>
      <c r="C3370" s="53">
        <v>25863.24</v>
      </c>
      <c r="D3370" s="54"/>
      <c r="E3370" s="53"/>
      <c r="F3370" s="55"/>
      <c r="H3370" s="2"/>
      <c r="I3370" s="23"/>
      <c r="J3370" s="24"/>
      <c r="K3370" s="14"/>
    </row>
    <row r="3371" spans="1:11">
      <c r="A3371" s="51">
        <v>44790</v>
      </c>
      <c r="B3371" s="52">
        <v>249.3006829895628</v>
      </c>
      <c r="C3371" s="53">
        <v>26035.87</v>
      </c>
      <c r="D3371" s="54"/>
      <c r="E3371" s="53"/>
      <c r="F3371" s="55"/>
      <c r="H3371" s="2"/>
      <c r="I3371" s="23"/>
      <c r="J3371" s="24"/>
      <c r="K3371" s="14"/>
    </row>
    <row r="3372" spans="1:11">
      <c r="A3372" s="51">
        <v>44791</v>
      </c>
      <c r="B3372" s="52">
        <v>249.34431060908599</v>
      </c>
      <c r="C3372" s="53">
        <v>26067.35</v>
      </c>
      <c r="D3372" s="54"/>
      <c r="E3372" s="53"/>
      <c r="F3372" s="55"/>
      <c r="H3372" s="2"/>
      <c r="I3372" s="23"/>
      <c r="J3372" s="24"/>
      <c r="K3372" s="14"/>
    </row>
    <row r="3373" spans="1:11">
      <c r="A3373" s="51">
        <v>44792</v>
      </c>
      <c r="B3373" s="52">
        <v>249.38944192930623</v>
      </c>
      <c r="C3373" s="53">
        <v>25785.4</v>
      </c>
      <c r="D3373" s="54"/>
      <c r="E3373" s="53"/>
      <c r="F3373" s="55"/>
      <c r="H3373" s="2"/>
      <c r="I3373" s="23"/>
      <c r="J3373" s="24"/>
      <c r="K3373" s="14"/>
    </row>
    <row r="3374" spans="1:11">
      <c r="A3374" s="51">
        <v>44795</v>
      </c>
      <c r="B3374" s="52">
        <v>249.51363787138706</v>
      </c>
      <c r="C3374" s="53">
        <v>25396.57</v>
      </c>
      <c r="D3374" s="54"/>
      <c r="E3374" s="53"/>
      <c r="F3374" s="55"/>
      <c r="H3374" s="2"/>
      <c r="I3374" s="23"/>
      <c r="J3374" s="24"/>
      <c r="K3374" s="14"/>
    </row>
    <row r="3375" spans="1:11">
      <c r="A3375" s="51">
        <v>44796</v>
      </c>
      <c r="B3375" s="52">
        <v>249.54981734887843</v>
      </c>
      <c r="C3375" s="53">
        <v>25522.62</v>
      </c>
      <c r="D3375" s="54"/>
      <c r="E3375" s="53"/>
      <c r="F3375" s="55"/>
      <c r="H3375" s="2"/>
      <c r="I3375" s="23"/>
      <c r="J3375" s="24"/>
      <c r="K3375" s="14"/>
    </row>
    <row r="3376" spans="1:11">
      <c r="A3376" s="51">
        <v>44797</v>
      </c>
      <c r="B3376" s="52">
        <v>249.58924622001959</v>
      </c>
      <c r="C3376" s="53">
        <v>25562.51</v>
      </c>
      <c r="D3376" s="54"/>
      <c r="E3376" s="53"/>
      <c r="F3376" s="55"/>
      <c r="H3376" s="2"/>
      <c r="I3376" s="23"/>
      <c r="J3376" s="24"/>
      <c r="K3376" s="14"/>
    </row>
    <row r="3377" spans="1:11">
      <c r="A3377" s="51">
        <v>44798</v>
      </c>
      <c r="B3377" s="52">
        <v>249.62768296393747</v>
      </c>
      <c r="C3377" s="53">
        <v>25442.67</v>
      </c>
      <c r="D3377" s="54"/>
      <c r="E3377" s="53"/>
      <c r="F3377" s="55"/>
      <c r="H3377" s="2"/>
      <c r="I3377" s="23"/>
      <c r="J3377" s="24"/>
      <c r="K3377" s="14"/>
    </row>
    <row r="3378" spans="1:11">
      <c r="A3378" s="51">
        <v>44799</v>
      </c>
      <c r="B3378" s="52">
        <v>249.66437823333314</v>
      </c>
      <c r="C3378" s="53">
        <v>25495.64</v>
      </c>
      <c r="D3378" s="54"/>
      <c r="E3378" s="53"/>
      <c r="F3378" s="55"/>
      <c r="H3378" s="2"/>
      <c r="I3378" s="23"/>
      <c r="J3378" s="24"/>
      <c r="K3378" s="14"/>
    </row>
    <row r="3379" spans="1:11">
      <c r="A3379" s="51">
        <v>44802</v>
      </c>
      <c r="B3379" s="52">
        <v>249.88832718060843</v>
      </c>
      <c r="C3379" s="53">
        <v>25138.400000000001</v>
      </c>
      <c r="D3379" s="54"/>
      <c r="E3379" s="53"/>
      <c r="F3379" s="55"/>
      <c r="H3379" s="2"/>
      <c r="I3379" s="23"/>
      <c r="J3379" s="24"/>
      <c r="K3379" s="14"/>
    </row>
    <row r="3380" spans="1:11">
      <c r="A3380" s="51">
        <v>44803</v>
      </c>
      <c r="B3380" s="52">
        <v>249.8873276272997</v>
      </c>
      <c r="C3380" s="53">
        <v>25786.59</v>
      </c>
      <c r="D3380" s="54"/>
      <c r="E3380" s="53"/>
      <c r="F3380" s="55"/>
      <c r="H3380" s="2"/>
      <c r="I3380" s="23"/>
      <c r="J3380" s="24"/>
      <c r="K3380" s="14"/>
    </row>
    <row r="3381" spans="1:11">
      <c r="A3381" s="51">
        <v>44805</v>
      </c>
      <c r="B3381" s="52">
        <v>249.97278909334824</v>
      </c>
      <c r="C3381" s="53">
        <v>25472.240000000002</v>
      </c>
      <c r="D3381" s="54"/>
      <c r="E3381" s="53"/>
      <c r="F3381" s="55"/>
      <c r="H3381" s="2"/>
      <c r="I3381" s="23"/>
      <c r="J3381" s="24"/>
      <c r="K3381" s="14"/>
    </row>
    <row r="3382" spans="1:11">
      <c r="A3382" s="51">
        <v>44806</v>
      </c>
      <c r="B3382" s="52">
        <v>250.01628435865047</v>
      </c>
      <c r="C3382" s="53">
        <v>25467.41</v>
      </c>
      <c r="D3382" s="54"/>
      <c r="E3382" s="53"/>
      <c r="F3382" s="55"/>
      <c r="H3382" s="2"/>
      <c r="I3382" s="23"/>
      <c r="J3382" s="24"/>
      <c r="K3382" s="14"/>
    </row>
    <row r="3383" spans="1:11">
      <c r="A3383" s="51">
        <v>44809</v>
      </c>
      <c r="B3383" s="52">
        <v>250.16404398270643</v>
      </c>
      <c r="C3383" s="53">
        <v>25650.83</v>
      </c>
      <c r="D3383" s="54"/>
      <c r="E3383" s="53"/>
      <c r="F3383" s="55"/>
      <c r="H3383" s="2"/>
      <c r="I3383" s="23"/>
      <c r="J3383" s="24"/>
      <c r="K3383" s="14"/>
    </row>
    <row r="3384" spans="1:11">
      <c r="A3384" s="51">
        <v>44810</v>
      </c>
      <c r="B3384" s="52">
        <v>250.20557121400759</v>
      </c>
      <c r="C3384" s="53">
        <v>25636.01</v>
      </c>
      <c r="D3384" s="54"/>
      <c r="E3384" s="53"/>
      <c r="F3384" s="55"/>
      <c r="H3384" s="2"/>
      <c r="I3384" s="23"/>
      <c r="J3384" s="24"/>
      <c r="K3384" s="14"/>
    </row>
    <row r="3385" spans="1:11">
      <c r="A3385" s="51">
        <v>44811</v>
      </c>
      <c r="B3385" s="52">
        <v>250.24835636668516</v>
      </c>
      <c r="C3385" s="53">
        <v>25590.73</v>
      </c>
      <c r="D3385" s="54"/>
      <c r="E3385" s="53"/>
      <c r="F3385" s="55"/>
      <c r="H3385" s="2"/>
      <c r="I3385" s="23"/>
      <c r="J3385" s="24"/>
      <c r="K3385" s="14"/>
    </row>
    <row r="3386" spans="1:11">
      <c r="A3386" s="51">
        <v>44812</v>
      </c>
      <c r="B3386" s="52">
        <v>250.28389163328924</v>
      </c>
      <c r="C3386" s="53">
        <v>25843.86</v>
      </c>
      <c r="D3386" s="54"/>
      <c r="E3386" s="53"/>
      <c r="F3386" s="55"/>
      <c r="H3386" s="2"/>
      <c r="I3386" s="23"/>
      <c r="J3386" s="24"/>
      <c r="K3386" s="14"/>
    </row>
    <row r="3387" spans="1:11">
      <c r="A3387" s="51">
        <v>44813</v>
      </c>
      <c r="B3387" s="52">
        <v>250.31943194590119</v>
      </c>
      <c r="C3387" s="53">
        <v>25894.12</v>
      </c>
      <c r="D3387" s="54"/>
      <c r="E3387" s="53"/>
      <c r="F3387" s="55"/>
      <c r="H3387" s="2"/>
      <c r="I3387" s="23"/>
      <c r="J3387" s="24"/>
      <c r="K3387" s="14"/>
    </row>
    <row r="3388" spans="1:11">
      <c r="A3388" s="51">
        <v>44816</v>
      </c>
      <c r="B3388" s="52">
        <v>250.40278831673916</v>
      </c>
      <c r="C3388" s="53">
        <v>26043.69</v>
      </c>
      <c r="D3388" s="54"/>
      <c r="E3388" s="53"/>
      <c r="F3388" s="55"/>
      <c r="H3388" s="2"/>
      <c r="I3388" s="23"/>
      <c r="J3388" s="24"/>
      <c r="K3388" s="14"/>
    </row>
    <row r="3389" spans="1:11">
      <c r="A3389" s="51">
        <v>44817</v>
      </c>
      <c r="B3389" s="52">
        <v>250.43358785970216</v>
      </c>
      <c r="C3389" s="53">
        <v>26237.81</v>
      </c>
      <c r="D3389" s="54"/>
      <c r="E3389" s="53"/>
      <c r="F3389" s="55"/>
      <c r="H3389" s="2"/>
      <c r="I3389" s="23"/>
      <c r="J3389" s="24"/>
      <c r="K3389" s="14"/>
    </row>
    <row r="3390" spans="1:11">
      <c r="A3390" s="51">
        <v>44818</v>
      </c>
      <c r="B3390" s="52">
        <v>250.4661442261239</v>
      </c>
      <c r="C3390" s="53">
        <v>26141.52</v>
      </c>
      <c r="D3390" s="54"/>
      <c r="E3390" s="53"/>
      <c r="F3390" s="55"/>
      <c r="H3390" s="2"/>
      <c r="I3390" s="23"/>
      <c r="J3390" s="24"/>
      <c r="K3390" s="14"/>
    </row>
    <row r="3391" spans="1:11">
      <c r="A3391" s="51">
        <v>44819</v>
      </c>
      <c r="B3391" s="52">
        <v>250.50296274932512</v>
      </c>
      <c r="C3391" s="53">
        <v>25958.06</v>
      </c>
      <c r="D3391" s="54"/>
      <c r="E3391" s="53"/>
      <c r="F3391" s="55"/>
      <c r="H3391" s="2"/>
      <c r="I3391" s="23"/>
      <c r="J3391" s="24"/>
      <c r="K3391" s="14"/>
    </row>
    <row r="3392" spans="1:11">
      <c r="A3392" s="51">
        <v>44820</v>
      </c>
      <c r="B3392" s="52">
        <v>250.53978668484925</v>
      </c>
      <c r="C3392" s="53">
        <v>25454.93</v>
      </c>
      <c r="D3392" s="54"/>
      <c r="E3392" s="53"/>
      <c r="F3392" s="55"/>
      <c r="H3392" s="2"/>
      <c r="I3392" s="23"/>
      <c r="J3392" s="24"/>
      <c r="K3392" s="14"/>
    </row>
    <row r="3393" spans="1:11">
      <c r="A3393" s="51">
        <v>44823</v>
      </c>
      <c r="B3393" s="52">
        <v>250.62321643381529</v>
      </c>
      <c r="C3393" s="53">
        <v>25587.63</v>
      </c>
      <c r="D3393" s="54"/>
      <c r="E3393" s="53"/>
      <c r="F3393" s="55"/>
      <c r="H3393" s="2"/>
      <c r="I3393" s="23"/>
      <c r="J3393" s="24"/>
      <c r="K3393" s="14"/>
    </row>
    <row r="3394" spans="1:11">
      <c r="A3394" s="51">
        <v>44824</v>
      </c>
      <c r="B3394" s="52">
        <v>250.64953187154083</v>
      </c>
      <c r="C3394" s="53">
        <v>25869.27</v>
      </c>
      <c r="D3394" s="54"/>
      <c r="E3394" s="53"/>
      <c r="F3394" s="55"/>
      <c r="H3394" s="2"/>
      <c r="I3394" s="23"/>
      <c r="J3394" s="24"/>
      <c r="K3394" s="14"/>
    </row>
    <row r="3395" spans="1:11">
      <c r="A3395" s="51">
        <v>44825</v>
      </c>
      <c r="B3395" s="52">
        <v>250.68261760974787</v>
      </c>
      <c r="C3395" s="53">
        <v>25727.13</v>
      </c>
      <c r="D3395" s="54"/>
      <c r="E3395" s="53"/>
      <c r="F3395" s="55"/>
      <c r="H3395" s="2"/>
      <c r="I3395" s="23"/>
      <c r="J3395" s="24"/>
      <c r="K3395" s="14"/>
    </row>
    <row r="3396" spans="1:11">
      <c r="A3396" s="51">
        <v>44826</v>
      </c>
      <c r="B3396" s="52">
        <v>250.72322819380065</v>
      </c>
      <c r="C3396" s="53">
        <v>25598.6</v>
      </c>
      <c r="D3396" s="54"/>
      <c r="E3396" s="53"/>
      <c r="F3396" s="55"/>
      <c r="H3396" s="2"/>
      <c r="I3396" s="23"/>
      <c r="J3396" s="24"/>
      <c r="K3396" s="14"/>
    </row>
    <row r="3397" spans="1:11">
      <c r="A3397" s="51">
        <v>44827</v>
      </c>
      <c r="B3397" s="52">
        <v>250.75481932055308</v>
      </c>
      <c r="C3397" s="53">
        <v>25159.42</v>
      </c>
      <c r="D3397" s="54"/>
      <c r="E3397" s="53"/>
      <c r="F3397" s="55"/>
      <c r="H3397" s="2"/>
      <c r="I3397" s="23"/>
      <c r="J3397" s="24"/>
      <c r="K3397" s="14"/>
    </row>
    <row r="3398" spans="1:11">
      <c r="A3398" s="51">
        <v>44830</v>
      </c>
      <c r="B3398" s="52">
        <v>250.84433879105052</v>
      </c>
      <c r="C3398" s="53">
        <v>24707.77</v>
      </c>
      <c r="D3398" s="54"/>
      <c r="E3398" s="53"/>
      <c r="F3398" s="55"/>
      <c r="H3398" s="2"/>
      <c r="I3398" s="23"/>
      <c r="J3398" s="24"/>
      <c r="K3398" s="14"/>
    </row>
    <row r="3399" spans="1:11">
      <c r="A3399" s="51">
        <v>44831</v>
      </c>
      <c r="B3399" s="52">
        <v>250.85663016365126</v>
      </c>
      <c r="C3399" s="53">
        <v>24694.83</v>
      </c>
      <c r="D3399" s="54"/>
      <c r="E3399" s="53"/>
      <c r="F3399" s="55"/>
      <c r="H3399" s="2"/>
      <c r="I3399" s="23"/>
      <c r="J3399" s="24"/>
      <c r="K3399" s="14"/>
    </row>
    <row r="3400" spans="1:11">
      <c r="A3400" s="51">
        <v>44832</v>
      </c>
      <c r="B3400" s="52">
        <v>250.89375694491548</v>
      </c>
      <c r="C3400" s="53">
        <v>24478.82</v>
      </c>
      <c r="D3400" s="54"/>
      <c r="E3400" s="53"/>
      <c r="F3400" s="55"/>
      <c r="H3400" s="2"/>
      <c r="I3400" s="23"/>
      <c r="J3400" s="24"/>
      <c r="K3400" s="14"/>
    </row>
    <row r="3401" spans="1:11">
      <c r="A3401" s="51">
        <v>44833</v>
      </c>
      <c r="B3401" s="52">
        <v>250.95848753420728</v>
      </c>
      <c r="C3401" s="53">
        <v>24419.98</v>
      </c>
      <c r="D3401" s="54"/>
      <c r="E3401" s="53"/>
      <c r="F3401" s="55"/>
      <c r="H3401" s="2"/>
      <c r="I3401" s="23"/>
      <c r="J3401" s="24"/>
      <c r="K3401" s="14"/>
    </row>
    <row r="3402" spans="1:11">
      <c r="A3402" s="51">
        <v>44834</v>
      </c>
      <c r="B3402" s="52">
        <v>251.02348578247864</v>
      </c>
      <c r="C3402" s="53">
        <v>24821.08</v>
      </c>
      <c r="D3402" s="54"/>
      <c r="E3402" s="53"/>
      <c r="F3402" s="55"/>
      <c r="H3402" s="2"/>
      <c r="I3402" s="23"/>
      <c r="J3402" s="24"/>
      <c r="K3402" s="14"/>
    </row>
    <row r="3403" spans="1:11">
      <c r="A3403" s="51">
        <v>44837</v>
      </c>
      <c r="B3403" s="52">
        <v>251.32170168358823</v>
      </c>
      <c r="C3403" s="53">
        <v>24520.52</v>
      </c>
      <c r="D3403" s="54"/>
      <c r="E3403" s="53"/>
      <c r="F3403" s="55"/>
      <c r="H3403" s="2"/>
      <c r="I3403" s="23"/>
      <c r="J3403" s="24"/>
      <c r="K3403" s="14"/>
    </row>
    <row r="3404" spans="1:11">
      <c r="A3404" s="51">
        <v>44838</v>
      </c>
      <c r="B3404" s="52">
        <v>251.36392372947105</v>
      </c>
      <c r="C3404" s="53">
        <v>25082.39</v>
      </c>
      <c r="D3404" s="54"/>
      <c r="E3404" s="53"/>
      <c r="F3404" s="55"/>
      <c r="H3404" s="2"/>
      <c r="I3404" s="23"/>
      <c r="J3404" s="24"/>
      <c r="K3404" s="14"/>
    </row>
    <row r="3405" spans="1:11">
      <c r="A3405" s="51">
        <v>44840</v>
      </c>
      <c r="B3405" s="52">
        <v>251.44084109013224</v>
      </c>
      <c r="C3405" s="53">
        <v>25165.85</v>
      </c>
      <c r="D3405" s="54"/>
      <c r="E3405" s="53"/>
      <c r="F3405" s="55"/>
      <c r="H3405" s="2"/>
      <c r="I3405" s="23"/>
      <c r="J3405" s="24"/>
      <c r="K3405" s="14"/>
    </row>
    <row r="3406" spans="1:11">
      <c r="A3406" s="51">
        <v>44841</v>
      </c>
      <c r="B3406" s="52">
        <v>251.46699093760563</v>
      </c>
      <c r="C3406" s="53">
        <v>25140.99</v>
      </c>
      <c r="D3406" s="54"/>
      <c r="E3406" s="53"/>
      <c r="F3406" s="55"/>
      <c r="H3406" s="2"/>
      <c r="I3406" s="23"/>
      <c r="J3406" s="24"/>
      <c r="K3406" s="14"/>
    </row>
    <row r="3407" spans="1:11">
      <c r="A3407" s="51">
        <v>44844</v>
      </c>
      <c r="B3407" s="52">
        <v>251.57864228158195</v>
      </c>
      <c r="C3407" s="53">
        <v>25034.02</v>
      </c>
      <c r="D3407" s="54"/>
      <c r="E3407" s="53"/>
      <c r="F3407" s="55"/>
      <c r="H3407" s="2"/>
      <c r="I3407" s="23"/>
      <c r="J3407" s="24"/>
      <c r="K3407" s="14"/>
    </row>
    <row r="3408" spans="1:11">
      <c r="A3408" s="51">
        <v>44845</v>
      </c>
      <c r="B3408" s="52">
        <v>251.58820226998864</v>
      </c>
      <c r="C3408" s="53">
        <v>24660.2</v>
      </c>
      <c r="D3408" s="54"/>
      <c r="E3408" s="53"/>
      <c r="F3408" s="55"/>
      <c r="H3408" s="2"/>
      <c r="I3408" s="23"/>
      <c r="J3408" s="24"/>
      <c r="K3408" s="14"/>
    </row>
    <row r="3409" spans="1:11">
      <c r="A3409" s="51">
        <v>44846</v>
      </c>
      <c r="B3409" s="52">
        <v>251.62845638235183</v>
      </c>
      <c r="C3409" s="53">
        <v>24863.58</v>
      </c>
      <c r="D3409" s="54"/>
      <c r="E3409" s="53"/>
      <c r="F3409" s="55"/>
      <c r="H3409" s="2"/>
      <c r="I3409" s="23"/>
      <c r="J3409" s="24"/>
      <c r="K3409" s="14"/>
    </row>
    <row r="3410" spans="1:11">
      <c r="A3410" s="51">
        <v>44847</v>
      </c>
      <c r="B3410" s="52">
        <v>251.67274299067512</v>
      </c>
      <c r="C3410" s="53">
        <v>24704.95</v>
      </c>
      <c r="D3410" s="54"/>
      <c r="E3410" s="53"/>
      <c r="F3410" s="55"/>
      <c r="H3410" s="2"/>
      <c r="I3410" s="23"/>
      <c r="J3410" s="24"/>
      <c r="K3410" s="14"/>
    </row>
    <row r="3411" spans="1:11">
      <c r="A3411" s="51">
        <v>44848</v>
      </c>
      <c r="B3411" s="52">
        <v>251.70571212000692</v>
      </c>
      <c r="C3411" s="53">
        <v>24953.75</v>
      </c>
      <c r="D3411" s="54"/>
      <c r="E3411" s="53"/>
      <c r="F3411" s="55"/>
      <c r="H3411" s="2"/>
      <c r="I3411" s="23"/>
      <c r="J3411" s="24"/>
      <c r="K3411" s="14"/>
    </row>
    <row r="3412" spans="1:11">
      <c r="A3412" s="51">
        <v>44851</v>
      </c>
      <c r="B3412" s="52">
        <v>251.83483715032449</v>
      </c>
      <c r="C3412" s="53">
        <v>25139.55</v>
      </c>
      <c r="D3412" s="54"/>
      <c r="E3412" s="53"/>
      <c r="F3412" s="55"/>
      <c r="H3412" s="2"/>
      <c r="I3412" s="23"/>
      <c r="J3412" s="24"/>
      <c r="K3412" s="14"/>
    </row>
    <row r="3413" spans="1:11">
      <c r="A3413" s="51">
        <v>44852</v>
      </c>
      <c r="B3413" s="52">
        <v>251.88067109068584</v>
      </c>
      <c r="C3413" s="53">
        <v>25393.89</v>
      </c>
      <c r="D3413" s="54"/>
      <c r="E3413" s="53"/>
      <c r="F3413" s="55"/>
      <c r="H3413" s="2"/>
      <c r="I3413" s="23"/>
      <c r="J3413" s="24"/>
      <c r="K3413" s="14"/>
    </row>
    <row r="3414" spans="1:11">
      <c r="A3414" s="51">
        <v>44853</v>
      </c>
      <c r="B3414" s="52">
        <v>251.92676525349543</v>
      </c>
      <c r="C3414" s="53">
        <v>25434.1</v>
      </c>
      <c r="D3414" s="54"/>
      <c r="E3414" s="53"/>
      <c r="F3414" s="55"/>
      <c r="H3414" s="2"/>
      <c r="I3414" s="23"/>
      <c r="J3414" s="24"/>
      <c r="K3414" s="14"/>
    </row>
    <row r="3415" spans="1:11">
      <c r="A3415" s="51">
        <v>44854</v>
      </c>
      <c r="B3415" s="52">
        <v>251.97337170506736</v>
      </c>
      <c r="C3415" s="53">
        <v>25509.14</v>
      </c>
      <c r="D3415" s="54"/>
      <c r="E3415" s="53"/>
      <c r="F3415" s="55"/>
      <c r="H3415" s="2"/>
      <c r="I3415" s="23"/>
      <c r="J3415" s="24"/>
      <c r="K3415" s="14"/>
    </row>
    <row r="3416" spans="1:11">
      <c r="A3416" s="51">
        <v>44855</v>
      </c>
      <c r="B3416" s="52">
        <v>251.99705720200765</v>
      </c>
      <c r="C3416" s="53">
        <v>25527.09</v>
      </c>
      <c r="D3416" s="54"/>
      <c r="E3416" s="53"/>
      <c r="F3416" s="55"/>
      <c r="H3416" s="2"/>
      <c r="I3416" s="23"/>
      <c r="J3416" s="24"/>
      <c r="K3416" s="14"/>
    </row>
    <row r="3417" spans="1:11">
      <c r="A3417" s="51">
        <v>44859</v>
      </c>
      <c r="B3417" s="52">
        <v>252.1613592833034</v>
      </c>
      <c r="C3417" s="53">
        <v>25643.34</v>
      </c>
      <c r="D3417" s="54"/>
      <c r="E3417" s="53"/>
      <c r="F3417" s="55"/>
      <c r="H3417" s="2"/>
      <c r="I3417" s="23"/>
      <c r="J3417" s="24"/>
      <c r="K3417" s="14"/>
    </row>
    <row r="3418" spans="1:11">
      <c r="A3418" s="51">
        <v>44861</v>
      </c>
      <c r="B3418" s="52">
        <v>252.25818924526817</v>
      </c>
      <c r="C3418" s="53">
        <v>25780.23</v>
      </c>
      <c r="D3418" s="54"/>
      <c r="E3418" s="53"/>
      <c r="F3418" s="55"/>
      <c r="H3418" s="2"/>
      <c r="I3418" s="23"/>
      <c r="J3418" s="24"/>
      <c r="K3418" s="14"/>
    </row>
    <row r="3419" spans="1:11">
      <c r="A3419" s="51">
        <v>44862</v>
      </c>
      <c r="B3419" s="52">
        <v>252.30208217019683</v>
      </c>
      <c r="C3419" s="53">
        <v>25852.720000000001</v>
      </c>
      <c r="D3419" s="54"/>
      <c r="E3419" s="53"/>
      <c r="F3419" s="55"/>
      <c r="H3419" s="2"/>
      <c r="I3419" s="23"/>
      <c r="J3419" s="24"/>
      <c r="K3419" s="14"/>
    </row>
    <row r="3420" spans="1:11">
      <c r="A3420" s="51">
        <v>44865</v>
      </c>
      <c r="B3420" s="52">
        <v>252.43681148207571</v>
      </c>
      <c r="C3420" s="53">
        <v>26182.36</v>
      </c>
      <c r="D3420" s="54"/>
      <c r="E3420" s="53"/>
      <c r="F3420" s="55"/>
      <c r="H3420" s="2"/>
      <c r="I3420" s="23"/>
      <c r="J3420" s="24"/>
      <c r="K3420" s="14"/>
    </row>
    <row r="3421" spans="1:11">
      <c r="A3421" s="51">
        <v>44866</v>
      </c>
      <c r="B3421" s="52">
        <v>252.48931833886397</v>
      </c>
      <c r="C3421" s="53">
        <v>26380.97</v>
      </c>
      <c r="D3421" s="54"/>
      <c r="E3421" s="53"/>
      <c r="F3421" s="55"/>
      <c r="H3421" s="2"/>
      <c r="I3421" s="23"/>
      <c r="J3421" s="24"/>
      <c r="K3421" s="14"/>
    </row>
    <row r="3422" spans="1:11">
      <c r="A3422" s="51">
        <v>44867</v>
      </c>
      <c r="B3422" s="52">
        <v>252.54461349958018</v>
      </c>
      <c r="C3422" s="53">
        <v>26290.01</v>
      </c>
      <c r="D3422" s="54"/>
      <c r="E3422" s="53"/>
      <c r="F3422" s="55"/>
      <c r="H3422" s="2"/>
      <c r="I3422" s="23"/>
      <c r="J3422" s="24"/>
      <c r="K3422" s="14"/>
    </row>
    <row r="3423" spans="1:11">
      <c r="A3423" s="51">
        <v>44868</v>
      </c>
      <c r="B3423" s="52">
        <v>252.5890613515561</v>
      </c>
      <c r="C3423" s="53">
        <v>26246.23</v>
      </c>
      <c r="D3423" s="54"/>
      <c r="E3423" s="53"/>
      <c r="F3423" s="55"/>
      <c r="H3423" s="2"/>
      <c r="I3423" s="23"/>
      <c r="J3423" s="24"/>
      <c r="K3423" s="14"/>
    </row>
    <row r="3424" spans="1:11">
      <c r="A3424" s="51">
        <v>44869</v>
      </c>
      <c r="B3424" s="52">
        <v>252.63200149198587</v>
      </c>
      <c r="C3424" s="53">
        <v>26339.9</v>
      </c>
      <c r="D3424" s="54"/>
      <c r="E3424" s="53"/>
      <c r="F3424" s="55"/>
      <c r="H3424" s="2"/>
      <c r="I3424" s="23"/>
      <c r="J3424" s="24"/>
      <c r="K3424" s="14"/>
    </row>
    <row r="3425" spans="1:11">
      <c r="A3425" s="51">
        <v>44872</v>
      </c>
      <c r="B3425" s="52">
        <v>252.78964386091687</v>
      </c>
      <c r="C3425" s="53">
        <v>26464.44</v>
      </c>
      <c r="D3425" s="54"/>
      <c r="E3425" s="53"/>
      <c r="F3425" s="55"/>
      <c r="H3425" s="2"/>
      <c r="I3425" s="23"/>
      <c r="J3425" s="24"/>
      <c r="K3425" s="14"/>
    </row>
    <row r="3426" spans="1:11">
      <c r="A3426" s="51">
        <v>44874</v>
      </c>
      <c r="B3426" s="52">
        <v>252.88064813270677</v>
      </c>
      <c r="C3426" s="53">
        <v>26401.58</v>
      </c>
      <c r="D3426" s="54"/>
      <c r="E3426" s="53"/>
      <c r="F3426" s="55"/>
      <c r="H3426" s="2"/>
      <c r="I3426" s="23"/>
      <c r="J3426" s="24"/>
      <c r="K3426" s="14"/>
    </row>
    <row r="3427" spans="1:11">
      <c r="A3427" s="51">
        <v>44875</v>
      </c>
      <c r="B3427" s="52">
        <v>252.92464936548183</v>
      </c>
      <c r="C3427" s="53">
        <v>26214.31</v>
      </c>
      <c r="D3427" s="54"/>
      <c r="E3427" s="53"/>
      <c r="F3427" s="55"/>
      <c r="H3427" s="2"/>
      <c r="I3427" s="23"/>
      <c r="J3427" s="24"/>
      <c r="K3427" s="14"/>
    </row>
    <row r="3428" spans="1:11">
      <c r="A3428" s="51">
        <v>44876</v>
      </c>
      <c r="B3428" s="52">
        <v>252.97219919956257</v>
      </c>
      <c r="C3428" s="53">
        <v>26681.759999999998</v>
      </c>
      <c r="D3428" s="54"/>
      <c r="E3428" s="53"/>
      <c r="F3428" s="55"/>
      <c r="H3428" s="2"/>
      <c r="I3428" s="23"/>
      <c r="J3428" s="24"/>
      <c r="K3428" s="14"/>
    </row>
    <row r="3429" spans="1:11">
      <c r="A3429" s="51">
        <v>44879</v>
      </c>
      <c r="B3429" s="52">
        <v>253.11259877011835</v>
      </c>
      <c r="C3429" s="53">
        <v>26651.93</v>
      </c>
      <c r="D3429" s="54"/>
      <c r="E3429" s="53"/>
      <c r="F3429" s="55"/>
      <c r="H3429" s="2"/>
      <c r="I3429" s="23"/>
      <c r="J3429" s="24"/>
      <c r="K3429" s="14"/>
    </row>
    <row r="3430" spans="1:11">
      <c r="A3430" s="51">
        <v>44880</v>
      </c>
      <c r="B3430" s="52">
        <v>253.1596777134896</v>
      </c>
      <c r="C3430" s="53">
        <v>26759.85</v>
      </c>
      <c r="D3430" s="54"/>
      <c r="E3430" s="53"/>
      <c r="F3430" s="55"/>
      <c r="H3430" s="2"/>
      <c r="I3430" s="23"/>
      <c r="J3430" s="24"/>
      <c r="K3430" s="14"/>
    </row>
    <row r="3431" spans="1:11">
      <c r="A3431" s="51">
        <v>44881</v>
      </c>
      <c r="B3431" s="52">
        <v>253.21081596838772</v>
      </c>
      <c r="C3431" s="53">
        <v>26768.95</v>
      </c>
      <c r="D3431" s="54"/>
      <c r="E3431" s="53"/>
      <c r="F3431" s="55"/>
      <c r="H3431" s="2"/>
      <c r="I3431" s="23"/>
      <c r="J3431" s="24"/>
      <c r="K3431" s="14"/>
    </row>
    <row r="3432" spans="1:11">
      <c r="A3432" s="51">
        <v>44882</v>
      </c>
      <c r="B3432" s="52">
        <v>253.26120492076544</v>
      </c>
      <c r="C3432" s="53">
        <v>26673.32</v>
      </c>
      <c r="D3432" s="54"/>
      <c r="E3432" s="53"/>
      <c r="F3432" s="55"/>
      <c r="H3432" s="2"/>
      <c r="I3432" s="23"/>
      <c r="J3432" s="24"/>
      <c r="K3432" s="14"/>
    </row>
    <row r="3433" spans="1:11">
      <c r="A3433" s="51">
        <v>44883</v>
      </c>
      <c r="B3433" s="52">
        <v>253.30704519885609</v>
      </c>
      <c r="C3433" s="53">
        <v>26620.61</v>
      </c>
      <c r="D3433" s="54"/>
      <c r="E3433" s="53"/>
      <c r="F3433" s="55"/>
      <c r="H3433" s="2"/>
      <c r="I3433" s="23"/>
      <c r="J3433" s="24"/>
      <c r="K3433" s="14"/>
    </row>
    <row r="3434" spans="1:11">
      <c r="A3434" s="51">
        <v>44886</v>
      </c>
      <c r="B3434" s="52">
        <v>253.44383100326345</v>
      </c>
      <c r="C3434" s="53">
        <v>26405.9</v>
      </c>
      <c r="D3434" s="54"/>
      <c r="E3434" s="53"/>
      <c r="F3434" s="55"/>
      <c r="H3434" s="2"/>
      <c r="I3434" s="23"/>
      <c r="J3434" s="24"/>
      <c r="K3434" s="14"/>
    </row>
    <row r="3435" spans="1:11">
      <c r="A3435" s="51">
        <v>44887</v>
      </c>
      <c r="B3435" s="52">
        <v>253.48311479706894</v>
      </c>
      <c r="C3435" s="53">
        <v>26528.400000000001</v>
      </c>
      <c r="D3435" s="54"/>
      <c r="E3435" s="53"/>
      <c r="F3435" s="55"/>
      <c r="H3435" s="2"/>
      <c r="I3435" s="23"/>
      <c r="J3435" s="24"/>
      <c r="K3435" s="14"/>
    </row>
    <row r="3436" spans="1:11">
      <c r="A3436" s="51">
        <v>44888</v>
      </c>
      <c r="B3436" s="52">
        <v>253.53203703822479</v>
      </c>
      <c r="C3436" s="53">
        <v>26561.89</v>
      </c>
      <c r="D3436" s="54"/>
      <c r="E3436" s="53"/>
      <c r="F3436" s="55"/>
      <c r="H3436" s="2"/>
      <c r="I3436" s="23"/>
      <c r="J3436" s="24"/>
      <c r="K3436" s="14"/>
    </row>
    <row r="3437" spans="1:11">
      <c r="A3437" s="51">
        <v>44889</v>
      </c>
      <c r="B3437" s="52">
        <v>253.5584043700768</v>
      </c>
      <c r="C3437" s="53">
        <v>26877.24</v>
      </c>
      <c r="D3437" s="54"/>
      <c r="E3437" s="53"/>
      <c r="F3437" s="55"/>
      <c r="H3437" s="2"/>
      <c r="I3437" s="23"/>
      <c r="J3437" s="24"/>
      <c r="K3437" s="14"/>
    </row>
    <row r="3438" spans="1:11">
      <c r="A3438" s="51">
        <v>44890</v>
      </c>
      <c r="B3438" s="52">
        <v>253.63142919053539</v>
      </c>
      <c r="C3438" s="53">
        <v>26918.89</v>
      </c>
      <c r="D3438" s="54"/>
      <c r="E3438" s="53"/>
      <c r="F3438" s="55"/>
      <c r="H3438" s="2"/>
      <c r="I3438" s="23"/>
      <c r="J3438" s="24"/>
      <c r="K3438" s="14"/>
    </row>
    <row r="3439" spans="1:11">
      <c r="A3439" s="51">
        <v>44893</v>
      </c>
      <c r="B3439" s="52">
        <v>253.77675999946155</v>
      </c>
      <c r="C3439" s="53">
        <v>26991.599999999999</v>
      </c>
      <c r="D3439" s="54"/>
      <c r="E3439" s="53"/>
      <c r="F3439" s="55"/>
      <c r="H3439" s="2"/>
      <c r="I3439" s="23"/>
      <c r="J3439" s="24"/>
      <c r="K3439" s="14"/>
    </row>
    <row r="3440" spans="1:11">
      <c r="A3440" s="51">
        <v>44894</v>
      </c>
      <c r="B3440" s="52">
        <v>253.82193226274146</v>
      </c>
      <c r="C3440" s="53">
        <v>27071.98</v>
      </c>
      <c r="D3440" s="54"/>
      <c r="E3440" s="53"/>
      <c r="F3440" s="55"/>
      <c r="H3440" s="2"/>
      <c r="I3440" s="23"/>
      <c r="J3440" s="24"/>
      <c r="K3440" s="14"/>
    </row>
    <row r="3441" spans="1:11">
      <c r="A3441" s="51">
        <v>44895</v>
      </c>
      <c r="B3441" s="52">
        <v>253.87168136146497</v>
      </c>
      <c r="C3441" s="53">
        <v>27276.01</v>
      </c>
      <c r="D3441" s="54"/>
      <c r="E3441" s="53"/>
      <c r="F3441" s="55"/>
      <c r="H3441" s="2"/>
      <c r="I3441" s="23"/>
      <c r="J3441" s="24"/>
      <c r="K3441" s="14"/>
    </row>
    <row r="3442" spans="1:11">
      <c r="A3442" s="51">
        <v>44896</v>
      </c>
      <c r="B3442" s="52">
        <v>253.92017085260503</v>
      </c>
      <c r="C3442" s="53">
        <v>27354.74</v>
      </c>
      <c r="D3442" s="54"/>
      <c r="E3442" s="53"/>
      <c r="F3442" s="55"/>
      <c r="H3442" s="2"/>
      <c r="I3442" s="23"/>
      <c r="J3442" s="24"/>
      <c r="K3442" s="14"/>
    </row>
    <row r="3443" spans="1:11">
      <c r="A3443" s="51">
        <v>44897</v>
      </c>
      <c r="B3443" s="52">
        <v>253.96663824387107</v>
      </c>
      <c r="C3443" s="53">
        <v>27185.439999999999</v>
      </c>
      <c r="D3443" s="54"/>
      <c r="E3443" s="53"/>
      <c r="F3443" s="55"/>
      <c r="H3443" s="2"/>
      <c r="I3443" s="23"/>
      <c r="J3443" s="24"/>
      <c r="K3443" s="14"/>
    </row>
    <row r="3444" spans="1:11">
      <c r="A3444" s="51">
        <v>44900</v>
      </c>
      <c r="B3444" s="52">
        <v>254.10301832860804</v>
      </c>
      <c r="C3444" s="53">
        <v>27192.639999999999</v>
      </c>
      <c r="D3444" s="54"/>
      <c r="E3444" s="53"/>
      <c r="F3444" s="55"/>
      <c r="H3444" s="2"/>
      <c r="I3444" s="23"/>
      <c r="J3444" s="24"/>
      <c r="K3444" s="14"/>
    </row>
    <row r="3445" spans="1:11">
      <c r="A3445" s="51">
        <v>44901</v>
      </c>
      <c r="B3445" s="52">
        <v>254.15485534434711</v>
      </c>
      <c r="C3445" s="53">
        <v>27107.87</v>
      </c>
      <c r="D3445" s="54"/>
      <c r="E3445" s="53"/>
      <c r="F3445" s="55"/>
      <c r="H3445" s="2"/>
      <c r="I3445" s="23"/>
      <c r="J3445" s="24"/>
      <c r="K3445" s="14"/>
    </row>
    <row r="3446" spans="1:11">
      <c r="A3446" s="51">
        <v>44902</v>
      </c>
      <c r="B3446" s="52">
        <v>254.19704505033431</v>
      </c>
      <c r="C3446" s="53">
        <v>26988.31</v>
      </c>
      <c r="D3446" s="54"/>
      <c r="E3446" s="53"/>
      <c r="F3446" s="55"/>
      <c r="H3446" s="2"/>
      <c r="I3446" s="23"/>
      <c r="J3446" s="24"/>
      <c r="K3446" s="14"/>
    </row>
    <row r="3447" spans="1:11">
      <c r="A3447" s="51">
        <v>44903</v>
      </c>
      <c r="B3447" s="52">
        <v>254.24635927707408</v>
      </c>
      <c r="C3447" s="53">
        <v>27059.31</v>
      </c>
      <c r="D3447" s="54"/>
      <c r="E3447" s="53"/>
      <c r="F3447" s="55"/>
      <c r="H3447" s="2"/>
      <c r="I3447" s="23"/>
      <c r="J3447" s="24"/>
      <c r="K3447" s="14"/>
    </row>
    <row r="3448" spans="1:11">
      <c r="A3448" s="51">
        <v>44904</v>
      </c>
      <c r="B3448" s="52">
        <v>254.29695430257024</v>
      </c>
      <c r="C3448" s="53">
        <v>26895.35</v>
      </c>
      <c r="D3448" s="54"/>
      <c r="E3448" s="53"/>
      <c r="F3448" s="55"/>
      <c r="H3448" s="2"/>
      <c r="I3448" s="23"/>
      <c r="J3448" s="24"/>
      <c r="K3448" s="14"/>
    </row>
    <row r="3449" spans="1:11">
      <c r="A3449" s="51">
        <v>44907</v>
      </c>
      <c r="B3449" s="52">
        <v>254.44648091170015</v>
      </c>
      <c r="C3449" s="53">
        <v>26896.21</v>
      </c>
      <c r="D3449" s="54"/>
      <c r="E3449" s="53"/>
      <c r="F3449" s="55"/>
      <c r="H3449" s="2"/>
      <c r="I3449" s="23"/>
      <c r="J3449" s="24"/>
      <c r="K3449" s="14"/>
    </row>
    <row r="3450" spans="1:11">
      <c r="A3450" s="51">
        <v>44908</v>
      </c>
      <c r="B3450" s="52">
        <v>254.4889734740124</v>
      </c>
      <c r="C3450" s="53">
        <v>27057.35</v>
      </c>
      <c r="D3450" s="54"/>
      <c r="E3450" s="53"/>
      <c r="F3450" s="55"/>
      <c r="H3450" s="2"/>
      <c r="I3450" s="23"/>
      <c r="J3450" s="24"/>
      <c r="K3450" s="14"/>
    </row>
    <row r="3451" spans="1:11">
      <c r="A3451" s="51">
        <v>44909</v>
      </c>
      <c r="B3451" s="52">
        <v>254.5357994451316</v>
      </c>
      <c r="C3451" s="53">
        <v>27133.4</v>
      </c>
      <c r="D3451" s="54"/>
      <c r="E3451" s="53"/>
      <c r="F3451" s="55"/>
      <c r="H3451" s="2"/>
      <c r="I3451" s="23"/>
      <c r="J3451" s="24"/>
      <c r="K3451" s="14"/>
    </row>
    <row r="3452" spans="1:11">
      <c r="A3452" s="51">
        <v>44910</v>
      </c>
      <c r="B3452" s="52">
        <v>254.57779785204005</v>
      </c>
      <c r="C3452" s="53">
        <v>26776.560000000001</v>
      </c>
      <c r="D3452" s="54"/>
      <c r="E3452" s="53"/>
      <c r="F3452" s="55"/>
      <c r="H3452" s="2"/>
      <c r="I3452" s="23"/>
      <c r="J3452" s="24"/>
      <c r="K3452" s="14"/>
    </row>
    <row r="3453" spans="1:11">
      <c r="A3453" s="51">
        <v>44911</v>
      </c>
      <c r="B3453" s="52">
        <v>254.62591305583408</v>
      </c>
      <c r="C3453" s="53">
        <v>26564.46</v>
      </c>
      <c r="D3453" s="54"/>
      <c r="E3453" s="53"/>
      <c r="F3453" s="55"/>
      <c r="H3453" s="2"/>
      <c r="I3453" s="23"/>
      <c r="J3453" s="24"/>
      <c r="K3453" s="14"/>
    </row>
    <row r="3454" spans="1:11">
      <c r="A3454" s="51">
        <v>44914</v>
      </c>
      <c r="B3454" s="52">
        <v>254.77792472592839</v>
      </c>
      <c r="C3454" s="53">
        <v>26784.68</v>
      </c>
      <c r="D3454" s="54"/>
      <c r="E3454" s="53"/>
      <c r="F3454" s="55"/>
      <c r="H3454" s="2"/>
      <c r="I3454" s="23"/>
      <c r="J3454" s="24"/>
      <c r="K3454" s="14"/>
    </row>
    <row r="3455" spans="1:11">
      <c r="A3455" s="51">
        <v>44915</v>
      </c>
      <c r="B3455" s="52">
        <v>254.8281159770994</v>
      </c>
      <c r="C3455" s="53">
        <v>26733.51</v>
      </c>
      <c r="D3455" s="54"/>
      <c r="E3455" s="53"/>
      <c r="F3455" s="55"/>
      <c r="H3455" s="2"/>
      <c r="I3455" s="23"/>
      <c r="J3455" s="24"/>
      <c r="K3455" s="14"/>
    </row>
    <row r="3456" spans="1:11">
      <c r="A3456" s="51">
        <v>44916</v>
      </c>
      <c r="B3456" s="52">
        <v>254.88112022522265</v>
      </c>
      <c r="C3456" s="53">
        <v>26462.77</v>
      </c>
      <c r="D3456" s="54"/>
      <c r="E3456" s="53"/>
      <c r="F3456" s="55"/>
      <c r="H3456" s="2"/>
      <c r="I3456" s="23"/>
      <c r="J3456" s="24"/>
      <c r="K3456" s="14"/>
    </row>
    <row r="3457" spans="1:11">
      <c r="A3457" s="51">
        <v>44917</v>
      </c>
      <c r="B3457" s="52">
        <v>254.92954763806543</v>
      </c>
      <c r="C3457" s="53">
        <v>26358.44</v>
      </c>
      <c r="D3457" s="54"/>
      <c r="E3457" s="53"/>
      <c r="F3457" s="55"/>
      <c r="H3457" s="2"/>
      <c r="I3457" s="23"/>
      <c r="J3457" s="24"/>
      <c r="K3457" s="14"/>
    </row>
    <row r="3458" spans="1:11">
      <c r="A3458" s="51">
        <v>44918</v>
      </c>
      <c r="B3458" s="52">
        <v>254.97951382940252</v>
      </c>
      <c r="C3458" s="53">
        <v>25892.35</v>
      </c>
      <c r="D3458" s="54"/>
      <c r="E3458" s="53"/>
      <c r="F3458" s="55"/>
      <c r="H3458" s="2"/>
      <c r="I3458" s="23"/>
      <c r="J3458" s="24"/>
      <c r="K3458" s="14"/>
    </row>
    <row r="3459" spans="1:11">
      <c r="A3459" s="51">
        <v>44921</v>
      </c>
      <c r="B3459" s="52">
        <v>255.11337807416299</v>
      </c>
      <c r="C3459" s="53">
        <v>26194.52</v>
      </c>
      <c r="D3459" s="54"/>
      <c r="E3459" s="53"/>
      <c r="F3459" s="55"/>
      <c r="H3459" s="2"/>
      <c r="I3459" s="23"/>
      <c r="J3459" s="24"/>
      <c r="K3459" s="14"/>
    </row>
    <row r="3460" spans="1:11">
      <c r="A3460" s="51">
        <v>44922</v>
      </c>
      <c r="B3460" s="52">
        <v>255.16057404910674</v>
      </c>
      <c r="C3460" s="53">
        <v>26365.65</v>
      </c>
      <c r="D3460" s="54"/>
      <c r="E3460" s="53"/>
      <c r="F3460" s="55"/>
      <c r="H3460" s="2"/>
      <c r="I3460" s="23"/>
      <c r="J3460" s="24"/>
      <c r="K3460" s="14"/>
    </row>
    <row r="3461" spans="1:11">
      <c r="A3461" s="51">
        <v>44923</v>
      </c>
      <c r="B3461" s="52">
        <v>255.21466809080519</v>
      </c>
      <c r="C3461" s="53">
        <v>26351.4</v>
      </c>
      <c r="D3461" s="54"/>
      <c r="E3461" s="53"/>
      <c r="F3461" s="55"/>
      <c r="H3461" s="2"/>
      <c r="I3461" s="23"/>
      <c r="J3461" s="24"/>
      <c r="K3461" s="14"/>
    </row>
    <row r="3462" spans="1:11">
      <c r="A3462" s="51">
        <v>44924</v>
      </c>
      <c r="B3462" s="52">
        <v>255.28153433384497</v>
      </c>
      <c r="C3462" s="53">
        <v>26451.02</v>
      </c>
      <c r="D3462" s="54"/>
      <c r="E3462" s="53"/>
      <c r="F3462" s="55"/>
      <c r="H3462" s="2"/>
      <c r="I3462" s="23"/>
      <c r="J3462" s="24"/>
      <c r="K3462" s="14"/>
    </row>
    <row r="3463" spans="1:11">
      <c r="A3463" s="51">
        <v>44925</v>
      </c>
      <c r="B3463" s="52">
        <v>255.34560999896277</v>
      </c>
      <c r="C3463" s="53">
        <v>26326.37</v>
      </c>
      <c r="D3463" s="54"/>
      <c r="E3463" s="53"/>
      <c r="F3463" s="55"/>
      <c r="H3463" s="2"/>
      <c r="I3463" s="23"/>
      <c r="J3463" s="24"/>
      <c r="K3463" s="14"/>
    </row>
    <row r="3464" spans="1:11">
      <c r="A3464" s="51">
        <v>44928</v>
      </c>
      <c r="B3464" s="52">
        <v>255.53788524329198</v>
      </c>
      <c r="C3464" s="53">
        <v>26460.41</v>
      </c>
      <c r="D3464" s="54"/>
      <c r="E3464" s="53"/>
      <c r="F3464" s="55"/>
      <c r="H3464" s="2"/>
      <c r="I3464" s="23"/>
      <c r="J3464" s="24"/>
      <c r="K3464" s="14"/>
    </row>
    <row r="3465" spans="1:11">
      <c r="A3465" s="51">
        <v>44929</v>
      </c>
      <c r="B3465" s="52">
        <v>255.58107114589811</v>
      </c>
      <c r="C3465" s="53">
        <v>26511.45</v>
      </c>
      <c r="D3465" s="54"/>
      <c r="E3465" s="53"/>
      <c r="F3465" s="55"/>
      <c r="H3465" s="2"/>
      <c r="I3465" s="23"/>
      <c r="J3465" s="24"/>
      <c r="K3465" s="14"/>
    </row>
    <row r="3466" spans="1:11">
      <c r="A3466" s="51">
        <v>44930</v>
      </c>
      <c r="B3466" s="52">
        <v>255.62298644156604</v>
      </c>
      <c r="C3466" s="53">
        <v>26235.73</v>
      </c>
      <c r="D3466" s="54"/>
      <c r="E3466" s="53"/>
      <c r="F3466" s="55"/>
      <c r="H3466" s="2"/>
      <c r="I3466" s="23"/>
      <c r="J3466" s="24"/>
      <c r="K3466" s="14"/>
    </row>
    <row r="3467" spans="1:11">
      <c r="A3467" s="51">
        <v>44931</v>
      </c>
      <c r="B3467" s="52">
        <v>255.67027669405775</v>
      </c>
      <c r="C3467" s="53">
        <v>26161.85</v>
      </c>
      <c r="D3467" s="54"/>
      <c r="E3467" s="53"/>
      <c r="F3467" s="55"/>
      <c r="H3467" s="2"/>
      <c r="I3467" s="23"/>
      <c r="J3467" s="24"/>
      <c r="K3467" s="14"/>
    </row>
    <row r="3468" spans="1:11">
      <c r="A3468" s="51">
        <v>44932</v>
      </c>
      <c r="B3468" s="52">
        <v>255.72243343050337</v>
      </c>
      <c r="C3468" s="53">
        <v>25968.95</v>
      </c>
      <c r="D3468" s="54"/>
      <c r="E3468" s="53"/>
      <c r="F3468" s="55"/>
      <c r="H3468" s="2"/>
      <c r="I3468" s="23"/>
      <c r="J3468" s="24"/>
      <c r="K3468" s="14"/>
    </row>
    <row r="3469" spans="1:11">
      <c r="A3469" s="51">
        <v>44935</v>
      </c>
      <c r="B3469" s="52">
        <v>255.86205787915642</v>
      </c>
      <c r="C3469" s="53">
        <v>26320.41</v>
      </c>
      <c r="D3469" s="54"/>
      <c r="E3469" s="53"/>
      <c r="F3469" s="55"/>
      <c r="H3469" s="2"/>
      <c r="I3469" s="23"/>
      <c r="J3469" s="24"/>
      <c r="K3469" s="14"/>
    </row>
    <row r="3470" spans="1:11">
      <c r="A3470" s="51">
        <v>44936</v>
      </c>
      <c r="B3470" s="52">
        <v>255.90581029105374</v>
      </c>
      <c r="C3470" s="53">
        <v>26048.47</v>
      </c>
      <c r="D3470" s="54"/>
      <c r="E3470" s="53"/>
      <c r="F3470" s="55"/>
      <c r="H3470" s="2"/>
      <c r="I3470" s="23"/>
      <c r="J3470" s="24"/>
      <c r="K3470" s="14"/>
    </row>
    <row r="3471" spans="1:11">
      <c r="A3471" s="51">
        <v>44937</v>
      </c>
      <c r="B3471" s="52">
        <v>255.94982609042381</v>
      </c>
      <c r="C3471" s="53">
        <v>26021.599999999999</v>
      </c>
      <c r="D3471" s="54"/>
      <c r="E3471" s="53"/>
      <c r="F3471" s="55"/>
      <c r="H3471" s="2"/>
      <c r="I3471" s="23"/>
      <c r="J3471" s="24"/>
      <c r="K3471" s="14"/>
    </row>
    <row r="3472" spans="1:11">
      <c r="A3472" s="51">
        <v>44938</v>
      </c>
      <c r="B3472" s="52">
        <v>255.99436136016351</v>
      </c>
      <c r="C3472" s="53">
        <v>25967.07</v>
      </c>
      <c r="D3472" s="54"/>
      <c r="E3472" s="53"/>
      <c r="F3472" s="55"/>
      <c r="H3472" s="2"/>
      <c r="I3472" s="23"/>
      <c r="J3472" s="24"/>
      <c r="K3472" s="14"/>
    </row>
    <row r="3473" spans="1:11">
      <c r="A3473" s="51">
        <v>44939</v>
      </c>
      <c r="B3473" s="52">
        <v>256.02482468916537</v>
      </c>
      <c r="C3473" s="53">
        <v>26110.2</v>
      </c>
      <c r="D3473" s="54"/>
      <c r="E3473" s="53"/>
      <c r="F3473" s="55"/>
      <c r="H3473" s="2"/>
      <c r="I3473" s="23"/>
      <c r="J3473" s="24"/>
      <c r="K3473" s="14"/>
    </row>
    <row r="3474" spans="1:11">
      <c r="A3474" s="51">
        <v>44942</v>
      </c>
      <c r="B3474" s="52">
        <v>256.16384616897159</v>
      </c>
      <c r="C3474" s="53">
        <v>26020.39</v>
      </c>
      <c r="D3474" s="54"/>
      <c r="E3474" s="53"/>
      <c r="F3474" s="55"/>
      <c r="H3474" s="2"/>
      <c r="I3474" s="23"/>
      <c r="J3474" s="24"/>
      <c r="K3474" s="14"/>
    </row>
    <row r="3475" spans="1:11">
      <c r="A3475" s="51">
        <v>44943</v>
      </c>
      <c r="B3475" s="52">
        <v>256.2040638928201</v>
      </c>
      <c r="C3475" s="53">
        <v>26250.81</v>
      </c>
      <c r="D3475" s="54"/>
      <c r="E3475" s="53"/>
      <c r="F3475" s="55"/>
      <c r="H3475" s="2"/>
      <c r="I3475" s="23"/>
      <c r="J3475" s="24"/>
      <c r="K3475" s="14"/>
    </row>
    <row r="3476" spans="1:11">
      <c r="A3476" s="51">
        <v>44944</v>
      </c>
      <c r="B3476" s="52">
        <v>256.24505654304295</v>
      </c>
      <c r="C3476" s="53">
        <v>26413.71</v>
      </c>
      <c r="D3476" s="54"/>
      <c r="E3476" s="53"/>
      <c r="F3476" s="55"/>
      <c r="H3476" s="2"/>
      <c r="I3476" s="23"/>
      <c r="J3476" s="24"/>
      <c r="K3476" s="14"/>
    </row>
    <row r="3477" spans="1:11">
      <c r="A3477" s="51">
        <v>44945</v>
      </c>
      <c r="B3477" s="52">
        <v>256.29733053457778</v>
      </c>
      <c r="C3477" s="53">
        <v>26333.57</v>
      </c>
      <c r="D3477" s="54"/>
      <c r="E3477" s="53"/>
      <c r="F3477" s="55"/>
      <c r="H3477" s="2"/>
      <c r="I3477" s="23"/>
      <c r="J3477" s="24"/>
      <c r="K3477" s="14"/>
    </row>
    <row r="3478" spans="1:11">
      <c r="A3478" s="51">
        <v>44946</v>
      </c>
      <c r="B3478" s="52">
        <v>256.34628332470987</v>
      </c>
      <c r="C3478" s="53">
        <v>26216.94</v>
      </c>
      <c r="D3478" s="54"/>
      <c r="E3478" s="53"/>
      <c r="F3478" s="55"/>
      <c r="H3478" s="2"/>
      <c r="I3478" s="23"/>
      <c r="J3478" s="24"/>
      <c r="K3478" s="14"/>
    </row>
    <row r="3479" spans="1:11">
      <c r="A3479" s="51">
        <v>44949</v>
      </c>
      <c r="B3479" s="52">
        <v>256.46625338530583</v>
      </c>
      <c r="C3479" s="53">
        <v>26349.14</v>
      </c>
      <c r="D3479" s="54"/>
      <c r="E3479" s="53"/>
      <c r="F3479" s="55"/>
      <c r="H3479" s="2"/>
      <c r="I3479" s="23"/>
      <c r="J3479" s="24"/>
      <c r="K3479" s="14"/>
    </row>
    <row r="3480" spans="1:11">
      <c r="A3480" s="51">
        <v>44950</v>
      </c>
      <c r="B3480" s="52">
        <v>256.5090832496212</v>
      </c>
      <c r="C3480" s="53">
        <v>26349.279999999999</v>
      </c>
      <c r="D3480" s="54"/>
      <c r="E3480" s="53"/>
      <c r="F3480" s="55"/>
      <c r="H3480" s="2"/>
      <c r="I3480" s="23"/>
      <c r="J3480" s="24"/>
      <c r="K3480" s="14"/>
    </row>
    <row r="3481" spans="1:11">
      <c r="A3481" s="51">
        <v>44951</v>
      </c>
      <c r="B3481" s="52">
        <v>256.5560244118559</v>
      </c>
      <c r="C3481" s="53">
        <v>26020.13</v>
      </c>
      <c r="D3481" s="54"/>
      <c r="E3481" s="53"/>
      <c r="F3481" s="55"/>
      <c r="H3481" s="2"/>
      <c r="I3481" s="23"/>
      <c r="J3481" s="24"/>
      <c r="K3481" s="14"/>
    </row>
    <row r="3482" spans="1:11">
      <c r="A3482" s="51">
        <v>44953</v>
      </c>
      <c r="B3482" s="52">
        <v>256.65710748547417</v>
      </c>
      <c r="C3482" s="53">
        <v>25601.88</v>
      </c>
      <c r="D3482" s="54"/>
      <c r="E3482" s="53"/>
      <c r="F3482" s="55"/>
      <c r="H3482" s="2"/>
      <c r="I3482" s="23"/>
      <c r="J3482" s="24"/>
      <c r="K3482" s="14"/>
    </row>
    <row r="3483" spans="1:11">
      <c r="A3483" s="51">
        <v>44956</v>
      </c>
      <c r="B3483" s="52">
        <v>256.78184283971211</v>
      </c>
      <c r="C3483" s="53">
        <v>25666.69</v>
      </c>
      <c r="D3483" s="54"/>
      <c r="E3483" s="53"/>
      <c r="F3483" s="55"/>
      <c r="H3483" s="2"/>
      <c r="I3483" s="23"/>
      <c r="J3483" s="24"/>
      <c r="K3483" s="14"/>
    </row>
    <row r="3484" spans="1:11">
      <c r="A3484" s="51">
        <v>44957</v>
      </c>
      <c r="B3484" s="52">
        <v>256.8285771351089</v>
      </c>
      <c r="C3484" s="53">
        <v>25685.94</v>
      </c>
      <c r="D3484" s="54"/>
      <c r="E3484" s="53"/>
      <c r="F3484" s="55"/>
      <c r="H3484" s="2"/>
      <c r="I3484" s="23"/>
      <c r="J3484" s="24"/>
      <c r="K3484" s="14"/>
    </row>
    <row r="3485" spans="1:11">
      <c r="A3485" s="51">
        <v>44958</v>
      </c>
      <c r="B3485" s="52">
        <v>256.87763139334174</v>
      </c>
      <c r="C3485" s="53">
        <v>25619.24</v>
      </c>
      <c r="D3485" s="54"/>
      <c r="E3485" s="53"/>
      <c r="F3485" s="55"/>
      <c r="H3485" s="2"/>
      <c r="I3485" s="23"/>
      <c r="J3485" s="24"/>
      <c r="K3485" s="14"/>
    </row>
    <row r="3486" spans="1:11">
      <c r="A3486" s="51">
        <v>44959</v>
      </c>
      <c r="B3486" s="52">
        <v>256.92926379725179</v>
      </c>
      <c r="C3486" s="53">
        <v>25610.65</v>
      </c>
      <c r="D3486" s="54"/>
      <c r="E3486" s="53"/>
      <c r="F3486" s="55"/>
      <c r="H3486" s="2"/>
      <c r="I3486" s="23"/>
      <c r="J3486" s="24"/>
      <c r="K3486" s="14"/>
    </row>
    <row r="3487" spans="1:11">
      <c r="A3487" s="51">
        <v>44960</v>
      </c>
      <c r="B3487" s="52">
        <v>256.97962193295609</v>
      </c>
      <c r="C3487" s="53">
        <v>25965</v>
      </c>
      <c r="D3487" s="54"/>
      <c r="E3487" s="53"/>
      <c r="F3487" s="55"/>
      <c r="H3487" s="2"/>
      <c r="I3487" s="23"/>
      <c r="J3487" s="24"/>
      <c r="K3487" s="14"/>
    </row>
    <row r="3488" spans="1:11">
      <c r="A3488" s="51">
        <v>44963</v>
      </c>
      <c r="B3488" s="52">
        <v>257.12378750086049</v>
      </c>
      <c r="C3488" s="53">
        <v>25834.87</v>
      </c>
      <c r="D3488" s="54"/>
      <c r="E3488" s="53"/>
      <c r="F3488" s="55"/>
      <c r="H3488" s="2"/>
      <c r="I3488" s="23"/>
      <c r="J3488" s="24"/>
      <c r="K3488" s="14"/>
    </row>
    <row r="3489" spans="1:11">
      <c r="A3489" s="51">
        <v>44964</v>
      </c>
      <c r="B3489" s="52">
        <v>257.17186964912315</v>
      </c>
      <c r="C3489" s="53">
        <v>25772.19</v>
      </c>
      <c r="D3489" s="54"/>
      <c r="E3489" s="53"/>
      <c r="F3489" s="55"/>
      <c r="H3489" s="2"/>
      <c r="I3489" s="23"/>
      <c r="J3489" s="24"/>
      <c r="K3489" s="14"/>
    </row>
    <row r="3490" spans="1:11">
      <c r="A3490" s="51">
        <v>44965</v>
      </c>
      <c r="B3490" s="52">
        <v>257.21584603883315</v>
      </c>
      <c r="C3490" s="53">
        <v>25993.34</v>
      </c>
      <c r="D3490" s="54"/>
      <c r="E3490" s="53"/>
      <c r="F3490" s="55"/>
      <c r="H3490" s="2"/>
      <c r="I3490" s="23"/>
      <c r="J3490" s="24"/>
      <c r="K3490" s="14"/>
    </row>
    <row r="3491" spans="1:11">
      <c r="A3491" s="51">
        <v>44966</v>
      </c>
      <c r="B3491" s="52">
        <v>257.25777222173747</v>
      </c>
      <c r="C3491" s="53">
        <v>26024.94</v>
      </c>
      <c r="D3491" s="54"/>
      <c r="E3491" s="53"/>
      <c r="F3491" s="55"/>
      <c r="H3491" s="2"/>
      <c r="I3491" s="23"/>
      <c r="J3491" s="24"/>
      <c r="K3491" s="14"/>
    </row>
    <row r="3492" spans="1:11">
      <c r="A3492" s="51">
        <v>44967</v>
      </c>
      <c r="B3492" s="52">
        <v>257.30870926063733</v>
      </c>
      <c r="C3492" s="53">
        <v>25971.23</v>
      </c>
      <c r="D3492" s="54"/>
      <c r="E3492" s="53"/>
      <c r="F3492" s="55"/>
      <c r="H3492" s="2"/>
      <c r="I3492" s="23"/>
      <c r="J3492" s="24"/>
      <c r="K3492" s="14"/>
    </row>
    <row r="3493" spans="1:11">
      <c r="A3493" s="51">
        <v>44970</v>
      </c>
      <c r="B3493" s="52">
        <v>257.47390145198267</v>
      </c>
      <c r="C3493" s="53">
        <v>25846.7</v>
      </c>
      <c r="D3493" s="54"/>
      <c r="E3493" s="53"/>
      <c r="F3493" s="55"/>
      <c r="H3493" s="2"/>
      <c r="I3493" s="23"/>
      <c r="J3493" s="24"/>
      <c r="K3493" s="14"/>
    </row>
    <row r="3494" spans="1:11">
      <c r="A3494" s="51">
        <v>44971</v>
      </c>
      <c r="B3494" s="52">
        <v>257.52591118007598</v>
      </c>
      <c r="C3494" s="53">
        <v>26077.93</v>
      </c>
      <c r="D3494" s="54"/>
      <c r="E3494" s="53"/>
      <c r="F3494" s="55"/>
      <c r="H3494" s="2"/>
      <c r="I3494" s="23"/>
      <c r="J3494" s="24"/>
      <c r="K3494" s="14"/>
    </row>
    <row r="3495" spans="1:11">
      <c r="A3495" s="51">
        <v>44972</v>
      </c>
      <c r="B3495" s="52">
        <v>257.57072068862129</v>
      </c>
      <c r="C3495" s="53">
        <v>26220.43</v>
      </c>
      <c r="D3495" s="54"/>
      <c r="E3495" s="53"/>
      <c r="F3495" s="55"/>
      <c r="H3495" s="2"/>
      <c r="I3495" s="23"/>
      <c r="J3495" s="24"/>
      <c r="K3495" s="14"/>
    </row>
    <row r="3496" spans="1:11">
      <c r="A3496" s="51">
        <v>44973</v>
      </c>
      <c r="B3496" s="52">
        <v>257.61759855978659</v>
      </c>
      <c r="C3496" s="53">
        <v>26249.52</v>
      </c>
      <c r="D3496" s="54"/>
      <c r="E3496" s="53"/>
      <c r="F3496" s="55"/>
      <c r="H3496" s="2"/>
      <c r="I3496" s="23"/>
      <c r="J3496" s="24"/>
      <c r="K3496" s="14"/>
    </row>
    <row r="3497" spans="1:11">
      <c r="A3497" s="51">
        <v>44974</v>
      </c>
      <c r="B3497" s="52">
        <v>257.6688644619</v>
      </c>
      <c r="C3497" s="53">
        <v>26116.12</v>
      </c>
      <c r="D3497" s="54"/>
      <c r="E3497" s="53"/>
      <c r="F3497" s="55"/>
      <c r="H3497" s="2"/>
      <c r="I3497" s="23"/>
      <c r="J3497" s="24"/>
      <c r="K3497" s="14"/>
    </row>
    <row r="3498" spans="1:11">
      <c r="A3498" s="51">
        <v>44977</v>
      </c>
      <c r="B3498" s="52">
        <v>257.81032466848956</v>
      </c>
      <c r="C3498" s="53">
        <v>25971.19</v>
      </c>
      <c r="D3498" s="54"/>
      <c r="E3498" s="53"/>
      <c r="F3498" s="55"/>
      <c r="H3498" s="2"/>
      <c r="I3498" s="23"/>
      <c r="J3498" s="24"/>
      <c r="K3498" s="14"/>
    </row>
    <row r="3499" spans="1:11">
      <c r="A3499" s="51">
        <v>44978</v>
      </c>
      <c r="B3499" s="52">
        <v>257.85544147530658</v>
      </c>
      <c r="C3499" s="53">
        <v>25945.08</v>
      </c>
      <c r="D3499" s="54"/>
      <c r="E3499" s="53"/>
      <c r="F3499" s="55"/>
      <c r="H3499" s="2"/>
      <c r="I3499" s="23"/>
      <c r="J3499" s="24"/>
      <c r="K3499" s="14"/>
    </row>
    <row r="3500" spans="1:11">
      <c r="A3500" s="51">
        <v>44979</v>
      </c>
      <c r="B3500" s="52">
        <v>257.90494972006985</v>
      </c>
      <c r="C3500" s="53">
        <v>25548.67</v>
      </c>
      <c r="D3500" s="54"/>
      <c r="E3500" s="53"/>
      <c r="F3500" s="55"/>
      <c r="H3500" s="2"/>
      <c r="I3500" s="23"/>
      <c r="J3500" s="24"/>
      <c r="K3500" s="14"/>
    </row>
    <row r="3501" spans="1:11">
      <c r="A3501" s="51">
        <v>44980</v>
      </c>
      <c r="B3501" s="52">
        <v>257.94544079717588</v>
      </c>
      <c r="C3501" s="53">
        <v>25485.97</v>
      </c>
      <c r="D3501" s="54"/>
      <c r="E3501" s="53"/>
      <c r="F3501" s="55"/>
      <c r="H3501" s="2"/>
      <c r="I3501" s="23"/>
      <c r="J3501" s="24"/>
      <c r="K3501" s="14"/>
    </row>
    <row r="3502" spans="1:11">
      <c r="A3502" s="51">
        <v>44981</v>
      </c>
      <c r="B3502" s="52">
        <v>257.99109714019698</v>
      </c>
      <c r="C3502" s="53">
        <v>25420.07</v>
      </c>
      <c r="D3502" s="54"/>
      <c r="E3502" s="53"/>
      <c r="F3502" s="55"/>
      <c r="H3502" s="2"/>
      <c r="I3502" s="23"/>
      <c r="J3502" s="24"/>
      <c r="K3502" s="14"/>
    </row>
    <row r="3503" spans="1:11">
      <c r="A3503" s="51">
        <v>44984</v>
      </c>
      <c r="B3503" s="52">
        <v>258.10487121403577</v>
      </c>
      <c r="C3503" s="53">
        <v>25313.7</v>
      </c>
      <c r="D3503" s="54"/>
      <c r="E3503" s="53"/>
      <c r="F3503" s="55"/>
      <c r="H3503" s="2"/>
      <c r="I3503" s="23"/>
      <c r="J3503" s="24"/>
      <c r="K3503" s="14"/>
    </row>
    <row r="3504" spans="1:11">
      <c r="A3504" s="51">
        <v>44985</v>
      </c>
      <c r="B3504" s="52">
        <v>258.1451355739452</v>
      </c>
      <c r="C3504" s="53">
        <v>25184.47</v>
      </c>
      <c r="D3504" s="54"/>
      <c r="E3504" s="53"/>
      <c r="F3504" s="55"/>
      <c r="H3504" s="2"/>
      <c r="I3504" s="23"/>
      <c r="J3504" s="24"/>
      <c r="K3504" s="14"/>
    </row>
    <row r="3505" spans="1:11">
      <c r="A3505" s="51">
        <v>44986</v>
      </c>
      <c r="B3505" s="52">
        <v>258.186438795637</v>
      </c>
      <c r="C3505" s="53">
        <v>25398.400000000001</v>
      </c>
      <c r="D3505" s="54"/>
      <c r="E3505" s="53"/>
      <c r="F3505" s="55"/>
      <c r="H3505" s="2"/>
      <c r="I3505" s="23"/>
      <c r="J3505" s="24"/>
      <c r="K3505" s="14"/>
    </row>
    <row r="3506" spans="1:11">
      <c r="A3506" s="51">
        <v>44987</v>
      </c>
      <c r="B3506" s="52">
        <v>258.22903955803827</v>
      </c>
      <c r="C3506" s="53">
        <v>25210.65</v>
      </c>
      <c r="D3506" s="54"/>
      <c r="E3506" s="53"/>
      <c r="F3506" s="55"/>
      <c r="H3506" s="2"/>
      <c r="I3506" s="23"/>
      <c r="J3506" s="24"/>
      <c r="K3506" s="14"/>
    </row>
    <row r="3507" spans="1:11">
      <c r="A3507" s="51">
        <v>44988</v>
      </c>
      <c r="B3507" s="52">
        <v>258.28507525962232</v>
      </c>
      <c r="C3507" s="53">
        <v>25607.14</v>
      </c>
      <c r="D3507" s="54"/>
      <c r="E3507" s="53"/>
      <c r="F3507" s="55"/>
      <c r="H3507" s="2"/>
      <c r="I3507" s="23"/>
      <c r="J3507" s="24"/>
      <c r="K3507" s="14"/>
    </row>
    <row r="3508" spans="1:11">
      <c r="A3508" s="51">
        <v>44991</v>
      </c>
      <c r="B3508" s="52">
        <v>258.42997318684297</v>
      </c>
      <c r="C3508" s="53">
        <v>25777.599999999999</v>
      </c>
      <c r="D3508" s="54"/>
      <c r="E3508" s="53"/>
      <c r="F3508" s="55"/>
      <c r="H3508" s="2"/>
      <c r="I3508" s="23"/>
      <c r="J3508" s="24"/>
      <c r="K3508" s="14"/>
    </row>
    <row r="3509" spans="1:11">
      <c r="A3509" s="51">
        <v>44993</v>
      </c>
      <c r="B3509" s="52">
        <v>258.53541261590317</v>
      </c>
      <c r="C3509" s="53">
        <v>25840.12</v>
      </c>
      <c r="D3509" s="54"/>
      <c r="E3509" s="53"/>
      <c r="F3509" s="55"/>
      <c r="H3509" s="2"/>
      <c r="I3509" s="23"/>
      <c r="J3509" s="24"/>
      <c r="K3509" s="14"/>
    </row>
    <row r="3510" spans="1:11">
      <c r="A3510" s="51">
        <v>44994</v>
      </c>
      <c r="B3510" s="52">
        <v>258.59048065879034</v>
      </c>
      <c r="C3510" s="53">
        <v>25600.240000000002</v>
      </c>
      <c r="D3510" s="54"/>
      <c r="E3510" s="53"/>
      <c r="F3510" s="55"/>
      <c r="H3510" s="2"/>
      <c r="I3510" s="23"/>
      <c r="J3510" s="24"/>
      <c r="K3510" s="14"/>
    </row>
    <row r="3511" spans="1:11">
      <c r="A3511" s="51">
        <v>44995</v>
      </c>
      <c r="B3511" s="52">
        <v>258.67374679356243</v>
      </c>
      <c r="C3511" s="53">
        <v>25343.09</v>
      </c>
      <c r="D3511" s="54"/>
      <c r="E3511" s="53"/>
      <c r="F3511" s="55"/>
      <c r="H3511" s="2"/>
      <c r="I3511" s="23"/>
      <c r="J3511" s="24"/>
      <c r="K3511" s="14"/>
    </row>
    <row r="3512" spans="1:11">
      <c r="A3512" s="51">
        <v>44998</v>
      </c>
      <c r="B3512" s="52">
        <v>258.85223167884999</v>
      </c>
      <c r="C3512" s="53">
        <v>24966.68</v>
      </c>
      <c r="D3512" s="54"/>
      <c r="E3512" s="53"/>
      <c r="F3512" s="55"/>
      <c r="H3512" s="2"/>
      <c r="I3512" s="23"/>
      <c r="J3512" s="24"/>
      <c r="K3512" s="14"/>
    </row>
    <row r="3513" spans="1:11">
      <c r="A3513" s="51">
        <v>44999</v>
      </c>
      <c r="B3513" s="52">
        <v>258.90917916981937</v>
      </c>
      <c r="C3513" s="53">
        <v>24805.11</v>
      </c>
      <c r="D3513" s="54"/>
      <c r="E3513" s="53"/>
      <c r="F3513" s="55"/>
      <c r="H3513" s="2"/>
      <c r="I3513" s="23"/>
      <c r="J3513" s="24"/>
      <c r="K3513" s="14"/>
    </row>
    <row r="3514" spans="1:11">
      <c r="A3514" s="51">
        <v>45000</v>
      </c>
      <c r="B3514" s="52">
        <v>258.95008682012821</v>
      </c>
      <c r="C3514" s="53">
        <v>24701.599999999999</v>
      </c>
      <c r="D3514" s="54"/>
      <c r="E3514" s="53"/>
      <c r="F3514" s="55"/>
      <c r="H3514" s="2"/>
      <c r="I3514" s="23"/>
      <c r="J3514" s="24"/>
      <c r="K3514" s="14"/>
    </row>
    <row r="3515" spans="1:11">
      <c r="A3515" s="51">
        <v>45001</v>
      </c>
      <c r="B3515" s="52">
        <v>258.99825153627677</v>
      </c>
      <c r="C3515" s="53">
        <v>24721.52</v>
      </c>
      <c r="D3515" s="54"/>
      <c r="E3515" s="53"/>
      <c r="F3515" s="55"/>
      <c r="H3515" s="2"/>
      <c r="I3515" s="23"/>
      <c r="J3515" s="24"/>
      <c r="K3515" s="14"/>
    </row>
    <row r="3516" spans="1:11">
      <c r="A3516" s="51">
        <v>45002</v>
      </c>
      <c r="B3516" s="52">
        <v>259.04875619532635</v>
      </c>
      <c r="C3516" s="53">
        <v>24888.1</v>
      </c>
      <c r="D3516" s="54"/>
      <c r="E3516" s="53"/>
      <c r="F3516" s="55"/>
      <c r="H3516" s="2"/>
      <c r="I3516" s="23"/>
      <c r="J3516" s="24"/>
      <c r="K3516" s="14"/>
    </row>
    <row r="3517" spans="1:11">
      <c r="A3517" s="51">
        <v>45005</v>
      </c>
      <c r="B3517" s="52">
        <v>259.23371700724982</v>
      </c>
      <c r="C3517" s="53">
        <v>24725.599999999999</v>
      </c>
      <c r="D3517" s="54"/>
      <c r="E3517" s="53"/>
      <c r="F3517" s="55"/>
      <c r="H3517" s="2"/>
      <c r="I3517" s="23"/>
      <c r="J3517" s="24"/>
      <c r="K3517" s="14"/>
    </row>
    <row r="3518" spans="1:11">
      <c r="A3518" s="51">
        <v>45006</v>
      </c>
      <c r="B3518" s="52">
        <v>259.34103976609077</v>
      </c>
      <c r="C3518" s="53">
        <v>24898.97</v>
      </c>
      <c r="D3518" s="54"/>
      <c r="E3518" s="53"/>
      <c r="F3518" s="55"/>
      <c r="H3518" s="2"/>
      <c r="I3518" s="23"/>
      <c r="J3518" s="24"/>
      <c r="K3518" s="14"/>
    </row>
    <row r="3519" spans="1:11">
      <c r="A3519" s="51">
        <v>45007</v>
      </c>
      <c r="B3519" s="52">
        <v>259.37293871398202</v>
      </c>
      <c r="C3519" s="53">
        <v>24963.55</v>
      </c>
      <c r="D3519" s="54"/>
      <c r="E3519" s="53"/>
      <c r="F3519" s="55"/>
      <c r="H3519" s="2"/>
      <c r="I3519" s="23"/>
      <c r="J3519" s="24"/>
      <c r="K3519" s="14"/>
    </row>
    <row r="3520" spans="1:11">
      <c r="A3520" s="51">
        <v>45008</v>
      </c>
      <c r="B3520" s="52">
        <v>259.43311323576364</v>
      </c>
      <c r="C3520" s="53">
        <v>24854.39</v>
      </c>
      <c r="D3520" s="54"/>
      <c r="E3520" s="53"/>
      <c r="F3520" s="55"/>
      <c r="H3520" s="2"/>
      <c r="I3520" s="23"/>
      <c r="J3520" s="24"/>
      <c r="K3520" s="14"/>
    </row>
    <row r="3521" spans="1:11">
      <c r="A3521" s="51">
        <v>45009</v>
      </c>
      <c r="B3521" s="52">
        <v>259.4798111961461</v>
      </c>
      <c r="C3521" s="53">
        <v>24662.53</v>
      </c>
      <c r="D3521" s="54"/>
      <c r="E3521" s="53"/>
      <c r="F3521" s="55"/>
      <c r="H3521" s="2"/>
      <c r="I3521" s="23"/>
      <c r="J3521" s="24"/>
      <c r="K3521" s="14"/>
    </row>
    <row r="3522" spans="1:11">
      <c r="A3522" s="51">
        <v>45012</v>
      </c>
      <c r="B3522" s="52">
        <v>259.53975103253242</v>
      </c>
      <c r="C3522" s="53">
        <v>24721.71</v>
      </c>
      <c r="D3522" s="54"/>
      <c r="E3522" s="53"/>
      <c r="F3522" s="55"/>
      <c r="H3522" s="2"/>
      <c r="I3522" s="23"/>
      <c r="J3522" s="24"/>
      <c r="K3522" s="14"/>
    </row>
    <row r="3523" spans="1:11">
      <c r="A3523" s="51">
        <v>45013</v>
      </c>
      <c r="B3523" s="52">
        <v>259.55714019585162</v>
      </c>
      <c r="C3523" s="53">
        <v>24672.17</v>
      </c>
      <c r="D3523" s="54"/>
      <c r="E3523" s="53"/>
      <c r="F3523" s="55"/>
      <c r="H3523" s="2"/>
      <c r="I3523" s="23"/>
      <c r="J3523" s="24"/>
      <c r="K3523" s="14"/>
    </row>
    <row r="3524" spans="1:11">
      <c r="A3524" s="51">
        <v>45014</v>
      </c>
      <c r="B3524" s="52">
        <v>259.69159079447309</v>
      </c>
      <c r="C3524" s="53">
        <v>24859.93</v>
      </c>
      <c r="D3524" s="54"/>
      <c r="E3524" s="53"/>
      <c r="F3524" s="55"/>
      <c r="H3524" s="2"/>
      <c r="I3524" s="23"/>
      <c r="J3524" s="24"/>
      <c r="K3524" s="14"/>
    </row>
    <row r="3525" spans="1:11">
      <c r="A3525" s="51">
        <v>45016</v>
      </c>
      <c r="B3525" s="52">
        <v>259.8640260107606</v>
      </c>
      <c r="C3525" s="53">
        <v>25266.06</v>
      </c>
      <c r="D3525" s="54"/>
      <c r="E3525" s="53"/>
      <c r="F3525" s="55"/>
      <c r="H3525" s="2"/>
      <c r="I3525" s="23"/>
      <c r="J3525" s="24"/>
      <c r="K3525" s="14"/>
    </row>
    <row r="3526" spans="1:11">
      <c r="A3526" s="51">
        <v>45019</v>
      </c>
      <c r="B3526" s="52">
        <v>260.02072401844504</v>
      </c>
      <c r="C3526" s="53">
        <v>25321.85</v>
      </c>
      <c r="D3526" s="54"/>
      <c r="E3526" s="53"/>
      <c r="F3526" s="55"/>
      <c r="H3526" s="2"/>
      <c r="I3526" s="23"/>
      <c r="J3526" s="24"/>
      <c r="K3526" s="14"/>
    </row>
    <row r="3527" spans="1:11">
      <c r="A3527" s="51">
        <v>45021</v>
      </c>
      <c r="B3527" s="52">
        <v>260.10809098171518</v>
      </c>
      <c r="C3527" s="53">
        <v>25553.279999999999</v>
      </c>
      <c r="D3527" s="54"/>
      <c r="E3527" s="53"/>
      <c r="F3527" s="55"/>
      <c r="H3527" s="2"/>
      <c r="I3527" s="23"/>
      <c r="J3527" s="24"/>
      <c r="K3527" s="14"/>
    </row>
    <row r="3528" spans="1:11">
      <c r="A3528" s="51">
        <v>45026</v>
      </c>
      <c r="B3528" s="52">
        <v>260.39420988179512</v>
      </c>
      <c r="C3528" s="53">
        <v>25650.73</v>
      </c>
      <c r="D3528" s="54"/>
      <c r="E3528" s="53"/>
      <c r="F3528" s="55"/>
      <c r="H3528" s="2"/>
      <c r="I3528" s="23"/>
      <c r="J3528" s="24"/>
      <c r="K3528" s="14"/>
    </row>
    <row r="3529" spans="1:11">
      <c r="A3529" s="51">
        <v>45027</v>
      </c>
      <c r="B3529" s="52">
        <v>260.44915306008016</v>
      </c>
      <c r="C3529" s="53">
        <v>25793.77</v>
      </c>
      <c r="D3529" s="54"/>
      <c r="E3529" s="53"/>
      <c r="F3529" s="55"/>
      <c r="H3529" s="2"/>
      <c r="I3529" s="23"/>
      <c r="J3529" s="24"/>
      <c r="K3529" s="14"/>
    </row>
    <row r="3530" spans="1:11">
      <c r="A3530" s="51">
        <v>45028</v>
      </c>
      <c r="B3530" s="52">
        <v>260.51061906020232</v>
      </c>
      <c r="C3530" s="53">
        <v>25924.89</v>
      </c>
      <c r="D3530" s="54"/>
      <c r="E3530" s="53"/>
      <c r="F3530" s="55"/>
      <c r="H3530" s="2"/>
      <c r="I3530" s="23"/>
      <c r="J3530" s="24"/>
      <c r="K3530" s="14"/>
    </row>
    <row r="3531" spans="1:11">
      <c r="A3531" s="51">
        <v>45029</v>
      </c>
      <c r="B3531" s="52">
        <v>260.55959505658564</v>
      </c>
      <c r="C3531" s="53">
        <v>25950.39</v>
      </c>
      <c r="D3531" s="54"/>
      <c r="E3531" s="53"/>
      <c r="F3531" s="55"/>
      <c r="H3531" s="2"/>
      <c r="I3531" s="23"/>
      <c r="J3531" s="24"/>
      <c r="K3531" s="14"/>
    </row>
    <row r="3532" spans="1:11">
      <c r="A3532" s="51">
        <v>45033</v>
      </c>
      <c r="B3532" s="52">
        <v>260.74511348826593</v>
      </c>
      <c r="C3532" s="53">
        <v>25774.07</v>
      </c>
      <c r="D3532" s="54"/>
      <c r="E3532" s="53"/>
      <c r="F3532" s="55"/>
      <c r="H3532" s="2"/>
      <c r="I3532" s="23"/>
      <c r="J3532" s="24"/>
      <c r="K3532" s="14"/>
    </row>
    <row r="3533" spans="1:11">
      <c r="A3533" s="51">
        <v>45034</v>
      </c>
      <c r="B3533" s="52">
        <v>260.7899616477859</v>
      </c>
      <c r="C3533" s="53">
        <v>25706.09</v>
      </c>
      <c r="D3533" s="54"/>
      <c r="E3533" s="53"/>
      <c r="F3533" s="55"/>
      <c r="H3533" s="2"/>
      <c r="I3533" s="23"/>
      <c r="J3533" s="24"/>
      <c r="K3533" s="14"/>
    </row>
    <row r="3534" spans="1:11">
      <c r="A3534" s="51">
        <v>45035</v>
      </c>
      <c r="B3534" s="52">
        <v>260.83820779069077</v>
      </c>
      <c r="C3534" s="53">
        <v>25645.82</v>
      </c>
      <c r="D3534" s="54"/>
      <c r="E3534" s="53"/>
      <c r="F3534" s="55"/>
      <c r="H3534" s="2"/>
      <c r="I3534" s="23"/>
      <c r="J3534" s="24"/>
      <c r="K3534" s="14"/>
    </row>
    <row r="3535" spans="1:11">
      <c r="A3535" s="51">
        <v>45036</v>
      </c>
      <c r="B3535" s="52">
        <v>260.88594118271646</v>
      </c>
      <c r="C3535" s="53">
        <v>25654.16</v>
      </c>
      <c r="D3535" s="54"/>
      <c r="E3535" s="53"/>
      <c r="F3535" s="55"/>
      <c r="H3535" s="2"/>
      <c r="I3535" s="23"/>
      <c r="J3535" s="24"/>
      <c r="K3535" s="14"/>
    </row>
    <row r="3536" spans="1:11">
      <c r="A3536" s="51">
        <v>45037</v>
      </c>
      <c r="B3536" s="52">
        <v>260.93316153807052</v>
      </c>
      <c r="C3536" s="53">
        <v>25654.78</v>
      </c>
      <c r="D3536" s="54"/>
      <c r="E3536" s="53"/>
      <c r="F3536" s="55"/>
      <c r="H3536" s="2"/>
      <c r="I3536" s="23"/>
      <c r="J3536" s="24"/>
      <c r="K3536" s="14"/>
    </row>
    <row r="3537" spans="1:11">
      <c r="A3537" s="51">
        <v>45040</v>
      </c>
      <c r="B3537" s="52">
        <v>261.07171704684725</v>
      </c>
      <c r="C3537" s="53">
        <v>25828.46</v>
      </c>
      <c r="D3537" s="54"/>
      <c r="E3537" s="53"/>
      <c r="F3537" s="55"/>
      <c r="H3537" s="2"/>
      <c r="I3537" s="23"/>
      <c r="J3537" s="24"/>
      <c r="K3537" s="14"/>
    </row>
    <row r="3538" spans="1:11">
      <c r="A3538" s="51">
        <v>45041</v>
      </c>
      <c r="B3538" s="52">
        <v>261.11479388015999</v>
      </c>
      <c r="C3538" s="53">
        <v>25866.09</v>
      </c>
      <c r="D3538" s="54"/>
      <c r="E3538" s="53"/>
      <c r="F3538" s="55"/>
      <c r="H3538" s="2"/>
      <c r="I3538" s="23"/>
      <c r="J3538" s="24"/>
      <c r="K3538" s="14"/>
    </row>
    <row r="3539" spans="1:11">
      <c r="A3539" s="51">
        <v>45042</v>
      </c>
      <c r="B3539" s="52">
        <v>261.16388346140951</v>
      </c>
      <c r="C3539" s="53">
        <v>25930.7</v>
      </c>
      <c r="D3539" s="54"/>
      <c r="E3539" s="53"/>
      <c r="F3539" s="55"/>
      <c r="H3539" s="2"/>
      <c r="I3539" s="23"/>
      <c r="J3539" s="24"/>
      <c r="K3539" s="14"/>
    </row>
    <row r="3540" spans="1:11">
      <c r="A3540" s="51">
        <v>45043</v>
      </c>
      <c r="B3540" s="52">
        <v>261.20697550218063</v>
      </c>
      <c r="C3540" s="53">
        <v>26078.38</v>
      </c>
      <c r="D3540" s="54"/>
      <c r="E3540" s="53"/>
      <c r="F3540" s="55"/>
      <c r="H3540" s="2"/>
      <c r="I3540" s="23"/>
      <c r="J3540" s="24"/>
      <c r="K3540" s="14"/>
    </row>
    <row r="3541" spans="1:11">
      <c r="A3541" s="51">
        <v>45044</v>
      </c>
      <c r="B3541" s="52">
        <v>261.25660482752602</v>
      </c>
      <c r="C3541" s="53">
        <v>26302.92</v>
      </c>
      <c r="D3541" s="54"/>
      <c r="E3541" s="53"/>
      <c r="F3541" s="55"/>
      <c r="H3541" s="2"/>
      <c r="I3541" s="23"/>
      <c r="J3541" s="24"/>
      <c r="K3541" s="14"/>
    </row>
    <row r="3542" spans="1:11">
      <c r="A3542" s="51">
        <v>45048</v>
      </c>
      <c r="B3542" s="52">
        <v>261.44366455658252</v>
      </c>
      <c r="C3542" s="53">
        <v>26423.3</v>
      </c>
      <c r="D3542" s="54"/>
      <c r="E3542" s="53"/>
      <c r="F3542" s="55"/>
      <c r="H3542" s="2"/>
      <c r="I3542" s="23"/>
      <c r="J3542" s="24"/>
      <c r="K3542" s="14"/>
    </row>
    <row r="3543" spans="1:11">
      <c r="A3543" s="51">
        <v>45049</v>
      </c>
      <c r="B3543" s="52">
        <v>261.49490751483563</v>
      </c>
      <c r="C3543" s="53">
        <v>26339.14</v>
      </c>
      <c r="D3543" s="54"/>
      <c r="E3543" s="53"/>
      <c r="F3543" s="55"/>
      <c r="H3543" s="2"/>
      <c r="I3543" s="23"/>
      <c r="J3543" s="24"/>
      <c r="K3543" s="14"/>
    </row>
    <row r="3544" spans="1:11">
      <c r="A3544" s="51">
        <v>45050</v>
      </c>
      <c r="B3544" s="52">
        <v>261.545376031986</v>
      </c>
      <c r="C3544" s="53">
        <v>26580.77</v>
      </c>
      <c r="D3544" s="54"/>
      <c r="E3544" s="53"/>
      <c r="F3544" s="55"/>
      <c r="H3544" s="2"/>
      <c r="I3544" s="23"/>
      <c r="J3544" s="24"/>
      <c r="K3544" s="14"/>
    </row>
    <row r="3545" spans="1:11">
      <c r="A3545" s="51">
        <v>45051</v>
      </c>
      <c r="B3545" s="52">
        <v>261.59637738031222</v>
      </c>
      <c r="C3545" s="53">
        <v>26308.78</v>
      </c>
      <c r="D3545" s="54"/>
      <c r="E3545" s="53"/>
      <c r="F3545" s="55"/>
      <c r="H3545" s="2"/>
      <c r="I3545" s="23"/>
      <c r="J3545" s="24"/>
      <c r="K3545" s="14"/>
    </row>
    <row r="3546" spans="1:11">
      <c r="A3546" s="51">
        <v>45054</v>
      </c>
      <c r="B3546" s="52">
        <v>261.75098083934398</v>
      </c>
      <c r="C3546" s="53">
        <v>26593.29</v>
      </c>
      <c r="D3546" s="54"/>
      <c r="E3546" s="53"/>
      <c r="F3546" s="55"/>
      <c r="H3546" s="2"/>
      <c r="I3546" s="23"/>
      <c r="J3546" s="24"/>
      <c r="K3546" s="14"/>
    </row>
    <row r="3547" spans="1:11">
      <c r="A3547" s="51">
        <v>45055</v>
      </c>
      <c r="B3547" s="52">
        <v>261.80463979041605</v>
      </c>
      <c r="C3547" s="53">
        <v>26595.52</v>
      </c>
      <c r="D3547" s="54"/>
      <c r="E3547" s="53"/>
      <c r="F3547" s="55"/>
      <c r="H3547" s="2"/>
      <c r="I3547" s="23"/>
      <c r="J3547" s="24"/>
      <c r="K3547" s="14"/>
    </row>
    <row r="3548" spans="1:11">
      <c r="A3548" s="51">
        <v>45056</v>
      </c>
      <c r="B3548" s="52">
        <v>261.85752432765372</v>
      </c>
      <c r="C3548" s="53">
        <v>26667.11</v>
      </c>
      <c r="D3548" s="54"/>
      <c r="E3548" s="53"/>
      <c r="F3548" s="55"/>
      <c r="H3548" s="2"/>
      <c r="I3548" s="23"/>
      <c r="J3548" s="24"/>
      <c r="K3548" s="14"/>
    </row>
    <row r="3549" spans="1:11">
      <c r="A3549" s="51">
        <v>45057</v>
      </c>
      <c r="B3549" s="52">
        <v>261.90413496698403</v>
      </c>
      <c r="C3549" s="53">
        <v>26640.77</v>
      </c>
      <c r="D3549" s="54"/>
      <c r="E3549" s="53"/>
      <c r="F3549" s="55"/>
      <c r="H3549" s="2"/>
      <c r="I3549" s="23"/>
      <c r="J3549" s="24"/>
      <c r="K3549" s="14"/>
    </row>
    <row r="3550" spans="1:11">
      <c r="A3550" s="51">
        <v>45058</v>
      </c>
      <c r="B3550" s="52">
        <v>261.95573008157254</v>
      </c>
      <c r="C3550" s="53">
        <v>26666.67</v>
      </c>
      <c r="D3550" s="54"/>
      <c r="E3550" s="53"/>
      <c r="F3550" s="55"/>
      <c r="H3550" s="2"/>
      <c r="I3550" s="23"/>
      <c r="J3550" s="24"/>
      <c r="K3550" s="14"/>
    </row>
    <row r="3551" spans="1:11">
      <c r="A3551" s="51">
        <v>45061</v>
      </c>
      <c r="B3551" s="52">
        <v>262.11054591805078</v>
      </c>
      <c r="C3551" s="53">
        <v>26789.02</v>
      </c>
      <c r="D3551" s="54"/>
      <c r="E3551" s="53"/>
      <c r="F3551" s="55"/>
      <c r="H3551" s="2"/>
      <c r="I3551" s="23"/>
      <c r="J3551" s="24"/>
      <c r="K3551" s="14"/>
    </row>
    <row r="3552" spans="1:11">
      <c r="A3552" s="51">
        <v>45062</v>
      </c>
      <c r="B3552" s="52">
        <v>262.17109345415787</v>
      </c>
      <c r="C3552" s="53">
        <v>26679.67</v>
      </c>
      <c r="D3552" s="54"/>
      <c r="E3552" s="53"/>
      <c r="F3552" s="55"/>
      <c r="H3552" s="2"/>
      <c r="I3552" s="23"/>
      <c r="J3552" s="24"/>
      <c r="K3552" s="14"/>
    </row>
    <row r="3553" spans="1:11">
      <c r="A3553" s="51">
        <v>45063</v>
      </c>
      <c r="B3553" s="52">
        <v>262.23742274080178</v>
      </c>
      <c r="C3553" s="53">
        <v>26526.82</v>
      </c>
      <c r="D3553" s="54"/>
      <c r="E3553" s="53"/>
      <c r="F3553" s="55"/>
      <c r="H3553" s="2"/>
      <c r="I3553" s="23"/>
      <c r="J3553" s="24"/>
      <c r="K3553" s="14"/>
    </row>
    <row r="3554" spans="1:11">
      <c r="A3554" s="51">
        <v>45064</v>
      </c>
      <c r="B3554" s="52">
        <v>262.2880345633908</v>
      </c>
      <c r="C3554" s="53">
        <v>26451.26</v>
      </c>
      <c r="D3554" s="54"/>
      <c r="E3554" s="53"/>
      <c r="F3554" s="55"/>
      <c r="H3554" s="2"/>
      <c r="I3554" s="23"/>
      <c r="J3554" s="24"/>
      <c r="K3554" s="14"/>
    </row>
    <row r="3555" spans="1:11">
      <c r="A3555" s="51">
        <v>45065</v>
      </c>
      <c r="B3555" s="52">
        <v>262.34652479509845</v>
      </c>
      <c r="C3555" s="53">
        <v>26560.1</v>
      </c>
      <c r="D3555" s="54"/>
      <c r="E3555" s="53"/>
      <c r="F3555" s="55"/>
      <c r="H3555" s="2"/>
      <c r="I3555" s="23"/>
      <c r="J3555" s="24"/>
      <c r="K3555" s="14"/>
    </row>
    <row r="3556" spans="1:11">
      <c r="A3556" s="51">
        <v>45068</v>
      </c>
      <c r="B3556" s="52">
        <v>262.6007385776249</v>
      </c>
      <c r="C3556" s="53">
        <v>26722.03</v>
      </c>
      <c r="D3556" s="54"/>
      <c r="E3556" s="53"/>
      <c r="F3556" s="55"/>
      <c r="H3556" s="2"/>
      <c r="I3556" s="23"/>
      <c r="J3556" s="24"/>
      <c r="K3556" s="14"/>
    </row>
    <row r="3557" spans="1:11">
      <c r="A3557" s="51">
        <v>45069</v>
      </c>
      <c r="B3557" s="52">
        <v>262.63618967733288</v>
      </c>
      <c r="C3557" s="53">
        <v>26771.1</v>
      </c>
      <c r="D3557" s="54"/>
      <c r="E3557" s="53"/>
      <c r="F3557" s="55"/>
      <c r="H3557" s="2"/>
      <c r="I3557" s="23"/>
      <c r="J3557" s="24"/>
      <c r="K3557" s="14"/>
    </row>
    <row r="3558" spans="1:11">
      <c r="A3558" s="51">
        <v>45070</v>
      </c>
      <c r="B3558" s="52">
        <v>262.68031255719865</v>
      </c>
      <c r="C3558" s="53">
        <v>26679.72</v>
      </c>
      <c r="D3558" s="54"/>
      <c r="E3558" s="53"/>
      <c r="F3558" s="55"/>
      <c r="H3558" s="2"/>
      <c r="I3558" s="23"/>
      <c r="J3558" s="24"/>
      <c r="K3558" s="14"/>
    </row>
    <row r="3559" spans="1:11">
      <c r="A3559" s="51">
        <v>45071</v>
      </c>
      <c r="B3559" s="52">
        <v>262.72943377564684</v>
      </c>
      <c r="C3559" s="53">
        <v>26731.86</v>
      </c>
      <c r="D3559" s="54"/>
      <c r="E3559" s="53"/>
      <c r="F3559" s="55"/>
      <c r="H3559" s="2"/>
      <c r="I3559" s="23"/>
      <c r="J3559" s="24"/>
      <c r="K3559" s="14"/>
    </row>
    <row r="3560" spans="1:11">
      <c r="A3560" s="51">
        <v>45072</v>
      </c>
      <c r="B3560" s="52">
        <v>262.77646234429267</v>
      </c>
      <c r="C3560" s="53">
        <v>26991.87</v>
      </c>
      <c r="D3560" s="54"/>
      <c r="E3560" s="53"/>
      <c r="F3560" s="55"/>
      <c r="H3560" s="2"/>
      <c r="I3560" s="23"/>
      <c r="J3560" s="24"/>
      <c r="K3560" s="14"/>
    </row>
    <row r="3561" spans="1:11">
      <c r="A3561" s="51">
        <v>45075</v>
      </c>
      <c r="B3561" s="52">
        <v>263.09415908726692</v>
      </c>
      <c r="C3561" s="53">
        <v>27136.82</v>
      </c>
      <c r="D3561" s="54"/>
      <c r="E3561" s="53"/>
      <c r="F3561" s="55"/>
      <c r="H3561" s="2"/>
      <c r="I3561" s="23"/>
      <c r="J3561" s="24"/>
      <c r="K3561" s="14"/>
    </row>
    <row r="3562" spans="1:11">
      <c r="A3562" s="51">
        <v>45076</v>
      </c>
      <c r="B3562" s="52">
        <v>263.07600559028992</v>
      </c>
      <c r="C3562" s="53">
        <v>27188.18</v>
      </c>
      <c r="D3562" s="54"/>
      <c r="E3562" s="53"/>
      <c r="F3562" s="55"/>
      <c r="H3562" s="2"/>
      <c r="I3562" s="23"/>
      <c r="J3562" s="24"/>
      <c r="K3562" s="14"/>
    </row>
    <row r="3563" spans="1:11">
      <c r="A3563" s="51">
        <v>45077</v>
      </c>
      <c r="B3563" s="52">
        <v>263.12599003135205</v>
      </c>
      <c r="C3563" s="53">
        <v>27057.439999999999</v>
      </c>
      <c r="D3563" s="54"/>
      <c r="E3563" s="53"/>
      <c r="F3563" s="55"/>
      <c r="H3563" s="2"/>
      <c r="I3563" s="23"/>
      <c r="J3563" s="24"/>
      <c r="K3563" s="14"/>
    </row>
    <row r="3564" spans="1:11">
      <c r="A3564" s="51">
        <v>45078</v>
      </c>
      <c r="B3564" s="52">
        <v>263.18072023727854</v>
      </c>
      <c r="C3564" s="53">
        <v>26989.35</v>
      </c>
      <c r="D3564" s="54"/>
      <c r="E3564" s="53"/>
      <c r="F3564" s="55"/>
      <c r="H3564" s="2"/>
      <c r="I3564" s="23"/>
      <c r="J3564" s="24"/>
      <c r="K3564" s="14"/>
    </row>
    <row r="3565" spans="1:11">
      <c r="A3565" s="51">
        <v>45079</v>
      </c>
      <c r="B3565" s="52">
        <v>263.23651454996889</v>
      </c>
      <c r="C3565" s="53">
        <v>27080.87</v>
      </c>
      <c r="D3565" s="54"/>
      <c r="E3565" s="53"/>
      <c r="F3565" s="55"/>
      <c r="H3565" s="2"/>
      <c r="I3565" s="23"/>
      <c r="J3565" s="24"/>
      <c r="K3565" s="14"/>
    </row>
    <row r="3566" spans="1:11">
      <c r="A3566" s="51">
        <v>45082</v>
      </c>
      <c r="B3566" s="52">
        <v>263.39524616824252</v>
      </c>
      <c r="C3566" s="53">
        <v>27168.13</v>
      </c>
      <c r="D3566" s="54"/>
      <c r="E3566" s="53"/>
      <c r="F3566" s="55"/>
      <c r="H3566" s="2"/>
      <c r="I3566" s="23"/>
      <c r="J3566" s="24"/>
      <c r="K3566" s="14"/>
    </row>
    <row r="3567" spans="1:11">
      <c r="A3567" s="51">
        <v>45083</v>
      </c>
      <c r="B3567" s="52">
        <v>263.44713503173767</v>
      </c>
      <c r="C3567" s="53">
        <v>27175.7</v>
      </c>
      <c r="D3567" s="54"/>
      <c r="E3567" s="53"/>
      <c r="F3567" s="55"/>
      <c r="H3567" s="2"/>
      <c r="I3567" s="23"/>
      <c r="J3567" s="24"/>
      <c r="K3567" s="14"/>
    </row>
    <row r="3568" spans="1:11">
      <c r="A3568" s="51">
        <v>45084</v>
      </c>
      <c r="B3568" s="52">
        <v>263.49455551604342</v>
      </c>
      <c r="C3568" s="53">
        <v>27361.85</v>
      </c>
      <c r="D3568" s="54"/>
      <c r="E3568" s="53"/>
      <c r="F3568" s="55"/>
      <c r="H3568" s="2"/>
      <c r="I3568" s="23"/>
      <c r="J3568" s="24"/>
      <c r="K3568" s="14"/>
    </row>
    <row r="3569" spans="1:11">
      <c r="A3569" s="51">
        <v>45085</v>
      </c>
      <c r="B3569" s="52">
        <v>263.54277501970284</v>
      </c>
      <c r="C3569" s="53">
        <v>27227.59</v>
      </c>
      <c r="D3569" s="54"/>
      <c r="E3569" s="53"/>
      <c r="F3569" s="55"/>
      <c r="H3569" s="2"/>
      <c r="I3569" s="23"/>
      <c r="J3569" s="24"/>
      <c r="K3569" s="14"/>
    </row>
    <row r="3570" spans="1:11">
      <c r="A3570" s="51">
        <v>45086</v>
      </c>
      <c r="B3570" s="52">
        <v>263.59232106140655</v>
      </c>
      <c r="C3570" s="53">
        <v>27126.86</v>
      </c>
      <c r="D3570" s="54"/>
      <c r="E3570" s="53"/>
      <c r="F3570" s="55"/>
      <c r="H3570" s="2"/>
      <c r="I3570" s="23"/>
      <c r="J3570" s="24"/>
      <c r="K3570" s="14"/>
    </row>
    <row r="3571" spans="1:11">
      <c r="A3571" s="51">
        <v>45089</v>
      </c>
      <c r="B3571" s="52">
        <v>263.74019635352198</v>
      </c>
      <c r="C3571" s="53">
        <v>27182.55</v>
      </c>
      <c r="D3571" s="54"/>
      <c r="E3571" s="53"/>
      <c r="F3571" s="55"/>
      <c r="H3571" s="2"/>
      <c r="I3571" s="23"/>
      <c r="J3571" s="24"/>
      <c r="K3571" s="14"/>
    </row>
    <row r="3572" spans="1:11">
      <c r="A3572" s="51">
        <v>45090</v>
      </c>
      <c r="B3572" s="52">
        <v>263.78687836827658</v>
      </c>
      <c r="C3572" s="53">
        <v>27350.09</v>
      </c>
      <c r="D3572" s="54"/>
      <c r="E3572" s="53"/>
      <c r="F3572" s="55"/>
      <c r="H3572" s="2"/>
      <c r="I3572" s="23"/>
      <c r="J3572" s="24"/>
      <c r="K3572" s="14"/>
    </row>
    <row r="3573" spans="1:11">
      <c r="A3573" s="51">
        <v>45091</v>
      </c>
      <c r="B3573" s="52">
        <v>263.83462379326124</v>
      </c>
      <c r="C3573" s="53">
        <v>27408.12</v>
      </c>
      <c r="D3573" s="54"/>
      <c r="E3573" s="53"/>
      <c r="F3573" s="55"/>
      <c r="H3573" s="2"/>
      <c r="I3573" s="23"/>
      <c r="J3573" s="24"/>
      <c r="K3573" s="14"/>
    </row>
    <row r="3574" spans="1:11">
      <c r="A3574" s="51">
        <v>45092</v>
      </c>
      <c r="B3574" s="52">
        <v>263.88686304877228</v>
      </c>
      <c r="C3574" s="53">
        <v>27317.25</v>
      </c>
      <c r="D3574" s="54"/>
      <c r="E3574" s="53"/>
      <c r="F3574" s="55"/>
      <c r="H3574" s="2"/>
      <c r="I3574" s="23"/>
      <c r="J3574" s="24"/>
      <c r="K3574" s="14"/>
    </row>
    <row r="3575" spans="1:11">
      <c r="A3575" s="51">
        <v>45093</v>
      </c>
      <c r="B3575" s="52">
        <v>263.93805710020376</v>
      </c>
      <c r="C3575" s="53">
        <v>27519.439999999999</v>
      </c>
      <c r="D3575" s="54"/>
      <c r="E3575" s="53"/>
      <c r="F3575" s="55"/>
      <c r="H3575" s="2"/>
      <c r="I3575" s="23"/>
      <c r="J3575" s="24"/>
      <c r="K3575" s="14"/>
    </row>
    <row r="3576" spans="1:11">
      <c r="A3576" s="51">
        <v>45096</v>
      </c>
      <c r="B3576" s="52">
        <v>264.06791462429703</v>
      </c>
      <c r="C3576" s="53">
        <v>27422.87</v>
      </c>
      <c r="D3576" s="54"/>
      <c r="E3576" s="53"/>
      <c r="F3576" s="55"/>
      <c r="H3576" s="2"/>
      <c r="I3576" s="23"/>
      <c r="J3576" s="24"/>
      <c r="K3576" s="14"/>
    </row>
    <row r="3577" spans="1:11">
      <c r="A3577" s="51">
        <v>45097</v>
      </c>
      <c r="B3577" s="52">
        <v>264.12891431257526</v>
      </c>
      <c r="C3577" s="53">
        <v>27512.41</v>
      </c>
      <c r="D3577" s="54"/>
      <c r="E3577" s="53"/>
      <c r="F3577" s="55"/>
      <c r="H3577" s="2"/>
      <c r="I3577" s="23"/>
      <c r="J3577" s="24"/>
      <c r="K3577" s="14"/>
    </row>
    <row r="3578" spans="1:11">
      <c r="A3578" s="51">
        <v>45098</v>
      </c>
      <c r="B3578" s="52">
        <v>264.18834331829555</v>
      </c>
      <c r="C3578" s="53">
        <v>27571.14</v>
      </c>
      <c r="D3578" s="54"/>
      <c r="E3578" s="53"/>
      <c r="F3578" s="55"/>
      <c r="H3578" s="2"/>
      <c r="I3578" s="23"/>
      <c r="J3578" s="24"/>
      <c r="K3578" s="14"/>
    </row>
    <row r="3579" spans="1:11">
      <c r="A3579" s="51">
        <v>45099</v>
      </c>
      <c r="B3579" s="52">
        <v>264.23642559677944</v>
      </c>
      <c r="C3579" s="53">
        <v>27445.97</v>
      </c>
      <c r="D3579" s="54"/>
      <c r="E3579" s="53"/>
      <c r="F3579" s="55"/>
      <c r="H3579" s="2"/>
      <c r="I3579" s="23"/>
      <c r="J3579" s="24"/>
      <c r="K3579" s="14"/>
    </row>
    <row r="3580" spans="1:11">
      <c r="A3580" s="51">
        <v>45100</v>
      </c>
      <c r="B3580" s="52">
        <v>264.28504509908925</v>
      </c>
      <c r="C3580" s="53">
        <v>27291.39</v>
      </c>
      <c r="D3580" s="54"/>
      <c r="E3580" s="53"/>
      <c r="F3580" s="55"/>
      <c r="H3580" s="2"/>
      <c r="I3580" s="23"/>
      <c r="J3580" s="24"/>
      <c r="K3580" s="14"/>
    </row>
    <row r="3581" spans="1:11">
      <c r="A3581" s="51">
        <v>45103</v>
      </c>
      <c r="B3581" s="52">
        <v>264.4015948039779</v>
      </c>
      <c r="C3581" s="53">
        <v>27328.91</v>
      </c>
      <c r="D3581" s="54"/>
      <c r="E3581" s="53"/>
      <c r="F3581" s="55"/>
      <c r="H3581" s="2"/>
      <c r="I3581" s="23"/>
      <c r="J3581" s="24"/>
      <c r="K3581" s="14"/>
    </row>
    <row r="3582" spans="1:11">
      <c r="A3582" s="51">
        <v>45104</v>
      </c>
      <c r="B3582" s="52">
        <v>264.45183110699065</v>
      </c>
      <c r="C3582" s="53">
        <v>27513.45</v>
      </c>
      <c r="D3582" s="54"/>
      <c r="E3582" s="53"/>
      <c r="F3582" s="55"/>
      <c r="H3582" s="2"/>
      <c r="I3582" s="23"/>
      <c r="J3582" s="24"/>
      <c r="K3582" s="14"/>
    </row>
    <row r="3583" spans="1:11">
      <c r="A3583" s="51">
        <v>45105</v>
      </c>
      <c r="B3583" s="52">
        <v>264.4981101774344</v>
      </c>
      <c r="C3583" s="53">
        <v>27739.64</v>
      </c>
      <c r="D3583" s="54"/>
      <c r="E3583" s="53"/>
      <c r="F3583" s="55"/>
      <c r="H3583" s="2"/>
      <c r="I3583" s="23"/>
      <c r="J3583" s="24"/>
      <c r="K3583" s="14"/>
    </row>
    <row r="3584" spans="1:11">
      <c r="A3584" s="51">
        <v>45107</v>
      </c>
      <c r="B3584" s="52">
        <v>264.61237336103108</v>
      </c>
      <c r="C3584" s="53">
        <v>28059.65</v>
      </c>
      <c r="D3584" s="54"/>
      <c r="E3584" s="53"/>
      <c r="F3584" s="55"/>
      <c r="H3584" s="2"/>
      <c r="I3584" s="23"/>
      <c r="J3584" s="24"/>
      <c r="K3584" s="14"/>
    </row>
    <row r="3585" spans="1:11">
      <c r="A3585" s="51">
        <v>45110</v>
      </c>
      <c r="B3585" s="52">
        <v>264.77749148200837</v>
      </c>
      <c r="C3585" s="53">
        <v>28254.9</v>
      </c>
      <c r="D3585" s="54"/>
      <c r="E3585" s="53"/>
      <c r="F3585" s="55"/>
      <c r="H3585" s="2"/>
      <c r="I3585" s="23"/>
      <c r="J3585" s="24"/>
      <c r="K3585" s="14"/>
    </row>
    <row r="3586" spans="1:11">
      <c r="A3586" s="51">
        <v>45111</v>
      </c>
      <c r="B3586" s="52">
        <v>264.83282997772807</v>
      </c>
      <c r="C3586" s="53">
        <v>28352.01</v>
      </c>
      <c r="D3586" s="54"/>
      <c r="E3586" s="53"/>
      <c r="F3586" s="55"/>
      <c r="H3586" s="2"/>
      <c r="I3586" s="23"/>
      <c r="J3586" s="24"/>
      <c r="K3586" s="14"/>
    </row>
    <row r="3587" spans="1:11">
      <c r="A3587" s="51">
        <v>45112</v>
      </c>
      <c r="B3587" s="52">
        <v>264.88632620938358</v>
      </c>
      <c r="C3587" s="53">
        <v>28365.96</v>
      </c>
      <c r="D3587" s="54"/>
      <c r="E3587" s="53"/>
      <c r="F3587" s="55"/>
      <c r="H3587" s="2"/>
      <c r="I3587" s="23"/>
      <c r="J3587" s="24"/>
      <c r="K3587" s="14"/>
    </row>
    <row r="3588" spans="1:11">
      <c r="A3588" s="51">
        <v>45113</v>
      </c>
      <c r="B3588" s="52">
        <v>264.93797904299441</v>
      </c>
      <c r="C3588" s="53">
        <v>28510.39</v>
      </c>
      <c r="D3588" s="54"/>
      <c r="E3588" s="53"/>
      <c r="F3588" s="55"/>
      <c r="H3588" s="2"/>
      <c r="I3588" s="23"/>
      <c r="J3588" s="24"/>
      <c r="K3588" s="14"/>
    </row>
    <row r="3589" spans="1:11">
      <c r="A3589" s="51">
        <v>45114</v>
      </c>
      <c r="B3589" s="52">
        <v>264.98487306528506</v>
      </c>
      <c r="C3589" s="53">
        <v>28269.43</v>
      </c>
      <c r="D3589" s="54"/>
      <c r="E3589" s="53"/>
      <c r="F3589" s="55"/>
      <c r="H3589" s="2"/>
      <c r="I3589" s="23"/>
      <c r="J3589" s="24"/>
      <c r="K3589" s="14"/>
    </row>
    <row r="3590" spans="1:11">
      <c r="A3590" s="51">
        <v>45117</v>
      </c>
      <c r="B3590" s="52">
        <v>265.1112708497372</v>
      </c>
      <c r="C3590" s="53">
        <v>28304.66</v>
      </c>
      <c r="D3590" s="54"/>
      <c r="E3590" s="53"/>
      <c r="F3590" s="55"/>
      <c r="H3590" s="2"/>
      <c r="I3590" s="23"/>
      <c r="J3590" s="24"/>
      <c r="K3590" s="14"/>
    </row>
    <row r="3591" spans="1:11">
      <c r="A3591" s="51">
        <v>45118</v>
      </c>
      <c r="B3591" s="52">
        <v>265.16111176865695</v>
      </c>
      <c r="C3591" s="53">
        <v>28429.42</v>
      </c>
      <c r="D3591" s="54"/>
      <c r="E3591" s="53"/>
      <c r="F3591" s="55"/>
      <c r="H3591" s="2"/>
      <c r="I3591" s="23"/>
      <c r="J3591" s="24"/>
      <c r="K3591" s="14"/>
    </row>
    <row r="3592" spans="1:11">
      <c r="A3592" s="51">
        <v>45119</v>
      </c>
      <c r="B3592" s="52">
        <v>265.21653044101657</v>
      </c>
      <c r="C3592" s="53">
        <v>28348.880000000001</v>
      </c>
      <c r="D3592" s="54"/>
      <c r="E3592" s="53"/>
      <c r="F3592" s="55"/>
      <c r="H3592" s="2"/>
      <c r="I3592" s="23"/>
      <c r="J3592" s="24"/>
      <c r="K3592" s="14"/>
    </row>
    <row r="3593" spans="1:11">
      <c r="A3593" s="51">
        <v>45120</v>
      </c>
      <c r="B3593" s="52">
        <v>265.27249112893963</v>
      </c>
      <c r="C3593" s="53">
        <v>28393.32</v>
      </c>
      <c r="D3593" s="54"/>
      <c r="E3593" s="53"/>
      <c r="F3593" s="55"/>
      <c r="H3593" s="2"/>
      <c r="I3593" s="23"/>
      <c r="J3593" s="24"/>
      <c r="K3593" s="14"/>
    </row>
    <row r="3594" spans="1:11">
      <c r="A3594" s="51">
        <v>45121</v>
      </c>
      <c r="B3594" s="52">
        <v>265.32077072232505</v>
      </c>
      <c r="C3594" s="53">
        <v>28618.6</v>
      </c>
      <c r="D3594" s="54"/>
      <c r="E3594" s="53"/>
      <c r="F3594" s="55"/>
      <c r="H3594" s="2"/>
      <c r="I3594" s="23"/>
      <c r="J3594" s="24"/>
      <c r="K3594" s="14"/>
    </row>
    <row r="3595" spans="1:11">
      <c r="A3595" s="51">
        <v>45124</v>
      </c>
      <c r="B3595" s="52">
        <v>265.48792280788007</v>
      </c>
      <c r="C3595" s="53">
        <v>28833.54</v>
      </c>
      <c r="D3595" s="54"/>
      <c r="E3595" s="53"/>
      <c r="F3595" s="55"/>
      <c r="H3595" s="2"/>
      <c r="I3595" s="23"/>
      <c r="J3595" s="24"/>
      <c r="K3595" s="14"/>
    </row>
    <row r="3596" spans="1:11">
      <c r="A3596" s="51">
        <v>45125</v>
      </c>
      <c r="B3596" s="52">
        <v>265.52721502045563</v>
      </c>
      <c r="C3596" s="53">
        <v>28888.85</v>
      </c>
      <c r="D3596" s="54"/>
      <c r="E3596" s="53"/>
      <c r="F3596" s="55"/>
      <c r="H3596" s="2"/>
      <c r="I3596" s="23"/>
      <c r="J3596" s="24"/>
      <c r="K3596" s="14"/>
    </row>
    <row r="3597" spans="1:11">
      <c r="A3597" s="51">
        <v>45126</v>
      </c>
      <c r="B3597" s="52">
        <v>265.58005493624472</v>
      </c>
      <c r="C3597" s="53">
        <v>29011.55</v>
      </c>
      <c r="D3597" s="54"/>
      <c r="E3597" s="53"/>
      <c r="F3597" s="55"/>
      <c r="H3597" s="2"/>
      <c r="I3597" s="23"/>
      <c r="J3597" s="24"/>
      <c r="K3597" s="14"/>
    </row>
    <row r="3598" spans="1:11">
      <c r="A3598" s="51">
        <v>45127</v>
      </c>
      <c r="B3598" s="52">
        <v>265.6302495666277</v>
      </c>
      <c r="C3598" s="53">
        <v>29231.71</v>
      </c>
      <c r="D3598" s="54"/>
      <c r="E3598" s="53"/>
      <c r="F3598" s="55"/>
      <c r="H3598" s="2"/>
      <c r="I3598" s="23"/>
      <c r="J3598" s="24"/>
      <c r="K3598" s="14"/>
    </row>
    <row r="3599" spans="1:11">
      <c r="A3599" s="51">
        <v>45128</v>
      </c>
      <c r="B3599" s="52">
        <v>265.67832864179923</v>
      </c>
      <c r="C3599" s="53">
        <v>28890.53</v>
      </c>
      <c r="D3599" s="54"/>
      <c r="E3599" s="53"/>
      <c r="F3599" s="55"/>
      <c r="H3599" s="2"/>
      <c r="I3599" s="23"/>
      <c r="J3599" s="24"/>
      <c r="K3599" s="14"/>
    </row>
    <row r="3600" spans="1:11">
      <c r="A3600" s="51">
        <v>45131</v>
      </c>
      <c r="B3600" s="52">
        <v>265.82578011419542</v>
      </c>
      <c r="C3600" s="53">
        <v>28784.26</v>
      </c>
      <c r="D3600" s="54"/>
      <c r="E3600" s="53"/>
      <c r="F3600" s="55"/>
      <c r="H3600" s="2"/>
      <c r="I3600" s="23"/>
      <c r="J3600" s="24"/>
      <c r="K3600" s="14"/>
    </row>
    <row r="3601" spans="1:11">
      <c r="A3601" s="51">
        <v>45132</v>
      </c>
      <c r="B3601" s="52">
        <v>265.87655283819726</v>
      </c>
      <c r="C3601" s="53">
        <v>28796.35</v>
      </c>
      <c r="D3601" s="54"/>
      <c r="E3601" s="53"/>
      <c r="F3601" s="55"/>
      <c r="H3601" s="2"/>
      <c r="I3601" s="23"/>
      <c r="J3601" s="24"/>
      <c r="K3601" s="14"/>
    </row>
    <row r="3602" spans="1:11">
      <c r="A3602" s="51">
        <v>45133</v>
      </c>
      <c r="B3602" s="52">
        <v>265.92680350668365</v>
      </c>
      <c r="C3602" s="53">
        <v>28939.3</v>
      </c>
      <c r="D3602" s="54"/>
      <c r="E3602" s="53"/>
      <c r="F3602" s="55"/>
      <c r="H3602" s="2"/>
      <c r="I3602" s="23"/>
      <c r="J3602" s="24"/>
      <c r="K3602" s="14"/>
    </row>
    <row r="3603" spans="1:11">
      <c r="A3603" s="51">
        <v>45134</v>
      </c>
      <c r="B3603" s="52">
        <v>265.97679774574294</v>
      </c>
      <c r="C3603" s="53">
        <v>28769.02</v>
      </c>
      <c r="D3603" s="54"/>
      <c r="E3603" s="53"/>
      <c r="F3603" s="55"/>
      <c r="H3603" s="2"/>
      <c r="I3603" s="23"/>
      <c r="J3603" s="24"/>
      <c r="K3603" s="14"/>
    </row>
    <row r="3604" spans="1:11">
      <c r="A3604" s="51">
        <v>45135</v>
      </c>
      <c r="B3604" s="52">
        <v>266.02281173175294</v>
      </c>
      <c r="C3604" s="53">
        <v>28752.69</v>
      </c>
      <c r="D3604" s="54"/>
      <c r="E3604" s="53"/>
      <c r="F3604" s="55"/>
      <c r="H3604" s="2"/>
      <c r="I3604" s="23"/>
      <c r="J3604" s="24"/>
      <c r="K3604" s="14"/>
    </row>
    <row r="3605" spans="1:11">
      <c r="A3605" s="51">
        <v>45138</v>
      </c>
      <c r="B3605" s="52">
        <v>266.17604087131042</v>
      </c>
      <c r="C3605" s="53">
        <v>28910.43</v>
      </c>
      <c r="D3605" s="54"/>
      <c r="E3605" s="53"/>
      <c r="F3605" s="55"/>
      <c r="H3605" s="2"/>
      <c r="I3605" s="23"/>
      <c r="J3605" s="24"/>
      <c r="K3605" s="14"/>
    </row>
    <row r="3606" spans="1:11">
      <c r="A3606" s="51">
        <v>45139</v>
      </c>
      <c r="B3606" s="52">
        <v>266.22927607948469</v>
      </c>
      <c r="C3606" s="53">
        <v>28880.78</v>
      </c>
      <c r="D3606" s="54"/>
      <c r="E3606" s="53"/>
      <c r="F3606" s="55"/>
      <c r="H3606" s="2"/>
      <c r="I3606" s="23"/>
      <c r="J3606" s="24"/>
      <c r="K3606" s="14"/>
    </row>
    <row r="3607" spans="1:11">
      <c r="A3607" s="51">
        <v>45140</v>
      </c>
      <c r="B3607" s="52">
        <v>266.2819894761484</v>
      </c>
      <c r="C3607" s="53">
        <v>28589.81</v>
      </c>
      <c r="D3607" s="54"/>
      <c r="E3607" s="53"/>
      <c r="F3607" s="55"/>
      <c r="H3607" s="2"/>
      <c r="I3607" s="23"/>
      <c r="J3607" s="24"/>
      <c r="K3607" s="14"/>
    </row>
    <row r="3608" spans="1:11">
      <c r="A3608" s="51">
        <v>45141</v>
      </c>
      <c r="B3608" s="52">
        <v>266.3336481821068</v>
      </c>
      <c r="C3608" s="53">
        <v>28383.279999999999</v>
      </c>
      <c r="D3608" s="54"/>
      <c r="E3608" s="53"/>
      <c r="F3608" s="55"/>
      <c r="H3608" s="2"/>
      <c r="I3608" s="23"/>
      <c r="J3608" s="24"/>
      <c r="K3608" s="14"/>
    </row>
    <row r="3609" spans="1:11">
      <c r="A3609" s="51">
        <v>45142</v>
      </c>
      <c r="B3609" s="52">
        <v>266.38345257431683</v>
      </c>
      <c r="C3609" s="53">
        <v>28582.25</v>
      </c>
      <c r="D3609" s="54"/>
      <c r="E3609" s="53"/>
      <c r="F3609" s="55"/>
      <c r="H3609" s="2"/>
      <c r="I3609" s="23"/>
      <c r="J3609" s="24"/>
      <c r="K3609" s="14"/>
    </row>
    <row r="3610" spans="1:11">
      <c r="A3610" s="51">
        <v>45145</v>
      </c>
      <c r="B3610" s="52">
        <v>266.53129539049559</v>
      </c>
      <c r="C3610" s="53">
        <v>28699.8</v>
      </c>
      <c r="D3610" s="54"/>
      <c r="E3610" s="53"/>
      <c r="F3610" s="55"/>
      <c r="H3610" s="2"/>
      <c r="I3610" s="23"/>
      <c r="J3610" s="24"/>
      <c r="K3610" s="14"/>
    </row>
    <row r="3611" spans="1:11">
      <c r="A3611" s="51">
        <v>45146</v>
      </c>
      <c r="B3611" s="52">
        <v>266.57660571071199</v>
      </c>
      <c r="C3611" s="53">
        <v>28661.08</v>
      </c>
      <c r="D3611" s="54"/>
      <c r="E3611" s="53"/>
      <c r="F3611" s="55"/>
      <c r="H3611" s="2"/>
      <c r="I3611" s="23"/>
      <c r="J3611" s="24"/>
      <c r="K3611" s="14"/>
    </row>
    <row r="3612" spans="1:11">
      <c r="A3612" s="51">
        <v>45147</v>
      </c>
      <c r="B3612" s="52">
        <v>266.62485607634562</v>
      </c>
      <c r="C3612" s="53">
        <v>28769.97</v>
      </c>
      <c r="D3612" s="54"/>
      <c r="E3612" s="53"/>
      <c r="F3612" s="55"/>
      <c r="H3612" s="2"/>
      <c r="I3612" s="23"/>
      <c r="J3612" s="24"/>
      <c r="K3612" s="14"/>
    </row>
    <row r="3613" spans="1:11">
      <c r="A3613" s="51">
        <v>45148</v>
      </c>
      <c r="B3613" s="52">
        <v>266.66138368162808</v>
      </c>
      <c r="C3613" s="53">
        <v>28638.92</v>
      </c>
      <c r="D3613" s="54"/>
      <c r="E3613" s="53"/>
      <c r="F3613" s="55"/>
      <c r="H3613" s="2"/>
      <c r="I3613" s="23"/>
      <c r="J3613" s="24"/>
      <c r="K3613" s="14"/>
    </row>
    <row r="3614" spans="1:11">
      <c r="A3614" s="51">
        <v>45149</v>
      </c>
      <c r="B3614" s="52">
        <v>266.71151602176025</v>
      </c>
      <c r="C3614" s="53">
        <v>28482.45</v>
      </c>
      <c r="D3614" s="54"/>
      <c r="E3614" s="53"/>
      <c r="F3614" s="55"/>
      <c r="H3614" s="2"/>
      <c r="I3614" s="23"/>
      <c r="J3614" s="24"/>
      <c r="K3614" s="14"/>
    </row>
    <row r="3615" spans="1:11">
      <c r="A3615" s="51">
        <v>45152</v>
      </c>
      <c r="B3615" s="52">
        <v>266.86354158589262</v>
      </c>
      <c r="C3615" s="53">
        <v>28494.78</v>
      </c>
      <c r="D3615" s="54"/>
      <c r="E3615" s="53"/>
      <c r="F3615" s="55"/>
      <c r="H3615" s="2"/>
      <c r="I3615" s="23"/>
      <c r="J3615" s="24"/>
      <c r="K3615" s="14"/>
    </row>
    <row r="3616" spans="1:11">
      <c r="A3616" s="51">
        <v>45154</v>
      </c>
      <c r="B3616" s="52">
        <v>266.96815209419429</v>
      </c>
      <c r="C3616" s="53">
        <v>28539.38</v>
      </c>
      <c r="D3616" s="54"/>
      <c r="E3616" s="53"/>
      <c r="F3616" s="55"/>
      <c r="H3616" s="2"/>
      <c r="I3616" s="23"/>
      <c r="J3616" s="24"/>
      <c r="K3616" s="14"/>
    </row>
    <row r="3617" spans="1:11">
      <c r="A3617" s="51">
        <v>45155</v>
      </c>
      <c r="B3617" s="52">
        <v>267.01113396668148</v>
      </c>
      <c r="C3617" s="53">
        <v>28393.16</v>
      </c>
      <c r="D3617" s="54"/>
      <c r="E3617" s="53"/>
      <c r="F3617" s="55"/>
      <c r="H3617" s="2"/>
      <c r="I3617" s="23"/>
      <c r="J3617" s="24"/>
      <c r="K3617" s="14"/>
    </row>
    <row r="3618" spans="1:11">
      <c r="A3618" s="51">
        <v>45156</v>
      </c>
      <c r="B3618" s="52">
        <v>267.06240010440308</v>
      </c>
      <c r="C3618" s="53">
        <v>28316.31</v>
      </c>
      <c r="D3618" s="54"/>
      <c r="E3618" s="53"/>
      <c r="F3618" s="55"/>
      <c r="H3618" s="2"/>
      <c r="I3618" s="23"/>
      <c r="J3618" s="24"/>
      <c r="K3618" s="14"/>
    </row>
    <row r="3619" spans="1:11">
      <c r="A3619" s="51">
        <v>45159</v>
      </c>
      <c r="B3619" s="52">
        <v>267.21622804686319</v>
      </c>
      <c r="C3619" s="53">
        <v>28448.83</v>
      </c>
      <c r="D3619" s="54"/>
      <c r="E3619" s="53"/>
      <c r="F3619" s="55"/>
      <c r="H3619" s="2"/>
      <c r="I3619" s="23"/>
      <c r="J3619" s="24"/>
      <c r="K3619" s="14"/>
    </row>
    <row r="3620" spans="1:11">
      <c r="A3620" s="51">
        <v>45160</v>
      </c>
      <c r="B3620" s="52">
        <v>267.26913686001643</v>
      </c>
      <c r="C3620" s="53">
        <v>28453.01</v>
      </c>
      <c r="D3620" s="54"/>
      <c r="E3620" s="53"/>
      <c r="F3620" s="55"/>
      <c r="H3620" s="2"/>
      <c r="I3620" s="23"/>
      <c r="J3620" s="24"/>
      <c r="K3620" s="14"/>
    </row>
    <row r="3621" spans="1:11">
      <c r="A3621" s="51">
        <v>45161</v>
      </c>
      <c r="B3621" s="52">
        <v>267.3220561491147</v>
      </c>
      <c r="C3621" s="53">
        <v>28522.76</v>
      </c>
      <c r="D3621" s="54"/>
      <c r="E3621" s="53"/>
      <c r="F3621" s="55"/>
      <c r="H3621" s="2"/>
      <c r="I3621" s="23"/>
      <c r="J3621" s="24"/>
      <c r="K3621" s="14"/>
    </row>
    <row r="3622" spans="1:11">
      <c r="A3622" s="51">
        <v>45162</v>
      </c>
      <c r="B3622" s="52">
        <v>267.37498591623222</v>
      </c>
      <c r="C3622" s="53">
        <v>28438.68</v>
      </c>
      <c r="D3622" s="54"/>
      <c r="E3622" s="53"/>
      <c r="F3622" s="55"/>
      <c r="H3622" s="2"/>
      <c r="I3622" s="23"/>
      <c r="J3622" s="24"/>
      <c r="K3622" s="14"/>
    </row>
    <row r="3623" spans="1:11">
      <c r="A3623" s="51">
        <v>45163</v>
      </c>
      <c r="B3623" s="52">
        <v>267.42926303837322</v>
      </c>
      <c r="C3623" s="53">
        <v>28261.32</v>
      </c>
      <c r="D3623" s="54"/>
      <c r="E3623" s="53"/>
      <c r="F3623" s="55"/>
      <c r="H3623" s="2"/>
      <c r="I3623" s="23"/>
      <c r="J3623" s="24"/>
      <c r="K3623" s="14"/>
    </row>
    <row r="3624" spans="1:11">
      <c r="A3624" s="51">
        <v>45166</v>
      </c>
      <c r="B3624" s="52">
        <v>267.58490686946158</v>
      </c>
      <c r="C3624" s="53">
        <v>28320.400000000001</v>
      </c>
      <c r="D3624" s="54"/>
      <c r="E3624" s="53"/>
      <c r="F3624" s="55"/>
      <c r="H3624" s="2"/>
      <c r="I3624" s="23"/>
      <c r="J3624" s="24"/>
      <c r="K3624" s="14"/>
    </row>
    <row r="3625" spans="1:11">
      <c r="A3625" s="51">
        <v>45167</v>
      </c>
      <c r="B3625" s="52">
        <v>267.63681834139425</v>
      </c>
      <c r="C3625" s="53">
        <v>28374.03</v>
      </c>
      <c r="D3625" s="54"/>
      <c r="E3625" s="53"/>
      <c r="F3625" s="55"/>
      <c r="H3625" s="2"/>
      <c r="I3625" s="23"/>
      <c r="J3625" s="24"/>
      <c r="K3625" s="14"/>
    </row>
    <row r="3626" spans="1:11">
      <c r="A3626" s="51">
        <v>45168</v>
      </c>
      <c r="B3626" s="52">
        <v>267.68820461051581</v>
      </c>
      <c r="C3626" s="53">
        <v>28381.13</v>
      </c>
      <c r="D3626" s="54"/>
      <c r="E3626" s="53"/>
      <c r="F3626" s="55"/>
      <c r="H3626" s="2"/>
      <c r="I3626" s="23"/>
      <c r="J3626" s="24"/>
      <c r="K3626" s="14"/>
    </row>
    <row r="3627" spans="1:11">
      <c r="A3627" s="51">
        <v>45169</v>
      </c>
      <c r="B3627" s="52">
        <v>267.74227762784716</v>
      </c>
      <c r="C3627" s="53">
        <v>28243.74</v>
      </c>
      <c r="D3627" s="54"/>
      <c r="E3627" s="53"/>
      <c r="F3627" s="55"/>
      <c r="H3627" s="2"/>
      <c r="I3627" s="23"/>
      <c r="J3627" s="24"/>
      <c r="K3627" s="14"/>
    </row>
    <row r="3628" spans="1:11">
      <c r="A3628" s="51">
        <v>45170</v>
      </c>
      <c r="B3628" s="52">
        <v>267.79314866059644</v>
      </c>
      <c r="C3628" s="53">
        <v>28509.94</v>
      </c>
      <c r="D3628" s="54"/>
      <c r="E3628" s="53"/>
      <c r="F3628" s="55"/>
      <c r="H3628" s="2"/>
      <c r="I3628" s="23"/>
      <c r="J3628" s="24"/>
      <c r="K3628" s="14"/>
    </row>
    <row r="3629" spans="1:11">
      <c r="A3629" s="51">
        <v>45173</v>
      </c>
      <c r="B3629" s="52">
        <v>267.94820089367096</v>
      </c>
      <c r="C3629" s="53">
        <v>28647.16</v>
      </c>
      <c r="D3629" s="54"/>
      <c r="E3629" s="53"/>
      <c r="F3629" s="55"/>
      <c r="H3629" s="2"/>
      <c r="I3629" s="23"/>
      <c r="J3629" s="24"/>
      <c r="K3629" s="14"/>
    </row>
    <row r="3630" spans="1:11">
      <c r="A3630" s="51">
        <v>45174</v>
      </c>
      <c r="B3630" s="52">
        <v>268.00098668924699</v>
      </c>
      <c r="C3630" s="53">
        <v>28714.78</v>
      </c>
      <c r="D3630" s="54"/>
      <c r="E3630" s="53"/>
      <c r="F3630" s="55"/>
      <c r="H3630" s="2"/>
      <c r="I3630" s="23"/>
      <c r="J3630" s="24"/>
      <c r="K3630" s="14"/>
    </row>
    <row r="3631" spans="1:11">
      <c r="A3631" s="51">
        <v>45175</v>
      </c>
      <c r="B3631" s="52">
        <v>268.05110287375788</v>
      </c>
      <c r="C3631" s="53">
        <v>28767.78</v>
      </c>
      <c r="D3631" s="54"/>
      <c r="E3631" s="53"/>
      <c r="F3631" s="55"/>
      <c r="H3631" s="2"/>
      <c r="I3631" s="23"/>
      <c r="J3631" s="24"/>
      <c r="K3631" s="14"/>
    </row>
    <row r="3632" spans="1:11">
      <c r="A3632" s="51">
        <v>45176</v>
      </c>
      <c r="B3632" s="52">
        <v>268.10042427668662</v>
      </c>
      <c r="C3632" s="53">
        <v>28937.96</v>
      </c>
      <c r="D3632" s="54"/>
      <c r="E3632" s="53"/>
      <c r="F3632" s="55"/>
      <c r="H3632" s="2"/>
      <c r="I3632" s="23"/>
      <c r="J3632" s="24"/>
      <c r="K3632" s="14"/>
    </row>
    <row r="3633" spans="1:11">
      <c r="A3633" s="51">
        <v>45177</v>
      </c>
      <c r="B3633" s="52">
        <v>268.15216765857207</v>
      </c>
      <c r="C3633" s="53">
        <v>29074.22</v>
      </c>
      <c r="D3633" s="54"/>
      <c r="E3633" s="53"/>
      <c r="F3633" s="55"/>
      <c r="H3633" s="2"/>
      <c r="I3633" s="23"/>
      <c r="J3633" s="24"/>
      <c r="K3633" s="14"/>
    </row>
    <row r="3634" spans="1:11">
      <c r="A3634" s="51">
        <v>45180</v>
      </c>
      <c r="B3634" s="52">
        <v>268.30018765511966</v>
      </c>
      <c r="C3634" s="53">
        <v>29333</v>
      </c>
      <c r="D3634" s="54"/>
      <c r="E3634" s="53"/>
      <c r="F3634" s="55"/>
      <c r="H3634" s="2"/>
      <c r="I3634" s="23"/>
      <c r="J3634" s="24"/>
      <c r="K3634" s="14"/>
    </row>
    <row r="3635" spans="1:11">
      <c r="A3635" s="51">
        <v>45181</v>
      </c>
      <c r="B3635" s="52">
        <v>268.34499378645808</v>
      </c>
      <c r="C3635" s="53">
        <v>29328.37</v>
      </c>
      <c r="D3635" s="54"/>
      <c r="E3635" s="53"/>
      <c r="F3635" s="55"/>
      <c r="H3635" s="2"/>
      <c r="I3635" s="23"/>
      <c r="J3635" s="24"/>
      <c r="K3635" s="14"/>
    </row>
    <row r="3636" spans="1:11">
      <c r="A3636" s="51">
        <v>45182</v>
      </c>
      <c r="B3636" s="52">
        <v>268.39758940524024</v>
      </c>
      <c r="C3636" s="53">
        <v>29441.040000000001</v>
      </c>
      <c r="D3636" s="54"/>
      <c r="E3636" s="53"/>
      <c r="F3636" s="55"/>
      <c r="H3636" s="2"/>
      <c r="I3636" s="23"/>
      <c r="J3636" s="24"/>
      <c r="K3636" s="14"/>
    </row>
    <row r="3637" spans="1:11">
      <c r="A3637" s="51">
        <v>45183</v>
      </c>
      <c r="B3637" s="52">
        <v>268.45771046526704</v>
      </c>
      <c r="C3637" s="53">
        <v>29489.61</v>
      </c>
      <c r="D3637" s="54"/>
      <c r="E3637" s="53"/>
      <c r="F3637" s="55"/>
      <c r="H3637" s="2"/>
      <c r="I3637" s="23"/>
      <c r="J3637" s="24"/>
      <c r="K3637" s="14"/>
    </row>
    <row r="3638" spans="1:11">
      <c r="A3638" s="51">
        <v>45184</v>
      </c>
      <c r="B3638" s="52">
        <v>268.52536180830424</v>
      </c>
      <c r="C3638" s="53">
        <v>29620.53</v>
      </c>
      <c r="D3638" s="54"/>
      <c r="E3638" s="53"/>
      <c r="F3638" s="55"/>
      <c r="H3638" s="2"/>
      <c r="I3638" s="23"/>
      <c r="J3638" s="24"/>
      <c r="K3638" s="14"/>
    </row>
    <row r="3639" spans="1:11">
      <c r="A3639" s="51">
        <v>45187</v>
      </c>
      <c r="B3639" s="52">
        <v>268.67681011236414</v>
      </c>
      <c r="C3639" s="53">
        <v>29533.91</v>
      </c>
      <c r="D3639" s="54"/>
      <c r="E3639" s="53"/>
      <c r="F3639" s="55"/>
      <c r="H3639" s="2"/>
      <c r="I3639" s="23"/>
      <c r="J3639" s="24"/>
      <c r="K3639" s="14"/>
    </row>
    <row r="3640" spans="1:11">
      <c r="A3640" s="51">
        <v>45189</v>
      </c>
      <c r="B3640" s="52">
        <v>268.79986409139559</v>
      </c>
      <c r="C3640" s="53">
        <v>29193.69</v>
      </c>
      <c r="D3640" s="54"/>
      <c r="E3640" s="53"/>
      <c r="F3640" s="55"/>
      <c r="H3640" s="2"/>
      <c r="I3640" s="23"/>
      <c r="J3640" s="24"/>
      <c r="K3640" s="14"/>
    </row>
    <row r="3641" spans="1:11">
      <c r="A3641" s="51">
        <v>45190</v>
      </c>
      <c r="B3641" s="52">
        <v>268.85201126502932</v>
      </c>
      <c r="C3641" s="53">
        <v>28960.36</v>
      </c>
      <c r="D3641" s="54"/>
      <c r="E3641" s="53"/>
      <c r="F3641" s="55"/>
      <c r="H3641" s="2"/>
      <c r="I3641" s="23"/>
      <c r="J3641" s="24"/>
      <c r="K3641" s="14"/>
    </row>
    <row r="3642" spans="1:11">
      <c r="A3642" s="51">
        <v>45191</v>
      </c>
      <c r="B3642" s="52">
        <v>268.90416855521477</v>
      </c>
      <c r="C3642" s="53">
        <v>28860.46</v>
      </c>
      <c r="D3642" s="54"/>
      <c r="E3642" s="53"/>
      <c r="F3642" s="55"/>
      <c r="H3642" s="2"/>
      <c r="I3642" s="23"/>
      <c r="J3642" s="24"/>
      <c r="K3642" s="14"/>
    </row>
    <row r="3643" spans="1:11">
      <c r="A3643" s="51">
        <v>45194</v>
      </c>
      <c r="B3643" s="52">
        <v>268.99210021833233</v>
      </c>
      <c r="C3643" s="53">
        <v>28860.9</v>
      </c>
      <c r="D3643" s="54"/>
      <c r="E3643" s="53"/>
      <c r="F3643" s="55"/>
      <c r="H3643" s="2"/>
      <c r="I3643" s="23"/>
      <c r="J3643" s="24"/>
      <c r="K3643" s="14"/>
    </row>
    <row r="3644" spans="1:11">
      <c r="A3644" s="51">
        <v>45195</v>
      </c>
      <c r="B3644" s="52">
        <v>269.06150018018866</v>
      </c>
      <c r="C3644" s="53">
        <v>28846.47</v>
      </c>
      <c r="D3644" s="54"/>
      <c r="E3644" s="53"/>
      <c r="F3644" s="55"/>
      <c r="H3644" s="2"/>
      <c r="I3644" s="23"/>
      <c r="J3644" s="24"/>
      <c r="K3644" s="14"/>
    </row>
    <row r="3645" spans="1:11">
      <c r="A3645" s="51">
        <v>45196</v>
      </c>
      <c r="B3645" s="52">
        <v>269.12150089472885</v>
      </c>
      <c r="C3645" s="53">
        <v>28922.43</v>
      </c>
      <c r="D3645" s="54"/>
      <c r="E3645" s="53"/>
      <c r="F3645" s="55"/>
      <c r="H3645" s="2"/>
      <c r="I3645" s="23"/>
      <c r="J3645" s="24"/>
      <c r="K3645" s="14"/>
    </row>
    <row r="3646" spans="1:11">
      <c r="A3646" s="51">
        <v>45198</v>
      </c>
      <c r="B3646" s="52">
        <v>269.25067921515836</v>
      </c>
      <c r="C3646" s="53">
        <v>28807.77</v>
      </c>
      <c r="D3646" s="54"/>
      <c r="E3646" s="53"/>
      <c r="F3646" s="55"/>
      <c r="H3646" s="2"/>
      <c r="I3646" s="23"/>
      <c r="J3646" s="24"/>
      <c r="K3646" s="14"/>
    </row>
    <row r="3647" spans="1:11">
      <c r="A3647" s="51">
        <v>45202</v>
      </c>
      <c r="B3647" s="52">
        <v>269.4736187775485</v>
      </c>
      <c r="C3647" s="53">
        <v>28647.040000000001</v>
      </c>
      <c r="D3647" s="54"/>
      <c r="E3647" s="53"/>
      <c r="F3647" s="55"/>
      <c r="H3647" s="2"/>
      <c r="I3647" s="23"/>
      <c r="J3647" s="24"/>
      <c r="K3647" s="14"/>
    </row>
    <row r="3648" spans="1:11">
      <c r="A3648" s="51">
        <v>45203</v>
      </c>
      <c r="B3648" s="52">
        <v>269.52751350130399</v>
      </c>
      <c r="C3648" s="53">
        <v>28511.13</v>
      </c>
      <c r="D3648" s="54"/>
      <c r="E3648" s="53"/>
      <c r="F3648" s="55"/>
      <c r="H3648" s="2"/>
      <c r="I3648" s="23"/>
      <c r="J3648" s="24"/>
      <c r="K3648" s="14"/>
    </row>
    <row r="3649" spans="1:11">
      <c r="A3649" s="51">
        <v>45204</v>
      </c>
      <c r="B3649" s="52">
        <v>269.57656750876117</v>
      </c>
      <c r="C3649" s="53">
        <v>28671.97</v>
      </c>
      <c r="D3649" s="54"/>
      <c r="E3649" s="53"/>
      <c r="F3649" s="55"/>
      <c r="H3649" s="2"/>
      <c r="I3649" s="23"/>
      <c r="J3649" s="24"/>
      <c r="K3649" s="14"/>
    </row>
    <row r="3650" spans="1:11">
      <c r="A3650" s="51">
        <v>45205</v>
      </c>
      <c r="B3650" s="52">
        <v>269.61781272359002</v>
      </c>
      <c r="C3650" s="53">
        <v>28830.080000000002</v>
      </c>
      <c r="D3650" s="54"/>
      <c r="E3650" s="53"/>
      <c r="F3650" s="55"/>
      <c r="H3650" s="2"/>
      <c r="I3650" s="23"/>
      <c r="J3650" s="24"/>
      <c r="K3650" s="14"/>
    </row>
    <row r="3651" spans="1:11">
      <c r="A3651" s="51">
        <v>45208</v>
      </c>
      <c r="B3651" s="52">
        <v>269.77877455778599</v>
      </c>
      <c r="C3651" s="53">
        <v>28622.98</v>
      </c>
      <c r="D3651" s="54"/>
      <c r="E3651" s="53"/>
      <c r="F3651" s="55"/>
      <c r="H3651" s="2"/>
      <c r="I3651" s="23"/>
      <c r="J3651" s="24"/>
      <c r="K3651" s="14"/>
    </row>
    <row r="3652" spans="1:11">
      <c r="A3652" s="51">
        <v>45209</v>
      </c>
      <c r="B3652" s="52">
        <v>269.82895340985374</v>
      </c>
      <c r="C3652" s="53">
        <v>28883.35</v>
      </c>
      <c r="D3652" s="54"/>
      <c r="E3652" s="53"/>
      <c r="F3652" s="55"/>
      <c r="H3652" s="2"/>
      <c r="I3652" s="23"/>
      <c r="J3652" s="24"/>
      <c r="K3652" s="14"/>
    </row>
    <row r="3653" spans="1:11">
      <c r="A3653" s="51">
        <v>45210</v>
      </c>
      <c r="B3653" s="52">
        <v>269.88076056890844</v>
      </c>
      <c r="C3653" s="53">
        <v>29061.61</v>
      </c>
      <c r="D3653" s="54"/>
      <c r="E3653" s="53"/>
      <c r="F3653" s="55"/>
      <c r="H3653" s="2"/>
      <c r="I3653" s="23"/>
      <c r="J3653" s="24"/>
      <c r="K3653" s="14"/>
    </row>
    <row r="3654" spans="1:11">
      <c r="A3654" s="51">
        <v>45211</v>
      </c>
      <c r="B3654" s="52">
        <v>269.9347367210222</v>
      </c>
      <c r="C3654" s="53">
        <v>29036.17</v>
      </c>
      <c r="D3654" s="54"/>
      <c r="E3654" s="53"/>
      <c r="F3654" s="55"/>
      <c r="H3654" s="2"/>
      <c r="I3654" s="23"/>
      <c r="J3654" s="24"/>
      <c r="K3654" s="14"/>
    </row>
    <row r="3655" spans="1:11">
      <c r="A3655" s="51">
        <v>45212</v>
      </c>
      <c r="B3655" s="52">
        <v>269.98710405994609</v>
      </c>
      <c r="C3655" s="53">
        <v>28973.14</v>
      </c>
      <c r="D3655" s="54"/>
      <c r="E3655" s="53"/>
      <c r="F3655" s="55"/>
      <c r="H3655" s="2"/>
      <c r="I3655" s="23"/>
      <c r="J3655" s="24"/>
      <c r="K3655" s="14"/>
    </row>
    <row r="3656" spans="1:11">
      <c r="A3656" s="51">
        <v>45215</v>
      </c>
      <c r="B3656" s="52">
        <v>270.13694690269938</v>
      </c>
      <c r="C3656" s="53">
        <v>28944.87</v>
      </c>
      <c r="D3656" s="54"/>
      <c r="E3656" s="53"/>
      <c r="F3656" s="55"/>
      <c r="H3656" s="2"/>
      <c r="I3656" s="23"/>
      <c r="J3656" s="24"/>
      <c r="K3656" s="14"/>
    </row>
    <row r="3657" spans="1:11">
      <c r="A3657" s="51">
        <v>45216</v>
      </c>
      <c r="B3657" s="52">
        <v>270.18935347039849</v>
      </c>
      <c r="C3657" s="53">
        <v>29061.8</v>
      </c>
      <c r="D3657" s="54"/>
      <c r="E3657" s="53"/>
      <c r="F3657" s="55"/>
      <c r="H3657" s="2"/>
      <c r="I3657" s="23"/>
      <c r="J3657" s="24"/>
      <c r="K3657" s="14"/>
    </row>
    <row r="3658" spans="1:11">
      <c r="A3658" s="51">
        <v>45217</v>
      </c>
      <c r="B3658" s="52">
        <v>270.2428509623856</v>
      </c>
      <c r="C3658" s="53">
        <v>28855.87</v>
      </c>
      <c r="D3658" s="54"/>
      <c r="E3658" s="53"/>
      <c r="F3658" s="55"/>
      <c r="H3658" s="2"/>
      <c r="I3658" s="23"/>
      <c r="J3658" s="24"/>
      <c r="K3658" s="14"/>
    </row>
    <row r="3659" spans="1:11">
      <c r="A3659" s="51">
        <v>45218</v>
      </c>
      <c r="B3659" s="52">
        <v>270.29338637551552</v>
      </c>
      <c r="C3659" s="53">
        <v>28790.880000000001</v>
      </c>
      <c r="D3659" s="54"/>
      <c r="E3659" s="53"/>
      <c r="F3659" s="55"/>
      <c r="H3659" s="2"/>
      <c r="I3659" s="23"/>
      <c r="J3659" s="24"/>
      <c r="K3659" s="14"/>
    </row>
    <row r="3660" spans="1:11">
      <c r="A3660" s="51">
        <v>45219</v>
      </c>
      <c r="B3660" s="52">
        <v>270.33663331733561</v>
      </c>
      <c r="C3660" s="53">
        <v>28674.78</v>
      </c>
      <c r="D3660" s="54"/>
      <c r="E3660" s="53"/>
      <c r="F3660" s="55"/>
      <c r="H3660" s="2"/>
      <c r="I3660" s="23"/>
      <c r="J3660" s="24"/>
      <c r="K3660" s="14"/>
    </row>
    <row r="3661" spans="1:11">
      <c r="A3661" s="51">
        <v>45222</v>
      </c>
      <c r="B3661" s="52">
        <v>270.48829216862663</v>
      </c>
      <c r="C3661" s="53">
        <v>28291.96</v>
      </c>
      <c r="D3661" s="54"/>
      <c r="E3661" s="53"/>
      <c r="F3661" s="55"/>
      <c r="H3661" s="2"/>
      <c r="I3661" s="23"/>
      <c r="J3661" s="24"/>
      <c r="K3661" s="14"/>
    </row>
    <row r="3662" spans="1:11">
      <c r="A3662" s="51">
        <v>45224</v>
      </c>
      <c r="B3662" s="52">
        <v>270.59324162598807</v>
      </c>
      <c r="C3662" s="53">
        <v>28079.26</v>
      </c>
      <c r="D3662" s="54"/>
      <c r="E3662" s="53"/>
      <c r="F3662" s="55"/>
      <c r="H3662" s="2"/>
      <c r="I3662" s="23"/>
      <c r="J3662" s="24"/>
      <c r="K3662" s="14"/>
    </row>
    <row r="3663" spans="1:11">
      <c r="A3663" s="51">
        <v>45225</v>
      </c>
      <c r="B3663" s="52">
        <v>270.64248959596398</v>
      </c>
      <c r="C3663" s="53">
        <v>27690.29</v>
      </c>
      <c r="D3663" s="54"/>
      <c r="E3663" s="53"/>
      <c r="F3663" s="55"/>
      <c r="H3663" s="2"/>
      <c r="I3663" s="23"/>
      <c r="J3663" s="24"/>
      <c r="K3663" s="14"/>
    </row>
    <row r="3664" spans="1:11">
      <c r="A3664" s="51">
        <v>45226</v>
      </c>
      <c r="B3664" s="52">
        <v>270.69526488143515</v>
      </c>
      <c r="C3664" s="53">
        <v>27969.919999999998</v>
      </c>
      <c r="D3664" s="54"/>
      <c r="E3664" s="53"/>
      <c r="F3664" s="55"/>
      <c r="H3664" s="2"/>
      <c r="I3664" s="23"/>
      <c r="J3664" s="24"/>
      <c r="K3664" s="14"/>
    </row>
    <row r="3665" spans="1:11">
      <c r="A3665" s="51">
        <v>45229</v>
      </c>
      <c r="B3665" s="52">
        <v>270.85930621195331</v>
      </c>
      <c r="C3665" s="53">
        <v>28107.42</v>
      </c>
      <c r="D3665" s="54"/>
      <c r="E3665" s="53"/>
      <c r="F3665" s="55"/>
      <c r="H3665" s="2"/>
      <c r="I3665" s="23"/>
      <c r="J3665" s="24"/>
      <c r="K3665" s="14"/>
    </row>
    <row r="3666" spans="1:11">
      <c r="A3666" s="51">
        <v>45230</v>
      </c>
      <c r="B3666" s="52">
        <v>270.91537408833921</v>
      </c>
      <c r="C3666" s="53">
        <v>28017.360000000001</v>
      </c>
      <c r="D3666" s="54"/>
      <c r="E3666" s="53"/>
      <c r="F3666" s="55"/>
      <c r="H3666" s="2"/>
      <c r="I3666" s="23"/>
      <c r="J3666" s="24"/>
      <c r="K3666" s="14"/>
    </row>
    <row r="3667" spans="1:11">
      <c r="A3667" s="51">
        <v>45231</v>
      </c>
      <c r="B3667" s="52">
        <v>270.9682025862864</v>
      </c>
      <c r="C3667" s="53">
        <v>27886.240000000002</v>
      </c>
      <c r="D3667" s="54"/>
      <c r="E3667" s="53"/>
      <c r="F3667" s="55"/>
      <c r="H3667" s="2"/>
      <c r="I3667" s="23"/>
      <c r="J3667" s="24"/>
      <c r="K3667" s="14"/>
    </row>
    <row r="3668" spans="1:11">
      <c r="A3668" s="51">
        <v>45232</v>
      </c>
      <c r="B3668" s="52">
        <v>271.02239622680366</v>
      </c>
      <c r="C3668" s="53">
        <v>28105.75</v>
      </c>
      <c r="D3668" s="54"/>
      <c r="E3668" s="53"/>
      <c r="F3668" s="55"/>
      <c r="H3668" s="2"/>
      <c r="I3668" s="23"/>
      <c r="J3668" s="24"/>
      <c r="K3668" s="14"/>
    </row>
    <row r="3669" spans="1:11">
      <c r="A3669" s="51">
        <v>45233</v>
      </c>
      <c r="B3669" s="52">
        <v>271.07849786282264</v>
      </c>
      <c r="C3669" s="53">
        <v>28253.09</v>
      </c>
      <c r="D3669" s="54"/>
      <c r="E3669" s="53"/>
      <c r="F3669" s="55"/>
      <c r="H3669" s="2"/>
      <c r="I3669" s="23"/>
      <c r="J3669" s="24"/>
      <c r="K3669" s="14"/>
    </row>
    <row r="3670" spans="1:11">
      <c r="A3670" s="51">
        <v>45236</v>
      </c>
      <c r="B3670" s="52">
        <v>271.24114496154033</v>
      </c>
      <c r="C3670" s="53">
        <v>28519.25</v>
      </c>
      <c r="D3670" s="54"/>
      <c r="E3670" s="53"/>
      <c r="F3670" s="55"/>
      <c r="H3670" s="2"/>
      <c r="I3670" s="23"/>
      <c r="J3670" s="24"/>
      <c r="K3670" s="14"/>
    </row>
    <row r="3671" spans="1:11">
      <c r="A3671" s="51">
        <v>45237</v>
      </c>
      <c r="B3671" s="52">
        <v>271.29457946709778</v>
      </c>
      <c r="C3671" s="53">
        <v>28511.81</v>
      </c>
      <c r="D3671" s="54"/>
      <c r="E3671" s="53"/>
      <c r="F3671" s="55"/>
      <c r="H3671" s="2"/>
      <c r="I3671" s="23"/>
      <c r="J3671" s="24"/>
      <c r="K3671" s="14"/>
    </row>
    <row r="3672" spans="1:11">
      <c r="A3672" s="51">
        <v>45238</v>
      </c>
      <c r="B3672" s="52">
        <v>271.34748191009385</v>
      </c>
      <c r="C3672" s="53">
        <v>28565.86</v>
      </c>
      <c r="D3672" s="54"/>
      <c r="E3672" s="53"/>
      <c r="F3672" s="55"/>
      <c r="H3672" s="2"/>
      <c r="I3672" s="23"/>
      <c r="J3672" s="24"/>
      <c r="K3672" s="14"/>
    </row>
    <row r="3673" spans="1:11">
      <c r="A3673" s="51">
        <v>45239</v>
      </c>
      <c r="B3673" s="52">
        <v>271.3963244568377</v>
      </c>
      <c r="C3673" s="53">
        <v>28495.08</v>
      </c>
      <c r="D3673" s="54"/>
      <c r="E3673" s="53"/>
      <c r="F3673" s="55"/>
      <c r="H3673" s="2"/>
      <c r="I3673" s="23"/>
      <c r="J3673" s="24"/>
      <c r="K3673" s="14"/>
    </row>
    <row r="3674" spans="1:11">
      <c r="A3674" s="51">
        <v>45240</v>
      </c>
      <c r="B3674" s="52">
        <v>271.44897534378237</v>
      </c>
      <c r="C3674" s="53">
        <v>28539.24</v>
      </c>
      <c r="D3674" s="54"/>
      <c r="E3674" s="53"/>
      <c r="F3674" s="55"/>
      <c r="H3674" s="2"/>
      <c r="I3674" s="23"/>
      <c r="J3674" s="24"/>
      <c r="K3674" s="14"/>
    </row>
    <row r="3675" spans="1:11">
      <c r="A3675" s="51">
        <v>45243</v>
      </c>
      <c r="B3675" s="52">
        <v>271.6191738513229</v>
      </c>
      <c r="C3675" s="53">
        <v>28565.95</v>
      </c>
      <c r="D3675" s="54"/>
      <c r="E3675" s="53"/>
      <c r="F3675" s="55"/>
      <c r="H3675" s="2"/>
      <c r="I3675" s="23"/>
      <c r="J3675" s="24"/>
      <c r="K3675" s="14"/>
    </row>
    <row r="3676" spans="1:11">
      <c r="A3676" s="51">
        <v>45245</v>
      </c>
      <c r="B3676" s="52">
        <v>271.72782152086342</v>
      </c>
      <c r="C3676" s="53">
        <v>28906.7</v>
      </c>
      <c r="D3676" s="54"/>
      <c r="E3676" s="53"/>
      <c r="F3676" s="55"/>
      <c r="H3676" s="2"/>
      <c r="I3676" s="23"/>
      <c r="J3676" s="24"/>
      <c r="K3676" s="14"/>
    </row>
    <row r="3677" spans="1:11">
      <c r="A3677" s="51">
        <v>45246</v>
      </c>
      <c r="B3677" s="52">
        <v>271.77809116784482</v>
      </c>
      <c r="C3677" s="53">
        <v>29044.66</v>
      </c>
      <c r="D3677" s="54"/>
      <c r="E3677" s="53"/>
      <c r="F3677" s="55"/>
      <c r="H3677" s="2"/>
      <c r="I3677" s="23"/>
      <c r="J3677" s="24"/>
      <c r="K3677" s="14"/>
    </row>
    <row r="3678" spans="1:11">
      <c r="A3678" s="51">
        <v>45247</v>
      </c>
      <c r="B3678" s="52">
        <v>271.83217500798725</v>
      </c>
      <c r="C3678" s="53">
        <v>28995.52</v>
      </c>
      <c r="D3678" s="54"/>
      <c r="E3678" s="53"/>
      <c r="F3678" s="55"/>
      <c r="H3678" s="2"/>
      <c r="I3678" s="23"/>
      <c r="J3678" s="24"/>
      <c r="K3678" s="14"/>
    </row>
    <row r="3679" spans="1:11">
      <c r="A3679" s="51">
        <v>45250</v>
      </c>
      <c r="B3679" s="52">
        <v>271.98141087206659</v>
      </c>
      <c r="C3679" s="53">
        <v>28939.98</v>
      </c>
      <c r="D3679" s="54"/>
      <c r="E3679" s="53"/>
      <c r="F3679" s="55"/>
      <c r="H3679" s="2"/>
      <c r="I3679" s="23"/>
      <c r="J3679" s="24"/>
      <c r="K3679" s="14"/>
    </row>
    <row r="3680" spans="1:11">
      <c r="A3680" s="51">
        <v>45251</v>
      </c>
      <c r="B3680" s="52">
        <v>272.00969693879733</v>
      </c>
      <c r="C3680" s="53">
        <v>29071.360000000001</v>
      </c>
      <c r="D3680" s="54"/>
      <c r="E3680" s="53"/>
      <c r="F3680" s="55"/>
      <c r="H3680" s="2"/>
      <c r="I3680" s="23"/>
      <c r="J3680" s="24"/>
      <c r="K3680" s="14"/>
    </row>
    <row r="3681" spans="1:11">
      <c r="A3681" s="51">
        <v>45252</v>
      </c>
      <c r="B3681" s="52">
        <v>272.08640367333402</v>
      </c>
      <c r="C3681" s="53">
        <v>29113.18</v>
      </c>
      <c r="D3681" s="54"/>
      <c r="E3681" s="53"/>
      <c r="F3681" s="55"/>
      <c r="H3681" s="2"/>
      <c r="I3681" s="23"/>
      <c r="J3681" s="24"/>
      <c r="K3681" s="14"/>
    </row>
    <row r="3682" spans="1:11">
      <c r="A3682" s="51">
        <v>45253</v>
      </c>
      <c r="B3682" s="52">
        <v>272.14027678126132</v>
      </c>
      <c r="C3682" s="53">
        <v>29098.74</v>
      </c>
      <c r="D3682" s="54"/>
      <c r="E3682" s="53"/>
      <c r="F3682" s="55"/>
      <c r="H3682" s="2"/>
      <c r="I3682" s="23"/>
      <c r="J3682" s="24"/>
      <c r="K3682" s="14"/>
    </row>
    <row r="3683" spans="1:11">
      <c r="A3683" s="51">
        <v>45254</v>
      </c>
      <c r="B3683" s="52">
        <v>272.1906227324659</v>
      </c>
      <c r="C3683" s="53">
        <v>29087.95</v>
      </c>
      <c r="D3683" s="54"/>
      <c r="E3683" s="53"/>
      <c r="F3683" s="55"/>
      <c r="H3683" s="2"/>
      <c r="I3683" s="23"/>
      <c r="J3683" s="24"/>
      <c r="K3683" s="14"/>
    </row>
    <row r="3684" spans="1:11">
      <c r="A3684" s="51">
        <v>45258</v>
      </c>
      <c r="B3684" s="52">
        <v>272.40980233741135</v>
      </c>
      <c r="C3684" s="53">
        <v>29227.61</v>
      </c>
      <c r="D3684" s="54"/>
      <c r="E3684" s="53"/>
      <c r="F3684" s="55"/>
      <c r="H3684" s="2"/>
      <c r="I3684" s="23"/>
      <c r="J3684" s="24"/>
      <c r="K3684" s="14"/>
    </row>
    <row r="3685" spans="1:11">
      <c r="A3685" s="51">
        <v>45259</v>
      </c>
      <c r="B3685" s="52">
        <v>272.46591875669282</v>
      </c>
      <c r="C3685" s="53">
        <v>29531.63</v>
      </c>
      <c r="D3685" s="54"/>
      <c r="E3685" s="53"/>
      <c r="F3685" s="55"/>
      <c r="H3685" s="2"/>
      <c r="I3685" s="23"/>
      <c r="J3685" s="24"/>
      <c r="K3685" s="14"/>
    </row>
    <row r="3686" spans="1:11">
      <c r="A3686" s="51">
        <v>45260</v>
      </c>
      <c r="B3686" s="52">
        <v>272.51223796288144</v>
      </c>
      <c r="C3686" s="53">
        <v>29585.360000000001</v>
      </c>
      <c r="D3686" s="54"/>
      <c r="E3686" s="53"/>
      <c r="F3686" s="55"/>
      <c r="H3686" s="2"/>
      <c r="I3686" s="23"/>
      <c r="J3686" s="24"/>
      <c r="K3686" s="14"/>
    </row>
    <row r="3687" spans="1:11">
      <c r="A3687" s="62">
        <v>45261</v>
      </c>
      <c r="B3687" s="63">
        <v>272.56374277585644</v>
      </c>
      <c r="C3687" s="53">
        <v>29783.34</v>
      </c>
      <c r="D3687" s="54"/>
      <c r="E3687" s="53"/>
      <c r="F3687" s="55"/>
      <c r="H3687" s="2"/>
      <c r="I3687" s="23"/>
      <c r="J3687" s="24"/>
      <c r="K3687" s="14"/>
    </row>
    <row r="3688" spans="1:11">
      <c r="A3688" s="62">
        <v>45264</v>
      </c>
      <c r="B3688" s="63">
        <v>272.72267824394379</v>
      </c>
      <c r="C3688" s="53">
        <v>30398.91</v>
      </c>
      <c r="D3688" s="54"/>
      <c r="E3688" s="53"/>
      <c r="F3688" s="55"/>
      <c r="H3688" s="2"/>
      <c r="I3688" s="23"/>
      <c r="J3688" s="24"/>
      <c r="K3688" s="14"/>
    </row>
    <row r="3689" spans="1:11">
      <c r="A3689" s="62">
        <v>45265</v>
      </c>
      <c r="B3689" s="63">
        <v>272.77640461155784</v>
      </c>
      <c r="C3689" s="53">
        <v>30646.19</v>
      </c>
      <c r="D3689" s="53"/>
      <c r="E3689" s="53"/>
      <c r="F3689" s="55"/>
      <c r="H3689" s="2"/>
      <c r="I3689" s="23"/>
      <c r="J3689" s="24"/>
      <c r="K3689" s="14"/>
    </row>
    <row r="3690" spans="1:11">
      <c r="A3690" s="62">
        <v>45266</v>
      </c>
      <c r="B3690" s="63">
        <v>272.83450598574012</v>
      </c>
      <c r="C3690" s="53">
        <v>30767.599999999999</v>
      </c>
      <c r="D3690" s="53"/>
      <c r="E3690" s="53"/>
      <c r="F3690" s="55"/>
      <c r="H3690" s="2"/>
      <c r="I3690" s="23"/>
      <c r="J3690" s="24"/>
      <c r="K3690" s="14"/>
    </row>
    <row r="3691" spans="1:11">
      <c r="A3691" s="62">
        <v>45267</v>
      </c>
      <c r="B3691" s="63">
        <v>272.89480241156298</v>
      </c>
      <c r="C3691" s="53">
        <v>30713.86</v>
      </c>
      <c r="D3691" s="53"/>
      <c r="E3691" s="53"/>
      <c r="F3691" s="55"/>
      <c r="H3691" s="2"/>
      <c r="I3691" s="23"/>
      <c r="J3691" s="24"/>
      <c r="K3691" s="14"/>
    </row>
    <row r="3692" spans="1:11">
      <c r="A3692" s="62">
        <v>45268</v>
      </c>
      <c r="B3692" s="63">
        <v>272.94910847724287</v>
      </c>
      <c r="C3692" s="53">
        <v>30814.15</v>
      </c>
      <c r="D3692" s="53"/>
      <c r="E3692" s="53"/>
      <c r="F3692" s="55"/>
      <c r="H3692" s="2"/>
      <c r="I3692" s="23"/>
      <c r="J3692" s="24"/>
      <c r="K3692" s="14"/>
    </row>
    <row r="3693" spans="1:11">
      <c r="A3693" s="62">
        <v>45271</v>
      </c>
      <c r="B3693" s="63">
        <v>273.10963394558149</v>
      </c>
      <c r="C3693" s="53">
        <v>30854.9</v>
      </c>
      <c r="D3693" s="53"/>
      <c r="E3693" s="53"/>
      <c r="F3693" s="55"/>
      <c r="H3693" s="2"/>
      <c r="I3693" s="23"/>
      <c r="J3693" s="24"/>
      <c r="K3693" s="14"/>
    </row>
    <row r="3694" spans="1:11">
      <c r="A3694" s="62">
        <v>45272</v>
      </c>
      <c r="B3694" s="63">
        <v>273.15633569298615</v>
      </c>
      <c r="C3694" s="53">
        <v>30721.59</v>
      </c>
      <c r="D3694" s="53"/>
      <c r="E3694" s="53"/>
      <c r="F3694" s="55"/>
      <c r="H3694" s="2"/>
      <c r="I3694" s="23"/>
      <c r="J3694" s="24"/>
      <c r="K3694" s="14"/>
    </row>
    <row r="3695" spans="1:11">
      <c r="A3695" s="62">
        <v>45273</v>
      </c>
      <c r="B3695" s="63">
        <v>273.20741592776074</v>
      </c>
      <c r="C3695" s="53">
        <v>30750.95</v>
      </c>
      <c r="D3695" s="53"/>
      <c r="E3695" s="53"/>
      <c r="F3695" s="55"/>
      <c r="H3695" s="2"/>
      <c r="I3695" s="23"/>
      <c r="J3695" s="24"/>
      <c r="K3695" s="14"/>
    </row>
    <row r="3696" spans="1:11">
      <c r="A3696" s="62">
        <v>45274</v>
      </c>
      <c r="B3696" s="63">
        <v>273.25741288487552</v>
      </c>
      <c r="C3696" s="53">
        <v>31127.599999999999</v>
      </c>
      <c r="D3696" s="53"/>
      <c r="E3696" s="53"/>
      <c r="F3696" s="55"/>
      <c r="H3696" s="2"/>
      <c r="I3696" s="23"/>
      <c r="J3696" s="24"/>
      <c r="K3696" s="14"/>
    </row>
    <row r="3697" spans="1:11">
      <c r="A3697" s="62">
        <v>45275</v>
      </c>
      <c r="B3697" s="63">
        <v>273.30140732835002</v>
      </c>
      <c r="C3697" s="53">
        <v>31530.19</v>
      </c>
      <c r="D3697" s="53"/>
      <c r="E3697" s="53"/>
      <c r="F3697" s="55"/>
      <c r="H3697" s="2"/>
      <c r="I3697" s="23"/>
      <c r="J3697" s="24"/>
      <c r="K3697" s="14"/>
    </row>
    <row r="3698" spans="1:11">
      <c r="A3698" s="62">
        <v>45278</v>
      </c>
      <c r="B3698" s="63">
        <v>273.47143604562643</v>
      </c>
      <c r="C3698" s="53">
        <v>31474.35</v>
      </c>
      <c r="D3698" s="53"/>
      <c r="E3698" s="53"/>
      <c r="F3698" s="55"/>
      <c r="H3698" s="2"/>
      <c r="I3698" s="23"/>
      <c r="J3698" s="24"/>
      <c r="K3698" s="14"/>
    </row>
    <row r="3699" spans="1:11">
      <c r="A3699" s="62">
        <v>45279</v>
      </c>
      <c r="B3699" s="63">
        <v>273.53406100448092</v>
      </c>
      <c r="C3699" s="53">
        <v>31525</v>
      </c>
      <c r="D3699" s="53"/>
      <c r="E3699" s="53"/>
      <c r="F3699" s="55"/>
      <c r="H3699" s="2"/>
      <c r="I3699" s="23"/>
      <c r="J3699" s="24"/>
      <c r="K3699" s="14"/>
    </row>
    <row r="3700" spans="1:11">
      <c r="A3700" s="62">
        <v>45280</v>
      </c>
      <c r="B3700" s="63">
        <v>273.58904135074278</v>
      </c>
      <c r="C3700" s="53">
        <v>31079.759999999998</v>
      </c>
      <c r="D3700" s="53"/>
      <c r="E3700" s="53"/>
      <c r="F3700" s="55"/>
      <c r="H3700" s="2"/>
      <c r="I3700" s="23"/>
      <c r="J3700" s="24"/>
      <c r="K3700" s="14"/>
    </row>
    <row r="3701" spans="1:11">
      <c r="A3701" s="62">
        <v>45281</v>
      </c>
      <c r="B3701" s="63">
        <v>273.64923093983998</v>
      </c>
      <c r="C3701" s="53">
        <v>31233.93</v>
      </c>
      <c r="D3701" s="53"/>
      <c r="E3701" s="53"/>
      <c r="F3701" s="55"/>
      <c r="H3701" s="2"/>
      <c r="I3701" s="23"/>
      <c r="J3701" s="24"/>
      <c r="K3701" s="14"/>
    </row>
    <row r="3702" spans="1:11">
      <c r="A3702" s="62">
        <v>45282</v>
      </c>
      <c r="B3702" s="63">
        <v>273.70779187526108</v>
      </c>
      <c r="C3702" s="53">
        <v>31372.6</v>
      </c>
      <c r="D3702" s="53"/>
      <c r="E3702" s="53"/>
      <c r="F3702" s="55"/>
      <c r="H3702" s="2"/>
      <c r="I3702" s="23"/>
      <c r="J3702" s="24"/>
      <c r="K3702" s="14"/>
    </row>
    <row r="3703" spans="1:11">
      <c r="A3703" s="62">
        <v>45286</v>
      </c>
      <c r="B3703" s="63">
        <v>273.93011022762397</v>
      </c>
      <c r="C3703" s="53">
        <v>31507.69</v>
      </c>
      <c r="D3703" s="53"/>
      <c r="E3703" s="53"/>
      <c r="F3703" s="55"/>
      <c r="H3703" s="2"/>
      <c r="I3703" s="23"/>
      <c r="J3703" s="24"/>
      <c r="K3703" s="14"/>
    </row>
    <row r="3704" spans="1:11">
      <c r="A3704" s="62">
        <v>45287</v>
      </c>
      <c r="B3704" s="63">
        <v>273.98462231955926</v>
      </c>
      <c r="C3704" s="53">
        <v>31821.31</v>
      </c>
      <c r="D3704" s="53"/>
      <c r="E3704" s="53"/>
      <c r="F3704" s="55"/>
      <c r="H3704" s="2"/>
      <c r="I3704" s="23"/>
      <c r="J3704" s="24"/>
      <c r="K3704" s="14"/>
    </row>
    <row r="3705" spans="1:11">
      <c r="A3705" s="62">
        <v>45288</v>
      </c>
      <c r="B3705" s="63">
        <v>274.05229652127224</v>
      </c>
      <c r="C3705" s="53">
        <v>32003.47</v>
      </c>
      <c r="D3705" s="53"/>
      <c r="E3705" s="53"/>
      <c r="F3705" s="55"/>
      <c r="H3705" s="2"/>
      <c r="I3705" s="23"/>
      <c r="J3705" s="24"/>
      <c r="K3705" s="14"/>
    </row>
    <row r="3706" spans="1:11">
      <c r="A3706" s="62">
        <v>45289</v>
      </c>
      <c r="B3706" s="63">
        <v>274.1367046286008</v>
      </c>
      <c r="C3706" s="53">
        <v>31933.93</v>
      </c>
      <c r="D3706" s="53"/>
      <c r="E3706" s="53"/>
      <c r="F3706" s="55"/>
      <c r="H3706" s="2"/>
      <c r="I3706" s="23"/>
      <c r="J3706" s="24"/>
      <c r="K3706" s="14"/>
    </row>
    <row r="3707" spans="1:11">
      <c r="A3707" s="64">
        <v>45292</v>
      </c>
      <c r="B3707" s="65">
        <f>VLOOKUP('10 Year'!A3707,icraliquid[#All],4,FALSE)</f>
        <v>274.32533381093015</v>
      </c>
      <c r="C3707" s="53">
        <v>31949.360000000001</v>
      </c>
      <c r="D3707" s="53"/>
      <c r="E3707" s="53"/>
      <c r="F3707" s="55"/>
      <c r="H3707" s="2"/>
      <c r="I3707" s="23"/>
      <c r="J3707" s="24"/>
      <c r="K3707" s="14"/>
    </row>
    <row r="3708" spans="1:11">
      <c r="A3708" s="64">
        <v>45293</v>
      </c>
      <c r="B3708" s="65">
        <f>VLOOKUP('10 Year'!A3708,icraliquid[#All],4,FALSE)</f>
        <v>274.3812112509105</v>
      </c>
      <c r="C3708" s="53">
        <v>31837.56</v>
      </c>
      <c r="D3708" s="53"/>
      <c r="E3708" s="53"/>
      <c r="F3708" s="55"/>
      <c r="H3708" s="2"/>
      <c r="I3708" s="23"/>
      <c r="J3708" s="24"/>
      <c r="K3708" s="14"/>
    </row>
    <row r="3709" spans="1:11">
      <c r="A3709" s="64">
        <v>45294</v>
      </c>
      <c r="B3709" s="65">
        <f>VLOOKUP('10 Year'!A3709,icraliquid[#All],4,FALSE)</f>
        <v>274.44394156136656</v>
      </c>
      <c r="C3709" s="53">
        <v>31619.360000000001</v>
      </c>
      <c r="D3709" s="53"/>
      <c r="E3709" s="53"/>
      <c r="F3709" s="55"/>
      <c r="H3709" s="2"/>
      <c r="I3709" s="23"/>
      <c r="J3709" s="24"/>
      <c r="K3709" s="14"/>
    </row>
    <row r="3710" spans="1:11">
      <c r="A3710" s="64">
        <v>45295</v>
      </c>
      <c r="B3710" s="65">
        <f>VLOOKUP('10 Year'!A3710,icraliquid[#All],4,FALSE)</f>
        <v>274.50561851380053</v>
      </c>
      <c r="C3710" s="53">
        <v>31826.97</v>
      </c>
      <c r="D3710" s="53"/>
      <c r="E3710" s="53"/>
      <c r="F3710" s="55"/>
      <c r="H3710" s="2"/>
      <c r="I3710" s="23"/>
      <c r="J3710" s="24"/>
      <c r="K3710" s="14"/>
    </row>
    <row r="3711" spans="1:11">
      <c r="A3711" s="64">
        <v>45296</v>
      </c>
      <c r="B3711" s="65">
        <f>VLOOKUP('10 Year'!A3711,icraliquid[#All],4,FALSE)</f>
        <v>274.5587161731932</v>
      </c>
      <c r="C3711" s="53">
        <v>31903.69</v>
      </c>
      <c r="D3711" s="53"/>
      <c r="E3711" s="53"/>
      <c r="F3711" s="55"/>
      <c r="H3711" s="2"/>
      <c r="I3711" s="23"/>
      <c r="J3711" s="24"/>
      <c r="K3711" s="14"/>
    </row>
    <row r="3712" spans="1:11">
      <c r="A3712" s="64">
        <v>45299</v>
      </c>
      <c r="B3712" s="65">
        <f>VLOOKUP('10 Year'!A3712,icraliquid[#All],4,FALSE)</f>
        <v>274.7248629590959</v>
      </c>
      <c r="C3712" s="53">
        <v>31613.01</v>
      </c>
      <c r="D3712" s="53"/>
      <c r="E3712" s="53"/>
      <c r="F3712" s="55"/>
      <c r="H3712" s="2"/>
      <c r="I3712" s="23"/>
      <c r="J3712" s="24"/>
      <c r="K3712" s="14"/>
    </row>
    <row r="3713" spans="1:11">
      <c r="A3713" s="64">
        <v>45300</v>
      </c>
      <c r="B3713" s="65">
        <f>VLOOKUP('10 Year'!A3713,icraliquid[#All],4,FALSE)</f>
        <v>274.78830558566801</v>
      </c>
      <c r="C3713" s="53">
        <v>31659.81</v>
      </c>
      <c r="D3713" s="53"/>
      <c r="E3713" s="53"/>
      <c r="F3713" s="55"/>
      <c r="H3713" s="2"/>
      <c r="I3713" s="23"/>
      <c r="J3713" s="24"/>
      <c r="K3713" s="14"/>
    </row>
    <row r="3714" spans="1:11">
      <c r="A3714" s="64">
        <v>45301</v>
      </c>
      <c r="B3714" s="65">
        <f>VLOOKUP('10 Year'!A3714,icraliquid[#All],4,FALSE)</f>
        <v>274.84662093402602</v>
      </c>
      <c r="C3714" s="53">
        <v>31768.3</v>
      </c>
      <c r="D3714" s="53"/>
      <c r="E3714" s="53"/>
      <c r="F3714" s="55"/>
      <c r="H3714" s="2"/>
      <c r="I3714" s="23"/>
      <c r="J3714" s="24"/>
      <c r="K3714" s="14"/>
    </row>
    <row r="3715" spans="1:11">
      <c r="A3715" s="64">
        <v>45302</v>
      </c>
      <c r="B3715" s="65">
        <f>VLOOKUP('10 Year'!A3715,icraliquid[#All],4,FALSE)</f>
        <v>274.90100291474891</v>
      </c>
      <c r="C3715" s="53">
        <v>31810.18</v>
      </c>
      <c r="D3715" s="53"/>
      <c r="E3715" s="53"/>
      <c r="F3715" s="55"/>
      <c r="H3715" s="2"/>
      <c r="I3715" s="23"/>
      <c r="J3715" s="24"/>
      <c r="K3715" s="14"/>
    </row>
    <row r="3716" spans="1:11">
      <c r="A3716" s="64">
        <v>45303</v>
      </c>
      <c r="B3716" s="65">
        <f>VLOOKUP('10 Year'!A3716,icraliquid[#All],4,FALSE)</f>
        <v>274.95883681368815</v>
      </c>
      <c r="C3716" s="53">
        <v>32173.66</v>
      </c>
      <c r="D3716" s="53"/>
      <c r="E3716" s="53"/>
      <c r="F3716" s="55"/>
      <c r="H3716" s="2"/>
      <c r="I3716" s="23"/>
      <c r="J3716" s="24"/>
      <c r="K3716" s="14"/>
    </row>
    <row r="3717" spans="1:11">
      <c r="A3717" s="64">
        <v>45306</v>
      </c>
      <c r="B3717" s="65">
        <f>VLOOKUP('10 Year'!A3717,icraliquid[#All],4,FALSE)</f>
        <v>275.11950507275225</v>
      </c>
      <c r="C3717" s="53">
        <v>32471.8</v>
      </c>
      <c r="D3717" s="53"/>
      <c r="E3717" s="53"/>
      <c r="F3717" s="55"/>
      <c r="H3717" s="2"/>
      <c r="I3717" s="23"/>
      <c r="J3717" s="24"/>
      <c r="K3717" s="14"/>
    </row>
    <row r="3718" spans="1:11">
      <c r="A3718" s="64">
        <v>45307</v>
      </c>
      <c r="B3718" s="65">
        <f>VLOOKUP('10 Year'!A3718,icraliquid[#All],4,FALSE)</f>
        <v>275.16500757763509</v>
      </c>
      <c r="C3718" s="53">
        <v>32376.1</v>
      </c>
      <c r="D3718" s="53"/>
      <c r="E3718" s="53"/>
      <c r="F3718" s="55"/>
      <c r="H3718" s="2"/>
      <c r="I3718" s="23"/>
      <c r="J3718" s="24"/>
      <c r="K3718" s="14"/>
    </row>
    <row r="3719" spans="1:11">
      <c r="A3719" s="64">
        <v>45308</v>
      </c>
      <c r="B3719" s="65">
        <f>VLOOKUP('10 Year'!A3719,icraliquid[#All],4,FALSE)</f>
        <v>275.21514565752267</v>
      </c>
      <c r="C3719" s="53">
        <v>31699.64</v>
      </c>
      <c r="D3719" s="53"/>
      <c r="E3719" s="53"/>
      <c r="F3719" s="55"/>
      <c r="H3719" s="2"/>
      <c r="I3719" s="23"/>
      <c r="J3719" s="24"/>
      <c r="K3719" s="14"/>
    </row>
    <row r="3720" spans="1:11">
      <c r="A3720" s="64">
        <v>45309</v>
      </c>
      <c r="B3720" s="65">
        <f>VLOOKUP('10 Year'!A3720,icraliquid[#All],4,FALSE)</f>
        <v>275.27097286131578</v>
      </c>
      <c r="C3720" s="53">
        <v>31538.400000000001</v>
      </c>
      <c r="D3720" s="53"/>
      <c r="E3720" s="53"/>
      <c r="F3720" s="55"/>
      <c r="H3720" s="2"/>
      <c r="I3720" s="23"/>
      <c r="J3720" s="24"/>
      <c r="K3720" s="14"/>
    </row>
    <row r="3721" spans="1:11">
      <c r="A3721" s="64">
        <v>45310</v>
      </c>
      <c r="B3721" s="65">
        <f>VLOOKUP('10 Year'!A3721,icraliquid[#All],4,FALSE)</f>
        <v>275.32487318030314</v>
      </c>
      <c r="C3721" s="53">
        <v>31787.24</v>
      </c>
      <c r="D3721" s="53"/>
      <c r="E3721" s="53"/>
      <c r="F3721" s="55"/>
      <c r="H3721" s="2"/>
      <c r="I3721" s="23"/>
      <c r="J3721" s="24"/>
      <c r="K3721" s="14"/>
    </row>
    <row r="3722" spans="1:11">
      <c r="A3722" s="64">
        <v>45311</v>
      </c>
      <c r="B3722" s="65">
        <f>VLOOKUP('10 Year'!A3722,icraliquid[#All],4,FALSE)</f>
        <v>275.37986724935541</v>
      </c>
      <c r="C3722" s="53">
        <v>31712.86</v>
      </c>
      <c r="D3722" s="53"/>
      <c r="E3722" s="53"/>
      <c r="F3722" s="55"/>
      <c r="H3722" s="2"/>
      <c r="I3722" s="23"/>
      <c r="J3722" s="24"/>
      <c r="K3722" s="14"/>
    </row>
    <row r="3723" spans="1:11">
      <c r="A3723" s="64">
        <v>45314</v>
      </c>
      <c r="B3723" s="65">
        <f>VLOOKUP('10 Year'!A3723,icraliquid[#All],4,FALSE)</f>
        <v>275.52619790832182</v>
      </c>
      <c r="C3723" s="53">
        <v>31223.3</v>
      </c>
      <c r="D3723" s="53"/>
      <c r="E3723" s="53"/>
      <c r="F3723" s="55"/>
      <c r="H3723" s="2"/>
      <c r="I3723" s="23"/>
      <c r="J3723" s="24"/>
      <c r="K3723" s="14"/>
    </row>
    <row r="3724" spans="1:11">
      <c r="A3724" s="64">
        <v>45315</v>
      </c>
      <c r="B3724" s="65">
        <f>VLOOKUP('10 Year'!A3724,icraliquid[#All],4,FALSE)</f>
        <v>275.57826254646466</v>
      </c>
      <c r="C3724" s="53">
        <v>31540.07</v>
      </c>
      <c r="D3724" s="53"/>
      <c r="E3724" s="53"/>
      <c r="F3724" s="55"/>
      <c r="H3724" s="2"/>
      <c r="I3724" s="23"/>
      <c r="J3724" s="24"/>
      <c r="K3724" s="14"/>
    </row>
    <row r="3725" spans="1:11">
      <c r="A3725" s="64">
        <v>45316</v>
      </c>
      <c r="B3725" s="65">
        <f>VLOOKUP('10 Year'!A3725,icraliquid[#All],4,FALSE)</f>
        <v>275.62975491107818</v>
      </c>
      <c r="C3725" s="53">
        <v>31391.07</v>
      </c>
      <c r="D3725" s="53"/>
      <c r="E3725" s="53"/>
      <c r="F3725" s="55"/>
      <c r="H3725" s="2"/>
      <c r="I3725" s="23"/>
      <c r="J3725" s="24"/>
      <c r="K3725" s="14"/>
    </row>
    <row r="3726" spans="1:11">
      <c r="A3726" s="64">
        <v>45320</v>
      </c>
      <c r="B3726" s="65">
        <f>VLOOKUP('10 Year'!A3726,icraliquid[#All],4,FALSE)</f>
        <v>275.85113638447024</v>
      </c>
      <c r="C3726" s="53">
        <v>31957.05</v>
      </c>
      <c r="D3726" s="53"/>
      <c r="E3726" s="53"/>
      <c r="F3726" s="55"/>
      <c r="H3726" s="2"/>
      <c r="I3726" s="23"/>
      <c r="J3726" s="24"/>
      <c r="K3726" s="14"/>
    </row>
    <row r="3727" spans="1:11">
      <c r="A3727" s="64">
        <v>45321</v>
      </c>
      <c r="B3727" s="65">
        <f>VLOOKUP('10 Year'!A3727,icraliquid[#All],4,FALSE)</f>
        <v>275.9061607507353</v>
      </c>
      <c r="C3727" s="53">
        <v>31640.240000000002</v>
      </c>
      <c r="D3727" s="53"/>
      <c r="E3727" s="53"/>
      <c r="F3727" s="55"/>
      <c r="H3727" s="2"/>
      <c r="I3727" s="23"/>
      <c r="J3727" s="24"/>
      <c r="K3727" s="14"/>
    </row>
    <row r="3728" spans="1:11">
      <c r="A3728" s="64">
        <v>45322</v>
      </c>
      <c r="B3728" s="65">
        <f>VLOOKUP('10 Year'!A3728,icraliquid[#All],4,FALSE)</f>
        <v>275.9614462980914</v>
      </c>
      <c r="C3728" s="53">
        <v>31939.59</v>
      </c>
      <c r="D3728" s="53"/>
      <c r="E3728" s="53"/>
      <c r="F3728" s="55"/>
      <c r="H3728" s="2"/>
      <c r="I3728" s="23"/>
      <c r="J3728" s="24"/>
      <c r="K3728" s="14"/>
    </row>
    <row r="3729" spans="1:11">
      <c r="A3729" s="64">
        <v>45323</v>
      </c>
      <c r="B3729" s="65">
        <f>VLOOKUP('10 Year'!A3729,icraliquid[#All],4,FALSE)</f>
        <v>276.01771445896219</v>
      </c>
      <c r="C3729" s="53">
        <v>31898.06</v>
      </c>
      <c r="D3729" s="53"/>
      <c r="E3729" s="53"/>
      <c r="F3729" s="55"/>
      <c r="H3729" s="2"/>
      <c r="I3729" s="23"/>
      <c r="J3729" s="24"/>
      <c r="K3729" s="14"/>
    </row>
    <row r="3730" spans="1:11">
      <c r="A3730" s="64">
        <v>45324</v>
      </c>
      <c r="B3730" s="65">
        <f>VLOOKUP('10 Year'!A3730,icraliquid[#All],4,FALSE)</f>
        <v>276.07479567852522</v>
      </c>
      <c r="C3730" s="53">
        <v>32127.9</v>
      </c>
      <c r="D3730" s="53"/>
      <c r="E3730" s="53"/>
      <c r="F3730" s="55"/>
      <c r="H3730" s="2"/>
      <c r="I3730" s="23"/>
      <c r="J3730" s="24"/>
      <c r="K3730" s="14"/>
    </row>
    <row r="3731" spans="1:11">
      <c r="A3731" s="64">
        <v>45327</v>
      </c>
      <c r="B3731" s="65">
        <f>VLOOKUP('10 Year'!A3731,icraliquid[#All],4,FALSE)</f>
        <v>276.24274824898907</v>
      </c>
      <c r="C3731" s="53">
        <v>32007.18</v>
      </c>
      <c r="D3731" s="53"/>
      <c r="E3731" s="53"/>
      <c r="F3731" s="55"/>
      <c r="H3731" s="2"/>
      <c r="I3731" s="23"/>
      <c r="J3731" s="24"/>
      <c r="K3731" s="14"/>
    </row>
    <row r="3732" spans="1:11">
      <c r="A3732" s="64">
        <v>45328</v>
      </c>
      <c r="B3732" s="65">
        <f>VLOOKUP('10 Year'!A3732,icraliquid[#All],4,FALSE)</f>
        <v>276.29622733139121</v>
      </c>
      <c r="C3732" s="53">
        <v>32242.59</v>
      </c>
      <c r="D3732" s="53"/>
      <c r="E3732" s="53"/>
      <c r="F3732" s="55"/>
      <c r="H3732" s="2"/>
      <c r="I3732" s="23"/>
      <c r="J3732" s="24"/>
      <c r="K3732" s="14"/>
    </row>
    <row r="3733" spans="1:11">
      <c r="A3733" s="64">
        <v>45329</v>
      </c>
      <c r="B3733" s="65">
        <f>VLOOKUP('10 Year'!A3733,icraliquid[#All],4,FALSE)</f>
        <v>276.35546599950698</v>
      </c>
      <c r="C3733" s="53">
        <v>32244.22</v>
      </c>
      <c r="D3733" s="53"/>
      <c r="E3733" s="53"/>
      <c r="F3733" s="55"/>
      <c r="H3733" s="2"/>
      <c r="I3733" s="23"/>
      <c r="J3733" s="24"/>
      <c r="K3733" s="14"/>
    </row>
    <row r="3734" spans="1:11">
      <c r="A3734" s="64">
        <v>45330</v>
      </c>
      <c r="B3734" s="65">
        <f>VLOOKUP('10 Year'!A3734,icraliquid[#All],4,FALSE)</f>
        <v>276.40903580302989</v>
      </c>
      <c r="C3734" s="53">
        <v>31950.32</v>
      </c>
      <c r="D3734" s="53"/>
      <c r="E3734" s="53"/>
      <c r="F3734" s="55"/>
      <c r="H3734" s="2"/>
      <c r="I3734" s="23"/>
      <c r="J3734" s="24"/>
      <c r="K3734" s="14"/>
    </row>
    <row r="3735" spans="1:11">
      <c r="A3735" s="64">
        <v>45331</v>
      </c>
      <c r="B3735" s="65">
        <f>VLOOKUP('10 Year'!A3735,icraliquid[#All],4,FALSE)</f>
        <v>276.46581627726408</v>
      </c>
      <c r="C3735" s="53">
        <v>32048.38</v>
      </c>
      <c r="D3735" s="53"/>
      <c r="E3735" s="53"/>
      <c r="F3735" s="55"/>
      <c r="H3735" s="2"/>
      <c r="I3735" s="23"/>
      <c r="J3735" s="24"/>
      <c r="K3735" s="14"/>
    </row>
    <row r="3736" spans="1:11">
      <c r="A3736" s="64">
        <v>45334</v>
      </c>
      <c r="B3736" s="65">
        <f>VLOOKUP('10 Year'!A3736,icraliquid[#All],4,FALSE)</f>
        <v>276.63440075300031</v>
      </c>
      <c r="C3736" s="53">
        <v>31803.52</v>
      </c>
      <c r="D3736" s="53"/>
      <c r="E3736" s="53"/>
      <c r="F3736" s="55"/>
      <c r="H3736" s="2"/>
      <c r="I3736" s="23"/>
      <c r="J3736" s="24"/>
      <c r="K3736" s="14"/>
    </row>
    <row r="3737" spans="1:11">
      <c r="A3737" s="64">
        <v>45335</v>
      </c>
      <c r="B3737" s="65">
        <f>VLOOKUP('10 Year'!A3737,icraliquid[#All],4,FALSE)</f>
        <v>276.69130103867411</v>
      </c>
      <c r="C3737" s="53">
        <v>31990.61</v>
      </c>
      <c r="D3737" s="53"/>
      <c r="E3737" s="53"/>
      <c r="F3737" s="55"/>
      <c r="H3737" s="2"/>
      <c r="I3737" s="23"/>
      <c r="J3737" s="24"/>
      <c r="K3737" s="14"/>
    </row>
    <row r="3738" spans="1:11">
      <c r="A3738" s="64">
        <v>45336</v>
      </c>
      <c r="B3738" s="65">
        <f>VLOOKUP('10 Year'!A3738,icraliquid[#All],4,FALSE)</f>
        <v>276.74847228399392</v>
      </c>
      <c r="C3738" s="53">
        <v>32133.040000000001</v>
      </c>
      <c r="D3738" s="53"/>
      <c r="E3738" s="53"/>
      <c r="F3738" s="55"/>
      <c r="H3738" s="2"/>
      <c r="I3738" s="23"/>
      <c r="J3738" s="24"/>
      <c r="K3738" s="14"/>
    </row>
    <row r="3739" spans="1:11">
      <c r="A3739" s="64">
        <v>45337</v>
      </c>
      <c r="B3739" s="65">
        <f>VLOOKUP('10 Year'!A3739,icraliquid[#All],4,FALSE)</f>
        <v>276.81411247232973</v>
      </c>
      <c r="C3739" s="53">
        <v>32244.79</v>
      </c>
      <c r="D3739" s="53"/>
      <c r="E3739" s="53"/>
      <c r="F3739" s="55"/>
      <c r="H3739" s="2"/>
      <c r="I3739" s="23"/>
      <c r="J3739" s="24"/>
      <c r="K3739" s="14"/>
    </row>
    <row r="3740" spans="1:11">
      <c r="A3740" s="64">
        <v>45338</v>
      </c>
      <c r="B3740" s="65">
        <f>VLOOKUP('10 Year'!A3740,icraliquid[#All],4,FALSE)</f>
        <v>276.87530735105685</v>
      </c>
      <c r="C3740" s="53">
        <v>32441.32</v>
      </c>
      <c r="D3740" s="53"/>
      <c r="E3740" s="53"/>
      <c r="F3740" s="55"/>
      <c r="H3740" s="2"/>
      <c r="I3740" s="23"/>
      <c r="J3740" s="24"/>
      <c r="K3740" s="14"/>
    </row>
    <row r="3741" spans="1:11">
      <c r="A3741" s="64">
        <v>45341</v>
      </c>
      <c r="B3741" s="65">
        <f>VLOOKUP('10 Year'!A3741,icraliquid[#All],4,FALSE)</f>
        <v>277.04909015877166</v>
      </c>
      <c r="C3741" s="53">
        <v>32561.34</v>
      </c>
      <c r="D3741" s="53"/>
      <c r="E3741" s="53"/>
      <c r="F3741" s="55"/>
      <c r="H3741" s="2"/>
      <c r="I3741" s="23"/>
      <c r="J3741" s="24"/>
      <c r="K3741" s="14"/>
    </row>
    <row r="3742" spans="1:11">
      <c r="A3742" s="64">
        <v>45342</v>
      </c>
      <c r="B3742" s="65">
        <f>VLOOKUP('10 Year'!A3742,icraliquid[#All],4,FALSE)</f>
        <v>277.1063717659988</v>
      </c>
      <c r="C3742" s="53">
        <v>32675.53</v>
      </c>
      <c r="D3742" s="53"/>
      <c r="E3742" s="53"/>
      <c r="F3742" s="55"/>
      <c r="H3742" s="2"/>
      <c r="I3742" s="23"/>
      <c r="J3742" s="24"/>
      <c r="K3742" s="14"/>
    </row>
    <row r="3743" spans="1:11">
      <c r="A3743" s="64">
        <v>45343</v>
      </c>
      <c r="B3743" s="65">
        <f>VLOOKUP('10 Year'!A3743,icraliquid[#All],4,FALSE)</f>
        <v>277.16616221067943</v>
      </c>
      <c r="C3743" s="53">
        <v>32466.65</v>
      </c>
      <c r="D3743" s="53"/>
      <c r="E3743" s="53"/>
      <c r="F3743" s="55"/>
      <c r="H3743" s="2"/>
      <c r="I3743" s="23"/>
      <c r="J3743" s="24"/>
      <c r="K3743" s="14"/>
    </row>
    <row r="3744" spans="1:11">
      <c r="A3744" s="64">
        <v>45344</v>
      </c>
      <c r="B3744" s="65">
        <f>VLOOKUP('10 Year'!A3744,icraliquid[#All],4,FALSE)</f>
        <v>277.24400261877776</v>
      </c>
      <c r="C3744" s="53">
        <v>32705.7</v>
      </c>
      <c r="D3744" s="53"/>
      <c r="E3744" s="53"/>
      <c r="F3744" s="55"/>
      <c r="H3744" s="2"/>
      <c r="I3744" s="23"/>
      <c r="J3744" s="24"/>
      <c r="K3744" s="14"/>
    </row>
    <row r="3745" spans="1:11">
      <c r="A3745" s="64">
        <v>45345</v>
      </c>
      <c r="B3745" s="65">
        <f>VLOOKUP('10 Year'!A3745,icraliquid[#All],4,FALSE)</f>
        <v>277.3006219206934</v>
      </c>
      <c r="C3745" s="53">
        <v>32698.69</v>
      </c>
      <c r="D3745" s="53"/>
      <c r="E3745" s="53"/>
      <c r="F3745" s="55"/>
      <c r="H3745" s="2"/>
      <c r="I3745" s="23"/>
      <c r="J3745" s="24"/>
      <c r="K3745" s="14"/>
    </row>
    <row r="3746" spans="1:11">
      <c r="A3746" s="64">
        <v>45348</v>
      </c>
      <c r="B3746" s="65">
        <f>VLOOKUP('10 Year'!A3746,icraliquid[#All],4,FALSE)</f>
        <v>277.47239762995423</v>
      </c>
      <c r="C3746" s="53">
        <v>32565.29</v>
      </c>
      <c r="D3746" s="53"/>
      <c r="E3746" s="53"/>
      <c r="F3746" s="55"/>
      <c r="H3746" s="2"/>
      <c r="I3746" s="23"/>
      <c r="J3746" s="24"/>
      <c r="K3746" s="14"/>
    </row>
    <row r="3747" spans="1:11">
      <c r="A3747" s="64">
        <v>45349</v>
      </c>
      <c r="B3747" s="65">
        <f>VLOOKUP('10 Year'!A3747,icraliquid[#All],4,FALSE)</f>
        <v>277.52826460667154</v>
      </c>
      <c r="C3747" s="53">
        <v>32677.61</v>
      </c>
      <c r="D3747" s="53"/>
      <c r="E3747" s="53"/>
      <c r="F3747" s="55"/>
      <c r="H3747" s="2"/>
      <c r="I3747" s="23"/>
      <c r="J3747" s="24"/>
      <c r="K3747" s="14"/>
    </row>
    <row r="3748" spans="1:11">
      <c r="A3748" s="64">
        <v>45350</v>
      </c>
      <c r="B3748" s="65">
        <f>VLOOKUP('10 Year'!A3748,icraliquid[#All],4,FALSE)</f>
        <v>277.58954969065934</v>
      </c>
      <c r="C3748" s="53">
        <v>32313.7</v>
      </c>
      <c r="D3748" s="53"/>
      <c r="E3748" s="53"/>
      <c r="F3748" s="55"/>
      <c r="H3748" s="2"/>
      <c r="I3748" s="23"/>
      <c r="J3748" s="24"/>
      <c r="K3748" s="14"/>
    </row>
    <row r="3749" spans="1:11">
      <c r="A3749" s="64">
        <v>45351</v>
      </c>
      <c r="B3749" s="65">
        <f>VLOOKUP('10 Year'!A3749,icraliquid[#All],4,FALSE)</f>
        <v>277.65176777575579</v>
      </c>
      <c r="C3749" s="53">
        <v>32360.25</v>
      </c>
      <c r="D3749" s="53"/>
      <c r="E3749" s="53"/>
      <c r="F3749" s="55"/>
      <c r="H3749" s="2"/>
      <c r="I3749" s="23"/>
      <c r="J3749" s="24"/>
      <c r="K3749" s="14"/>
    </row>
    <row r="3750" spans="1:11">
      <c r="A3750" s="64">
        <v>45352</v>
      </c>
      <c r="B3750" s="65">
        <f>VLOOKUP('10 Year'!A3750,icraliquid[#All],4,FALSE)</f>
        <v>277.71395644690909</v>
      </c>
      <c r="C3750" s="53">
        <v>32884.29</v>
      </c>
      <c r="D3750" s="53"/>
      <c r="E3750" s="53"/>
      <c r="F3750" s="55"/>
      <c r="H3750" s="2"/>
      <c r="I3750" s="23"/>
      <c r="J3750" s="24"/>
      <c r="K3750" s="14"/>
    </row>
    <row r="3751" spans="1:11">
      <c r="A3751" s="64">
        <v>45353</v>
      </c>
      <c r="B3751" s="65">
        <f>VLOOKUP('10 Year'!A3751,icraliquid[#All],4,FALSE)</f>
        <v>277.77291397857255</v>
      </c>
      <c r="C3751" s="53">
        <f>VLOOKUP(A3751,nifty50tri[#All],2,FALSE)</f>
        <v>32942.629999999997</v>
      </c>
      <c r="D3751" s="53"/>
      <c r="E3751" s="53"/>
      <c r="F3751" s="55"/>
      <c r="H3751" s="2"/>
      <c r="I3751" s="23"/>
      <c r="J3751" s="24"/>
      <c r="K3751" s="14"/>
    </row>
    <row r="3752" spans="1:11">
      <c r="A3752" s="64">
        <v>45355</v>
      </c>
      <c r="B3752" s="65">
        <f>VLOOKUP('10 Year'!A3752,icraliquid[#All],4,FALSE)</f>
        <v>277.9007018446116</v>
      </c>
      <c r="C3752" s="53">
        <f>VLOOKUP(A3752,nifty50tri[#All],2,FALSE)</f>
        <v>32982.68</v>
      </c>
      <c r="D3752" s="53"/>
      <c r="E3752" s="53"/>
      <c r="F3752" s="55"/>
      <c r="H3752" s="2"/>
      <c r="I3752" s="23"/>
      <c r="J3752" s="24"/>
      <c r="K3752" s="14"/>
    </row>
    <row r="3753" spans="1:11">
      <c r="A3753" s="64">
        <v>45356</v>
      </c>
      <c r="B3753" s="65">
        <f>VLOOKUP('10 Year'!A3753,icraliquid[#All],4,FALSE)</f>
        <v>277.95691011670391</v>
      </c>
      <c r="C3753" s="53">
        <f>VLOOKUP(A3753,nifty50tri[#All],2,FALSE)</f>
        <v>32910.07</v>
      </c>
      <c r="D3753" s="53"/>
      <c r="E3753" s="53"/>
      <c r="F3753" s="55"/>
      <c r="H3753" s="2"/>
      <c r="I3753" s="23"/>
      <c r="J3753" s="24"/>
      <c r="K3753" s="14"/>
    </row>
    <row r="3754" spans="1:11">
      <c r="A3754" s="64">
        <v>45357</v>
      </c>
      <c r="B3754" s="65">
        <f>VLOOKUP('10 Year'!A3754,icraliquid[#All],4,FALSE)</f>
        <v>278.0164393485415</v>
      </c>
      <c r="C3754" s="53">
        <f>VLOOKUP(A3754,nifty50tri[#All],2,FALSE)</f>
        <v>33083.42</v>
      </c>
      <c r="D3754" s="53"/>
      <c r="E3754" s="53"/>
      <c r="F3754" s="55"/>
      <c r="H3754" s="2"/>
      <c r="I3754" s="23"/>
      <c r="J3754" s="24"/>
      <c r="K3754" s="14"/>
    </row>
    <row r="3755" spans="1:11">
      <c r="A3755" s="64">
        <v>45358</v>
      </c>
      <c r="B3755" s="65">
        <f>VLOOKUP('10 Year'!A3755,icraliquid[#All],4,FALSE)</f>
        <v>278.07384174553374</v>
      </c>
      <c r="C3755" s="53">
        <f>VLOOKUP(A3755,nifty50tri[#All],2,FALSE)</f>
        <v>33112.15</v>
      </c>
      <c r="D3755" s="53"/>
      <c r="E3755" s="53"/>
      <c r="F3755" s="55"/>
      <c r="H3755" s="2"/>
      <c r="I3755" s="23"/>
      <c r="J3755" s="24"/>
      <c r="K3755" s="14"/>
    </row>
    <row r="3756" spans="1:11">
      <c r="A3756" s="64">
        <v>45362</v>
      </c>
      <c r="B3756" s="65">
        <f>VLOOKUP('10 Year'!A3756,icraliquid[#All],4,FALSE)</f>
        <v>278.32000644654892</v>
      </c>
      <c r="C3756" s="53">
        <f>VLOOKUP(A3756,nifty50tri[#All],2,FALSE)</f>
        <v>32875.25</v>
      </c>
      <c r="D3756" s="53"/>
      <c r="E3756" s="53"/>
      <c r="F3756" s="55"/>
      <c r="H3756" s="2"/>
      <c r="I3756" s="23"/>
      <c r="J3756" s="24"/>
      <c r="K3756" s="14"/>
    </row>
    <row r="3757" spans="1:11">
      <c r="A3757" s="64">
        <v>45363</v>
      </c>
      <c r="B3757" s="65">
        <f>VLOOKUP('10 Year'!A3757,icraliquid[#All],4,FALSE)</f>
        <v>278.37830190631013</v>
      </c>
      <c r="C3757" s="53">
        <f>VLOOKUP(A3757,nifty50tri[#All],2,FALSE)</f>
        <v>32879.74</v>
      </c>
      <c r="D3757" s="53"/>
      <c r="E3757" s="53"/>
      <c r="F3757" s="55"/>
      <c r="H3757" s="2"/>
      <c r="I3757" s="23"/>
      <c r="J3757" s="24"/>
      <c r="K3757" s="14"/>
    </row>
    <row r="3758" spans="1:11">
      <c r="A3758" s="64">
        <v>45364</v>
      </c>
      <c r="B3758" s="65">
        <f>VLOOKUP('10 Year'!A3758,icraliquid[#All],4,FALSE)</f>
        <v>278.43889456645132</v>
      </c>
      <c r="C3758" s="53">
        <f>VLOOKUP(A3758,nifty50tri[#All],2,FALSE)</f>
        <v>32382.22</v>
      </c>
      <c r="D3758" s="53"/>
      <c r="E3758" s="53"/>
      <c r="F3758" s="55"/>
      <c r="H3758" s="2"/>
      <c r="I3758" s="23"/>
      <c r="J3758" s="24"/>
      <c r="K3758" s="14"/>
    </row>
    <row r="3759" spans="1:11">
      <c r="A3759" s="64">
        <v>45365</v>
      </c>
      <c r="B3759" s="65">
        <f>VLOOKUP('10 Year'!A3759,icraliquid[#All],4,FALSE)</f>
        <v>278.49871468369849</v>
      </c>
      <c r="C3759" s="53">
        <f>VLOOKUP(A3759,nifty50tri[#All],2,FALSE)</f>
        <v>32601.49</v>
      </c>
      <c r="D3759" s="53"/>
      <c r="E3759" s="53"/>
      <c r="F3759" s="55"/>
      <c r="H3759" s="2"/>
      <c r="I3759" s="23"/>
      <c r="J3759" s="24"/>
      <c r="K3759" s="14"/>
    </row>
    <row r="3760" spans="1:11">
      <c r="A3760" s="64">
        <v>45366</v>
      </c>
      <c r="B3760" s="65">
        <f>VLOOKUP('10 Year'!A3760,icraliquid[#All],4,FALSE)</f>
        <v>278.5481905526197</v>
      </c>
      <c r="C3760" s="53">
        <f>VLOOKUP(A3760,nifty50tri[#All],2,FALSE)</f>
        <v>32420.41</v>
      </c>
      <c r="D3760" s="53"/>
      <c r="E3760" s="53"/>
      <c r="F3760" s="55"/>
      <c r="H3760" s="2"/>
      <c r="I3760" s="23"/>
      <c r="J3760" s="24"/>
      <c r="K3760" s="14"/>
    </row>
    <row r="3761" spans="1:11">
      <c r="A3761" s="64">
        <v>45369</v>
      </c>
      <c r="B3761" s="65">
        <f>VLOOKUP('10 Year'!A3761,icraliquid[#All],4,FALSE)</f>
        <v>278.72900590015325</v>
      </c>
      <c r="C3761" s="53">
        <f>VLOOKUP(A3761,nifty50tri[#All],2,FALSE)</f>
        <v>32468</v>
      </c>
      <c r="D3761" s="53"/>
      <c r="E3761" s="53"/>
      <c r="F3761" s="55"/>
      <c r="H3761" s="2"/>
      <c r="I3761" s="23"/>
      <c r="J3761" s="24"/>
      <c r="K3761" s="14"/>
    </row>
    <row r="3762" spans="1:11">
      <c r="A3762" s="64">
        <v>45370</v>
      </c>
      <c r="B3762" s="65">
        <f>VLOOKUP('10 Year'!A3762,icraliquid[#All],4,FALSE)</f>
        <v>278.78554512444873</v>
      </c>
      <c r="C3762" s="53">
        <f>VLOOKUP(A3762,nifty50tri[#All],2,FALSE)</f>
        <v>32117.3</v>
      </c>
      <c r="D3762" s="53"/>
      <c r="E3762" s="53"/>
      <c r="F3762" s="55"/>
      <c r="H3762" s="2"/>
      <c r="I3762" s="23"/>
      <c r="J3762" s="24"/>
      <c r="K3762" s="14"/>
    </row>
    <row r="3763" spans="1:11">
      <c r="A3763" s="64">
        <v>45371</v>
      </c>
      <c r="B3763" s="65">
        <f>VLOOKUP('10 Year'!A3763,icraliquid[#All],4,FALSE)</f>
        <v>278.84568642259416</v>
      </c>
      <c r="C3763" s="53">
        <f>VLOOKUP(A3763,nifty50tri[#All],2,FALSE)</f>
        <v>32149.17</v>
      </c>
      <c r="D3763" s="53"/>
      <c r="E3763" s="53"/>
      <c r="F3763" s="55"/>
      <c r="H3763" s="2"/>
      <c r="I3763" s="23"/>
      <c r="J3763" s="24"/>
      <c r="K3763" s="14"/>
    </row>
    <row r="3764" spans="1:11">
      <c r="A3764" s="64">
        <v>45372</v>
      </c>
      <c r="B3764" s="65">
        <f>VLOOKUP('10 Year'!A3764,icraliquid[#All],4,FALSE)</f>
        <v>278.89673733807223</v>
      </c>
      <c r="C3764" s="53">
        <f>VLOOKUP(A3764,nifty50tri[#All],2,FALSE)</f>
        <v>32403.599999999999</v>
      </c>
      <c r="D3764" s="53"/>
      <c r="E3764" s="53"/>
      <c r="F3764" s="55"/>
      <c r="H3764" s="2"/>
      <c r="I3764" s="23"/>
      <c r="J3764" s="24"/>
      <c r="K3764" s="14"/>
    </row>
    <row r="3765" spans="1:11">
      <c r="A3765" s="64">
        <v>45373</v>
      </c>
      <c r="B3765" s="65">
        <f>VLOOKUP('10 Year'!A3765,icraliquid[#All],4,FALSE)</f>
        <v>278.94437672131278</v>
      </c>
      <c r="C3765" s="53">
        <f>VLOOKUP(A3765,nifty50tri[#All],2,FALSE)</f>
        <v>32528.43</v>
      </c>
      <c r="D3765" s="53"/>
      <c r="E3765" s="53"/>
      <c r="F3765" s="55"/>
      <c r="H3765" s="2"/>
      <c r="I3765" s="23"/>
      <c r="J3765" s="24"/>
      <c r="K3765" s="14"/>
    </row>
    <row r="3766" spans="1:11">
      <c r="A3766" s="64">
        <v>45377</v>
      </c>
      <c r="B3766" s="65">
        <f>VLOOKUP('10 Year'!A3766,icraliquid[#All],4,FALSE)</f>
        <v>279.17548004025764</v>
      </c>
      <c r="C3766" s="53">
        <f>VLOOKUP(A3766,nifty50tri[#All],2,FALSE)</f>
        <v>32392.94</v>
      </c>
      <c r="D3766" s="53"/>
      <c r="E3766" s="53"/>
      <c r="F3766" s="55"/>
      <c r="H3766" s="2"/>
      <c r="I3766" s="23"/>
      <c r="J3766" s="24"/>
      <c r="K3766" s="14"/>
    </row>
    <row r="3767" spans="1:11">
      <c r="A3767" s="64">
        <v>45378</v>
      </c>
      <c r="B3767" s="65">
        <f>VLOOKUP('10 Year'!A3767,icraliquid[#All],4,FALSE)</f>
        <v>279.21057736971687</v>
      </c>
      <c r="C3767" s="53">
        <f>VLOOKUP(A3767,nifty50tri[#All],2,FALSE)</f>
        <v>32568.01</v>
      </c>
      <c r="D3767" s="53"/>
      <c r="E3767" s="53"/>
      <c r="F3767" s="55"/>
      <c r="H3767" s="2"/>
      <c r="I3767" s="23"/>
      <c r="J3767" s="24"/>
      <c r="K3767" s="14"/>
    </row>
    <row r="3768" spans="1:11">
      <c r="A3768" s="64">
        <v>45379</v>
      </c>
      <c r="B3768" s="65">
        <f>VLOOKUP('10 Year'!A3768,icraliquid[#All],4,FALSE)</f>
        <v>279.34403467097616</v>
      </c>
      <c r="C3768" s="53">
        <f>VLOOKUP(A3768,nifty50tri[#All],2,FALSE)</f>
        <v>32867.230000000003</v>
      </c>
      <c r="D3768" s="53"/>
      <c r="E3768" s="53"/>
      <c r="F3768" s="55"/>
      <c r="H3768" s="2"/>
      <c r="I3768" s="23"/>
      <c r="J3768" s="24"/>
      <c r="K3768" s="14"/>
    </row>
    <row r="3769" spans="1:11">
      <c r="A3769" s="64">
        <v>45383</v>
      </c>
      <c r="B3769" s="65">
        <f>VLOOKUP('10 Year'!A3769,icraliquid[#All],4,FALSE)</f>
        <v>279.56130299597822</v>
      </c>
      <c r="C3769" s="53">
        <f>VLOOKUP(A3769,nifty50tri[#All],2,FALSE)</f>
        <v>33066.129999999997</v>
      </c>
      <c r="D3769" s="53"/>
      <c r="E3769" s="53"/>
      <c r="F3769" s="55"/>
      <c r="H3769" s="2"/>
      <c r="I3769" s="23"/>
      <c r="J3769" s="24"/>
      <c r="K3769" s="14"/>
    </row>
    <row r="3770" spans="1:11">
      <c r="A3770" s="64">
        <v>45384</v>
      </c>
      <c r="B3770" s="65">
        <f>VLOOKUP('10 Year'!A3770,icraliquid[#All],4,FALSE)</f>
        <v>279.70810484874897</v>
      </c>
      <c r="C3770" s="53">
        <f>VLOOKUP(A3770,nifty50tri[#All],2,FALSE)</f>
        <v>33053.33</v>
      </c>
      <c r="D3770" s="53"/>
      <c r="E3770" s="53"/>
      <c r="F3770" s="55"/>
      <c r="H3770" s="2"/>
      <c r="I3770" s="23"/>
      <c r="J3770" s="24"/>
      <c r="K3770" s="14"/>
    </row>
    <row r="3771" spans="1:11">
      <c r="A3771" s="64">
        <v>45385</v>
      </c>
      <c r="B3771" s="65">
        <f>VLOOKUP('10 Year'!A3771,icraliquid[#All],4,FALSE)</f>
        <v>279.7608317423219</v>
      </c>
      <c r="C3771" s="53">
        <f>VLOOKUP(A3771,nifty50tri[#All],2,FALSE)</f>
        <v>33025.82</v>
      </c>
      <c r="D3771" s="53"/>
      <c r="E3771" s="53"/>
      <c r="F3771" s="55"/>
      <c r="H3771" s="2"/>
      <c r="I3771" s="23"/>
      <c r="J3771" s="24"/>
      <c r="K3771" s="14"/>
    </row>
    <row r="3772" spans="1:11">
      <c r="A3772" s="64">
        <v>45386</v>
      </c>
      <c r="B3772" s="65">
        <f>VLOOKUP('10 Year'!A3772,icraliquid[#All],4,FALSE)</f>
        <v>279.83295331827702</v>
      </c>
      <c r="C3772" s="53">
        <f>VLOOKUP(A3772,nifty50tri[#All],2,FALSE)</f>
        <v>33143.589999999997</v>
      </c>
      <c r="D3772" s="53"/>
      <c r="E3772" s="53"/>
      <c r="F3772" s="55"/>
      <c r="H3772" s="2"/>
      <c r="I3772" s="23"/>
      <c r="J3772" s="24"/>
      <c r="K3772" s="14"/>
    </row>
    <row r="3773" spans="1:11">
      <c r="A3773" s="64">
        <v>45387</v>
      </c>
      <c r="B3773" s="65">
        <f>VLOOKUP('10 Year'!A3773,icraliquid[#All],4,FALSE)</f>
        <v>279.89081740636385</v>
      </c>
      <c r="C3773" s="53">
        <f>VLOOKUP(A3773,nifty50tri[#All],2,FALSE)</f>
        <v>33142.19</v>
      </c>
      <c r="D3773" s="53"/>
      <c r="E3773" s="53"/>
      <c r="F3773" s="55"/>
      <c r="H3773" s="2"/>
      <c r="I3773" s="23"/>
      <c r="J3773" s="24"/>
      <c r="K3773" s="14"/>
    </row>
    <row r="3774" spans="1:11">
      <c r="A3774" s="64">
        <v>45390</v>
      </c>
      <c r="B3774" s="65">
        <f>VLOOKUP('10 Year'!A3774,icraliquid[#All],4,FALSE)</f>
        <v>280.08001106383421</v>
      </c>
      <c r="C3774" s="53">
        <f>VLOOKUP(A3774,nifty50tri[#All],2,FALSE)</f>
        <v>33366.870000000003</v>
      </c>
      <c r="D3774" s="53"/>
      <c r="E3774" s="53"/>
      <c r="F3774" s="55"/>
      <c r="H3774" s="2"/>
      <c r="I3774" s="23"/>
      <c r="J3774" s="24"/>
      <c r="K3774" s="14"/>
    </row>
    <row r="3775" spans="1:11">
      <c r="A3775" s="64">
        <v>45391</v>
      </c>
      <c r="B3775" s="65">
        <f>VLOOKUP('10 Year'!A3775,icraliquid[#All],4,FALSE)</f>
        <v>280.13455376845451</v>
      </c>
      <c r="C3775" s="53">
        <f>VLOOKUP(A3775,nifty50tri[#All],2,FALSE)</f>
        <v>33332.19</v>
      </c>
      <c r="D3775" s="53"/>
      <c r="E3775" s="53"/>
      <c r="F3775" s="55"/>
      <c r="H3775" s="2"/>
      <c r="I3775" s="23"/>
      <c r="J3775" s="24"/>
      <c r="K3775" s="14"/>
    </row>
    <row r="3776" spans="1:11">
      <c r="A3776" s="64">
        <v>45392</v>
      </c>
      <c r="B3776" s="65">
        <f>VLOOKUP('10 Year'!A3776,icraliquid[#All],4,FALSE)</f>
        <v>280.2102875694469</v>
      </c>
      <c r="C3776" s="53">
        <f>VLOOKUP(A3776,nifty50tri[#All],2,FALSE)</f>
        <v>33495.65</v>
      </c>
      <c r="D3776" s="53"/>
      <c r="E3776" s="53"/>
      <c r="F3776" s="55"/>
      <c r="H3776" s="2"/>
      <c r="I3776" s="23"/>
      <c r="J3776" s="24"/>
      <c r="K3776" s="14"/>
    </row>
    <row r="3777" spans="1:11">
      <c r="A3777" s="64">
        <v>45394</v>
      </c>
      <c r="B3777" s="65">
        <f>VLOOKUP('10 Year'!A3777,icraliquid[#All],4,FALSE)</f>
        <v>280.32037649165409</v>
      </c>
      <c r="C3777" s="53">
        <f>VLOOKUP(A3777,nifty50tri[#All],2,FALSE)</f>
        <v>33150.589999999997</v>
      </c>
      <c r="D3777" s="53"/>
      <c r="E3777" s="53"/>
      <c r="F3777" s="55"/>
      <c r="H3777" s="2"/>
      <c r="I3777" s="23"/>
      <c r="J3777" s="24"/>
      <c r="K3777" s="14"/>
    </row>
    <row r="3778" spans="1:11">
      <c r="A3778" s="64">
        <v>45397</v>
      </c>
      <c r="B3778" s="65">
        <f>VLOOKUP('10 Year'!A3778,icraliquid[#All],4,FALSE)</f>
        <v>280.48507888844989</v>
      </c>
      <c r="C3778" s="53">
        <f>VLOOKUP(A3778,nifty50tri[#All],2,FALSE)</f>
        <v>32787.15</v>
      </c>
      <c r="D3778" s="53"/>
      <c r="E3778" s="53"/>
      <c r="F3778" s="55"/>
      <c r="H3778" s="2"/>
      <c r="I3778" s="23"/>
      <c r="J3778" s="24"/>
      <c r="K3778" s="14"/>
    </row>
    <row r="3779" spans="1:11">
      <c r="A3779" s="64">
        <v>45398</v>
      </c>
      <c r="B3779" s="65">
        <f>VLOOKUP('10 Year'!A3779,icraliquid[#All],4,FALSE)</f>
        <v>280.54708683909553</v>
      </c>
      <c r="C3779" s="53">
        <f>VLOOKUP(A3779,nifty50tri[#All],2,FALSE)</f>
        <v>32603.74</v>
      </c>
      <c r="D3779" s="53"/>
      <c r="E3779" s="53"/>
      <c r="F3779" s="55"/>
      <c r="H3779" s="2"/>
      <c r="I3779" s="23"/>
      <c r="J3779" s="24"/>
      <c r="K3779" s="14"/>
    </row>
    <row r="3780" spans="1:11">
      <c r="A3780" s="64">
        <v>45400</v>
      </c>
      <c r="B3780" s="65">
        <f>VLOOKUP('10 Year'!A3780,icraliquid[#All],4,FALSE)</f>
        <v>280.65383478151006</v>
      </c>
      <c r="C3780" s="53">
        <f>VLOOKUP(A3780,nifty50tri[#All],2,FALSE)</f>
        <v>32379.9</v>
      </c>
      <c r="D3780" s="53"/>
      <c r="E3780" s="53"/>
      <c r="F3780" s="55"/>
      <c r="H3780" s="2"/>
      <c r="I3780" s="23"/>
      <c r="J3780" s="24"/>
      <c r="K3780" s="14"/>
    </row>
    <row r="3781" spans="1:11">
      <c r="A3781" s="64">
        <v>45401</v>
      </c>
      <c r="B3781" s="65">
        <f>VLOOKUP('10 Year'!A3781,icraliquid[#All],4,FALSE)</f>
        <v>280.6967486751347</v>
      </c>
      <c r="C3781" s="53">
        <f>VLOOKUP(A3781,nifty50tri[#All],2,FALSE)</f>
        <v>32602.42</v>
      </c>
      <c r="D3781" s="53"/>
      <c r="E3781" s="53"/>
      <c r="F3781" s="55"/>
      <c r="H3781" s="2"/>
      <c r="I3781" s="23"/>
      <c r="J3781" s="24"/>
      <c r="K3781" s="14"/>
    </row>
    <row r="3782" spans="1:11">
      <c r="A3782" s="64">
        <v>45404</v>
      </c>
      <c r="B3782" s="65">
        <f>VLOOKUP('10 Year'!A3782,icraliquid[#All],4,FALSE)</f>
        <v>280.85817870405276</v>
      </c>
      <c r="C3782" s="53">
        <f>VLOOKUP(A3782,nifty50tri[#All],2,FALSE)</f>
        <v>32881.22</v>
      </c>
      <c r="D3782" s="53"/>
      <c r="E3782" s="53"/>
      <c r="F3782" s="55"/>
      <c r="H3782" s="2"/>
      <c r="I3782" s="23"/>
      <c r="J3782" s="24"/>
      <c r="K3782" s="14"/>
    </row>
    <row r="3783" spans="1:11">
      <c r="A3783" s="64">
        <v>45405</v>
      </c>
      <c r="B3783" s="65">
        <f>VLOOKUP('10 Year'!A3783,icraliquid[#All],4,FALSE)</f>
        <v>280.91121627030901</v>
      </c>
      <c r="C3783" s="53">
        <f>VLOOKUP(A3783,nifty50tri[#All],2,FALSE)</f>
        <v>32927.730000000003</v>
      </c>
      <c r="D3783" s="53"/>
      <c r="E3783" s="53"/>
      <c r="F3783" s="55"/>
      <c r="H3783" s="2"/>
      <c r="I3783" s="23"/>
      <c r="J3783" s="24"/>
      <c r="K3783" s="14"/>
    </row>
    <row r="3784" spans="1:11">
      <c r="A3784" s="64">
        <v>45406</v>
      </c>
      <c r="B3784" s="65">
        <f>VLOOKUP('10 Year'!A3784,icraliquid[#All],4,FALSE)</f>
        <v>280.96655193181539</v>
      </c>
      <c r="C3784" s="53">
        <f>VLOOKUP(A3784,nifty50tri[#All],2,FALSE)</f>
        <v>32978.370000000003</v>
      </c>
      <c r="D3784" s="53"/>
      <c r="E3784" s="53"/>
      <c r="F3784" s="55"/>
      <c r="H3784" s="2"/>
      <c r="I3784" s="23"/>
      <c r="J3784" s="24"/>
      <c r="K3784" s="14"/>
    </row>
    <row r="3785" spans="1:11">
      <c r="A3785" s="64">
        <v>45407</v>
      </c>
      <c r="B3785" s="65">
        <f>VLOOKUP('10 Year'!A3785,icraliquid[#All],4,FALSE)</f>
        <v>281.00259262760017</v>
      </c>
      <c r="C3785" s="53">
        <f>VLOOKUP(A3785,nifty50tri[#All],2,FALSE)</f>
        <v>33225.64</v>
      </c>
      <c r="D3785" s="53"/>
      <c r="E3785" s="53"/>
      <c r="F3785" s="55"/>
      <c r="H3785" s="2"/>
      <c r="I3785" s="23"/>
      <c r="J3785" s="24"/>
      <c r="K3785" s="14"/>
    </row>
    <row r="3786" spans="1:11">
      <c r="A3786" s="64">
        <v>45408</v>
      </c>
      <c r="B3786" s="65">
        <f>VLOOKUP('10 Year'!A3786,icraliquid[#All],4,FALSE)</f>
        <v>281.04975025173394</v>
      </c>
      <c r="C3786" s="53">
        <f>VLOOKUP(A3786,nifty50tri[#All],2,FALSE)</f>
        <v>33004.19</v>
      </c>
      <c r="D3786" s="53"/>
      <c r="E3786" s="53"/>
      <c r="F3786" s="55"/>
      <c r="H3786" s="2"/>
      <c r="I3786" s="23"/>
      <c r="J3786" s="24"/>
      <c r="K3786" s="14"/>
    </row>
    <row r="3787" spans="1:11">
      <c r="A3787" s="64">
        <v>45411</v>
      </c>
      <c r="B3787" s="65">
        <f>VLOOKUP('10 Year'!A3787,icraliquid[#All],4,FALSE)</f>
        <v>281.21159279735093</v>
      </c>
      <c r="C3787" s="53">
        <f>VLOOKUP(A3787,nifty50tri[#All],2,FALSE)</f>
        <v>33333.120000000003</v>
      </c>
      <c r="D3787" s="53"/>
      <c r="E3787" s="53"/>
      <c r="F3787" s="55"/>
      <c r="H3787" s="2"/>
      <c r="I3787" s="23"/>
      <c r="J3787" s="24"/>
      <c r="K3787" s="14"/>
    </row>
    <row r="3788" spans="1:11">
      <c r="A3788" s="64">
        <v>45412</v>
      </c>
      <c r="B3788" s="65">
        <f>VLOOKUP('10 Year'!A3788,icraliquid[#All],4,FALSE)</f>
        <v>281.26101823872392</v>
      </c>
      <c r="C3788" s="53">
        <f>VLOOKUP(A3788,nifty50tri[#All],2,FALSE)</f>
        <v>33276.410000000003</v>
      </c>
      <c r="D3788" s="53"/>
      <c r="E3788" s="53"/>
      <c r="F3788" s="55"/>
      <c r="H3788" s="2"/>
      <c r="I3788" s="23"/>
      <c r="J3788" s="24"/>
      <c r="K3788" s="14"/>
    </row>
    <row r="3789" spans="1:11">
      <c r="A3789" s="64">
        <v>45414</v>
      </c>
      <c r="B3789" s="65">
        <f>VLOOKUP('10 Year'!A3789,icraliquid[#All],4,FALSE)</f>
        <v>281.38293678809782</v>
      </c>
      <c r="C3789" s="53">
        <f>VLOOKUP(A3789,nifty50tri[#All],2,FALSE)</f>
        <v>33340.199999999997</v>
      </c>
      <c r="D3789" s="53"/>
      <c r="E3789" s="53"/>
      <c r="F3789" s="55"/>
      <c r="H3789" s="2"/>
      <c r="I3789" s="23"/>
      <c r="J3789" s="24"/>
      <c r="K3789" s="14"/>
    </row>
    <row r="3790" spans="1:11">
      <c r="A3790" s="64">
        <v>45415</v>
      </c>
      <c r="B3790" s="65">
        <f>VLOOKUP('10 Year'!A3790,icraliquid[#All],4,FALSE)</f>
        <v>281.44184449864241</v>
      </c>
      <c r="C3790" s="53">
        <f>VLOOKUP(A3790,nifty50tri[#All],2,FALSE)</f>
        <v>33086.51</v>
      </c>
      <c r="D3790" s="53"/>
      <c r="E3790" s="53"/>
      <c r="F3790" s="55"/>
      <c r="H3790" s="2"/>
      <c r="I3790" s="23"/>
      <c r="J3790" s="24"/>
      <c r="K3790" s="14"/>
    </row>
    <row r="3791" spans="1:11">
      <c r="A3791" s="64">
        <v>45418</v>
      </c>
      <c r="B3791" s="65">
        <f>VLOOKUP('10 Year'!A3791,icraliquid[#All],4,FALSE)</f>
        <v>281.60147916277469</v>
      </c>
      <c r="C3791" s="53">
        <f>VLOOKUP(A3791,nifty50tri[#All],2,FALSE)</f>
        <v>33037.730000000003</v>
      </c>
      <c r="D3791" s="53"/>
      <c r="E3791" s="53"/>
      <c r="F3791" s="55"/>
      <c r="H3791" s="2"/>
      <c r="I3791" s="23"/>
      <c r="J3791" s="24"/>
      <c r="K3791" s="14"/>
    </row>
    <row r="3792" spans="1:11">
      <c r="A3792" s="64">
        <v>45419</v>
      </c>
      <c r="B3792" s="65">
        <f>VLOOKUP('10 Year'!A3792,icraliquid[#All],4,FALSE)</f>
        <v>281.6541857015431</v>
      </c>
      <c r="C3792" s="53">
        <f>VLOOKUP(A3792,nifty50tri[#All],2,FALSE)</f>
        <v>32837.71</v>
      </c>
      <c r="D3792" s="53"/>
      <c r="E3792" s="53"/>
      <c r="F3792" s="55"/>
      <c r="H3792" s="2"/>
      <c r="I3792" s="23"/>
      <c r="J3792" s="24"/>
      <c r="K3792" s="14"/>
    </row>
    <row r="3793" spans="1:11">
      <c r="A3793" s="64">
        <v>45420</v>
      </c>
      <c r="B3793" s="65">
        <f>VLOOKUP('10 Year'!A3793,icraliquid[#All],4,FALSE)</f>
        <v>281.70396209853726</v>
      </c>
      <c r="C3793" s="53">
        <f>VLOOKUP(A3793,nifty50tri[#All],2,FALSE)</f>
        <v>32837.65</v>
      </c>
      <c r="D3793" s="53"/>
      <c r="E3793" s="53"/>
      <c r="F3793" s="55"/>
      <c r="H3793" s="2"/>
      <c r="I3793" s="23"/>
      <c r="J3793" s="24"/>
      <c r="K3793" s="14"/>
    </row>
    <row r="3794" spans="1:11">
      <c r="A3794" s="64">
        <v>45421</v>
      </c>
      <c r="B3794" s="65">
        <f>VLOOKUP('10 Year'!A3794,icraliquid[#All],4,FALSE)</f>
        <v>281.75197294338727</v>
      </c>
      <c r="C3794" s="53">
        <f>VLOOKUP(A3794,nifty50tri[#All],2,FALSE)</f>
        <v>32329.72</v>
      </c>
      <c r="D3794" s="53"/>
      <c r="E3794" s="53"/>
      <c r="F3794" s="55"/>
      <c r="H3794" s="2"/>
      <c r="I3794" s="23"/>
      <c r="J3794" s="24"/>
      <c r="K3794" s="14"/>
    </row>
    <row r="3795" spans="1:11">
      <c r="A3795" s="64">
        <v>45422</v>
      </c>
      <c r="B3795" s="65">
        <f>VLOOKUP('10 Year'!A3795,icraliquid[#All],4,FALSE)</f>
        <v>281.80554209863755</v>
      </c>
      <c r="C3795" s="53">
        <f>VLOOKUP(A3795,nifty50tri[#All],2,FALSE)</f>
        <v>32522.55</v>
      </c>
      <c r="D3795" s="53"/>
      <c r="E3795" s="53"/>
      <c r="F3795" s="55"/>
      <c r="H3795" s="2"/>
      <c r="I3795" s="23"/>
      <c r="J3795" s="24"/>
      <c r="K3795" s="14"/>
    </row>
    <row r="3796" spans="1:11">
      <c r="A3796" s="64">
        <v>45425</v>
      </c>
      <c r="B3796" s="65">
        <f>VLOOKUP('10 Year'!A3796,icraliquid[#All],4,FALSE)</f>
        <v>281.97112638283392</v>
      </c>
      <c r="C3796" s="53">
        <f>VLOOKUP(A3796,nifty50tri[#All],2,FALSE)</f>
        <v>32594.61</v>
      </c>
      <c r="D3796" s="53"/>
      <c r="E3796" s="53"/>
      <c r="F3796" s="55"/>
      <c r="H3796" s="2"/>
      <c r="I3796" s="23"/>
      <c r="J3796" s="24"/>
      <c r="K3796" s="14"/>
    </row>
    <row r="3797" spans="1:11">
      <c r="A3797" s="64">
        <v>45426</v>
      </c>
      <c r="B3797" s="65">
        <f>VLOOKUP('10 Year'!A3797,icraliquid[#All],4,FALSE)</f>
        <v>282.03572249153189</v>
      </c>
      <c r="C3797" s="53">
        <f>VLOOKUP(A3797,nifty50tri[#All],2,FALSE)</f>
        <v>32762.37</v>
      </c>
      <c r="D3797" s="53"/>
      <c r="E3797" s="53"/>
      <c r="F3797" s="55"/>
      <c r="H3797" s="2"/>
      <c r="I3797" s="23"/>
      <c r="J3797" s="24"/>
      <c r="K3797" s="14"/>
    </row>
    <row r="3798" spans="1:11">
      <c r="A3798" s="64">
        <v>45427</v>
      </c>
      <c r="B3798" s="65">
        <f>VLOOKUP('10 Year'!A3798,icraliquid[#All],4,FALSE)</f>
        <v>282.09317509995492</v>
      </c>
      <c r="C3798" s="53">
        <f>VLOOKUP(A3798,nifty50tri[#All],2,FALSE)</f>
        <v>32736.91</v>
      </c>
      <c r="D3798" s="53"/>
      <c r="E3798" s="53"/>
      <c r="F3798" s="55"/>
      <c r="H3798" s="2"/>
      <c r="I3798" s="23"/>
      <c r="J3798" s="24"/>
      <c r="K3798" s="14"/>
    </row>
    <row r="3799" spans="1:11">
      <c r="A3799" s="64">
        <v>45428</v>
      </c>
      <c r="B3799" s="65">
        <f>VLOOKUP('10 Year'!A3799,icraliquid[#All],4,FALSE)</f>
        <v>282.14808898042168</v>
      </c>
      <c r="C3799" s="53">
        <f>VLOOKUP(A3799,nifty50tri[#All],2,FALSE)</f>
        <v>33046.160000000003</v>
      </c>
      <c r="D3799" s="53"/>
      <c r="E3799" s="53"/>
      <c r="F3799" s="55"/>
      <c r="H3799" s="2"/>
      <c r="I3799" s="23"/>
      <c r="J3799" s="24"/>
      <c r="K3799" s="14"/>
    </row>
    <row r="3800" spans="1:11">
      <c r="A3800" s="64">
        <v>45429</v>
      </c>
      <c r="B3800" s="65">
        <f>VLOOKUP('10 Year'!A3800,icraliquid[#All],4,FALSE)</f>
        <v>282.20560158307438</v>
      </c>
      <c r="C3800" s="53">
        <f>VLOOKUP(A3800,nifty50tri[#All],2,FALSE)</f>
        <v>33138.019999999997</v>
      </c>
      <c r="D3800" s="53"/>
      <c r="E3800" s="53"/>
      <c r="F3800" s="55"/>
      <c r="H3800" s="2"/>
      <c r="I3800" s="23"/>
      <c r="J3800" s="24"/>
      <c r="K3800" s="14"/>
    </row>
    <row r="3801" spans="1:11">
      <c r="A3801" s="64">
        <v>45430</v>
      </c>
      <c r="B3801" s="65">
        <f>VLOOKUP('10 Year'!A3801,icraliquid[#All],4,FALSE)</f>
        <v>282.26277334529101</v>
      </c>
      <c r="C3801" s="53">
        <f>VLOOKUP(A3801,nifty50tri[#All],2,FALSE)</f>
        <v>33190.97</v>
      </c>
      <c r="D3801" s="53"/>
      <c r="E3801" s="53"/>
      <c r="F3801" s="55"/>
      <c r="H3801" s="2"/>
      <c r="I3801" s="23"/>
      <c r="J3801" s="24"/>
      <c r="K3801" s="14"/>
    </row>
    <row r="3802" spans="1:11">
      <c r="A3802" s="64">
        <v>45433</v>
      </c>
      <c r="B3802" s="65">
        <f>VLOOKUP('10 Year'!A3802,icraliquid[#All],4,FALSE)</f>
        <v>282.46273357148755</v>
      </c>
      <c r="C3802" s="53">
        <f>VLOOKUP(A3802,nifty50tri[#All],2,FALSE)</f>
        <v>33230.839999999997</v>
      </c>
      <c r="D3802" s="53"/>
      <c r="E3802" s="53"/>
      <c r="F3802" s="55"/>
      <c r="H3802" s="2"/>
      <c r="I3802" s="23"/>
      <c r="J3802" s="24"/>
      <c r="K3802" s="14"/>
    </row>
    <row r="3803" spans="1:11">
      <c r="A3803" s="64">
        <v>45434</v>
      </c>
      <c r="B3803" s="65">
        <f>VLOOKUP('10 Year'!A3803,icraliquid[#All],4,FALSE)</f>
        <v>282.51947375676275</v>
      </c>
      <c r="C3803" s="53">
        <f>VLOOKUP(A3803,nifty50tri[#All],2,FALSE)</f>
        <v>33349.839999999997</v>
      </c>
      <c r="D3803" s="53"/>
      <c r="E3803" s="53"/>
      <c r="F3803" s="55"/>
      <c r="H3803" s="2"/>
      <c r="I3803" s="23"/>
      <c r="J3803" s="24"/>
      <c r="K3803" s="14"/>
    </row>
    <row r="3804" spans="1:11">
      <c r="A3804" s="64">
        <v>45435</v>
      </c>
      <c r="B3804" s="65">
        <f>VLOOKUP('10 Year'!A3804,icraliquid[#All],4,FALSE)</f>
        <v>282.57610381774487</v>
      </c>
      <c r="C3804" s="53">
        <f>VLOOKUP(A3804,nifty50tri[#All],2,FALSE)</f>
        <v>33895.660000000003</v>
      </c>
      <c r="D3804" s="53"/>
      <c r="E3804" s="53"/>
      <c r="F3804" s="55"/>
      <c r="H3804" s="2"/>
      <c r="I3804" s="23"/>
      <c r="J3804" s="24"/>
      <c r="K3804" s="14"/>
    </row>
    <row r="3805" spans="1:11">
      <c r="A3805" s="64">
        <v>45436</v>
      </c>
      <c r="B3805" s="65">
        <f>VLOOKUP('10 Year'!A3805,icraliquid[#All],4,FALSE)</f>
        <v>282.63873352088638</v>
      </c>
      <c r="C3805" s="53">
        <f>VLOOKUP(A3805,nifty50tri[#All],2,FALSE)</f>
        <v>33881.75</v>
      </c>
      <c r="D3805" s="53"/>
      <c r="E3805" s="53"/>
      <c r="F3805" s="55"/>
      <c r="H3805" s="2"/>
      <c r="I3805" s="23"/>
      <c r="J3805" s="24"/>
      <c r="K3805" s="14"/>
    </row>
    <row r="3806" spans="1:11">
      <c r="A3806" s="64">
        <v>45439</v>
      </c>
      <c r="B3806" s="65">
        <f>VLOOKUP('10 Year'!A3806,icraliquid[#All],4,FALSE)</f>
        <v>282.79949242282606</v>
      </c>
      <c r="C3806" s="53">
        <f>VLOOKUP(A3806,nifty50tri[#All],2,FALSE)</f>
        <v>33845.39</v>
      </c>
      <c r="D3806" s="53"/>
      <c r="E3806" s="53"/>
      <c r="F3806" s="55"/>
      <c r="H3806" s="2"/>
      <c r="I3806" s="23"/>
      <c r="J3806" s="24"/>
      <c r="K3806" s="14"/>
    </row>
    <row r="3807" spans="1:11">
      <c r="A3807" s="64">
        <v>45440</v>
      </c>
      <c r="B3807" s="65">
        <f>VLOOKUP('10 Year'!A3807,icraliquid[#All],4,FALSE)</f>
        <v>282.85651332322294</v>
      </c>
      <c r="C3807" s="53">
        <f>VLOOKUP(A3807,nifty50tri[#All],2,FALSE)</f>
        <v>33780.01</v>
      </c>
      <c r="D3807" s="53"/>
      <c r="E3807" s="53"/>
      <c r="F3807" s="55"/>
      <c r="H3807" s="2"/>
      <c r="I3807" s="23"/>
      <c r="J3807" s="24"/>
      <c r="K3807" s="14"/>
    </row>
    <row r="3808" spans="1:11">
      <c r="A3808" s="64">
        <v>45441</v>
      </c>
      <c r="B3808" s="65">
        <f>VLOOKUP('10 Year'!A3808,icraliquid[#All],4,FALSE)</f>
        <v>282.91357439387775</v>
      </c>
      <c r="C3808" s="53">
        <f>VLOOKUP(A3808,nifty50tri[#All],2,FALSE)</f>
        <v>33509.230000000003</v>
      </c>
      <c r="D3808" s="53"/>
      <c r="E3808" s="53"/>
      <c r="F3808" s="55"/>
      <c r="H3808" s="2"/>
      <c r="I3808" s="23"/>
      <c r="J3808" s="24"/>
      <c r="K3808" s="14"/>
    </row>
    <row r="3809" spans="1:11">
      <c r="A3809" s="64">
        <v>45442</v>
      </c>
      <c r="B3809" s="65">
        <f>VLOOKUP('10 Year'!A3809,icraliquid[#All],4,FALSE)</f>
        <v>282.96496622599568</v>
      </c>
      <c r="C3809" s="53">
        <f>VLOOKUP(A3809,nifty50tri[#All],2,FALSE)</f>
        <v>33190.35</v>
      </c>
      <c r="D3809" s="53"/>
      <c r="E3809" s="53"/>
      <c r="F3809" s="55"/>
      <c r="H3809" s="2"/>
      <c r="I3809" s="23"/>
      <c r="J3809" s="24"/>
      <c r="K3809" s="14"/>
    </row>
    <row r="3810" spans="1:11">
      <c r="A3810" s="64">
        <v>45446</v>
      </c>
      <c r="B3810" s="65">
        <f>VLOOKUP('10 Year'!A3810,icraliquid[#All],4,FALSE)</f>
        <v>283.19077236350967</v>
      </c>
      <c r="C3810" s="53">
        <f>VLOOKUP(A3810,nifty50tri[#All],2,FALSE)</f>
        <v>34369.129999999997</v>
      </c>
      <c r="D3810" s="53"/>
      <c r="E3810" s="53"/>
      <c r="F3810" s="55"/>
      <c r="H3810" s="2"/>
      <c r="I3810" s="23"/>
      <c r="J3810" s="24"/>
      <c r="K3810" s="14"/>
    </row>
    <row r="3811" spans="1:11">
      <c r="A3811" s="64">
        <v>45447</v>
      </c>
      <c r="B3811" s="65">
        <f>VLOOKUP('10 Year'!A3811,icraliquid[#All],4,FALSE)</f>
        <v>283.24487343900807</v>
      </c>
      <c r="C3811" s="53">
        <f>VLOOKUP(A3811,nifty50tri[#All],2,FALSE)</f>
        <v>32353.5</v>
      </c>
      <c r="D3811" s="53"/>
      <c r="E3811" s="53"/>
      <c r="F3811" s="55"/>
      <c r="H3811" s="2"/>
      <c r="I3811" s="23"/>
      <c r="J3811" s="24"/>
      <c r="K3811" s="14"/>
    </row>
    <row r="3812" spans="1:11">
      <c r="A3812" s="64">
        <v>45448</v>
      </c>
      <c r="B3812" s="65">
        <f>VLOOKUP('10 Year'!A3812,icraliquid[#All],4,FALSE)</f>
        <v>283.30224565813984</v>
      </c>
      <c r="C3812" s="53">
        <f>VLOOKUP(A3812,nifty50tri[#All],2,FALSE)</f>
        <v>33441.4</v>
      </c>
      <c r="D3812" s="53"/>
      <c r="E3812" s="53"/>
      <c r="F3812" s="55"/>
      <c r="H3812" s="2"/>
      <c r="I3812" s="23"/>
      <c r="J3812" s="24"/>
      <c r="K3812" s="14"/>
    </row>
    <row r="3813" spans="1:11">
      <c r="A3813" s="64">
        <v>45449</v>
      </c>
      <c r="B3813" s="65">
        <f>VLOOKUP('10 Year'!A3813,icraliquid[#All],4,FALSE)</f>
        <v>283.36170497822451</v>
      </c>
      <c r="C3813" s="53">
        <f>VLOOKUP(A3813,nifty50tri[#All],2,FALSE)</f>
        <v>33738.58</v>
      </c>
      <c r="D3813" s="53"/>
      <c r="E3813" s="53"/>
      <c r="F3813" s="55"/>
      <c r="H3813" s="2"/>
      <c r="I3813" s="23"/>
      <c r="J3813" s="24"/>
      <c r="K3813" s="14"/>
    </row>
    <row r="3814" spans="1:11">
      <c r="A3814" s="64">
        <v>45450</v>
      </c>
      <c r="B3814" s="65">
        <f>VLOOKUP('10 Year'!A3814,icraliquid[#All],4,FALSE)</f>
        <v>283.41972969206967</v>
      </c>
      <c r="C3814" s="53">
        <f>VLOOKUP(A3814,nifty50tri[#All],2,FALSE)</f>
        <v>34431.61</v>
      </c>
      <c r="D3814" s="53"/>
      <c r="E3814" s="53"/>
      <c r="F3814" s="55"/>
      <c r="H3814" s="2"/>
      <c r="I3814" s="23"/>
      <c r="J3814" s="24"/>
      <c r="K3814" s="14"/>
    </row>
    <row r="3815" spans="1:11">
      <c r="A3815" s="64">
        <v>45453</v>
      </c>
      <c r="B3815" s="65">
        <f>VLOOKUP('10 Year'!A3815,icraliquid[#All],4,FALSE)</f>
        <v>283.59048125747535</v>
      </c>
      <c r="C3815" s="53">
        <f>VLOOKUP(A3815,nifty50tri[#All],2,FALSE)</f>
        <v>34385.839999999997</v>
      </c>
      <c r="D3815" s="53"/>
      <c r="E3815" s="53"/>
      <c r="F3815" s="55"/>
      <c r="H3815" s="2"/>
      <c r="I3815" s="23"/>
      <c r="J3815" s="24"/>
      <c r="K3815" s="14"/>
    </row>
    <row r="3816" spans="1:11">
      <c r="A3816" s="64">
        <v>45454</v>
      </c>
      <c r="B3816" s="65">
        <f>VLOOKUP('10 Year'!A3816,icraliquid[#All],4,FALSE)</f>
        <v>283.6500608982268</v>
      </c>
      <c r="C3816" s="53">
        <f>VLOOKUP(A3816,nifty50tri[#All],2,FALSE)</f>
        <v>34402</v>
      </c>
      <c r="D3816" s="53"/>
      <c r="E3816" s="53"/>
      <c r="F3816" s="55"/>
      <c r="H3816" s="2"/>
      <c r="I3816" s="23"/>
      <c r="J3816" s="24"/>
      <c r="K3816" s="14"/>
    </row>
    <row r="3817" spans="1:11">
      <c r="A3817" s="64">
        <v>45455</v>
      </c>
      <c r="B3817" s="65">
        <f>VLOOKUP('10 Year'!A3817,icraliquid[#All],4,FALSE)</f>
        <v>283.7053361352996</v>
      </c>
      <c r="C3817" s="53">
        <f>VLOOKUP(A3817,nifty50tri[#All],2,FALSE)</f>
        <v>34487.879999999997</v>
      </c>
      <c r="D3817" s="53"/>
      <c r="E3817" s="53"/>
      <c r="F3817" s="55"/>
      <c r="H3817" s="2"/>
      <c r="I3817" s="23"/>
      <c r="J3817" s="24"/>
      <c r="K3817" s="14"/>
    </row>
    <row r="3818" spans="1:11">
      <c r="A3818" s="64">
        <v>45456</v>
      </c>
      <c r="B3818" s="65">
        <f>VLOOKUP('10 Year'!A3818,icraliquid[#All],4,FALSE)</f>
        <v>283.7611934409727</v>
      </c>
      <c r="C3818" s="53">
        <f>VLOOKUP(A3818,nifty50tri[#All],2,FALSE)</f>
        <v>34600.19</v>
      </c>
      <c r="D3818" s="53"/>
      <c r="E3818" s="53"/>
      <c r="F3818" s="55"/>
      <c r="H3818" s="2"/>
      <c r="I3818" s="23"/>
      <c r="J3818" s="24"/>
      <c r="K3818" s="14"/>
    </row>
    <row r="3819" spans="1:11">
      <c r="A3819" s="64">
        <v>45457</v>
      </c>
      <c r="B3819" s="65">
        <f>VLOOKUP('10 Year'!A3819,icraliquid[#All],4,FALSE)</f>
        <v>283.81960937542522</v>
      </c>
      <c r="C3819" s="53">
        <f>VLOOKUP(A3819,nifty50tri[#All],2,FALSE)</f>
        <v>34710.67</v>
      </c>
      <c r="D3819" s="53"/>
      <c r="E3819" s="53"/>
      <c r="F3819" s="55"/>
      <c r="H3819" s="2"/>
      <c r="I3819" s="23"/>
      <c r="J3819" s="24"/>
      <c r="K3819" s="14"/>
    </row>
    <row r="3820" spans="1:11">
      <c r="A3820" s="64">
        <v>45461</v>
      </c>
      <c r="B3820" s="65">
        <f>VLOOKUP('10 Year'!A3820,icraliquid[#All],4,FALSE)</f>
        <v>284.04675030561566</v>
      </c>
      <c r="C3820" s="53">
        <f>VLOOKUP(A3820,nifty50tri[#All],2,FALSE)</f>
        <v>34847.24</v>
      </c>
      <c r="D3820" s="53"/>
      <c r="E3820" s="53"/>
      <c r="F3820" s="55"/>
      <c r="H3820" s="2"/>
      <c r="I3820" s="23"/>
      <c r="J3820" s="24"/>
      <c r="K3820" s="14"/>
    </row>
    <row r="3821" spans="1:11">
      <c r="A3821" s="64">
        <v>45462</v>
      </c>
      <c r="B3821" s="65">
        <f>VLOOKUP('10 Year'!A3821,icraliquid[#All],4,FALSE)</f>
        <v>284.10006860438398</v>
      </c>
      <c r="C3821" s="53">
        <f>VLOOKUP(A3821,nifty50tri[#All],2,FALSE)</f>
        <v>34786.58</v>
      </c>
      <c r="D3821" s="53"/>
      <c r="E3821" s="53"/>
      <c r="F3821" s="55"/>
      <c r="H3821" s="2"/>
      <c r="I3821" s="23"/>
      <c r="J3821" s="24"/>
      <c r="K3821" s="14"/>
    </row>
    <row r="3822" spans="1:11">
      <c r="A3822" s="64">
        <v>45463</v>
      </c>
      <c r="B3822" s="65">
        <f>VLOOKUP('10 Year'!A3822,icraliquid[#All],4,FALSE)</f>
        <v>284.15668858052231</v>
      </c>
      <c r="C3822" s="53">
        <f>VLOOKUP(A3822,nifty50tri[#All],2,FALSE)</f>
        <v>34873.15</v>
      </c>
      <c r="D3822" s="53"/>
      <c r="E3822" s="53"/>
      <c r="F3822" s="55"/>
      <c r="H3822" s="2"/>
      <c r="I3822" s="23"/>
      <c r="J3822" s="24"/>
      <c r="K3822" s="14"/>
    </row>
    <row r="3823" spans="1:11">
      <c r="A3823" s="64">
        <v>45464</v>
      </c>
      <c r="B3823" s="65">
        <f>VLOOKUP('10 Year'!A3823,icraliquid[#All],4,FALSE)</f>
        <v>284.21425171902541</v>
      </c>
      <c r="C3823" s="53">
        <f>VLOOKUP(A3823,nifty50tri[#All],2,FALSE)</f>
        <v>34779.9</v>
      </c>
      <c r="D3823" s="53"/>
      <c r="E3823" s="53"/>
      <c r="F3823" s="55"/>
      <c r="H3823" s="2"/>
      <c r="I3823" s="23"/>
      <c r="J3823" s="24"/>
      <c r="K3823" s="14"/>
    </row>
    <row r="3824" spans="1:11">
      <c r="A3824" s="64">
        <v>45467</v>
      </c>
      <c r="B3824" s="65">
        <f>VLOOKUP('10 Year'!A3824,icraliquid[#All],4,FALSE)</f>
        <v>284.38404007021256</v>
      </c>
      <c r="C3824" s="53">
        <f>VLOOKUP(A3824,nifty50tri[#All],2,FALSE)</f>
        <v>34834.33</v>
      </c>
      <c r="D3824" s="53"/>
      <c r="E3824" s="53"/>
      <c r="F3824" s="55"/>
      <c r="H3824" s="2"/>
      <c r="I3824" s="23"/>
      <c r="J3824" s="24"/>
      <c r="K3824" s="14"/>
    </row>
    <row r="3825" spans="1:11">
      <c r="A3825" s="64">
        <v>45468</v>
      </c>
      <c r="B3825" s="65">
        <f>VLOOKUP('10 Year'!A3825,icraliquid[#All],4,FALSE)</f>
        <v>284.42734513687321</v>
      </c>
      <c r="C3825" s="53">
        <f>VLOOKUP(A3825,nifty50tri[#All],2,FALSE)</f>
        <v>35105.79</v>
      </c>
      <c r="D3825" s="53"/>
      <c r="E3825" s="53"/>
      <c r="F3825" s="55"/>
      <c r="H3825" s="2"/>
      <c r="I3825" s="23"/>
      <c r="J3825" s="24"/>
      <c r="K3825" s="14"/>
    </row>
    <row r="3826" spans="1:11">
      <c r="A3826" s="64">
        <v>45469</v>
      </c>
      <c r="B3826" s="65">
        <f>VLOOKUP('10 Year'!A3826,icraliquid[#All],4,FALSE)</f>
        <v>284.48445658927074</v>
      </c>
      <c r="C3826" s="53">
        <f>VLOOKUP(A3826,nifty50tri[#All],2,FALSE)</f>
        <v>35324.11</v>
      </c>
      <c r="D3826" s="53"/>
      <c r="E3826" s="53"/>
      <c r="F3826" s="55"/>
      <c r="H3826" s="2"/>
      <c r="I3826" s="23"/>
      <c r="J3826" s="24"/>
      <c r="K3826" s="14"/>
    </row>
    <row r="3827" spans="1:11">
      <c r="A3827" s="64">
        <v>45470</v>
      </c>
      <c r="B3827" s="65">
        <f>VLOOKUP('10 Year'!A3827,icraliquid[#All],4,FALSE)</f>
        <v>284.54127709846051</v>
      </c>
      <c r="C3827" s="53">
        <f>VLOOKUP(A3827,nifty50tri[#All],2,FALSE)</f>
        <v>35585.620000000003</v>
      </c>
      <c r="D3827" s="53"/>
      <c r="E3827" s="53"/>
      <c r="F3827" s="55"/>
      <c r="H3827" s="2"/>
      <c r="I3827" s="23"/>
      <c r="J3827" s="24"/>
      <c r="K3827" s="14"/>
    </row>
    <row r="3828" spans="1:11">
      <c r="A3828" s="64">
        <v>45471</v>
      </c>
      <c r="B3828" s="65">
        <f>VLOOKUP('10 Year'!A3828,icraliquid[#All],4,FALSE)</f>
        <v>284.60872273591457</v>
      </c>
      <c r="C3828" s="53">
        <f>VLOOKUP(A3828,nifty50tri[#All],2,FALSE)</f>
        <v>35539.160000000003</v>
      </c>
      <c r="D3828" s="53"/>
      <c r="E3828" s="53"/>
      <c r="F3828" s="55"/>
      <c r="H3828" s="2"/>
      <c r="I3828" s="23"/>
      <c r="J3828" s="24"/>
      <c r="K3828" s="14"/>
    </row>
    <row r="3829" spans="1:11">
      <c r="A3829" s="64">
        <v>45474</v>
      </c>
      <c r="B3829" s="65">
        <f>VLOOKUP('10 Year'!A3829,icraliquid[#All],4,FALSE)</f>
        <v>284.80090602028662</v>
      </c>
      <c r="C3829" s="53">
        <f>VLOOKUP(A3829,nifty50tri[#All],2,FALSE)</f>
        <v>35733.58</v>
      </c>
      <c r="D3829" s="53"/>
      <c r="E3829" s="53"/>
      <c r="F3829" s="55"/>
      <c r="H3829" s="2"/>
      <c r="I3829" s="23"/>
      <c r="J3829" s="24"/>
      <c r="K3829" s="14"/>
    </row>
    <row r="3830" spans="1:11">
      <c r="A3830" s="64">
        <v>45475</v>
      </c>
      <c r="B3830" s="65">
        <f>VLOOKUP('10 Year'!A3830,icraliquid[#All],4,FALSE)</f>
        <v>284.8757868108292</v>
      </c>
      <c r="C3830" s="53">
        <f>VLOOKUP(A3830,nifty50tri[#All],2,FALSE)</f>
        <v>35706.769999999997</v>
      </c>
      <c r="D3830" s="53"/>
      <c r="E3830" s="53"/>
      <c r="F3830" s="55"/>
      <c r="H3830" s="2"/>
      <c r="I3830" s="23"/>
      <c r="J3830" s="24"/>
      <c r="K3830" s="14"/>
    </row>
    <row r="3831" spans="1:11">
      <c r="A3831" s="64">
        <v>45476</v>
      </c>
      <c r="B3831" s="65">
        <f>VLOOKUP('10 Year'!A3831,icraliquid[#All],4,FALSE)</f>
        <v>284.92735947450291</v>
      </c>
      <c r="C3831" s="53">
        <f>VLOOKUP(A3831,nifty50tri[#All],2,FALSE)</f>
        <v>35947.53</v>
      </c>
      <c r="D3831" s="53"/>
      <c r="E3831" s="53"/>
      <c r="F3831" s="55"/>
      <c r="H3831" s="2"/>
      <c r="I3831" s="23"/>
      <c r="J3831" s="24"/>
      <c r="K3831" s="14"/>
    </row>
    <row r="3832" spans="1:11">
      <c r="A3832" s="64">
        <v>45477</v>
      </c>
      <c r="B3832" s="65">
        <f>VLOOKUP('10 Year'!A3832,icraliquid[#All],4,FALSE)</f>
        <v>284.98311624594896</v>
      </c>
      <c r="C3832" s="53">
        <f>VLOOKUP(A3832,nifty50tri[#All],2,FALSE)</f>
        <v>35970.639999999999</v>
      </c>
      <c r="D3832" s="53"/>
      <c r="E3832" s="53"/>
      <c r="F3832" s="55"/>
      <c r="H3832" s="2"/>
      <c r="I3832" s="23"/>
      <c r="J3832" s="24"/>
      <c r="K3832" s="14"/>
    </row>
    <row r="3833" spans="1:11">
      <c r="A3833" s="64">
        <v>45478</v>
      </c>
      <c r="B3833" s="65">
        <f>VLOOKUP('10 Year'!A3833,icraliquid[#All],4,FALSE)</f>
        <v>285.03256198778109</v>
      </c>
      <c r="C3833" s="53">
        <f>VLOOKUP(A3833,nifty50tri[#All],2,FALSE)</f>
        <v>36009.61</v>
      </c>
      <c r="D3833" s="53"/>
      <c r="E3833" s="53"/>
      <c r="F3833" s="55"/>
      <c r="H3833" s="2"/>
      <c r="I3833" s="23"/>
      <c r="J3833" s="24"/>
      <c r="K3833" s="14"/>
    </row>
    <row r="3834" spans="1:11">
      <c r="A3834" s="64">
        <v>45481</v>
      </c>
      <c r="B3834" s="65">
        <f>VLOOKUP('10 Year'!A3834,icraliquid[#All],4,FALSE)</f>
        <v>285.19436377582213</v>
      </c>
      <c r="C3834" s="53">
        <f>VLOOKUP(A3834,nifty50tri[#All],2,FALSE)</f>
        <v>36004.74</v>
      </c>
      <c r="D3834" s="53"/>
      <c r="E3834" s="53"/>
      <c r="F3834" s="55"/>
      <c r="H3834" s="2"/>
      <c r="I3834" s="23"/>
      <c r="J3834" s="24"/>
      <c r="K3834" s="14"/>
    </row>
    <row r="3835" spans="1:11">
      <c r="A3835" s="64">
        <v>45482</v>
      </c>
      <c r="B3835" s="65">
        <f>VLOOKUP('10 Year'!A3835,icraliquid[#All],4,FALSE)</f>
        <v>285.25043142503165</v>
      </c>
      <c r="C3835" s="53">
        <f>VLOOKUP(A3835,nifty50tri[#All],2,FALSE)</f>
        <v>36173.870000000003</v>
      </c>
      <c r="D3835" s="53"/>
      <c r="E3835" s="53"/>
      <c r="F3835" s="55"/>
      <c r="H3835" s="2"/>
      <c r="I3835" s="23"/>
      <c r="J3835" s="24"/>
      <c r="K3835" s="14"/>
    </row>
    <row r="3836" spans="1:11">
      <c r="A3836" s="64">
        <v>45483</v>
      </c>
      <c r="B3836" s="65">
        <f>VLOOKUP('10 Year'!A3836,icraliquid[#All],4,FALSE)</f>
        <v>285.30681019591776</v>
      </c>
      <c r="C3836" s="53">
        <f>VLOOKUP(A3836,nifty50tri[#All],2,FALSE)</f>
        <v>36012.82</v>
      </c>
      <c r="D3836" s="53"/>
      <c r="E3836" s="53"/>
      <c r="F3836" s="55"/>
      <c r="H3836" s="2"/>
      <c r="I3836" s="23"/>
      <c r="J3836" s="24"/>
      <c r="K3836" s="14"/>
    </row>
    <row r="3837" spans="1:11">
      <c r="A3837" s="64">
        <v>45484</v>
      </c>
      <c r="B3837" s="65">
        <f>VLOOKUP('10 Year'!A3837,icraliquid[#All],4,FALSE)</f>
        <v>285.37521973404029</v>
      </c>
      <c r="C3837" s="53">
        <f>VLOOKUP(A3837,nifty50tri[#All],2,FALSE)</f>
        <v>36000.25</v>
      </c>
      <c r="D3837" s="53"/>
      <c r="E3837" s="53"/>
      <c r="F3837" s="55"/>
      <c r="H3837" s="2"/>
      <c r="I3837" s="23"/>
      <c r="J3837" s="24"/>
      <c r="K3837" s="14"/>
    </row>
    <row r="3838" spans="1:11">
      <c r="A3838" s="64">
        <v>45485</v>
      </c>
      <c r="B3838" s="65">
        <f>VLOOKUP('10 Year'!A3838,icraliquid[#All],4,FALSE)</f>
        <v>285.43328459998213</v>
      </c>
      <c r="C3838" s="53">
        <f>VLOOKUP(A3838,nifty50tri[#All],2,FALSE)</f>
        <v>36278.67</v>
      </c>
      <c r="D3838" s="53"/>
      <c r="E3838" s="53"/>
      <c r="F3838" s="55"/>
      <c r="H3838" s="2"/>
      <c r="I3838" s="23"/>
      <c r="J3838" s="24"/>
      <c r="K3838" s="14"/>
    </row>
    <row r="3839" spans="1:11">
      <c r="A3839" s="64">
        <v>45488</v>
      </c>
      <c r="B3839" s="65">
        <f>VLOOKUP('10 Year'!A3839,icraliquid[#All],4,FALSE)</f>
        <v>285.60607379239565</v>
      </c>
      <c r="C3839" s="53">
        <f>VLOOKUP(A3839,nifty50tri[#All],2,FALSE)</f>
        <v>36403.86</v>
      </c>
      <c r="D3839" s="53"/>
      <c r="E3839" s="53"/>
      <c r="F3839" s="55"/>
      <c r="H3839" s="2"/>
      <c r="I3839" s="23"/>
      <c r="J3839" s="24"/>
      <c r="K3839" s="14"/>
    </row>
    <row r="3840" spans="1:11">
      <c r="A3840" s="64">
        <v>45489</v>
      </c>
      <c r="B3840" s="65">
        <f>VLOOKUP('10 Year'!A3840,icraliquid[#All],4,FALSE)</f>
        <v>285.66021531419796</v>
      </c>
      <c r="C3840" s="53">
        <f>VLOOKUP(A3840,nifty50tri[#All],2,FALSE)</f>
        <v>36445.79</v>
      </c>
      <c r="D3840" s="53"/>
      <c r="E3840" s="53"/>
      <c r="F3840" s="55"/>
      <c r="H3840" s="2"/>
      <c r="I3840" s="23"/>
      <c r="J3840" s="24"/>
      <c r="K3840" s="14"/>
    </row>
    <row r="3841" spans="1:11">
      <c r="A3841" s="64">
        <v>45491</v>
      </c>
      <c r="B3841" s="65">
        <f>VLOOKUP('10 Year'!A3841,icraliquid[#All],4,FALSE)</f>
        <v>285.77159843453148</v>
      </c>
      <c r="C3841" s="53">
        <f>VLOOKUP(A3841,nifty50tri[#All],2,FALSE)</f>
        <v>36723.93</v>
      </c>
      <c r="D3841" s="53"/>
      <c r="E3841" s="53"/>
      <c r="F3841" s="55"/>
      <c r="H3841" s="2"/>
      <c r="I3841" s="23"/>
      <c r="J3841" s="24"/>
      <c r="K3841" s="14"/>
    </row>
    <row r="3842" spans="1:11">
      <c r="A3842" s="64">
        <v>45492</v>
      </c>
      <c r="B3842" s="65">
        <f>VLOOKUP('10 Year'!A3842,icraliquid[#All],4,FALSE)</f>
        <v>285.82760575314524</v>
      </c>
      <c r="C3842" s="53">
        <f>VLOOKUP(A3842,nifty50tri[#All],2,FALSE)</f>
        <v>36328.6</v>
      </c>
      <c r="D3842" s="53"/>
      <c r="E3842" s="53"/>
      <c r="F3842" s="55"/>
      <c r="H3842" s="2"/>
      <c r="I3842" s="23"/>
      <c r="J3842" s="24"/>
      <c r="K3842" s="14"/>
    </row>
    <row r="3843" spans="1:11">
      <c r="A3843" s="64">
        <v>45495</v>
      </c>
      <c r="B3843" s="65">
        <f>VLOOKUP('10 Year'!A3843,icraliquid[#All],4,FALSE)</f>
        <v>285.99603983270339</v>
      </c>
      <c r="C3843" s="53">
        <f>VLOOKUP(A3843,nifty50tri[#All],2,FALSE)</f>
        <v>36296.550000000003</v>
      </c>
      <c r="D3843" s="53"/>
      <c r="E3843" s="53"/>
      <c r="F3843" s="55"/>
      <c r="H3843" s="2"/>
      <c r="I3843" s="23"/>
      <c r="J3843" s="24"/>
      <c r="K3843" s="14"/>
    </row>
    <row r="3844" spans="1:11">
      <c r="A3844" s="64">
        <v>45496</v>
      </c>
      <c r="B3844" s="65">
        <f>VLOOKUP('10 Year'!A3844,icraliquid[#All],4,FALSE)</f>
        <v>286.05140553181178</v>
      </c>
      <c r="C3844" s="53">
        <f>VLOOKUP(A3844,nifty50tri[#All],2,FALSE)</f>
        <v>36257.51</v>
      </c>
      <c r="D3844" s="53"/>
      <c r="E3844" s="53"/>
      <c r="F3844" s="55"/>
      <c r="H3844" s="2"/>
      <c r="I3844" s="23"/>
      <c r="J3844" s="24"/>
      <c r="K3844" s="14"/>
    </row>
    <row r="3845" spans="1:11">
      <c r="A3845" s="64">
        <v>45497</v>
      </c>
      <c r="B3845" s="65">
        <f>VLOOKUP('10 Year'!A3845,icraliquid[#All],4,FALSE)</f>
        <v>286.10748336283319</v>
      </c>
      <c r="C3845" s="53">
        <f>VLOOKUP(A3845,nifty50tri[#All],2,FALSE)</f>
        <v>36160.36</v>
      </c>
      <c r="D3845" s="53"/>
      <c r="E3845" s="53"/>
      <c r="F3845" s="55"/>
      <c r="H3845" s="2"/>
      <c r="I3845" s="23"/>
      <c r="J3845" s="24"/>
      <c r="K3845" s="14"/>
    </row>
    <row r="3846" spans="1:11">
      <c r="A3846" s="64">
        <v>45498</v>
      </c>
      <c r="B3846" s="65">
        <f>VLOOKUP('10 Year'!A3846,icraliquid[#All],4,FALSE)</f>
        <v>286.1629991885913</v>
      </c>
      <c r="C3846" s="53">
        <f>VLOOKUP(A3846,nifty50tri[#All],2,FALSE)</f>
        <v>36149.4</v>
      </c>
      <c r="D3846" s="53"/>
      <c r="E3846" s="53"/>
      <c r="F3846" s="55"/>
      <c r="H3846" s="2"/>
      <c r="I3846" s="23"/>
      <c r="J3846" s="24"/>
      <c r="K3846" s="14"/>
    </row>
    <row r="3847" spans="1:11">
      <c r="A3847" s="64">
        <v>45499</v>
      </c>
      <c r="B3847" s="65">
        <f>VLOOKUP('10 Year'!A3847,icraliquid[#All],4,FALSE)</f>
        <v>286.21631801940998</v>
      </c>
      <c r="C3847" s="53">
        <f>VLOOKUP(A3847,nifty50tri[#All],2,FALSE)</f>
        <v>36784.480000000003</v>
      </c>
      <c r="D3847" s="53"/>
      <c r="E3847" s="53"/>
      <c r="F3847" s="55"/>
      <c r="H3847" s="2"/>
      <c r="I3847" s="23"/>
      <c r="J3847" s="24"/>
      <c r="K3847" s="14"/>
    </row>
    <row r="3848" spans="1:11">
      <c r="A3848" s="64">
        <v>45502</v>
      </c>
      <c r="B3848" s="65">
        <f>VLOOKUP('10 Year'!A3848,icraliquid[#All],4,FALSE)</f>
        <v>286.38055838877278</v>
      </c>
      <c r="C3848" s="53">
        <f>VLOOKUP(A3848,nifty50tri[#All],2,FALSE)</f>
        <v>36786.300000000003</v>
      </c>
      <c r="D3848" s="53"/>
      <c r="E3848" s="53"/>
      <c r="F3848" s="55"/>
      <c r="H3848" s="2"/>
      <c r="I3848" s="23"/>
      <c r="J3848" s="24"/>
      <c r="K3848" s="14"/>
    </row>
    <row r="3849" spans="1:11">
      <c r="A3849" s="64">
        <v>45503</v>
      </c>
      <c r="B3849" s="65">
        <f>VLOOKUP('10 Year'!A3849,icraliquid[#All],4,FALSE)</f>
        <v>286.43766973355395</v>
      </c>
      <c r="C3849" s="53">
        <f>VLOOKUP(A3849,nifty50tri[#All],2,FALSE)</f>
        <v>36820.47</v>
      </c>
      <c r="D3849" s="53"/>
      <c r="E3849" s="53"/>
      <c r="F3849" s="55"/>
      <c r="H3849" s="2"/>
      <c r="I3849" s="23"/>
      <c r="J3849" s="24"/>
      <c r="K3849" s="14"/>
    </row>
    <row r="3850" spans="1:11">
      <c r="A3850" s="64">
        <v>45504</v>
      </c>
      <c r="B3850" s="65">
        <f>VLOOKUP('10 Year'!A3850,icraliquid[#All],4,FALSE)</f>
        <v>286.4925433434675</v>
      </c>
      <c r="C3850" s="53">
        <f>VLOOKUP(A3850,nifty50tri[#All],2,FALSE)</f>
        <v>36959.480000000003</v>
      </c>
      <c r="D3850" s="53"/>
      <c r="E3850" s="53"/>
      <c r="F3850" s="55"/>
      <c r="H3850" s="2"/>
      <c r="I3850" s="23"/>
      <c r="J3850" s="24"/>
      <c r="K3850" s="14"/>
    </row>
    <row r="3851" spans="1:11">
      <c r="A3851" s="64">
        <v>45505</v>
      </c>
      <c r="B3851" s="65">
        <f>VLOOKUP('10 Year'!A3851,icraliquid[#All],4,FALSE)</f>
        <v>286.54816999154082</v>
      </c>
      <c r="C3851" s="53">
        <f>VLOOKUP(A3851,nifty50tri[#All],2,FALSE)</f>
        <v>37049.699999999997</v>
      </c>
      <c r="D3851" s="53"/>
      <c r="E3851" s="53"/>
      <c r="F3851" s="55"/>
      <c r="H3851" s="2"/>
      <c r="I3851" s="23"/>
      <c r="J3851" s="24"/>
      <c r="K3851" s="14"/>
    </row>
    <row r="3852" spans="1:11">
      <c r="A3852" s="64">
        <v>45506</v>
      </c>
      <c r="B3852" s="65">
        <f>VLOOKUP('10 Year'!A3852,icraliquid[#All],4,FALSE)</f>
        <v>286.60117747767185</v>
      </c>
      <c r="C3852" s="53">
        <f>VLOOKUP(A3852,nifty50tri[#All],2,FALSE)</f>
        <v>36624.49</v>
      </c>
      <c r="D3852" s="53"/>
      <c r="E3852" s="53"/>
      <c r="F3852" s="55"/>
      <c r="H3852" s="2"/>
      <c r="I3852" s="23"/>
      <c r="J3852" s="24"/>
      <c r="K3852" s="14"/>
    </row>
    <row r="3853" spans="1:11">
      <c r="A3853" s="64">
        <v>45509</v>
      </c>
      <c r="B3853" s="65">
        <f>VLOOKUP('10 Year'!A3853,icraliquid[#All],4,FALSE)</f>
        <v>286.76717358147272</v>
      </c>
      <c r="C3853" s="53">
        <f>VLOOKUP(A3853,nifty50tri[#All],2,FALSE)</f>
        <v>35646.370000000003</v>
      </c>
      <c r="D3853" s="53"/>
      <c r="E3853" s="53"/>
      <c r="F3853" s="55"/>
      <c r="H3853" s="2"/>
      <c r="I3853" s="23"/>
      <c r="J3853" s="24"/>
      <c r="K3853" s="14"/>
    </row>
    <row r="3854" spans="1:11">
      <c r="A3854" s="64">
        <v>45510</v>
      </c>
      <c r="B3854" s="65">
        <f>VLOOKUP('10 Year'!A3854,icraliquid[#All],4,FALSE)</f>
        <v>286.82008094650325</v>
      </c>
      <c r="C3854" s="53">
        <f>VLOOKUP(A3854,nifty50tri[#All],2,FALSE)</f>
        <v>35554.15</v>
      </c>
      <c r="D3854" s="53"/>
      <c r="E3854" s="53"/>
      <c r="F3854" s="55"/>
      <c r="H3854" s="2"/>
      <c r="I3854" s="23"/>
      <c r="J3854" s="24"/>
      <c r="K3854" s="14"/>
    </row>
    <row r="3855" spans="1:11">
      <c r="A3855" s="64">
        <v>45511</v>
      </c>
      <c r="B3855" s="65">
        <f>VLOOKUP('10 Year'!A3855,icraliquid[#All],4,FALSE)</f>
        <v>286.87919888713276</v>
      </c>
      <c r="C3855" s="53">
        <f>VLOOKUP(A3855,nifty50tri[#All],2,FALSE)</f>
        <v>36020.75</v>
      </c>
      <c r="D3855" s="53"/>
      <c r="E3855" s="53"/>
      <c r="F3855" s="55"/>
      <c r="H3855" s="2"/>
      <c r="I3855" s="23"/>
      <c r="J3855" s="24"/>
      <c r="K3855" s="14"/>
    </row>
    <row r="3856" spans="1:11">
      <c r="A3856" s="64">
        <v>45512</v>
      </c>
      <c r="B3856" s="65">
        <f>VLOOKUP('10 Year'!A3856,icraliquid[#All],4,FALSE)</f>
        <v>286.935547463587</v>
      </c>
      <c r="C3856" s="53">
        <f>VLOOKUP(A3856,nifty50tri[#All],2,FALSE)</f>
        <v>35753.120000000003</v>
      </c>
      <c r="D3856" s="53"/>
      <c r="E3856" s="53"/>
      <c r="F3856" s="55"/>
      <c r="H3856" s="2"/>
      <c r="I3856" s="23"/>
      <c r="J3856" s="24"/>
      <c r="K3856" s="14"/>
    </row>
    <row r="3857" spans="1:11">
      <c r="A3857" s="64">
        <v>45513</v>
      </c>
      <c r="B3857" s="65">
        <f>VLOOKUP('10 Year'!A3857,icraliquid[#All],4,FALSE)</f>
        <v>286.99385276683159</v>
      </c>
      <c r="C3857" s="53">
        <f>VLOOKUP(A3857,nifty50tri[#All],2,FALSE)</f>
        <v>36126.230000000003</v>
      </c>
      <c r="D3857" s="53"/>
      <c r="E3857" s="53"/>
      <c r="F3857" s="55"/>
      <c r="H3857" s="2"/>
      <c r="I3857" s="23"/>
      <c r="J3857" s="24"/>
      <c r="K3857" s="14"/>
    </row>
    <row r="3858" spans="1:11">
      <c r="A3858" s="64">
        <v>45516</v>
      </c>
      <c r="B3858" s="65">
        <f>VLOOKUP('10 Year'!A3858,icraliquid[#All],4,FALSE)</f>
        <v>287.16038071349391</v>
      </c>
      <c r="C3858" s="53">
        <f>VLOOKUP(A3858,nifty50tri[#All],2,FALSE)</f>
        <v>36119.449999999997</v>
      </c>
      <c r="D3858" s="53"/>
      <c r="E3858" s="53"/>
      <c r="F3858" s="55"/>
      <c r="H3858" s="2"/>
      <c r="I3858" s="23"/>
      <c r="J3858" s="24"/>
      <c r="K3858" s="14"/>
    </row>
    <row r="3859" spans="1:11">
      <c r="A3859" s="64">
        <v>45517</v>
      </c>
      <c r="B3859" s="65">
        <f>VLOOKUP('10 Year'!A3859,icraliquid[#All],4,FALSE)</f>
        <v>287.21442193692189</v>
      </c>
      <c r="C3859" s="53">
        <f>VLOOKUP(A3859,nifty50tri[#All],2,FALSE)</f>
        <v>35810.83</v>
      </c>
      <c r="D3859" s="53"/>
      <c r="E3859" s="53"/>
      <c r="F3859" s="55"/>
      <c r="H3859" s="2"/>
      <c r="I3859" s="23"/>
      <c r="J3859" s="24"/>
      <c r="K3859" s="14"/>
    </row>
    <row r="3860" spans="1:11">
      <c r="A3860" s="64">
        <v>45518</v>
      </c>
      <c r="B3860" s="65">
        <f>VLOOKUP('10 Year'!A3860,icraliquid[#All],4,FALSE)</f>
        <v>287.26962690948466</v>
      </c>
      <c r="C3860" s="53">
        <f>VLOOKUP(A3860,nifty50tri[#All],2,FALSE)</f>
        <v>35817.89</v>
      </c>
      <c r="D3860" s="53"/>
      <c r="E3860" s="53"/>
      <c r="F3860" s="55"/>
      <c r="H3860" s="2"/>
      <c r="I3860" s="23"/>
      <c r="J3860" s="24"/>
      <c r="K3860" s="14"/>
    </row>
    <row r="3861" spans="1:11">
      <c r="A3861" s="64">
        <v>45520</v>
      </c>
      <c r="B3861" s="65">
        <f>VLOOKUP('10 Year'!A3861,icraliquid[#All],4,FALSE)</f>
        <v>287.38199262081031</v>
      </c>
      <c r="C3861" s="53">
        <f>VLOOKUP(A3861,nifty50tri[#All],2,FALSE)</f>
        <v>36415.85</v>
      </c>
      <c r="D3861" s="53"/>
      <c r="E3861" s="53"/>
      <c r="F3861" s="55"/>
      <c r="H3861" s="2"/>
      <c r="I3861" s="23"/>
      <c r="J3861" s="24"/>
      <c r="K3861" s="14"/>
    </row>
    <row r="3862" spans="1:11">
      <c r="A3862" s="64">
        <v>45523</v>
      </c>
      <c r="B3862" s="65">
        <f>VLOOKUP('10 Year'!A3862,icraliquid[#All],4,FALSE)</f>
        <v>287.54785808657232</v>
      </c>
      <c r="C3862" s="53">
        <f>VLOOKUP(A3862,nifty50tri[#All],2,FALSE)</f>
        <v>36473.949999999997</v>
      </c>
      <c r="D3862" s="53"/>
      <c r="E3862" s="53"/>
      <c r="F3862" s="55"/>
      <c r="H3862" s="2"/>
      <c r="I3862" s="23"/>
      <c r="J3862" s="24"/>
      <c r="K3862" s="14"/>
    </row>
    <row r="3863" spans="1:11">
      <c r="A3863" s="64">
        <v>45524</v>
      </c>
      <c r="B3863" s="65">
        <f>VLOOKUP('10 Year'!A3863,icraliquid[#All],4,FALSE)</f>
        <v>287.60976517091245</v>
      </c>
      <c r="C3863" s="53">
        <f>VLOOKUP(A3863,nifty50tri[#All],2,FALSE)</f>
        <v>36661.24</v>
      </c>
      <c r="D3863" s="53"/>
      <c r="E3863" s="53"/>
      <c r="F3863" s="55"/>
      <c r="H3863" s="2"/>
      <c r="I3863" s="23"/>
      <c r="J3863" s="24"/>
      <c r="K3863" s="14"/>
    </row>
    <row r="3864" spans="1:11">
      <c r="A3864" s="64">
        <v>45525</v>
      </c>
      <c r="B3864" s="65">
        <f>VLOOKUP('10 Year'!A3864,icraliquid[#All],4,FALSE)</f>
        <v>287.66156881143752</v>
      </c>
      <c r="C3864" s="53">
        <f>VLOOKUP(A3864,nifty50tri[#All],2,FALSE)</f>
        <v>36767.19</v>
      </c>
      <c r="D3864" s="53"/>
      <c r="E3864" s="53"/>
      <c r="F3864" s="55"/>
      <c r="H3864" s="2"/>
      <c r="I3864" s="23"/>
      <c r="J3864" s="24"/>
      <c r="K3864" s="14"/>
    </row>
    <row r="3865" spans="1:11">
      <c r="A3865" s="64">
        <v>45526</v>
      </c>
      <c r="B3865" s="65">
        <f>VLOOKUP('10 Year'!A3865,icraliquid[#All],4,FALSE)</f>
        <v>287.72145916195012</v>
      </c>
      <c r="C3865" s="53">
        <f>VLOOKUP(A3865,nifty50tri[#All],2,FALSE)</f>
        <v>36828.5</v>
      </c>
      <c r="D3865" s="53"/>
      <c r="E3865" s="53"/>
      <c r="F3865" s="55"/>
      <c r="H3865" s="2"/>
      <c r="I3865" s="23"/>
      <c r="J3865" s="24"/>
      <c r="K3865" s="14"/>
    </row>
    <row r="3866" spans="1:11">
      <c r="A3866" s="64">
        <v>45527</v>
      </c>
      <c r="B3866" s="65">
        <f>VLOOKUP('10 Year'!A3866,icraliquid[#All],4,FALSE)</f>
        <v>287.77900187722656</v>
      </c>
      <c r="C3866" s="53">
        <f>VLOOKUP(A3866,nifty50tri[#All],2,FALSE)</f>
        <v>36849.019999999997</v>
      </c>
      <c r="D3866" s="53"/>
      <c r="E3866" s="53"/>
      <c r="F3866" s="55"/>
      <c r="H3866" s="2"/>
      <c r="I3866" s="23"/>
      <c r="J3866" s="24"/>
      <c r="K3866" s="14"/>
    </row>
    <row r="3867" spans="1:11">
      <c r="A3867" s="64">
        <v>45530</v>
      </c>
      <c r="B3867" s="65">
        <f>VLOOKUP('10 Year'!A3867,icraliquid[#All],4,FALSE)</f>
        <v>287.95226222835902</v>
      </c>
      <c r="C3867" s="53">
        <f>VLOOKUP(A3867,nifty50tri[#All],2,FALSE)</f>
        <v>37127.300000000003</v>
      </c>
      <c r="D3867" s="53"/>
      <c r="E3867" s="53"/>
      <c r="F3867" s="55"/>
      <c r="H3867" s="2"/>
      <c r="I3867" s="23"/>
      <c r="J3867" s="24"/>
      <c r="K3867" s="14"/>
    </row>
    <row r="3868" spans="1:11">
      <c r="A3868" s="64">
        <v>45531</v>
      </c>
      <c r="B3868" s="65">
        <f>VLOOKUP('10 Year'!A3868,icraliquid[#All],4,FALSE)</f>
        <v>288.00804923184182</v>
      </c>
      <c r="C3868" s="53">
        <f>VLOOKUP(A3868,nifty50tri[#All],2,FALSE)</f>
        <v>37137.910000000003</v>
      </c>
      <c r="D3868" s="53"/>
      <c r="E3868" s="53"/>
      <c r="F3868" s="55"/>
      <c r="H3868" s="2"/>
      <c r="I3868" s="23"/>
      <c r="J3868" s="24"/>
      <c r="K3868" s="14"/>
    </row>
    <row r="3869" spans="1:11">
      <c r="A3869" s="64">
        <v>45532</v>
      </c>
      <c r="B3869" s="65">
        <f>VLOOKUP('10 Year'!A3869,icraliquid[#All],4,FALSE)</f>
        <v>288.06224051075998</v>
      </c>
      <c r="C3869" s="53">
        <f>VLOOKUP(A3869,nifty50tri[#All],2,FALSE)</f>
        <v>37189.269999999997</v>
      </c>
      <c r="D3869" s="53"/>
      <c r="E3869" s="53"/>
      <c r="F3869" s="55"/>
      <c r="H3869" s="2"/>
      <c r="I3869" s="23"/>
      <c r="J3869" s="24"/>
      <c r="K3869" s="14"/>
    </row>
    <row r="3870" spans="1:11">
      <c r="A3870" s="64">
        <v>45533</v>
      </c>
      <c r="B3870" s="65">
        <f>VLOOKUP('10 Year'!A3870,icraliquid[#All],4,FALSE)</f>
        <v>288.11878989081293</v>
      </c>
      <c r="C3870" s="53">
        <f>VLOOKUP(A3870,nifty50tri[#All],2,FALSE)</f>
        <v>37337.089999999997</v>
      </c>
      <c r="D3870" s="53"/>
      <c r="E3870" s="53"/>
      <c r="F3870" s="55"/>
      <c r="H3870" s="2"/>
      <c r="I3870" s="23"/>
      <c r="J3870" s="24"/>
      <c r="K3870" s="14"/>
    </row>
    <row r="3871" spans="1:11">
      <c r="A3871" s="64">
        <v>45534</v>
      </c>
      <c r="B3871" s="65">
        <f>VLOOKUP('10 Year'!A3871,icraliquid[#All],4,FALSE)</f>
        <v>288.16821528782719</v>
      </c>
      <c r="C3871" s="53">
        <f>VLOOKUP(A3871,nifty50tri[#All],2,FALSE)</f>
        <v>37461.730000000003</v>
      </c>
      <c r="D3871" s="53"/>
      <c r="E3871" s="53"/>
      <c r="F3871" s="55"/>
      <c r="H3871" s="2"/>
      <c r="I3871" s="23"/>
      <c r="J3871" s="24"/>
      <c r="K3871" s="14"/>
    </row>
    <row r="3872" spans="1:11">
      <c r="A3872" s="64">
        <v>45537</v>
      </c>
      <c r="B3872" s="65">
        <f>VLOOKUP('10 Year'!A3872,icraliquid[#All],4,FALSE)</f>
        <v>288.35275398107586</v>
      </c>
      <c r="C3872" s="53">
        <f>VLOOKUP(A3872,nifty50tri[#All],2,FALSE)</f>
        <v>37525.279999999999</v>
      </c>
      <c r="D3872" s="53"/>
      <c r="E3872" s="53"/>
      <c r="F3872" s="55"/>
      <c r="H3872" s="2"/>
      <c r="I3872" s="23"/>
      <c r="J3872" s="24"/>
      <c r="K3872" s="14"/>
    </row>
    <row r="3873" spans="1:11">
      <c r="A3873" s="64">
        <v>45538</v>
      </c>
      <c r="B3873" s="65">
        <f>VLOOKUP('10 Year'!A3873,icraliquid[#All],4,FALSE)</f>
        <v>288.40627304222227</v>
      </c>
      <c r="C3873" s="53">
        <f>VLOOKUP(A3873,nifty50tri[#All],2,FALSE)</f>
        <v>37526.97</v>
      </c>
      <c r="D3873" s="53"/>
      <c r="E3873" s="53"/>
      <c r="F3873" s="55"/>
      <c r="H3873" s="2"/>
      <c r="I3873" s="23"/>
      <c r="J3873" s="24"/>
      <c r="K3873" s="14"/>
    </row>
    <row r="3874" spans="1:11">
      <c r="A3874" s="64">
        <v>45539</v>
      </c>
      <c r="B3874" s="65">
        <f>VLOOKUP('10 Year'!A3874,icraliquid[#All],4,FALSE)</f>
        <v>288.46248144945281</v>
      </c>
      <c r="C3874" s="53">
        <f>VLOOKUP(A3874,nifty50tri[#All],2,FALSE)</f>
        <v>37406.550000000003</v>
      </c>
      <c r="D3874" s="53"/>
      <c r="E3874" s="53"/>
      <c r="F3874" s="55"/>
      <c r="H3874" s="2"/>
      <c r="I3874" s="23"/>
      <c r="J3874" s="24"/>
      <c r="K3874" s="14"/>
    </row>
    <row r="3875" spans="1:11">
      <c r="A3875" s="64">
        <v>45540</v>
      </c>
      <c r="B3875" s="65">
        <f>VLOOKUP('10 Year'!A3875,icraliquid[#All],4,FALSE)</f>
        <v>288.51615127716576</v>
      </c>
      <c r="C3875" s="53">
        <f>VLOOKUP(A3875,nifty50tri[#All],2,FALSE)</f>
        <v>37326.99</v>
      </c>
      <c r="D3875" s="53"/>
      <c r="E3875" s="53"/>
      <c r="F3875" s="55"/>
      <c r="H3875" s="2"/>
      <c r="I3875" s="23"/>
      <c r="J3875" s="24"/>
      <c r="K3875" s="14"/>
    </row>
    <row r="3876" spans="1:11">
      <c r="A3876" s="64">
        <v>45541</v>
      </c>
      <c r="B3876" s="65">
        <f>VLOOKUP('10 Year'!A3876,icraliquid[#All],4,FALSE)</f>
        <v>288.57027295486932</v>
      </c>
      <c r="C3876" s="53">
        <f>VLOOKUP(A3876,nifty50tri[#All],2,FALSE)</f>
        <v>36892.07</v>
      </c>
      <c r="D3876" s="53"/>
      <c r="E3876" s="53"/>
      <c r="F3876" s="55"/>
      <c r="H3876" s="2"/>
      <c r="I3876" s="23"/>
      <c r="J3876" s="24"/>
      <c r="K3876" s="14"/>
    </row>
    <row r="3877" spans="1:11">
      <c r="A3877" s="64">
        <v>45544</v>
      </c>
      <c r="B3877" s="65">
        <f>VLOOKUP('10 Year'!A3877,icraliquid[#All],4,FALSE)</f>
        <v>288.7422293617588</v>
      </c>
      <c r="C3877" s="53">
        <f>VLOOKUP(A3877,nifty50tri[#All],2,FALSE)</f>
        <v>37017.15</v>
      </c>
      <c r="D3877" s="53"/>
      <c r="E3877" s="53"/>
      <c r="F3877" s="55"/>
      <c r="H3877" s="2"/>
      <c r="I3877" s="23"/>
      <c r="J3877" s="24"/>
      <c r="K3877" s="14"/>
    </row>
    <row r="3878" spans="1:11">
      <c r="A3878" s="64">
        <v>45545</v>
      </c>
      <c r="B3878" s="65">
        <f>VLOOKUP('10 Year'!A3878,icraliquid[#All],4,FALSE)</f>
        <v>288.79731425944959</v>
      </c>
      <c r="C3878" s="53">
        <f>VLOOKUP(A3878,nifty50tri[#All],2,FALSE)</f>
        <v>37172.57</v>
      </c>
      <c r="D3878" s="53"/>
      <c r="E3878" s="53"/>
      <c r="F3878" s="55"/>
      <c r="H3878" s="2"/>
      <c r="I3878" s="23"/>
      <c r="J3878" s="24"/>
      <c r="K3878" s="14"/>
    </row>
    <row r="3879" spans="1:11">
      <c r="A3879" s="64">
        <v>45546</v>
      </c>
      <c r="B3879" s="65">
        <f>VLOOKUP('10 Year'!A3879,icraliquid[#All],4,FALSE)</f>
        <v>288.85716493134692</v>
      </c>
      <c r="C3879" s="53">
        <f>VLOOKUP(A3879,nifty50tri[#All],2,FALSE)</f>
        <v>36990.519999999997</v>
      </c>
      <c r="D3879" s="53"/>
      <c r="E3879" s="53"/>
      <c r="F3879" s="55"/>
      <c r="H3879" s="2"/>
      <c r="I3879" s="23"/>
      <c r="J3879" s="24"/>
      <c r="K3879" s="14"/>
    </row>
    <row r="3880" spans="1:11">
      <c r="A3880" s="64">
        <v>45547</v>
      </c>
      <c r="B3880" s="65">
        <f>VLOOKUP('10 Year'!A3880,icraliquid[#All],4,FALSE)</f>
        <v>288.91250996414777</v>
      </c>
      <c r="C3880" s="53">
        <f>VLOOKUP(A3880,nifty50tri[#All],2,FALSE)</f>
        <v>37688.9</v>
      </c>
      <c r="D3880" s="53"/>
      <c r="E3880" s="53"/>
      <c r="F3880" s="55"/>
      <c r="H3880" s="2"/>
      <c r="I3880" s="23"/>
      <c r="J3880" s="24"/>
      <c r="K3880" s="14"/>
    </row>
    <row r="3881" spans="1:11">
      <c r="A3881" s="64">
        <v>45548</v>
      </c>
      <c r="B3881" s="65">
        <f>VLOOKUP('10 Year'!A3881,icraliquid[#All],4,FALSE)</f>
        <v>288.96387227609046</v>
      </c>
      <c r="C3881" s="53">
        <f>VLOOKUP(A3881,nifty50tri[#All],2,FALSE)</f>
        <v>37640.800000000003</v>
      </c>
      <c r="D3881" s="53"/>
      <c r="E3881" s="53"/>
      <c r="F3881" s="55"/>
      <c r="H3881" s="2"/>
      <c r="I3881" s="23"/>
      <c r="J3881" s="24"/>
      <c r="K3881" s="14"/>
    </row>
    <row r="3882" spans="1:11">
      <c r="A3882" s="64">
        <v>45551</v>
      </c>
      <c r="B3882" s="65">
        <f>VLOOKUP('10 Year'!A3882,icraliquid[#All],4,FALSE)</f>
        <v>289.14133705574369</v>
      </c>
      <c r="C3882" s="53">
        <f>VLOOKUP(A3882,nifty50tri[#All],2,FALSE)</f>
        <v>37681.24</v>
      </c>
      <c r="D3882" s="53"/>
      <c r="E3882" s="53"/>
      <c r="F3882" s="55"/>
      <c r="H3882" s="2"/>
      <c r="I3882" s="23"/>
      <c r="J3882" s="24"/>
      <c r="K3882" s="14"/>
    </row>
    <row r="3883" spans="1:11">
      <c r="A3883" s="64">
        <v>45552</v>
      </c>
      <c r="B3883" s="65">
        <f>VLOOKUP('10 Year'!A3883,icraliquid[#All],4,FALSE)</f>
        <v>289.19973251547628</v>
      </c>
      <c r="C3883" s="53">
        <f>VLOOKUP(A3883,nifty50tri[#All],2,FALSE)</f>
        <v>37732.870000000003</v>
      </c>
      <c r="D3883" s="53"/>
      <c r="E3883" s="53"/>
      <c r="F3883" s="55"/>
      <c r="H3883" s="2"/>
      <c r="I3883" s="23"/>
      <c r="J3883" s="24"/>
      <c r="K3883" s="14"/>
    </row>
    <row r="3884" spans="1:11">
      <c r="A3884" s="64">
        <v>45553</v>
      </c>
      <c r="B3884" s="65">
        <f>VLOOKUP('10 Year'!A3884,icraliquid[#All],4,FALSE)</f>
        <v>289.25734585616158</v>
      </c>
      <c r="C3884" s="53">
        <f>VLOOKUP(A3884,nifty50tri[#All],2,FALSE)</f>
        <v>37672.03</v>
      </c>
      <c r="D3884" s="53"/>
      <c r="E3884" s="53"/>
      <c r="F3884" s="55"/>
      <c r="H3884" s="2"/>
      <c r="I3884" s="23"/>
      <c r="J3884" s="24"/>
      <c r="K3884" s="14"/>
    </row>
    <row r="3885" spans="1:11">
      <c r="A3885" s="64">
        <v>45554</v>
      </c>
      <c r="B3885" s="65">
        <f>VLOOKUP('10 Year'!A3885,icraliquid[#All],4,FALSE)</f>
        <v>289.3178584929147</v>
      </c>
      <c r="C3885" s="53">
        <f>VLOOKUP(A3885,nifty50tri[#All],2,FALSE)</f>
        <v>37728.83</v>
      </c>
      <c r="D3885" s="53"/>
      <c r="E3885" s="53"/>
      <c r="F3885" s="55"/>
      <c r="H3885" s="2"/>
      <c r="I3885" s="23"/>
      <c r="J3885" s="24"/>
      <c r="K3885" s="14"/>
    </row>
    <row r="3886" spans="1:11">
      <c r="A3886" s="64">
        <v>45555</v>
      </c>
      <c r="B3886" s="65">
        <f>VLOOKUP('10 Year'!A3886,icraliquid[#All],4,FALSE)</f>
        <v>289.37834098572142</v>
      </c>
      <c r="C3886" s="53">
        <f>VLOOKUP(A3886,nifty50tri[#All],2,FALSE)</f>
        <v>38285.67</v>
      </c>
      <c r="D3886" s="53"/>
      <c r="E3886" s="53"/>
      <c r="F3886" s="55"/>
      <c r="H3886" s="2"/>
      <c r="I3886" s="23"/>
      <c r="J3886" s="24"/>
      <c r="K3886" s="14"/>
    </row>
    <row r="3887" spans="1:11">
      <c r="A3887" s="64">
        <v>45558</v>
      </c>
      <c r="B3887" s="65">
        <f>VLOOKUP('10 Year'!A3887,icraliquid[#All],4,FALSE)</f>
        <v>289.55251428857554</v>
      </c>
      <c r="C3887" s="53">
        <f>VLOOKUP(A3887,nifty50tri[#All],2,FALSE)</f>
        <v>38505.51</v>
      </c>
      <c r="D3887" s="53"/>
      <c r="E3887" s="53"/>
      <c r="F3887" s="55"/>
      <c r="H3887" s="2"/>
      <c r="I3887" s="23"/>
      <c r="J3887" s="24"/>
      <c r="K3887" s="14"/>
    </row>
    <row r="3888" spans="1:11">
      <c r="A3888" s="64">
        <v>45559</v>
      </c>
      <c r="B3888" s="65">
        <f>VLOOKUP('10 Year'!A3888,icraliquid[#All],4,FALSE)</f>
        <v>289.61175276652614</v>
      </c>
      <c r="C3888" s="53">
        <f>VLOOKUP(A3888,nifty50tri[#All],2,FALSE)</f>
        <v>38507.550000000003</v>
      </c>
      <c r="D3888" s="53"/>
      <c r="E3888" s="53"/>
      <c r="F3888" s="55"/>
      <c r="H3888" s="2"/>
      <c r="I3888" s="23"/>
      <c r="J3888" s="24"/>
      <c r="K3888" s="14"/>
    </row>
    <row r="3889" spans="1:11">
      <c r="A3889" s="64">
        <v>45560</v>
      </c>
      <c r="B3889" s="65">
        <f>VLOOKUP('10 Year'!A3889,icraliquid[#All],4,FALSE)</f>
        <v>289.66790094754748</v>
      </c>
      <c r="C3889" s="53">
        <f>VLOOKUP(A3889,nifty50tri[#All],2,FALSE)</f>
        <v>38602.21</v>
      </c>
      <c r="D3889" s="53"/>
      <c r="E3889" s="53"/>
      <c r="F3889" s="55"/>
      <c r="H3889" s="2"/>
      <c r="I3889" s="23"/>
      <c r="J3889" s="24"/>
      <c r="K3889" s="14"/>
    </row>
    <row r="3890" spans="1:11">
      <c r="A3890" s="64">
        <v>45561</v>
      </c>
      <c r="B3890" s="65">
        <f>VLOOKUP('10 Year'!A3890,icraliquid[#All],4,FALSE)</f>
        <v>289.72761062845569</v>
      </c>
      <c r="C3890" s="53">
        <f>VLOOKUP(A3890,nifty50tri[#All],2,FALSE)</f>
        <v>38916.76</v>
      </c>
      <c r="D3890" s="53"/>
      <c r="E3890" s="53"/>
      <c r="F3890" s="55"/>
      <c r="H3890" s="2"/>
      <c r="I3890" s="23"/>
      <c r="J3890" s="24"/>
      <c r="K3890" s="14"/>
    </row>
    <row r="3891" spans="1:11">
      <c r="A3891" s="64">
        <v>45562</v>
      </c>
      <c r="B3891" s="65">
        <f>VLOOKUP('10 Year'!A3891,icraliquid[#All],4,FALSE)</f>
        <v>289.78565537236585</v>
      </c>
      <c r="C3891" s="53">
        <f>VLOOKUP(A3891,nifty50tri[#All],2,FALSE)</f>
        <v>38861.64</v>
      </c>
      <c r="D3891" s="53"/>
      <c r="E3891" s="53"/>
      <c r="F3891" s="55"/>
      <c r="H3891" s="2"/>
      <c r="I3891" s="23"/>
      <c r="J3891" s="24"/>
      <c r="K3891" s="14"/>
    </row>
    <row r="3892" spans="1:11">
      <c r="A3892" s="64">
        <v>45565</v>
      </c>
      <c r="B3892" s="65">
        <f>VLOOKUP('10 Year'!A3892,icraliquid[#All],4,FALSE)</f>
        <v>289.96808699309332</v>
      </c>
      <c r="C3892" s="53">
        <f>VLOOKUP(A3892,nifty50tri[#All],2,FALSE)</f>
        <v>38315.21</v>
      </c>
      <c r="D3892" s="53"/>
      <c r="E3892" s="53"/>
      <c r="F3892" s="55"/>
      <c r="H3892" s="2"/>
      <c r="I3892" s="23"/>
      <c r="J3892" s="24"/>
      <c r="K3892" s="14"/>
    </row>
    <row r="3893" spans="1:11">
      <c r="A3893" s="64">
        <v>45566</v>
      </c>
      <c r="B3893" s="65">
        <f>VLOOKUP('10 Year'!A3893,icraliquid[#All],4,FALSE)</f>
        <v>290.03831249716433</v>
      </c>
      <c r="C3893" s="53">
        <f>VLOOKUP(A3893,nifty50tri[#All],2,FALSE)</f>
        <v>38294.54</v>
      </c>
      <c r="D3893" s="53"/>
      <c r="E3893" s="53"/>
      <c r="F3893" s="55"/>
      <c r="H3893" s="2"/>
      <c r="I3893" s="23"/>
      <c r="J3893" s="24"/>
      <c r="K3893" s="14"/>
    </row>
    <row r="3894" spans="1:11">
      <c r="A3894" s="64">
        <v>45568</v>
      </c>
      <c r="B3894" s="65">
        <f>VLOOKUP('10 Year'!A3894,icraliquid[#All],4,FALSE)</f>
        <v>290.16356205072225</v>
      </c>
      <c r="C3894" s="53">
        <f>VLOOKUP(A3894,nifty50tri[#All],2,FALSE)</f>
        <v>37482.839999999997</v>
      </c>
      <c r="D3894" s="53"/>
      <c r="E3894" s="53"/>
      <c r="F3894" s="55"/>
      <c r="H3894" s="2"/>
      <c r="I3894" s="23"/>
      <c r="J3894" s="24"/>
      <c r="K3894" s="14"/>
    </row>
    <row r="3895" spans="1:11">
      <c r="A3895" s="64">
        <v>45569</v>
      </c>
      <c r="B3895" s="65">
        <f>VLOOKUP('10 Year'!A3895,icraliquid[#All],4,FALSE)</f>
        <v>290.22279039600181</v>
      </c>
      <c r="C3895" s="53">
        <f>VLOOKUP(A3895,nifty50tri[#All],2,FALSE)</f>
        <v>37133.25</v>
      </c>
      <c r="D3895" s="53"/>
      <c r="E3895" s="53"/>
      <c r="F3895" s="55"/>
      <c r="H3895" s="2"/>
      <c r="I3895" s="23"/>
      <c r="J3895" s="24"/>
      <c r="K3895" s="14"/>
    </row>
    <row r="3896" spans="1:11">
      <c r="A3896" s="64">
        <v>45572</v>
      </c>
      <c r="B3896" s="65">
        <f>VLOOKUP('10 Year'!A3896,icraliquid[#All],4,FALSE)</f>
        <v>290.39641239487122</v>
      </c>
      <c r="C3896" s="53">
        <f>VLOOKUP(A3896,nifty50tri[#All],2,FALSE)</f>
        <v>36808.370000000003</v>
      </c>
      <c r="D3896" s="53"/>
      <c r="E3896" s="53"/>
      <c r="F3896" s="55"/>
      <c r="H3896" s="2"/>
      <c r="I3896" s="23"/>
      <c r="J3896" s="24"/>
      <c r="K3896" s="14"/>
    </row>
    <row r="3897" spans="1:11">
      <c r="A3897" s="64">
        <v>45573</v>
      </c>
      <c r="B3897" s="65">
        <f>VLOOKUP('10 Year'!A3897,icraliquid[#All],4,FALSE)</f>
        <v>290.45243026062548</v>
      </c>
      <c r="C3897" s="53">
        <f>VLOOKUP(A3897,nifty50tri[#All],2,FALSE)</f>
        <v>37131.07</v>
      </c>
      <c r="D3897" s="53"/>
      <c r="E3897" s="53"/>
      <c r="F3897" s="55"/>
      <c r="H3897" s="2"/>
      <c r="I3897" s="23"/>
      <c r="J3897" s="24"/>
      <c r="K3897" s="14"/>
    </row>
    <row r="3898" spans="1:11">
      <c r="A3898" s="64">
        <v>45574</v>
      </c>
      <c r="B3898" s="65">
        <f>VLOOKUP('10 Year'!A3898,icraliquid[#All],4,FALSE)</f>
        <v>290.51471917687502</v>
      </c>
      <c r="C3898" s="53">
        <f>VLOOKUP(A3898,nifty50tri[#All],2,FALSE)</f>
        <v>37084.75</v>
      </c>
      <c r="D3898" s="53"/>
      <c r="E3898" s="53"/>
      <c r="F3898" s="55"/>
      <c r="H3898" s="2"/>
      <c r="I3898" s="23"/>
      <c r="J3898" s="24"/>
      <c r="K3898" s="14"/>
    </row>
    <row r="3899" spans="1:11">
      <c r="A3899" s="64">
        <v>45575</v>
      </c>
      <c r="B3899" s="65">
        <f>VLOOKUP('10 Year'!A3899,icraliquid[#All],4,FALSE)</f>
        <v>290.56975380771746</v>
      </c>
      <c r="C3899" s="53">
        <f>VLOOKUP(A3899,nifty50tri[#All],2,FALSE)</f>
        <v>37109.26</v>
      </c>
      <c r="D3899" s="53"/>
      <c r="E3899" s="53"/>
      <c r="F3899" s="55"/>
      <c r="H3899" s="2"/>
      <c r="I3899" s="23"/>
      <c r="J3899" s="24"/>
      <c r="K3899" s="14"/>
    </row>
    <row r="3900" spans="1:11">
      <c r="A3900" s="64">
        <v>45576</v>
      </c>
      <c r="B3900" s="65">
        <f>VLOOKUP('10 Year'!A3900,icraliquid[#All],4,FALSE)</f>
        <v>290.6256506714534</v>
      </c>
      <c r="C3900" s="53">
        <f>VLOOKUP(A3900,nifty50tri[#All],2,FALSE)</f>
        <v>37058.49</v>
      </c>
      <c r="D3900" s="53"/>
      <c r="E3900" s="53"/>
      <c r="F3900" s="55"/>
      <c r="H3900" s="2"/>
      <c r="I3900" s="23"/>
      <c r="J3900" s="24"/>
      <c r="K3900" s="14"/>
    </row>
    <row r="3901" spans="1:11">
      <c r="A3901" s="64">
        <v>45579</v>
      </c>
      <c r="B3901" s="65">
        <f>VLOOKUP('10 Year'!A3901,icraliquid[#All],4,FALSE)</f>
        <v>290.79146621369284</v>
      </c>
      <c r="C3901" s="53">
        <f>VLOOKUP(A3901,nifty50tri[#All],2,FALSE)</f>
        <v>37301.5</v>
      </c>
      <c r="D3901" s="53"/>
      <c r="E3901" s="53"/>
      <c r="F3901" s="55"/>
      <c r="H3901" s="2"/>
      <c r="I3901" s="23"/>
      <c r="J3901" s="24"/>
      <c r="K3901" s="14"/>
    </row>
    <row r="3902" spans="1:11">
      <c r="A3902" s="64">
        <v>45580</v>
      </c>
      <c r="B3902" s="65">
        <f>VLOOKUP('10 Year'!A3902,icraliquid[#All],4,FALSE)</f>
        <v>290.84559724430073</v>
      </c>
      <c r="C3902" s="53">
        <f>VLOOKUP(A3902,nifty50tri[#All],2,FALSE)</f>
        <v>37196.69</v>
      </c>
      <c r="D3902" s="53"/>
      <c r="E3902" s="53"/>
      <c r="F3902" s="55"/>
      <c r="H3902" s="2"/>
      <c r="I3902" s="23"/>
      <c r="J3902" s="24"/>
      <c r="K3902" s="14"/>
    </row>
    <row r="3903" spans="1:11">
      <c r="A3903" s="64">
        <v>45581</v>
      </c>
      <c r="B3903" s="65">
        <f>VLOOKUP('10 Year'!A3903,icraliquid[#All],4,FALSE)</f>
        <v>290.89988895367782</v>
      </c>
      <c r="C3903" s="53">
        <f>VLOOKUP(A3903,nifty50tri[#All],2,FALSE)</f>
        <v>37068.99</v>
      </c>
      <c r="D3903" s="53"/>
      <c r="E3903" s="53"/>
      <c r="F3903" s="55"/>
      <c r="H3903" s="2"/>
      <c r="I3903" s="23"/>
      <c r="J3903" s="24"/>
      <c r="K3903" s="14"/>
    </row>
    <row r="3904" spans="1:11">
      <c r="A3904" s="64">
        <v>45582</v>
      </c>
      <c r="B3904" s="65">
        <f>VLOOKUP('10 Year'!A3904,icraliquid[#All],4,FALSE)</f>
        <v>290.95453190761327</v>
      </c>
      <c r="C3904" s="53">
        <f>VLOOKUP(A3904,nifty50tri[#All],2,FALSE)</f>
        <v>36740.25</v>
      </c>
      <c r="D3904" s="53"/>
      <c r="E3904" s="53"/>
      <c r="F3904" s="55"/>
      <c r="H3904" s="2"/>
      <c r="I3904" s="23"/>
      <c r="J3904" s="24"/>
      <c r="K3904" s="14"/>
    </row>
    <row r="3905" spans="1:11">
      <c r="A3905" s="64">
        <v>45583</v>
      </c>
      <c r="B3905" s="65">
        <f>VLOOKUP('10 Year'!A3905,icraliquid[#All],4,FALSE)</f>
        <v>291.00939556956695</v>
      </c>
      <c r="C3905" s="53">
        <f>VLOOKUP(A3905,nifty50tri[#All],2,FALSE)</f>
        <v>36898.25</v>
      </c>
      <c r="D3905" s="53"/>
      <c r="E3905" s="53"/>
      <c r="F3905" s="55"/>
      <c r="H3905" s="2"/>
      <c r="I3905" s="23"/>
      <c r="J3905" s="24"/>
      <c r="K3905" s="14"/>
    </row>
    <row r="3906" spans="1:11">
      <c r="A3906" s="64">
        <v>45586</v>
      </c>
      <c r="B3906" s="65">
        <f>VLOOKUP('10 Year'!A3906,icraliquid[#All],4,FALSE)</f>
        <v>291.17594290626045</v>
      </c>
      <c r="C3906" s="53">
        <f>VLOOKUP(A3906,nifty50tri[#All],2,FALSE)</f>
        <v>36789.949999999997</v>
      </c>
      <c r="D3906" s="53"/>
      <c r="E3906" s="53"/>
      <c r="F3906" s="55"/>
      <c r="H3906" s="2"/>
      <c r="I3906" s="23"/>
      <c r="J3906" s="24"/>
      <c r="K3906" s="14"/>
    </row>
    <row r="3907" spans="1:11">
      <c r="A3907" s="64">
        <v>45587</v>
      </c>
      <c r="B3907" s="65">
        <f>VLOOKUP('10 Year'!A3907,icraliquid[#All],4,FALSE)</f>
        <v>291.22428449472136</v>
      </c>
      <c r="C3907" s="53">
        <f>VLOOKUP(A3907,nifty50tri[#All],2,FALSE)</f>
        <v>36335.46</v>
      </c>
      <c r="D3907" s="53"/>
      <c r="E3907" s="53"/>
      <c r="F3907" s="55"/>
      <c r="H3907" s="2"/>
      <c r="I3907" s="23"/>
      <c r="J3907" s="24"/>
      <c r="K3907" s="14"/>
    </row>
    <row r="3908" spans="1:11">
      <c r="A3908" s="64">
        <v>45588</v>
      </c>
      <c r="B3908" s="65">
        <f>VLOOKUP('10 Year'!A3908,icraliquid[#All],4,FALSE)</f>
        <v>291.28207775451062</v>
      </c>
      <c r="C3908" s="53">
        <f>VLOOKUP(A3908,nifty50tri[#All],2,FALSE)</f>
        <v>36281.1</v>
      </c>
      <c r="D3908" s="53"/>
      <c r="E3908" s="53"/>
      <c r="F3908" s="55"/>
      <c r="H3908" s="2"/>
      <c r="I3908" s="23"/>
      <c r="J3908" s="24"/>
      <c r="K3908" s="14"/>
    </row>
    <row r="3909" spans="1:11">
      <c r="A3909" s="64">
        <v>45589</v>
      </c>
      <c r="B3909" s="65">
        <f>VLOOKUP('10 Year'!A3909,icraliquid[#All],4,FALSE)</f>
        <v>291.33964067930651</v>
      </c>
      <c r="C3909" s="53">
        <f>VLOOKUP(A3909,nifty50tri[#All],2,FALSE)</f>
        <v>36227.519999999997</v>
      </c>
      <c r="D3909" s="53"/>
      <c r="E3909" s="53"/>
      <c r="F3909" s="55"/>
      <c r="H3909" s="2"/>
      <c r="I3909" s="23"/>
      <c r="J3909" s="24"/>
      <c r="K3909" s="14"/>
    </row>
    <row r="3910" spans="1:11">
      <c r="A3910" s="64">
        <v>45590</v>
      </c>
      <c r="B3910" s="65">
        <f>VLOOKUP('10 Year'!A3910,icraliquid[#All],4,FALSE)</f>
        <v>291.39632020775758</v>
      </c>
      <c r="C3910" s="53">
        <f>VLOOKUP(A3910,nifty50tri[#All],2,FALSE)</f>
        <v>35902.92</v>
      </c>
      <c r="D3910" s="53"/>
      <c r="E3910" s="53"/>
      <c r="F3910" s="55"/>
      <c r="H3910" s="2"/>
      <c r="I3910" s="23"/>
      <c r="J3910" s="24"/>
      <c r="K3910" s="14"/>
    </row>
    <row r="3911" spans="1:11">
      <c r="A3911" s="64">
        <v>45593</v>
      </c>
      <c r="B3911" s="65">
        <f>VLOOKUP('10 Year'!A3911,icraliquid[#All],4,FALSE)</f>
        <v>291.56408170542852</v>
      </c>
      <c r="C3911" s="53">
        <f>VLOOKUP(A3911,nifty50tri[#All],2,FALSE)</f>
        <v>36138.03</v>
      </c>
      <c r="D3911" s="53"/>
      <c r="E3911" s="53"/>
      <c r="F3911" s="55"/>
      <c r="H3911" s="2"/>
      <c r="I3911" s="23"/>
      <c r="J3911" s="24"/>
      <c r="K3911" s="14"/>
    </row>
    <row r="3912" spans="1:11">
      <c r="A3912" s="64">
        <v>45594</v>
      </c>
      <c r="B3912" s="65">
        <f>VLOOKUP('10 Year'!A3912,icraliquid[#All],4,FALSE)</f>
        <v>291.62124344275117</v>
      </c>
      <c r="C3912" s="53">
        <f>VLOOKUP(A3912,nifty50tri[#All],2,FALSE)</f>
        <v>36352.629999999997</v>
      </c>
      <c r="D3912" s="53"/>
      <c r="E3912" s="53"/>
      <c r="F3912" s="55"/>
      <c r="H3912" s="2"/>
      <c r="I3912" s="23"/>
      <c r="J3912" s="24"/>
      <c r="K3912" s="14"/>
    </row>
    <row r="3913" spans="1:11">
      <c r="A3913" s="64">
        <v>45595</v>
      </c>
      <c r="B3913" s="65">
        <f>VLOOKUP('10 Year'!A3913,icraliquid[#All],4,FALSE)</f>
        <v>291.67743206518293</v>
      </c>
      <c r="C3913" s="53">
        <f>VLOOKUP(A3913,nifty50tri[#All],2,FALSE)</f>
        <v>36165.43</v>
      </c>
      <c r="D3913" s="53"/>
      <c r="E3913" s="53"/>
      <c r="F3913" s="55"/>
      <c r="H3913" s="2"/>
      <c r="I3913" s="23"/>
      <c r="J3913" s="24"/>
      <c r="K3913" s="14"/>
    </row>
    <row r="3914" spans="1:11">
      <c r="A3914" s="64">
        <v>45596</v>
      </c>
      <c r="B3914" s="65">
        <f>VLOOKUP('10 Year'!A3914,icraliquid[#All],4,FALSE)</f>
        <v>291.73484457232462</v>
      </c>
      <c r="C3914" s="53">
        <f>VLOOKUP(A3914,nifty50tri[#All],2,FALSE)</f>
        <v>35971.14</v>
      </c>
      <c r="D3914" s="53"/>
      <c r="E3914" s="53"/>
      <c r="F3914" s="55"/>
      <c r="H3914" s="2"/>
      <c r="I3914" s="23"/>
      <c r="J3914" s="24"/>
      <c r="K3914" s="14"/>
    </row>
    <row r="3915" spans="1:11">
      <c r="A3915" s="64">
        <v>45597</v>
      </c>
      <c r="B3915" s="65">
        <f>VLOOKUP('10 Year'!A3915,icraliquid[#All],4,FALSE)</f>
        <v>291.7911533936948</v>
      </c>
      <c r="C3915" s="53">
        <f>VLOOKUP(A3915,nifty50tri[#All],2,FALSE)</f>
        <v>36118.25</v>
      </c>
      <c r="D3915" s="53"/>
      <c r="E3915" s="53"/>
      <c r="F3915" s="55"/>
      <c r="H3915" s="2"/>
      <c r="I3915" s="23"/>
      <c r="J3915" s="24"/>
      <c r="K3915" s="14"/>
    </row>
    <row r="3916" spans="1:11">
      <c r="A3916" s="64">
        <v>45600</v>
      </c>
      <c r="B3916" s="65">
        <f>VLOOKUP('10 Year'!A3916,icraliquid[#All],4,FALSE)</f>
        <v>291.96022984850543</v>
      </c>
      <c r="C3916" s="53">
        <f>VLOOKUP(A3916,nifty50tri[#All],2,FALSE)</f>
        <v>35659.07</v>
      </c>
      <c r="D3916" s="53"/>
      <c r="E3916" s="53"/>
      <c r="F3916" s="55"/>
      <c r="H3916" s="2"/>
      <c r="I3916" s="23"/>
      <c r="J3916" s="24"/>
      <c r="K3916" s="14"/>
    </row>
    <row r="3917" spans="1:11">
      <c r="A3917" s="64">
        <v>45601</v>
      </c>
      <c r="B3917" s="65">
        <f>VLOOKUP('10 Year'!A3917,icraliquid[#All],4,FALSE)</f>
        <v>292.02682317731524</v>
      </c>
      <c r="C3917" s="53">
        <f>VLOOKUP(A3917,nifty50tri[#All],2,FALSE)</f>
        <v>35982.959999999999</v>
      </c>
      <c r="D3917" s="53"/>
      <c r="E3917" s="53"/>
      <c r="F3917" s="55"/>
      <c r="H3917" s="2"/>
      <c r="I3917" s="23"/>
      <c r="J3917" s="24"/>
      <c r="K3917" s="14"/>
    </row>
    <row r="3918" spans="1:11">
      <c r="A3918" s="64">
        <v>45602</v>
      </c>
      <c r="B3918" s="65">
        <f>VLOOKUP('10 Year'!A3918,icraliquid[#All],4,FALSE)</f>
        <v>292.08351318439207</v>
      </c>
      <c r="C3918" s="53">
        <f>VLOOKUP(A3918,nifty50tri[#All],2,FALSE)</f>
        <v>36393.85</v>
      </c>
      <c r="D3918" s="53"/>
      <c r="E3918" s="53"/>
      <c r="F3918" s="55"/>
      <c r="H3918" s="2"/>
      <c r="I3918" s="23"/>
      <c r="J3918" s="24"/>
      <c r="K3918" s="14"/>
    </row>
    <row r="3919" spans="1:11">
      <c r="A3919" s="64">
        <v>45603</v>
      </c>
      <c r="B3919" s="65">
        <f>VLOOKUP('10 Year'!A3919,icraliquid[#All],4,FALSE)</f>
        <v>292.14002214156199</v>
      </c>
      <c r="C3919" s="53">
        <f>VLOOKUP(A3919,nifty50tri[#All],2,FALSE)</f>
        <v>35972.74</v>
      </c>
      <c r="D3919" s="53"/>
      <c r="E3919" s="53"/>
      <c r="F3919" s="55"/>
      <c r="H3919" s="2"/>
      <c r="I3919" s="23"/>
      <c r="J3919" s="24"/>
      <c r="K3919" s="14"/>
    </row>
    <row r="3920" spans="1:11">
      <c r="A3920" s="64">
        <v>45604</v>
      </c>
      <c r="B3920" s="65">
        <f>VLOOKUP('10 Year'!A3920,icraliquid[#All],4,FALSE)</f>
        <v>292.19621067261505</v>
      </c>
      <c r="C3920" s="53">
        <f>VLOOKUP(A3920,nifty50tri[#All],2,FALSE)</f>
        <v>35896.71</v>
      </c>
      <c r="D3920" s="53"/>
      <c r="E3920" s="53"/>
      <c r="F3920" s="55"/>
      <c r="H3920" s="2"/>
      <c r="I3920" s="23"/>
      <c r="J3920" s="24"/>
      <c r="K3920" s="14"/>
    </row>
    <row r="3921" spans="1:11">
      <c r="A3921" s="64">
        <v>45607</v>
      </c>
      <c r="B3921" s="65">
        <f>VLOOKUP('10 Year'!A3921,icraliquid[#All],4,FALSE)</f>
        <v>292.36520710232639</v>
      </c>
      <c r="C3921" s="53">
        <f>VLOOKUP(A3921,nifty50tri[#All],2,FALSE)</f>
        <v>35886.42</v>
      </c>
      <c r="D3921" s="53"/>
      <c r="E3921" s="53"/>
      <c r="F3921" s="55"/>
      <c r="H3921" s="2"/>
      <c r="I3921" s="23"/>
      <c r="J3921" s="24"/>
      <c r="K3921" s="14"/>
    </row>
    <row r="3922" spans="1:11">
      <c r="A3922" s="64">
        <v>45608</v>
      </c>
      <c r="B3922" s="65">
        <f>VLOOKUP('10 Year'!A3922,icraliquid[#All],4,FALSE)</f>
        <v>292.42257956896725</v>
      </c>
      <c r="C3922" s="53">
        <f>VLOOKUP(A3922,nifty50tri[#All],2,FALSE)</f>
        <v>35503.11</v>
      </c>
      <c r="D3922" s="53"/>
      <c r="E3922" s="53"/>
      <c r="F3922" s="55"/>
      <c r="H3922" s="2"/>
      <c r="I3922" s="23"/>
      <c r="J3922" s="24"/>
      <c r="K3922" s="14"/>
    </row>
    <row r="3923" spans="1:11">
      <c r="A3923" s="64">
        <v>45609</v>
      </c>
      <c r="B3923" s="65">
        <f>VLOOKUP('10 Year'!A3923,icraliquid[#All],4,FALSE)</f>
        <v>292.48243005884859</v>
      </c>
      <c r="C3923" s="53">
        <f>VLOOKUP(A3923,nifty50tri[#All],2,FALSE)</f>
        <v>35020.93</v>
      </c>
      <c r="D3923" s="53"/>
      <c r="E3923" s="53"/>
      <c r="F3923" s="55"/>
      <c r="H3923" s="2"/>
      <c r="I3923" s="23"/>
      <c r="J3923" s="24"/>
      <c r="K3923" s="14"/>
    </row>
    <row r="3924" spans="1:11">
      <c r="A3924" s="64">
        <v>45610</v>
      </c>
      <c r="B3924" s="65">
        <f>VLOOKUP('10 Year'!A3924,icraliquid[#All],4,FALSE)</f>
        <v>292.53816679283534</v>
      </c>
      <c r="C3924" s="53">
        <f>VLOOKUP(A3924,nifty50tri[#All],2,FALSE)</f>
        <v>34988.480000000003</v>
      </c>
      <c r="D3924" s="53"/>
      <c r="E3924" s="53"/>
      <c r="F3924" s="55"/>
      <c r="H3924" s="2"/>
      <c r="I3924" s="23"/>
      <c r="J3924" s="24"/>
      <c r="K3924" s="14"/>
    </row>
    <row r="3925" spans="1:11">
      <c r="A3925" s="64">
        <v>45614</v>
      </c>
      <c r="B3925" s="65">
        <f>VLOOKUP('10 Year'!A3925,icraliquid[#All],4,FALSE)</f>
        <v>292.76242767254467</v>
      </c>
      <c r="C3925" s="53">
        <f>VLOOKUP(A3925,nifty50tri[#All],2,FALSE)</f>
        <v>34871.21</v>
      </c>
      <c r="D3925" s="53"/>
      <c r="E3925" s="53"/>
      <c r="F3925" s="55"/>
      <c r="H3925" s="2"/>
      <c r="I3925" s="23"/>
      <c r="J3925" s="24"/>
      <c r="K3925" s="14"/>
    </row>
    <row r="3926" spans="1:11">
      <c r="A3926" s="64">
        <v>45615</v>
      </c>
      <c r="B3926" s="65">
        <f>VLOOKUP('10 Year'!A3926,icraliquid[#All],4,FALSE)</f>
        <v>292.81806376304627</v>
      </c>
      <c r="C3926" s="53">
        <f>VLOOKUP(A3926,nifty50tri[#All],2,FALSE)</f>
        <v>34968</v>
      </c>
      <c r="D3926" s="53"/>
      <c r="E3926" s="53"/>
      <c r="F3926" s="55"/>
      <c r="H3926" s="2"/>
      <c r="I3926" s="23"/>
      <c r="J3926" s="24"/>
      <c r="K3926" s="14"/>
    </row>
    <row r="3927" spans="1:11">
      <c r="A3927" s="64">
        <v>45617</v>
      </c>
      <c r="B3927" s="65">
        <f>VLOOKUP('10 Year'!A3927,icraliquid[#All],4,FALSE)</f>
        <v>292.92906595852077</v>
      </c>
      <c r="C3927" s="53">
        <f>VLOOKUP(A3927,nifty50tri[#All],2,FALSE)</f>
        <v>34717.32</v>
      </c>
      <c r="D3927" s="53"/>
      <c r="E3927" s="53"/>
      <c r="F3927" s="55"/>
      <c r="H3927" s="2"/>
      <c r="I3927" s="23"/>
      <c r="J3927" s="24"/>
      <c r="K3927" s="14"/>
    </row>
    <row r="3928" spans="1:11">
      <c r="A3928" s="64">
        <v>45618</v>
      </c>
      <c r="B3928" s="65">
        <f>VLOOKUP('10 Year'!A3928,icraliquid[#All],4,FALSE)</f>
        <v>292.98835480147079</v>
      </c>
      <c r="C3928" s="53">
        <f>VLOOKUP(A3928,nifty50tri[#All],2,FALSE)</f>
        <v>35546.01</v>
      </c>
      <c r="D3928" s="53"/>
      <c r="E3928" s="53"/>
      <c r="F3928" s="55"/>
      <c r="H3928" s="2"/>
      <c r="I3928" s="23"/>
      <c r="J3928" s="24"/>
      <c r="K3928" s="14"/>
    </row>
    <row r="3929" spans="1:11">
      <c r="A3929" s="64">
        <v>45621</v>
      </c>
      <c r="B3929" s="65">
        <f>VLOOKUP('10 Year'!A3929,icraliquid[#All],4,FALSE)</f>
        <v>293.16226694889218</v>
      </c>
      <c r="C3929" s="53">
        <f>VLOOKUP(A3929,nifty50tri[#All],2,FALSE)</f>
        <v>36013.85</v>
      </c>
      <c r="D3929" s="53"/>
      <c r="E3929" s="53"/>
      <c r="F3929" s="55"/>
      <c r="H3929" s="2"/>
      <c r="I3929" s="23"/>
      <c r="J3929" s="24"/>
      <c r="K3929" s="14"/>
    </row>
    <row r="3930" spans="1:11">
      <c r="A3930" s="64">
        <v>45622</v>
      </c>
      <c r="B3930" s="65">
        <f>VLOOKUP('10 Year'!A3930,icraliquid[#All],4,FALSE)</f>
        <v>293.21708026096871</v>
      </c>
      <c r="C3930" s="53">
        <f>VLOOKUP(A3930,nifty50tri[#All],2,FALSE)</f>
        <v>35973.11</v>
      </c>
      <c r="D3930" s="53"/>
      <c r="E3930" s="53"/>
      <c r="F3930" s="55"/>
      <c r="H3930" s="2"/>
      <c r="I3930" s="23"/>
      <c r="J3930" s="24"/>
      <c r="K3930" s="14"/>
    </row>
    <row r="3931" spans="1:11">
      <c r="A3931" s="64">
        <v>45623</v>
      </c>
      <c r="B3931" s="65">
        <f>VLOOKUP('10 Year'!A3931,icraliquid[#All],4,FALSE)</f>
        <v>293.27476369233347</v>
      </c>
      <c r="C3931" s="53">
        <f>VLOOKUP(A3931,nifty50tri[#All],2,FALSE)</f>
        <v>36092.65</v>
      </c>
      <c r="D3931" s="53"/>
      <c r="E3931" s="53"/>
      <c r="F3931" s="55"/>
      <c r="H3931" s="2"/>
      <c r="I3931" s="23"/>
      <c r="J3931" s="24"/>
      <c r="K3931" s="14"/>
    </row>
    <row r="3932" spans="1:11">
      <c r="A3932" s="64">
        <v>45624</v>
      </c>
      <c r="B3932" s="65">
        <f>VLOOKUP('10 Year'!A3932,icraliquid[#All],4,FALSE)</f>
        <v>293.32935618697542</v>
      </c>
      <c r="C3932" s="53">
        <f>VLOOKUP(A3932,nifty50tri[#All],2,FALSE)</f>
        <v>35556.269999999997</v>
      </c>
      <c r="D3932" s="53"/>
      <c r="E3932" s="53"/>
      <c r="F3932" s="55"/>
      <c r="H3932" s="2"/>
      <c r="I3932" s="23"/>
      <c r="J3932" s="24"/>
      <c r="K3932" s="14"/>
    </row>
    <row r="3933" spans="1:11" ht="15" thickBot="1">
      <c r="A3933" s="66">
        <v>45625</v>
      </c>
      <c r="B3933" s="67">
        <f>VLOOKUP('10 Year'!A3933,icraliquid[#All],4,FALSE)</f>
        <v>293.38601616760172</v>
      </c>
      <c r="C3933" s="68">
        <f>VLOOKUP(A3933,nifty50tri[#All],2,FALSE)</f>
        <v>35878.82</v>
      </c>
      <c r="D3933" s="68"/>
      <c r="E3933" s="68"/>
      <c r="F3933" s="69"/>
      <c r="H3933" s="2"/>
      <c r="I3933" s="23"/>
      <c r="J3933" s="24"/>
      <c r="K3933" s="14"/>
    </row>
  </sheetData>
  <sortState xmlns:xlrd2="http://schemas.microsoft.com/office/spreadsheetml/2017/richdata2" ref="A2:C3688">
    <sortCondition ref="A2:A3688"/>
  </sortState>
  <pageMargins left="0.7" right="0.7" top="0.75" bottom="0.75" header="0.3" footer="0.3"/>
  <pageSetup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5EDC-60B7-4217-9E08-AA254B321B35}">
  <dimension ref="A1:S3934"/>
  <sheetViews>
    <sheetView topLeftCell="E1" workbookViewId="0">
      <pane ySplit="2" topLeftCell="A3" activePane="bottomLeft" state="frozen"/>
      <selection activeCell="I1306" sqref="I1306"/>
      <selection pane="bottomLeft" activeCell="K1" sqref="K1"/>
    </sheetView>
  </sheetViews>
  <sheetFormatPr defaultRowHeight="14.5"/>
  <cols>
    <col min="1" max="1" width="10.26953125" bestFit="1" customWidth="1"/>
    <col min="2" max="2" width="10" style="1" customWidth="1"/>
    <col min="4" max="4" width="9.7265625" bestFit="1" customWidth="1"/>
    <col min="7" max="7" width="8.90625" customWidth="1"/>
    <col min="8" max="8" width="9.7265625" bestFit="1" customWidth="1"/>
    <col min="9" max="12" width="8.7265625" style="15"/>
    <col min="13" max="13" width="21.453125" customWidth="1"/>
    <col min="14" max="14" width="11.1796875" customWidth="1"/>
    <col min="17" max="17" width="10.1796875" bestFit="1" customWidth="1"/>
  </cols>
  <sheetData>
    <row r="1" spans="1:19" s="1" customFormat="1" ht="44" thickTop="1">
      <c r="A1" s="90" t="s">
        <v>17</v>
      </c>
      <c r="B1" s="91" t="s">
        <v>0</v>
      </c>
      <c r="C1" s="91" t="s">
        <v>3</v>
      </c>
      <c r="D1" s="91" t="s">
        <v>18</v>
      </c>
      <c r="E1" s="91" t="s">
        <v>0</v>
      </c>
      <c r="F1" s="92" t="s">
        <v>3</v>
      </c>
      <c r="G1" s="16"/>
      <c r="H1" s="98" t="s">
        <v>6</v>
      </c>
      <c r="I1" s="91" t="s">
        <v>0</v>
      </c>
      <c r="J1" s="91" t="s">
        <v>3</v>
      </c>
      <c r="K1" s="99" t="s">
        <v>7</v>
      </c>
      <c r="L1" s="21"/>
      <c r="M1" s="102" t="s">
        <v>14</v>
      </c>
      <c r="N1" s="103" t="s">
        <v>0</v>
      </c>
      <c r="O1" s="103" t="s">
        <v>2</v>
      </c>
      <c r="Q1" s="12"/>
      <c r="R1" s="13"/>
      <c r="S1" s="12"/>
    </row>
    <row r="2" spans="1:19">
      <c r="A2" s="80">
        <v>39814</v>
      </c>
      <c r="B2" s="52">
        <v>100</v>
      </c>
      <c r="C2" s="53">
        <v>3727.18</v>
      </c>
      <c r="D2" s="54">
        <f>VLOOKUP(EDATE(A2,60),A:A,1,1)</f>
        <v>41640</v>
      </c>
      <c r="E2" s="53">
        <f t="shared" ref="E2:E65" si="0">VLOOKUP(D2,A:B,2,0)</f>
        <v>144.37187650936676</v>
      </c>
      <c r="F2" s="81">
        <f t="shared" ref="F2:F65" si="1">VLOOKUP(D2,A:C,3,0)</f>
        <v>8201.82</v>
      </c>
      <c r="G2" s="17"/>
      <c r="H2" s="85">
        <f t="shared" ref="H2:H65" si="2">D2</f>
        <v>41640</v>
      </c>
      <c r="I2" s="70">
        <f t="shared" ref="I2:I65" si="3">(E2/B2)^(1/5)-1</f>
        <v>7.6208753872417656E-2</v>
      </c>
      <c r="J2" s="70">
        <f t="shared" ref="J2:J65" si="4">(F2/C2)^(1/5)-1</f>
        <v>0.17086270648090762</v>
      </c>
      <c r="K2" s="93">
        <f>IF(I2&gt;J2,1,0)</f>
        <v>0</v>
      </c>
      <c r="M2" s="9" t="s">
        <v>10</v>
      </c>
      <c r="N2" s="5">
        <f>AVERAGE(I:I)</f>
        <v>7.2633629289470203E-2</v>
      </c>
      <c r="O2" s="5">
        <f>AVERAGE(J:J)</f>
        <v>0.12714832425069436</v>
      </c>
      <c r="Q2" s="2"/>
      <c r="R2" s="13"/>
      <c r="S2" s="13"/>
    </row>
    <row r="3" spans="1:19">
      <c r="A3" s="80">
        <v>39815</v>
      </c>
      <c r="B3" s="52">
        <v>100.01930000000002</v>
      </c>
      <c r="C3" s="53">
        <v>3743.48</v>
      </c>
      <c r="D3" s="54">
        <f t="shared" ref="D3:D66" si="5">VLOOKUP(EDATE(A3,60),A:A,1,1)</f>
        <v>41641</v>
      </c>
      <c r="E3" s="53">
        <f t="shared" si="0"/>
        <v>144.41157877540684</v>
      </c>
      <c r="F3" s="81">
        <f t="shared" si="1"/>
        <v>8097.05</v>
      </c>
      <c r="G3" s="17"/>
      <c r="H3" s="85">
        <f t="shared" si="2"/>
        <v>41641</v>
      </c>
      <c r="I3" s="70">
        <f t="shared" si="3"/>
        <v>7.62263997115602E-2</v>
      </c>
      <c r="J3" s="70">
        <f t="shared" si="4"/>
        <v>0.16683718479887966</v>
      </c>
      <c r="K3" s="93">
        <f t="shared" ref="K3:K66" si="6">IF(I3&gt;J3,1,0)</f>
        <v>0</v>
      </c>
      <c r="M3" s="9" t="s">
        <v>9</v>
      </c>
      <c r="N3" s="5">
        <f>MAX(I:I)</f>
        <v>9.1357700980835954E-2</v>
      </c>
      <c r="O3" s="5">
        <f>MAX(J:J)</f>
        <v>0.2275845033835322</v>
      </c>
      <c r="Q3" s="2"/>
      <c r="R3" s="13"/>
      <c r="S3" s="13"/>
    </row>
    <row r="4" spans="1:19">
      <c r="A4" s="80">
        <v>39818</v>
      </c>
      <c r="B4" s="52">
        <v>100.07241024830002</v>
      </c>
      <c r="C4" s="53">
        <v>3835.29</v>
      </c>
      <c r="D4" s="54">
        <f t="shared" si="5"/>
        <v>41642</v>
      </c>
      <c r="E4" s="53">
        <f t="shared" si="0"/>
        <v>144.44623755431294</v>
      </c>
      <c r="F4" s="81">
        <f t="shared" si="1"/>
        <v>8084.05</v>
      </c>
      <c r="G4" s="17"/>
      <c r="H4" s="85">
        <f t="shared" si="2"/>
        <v>41642</v>
      </c>
      <c r="I4" s="70">
        <f t="shared" si="3"/>
        <v>7.6163789292952533E-2</v>
      </c>
      <c r="J4" s="70">
        <f t="shared" si="4"/>
        <v>0.16082340669628059</v>
      </c>
      <c r="K4" s="93">
        <f t="shared" si="6"/>
        <v>0</v>
      </c>
      <c r="M4" s="8" t="s">
        <v>8</v>
      </c>
      <c r="N4" s="4">
        <f>MIN(I:I)</f>
        <v>5.4081926643414491E-2</v>
      </c>
      <c r="O4" s="4">
        <f>MIN(J:J)</f>
        <v>-1.0274054855643699E-2</v>
      </c>
      <c r="Q4" s="2"/>
      <c r="R4" s="13"/>
      <c r="S4" s="13"/>
    </row>
    <row r="5" spans="1:19">
      <c r="A5" s="80">
        <v>39819</v>
      </c>
      <c r="B5" s="52">
        <v>100.09072349937546</v>
      </c>
      <c r="C5" s="53">
        <v>3824.63</v>
      </c>
      <c r="D5" s="54">
        <f t="shared" si="5"/>
        <v>41645</v>
      </c>
      <c r="E5" s="53">
        <f t="shared" si="0"/>
        <v>144.54677213565074</v>
      </c>
      <c r="F5" s="81">
        <f t="shared" si="1"/>
        <v>8058.38</v>
      </c>
      <c r="H5" s="85">
        <f t="shared" si="2"/>
        <v>41645</v>
      </c>
      <c r="I5" s="70">
        <f t="shared" si="3"/>
        <v>7.6274160853816886E-2</v>
      </c>
      <c r="J5" s="70">
        <f t="shared" si="4"/>
        <v>0.16073121308781491</v>
      </c>
      <c r="K5" s="93">
        <f t="shared" si="6"/>
        <v>0</v>
      </c>
      <c r="M5" s="9" t="s">
        <v>11</v>
      </c>
      <c r="N5" s="5">
        <f>_xlfn.STDEV.P(I:I)</f>
        <v>1.3511868401518161E-2</v>
      </c>
      <c r="O5" s="5">
        <f>_xlfn.STDEV.P(J:J)</f>
        <v>3.4188572306024415E-2</v>
      </c>
      <c r="Q5" s="2"/>
      <c r="R5" s="13"/>
      <c r="S5" s="13"/>
    </row>
    <row r="6" spans="1:19">
      <c r="A6" s="80">
        <v>39820</v>
      </c>
      <c r="B6" s="52">
        <v>100.10894001105234</v>
      </c>
      <c r="C6" s="53">
        <v>3588.27</v>
      </c>
      <c r="D6" s="54">
        <f t="shared" si="5"/>
        <v>41646</v>
      </c>
      <c r="E6" s="53">
        <f t="shared" si="0"/>
        <v>144.57553694330574</v>
      </c>
      <c r="F6" s="81">
        <f t="shared" si="1"/>
        <v>8020.38</v>
      </c>
      <c r="H6" s="85">
        <f t="shared" si="2"/>
        <v>41646</v>
      </c>
      <c r="I6" s="70">
        <f t="shared" si="3"/>
        <v>7.6277819495212285E-2</v>
      </c>
      <c r="J6" s="70">
        <f t="shared" si="4"/>
        <v>0.17452419131205055</v>
      </c>
      <c r="K6" s="93">
        <f t="shared" si="6"/>
        <v>0</v>
      </c>
      <c r="M6" s="9" t="s">
        <v>12</v>
      </c>
      <c r="N6" s="6">
        <f>COUNT(I:I)</f>
        <v>2697</v>
      </c>
      <c r="O6" s="6">
        <f>COUNT(J:J)</f>
        <v>2697</v>
      </c>
      <c r="Q6" s="2"/>
      <c r="R6" s="13"/>
      <c r="S6" s="13"/>
    </row>
    <row r="7" spans="1:19">
      <c r="A7" s="80">
        <v>39822</v>
      </c>
      <c r="B7" s="52">
        <v>100.14537966521637</v>
      </c>
      <c r="C7" s="53">
        <v>3530</v>
      </c>
      <c r="D7" s="54">
        <f t="shared" si="5"/>
        <v>41648</v>
      </c>
      <c r="E7" s="53">
        <f t="shared" si="0"/>
        <v>144.62310619416229</v>
      </c>
      <c r="F7" s="81">
        <f t="shared" si="1"/>
        <v>8028.3</v>
      </c>
      <c r="H7" s="85">
        <f t="shared" si="2"/>
        <v>41648</v>
      </c>
      <c r="I7" s="70">
        <f t="shared" si="3"/>
        <v>7.6270293989925575E-2</v>
      </c>
      <c r="J7" s="70">
        <f t="shared" si="4"/>
        <v>0.17860906615373651</v>
      </c>
      <c r="K7" s="93">
        <f t="shared" si="6"/>
        <v>0</v>
      </c>
      <c r="M7" s="9" t="s">
        <v>7</v>
      </c>
      <c r="N7" s="6">
        <f>SUM(K:K)</f>
        <v>298</v>
      </c>
      <c r="O7" s="6"/>
      <c r="Q7" s="2"/>
      <c r="R7" s="13"/>
      <c r="S7" s="13"/>
    </row>
    <row r="8" spans="1:19">
      <c r="A8" s="80">
        <v>39825</v>
      </c>
      <c r="B8" s="52">
        <v>100.19975860637457</v>
      </c>
      <c r="C8" s="53">
        <v>3407.29</v>
      </c>
      <c r="D8" s="54">
        <f t="shared" si="5"/>
        <v>41649</v>
      </c>
      <c r="E8" s="53">
        <f t="shared" si="0"/>
        <v>144.67401352754263</v>
      </c>
      <c r="F8" s="81">
        <f t="shared" si="1"/>
        <v>8032.39</v>
      </c>
      <c r="H8" s="85">
        <f t="shared" si="2"/>
        <v>41649</v>
      </c>
      <c r="I8" s="70">
        <f t="shared" si="3"/>
        <v>7.6229199639199496E-2</v>
      </c>
      <c r="J8" s="70">
        <f t="shared" si="4"/>
        <v>0.18709954254668326</v>
      </c>
      <c r="K8" s="93">
        <f t="shared" si="6"/>
        <v>0</v>
      </c>
      <c r="M8" s="10" t="s">
        <v>13</v>
      </c>
      <c r="N8" s="11">
        <f>N7/N6</f>
        <v>0.11049314052651094</v>
      </c>
      <c r="O8" s="7"/>
      <c r="Q8" s="2"/>
      <c r="R8" s="13"/>
      <c r="S8" s="13"/>
    </row>
    <row r="9" spans="1:19">
      <c r="A9" s="80">
        <v>39826</v>
      </c>
      <c r="B9" s="52">
        <v>100.21739376388929</v>
      </c>
      <c r="C9" s="53">
        <v>3372.7</v>
      </c>
      <c r="D9" s="54">
        <f t="shared" si="5"/>
        <v>41652</v>
      </c>
      <c r="E9" s="53">
        <f t="shared" si="0"/>
        <v>144.77253653075488</v>
      </c>
      <c r="F9" s="81">
        <f t="shared" si="1"/>
        <v>8164.22</v>
      </c>
      <c r="H9" s="85">
        <f t="shared" si="2"/>
        <v>41652</v>
      </c>
      <c r="I9" s="70">
        <f t="shared" si="3"/>
        <v>7.6337857717825086E-2</v>
      </c>
      <c r="J9" s="70">
        <f t="shared" si="4"/>
        <v>0.19340374754468481</v>
      </c>
      <c r="K9" s="93">
        <f t="shared" si="6"/>
        <v>0</v>
      </c>
      <c r="Q9" s="2"/>
      <c r="R9" s="13"/>
      <c r="S9" s="13"/>
    </row>
    <row r="10" spans="1:19">
      <c r="A10" s="80">
        <v>39827</v>
      </c>
      <c r="B10" s="52">
        <v>100.2348315904042</v>
      </c>
      <c r="C10" s="53">
        <v>3483.84</v>
      </c>
      <c r="D10" s="54">
        <f t="shared" si="5"/>
        <v>41653</v>
      </c>
      <c r="E10" s="53">
        <f t="shared" si="0"/>
        <v>144.80539989654736</v>
      </c>
      <c r="F10" s="81">
        <f t="shared" si="1"/>
        <v>8124</v>
      </c>
      <c r="H10" s="85">
        <f t="shared" si="2"/>
        <v>41653</v>
      </c>
      <c r="I10" s="70">
        <f t="shared" si="3"/>
        <v>7.6349264672481931E-2</v>
      </c>
      <c r="J10" s="70">
        <f t="shared" si="4"/>
        <v>0.18451984928859311</v>
      </c>
      <c r="K10" s="93">
        <f t="shared" si="6"/>
        <v>0</v>
      </c>
      <c r="Q10" s="2"/>
      <c r="R10" s="13"/>
      <c r="S10" s="13"/>
    </row>
    <row r="11" spans="1:19">
      <c r="A11" s="80">
        <v>39828</v>
      </c>
      <c r="B11" s="52">
        <v>100.25207198143775</v>
      </c>
      <c r="C11" s="53">
        <v>3362.74</v>
      </c>
      <c r="D11" s="54">
        <f t="shared" si="5"/>
        <v>41654</v>
      </c>
      <c r="E11" s="53">
        <f t="shared" si="0"/>
        <v>144.83899474932335</v>
      </c>
      <c r="F11" s="81">
        <f t="shared" si="1"/>
        <v>8226.89</v>
      </c>
      <c r="H11" s="85">
        <f t="shared" si="2"/>
        <v>41654</v>
      </c>
      <c r="I11" s="70">
        <f t="shared" si="3"/>
        <v>7.6362178332584296E-2</v>
      </c>
      <c r="J11" s="70">
        <f t="shared" si="4"/>
        <v>0.19593748958421675</v>
      </c>
      <c r="K11" s="93">
        <f t="shared" si="6"/>
        <v>0</v>
      </c>
      <c r="Q11" s="2"/>
      <c r="R11" s="13"/>
      <c r="S11" s="13"/>
    </row>
    <row r="12" spans="1:19">
      <c r="A12" s="80">
        <v>39829</v>
      </c>
      <c r="B12" s="52">
        <v>100.26831281709875</v>
      </c>
      <c r="C12" s="53">
        <v>3475.45</v>
      </c>
      <c r="D12" s="54">
        <f t="shared" si="5"/>
        <v>41655</v>
      </c>
      <c r="E12" s="53">
        <f t="shared" si="0"/>
        <v>144.8691212602312</v>
      </c>
      <c r="F12" s="81">
        <f t="shared" si="1"/>
        <v>8224.2900000000009</v>
      </c>
      <c r="H12" s="85">
        <f t="shared" si="2"/>
        <v>41655</v>
      </c>
      <c r="I12" s="70">
        <f t="shared" si="3"/>
        <v>7.6372079078532051E-2</v>
      </c>
      <c r="J12" s="70">
        <f t="shared" si="4"/>
        <v>0.18800282720553785</v>
      </c>
      <c r="K12" s="93">
        <f t="shared" si="6"/>
        <v>0</v>
      </c>
      <c r="Q12" s="2"/>
      <c r="R12" s="13"/>
      <c r="S12" s="13"/>
    </row>
    <row r="13" spans="1:19">
      <c r="A13" s="80">
        <v>39832</v>
      </c>
      <c r="B13" s="52">
        <v>100.31854724182013</v>
      </c>
      <c r="C13" s="53">
        <v>3497.27</v>
      </c>
      <c r="D13" s="54">
        <f t="shared" si="5"/>
        <v>41656</v>
      </c>
      <c r="E13" s="53">
        <f t="shared" si="0"/>
        <v>144.90084759778719</v>
      </c>
      <c r="F13" s="81">
        <f t="shared" si="1"/>
        <v>8149.77</v>
      </c>
      <c r="H13" s="85">
        <f t="shared" si="2"/>
        <v>41656</v>
      </c>
      <c r="I13" s="70">
        <f t="shared" si="3"/>
        <v>7.6311395250348246E-2</v>
      </c>
      <c r="J13" s="70">
        <f t="shared" si="4"/>
        <v>0.18435865465178924</v>
      </c>
      <c r="K13" s="93">
        <f t="shared" si="6"/>
        <v>0</v>
      </c>
      <c r="Q13" s="2"/>
      <c r="R13" s="13"/>
      <c r="S13" s="13"/>
    </row>
    <row r="14" spans="1:19">
      <c r="A14" s="80">
        <v>39833</v>
      </c>
      <c r="B14" s="52">
        <v>100.33570171339846</v>
      </c>
      <c r="C14" s="53">
        <v>3436.31</v>
      </c>
      <c r="D14" s="54">
        <f t="shared" si="5"/>
        <v>41659</v>
      </c>
      <c r="E14" s="53">
        <f t="shared" si="0"/>
        <v>145.00169858771525</v>
      </c>
      <c r="F14" s="81">
        <f t="shared" si="1"/>
        <v>8205.44</v>
      </c>
      <c r="H14" s="85">
        <f t="shared" si="2"/>
        <v>41659</v>
      </c>
      <c r="I14" s="70">
        <f t="shared" si="3"/>
        <v>7.6424364907899944E-2</v>
      </c>
      <c r="J14" s="70">
        <f t="shared" si="4"/>
        <v>0.19015056644079165</v>
      </c>
      <c r="K14" s="93">
        <f t="shared" si="6"/>
        <v>0</v>
      </c>
      <c r="Q14" s="2"/>
      <c r="R14" s="13"/>
      <c r="S14" s="13"/>
    </row>
    <row r="15" spans="1:19">
      <c r="A15" s="80">
        <v>39834</v>
      </c>
      <c r="B15" s="52">
        <v>100.35245777558461</v>
      </c>
      <c r="C15" s="53">
        <v>3325.17</v>
      </c>
      <c r="D15" s="54">
        <f t="shared" si="5"/>
        <v>41660</v>
      </c>
      <c r="E15" s="53">
        <f t="shared" si="0"/>
        <v>145.05012915504355</v>
      </c>
      <c r="F15" s="81">
        <f t="shared" si="1"/>
        <v>8218.2900000000009</v>
      </c>
      <c r="H15" s="85">
        <f t="shared" si="2"/>
        <v>41660</v>
      </c>
      <c r="I15" s="70">
        <f t="shared" si="3"/>
        <v>7.6460309078020927E-2</v>
      </c>
      <c r="J15" s="70">
        <f t="shared" si="4"/>
        <v>0.19837715600665429</v>
      </c>
      <c r="K15" s="93">
        <f t="shared" si="6"/>
        <v>0</v>
      </c>
      <c r="Q15" s="2"/>
      <c r="R15" s="13"/>
      <c r="S15" s="13"/>
    </row>
    <row r="16" spans="1:19">
      <c r="A16" s="80">
        <v>39835</v>
      </c>
      <c r="B16" s="52">
        <v>100.36951769340646</v>
      </c>
      <c r="C16" s="53">
        <v>3334.55</v>
      </c>
      <c r="D16" s="54">
        <f t="shared" si="5"/>
        <v>41661</v>
      </c>
      <c r="E16" s="53">
        <f t="shared" si="0"/>
        <v>145.08450603565331</v>
      </c>
      <c r="F16" s="81">
        <f t="shared" si="1"/>
        <v>8251.94</v>
      </c>
      <c r="H16" s="85">
        <f t="shared" si="2"/>
        <v>41661</v>
      </c>
      <c r="I16" s="70">
        <f t="shared" si="3"/>
        <v>7.6474730807971403E-2</v>
      </c>
      <c r="J16" s="70">
        <f t="shared" si="4"/>
        <v>0.19868139759905379</v>
      </c>
      <c r="K16" s="93">
        <f t="shared" si="6"/>
        <v>0</v>
      </c>
      <c r="Q16" s="2"/>
      <c r="R16" s="13"/>
      <c r="S16" s="13"/>
    </row>
    <row r="17" spans="1:19">
      <c r="A17" s="80">
        <v>39836</v>
      </c>
      <c r="B17" s="52">
        <v>100.38637977237894</v>
      </c>
      <c r="C17" s="53">
        <v>3291.24</v>
      </c>
      <c r="D17" s="54">
        <f t="shared" si="5"/>
        <v>41662</v>
      </c>
      <c r="E17" s="53">
        <f t="shared" si="0"/>
        <v>145.12237309172863</v>
      </c>
      <c r="F17" s="81">
        <f t="shared" si="1"/>
        <v>8260.68</v>
      </c>
      <c r="H17" s="85">
        <f t="shared" si="2"/>
        <v>41662</v>
      </c>
      <c r="I17" s="70">
        <f t="shared" si="3"/>
        <v>7.6494749130218587E-2</v>
      </c>
      <c r="J17" s="70">
        <f t="shared" si="4"/>
        <v>0.20207412591617735</v>
      </c>
      <c r="K17" s="93">
        <f t="shared" si="6"/>
        <v>0</v>
      </c>
      <c r="Q17" s="2"/>
      <c r="R17" s="13"/>
      <c r="S17" s="13"/>
    </row>
    <row r="18" spans="1:19">
      <c r="A18" s="80">
        <v>39840</v>
      </c>
      <c r="B18" s="52">
        <v>100.45383941958599</v>
      </c>
      <c r="C18" s="53">
        <v>3405.28</v>
      </c>
      <c r="D18" s="54">
        <f t="shared" si="5"/>
        <v>41666</v>
      </c>
      <c r="E18" s="53">
        <f t="shared" si="0"/>
        <v>145.24516543375427</v>
      </c>
      <c r="F18" s="81">
        <f t="shared" si="1"/>
        <v>7988.17</v>
      </c>
      <c r="H18" s="85">
        <f t="shared" si="2"/>
        <v>41666</v>
      </c>
      <c r="I18" s="70">
        <f t="shared" si="3"/>
        <v>7.6532211276141293E-2</v>
      </c>
      <c r="J18" s="70">
        <f t="shared" si="4"/>
        <v>0.18592955989230897</v>
      </c>
      <c r="K18" s="93">
        <f t="shared" si="6"/>
        <v>0</v>
      </c>
      <c r="Q18" s="2"/>
      <c r="R18" s="13"/>
      <c r="S18" s="13"/>
    </row>
    <row r="19" spans="1:19">
      <c r="A19" s="80">
        <v>39841</v>
      </c>
      <c r="B19" s="52">
        <v>100.47091657228732</v>
      </c>
      <c r="C19" s="53">
        <v>3502.03</v>
      </c>
      <c r="D19" s="54">
        <f t="shared" si="5"/>
        <v>41667</v>
      </c>
      <c r="E19" s="53">
        <f t="shared" si="0"/>
        <v>145.27305250551754</v>
      </c>
      <c r="F19" s="81">
        <f t="shared" si="1"/>
        <v>7975.67</v>
      </c>
      <c r="H19" s="85">
        <f t="shared" si="2"/>
        <v>41667</v>
      </c>
      <c r="I19" s="70">
        <f t="shared" si="3"/>
        <v>7.653694717109305E-2</v>
      </c>
      <c r="J19" s="70">
        <f t="shared" si="4"/>
        <v>0.1789339187945842</v>
      </c>
      <c r="K19" s="93">
        <f t="shared" si="6"/>
        <v>0</v>
      </c>
      <c r="Q19" s="2"/>
      <c r="R19" s="13"/>
      <c r="S19" s="13"/>
    </row>
    <row r="20" spans="1:19">
      <c r="A20" s="80">
        <v>39842</v>
      </c>
      <c r="B20" s="52">
        <v>100.48799662810461</v>
      </c>
      <c r="C20" s="53">
        <v>3474.27</v>
      </c>
      <c r="D20" s="54">
        <f t="shared" si="5"/>
        <v>41668</v>
      </c>
      <c r="E20" s="53">
        <f t="shared" si="0"/>
        <v>145.30312402738619</v>
      </c>
      <c r="F20" s="81">
        <f t="shared" si="1"/>
        <v>7967.86</v>
      </c>
      <c r="H20" s="85">
        <f t="shared" si="2"/>
        <v>41668</v>
      </c>
      <c r="I20" s="70">
        <f t="shared" si="3"/>
        <v>7.6544912072589177E-2</v>
      </c>
      <c r="J20" s="70">
        <f t="shared" si="4"/>
        <v>0.18058055466718037</v>
      </c>
      <c r="K20" s="93">
        <f t="shared" si="6"/>
        <v>0</v>
      </c>
      <c r="Q20" s="2"/>
      <c r="R20" s="13"/>
      <c r="S20" s="13"/>
    </row>
    <row r="21" spans="1:19">
      <c r="A21" s="80">
        <v>39843</v>
      </c>
      <c r="B21" s="52">
        <v>100.50467763554489</v>
      </c>
      <c r="C21" s="53">
        <v>3538.57</v>
      </c>
      <c r="D21" s="54">
        <f t="shared" si="5"/>
        <v>41669</v>
      </c>
      <c r="E21" s="53">
        <f t="shared" si="0"/>
        <v>145.32855207409099</v>
      </c>
      <c r="F21" s="81">
        <f t="shared" si="1"/>
        <v>7907.25</v>
      </c>
      <c r="H21" s="85">
        <f t="shared" si="2"/>
        <v>41669</v>
      </c>
      <c r="I21" s="70">
        <f t="shared" si="3"/>
        <v>7.6546849524839145E-2</v>
      </c>
      <c r="J21" s="70">
        <f t="shared" si="4"/>
        <v>0.17446353089121214</v>
      </c>
      <c r="K21" s="93">
        <f t="shared" si="6"/>
        <v>0</v>
      </c>
      <c r="Q21" s="2"/>
      <c r="R21" s="13"/>
      <c r="S21" s="13"/>
    </row>
    <row r="22" spans="1:19">
      <c r="A22" s="80">
        <v>39846</v>
      </c>
      <c r="B22" s="52">
        <v>100.55533199307321</v>
      </c>
      <c r="C22" s="53">
        <v>3405.45</v>
      </c>
      <c r="D22" s="54">
        <f t="shared" si="5"/>
        <v>41670</v>
      </c>
      <c r="E22" s="53">
        <f t="shared" si="0"/>
        <v>145.37098801129662</v>
      </c>
      <c r="F22" s="81">
        <f t="shared" si="1"/>
        <v>7930.34</v>
      </c>
      <c r="H22" s="85">
        <f t="shared" si="2"/>
        <v>41670</v>
      </c>
      <c r="I22" s="70">
        <f t="shared" si="3"/>
        <v>7.6501223064867174E-2</v>
      </c>
      <c r="J22" s="70">
        <f t="shared" si="4"/>
        <v>0.18419564566859914</v>
      </c>
      <c r="K22" s="93">
        <f t="shared" si="6"/>
        <v>0</v>
      </c>
      <c r="Q22" s="2"/>
      <c r="R22" s="13"/>
      <c r="S22" s="13"/>
    </row>
    <row r="23" spans="1:19">
      <c r="A23" s="80">
        <v>39847</v>
      </c>
      <c r="B23" s="52">
        <v>100.57222528884805</v>
      </c>
      <c r="C23" s="53">
        <v>3426.68</v>
      </c>
      <c r="D23" s="54">
        <f t="shared" si="5"/>
        <v>41673</v>
      </c>
      <c r="E23" s="53">
        <f t="shared" si="0"/>
        <v>145.46344395967182</v>
      </c>
      <c r="F23" s="81">
        <f t="shared" si="1"/>
        <v>7816.09</v>
      </c>
      <c r="H23" s="85">
        <f t="shared" si="2"/>
        <v>41673</v>
      </c>
      <c r="I23" s="70">
        <f t="shared" si="3"/>
        <v>7.6601947803683013E-2</v>
      </c>
      <c r="J23" s="70">
        <f t="shared" si="4"/>
        <v>0.17929701791839814</v>
      </c>
      <c r="K23" s="93">
        <f t="shared" si="6"/>
        <v>0</v>
      </c>
      <c r="Q23" s="2"/>
      <c r="R23" s="13"/>
      <c r="S23" s="13"/>
    </row>
    <row r="24" spans="1:19">
      <c r="A24" s="80">
        <v>39848</v>
      </c>
      <c r="B24" s="52">
        <v>100.58892027824601</v>
      </c>
      <c r="C24" s="53">
        <v>3450.6</v>
      </c>
      <c r="D24" s="54">
        <f t="shared" si="5"/>
        <v>41674</v>
      </c>
      <c r="E24" s="53">
        <f t="shared" si="0"/>
        <v>145.49879157655403</v>
      </c>
      <c r="F24" s="81">
        <f t="shared" si="1"/>
        <v>7814.96</v>
      </c>
      <c r="H24" s="85">
        <f t="shared" si="2"/>
        <v>41674</v>
      </c>
      <c r="I24" s="70">
        <f t="shared" si="3"/>
        <v>7.6618524211450101E-2</v>
      </c>
      <c r="J24" s="70">
        <f t="shared" si="4"/>
        <v>0.17762340422478817</v>
      </c>
      <c r="K24" s="93">
        <f t="shared" si="6"/>
        <v>0</v>
      </c>
      <c r="Q24" s="2"/>
      <c r="R24" s="13"/>
      <c r="S24" s="13"/>
    </row>
    <row r="25" spans="1:19">
      <c r="A25" s="80">
        <v>39849</v>
      </c>
      <c r="B25" s="52">
        <v>100.60571862793248</v>
      </c>
      <c r="C25" s="53">
        <v>3422.28</v>
      </c>
      <c r="D25" s="54">
        <f t="shared" si="5"/>
        <v>41675</v>
      </c>
      <c r="E25" s="53">
        <f t="shared" si="0"/>
        <v>145.53705775873865</v>
      </c>
      <c r="F25" s="81">
        <f t="shared" si="1"/>
        <v>7842.98</v>
      </c>
      <c r="H25" s="85">
        <f t="shared" si="2"/>
        <v>41675</v>
      </c>
      <c r="I25" s="70">
        <f t="shared" si="3"/>
        <v>7.6639191042163102E-2</v>
      </c>
      <c r="J25" s="70">
        <f t="shared" si="4"/>
        <v>0.18041063501085031</v>
      </c>
      <c r="K25" s="93">
        <f t="shared" si="6"/>
        <v>0</v>
      </c>
      <c r="Q25" s="2"/>
      <c r="R25" s="13"/>
      <c r="S25" s="13"/>
    </row>
    <row r="26" spans="1:19">
      <c r="A26" s="80">
        <v>39850</v>
      </c>
      <c r="B26" s="52">
        <v>100.62262038866196</v>
      </c>
      <c r="C26" s="53">
        <v>3499.89</v>
      </c>
      <c r="D26" s="54">
        <f t="shared" si="5"/>
        <v>41676</v>
      </c>
      <c r="E26" s="53">
        <f t="shared" si="0"/>
        <v>145.57911796843092</v>
      </c>
      <c r="F26" s="81">
        <f t="shared" si="1"/>
        <v>7861.05</v>
      </c>
      <c r="H26" s="85">
        <f t="shared" si="2"/>
        <v>41676</v>
      </c>
      <c r="I26" s="70">
        <f t="shared" si="3"/>
        <v>7.6665240073606311E-2</v>
      </c>
      <c r="J26" s="70">
        <f t="shared" si="4"/>
        <v>0.17566944899005232</v>
      </c>
      <c r="K26" s="93">
        <f t="shared" si="6"/>
        <v>0</v>
      </c>
      <c r="Q26" s="2"/>
      <c r="R26" s="13"/>
      <c r="S26" s="13"/>
    </row>
    <row r="27" spans="1:19">
      <c r="A27" s="80">
        <v>39853</v>
      </c>
      <c r="B27" s="52">
        <v>100.67273045361553</v>
      </c>
      <c r="C27" s="53">
        <v>3594.44</v>
      </c>
      <c r="D27" s="54">
        <f t="shared" si="5"/>
        <v>41677</v>
      </c>
      <c r="E27" s="53">
        <f t="shared" si="0"/>
        <v>145.60837937114255</v>
      </c>
      <c r="F27" s="81">
        <f t="shared" si="1"/>
        <v>7896.41</v>
      </c>
      <c r="H27" s="85">
        <f t="shared" si="2"/>
        <v>41677</v>
      </c>
      <c r="I27" s="70">
        <f t="shared" si="3"/>
        <v>7.6601310400027156E-2</v>
      </c>
      <c r="J27" s="70">
        <f t="shared" si="4"/>
        <v>0.17046839199438968</v>
      </c>
      <c r="K27" s="93">
        <f t="shared" si="6"/>
        <v>0</v>
      </c>
      <c r="Q27" s="2"/>
      <c r="R27" s="13"/>
      <c r="S27" s="13"/>
    </row>
    <row r="28" spans="1:19">
      <c r="A28" s="80">
        <v>39854</v>
      </c>
      <c r="B28" s="52">
        <v>100.68964347233172</v>
      </c>
      <c r="C28" s="53">
        <v>3612.41</v>
      </c>
      <c r="D28" s="54">
        <f t="shared" si="5"/>
        <v>41680</v>
      </c>
      <c r="E28" s="53">
        <f t="shared" si="0"/>
        <v>145.67171901616899</v>
      </c>
      <c r="F28" s="81">
        <f t="shared" si="1"/>
        <v>7884.34</v>
      </c>
      <c r="H28" s="85">
        <f t="shared" si="2"/>
        <v>41680</v>
      </c>
      <c r="I28" s="70">
        <f t="shared" si="3"/>
        <v>7.6658785116278327E-2</v>
      </c>
      <c r="J28" s="70">
        <f t="shared" si="4"/>
        <v>0.16894388036792685</v>
      </c>
      <c r="K28" s="93">
        <f t="shared" si="6"/>
        <v>0</v>
      </c>
      <c r="Q28" s="2"/>
      <c r="R28" s="13"/>
      <c r="S28" s="13"/>
    </row>
    <row r="29" spans="1:19">
      <c r="A29" s="80">
        <v>39855</v>
      </c>
      <c r="B29" s="52">
        <v>100.70625726350465</v>
      </c>
      <c r="C29" s="53">
        <v>3601.57</v>
      </c>
      <c r="D29" s="54">
        <f t="shared" si="5"/>
        <v>41681</v>
      </c>
      <c r="E29" s="53">
        <f t="shared" si="0"/>
        <v>145.70609754185679</v>
      </c>
      <c r="F29" s="81">
        <f t="shared" si="1"/>
        <v>7896.79</v>
      </c>
      <c r="H29" s="85">
        <f t="shared" si="2"/>
        <v>41681</v>
      </c>
      <c r="I29" s="70">
        <f t="shared" si="3"/>
        <v>7.667407071479837E-2</v>
      </c>
      <c r="J29" s="70">
        <f t="shared" si="4"/>
        <v>0.17001585178974632</v>
      </c>
      <c r="K29" s="93">
        <f t="shared" si="6"/>
        <v>0</v>
      </c>
      <c r="Q29" s="2"/>
      <c r="R29" s="13"/>
      <c r="S29" s="13"/>
    </row>
    <row r="30" spans="1:19">
      <c r="A30" s="80">
        <v>39856</v>
      </c>
      <c r="B30" s="52">
        <v>100.72287379595313</v>
      </c>
      <c r="C30" s="53">
        <v>3561.72</v>
      </c>
      <c r="D30" s="54">
        <f t="shared" si="5"/>
        <v>41682</v>
      </c>
      <c r="E30" s="53">
        <f t="shared" si="0"/>
        <v>145.74281547843734</v>
      </c>
      <c r="F30" s="81">
        <f t="shared" si="1"/>
        <v>7925.09</v>
      </c>
      <c r="H30" s="85">
        <f t="shared" si="2"/>
        <v>41682</v>
      </c>
      <c r="I30" s="70">
        <f t="shared" si="3"/>
        <v>7.6692801101308827E-2</v>
      </c>
      <c r="J30" s="70">
        <f t="shared" si="4"/>
        <v>0.17346160848818237</v>
      </c>
      <c r="K30" s="93">
        <f t="shared" si="6"/>
        <v>0</v>
      </c>
      <c r="Q30" s="2"/>
      <c r="R30" s="13"/>
      <c r="S30" s="13"/>
    </row>
    <row r="31" spans="1:19">
      <c r="A31" s="80">
        <v>39857</v>
      </c>
      <c r="B31" s="52">
        <v>100.73949307012947</v>
      </c>
      <c r="C31" s="53">
        <v>3629.83</v>
      </c>
      <c r="D31" s="54">
        <f t="shared" si="5"/>
        <v>41683</v>
      </c>
      <c r="E31" s="53">
        <f t="shared" si="0"/>
        <v>145.76948641366991</v>
      </c>
      <c r="F31" s="81">
        <f t="shared" si="1"/>
        <v>7817.32</v>
      </c>
      <c r="H31" s="85">
        <f t="shared" si="2"/>
        <v>41683</v>
      </c>
      <c r="I31" s="70">
        <f t="shared" si="3"/>
        <v>7.669667652804435E-2</v>
      </c>
      <c r="J31" s="70">
        <f t="shared" si="4"/>
        <v>0.16582756833668433</v>
      </c>
      <c r="K31" s="93">
        <f t="shared" si="6"/>
        <v>0</v>
      </c>
      <c r="Q31" s="2"/>
      <c r="R31" s="13"/>
      <c r="S31" s="13"/>
    </row>
    <row r="32" spans="1:19">
      <c r="A32" s="80">
        <v>39860</v>
      </c>
      <c r="B32" s="52">
        <v>100.78935911919918</v>
      </c>
      <c r="C32" s="53">
        <v>3506.9</v>
      </c>
      <c r="D32" s="54">
        <f t="shared" si="5"/>
        <v>41684</v>
      </c>
      <c r="E32" s="53">
        <f t="shared" si="0"/>
        <v>145.80315916503147</v>
      </c>
      <c r="F32" s="81">
        <f t="shared" si="1"/>
        <v>7878.87</v>
      </c>
      <c r="H32" s="85">
        <f t="shared" si="2"/>
        <v>41684</v>
      </c>
      <c r="I32" s="70">
        <f t="shared" si="3"/>
        <v>7.6639849071818533E-2</v>
      </c>
      <c r="J32" s="70">
        <f t="shared" si="4"/>
        <v>0.17573138261758392</v>
      </c>
      <c r="K32" s="93">
        <f t="shared" si="6"/>
        <v>0</v>
      </c>
      <c r="Q32" s="2"/>
      <c r="R32" s="13"/>
      <c r="S32" s="13"/>
    </row>
    <row r="33" spans="1:19">
      <c r="A33" s="80">
        <v>39861</v>
      </c>
      <c r="B33" s="52">
        <v>100.8057877847356</v>
      </c>
      <c r="C33" s="53">
        <v>3411.56</v>
      </c>
      <c r="D33" s="54">
        <f t="shared" si="5"/>
        <v>41687</v>
      </c>
      <c r="E33" s="53">
        <f t="shared" si="0"/>
        <v>145.88670437523302</v>
      </c>
      <c r="F33" s="81">
        <f t="shared" si="1"/>
        <v>7912.71</v>
      </c>
      <c r="H33" s="85">
        <f t="shared" si="2"/>
        <v>41687</v>
      </c>
      <c r="I33" s="70">
        <f t="shared" si="3"/>
        <v>7.6728104681044629E-2</v>
      </c>
      <c r="J33" s="70">
        <f t="shared" si="4"/>
        <v>0.18324437098342017</v>
      </c>
      <c r="K33" s="93">
        <f t="shared" si="6"/>
        <v>0</v>
      </c>
      <c r="Q33" s="2"/>
      <c r="R33" s="13"/>
      <c r="S33" s="13"/>
    </row>
    <row r="34" spans="1:19">
      <c r="A34" s="80">
        <v>39862</v>
      </c>
      <c r="B34" s="52">
        <v>100.82131187605445</v>
      </c>
      <c r="C34" s="53">
        <v>3418.72</v>
      </c>
      <c r="D34" s="54">
        <f t="shared" si="5"/>
        <v>41688</v>
      </c>
      <c r="E34" s="53">
        <f t="shared" si="0"/>
        <v>145.93047038654558</v>
      </c>
      <c r="F34" s="81">
        <f t="shared" si="1"/>
        <v>7982.78</v>
      </c>
      <c r="H34" s="85">
        <f t="shared" si="2"/>
        <v>41688</v>
      </c>
      <c r="I34" s="70">
        <f t="shared" si="3"/>
        <v>7.6759538465219102E-2</v>
      </c>
      <c r="J34" s="70">
        <f t="shared" si="4"/>
        <v>0.18483568430873754</v>
      </c>
      <c r="K34" s="93">
        <f t="shared" si="6"/>
        <v>0</v>
      </c>
      <c r="Q34" s="2"/>
      <c r="R34" s="13"/>
      <c r="S34" s="13"/>
    </row>
    <row r="35" spans="1:19">
      <c r="A35" s="80">
        <v>39863</v>
      </c>
      <c r="B35" s="52">
        <v>100.83683835808337</v>
      </c>
      <c r="C35" s="53">
        <v>3435.02</v>
      </c>
      <c r="D35" s="54">
        <f t="shared" si="5"/>
        <v>41689</v>
      </c>
      <c r="E35" s="53">
        <f t="shared" si="0"/>
        <v>145.96680707367182</v>
      </c>
      <c r="F35" s="81">
        <f t="shared" si="1"/>
        <v>8016.2</v>
      </c>
      <c r="H35" s="85">
        <f t="shared" si="2"/>
        <v>41689</v>
      </c>
      <c r="I35" s="70">
        <f t="shared" si="3"/>
        <v>7.6779992969199906E-2</v>
      </c>
      <c r="J35" s="70">
        <f t="shared" si="4"/>
        <v>0.18469854428051424</v>
      </c>
      <c r="K35" s="93">
        <f t="shared" si="6"/>
        <v>0</v>
      </c>
      <c r="Q35" s="2"/>
      <c r="R35" s="13"/>
      <c r="S35" s="13"/>
    </row>
    <row r="36" spans="1:19">
      <c r="A36" s="80">
        <v>39864</v>
      </c>
      <c r="B36" s="52">
        <v>100.85236723119051</v>
      </c>
      <c r="C36" s="53">
        <v>3369.86</v>
      </c>
      <c r="D36" s="54">
        <f t="shared" si="5"/>
        <v>41690</v>
      </c>
      <c r="E36" s="53">
        <f t="shared" si="0"/>
        <v>146.00505037712512</v>
      </c>
      <c r="F36" s="81">
        <f t="shared" si="1"/>
        <v>7936.34</v>
      </c>
      <c r="H36" s="85">
        <f t="shared" si="2"/>
        <v>41690</v>
      </c>
      <c r="I36" s="70">
        <f t="shared" si="3"/>
        <v>7.6803246831408156E-2</v>
      </c>
      <c r="J36" s="70">
        <f t="shared" si="4"/>
        <v>0.18686597940687433</v>
      </c>
      <c r="K36" s="93">
        <f t="shared" si="6"/>
        <v>0</v>
      </c>
      <c r="Q36" s="2"/>
      <c r="R36" s="13"/>
      <c r="S36" s="13"/>
    </row>
    <row r="37" spans="1:19">
      <c r="A37" s="80">
        <v>39868</v>
      </c>
      <c r="B37" s="52">
        <v>100.91449228940492</v>
      </c>
      <c r="C37" s="53">
        <v>3366.73</v>
      </c>
      <c r="D37" s="54">
        <f t="shared" si="5"/>
        <v>41694</v>
      </c>
      <c r="E37" s="53">
        <f t="shared" si="0"/>
        <v>146.13224224137412</v>
      </c>
      <c r="F37" s="81">
        <f t="shared" si="1"/>
        <v>8059.67</v>
      </c>
      <c r="H37" s="85">
        <f t="shared" si="2"/>
        <v>41694</v>
      </c>
      <c r="I37" s="70">
        <f t="shared" si="3"/>
        <v>7.6858156031139879E-2</v>
      </c>
      <c r="J37" s="70">
        <f t="shared" si="4"/>
        <v>0.19075330132913471</v>
      </c>
      <c r="K37" s="93">
        <f t="shared" si="6"/>
        <v>0</v>
      </c>
      <c r="Q37" s="2"/>
      <c r="R37" s="13"/>
      <c r="S37" s="13"/>
    </row>
    <row r="38" spans="1:19">
      <c r="A38" s="80">
        <v>39869</v>
      </c>
      <c r="B38" s="52">
        <v>100.9299322067252</v>
      </c>
      <c r="C38" s="53">
        <v>3401.93</v>
      </c>
      <c r="D38" s="54">
        <f t="shared" si="5"/>
        <v>41695</v>
      </c>
      <c r="E38" s="53">
        <f t="shared" si="0"/>
        <v>146.16979822763014</v>
      </c>
      <c r="F38" s="81">
        <f t="shared" si="1"/>
        <v>8077.85</v>
      </c>
      <c r="H38" s="85">
        <f t="shared" si="2"/>
        <v>41695</v>
      </c>
      <c r="I38" s="70">
        <f t="shared" si="3"/>
        <v>7.688055032287533E-2</v>
      </c>
      <c r="J38" s="70">
        <f t="shared" si="4"/>
        <v>0.18881446908674526</v>
      </c>
      <c r="K38" s="93">
        <f t="shared" si="6"/>
        <v>0</v>
      </c>
      <c r="Q38" s="2"/>
      <c r="R38" s="13"/>
      <c r="S38" s="13"/>
    </row>
    <row r="39" spans="1:19">
      <c r="A39" s="80">
        <v>39870</v>
      </c>
      <c r="B39" s="52">
        <v>100.94577820608166</v>
      </c>
      <c r="C39" s="53">
        <v>3430.46</v>
      </c>
      <c r="D39" s="54">
        <f t="shared" si="5"/>
        <v>41696</v>
      </c>
      <c r="E39" s="53">
        <f t="shared" si="0"/>
        <v>146.20327111142427</v>
      </c>
      <c r="F39" s="81">
        <f t="shared" si="1"/>
        <v>8128.29</v>
      </c>
      <c r="H39" s="85">
        <f t="shared" si="2"/>
        <v>41696</v>
      </c>
      <c r="I39" s="70">
        <f t="shared" si="3"/>
        <v>7.6896054522126223E-2</v>
      </c>
      <c r="J39" s="70">
        <f t="shared" si="4"/>
        <v>0.18830894431816403</v>
      </c>
      <c r="K39" s="93">
        <f t="shared" si="6"/>
        <v>0</v>
      </c>
      <c r="Q39" s="2"/>
      <c r="R39" s="13"/>
      <c r="S39" s="13"/>
    </row>
    <row r="40" spans="1:19">
      <c r="A40" s="80">
        <v>39871</v>
      </c>
      <c r="B40" s="52">
        <v>100.96162669326</v>
      </c>
      <c r="C40" s="53">
        <v>3403.33</v>
      </c>
      <c r="D40" s="54">
        <f t="shared" si="5"/>
        <v>41696</v>
      </c>
      <c r="E40" s="53">
        <f t="shared" si="0"/>
        <v>146.20327111142427</v>
      </c>
      <c r="F40" s="81">
        <f t="shared" si="1"/>
        <v>8128.29</v>
      </c>
      <c r="H40" s="85">
        <f t="shared" si="2"/>
        <v>41696</v>
      </c>
      <c r="I40" s="70">
        <f t="shared" si="3"/>
        <v>7.6862243170976896E-2</v>
      </c>
      <c r="J40" s="70">
        <f t="shared" si="4"/>
        <v>0.19019747775805729</v>
      </c>
      <c r="K40" s="93">
        <f t="shared" si="6"/>
        <v>0</v>
      </c>
      <c r="Q40" s="2"/>
      <c r="R40" s="13"/>
      <c r="S40" s="13"/>
    </row>
    <row r="41" spans="1:19">
      <c r="A41" s="80">
        <v>39874</v>
      </c>
      <c r="B41" s="52">
        <v>101.00978538919269</v>
      </c>
      <c r="C41" s="53">
        <v>3293.68</v>
      </c>
      <c r="D41" s="54">
        <f t="shared" si="5"/>
        <v>41698</v>
      </c>
      <c r="E41" s="53">
        <f t="shared" si="0"/>
        <v>146.27608034043777</v>
      </c>
      <c r="F41" s="81">
        <f t="shared" si="1"/>
        <v>8178.01</v>
      </c>
      <c r="H41" s="85">
        <f t="shared" si="2"/>
        <v>41698</v>
      </c>
      <c r="I41" s="70">
        <f t="shared" si="3"/>
        <v>7.6866763798085991E-2</v>
      </c>
      <c r="J41" s="70">
        <f t="shared" si="4"/>
        <v>0.1994806516301082</v>
      </c>
      <c r="K41" s="93">
        <f t="shared" si="6"/>
        <v>0</v>
      </c>
      <c r="Q41" s="2"/>
      <c r="R41" s="13"/>
      <c r="S41" s="13"/>
    </row>
    <row r="42" spans="1:19">
      <c r="A42" s="80">
        <v>39875</v>
      </c>
      <c r="B42" s="52">
        <v>101.02584594506958</v>
      </c>
      <c r="C42" s="53">
        <v>3229.43</v>
      </c>
      <c r="D42" s="54">
        <f t="shared" si="5"/>
        <v>41701</v>
      </c>
      <c r="E42" s="53">
        <f t="shared" si="0"/>
        <v>146.37525552290859</v>
      </c>
      <c r="F42" s="81">
        <f t="shared" si="1"/>
        <v>8105.73</v>
      </c>
      <c r="H42" s="85">
        <f t="shared" si="2"/>
        <v>41701</v>
      </c>
      <c r="I42" s="70">
        <f t="shared" si="3"/>
        <v>7.6978501607494199E-2</v>
      </c>
      <c r="J42" s="70">
        <f t="shared" si="4"/>
        <v>0.20207966815960821</v>
      </c>
      <c r="K42" s="93">
        <f t="shared" si="6"/>
        <v>0</v>
      </c>
      <c r="Q42" s="2"/>
      <c r="R42" s="13"/>
      <c r="S42" s="13"/>
    </row>
    <row r="43" spans="1:19">
      <c r="A43" s="80">
        <v>39876</v>
      </c>
      <c r="B43" s="52">
        <v>101.04211110626674</v>
      </c>
      <c r="C43" s="53">
        <v>3257.46</v>
      </c>
      <c r="D43" s="54">
        <f t="shared" si="5"/>
        <v>41702</v>
      </c>
      <c r="E43" s="53">
        <f t="shared" si="0"/>
        <v>146.38389166298444</v>
      </c>
      <c r="F43" s="81">
        <f t="shared" si="1"/>
        <v>8206.23</v>
      </c>
      <c r="H43" s="85">
        <f t="shared" si="2"/>
        <v>41702</v>
      </c>
      <c r="I43" s="70">
        <f t="shared" si="3"/>
        <v>7.6956533886562983E-2</v>
      </c>
      <c r="J43" s="70">
        <f t="shared" si="4"/>
        <v>0.2029647974509603</v>
      </c>
      <c r="K43" s="93">
        <f t="shared" si="6"/>
        <v>0</v>
      </c>
      <c r="Q43" s="2"/>
      <c r="R43" s="13"/>
      <c r="S43" s="13"/>
    </row>
    <row r="44" spans="1:19">
      <c r="A44" s="80">
        <v>39877</v>
      </c>
      <c r="B44" s="52">
        <v>101.05797471771042</v>
      </c>
      <c r="C44" s="53">
        <v>3173.11</v>
      </c>
      <c r="D44" s="54">
        <f t="shared" si="5"/>
        <v>41703</v>
      </c>
      <c r="E44" s="53">
        <f t="shared" si="0"/>
        <v>146.46440280339908</v>
      </c>
      <c r="F44" s="81">
        <f t="shared" si="1"/>
        <v>8246.2199999999993</v>
      </c>
      <c r="H44" s="85">
        <f t="shared" si="2"/>
        <v>41703</v>
      </c>
      <c r="I44" s="70">
        <f t="shared" si="3"/>
        <v>7.7041156082877649E-2</v>
      </c>
      <c r="J44" s="70">
        <f t="shared" si="4"/>
        <v>0.21046979768611718</v>
      </c>
      <c r="K44" s="93">
        <f t="shared" si="6"/>
        <v>0</v>
      </c>
      <c r="Q44" s="2"/>
      <c r="R44" s="13"/>
      <c r="S44" s="13"/>
    </row>
    <row r="45" spans="1:19">
      <c r="A45" s="80">
        <v>39878</v>
      </c>
      <c r="B45" s="52">
        <v>101.07414399366525</v>
      </c>
      <c r="C45" s="53">
        <v>3226.63</v>
      </c>
      <c r="D45" s="54">
        <f t="shared" si="5"/>
        <v>41704</v>
      </c>
      <c r="E45" s="53">
        <f t="shared" si="0"/>
        <v>146.4948673991822</v>
      </c>
      <c r="F45" s="81">
        <f t="shared" si="1"/>
        <v>8340.7099999999991</v>
      </c>
      <c r="H45" s="85">
        <f t="shared" si="2"/>
        <v>41704</v>
      </c>
      <c r="I45" s="70">
        <f t="shared" si="3"/>
        <v>7.7051493825454509E-2</v>
      </c>
      <c r="J45" s="70">
        <f t="shared" si="4"/>
        <v>0.20917948636356498</v>
      </c>
      <c r="K45" s="93">
        <f t="shared" si="6"/>
        <v>0</v>
      </c>
      <c r="Q45" s="2"/>
      <c r="R45" s="13"/>
      <c r="S45" s="13"/>
    </row>
    <row r="46" spans="1:19">
      <c r="A46" s="80">
        <v>39881</v>
      </c>
      <c r="B46" s="52">
        <v>101.12447891737411</v>
      </c>
      <c r="C46" s="53">
        <v>3168.76</v>
      </c>
      <c r="D46" s="54">
        <f t="shared" si="5"/>
        <v>41705</v>
      </c>
      <c r="E46" s="53">
        <f t="shared" si="0"/>
        <v>146.53852286966713</v>
      </c>
      <c r="F46" s="81">
        <f t="shared" si="1"/>
        <v>8504.2199999999993</v>
      </c>
      <c r="H46" s="85">
        <f t="shared" si="2"/>
        <v>41705</v>
      </c>
      <c r="I46" s="70">
        <f t="shared" si="3"/>
        <v>7.700842976634048E-2</v>
      </c>
      <c r="J46" s="70">
        <f t="shared" si="4"/>
        <v>0.21828536704313839</v>
      </c>
      <c r="K46" s="93">
        <f t="shared" si="6"/>
        <v>0</v>
      </c>
      <c r="Q46" s="2"/>
      <c r="R46" s="13"/>
      <c r="S46" s="13"/>
    </row>
    <row r="47" spans="1:19">
      <c r="A47" s="80">
        <v>39884</v>
      </c>
      <c r="B47" s="52">
        <v>101.17544565474847</v>
      </c>
      <c r="C47" s="53">
        <v>3223.3</v>
      </c>
      <c r="D47" s="54">
        <f t="shared" si="5"/>
        <v>41710</v>
      </c>
      <c r="E47" s="53">
        <f t="shared" si="0"/>
        <v>146.69464064891955</v>
      </c>
      <c r="F47" s="81">
        <f t="shared" si="1"/>
        <v>8492.91</v>
      </c>
      <c r="H47" s="85">
        <f t="shared" si="2"/>
        <v>41710</v>
      </c>
      <c r="I47" s="70">
        <f t="shared" si="3"/>
        <v>7.712926183057589E-2</v>
      </c>
      <c r="J47" s="70">
        <f t="shared" si="4"/>
        <v>0.21381125105552101</v>
      </c>
      <c r="K47" s="93">
        <f t="shared" si="6"/>
        <v>0</v>
      </c>
      <c r="Q47" s="2"/>
      <c r="R47" s="13"/>
      <c r="S47" s="13"/>
    </row>
    <row r="48" spans="1:19">
      <c r="A48" s="80">
        <v>39885</v>
      </c>
      <c r="B48" s="52">
        <v>101.19274665595543</v>
      </c>
      <c r="C48" s="53">
        <v>3348.7</v>
      </c>
      <c r="D48" s="54">
        <f t="shared" si="5"/>
        <v>41711</v>
      </c>
      <c r="E48" s="53">
        <f t="shared" si="0"/>
        <v>146.73952920895809</v>
      </c>
      <c r="F48" s="81">
        <f t="shared" si="1"/>
        <v>8461.93</v>
      </c>
      <c r="H48" s="85">
        <f t="shared" si="2"/>
        <v>41711</v>
      </c>
      <c r="I48" s="70">
        <f t="shared" si="3"/>
        <v>7.7158337778599373E-2</v>
      </c>
      <c r="J48" s="70">
        <f t="shared" si="4"/>
        <v>0.20370104412570567</v>
      </c>
      <c r="K48" s="93">
        <f t="shared" si="6"/>
        <v>0</v>
      </c>
      <c r="Q48" s="2"/>
      <c r="R48" s="13"/>
      <c r="S48" s="13"/>
    </row>
    <row r="49" spans="1:19">
      <c r="A49" s="80">
        <v>39888</v>
      </c>
      <c r="B49" s="52">
        <v>101.24617642618979</v>
      </c>
      <c r="C49" s="53">
        <v>3420.13</v>
      </c>
      <c r="D49" s="54">
        <f t="shared" si="5"/>
        <v>41712</v>
      </c>
      <c r="E49" s="53">
        <f t="shared" si="0"/>
        <v>146.78017605854899</v>
      </c>
      <c r="F49" s="81">
        <f t="shared" si="1"/>
        <v>8476.35</v>
      </c>
      <c r="H49" s="85">
        <f t="shared" si="2"/>
        <v>41712</v>
      </c>
      <c r="I49" s="70">
        <f t="shared" si="3"/>
        <v>7.7104287541651884E-2</v>
      </c>
      <c r="J49" s="70">
        <f t="shared" si="4"/>
        <v>0.19903884591313137</v>
      </c>
      <c r="K49" s="93">
        <f t="shared" si="6"/>
        <v>0</v>
      </c>
      <c r="Q49" s="2"/>
      <c r="R49" s="13"/>
      <c r="S49" s="13"/>
    </row>
    <row r="50" spans="1:19">
      <c r="A50" s="80">
        <v>39889</v>
      </c>
      <c r="B50" s="52">
        <v>101.26409699941723</v>
      </c>
      <c r="C50" s="53">
        <v>3395.69</v>
      </c>
      <c r="D50" s="54">
        <f t="shared" si="5"/>
        <v>41712</v>
      </c>
      <c r="E50" s="53">
        <f t="shared" si="0"/>
        <v>146.78017605854899</v>
      </c>
      <c r="F50" s="81">
        <f t="shared" si="1"/>
        <v>8476.35</v>
      </c>
      <c r="H50" s="85">
        <f t="shared" si="2"/>
        <v>41712</v>
      </c>
      <c r="I50" s="70">
        <f t="shared" si="3"/>
        <v>7.7066162098699431E-2</v>
      </c>
      <c r="J50" s="70">
        <f t="shared" si="4"/>
        <v>0.20075988086427787</v>
      </c>
      <c r="K50" s="93">
        <f t="shared" si="6"/>
        <v>0</v>
      </c>
      <c r="Q50" s="2"/>
      <c r="R50" s="13"/>
      <c r="S50" s="13"/>
    </row>
    <row r="51" spans="1:19">
      <c r="A51" s="80">
        <v>39890</v>
      </c>
      <c r="B51" s="52">
        <v>101.28252706507112</v>
      </c>
      <c r="C51" s="53">
        <v>3441.57</v>
      </c>
      <c r="D51" s="54">
        <f t="shared" si="5"/>
        <v>41716</v>
      </c>
      <c r="E51" s="53">
        <f t="shared" si="0"/>
        <v>147.00328192615797</v>
      </c>
      <c r="F51" s="81">
        <f t="shared" si="1"/>
        <v>8492.6200000000008</v>
      </c>
      <c r="H51" s="85">
        <f t="shared" si="2"/>
        <v>41716</v>
      </c>
      <c r="I51" s="70">
        <f t="shared" si="3"/>
        <v>7.7354178479543068E-2</v>
      </c>
      <c r="J51" s="70">
        <f t="shared" si="4"/>
        <v>0.19800054868025074</v>
      </c>
      <c r="K51" s="93">
        <f t="shared" si="6"/>
        <v>0</v>
      </c>
      <c r="Q51" s="2"/>
      <c r="R51" s="13"/>
      <c r="S51" s="13"/>
    </row>
    <row r="52" spans="1:19">
      <c r="A52" s="80">
        <v>39891</v>
      </c>
      <c r="B52" s="52">
        <v>101.30096048499695</v>
      </c>
      <c r="C52" s="53">
        <v>3456.95</v>
      </c>
      <c r="D52" s="54">
        <f t="shared" si="5"/>
        <v>41717</v>
      </c>
      <c r="E52" s="53">
        <f t="shared" si="0"/>
        <v>147.04385483196958</v>
      </c>
      <c r="F52" s="81">
        <f t="shared" si="1"/>
        <v>8502.2800000000007</v>
      </c>
      <c r="H52" s="85">
        <f t="shared" si="2"/>
        <v>41717</v>
      </c>
      <c r="I52" s="70">
        <f t="shared" si="3"/>
        <v>7.7374428291254294E-2</v>
      </c>
      <c r="J52" s="70">
        <f t="shared" si="4"/>
        <v>0.19720483200769312</v>
      </c>
      <c r="K52" s="93">
        <f t="shared" si="6"/>
        <v>0</v>
      </c>
      <c r="Q52" s="2"/>
      <c r="R52" s="13"/>
      <c r="S52" s="13"/>
    </row>
    <row r="53" spans="1:19">
      <c r="A53" s="80">
        <v>39892</v>
      </c>
      <c r="B53" s="52">
        <v>101.31939725980521</v>
      </c>
      <c r="C53" s="53">
        <v>3456.79</v>
      </c>
      <c r="D53" s="54">
        <f t="shared" si="5"/>
        <v>41718</v>
      </c>
      <c r="E53" s="53">
        <f t="shared" si="0"/>
        <v>147.08620346216119</v>
      </c>
      <c r="F53" s="81">
        <f t="shared" si="1"/>
        <v>8448.89</v>
      </c>
      <c r="H53" s="85">
        <f t="shared" si="2"/>
        <v>41718</v>
      </c>
      <c r="I53" s="70">
        <f t="shared" si="3"/>
        <v>7.7397263504932701E-2</v>
      </c>
      <c r="J53" s="70">
        <f t="shared" si="4"/>
        <v>0.19570854194253129</v>
      </c>
      <c r="K53" s="93">
        <f t="shared" si="6"/>
        <v>0</v>
      </c>
      <c r="Q53" s="2"/>
      <c r="R53" s="13"/>
      <c r="S53" s="13"/>
    </row>
    <row r="54" spans="1:19">
      <c r="A54" s="80">
        <v>39895</v>
      </c>
      <c r="B54" s="52">
        <v>101.37319785975018</v>
      </c>
      <c r="C54" s="53">
        <v>3620.38</v>
      </c>
      <c r="D54" s="54">
        <f t="shared" si="5"/>
        <v>41720</v>
      </c>
      <c r="E54" s="53">
        <f t="shared" si="0"/>
        <v>147.14650880558068</v>
      </c>
      <c r="F54" s="81">
        <f t="shared" si="1"/>
        <v>8464.2800000000007</v>
      </c>
      <c r="H54" s="85">
        <f t="shared" si="2"/>
        <v>41720</v>
      </c>
      <c r="I54" s="70">
        <f t="shared" si="3"/>
        <v>7.7371203067892136E-2</v>
      </c>
      <c r="J54" s="70">
        <f t="shared" si="4"/>
        <v>0.18513322286904366</v>
      </c>
      <c r="K54" s="93">
        <f t="shared" si="6"/>
        <v>0</v>
      </c>
      <c r="Q54" s="2"/>
      <c r="R54" s="13"/>
      <c r="S54" s="13"/>
    </row>
    <row r="55" spans="1:19">
      <c r="A55" s="80">
        <v>39896</v>
      </c>
      <c r="B55" s="52">
        <v>101.39174915495852</v>
      </c>
      <c r="C55" s="53">
        <v>3619.2</v>
      </c>
      <c r="D55" s="54">
        <f t="shared" si="5"/>
        <v>41722</v>
      </c>
      <c r="E55" s="53">
        <f t="shared" si="0"/>
        <v>147.29571536550955</v>
      </c>
      <c r="F55" s="81">
        <f t="shared" si="1"/>
        <v>8580.26</v>
      </c>
      <c r="H55" s="85">
        <f t="shared" si="2"/>
        <v>41722</v>
      </c>
      <c r="I55" s="70">
        <f t="shared" si="3"/>
        <v>7.7550169932201207E-2</v>
      </c>
      <c r="J55" s="70">
        <f t="shared" si="4"/>
        <v>0.18844085459043125</v>
      </c>
      <c r="K55" s="93">
        <f t="shared" si="6"/>
        <v>0</v>
      </c>
      <c r="Q55" s="2"/>
      <c r="R55" s="13"/>
      <c r="S55" s="13"/>
    </row>
    <row r="56" spans="1:19">
      <c r="A56" s="80">
        <v>39897</v>
      </c>
      <c r="B56" s="52">
        <v>101.41030384505387</v>
      </c>
      <c r="C56" s="53">
        <v>3675.43</v>
      </c>
      <c r="D56" s="54">
        <f t="shared" si="5"/>
        <v>41723</v>
      </c>
      <c r="E56" s="53">
        <f t="shared" si="0"/>
        <v>147.33253929435094</v>
      </c>
      <c r="F56" s="81">
        <f t="shared" si="1"/>
        <v>8588.44</v>
      </c>
      <c r="H56" s="85">
        <f t="shared" si="2"/>
        <v>41723</v>
      </c>
      <c r="I56" s="70">
        <f t="shared" si="3"/>
        <v>7.756460607578064E-2</v>
      </c>
      <c r="J56" s="70">
        <f t="shared" si="4"/>
        <v>0.1850078464860021</v>
      </c>
      <c r="K56" s="93">
        <f t="shared" si="6"/>
        <v>0</v>
      </c>
      <c r="Q56" s="2"/>
      <c r="R56" s="13"/>
      <c r="S56" s="13"/>
    </row>
    <row r="57" spans="1:19">
      <c r="A57" s="80">
        <v>39898</v>
      </c>
      <c r="B57" s="52">
        <v>101.42886193065752</v>
      </c>
      <c r="C57" s="53">
        <v>3796.04</v>
      </c>
      <c r="D57" s="54">
        <f t="shared" si="5"/>
        <v>41724</v>
      </c>
      <c r="E57" s="53">
        <f t="shared" si="0"/>
        <v>147.36112180697404</v>
      </c>
      <c r="F57" s="81">
        <f t="shared" si="1"/>
        <v>8603.6299999999992</v>
      </c>
      <c r="H57" s="85">
        <f t="shared" si="2"/>
        <v>41724</v>
      </c>
      <c r="I57" s="70">
        <f t="shared" si="3"/>
        <v>7.7566976273738986E-2</v>
      </c>
      <c r="J57" s="70">
        <f t="shared" si="4"/>
        <v>0.17779630913036359</v>
      </c>
      <c r="K57" s="93">
        <f t="shared" si="6"/>
        <v>0</v>
      </c>
      <c r="Q57" s="2"/>
      <c r="R57" s="13"/>
      <c r="S57" s="13"/>
    </row>
    <row r="58" spans="1:19">
      <c r="A58" s="80">
        <v>39899</v>
      </c>
      <c r="B58" s="52">
        <v>101.44742341239083</v>
      </c>
      <c r="C58" s="53">
        <v>3828.51</v>
      </c>
      <c r="D58" s="54">
        <f t="shared" si="5"/>
        <v>41725</v>
      </c>
      <c r="E58" s="53">
        <f t="shared" si="0"/>
        <v>147.40253028220181</v>
      </c>
      <c r="F58" s="81">
        <f t="shared" si="1"/>
        <v>8658.4599999999991</v>
      </c>
      <c r="H58" s="85">
        <f t="shared" si="2"/>
        <v>41725</v>
      </c>
      <c r="I58" s="70">
        <f t="shared" si="3"/>
        <v>7.7588091894599254E-2</v>
      </c>
      <c r="J58" s="70">
        <f t="shared" si="4"/>
        <v>0.17728652672503653</v>
      </c>
      <c r="K58" s="93">
        <f t="shared" si="6"/>
        <v>0</v>
      </c>
      <c r="Q58" s="2"/>
      <c r="R58" s="13"/>
      <c r="S58" s="13"/>
    </row>
    <row r="59" spans="1:19">
      <c r="A59" s="80">
        <v>39902</v>
      </c>
      <c r="B59" s="52">
        <v>101.50190067876329</v>
      </c>
      <c r="C59" s="53">
        <v>3667.79</v>
      </c>
      <c r="D59" s="54">
        <f t="shared" si="5"/>
        <v>41726</v>
      </c>
      <c r="E59" s="53">
        <f t="shared" si="0"/>
        <v>147.49495166868874</v>
      </c>
      <c r="F59" s="81">
        <f t="shared" si="1"/>
        <v>8729.0499999999993</v>
      </c>
      <c r="H59" s="85">
        <f t="shared" si="2"/>
        <v>41726</v>
      </c>
      <c r="I59" s="70">
        <f t="shared" si="3"/>
        <v>7.7607477372386935E-2</v>
      </c>
      <c r="J59" s="70">
        <f t="shared" si="4"/>
        <v>0.18935774171867403</v>
      </c>
      <c r="K59" s="93">
        <f t="shared" si="6"/>
        <v>0</v>
      </c>
      <c r="Q59" s="2"/>
      <c r="R59" s="13"/>
      <c r="S59" s="13"/>
    </row>
    <row r="60" spans="1:19">
      <c r="A60" s="80">
        <v>39903</v>
      </c>
      <c r="B60" s="52">
        <v>101.51935900568004</v>
      </c>
      <c r="C60" s="53">
        <v>3720.51</v>
      </c>
      <c r="D60" s="54">
        <f t="shared" si="5"/>
        <v>41729</v>
      </c>
      <c r="E60" s="53">
        <f t="shared" si="0"/>
        <v>147.60690033700527</v>
      </c>
      <c r="F60" s="81">
        <f t="shared" si="1"/>
        <v>8739.91</v>
      </c>
      <c r="H60" s="85">
        <f t="shared" si="2"/>
        <v>41729</v>
      </c>
      <c r="I60" s="70">
        <f t="shared" si="3"/>
        <v>7.7733937049917934E-2</v>
      </c>
      <c r="J60" s="70">
        <f t="shared" si="4"/>
        <v>0.18626275979100382</v>
      </c>
      <c r="K60" s="93">
        <f t="shared" si="6"/>
        <v>0</v>
      </c>
      <c r="Q60" s="2"/>
      <c r="R60" s="13"/>
      <c r="S60" s="13"/>
    </row>
    <row r="61" spans="1:19">
      <c r="A61" s="80">
        <v>39904</v>
      </c>
      <c r="B61" s="52">
        <v>101.53661729671101</v>
      </c>
      <c r="C61" s="53">
        <v>3769.02</v>
      </c>
      <c r="D61" s="54">
        <f t="shared" si="5"/>
        <v>41730</v>
      </c>
      <c r="E61" s="53">
        <f t="shared" si="0"/>
        <v>147.64424488279053</v>
      </c>
      <c r="F61" s="81">
        <f t="shared" si="1"/>
        <v>8761.86</v>
      </c>
      <c r="H61" s="85">
        <f t="shared" si="2"/>
        <v>41730</v>
      </c>
      <c r="I61" s="70">
        <f t="shared" si="3"/>
        <v>7.7751823798695607E-2</v>
      </c>
      <c r="J61" s="70">
        <f t="shared" si="4"/>
        <v>0.18378701948780862</v>
      </c>
      <c r="K61" s="93">
        <f t="shared" si="6"/>
        <v>0</v>
      </c>
      <c r="Q61" s="2"/>
      <c r="R61" s="13"/>
      <c r="S61" s="13"/>
    </row>
    <row r="62" spans="1:19">
      <c r="A62" s="80">
        <v>39905</v>
      </c>
      <c r="B62" s="52">
        <v>101.55174625268822</v>
      </c>
      <c r="C62" s="53">
        <v>3954.66</v>
      </c>
      <c r="D62" s="54">
        <f t="shared" si="5"/>
        <v>41731</v>
      </c>
      <c r="E62" s="53">
        <f t="shared" si="0"/>
        <v>147.65443233568746</v>
      </c>
      <c r="F62" s="81">
        <f t="shared" si="1"/>
        <v>8802.9500000000007</v>
      </c>
      <c r="H62" s="85">
        <f t="shared" si="2"/>
        <v>41731</v>
      </c>
      <c r="I62" s="70">
        <f t="shared" si="3"/>
        <v>7.7734581786821355E-2</v>
      </c>
      <c r="J62" s="70">
        <f t="shared" si="4"/>
        <v>0.17355599621264162</v>
      </c>
      <c r="K62" s="93">
        <f t="shared" si="6"/>
        <v>0</v>
      </c>
      <c r="Q62" s="2"/>
      <c r="R62" s="13"/>
      <c r="S62" s="13"/>
    </row>
    <row r="63" spans="1:19">
      <c r="A63" s="80">
        <v>39909</v>
      </c>
      <c r="B63" s="52">
        <v>101.60455316073963</v>
      </c>
      <c r="C63" s="53">
        <v>4010.72</v>
      </c>
      <c r="D63" s="54">
        <f t="shared" si="5"/>
        <v>41733</v>
      </c>
      <c r="E63" s="53">
        <f t="shared" si="0"/>
        <v>147.74998018624993</v>
      </c>
      <c r="F63" s="81">
        <f t="shared" si="1"/>
        <v>8727.0300000000007</v>
      </c>
      <c r="H63" s="85">
        <f t="shared" si="2"/>
        <v>41733</v>
      </c>
      <c r="I63" s="70">
        <f t="shared" si="3"/>
        <v>7.7761963143774482E-2</v>
      </c>
      <c r="J63" s="70">
        <f t="shared" si="4"/>
        <v>0.16823126526783017</v>
      </c>
      <c r="K63" s="93">
        <f t="shared" si="6"/>
        <v>0</v>
      </c>
      <c r="Q63" s="2"/>
      <c r="R63" s="13"/>
      <c r="S63" s="13"/>
    </row>
    <row r="64" spans="1:19">
      <c r="A64" s="80">
        <v>39911</v>
      </c>
      <c r="B64" s="52">
        <v>101.62934467171084</v>
      </c>
      <c r="C64" s="53">
        <v>4117.08</v>
      </c>
      <c r="D64" s="54">
        <f t="shared" si="5"/>
        <v>41736</v>
      </c>
      <c r="E64" s="53">
        <f t="shared" si="0"/>
        <v>147.85946292156797</v>
      </c>
      <c r="F64" s="81">
        <f t="shared" si="1"/>
        <v>8727.98</v>
      </c>
      <c r="H64" s="85">
        <f t="shared" si="2"/>
        <v>41736</v>
      </c>
      <c r="I64" s="70">
        <f t="shared" si="3"/>
        <v>7.786904526906091E-2</v>
      </c>
      <c r="J64" s="70">
        <f t="shared" si="4"/>
        <v>0.16215722707003155</v>
      </c>
      <c r="K64" s="93">
        <f t="shared" si="6"/>
        <v>0</v>
      </c>
      <c r="Q64" s="2"/>
      <c r="R64" s="13"/>
      <c r="S64" s="13"/>
    </row>
    <row r="65" spans="1:19">
      <c r="A65" s="80">
        <v>39912</v>
      </c>
      <c r="B65" s="52">
        <v>101.64052389962474</v>
      </c>
      <c r="C65" s="53">
        <v>4115.95</v>
      </c>
      <c r="D65" s="54">
        <f t="shared" si="5"/>
        <v>41738</v>
      </c>
      <c r="E65" s="53">
        <f t="shared" si="0"/>
        <v>147.92747827451188</v>
      </c>
      <c r="F65" s="81">
        <f t="shared" si="1"/>
        <v>8859.81</v>
      </c>
      <c r="H65" s="85">
        <f t="shared" si="2"/>
        <v>41738</v>
      </c>
      <c r="I65" s="70">
        <f t="shared" si="3"/>
        <v>7.7944477244974886E-2</v>
      </c>
      <c r="J65" s="70">
        <f t="shared" si="4"/>
        <v>0.16571091678306638</v>
      </c>
      <c r="K65" s="93">
        <f t="shared" si="6"/>
        <v>0</v>
      </c>
      <c r="Q65" s="2"/>
      <c r="R65" s="13"/>
      <c r="S65" s="13"/>
    </row>
    <row r="66" spans="1:19">
      <c r="A66" s="80">
        <v>39916</v>
      </c>
      <c r="B66" s="52">
        <v>101.68524573014058</v>
      </c>
      <c r="C66" s="53">
        <v>4165.93</v>
      </c>
      <c r="D66" s="54">
        <f t="shared" si="5"/>
        <v>41740</v>
      </c>
      <c r="E66" s="53">
        <f t="shared" ref="E66:E129" si="7">VLOOKUP(D66,A:B,2,0)</f>
        <v>147.99346124335685</v>
      </c>
      <c r="F66" s="81">
        <f t="shared" ref="F66:F129" si="8">VLOOKUP(D66,A:C,3,0)</f>
        <v>8833.8799999999992</v>
      </c>
      <c r="H66" s="85">
        <f t="shared" ref="H66:H129" si="9">D66</f>
        <v>41740</v>
      </c>
      <c r="I66" s="70">
        <f t="shared" ref="I66:I129" si="10">(E66/B66)^(1/5)-1</f>
        <v>7.7945780860317226E-2</v>
      </c>
      <c r="J66" s="70">
        <f t="shared" ref="J66:J129" si="11">(F66/C66)^(1/5)-1</f>
        <v>0.16221882451460301</v>
      </c>
      <c r="K66" s="93">
        <f t="shared" si="6"/>
        <v>0</v>
      </c>
      <c r="Q66" s="2"/>
      <c r="R66" s="13"/>
      <c r="S66" s="13"/>
    </row>
    <row r="67" spans="1:19">
      <c r="A67" s="80">
        <v>39918</v>
      </c>
      <c r="B67" s="52">
        <v>101.70741311370975</v>
      </c>
      <c r="C67" s="53">
        <v>4290.96</v>
      </c>
      <c r="D67" s="54">
        <f t="shared" ref="D67:D130" si="12">VLOOKUP(EDATE(A67,60),A:A,1,1)</f>
        <v>41744</v>
      </c>
      <c r="E67" s="53">
        <f t="shared" si="7"/>
        <v>148.12014364618116</v>
      </c>
      <c r="F67" s="81">
        <f t="shared" si="8"/>
        <v>8777.57</v>
      </c>
      <c r="H67" s="85">
        <f t="shared" si="9"/>
        <v>41744</v>
      </c>
      <c r="I67" s="70">
        <f t="shared" si="10"/>
        <v>7.8083261690500727E-2</v>
      </c>
      <c r="J67" s="70">
        <f t="shared" si="11"/>
        <v>0.15388882424243833</v>
      </c>
      <c r="K67" s="93">
        <f t="shared" ref="K67:K130" si="13">IF(I67&gt;J67,1,0)</f>
        <v>0</v>
      </c>
      <c r="Q67" s="2"/>
      <c r="R67" s="13"/>
      <c r="S67" s="13"/>
    </row>
    <row r="68" spans="1:19">
      <c r="A68" s="80">
        <v>39919</v>
      </c>
      <c r="B68" s="52">
        <v>101.71849922173914</v>
      </c>
      <c r="C68" s="53">
        <v>4149.8100000000004</v>
      </c>
      <c r="D68" s="54">
        <f t="shared" si="12"/>
        <v>41745</v>
      </c>
      <c r="E68" s="53">
        <f t="shared" si="7"/>
        <v>148.15983984467832</v>
      </c>
      <c r="F68" s="81">
        <f t="shared" si="8"/>
        <v>8702.2199999999993</v>
      </c>
      <c r="H68" s="85">
        <f t="shared" si="9"/>
        <v>41745</v>
      </c>
      <c r="I68" s="70">
        <f t="shared" si="10"/>
        <v>7.8117538822058741E-2</v>
      </c>
      <c r="J68" s="70">
        <f t="shared" si="11"/>
        <v>0.15963247508394107</v>
      </c>
      <c r="K68" s="93">
        <f t="shared" si="13"/>
        <v>0</v>
      </c>
      <c r="Q68" s="2"/>
      <c r="R68" s="13"/>
      <c r="S68" s="13"/>
    </row>
    <row r="69" spans="1:19">
      <c r="A69" s="80">
        <v>39920</v>
      </c>
      <c r="B69" s="52">
        <v>101.72938310115588</v>
      </c>
      <c r="C69" s="53">
        <v>4168.1400000000003</v>
      </c>
      <c r="D69" s="54">
        <f t="shared" si="12"/>
        <v>41746</v>
      </c>
      <c r="E69" s="53">
        <f t="shared" si="7"/>
        <v>148.19213868976448</v>
      </c>
      <c r="F69" s="81">
        <f t="shared" si="8"/>
        <v>8837.92</v>
      </c>
      <c r="H69" s="85">
        <f t="shared" si="9"/>
        <v>41746</v>
      </c>
      <c r="I69" s="70">
        <f t="shared" si="10"/>
        <v>7.8141469408353537E-2</v>
      </c>
      <c r="J69" s="70">
        <f t="shared" si="11"/>
        <v>0.16220182661099058</v>
      </c>
      <c r="K69" s="93">
        <f t="shared" si="13"/>
        <v>0</v>
      </c>
      <c r="Q69" s="2"/>
      <c r="R69" s="13"/>
      <c r="S69" s="13"/>
    </row>
    <row r="70" spans="1:19">
      <c r="A70" s="80">
        <v>39923</v>
      </c>
      <c r="B70" s="52">
        <v>101.76142785683274</v>
      </c>
      <c r="C70" s="53">
        <v>4159.13</v>
      </c>
      <c r="D70" s="54">
        <f t="shared" si="12"/>
        <v>41746</v>
      </c>
      <c r="E70" s="53">
        <f t="shared" si="7"/>
        <v>148.19213868976448</v>
      </c>
      <c r="F70" s="81">
        <f t="shared" si="8"/>
        <v>8837.92</v>
      </c>
      <c r="H70" s="85">
        <f t="shared" si="9"/>
        <v>41746</v>
      </c>
      <c r="I70" s="70">
        <f t="shared" si="10"/>
        <v>7.8073559330246622E-2</v>
      </c>
      <c r="J70" s="70">
        <f t="shared" si="11"/>
        <v>0.16270493069505942</v>
      </c>
      <c r="K70" s="93">
        <f t="shared" si="13"/>
        <v>0</v>
      </c>
    </row>
    <row r="71" spans="1:19">
      <c r="A71" s="80">
        <v>39924</v>
      </c>
      <c r="B71" s="52">
        <v>101.77180752247413</v>
      </c>
      <c r="C71" s="53">
        <v>4144.6000000000004</v>
      </c>
      <c r="D71" s="54">
        <f t="shared" si="12"/>
        <v>41750</v>
      </c>
      <c r="E71" s="53">
        <f t="shared" si="7"/>
        <v>148.32136223470195</v>
      </c>
      <c r="F71" s="81">
        <f t="shared" si="8"/>
        <v>8887.7800000000007</v>
      </c>
      <c r="H71" s="85">
        <f t="shared" si="9"/>
        <v>41750</v>
      </c>
      <c r="I71" s="70">
        <f t="shared" si="10"/>
        <v>7.8239514624580453E-2</v>
      </c>
      <c r="J71" s="70">
        <f t="shared" si="11"/>
        <v>0.16482889325334549</v>
      </c>
      <c r="K71" s="93">
        <f t="shared" si="13"/>
        <v>0</v>
      </c>
    </row>
    <row r="72" spans="1:19">
      <c r="A72" s="80">
        <v>39925</v>
      </c>
      <c r="B72" s="52">
        <v>101.78198470322639</v>
      </c>
      <c r="C72" s="53">
        <v>4101.5</v>
      </c>
      <c r="D72" s="54">
        <f t="shared" si="12"/>
        <v>41751</v>
      </c>
      <c r="E72" s="53">
        <f t="shared" si="7"/>
        <v>148.34954329352652</v>
      </c>
      <c r="F72" s="81">
        <f t="shared" si="8"/>
        <v>8885.09</v>
      </c>
      <c r="H72" s="85">
        <f t="shared" si="9"/>
        <v>41751</v>
      </c>
      <c r="I72" s="70">
        <f t="shared" si="10"/>
        <v>7.8258920296684797E-2</v>
      </c>
      <c r="J72" s="70">
        <f t="shared" si="11"/>
        <v>0.16719608741071101</v>
      </c>
      <c r="K72" s="93">
        <f t="shared" si="13"/>
        <v>0</v>
      </c>
    </row>
    <row r="73" spans="1:19">
      <c r="A73" s="80">
        <v>39926</v>
      </c>
      <c r="B73" s="52">
        <v>101.79236646566612</v>
      </c>
      <c r="C73" s="53">
        <v>4216.5200000000004</v>
      </c>
      <c r="D73" s="54">
        <f t="shared" si="12"/>
        <v>41752</v>
      </c>
      <c r="E73" s="53">
        <f t="shared" si="7"/>
        <v>148.38588893163345</v>
      </c>
      <c r="F73" s="81">
        <f t="shared" si="8"/>
        <v>8918.2999999999993</v>
      </c>
      <c r="H73" s="85">
        <f t="shared" si="9"/>
        <v>41752</v>
      </c>
      <c r="I73" s="70">
        <f t="shared" si="10"/>
        <v>7.8289753593195011E-2</v>
      </c>
      <c r="J73" s="70">
        <f t="shared" si="11"/>
        <v>0.1616240167314138</v>
      </c>
      <c r="K73" s="93">
        <f t="shared" si="13"/>
        <v>0</v>
      </c>
    </row>
    <row r="74" spans="1:19">
      <c r="A74" s="80">
        <v>39927</v>
      </c>
      <c r="B74" s="52">
        <v>101.8019349481139</v>
      </c>
      <c r="C74" s="53">
        <v>4286.93</v>
      </c>
      <c r="D74" s="54">
        <f t="shared" si="12"/>
        <v>41752</v>
      </c>
      <c r="E74" s="53">
        <f t="shared" si="7"/>
        <v>148.38588893163345</v>
      </c>
      <c r="F74" s="81">
        <f t="shared" si="8"/>
        <v>8918.2999999999993</v>
      </c>
      <c r="H74" s="85">
        <f t="shared" si="9"/>
        <v>41752</v>
      </c>
      <c r="I74" s="70">
        <f t="shared" si="10"/>
        <v>7.8269482889080866E-2</v>
      </c>
      <c r="J74" s="70">
        <f t="shared" si="11"/>
        <v>0.15778291634880492</v>
      </c>
      <c r="K74" s="93">
        <f t="shared" si="13"/>
        <v>0</v>
      </c>
    </row>
    <row r="75" spans="1:19">
      <c r="A75" s="80">
        <v>39930</v>
      </c>
      <c r="B75" s="52">
        <v>101.83278093440317</v>
      </c>
      <c r="C75" s="53">
        <v>4273.67</v>
      </c>
      <c r="D75" s="54">
        <f t="shared" si="12"/>
        <v>41754</v>
      </c>
      <c r="E75" s="53">
        <f t="shared" si="7"/>
        <v>148.45592707120917</v>
      </c>
      <c r="F75" s="81">
        <f t="shared" si="8"/>
        <v>8842.6200000000008</v>
      </c>
      <c r="H75" s="85">
        <f t="shared" si="9"/>
        <v>41754</v>
      </c>
      <c r="I75" s="70">
        <f t="shared" si="10"/>
        <v>7.830591489598393E-2</v>
      </c>
      <c r="J75" s="70">
        <f t="shared" si="11"/>
        <v>0.15652758435945757</v>
      </c>
      <c r="K75" s="93">
        <f t="shared" si="13"/>
        <v>0</v>
      </c>
    </row>
    <row r="76" spans="1:19">
      <c r="A76" s="80">
        <v>39931</v>
      </c>
      <c r="B76" s="52">
        <v>101.84286237971568</v>
      </c>
      <c r="C76" s="53">
        <v>4141.09</v>
      </c>
      <c r="D76" s="54">
        <f t="shared" si="12"/>
        <v>41757</v>
      </c>
      <c r="E76" s="53">
        <f t="shared" si="7"/>
        <v>148.54633673079556</v>
      </c>
      <c r="F76" s="81">
        <f t="shared" si="8"/>
        <v>8814.59</v>
      </c>
      <c r="H76" s="85">
        <f t="shared" si="9"/>
        <v>41757</v>
      </c>
      <c r="I76" s="70">
        <f t="shared" si="10"/>
        <v>7.8415868785561837E-2</v>
      </c>
      <c r="J76" s="70">
        <f t="shared" si="11"/>
        <v>0.16310116149968645</v>
      </c>
      <c r="K76" s="93">
        <f t="shared" si="13"/>
        <v>0</v>
      </c>
    </row>
    <row r="77" spans="1:19">
      <c r="A77" s="80">
        <v>39932</v>
      </c>
      <c r="B77" s="52">
        <v>101.85325035167841</v>
      </c>
      <c r="C77" s="53">
        <v>4278.54</v>
      </c>
      <c r="D77" s="54">
        <f t="shared" si="12"/>
        <v>41758</v>
      </c>
      <c r="E77" s="53">
        <f t="shared" si="7"/>
        <v>148.58466168567213</v>
      </c>
      <c r="F77" s="81">
        <f t="shared" si="8"/>
        <v>8754.65</v>
      </c>
      <c r="H77" s="85">
        <f t="shared" si="9"/>
        <v>41758</v>
      </c>
      <c r="I77" s="70">
        <f t="shared" si="10"/>
        <v>7.8449509830145869E-2</v>
      </c>
      <c r="J77" s="70">
        <f t="shared" si="11"/>
        <v>0.15395437576938908</v>
      </c>
      <c r="K77" s="93">
        <f t="shared" si="13"/>
        <v>0</v>
      </c>
    </row>
    <row r="78" spans="1:19">
      <c r="A78" s="80">
        <v>39937</v>
      </c>
      <c r="B78" s="52">
        <v>101.90519550935777</v>
      </c>
      <c r="C78" s="53">
        <v>4500.26</v>
      </c>
      <c r="D78" s="54">
        <f t="shared" si="12"/>
        <v>41761</v>
      </c>
      <c r="E78" s="53">
        <f t="shared" si="7"/>
        <v>148.69582172714831</v>
      </c>
      <c r="F78" s="81">
        <f t="shared" si="8"/>
        <v>8727.93</v>
      </c>
      <c r="H78" s="85">
        <f t="shared" si="9"/>
        <v>41761</v>
      </c>
      <c r="I78" s="70">
        <f t="shared" si="10"/>
        <v>7.8500840125939941E-2</v>
      </c>
      <c r="J78" s="70">
        <f t="shared" si="11"/>
        <v>0.14165459708029937</v>
      </c>
      <c r="K78" s="93">
        <f t="shared" si="13"/>
        <v>0</v>
      </c>
    </row>
    <row r="79" spans="1:19">
      <c r="A79" s="80">
        <v>39938</v>
      </c>
      <c r="B79" s="52">
        <v>101.91467269254012</v>
      </c>
      <c r="C79" s="53">
        <v>4510.0200000000004</v>
      </c>
      <c r="D79" s="54">
        <f t="shared" si="12"/>
        <v>41764</v>
      </c>
      <c r="E79" s="53">
        <f t="shared" si="7"/>
        <v>148.83009405416794</v>
      </c>
      <c r="F79" s="81">
        <f t="shared" si="8"/>
        <v>8733.92</v>
      </c>
      <c r="H79" s="85">
        <f t="shared" si="9"/>
        <v>41764</v>
      </c>
      <c r="I79" s="70">
        <f t="shared" si="10"/>
        <v>7.8675484444521659E-2</v>
      </c>
      <c r="J79" s="70">
        <f t="shared" si="11"/>
        <v>0.14131663786339521</v>
      </c>
      <c r="K79" s="93">
        <f t="shared" si="13"/>
        <v>0</v>
      </c>
    </row>
    <row r="80" spans="1:19">
      <c r="A80" s="80">
        <v>39939</v>
      </c>
      <c r="B80" s="52">
        <v>101.9230296957009</v>
      </c>
      <c r="C80" s="53">
        <v>4464.63</v>
      </c>
      <c r="D80" s="54">
        <f t="shared" si="12"/>
        <v>41765</v>
      </c>
      <c r="E80" s="53">
        <f t="shared" si="7"/>
        <v>148.86506912627067</v>
      </c>
      <c r="F80" s="81">
        <f t="shared" si="8"/>
        <v>8754.69</v>
      </c>
      <c r="H80" s="85">
        <f t="shared" si="9"/>
        <v>41765</v>
      </c>
      <c r="I80" s="70">
        <f t="shared" si="10"/>
        <v>7.87084871884145E-2</v>
      </c>
      <c r="J80" s="70">
        <f t="shared" si="11"/>
        <v>0.14417132633150298</v>
      </c>
      <c r="K80" s="93">
        <f t="shared" si="13"/>
        <v>0</v>
      </c>
    </row>
    <row r="81" spans="1:11">
      <c r="A81" s="80">
        <v>39940</v>
      </c>
      <c r="B81" s="52">
        <v>101.93148930716565</v>
      </c>
      <c r="C81" s="53">
        <v>4537.12</v>
      </c>
      <c r="D81" s="54">
        <f t="shared" si="12"/>
        <v>41766</v>
      </c>
      <c r="E81" s="53">
        <f t="shared" si="7"/>
        <v>148.90064787779187</v>
      </c>
      <c r="F81" s="81">
        <f t="shared" si="8"/>
        <v>8672.8799999999992</v>
      </c>
      <c r="H81" s="85">
        <f t="shared" si="9"/>
        <v>41766</v>
      </c>
      <c r="I81" s="70">
        <f t="shared" si="10"/>
        <v>7.8742138000452266E-2</v>
      </c>
      <c r="J81" s="70">
        <f t="shared" si="11"/>
        <v>0.13835210329860814</v>
      </c>
      <c r="K81" s="93">
        <f t="shared" si="13"/>
        <v>0</v>
      </c>
    </row>
    <row r="82" spans="1:11">
      <c r="A82" s="80">
        <v>39941</v>
      </c>
      <c r="B82" s="52">
        <v>101.93933803184231</v>
      </c>
      <c r="C82" s="53">
        <v>4459.2700000000004</v>
      </c>
      <c r="D82" s="54">
        <f t="shared" si="12"/>
        <v>41767</v>
      </c>
      <c r="E82" s="53">
        <f t="shared" si="7"/>
        <v>148.93697963587402</v>
      </c>
      <c r="F82" s="81">
        <f t="shared" si="8"/>
        <v>8682.3700000000008</v>
      </c>
      <c r="H82" s="85">
        <f t="shared" si="9"/>
        <v>41767</v>
      </c>
      <c r="I82" s="70">
        <f t="shared" si="10"/>
        <v>7.8778162807574548E-2</v>
      </c>
      <c r="J82" s="70">
        <f t="shared" si="11"/>
        <v>0.14254918304245945</v>
      </c>
      <c r="K82" s="93">
        <f t="shared" si="13"/>
        <v>0</v>
      </c>
    </row>
    <row r="83" spans="1:11">
      <c r="A83" s="80">
        <v>39944</v>
      </c>
      <c r="B83" s="52">
        <v>101.96533256304042</v>
      </c>
      <c r="C83" s="53">
        <v>4377.93</v>
      </c>
      <c r="D83" s="54">
        <f t="shared" si="12"/>
        <v>41768</v>
      </c>
      <c r="E83" s="53">
        <f t="shared" si="7"/>
        <v>148.97332025890518</v>
      </c>
      <c r="F83" s="81">
        <f t="shared" si="8"/>
        <v>8941.77</v>
      </c>
      <c r="H83" s="85">
        <f t="shared" si="9"/>
        <v>41768</v>
      </c>
      <c r="I83" s="70">
        <f t="shared" si="10"/>
        <v>7.8775790090219289E-2</v>
      </c>
      <c r="J83" s="70">
        <f t="shared" si="11"/>
        <v>0.15353542523738151</v>
      </c>
      <c r="K83" s="93">
        <f t="shared" si="13"/>
        <v>0</v>
      </c>
    </row>
    <row r="84" spans="1:11">
      <c r="A84" s="80">
        <v>39945</v>
      </c>
      <c r="B84" s="52">
        <v>101.97410158164084</v>
      </c>
      <c r="C84" s="53">
        <v>4533.71</v>
      </c>
      <c r="D84" s="54">
        <f t="shared" si="12"/>
        <v>41771</v>
      </c>
      <c r="E84" s="53">
        <f t="shared" si="7"/>
        <v>149.08147488941313</v>
      </c>
      <c r="F84" s="81">
        <f t="shared" si="8"/>
        <v>9144.41</v>
      </c>
      <c r="H84" s="85">
        <f t="shared" si="9"/>
        <v>41771</v>
      </c>
      <c r="I84" s="70">
        <f t="shared" si="10"/>
        <v>7.8913826187526848E-2</v>
      </c>
      <c r="J84" s="70">
        <f t="shared" si="11"/>
        <v>0.15064244585073583</v>
      </c>
      <c r="K84" s="93">
        <f t="shared" si="13"/>
        <v>0</v>
      </c>
    </row>
    <row r="85" spans="1:11">
      <c r="A85" s="80">
        <v>39946</v>
      </c>
      <c r="B85" s="52">
        <v>101.98338122488478</v>
      </c>
      <c r="C85" s="53">
        <v>4477.25</v>
      </c>
      <c r="D85" s="54">
        <f t="shared" si="12"/>
        <v>41772</v>
      </c>
      <c r="E85" s="53">
        <f t="shared" si="7"/>
        <v>149.11427281388882</v>
      </c>
      <c r="F85" s="81">
        <f t="shared" si="8"/>
        <v>9267.61</v>
      </c>
      <c r="H85" s="85">
        <f t="shared" si="9"/>
        <v>41772</v>
      </c>
      <c r="I85" s="70">
        <f t="shared" si="10"/>
        <v>7.8941658195435194E-2</v>
      </c>
      <c r="J85" s="70">
        <f t="shared" si="11"/>
        <v>0.15662155298701563</v>
      </c>
      <c r="K85" s="93">
        <f t="shared" si="13"/>
        <v>0</v>
      </c>
    </row>
    <row r="86" spans="1:11">
      <c r="A86" s="80">
        <v>39947</v>
      </c>
      <c r="B86" s="52">
        <v>101.99276369595746</v>
      </c>
      <c r="C86" s="53">
        <v>4426.3599999999997</v>
      </c>
      <c r="D86" s="54">
        <f t="shared" si="12"/>
        <v>41773</v>
      </c>
      <c r="E86" s="53">
        <f t="shared" si="7"/>
        <v>149.15020935363697</v>
      </c>
      <c r="F86" s="81">
        <f t="shared" si="8"/>
        <v>9267.61</v>
      </c>
      <c r="H86" s="85">
        <f t="shared" si="9"/>
        <v>41773</v>
      </c>
      <c r="I86" s="70">
        <f t="shared" si="10"/>
        <v>7.897380578333224E-2</v>
      </c>
      <c r="J86" s="70">
        <f t="shared" si="11"/>
        <v>0.15926894881238507</v>
      </c>
      <c r="K86" s="93">
        <f t="shared" si="13"/>
        <v>0</v>
      </c>
    </row>
    <row r="87" spans="1:11">
      <c r="A87" s="80">
        <v>39948</v>
      </c>
      <c r="B87" s="52">
        <v>102.00194304469009</v>
      </c>
      <c r="C87" s="53">
        <v>4522.6499999999996</v>
      </c>
      <c r="D87" s="54">
        <f t="shared" si="12"/>
        <v>41774</v>
      </c>
      <c r="E87" s="53">
        <f t="shared" si="7"/>
        <v>149.19077821058116</v>
      </c>
      <c r="F87" s="81">
        <f t="shared" si="8"/>
        <v>9286.39</v>
      </c>
      <c r="H87" s="85">
        <f t="shared" si="9"/>
        <v>41774</v>
      </c>
      <c r="I87" s="70">
        <f t="shared" si="10"/>
        <v>7.9013074037095121E-2</v>
      </c>
      <c r="J87" s="70">
        <f t="shared" si="11"/>
        <v>0.15475748985923854</v>
      </c>
      <c r="K87" s="93">
        <f t="shared" si="13"/>
        <v>0</v>
      </c>
    </row>
    <row r="88" spans="1:11">
      <c r="A88" s="80">
        <v>39951</v>
      </c>
      <c r="B88" s="52">
        <v>102.0288715576539</v>
      </c>
      <c r="C88" s="53">
        <v>5325.19</v>
      </c>
      <c r="D88" s="54">
        <f t="shared" si="12"/>
        <v>41775</v>
      </c>
      <c r="E88" s="53">
        <f t="shared" si="7"/>
        <v>149.24299498295488</v>
      </c>
      <c r="F88" s="81">
        <f t="shared" si="8"/>
        <v>9395.18</v>
      </c>
      <c r="H88" s="85">
        <f t="shared" si="9"/>
        <v>41775</v>
      </c>
      <c r="I88" s="70">
        <f t="shared" si="10"/>
        <v>7.9031627525618431E-2</v>
      </c>
      <c r="J88" s="70">
        <f t="shared" si="11"/>
        <v>0.12024754142999194</v>
      </c>
      <c r="K88" s="93">
        <f t="shared" si="13"/>
        <v>0</v>
      </c>
    </row>
    <row r="89" spans="1:11">
      <c r="A89" s="80">
        <v>39952</v>
      </c>
      <c r="B89" s="52">
        <v>102.03785009835099</v>
      </c>
      <c r="C89" s="53">
        <v>5319.42</v>
      </c>
      <c r="D89" s="54">
        <f t="shared" si="12"/>
        <v>41778</v>
      </c>
      <c r="E89" s="53">
        <f t="shared" si="7"/>
        <v>149.37015001468038</v>
      </c>
      <c r="F89" s="81">
        <f t="shared" si="8"/>
        <v>9474.16</v>
      </c>
      <c r="H89" s="85">
        <f t="shared" si="9"/>
        <v>41778</v>
      </c>
      <c r="I89" s="70">
        <f t="shared" si="10"/>
        <v>7.9196438696319982E-2</v>
      </c>
      <c r="J89" s="70">
        <f t="shared" si="11"/>
        <v>0.12236802749973918</v>
      </c>
      <c r="K89" s="93">
        <f t="shared" si="13"/>
        <v>0</v>
      </c>
    </row>
    <row r="90" spans="1:11">
      <c r="A90" s="80">
        <v>39953</v>
      </c>
      <c r="B90" s="52">
        <v>102.04662535345945</v>
      </c>
      <c r="C90" s="53">
        <v>5260.08</v>
      </c>
      <c r="D90" s="54">
        <f t="shared" si="12"/>
        <v>41779</v>
      </c>
      <c r="E90" s="53">
        <f t="shared" si="7"/>
        <v>149.40958373428427</v>
      </c>
      <c r="F90" s="81">
        <f t="shared" si="8"/>
        <v>9489.73</v>
      </c>
      <c r="H90" s="85">
        <f t="shared" si="9"/>
        <v>41779</v>
      </c>
      <c r="I90" s="70">
        <f t="shared" si="10"/>
        <v>7.9234852051055515E-2</v>
      </c>
      <c r="J90" s="70">
        <f t="shared" si="11"/>
        <v>0.12525849780803133</v>
      </c>
      <c r="K90" s="93">
        <f t="shared" si="13"/>
        <v>0</v>
      </c>
    </row>
    <row r="91" spans="1:11">
      <c r="A91" s="80">
        <v>39954</v>
      </c>
      <c r="B91" s="52">
        <v>102.05560545649055</v>
      </c>
      <c r="C91" s="53">
        <v>5186.8900000000003</v>
      </c>
      <c r="D91" s="54">
        <f t="shared" si="12"/>
        <v>41780</v>
      </c>
      <c r="E91" s="53">
        <f t="shared" si="7"/>
        <v>149.45306192315095</v>
      </c>
      <c r="F91" s="81">
        <f t="shared" si="8"/>
        <v>9460.2800000000007</v>
      </c>
      <c r="H91" s="85">
        <f t="shared" si="9"/>
        <v>41780</v>
      </c>
      <c r="I91" s="70">
        <f t="shared" si="10"/>
        <v>7.9278661573622067E-2</v>
      </c>
      <c r="J91" s="70">
        <f t="shared" si="11"/>
        <v>0.12771508678114474</v>
      </c>
      <c r="K91" s="93">
        <f t="shared" si="13"/>
        <v>0</v>
      </c>
    </row>
    <row r="92" spans="1:11">
      <c r="A92" s="80">
        <v>39955</v>
      </c>
      <c r="B92" s="52">
        <v>102.06428018295435</v>
      </c>
      <c r="C92" s="53">
        <v>5220.91</v>
      </c>
      <c r="D92" s="54">
        <f t="shared" si="12"/>
        <v>41781</v>
      </c>
      <c r="E92" s="53">
        <f t="shared" si="7"/>
        <v>149.48937901719827</v>
      </c>
      <c r="F92" s="81">
        <f t="shared" si="8"/>
        <v>9490.91</v>
      </c>
      <c r="H92" s="85">
        <f t="shared" si="9"/>
        <v>41781</v>
      </c>
      <c r="I92" s="70">
        <f t="shared" si="10"/>
        <v>7.9312761725753411E-2</v>
      </c>
      <c r="J92" s="70">
        <f t="shared" si="11"/>
        <v>0.12696993360637188</v>
      </c>
      <c r="K92" s="93">
        <f t="shared" si="13"/>
        <v>0</v>
      </c>
    </row>
    <row r="93" spans="1:11">
      <c r="A93" s="80">
        <v>39958</v>
      </c>
      <c r="B93" s="52">
        <v>102.0921437314443</v>
      </c>
      <c r="C93" s="53">
        <v>5219.76</v>
      </c>
      <c r="D93" s="54">
        <f t="shared" si="12"/>
        <v>41782</v>
      </c>
      <c r="E93" s="53">
        <f t="shared" si="7"/>
        <v>149.52809676636372</v>
      </c>
      <c r="F93" s="81">
        <f t="shared" si="8"/>
        <v>9609.25</v>
      </c>
      <c r="H93" s="85">
        <f t="shared" si="9"/>
        <v>41782</v>
      </c>
      <c r="I93" s="70">
        <f t="shared" si="10"/>
        <v>7.9309740457907507E-2</v>
      </c>
      <c r="J93" s="70">
        <f t="shared" si="11"/>
        <v>0.12981618401757622</v>
      </c>
      <c r="K93" s="93">
        <f t="shared" si="13"/>
        <v>0</v>
      </c>
    </row>
    <row r="94" spans="1:11">
      <c r="A94" s="80">
        <v>39959</v>
      </c>
      <c r="B94" s="52">
        <v>102.1016383008113</v>
      </c>
      <c r="C94" s="53">
        <v>5070.8999999999996</v>
      </c>
      <c r="D94" s="54">
        <f t="shared" si="12"/>
        <v>41785</v>
      </c>
      <c r="E94" s="53">
        <f t="shared" si="7"/>
        <v>149.62229946732651</v>
      </c>
      <c r="F94" s="81">
        <f t="shared" si="8"/>
        <v>9598.75</v>
      </c>
      <c r="H94" s="85">
        <f t="shared" si="9"/>
        <v>41785</v>
      </c>
      <c r="I94" s="70">
        <f t="shared" si="10"/>
        <v>7.9425622658163775E-2</v>
      </c>
      <c r="J94" s="70">
        <f t="shared" si="11"/>
        <v>0.13612450413529009</v>
      </c>
      <c r="K94" s="93">
        <f t="shared" si="13"/>
        <v>0</v>
      </c>
    </row>
    <row r="95" spans="1:11">
      <c r="A95" s="80">
        <v>39960</v>
      </c>
      <c r="B95" s="52">
        <v>102.11133795644987</v>
      </c>
      <c r="C95" s="53">
        <v>5267.14</v>
      </c>
      <c r="D95" s="54">
        <f t="shared" si="12"/>
        <v>41786</v>
      </c>
      <c r="E95" s="53">
        <f t="shared" si="7"/>
        <v>149.65416901711305</v>
      </c>
      <c r="F95" s="81">
        <f t="shared" si="8"/>
        <v>9545.2000000000007</v>
      </c>
      <c r="H95" s="85">
        <f t="shared" si="9"/>
        <v>41786</v>
      </c>
      <c r="I95" s="70">
        <f t="shared" si="10"/>
        <v>7.9451093480935819E-2</v>
      </c>
      <c r="J95" s="70">
        <f t="shared" si="11"/>
        <v>0.12626874994145676</v>
      </c>
      <c r="K95" s="93">
        <f t="shared" si="13"/>
        <v>0</v>
      </c>
    </row>
    <row r="96" spans="1:11">
      <c r="A96" s="80">
        <v>39961</v>
      </c>
      <c r="B96" s="52">
        <v>102.12124275623165</v>
      </c>
      <c r="C96" s="53">
        <v>5342.36</v>
      </c>
      <c r="D96" s="54">
        <f t="shared" si="12"/>
        <v>41787</v>
      </c>
      <c r="E96" s="53">
        <f t="shared" si="7"/>
        <v>149.68963705517012</v>
      </c>
      <c r="F96" s="81">
        <f t="shared" si="8"/>
        <v>9560.4</v>
      </c>
      <c r="H96" s="85">
        <f t="shared" si="9"/>
        <v>41787</v>
      </c>
      <c r="I96" s="70">
        <f t="shared" si="10"/>
        <v>7.9481313487939742E-2</v>
      </c>
      <c r="J96" s="70">
        <f t="shared" si="11"/>
        <v>0.12343663662691862</v>
      </c>
      <c r="K96" s="93">
        <f t="shared" si="13"/>
        <v>0</v>
      </c>
    </row>
    <row r="97" spans="1:11">
      <c r="A97" s="80">
        <v>39962</v>
      </c>
      <c r="B97" s="52">
        <v>102.13125063802175</v>
      </c>
      <c r="C97" s="53">
        <v>5480.11</v>
      </c>
      <c r="D97" s="54">
        <f t="shared" si="12"/>
        <v>41788</v>
      </c>
      <c r="E97" s="53">
        <f t="shared" si="7"/>
        <v>149.72451474060398</v>
      </c>
      <c r="F97" s="81">
        <f t="shared" si="8"/>
        <v>9445.23</v>
      </c>
      <c r="H97" s="85">
        <f t="shared" si="9"/>
        <v>41788</v>
      </c>
      <c r="I97" s="70">
        <f t="shared" si="10"/>
        <v>7.9510455053928286E-2</v>
      </c>
      <c r="J97" s="70">
        <f t="shared" si="11"/>
        <v>0.11502512209248206</v>
      </c>
      <c r="K97" s="93">
        <f t="shared" si="13"/>
        <v>0</v>
      </c>
    </row>
    <row r="98" spans="1:11">
      <c r="A98" s="80">
        <v>39965</v>
      </c>
      <c r="B98" s="52">
        <v>102.16158361946124</v>
      </c>
      <c r="C98" s="53">
        <v>5579.85</v>
      </c>
      <c r="D98" s="54">
        <f t="shared" si="12"/>
        <v>41789</v>
      </c>
      <c r="E98" s="53">
        <f t="shared" si="7"/>
        <v>149.76778512536401</v>
      </c>
      <c r="F98" s="81">
        <f t="shared" si="8"/>
        <v>9437.81</v>
      </c>
      <c r="H98" s="85">
        <f t="shared" si="9"/>
        <v>41789</v>
      </c>
      <c r="I98" s="70">
        <f t="shared" si="10"/>
        <v>7.9508728344507507E-2</v>
      </c>
      <c r="J98" s="70">
        <f t="shared" si="11"/>
        <v>0.11083547622026391</v>
      </c>
      <c r="K98" s="93">
        <f t="shared" si="13"/>
        <v>0</v>
      </c>
    </row>
    <row r="99" spans="1:11">
      <c r="A99" s="80">
        <v>39966</v>
      </c>
      <c r="B99" s="52">
        <v>102.17169761623957</v>
      </c>
      <c r="C99" s="53">
        <v>5574.12</v>
      </c>
      <c r="D99" s="54">
        <f t="shared" si="12"/>
        <v>41792</v>
      </c>
      <c r="E99" s="53">
        <f t="shared" si="7"/>
        <v>149.87292211052201</v>
      </c>
      <c r="F99" s="81">
        <f t="shared" si="8"/>
        <v>9610.85</v>
      </c>
      <c r="H99" s="85">
        <f t="shared" si="9"/>
        <v>41792</v>
      </c>
      <c r="I99" s="70">
        <f t="shared" si="10"/>
        <v>7.9638872825777529E-2</v>
      </c>
      <c r="J99" s="70">
        <f t="shared" si="11"/>
        <v>0.11510842490298745</v>
      </c>
      <c r="K99" s="93">
        <f t="shared" si="13"/>
        <v>0</v>
      </c>
    </row>
    <row r="100" spans="1:11">
      <c r="A100" s="80">
        <v>39967</v>
      </c>
      <c r="B100" s="52">
        <v>102.18171044260595</v>
      </c>
      <c r="C100" s="53">
        <v>5580.81</v>
      </c>
      <c r="D100" s="54">
        <f t="shared" si="12"/>
        <v>41793</v>
      </c>
      <c r="E100" s="53">
        <f t="shared" si="7"/>
        <v>149.91098983273807</v>
      </c>
      <c r="F100" s="81">
        <f t="shared" si="8"/>
        <v>9690.44</v>
      </c>
      <c r="H100" s="85">
        <f t="shared" si="9"/>
        <v>41793</v>
      </c>
      <c r="I100" s="70">
        <f t="shared" si="10"/>
        <v>7.9672552156510701E-2</v>
      </c>
      <c r="J100" s="70">
        <f t="shared" si="11"/>
        <v>0.11668132178796764</v>
      </c>
      <c r="K100" s="93">
        <f t="shared" si="13"/>
        <v>0</v>
      </c>
    </row>
    <row r="101" spans="1:11">
      <c r="A101" s="80">
        <v>39968</v>
      </c>
      <c r="B101" s="52">
        <v>102.19151988680845</v>
      </c>
      <c r="C101" s="53">
        <v>5634.78</v>
      </c>
      <c r="D101" s="54">
        <f t="shared" si="12"/>
        <v>41794</v>
      </c>
      <c r="E101" s="53">
        <f t="shared" si="7"/>
        <v>149.94981677910474</v>
      </c>
      <c r="F101" s="81">
        <f t="shared" si="8"/>
        <v>9672.68</v>
      </c>
      <c r="H101" s="85">
        <f t="shared" si="9"/>
        <v>41794</v>
      </c>
      <c r="I101" s="70">
        <f t="shared" si="10"/>
        <v>7.970774380889134E-2</v>
      </c>
      <c r="J101" s="70">
        <f t="shared" si="11"/>
        <v>0.11412513247158929</v>
      </c>
      <c r="K101" s="93">
        <f t="shared" si="13"/>
        <v>0</v>
      </c>
    </row>
    <row r="102" spans="1:11">
      <c r="A102" s="80">
        <v>39969</v>
      </c>
      <c r="B102" s="52">
        <v>102.20071712359825</v>
      </c>
      <c r="C102" s="53">
        <v>5652.34</v>
      </c>
      <c r="D102" s="54">
        <f t="shared" si="12"/>
        <v>41795</v>
      </c>
      <c r="E102" s="53">
        <f t="shared" si="7"/>
        <v>149.98760413293306</v>
      </c>
      <c r="F102" s="81">
        <f t="shared" si="8"/>
        <v>9778.32</v>
      </c>
      <c r="H102" s="85">
        <f t="shared" si="9"/>
        <v>41795</v>
      </c>
      <c r="I102" s="70">
        <f t="shared" si="10"/>
        <v>7.9742720925406463E-2</v>
      </c>
      <c r="J102" s="70">
        <f t="shared" si="11"/>
        <v>0.11585353497893891</v>
      </c>
      <c r="K102" s="93">
        <f t="shared" si="13"/>
        <v>0</v>
      </c>
    </row>
    <row r="103" spans="1:11">
      <c r="A103" s="80">
        <v>39972</v>
      </c>
      <c r="B103" s="52">
        <v>102.23015093012985</v>
      </c>
      <c r="C103" s="53">
        <v>5458.86</v>
      </c>
      <c r="D103" s="54">
        <f t="shared" si="12"/>
        <v>41796</v>
      </c>
      <c r="E103" s="53">
        <f t="shared" si="7"/>
        <v>150.01955149261337</v>
      </c>
      <c r="F103" s="81">
        <f t="shared" si="8"/>
        <v>9924.43</v>
      </c>
      <c r="H103" s="85">
        <f t="shared" si="9"/>
        <v>41796</v>
      </c>
      <c r="I103" s="70">
        <f t="shared" si="10"/>
        <v>7.9726528962111853E-2</v>
      </c>
      <c r="J103" s="70">
        <f t="shared" si="11"/>
        <v>0.12699171481270288</v>
      </c>
      <c r="K103" s="93">
        <f t="shared" si="13"/>
        <v>0</v>
      </c>
    </row>
    <row r="104" spans="1:11">
      <c r="A104" s="80">
        <v>39973</v>
      </c>
      <c r="B104" s="52">
        <v>102.23996502461915</v>
      </c>
      <c r="C104" s="53">
        <v>5608.04</v>
      </c>
      <c r="D104" s="54">
        <f t="shared" si="12"/>
        <v>41799</v>
      </c>
      <c r="E104" s="53">
        <f t="shared" si="7"/>
        <v>150.1041625196552</v>
      </c>
      <c r="F104" s="81">
        <f t="shared" si="8"/>
        <v>10017.59</v>
      </c>
      <c r="H104" s="85">
        <f t="shared" si="9"/>
        <v>41799</v>
      </c>
      <c r="I104" s="70">
        <f t="shared" si="10"/>
        <v>7.9827562754222425E-2</v>
      </c>
      <c r="J104" s="70">
        <f t="shared" si="11"/>
        <v>0.12302760067162688</v>
      </c>
      <c r="K104" s="93">
        <f t="shared" si="13"/>
        <v>0</v>
      </c>
    </row>
    <row r="105" spans="1:11">
      <c r="A105" s="80">
        <v>39974</v>
      </c>
      <c r="B105" s="52">
        <v>102.24967782129649</v>
      </c>
      <c r="C105" s="53">
        <v>5739.53</v>
      </c>
      <c r="D105" s="54">
        <f t="shared" si="12"/>
        <v>41800</v>
      </c>
      <c r="E105" s="53">
        <f t="shared" si="7"/>
        <v>150.13808606038467</v>
      </c>
      <c r="F105" s="81">
        <f t="shared" si="8"/>
        <v>10019.94</v>
      </c>
      <c r="H105" s="85">
        <f t="shared" si="9"/>
        <v>41800</v>
      </c>
      <c r="I105" s="70">
        <f t="shared" si="10"/>
        <v>7.9855850066855583E-2</v>
      </c>
      <c r="J105" s="70">
        <f t="shared" si="11"/>
        <v>0.11788662009108042</v>
      </c>
      <c r="K105" s="93">
        <f t="shared" si="13"/>
        <v>0</v>
      </c>
    </row>
    <row r="106" spans="1:11">
      <c r="A106" s="80">
        <v>39975</v>
      </c>
      <c r="B106" s="52">
        <v>102.25908479165605</v>
      </c>
      <c r="C106" s="53">
        <v>5719.84</v>
      </c>
      <c r="D106" s="54">
        <f t="shared" si="12"/>
        <v>41801</v>
      </c>
      <c r="E106" s="53">
        <f t="shared" si="7"/>
        <v>150.17276795826461</v>
      </c>
      <c r="F106" s="81">
        <f t="shared" si="8"/>
        <v>9982.86</v>
      </c>
      <c r="H106" s="85">
        <f t="shared" si="9"/>
        <v>41801</v>
      </c>
      <c r="I106" s="70">
        <f t="shared" si="10"/>
        <v>7.9885865629236941E-2</v>
      </c>
      <c r="J106" s="70">
        <f t="shared" si="11"/>
        <v>0.1178260339044237</v>
      </c>
      <c r="K106" s="93">
        <f t="shared" si="13"/>
        <v>0</v>
      </c>
    </row>
    <row r="107" spans="1:11">
      <c r="A107" s="80">
        <v>39976</v>
      </c>
      <c r="B107" s="52">
        <v>102.2682881092873</v>
      </c>
      <c r="C107" s="53">
        <v>5654.27</v>
      </c>
      <c r="D107" s="54">
        <f t="shared" si="12"/>
        <v>41802</v>
      </c>
      <c r="E107" s="53">
        <f t="shared" si="7"/>
        <v>150.21121218686193</v>
      </c>
      <c r="F107" s="81">
        <f t="shared" si="8"/>
        <v>10015.59</v>
      </c>
      <c r="H107" s="85">
        <f t="shared" si="9"/>
        <v>41802</v>
      </c>
      <c r="I107" s="70">
        <f t="shared" si="10"/>
        <v>7.9921712233645748E-2</v>
      </c>
      <c r="J107" s="70">
        <f t="shared" si="11"/>
        <v>0.12114039086504858</v>
      </c>
      <c r="K107" s="93">
        <f t="shared" si="13"/>
        <v>0</v>
      </c>
    </row>
    <row r="108" spans="1:11">
      <c r="A108" s="80">
        <v>39979</v>
      </c>
      <c r="B108" s="52">
        <v>102.29620735194113</v>
      </c>
      <c r="C108" s="53">
        <v>5531.62</v>
      </c>
      <c r="D108" s="54">
        <f t="shared" si="12"/>
        <v>41803</v>
      </c>
      <c r="E108" s="53">
        <f t="shared" si="7"/>
        <v>150.24500970960395</v>
      </c>
      <c r="F108" s="81">
        <f t="shared" si="8"/>
        <v>9874.4599999999991</v>
      </c>
      <c r="H108" s="85">
        <f t="shared" si="9"/>
        <v>41803</v>
      </c>
      <c r="I108" s="70">
        <f t="shared" si="10"/>
        <v>7.9911347615746475E-2</v>
      </c>
      <c r="J108" s="70">
        <f t="shared" si="11"/>
        <v>0.1228770442450382</v>
      </c>
      <c r="K108" s="93">
        <f t="shared" si="13"/>
        <v>0</v>
      </c>
    </row>
    <row r="109" spans="1:11">
      <c r="A109" s="80">
        <v>39980</v>
      </c>
      <c r="B109" s="52">
        <v>102.30531171439546</v>
      </c>
      <c r="C109" s="53">
        <v>5574.9</v>
      </c>
      <c r="D109" s="54">
        <f t="shared" si="12"/>
        <v>41806</v>
      </c>
      <c r="E109" s="53">
        <f t="shared" si="7"/>
        <v>150.34958023636185</v>
      </c>
      <c r="F109" s="81">
        <f t="shared" si="8"/>
        <v>9864.2900000000009</v>
      </c>
      <c r="H109" s="85">
        <f t="shared" si="9"/>
        <v>41806</v>
      </c>
      <c r="I109" s="70">
        <f t="shared" si="10"/>
        <v>8.0042405372244829E-2</v>
      </c>
      <c r="J109" s="70">
        <f t="shared" si="11"/>
        <v>0.12089711146180249</v>
      </c>
      <c r="K109" s="93">
        <f t="shared" si="13"/>
        <v>0</v>
      </c>
    </row>
    <row r="110" spans="1:11">
      <c r="A110" s="80">
        <v>39981</v>
      </c>
      <c r="B110" s="52">
        <v>102.31431458182634</v>
      </c>
      <c r="C110" s="53">
        <v>5375.47</v>
      </c>
      <c r="D110" s="54">
        <f t="shared" si="12"/>
        <v>41807</v>
      </c>
      <c r="E110" s="53">
        <f t="shared" si="7"/>
        <v>150.38581448519881</v>
      </c>
      <c r="F110" s="81">
        <f t="shared" si="8"/>
        <v>9992.7800000000007</v>
      </c>
      <c r="H110" s="85">
        <f t="shared" si="9"/>
        <v>41807</v>
      </c>
      <c r="I110" s="70">
        <f t="shared" si="10"/>
        <v>8.0075449739691607E-2</v>
      </c>
      <c r="J110" s="70">
        <f t="shared" si="11"/>
        <v>0.13201967914662438</v>
      </c>
      <c r="K110" s="93">
        <f t="shared" si="13"/>
        <v>0</v>
      </c>
    </row>
    <row r="111" spans="1:11">
      <c r="A111" s="80">
        <v>39982</v>
      </c>
      <c r="B111" s="52">
        <v>102.32311361288038</v>
      </c>
      <c r="C111" s="53">
        <v>5246.17</v>
      </c>
      <c r="D111" s="54">
        <f t="shared" si="12"/>
        <v>41808</v>
      </c>
      <c r="E111" s="53">
        <f t="shared" si="7"/>
        <v>150.4214559232318</v>
      </c>
      <c r="F111" s="81">
        <f t="shared" si="8"/>
        <v>9896.5499999999993</v>
      </c>
      <c r="H111" s="85">
        <f t="shared" si="9"/>
        <v>41808</v>
      </c>
      <c r="I111" s="70">
        <f t="shared" si="10"/>
        <v>8.010806324371611E-2</v>
      </c>
      <c r="J111" s="70">
        <f t="shared" si="11"/>
        <v>0.13534615293874186</v>
      </c>
      <c r="K111" s="93">
        <f t="shared" si="13"/>
        <v>0</v>
      </c>
    </row>
    <row r="112" spans="1:11">
      <c r="A112" s="80">
        <v>39983</v>
      </c>
      <c r="B112" s="52">
        <v>102.33160643131025</v>
      </c>
      <c r="C112" s="53">
        <v>5322.95</v>
      </c>
      <c r="D112" s="54">
        <f t="shared" si="12"/>
        <v>41809</v>
      </c>
      <c r="E112" s="53">
        <f t="shared" si="7"/>
        <v>150.45936213012445</v>
      </c>
      <c r="F112" s="81">
        <f t="shared" si="8"/>
        <v>9873.61</v>
      </c>
      <c r="H112" s="85">
        <f t="shared" si="9"/>
        <v>41809</v>
      </c>
      <c r="I112" s="70">
        <f t="shared" si="10"/>
        <v>8.0144565399112633E-2</v>
      </c>
      <c r="J112" s="70">
        <f t="shared" si="11"/>
        <v>0.13152646609033591</v>
      </c>
      <c r="K112" s="93">
        <f t="shared" si="13"/>
        <v>0</v>
      </c>
    </row>
    <row r="113" spans="1:11">
      <c r="A113" s="80">
        <v>39986</v>
      </c>
      <c r="B113" s="52">
        <v>102.35923596504671</v>
      </c>
      <c r="C113" s="53">
        <v>5226.95</v>
      </c>
      <c r="D113" s="54">
        <f t="shared" si="12"/>
        <v>41810</v>
      </c>
      <c r="E113" s="53">
        <f t="shared" si="7"/>
        <v>150.49276410851732</v>
      </c>
      <c r="F113" s="81">
        <f t="shared" si="8"/>
        <v>9835.35</v>
      </c>
      <c r="H113" s="85">
        <f t="shared" si="9"/>
        <v>41810</v>
      </c>
      <c r="I113" s="70">
        <f t="shared" si="10"/>
        <v>8.0134198611273133E-2</v>
      </c>
      <c r="J113" s="70">
        <f t="shared" si="11"/>
        <v>0.13477117296573304</v>
      </c>
      <c r="K113" s="93">
        <f t="shared" si="13"/>
        <v>0</v>
      </c>
    </row>
    <row r="114" spans="1:11">
      <c r="A114" s="80">
        <v>39987</v>
      </c>
      <c r="B114" s="52">
        <v>102.36844829628356</v>
      </c>
      <c r="C114" s="53">
        <v>5241.45</v>
      </c>
      <c r="D114" s="54">
        <f t="shared" si="12"/>
        <v>41813</v>
      </c>
      <c r="E114" s="53">
        <f t="shared" si="7"/>
        <v>150.59434672429057</v>
      </c>
      <c r="F114" s="81">
        <f t="shared" si="8"/>
        <v>9811.6200000000008</v>
      </c>
      <c r="H114" s="85">
        <f t="shared" si="9"/>
        <v>41813</v>
      </c>
      <c r="I114" s="70">
        <f t="shared" si="10"/>
        <v>8.0260533383502031E-2</v>
      </c>
      <c r="J114" s="70">
        <f t="shared" si="11"/>
        <v>0.1335948246688432</v>
      </c>
      <c r="K114" s="93">
        <f t="shared" si="13"/>
        <v>0</v>
      </c>
    </row>
    <row r="115" spans="1:11">
      <c r="A115" s="80">
        <v>39988</v>
      </c>
      <c r="B115" s="52">
        <v>102.37776382507853</v>
      </c>
      <c r="C115" s="53">
        <v>5298.16</v>
      </c>
      <c r="D115" s="54">
        <f t="shared" si="12"/>
        <v>41814</v>
      </c>
      <c r="E115" s="53">
        <f t="shared" si="7"/>
        <v>150.6292846127306</v>
      </c>
      <c r="F115" s="81">
        <f t="shared" si="8"/>
        <v>9925.34</v>
      </c>
      <c r="H115" s="85">
        <f t="shared" si="9"/>
        <v>41814</v>
      </c>
      <c r="I115" s="70">
        <f t="shared" si="10"/>
        <v>8.029099224095626E-2</v>
      </c>
      <c r="J115" s="70">
        <f t="shared" si="11"/>
        <v>0.13376765947470504</v>
      </c>
      <c r="K115" s="93">
        <f t="shared" si="13"/>
        <v>0</v>
      </c>
    </row>
    <row r="116" spans="1:11">
      <c r="A116" s="80">
        <v>39989</v>
      </c>
      <c r="B116" s="52">
        <v>102.38708020158661</v>
      </c>
      <c r="C116" s="53">
        <v>5235.08</v>
      </c>
      <c r="D116" s="54">
        <f t="shared" si="12"/>
        <v>41815</v>
      </c>
      <c r="E116" s="53">
        <f t="shared" si="7"/>
        <v>150.66438123604536</v>
      </c>
      <c r="F116" s="81">
        <f t="shared" si="8"/>
        <v>9911.0300000000007</v>
      </c>
      <c r="H116" s="85">
        <f t="shared" si="9"/>
        <v>41815</v>
      </c>
      <c r="I116" s="70">
        <f t="shared" si="10"/>
        <v>8.0321667971312349E-2</v>
      </c>
      <c r="J116" s="70">
        <f t="shared" si="11"/>
        <v>0.13615894908393145</v>
      </c>
      <c r="K116" s="93">
        <f t="shared" si="13"/>
        <v>0</v>
      </c>
    </row>
    <row r="117" spans="1:11">
      <c r="A117" s="80">
        <v>39990</v>
      </c>
      <c r="B117" s="52">
        <v>102.39660220004535</v>
      </c>
      <c r="C117" s="53">
        <v>5400.02</v>
      </c>
      <c r="D117" s="54">
        <f t="shared" si="12"/>
        <v>41816</v>
      </c>
      <c r="E117" s="53">
        <f t="shared" si="7"/>
        <v>150.69948603687334</v>
      </c>
      <c r="F117" s="81">
        <f t="shared" si="8"/>
        <v>9811.48</v>
      </c>
      <c r="H117" s="85">
        <f t="shared" si="9"/>
        <v>41816</v>
      </c>
      <c r="I117" s="70">
        <f t="shared" si="10"/>
        <v>8.0351912471632536E-2</v>
      </c>
      <c r="J117" s="70">
        <f t="shared" si="11"/>
        <v>0.12685446773947806</v>
      </c>
      <c r="K117" s="93">
        <f t="shared" si="13"/>
        <v>0</v>
      </c>
    </row>
    <row r="118" spans="1:11">
      <c r="A118" s="80">
        <v>39993</v>
      </c>
      <c r="B118" s="52">
        <v>102.42547804186576</v>
      </c>
      <c r="C118" s="53">
        <v>5419.52</v>
      </c>
      <c r="D118" s="54">
        <f t="shared" si="12"/>
        <v>41817</v>
      </c>
      <c r="E118" s="53">
        <f t="shared" si="7"/>
        <v>150.73188642637129</v>
      </c>
      <c r="F118" s="81">
        <f t="shared" si="8"/>
        <v>9831.9</v>
      </c>
      <c r="H118" s="85">
        <f t="shared" si="9"/>
        <v>41817</v>
      </c>
      <c r="I118" s="70">
        <f t="shared" si="10"/>
        <v>8.0337439449515324E-2</v>
      </c>
      <c r="J118" s="70">
        <f t="shared" si="11"/>
        <v>0.12651071222024046</v>
      </c>
      <c r="K118" s="93">
        <f t="shared" si="13"/>
        <v>0</v>
      </c>
    </row>
    <row r="119" spans="1:11">
      <c r="A119" s="80">
        <v>39994</v>
      </c>
      <c r="B119" s="52">
        <v>102.43479876036757</v>
      </c>
      <c r="C119" s="53">
        <v>5296.58</v>
      </c>
      <c r="D119" s="54">
        <f t="shared" si="12"/>
        <v>41820</v>
      </c>
      <c r="E119" s="53">
        <f t="shared" si="7"/>
        <v>150.85126608042097</v>
      </c>
      <c r="F119" s="81">
        <f t="shared" si="8"/>
        <v>9966.14</v>
      </c>
      <c r="H119" s="85">
        <f t="shared" si="9"/>
        <v>41820</v>
      </c>
      <c r="I119" s="70">
        <f t="shared" si="10"/>
        <v>8.0488846531885372E-2</v>
      </c>
      <c r="J119" s="70">
        <f t="shared" si="11"/>
        <v>0.13476593347618282</v>
      </c>
      <c r="K119" s="93">
        <f t="shared" si="13"/>
        <v>0</v>
      </c>
    </row>
    <row r="120" spans="1:11">
      <c r="A120" s="80">
        <v>39995</v>
      </c>
      <c r="B120" s="52">
        <v>102.44422276185352</v>
      </c>
      <c r="C120" s="53">
        <v>5358.01</v>
      </c>
      <c r="D120" s="54">
        <f t="shared" si="12"/>
        <v>41821</v>
      </c>
      <c r="E120" s="53">
        <f t="shared" si="7"/>
        <v>150.88882804567498</v>
      </c>
      <c r="F120" s="81">
        <f t="shared" si="8"/>
        <v>9996.74</v>
      </c>
      <c r="H120" s="85">
        <f t="shared" si="9"/>
        <v>41821</v>
      </c>
      <c r="I120" s="70">
        <f t="shared" si="10"/>
        <v>8.0522768630592489E-2</v>
      </c>
      <c r="J120" s="70">
        <f t="shared" si="11"/>
        <v>0.13284626054742676</v>
      </c>
      <c r="K120" s="93">
        <f t="shared" si="13"/>
        <v>0</v>
      </c>
    </row>
    <row r="121" spans="1:11">
      <c r="A121" s="80">
        <v>39996</v>
      </c>
      <c r="B121" s="52">
        <v>102.45303296501105</v>
      </c>
      <c r="C121" s="53">
        <v>5368.2</v>
      </c>
      <c r="D121" s="54">
        <f t="shared" si="12"/>
        <v>41822</v>
      </c>
      <c r="E121" s="53">
        <f t="shared" si="7"/>
        <v>150.9330384722924</v>
      </c>
      <c r="F121" s="81">
        <f t="shared" si="8"/>
        <v>10115.19</v>
      </c>
      <c r="H121" s="85">
        <f t="shared" si="9"/>
        <v>41822</v>
      </c>
      <c r="I121" s="70">
        <f t="shared" si="10"/>
        <v>8.0567494723602584E-2</v>
      </c>
      <c r="J121" s="70">
        <f t="shared" si="11"/>
        <v>0.13508679517069688</v>
      </c>
      <c r="K121" s="93">
        <f t="shared" si="13"/>
        <v>0</v>
      </c>
    </row>
    <row r="122" spans="1:11">
      <c r="A122" s="80">
        <v>39997</v>
      </c>
      <c r="B122" s="52">
        <v>102.46133166068121</v>
      </c>
      <c r="C122" s="53">
        <v>5461.26</v>
      </c>
      <c r="D122" s="54">
        <f t="shared" si="12"/>
        <v>41823</v>
      </c>
      <c r="E122" s="53">
        <f t="shared" si="7"/>
        <v>150.97258292837213</v>
      </c>
      <c r="F122" s="81">
        <f t="shared" si="8"/>
        <v>10105.89</v>
      </c>
      <c r="H122" s="85">
        <f t="shared" si="9"/>
        <v>41823</v>
      </c>
      <c r="I122" s="70">
        <f t="shared" si="10"/>
        <v>8.0606605267456555E-2</v>
      </c>
      <c r="J122" s="70">
        <f t="shared" si="11"/>
        <v>0.13098369203700644</v>
      </c>
      <c r="K122" s="93">
        <f t="shared" si="13"/>
        <v>0</v>
      </c>
    </row>
    <row r="123" spans="1:11">
      <c r="A123" s="80">
        <v>40000</v>
      </c>
      <c r="B123" s="52">
        <v>102.48807406824466</v>
      </c>
      <c r="C123" s="53">
        <v>5147.3999999999996</v>
      </c>
      <c r="D123" s="54">
        <f t="shared" si="12"/>
        <v>41824</v>
      </c>
      <c r="E123" s="53">
        <f t="shared" si="7"/>
        <v>151.01198677251645</v>
      </c>
      <c r="F123" s="81">
        <f t="shared" si="8"/>
        <v>10161.42</v>
      </c>
      <c r="H123" s="85">
        <f t="shared" si="9"/>
        <v>41824</v>
      </c>
      <c r="I123" s="70">
        <f t="shared" si="10"/>
        <v>8.0606605267456555E-2</v>
      </c>
      <c r="J123" s="70">
        <f t="shared" si="11"/>
        <v>0.14570628847853695</v>
      </c>
      <c r="K123" s="93">
        <f t="shared" si="13"/>
        <v>0</v>
      </c>
    </row>
    <row r="124" spans="1:11">
      <c r="A124" s="80">
        <v>40001</v>
      </c>
      <c r="B124" s="52">
        <v>102.49678555454045</v>
      </c>
      <c r="C124" s="53">
        <v>5192.4799999999996</v>
      </c>
      <c r="D124" s="54">
        <f t="shared" si="12"/>
        <v>41827</v>
      </c>
      <c r="E124" s="53">
        <f t="shared" si="7"/>
        <v>151.10395307246094</v>
      </c>
      <c r="F124" s="81">
        <f t="shared" si="8"/>
        <v>10208.02</v>
      </c>
      <c r="H124" s="85">
        <f t="shared" si="9"/>
        <v>41827</v>
      </c>
      <c r="I124" s="70">
        <f t="shared" si="10"/>
        <v>8.0719819489264877E-2</v>
      </c>
      <c r="J124" s="70">
        <f t="shared" si="11"/>
        <v>0.1447570741238362</v>
      </c>
      <c r="K124" s="93">
        <f t="shared" si="13"/>
        <v>0</v>
      </c>
    </row>
    <row r="125" spans="1:11">
      <c r="A125" s="80">
        <v>40002</v>
      </c>
      <c r="B125" s="52">
        <v>102.50549778131257</v>
      </c>
      <c r="C125" s="53">
        <v>5040.16</v>
      </c>
      <c r="D125" s="54">
        <f t="shared" si="12"/>
        <v>41828</v>
      </c>
      <c r="E125" s="53">
        <f t="shared" si="7"/>
        <v>151.13689373423074</v>
      </c>
      <c r="F125" s="81">
        <f t="shared" si="8"/>
        <v>9993.08</v>
      </c>
      <c r="H125" s="85">
        <f t="shared" si="9"/>
        <v>41828</v>
      </c>
      <c r="I125" s="70">
        <f t="shared" si="10"/>
        <v>8.0748562664197276E-2</v>
      </c>
      <c r="J125" s="70">
        <f t="shared" si="11"/>
        <v>0.14670315699094871</v>
      </c>
      <c r="K125" s="93">
        <f t="shared" si="13"/>
        <v>0</v>
      </c>
    </row>
    <row r="126" spans="1:11">
      <c r="A126" s="80">
        <v>40003</v>
      </c>
      <c r="B126" s="52">
        <v>102.51431325412176</v>
      </c>
      <c r="C126" s="53">
        <v>5043.45</v>
      </c>
      <c r="D126" s="54">
        <f t="shared" si="12"/>
        <v>41829</v>
      </c>
      <c r="E126" s="53">
        <f t="shared" si="7"/>
        <v>151.1672722498713</v>
      </c>
      <c r="F126" s="81">
        <f t="shared" si="8"/>
        <v>9945.17</v>
      </c>
      <c r="H126" s="85">
        <f t="shared" si="9"/>
        <v>41829</v>
      </c>
      <c r="I126" s="70">
        <f t="shared" si="10"/>
        <v>8.0773416600445236E-2</v>
      </c>
      <c r="J126" s="70">
        <f t="shared" si="11"/>
        <v>0.14545200911592793</v>
      </c>
      <c r="K126" s="93">
        <f t="shared" si="13"/>
        <v>0</v>
      </c>
    </row>
    <row r="127" spans="1:11">
      <c r="A127" s="80">
        <v>40004</v>
      </c>
      <c r="B127" s="52">
        <v>102.52312948506162</v>
      </c>
      <c r="C127" s="53">
        <v>4948.21</v>
      </c>
      <c r="D127" s="54">
        <f t="shared" si="12"/>
        <v>41830</v>
      </c>
      <c r="E127" s="53">
        <f t="shared" si="7"/>
        <v>151.20022671522179</v>
      </c>
      <c r="F127" s="81">
        <f t="shared" si="8"/>
        <v>9922.6</v>
      </c>
      <c r="H127" s="85">
        <f t="shared" si="9"/>
        <v>41830</v>
      </c>
      <c r="I127" s="70">
        <f t="shared" si="10"/>
        <v>8.0801945058933233E-2</v>
      </c>
      <c r="J127" s="70">
        <f t="shared" si="11"/>
        <v>0.14930546648528398</v>
      </c>
      <c r="K127" s="93">
        <f t="shared" si="13"/>
        <v>0</v>
      </c>
    </row>
    <row r="128" spans="1:11">
      <c r="A128" s="80">
        <v>40007</v>
      </c>
      <c r="B128" s="52">
        <v>102.54958045246877</v>
      </c>
      <c r="C128" s="53">
        <v>4914.79</v>
      </c>
      <c r="D128" s="54">
        <f t="shared" si="12"/>
        <v>41831</v>
      </c>
      <c r="E128" s="53">
        <f t="shared" si="7"/>
        <v>151.22139474696192</v>
      </c>
      <c r="F128" s="81">
        <f t="shared" si="8"/>
        <v>9781.6200000000008</v>
      </c>
      <c r="H128" s="85">
        <f t="shared" si="9"/>
        <v>41831</v>
      </c>
      <c r="I128" s="70">
        <f t="shared" si="10"/>
        <v>8.0776443508728146E-2</v>
      </c>
      <c r="J128" s="70">
        <f t="shared" si="11"/>
        <v>0.14757522646094801</v>
      </c>
      <c r="K128" s="93">
        <f t="shared" si="13"/>
        <v>0</v>
      </c>
    </row>
    <row r="129" spans="1:11">
      <c r="A129" s="80">
        <v>40008</v>
      </c>
      <c r="B129" s="52">
        <v>102.55829716680722</v>
      </c>
      <c r="C129" s="53">
        <v>5085.26</v>
      </c>
      <c r="D129" s="54">
        <f t="shared" si="12"/>
        <v>41834</v>
      </c>
      <c r="E129" s="53">
        <f t="shared" si="7"/>
        <v>151.29987865083558</v>
      </c>
      <c r="F129" s="81">
        <f t="shared" si="8"/>
        <v>9776.4599999999991</v>
      </c>
      <c r="H129" s="85">
        <f t="shared" si="9"/>
        <v>41834</v>
      </c>
      <c r="I129" s="70">
        <f t="shared" si="10"/>
        <v>8.087023065208232E-2</v>
      </c>
      <c r="J129" s="70">
        <f t="shared" si="11"/>
        <v>0.13965576840933158</v>
      </c>
      <c r="K129" s="93">
        <f t="shared" si="13"/>
        <v>0</v>
      </c>
    </row>
    <row r="130" spans="1:11">
      <c r="A130" s="80">
        <v>40009</v>
      </c>
      <c r="B130" s="52">
        <v>102.56711718036357</v>
      </c>
      <c r="C130" s="53">
        <v>5236.32</v>
      </c>
      <c r="D130" s="54">
        <f t="shared" si="12"/>
        <v>41835</v>
      </c>
      <c r="E130" s="53">
        <f t="shared" ref="E130:E193" si="14">VLOOKUP(D130,A:B,2,0)</f>
        <v>151.34405821540162</v>
      </c>
      <c r="F130" s="81">
        <f t="shared" ref="F130:F193" si="15">VLOOKUP(D130,A:C,3,0)</f>
        <v>9871.51</v>
      </c>
      <c r="H130" s="85">
        <f t="shared" ref="H130:H193" si="16">D130</f>
        <v>41835</v>
      </c>
      <c r="I130" s="70">
        <f t="shared" ref="I130:I193" si="17">(E130/B130)^(1/5)-1</f>
        <v>8.0914755007834849E-2</v>
      </c>
      <c r="J130" s="70">
        <f t="shared" ref="J130:J193" si="18">(F130/C130)^(1/5)-1</f>
        <v>0.1351976466749456</v>
      </c>
      <c r="K130" s="93">
        <f t="shared" si="13"/>
        <v>0</v>
      </c>
    </row>
    <row r="131" spans="1:11">
      <c r="A131" s="80">
        <v>40010</v>
      </c>
      <c r="B131" s="52">
        <v>102.57604051955825</v>
      </c>
      <c r="C131" s="53">
        <v>5233.7</v>
      </c>
      <c r="D131" s="54">
        <f t="shared" ref="D131:D194" si="19">VLOOKUP(EDATE(A131,60),A:A,1,1)</f>
        <v>41836</v>
      </c>
      <c r="E131" s="53">
        <f t="shared" si="14"/>
        <v>151.38144019778085</v>
      </c>
      <c r="F131" s="81">
        <f t="shared" si="15"/>
        <v>9999.7099999999991</v>
      </c>
      <c r="H131" s="85">
        <f t="shared" si="16"/>
        <v>41836</v>
      </c>
      <c r="I131" s="70">
        <f t="shared" si="17"/>
        <v>8.0949339057874381E-2</v>
      </c>
      <c r="J131" s="70">
        <f t="shared" si="18"/>
        <v>0.13824490781865273</v>
      </c>
      <c r="K131" s="93">
        <f t="shared" ref="K131:K194" si="20">IF(I131&gt;J131,1,0)</f>
        <v>0</v>
      </c>
    </row>
    <row r="132" spans="1:11">
      <c r="A132" s="80">
        <v>40011</v>
      </c>
      <c r="B132" s="52">
        <v>102.58455433092138</v>
      </c>
      <c r="C132" s="53">
        <v>5411.29</v>
      </c>
      <c r="D132" s="54">
        <f t="shared" si="19"/>
        <v>41837</v>
      </c>
      <c r="E132" s="53">
        <f t="shared" si="14"/>
        <v>151.42428114535682</v>
      </c>
      <c r="F132" s="81">
        <f t="shared" si="15"/>
        <v>10023.67</v>
      </c>
      <c r="H132" s="85">
        <f t="shared" si="16"/>
        <v>41837</v>
      </c>
      <c r="I132" s="70">
        <f t="shared" si="17"/>
        <v>8.0992569984933871E-2</v>
      </c>
      <c r="J132" s="70">
        <f t="shared" si="18"/>
        <v>0.13121509110214391</v>
      </c>
      <c r="K132" s="93">
        <f t="shared" si="20"/>
        <v>0</v>
      </c>
    </row>
    <row r="133" spans="1:11">
      <c r="A133" s="80">
        <v>40014</v>
      </c>
      <c r="B133" s="52">
        <v>102.61132889960176</v>
      </c>
      <c r="C133" s="53">
        <v>5568.72</v>
      </c>
      <c r="D133" s="54">
        <f t="shared" si="19"/>
        <v>41838</v>
      </c>
      <c r="E133" s="53">
        <f t="shared" si="14"/>
        <v>151.46440857986033</v>
      </c>
      <c r="F133" s="81">
        <f t="shared" si="15"/>
        <v>10054.4</v>
      </c>
      <c r="H133" s="85">
        <f t="shared" si="16"/>
        <v>41838</v>
      </c>
      <c r="I133" s="70">
        <f t="shared" si="17"/>
        <v>8.0993434551954513E-2</v>
      </c>
      <c r="J133" s="70">
        <f t="shared" si="18"/>
        <v>0.12543432174289793</v>
      </c>
      <c r="K133" s="93">
        <f t="shared" si="20"/>
        <v>0</v>
      </c>
    </row>
    <row r="134" spans="1:11">
      <c r="A134" s="80">
        <v>40015</v>
      </c>
      <c r="B134" s="52">
        <v>102.62035869654493</v>
      </c>
      <c r="C134" s="53">
        <v>5527.7</v>
      </c>
      <c r="D134" s="54">
        <f t="shared" si="19"/>
        <v>41841</v>
      </c>
      <c r="E134" s="53">
        <f t="shared" si="14"/>
        <v>151.56437508952305</v>
      </c>
      <c r="F134" s="81">
        <f t="shared" si="15"/>
        <v>10082.280000000001</v>
      </c>
      <c r="H134" s="85">
        <f t="shared" si="16"/>
        <v>41841</v>
      </c>
      <c r="I134" s="70">
        <f t="shared" si="17"/>
        <v>8.1117061039230887E-2</v>
      </c>
      <c r="J134" s="70">
        <f t="shared" si="18"/>
        <v>0.1277240902848582</v>
      </c>
      <c r="K134" s="93">
        <f t="shared" si="20"/>
        <v>0</v>
      </c>
    </row>
    <row r="135" spans="1:11">
      <c r="A135" s="80">
        <v>40016</v>
      </c>
      <c r="B135" s="52">
        <v>102.62949190846892</v>
      </c>
      <c r="C135" s="53">
        <v>5441</v>
      </c>
      <c r="D135" s="54">
        <f t="shared" si="19"/>
        <v>41842</v>
      </c>
      <c r="E135" s="53">
        <f t="shared" si="14"/>
        <v>151.59256606328969</v>
      </c>
      <c r="F135" s="81">
        <f t="shared" si="15"/>
        <v>10191.98</v>
      </c>
      <c r="H135" s="85">
        <f t="shared" si="16"/>
        <v>41842</v>
      </c>
      <c r="I135" s="70">
        <f t="shared" si="17"/>
        <v>8.113803203013803E-2</v>
      </c>
      <c r="J135" s="70">
        <f t="shared" si="18"/>
        <v>0.1337465209267239</v>
      </c>
      <c r="K135" s="93">
        <f t="shared" si="20"/>
        <v>0</v>
      </c>
    </row>
    <row r="136" spans="1:11">
      <c r="A136" s="80">
        <v>40017</v>
      </c>
      <c r="B136" s="52">
        <v>102.63862593324878</v>
      </c>
      <c r="C136" s="53">
        <v>5595.44</v>
      </c>
      <c r="D136" s="54">
        <f t="shared" si="19"/>
        <v>41843</v>
      </c>
      <c r="E136" s="53">
        <f t="shared" si="14"/>
        <v>151.62106546570959</v>
      </c>
      <c r="F136" s="81">
        <f t="shared" si="15"/>
        <v>10229.290000000001</v>
      </c>
      <c r="H136" s="85">
        <f t="shared" si="16"/>
        <v>41843</v>
      </c>
      <c r="I136" s="70">
        <f t="shared" si="17"/>
        <v>8.1159435810662872E-2</v>
      </c>
      <c r="J136" s="70">
        <f t="shared" si="18"/>
        <v>0.12824196573766278</v>
      </c>
      <c r="K136" s="93">
        <f t="shared" si="20"/>
        <v>0</v>
      </c>
    </row>
    <row r="137" spans="1:11">
      <c r="A137" s="80">
        <v>40018</v>
      </c>
      <c r="B137" s="52">
        <v>102.64776077095684</v>
      </c>
      <c r="C137" s="53">
        <v>5652.04</v>
      </c>
      <c r="D137" s="54">
        <f t="shared" si="19"/>
        <v>41844</v>
      </c>
      <c r="E137" s="53">
        <f t="shared" si="14"/>
        <v>151.65654479502857</v>
      </c>
      <c r="F137" s="81">
        <f t="shared" si="15"/>
        <v>10275.33</v>
      </c>
      <c r="H137" s="85">
        <f t="shared" si="16"/>
        <v>41844</v>
      </c>
      <c r="I137" s="70">
        <f t="shared" si="17"/>
        <v>8.1190784826048912E-2</v>
      </c>
      <c r="J137" s="70">
        <f t="shared" si="18"/>
        <v>0.12698493423591084</v>
      </c>
      <c r="K137" s="93">
        <f t="shared" si="20"/>
        <v>0</v>
      </c>
    </row>
    <row r="138" spans="1:11">
      <c r="A138" s="80">
        <v>40021</v>
      </c>
      <c r="B138" s="52">
        <v>102.67516772308268</v>
      </c>
      <c r="C138" s="53">
        <v>5657.08</v>
      </c>
      <c r="D138" s="54">
        <f t="shared" si="19"/>
        <v>41845</v>
      </c>
      <c r="E138" s="53">
        <f t="shared" si="14"/>
        <v>151.69203242651062</v>
      </c>
      <c r="F138" s="81">
        <f t="shared" si="15"/>
        <v>10223.52</v>
      </c>
      <c r="H138" s="85">
        <f t="shared" si="16"/>
        <v>41845</v>
      </c>
      <c r="I138" s="70">
        <f t="shared" si="17"/>
        <v>8.1183650777489902E-2</v>
      </c>
      <c r="J138" s="70">
        <f t="shared" si="18"/>
        <v>0.12564546526501719</v>
      </c>
      <c r="K138" s="93">
        <f t="shared" si="20"/>
        <v>0</v>
      </c>
    </row>
    <row r="139" spans="1:11">
      <c r="A139" s="80">
        <v>40022</v>
      </c>
      <c r="B139" s="52">
        <v>102.68430581301004</v>
      </c>
      <c r="C139" s="53">
        <v>5646.92</v>
      </c>
      <c r="D139" s="54">
        <f t="shared" si="19"/>
        <v>41848</v>
      </c>
      <c r="E139" s="53">
        <f t="shared" si="14"/>
        <v>151.80352607034411</v>
      </c>
      <c r="F139" s="81">
        <f t="shared" si="15"/>
        <v>10175.950000000001</v>
      </c>
      <c r="H139" s="85">
        <f t="shared" si="16"/>
        <v>41848</v>
      </c>
      <c r="I139" s="70">
        <f t="shared" si="17"/>
        <v>8.1323291198748038E-2</v>
      </c>
      <c r="J139" s="70">
        <f t="shared" si="18"/>
        <v>0.12500037147633325</v>
      </c>
      <c r="K139" s="93">
        <f t="shared" si="20"/>
        <v>0</v>
      </c>
    </row>
    <row r="140" spans="1:11">
      <c r="A140" s="80">
        <v>40023</v>
      </c>
      <c r="B140" s="52">
        <v>102.6934447162274</v>
      </c>
      <c r="C140" s="53">
        <v>5584.33</v>
      </c>
      <c r="D140" s="54">
        <f t="shared" si="19"/>
        <v>41848</v>
      </c>
      <c r="E140" s="53">
        <f t="shared" si="14"/>
        <v>151.80352607034411</v>
      </c>
      <c r="F140" s="81">
        <f t="shared" si="15"/>
        <v>10175.950000000001</v>
      </c>
      <c r="H140" s="85">
        <f t="shared" si="16"/>
        <v>41848</v>
      </c>
      <c r="I140" s="70">
        <f t="shared" si="17"/>
        <v>8.1304044671917097E-2</v>
      </c>
      <c r="J140" s="70">
        <f t="shared" si="18"/>
        <v>0.12751097512829301</v>
      </c>
      <c r="K140" s="93">
        <f t="shared" si="20"/>
        <v>0</v>
      </c>
    </row>
    <row r="141" spans="1:11">
      <c r="A141" s="80">
        <v>40024</v>
      </c>
      <c r="B141" s="52">
        <v>102.70258443280714</v>
      </c>
      <c r="C141" s="53">
        <v>5656.66</v>
      </c>
      <c r="D141" s="54">
        <f t="shared" si="19"/>
        <v>41850</v>
      </c>
      <c r="E141" s="53">
        <f t="shared" si="14"/>
        <v>151.88762522378707</v>
      </c>
      <c r="F141" s="81">
        <f t="shared" si="15"/>
        <v>10232.41</v>
      </c>
      <c r="H141" s="85">
        <f t="shared" si="16"/>
        <v>41850</v>
      </c>
      <c r="I141" s="70">
        <f t="shared" si="17"/>
        <v>8.140457830306147E-2</v>
      </c>
      <c r="J141" s="70">
        <f t="shared" si="18"/>
        <v>0.1258578792204823</v>
      </c>
      <c r="K141" s="93">
        <f t="shared" si="20"/>
        <v>0</v>
      </c>
    </row>
    <row r="142" spans="1:11">
      <c r="A142" s="80">
        <v>40025</v>
      </c>
      <c r="B142" s="52">
        <v>102.71162226023723</v>
      </c>
      <c r="C142" s="53">
        <v>5737.09</v>
      </c>
      <c r="D142" s="54">
        <f t="shared" si="19"/>
        <v>41851</v>
      </c>
      <c r="E142" s="53">
        <f t="shared" si="14"/>
        <v>151.92514146721737</v>
      </c>
      <c r="F142" s="81">
        <f t="shared" si="15"/>
        <v>10140.34</v>
      </c>
      <c r="H142" s="85">
        <f t="shared" si="16"/>
        <v>41851</v>
      </c>
      <c r="I142" s="70">
        <f t="shared" si="17"/>
        <v>8.1438961756189476E-2</v>
      </c>
      <c r="J142" s="70">
        <f t="shared" si="18"/>
        <v>0.12065561323687235</v>
      </c>
      <c r="K142" s="93">
        <f t="shared" si="20"/>
        <v>0</v>
      </c>
    </row>
    <row r="143" spans="1:11">
      <c r="A143" s="80">
        <v>40028</v>
      </c>
      <c r="B143" s="52">
        <v>102.73966253311427</v>
      </c>
      <c r="C143" s="53">
        <v>5830.35</v>
      </c>
      <c r="D143" s="54">
        <f t="shared" si="19"/>
        <v>41852</v>
      </c>
      <c r="E143" s="53">
        <f t="shared" si="14"/>
        <v>151.96099580060363</v>
      </c>
      <c r="F143" s="81">
        <f t="shared" si="15"/>
        <v>9984.48</v>
      </c>
      <c r="H143" s="85">
        <f t="shared" si="16"/>
        <v>41852</v>
      </c>
      <c r="I143" s="70">
        <f t="shared" si="17"/>
        <v>8.1430961173622141E-2</v>
      </c>
      <c r="J143" s="70">
        <f t="shared" si="18"/>
        <v>0.11359216062628552</v>
      </c>
      <c r="K143" s="93">
        <f t="shared" si="20"/>
        <v>0</v>
      </c>
    </row>
    <row r="144" spans="1:11">
      <c r="A144" s="80">
        <v>40029</v>
      </c>
      <c r="B144" s="52">
        <v>102.74921732172984</v>
      </c>
      <c r="C144" s="53">
        <v>5792.67</v>
      </c>
      <c r="D144" s="54">
        <f t="shared" si="19"/>
        <v>41855</v>
      </c>
      <c r="E144" s="53">
        <f t="shared" si="14"/>
        <v>152.06493712173122</v>
      </c>
      <c r="F144" s="81">
        <f t="shared" si="15"/>
        <v>10090.879999999999</v>
      </c>
      <c r="H144" s="85">
        <f t="shared" si="16"/>
        <v>41855</v>
      </c>
      <c r="I144" s="70">
        <f t="shared" si="17"/>
        <v>8.1558744225064927E-2</v>
      </c>
      <c r="J144" s="70">
        <f t="shared" si="18"/>
        <v>0.1174035600920007</v>
      </c>
      <c r="K144" s="93">
        <f t="shared" si="20"/>
        <v>0</v>
      </c>
    </row>
    <row r="145" spans="1:11">
      <c r="A145" s="80">
        <v>40030</v>
      </c>
      <c r="B145" s="52">
        <v>102.75867024972344</v>
      </c>
      <c r="C145" s="53">
        <v>5809.57</v>
      </c>
      <c r="D145" s="54">
        <f t="shared" si="19"/>
        <v>41856</v>
      </c>
      <c r="E145" s="53">
        <f t="shared" si="14"/>
        <v>152.10416987550863</v>
      </c>
      <c r="F145" s="81">
        <f t="shared" si="15"/>
        <v>10174.469999999999</v>
      </c>
      <c r="H145" s="85">
        <f t="shared" si="16"/>
        <v>41856</v>
      </c>
      <c r="I145" s="70">
        <f t="shared" si="17"/>
        <v>8.1594646288565276E-2</v>
      </c>
      <c r="J145" s="70">
        <f t="shared" si="18"/>
        <v>0.11859677098572607</v>
      </c>
      <c r="K145" s="93">
        <f t="shared" si="20"/>
        <v>0</v>
      </c>
    </row>
    <row r="146" spans="1:11">
      <c r="A146" s="80">
        <v>40031</v>
      </c>
      <c r="B146" s="52">
        <v>102.7679185300459</v>
      </c>
      <c r="C146" s="53">
        <v>5675.13</v>
      </c>
      <c r="D146" s="54">
        <f t="shared" si="19"/>
        <v>41857</v>
      </c>
      <c r="E146" s="53">
        <f t="shared" si="14"/>
        <v>152.13702437620174</v>
      </c>
      <c r="F146" s="81">
        <f t="shared" si="15"/>
        <v>10076.950000000001</v>
      </c>
      <c r="H146" s="85">
        <f t="shared" si="16"/>
        <v>41857</v>
      </c>
      <c r="I146" s="70">
        <f t="shared" si="17"/>
        <v>8.1621898647455282E-2</v>
      </c>
      <c r="J146" s="70">
        <f t="shared" si="18"/>
        <v>0.1216843430959369</v>
      </c>
      <c r="K146" s="93">
        <f t="shared" si="20"/>
        <v>0</v>
      </c>
    </row>
    <row r="147" spans="1:11">
      <c r="A147" s="80">
        <v>40032</v>
      </c>
      <c r="B147" s="52">
        <v>102.77757871438773</v>
      </c>
      <c r="C147" s="53">
        <v>5546.33</v>
      </c>
      <c r="D147" s="54">
        <f t="shared" si="19"/>
        <v>41858</v>
      </c>
      <c r="E147" s="53">
        <f t="shared" si="14"/>
        <v>152.17171161775948</v>
      </c>
      <c r="F147" s="81">
        <f t="shared" si="15"/>
        <v>10046.98</v>
      </c>
      <c r="H147" s="85">
        <f t="shared" si="16"/>
        <v>41858</v>
      </c>
      <c r="I147" s="70">
        <f t="shared" si="17"/>
        <v>8.1650881836461853E-2</v>
      </c>
      <c r="J147" s="70">
        <f t="shared" si="18"/>
        <v>0.12617521821348388</v>
      </c>
      <c r="K147" s="93">
        <f t="shared" si="20"/>
        <v>0</v>
      </c>
    </row>
    <row r="148" spans="1:11">
      <c r="A148" s="80">
        <v>40035</v>
      </c>
      <c r="B148" s="52">
        <v>102.80717865705748</v>
      </c>
      <c r="C148" s="53">
        <v>5492.49</v>
      </c>
      <c r="D148" s="54">
        <f t="shared" si="19"/>
        <v>41859</v>
      </c>
      <c r="E148" s="53">
        <f t="shared" si="14"/>
        <v>152.2044285357573</v>
      </c>
      <c r="F148" s="81">
        <f t="shared" si="15"/>
        <v>9942.0300000000007</v>
      </c>
      <c r="H148" s="85">
        <f t="shared" si="16"/>
        <v>41859</v>
      </c>
      <c r="I148" s="70">
        <f t="shared" si="17"/>
        <v>8.1635093819519167E-2</v>
      </c>
      <c r="J148" s="70">
        <f t="shared" si="18"/>
        <v>0.12600717759086177</v>
      </c>
      <c r="K148" s="93">
        <f t="shared" si="20"/>
        <v>0</v>
      </c>
    </row>
    <row r="149" spans="1:11">
      <c r="A149" s="80">
        <v>40036</v>
      </c>
      <c r="B149" s="52">
        <v>102.8169453390299</v>
      </c>
      <c r="C149" s="53">
        <v>5534.22</v>
      </c>
      <c r="D149" s="54">
        <f t="shared" si="19"/>
        <v>41862</v>
      </c>
      <c r="E149" s="53">
        <f t="shared" si="14"/>
        <v>152.30944959144699</v>
      </c>
      <c r="F149" s="81">
        <f t="shared" si="15"/>
        <v>10017.44</v>
      </c>
      <c r="H149" s="85">
        <f t="shared" si="16"/>
        <v>41862</v>
      </c>
      <c r="I149" s="70">
        <f t="shared" si="17"/>
        <v>8.1763765551639667E-2</v>
      </c>
      <c r="J149" s="70">
        <f t="shared" si="18"/>
        <v>0.12600434424775253</v>
      </c>
      <c r="K149" s="93">
        <f t="shared" si="20"/>
        <v>0</v>
      </c>
    </row>
    <row r="150" spans="1:11">
      <c r="A150" s="80">
        <v>40037</v>
      </c>
      <c r="B150" s="52">
        <v>102.82681576578246</v>
      </c>
      <c r="C150" s="53">
        <v>5517.09</v>
      </c>
      <c r="D150" s="54">
        <f t="shared" si="19"/>
        <v>41863</v>
      </c>
      <c r="E150" s="53">
        <f t="shared" si="14"/>
        <v>152.34448076485302</v>
      </c>
      <c r="F150" s="81">
        <f t="shared" si="15"/>
        <v>10150.24</v>
      </c>
      <c r="H150" s="85">
        <f t="shared" si="16"/>
        <v>41863</v>
      </c>
      <c r="I150" s="70">
        <f t="shared" si="17"/>
        <v>8.1792752484153075E-2</v>
      </c>
      <c r="J150" s="70">
        <f t="shared" si="18"/>
        <v>0.12967429948263587</v>
      </c>
      <c r="K150" s="93">
        <f t="shared" si="20"/>
        <v>0</v>
      </c>
    </row>
    <row r="151" spans="1:11">
      <c r="A151" s="80">
        <v>40038</v>
      </c>
      <c r="B151" s="52">
        <v>102.8365843132802</v>
      </c>
      <c r="C151" s="53">
        <v>5699.66</v>
      </c>
      <c r="D151" s="54">
        <f t="shared" si="19"/>
        <v>41864</v>
      </c>
      <c r="E151" s="53">
        <f t="shared" si="14"/>
        <v>152.38287157400575</v>
      </c>
      <c r="F151" s="81">
        <f t="shared" si="15"/>
        <v>10171.219999999999</v>
      </c>
      <c r="H151" s="85">
        <f t="shared" si="16"/>
        <v>41864</v>
      </c>
      <c r="I151" s="70">
        <f t="shared" si="17"/>
        <v>8.1826715417297136E-2</v>
      </c>
      <c r="J151" s="70">
        <f t="shared" si="18"/>
        <v>0.12280624549532115</v>
      </c>
      <c r="K151" s="93">
        <f t="shared" si="20"/>
        <v>0</v>
      </c>
    </row>
    <row r="152" spans="1:11">
      <c r="A152" s="80">
        <v>40039</v>
      </c>
      <c r="B152" s="52">
        <v>102.84583960586839</v>
      </c>
      <c r="C152" s="53">
        <v>5668.78</v>
      </c>
      <c r="D152" s="54">
        <f t="shared" si="19"/>
        <v>41865</v>
      </c>
      <c r="E152" s="53">
        <f t="shared" si="14"/>
        <v>152.42020537754138</v>
      </c>
      <c r="F152" s="81">
        <f t="shared" si="15"/>
        <v>10239.76</v>
      </c>
      <c r="H152" s="85">
        <f t="shared" si="16"/>
        <v>41865</v>
      </c>
      <c r="I152" s="70">
        <f t="shared" si="17"/>
        <v>8.1860246948746607E-2</v>
      </c>
      <c r="J152" s="70">
        <f t="shared" si="18"/>
        <v>0.12553767065938803</v>
      </c>
      <c r="K152" s="93">
        <f t="shared" si="20"/>
        <v>0</v>
      </c>
    </row>
    <row r="153" spans="1:11">
      <c r="A153" s="80">
        <v>40042</v>
      </c>
      <c r="B153" s="52">
        <v>102.87515067015607</v>
      </c>
      <c r="C153" s="53">
        <v>5430.95</v>
      </c>
      <c r="D153" s="54">
        <f t="shared" si="19"/>
        <v>41865</v>
      </c>
      <c r="E153" s="53">
        <f t="shared" si="14"/>
        <v>152.42020537754138</v>
      </c>
      <c r="F153" s="81">
        <f t="shared" si="15"/>
        <v>10239.76</v>
      </c>
      <c r="H153" s="85">
        <f t="shared" si="16"/>
        <v>41865</v>
      </c>
      <c r="I153" s="70">
        <f t="shared" si="17"/>
        <v>8.1798591457359127E-2</v>
      </c>
      <c r="J153" s="70">
        <f t="shared" si="18"/>
        <v>0.1352272167270856</v>
      </c>
      <c r="K153" s="93">
        <f t="shared" si="20"/>
        <v>0</v>
      </c>
    </row>
    <row r="154" spans="1:11">
      <c r="A154" s="80">
        <v>40043</v>
      </c>
      <c r="B154" s="52">
        <v>102.88492380946974</v>
      </c>
      <c r="C154" s="53">
        <v>5521.3</v>
      </c>
      <c r="D154" s="54">
        <f t="shared" si="19"/>
        <v>41869</v>
      </c>
      <c r="E154" s="53">
        <f t="shared" si="14"/>
        <v>152.57323526374043</v>
      </c>
      <c r="F154" s="81">
        <f t="shared" si="15"/>
        <v>10348.219999999999</v>
      </c>
      <c r="H154" s="85">
        <f t="shared" si="16"/>
        <v>41869</v>
      </c>
      <c r="I154" s="70">
        <f t="shared" si="17"/>
        <v>8.1995172302297803E-2</v>
      </c>
      <c r="J154" s="70">
        <f t="shared" si="18"/>
        <v>0.13387416879552916</v>
      </c>
      <c r="K154" s="93">
        <f t="shared" si="20"/>
        <v>0</v>
      </c>
    </row>
    <row r="155" spans="1:11">
      <c r="A155" s="80">
        <v>40044</v>
      </c>
      <c r="B155" s="52">
        <v>102.89469787723164</v>
      </c>
      <c r="C155" s="53">
        <v>5441.06</v>
      </c>
      <c r="D155" s="54">
        <f t="shared" si="19"/>
        <v>41870</v>
      </c>
      <c r="E155" s="53">
        <f t="shared" si="14"/>
        <v>152.60924254726265</v>
      </c>
      <c r="F155" s="81">
        <f t="shared" si="15"/>
        <v>10379.049999999999</v>
      </c>
      <c r="H155" s="85">
        <f t="shared" si="16"/>
        <v>41870</v>
      </c>
      <c r="I155" s="70">
        <f t="shared" si="17"/>
        <v>8.2025679947347774E-2</v>
      </c>
      <c r="J155" s="70">
        <f t="shared" si="18"/>
        <v>0.13787568667297356</v>
      </c>
      <c r="K155" s="93">
        <f t="shared" si="20"/>
        <v>0</v>
      </c>
    </row>
    <row r="156" spans="1:11">
      <c r="A156" s="80">
        <v>40045</v>
      </c>
      <c r="B156" s="52">
        <v>102.90447287352997</v>
      </c>
      <c r="C156" s="53">
        <v>5515.01</v>
      </c>
      <c r="D156" s="54">
        <f t="shared" si="19"/>
        <v>41871</v>
      </c>
      <c r="E156" s="53">
        <f t="shared" si="14"/>
        <v>152.64770007638455</v>
      </c>
      <c r="F156" s="81">
        <f t="shared" si="15"/>
        <v>10350.280000000001</v>
      </c>
      <c r="H156" s="85">
        <f t="shared" si="16"/>
        <v>41871</v>
      </c>
      <c r="I156" s="70">
        <f t="shared" si="17"/>
        <v>8.2059650193260225E-2</v>
      </c>
      <c r="J156" s="70">
        <f t="shared" si="18"/>
        <v>0.13417784329189497</v>
      </c>
      <c r="K156" s="93">
        <f t="shared" si="20"/>
        <v>0</v>
      </c>
    </row>
    <row r="157" spans="1:11">
      <c r="A157" s="80">
        <v>40046</v>
      </c>
      <c r="B157" s="52">
        <v>102.91424879845295</v>
      </c>
      <c r="C157" s="53">
        <v>5608.87</v>
      </c>
      <c r="D157" s="54">
        <f t="shared" si="19"/>
        <v>41872</v>
      </c>
      <c r="E157" s="53">
        <f t="shared" si="14"/>
        <v>152.68280904740212</v>
      </c>
      <c r="F157" s="81">
        <f t="shared" si="15"/>
        <v>10372.44</v>
      </c>
      <c r="H157" s="85">
        <f t="shared" si="16"/>
        <v>41872</v>
      </c>
      <c r="I157" s="70">
        <f t="shared" si="17"/>
        <v>8.2088861451380613E-2</v>
      </c>
      <c r="J157" s="70">
        <f t="shared" si="18"/>
        <v>0.13083986847585893</v>
      </c>
      <c r="K157" s="93">
        <f t="shared" si="20"/>
        <v>0</v>
      </c>
    </row>
    <row r="158" spans="1:11">
      <c r="A158" s="80">
        <v>40049</v>
      </c>
      <c r="B158" s="52">
        <v>102.94388810210691</v>
      </c>
      <c r="C158" s="53">
        <v>5750.03</v>
      </c>
      <c r="D158" s="54">
        <f t="shared" si="19"/>
        <v>41873</v>
      </c>
      <c r="E158" s="53">
        <f t="shared" si="14"/>
        <v>152.7223538949454</v>
      </c>
      <c r="F158" s="81">
        <f t="shared" si="15"/>
        <v>10401.48</v>
      </c>
      <c r="H158" s="85">
        <f t="shared" si="16"/>
        <v>41873</v>
      </c>
      <c r="I158" s="70">
        <f t="shared" si="17"/>
        <v>8.2082587070222868E-2</v>
      </c>
      <c r="J158" s="70">
        <f t="shared" si="18"/>
        <v>0.12586159674485464</v>
      </c>
      <c r="K158" s="93">
        <f t="shared" si="20"/>
        <v>0</v>
      </c>
    </row>
    <row r="159" spans="1:11">
      <c r="A159" s="80">
        <v>40050</v>
      </c>
      <c r="B159" s="52">
        <v>102.95356482758851</v>
      </c>
      <c r="C159" s="53">
        <v>5770.53</v>
      </c>
      <c r="D159" s="54">
        <f t="shared" si="19"/>
        <v>41876</v>
      </c>
      <c r="E159" s="53">
        <f t="shared" si="14"/>
        <v>152.83185582268808</v>
      </c>
      <c r="F159" s="81">
        <f t="shared" si="15"/>
        <v>10392.41</v>
      </c>
      <c r="H159" s="85">
        <f t="shared" si="16"/>
        <v>41876</v>
      </c>
      <c r="I159" s="70">
        <f t="shared" si="17"/>
        <v>8.2217368307834215E-2</v>
      </c>
      <c r="J159" s="70">
        <f t="shared" si="18"/>
        <v>0.12486424836897836</v>
      </c>
      <c r="K159" s="93">
        <f t="shared" si="20"/>
        <v>0</v>
      </c>
    </row>
    <row r="160" spans="1:11">
      <c r="A160" s="80">
        <v>40051</v>
      </c>
      <c r="B160" s="52">
        <v>102.96303655555265</v>
      </c>
      <c r="C160" s="53">
        <v>5797.53</v>
      </c>
      <c r="D160" s="54">
        <f t="shared" si="19"/>
        <v>41877</v>
      </c>
      <c r="E160" s="53">
        <f t="shared" si="14"/>
        <v>152.8744959104626</v>
      </c>
      <c r="F160" s="81">
        <f t="shared" si="15"/>
        <v>10390.39</v>
      </c>
      <c r="H160" s="85">
        <f t="shared" si="16"/>
        <v>41877</v>
      </c>
      <c r="I160" s="70">
        <f t="shared" si="17"/>
        <v>8.2257836487429792E-2</v>
      </c>
      <c r="J160" s="70">
        <f t="shared" si="18"/>
        <v>0.12377086636629619</v>
      </c>
      <c r="K160" s="93">
        <f t="shared" si="20"/>
        <v>0</v>
      </c>
    </row>
    <row r="161" spans="1:11">
      <c r="A161" s="80">
        <v>40052</v>
      </c>
      <c r="B161" s="52">
        <v>102.97230322884263</v>
      </c>
      <c r="C161" s="53">
        <v>5806.62</v>
      </c>
      <c r="D161" s="54">
        <f t="shared" si="19"/>
        <v>41878</v>
      </c>
      <c r="E161" s="53">
        <f t="shared" si="14"/>
        <v>152.90996279351384</v>
      </c>
      <c r="F161" s="81">
        <f t="shared" si="15"/>
        <v>10432.780000000001</v>
      </c>
      <c r="H161" s="85">
        <f t="shared" si="16"/>
        <v>41878</v>
      </c>
      <c r="I161" s="70">
        <f t="shared" si="17"/>
        <v>8.2288568098635162E-2</v>
      </c>
      <c r="J161" s="70">
        <f t="shared" si="18"/>
        <v>0.1243339605510041</v>
      </c>
      <c r="K161" s="93">
        <f t="shared" si="20"/>
        <v>0</v>
      </c>
    </row>
    <row r="162" spans="1:11">
      <c r="A162" s="80">
        <v>40053</v>
      </c>
      <c r="B162" s="52">
        <v>102.98115884692032</v>
      </c>
      <c r="C162" s="53">
        <v>5861.96</v>
      </c>
      <c r="D162" s="54">
        <f t="shared" si="19"/>
        <v>41879</v>
      </c>
      <c r="E162" s="53">
        <f t="shared" si="14"/>
        <v>152.94375589529122</v>
      </c>
      <c r="F162" s="81">
        <f t="shared" si="15"/>
        <v>10456.85</v>
      </c>
      <c r="H162" s="85">
        <f t="shared" si="16"/>
        <v>41879</v>
      </c>
      <c r="I162" s="70">
        <f t="shared" si="17"/>
        <v>8.2317785799538301E-2</v>
      </c>
      <c r="J162" s="70">
        <f t="shared" si="18"/>
        <v>0.12272037830963334</v>
      </c>
      <c r="K162" s="93">
        <f t="shared" si="20"/>
        <v>0</v>
      </c>
    </row>
    <row r="163" spans="1:11">
      <c r="A163" s="80">
        <v>40056</v>
      </c>
      <c r="B163" s="52">
        <v>103.00958164676207</v>
      </c>
      <c r="C163" s="53">
        <v>5774.96</v>
      </c>
      <c r="D163" s="54">
        <f t="shared" si="19"/>
        <v>41879</v>
      </c>
      <c r="E163" s="53">
        <f t="shared" si="14"/>
        <v>152.94375589529122</v>
      </c>
      <c r="F163" s="81">
        <f t="shared" si="15"/>
        <v>10456.85</v>
      </c>
      <c r="H163" s="85">
        <f t="shared" si="16"/>
        <v>41879</v>
      </c>
      <c r="I163" s="70">
        <f t="shared" si="17"/>
        <v>8.2258051749356964E-2</v>
      </c>
      <c r="J163" s="70">
        <f t="shared" si="18"/>
        <v>0.12608294139753551</v>
      </c>
      <c r="K163" s="93">
        <f t="shared" si="20"/>
        <v>0</v>
      </c>
    </row>
    <row r="164" spans="1:11">
      <c r="A164" s="80">
        <v>40057</v>
      </c>
      <c r="B164" s="52">
        <v>103.01916153785521</v>
      </c>
      <c r="C164" s="53">
        <v>5729.9</v>
      </c>
      <c r="D164" s="54">
        <f t="shared" si="19"/>
        <v>41883</v>
      </c>
      <c r="E164" s="53">
        <f t="shared" si="14"/>
        <v>153.07956995052623</v>
      </c>
      <c r="F164" s="81">
        <f t="shared" si="15"/>
        <v>10553.26</v>
      </c>
      <c r="H164" s="85">
        <f t="shared" si="16"/>
        <v>41883</v>
      </c>
      <c r="I164" s="70">
        <f t="shared" si="17"/>
        <v>8.24300600928487E-2</v>
      </c>
      <c r="J164" s="70">
        <f t="shared" si="18"/>
        <v>0.12992058068241619</v>
      </c>
      <c r="K164" s="93">
        <f t="shared" si="20"/>
        <v>0</v>
      </c>
    </row>
    <row r="165" spans="1:11">
      <c r="A165" s="80">
        <v>40058</v>
      </c>
      <c r="B165" s="52">
        <v>103.02874231987822</v>
      </c>
      <c r="C165" s="53">
        <v>5708.82</v>
      </c>
      <c r="D165" s="54">
        <f t="shared" si="19"/>
        <v>41884</v>
      </c>
      <c r="E165" s="53">
        <f t="shared" si="14"/>
        <v>153.1155436494646</v>
      </c>
      <c r="F165" s="81">
        <f t="shared" si="15"/>
        <v>10626.05</v>
      </c>
      <c r="H165" s="85">
        <f t="shared" si="16"/>
        <v>41884</v>
      </c>
      <c r="I165" s="70">
        <f t="shared" si="17"/>
        <v>8.2460796502290767E-2</v>
      </c>
      <c r="J165" s="70">
        <f t="shared" si="18"/>
        <v>0.13230936969610085</v>
      </c>
      <c r="K165" s="93">
        <f t="shared" si="20"/>
        <v>0</v>
      </c>
    </row>
    <row r="166" spans="1:11">
      <c r="A166" s="80">
        <v>40059</v>
      </c>
      <c r="B166" s="52">
        <v>103.03842702165629</v>
      </c>
      <c r="C166" s="53">
        <v>5690.74</v>
      </c>
      <c r="D166" s="54">
        <f t="shared" si="19"/>
        <v>41885</v>
      </c>
      <c r="E166" s="53">
        <f t="shared" si="14"/>
        <v>153.15428188200792</v>
      </c>
      <c r="F166" s="81">
        <f t="shared" si="15"/>
        <v>10667.5</v>
      </c>
      <c r="H166" s="85">
        <f t="shared" si="16"/>
        <v>41885</v>
      </c>
      <c r="I166" s="70">
        <f t="shared" si="17"/>
        <v>8.2495213331596817E-2</v>
      </c>
      <c r="J166" s="70">
        <f t="shared" si="18"/>
        <v>0.13391051213980165</v>
      </c>
      <c r="K166" s="93">
        <f t="shared" si="20"/>
        <v>0</v>
      </c>
    </row>
    <row r="167" spans="1:11">
      <c r="A167" s="80">
        <v>40060</v>
      </c>
      <c r="B167" s="52">
        <v>103.04811263379634</v>
      </c>
      <c r="C167" s="53">
        <v>5798.37</v>
      </c>
      <c r="D167" s="54">
        <f t="shared" si="19"/>
        <v>41886</v>
      </c>
      <c r="E167" s="53">
        <f t="shared" si="14"/>
        <v>153.19057944681396</v>
      </c>
      <c r="F167" s="81">
        <f t="shared" si="15"/>
        <v>10643.88</v>
      </c>
      <c r="H167" s="85">
        <f t="shared" si="16"/>
        <v>41886</v>
      </c>
      <c r="I167" s="70">
        <f t="shared" si="17"/>
        <v>8.2526168014400714E-2</v>
      </c>
      <c r="J167" s="70">
        <f t="shared" si="18"/>
        <v>0.1291686422209426</v>
      </c>
      <c r="K167" s="93">
        <f t="shared" si="20"/>
        <v>0</v>
      </c>
    </row>
    <row r="168" spans="1:11">
      <c r="A168" s="80">
        <v>40063</v>
      </c>
      <c r="B168" s="52">
        <v>103.07748134589697</v>
      </c>
      <c r="C168" s="53">
        <v>5925.39</v>
      </c>
      <c r="D168" s="54">
        <f t="shared" si="19"/>
        <v>41887</v>
      </c>
      <c r="E168" s="53">
        <f t="shared" si="14"/>
        <v>153.22642604240451</v>
      </c>
      <c r="F168" s="81">
        <f t="shared" si="15"/>
        <v>10633.24</v>
      </c>
      <c r="H168" s="85">
        <f t="shared" si="16"/>
        <v>41887</v>
      </c>
      <c r="I168" s="70">
        <f t="shared" si="17"/>
        <v>8.2515129168363233E-2</v>
      </c>
      <c r="J168" s="70">
        <f t="shared" si="18"/>
        <v>0.12406062539711149</v>
      </c>
      <c r="K168" s="93">
        <f t="shared" si="20"/>
        <v>0</v>
      </c>
    </row>
    <row r="169" spans="1:11">
      <c r="A169" s="80">
        <v>40064</v>
      </c>
      <c r="B169" s="52">
        <v>103.08737678410618</v>
      </c>
      <c r="C169" s="53">
        <v>5953.08</v>
      </c>
      <c r="D169" s="54">
        <f t="shared" si="19"/>
        <v>41890</v>
      </c>
      <c r="E169" s="53">
        <f t="shared" si="14"/>
        <v>153.32985387998312</v>
      </c>
      <c r="F169" s="81">
        <f t="shared" si="15"/>
        <v>10748.49</v>
      </c>
      <c r="H169" s="85">
        <f t="shared" si="16"/>
        <v>41890</v>
      </c>
      <c r="I169" s="70">
        <f t="shared" si="17"/>
        <v>8.2640443370747718E-2</v>
      </c>
      <c r="J169" s="70">
        <f t="shared" si="18"/>
        <v>0.12543689275234637</v>
      </c>
      <c r="K169" s="93">
        <f t="shared" si="20"/>
        <v>0</v>
      </c>
    </row>
    <row r="170" spans="1:11">
      <c r="A170" s="80">
        <v>40065</v>
      </c>
      <c r="B170" s="52">
        <v>103.09727317227747</v>
      </c>
      <c r="C170" s="53">
        <v>5964.2</v>
      </c>
      <c r="D170" s="54">
        <f t="shared" si="19"/>
        <v>41891</v>
      </c>
      <c r="E170" s="53">
        <f t="shared" si="14"/>
        <v>153.36588639564491</v>
      </c>
      <c r="F170" s="81">
        <f t="shared" si="15"/>
        <v>10720.95</v>
      </c>
      <c r="H170" s="85">
        <f t="shared" si="16"/>
        <v>41891</v>
      </c>
      <c r="I170" s="70">
        <f t="shared" si="17"/>
        <v>8.2670536213045098E-2</v>
      </c>
      <c r="J170" s="70">
        <f t="shared" si="18"/>
        <v>0.12443981345716937</v>
      </c>
      <c r="K170" s="93">
        <f t="shared" si="20"/>
        <v>0</v>
      </c>
    </row>
    <row r="171" spans="1:11">
      <c r="A171" s="80">
        <v>40066</v>
      </c>
      <c r="B171" s="52">
        <v>103.10706741322883</v>
      </c>
      <c r="C171" s="53">
        <v>5971.09</v>
      </c>
      <c r="D171" s="54">
        <f t="shared" si="19"/>
        <v>41892</v>
      </c>
      <c r="E171" s="53">
        <f t="shared" si="14"/>
        <v>153.39947352476554</v>
      </c>
      <c r="F171" s="81">
        <f t="shared" si="15"/>
        <v>10643.54</v>
      </c>
      <c r="H171" s="85">
        <f t="shared" si="16"/>
        <v>41892</v>
      </c>
      <c r="I171" s="70">
        <f t="shared" si="17"/>
        <v>8.2697382560394272E-2</v>
      </c>
      <c r="J171" s="70">
        <f t="shared" si="18"/>
        <v>0.12255207215781305</v>
      </c>
      <c r="K171" s="93">
        <f t="shared" si="20"/>
        <v>0</v>
      </c>
    </row>
    <row r="172" spans="1:11">
      <c r="A172" s="80">
        <v>40067</v>
      </c>
      <c r="B172" s="52">
        <v>103.11645015636344</v>
      </c>
      <c r="C172" s="53">
        <v>5985.39</v>
      </c>
      <c r="D172" s="54">
        <f t="shared" si="19"/>
        <v>41893</v>
      </c>
      <c r="E172" s="53">
        <f t="shared" si="14"/>
        <v>153.43536900157034</v>
      </c>
      <c r="F172" s="81">
        <f t="shared" si="15"/>
        <v>10632.96</v>
      </c>
      <c r="H172" s="85">
        <f t="shared" si="16"/>
        <v>41893</v>
      </c>
      <c r="I172" s="70">
        <f t="shared" si="17"/>
        <v>8.2728343117231651E-2</v>
      </c>
      <c r="J172" s="70">
        <f t="shared" si="18"/>
        <v>0.12179201741935786</v>
      </c>
      <c r="K172" s="93">
        <f t="shared" si="20"/>
        <v>0</v>
      </c>
    </row>
    <row r="173" spans="1:11">
      <c r="A173" s="80">
        <v>40070</v>
      </c>
      <c r="B173" s="52">
        <v>103.14614769400848</v>
      </c>
      <c r="C173" s="53">
        <v>5960.63</v>
      </c>
      <c r="D173" s="54">
        <f t="shared" si="19"/>
        <v>41894</v>
      </c>
      <c r="E173" s="53">
        <f t="shared" si="14"/>
        <v>153.47035226570267</v>
      </c>
      <c r="F173" s="81">
        <f t="shared" si="15"/>
        <v>10658.96</v>
      </c>
      <c r="H173" s="85">
        <f t="shared" si="16"/>
        <v>41894</v>
      </c>
      <c r="I173" s="70">
        <f t="shared" si="17"/>
        <v>8.2715353806288583E-2</v>
      </c>
      <c r="J173" s="70">
        <f t="shared" si="18"/>
        <v>0.12327096632484169</v>
      </c>
      <c r="K173" s="93">
        <f t="shared" si="20"/>
        <v>0</v>
      </c>
    </row>
    <row r="174" spans="1:11">
      <c r="A174" s="80">
        <v>40071</v>
      </c>
      <c r="B174" s="52">
        <v>103.15615287033479</v>
      </c>
      <c r="C174" s="53">
        <v>6064.15</v>
      </c>
      <c r="D174" s="54">
        <f t="shared" si="19"/>
        <v>41897</v>
      </c>
      <c r="E174" s="53">
        <f t="shared" si="14"/>
        <v>153.58867790729954</v>
      </c>
      <c r="F174" s="81">
        <f t="shared" si="15"/>
        <v>10575.5</v>
      </c>
      <c r="H174" s="85">
        <f t="shared" si="16"/>
        <v>41897</v>
      </c>
      <c r="I174" s="70">
        <f t="shared" si="17"/>
        <v>8.2861250355606542E-2</v>
      </c>
      <c r="J174" s="70">
        <f t="shared" si="18"/>
        <v>0.11765095839155637</v>
      </c>
      <c r="K174" s="93">
        <f t="shared" si="20"/>
        <v>0</v>
      </c>
    </row>
    <row r="175" spans="1:11">
      <c r="A175" s="80">
        <v>40072</v>
      </c>
      <c r="B175" s="52">
        <v>103.16615901716322</v>
      </c>
      <c r="C175" s="53">
        <v>6146.31</v>
      </c>
      <c r="D175" s="54">
        <f t="shared" si="19"/>
        <v>41898</v>
      </c>
      <c r="E175" s="53">
        <f t="shared" si="14"/>
        <v>153.62569277867519</v>
      </c>
      <c r="F175" s="81">
        <f t="shared" si="15"/>
        <v>10432.030000000001</v>
      </c>
      <c r="H175" s="85">
        <f t="shared" si="16"/>
        <v>41898</v>
      </c>
      <c r="I175" s="70">
        <f t="shared" si="17"/>
        <v>8.289243193899587E-2</v>
      </c>
      <c r="J175" s="70">
        <f t="shared" si="18"/>
        <v>0.11160597703804243</v>
      </c>
      <c r="K175" s="93">
        <f t="shared" si="20"/>
        <v>0</v>
      </c>
    </row>
    <row r="176" spans="1:11">
      <c r="A176" s="80">
        <v>40073</v>
      </c>
      <c r="B176" s="52">
        <v>103.1762693007469</v>
      </c>
      <c r="C176" s="53">
        <v>6155.18</v>
      </c>
      <c r="D176" s="54">
        <f t="shared" si="19"/>
        <v>41899</v>
      </c>
      <c r="E176" s="53">
        <f t="shared" si="14"/>
        <v>153.66302382202039</v>
      </c>
      <c r="F176" s="81">
        <f t="shared" si="15"/>
        <v>10488.05</v>
      </c>
      <c r="H176" s="85">
        <f t="shared" si="16"/>
        <v>41899</v>
      </c>
      <c r="I176" s="70">
        <f t="shared" si="17"/>
        <v>8.2923830921333597E-2</v>
      </c>
      <c r="J176" s="70">
        <f t="shared" si="18"/>
        <v>0.11247637849076475</v>
      </c>
      <c r="K176" s="93">
        <f t="shared" si="20"/>
        <v>0</v>
      </c>
    </row>
    <row r="177" spans="1:11">
      <c r="A177" s="80">
        <v>40074</v>
      </c>
      <c r="B177" s="52">
        <v>103.18627739886907</v>
      </c>
      <c r="C177" s="53">
        <v>6168.19</v>
      </c>
      <c r="D177" s="54">
        <f t="shared" si="19"/>
        <v>41900</v>
      </c>
      <c r="E177" s="53">
        <f t="shared" si="14"/>
        <v>153.70128591495208</v>
      </c>
      <c r="F177" s="81">
        <f t="shared" si="15"/>
        <v>10671.16</v>
      </c>
      <c r="H177" s="85">
        <f t="shared" si="16"/>
        <v>41900</v>
      </c>
      <c r="I177" s="70">
        <f t="shared" si="17"/>
        <v>8.2956746611758447E-2</v>
      </c>
      <c r="J177" s="70">
        <f t="shared" si="18"/>
        <v>0.11586274394502194</v>
      </c>
      <c r="K177" s="93">
        <f t="shared" si="20"/>
        <v>0</v>
      </c>
    </row>
    <row r="178" spans="1:11">
      <c r="A178" s="80">
        <v>40078</v>
      </c>
      <c r="B178" s="52">
        <v>103.22631367449983</v>
      </c>
      <c r="C178" s="53">
        <v>6223.21</v>
      </c>
      <c r="D178" s="54">
        <f t="shared" si="19"/>
        <v>41904</v>
      </c>
      <c r="E178" s="53">
        <f t="shared" si="14"/>
        <v>153.86700824483742</v>
      </c>
      <c r="F178" s="81">
        <f t="shared" si="15"/>
        <v>10713.74</v>
      </c>
      <c r="H178" s="85">
        <f t="shared" si="16"/>
        <v>41904</v>
      </c>
      <c r="I178" s="70">
        <f t="shared" si="17"/>
        <v>8.3106141015771851E-2</v>
      </c>
      <c r="J178" s="70">
        <f t="shared" si="18"/>
        <v>0.1147701451467078</v>
      </c>
      <c r="K178" s="93">
        <f t="shared" si="20"/>
        <v>0</v>
      </c>
    </row>
    <row r="179" spans="1:11">
      <c r="A179" s="80">
        <v>40079</v>
      </c>
      <c r="B179" s="52">
        <v>103.23653307955362</v>
      </c>
      <c r="C179" s="53">
        <v>6160.91</v>
      </c>
      <c r="D179" s="54">
        <f t="shared" si="19"/>
        <v>41905</v>
      </c>
      <c r="E179" s="53">
        <f t="shared" si="14"/>
        <v>153.90316699177495</v>
      </c>
      <c r="F179" s="81">
        <f t="shared" si="15"/>
        <v>10544.42</v>
      </c>
      <c r="H179" s="85">
        <f t="shared" si="16"/>
        <v>41905</v>
      </c>
      <c r="I179" s="70">
        <f t="shared" si="17"/>
        <v>8.3135596984305504E-2</v>
      </c>
      <c r="J179" s="70">
        <f t="shared" si="18"/>
        <v>0.11346242614730073</v>
      </c>
      <c r="K179" s="93">
        <f t="shared" si="20"/>
        <v>0</v>
      </c>
    </row>
    <row r="180" spans="1:11">
      <c r="A180" s="80">
        <v>40080</v>
      </c>
      <c r="B180" s="52">
        <v>103.24634055019618</v>
      </c>
      <c r="C180" s="53">
        <v>6181.47</v>
      </c>
      <c r="D180" s="54">
        <f t="shared" si="19"/>
        <v>41906</v>
      </c>
      <c r="E180" s="53">
        <f t="shared" si="14"/>
        <v>153.93887252651706</v>
      </c>
      <c r="F180" s="81">
        <f t="shared" si="15"/>
        <v>10524.5</v>
      </c>
      <c r="H180" s="85">
        <f t="shared" si="16"/>
        <v>41906</v>
      </c>
      <c r="I180" s="70">
        <f t="shared" si="17"/>
        <v>8.3165270454621743E-2</v>
      </c>
      <c r="J180" s="70">
        <f t="shared" si="18"/>
        <v>0.11230001049130989</v>
      </c>
      <c r="K180" s="93">
        <f t="shared" si="20"/>
        <v>0</v>
      </c>
    </row>
    <row r="181" spans="1:11">
      <c r="A181" s="80">
        <v>40081</v>
      </c>
      <c r="B181" s="52">
        <v>103.2560457062079</v>
      </c>
      <c r="C181" s="53">
        <v>6147.23</v>
      </c>
      <c r="D181" s="54">
        <f t="shared" si="19"/>
        <v>41907</v>
      </c>
      <c r="E181" s="53">
        <f t="shared" si="14"/>
        <v>153.97474028381572</v>
      </c>
      <c r="F181" s="81">
        <f t="shared" si="15"/>
        <v>10405.39</v>
      </c>
      <c r="H181" s="85">
        <f t="shared" si="16"/>
        <v>41907</v>
      </c>
      <c r="I181" s="70">
        <f t="shared" si="17"/>
        <v>8.319537794510623E-2</v>
      </c>
      <c r="J181" s="70">
        <f t="shared" si="18"/>
        <v>0.11100440267610923</v>
      </c>
      <c r="K181" s="93">
        <f t="shared" si="20"/>
        <v>0</v>
      </c>
    </row>
    <row r="182" spans="1:11">
      <c r="A182" s="80">
        <v>40085</v>
      </c>
      <c r="B182" s="52">
        <v>103.29404393102777</v>
      </c>
      <c r="C182" s="53">
        <v>6206.65</v>
      </c>
      <c r="D182" s="54">
        <f t="shared" si="19"/>
        <v>41911</v>
      </c>
      <c r="E182" s="53">
        <f t="shared" si="14"/>
        <v>154.1076429018631</v>
      </c>
      <c r="F182" s="81">
        <f t="shared" si="15"/>
        <v>10467.25</v>
      </c>
      <c r="H182" s="85">
        <f t="shared" si="16"/>
        <v>41911</v>
      </c>
      <c r="I182" s="70">
        <f t="shared" si="17"/>
        <v>8.3302585144588992E-2</v>
      </c>
      <c r="J182" s="70">
        <f t="shared" si="18"/>
        <v>0.11018426656025082</v>
      </c>
      <c r="K182" s="93">
        <f t="shared" si="20"/>
        <v>0</v>
      </c>
    </row>
    <row r="183" spans="1:11">
      <c r="A183" s="80">
        <v>40086</v>
      </c>
      <c r="B183" s="52">
        <v>103.30354698306942</v>
      </c>
      <c r="C183" s="53">
        <v>6302.19</v>
      </c>
      <c r="D183" s="54">
        <f t="shared" si="19"/>
        <v>41912</v>
      </c>
      <c r="E183" s="53">
        <f t="shared" si="14"/>
        <v>154.16204289980746</v>
      </c>
      <c r="F183" s="81">
        <f t="shared" si="15"/>
        <v>10475.040000000001</v>
      </c>
      <c r="H183" s="85">
        <f t="shared" si="16"/>
        <v>41912</v>
      </c>
      <c r="I183" s="70">
        <f t="shared" si="17"/>
        <v>8.3359122435917588E-2</v>
      </c>
      <c r="J183" s="70">
        <f t="shared" si="18"/>
        <v>0.10696232361821179</v>
      </c>
      <c r="K183" s="93">
        <f t="shared" si="20"/>
        <v>0</v>
      </c>
    </row>
    <row r="184" spans="1:11">
      <c r="A184" s="80">
        <v>40087</v>
      </c>
      <c r="B184" s="52">
        <v>103.31253439165694</v>
      </c>
      <c r="C184" s="53">
        <v>6301.54</v>
      </c>
      <c r="D184" s="54">
        <f t="shared" si="19"/>
        <v>41913</v>
      </c>
      <c r="E184" s="53">
        <f t="shared" si="14"/>
        <v>154.20305000321883</v>
      </c>
      <c r="F184" s="81">
        <f t="shared" si="15"/>
        <v>10449.700000000001</v>
      </c>
      <c r="H184" s="85">
        <f t="shared" si="16"/>
        <v>41913</v>
      </c>
      <c r="I184" s="70">
        <f t="shared" si="17"/>
        <v>8.33979005423926E-2</v>
      </c>
      <c r="J184" s="70">
        <f t="shared" si="18"/>
        <v>0.10644906219458061</v>
      </c>
      <c r="K184" s="93">
        <f t="shared" si="20"/>
        <v>0</v>
      </c>
    </row>
    <row r="185" spans="1:11">
      <c r="A185" s="80">
        <v>40091</v>
      </c>
      <c r="B185" s="52">
        <v>103.34807390348766</v>
      </c>
      <c r="C185" s="53">
        <v>6202.09</v>
      </c>
      <c r="D185" s="54">
        <f t="shared" si="19"/>
        <v>41913</v>
      </c>
      <c r="E185" s="53">
        <f t="shared" si="14"/>
        <v>154.20305000321883</v>
      </c>
      <c r="F185" s="81">
        <f t="shared" si="15"/>
        <v>10449.700000000001</v>
      </c>
      <c r="H185" s="85">
        <f t="shared" si="16"/>
        <v>41913</v>
      </c>
      <c r="I185" s="70">
        <f t="shared" si="17"/>
        <v>8.3323378147552196E-2</v>
      </c>
      <c r="J185" s="70">
        <f t="shared" si="18"/>
        <v>0.10997488347559714</v>
      </c>
      <c r="K185" s="93">
        <f t="shared" si="20"/>
        <v>0</v>
      </c>
    </row>
    <row r="186" spans="1:11">
      <c r="A186" s="80">
        <v>40092</v>
      </c>
      <c r="B186" s="52">
        <v>103.35685848976945</v>
      </c>
      <c r="C186" s="53">
        <v>6232.12</v>
      </c>
      <c r="D186" s="54">
        <f t="shared" si="19"/>
        <v>41913</v>
      </c>
      <c r="E186" s="53">
        <f t="shared" si="14"/>
        <v>154.20305000321883</v>
      </c>
      <c r="F186" s="81">
        <f t="shared" si="15"/>
        <v>10449.700000000001</v>
      </c>
      <c r="H186" s="85">
        <f t="shared" si="16"/>
        <v>41913</v>
      </c>
      <c r="I186" s="70">
        <f t="shared" si="17"/>
        <v>8.330496258930653E-2</v>
      </c>
      <c r="J186" s="70">
        <f t="shared" si="18"/>
        <v>0.10890311404858388</v>
      </c>
      <c r="K186" s="93">
        <f t="shared" si="20"/>
        <v>0</v>
      </c>
    </row>
    <row r="187" spans="1:11">
      <c r="A187" s="80">
        <v>40093</v>
      </c>
      <c r="B187" s="52">
        <v>103.36585053645805</v>
      </c>
      <c r="C187" s="53">
        <v>6180.46</v>
      </c>
      <c r="D187" s="54">
        <f t="shared" si="19"/>
        <v>41919</v>
      </c>
      <c r="E187" s="53">
        <f t="shared" si="14"/>
        <v>154.43527979652367</v>
      </c>
      <c r="F187" s="81">
        <f t="shared" si="15"/>
        <v>10327.23</v>
      </c>
      <c r="H187" s="85">
        <f t="shared" si="16"/>
        <v>41919</v>
      </c>
      <c r="I187" s="70">
        <f t="shared" si="17"/>
        <v>8.3612203467263058E-2</v>
      </c>
      <c r="J187" s="70">
        <f t="shared" si="18"/>
        <v>0.10813484120608052</v>
      </c>
      <c r="K187" s="93">
        <f t="shared" si="20"/>
        <v>0</v>
      </c>
    </row>
    <row r="188" spans="1:11">
      <c r="A188" s="80">
        <v>40094</v>
      </c>
      <c r="B188" s="52">
        <v>103.37484336545472</v>
      </c>
      <c r="C188" s="53">
        <v>6200.92</v>
      </c>
      <c r="D188" s="54">
        <f t="shared" si="19"/>
        <v>41920</v>
      </c>
      <c r="E188" s="53">
        <f t="shared" si="14"/>
        <v>154.47620514566975</v>
      </c>
      <c r="F188" s="81">
        <f t="shared" si="15"/>
        <v>10314.44</v>
      </c>
      <c r="H188" s="85">
        <f t="shared" si="16"/>
        <v>41920</v>
      </c>
      <c r="I188" s="70">
        <f t="shared" si="17"/>
        <v>8.3650773959952351E-2</v>
      </c>
      <c r="J188" s="70">
        <f t="shared" si="18"/>
        <v>0.10712817995602841</v>
      </c>
      <c r="K188" s="93">
        <f t="shared" si="20"/>
        <v>0</v>
      </c>
    </row>
    <row r="189" spans="1:11">
      <c r="A189" s="80">
        <v>40095</v>
      </c>
      <c r="B189" s="52">
        <v>103.38342347745406</v>
      </c>
      <c r="C189" s="53">
        <v>6130.2</v>
      </c>
      <c r="D189" s="54">
        <f t="shared" si="19"/>
        <v>41921</v>
      </c>
      <c r="E189" s="53">
        <f t="shared" si="14"/>
        <v>154.51497867316132</v>
      </c>
      <c r="F189" s="81">
        <f t="shared" si="15"/>
        <v>10469.450000000001</v>
      </c>
      <c r="H189" s="85">
        <f t="shared" si="16"/>
        <v>41921</v>
      </c>
      <c r="I189" s="70">
        <f t="shared" si="17"/>
        <v>8.3687179157978964E-2</v>
      </c>
      <c r="J189" s="70">
        <f t="shared" si="18"/>
        <v>0.11298636698016096</v>
      </c>
      <c r="K189" s="93">
        <f t="shared" si="20"/>
        <v>0</v>
      </c>
    </row>
    <row r="190" spans="1:11">
      <c r="A190" s="80">
        <v>40098</v>
      </c>
      <c r="B190" s="52">
        <v>103.41133700179297</v>
      </c>
      <c r="C190" s="53">
        <v>6265.4</v>
      </c>
      <c r="D190" s="54">
        <f t="shared" si="19"/>
        <v>41922</v>
      </c>
      <c r="E190" s="53">
        <f t="shared" si="14"/>
        <v>154.55098066319215</v>
      </c>
      <c r="F190" s="81">
        <f t="shared" si="15"/>
        <v>10337.14</v>
      </c>
      <c r="H190" s="85">
        <f t="shared" si="16"/>
        <v>41922</v>
      </c>
      <c r="I190" s="70">
        <f t="shared" si="17"/>
        <v>8.3679161918851719E-2</v>
      </c>
      <c r="J190" s="70">
        <f t="shared" si="18"/>
        <v>0.10532583012922592</v>
      </c>
      <c r="K190" s="93">
        <f t="shared" si="20"/>
        <v>0</v>
      </c>
    </row>
    <row r="191" spans="1:11">
      <c r="A191" s="80">
        <v>40100</v>
      </c>
      <c r="B191" s="52">
        <v>103.4305715104753</v>
      </c>
      <c r="C191" s="53">
        <v>6344.64</v>
      </c>
      <c r="D191" s="54">
        <f t="shared" si="19"/>
        <v>41926</v>
      </c>
      <c r="E191" s="53">
        <f t="shared" si="14"/>
        <v>154.69798523537176</v>
      </c>
      <c r="F191" s="81">
        <f t="shared" si="15"/>
        <v>10342.43</v>
      </c>
      <c r="H191" s="85">
        <f t="shared" si="16"/>
        <v>41926</v>
      </c>
      <c r="I191" s="70">
        <f t="shared" si="17"/>
        <v>8.3844920561824798E-2</v>
      </c>
      <c r="J191" s="70">
        <f t="shared" si="18"/>
        <v>0.10266381003732516</v>
      </c>
      <c r="K191" s="93">
        <f t="shared" si="20"/>
        <v>0</v>
      </c>
    </row>
    <row r="192" spans="1:11">
      <c r="A192" s="80">
        <v>40101</v>
      </c>
      <c r="B192" s="52">
        <v>103.44019055362577</v>
      </c>
      <c r="C192" s="53">
        <v>6334.84</v>
      </c>
      <c r="D192" s="54">
        <f t="shared" si="19"/>
        <v>41926</v>
      </c>
      <c r="E192" s="53">
        <f t="shared" si="14"/>
        <v>154.69798523537176</v>
      </c>
      <c r="F192" s="81">
        <f t="shared" si="15"/>
        <v>10342.43</v>
      </c>
      <c r="H192" s="85">
        <f t="shared" si="16"/>
        <v>41926</v>
      </c>
      <c r="I192" s="70">
        <f t="shared" si="17"/>
        <v>8.3824762171126777E-2</v>
      </c>
      <c r="J192" s="70">
        <f t="shared" si="18"/>
        <v>0.10300476339111642</v>
      </c>
      <c r="K192" s="93">
        <f t="shared" si="20"/>
        <v>0</v>
      </c>
    </row>
    <row r="193" spans="1:11">
      <c r="A193" s="80">
        <v>40102</v>
      </c>
      <c r="B193" s="52">
        <v>103.44970705115669</v>
      </c>
      <c r="C193" s="53">
        <v>6379.5</v>
      </c>
      <c r="D193" s="54">
        <f t="shared" si="19"/>
        <v>41928</v>
      </c>
      <c r="E193" s="53">
        <f t="shared" si="14"/>
        <v>154.82390939535335</v>
      </c>
      <c r="F193" s="81">
        <f t="shared" si="15"/>
        <v>10194.41</v>
      </c>
      <c r="H193" s="85">
        <f t="shared" si="16"/>
        <v>41928</v>
      </c>
      <c r="I193" s="70">
        <f t="shared" si="17"/>
        <v>8.3981206899153005E-2</v>
      </c>
      <c r="J193" s="70">
        <f t="shared" si="18"/>
        <v>9.8285097796832588E-2</v>
      </c>
      <c r="K193" s="93">
        <f t="shared" si="20"/>
        <v>0</v>
      </c>
    </row>
    <row r="194" spans="1:11">
      <c r="A194" s="80">
        <v>40103</v>
      </c>
      <c r="B194" s="52">
        <v>103.4592244242054</v>
      </c>
      <c r="C194" s="53">
        <v>6379.08</v>
      </c>
      <c r="D194" s="54">
        <f t="shared" si="19"/>
        <v>41929</v>
      </c>
      <c r="E194" s="53">
        <f t="shared" ref="E194:E257" si="21">VLOOKUP(D194,A:B,2,0)</f>
        <v>154.86540220307131</v>
      </c>
      <c r="F194" s="81">
        <f t="shared" ref="F194:F257" si="22">VLOOKUP(D194,A:C,3,0)</f>
        <v>10235.83</v>
      </c>
      <c r="H194" s="85">
        <f t="shared" ref="H194:H257" si="23">D194</f>
        <v>41929</v>
      </c>
      <c r="I194" s="70">
        <f t="shared" ref="I194:I257" si="24">(E194/B194)^(1/5)-1</f>
        <v>8.4019356842179649E-2</v>
      </c>
      <c r="J194" s="70">
        <f t="shared" ref="J194:J257" si="25">(F194/C194)^(1/5)-1</f>
        <v>9.9190593383002623E-2</v>
      </c>
      <c r="K194" s="93">
        <f t="shared" si="20"/>
        <v>0</v>
      </c>
    </row>
    <row r="195" spans="1:11">
      <c r="A195" s="80">
        <v>40106</v>
      </c>
      <c r="B195" s="52">
        <v>103.48746879247321</v>
      </c>
      <c r="C195" s="53">
        <v>6345.15</v>
      </c>
      <c r="D195" s="54">
        <f t="shared" ref="D195:D258" si="26">VLOOKUP(EDATE(A195,60),A:A,1,1)</f>
        <v>41932</v>
      </c>
      <c r="E195" s="53">
        <f t="shared" si="21"/>
        <v>154.97644069645094</v>
      </c>
      <c r="F195" s="81">
        <f t="shared" si="22"/>
        <v>10367.030000000001</v>
      </c>
      <c r="H195" s="85">
        <f t="shared" si="23"/>
        <v>41932</v>
      </c>
      <c r="I195" s="70">
        <f t="shared" si="24"/>
        <v>8.4115574406949278E-2</v>
      </c>
      <c r="J195" s="70">
        <f t="shared" si="25"/>
        <v>0.10317012555010208</v>
      </c>
      <c r="K195" s="93">
        <f t="shared" ref="K195:K258" si="27">IF(I195&gt;J195,1,0)</f>
        <v>0</v>
      </c>
    </row>
    <row r="196" spans="1:11">
      <c r="A196" s="80">
        <v>40107</v>
      </c>
      <c r="B196" s="52">
        <v>103.49688615213333</v>
      </c>
      <c r="C196" s="53">
        <v>6282.03</v>
      </c>
      <c r="D196" s="54">
        <f t="shared" si="26"/>
        <v>41933</v>
      </c>
      <c r="E196" s="53">
        <f t="shared" si="21"/>
        <v>155.01379001865877</v>
      </c>
      <c r="F196" s="81">
        <f t="shared" si="22"/>
        <v>10431.1</v>
      </c>
      <c r="H196" s="85">
        <f t="shared" si="23"/>
        <v>41933</v>
      </c>
      <c r="I196" s="70">
        <f t="shared" si="24"/>
        <v>8.4148092963937771E-2</v>
      </c>
      <c r="J196" s="70">
        <f t="shared" si="25"/>
        <v>0.1067410549841854</v>
      </c>
      <c r="K196" s="93">
        <f t="shared" si="27"/>
        <v>0</v>
      </c>
    </row>
    <row r="197" spans="1:11">
      <c r="A197" s="80">
        <v>40108</v>
      </c>
      <c r="B197" s="52">
        <v>103.50620087188702</v>
      </c>
      <c r="C197" s="53">
        <v>6188.98</v>
      </c>
      <c r="D197" s="54">
        <f t="shared" si="26"/>
        <v>41934</v>
      </c>
      <c r="E197" s="53">
        <f t="shared" si="21"/>
        <v>155.04618790077265</v>
      </c>
      <c r="F197" s="81">
        <f t="shared" si="22"/>
        <v>10520.79</v>
      </c>
      <c r="H197" s="85">
        <f t="shared" si="23"/>
        <v>41934</v>
      </c>
      <c r="I197" s="70">
        <f t="shared" si="24"/>
        <v>8.4173892138613038E-2</v>
      </c>
      <c r="J197" s="70">
        <f t="shared" si="25"/>
        <v>0.11195152434915379</v>
      </c>
      <c r="K197" s="93">
        <f t="shared" si="27"/>
        <v>0</v>
      </c>
    </row>
    <row r="198" spans="1:11">
      <c r="A198" s="80">
        <v>40109</v>
      </c>
      <c r="B198" s="52">
        <v>103.515102405162</v>
      </c>
      <c r="C198" s="53">
        <v>6199.5</v>
      </c>
      <c r="D198" s="54">
        <f t="shared" si="26"/>
        <v>41935</v>
      </c>
      <c r="E198" s="53">
        <f t="shared" si="21"/>
        <v>155.08370907824465</v>
      </c>
      <c r="F198" s="81">
        <f t="shared" si="22"/>
        <v>10545.31</v>
      </c>
      <c r="H198" s="85">
        <f t="shared" si="23"/>
        <v>41935</v>
      </c>
      <c r="I198" s="70">
        <f t="shared" si="24"/>
        <v>8.4207713345046731E-2</v>
      </c>
      <c r="J198" s="70">
        <f t="shared" si="25"/>
        <v>0.11209154105847774</v>
      </c>
      <c r="K198" s="93">
        <f t="shared" si="27"/>
        <v>0</v>
      </c>
    </row>
    <row r="199" spans="1:11">
      <c r="A199" s="80">
        <v>40112</v>
      </c>
      <c r="B199" s="52">
        <v>103.54336202811861</v>
      </c>
      <c r="C199" s="53">
        <v>6167.03</v>
      </c>
      <c r="D199" s="54">
        <f t="shared" si="26"/>
        <v>41935</v>
      </c>
      <c r="E199" s="53">
        <f t="shared" si="21"/>
        <v>155.08370907824465</v>
      </c>
      <c r="F199" s="81">
        <f t="shared" si="22"/>
        <v>10545.31</v>
      </c>
      <c r="H199" s="85">
        <f t="shared" si="23"/>
        <v>41935</v>
      </c>
      <c r="I199" s="70">
        <f t="shared" si="24"/>
        <v>8.4148525298547217E-2</v>
      </c>
      <c r="J199" s="70">
        <f t="shared" si="25"/>
        <v>0.11326013610271857</v>
      </c>
      <c r="K199" s="93">
        <f t="shared" si="27"/>
        <v>0</v>
      </c>
    </row>
    <row r="200" spans="1:11">
      <c r="A200" s="80">
        <v>40113</v>
      </c>
      <c r="B200" s="52">
        <v>103.55288801742519</v>
      </c>
      <c r="C200" s="53">
        <v>6012.97</v>
      </c>
      <c r="D200" s="54">
        <f t="shared" si="26"/>
        <v>41939</v>
      </c>
      <c r="E200" s="53">
        <f t="shared" si="21"/>
        <v>155.25492149306703</v>
      </c>
      <c r="F200" s="81">
        <f t="shared" si="22"/>
        <v>10515.22</v>
      </c>
      <c r="H200" s="85">
        <f t="shared" si="23"/>
        <v>41939</v>
      </c>
      <c r="I200" s="70">
        <f t="shared" si="24"/>
        <v>8.4367848018499059E-2</v>
      </c>
      <c r="J200" s="70">
        <f t="shared" si="25"/>
        <v>0.11826791717410323</v>
      </c>
      <c r="K200" s="93">
        <f t="shared" si="27"/>
        <v>0</v>
      </c>
    </row>
    <row r="201" spans="1:11">
      <c r="A201" s="80">
        <v>40114</v>
      </c>
      <c r="B201" s="52">
        <v>103.56220777734676</v>
      </c>
      <c r="C201" s="53">
        <v>5987.82</v>
      </c>
      <c r="D201" s="54">
        <f t="shared" si="26"/>
        <v>41940</v>
      </c>
      <c r="E201" s="53">
        <f t="shared" si="21"/>
        <v>155.29187216438237</v>
      </c>
      <c r="F201" s="81">
        <f t="shared" si="22"/>
        <v>10562.48</v>
      </c>
      <c r="H201" s="85">
        <f t="shared" si="23"/>
        <v>41940</v>
      </c>
      <c r="I201" s="70">
        <f t="shared" si="24"/>
        <v>8.4399940518655514E-2</v>
      </c>
      <c r="J201" s="70">
        <f t="shared" si="25"/>
        <v>0.12020996741301815</v>
      </c>
      <c r="K201" s="93">
        <f t="shared" si="27"/>
        <v>0</v>
      </c>
    </row>
    <row r="202" spans="1:11">
      <c r="A202" s="80">
        <v>40115</v>
      </c>
      <c r="B202" s="52">
        <v>103.57142481383895</v>
      </c>
      <c r="C202" s="53">
        <v>5894.12</v>
      </c>
      <c r="D202" s="54">
        <f t="shared" si="26"/>
        <v>41941</v>
      </c>
      <c r="E202" s="53">
        <f t="shared" si="21"/>
        <v>155.32898692182968</v>
      </c>
      <c r="F202" s="81">
        <f t="shared" si="22"/>
        <v>10645.96</v>
      </c>
      <c r="H202" s="85">
        <f t="shared" si="23"/>
        <v>41941</v>
      </c>
      <c r="I202" s="70">
        <f t="shared" si="24"/>
        <v>8.4432467670384037E-2</v>
      </c>
      <c r="J202" s="70">
        <f t="shared" si="25"/>
        <v>0.12551988254830437</v>
      </c>
      <c r="K202" s="93">
        <f t="shared" si="27"/>
        <v>0</v>
      </c>
    </row>
    <row r="203" spans="1:11">
      <c r="A203" s="80">
        <v>40116</v>
      </c>
      <c r="B203" s="52">
        <v>103.58043552779775</v>
      </c>
      <c r="C203" s="53">
        <v>5846.03</v>
      </c>
      <c r="D203" s="54">
        <f t="shared" si="26"/>
        <v>41942</v>
      </c>
      <c r="E203" s="53">
        <f t="shared" si="21"/>
        <v>155.36704252362554</v>
      </c>
      <c r="F203" s="81">
        <f t="shared" si="22"/>
        <v>10749.57</v>
      </c>
      <c r="H203" s="85">
        <f t="shared" si="23"/>
        <v>41942</v>
      </c>
      <c r="I203" s="70">
        <f t="shared" si="24"/>
        <v>8.4466730590140537E-2</v>
      </c>
      <c r="J203" s="70">
        <f t="shared" si="25"/>
        <v>0.1295514319943134</v>
      </c>
      <c r="K203" s="93">
        <f t="shared" si="27"/>
        <v>0</v>
      </c>
    </row>
    <row r="204" spans="1:11">
      <c r="A204" s="80">
        <v>40120</v>
      </c>
      <c r="B204" s="52">
        <v>103.61648151936141</v>
      </c>
      <c r="C204" s="53">
        <v>5662.6</v>
      </c>
      <c r="D204" s="54">
        <f t="shared" si="26"/>
        <v>41946</v>
      </c>
      <c r="E204" s="53">
        <f t="shared" si="21"/>
        <v>155.52725586349879</v>
      </c>
      <c r="F204" s="81">
        <f t="shared" si="22"/>
        <v>10955.32</v>
      </c>
      <c r="H204" s="85">
        <f t="shared" si="23"/>
        <v>41946</v>
      </c>
      <c r="I204" s="70">
        <f t="shared" si="24"/>
        <v>8.4614818514590961E-2</v>
      </c>
      <c r="J204" s="70">
        <f t="shared" si="25"/>
        <v>0.14109508986574726</v>
      </c>
      <c r="K204" s="93">
        <f t="shared" si="27"/>
        <v>0</v>
      </c>
    </row>
    <row r="205" spans="1:11">
      <c r="A205" s="80">
        <v>40121</v>
      </c>
      <c r="B205" s="52">
        <v>103.62549615325359</v>
      </c>
      <c r="C205" s="53">
        <v>5844.86</v>
      </c>
      <c r="D205" s="54">
        <f t="shared" si="26"/>
        <v>41946</v>
      </c>
      <c r="E205" s="53">
        <f t="shared" si="21"/>
        <v>155.52725586349879</v>
      </c>
      <c r="F205" s="81">
        <f t="shared" si="22"/>
        <v>10955.32</v>
      </c>
      <c r="H205" s="85">
        <f t="shared" si="23"/>
        <v>41946</v>
      </c>
      <c r="I205" s="70">
        <f t="shared" si="24"/>
        <v>8.4595947201819843E-2</v>
      </c>
      <c r="J205" s="70">
        <f t="shared" si="25"/>
        <v>0.13388808288868503</v>
      </c>
      <c r="K205" s="93">
        <f t="shared" si="27"/>
        <v>0</v>
      </c>
    </row>
    <row r="206" spans="1:11">
      <c r="A206" s="80">
        <v>40122</v>
      </c>
      <c r="B206" s="52">
        <v>103.63461519691509</v>
      </c>
      <c r="C206" s="53">
        <v>5912.8</v>
      </c>
      <c r="D206" s="54">
        <f t="shared" si="26"/>
        <v>41948</v>
      </c>
      <c r="E206" s="53">
        <f t="shared" si="21"/>
        <v>155.60875214557126</v>
      </c>
      <c r="F206" s="81">
        <f t="shared" si="22"/>
        <v>10973.95</v>
      </c>
      <c r="H206" s="85">
        <f t="shared" si="23"/>
        <v>41948</v>
      </c>
      <c r="I206" s="70">
        <f t="shared" si="24"/>
        <v>8.469049915941973E-2</v>
      </c>
      <c r="J206" s="70">
        <f t="shared" si="25"/>
        <v>0.13165476797878428</v>
      </c>
      <c r="K206" s="93">
        <f t="shared" si="27"/>
        <v>0</v>
      </c>
    </row>
    <row r="207" spans="1:11">
      <c r="A207" s="80">
        <v>40123</v>
      </c>
      <c r="B207" s="52">
        <v>103.64311323536123</v>
      </c>
      <c r="C207" s="53">
        <v>5951.91</v>
      </c>
      <c r="D207" s="54">
        <f t="shared" si="26"/>
        <v>41948</v>
      </c>
      <c r="E207" s="53">
        <f t="shared" si="21"/>
        <v>155.60875214557126</v>
      </c>
      <c r="F207" s="81">
        <f t="shared" si="22"/>
        <v>10973.95</v>
      </c>
      <c r="H207" s="85">
        <f t="shared" si="23"/>
        <v>41948</v>
      </c>
      <c r="I207" s="70">
        <f t="shared" si="24"/>
        <v>8.4672711110395982E-2</v>
      </c>
      <c r="J207" s="70">
        <f t="shared" si="25"/>
        <v>0.1301636228122367</v>
      </c>
      <c r="K207" s="93">
        <f t="shared" si="27"/>
        <v>0</v>
      </c>
    </row>
    <row r="208" spans="1:11">
      <c r="A208" s="80">
        <v>40126</v>
      </c>
      <c r="B208" s="52">
        <v>103.67016408791567</v>
      </c>
      <c r="C208" s="53">
        <v>6078.83</v>
      </c>
      <c r="D208" s="54">
        <f t="shared" si="26"/>
        <v>41950</v>
      </c>
      <c r="E208" s="53">
        <f t="shared" si="21"/>
        <v>155.69838278680709</v>
      </c>
      <c r="F208" s="81">
        <f t="shared" si="22"/>
        <v>10972.24</v>
      </c>
      <c r="H208" s="85">
        <f t="shared" si="23"/>
        <v>41950</v>
      </c>
      <c r="I208" s="70">
        <f t="shared" si="24"/>
        <v>8.4741019056562727E-2</v>
      </c>
      <c r="J208" s="70">
        <f t="shared" si="25"/>
        <v>0.12536929126048824</v>
      </c>
      <c r="K208" s="93">
        <f t="shared" si="27"/>
        <v>0</v>
      </c>
    </row>
    <row r="209" spans="1:11">
      <c r="A209" s="80">
        <v>40127</v>
      </c>
      <c r="B209" s="52">
        <v>103.67918339219131</v>
      </c>
      <c r="C209" s="53">
        <v>6058.1</v>
      </c>
      <c r="D209" s="54">
        <f t="shared" si="26"/>
        <v>41953</v>
      </c>
      <c r="E209" s="53">
        <f t="shared" si="21"/>
        <v>155.80721595637507</v>
      </c>
      <c r="F209" s="81">
        <f t="shared" si="22"/>
        <v>10981.77</v>
      </c>
      <c r="H209" s="85">
        <f t="shared" si="23"/>
        <v>41953</v>
      </c>
      <c r="I209" s="70">
        <f t="shared" si="24"/>
        <v>8.4873747322032234E-2</v>
      </c>
      <c r="J209" s="70">
        <f t="shared" si="25"/>
        <v>0.12633396642034445</v>
      </c>
      <c r="K209" s="93">
        <f t="shared" si="27"/>
        <v>0</v>
      </c>
    </row>
    <row r="210" spans="1:11">
      <c r="A210" s="80">
        <v>40128</v>
      </c>
      <c r="B210" s="52">
        <v>103.68820348114642</v>
      </c>
      <c r="C210" s="53">
        <v>6209.76</v>
      </c>
      <c r="D210" s="54">
        <f t="shared" si="26"/>
        <v>41954</v>
      </c>
      <c r="E210" s="53">
        <f t="shared" si="21"/>
        <v>155.83775417070254</v>
      </c>
      <c r="F210" s="81">
        <f t="shared" si="22"/>
        <v>11006.04</v>
      </c>
      <c r="H210" s="85">
        <f t="shared" si="23"/>
        <v>41954</v>
      </c>
      <c r="I210" s="70">
        <f t="shared" si="24"/>
        <v>8.4897394481427302E-2</v>
      </c>
      <c r="J210" s="70">
        <f t="shared" si="25"/>
        <v>0.12127271523070493</v>
      </c>
      <c r="K210" s="93">
        <f t="shared" si="27"/>
        <v>0</v>
      </c>
    </row>
    <row r="211" spans="1:11">
      <c r="A211" s="80">
        <v>40129</v>
      </c>
      <c r="B211" s="52">
        <v>103.6971206666458</v>
      </c>
      <c r="C211" s="53">
        <v>6146.15</v>
      </c>
      <c r="D211" s="54">
        <f t="shared" si="26"/>
        <v>41955</v>
      </c>
      <c r="E211" s="53">
        <f t="shared" si="21"/>
        <v>155.87157096335756</v>
      </c>
      <c r="F211" s="81">
        <f t="shared" si="22"/>
        <v>11033.19</v>
      </c>
      <c r="H211" s="85">
        <f t="shared" si="23"/>
        <v>41955</v>
      </c>
      <c r="I211" s="70">
        <f t="shared" si="24"/>
        <v>8.4925814859821314E-2</v>
      </c>
      <c r="J211" s="70">
        <f t="shared" si="25"/>
        <v>0.12413789533967767</v>
      </c>
      <c r="K211" s="93">
        <f t="shared" si="27"/>
        <v>0</v>
      </c>
    </row>
    <row r="212" spans="1:11">
      <c r="A212" s="80">
        <v>40130</v>
      </c>
      <c r="B212" s="52">
        <v>103.70603861902313</v>
      </c>
      <c r="C212" s="53">
        <v>6203.57</v>
      </c>
      <c r="D212" s="54">
        <f t="shared" si="26"/>
        <v>41956</v>
      </c>
      <c r="E212" s="53">
        <f t="shared" si="21"/>
        <v>155.91085059924032</v>
      </c>
      <c r="F212" s="81">
        <f t="shared" si="22"/>
        <v>11000.37</v>
      </c>
      <c r="H212" s="85">
        <f t="shared" si="23"/>
        <v>41956</v>
      </c>
      <c r="I212" s="70">
        <f t="shared" si="24"/>
        <v>8.4961828908413084E-2</v>
      </c>
      <c r="J212" s="70">
        <f t="shared" si="25"/>
        <v>0.12138081351911945</v>
      </c>
      <c r="K212" s="93">
        <f t="shared" si="27"/>
        <v>0</v>
      </c>
    </row>
    <row r="213" spans="1:11">
      <c r="A213" s="80">
        <v>40133</v>
      </c>
      <c r="B213" s="52">
        <v>103.73310589510271</v>
      </c>
      <c r="C213" s="53">
        <v>6276.92</v>
      </c>
      <c r="D213" s="54">
        <f t="shared" si="26"/>
        <v>41957</v>
      </c>
      <c r="E213" s="53">
        <f t="shared" si="21"/>
        <v>155.94608645147576</v>
      </c>
      <c r="F213" s="81">
        <f t="shared" si="22"/>
        <v>11042.61</v>
      </c>
      <c r="H213" s="85">
        <f t="shared" si="23"/>
        <v>41957</v>
      </c>
      <c r="I213" s="70">
        <f t="shared" si="24"/>
        <v>8.4954236051045795E-2</v>
      </c>
      <c r="J213" s="70">
        <f t="shared" si="25"/>
        <v>0.11960551255296559</v>
      </c>
      <c r="K213" s="93">
        <f t="shared" si="27"/>
        <v>0</v>
      </c>
    </row>
    <row r="214" spans="1:11">
      <c r="A214" s="80">
        <v>40134</v>
      </c>
      <c r="B214" s="52">
        <v>103.74223440842148</v>
      </c>
      <c r="C214" s="53">
        <v>6282.16</v>
      </c>
      <c r="D214" s="54">
        <f t="shared" si="26"/>
        <v>41960</v>
      </c>
      <c r="E214" s="53">
        <f t="shared" si="21"/>
        <v>156.06866007542661</v>
      </c>
      <c r="F214" s="81">
        <f t="shared" si="22"/>
        <v>11096.32</v>
      </c>
      <c r="H214" s="85">
        <f t="shared" si="23"/>
        <v>41960</v>
      </c>
      <c r="I214" s="70">
        <f t="shared" si="24"/>
        <v>8.510564007274013E-2</v>
      </c>
      <c r="J214" s="70">
        <f t="shared" si="25"/>
        <v>0.12050550842202323</v>
      </c>
      <c r="K214" s="93">
        <f t="shared" si="27"/>
        <v>0</v>
      </c>
    </row>
    <row r="215" spans="1:11">
      <c r="A215" s="80">
        <v>40135</v>
      </c>
      <c r="B215" s="52">
        <v>103.75125998281501</v>
      </c>
      <c r="C215" s="53">
        <v>6272.78</v>
      </c>
      <c r="D215" s="54">
        <f t="shared" si="26"/>
        <v>41961</v>
      </c>
      <c r="E215" s="53">
        <f t="shared" si="21"/>
        <v>156.10549227920438</v>
      </c>
      <c r="F215" s="81">
        <f t="shared" si="22"/>
        <v>11089.98</v>
      </c>
      <c r="H215" s="85">
        <f t="shared" si="23"/>
        <v>41961</v>
      </c>
      <c r="I215" s="70">
        <f t="shared" si="24"/>
        <v>8.5137971481087371E-2</v>
      </c>
      <c r="J215" s="70">
        <f t="shared" si="25"/>
        <v>0.12071230759369223</v>
      </c>
      <c r="K215" s="93">
        <f t="shared" si="27"/>
        <v>0</v>
      </c>
    </row>
    <row r="216" spans="1:11">
      <c r="A216" s="80">
        <v>40136</v>
      </c>
      <c r="B216" s="52">
        <v>103.76028634243352</v>
      </c>
      <c r="C216" s="53">
        <v>6191.25</v>
      </c>
      <c r="D216" s="54">
        <f t="shared" si="26"/>
        <v>41962</v>
      </c>
      <c r="E216" s="53">
        <f t="shared" si="21"/>
        <v>156.14264538636684</v>
      </c>
      <c r="F216" s="81">
        <f t="shared" si="22"/>
        <v>11032.59</v>
      </c>
      <c r="H216" s="85">
        <f t="shared" si="23"/>
        <v>41962</v>
      </c>
      <c r="I216" s="70">
        <f t="shared" si="24"/>
        <v>8.5170737818127673E-2</v>
      </c>
      <c r="J216" s="70">
        <f t="shared" si="25"/>
        <v>0.12248314281500505</v>
      </c>
      <c r="K216" s="93">
        <f t="shared" si="27"/>
        <v>0</v>
      </c>
    </row>
    <row r="217" spans="1:11">
      <c r="A217" s="80">
        <v>40137</v>
      </c>
      <c r="B217" s="52">
        <v>103.76889844619994</v>
      </c>
      <c r="C217" s="53">
        <v>6269.95</v>
      </c>
      <c r="D217" s="54">
        <f t="shared" si="26"/>
        <v>41963</v>
      </c>
      <c r="E217" s="53">
        <f t="shared" si="21"/>
        <v>156.19026889320969</v>
      </c>
      <c r="F217" s="81">
        <f t="shared" si="22"/>
        <v>11058.39</v>
      </c>
      <c r="H217" s="85">
        <f t="shared" si="23"/>
        <v>41963</v>
      </c>
      <c r="I217" s="70">
        <f t="shared" si="24"/>
        <v>8.5218911122902918E-2</v>
      </c>
      <c r="J217" s="70">
        <f t="shared" si="25"/>
        <v>0.12017419800876872</v>
      </c>
      <c r="K217" s="93">
        <f t="shared" si="27"/>
        <v>0</v>
      </c>
    </row>
    <row r="218" spans="1:11">
      <c r="A218" s="80">
        <v>40140</v>
      </c>
      <c r="B218" s="52">
        <v>103.79567082199907</v>
      </c>
      <c r="C218" s="53">
        <v>6333.39</v>
      </c>
      <c r="D218" s="54">
        <f t="shared" si="26"/>
        <v>41964</v>
      </c>
      <c r="E218" s="53">
        <f t="shared" si="21"/>
        <v>156.21525933623261</v>
      </c>
      <c r="F218" s="81">
        <f t="shared" si="22"/>
        <v>11157.68</v>
      </c>
      <c r="H218" s="85">
        <f t="shared" si="23"/>
        <v>41964</v>
      </c>
      <c r="I218" s="70">
        <f t="shared" si="24"/>
        <v>8.5197645485150186E-2</v>
      </c>
      <c r="J218" s="70">
        <f t="shared" si="25"/>
        <v>0.11992137555120208</v>
      </c>
      <c r="K218" s="93">
        <f t="shared" si="27"/>
        <v>0</v>
      </c>
    </row>
    <row r="219" spans="1:11">
      <c r="A219" s="80">
        <v>40141</v>
      </c>
      <c r="B219" s="52">
        <v>103.80470104536057</v>
      </c>
      <c r="C219" s="53">
        <v>6317.26</v>
      </c>
      <c r="D219" s="54">
        <f t="shared" si="26"/>
        <v>41967</v>
      </c>
      <c r="E219" s="53">
        <f t="shared" si="21"/>
        <v>156.32445380250863</v>
      </c>
      <c r="F219" s="81">
        <f t="shared" si="22"/>
        <v>11227.19</v>
      </c>
      <c r="H219" s="85">
        <f t="shared" si="23"/>
        <v>41967</v>
      </c>
      <c r="I219" s="70">
        <f t="shared" si="24"/>
        <v>8.5330429623157622E-2</v>
      </c>
      <c r="J219" s="70">
        <f t="shared" si="25"/>
        <v>0.1218853171468306</v>
      </c>
      <c r="K219" s="93">
        <f t="shared" si="27"/>
        <v>0</v>
      </c>
    </row>
    <row r="220" spans="1:11">
      <c r="A220" s="80">
        <v>40142</v>
      </c>
      <c r="B220" s="52">
        <v>103.81373205435152</v>
      </c>
      <c r="C220" s="53">
        <v>6339.11</v>
      </c>
      <c r="D220" s="54">
        <f t="shared" si="26"/>
        <v>41968</v>
      </c>
      <c r="E220" s="53">
        <f t="shared" si="21"/>
        <v>156.36197167142123</v>
      </c>
      <c r="F220" s="81">
        <f t="shared" si="22"/>
        <v>11138.95</v>
      </c>
      <c r="H220" s="85">
        <f t="shared" si="23"/>
        <v>41968</v>
      </c>
      <c r="I220" s="70">
        <f t="shared" si="24"/>
        <v>8.5363635813209049E-2</v>
      </c>
      <c r="J220" s="70">
        <f t="shared" si="25"/>
        <v>0.11934301451992635</v>
      </c>
      <c r="K220" s="93">
        <f t="shared" si="27"/>
        <v>0</v>
      </c>
    </row>
    <row r="221" spans="1:11">
      <c r="A221" s="80">
        <v>40143</v>
      </c>
      <c r="B221" s="52">
        <v>103.82276384904024</v>
      </c>
      <c r="C221" s="53">
        <v>6211.8</v>
      </c>
      <c r="D221" s="54">
        <f t="shared" si="26"/>
        <v>41969</v>
      </c>
      <c r="E221" s="53">
        <f t="shared" si="21"/>
        <v>156.40028035448074</v>
      </c>
      <c r="F221" s="81">
        <f t="shared" si="22"/>
        <v>11155.59</v>
      </c>
      <c r="H221" s="85">
        <f t="shared" si="23"/>
        <v>41969</v>
      </c>
      <c r="I221" s="70">
        <f t="shared" si="24"/>
        <v>8.539792815345959E-2</v>
      </c>
      <c r="J221" s="70">
        <f t="shared" si="25"/>
        <v>0.12422960071484068</v>
      </c>
      <c r="K221" s="93">
        <f t="shared" si="27"/>
        <v>0</v>
      </c>
    </row>
    <row r="222" spans="1:11">
      <c r="A222" s="80">
        <v>40144</v>
      </c>
      <c r="B222" s="52">
        <v>103.8317964294951</v>
      </c>
      <c r="C222" s="53">
        <v>6132.6</v>
      </c>
      <c r="D222" s="54">
        <f t="shared" si="26"/>
        <v>41970</v>
      </c>
      <c r="E222" s="53">
        <f t="shared" si="21"/>
        <v>156.43656521952298</v>
      </c>
      <c r="F222" s="81">
        <f t="shared" si="22"/>
        <v>11179.89</v>
      </c>
      <c r="H222" s="85">
        <f t="shared" si="23"/>
        <v>41970</v>
      </c>
      <c r="I222" s="70">
        <f t="shared" si="24"/>
        <v>8.542940012999245E-2</v>
      </c>
      <c r="J222" s="70">
        <f t="shared" si="25"/>
        <v>0.12760911641454808</v>
      </c>
      <c r="K222" s="93">
        <f t="shared" si="27"/>
        <v>0</v>
      </c>
    </row>
    <row r="223" spans="1:11">
      <c r="A223" s="80">
        <v>40147</v>
      </c>
      <c r="B223" s="52">
        <v>103.8588965283632</v>
      </c>
      <c r="C223" s="53">
        <v>6245.49</v>
      </c>
      <c r="D223" s="54">
        <f t="shared" si="26"/>
        <v>41971</v>
      </c>
      <c r="E223" s="53">
        <f t="shared" si="21"/>
        <v>156.47364068548001</v>
      </c>
      <c r="F223" s="81">
        <f t="shared" si="22"/>
        <v>11303.65</v>
      </c>
      <c r="H223" s="85">
        <f t="shared" si="23"/>
        <v>41971</v>
      </c>
      <c r="I223" s="70">
        <f t="shared" si="24"/>
        <v>8.5424191378351777E-2</v>
      </c>
      <c r="J223" s="70">
        <f t="shared" si="25"/>
        <v>0.12597937874970544</v>
      </c>
      <c r="K223" s="93">
        <f t="shared" si="27"/>
        <v>0</v>
      </c>
    </row>
    <row r="224" spans="1:11">
      <c r="A224" s="80">
        <v>40148</v>
      </c>
      <c r="B224" s="52">
        <v>103.86803611125771</v>
      </c>
      <c r="C224" s="53">
        <v>6356.3</v>
      </c>
      <c r="D224" s="54">
        <f t="shared" si="26"/>
        <v>41974</v>
      </c>
      <c r="E224" s="53">
        <f t="shared" si="21"/>
        <v>156.61024217379841</v>
      </c>
      <c r="F224" s="81">
        <f t="shared" si="22"/>
        <v>11261.08</v>
      </c>
      <c r="H224" s="85">
        <f t="shared" si="23"/>
        <v>41974</v>
      </c>
      <c r="I224" s="70">
        <f t="shared" si="24"/>
        <v>8.5594534506854059E-2</v>
      </c>
      <c r="J224" s="70">
        <f t="shared" si="25"/>
        <v>0.12117945627351934</v>
      </c>
      <c r="K224" s="93">
        <f t="shared" si="27"/>
        <v>0</v>
      </c>
    </row>
    <row r="225" spans="1:11">
      <c r="A225" s="80">
        <v>40149</v>
      </c>
      <c r="B225" s="52">
        <v>103.87728036647161</v>
      </c>
      <c r="C225" s="53">
        <v>6357.9</v>
      </c>
      <c r="D225" s="54">
        <f t="shared" si="26"/>
        <v>41975</v>
      </c>
      <c r="E225" s="53">
        <f t="shared" si="21"/>
        <v>156.64547947828751</v>
      </c>
      <c r="F225" s="81">
        <f t="shared" si="22"/>
        <v>11219.98</v>
      </c>
      <c r="H225" s="85">
        <f t="shared" si="23"/>
        <v>41975</v>
      </c>
      <c r="I225" s="70">
        <f t="shared" si="24"/>
        <v>8.5624058444503603E-2</v>
      </c>
      <c r="J225" s="70">
        <f t="shared" si="25"/>
        <v>0.12030346184450491</v>
      </c>
      <c r="K225" s="93">
        <f t="shared" si="27"/>
        <v>0</v>
      </c>
    </row>
    <row r="226" spans="1:11">
      <c r="A226" s="80">
        <v>40150</v>
      </c>
      <c r="B226" s="52">
        <v>103.88652544442422</v>
      </c>
      <c r="C226" s="53">
        <v>6368.38</v>
      </c>
      <c r="D226" s="54">
        <f t="shared" si="26"/>
        <v>41976</v>
      </c>
      <c r="E226" s="53">
        <f t="shared" si="21"/>
        <v>156.6822911659649</v>
      </c>
      <c r="F226" s="81">
        <f t="shared" si="22"/>
        <v>11237.05</v>
      </c>
      <c r="H226" s="85">
        <f t="shared" si="23"/>
        <v>41976</v>
      </c>
      <c r="I226" s="70">
        <f t="shared" si="24"/>
        <v>8.5655753995140138E-2</v>
      </c>
      <c r="J226" s="70">
        <f t="shared" si="25"/>
        <v>0.1202750627268605</v>
      </c>
      <c r="K226" s="93">
        <f t="shared" si="27"/>
        <v>0</v>
      </c>
    </row>
    <row r="227" spans="1:11">
      <c r="A227" s="80">
        <v>40151</v>
      </c>
      <c r="B227" s="52">
        <v>103.89545968561245</v>
      </c>
      <c r="C227" s="53">
        <v>6340.1</v>
      </c>
      <c r="D227" s="54">
        <f t="shared" si="26"/>
        <v>41977</v>
      </c>
      <c r="E227" s="53">
        <f t="shared" si="21"/>
        <v>156.7181714106419</v>
      </c>
      <c r="F227" s="81">
        <f t="shared" si="22"/>
        <v>11272.28</v>
      </c>
      <c r="H227" s="85">
        <f t="shared" si="23"/>
        <v>41977</v>
      </c>
      <c r="I227" s="70">
        <f t="shared" si="24"/>
        <v>8.5686799304066863E-2</v>
      </c>
      <c r="J227" s="70">
        <f t="shared" si="25"/>
        <v>0.12197487598655132</v>
      </c>
      <c r="K227" s="93">
        <f t="shared" si="27"/>
        <v>0</v>
      </c>
    </row>
    <row r="228" spans="1:11">
      <c r="A228" s="80">
        <v>40154</v>
      </c>
      <c r="B228" s="52">
        <v>103.92351145972756</v>
      </c>
      <c r="C228" s="53">
        <v>6287.74</v>
      </c>
      <c r="D228" s="54">
        <f t="shared" si="26"/>
        <v>41978</v>
      </c>
      <c r="E228" s="53">
        <f t="shared" si="21"/>
        <v>156.75562705360906</v>
      </c>
      <c r="F228" s="81">
        <f t="shared" si="22"/>
        <v>11237.89</v>
      </c>
      <c r="H228" s="85">
        <f t="shared" si="23"/>
        <v>41978</v>
      </c>
      <c r="I228" s="70">
        <f t="shared" si="24"/>
        <v>8.5680069779436208E-2</v>
      </c>
      <c r="J228" s="70">
        <f t="shared" si="25"/>
        <v>0.12315072119884318</v>
      </c>
      <c r="K228" s="93">
        <f t="shared" si="27"/>
        <v>0</v>
      </c>
    </row>
    <row r="229" spans="1:11">
      <c r="A229" s="80">
        <v>40155</v>
      </c>
      <c r="B229" s="52">
        <v>103.93307242278186</v>
      </c>
      <c r="C229" s="53">
        <v>6388.56</v>
      </c>
      <c r="D229" s="54">
        <f t="shared" si="26"/>
        <v>41981</v>
      </c>
      <c r="E229" s="53">
        <f t="shared" si="21"/>
        <v>156.86284790251372</v>
      </c>
      <c r="F229" s="81">
        <f t="shared" si="22"/>
        <v>11106.22</v>
      </c>
      <c r="H229" s="85">
        <f t="shared" si="23"/>
        <v>41981</v>
      </c>
      <c r="I229" s="70">
        <f t="shared" si="24"/>
        <v>8.5808572051752297E-2</v>
      </c>
      <c r="J229" s="70">
        <f t="shared" si="25"/>
        <v>0.11694723872771151</v>
      </c>
      <c r="K229" s="93">
        <f t="shared" si="27"/>
        <v>0</v>
      </c>
    </row>
    <row r="230" spans="1:11">
      <c r="A230" s="80">
        <v>40156</v>
      </c>
      <c r="B230" s="52">
        <v>103.94263426544475</v>
      </c>
      <c r="C230" s="53">
        <v>6343.96</v>
      </c>
      <c r="D230" s="54">
        <f t="shared" si="26"/>
        <v>41982</v>
      </c>
      <c r="E230" s="53">
        <f t="shared" si="21"/>
        <v>156.89845576898759</v>
      </c>
      <c r="F230" s="81">
        <f t="shared" si="22"/>
        <v>10977.83</v>
      </c>
      <c r="H230" s="85">
        <f t="shared" si="23"/>
        <v>41982</v>
      </c>
      <c r="I230" s="70">
        <f t="shared" si="24"/>
        <v>8.5837884603607861E-2</v>
      </c>
      <c r="J230" s="70">
        <f t="shared" si="25"/>
        <v>0.11591525095357702</v>
      </c>
      <c r="K230" s="93">
        <f t="shared" si="27"/>
        <v>0</v>
      </c>
    </row>
    <row r="231" spans="1:11">
      <c r="A231" s="80">
        <v>40157</v>
      </c>
      <c r="B231" s="52">
        <v>103.95230093043143</v>
      </c>
      <c r="C231" s="53">
        <v>6372.06</v>
      </c>
      <c r="D231" s="54">
        <f t="shared" si="26"/>
        <v>41983</v>
      </c>
      <c r="E231" s="53">
        <f t="shared" si="21"/>
        <v>156.93501310918174</v>
      </c>
      <c r="F231" s="81">
        <f t="shared" si="22"/>
        <v>10997.53</v>
      </c>
      <c r="H231" s="85">
        <f t="shared" si="23"/>
        <v>41983</v>
      </c>
      <c r="I231" s="70">
        <f t="shared" si="24"/>
        <v>8.5868283534983769E-2</v>
      </c>
      <c r="J231" s="70">
        <f t="shared" si="25"/>
        <v>0.11532916744793154</v>
      </c>
      <c r="K231" s="93">
        <f t="shared" si="27"/>
        <v>0</v>
      </c>
    </row>
    <row r="232" spans="1:11">
      <c r="A232" s="80">
        <v>40158</v>
      </c>
      <c r="B232" s="52">
        <v>103.96207244671889</v>
      </c>
      <c r="C232" s="53">
        <v>6350.5</v>
      </c>
      <c r="D232" s="54">
        <f t="shared" si="26"/>
        <v>41984</v>
      </c>
      <c r="E232" s="53">
        <f t="shared" si="21"/>
        <v>156.97110816219686</v>
      </c>
      <c r="F232" s="81">
        <f t="shared" si="22"/>
        <v>10914.91</v>
      </c>
      <c r="H232" s="85">
        <f t="shared" si="23"/>
        <v>41984</v>
      </c>
      <c r="I232" s="70">
        <f t="shared" si="24"/>
        <v>8.5897814769904324E-2</v>
      </c>
      <c r="J232" s="70">
        <f t="shared" si="25"/>
        <v>0.11440344953129311</v>
      </c>
      <c r="K232" s="93">
        <f t="shared" si="27"/>
        <v>0</v>
      </c>
    </row>
    <row r="233" spans="1:11">
      <c r="A233" s="80">
        <v>40161</v>
      </c>
      <c r="B233" s="52">
        <v>103.99170163736622</v>
      </c>
      <c r="C233" s="53">
        <v>6336.14</v>
      </c>
      <c r="D233" s="54">
        <f t="shared" si="26"/>
        <v>41985</v>
      </c>
      <c r="E233" s="53">
        <f t="shared" si="21"/>
        <v>157.00752545929049</v>
      </c>
      <c r="F233" s="81">
        <f t="shared" si="22"/>
        <v>10824.36</v>
      </c>
      <c r="H233" s="85">
        <f t="shared" si="23"/>
        <v>41985</v>
      </c>
      <c r="I233" s="70">
        <f t="shared" si="24"/>
        <v>8.5886307288738584E-2</v>
      </c>
      <c r="J233" s="70">
        <f t="shared" si="25"/>
        <v>0.11305209808793637</v>
      </c>
      <c r="K233" s="93">
        <f t="shared" si="27"/>
        <v>0</v>
      </c>
    </row>
    <row r="234" spans="1:11">
      <c r="A234" s="80">
        <v>40162</v>
      </c>
      <c r="B234" s="52">
        <v>104.00168484072341</v>
      </c>
      <c r="C234" s="53">
        <v>6246</v>
      </c>
      <c r="D234" s="54">
        <f t="shared" si="26"/>
        <v>41988</v>
      </c>
      <c r="E234" s="53">
        <f t="shared" si="21"/>
        <v>157.11350553897552</v>
      </c>
      <c r="F234" s="81">
        <f t="shared" si="22"/>
        <v>10818.45</v>
      </c>
      <c r="H234" s="85">
        <f t="shared" si="23"/>
        <v>41988</v>
      </c>
      <c r="I234" s="70">
        <f t="shared" si="24"/>
        <v>8.6012011745712602E-2</v>
      </c>
      <c r="J234" s="70">
        <f t="shared" si="25"/>
        <v>0.11612442559417513</v>
      </c>
      <c r="K234" s="93">
        <f t="shared" si="27"/>
        <v>0</v>
      </c>
    </row>
    <row r="235" spans="1:11">
      <c r="A235" s="80">
        <v>40163</v>
      </c>
      <c r="B235" s="52">
        <v>104.01177300415297</v>
      </c>
      <c r="C235" s="53">
        <v>6257.11</v>
      </c>
      <c r="D235" s="54">
        <f t="shared" si="26"/>
        <v>41989</v>
      </c>
      <c r="E235" s="53">
        <f t="shared" si="21"/>
        <v>157.14508535358883</v>
      </c>
      <c r="F235" s="81">
        <f t="shared" si="22"/>
        <v>10620.96</v>
      </c>
      <c r="H235" s="85">
        <f t="shared" si="23"/>
        <v>41989</v>
      </c>
      <c r="I235" s="70">
        <f t="shared" si="24"/>
        <v>8.6034597665167967E-2</v>
      </c>
      <c r="J235" s="70">
        <f t="shared" si="25"/>
        <v>0.11162420993471334</v>
      </c>
      <c r="K235" s="93">
        <f t="shared" si="27"/>
        <v>0</v>
      </c>
    </row>
    <row r="236" spans="1:11">
      <c r="A236" s="80">
        <v>40164</v>
      </c>
      <c r="B236" s="52">
        <v>104.02227819322638</v>
      </c>
      <c r="C236" s="53">
        <v>6256.77</v>
      </c>
      <c r="D236" s="54">
        <f t="shared" si="26"/>
        <v>41990</v>
      </c>
      <c r="E236" s="53">
        <f t="shared" si="21"/>
        <v>157.17855725676915</v>
      </c>
      <c r="F236" s="81">
        <f t="shared" si="22"/>
        <v>10571.25</v>
      </c>
      <c r="H236" s="85">
        <f t="shared" si="23"/>
        <v>41990</v>
      </c>
      <c r="I236" s="70">
        <f t="shared" si="24"/>
        <v>8.6058921293794999E-2</v>
      </c>
      <c r="J236" s="70">
        <f t="shared" si="25"/>
        <v>0.11059376410444766</v>
      </c>
      <c r="K236" s="93">
        <f t="shared" si="27"/>
        <v>0</v>
      </c>
    </row>
    <row r="237" spans="1:11">
      <c r="A237" s="80">
        <v>40165</v>
      </c>
      <c r="B237" s="52">
        <v>104.0328884656021</v>
      </c>
      <c r="C237" s="53">
        <v>6189.67</v>
      </c>
      <c r="D237" s="54">
        <f t="shared" si="26"/>
        <v>41991</v>
      </c>
      <c r="E237" s="53">
        <f t="shared" si="21"/>
        <v>157.22256725280107</v>
      </c>
      <c r="F237" s="81">
        <f t="shared" si="22"/>
        <v>10741.73</v>
      </c>
      <c r="H237" s="85">
        <f t="shared" si="23"/>
        <v>41991</v>
      </c>
      <c r="I237" s="70">
        <f t="shared" si="24"/>
        <v>8.6097578296098209E-2</v>
      </c>
      <c r="J237" s="70">
        <f t="shared" si="25"/>
        <v>0.11655815357076982</v>
      </c>
      <c r="K237" s="93">
        <f t="shared" si="27"/>
        <v>0</v>
      </c>
    </row>
    <row r="238" spans="1:11">
      <c r="A238" s="80">
        <v>40168</v>
      </c>
      <c r="B238" s="52">
        <v>104.06503462813797</v>
      </c>
      <c r="C238" s="53">
        <v>6146.13</v>
      </c>
      <c r="D238" s="54">
        <f t="shared" si="26"/>
        <v>41992</v>
      </c>
      <c r="E238" s="53">
        <f t="shared" si="21"/>
        <v>157.25935733353825</v>
      </c>
      <c r="F238" s="81">
        <f t="shared" si="22"/>
        <v>10828.45</v>
      </c>
      <c r="H238" s="85">
        <f t="shared" si="23"/>
        <v>41992</v>
      </c>
      <c r="I238" s="70">
        <f t="shared" si="24"/>
        <v>8.6081291376467028E-2</v>
      </c>
      <c r="J238" s="70">
        <f t="shared" si="25"/>
        <v>0.1199352407442924</v>
      </c>
      <c r="K238" s="93">
        <f t="shared" si="27"/>
        <v>0</v>
      </c>
    </row>
    <row r="239" spans="1:11">
      <c r="A239" s="80">
        <v>40169</v>
      </c>
      <c r="B239" s="52">
        <v>104.07575332670466</v>
      </c>
      <c r="C239" s="53">
        <v>6189.52</v>
      </c>
      <c r="D239" s="54">
        <f t="shared" si="26"/>
        <v>41995</v>
      </c>
      <c r="E239" s="53">
        <f t="shared" si="21"/>
        <v>157.34852338914635</v>
      </c>
      <c r="F239" s="81">
        <f t="shared" si="22"/>
        <v>10958.56</v>
      </c>
      <c r="H239" s="85">
        <f t="shared" si="23"/>
        <v>41995</v>
      </c>
      <c r="I239" s="70">
        <f t="shared" si="24"/>
        <v>8.6182050642917396E-2</v>
      </c>
      <c r="J239" s="70">
        <f t="shared" si="25"/>
        <v>0.12103534037646169</v>
      </c>
      <c r="K239" s="93">
        <f t="shared" si="27"/>
        <v>0</v>
      </c>
    </row>
    <row r="240" spans="1:11">
      <c r="A240" s="80">
        <v>40170</v>
      </c>
      <c r="B240" s="52">
        <v>104.08636905354399</v>
      </c>
      <c r="C240" s="53">
        <v>6386.57</v>
      </c>
      <c r="D240" s="54">
        <f t="shared" si="26"/>
        <v>41996</v>
      </c>
      <c r="E240" s="53">
        <f t="shared" si="21"/>
        <v>157.38455620100248</v>
      </c>
      <c r="F240" s="81">
        <f t="shared" si="22"/>
        <v>10883.52</v>
      </c>
      <c r="H240" s="85">
        <f t="shared" si="23"/>
        <v>41996</v>
      </c>
      <c r="I240" s="70">
        <f t="shared" si="24"/>
        <v>8.6209635452080491E-2</v>
      </c>
      <c r="J240" s="70">
        <f t="shared" si="25"/>
        <v>0.11250082217412261</v>
      </c>
      <c r="K240" s="93">
        <f t="shared" si="27"/>
        <v>0</v>
      </c>
    </row>
    <row r="241" spans="1:11">
      <c r="A241" s="80">
        <v>40171</v>
      </c>
      <c r="B241" s="52">
        <v>104.09698586318746</v>
      </c>
      <c r="C241" s="53">
        <v>6428.86</v>
      </c>
      <c r="D241" s="54">
        <f t="shared" si="26"/>
        <v>41997</v>
      </c>
      <c r="E241" s="53">
        <f t="shared" si="21"/>
        <v>157.42201372537832</v>
      </c>
      <c r="F241" s="81">
        <f t="shared" si="22"/>
        <v>10761.16</v>
      </c>
      <c r="H241" s="85">
        <f t="shared" si="23"/>
        <v>41997</v>
      </c>
      <c r="I241" s="70">
        <f t="shared" si="24"/>
        <v>8.6239175734108331E-2</v>
      </c>
      <c r="J241" s="70">
        <f t="shared" si="25"/>
        <v>0.10852380565821185</v>
      </c>
      <c r="K241" s="93">
        <f t="shared" si="27"/>
        <v>0</v>
      </c>
    </row>
    <row r="242" spans="1:11">
      <c r="A242" s="80">
        <v>40176</v>
      </c>
      <c r="B242" s="52">
        <v>104.14851387118972</v>
      </c>
      <c r="C242" s="53">
        <v>6440.68</v>
      </c>
      <c r="D242" s="54">
        <f t="shared" si="26"/>
        <v>42002</v>
      </c>
      <c r="E242" s="53">
        <f t="shared" si="21"/>
        <v>157.6005777686816</v>
      </c>
      <c r="F242" s="81">
        <f t="shared" si="22"/>
        <v>10856.23</v>
      </c>
      <c r="H242" s="85">
        <f t="shared" si="23"/>
        <v>42002</v>
      </c>
      <c r="I242" s="70">
        <f t="shared" si="24"/>
        <v>8.6377958441942626E-2</v>
      </c>
      <c r="J242" s="70">
        <f t="shared" si="25"/>
        <v>0.11006769153415452</v>
      </c>
      <c r="K242" s="93">
        <f t="shared" si="27"/>
        <v>0</v>
      </c>
    </row>
    <row r="243" spans="1:11">
      <c r="A243" s="80">
        <v>40177</v>
      </c>
      <c r="B243" s="52">
        <v>104.15882457406298</v>
      </c>
      <c r="C243" s="53">
        <v>6417.72</v>
      </c>
      <c r="D243" s="54">
        <f t="shared" si="26"/>
        <v>42003</v>
      </c>
      <c r="E243" s="53">
        <f t="shared" si="21"/>
        <v>157.64675473796785</v>
      </c>
      <c r="F243" s="81">
        <f t="shared" si="22"/>
        <v>10858.82</v>
      </c>
      <c r="H243" s="85">
        <f t="shared" si="23"/>
        <v>42003</v>
      </c>
      <c r="I243" s="70">
        <f t="shared" si="24"/>
        <v>8.6420102464222603E-2</v>
      </c>
      <c r="J243" s="70">
        <f t="shared" si="25"/>
        <v>0.11091383090662177</v>
      </c>
      <c r="K243" s="93">
        <f t="shared" si="27"/>
        <v>0</v>
      </c>
    </row>
    <row r="244" spans="1:11">
      <c r="A244" s="80">
        <v>40178</v>
      </c>
      <c r="B244" s="52">
        <v>104.16913629769581</v>
      </c>
      <c r="C244" s="53">
        <v>6456.97</v>
      </c>
      <c r="D244" s="54">
        <f t="shared" si="26"/>
        <v>42004</v>
      </c>
      <c r="E244" s="53">
        <f t="shared" si="21"/>
        <v>157.68206761102917</v>
      </c>
      <c r="F244" s="81">
        <f t="shared" si="22"/>
        <v>10904.18</v>
      </c>
      <c r="H244" s="85">
        <f t="shared" si="23"/>
        <v>42004</v>
      </c>
      <c r="I244" s="70">
        <f t="shared" si="24"/>
        <v>8.6447258920506309E-2</v>
      </c>
      <c r="J244" s="70">
        <f t="shared" si="25"/>
        <v>0.11048538873386282</v>
      </c>
      <c r="K244" s="93">
        <f t="shared" si="27"/>
        <v>0</v>
      </c>
    </row>
    <row r="245" spans="1:11">
      <c r="A245" s="80">
        <v>40182</v>
      </c>
      <c r="B245" s="52">
        <v>104.2099705991245</v>
      </c>
      <c r="C245" s="53">
        <v>6495.62</v>
      </c>
      <c r="D245" s="54">
        <f t="shared" si="26"/>
        <v>42006</v>
      </c>
      <c r="E245" s="53">
        <f t="shared" si="21"/>
        <v>157.7590258350107</v>
      </c>
      <c r="F245" s="81">
        <f t="shared" si="22"/>
        <v>11052.57</v>
      </c>
      <c r="H245" s="85">
        <f t="shared" si="23"/>
        <v>42006</v>
      </c>
      <c r="I245" s="70">
        <f t="shared" si="24"/>
        <v>8.6468122646593537E-2</v>
      </c>
      <c r="J245" s="70">
        <f t="shared" si="25"/>
        <v>0.11216323075060908</v>
      </c>
      <c r="K245" s="93">
        <f t="shared" si="27"/>
        <v>0</v>
      </c>
    </row>
    <row r="246" spans="1:11">
      <c r="A246" s="80">
        <v>40183</v>
      </c>
      <c r="B246" s="52">
        <v>104.220495806155</v>
      </c>
      <c r="C246" s="53">
        <v>6552.37</v>
      </c>
      <c r="D246" s="54">
        <f t="shared" si="26"/>
        <v>42009</v>
      </c>
      <c r="E246" s="53">
        <f t="shared" si="21"/>
        <v>157.86456662329434</v>
      </c>
      <c r="F246" s="81">
        <f t="shared" si="22"/>
        <v>11030.18</v>
      </c>
      <c r="H246" s="85">
        <f t="shared" si="23"/>
        <v>42009</v>
      </c>
      <c r="I246" s="70">
        <f t="shared" si="24"/>
        <v>8.6591504934442565E-2</v>
      </c>
      <c r="J246" s="70">
        <f t="shared" si="25"/>
        <v>0.10977985541524671</v>
      </c>
      <c r="K246" s="93">
        <f t="shared" si="27"/>
        <v>0</v>
      </c>
    </row>
    <row r="247" spans="1:11">
      <c r="A247" s="80">
        <v>40184</v>
      </c>
      <c r="B247" s="52">
        <v>104.23123051722303</v>
      </c>
      <c r="C247" s="53">
        <v>6557.2</v>
      </c>
      <c r="D247" s="54">
        <f t="shared" si="26"/>
        <v>42010</v>
      </c>
      <c r="E247" s="53">
        <f t="shared" si="21"/>
        <v>157.89787604685185</v>
      </c>
      <c r="F247" s="81">
        <f t="shared" si="22"/>
        <v>10699.62</v>
      </c>
      <c r="H247" s="85">
        <f t="shared" si="23"/>
        <v>42010</v>
      </c>
      <c r="I247" s="70">
        <f t="shared" si="24"/>
        <v>8.6614971880103475E-2</v>
      </c>
      <c r="J247" s="70">
        <f t="shared" si="25"/>
        <v>0.10288437700244124</v>
      </c>
      <c r="K247" s="93">
        <f t="shared" si="27"/>
        <v>0</v>
      </c>
    </row>
    <row r="248" spans="1:11">
      <c r="A248" s="80">
        <v>40185</v>
      </c>
      <c r="B248" s="52">
        <v>104.24217479642734</v>
      </c>
      <c r="C248" s="53">
        <v>6533.98</v>
      </c>
      <c r="D248" s="54">
        <f t="shared" si="26"/>
        <v>42011</v>
      </c>
      <c r="E248" s="53">
        <f t="shared" si="21"/>
        <v>157.93087670294562</v>
      </c>
      <c r="F248" s="81">
        <f t="shared" si="22"/>
        <v>10666.38</v>
      </c>
      <c r="H248" s="85">
        <f t="shared" si="23"/>
        <v>42011</v>
      </c>
      <c r="I248" s="70">
        <f t="shared" si="24"/>
        <v>8.6637570158630606E-2</v>
      </c>
      <c r="J248" s="70">
        <f t="shared" si="25"/>
        <v>0.10298053997611167</v>
      </c>
      <c r="K248" s="93">
        <f t="shared" si="27"/>
        <v>0</v>
      </c>
    </row>
    <row r="249" spans="1:11">
      <c r="A249" s="80">
        <v>40186</v>
      </c>
      <c r="B249" s="52">
        <v>104.25322446695576</v>
      </c>
      <c r="C249" s="53">
        <v>6511.19</v>
      </c>
      <c r="D249" s="54">
        <f t="shared" si="26"/>
        <v>42012</v>
      </c>
      <c r="E249" s="53">
        <f t="shared" si="21"/>
        <v>157.96688494283387</v>
      </c>
      <c r="F249" s="81">
        <f t="shared" si="22"/>
        <v>10840.84</v>
      </c>
      <c r="H249" s="85">
        <f t="shared" si="23"/>
        <v>42012</v>
      </c>
      <c r="I249" s="70">
        <f t="shared" si="24"/>
        <v>8.6664080011648714E-2</v>
      </c>
      <c r="J249" s="70">
        <f t="shared" si="25"/>
        <v>0.10733878938958252</v>
      </c>
      <c r="K249" s="93">
        <f t="shared" si="27"/>
        <v>0</v>
      </c>
    </row>
    <row r="250" spans="1:11">
      <c r="A250" s="80">
        <v>40189</v>
      </c>
      <c r="B250" s="52">
        <v>104.28668975200965</v>
      </c>
      <c r="C250" s="53">
        <v>6517.09</v>
      </c>
      <c r="D250" s="54">
        <f t="shared" si="26"/>
        <v>42013</v>
      </c>
      <c r="E250" s="53">
        <f t="shared" si="21"/>
        <v>158.00305935948577</v>
      </c>
      <c r="F250" s="81">
        <f t="shared" si="22"/>
        <v>10906.56</v>
      </c>
      <c r="H250" s="85">
        <f t="shared" si="23"/>
        <v>42013</v>
      </c>
      <c r="I250" s="70">
        <f t="shared" si="24"/>
        <v>8.6644091073419194E-2</v>
      </c>
      <c r="J250" s="70">
        <f t="shared" si="25"/>
        <v>0.10847732817140532</v>
      </c>
      <c r="K250" s="93">
        <f t="shared" si="27"/>
        <v>0</v>
      </c>
    </row>
    <row r="251" spans="1:11">
      <c r="A251" s="80">
        <v>40190</v>
      </c>
      <c r="B251" s="52">
        <v>104.29784842781312</v>
      </c>
      <c r="C251" s="53">
        <v>6468.64</v>
      </c>
      <c r="D251" s="54">
        <f t="shared" si="26"/>
        <v>42016</v>
      </c>
      <c r="E251" s="53">
        <f t="shared" si="21"/>
        <v>158.11065944290957</v>
      </c>
      <c r="F251" s="81">
        <f t="shared" si="22"/>
        <v>10957.22</v>
      </c>
      <c r="H251" s="85">
        <f t="shared" si="23"/>
        <v>42016</v>
      </c>
      <c r="I251" s="70">
        <f t="shared" si="24"/>
        <v>8.6768795842734781E-2</v>
      </c>
      <c r="J251" s="70">
        <f t="shared" si="25"/>
        <v>0.11116225360608589</v>
      </c>
      <c r="K251" s="93">
        <f t="shared" si="27"/>
        <v>0</v>
      </c>
    </row>
    <row r="252" spans="1:11">
      <c r="A252" s="80">
        <v>40191</v>
      </c>
      <c r="B252" s="52">
        <v>104.30911259544332</v>
      </c>
      <c r="C252" s="53">
        <v>6497.91</v>
      </c>
      <c r="D252" s="54">
        <f t="shared" si="26"/>
        <v>42017</v>
      </c>
      <c r="E252" s="53">
        <f t="shared" si="21"/>
        <v>158.14734111590033</v>
      </c>
      <c r="F252" s="81">
        <f t="shared" si="22"/>
        <v>10926.16</v>
      </c>
      <c r="H252" s="85">
        <f t="shared" si="23"/>
        <v>42017</v>
      </c>
      <c r="I252" s="70">
        <f t="shared" si="24"/>
        <v>8.6795743461959951E-2</v>
      </c>
      <c r="J252" s="70">
        <f t="shared" si="25"/>
        <v>0.10952929343827278</v>
      </c>
      <c r="K252" s="93">
        <f t="shared" si="27"/>
        <v>0</v>
      </c>
    </row>
    <row r="253" spans="1:11">
      <c r="A253" s="80">
        <v>40192</v>
      </c>
      <c r="B253" s="52">
        <v>104.32037797960363</v>
      </c>
      <c r="C253" s="53">
        <v>6530.12</v>
      </c>
      <c r="D253" s="54">
        <f t="shared" si="26"/>
        <v>42018</v>
      </c>
      <c r="E253" s="53">
        <f t="shared" si="21"/>
        <v>158.1827661203103</v>
      </c>
      <c r="F253" s="81">
        <f t="shared" si="22"/>
        <v>10897.36</v>
      </c>
      <c r="H253" s="85">
        <f t="shared" si="23"/>
        <v>42018</v>
      </c>
      <c r="I253" s="70">
        <f t="shared" si="24"/>
        <v>8.6820953230847264E-2</v>
      </c>
      <c r="J253" s="70">
        <f t="shared" si="25"/>
        <v>0.10784761540564625</v>
      </c>
      <c r="K253" s="93">
        <f t="shared" si="27"/>
        <v>0</v>
      </c>
    </row>
    <row r="254" spans="1:11">
      <c r="A254" s="80">
        <v>40193</v>
      </c>
      <c r="B254" s="52">
        <v>104.33122729891352</v>
      </c>
      <c r="C254" s="53">
        <v>6520.55</v>
      </c>
      <c r="D254" s="54">
        <f t="shared" si="26"/>
        <v>42019</v>
      </c>
      <c r="E254" s="53">
        <f t="shared" si="21"/>
        <v>158.23322642270267</v>
      </c>
      <c r="F254" s="81">
        <f t="shared" si="22"/>
        <v>11182.52</v>
      </c>
      <c r="H254" s="85">
        <f t="shared" si="23"/>
        <v>42019</v>
      </c>
      <c r="I254" s="70">
        <f t="shared" si="24"/>
        <v>8.6867677654368203E-2</v>
      </c>
      <c r="J254" s="70">
        <f t="shared" si="25"/>
        <v>0.11391253418082004</v>
      </c>
      <c r="K254" s="93">
        <f t="shared" si="27"/>
        <v>0</v>
      </c>
    </row>
    <row r="255" spans="1:11">
      <c r="A255" s="80">
        <v>40196</v>
      </c>
      <c r="B255" s="52">
        <v>104.36503061655837</v>
      </c>
      <c r="C255" s="53">
        <v>6548.67</v>
      </c>
      <c r="D255" s="54">
        <f t="shared" si="26"/>
        <v>42020</v>
      </c>
      <c r="E255" s="53">
        <f t="shared" si="21"/>
        <v>158.26882889864777</v>
      </c>
      <c r="F255" s="81">
        <f t="shared" si="22"/>
        <v>11208.42</v>
      </c>
      <c r="H255" s="85">
        <f t="shared" si="23"/>
        <v>42020</v>
      </c>
      <c r="I255" s="70">
        <f t="shared" si="24"/>
        <v>8.684616379287613E-2</v>
      </c>
      <c r="J255" s="70">
        <f t="shared" si="25"/>
        <v>0.11346932737148063</v>
      </c>
      <c r="K255" s="93">
        <f t="shared" si="27"/>
        <v>0</v>
      </c>
    </row>
    <row r="256" spans="1:11">
      <c r="A256" s="80">
        <v>40197</v>
      </c>
      <c r="B256" s="52">
        <v>104.37630203986495</v>
      </c>
      <c r="C256" s="53">
        <v>6487.84</v>
      </c>
      <c r="D256" s="54">
        <f t="shared" si="26"/>
        <v>42023</v>
      </c>
      <c r="E256" s="53">
        <f t="shared" si="21"/>
        <v>158.37471074518098</v>
      </c>
      <c r="F256" s="81">
        <f t="shared" si="22"/>
        <v>11257.01</v>
      </c>
      <c r="H256" s="85">
        <f t="shared" si="23"/>
        <v>42023</v>
      </c>
      <c r="I256" s="70">
        <f t="shared" si="24"/>
        <v>8.6968067414757932E-2</v>
      </c>
      <c r="J256" s="70">
        <f t="shared" si="25"/>
        <v>0.11651505691270048</v>
      </c>
      <c r="K256" s="93">
        <f t="shared" si="27"/>
        <v>0</v>
      </c>
    </row>
    <row r="257" spans="1:11">
      <c r="A257" s="80">
        <v>40198</v>
      </c>
      <c r="B257" s="52">
        <v>104.38767905678729</v>
      </c>
      <c r="C257" s="53">
        <v>6482.96</v>
      </c>
      <c r="D257" s="54">
        <f t="shared" si="26"/>
        <v>42024</v>
      </c>
      <c r="E257" s="53">
        <f t="shared" si="21"/>
        <v>158.40923643212344</v>
      </c>
      <c r="F257" s="81">
        <f t="shared" si="22"/>
        <v>11447.77</v>
      </c>
      <c r="H257" s="85">
        <f t="shared" si="23"/>
        <v>42024</v>
      </c>
      <c r="I257" s="70">
        <f t="shared" si="24"/>
        <v>8.6991759703206828E-2</v>
      </c>
      <c r="J257" s="70">
        <f t="shared" si="25"/>
        <v>0.12044233690582185</v>
      </c>
      <c r="K257" s="93">
        <f t="shared" si="27"/>
        <v>0</v>
      </c>
    </row>
    <row r="258" spans="1:11">
      <c r="A258" s="80">
        <v>40199</v>
      </c>
      <c r="B258" s="52">
        <v>104.39895292612542</v>
      </c>
      <c r="C258" s="53">
        <v>6324.57</v>
      </c>
      <c r="D258" s="54">
        <f t="shared" si="26"/>
        <v>42025</v>
      </c>
      <c r="E258" s="53">
        <f t="shared" ref="E258:E321" si="28">VLOOKUP(D258,A:B,2,0)</f>
        <v>158.44408646413851</v>
      </c>
      <c r="F258" s="81">
        <f t="shared" ref="F258:F321" si="29">VLOOKUP(D258,A:C,3,0)</f>
        <v>11492.4</v>
      </c>
      <c r="H258" s="85">
        <f t="shared" ref="H258:H321" si="30">D258</f>
        <v>42025</v>
      </c>
      <c r="I258" s="70">
        <f t="shared" ref="I258:I321" si="31">(E258/B258)^(1/5)-1</f>
        <v>8.7016104598748534E-2</v>
      </c>
      <c r="J258" s="70">
        <f t="shared" ref="J258:J321" si="32">(F258/C258)^(1/5)-1</f>
        <v>0.12687552384901157</v>
      </c>
      <c r="K258" s="93">
        <f t="shared" si="27"/>
        <v>0</v>
      </c>
    </row>
    <row r="259" spans="1:11">
      <c r="A259" s="80">
        <v>40200</v>
      </c>
      <c r="B259" s="52">
        <v>104.41022801304143</v>
      </c>
      <c r="C259" s="53">
        <v>6252.42</v>
      </c>
      <c r="D259" s="54">
        <f t="shared" ref="D259:D322" si="33">VLOOKUP(EDATE(A259,60),A:A,1,1)</f>
        <v>42026</v>
      </c>
      <c r="E259" s="53">
        <f t="shared" si="28"/>
        <v>158.48227148897635</v>
      </c>
      <c r="F259" s="81">
        <f t="shared" si="29"/>
        <v>11535.32</v>
      </c>
      <c r="H259" s="85">
        <f t="shared" si="30"/>
        <v>42026</v>
      </c>
      <c r="I259" s="70">
        <f t="shared" si="31"/>
        <v>8.7045014566884849E-2</v>
      </c>
      <c r="J259" s="70">
        <f t="shared" si="32"/>
        <v>0.13030669659934913</v>
      </c>
      <c r="K259" s="93">
        <f t="shared" ref="K259:K322" si="34">IF(I259&gt;J259,1,0)</f>
        <v>0</v>
      </c>
    </row>
    <row r="260" spans="1:11">
      <c r="A260" s="80">
        <v>40203</v>
      </c>
      <c r="B260" s="52">
        <v>104.44405692691765</v>
      </c>
      <c r="C260" s="53">
        <v>6217.5</v>
      </c>
      <c r="D260" s="54">
        <f t="shared" si="33"/>
        <v>42027</v>
      </c>
      <c r="E260" s="53">
        <f t="shared" si="28"/>
        <v>158.5177715177899</v>
      </c>
      <c r="F260" s="81">
        <f t="shared" si="29"/>
        <v>11633.06</v>
      </c>
      <c r="H260" s="85">
        <f t="shared" si="30"/>
        <v>42027</v>
      </c>
      <c r="I260" s="70">
        <f t="shared" si="31"/>
        <v>8.7023279839238965E-2</v>
      </c>
      <c r="J260" s="70">
        <f t="shared" si="32"/>
        <v>0.13348462826630447</v>
      </c>
      <c r="K260" s="93">
        <f t="shared" si="34"/>
        <v>0</v>
      </c>
    </row>
    <row r="261" spans="1:11">
      <c r="A261" s="80">
        <v>40205</v>
      </c>
      <c r="B261" s="52">
        <v>104.46682573132773</v>
      </c>
      <c r="C261" s="53">
        <v>6025.64</v>
      </c>
      <c r="D261" s="54">
        <f t="shared" si="33"/>
        <v>42031</v>
      </c>
      <c r="E261" s="53">
        <f t="shared" si="28"/>
        <v>158.6585352988977</v>
      </c>
      <c r="F261" s="81">
        <f t="shared" si="29"/>
        <v>11732.39</v>
      </c>
      <c r="H261" s="85">
        <f t="shared" si="30"/>
        <v>42031</v>
      </c>
      <c r="I261" s="70">
        <f t="shared" si="31"/>
        <v>8.7168870207044113E-2</v>
      </c>
      <c r="J261" s="70">
        <f t="shared" si="32"/>
        <v>0.14255380758872849</v>
      </c>
      <c r="K261" s="93">
        <f t="shared" si="34"/>
        <v>0</v>
      </c>
    </row>
    <row r="262" spans="1:11">
      <c r="A262" s="80">
        <v>40206</v>
      </c>
      <c r="B262" s="52">
        <v>104.47831708215818</v>
      </c>
      <c r="C262" s="53">
        <v>6043.21</v>
      </c>
      <c r="D262" s="54">
        <f t="shared" si="33"/>
        <v>42032</v>
      </c>
      <c r="E262" s="53">
        <f t="shared" si="28"/>
        <v>158.69344017666347</v>
      </c>
      <c r="F262" s="81">
        <f t="shared" si="29"/>
        <v>11737.42</v>
      </c>
      <c r="H262" s="85">
        <f t="shared" si="30"/>
        <v>42032</v>
      </c>
      <c r="I262" s="70">
        <f t="shared" si="31"/>
        <v>8.7192784239450871E-2</v>
      </c>
      <c r="J262" s="70">
        <f t="shared" si="32"/>
        <v>0.14198655756365008</v>
      </c>
      <c r="K262" s="93">
        <f t="shared" si="34"/>
        <v>0</v>
      </c>
    </row>
    <row r="263" spans="1:11">
      <c r="A263" s="80">
        <v>40207</v>
      </c>
      <c r="B263" s="52">
        <v>104.48970521872013</v>
      </c>
      <c r="C263" s="53">
        <v>6061.68</v>
      </c>
      <c r="D263" s="54">
        <f t="shared" si="33"/>
        <v>42033</v>
      </c>
      <c r="E263" s="53">
        <f t="shared" si="28"/>
        <v>158.73200268262639</v>
      </c>
      <c r="F263" s="81">
        <f t="shared" si="29"/>
        <v>11787.53</v>
      </c>
      <c r="H263" s="85">
        <f t="shared" si="30"/>
        <v>42033</v>
      </c>
      <c r="I263" s="70">
        <f t="shared" si="31"/>
        <v>8.722191626924225E-2</v>
      </c>
      <c r="J263" s="70">
        <f t="shared" si="32"/>
        <v>0.14226260967245841</v>
      </c>
      <c r="K263" s="93">
        <f t="shared" si="34"/>
        <v>0</v>
      </c>
    </row>
    <row r="264" spans="1:11">
      <c r="A264" s="80">
        <v>40210</v>
      </c>
      <c r="B264" s="52">
        <v>104.52544069790494</v>
      </c>
      <c r="C264" s="53">
        <v>6083.89</v>
      </c>
      <c r="D264" s="54">
        <f t="shared" si="33"/>
        <v>42034</v>
      </c>
      <c r="E264" s="53">
        <f t="shared" si="28"/>
        <v>158.76406654716828</v>
      </c>
      <c r="F264" s="81">
        <f t="shared" si="29"/>
        <v>11598.64</v>
      </c>
      <c r="H264" s="85">
        <f t="shared" si="30"/>
        <v>42034</v>
      </c>
      <c r="I264" s="70">
        <f t="shared" si="31"/>
        <v>8.719148275952282E-2</v>
      </c>
      <c r="J264" s="70">
        <f t="shared" si="32"/>
        <v>0.13774554372946834</v>
      </c>
      <c r="K264" s="93">
        <f t="shared" si="34"/>
        <v>0</v>
      </c>
    </row>
    <row r="265" spans="1:11">
      <c r="A265" s="80">
        <v>40211</v>
      </c>
      <c r="B265" s="52">
        <v>104.53756564902589</v>
      </c>
      <c r="C265" s="53">
        <v>5997.46</v>
      </c>
      <c r="D265" s="54">
        <f t="shared" si="33"/>
        <v>42037</v>
      </c>
      <c r="E265" s="53">
        <f t="shared" si="28"/>
        <v>158.8721848764869</v>
      </c>
      <c r="F265" s="81">
        <f t="shared" si="29"/>
        <v>11583.49</v>
      </c>
      <c r="H265" s="85">
        <f t="shared" si="30"/>
        <v>42037</v>
      </c>
      <c r="I265" s="70">
        <f t="shared" si="31"/>
        <v>8.731429339897101E-2</v>
      </c>
      <c r="J265" s="70">
        <f t="shared" si="32"/>
        <v>0.14070780627224733</v>
      </c>
      <c r="K265" s="93">
        <f t="shared" si="34"/>
        <v>0</v>
      </c>
    </row>
    <row r="266" spans="1:11">
      <c r="A266" s="80">
        <v>40212</v>
      </c>
      <c r="B266" s="52">
        <v>104.54979654420683</v>
      </c>
      <c r="C266" s="53">
        <v>6123.81</v>
      </c>
      <c r="D266" s="54">
        <f t="shared" si="33"/>
        <v>42038</v>
      </c>
      <c r="E266" s="53">
        <f t="shared" si="28"/>
        <v>158.91222066707576</v>
      </c>
      <c r="F266" s="81">
        <f t="shared" si="29"/>
        <v>11529.72</v>
      </c>
      <c r="H266" s="85">
        <f t="shared" si="30"/>
        <v>42038</v>
      </c>
      <c r="I266" s="70">
        <f t="shared" si="31"/>
        <v>8.7343645865663788E-2</v>
      </c>
      <c r="J266" s="70">
        <f t="shared" si="32"/>
        <v>0.13490474185940049</v>
      </c>
      <c r="K266" s="93">
        <f t="shared" si="34"/>
        <v>0</v>
      </c>
    </row>
    <row r="267" spans="1:11">
      <c r="A267" s="80">
        <v>40213</v>
      </c>
      <c r="B267" s="52">
        <v>104.56234251979213</v>
      </c>
      <c r="C267" s="53">
        <v>6016.87</v>
      </c>
      <c r="D267" s="54">
        <f t="shared" si="33"/>
        <v>42039</v>
      </c>
      <c r="E267" s="53">
        <f t="shared" si="28"/>
        <v>158.94749918006383</v>
      </c>
      <c r="F267" s="81">
        <f t="shared" si="29"/>
        <v>11487.57</v>
      </c>
      <c r="H267" s="85">
        <f t="shared" si="30"/>
        <v>42039</v>
      </c>
      <c r="I267" s="70">
        <f t="shared" si="31"/>
        <v>8.7365824109796097E-2</v>
      </c>
      <c r="J267" s="70">
        <f t="shared" si="32"/>
        <v>0.13807663827012329</v>
      </c>
      <c r="K267" s="93">
        <f t="shared" si="34"/>
        <v>0</v>
      </c>
    </row>
    <row r="268" spans="1:11">
      <c r="A268" s="80">
        <v>40214</v>
      </c>
      <c r="B268" s="52">
        <v>104.57551737494963</v>
      </c>
      <c r="C268" s="53">
        <v>5860.4</v>
      </c>
      <c r="D268" s="54">
        <f t="shared" si="33"/>
        <v>42040</v>
      </c>
      <c r="E268" s="53">
        <f t="shared" si="28"/>
        <v>158.9835802623777</v>
      </c>
      <c r="F268" s="81">
        <f t="shared" si="29"/>
        <v>11471.77</v>
      </c>
      <c r="H268" s="85">
        <f t="shared" si="30"/>
        <v>42040</v>
      </c>
      <c r="I268" s="70">
        <f t="shared" si="31"/>
        <v>8.7387785245128136E-2</v>
      </c>
      <c r="J268" s="70">
        <f t="shared" si="32"/>
        <v>0.14377509098403518</v>
      </c>
      <c r="K268" s="93">
        <f t="shared" si="34"/>
        <v>0</v>
      </c>
    </row>
    <row r="269" spans="1:11">
      <c r="A269" s="80">
        <v>40215</v>
      </c>
      <c r="B269" s="52">
        <v>104.58869389013888</v>
      </c>
      <c r="C269" s="53">
        <v>5908.36</v>
      </c>
      <c r="D269" s="54">
        <f t="shared" si="33"/>
        <v>42041</v>
      </c>
      <c r="E269" s="53">
        <f t="shared" si="28"/>
        <v>159.01124340534335</v>
      </c>
      <c r="F269" s="81">
        <f t="shared" si="29"/>
        <v>11405.06</v>
      </c>
      <c r="H269" s="85">
        <f t="shared" si="30"/>
        <v>42041</v>
      </c>
      <c r="I269" s="70">
        <f t="shared" si="31"/>
        <v>8.7398222652356861E-2</v>
      </c>
      <c r="J269" s="70">
        <f t="shared" si="32"/>
        <v>0.14058097968007921</v>
      </c>
      <c r="K269" s="93">
        <f t="shared" si="34"/>
        <v>0</v>
      </c>
    </row>
    <row r="270" spans="1:11">
      <c r="A270" s="80">
        <v>40217</v>
      </c>
      <c r="B270" s="52">
        <v>104.61546859577476</v>
      </c>
      <c r="C270" s="53">
        <v>5912.26</v>
      </c>
      <c r="D270" s="54">
        <f t="shared" si="33"/>
        <v>42041</v>
      </c>
      <c r="E270" s="53">
        <f t="shared" si="28"/>
        <v>159.01124340534335</v>
      </c>
      <c r="F270" s="81">
        <f t="shared" si="29"/>
        <v>11405.06</v>
      </c>
      <c r="H270" s="85">
        <f t="shared" si="30"/>
        <v>42041</v>
      </c>
      <c r="I270" s="70">
        <f t="shared" si="31"/>
        <v>8.7342556413399608E-2</v>
      </c>
      <c r="J270" s="70">
        <f t="shared" si="32"/>
        <v>0.14043046397210257</v>
      </c>
      <c r="K270" s="93">
        <f t="shared" si="34"/>
        <v>0</v>
      </c>
    </row>
    <row r="271" spans="1:11">
      <c r="A271" s="80">
        <v>40218</v>
      </c>
      <c r="B271" s="52">
        <v>104.62896399122361</v>
      </c>
      <c r="C271" s="53">
        <v>5952.92</v>
      </c>
      <c r="D271" s="54">
        <f t="shared" si="33"/>
        <v>42044</v>
      </c>
      <c r="E271" s="53">
        <f t="shared" si="28"/>
        <v>159.10331091527507</v>
      </c>
      <c r="F271" s="81">
        <f t="shared" si="29"/>
        <v>11227.7</v>
      </c>
      <c r="H271" s="85">
        <f t="shared" si="30"/>
        <v>42044</v>
      </c>
      <c r="I271" s="70">
        <f t="shared" si="31"/>
        <v>8.7440387015405019E-2</v>
      </c>
      <c r="J271" s="70">
        <f t="shared" si="32"/>
        <v>0.13530395489377423</v>
      </c>
      <c r="K271" s="93">
        <f t="shared" si="34"/>
        <v>0</v>
      </c>
    </row>
    <row r="272" spans="1:11">
      <c r="A272" s="80">
        <v>40219</v>
      </c>
      <c r="B272" s="52">
        <v>104.64235649861448</v>
      </c>
      <c r="C272" s="53">
        <v>5908.85</v>
      </c>
      <c r="D272" s="54">
        <f t="shared" si="33"/>
        <v>42045</v>
      </c>
      <c r="E272" s="53">
        <f t="shared" si="28"/>
        <v>159.13990467678559</v>
      </c>
      <c r="F272" s="81">
        <f t="shared" si="29"/>
        <v>11279.29</v>
      </c>
      <c r="H272" s="85">
        <f t="shared" si="30"/>
        <v>42045</v>
      </c>
      <c r="I272" s="70">
        <f t="shared" si="31"/>
        <v>8.7462567055327956E-2</v>
      </c>
      <c r="J272" s="70">
        <f t="shared" si="32"/>
        <v>0.13803536851314702</v>
      </c>
      <c r="K272" s="93">
        <f t="shared" si="34"/>
        <v>0</v>
      </c>
    </row>
    <row r="273" spans="1:11">
      <c r="A273" s="80">
        <v>40220</v>
      </c>
      <c r="B273" s="52">
        <v>104.65512286610731</v>
      </c>
      <c r="C273" s="53">
        <v>5995.36</v>
      </c>
      <c r="D273" s="54">
        <f t="shared" si="33"/>
        <v>42046</v>
      </c>
      <c r="E273" s="53">
        <f t="shared" si="28"/>
        <v>159.16759502019934</v>
      </c>
      <c r="F273" s="81">
        <f t="shared" si="29"/>
        <v>11360.75</v>
      </c>
      <c r="H273" s="85">
        <f t="shared" si="30"/>
        <v>42046</v>
      </c>
      <c r="I273" s="70">
        <f t="shared" si="31"/>
        <v>8.7473875051246042E-2</v>
      </c>
      <c r="J273" s="70">
        <f t="shared" si="32"/>
        <v>0.13636630408785755</v>
      </c>
      <c r="K273" s="93">
        <f t="shared" si="34"/>
        <v>0</v>
      </c>
    </row>
    <row r="274" spans="1:11">
      <c r="A274" s="80">
        <v>40224</v>
      </c>
      <c r="B274" s="52">
        <v>104.70368284311718</v>
      </c>
      <c r="C274" s="53">
        <v>5964.46</v>
      </c>
      <c r="D274" s="54">
        <f t="shared" si="33"/>
        <v>42048</v>
      </c>
      <c r="E274" s="53">
        <f t="shared" si="28"/>
        <v>159.23238265474001</v>
      </c>
      <c r="F274" s="81">
        <f t="shared" si="29"/>
        <v>11595.25</v>
      </c>
      <c r="H274" s="85">
        <f t="shared" si="30"/>
        <v>42048</v>
      </c>
      <c r="I274" s="70">
        <f t="shared" si="31"/>
        <v>8.7461492089848658E-2</v>
      </c>
      <c r="J274" s="70">
        <f t="shared" si="32"/>
        <v>0.14219905697222623</v>
      </c>
      <c r="K274" s="93">
        <f t="shared" si="34"/>
        <v>0</v>
      </c>
    </row>
    <row r="275" spans="1:11">
      <c r="A275" s="80">
        <v>40225</v>
      </c>
      <c r="B275" s="52">
        <v>104.71582847032698</v>
      </c>
      <c r="C275" s="53">
        <v>6031.31</v>
      </c>
      <c r="D275" s="54">
        <f t="shared" si="33"/>
        <v>42051</v>
      </c>
      <c r="E275" s="53">
        <f t="shared" si="28"/>
        <v>159.34750766739938</v>
      </c>
      <c r="F275" s="81">
        <f t="shared" si="29"/>
        <v>11600.46</v>
      </c>
      <c r="H275" s="85">
        <f t="shared" si="30"/>
        <v>42051</v>
      </c>
      <c r="I275" s="70">
        <f t="shared" si="31"/>
        <v>8.7593462567869151E-2</v>
      </c>
      <c r="J275" s="70">
        <f t="shared" si="32"/>
        <v>0.13975816467377977</v>
      </c>
      <c r="K275" s="93">
        <f t="shared" si="34"/>
        <v>0</v>
      </c>
    </row>
    <row r="276" spans="1:11">
      <c r="A276" s="80">
        <v>40226</v>
      </c>
      <c r="B276" s="52">
        <v>104.72797550642954</v>
      </c>
      <c r="C276" s="53">
        <v>6103.65</v>
      </c>
      <c r="D276" s="54">
        <f t="shared" si="33"/>
        <v>42051</v>
      </c>
      <c r="E276" s="53">
        <f t="shared" si="28"/>
        <v>159.34750766739938</v>
      </c>
      <c r="F276" s="81">
        <f t="shared" si="29"/>
        <v>11600.46</v>
      </c>
      <c r="H276" s="85">
        <f t="shared" si="30"/>
        <v>42051</v>
      </c>
      <c r="I276" s="70">
        <f t="shared" si="31"/>
        <v>8.7568232155547099E-2</v>
      </c>
      <c r="J276" s="70">
        <f t="shared" si="32"/>
        <v>0.13704359927551346</v>
      </c>
      <c r="K276" s="93">
        <f t="shared" si="34"/>
        <v>0</v>
      </c>
    </row>
    <row r="277" spans="1:11">
      <c r="A277" s="80">
        <v>40227</v>
      </c>
      <c r="B277" s="52">
        <v>104.74012395158829</v>
      </c>
      <c r="C277" s="53">
        <v>6071.38</v>
      </c>
      <c r="D277" s="54">
        <f t="shared" si="33"/>
        <v>42053</v>
      </c>
      <c r="E277" s="53">
        <f t="shared" si="28"/>
        <v>159.41921404584971</v>
      </c>
      <c r="F277" s="81">
        <f t="shared" si="29"/>
        <v>11680.18</v>
      </c>
      <c r="H277" s="85">
        <f t="shared" si="30"/>
        <v>42053</v>
      </c>
      <c r="I277" s="70">
        <f t="shared" si="31"/>
        <v>8.7640863585298323E-2</v>
      </c>
      <c r="J277" s="70">
        <f t="shared" si="32"/>
        <v>0.13980989790737208</v>
      </c>
      <c r="K277" s="93">
        <f t="shared" si="34"/>
        <v>0</v>
      </c>
    </row>
    <row r="278" spans="1:11">
      <c r="A278" s="80">
        <v>40228</v>
      </c>
      <c r="B278" s="52">
        <v>104.75216906584274</v>
      </c>
      <c r="C278" s="53">
        <v>6018.14</v>
      </c>
      <c r="D278" s="54">
        <f t="shared" si="33"/>
        <v>42054</v>
      </c>
      <c r="E278" s="53">
        <f t="shared" si="28"/>
        <v>159.45795291486286</v>
      </c>
      <c r="F278" s="81">
        <f t="shared" si="29"/>
        <v>11714.65</v>
      </c>
      <c r="H278" s="85">
        <f t="shared" si="30"/>
        <v>42054</v>
      </c>
      <c r="I278" s="70">
        <f t="shared" si="31"/>
        <v>8.7668702564604128E-2</v>
      </c>
      <c r="J278" s="70">
        <f t="shared" si="32"/>
        <v>0.14249262744279734</v>
      </c>
      <c r="K278" s="93">
        <f t="shared" si="34"/>
        <v>0</v>
      </c>
    </row>
    <row r="279" spans="1:11">
      <c r="A279" s="80">
        <v>40231</v>
      </c>
      <c r="B279" s="52">
        <v>104.78862282067765</v>
      </c>
      <c r="C279" s="53">
        <v>6032.45</v>
      </c>
      <c r="D279" s="54">
        <f t="shared" si="33"/>
        <v>42055</v>
      </c>
      <c r="E279" s="53">
        <f t="shared" si="28"/>
        <v>159.50132547805572</v>
      </c>
      <c r="F279" s="81">
        <f t="shared" si="29"/>
        <v>11633.41</v>
      </c>
      <c r="H279" s="85">
        <f t="shared" si="30"/>
        <v>42055</v>
      </c>
      <c r="I279" s="70">
        <f t="shared" si="31"/>
        <v>8.7652175249393061E-2</v>
      </c>
      <c r="J279" s="70">
        <f t="shared" si="32"/>
        <v>0.14036179962313411</v>
      </c>
      <c r="K279" s="93">
        <f t="shared" si="34"/>
        <v>0</v>
      </c>
    </row>
    <row r="280" spans="1:11">
      <c r="A280" s="80">
        <v>40232</v>
      </c>
      <c r="B280" s="52">
        <v>104.80098787817049</v>
      </c>
      <c r="C280" s="53">
        <v>6049.39</v>
      </c>
      <c r="D280" s="54">
        <f t="shared" si="33"/>
        <v>42058</v>
      </c>
      <c r="E280" s="53">
        <f t="shared" si="28"/>
        <v>159.64009163122162</v>
      </c>
      <c r="F280" s="81">
        <f t="shared" si="29"/>
        <v>11529.79</v>
      </c>
      <c r="H280" s="85">
        <f t="shared" si="30"/>
        <v>42058</v>
      </c>
      <c r="I280" s="70">
        <f t="shared" si="31"/>
        <v>8.7815689664107355E-2</v>
      </c>
      <c r="J280" s="70">
        <f t="shared" si="32"/>
        <v>0.13768481804722676</v>
      </c>
      <c r="K280" s="93">
        <f t="shared" si="34"/>
        <v>0</v>
      </c>
    </row>
    <row r="281" spans="1:11">
      <c r="A281" s="80">
        <v>40233</v>
      </c>
      <c r="B281" s="52">
        <v>104.81335439474012</v>
      </c>
      <c r="C281" s="53">
        <v>6035.17</v>
      </c>
      <c r="D281" s="54">
        <f t="shared" si="33"/>
        <v>42059</v>
      </c>
      <c r="E281" s="53">
        <f t="shared" si="28"/>
        <v>159.67473353110557</v>
      </c>
      <c r="F281" s="81">
        <f t="shared" si="29"/>
        <v>11539.22</v>
      </c>
      <c r="H281" s="85">
        <f t="shared" si="30"/>
        <v>42059</v>
      </c>
      <c r="I281" s="70">
        <f t="shared" si="31"/>
        <v>8.7837225020807264E-2</v>
      </c>
      <c r="J281" s="70">
        <f t="shared" si="32"/>
        <v>0.13840655849459904</v>
      </c>
      <c r="K281" s="93">
        <f t="shared" si="34"/>
        <v>0</v>
      </c>
    </row>
    <row r="282" spans="1:11">
      <c r="A282" s="80">
        <v>40234</v>
      </c>
      <c r="B282" s="52">
        <v>104.8256175572043</v>
      </c>
      <c r="C282" s="53">
        <v>6036.57</v>
      </c>
      <c r="D282" s="54">
        <f t="shared" si="33"/>
        <v>42060</v>
      </c>
      <c r="E282" s="53">
        <f t="shared" si="28"/>
        <v>159.71816505862606</v>
      </c>
      <c r="F282" s="81">
        <f t="shared" si="29"/>
        <v>11546.02</v>
      </c>
      <c r="H282" s="85">
        <f t="shared" si="30"/>
        <v>42060</v>
      </c>
      <c r="I282" s="70">
        <f t="shared" si="31"/>
        <v>8.7870941939519387E-2</v>
      </c>
      <c r="J282" s="70">
        <f t="shared" si="32"/>
        <v>0.13848788332409856</v>
      </c>
      <c r="K282" s="93">
        <f t="shared" si="34"/>
        <v>0</v>
      </c>
    </row>
    <row r="283" spans="1:11">
      <c r="A283" s="80">
        <v>40235</v>
      </c>
      <c r="B283" s="52">
        <v>104.83788215445848</v>
      </c>
      <c r="C283" s="53">
        <v>6114.27</v>
      </c>
      <c r="D283" s="54">
        <f t="shared" si="33"/>
        <v>42061</v>
      </c>
      <c r="E283" s="53">
        <f t="shared" si="28"/>
        <v>159.75521967291965</v>
      </c>
      <c r="F283" s="81">
        <f t="shared" si="29"/>
        <v>11436.2</v>
      </c>
      <c r="H283" s="85">
        <f t="shared" si="30"/>
        <v>42061</v>
      </c>
      <c r="I283" s="70">
        <f t="shared" si="31"/>
        <v>8.7895958893446924E-2</v>
      </c>
      <c r="J283" s="70">
        <f t="shared" si="32"/>
        <v>0.13341100666789396</v>
      </c>
      <c r="K283" s="93">
        <f t="shared" si="34"/>
        <v>0</v>
      </c>
    </row>
    <row r="284" spans="1:11">
      <c r="A284" s="80">
        <v>40239</v>
      </c>
      <c r="B284" s="52">
        <v>104.89575266540776</v>
      </c>
      <c r="C284" s="53">
        <v>6231.89</v>
      </c>
      <c r="D284" s="54">
        <f t="shared" si="33"/>
        <v>42065</v>
      </c>
      <c r="E284" s="53">
        <f t="shared" si="28"/>
        <v>159.89760153746522</v>
      </c>
      <c r="F284" s="81">
        <f t="shared" si="29"/>
        <v>11796.73</v>
      </c>
      <c r="H284" s="85">
        <f t="shared" si="30"/>
        <v>42065</v>
      </c>
      <c r="I284" s="70">
        <f t="shared" si="31"/>
        <v>8.7969721942148471E-2</v>
      </c>
      <c r="J284" s="70">
        <f t="shared" si="32"/>
        <v>0.13613090094878433</v>
      </c>
      <c r="K284" s="93">
        <f t="shared" si="34"/>
        <v>0</v>
      </c>
    </row>
    <row r="285" spans="1:11">
      <c r="A285" s="80">
        <v>40240</v>
      </c>
      <c r="B285" s="52">
        <v>104.91064786228625</v>
      </c>
      <c r="C285" s="53">
        <v>6320.23</v>
      </c>
      <c r="D285" s="54">
        <f t="shared" si="33"/>
        <v>42066</v>
      </c>
      <c r="E285" s="53">
        <f t="shared" si="28"/>
        <v>159.93517747382651</v>
      </c>
      <c r="F285" s="81">
        <f t="shared" si="29"/>
        <v>11856.58</v>
      </c>
      <c r="H285" s="85">
        <f t="shared" si="30"/>
        <v>42066</v>
      </c>
      <c r="I285" s="70">
        <f t="shared" si="31"/>
        <v>8.7989954553306715E-2</v>
      </c>
      <c r="J285" s="70">
        <f t="shared" si="32"/>
        <v>0.13408422787196694</v>
      </c>
      <c r="K285" s="93">
        <f t="shared" si="34"/>
        <v>0</v>
      </c>
    </row>
    <row r="286" spans="1:11">
      <c r="A286" s="80">
        <v>40241</v>
      </c>
      <c r="B286" s="52">
        <v>104.92585990622629</v>
      </c>
      <c r="C286" s="53">
        <v>6310.46</v>
      </c>
      <c r="D286" s="54">
        <f t="shared" si="33"/>
        <v>42067</v>
      </c>
      <c r="E286" s="53">
        <f t="shared" si="28"/>
        <v>160.00187044283308</v>
      </c>
      <c r="F286" s="81">
        <f t="shared" si="29"/>
        <v>11759.58</v>
      </c>
      <c r="H286" s="85">
        <f t="shared" si="30"/>
        <v>42067</v>
      </c>
      <c r="I286" s="70">
        <f t="shared" si="31"/>
        <v>8.8049126189423177E-2</v>
      </c>
      <c r="J286" s="70">
        <f t="shared" si="32"/>
        <v>0.13257288135131806</v>
      </c>
      <c r="K286" s="93">
        <f t="shared" si="34"/>
        <v>0</v>
      </c>
    </row>
    <row r="287" spans="1:11">
      <c r="A287" s="80">
        <v>40242</v>
      </c>
      <c r="B287" s="52">
        <v>104.9412840076325</v>
      </c>
      <c r="C287" s="53">
        <v>6320.95</v>
      </c>
      <c r="D287" s="54">
        <f t="shared" si="33"/>
        <v>42068</v>
      </c>
      <c r="E287" s="53">
        <f t="shared" si="28"/>
        <v>160.04139090483247</v>
      </c>
      <c r="F287" s="81">
        <f t="shared" si="29"/>
        <v>11779.43</v>
      </c>
      <c r="H287" s="85">
        <f t="shared" si="30"/>
        <v>42068</v>
      </c>
      <c r="I287" s="70">
        <f t="shared" si="31"/>
        <v>8.8070883103421593E-2</v>
      </c>
      <c r="J287" s="70">
        <f t="shared" si="32"/>
        <v>0.13257868538211603</v>
      </c>
      <c r="K287" s="93">
        <f t="shared" si="34"/>
        <v>0</v>
      </c>
    </row>
    <row r="288" spans="1:11">
      <c r="A288" s="80">
        <v>40245</v>
      </c>
      <c r="B288" s="52">
        <v>104.98724829002784</v>
      </c>
      <c r="C288" s="53">
        <v>6364.81</v>
      </c>
      <c r="D288" s="54">
        <f t="shared" si="33"/>
        <v>42068</v>
      </c>
      <c r="E288" s="53">
        <f t="shared" si="28"/>
        <v>160.04139090483247</v>
      </c>
      <c r="F288" s="81">
        <f t="shared" si="29"/>
        <v>11779.43</v>
      </c>
      <c r="H288" s="85">
        <f t="shared" si="30"/>
        <v>42068</v>
      </c>
      <c r="I288" s="70">
        <f t="shared" si="31"/>
        <v>8.7975593134803409E-2</v>
      </c>
      <c r="J288" s="70">
        <f t="shared" si="32"/>
        <v>0.13101344166844897</v>
      </c>
      <c r="K288" s="93">
        <f t="shared" si="34"/>
        <v>0</v>
      </c>
    </row>
    <row r="289" spans="1:11">
      <c r="A289" s="80">
        <v>40246</v>
      </c>
      <c r="B289" s="52">
        <v>105.00257642827818</v>
      </c>
      <c r="C289" s="53">
        <v>6336.9</v>
      </c>
      <c r="D289" s="54">
        <f t="shared" si="33"/>
        <v>42072</v>
      </c>
      <c r="E289" s="53">
        <f t="shared" si="28"/>
        <v>160.18798881890129</v>
      </c>
      <c r="F289" s="81">
        <f t="shared" si="29"/>
        <v>11541.34</v>
      </c>
      <c r="H289" s="85">
        <f t="shared" si="30"/>
        <v>42072</v>
      </c>
      <c r="I289" s="70">
        <f t="shared" si="31"/>
        <v>8.8143065351699024E-2</v>
      </c>
      <c r="J289" s="70">
        <f t="shared" si="32"/>
        <v>0.12739440788075718</v>
      </c>
      <c r="K289" s="93">
        <f t="shared" si="34"/>
        <v>0</v>
      </c>
    </row>
    <row r="290" spans="1:11">
      <c r="A290" s="80">
        <v>40247</v>
      </c>
      <c r="B290" s="52">
        <v>105.01832681474242</v>
      </c>
      <c r="C290" s="53">
        <v>6355.21</v>
      </c>
      <c r="D290" s="54">
        <f t="shared" si="33"/>
        <v>42073</v>
      </c>
      <c r="E290" s="53">
        <f t="shared" si="28"/>
        <v>160.22082735660916</v>
      </c>
      <c r="F290" s="81">
        <f t="shared" si="29"/>
        <v>11482.4</v>
      </c>
      <c r="H290" s="85">
        <f t="shared" si="30"/>
        <v>42073</v>
      </c>
      <c r="I290" s="70">
        <f t="shared" si="31"/>
        <v>8.8155032867007987E-2</v>
      </c>
      <c r="J290" s="70">
        <f t="shared" si="32"/>
        <v>0.12559084783826635</v>
      </c>
      <c r="K290" s="93">
        <f t="shared" si="34"/>
        <v>0</v>
      </c>
    </row>
    <row r="291" spans="1:11">
      <c r="A291" s="80">
        <v>40248</v>
      </c>
      <c r="B291" s="52">
        <v>105.03397454543781</v>
      </c>
      <c r="C291" s="53">
        <v>6376.49</v>
      </c>
      <c r="D291" s="54">
        <f t="shared" si="33"/>
        <v>42074</v>
      </c>
      <c r="E291" s="53">
        <f t="shared" si="28"/>
        <v>160.25655660110971</v>
      </c>
      <c r="F291" s="81">
        <f t="shared" si="29"/>
        <v>11466.5</v>
      </c>
      <c r="H291" s="85">
        <f t="shared" si="30"/>
        <v>42074</v>
      </c>
      <c r="I291" s="70">
        <f t="shared" si="31"/>
        <v>8.8171134685716801E-2</v>
      </c>
      <c r="J291" s="70">
        <f t="shared" si="32"/>
        <v>0.12452687348954883</v>
      </c>
      <c r="K291" s="93">
        <f t="shared" si="34"/>
        <v>0</v>
      </c>
    </row>
    <row r="292" spans="1:11">
      <c r="A292" s="80">
        <v>40249</v>
      </c>
      <c r="B292" s="52">
        <v>105.04930950572145</v>
      </c>
      <c r="C292" s="53">
        <v>6381</v>
      </c>
      <c r="D292" s="54">
        <f t="shared" si="33"/>
        <v>42075</v>
      </c>
      <c r="E292" s="53">
        <f t="shared" si="28"/>
        <v>160.29389637879777</v>
      </c>
      <c r="F292" s="81">
        <f t="shared" si="29"/>
        <v>11567.25</v>
      </c>
      <c r="H292" s="85">
        <f t="shared" si="30"/>
        <v>42075</v>
      </c>
      <c r="I292" s="70">
        <f t="shared" si="31"/>
        <v>8.8190065440791221E-2</v>
      </c>
      <c r="J292" s="70">
        <f t="shared" si="32"/>
        <v>0.12633680449150675</v>
      </c>
      <c r="K292" s="93">
        <f t="shared" si="34"/>
        <v>0</v>
      </c>
    </row>
    <row r="293" spans="1:11">
      <c r="A293" s="80">
        <v>40252</v>
      </c>
      <c r="B293" s="52">
        <v>105.09658169499903</v>
      </c>
      <c r="C293" s="53">
        <v>6370.91</v>
      </c>
      <c r="D293" s="54">
        <f t="shared" si="33"/>
        <v>42076</v>
      </c>
      <c r="E293" s="53">
        <f t="shared" si="28"/>
        <v>160.3307639749649</v>
      </c>
      <c r="F293" s="81">
        <f t="shared" si="29"/>
        <v>11398.21</v>
      </c>
      <c r="H293" s="85">
        <f t="shared" si="30"/>
        <v>42076</v>
      </c>
      <c r="I293" s="70">
        <f t="shared" si="31"/>
        <v>8.8142202404145831E-2</v>
      </c>
      <c r="J293" s="70">
        <f t="shared" si="32"/>
        <v>0.123380903131453</v>
      </c>
      <c r="K293" s="93">
        <f t="shared" si="34"/>
        <v>0</v>
      </c>
    </row>
    <row r="294" spans="1:11">
      <c r="A294" s="80">
        <v>40253</v>
      </c>
      <c r="B294" s="52">
        <v>105.11234618225329</v>
      </c>
      <c r="C294" s="53">
        <v>6456.89</v>
      </c>
      <c r="D294" s="54">
        <f t="shared" si="33"/>
        <v>42079</v>
      </c>
      <c r="E294" s="53">
        <f t="shared" si="28"/>
        <v>160.44475914815109</v>
      </c>
      <c r="F294" s="81">
        <f t="shared" si="29"/>
        <v>11378.97</v>
      </c>
      <c r="H294" s="85">
        <f t="shared" si="30"/>
        <v>42079</v>
      </c>
      <c r="I294" s="70">
        <f t="shared" si="31"/>
        <v>8.8264246269103896E-2</v>
      </c>
      <c r="J294" s="70">
        <f t="shared" si="32"/>
        <v>0.11999455920480728</v>
      </c>
      <c r="K294" s="93">
        <f t="shared" si="34"/>
        <v>0</v>
      </c>
    </row>
    <row r="295" spans="1:11">
      <c r="A295" s="80">
        <v>40254</v>
      </c>
      <c r="B295" s="52">
        <v>105.12800792183444</v>
      </c>
      <c r="C295" s="53">
        <v>6498.88</v>
      </c>
      <c r="D295" s="54">
        <f t="shared" si="33"/>
        <v>42080</v>
      </c>
      <c r="E295" s="53">
        <f t="shared" si="28"/>
        <v>160.4824636665509</v>
      </c>
      <c r="F295" s="81">
        <f t="shared" si="29"/>
        <v>11497.78</v>
      </c>
      <c r="H295" s="85">
        <f t="shared" si="30"/>
        <v>42080</v>
      </c>
      <c r="I295" s="70">
        <f t="shared" si="31"/>
        <v>8.8282960981872494E-2</v>
      </c>
      <c r="J295" s="70">
        <f t="shared" si="32"/>
        <v>0.12086961251440864</v>
      </c>
      <c r="K295" s="93">
        <f t="shared" si="34"/>
        <v>0</v>
      </c>
    </row>
    <row r="296" spans="1:11">
      <c r="A296" s="80">
        <v>40255</v>
      </c>
      <c r="B296" s="52">
        <v>105.14377712302273</v>
      </c>
      <c r="C296" s="53">
        <v>6517.13</v>
      </c>
      <c r="D296" s="54">
        <f t="shared" si="33"/>
        <v>42081</v>
      </c>
      <c r="E296" s="53">
        <f t="shared" si="28"/>
        <v>160.51889318580319</v>
      </c>
      <c r="F296" s="81">
        <f t="shared" si="29"/>
        <v>11448.46</v>
      </c>
      <c r="H296" s="85">
        <f t="shared" si="30"/>
        <v>42081</v>
      </c>
      <c r="I296" s="70">
        <f t="shared" si="31"/>
        <v>8.82997175098994E-2</v>
      </c>
      <c r="J296" s="70">
        <f t="shared" si="32"/>
        <v>0.11927843769741875</v>
      </c>
      <c r="K296" s="93">
        <f t="shared" si="34"/>
        <v>0</v>
      </c>
    </row>
    <row r="297" spans="1:11">
      <c r="A297" s="80">
        <v>40256</v>
      </c>
      <c r="B297" s="52">
        <v>105.15912811448268</v>
      </c>
      <c r="C297" s="53">
        <v>6538.14</v>
      </c>
      <c r="D297" s="54">
        <f t="shared" si="33"/>
        <v>42082</v>
      </c>
      <c r="E297" s="53">
        <f t="shared" si="28"/>
        <v>160.55629408791546</v>
      </c>
      <c r="F297" s="81">
        <f t="shared" si="29"/>
        <v>11380.91</v>
      </c>
      <c r="H297" s="85">
        <f t="shared" si="30"/>
        <v>42082</v>
      </c>
      <c r="I297" s="70">
        <f t="shared" si="31"/>
        <v>8.8318650501910456E-2</v>
      </c>
      <c r="J297" s="70">
        <f t="shared" si="32"/>
        <v>0.11723505684669844</v>
      </c>
      <c r="K297" s="93">
        <f t="shared" si="34"/>
        <v>0</v>
      </c>
    </row>
    <row r="298" spans="1:11">
      <c r="A298" s="80">
        <v>40259</v>
      </c>
      <c r="B298" s="52">
        <v>105.20487233521249</v>
      </c>
      <c r="C298" s="53">
        <v>6466.59</v>
      </c>
      <c r="D298" s="54">
        <f t="shared" si="33"/>
        <v>42083</v>
      </c>
      <c r="E298" s="53">
        <f t="shared" si="28"/>
        <v>160.59354314814385</v>
      </c>
      <c r="F298" s="81">
        <f t="shared" si="29"/>
        <v>11304.37</v>
      </c>
      <c r="H298" s="85">
        <f t="shared" si="30"/>
        <v>42083</v>
      </c>
      <c r="I298" s="70">
        <f t="shared" si="31"/>
        <v>8.8274480391939525E-2</v>
      </c>
      <c r="J298" s="70">
        <f t="shared" si="32"/>
        <v>0.11818640431602412</v>
      </c>
      <c r="K298" s="93">
        <f t="shared" si="34"/>
        <v>0</v>
      </c>
    </row>
    <row r="299" spans="1:11">
      <c r="A299" s="80">
        <v>40260</v>
      </c>
      <c r="B299" s="52">
        <v>105.22054786119043</v>
      </c>
      <c r="C299" s="53">
        <v>6491.98</v>
      </c>
      <c r="D299" s="54">
        <f t="shared" si="33"/>
        <v>42086</v>
      </c>
      <c r="E299" s="53">
        <f t="shared" si="28"/>
        <v>160.67833653892609</v>
      </c>
      <c r="F299" s="81">
        <f t="shared" si="29"/>
        <v>11277.98</v>
      </c>
      <c r="G299" s="17"/>
      <c r="H299" s="85">
        <f t="shared" si="30"/>
        <v>42086</v>
      </c>
      <c r="I299" s="70">
        <f t="shared" si="31"/>
        <v>8.8356946809095449E-2</v>
      </c>
      <c r="J299" s="70">
        <f t="shared" si="32"/>
        <v>0.11678823300078123</v>
      </c>
      <c r="K299" s="93">
        <f t="shared" si="34"/>
        <v>0</v>
      </c>
    </row>
    <row r="300" spans="1:11">
      <c r="A300" s="80">
        <v>40262</v>
      </c>
      <c r="B300" s="52">
        <v>105.25169314335734</v>
      </c>
      <c r="C300" s="53">
        <v>6535.6</v>
      </c>
      <c r="D300" s="54">
        <f t="shared" si="33"/>
        <v>42088</v>
      </c>
      <c r="E300" s="53">
        <f t="shared" si="28"/>
        <v>160.74791771572905</v>
      </c>
      <c r="F300" s="81">
        <f t="shared" si="29"/>
        <v>11254.51</v>
      </c>
      <c r="H300" s="85">
        <f t="shared" si="30"/>
        <v>42088</v>
      </c>
      <c r="I300" s="70">
        <f t="shared" si="31"/>
        <v>8.8386767429984747E-2</v>
      </c>
      <c r="J300" s="70">
        <f t="shared" si="32"/>
        <v>0.11482891781929183</v>
      </c>
      <c r="K300" s="93">
        <f t="shared" si="34"/>
        <v>0</v>
      </c>
    </row>
    <row r="301" spans="1:11">
      <c r="A301" s="80">
        <v>40263</v>
      </c>
      <c r="B301" s="52">
        <v>105.26748089732885</v>
      </c>
      <c r="C301" s="53">
        <v>6562.47</v>
      </c>
      <c r="D301" s="54">
        <f t="shared" si="33"/>
        <v>42089</v>
      </c>
      <c r="E301" s="53">
        <f t="shared" si="28"/>
        <v>160.78778319932255</v>
      </c>
      <c r="F301" s="81">
        <f t="shared" si="29"/>
        <v>11005.59</v>
      </c>
      <c r="H301" s="85">
        <f t="shared" si="30"/>
        <v>42089</v>
      </c>
      <c r="I301" s="70">
        <f t="shared" si="31"/>
        <v>8.8408095775319717E-2</v>
      </c>
      <c r="J301" s="70">
        <f t="shared" si="32"/>
        <v>0.10894293836456859</v>
      </c>
      <c r="K301" s="93">
        <f t="shared" si="34"/>
        <v>0</v>
      </c>
    </row>
    <row r="302" spans="1:11">
      <c r="A302" s="80">
        <v>40266</v>
      </c>
      <c r="B302" s="52">
        <v>105.31548286861803</v>
      </c>
      <c r="C302" s="53">
        <v>6588.34</v>
      </c>
      <c r="D302" s="54">
        <f t="shared" si="33"/>
        <v>42090</v>
      </c>
      <c r="E302" s="53">
        <f t="shared" si="28"/>
        <v>160.82798014512238</v>
      </c>
      <c r="F302" s="81">
        <f t="shared" si="29"/>
        <v>11004.63</v>
      </c>
      <c r="H302" s="85">
        <f t="shared" si="30"/>
        <v>42090</v>
      </c>
      <c r="I302" s="70">
        <f t="shared" si="31"/>
        <v>8.8363270108490877E-2</v>
      </c>
      <c r="J302" s="70">
        <f t="shared" si="32"/>
        <v>0.10805135294285551</v>
      </c>
      <c r="K302" s="93">
        <f t="shared" si="34"/>
        <v>0</v>
      </c>
    </row>
    <row r="303" spans="1:11">
      <c r="A303" s="80">
        <v>40267</v>
      </c>
      <c r="B303" s="52">
        <v>105.3317014529798</v>
      </c>
      <c r="C303" s="53">
        <v>6538.16</v>
      </c>
      <c r="D303" s="54">
        <f t="shared" si="33"/>
        <v>42093</v>
      </c>
      <c r="E303" s="53">
        <f t="shared" si="28"/>
        <v>160.94136387112468</v>
      </c>
      <c r="F303" s="81">
        <f t="shared" si="29"/>
        <v>11203.71</v>
      </c>
      <c r="H303" s="85">
        <f t="shared" si="30"/>
        <v>42093</v>
      </c>
      <c r="I303" s="70">
        <f t="shared" si="31"/>
        <v>8.8483162855922837E-2</v>
      </c>
      <c r="J303" s="70">
        <f t="shared" si="32"/>
        <v>0.11373344848759426</v>
      </c>
      <c r="K303" s="93">
        <f t="shared" si="34"/>
        <v>0</v>
      </c>
    </row>
    <row r="304" spans="1:11">
      <c r="A304" s="80">
        <v>40268</v>
      </c>
      <c r="B304" s="52">
        <v>105.34613189607886</v>
      </c>
      <c r="C304" s="53">
        <v>6521.55</v>
      </c>
      <c r="D304" s="54">
        <f t="shared" si="33"/>
        <v>42094</v>
      </c>
      <c r="E304" s="53">
        <f t="shared" si="28"/>
        <v>161.05788541856737</v>
      </c>
      <c r="F304" s="81">
        <f t="shared" si="29"/>
        <v>11201.99</v>
      </c>
      <c r="H304" s="85">
        <f t="shared" si="30"/>
        <v>42094</v>
      </c>
      <c r="I304" s="70">
        <f t="shared" si="31"/>
        <v>8.8610903288868892E-2</v>
      </c>
      <c r="J304" s="70">
        <f t="shared" si="32"/>
        <v>0.11426597826351492</v>
      </c>
      <c r="K304" s="93">
        <f t="shared" si="34"/>
        <v>0</v>
      </c>
    </row>
    <row r="305" spans="1:11">
      <c r="A305" s="80">
        <v>40269</v>
      </c>
      <c r="B305" s="52">
        <v>105.36035362388483</v>
      </c>
      <c r="C305" s="53">
        <v>6572.99</v>
      </c>
      <c r="D305" s="54">
        <f t="shared" si="33"/>
        <v>42095</v>
      </c>
      <c r="E305" s="53">
        <f t="shared" si="28"/>
        <v>161.09476767432821</v>
      </c>
      <c r="F305" s="81">
        <f t="shared" si="29"/>
        <v>11327.63</v>
      </c>
      <c r="H305" s="85">
        <f t="shared" si="30"/>
        <v>42095</v>
      </c>
      <c r="I305" s="70">
        <f t="shared" si="31"/>
        <v>8.8631365642062976E-2</v>
      </c>
      <c r="J305" s="70">
        <f t="shared" si="32"/>
        <v>0.11500089680003156</v>
      </c>
      <c r="K305" s="93">
        <f t="shared" si="34"/>
        <v>0</v>
      </c>
    </row>
    <row r="306" spans="1:11">
      <c r="A306" s="80">
        <v>40273</v>
      </c>
      <c r="B306" s="52">
        <v>105.40671217947934</v>
      </c>
      <c r="C306" s="53">
        <v>6669.82</v>
      </c>
      <c r="D306" s="54">
        <f t="shared" si="33"/>
        <v>42095</v>
      </c>
      <c r="E306" s="53">
        <f t="shared" si="28"/>
        <v>161.09476767432821</v>
      </c>
      <c r="F306" s="81">
        <f t="shared" si="29"/>
        <v>11327.63</v>
      </c>
      <c r="H306" s="85">
        <f t="shared" si="30"/>
        <v>42095</v>
      </c>
      <c r="I306" s="70">
        <f t="shared" si="31"/>
        <v>8.8535591364812705E-2</v>
      </c>
      <c r="J306" s="70">
        <f t="shared" si="32"/>
        <v>0.11174449660399488</v>
      </c>
      <c r="K306" s="93">
        <f t="shared" si="34"/>
        <v>0</v>
      </c>
    </row>
    <row r="307" spans="1:11">
      <c r="A307" s="80">
        <v>40274</v>
      </c>
      <c r="B307" s="52">
        <v>105.41799069768255</v>
      </c>
      <c r="C307" s="53">
        <v>6666.78</v>
      </c>
      <c r="D307" s="54">
        <f t="shared" si="33"/>
        <v>42100</v>
      </c>
      <c r="E307" s="53">
        <f t="shared" si="28"/>
        <v>161.38151636078851</v>
      </c>
      <c r="F307" s="81">
        <f t="shared" si="29"/>
        <v>11424.83</v>
      </c>
      <c r="H307" s="85">
        <f t="shared" si="30"/>
        <v>42100</v>
      </c>
      <c r="I307" s="70">
        <f t="shared" si="31"/>
        <v>8.8899532963629069E-2</v>
      </c>
      <c r="J307" s="70">
        <f t="shared" si="32"/>
        <v>0.11374745469743819</v>
      </c>
      <c r="K307" s="93">
        <f t="shared" si="34"/>
        <v>0</v>
      </c>
    </row>
    <row r="308" spans="1:11">
      <c r="A308" s="80">
        <v>40275</v>
      </c>
      <c r="B308" s="52">
        <v>105.42927042268721</v>
      </c>
      <c r="C308" s="53">
        <v>6677.56</v>
      </c>
      <c r="D308" s="54">
        <f t="shared" si="33"/>
        <v>42101</v>
      </c>
      <c r="E308" s="53">
        <f t="shared" si="28"/>
        <v>161.41330851951159</v>
      </c>
      <c r="F308" s="81">
        <f t="shared" si="29"/>
        <v>11425.33</v>
      </c>
      <c r="H308" s="85">
        <f t="shared" si="30"/>
        <v>42101</v>
      </c>
      <c r="I308" s="70">
        <f t="shared" si="31"/>
        <v>8.8919130352808518E-2</v>
      </c>
      <c r="J308" s="70">
        <f t="shared" si="32"/>
        <v>0.1133973690818193</v>
      </c>
      <c r="K308" s="93">
        <f t="shared" si="34"/>
        <v>0</v>
      </c>
    </row>
    <row r="309" spans="1:11">
      <c r="A309" s="80">
        <v>40276</v>
      </c>
      <c r="B309" s="52">
        <v>105.44044592535201</v>
      </c>
      <c r="C309" s="53">
        <v>6590.34</v>
      </c>
      <c r="D309" s="54">
        <f t="shared" si="33"/>
        <v>42102</v>
      </c>
      <c r="E309" s="53">
        <f t="shared" si="28"/>
        <v>161.44494552798142</v>
      </c>
      <c r="F309" s="81">
        <f t="shared" si="29"/>
        <v>11496.74</v>
      </c>
      <c r="H309" s="85">
        <f t="shared" si="30"/>
        <v>42102</v>
      </c>
      <c r="I309" s="70">
        <f t="shared" si="31"/>
        <v>8.8938728114285492E-2</v>
      </c>
      <c r="J309" s="70">
        <f t="shared" si="32"/>
        <v>0.11772091557426934</v>
      </c>
      <c r="K309" s="93">
        <f t="shared" si="34"/>
        <v>0</v>
      </c>
    </row>
    <row r="310" spans="1:11">
      <c r="A310" s="80">
        <v>40277</v>
      </c>
      <c r="B310" s="52">
        <v>105.45109541039047</v>
      </c>
      <c r="C310" s="53">
        <v>6661.54</v>
      </c>
      <c r="D310" s="54">
        <f t="shared" si="33"/>
        <v>42103</v>
      </c>
      <c r="E310" s="53">
        <f t="shared" si="28"/>
        <v>161.47771885192358</v>
      </c>
      <c r="F310" s="81">
        <f t="shared" si="29"/>
        <v>11581.01</v>
      </c>
      <c r="H310" s="85">
        <f t="shared" si="30"/>
        <v>42103</v>
      </c>
      <c r="I310" s="70">
        <f t="shared" si="31"/>
        <v>8.8960939314809195E-2</v>
      </c>
      <c r="J310" s="70">
        <f t="shared" si="32"/>
        <v>0.11695161220511197</v>
      </c>
      <c r="K310" s="93">
        <f t="shared" si="34"/>
        <v>0</v>
      </c>
    </row>
    <row r="311" spans="1:11">
      <c r="A311" s="80">
        <v>40280</v>
      </c>
      <c r="B311" s="52">
        <v>105.48557791858966</v>
      </c>
      <c r="C311" s="53">
        <v>6634.12</v>
      </c>
      <c r="D311" s="54">
        <f t="shared" si="33"/>
        <v>42104</v>
      </c>
      <c r="E311" s="53">
        <f t="shared" si="28"/>
        <v>161.50904552938087</v>
      </c>
      <c r="F311" s="81">
        <f t="shared" si="29"/>
        <v>11583.75</v>
      </c>
      <c r="H311" s="85">
        <f t="shared" si="30"/>
        <v>42104</v>
      </c>
      <c r="I311" s="70">
        <f t="shared" si="31"/>
        <v>8.8931980882601236E-2</v>
      </c>
      <c r="J311" s="70">
        <f t="shared" si="32"/>
        <v>0.11792629297120505</v>
      </c>
      <c r="K311" s="93">
        <f t="shared" si="34"/>
        <v>0</v>
      </c>
    </row>
    <row r="312" spans="1:11">
      <c r="A312" s="80">
        <v>40281</v>
      </c>
      <c r="B312" s="52">
        <v>105.49718133216071</v>
      </c>
      <c r="C312" s="53">
        <v>6615.8</v>
      </c>
      <c r="D312" s="54">
        <f t="shared" si="33"/>
        <v>42107</v>
      </c>
      <c r="E312" s="53">
        <f t="shared" si="28"/>
        <v>161.59868304964968</v>
      </c>
      <c r="F312" s="81">
        <f t="shared" si="29"/>
        <v>11654.49</v>
      </c>
      <c r="H312" s="85">
        <f t="shared" si="30"/>
        <v>42107</v>
      </c>
      <c r="I312" s="70">
        <f t="shared" si="31"/>
        <v>8.9028867926965516E-2</v>
      </c>
      <c r="J312" s="70">
        <f t="shared" si="32"/>
        <v>0.11990757232701732</v>
      </c>
      <c r="K312" s="93">
        <f t="shared" si="34"/>
        <v>0</v>
      </c>
    </row>
    <row r="313" spans="1:11">
      <c r="A313" s="80">
        <v>40283</v>
      </c>
      <c r="B313" s="52">
        <v>105.52081270077912</v>
      </c>
      <c r="C313" s="53">
        <v>6554.45</v>
      </c>
      <c r="D313" s="54">
        <f t="shared" si="33"/>
        <v>42109</v>
      </c>
      <c r="E313" s="53">
        <f t="shared" si="28"/>
        <v>161.67204885175423</v>
      </c>
      <c r="F313" s="81">
        <f t="shared" si="29"/>
        <v>11543.96</v>
      </c>
      <c r="H313" s="85">
        <f t="shared" si="30"/>
        <v>42109</v>
      </c>
      <c r="I313" s="70">
        <f t="shared" si="31"/>
        <v>8.9078947429978905E-2</v>
      </c>
      <c r="J313" s="70">
        <f t="shared" si="32"/>
        <v>0.11985994640644626</v>
      </c>
      <c r="K313" s="93">
        <f t="shared" si="34"/>
        <v>0</v>
      </c>
    </row>
    <row r="314" spans="1:11">
      <c r="A314" s="80">
        <v>40284</v>
      </c>
      <c r="B314" s="52">
        <v>105.53284207342701</v>
      </c>
      <c r="C314" s="53">
        <v>6540.82</v>
      </c>
      <c r="D314" s="54">
        <f t="shared" si="33"/>
        <v>42110</v>
      </c>
      <c r="E314" s="53">
        <f t="shared" si="28"/>
        <v>161.70244319693836</v>
      </c>
      <c r="F314" s="81">
        <f t="shared" si="29"/>
        <v>11486.56</v>
      </c>
      <c r="H314" s="85">
        <f t="shared" si="30"/>
        <v>42110</v>
      </c>
      <c r="I314" s="70">
        <f t="shared" si="31"/>
        <v>8.9095063484142756E-2</v>
      </c>
      <c r="J314" s="70">
        <f t="shared" si="32"/>
        <v>0.11920993731831575</v>
      </c>
      <c r="K314" s="93">
        <f t="shared" si="34"/>
        <v>0</v>
      </c>
    </row>
    <row r="315" spans="1:11">
      <c r="A315" s="80">
        <v>40287</v>
      </c>
      <c r="B315" s="52">
        <v>105.56893430541612</v>
      </c>
      <c r="C315" s="53">
        <v>6467.49</v>
      </c>
      <c r="D315" s="54">
        <f t="shared" si="33"/>
        <v>42111</v>
      </c>
      <c r="E315" s="53">
        <f t="shared" si="28"/>
        <v>161.7376943295553</v>
      </c>
      <c r="F315" s="81">
        <f t="shared" si="29"/>
        <v>11353.68</v>
      </c>
      <c r="H315" s="85">
        <f t="shared" si="30"/>
        <v>42111</v>
      </c>
      <c r="I315" s="70">
        <f t="shared" si="31"/>
        <v>8.9068061821821143E-2</v>
      </c>
      <c r="J315" s="70">
        <f t="shared" si="32"/>
        <v>0.11912906952777758</v>
      </c>
      <c r="K315" s="93">
        <f t="shared" si="34"/>
        <v>0</v>
      </c>
    </row>
    <row r="316" spans="1:11">
      <c r="A316" s="80">
        <v>40288</v>
      </c>
      <c r="B316" s="52">
        <v>105.58086359499264</v>
      </c>
      <c r="C316" s="53">
        <v>6500.38</v>
      </c>
      <c r="D316" s="54">
        <f t="shared" si="33"/>
        <v>42114</v>
      </c>
      <c r="E316" s="53">
        <f t="shared" si="28"/>
        <v>161.83861865081693</v>
      </c>
      <c r="F316" s="81">
        <f t="shared" si="29"/>
        <v>11145.37</v>
      </c>
      <c r="H316" s="85">
        <f t="shared" si="30"/>
        <v>42114</v>
      </c>
      <c r="I316" s="70">
        <f t="shared" si="31"/>
        <v>8.9179329263776586E-2</v>
      </c>
      <c r="J316" s="70">
        <f t="shared" si="32"/>
        <v>0.11386138709280913</v>
      </c>
      <c r="K316" s="93">
        <f t="shared" si="34"/>
        <v>0</v>
      </c>
    </row>
    <row r="317" spans="1:11">
      <c r="A317" s="80">
        <v>40289</v>
      </c>
      <c r="B317" s="52">
        <v>105.59237190912448</v>
      </c>
      <c r="C317" s="53">
        <v>6518.8</v>
      </c>
      <c r="D317" s="54">
        <f t="shared" si="33"/>
        <v>42115</v>
      </c>
      <c r="E317" s="53">
        <f t="shared" si="28"/>
        <v>161.84363564799509</v>
      </c>
      <c r="F317" s="81">
        <f t="shared" si="29"/>
        <v>11052.56</v>
      </c>
      <c r="H317" s="85">
        <f t="shared" si="30"/>
        <v>42115</v>
      </c>
      <c r="I317" s="70">
        <f t="shared" si="31"/>
        <v>8.9162339388044298E-2</v>
      </c>
      <c r="J317" s="70">
        <f t="shared" si="32"/>
        <v>0.1113709608536142</v>
      </c>
      <c r="K317" s="93">
        <f t="shared" si="34"/>
        <v>0</v>
      </c>
    </row>
    <row r="318" spans="1:11">
      <c r="A318" s="80">
        <v>40290</v>
      </c>
      <c r="B318" s="52">
        <v>105.60388147766257</v>
      </c>
      <c r="C318" s="53">
        <v>6549.19</v>
      </c>
      <c r="D318" s="54">
        <f t="shared" si="33"/>
        <v>42116</v>
      </c>
      <c r="E318" s="53">
        <f t="shared" si="28"/>
        <v>161.91112444406028</v>
      </c>
      <c r="F318" s="81">
        <f t="shared" si="29"/>
        <v>11121.12</v>
      </c>
      <c r="H318" s="85">
        <f t="shared" si="30"/>
        <v>42116</v>
      </c>
      <c r="I318" s="70">
        <f t="shared" si="31"/>
        <v>8.922941621342062E-2</v>
      </c>
      <c r="J318" s="70">
        <f t="shared" si="32"/>
        <v>0.11171172827672438</v>
      </c>
      <c r="K318" s="93">
        <f t="shared" si="34"/>
        <v>0</v>
      </c>
    </row>
    <row r="319" spans="1:11">
      <c r="A319" s="80">
        <v>40291</v>
      </c>
      <c r="B319" s="52">
        <v>105.61486428133625</v>
      </c>
      <c r="C319" s="53">
        <v>6592.4</v>
      </c>
      <c r="D319" s="54">
        <f t="shared" si="33"/>
        <v>42117</v>
      </c>
      <c r="E319" s="53">
        <f t="shared" si="28"/>
        <v>161.94674489143799</v>
      </c>
      <c r="F319" s="81">
        <f t="shared" si="29"/>
        <v>11079.67</v>
      </c>
      <c r="H319" s="85">
        <f t="shared" si="30"/>
        <v>42117</v>
      </c>
      <c r="I319" s="70">
        <f t="shared" si="31"/>
        <v>8.9254682535849117E-2</v>
      </c>
      <c r="J319" s="70">
        <f t="shared" si="32"/>
        <v>0.10942169650593581</v>
      </c>
      <c r="K319" s="93">
        <f t="shared" si="34"/>
        <v>0</v>
      </c>
    </row>
    <row r="320" spans="1:11">
      <c r="A320" s="80">
        <v>40294</v>
      </c>
      <c r="B320" s="52">
        <v>105.64971718654908</v>
      </c>
      <c r="C320" s="53">
        <v>6615.25</v>
      </c>
      <c r="D320" s="54">
        <f t="shared" si="33"/>
        <v>42118</v>
      </c>
      <c r="E320" s="53">
        <f t="shared" si="28"/>
        <v>161.97945813390606</v>
      </c>
      <c r="F320" s="81">
        <f t="shared" si="29"/>
        <v>10957.58</v>
      </c>
      <c r="H320" s="85">
        <f t="shared" si="30"/>
        <v>42118</v>
      </c>
      <c r="I320" s="70">
        <f t="shared" si="31"/>
        <v>8.922680538808847E-2</v>
      </c>
      <c r="J320" s="70">
        <f t="shared" si="32"/>
        <v>0.10620006008429073</v>
      </c>
      <c r="K320" s="93">
        <f t="shared" si="34"/>
        <v>0</v>
      </c>
    </row>
    <row r="321" spans="1:11">
      <c r="A321" s="80">
        <v>40295</v>
      </c>
      <c r="B321" s="52">
        <v>105.66144430515679</v>
      </c>
      <c r="C321" s="53">
        <v>6597.71</v>
      </c>
      <c r="D321" s="54">
        <f t="shared" si="33"/>
        <v>42121</v>
      </c>
      <c r="E321" s="53">
        <f t="shared" si="28"/>
        <v>162.08490676115122</v>
      </c>
      <c r="F321" s="81">
        <f t="shared" si="29"/>
        <v>10836.88</v>
      </c>
      <c r="H321" s="85">
        <f t="shared" si="30"/>
        <v>42121</v>
      </c>
      <c r="I321" s="70">
        <f t="shared" si="31"/>
        <v>8.9344403431252495E-2</v>
      </c>
      <c r="J321" s="70">
        <f t="shared" si="32"/>
        <v>0.10433848822506886</v>
      </c>
      <c r="K321" s="93">
        <f t="shared" si="34"/>
        <v>0</v>
      </c>
    </row>
    <row r="322" spans="1:11">
      <c r="A322" s="80">
        <v>40296</v>
      </c>
      <c r="B322" s="52">
        <v>105.67306706403036</v>
      </c>
      <c r="C322" s="53">
        <v>6482.27</v>
      </c>
      <c r="D322" s="54">
        <f t="shared" si="33"/>
        <v>42122</v>
      </c>
      <c r="E322" s="53">
        <f t="shared" ref="E322:E385" si="35">VLOOKUP(D322,A:B,2,0)</f>
        <v>162.11554080852906</v>
      </c>
      <c r="F322" s="81">
        <f t="shared" ref="F322:F385" si="36">VLOOKUP(D322,A:C,3,0)</f>
        <v>10931.63</v>
      </c>
      <c r="H322" s="85">
        <f t="shared" ref="H322:H385" si="37">D322</f>
        <v>42122</v>
      </c>
      <c r="I322" s="70">
        <f t="shared" ref="I322:I385" si="38">(E322/B322)^(1/5)-1</f>
        <v>8.9361612636011944E-2</v>
      </c>
      <c r="J322" s="70">
        <f t="shared" ref="J322:J385" si="39">(F322/C322)^(1/5)-1</f>
        <v>0.11017530229259354</v>
      </c>
      <c r="K322" s="93">
        <f t="shared" si="34"/>
        <v>0</v>
      </c>
    </row>
    <row r="323" spans="1:11">
      <c r="A323" s="80">
        <v>40297</v>
      </c>
      <c r="B323" s="52">
        <v>105.68469110140741</v>
      </c>
      <c r="C323" s="53">
        <v>6530.38</v>
      </c>
      <c r="D323" s="54">
        <f t="shared" ref="D323:D386" si="40">VLOOKUP(EDATE(A323,60),A:A,1,1)</f>
        <v>42123</v>
      </c>
      <c r="E323" s="53">
        <f t="shared" si="35"/>
        <v>162.14780180114997</v>
      </c>
      <c r="F323" s="81">
        <f t="shared" si="36"/>
        <v>10871.15</v>
      </c>
      <c r="H323" s="85">
        <f t="shared" si="37"/>
        <v>42123</v>
      </c>
      <c r="I323" s="70">
        <f t="shared" si="38"/>
        <v>8.9381000449863413E-2</v>
      </c>
      <c r="J323" s="70">
        <f t="shared" si="39"/>
        <v>0.10730537222180092</v>
      </c>
      <c r="K323" s="93">
        <f t="shared" ref="K323:K386" si="41">IF(I323&gt;J323,1,0)</f>
        <v>0</v>
      </c>
    </row>
    <row r="324" spans="1:11">
      <c r="A324" s="80">
        <v>40298</v>
      </c>
      <c r="B324" s="52">
        <v>105.69631641742858</v>
      </c>
      <c r="C324" s="53">
        <v>6559.98</v>
      </c>
      <c r="D324" s="54">
        <f t="shared" si="40"/>
        <v>42124</v>
      </c>
      <c r="E324" s="53">
        <f t="shared" si="35"/>
        <v>162.18006921370841</v>
      </c>
      <c r="F324" s="81">
        <f t="shared" si="36"/>
        <v>10794.27</v>
      </c>
      <c r="H324" s="85">
        <f t="shared" si="37"/>
        <v>42124</v>
      </c>
      <c r="I324" s="70">
        <f t="shared" si="38"/>
        <v>8.9400388608767756E-2</v>
      </c>
      <c r="J324" s="70">
        <f t="shared" si="39"/>
        <v>0.10473509889351273</v>
      </c>
      <c r="K324" s="93">
        <f t="shared" si="41"/>
        <v>0</v>
      </c>
    </row>
    <row r="325" spans="1:11">
      <c r="A325" s="80">
        <v>40301</v>
      </c>
      <c r="B325" s="52">
        <v>105.73119620184632</v>
      </c>
      <c r="C325" s="53">
        <v>6491.43</v>
      </c>
      <c r="D325" s="54">
        <f t="shared" si="40"/>
        <v>42124</v>
      </c>
      <c r="E325" s="53">
        <f t="shared" si="35"/>
        <v>162.18006921370841</v>
      </c>
      <c r="F325" s="81">
        <f t="shared" si="36"/>
        <v>10794.27</v>
      </c>
      <c r="H325" s="85">
        <f t="shared" si="37"/>
        <v>42124</v>
      </c>
      <c r="I325" s="70">
        <f t="shared" si="38"/>
        <v>8.9328502415959576E-2</v>
      </c>
      <c r="J325" s="70">
        <f t="shared" si="39"/>
        <v>0.10705852281843331</v>
      </c>
      <c r="K325" s="93">
        <f t="shared" si="41"/>
        <v>0</v>
      </c>
    </row>
    <row r="326" spans="1:11">
      <c r="A326" s="80">
        <v>40302</v>
      </c>
      <c r="B326" s="52">
        <v>105.74282663342852</v>
      </c>
      <c r="C326" s="53">
        <v>6399.12</v>
      </c>
      <c r="D326" s="54">
        <f t="shared" si="40"/>
        <v>42128</v>
      </c>
      <c r="E326" s="53">
        <f t="shared" si="35"/>
        <v>162.32408511517019</v>
      </c>
      <c r="F326" s="81">
        <f t="shared" si="36"/>
        <v>10992.81</v>
      </c>
      <c r="H326" s="85">
        <f t="shared" si="37"/>
        <v>42128</v>
      </c>
      <c r="I326" s="70">
        <f t="shared" si="38"/>
        <v>8.9497930575994644E-2</v>
      </c>
      <c r="J326" s="70">
        <f t="shared" si="39"/>
        <v>0.11428861557939807</v>
      </c>
      <c r="K326" s="93">
        <f t="shared" si="41"/>
        <v>0</v>
      </c>
    </row>
    <row r="327" spans="1:11">
      <c r="A327" s="80">
        <v>40303</v>
      </c>
      <c r="B327" s="52">
        <v>105.75435260153155</v>
      </c>
      <c r="C327" s="53">
        <v>6369.8</v>
      </c>
      <c r="D327" s="54">
        <f t="shared" si="40"/>
        <v>42129</v>
      </c>
      <c r="E327" s="53">
        <f t="shared" si="35"/>
        <v>162.35411507091652</v>
      </c>
      <c r="F327" s="81">
        <f t="shared" si="36"/>
        <v>10983.33</v>
      </c>
      <c r="H327" s="85">
        <f t="shared" si="37"/>
        <v>42129</v>
      </c>
      <c r="I327" s="70">
        <f t="shared" si="38"/>
        <v>8.9514488636353473E-2</v>
      </c>
      <c r="J327" s="70">
        <f t="shared" si="39"/>
        <v>0.11512010809434936</v>
      </c>
      <c r="K327" s="93">
        <f t="shared" si="41"/>
        <v>0</v>
      </c>
    </row>
    <row r="328" spans="1:11">
      <c r="A328" s="80">
        <v>40304</v>
      </c>
      <c r="B328" s="52">
        <v>105.76598558031772</v>
      </c>
      <c r="C328" s="53">
        <v>6327.5</v>
      </c>
      <c r="D328" s="54">
        <f t="shared" si="40"/>
        <v>42130</v>
      </c>
      <c r="E328" s="53">
        <f t="shared" si="35"/>
        <v>162.38983297623213</v>
      </c>
      <c r="F328" s="81">
        <f t="shared" si="36"/>
        <v>10682.81</v>
      </c>
      <c r="H328" s="85">
        <f t="shared" si="37"/>
        <v>42130</v>
      </c>
      <c r="I328" s="70">
        <f t="shared" si="38"/>
        <v>8.9538454264419975E-2</v>
      </c>
      <c r="J328" s="70">
        <f t="shared" si="39"/>
        <v>0.11042867983711768</v>
      </c>
      <c r="K328" s="93">
        <f t="shared" si="41"/>
        <v>0</v>
      </c>
    </row>
    <row r="329" spans="1:11">
      <c r="A329" s="80">
        <v>40305</v>
      </c>
      <c r="B329" s="52">
        <v>105.77740830676039</v>
      </c>
      <c r="C329" s="53">
        <v>6237</v>
      </c>
      <c r="D329" s="54">
        <f t="shared" si="40"/>
        <v>42131</v>
      </c>
      <c r="E329" s="53">
        <f t="shared" si="35"/>
        <v>162.4229605021593</v>
      </c>
      <c r="F329" s="81">
        <f t="shared" si="36"/>
        <v>10630.43</v>
      </c>
      <c r="H329" s="85">
        <f t="shared" si="37"/>
        <v>42131</v>
      </c>
      <c r="I329" s="70">
        <f t="shared" si="38"/>
        <v>8.9559370340643651E-2</v>
      </c>
      <c r="J329" s="70">
        <f t="shared" si="39"/>
        <v>0.11253841979460599</v>
      </c>
      <c r="K329" s="93">
        <f t="shared" si="41"/>
        <v>0</v>
      </c>
    </row>
    <row r="330" spans="1:11">
      <c r="A330" s="80">
        <v>40308</v>
      </c>
      <c r="B330" s="52">
        <v>105.81263218372654</v>
      </c>
      <c r="C330" s="53">
        <v>6459.39</v>
      </c>
      <c r="D330" s="54">
        <f t="shared" si="40"/>
        <v>42132</v>
      </c>
      <c r="E330" s="53">
        <f t="shared" si="35"/>
        <v>162.4591808223513</v>
      </c>
      <c r="F330" s="81">
        <f t="shared" si="36"/>
        <v>10812.25</v>
      </c>
      <c r="H330" s="85">
        <f t="shared" si="37"/>
        <v>42132</v>
      </c>
      <c r="I330" s="70">
        <f t="shared" si="38"/>
        <v>8.9535406959890151E-2</v>
      </c>
      <c r="J330" s="70">
        <f t="shared" si="39"/>
        <v>0.1085235257546715</v>
      </c>
      <c r="K330" s="93">
        <f t="shared" si="41"/>
        <v>0</v>
      </c>
    </row>
    <row r="331" spans="1:11">
      <c r="A331" s="80">
        <v>40309</v>
      </c>
      <c r="B331" s="52">
        <v>105.8245890111633</v>
      </c>
      <c r="C331" s="53">
        <v>6387.96</v>
      </c>
      <c r="D331" s="54">
        <f t="shared" si="40"/>
        <v>42135</v>
      </c>
      <c r="E331" s="53">
        <f t="shared" si="35"/>
        <v>162.58297471813793</v>
      </c>
      <c r="F331" s="81">
        <f t="shared" si="36"/>
        <v>10988.82</v>
      </c>
      <c r="H331" s="85">
        <f t="shared" si="37"/>
        <v>42135</v>
      </c>
      <c r="I331" s="70">
        <f t="shared" si="38"/>
        <v>8.967677598637569E-2</v>
      </c>
      <c r="J331" s="70">
        <f t="shared" si="39"/>
        <v>0.11459675494833288</v>
      </c>
      <c r="K331" s="93">
        <f t="shared" si="41"/>
        <v>0</v>
      </c>
    </row>
    <row r="332" spans="1:11">
      <c r="A332" s="80">
        <v>40310</v>
      </c>
      <c r="B332" s="52">
        <v>105.83665301431057</v>
      </c>
      <c r="C332" s="53">
        <v>6413.47</v>
      </c>
      <c r="D332" s="54">
        <f t="shared" si="40"/>
        <v>42136</v>
      </c>
      <c r="E332" s="53">
        <f t="shared" si="35"/>
        <v>162.62540887453937</v>
      </c>
      <c r="F332" s="81">
        <f t="shared" si="36"/>
        <v>10727.03</v>
      </c>
      <c r="H332" s="85">
        <f t="shared" si="37"/>
        <v>42136</v>
      </c>
      <c r="I332" s="70">
        <f t="shared" si="38"/>
        <v>8.9708806948694653E-2</v>
      </c>
      <c r="J332" s="70">
        <f t="shared" si="39"/>
        <v>0.10835091850682743</v>
      </c>
      <c r="K332" s="93">
        <f t="shared" si="41"/>
        <v>0</v>
      </c>
    </row>
    <row r="333" spans="1:11">
      <c r="A333" s="80">
        <v>40311</v>
      </c>
      <c r="B333" s="52">
        <v>105.84871839275419</v>
      </c>
      <c r="C333" s="53">
        <v>6441.15</v>
      </c>
      <c r="D333" s="54">
        <f t="shared" si="40"/>
        <v>42137</v>
      </c>
      <c r="E333" s="53">
        <f t="shared" si="35"/>
        <v>162.6654147251225</v>
      </c>
      <c r="F333" s="81">
        <f t="shared" si="36"/>
        <v>10870.3</v>
      </c>
      <c r="H333" s="85">
        <f t="shared" si="37"/>
        <v>42137</v>
      </c>
      <c r="I333" s="70">
        <f t="shared" si="38"/>
        <v>8.9737570463483962E-2</v>
      </c>
      <c r="J333" s="70">
        <f t="shared" si="39"/>
        <v>0.11033907406647869</v>
      </c>
      <c r="K333" s="93">
        <f t="shared" si="41"/>
        <v>0</v>
      </c>
    </row>
    <row r="334" spans="1:11">
      <c r="A334" s="80">
        <v>40312</v>
      </c>
      <c r="B334" s="52">
        <v>105.86099684408775</v>
      </c>
      <c r="C334" s="53">
        <v>6334.91</v>
      </c>
      <c r="D334" s="54">
        <f t="shared" si="40"/>
        <v>42138</v>
      </c>
      <c r="E334" s="53">
        <f t="shared" si="35"/>
        <v>162.7034784321682</v>
      </c>
      <c r="F334" s="81">
        <f t="shared" si="36"/>
        <v>10855.42</v>
      </c>
      <c r="H334" s="85">
        <f t="shared" si="37"/>
        <v>42138</v>
      </c>
      <c r="I334" s="70">
        <f t="shared" si="38"/>
        <v>8.9763284073714367E-2</v>
      </c>
      <c r="J334" s="70">
        <f t="shared" si="39"/>
        <v>0.11373338041903946</v>
      </c>
      <c r="K334" s="93">
        <f t="shared" si="41"/>
        <v>0</v>
      </c>
    </row>
    <row r="335" spans="1:11">
      <c r="A335" s="80">
        <v>40315</v>
      </c>
      <c r="B335" s="52">
        <v>105.89783647098949</v>
      </c>
      <c r="C335" s="53">
        <v>6293.1</v>
      </c>
      <c r="D335" s="54">
        <f t="shared" si="40"/>
        <v>42139</v>
      </c>
      <c r="E335" s="53">
        <f t="shared" si="35"/>
        <v>162.74138834264289</v>
      </c>
      <c r="F335" s="81">
        <f t="shared" si="36"/>
        <v>10905.75</v>
      </c>
      <c r="H335" s="85">
        <f t="shared" si="37"/>
        <v>42139</v>
      </c>
      <c r="I335" s="70">
        <f t="shared" si="38"/>
        <v>8.973822708536483E-2</v>
      </c>
      <c r="J335" s="70">
        <f t="shared" si="39"/>
        <v>0.11624154152399035</v>
      </c>
      <c r="K335" s="93">
        <f t="shared" si="41"/>
        <v>0</v>
      </c>
    </row>
    <row r="336" spans="1:11">
      <c r="A336" s="80">
        <v>40316</v>
      </c>
      <c r="B336" s="52">
        <v>105.91012062002012</v>
      </c>
      <c r="C336" s="53">
        <v>6300.98</v>
      </c>
      <c r="D336" s="54">
        <f t="shared" si="40"/>
        <v>42142</v>
      </c>
      <c r="E336" s="53">
        <f t="shared" si="35"/>
        <v>162.85612102142446</v>
      </c>
      <c r="F336" s="81">
        <f t="shared" si="36"/>
        <v>11052.7</v>
      </c>
      <c r="H336" s="85">
        <f t="shared" si="37"/>
        <v>42142</v>
      </c>
      <c r="I336" s="70">
        <f t="shared" si="38"/>
        <v>8.986655313263725E-2</v>
      </c>
      <c r="J336" s="70">
        <f t="shared" si="39"/>
        <v>0.11895354422544502</v>
      </c>
      <c r="K336" s="93">
        <f t="shared" si="41"/>
        <v>0</v>
      </c>
    </row>
    <row r="337" spans="1:11">
      <c r="A337" s="80">
        <v>40317</v>
      </c>
      <c r="B337" s="52">
        <v>105.92261801425329</v>
      </c>
      <c r="C337" s="53">
        <v>6119.53</v>
      </c>
      <c r="D337" s="54">
        <f t="shared" si="40"/>
        <v>42143</v>
      </c>
      <c r="E337" s="53">
        <f t="shared" si="35"/>
        <v>162.89764933228491</v>
      </c>
      <c r="F337" s="81">
        <f t="shared" si="36"/>
        <v>11042.12</v>
      </c>
      <c r="H337" s="85">
        <f t="shared" si="37"/>
        <v>42143</v>
      </c>
      <c r="I337" s="70">
        <f t="shared" si="38"/>
        <v>8.989641031691642E-2</v>
      </c>
      <c r="J337" s="70">
        <f t="shared" si="39"/>
        <v>0.1252962688131094</v>
      </c>
      <c r="K337" s="93">
        <f t="shared" si="41"/>
        <v>0</v>
      </c>
    </row>
    <row r="338" spans="1:11">
      <c r="A338" s="80">
        <v>40318</v>
      </c>
      <c r="B338" s="52">
        <v>105.93511688317898</v>
      </c>
      <c r="C338" s="53">
        <v>6155.32</v>
      </c>
      <c r="D338" s="54">
        <f t="shared" si="40"/>
        <v>42144</v>
      </c>
      <c r="E338" s="53">
        <f t="shared" si="35"/>
        <v>162.93348681513802</v>
      </c>
      <c r="F338" s="81">
        <f t="shared" si="36"/>
        <v>11118.14</v>
      </c>
      <c r="H338" s="85">
        <f t="shared" si="37"/>
        <v>42144</v>
      </c>
      <c r="I338" s="70">
        <f t="shared" si="38"/>
        <v>8.9918640673524841E-2</v>
      </c>
      <c r="J338" s="70">
        <f t="shared" si="39"/>
        <v>0.12552799227249767</v>
      </c>
      <c r="K338" s="93">
        <f t="shared" si="41"/>
        <v>0</v>
      </c>
    </row>
    <row r="339" spans="1:11">
      <c r="A339" s="80">
        <v>40319</v>
      </c>
      <c r="B339" s="52">
        <v>105.94782909720495</v>
      </c>
      <c r="C339" s="53">
        <v>6134.86</v>
      </c>
      <c r="D339" s="54">
        <f t="shared" si="40"/>
        <v>42145</v>
      </c>
      <c r="E339" s="53">
        <f t="shared" si="35"/>
        <v>162.97943405841988</v>
      </c>
      <c r="F339" s="81">
        <f t="shared" si="36"/>
        <v>11116</v>
      </c>
      <c r="H339" s="85">
        <f t="shared" si="37"/>
        <v>42145</v>
      </c>
      <c r="I339" s="70">
        <f t="shared" si="38"/>
        <v>8.9953947512852794E-2</v>
      </c>
      <c r="J339" s="70">
        <f t="shared" si="39"/>
        <v>0.12623436869587712</v>
      </c>
      <c r="K339" s="93">
        <f t="shared" si="41"/>
        <v>0</v>
      </c>
    </row>
    <row r="340" spans="1:11">
      <c r="A340" s="80">
        <v>40322</v>
      </c>
      <c r="B340" s="52">
        <v>105.98883090706555</v>
      </c>
      <c r="C340" s="53">
        <v>6150.77</v>
      </c>
      <c r="D340" s="54">
        <f t="shared" si="40"/>
        <v>42146</v>
      </c>
      <c r="E340" s="53">
        <f t="shared" si="35"/>
        <v>163.01838614315986</v>
      </c>
      <c r="F340" s="81">
        <f t="shared" si="36"/>
        <v>11166.12</v>
      </c>
      <c r="H340" s="85">
        <f t="shared" si="37"/>
        <v>42146</v>
      </c>
      <c r="I340" s="70">
        <f t="shared" si="38"/>
        <v>8.9921695448176742E-2</v>
      </c>
      <c r="J340" s="70">
        <f t="shared" si="39"/>
        <v>0.12666437105714712</v>
      </c>
      <c r="K340" s="93">
        <f t="shared" si="41"/>
        <v>0</v>
      </c>
    </row>
    <row r="341" spans="1:11">
      <c r="A341" s="80">
        <v>40323</v>
      </c>
      <c r="B341" s="52">
        <v>106.0030334104071</v>
      </c>
      <c r="C341" s="53">
        <v>5980.08</v>
      </c>
      <c r="D341" s="54">
        <f t="shared" si="40"/>
        <v>42149</v>
      </c>
      <c r="E341" s="53">
        <f t="shared" si="35"/>
        <v>163.12744544348965</v>
      </c>
      <c r="F341" s="81">
        <f t="shared" si="36"/>
        <v>11049</v>
      </c>
      <c r="H341" s="85">
        <f t="shared" si="37"/>
        <v>42149</v>
      </c>
      <c r="I341" s="70">
        <f t="shared" si="38"/>
        <v>9.0038276502051318E-2</v>
      </c>
      <c r="J341" s="70">
        <f t="shared" si="39"/>
        <v>0.13063700605630224</v>
      </c>
      <c r="K341" s="93">
        <f t="shared" si="41"/>
        <v>0</v>
      </c>
    </row>
    <row r="342" spans="1:11">
      <c r="A342" s="80">
        <v>40324</v>
      </c>
      <c r="B342" s="52">
        <v>106.01776783205113</v>
      </c>
      <c r="C342" s="53">
        <v>6120.27</v>
      </c>
      <c r="D342" s="54">
        <f t="shared" si="40"/>
        <v>42150</v>
      </c>
      <c r="E342" s="53">
        <f t="shared" si="35"/>
        <v>163.16855355974138</v>
      </c>
      <c r="F342" s="81">
        <f t="shared" si="36"/>
        <v>11008.25</v>
      </c>
      <c r="H342" s="85">
        <f t="shared" si="37"/>
        <v>42150</v>
      </c>
      <c r="I342" s="70">
        <f t="shared" si="38"/>
        <v>9.0062906830219003E-2</v>
      </c>
      <c r="J342" s="70">
        <f t="shared" si="39"/>
        <v>0.12457788925679858</v>
      </c>
      <c r="K342" s="93">
        <f t="shared" si="41"/>
        <v>0</v>
      </c>
    </row>
    <row r="343" spans="1:11">
      <c r="A343" s="80">
        <v>40325</v>
      </c>
      <c r="B343" s="52">
        <v>106.03250430177978</v>
      </c>
      <c r="C343" s="53">
        <v>6227</v>
      </c>
      <c r="D343" s="54">
        <f t="shared" si="40"/>
        <v>42151</v>
      </c>
      <c r="E343" s="53">
        <f t="shared" si="35"/>
        <v>163.20298212454247</v>
      </c>
      <c r="F343" s="81">
        <f t="shared" si="36"/>
        <v>11001.96</v>
      </c>
      <c r="H343" s="85">
        <f t="shared" si="37"/>
        <v>42151</v>
      </c>
      <c r="I343" s="70">
        <f t="shared" si="38"/>
        <v>9.0078601102584921E-2</v>
      </c>
      <c r="J343" s="70">
        <f t="shared" si="39"/>
        <v>0.12056805934537218</v>
      </c>
      <c r="K343" s="93">
        <f t="shared" si="41"/>
        <v>0</v>
      </c>
    </row>
    <row r="344" spans="1:11">
      <c r="A344" s="80">
        <v>40326</v>
      </c>
      <c r="B344" s="52">
        <v>106.04840917742506</v>
      </c>
      <c r="C344" s="53">
        <v>6305.91</v>
      </c>
      <c r="D344" s="54">
        <f t="shared" si="40"/>
        <v>42152</v>
      </c>
      <c r="E344" s="53">
        <f t="shared" si="35"/>
        <v>163.23953959253836</v>
      </c>
      <c r="F344" s="81">
        <f t="shared" si="36"/>
        <v>10984.45</v>
      </c>
      <c r="H344" s="85">
        <f t="shared" si="37"/>
        <v>42152</v>
      </c>
      <c r="I344" s="70">
        <f t="shared" si="38"/>
        <v>9.0094731368892456E-2</v>
      </c>
      <c r="J344" s="70">
        <f t="shared" si="39"/>
        <v>0.11739342014117882</v>
      </c>
      <c r="K344" s="93">
        <f t="shared" si="41"/>
        <v>0</v>
      </c>
    </row>
    <row r="345" spans="1:11">
      <c r="A345" s="80">
        <v>40329</v>
      </c>
      <c r="B345" s="52">
        <v>106.09963055905776</v>
      </c>
      <c r="C345" s="53">
        <v>6330.54</v>
      </c>
      <c r="D345" s="54">
        <f t="shared" si="40"/>
        <v>42153</v>
      </c>
      <c r="E345" s="53">
        <f t="shared" si="35"/>
        <v>163.28100243559487</v>
      </c>
      <c r="F345" s="81">
        <f t="shared" si="36"/>
        <v>11135.85</v>
      </c>
      <c r="H345" s="85">
        <f t="shared" si="37"/>
        <v>42153</v>
      </c>
      <c r="I345" s="70">
        <f t="shared" si="38"/>
        <v>9.0044824563510151E-2</v>
      </c>
      <c r="J345" s="70">
        <f t="shared" si="39"/>
        <v>0.11958358674031411</v>
      </c>
      <c r="K345" s="93">
        <f t="shared" si="41"/>
        <v>0</v>
      </c>
    </row>
    <row r="346" spans="1:11">
      <c r="A346" s="80">
        <v>40330</v>
      </c>
      <c r="B346" s="52">
        <v>106.11777359588335</v>
      </c>
      <c r="C346" s="53">
        <v>6186.03</v>
      </c>
      <c r="D346" s="54">
        <f t="shared" si="40"/>
        <v>42156</v>
      </c>
      <c r="E346" s="53">
        <f t="shared" si="35"/>
        <v>163.41179051854579</v>
      </c>
      <c r="F346" s="81">
        <f t="shared" si="36"/>
        <v>11136.64</v>
      </c>
      <c r="H346" s="85">
        <f t="shared" si="37"/>
        <v>42156</v>
      </c>
      <c r="I346" s="70">
        <f t="shared" si="38"/>
        <v>9.0182112143116111E-2</v>
      </c>
      <c r="J346" s="70">
        <f t="shared" si="39"/>
        <v>0.12478219206487706</v>
      </c>
      <c r="K346" s="93">
        <f t="shared" si="41"/>
        <v>0</v>
      </c>
    </row>
    <row r="347" spans="1:11">
      <c r="A347" s="80">
        <v>40331</v>
      </c>
      <c r="B347" s="52">
        <v>106.13549526407387</v>
      </c>
      <c r="C347" s="53">
        <v>6247.84</v>
      </c>
      <c r="D347" s="54">
        <f t="shared" si="40"/>
        <v>42157</v>
      </c>
      <c r="E347" s="53">
        <f t="shared" si="35"/>
        <v>163.44512652381158</v>
      </c>
      <c r="F347" s="81">
        <f t="shared" si="36"/>
        <v>10876.52</v>
      </c>
      <c r="H347" s="85">
        <f t="shared" si="37"/>
        <v>42157</v>
      </c>
      <c r="I347" s="70">
        <f t="shared" si="38"/>
        <v>9.0190178024369461E-2</v>
      </c>
      <c r="J347" s="70">
        <f t="shared" si="39"/>
        <v>0.11725424313379729</v>
      </c>
      <c r="K347" s="93">
        <f t="shared" si="41"/>
        <v>0</v>
      </c>
    </row>
    <row r="348" spans="1:11">
      <c r="A348" s="80">
        <v>40332</v>
      </c>
      <c r="B348" s="52">
        <v>106.15279534980191</v>
      </c>
      <c r="C348" s="53">
        <v>6360.67</v>
      </c>
      <c r="D348" s="54">
        <f t="shared" si="40"/>
        <v>42158</v>
      </c>
      <c r="E348" s="53">
        <f t="shared" si="35"/>
        <v>163.48615125056907</v>
      </c>
      <c r="F348" s="81">
        <f t="shared" si="36"/>
        <v>10752.52</v>
      </c>
      <c r="H348" s="85">
        <f t="shared" si="37"/>
        <v>42158</v>
      </c>
      <c r="I348" s="70">
        <f t="shared" si="38"/>
        <v>9.0209361569336011E-2</v>
      </c>
      <c r="J348" s="70">
        <f t="shared" si="39"/>
        <v>0.11071203828420351</v>
      </c>
      <c r="K348" s="93">
        <f t="shared" si="41"/>
        <v>0</v>
      </c>
    </row>
    <row r="349" spans="1:11">
      <c r="A349" s="80">
        <v>40333</v>
      </c>
      <c r="B349" s="52">
        <v>106.16956749146719</v>
      </c>
      <c r="C349" s="53">
        <v>6391.73</v>
      </c>
      <c r="D349" s="54">
        <f t="shared" si="40"/>
        <v>42159</v>
      </c>
      <c r="E349" s="53">
        <f t="shared" si="35"/>
        <v>163.53110994216297</v>
      </c>
      <c r="F349" s="81">
        <f t="shared" si="36"/>
        <v>10754.83</v>
      </c>
      <c r="H349" s="85">
        <f t="shared" si="37"/>
        <v>42159</v>
      </c>
      <c r="I349" s="70">
        <f t="shared" si="38"/>
        <v>9.0234867244862293E-2</v>
      </c>
      <c r="J349" s="70">
        <f t="shared" si="39"/>
        <v>0.10967812716296255</v>
      </c>
      <c r="K349" s="93">
        <f t="shared" si="41"/>
        <v>0</v>
      </c>
    </row>
    <row r="350" spans="1:11">
      <c r="A350" s="80">
        <v>40336</v>
      </c>
      <c r="B350" s="52">
        <v>106.22084739256557</v>
      </c>
      <c r="C350" s="53">
        <v>6265.44</v>
      </c>
      <c r="D350" s="54">
        <f t="shared" si="40"/>
        <v>42160</v>
      </c>
      <c r="E350" s="53">
        <f t="shared" si="35"/>
        <v>163.56463381970113</v>
      </c>
      <c r="F350" s="81">
        <f t="shared" si="36"/>
        <v>10737.17</v>
      </c>
      <c r="H350" s="85">
        <f t="shared" si="37"/>
        <v>42160</v>
      </c>
      <c r="I350" s="70">
        <f t="shared" si="38"/>
        <v>9.0174272714915293E-2</v>
      </c>
      <c r="J350" s="70">
        <f t="shared" si="39"/>
        <v>0.1137498300609836</v>
      </c>
      <c r="K350" s="93">
        <f t="shared" si="41"/>
        <v>0</v>
      </c>
    </row>
    <row r="351" spans="1:11">
      <c r="A351" s="80">
        <v>40337</v>
      </c>
      <c r="B351" s="52">
        <v>106.23816139069055</v>
      </c>
      <c r="C351" s="53">
        <v>6207.06</v>
      </c>
      <c r="D351" s="54">
        <f t="shared" si="40"/>
        <v>42163</v>
      </c>
      <c r="E351" s="53">
        <f t="shared" si="35"/>
        <v>163.65541219147107</v>
      </c>
      <c r="F351" s="81">
        <f t="shared" si="36"/>
        <v>10643.82</v>
      </c>
      <c r="H351" s="85">
        <f t="shared" si="37"/>
        <v>42163</v>
      </c>
      <c r="I351" s="70">
        <f t="shared" si="38"/>
        <v>9.0259715054485934E-2</v>
      </c>
      <c r="J351" s="70">
        <f t="shared" si="39"/>
        <v>0.11389002703090423</v>
      </c>
      <c r="K351" s="93">
        <f t="shared" si="41"/>
        <v>0</v>
      </c>
    </row>
    <row r="352" spans="1:11">
      <c r="A352" s="80">
        <v>40338</v>
      </c>
      <c r="B352" s="52">
        <v>106.25600940180418</v>
      </c>
      <c r="C352" s="53">
        <v>6234.29</v>
      </c>
      <c r="D352" s="54">
        <f t="shared" si="40"/>
        <v>42164</v>
      </c>
      <c r="E352" s="53">
        <f t="shared" si="35"/>
        <v>163.69043444968003</v>
      </c>
      <c r="F352" s="81">
        <f t="shared" si="36"/>
        <v>10615.01</v>
      </c>
      <c r="H352" s="85">
        <f t="shared" si="37"/>
        <v>42164</v>
      </c>
      <c r="I352" s="70">
        <f t="shared" si="38"/>
        <v>9.0269743574550088E-2</v>
      </c>
      <c r="J352" s="70">
        <f t="shared" si="39"/>
        <v>0.11231215078410028</v>
      </c>
      <c r="K352" s="93">
        <f t="shared" si="41"/>
        <v>0</v>
      </c>
    </row>
    <row r="353" spans="1:11">
      <c r="A353" s="80">
        <v>40339</v>
      </c>
      <c r="B353" s="52">
        <v>106.27407292340249</v>
      </c>
      <c r="C353" s="53">
        <v>6338.1</v>
      </c>
      <c r="D353" s="54">
        <f t="shared" si="40"/>
        <v>42165</v>
      </c>
      <c r="E353" s="53">
        <f t="shared" si="35"/>
        <v>163.72546420265223</v>
      </c>
      <c r="F353" s="81">
        <f t="shared" si="36"/>
        <v>10750.07</v>
      </c>
      <c r="H353" s="85">
        <f t="shared" si="37"/>
        <v>42165</v>
      </c>
      <c r="I353" s="70">
        <f t="shared" si="38"/>
        <v>9.0279336148727962E-2</v>
      </c>
      <c r="J353" s="70">
        <f t="shared" si="39"/>
        <v>0.11145130738035558</v>
      </c>
      <c r="K353" s="93">
        <f t="shared" si="41"/>
        <v>0</v>
      </c>
    </row>
    <row r="354" spans="1:11">
      <c r="A354" s="80">
        <v>40340</v>
      </c>
      <c r="B354" s="52">
        <v>106.29213951579946</v>
      </c>
      <c r="C354" s="53">
        <v>6388.96</v>
      </c>
      <c r="D354" s="54">
        <f t="shared" si="40"/>
        <v>42166</v>
      </c>
      <c r="E354" s="53">
        <f t="shared" si="35"/>
        <v>163.75902792281377</v>
      </c>
      <c r="F354" s="81">
        <f t="shared" si="36"/>
        <v>10539.53</v>
      </c>
      <c r="H354" s="85">
        <f t="shared" si="37"/>
        <v>42166</v>
      </c>
      <c r="I354" s="70">
        <f t="shared" si="38"/>
        <v>9.0286966700060312E-2</v>
      </c>
      <c r="J354" s="70">
        <f t="shared" si="39"/>
        <v>0.10529502451978678</v>
      </c>
      <c r="K354" s="93">
        <f t="shared" si="41"/>
        <v>0</v>
      </c>
    </row>
    <row r="355" spans="1:11">
      <c r="A355" s="80">
        <v>40343</v>
      </c>
      <c r="B355" s="52">
        <v>106.34666738337107</v>
      </c>
      <c r="C355" s="53">
        <v>6486.71</v>
      </c>
      <c r="D355" s="54">
        <f t="shared" si="40"/>
        <v>42167</v>
      </c>
      <c r="E355" s="53">
        <f t="shared" si="35"/>
        <v>163.79358107770548</v>
      </c>
      <c r="F355" s="81">
        <f t="shared" si="36"/>
        <v>10562.76</v>
      </c>
      <c r="H355" s="85">
        <f t="shared" si="37"/>
        <v>42167</v>
      </c>
      <c r="I355" s="70">
        <f t="shared" si="38"/>
        <v>9.0221139184343269E-2</v>
      </c>
      <c r="J355" s="70">
        <f t="shared" si="39"/>
        <v>0.10242889052144455</v>
      </c>
      <c r="K355" s="93">
        <f t="shared" si="41"/>
        <v>0</v>
      </c>
    </row>
    <row r="356" spans="1:11">
      <c r="A356" s="80">
        <v>40344</v>
      </c>
      <c r="B356" s="52">
        <v>106.3650653568284</v>
      </c>
      <c r="C356" s="53">
        <v>6520.6</v>
      </c>
      <c r="D356" s="54">
        <f t="shared" si="40"/>
        <v>42170</v>
      </c>
      <c r="E356" s="53">
        <f t="shared" si="35"/>
        <v>163.90856417162203</v>
      </c>
      <c r="F356" s="81">
        <f t="shared" si="36"/>
        <v>10612.12</v>
      </c>
      <c r="H356" s="85">
        <f t="shared" si="37"/>
        <v>42170</v>
      </c>
      <c r="I356" s="70">
        <f t="shared" si="38"/>
        <v>9.0336440238663496E-2</v>
      </c>
      <c r="J356" s="70">
        <f t="shared" si="39"/>
        <v>0.10230789646119387</v>
      </c>
      <c r="K356" s="93">
        <f t="shared" si="41"/>
        <v>0</v>
      </c>
    </row>
    <row r="357" spans="1:11">
      <c r="A357" s="80">
        <v>40345</v>
      </c>
      <c r="B357" s="52">
        <v>106.38346651313512</v>
      </c>
      <c r="C357" s="53">
        <v>6534.36</v>
      </c>
      <c r="D357" s="54">
        <f t="shared" si="40"/>
        <v>42171</v>
      </c>
      <c r="E357" s="53">
        <f t="shared" si="35"/>
        <v>163.94429623861146</v>
      </c>
      <c r="F357" s="81">
        <f t="shared" si="36"/>
        <v>10657.23</v>
      </c>
      <c r="H357" s="85">
        <f t="shared" si="37"/>
        <v>42171</v>
      </c>
      <c r="I357" s="70">
        <f t="shared" si="38"/>
        <v>9.0346251392696919E-2</v>
      </c>
      <c r="J357" s="70">
        <f t="shared" si="39"/>
        <v>0.10277841315432523</v>
      </c>
      <c r="K357" s="93">
        <f t="shared" si="41"/>
        <v>0</v>
      </c>
    </row>
    <row r="358" spans="1:11">
      <c r="A358" s="80">
        <v>40346</v>
      </c>
      <c r="B358" s="52">
        <v>106.40165808590886</v>
      </c>
      <c r="C358" s="53">
        <v>6586.69</v>
      </c>
      <c r="D358" s="54">
        <f t="shared" si="40"/>
        <v>42172</v>
      </c>
      <c r="E358" s="53">
        <f t="shared" si="35"/>
        <v>163.97954426230277</v>
      </c>
      <c r="F358" s="81">
        <f t="shared" si="36"/>
        <v>10715.85</v>
      </c>
      <c r="H358" s="85">
        <f t="shared" si="37"/>
        <v>42172</v>
      </c>
      <c r="I358" s="70">
        <f t="shared" si="38"/>
        <v>9.0355844630426008E-2</v>
      </c>
      <c r="J358" s="70">
        <f t="shared" si="39"/>
        <v>0.10222911947998869</v>
      </c>
      <c r="K358" s="93">
        <f t="shared" si="41"/>
        <v>0</v>
      </c>
    </row>
    <row r="359" spans="1:11">
      <c r="A359" s="80">
        <v>40347</v>
      </c>
      <c r="B359" s="52">
        <v>106.41953356446729</v>
      </c>
      <c r="C359" s="53">
        <v>6571.38</v>
      </c>
      <c r="D359" s="54">
        <f t="shared" si="40"/>
        <v>42173</v>
      </c>
      <c r="E359" s="53">
        <f t="shared" si="35"/>
        <v>164.01594772112898</v>
      </c>
      <c r="F359" s="81">
        <f t="shared" si="36"/>
        <v>10825.96</v>
      </c>
      <c r="H359" s="85">
        <f t="shared" si="37"/>
        <v>42173</v>
      </c>
      <c r="I359" s="70">
        <f t="shared" si="38"/>
        <v>9.0367618241274039E-2</v>
      </c>
      <c r="J359" s="70">
        <f t="shared" si="39"/>
        <v>0.10499920939675422</v>
      </c>
      <c r="K359" s="93">
        <f t="shared" si="41"/>
        <v>0</v>
      </c>
    </row>
    <row r="360" spans="1:11">
      <c r="A360" s="80">
        <v>40350</v>
      </c>
      <c r="B360" s="52">
        <v>106.47412678518586</v>
      </c>
      <c r="C360" s="53">
        <v>6684.61</v>
      </c>
      <c r="D360" s="54">
        <f t="shared" si="40"/>
        <v>42174</v>
      </c>
      <c r="E360" s="53">
        <f t="shared" si="35"/>
        <v>164.05170319773219</v>
      </c>
      <c r="F360" s="81">
        <f t="shared" si="36"/>
        <v>10894.44</v>
      </c>
      <c r="H360" s="85">
        <f t="shared" si="37"/>
        <v>42174</v>
      </c>
      <c r="I360" s="70">
        <f t="shared" si="38"/>
        <v>9.0303311952334431E-2</v>
      </c>
      <c r="J360" s="70">
        <f t="shared" si="39"/>
        <v>0.10261975043274796</v>
      </c>
      <c r="K360" s="93">
        <f t="shared" si="41"/>
        <v>0</v>
      </c>
    </row>
    <row r="361" spans="1:11">
      <c r="A361" s="80">
        <v>40351</v>
      </c>
      <c r="B361" s="52">
        <v>106.49222738673934</v>
      </c>
      <c r="C361" s="53">
        <v>6638.74</v>
      </c>
      <c r="D361" s="54">
        <f t="shared" si="40"/>
        <v>42177</v>
      </c>
      <c r="E361" s="53">
        <f t="shared" si="35"/>
        <v>164.16342240760983</v>
      </c>
      <c r="F361" s="81">
        <f t="shared" si="36"/>
        <v>11064.89</v>
      </c>
      <c r="H361" s="85">
        <f t="shared" si="37"/>
        <v>42177</v>
      </c>
      <c r="I361" s="70">
        <f t="shared" si="38"/>
        <v>9.0414699249737662E-2</v>
      </c>
      <c r="J361" s="70">
        <f t="shared" si="39"/>
        <v>0.10757281632477889</v>
      </c>
      <c r="K361" s="93">
        <f t="shared" si="41"/>
        <v>0</v>
      </c>
    </row>
    <row r="362" spans="1:11">
      <c r="A362" s="80">
        <v>40352</v>
      </c>
      <c r="B362" s="52">
        <v>106.51033106539509</v>
      </c>
      <c r="C362" s="53">
        <v>6646.99</v>
      </c>
      <c r="D362" s="54">
        <f t="shared" si="40"/>
        <v>42178</v>
      </c>
      <c r="E362" s="53">
        <f t="shared" si="35"/>
        <v>164.1992100336947</v>
      </c>
      <c r="F362" s="81">
        <f t="shared" si="36"/>
        <v>11102.6</v>
      </c>
      <c r="H362" s="85">
        <f t="shared" si="37"/>
        <v>42178</v>
      </c>
      <c r="I362" s="70">
        <f t="shared" si="38"/>
        <v>9.0425165250685113E-2</v>
      </c>
      <c r="J362" s="70">
        <f t="shared" si="39"/>
        <v>0.10805146843318814</v>
      </c>
      <c r="K362" s="93">
        <f t="shared" si="41"/>
        <v>0</v>
      </c>
    </row>
    <row r="363" spans="1:11">
      <c r="A363" s="80">
        <v>40353</v>
      </c>
      <c r="B363" s="52">
        <v>106.52843782167621</v>
      </c>
      <c r="C363" s="53">
        <v>6643.81</v>
      </c>
      <c r="D363" s="54">
        <f t="shared" si="40"/>
        <v>42179</v>
      </c>
      <c r="E363" s="53">
        <f t="shared" si="35"/>
        <v>164.234841262272</v>
      </c>
      <c r="F363" s="81">
        <f t="shared" si="36"/>
        <v>11075.71</v>
      </c>
      <c r="H363" s="85">
        <f t="shared" si="37"/>
        <v>42179</v>
      </c>
      <c r="I363" s="70">
        <f t="shared" si="38"/>
        <v>9.0435413312406121E-2</v>
      </c>
      <c r="J363" s="70">
        <f t="shared" si="39"/>
        <v>0.10762021754925333</v>
      </c>
      <c r="K363" s="93">
        <f t="shared" si="41"/>
        <v>0</v>
      </c>
    </row>
    <row r="364" spans="1:11">
      <c r="A364" s="80">
        <v>40354</v>
      </c>
      <c r="B364" s="52">
        <v>106.5466541845437</v>
      </c>
      <c r="C364" s="53">
        <v>6579.46</v>
      </c>
      <c r="D364" s="54">
        <f t="shared" si="40"/>
        <v>42180</v>
      </c>
      <c r="E364" s="53">
        <f t="shared" si="35"/>
        <v>164.26604588211183</v>
      </c>
      <c r="F364" s="81">
        <f t="shared" si="36"/>
        <v>11124.95</v>
      </c>
      <c r="H364" s="85">
        <f t="shared" si="37"/>
        <v>42180</v>
      </c>
      <c r="I364" s="70">
        <f t="shared" si="38"/>
        <v>9.0439556227052353E-2</v>
      </c>
      <c r="J364" s="70">
        <f t="shared" si="39"/>
        <v>0.11076340558724973</v>
      </c>
      <c r="K364" s="93">
        <f t="shared" si="41"/>
        <v>0</v>
      </c>
    </row>
    <row r="365" spans="1:11">
      <c r="A365" s="80">
        <v>40357</v>
      </c>
      <c r="B365" s="52">
        <v>106.60195189806547</v>
      </c>
      <c r="C365" s="53">
        <v>6659.94</v>
      </c>
      <c r="D365" s="54">
        <f t="shared" si="40"/>
        <v>42181</v>
      </c>
      <c r="E365" s="53">
        <f t="shared" si="35"/>
        <v>164.29709216478355</v>
      </c>
      <c r="F365" s="81">
        <f t="shared" si="36"/>
        <v>11102.52</v>
      </c>
      <c r="H365" s="85">
        <f t="shared" si="37"/>
        <v>42181</v>
      </c>
      <c r="I365" s="70">
        <f t="shared" si="38"/>
        <v>9.0367615056947681E-2</v>
      </c>
      <c r="J365" s="70">
        <f t="shared" si="39"/>
        <v>0.10761862389733445</v>
      </c>
      <c r="K365" s="93">
        <f t="shared" si="41"/>
        <v>0</v>
      </c>
    </row>
    <row r="366" spans="1:11">
      <c r="A366" s="80">
        <v>40358</v>
      </c>
      <c r="B366" s="52">
        <v>106.62060723964763</v>
      </c>
      <c r="C366" s="53">
        <v>6566.44</v>
      </c>
      <c r="D366" s="54">
        <f t="shared" si="40"/>
        <v>42184</v>
      </c>
      <c r="E366" s="53">
        <f t="shared" si="35"/>
        <v>164.41045715837726</v>
      </c>
      <c r="F366" s="81">
        <f t="shared" si="36"/>
        <v>11019.47</v>
      </c>
      <c r="H366" s="85">
        <f t="shared" si="37"/>
        <v>42184</v>
      </c>
      <c r="I366" s="70">
        <f t="shared" si="38"/>
        <v>9.047988015067876E-2</v>
      </c>
      <c r="J366" s="70">
        <f t="shared" si="39"/>
        <v>0.10908835480792045</v>
      </c>
      <c r="K366" s="93">
        <f t="shared" si="41"/>
        <v>0</v>
      </c>
    </row>
    <row r="367" spans="1:11">
      <c r="A367" s="80">
        <v>40359</v>
      </c>
      <c r="B367" s="52">
        <v>106.63915922530731</v>
      </c>
      <c r="C367" s="53">
        <v>6636.89</v>
      </c>
      <c r="D367" s="54">
        <f t="shared" si="40"/>
        <v>42185</v>
      </c>
      <c r="E367" s="53">
        <f t="shared" si="35"/>
        <v>164.45649208638162</v>
      </c>
      <c r="F367" s="81">
        <f t="shared" si="36"/>
        <v>11085.87</v>
      </c>
      <c r="H367" s="85">
        <f t="shared" si="37"/>
        <v>42185</v>
      </c>
      <c r="I367" s="70">
        <f t="shared" si="38"/>
        <v>9.0502993322468583E-2</v>
      </c>
      <c r="J367" s="70">
        <f t="shared" si="39"/>
        <v>0.10805427172938042</v>
      </c>
      <c r="K367" s="93">
        <f t="shared" si="41"/>
        <v>0</v>
      </c>
    </row>
    <row r="368" spans="1:11">
      <c r="A368" s="80">
        <v>40360</v>
      </c>
      <c r="B368" s="52">
        <v>106.65750116069407</v>
      </c>
      <c r="C368" s="53">
        <v>6560.61</v>
      </c>
      <c r="D368" s="54">
        <f t="shared" si="40"/>
        <v>42186</v>
      </c>
      <c r="E368" s="53">
        <f t="shared" si="35"/>
        <v>164.49793512238736</v>
      </c>
      <c r="F368" s="81">
        <f t="shared" si="36"/>
        <v>11197.83</v>
      </c>
      <c r="H368" s="85">
        <f t="shared" si="37"/>
        <v>42186</v>
      </c>
      <c r="I368" s="70">
        <f t="shared" si="38"/>
        <v>9.0520437811694832E-2</v>
      </c>
      <c r="J368" s="70">
        <f t="shared" si="39"/>
        <v>0.11285332998242659</v>
      </c>
      <c r="K368" s="93">
        <f t="shared" si="41"/>
        <v>0</v>
      </c>
    </row>
    <row r="369" spans="1:11">
      <c r="A369" s="80">
        <v>40361</v>
      </c>
      <c r="B369" s="52">
        <v>106.67477967588211</v>
      </c>
      <c r="C369" s="53">
        <v>6542.72</v>
      </c>
      <c r="D369" s="54">
        <f t="shared" si="40"/>
        <v>42187</v>
      </c>
      <c r="E369" s="53">
        <f t="shared" si="35"/>
        <v>164.53823711649235</v>
      </c>
      <c r="F369" s="81">
        <f t="shared" si="36"/>
        <v>11191.5</v>
      </c>
      <c r="H369" s="85">
        <f t="shared" si="37"/>
        <v>42187</v>
      </c>
      <c r="I369" s="70">
        <f t="shared" si="38"/>
        <v>9.0538536918026713E-2</v>
      </c>
      <c r="J369" s="70">
        <f t="shared" si="39"/>
        <v>0.11333533485208469</v>
      </c>
      <c r="K369" s="93">
        <f t="shared" si="41"/>
        <v>0</v>
      </c>
    </row>
    <row r="370" spans="1:11">
      <c r="A370" s="80">
        <v>40364</v>
      </c>
      <c r="B370" s="52">
        <v>106.72886378917778</v>
      </c>
      <c r="C370" s="53">
        <v>6541.23</v>
      </c>
      <c r="D370" s="54">
        <f t="shared" si="40"/>
        <v>42188</v>
      </c>
      <c r="E370" s="53">
        <f t="shared" si="35"/>
        <v>164.57739721692607</v>
      </c>
      <c r="F370" s="81">
        <f t="shared" si="36"/>
        <v>11244.49</v>
      </c>
      <c r="H370" s="85">
        <f t="shared" si="37"/>
        <v>42188</v>
      </c>
      <c r="I370" s="70">
        <f t="shared" si="38"/>
        <v>9.0479889368232591E-2</v>
      </c>
      <c r="J370" s="70">
        <f t="shared" si="39"/>
        <v>0.11443840116833393</v>
      </c>
      <c r="K370" s="93">
        <f t="shared" si="41"/>
        <v>0</v>
      </c>
    </row>
    <row r="371" spans="1:11">
      <c r="A371" s="80">
        <v>40365</v>
      </c>
      <c r="B371" s="52">
        <v>106.74690096715815</v>
      </c>
      <c r="C371" s="53">
        <v>6607.6</v>
      </c>
      <c r="D371" s="54">
        <f t="shared" si="40"/>
        <v>42191</v>
      </c>
      <c r="E371" s="53">
        <f t="shared" si="35"/>
        <v>164.68700576347254</v>
      </c>
      <c r="F371" s="81">
        <f t="shared" si="36"/>
        <v>11294.6</v>
      </c>
      <c r="H371" s="85">
        <f t="shared" si="37"/>
        <v>42191</v>
      </c>
      <c r="I371" s="70">
        <f t="shared" si="38"/>
        <v>9.0588243218829856E-2</v>
      </c>
      <c r="J371" s="70">
        <f t="shared" si="39"/>
        <v>0.11318006952266924</v>
      </c>
      <c r="K371" s="93">
        <f t="shared" si="41"/>
        <v>0</v>
      </c>
    </row>
    <row r="372" spans="1:11">
      <c r="A372" s="80">
        <v>40366</v>
      </c>
      <c r="B372" s="52">
        <v>106.76483444652064</v>
      </c>
      <c r="C372" s="53">
        <v>6547.69</v>
      </c>
      <c r="D372" s="54">
        <f t="shared" si="40"/>
        <v>42192</v>
      </c>
      <c r="E372" s="53">
        <f t="shared" si="35"/>
        <v>164.72438971378085</v>
      </c>
      <c r="F372" s="81">
        <f t="shared" si="36"/>
        <v>11279.56</v>
      </c>
      <c r="H372" s="85">
        <f t="shared" si="37"/>
        <v>42192</v>
      </c>
      <c r="I372" s="70">
        <f t="shared" si="38"/>
        <v>9.0601109694886661E-2</v>
      </c>
      <c r="J372" s="70">
        <f t="shared" si="39"/>
        <v>0.1149125646753506</v>
      </c>
      <c r="K372" s="93">
        <f t="shared" si="41"/>
        <v>0</v>
      </c>
    </row>
    <row r="373" spans="1:11">
      <c r="A373" s="80">
        <v>40367</v>
      </c>
      <c r="B373" s="52">
        <v>106.78277093870764</v>
      </c>
      <c r="C373" s="53">
        <v>6620.64</v>
      </c>
      <c r="D373" s="54">
        <f t="shared" si="40"/>
        <v>42193</v>
      </c>
      <c r="E373" s="53">
        <f t="shared" si="35"/>
        <v>164.75881711123102</v>
      </c>
      <c r="F373" s="81">
        <f t="shared" si="36"/>
        <v>11084.34</v>
      </c>
      <c r="H373" s="85">
        <f t="shared" si="37"/>
        <v>42193</v>
      </c>
      <c r="I373" s="70">
        <f t="shared" si="38"/>
        <v>9.0610050975215239E-2</v>
      </c>
      <c r="J373" s="70">
        <f t="shared" si="39"/>
        <v>0.10856706827250706</v>
      </c>
      <c r="K373" s="93">
        <f t="shared" si="41"/>
        <v>0</v>
      </c>
    </row>
    <row r="374" spans="1:11">
      <c r="A374" s="80">
        <v>40368</v>
      </c>
      <c r="B374" s="52">
        <v>106.80071044422534</v>
      </c>
      <c r="C374" s="53">
        <v>6690.13</v>
      </c>
      <c r="D374" s="54">
        <f t="shared" si="40"/>
        <v>42194</v>
      </c>
      <c r="E374" s="53">
        <f t="shared" si="35"/>
        <v>164.79473453336129</v>
      </c>
      <c r="F374" s="81">
        <f t="shared" si="36"/>
        <v>11043.14</v>
      </c>
      <c r="H374" s="85">
        <f t="shared" si="37"/>
        <v>42194</v>
      </c>
      <c r="I374" s="70">
        <f t="shared" si="38"/>
        <v>9.0620955025765726E-2</v>
      </c>
      <c r="J374" s="70">
        <f t="shared" si="39"/>
        <v>0.10543091021824336</v>
      </c>
      <c r="K374" s="93">
        <f t="shared" si="41"/>
        <v>0</v>
      </c>
    </row>
    <row r="375" spans="1:11">
      <c r="A375" s="80">
        <v>40371</v>
      </c>
      <c r="B375" s="52">
        <v>106.85453800228925</v>
      </c>
      <c r="C375" s="53">
        <v>6729.96</v>
      </c>
      <c r="D375" s="54">
        <f t="shared" si="40"/>
        <v>42195</v>
      </c>
      <c r="E375" s="53">
        <f t="shared" si="35"/>
        <v>164.83379088544569</v>
      </c>
      <c r="F375" s="81">
        <f t="shared" si="36"/>
        <v>11086.29</v>
      </c>
      <c r="H375" s="85">
        <f t="shared" si="37"/>
        <v>42195</v>
      </c>
      <c r="I375" s="70">
        <f t="shared" si="38"/>
        <v>9.0562738989844904E-2</v>
      </c>
      <c r="J375" s="70">
        <f t="shared" si="39"/>
        <v>0.10498084716207723</v>
      </c>
      <c r="K375" s="93">
        <f t="shared" si="41"/>
        <v>0</v>
      </c>
    </row>
    <row r="376" spans="1:11">
      <c r="A376" s="80">
        <v>40372</v>
      </c>
      <c r="B376" s="52">
        <v>106.87248956467363</v>
      </c>
      <c r="C376" s="53">
        <v>6752.08</v>
      </c>
      <c r="D376" s="54">
        <f t="shared" si="40"/>
        <v>42198</v>
      </c>
      <c r="E376" s="53">
        <f t="shared" si="35"/>
        <v>164.93071315448634</v>
      </c>
      <c r="F376" s="81">
        <f t="shared" si="36"/>
        <v>11217.67</v>
      </c>
      <c r="H376" s="85">
        <f t="shared" si="37"/>
        <v>42198</v>
      </c>
      <c r="I376" s="70">
        <f t="shared" si="38"/>
        <v>9.0654315491507376E-2</v>
      </c>
      <c r="J376" s="70">
        <f t="shared" si="39"/>
        <v>0.10686082330343405</v>
      </c>
      <c r="K376" s="93">
        <f t="shared" si="41"/>
        <v>0</v>
      </c>
    </row>
    <row r="377" spans="1:11">
      <c r="A377" s="80">
        <v>40373</v>
      </c>
      <c r="B377" s="52">
        <v>106.89044414292049</v>
      </c>
      <c r="C377" s="53">
        <v>6733.92</v>
      </c>
      <c r="D377" s="54">
        <f t="shared" si="40"/>
        <v>42199</v>
      </c>
      <c r="E377" s="53">
        <f t="shared" si="35"/>
        <v>164.96468888139614</v>
      </c>
      <c r="F377" s="81">
        <f t="shared" si="36"/>
        <v>11210.85</v>
      </c>
      <c r="H377" s="85">
        <f t="shared" si="37"/>
        <v>42199</v>
      </c>
      <c r="I377" s="70">
        <f t="shared" si="38"/>
        <v>9.0662602946044224E-2</v>
      </c>
      <c r="J377" s="70">
        <f t="shared" si="39"/>
        <v>0.10732248286948853</v>
      </c>
      <c r="K377" s="93">
        <f t="shared" si="41"/>
        <v>0</v>
      </c>
    </row>
    <row r="378" spans="1:11">
      <c r="A378" s="80">
        <v>40374</v>
      </c>
      <c r="B378" s="52">
        <v>106.90840173753649</v>
      </c>
      <c r="C378" s="53">
        <v>6724.67</v>
      </c>
      <c r="D378" s="54">
        <f t="shared" si="40"/>
        <v>42200</v>
      </c>
      <c r="E378" s="53">
        <f t="shared" si="35"/>
        <v>164.99834167792795</v>
      </c>
      <c r="F378" s="81">
        <f t="shared" si="36"/>
        <v>11309.1</v>
      </c>
      <c r="H378" s="85">
        <f t="shared" si="37"/>
        <v>42200</v>
      </c>
      <c r="I378" s="70">
        <f t="shared" si="38"/>
        <v>9.0670454284702107E-2</v>
      </c>
      <c r="J378" s="70">
        <f t="shared" si="39"/>
        <v>0.10956158800403926</v>
      </c>
      <c r="K378" s="93">
        <f t="shared" si="41"/>
        <v>0</v>
      </c>
    </row>
    <row r="379" spans="1:11">
      <c r="A379" s="80">
        <v>40375</v>
      </c>
      <c r="B379" s="52">
        <v>106.92604162382318</v>
      </c>
      <c r="C379" s="53">
        <v>6743.58</v>
      </c>
      <c r="D379" s="54">
        <f t="shared" si="40"/>
        <v>42201</v>
      </c>
      <c r="E379" s="53">
        <f t="shared" si="35"/>
        <v>165.03348632470536</v>
      </c>
      <c r="F379" s="81">
        <f t="shared" si="36"/>
        <v>11422.48</v>
      </c>
      <c r="H379" s="85">
        <f t="shared" si="37"/>
        <v>42201</v>
      </c>
      <c r="I379" s="70">
        <f t="shared" si="38"/>
        <v>9.0680922792766072E-2</v>
      </c>
      <c r="J379" s="70">
        <f t="shared" si="39"/>
        <v>0.11115329503503379</v>
      </c>
      <c r="K379" s="93">
        <f t="shared" si="41"/>
        <v>0</v>
      </c>
    </row>
    <row r="380" spans="1:11">
      <c r="A380" s="80">
        <v>40378</v>
      </c>
      <c r="B380" s="52">
        <v>106.98025312692646</v>
      </c>
      <c r="C380" s="53">
        <v>6734.28</v>
      </c>
      <c r="D380" s="54">
        <f t="shared" si="40"/>
        <v>42202</v>
      </c>
      <c r="E380" s="53">
        <f t="shared" si="35"/>
        <v>165.07012375866944</v>
      </c>
      <c r="F380" s="81">
        <f t="shared" si="36"/>
        <v>11424.87</v>
      </c>
      <c r="H380" s="85">
        <f t="shared" si="37"/>
        <v>42202</v>
      </c>
      <c r="I380" s="70">
        <f t="shared" si="38"/>
        <v>9.0618778402508537E-2</v>
      </c>
      <c r="J380" s="70">
        <f t="shared" si="39"/>
        <v>0.11150653255659049</v>
      </c>
      <c r="K380" s="93">
        <f t="shared" si="41"/>
        <v>0</v>
      </c>
    </row>
    <row r="381" spans="1:11">
      <c r="A381" s="80">
        <v>40379</v>
      </c>
      <c r="B381" s="52">
        <v>106.99843976995804</v>
      </c>
      <c r="C381" s="53">
        <v>6711.23</v>
      </c>
      <c r="D381" s="54">
        <f t="shared" si="40"/>
        <v>42205</v>
      </c>
      <c r="E381" s="53">
        <f t="shared" si="35"/>
        <v>165.18105088183526</v>
      </c>
      <c r="F381" s="81">
        <f t="shared" si="36"/>
        <v>11419.13</v>
      </c>
      <c r="H381" s="85">
        <f t="shared" si="37"/>
        <v>42205</v>
      </c>
      <c r="I381" s="70">
        <f t="shared" si="38"/>
        <v>9.0728235943209778E-2</v>
      </c>
      <c r="J381" s="70">
        <f t="shared" si="39"/>
        <v>0.11215720284540986</v>
      </c>
      <c r="K381" s="93">
        <f t="shared" si="41"/>
        <v>0</v>
      </c>
    </row>
    <row r="382" spans="1:11">
      <c r="A382" s="80">
        <v>40380</v>
      </c>
      <c r="B382" s="52">
        <v>107.01684350159847</v>
      </c>
      <c r="C382" s="53">
        <v>6750.4</v>
      </c>
      <c r="D382" s="54">
        <f t="shared" si="40"/>
        <v>42206</v>
      </c>
      <c r="E382" s="53">
        <f t="shared" si="35"/>
        <v>165.2150781783169</v>
      </c>
      <c r="F382" s="81">
        <f t="shared" si="36"/>
        <v>11320.88</v>
      </c>
      <c r="H382" s="85">
        <f t="shared" si="37"/>
        <v>42206</v>
      </c>
      <c r="I382" s="70">
        <f t="shared" si="38"/>
        <v>9.0735651518883964E-2</v>
      </c>
      <c r="J382" s="70">
        <f t="shared" si="39"/>
        <v>0.10894532854379424</v>
      </c>
      <c r="K382" s="93">
        <f t="shared" si="41"/>
        <v>0</v>
      </c>
    </row>
    <row r="383" spans="1:11">
      <c r="A383" s="80">
        <v>40381</v>
      </c>
      <c r="B383" s="52">
        <v>107.03525039868076</v>
      </c>
      <c r="C383" s="53">
        <v>6803.67</v>
      </c>
      <c r="D383" s="54">
        <f t="shared" si="40"/>
        <v>42207</v>
      </c>
      <c r="E383" s="53">
        <f t="shared" si="35"/>
        <v>165.25439936692334</v>
      </c>
      <c r="F383" s="81">
        <f t="shared" si="36"/>
        <v>11459.27</v>
      </c>
      <c r="H383" s="85">
        <f t="shared" si="37"/>
        <v>42207</v>
      </c>
      <c r="I383" s="70">
        <f t="shared" si="38"/>
        <v>9.0750046373549997E-2</v>
      </c>
      <c r="J383" s="70">
        <f t="shared" si="39"/>
        <v>0.10989716555823259</v>
      </c>
      <c r="K383" s="93">
        <f t="shared" si="41"/>
        <v>0</v>
      </c>
    </row>
    <row r="384" spans="1:11">
      <c r="A384" s="80">
        <v>40382</v>
      </c>
      <c r="B384" s="52">
        <v>107.05366046174935</v>
      </c>
      <c r="C384" s="53">
        <v>6812.99</v>
      </c>
      <c r="D384" s="54">
        <f t="shared" si="40"/>
        <v>42208</v>
      </c>
      <c r="E384" s="53">
        <f t="shared" si="35"/>
        <v>165.28860702759229</v>
      </c>
      <c r="F384" s="81">
        <f t="shared" si="36"/>
        <v>11403.83</v>
      </c>
      <c r="H384" s="85">
        <f t="shared" si="37"/>
        <v>42208</v>
      </c>
      <c r="I384" s="70">
        <f t="shared" si="38"/>
        <v>9.0757680203982893E-2</v>
      </c>
      <c r="J384" s="70">
        <f t="shared" si="39"/>
        <v>0.10851760966218138</v>
      </c>
      <c r="K384" s="93">
        <f t="shared" si="41"/>
        <v>0</v>
      </c>
    </row>
    <row r="385" spans="1:11">
      <c r="A385" s="80">
        <v>40385</v>
      </c>
      <c r="B385" s="52">
        <v>107.10922131152898</v>
      </c>
      <c r="C385" s="53">
        <v>6774.85</v>
      </c>
      <c r="D385" s="54">
        <f t="shared" si="40"/>
        <v>42209</v>
      </c>
      <c r="E385" s="53">
        <f t="shared" si="35"/>
        <v>165.32430936671025</v>
      </c>
      <c r="F385" s="81">
        <f t="shared" si="36"/>
        <v>11313.22</v>
      </c>
      <c r="H385" s="85">
        <f t="shared" si="37"/>
        <v>42209</v>
      </c>
      <c r="I385" s="70">
        <f t="shared" si="38"/>
        <v>9.0691606572168126E-2</v>
      </c>
      <c r="J385" s="70">
        <f t="shared" si="39"/>
        <v>0.10799374768107528</v>
      </c>
      <c r="K385" s="93">
        <f t="shared" si="41"/>
        <v>0</v>
      </c>
    </row>
    <row r="386" spans="1:11">
      <c r="A386" s="80">
        <v>40386</v>
      </c>
      <c r="B386" s="52">
        <v>107.12764409759457</v>
      </c>
      <c r="C386" s="53">
        <v>6789.82</v>
      </c>
      <c r="D386" s="54">
        <f t="shared" si="40"/>
        <v>42212</v>
      </c>
      <c r="E386" s="53">
        <f t="shared" ref="E386:E449" si="42">VLOOKUP(D386,A:B,2,0)</f>
        <v>165.4289596545394</v>
      </c>
      <c r="F386" s="81">
        <f t="shared" ref="F386:F449" si="43">VLOOKUP(D386,A:C,3,0)</f>
        <v>11100.03</v>
      </c>
      <c r="H386" s="85">
        <f t="shared" ref="H386:H449" si="44">D386</f>
        <v>42212</v>
      </c>
      <c r="I386" s="70">
        <f t="shared" ref="I386:I449" si="45">(E386/B386)^(1/5)-1</f>
        <v>9.0792132512557355E-2</v>
      </c>
      <c r="J386" s="70">
        <f t="shared" ref="J386:J449" si="46">(F386/C386)^(1/5)-1</f>
        <v>0.10329888245705199</v>
      </c>
      <c r="K386" s="93">
        <f t="shared" si="41"/>
        <v>0</v>
      </c>
    </row>
    <row r="387" spans="1:11">
      <c r="A387" s="80">
        <v>40387</v>
      </c>
      <c r="B387" s="52">
        <v>107.14574866944707</v>
      </c>
      <c r="C387" s="53">
        <v>6748.86</v>
      </c>
      <c r="D387" s="54">
        <f t="shared" ref="D387:D450" si="47">VLOOKUP(EDATE(A387,60),A:A,1,1)</f>
        <v>42213</v>
      </c>
      <c r="E387" s="53">
        <f t="shared" si="42"/>
        <v>165.46667745734061</v>
      </c>
      <c r="F387" s="81">
        <f t="shared" si="43"/>
        <v>11068.18</v>
      </c>
      <c r="H387" s="85">
        <f t="shared" si="44"/>
        <v>42213</v>
      </c>
      <c r="I387" s="70">
        <f t="shared" si="45"/>
        <v>9.0805001381180528E-2</v>
      </c>
      <c r="J387" s="70">
        <f t="shared" si="46"/>
        <v>0.10400021724216835</v>
      </c>
      <c r="K387" s="93">
        <f t="shared" ref="K387:K450" si="48">IF(I387&gt;J387,1,0)</f>
        <v>0</v>
      </c>
    </row>
    <row r="388" spans="1:11">
      <c r="A388" s="80">
        <v>40388</v>
      </c>
      <c r="B388" s="52">
        <v>107.16374915522353</v>
      </c>
      <c r="C388" s="53">
        <v>6763.76</v>
      </c>
      <c r="D388" s="54">
        <f t="shared" si="47"/>
        <v>42214</v>
      </c>
      <c r="E388" s="53">
        <f t="shared" si="42"/>
        <v>165.50109452625173</v>
      </c>
      <c r="F388" s="81">
        <f t="shared" si="43"/>
        <v>11118.71</v>
      </c>
      <c r="H388" s="85">
        <f t="shared" si="44"/>
        <v>42214</v>
      </c>
      <c r="I388" s="70">
        <f t="shared" si="45"/>
        <v>9.0813726215823065E-2</v>
      </c>
      <c r="J388" s="70">
        <f t="shared" si="46"/>
        <v>0.10451913166638804</v>
      </c>
      <c r="K388" s="93">
        <f t="shared" si="48"/>
        <v>0</v>
      </c>
    </row>
    <row r="389" spans="1:11">
      <c r="A389" s="80">
        <v>40389</v>
      </c>
      <c r="B389" s="52">
        <v>107.1817526650816</v>
      </c>
      <c r="C389" s="53">
        <v>6712.14</v>
      </c>
      <c r="D389" s="54">
        <f t="shared" si="47"/>
        <v>42215</v>
      </c>
      <c r="E389" s="53">
        <f t="shared" si="42"/>
        <v>165.53535325281868</v>
      </c>
      <c r="F389" s="81">
        <f t="shared" si="43"/>
        <v>11180.79</v>
      </c>
      <c r="H389" s="85">
        <f t="shared" si="44"/>
        <v>42215</v>
      </c>
      <c r="I389" s="70">
        <f t="shared" si="45"/>
        <v>9.0822233001042862E-2</v>
      </c>
      <c r="J389" s="70">
        <f t="shared" si="46"/>
        <v>0.10744533189970351</v>
      </c>
      <c r="K389" s="93">
        <f t="shared" si="48"/>
        <v>0</v>
      </c>
    </row>
    <row r="390" spans="1:11">
      <c r="A390" s="80">
        <v>40392</v>
      </c>
      <c r="B390" s="52">
        <v>107.23737999471477</v>
      </c>
      <c r="C390" s="53">
        <v>6792.23</v>
      </c>
      <c r="D390" s="54">
        <f t="shared" si="47"/>
        <v>42216</v>
      </c>
      <c r="E390" s="53">
        <f t="shared" si="42"/>
        <v>165.56978460629526</v>
      </c>
      <c r="F390" s="81">
        <f t="shared" si="43"/>
        <v>11328.56</v>
      </c>
      <c r="H390" s="85">
        <f t="shared" si="44"/>
        <v>42216</v>
      </c>
      <c r="I390" s="70">
        <f t="shared" si="45"/>
        <v>9.0754410620337067E-2</v>
      </c>
      <c r="J390" s="70">
        <f t="shared" si="46"/>
        <v>0.10772629517154186</v>
      </c>
      <c r="K390" s="93">
        <f t="shared" si="48"/>
        <v>0</v>
      </c>
    </row>
    <row r="391" spans="1:11">
      <c r="A391" s="80">
        <v>40393</v>
      </c>
      <c r="B391" s="52">
        <v>107.25582482407387</v>
      </c>
      <c r="C391" s="53">
        <v>6802.06</v>
      </c>
      <c r="D391" s="54">
        <f t="shared" si="47"/>
        <v>42219</v>
      </c>
      <c r="E391" s="53">
        <f t="shared" si="42"/>
        <v>165.67806724542777</v>
      </c>
      <c r="F391" s="81">
        <f t="shared" si="43"/>
        <v>11342.11</v>
      </c>
      <c r="H391" s="85">
        <f t="shared" si="44"/>
        <v>42219</v>
      </c>
      <c r="I391" s="70">
        <f t="shared" si="45"/>
        <v>9.0859521003205934E-2</v>
      </c>
      <c r="J391" s="70">
        <f t="shared" si="46"/>
        <v>0.10767072893258334</v>
      </c>
      <c r="K391" s="93">
        <f t="shared" si="48"/>
        <v>0</v>
      </c>
    </row>
    <row r="392" spans="1:11">
      <c r="A392" s="80">
        <v>40394</v>
      </c>
      <c r="B392" s="52">
        <v>107.27384380264431</v>
      </c>
      <c r="C392" s="53">
        <v>6837.5</v>
      </c>
      <c r="D392" s="54">
        <f t="shared" si="47"/>
        <v>42220</v>
      </c>
      <c r="E392" s="53">
        <f t="shared" si="42"/>
        <v>165.71037446854061</v>
      </c>
      <c r="F392" s="81">
        <f t="shared" si="43"/>
        <v>11307.41</v>
      </c>
      <c r="H392" s="85">
        <f t="shared" si="44"/>
        <v>42220</v>
      </c>
      <c r="I392" s="70">
        <f t="shared" si="45"/>
        <v>9.0865410591561169E-2</v>
      </c>
      <c r="J392" s="70">
        <f t="shared" si="46"/>
        <v>0.10584220270304412</v>
      </c>
      <c r="K392" s="93">
        <f t="shared" si="48"/>
        <v>0</v>
      </c>
    </row>
    <row r="393" spans="1:11">
      <c r="A393" s="80">
        <v>40395</v>
      </c>
      <c r="B393" s="52">
        <v>107.29154398687174</v>
      </c>
      <c r="C393" s="53">
        <v>6811.88</v>
      </c>
      <c r="D393" s="54">
        <f t="shared" si="47"/>
        <v>42221</v>
      </c>
      <c r="E393" s="53">
        <f t="shared" si="42"/>
        <v>165.74898498579176</v>
      </c>
      <c r="F393" s="81">
        <f t="shared" si="43"/>
        <v>11375.18</v>
      </c>
      <c r="H393" s="85">
        <f t="shared" si="44"/>
        <v>42221</v>
      </c>
      <c r="I393" s="70">
        <f t="shared" si="45"/>
        <v>9.0880243510263803E-2</v>
      </c>
      <c r="J393" s="70">
        <f t="shared" si="46"/>
        <v>0.10799616645709054</v>
      </c>
      <c r="K393" s="93">
        <f t="shared" si="48"/>
        <v>0</v>
      </c>
    </row>
    <row r="394" spans="1:11">
      <c r="A394" s="80">
        <v>40396</v>
      </c>
      <c r="B394" s="52">
        <v>107.30924709162957</v>
      </c>
      <c r="C394" s="53">
        <v>6802.05</v>
      </c>
      <c r="D394" s="54">
        <f t="shared" si="47"/>
        <v>42222</v>
      </c>
      <c r="E394" s="53">
        <f t="shared" si="42"/>
        <v>165.78246628075891</v>
      </c>
      <c r="F394" s="81">
        <f t="shared" si="43"/>
        <v>11402.67</v>
      </c>
      <c r="H394" s="85">
        <f t="shared" si="44"/>
        <v>42222</v>
      </c>
      <c r="I394" s="70">
        <f t="shared" si="45"/>
        <v>9.0888314572889595E-2</v>
      </c>
      <c r="J394" s="70">
        <f t="shared" si="46"/>
        <v>0.10885139493574925</v>
      </c>
      <c r="K394" s="93">
        <f t="shared" si="48"/>
        <v>0</v>
      </c>
    </row>
    <row r="395" spans="1:11">
      <c r="A395" s="80">
        <v>40399</v>
      </c>
      <c r="B395" s="52">
        <v>107.36300902442248</v>
      </c>
      <c r="C395" s="53">
        <v>6860.7</v>
      </c>
      <c r="D395" s="54">
        <f t="shared" si="47"/>
        <v>42223</v>
      </c>
      <c r="E395" s="53">
        <f t="shared" si="42"/>
        <v>165.81678325127905</v>
      </c>
      <c r="F395" s="81">
        <f t="shared" si="43"/>
        <v>11372.02</v>
      </c>
      <c r="H395" s="85">
        <f t="shared" si="44"/>
        <v>42223</v>
      </c>
      <c r="I395" s="70">
        <f t="shared" si="45"/>
        <v>9.0824194923023294E-2</v>
      </c>
      <c r="J395" s="70">
        <f t="shared" si="46"/>
        <v>0.10635330389140507</v>
      </c>
      <c r="K395" s="93">
        <f t="shared" si="48"/>
        <v>0</v>
      </c>
    </row>
    <row r="396" spans="1:11">
      <c r="A396" s="80">
        <v>40400</v>
      </c>
      <c r="B396" s="52">
        <v>107.38115337294762</v>
      </c>
      <c r="C396" s="53">
        <v>6830.53</v>
      </c>
      <c r="D396" s="54">
        <f t="shared" si="47"/>
        <v>42226</v>
      </c>
      <c r="E396" s="53">
        <f t="shared" si="42"/>
        <v>165.91975547367809</v>
      </c>
      <c r="F396" s="81">
        <f t="shared" si="43"/>
        <v>11320.25</v>
      </c>
      <c r="H396" s="85">
        <f t="shared" si="44"/>
        <v>42226</v>
      </c>
      <c r="I396" s="70">
        <f t="shared" si="45"/>
        <v>9.0922770949960485E-2</v>
      </c>
      <c r="J396" s="70">
        <f t="shared" si="46"/>
        <v>0.10631887754262048</v>
      </c>
      <c r="K396" s="93">
        <f t="shared" si="48"/>
        <v>0</v>
      </c>
    </row>
    <row r="397" spans="1:11">
      <c r="A397" s="80">
        <v>40401</v>
      </c>
      <c r="B397" s="52">
        <v>107.39962293132777</v>
      </c>
      <c r="C397" s="53">
        <v>6780.37</v>
      </c>
      <c r="D397" s="54">
        <f t="shared" si="47"/>
        <v>42227</v>
      </c>
      <c r="E397" s="53">
        <f t="shared" si="42"/>
        <v>165.95410086306114</v>
      </c>
      <c r="F397" s="81">
        <f t="shared" si="43"/>
        <v>11236.57</v>
      </c>
      <c r="H397" s="85">
        <f t="shared" si="44"/>
        <v>42227</v>
      </c>
      <c r="I397" s="70">
        <f t="shared" si="45"/>
        <v>9.0930405989240626E-2</v>
      </c>
      <c r="J397" s="70">
        <f t="shared" si="46"/>
        <v>0.10630805272595012</v>
      </c>
      <c r="K397" s="93">
        <f t="shared" si="48"/>
        <v>0</v>
      </c>
    </row>
    <row r="398" spans="1:11">
      <c r="A398" s="80">
        <v>40402</v>
      </c>
      <c r="B398" s="52">
        <v>107.41820306609489</v>
      </c>
      <c r="C398" s="53">
        <v>6775.14</v>
      </c>
      <c r="D398" s="54">
        <f t="shared" si="47"/>
        <v>42228</v>
      </c>
      <c r="E398" s="53">
        <f t="shared" si="42"/>
        <v>165.98762359143549</v>
      </c>
      <c r="F398" s="81">
        <f t="shared" si="43"/>
        <v>11086.67</v>
      </c>
      <c r="H398" s="85">
        <f t="shared" si="44"/>
        <v>42228</v>
      </c>
      <c r="I398" s="70">
        <f t="shared" si="45"/>
        <v>9.0936732217774097E-2</v>
      </c>
      <c r="J398" s="70">
        <f t="shared" si="46"/>
        <v>0.10351075287108702</v>
      </c>
      <c r="K398" s="93">
        <f t="shared" si="48"/>
        <v>0</v>
      </c>
    </row>
    <row r="399" spans="1:11">
      <c r="A399" s="80">
        <v>40403</v>
      </c>
      <c r="B399" s="52">
        <v>107.43635674241307</v>
      </c>
      <c r="C399" s="53">
        <v>6819.78</v>
      </c>
      <c r="D399" s="54">
        <f t="shared" si="47"/>
        <v>42229</v>
      </c>
      <c r="E399" s="53">
        <f t="shared" si="42"/>
        <v>166.02115309140098</v>
      </c>
      <c r="F399" s="81">
        <f t="shared" si="43"/>
        <v>11095.98</v>
      </c>
      <c r="H399" s="85">
        <f t="shared" si="44"/>
        <v>42229</v>
      </c>
      <c r="I399" s="70">
        <f t="shared" si="45"/>
        <v>9.0943931088573127E-2</v>
      </c>
      <c r="J399" s="70">
        <f t="shared" si="46"/>
        <v>0.10224734159874349</v>
      </c>
      <c r="K399" s="93">
        <f t="shared" si="48"/>
        <v>0</v>
      </c>
    </row>
    <row r="400" spans="1:11">
      <c r="A400" s="80">
        <v>40406</v>
      </c>
      <c r="B400" s="52">
        <v>107.4924385206326</v>
      </c>
      <c r="C400" s="53">
        <v>6778.13</v>
      </c>
      <c r="D400" s="54">
        <f t="shared" si="47"/>
        <v>42230</v>
      </c>
      <c r="E400" s="53">
        <f t="shared" si="42"/>
        <v>166.05402527971307</v>
      </c>
      <c r="F400" s="81">
        <f t="shared" si="43"/>
        <v>11312.32</v>
      </c>
      <c r="H400" s="85">
        <f t="shared" si="44"/>
        <v>42230</v>
      </c>
      <c r="I400" s="70">
        <f t="shared" si="45"/>
        <v>9.0873265650363244E-2</v>
      </c>
      <c r="J400" s="70">
        <f t="shared" si="46"/>
        <v>0.10786886553920794</v>
      </c>
      <c r="K400" s="93">
        <f t="shared" si="48"/>
        <v>0</v>
      </c>
    </row>
    <row r="401" spans="1:11">
      <c r="A401" s="80">
        <v>40407</v>
      </c>
      <c r="B401" s="52">
        <v>107.51114220493518</v>
      </c>
      <c r="C401" s="53">
        <v>6775.24</v>
      </c>
      <c r="D401" s="54">
        <f t="shared" si="47"/>
        <v>42233</v>
      </c>
      <c r="E401" s="53">
        <f t="shared" si="42"/>
        <v>166.16362093639771</v>
      </c>
      <c r="F401" s="81">
        <f t="shared" si="43"/>
        <v>11257.56</v>
      </c>
      <c r="H401" s="85">
        <f t="shared" si="44"/>
        <v>42233</v>
      </c>
      <c r="I401" s="70">
        <f t="shared" si="45"/>
        <v>9.0979259485657549E-2</v>
      </c>
      <c r="J401" s="70">
        <f t="shared" si="46"/>
        <v>0.10688860682985801</v>
      </c>
      <c r="K401" s="93">
        <f t="shared" si="48"/>
        <v>0</v>
      </c>
    </row>
    <row r="402" spans="1:11">
      <c r="A402" s="80">
        <v>40408</v>
      </c>
      <c r="B402" s="52">
        <v>107.53006416596325</v>
      </c>
      <c r="C402" s="53">
        <v>6856.99</v>
      </c>
      <c r="D402" s="54">
        <f t="shared" si="47"/>
        <v>42234</v>
      </c>
      <c r="E402" s="53">
        <f t="shared" si="42"/>
        <v>166.19735215144777</v>
      </c>
      <c r="F402" s="81">
        <f t="shared" si="43"/>
        <v>11243.28</v>
      </c>
      <c r="H402" s="85">
        <f t="shared" si="44"/>
        <v>42234</v>
      </c>
      <c r="I402" s="70">
        <f t="shared" si="45"/>
        <v>9.0985149673372012E-2</v>
      </c>
      <c r="J402" s="70">
        <f t="shared" si="46"/>
        <v>0.1039563503877392</v>
      </c>
      <c r="K402" s="93">
        <f t="shared" si="48"/>
        <v>0</v>
      </c>
    </row>
    <row r="403" spans="1:11">
      <c r="A403" s="80">
        <v>40409</v>
      </c>
      <c r="B403" s="52">
        <v>107.54898945725645</v>
      </c>
      <c r="C403" s="53">
        <v>6933.41</v>
      </c>
      <c r="D403" s="54">
        <f t="shared" si="47"/>
        <v>42235</v>
      </c>
      <c r="E403" s="53">
        <f t="shared" si="42"/>
        <v>166.23109021393452</v>
      </c>
      <c r="F403" s="81">
        <f t="shared" si="43"/>
        <v>11281.26</v>
      </c>
      <c r="H403" s="85">
        <f t="shared" si="44"/>
        <v>42235</v>
      </c>
      <c r="I403" s="70">
        <f t="shared" si="45"/>
        <v>9.0991039892887704E-2</v>
      </c>
      <c r="J403" s="70">
        <f t="shared" si="46"/>
        <v>0.10225517177122057</v>
      </c>
      <c r="K403" s="93">
        <f t="shared" si="48"/>
        <v>0</v>
      </c>
    </row>
    <row r="404" spans="1:11">
      <c r="A404" s="80">
        <v>40410</v>
      </c>
      <c r="B404" s="52">
        <v>107.5680256283904</v>
      </c>
      <c r="C404" s="53">
        <v>6921.44</v>
      </c>
      <c r="D404" s="54">
        <f t="shared" si="47"/>
        <v>42236</v>
      </c>
      <c r="E404" s="53">
        <f t="shared" si="42"/>
        <v>166.26616497396967</v>
      </c>
      <c r="F404" s="81">
        <f t="shared" si="43"/>
        <v>11118.95</v>
      </c>
      <c r="H404" s="85">
        <f t="shared" si="44"/>
        <v>42236</v>
      </c>
      <c r="I404" s="70">
        <f t="shared" si="45"/>
        <v>9.0998457218217421E-2</v>
      </c>
      <c r="J404" s="70">
        <f t="shared" si="46"/>
        <v>9.9444886607071403E-2</v>
      </c>
      <c r="K404" s="93">
        <f t="shared" si="48"/>
        <v>0</v>
      </c>
    </row>
    <row r="405" spans="1:11">
      <c r="A405" s="80">
        <v>40413</v>
      </c>
      <c r="B405" s="52">
        <v>107.62256261738401</v>
      </c>
      <c r="C405" s="53">
        <v>6937.5</v>
      </c>
      <c r="D405" s="54">
        <f t="shared" si="47"/>
        <v>42237</v>
      </c>
      <c r="E405" s="53">
        <f t="shared" si="42"/>
        <v>166.30008327162437</v>
      </c>
      <c r="F405" s="81">
        <f t="shared" si="43"/>
        <v>11022.22</v>
      </c>
      <c r="H405" s="85">
        <f t="shared" si="44"/>
        <v>42237</v>
      </c>
      <c r="I405" s="70">
        <f t="shared" si="45"/>
        <v>9.09323682083647E-2</v>
      </c>
      <c r="J405" s="70">
        <f t="shared" si="46"/>
        <v>9.7016641573149931E-2</v>
      </c>
      <c r="K405" s="93">
        <f t="shared" si="48"/>
        <v>0</v>
      </c>
    </row>
    <row r="406" spans="1:11">
      <c r="A406" s="80">
        <v>40414</v>
      </c>
      <c r="B406" s="52">
        <v>107.6404279627785</v>
      </c>
      <c r="C406" s="53">
        <v>6890.37</v>
      </c>
      <c r="D406" s="54">
        <f t="shared" si="47"/>
        <v>42240</v>
      </c>
      <c r="E406" s="53">
        <f t="shared" si="42"/>
        <v>166.40086112208701</v>
      </c>
      <c r="F406" s="81">
        <f t="shared" si="43"/>
        <v>10370.27</v>
      </c>
      <c r="H406" s="85">
        <f t="shared" si="44"/>
        <v>42240</v>
      </c>
      <c r="I406" s="70">
        <f t="shared" si="45"/>
        <v>9.102833743677663E-2</v>
      </c>
      <c r="J406" s="70">
        <f t="shared" si="46"/>
        <v>8.5199297861453083E-2</v>
      </c>
      <c r="K406" s="93">
        <f t="shared" si="48"/>
        <v>1</v>
      </c>
    </row>
    <row r="407" spans="1:11">
      <c r="A407" s="80">
        <v>40415</v>
      </c>
      <c r="B407" s="52">
        <v>107.6584039142483</v>
      </c>
      <c r="C407" s="53">
        <v>6836.82</v>
      </c>
      <c r="D407" s="54">
        <f t="shared" si="47"/>
        <v>42241</v>
      </c>
      <c r="E407" s="53">
        <f t="shared" si="42"/>
        <v>166.43147888053346</v>
      </c>
      <c r="F407" s="81">
        <f t="shared" si="43"/>
        <v>10465.459999999999</v>
      </c>
      <c r="H407" s="85">
        <f t="shared" si="44"/>
        <v>42241</v>
      </c>
      <c r="I407" s="70">
        <f t="shared" si="45"/>
        <v>9.1032046288525681E-2</v>
      </c>
      <c r="J407" s="70">
        <f t="shared" si="46"/>
        <v>8.8882041547150514E-2</v>
      </c>
      <c r="K407" s="93">
        <f t="shared" si="48"/>
        <v>1</v>
      </c>
    </row>
    <row r="408" spans="1:11">
      <c r="A408" s="80">
        <v>40416</v>
      </c>
      <c r="B408" s="52">
        <v>107.67616755089415</v>
      </c>
      <c r="C408" s="53">
        <v>6856.27</v>
      </c>
      <c r="D408" s="54">
        <f t="shared" si="47"/>
        <v>42242</v>
      </c>
      <c r="E408" s="53">
        <f t="shared" si="42"/>
        <v>166.46543090222511</v>
      </c>
      <c r="F408" s="81">
        <f t="shared" si="43"/>
        <v>10348.4</v>
      </c>
      <c r="H408" s="85">
        <f t="shared" si="44"/>
        <v>42242</v>
      </c>
      <c r="I408" s="70">
        <f t="shared" si="45"/>
        <v>9.1040554801850249E-2</v>
      </c>
      <c r="J408" s="70">
        <f t="shared" si="46"/>
        <v>8.5818055670655147E-2</v>
      </c>
      <c r="K408" s="93">
        <f t="shared" si="48"/>
        <v>1</v>
      </c>
    </row>
    <row r="409" spans="1:11">
      <c r="A409" s="80">
        <v>40417</v>
      </c>
      <c r="B409" s="52">
        <v>107.6938264423725</v>
      </c>
      <c r="C409" s="53">
        <v>6769.67</v>
      </c>
      <c r="D409" s="54">
        <f t="shared" si="47"/>
        <v>42243</v>
      </c>
      <c r="E409" s="53">
        <f t="shared" si="42"/>
        <v>166.50138743529999</v>
      </c>
      <c r="F409" s="81">
        <f t="shared" si="43"/>
        <v>10557.5</v>
      </c>
      <c r="H409" s="85">
        <f t="shared" si="44"/>
        <v>42243</v>
      </c>
      <c r="I409" s="70">
        <f t="shared" si="45"/>
        <v>9.1051899527117452E-2</v>
      </c>
      <c r="J409" s="70">
        <f t="shared" si="46"/>
        <v>9.2946033490831859E-2</v>
      </c>
      <c r="K409" s="93">
        <f t="shared" si="48"/>
        <v>0</v>
      </c>
    </row>
    <row r="410" spans="1:11">
      <c r="A410" s="80">
        <v>40420</v>
      </c>
      <c r="B410" s="52">
        <v>107.74875029385811</v>
      </c>
      <c r="C410" s="53">
        <v>6779.13</v>
      </c>
      <c r="D410" s="54">
        <f t="shared" si="47"/>
        <v>42244</v>
      </c>
      <c r="E410" s="53">
        <f t="shared" si="42"/>
        <v>166.53518721694934</v>
      </c>
      <c r="F410" s="81">
        <f t="shared" si="43"/>
        <v>10629.49</v>
      </c>
      <c r="H410" s="85">
        <f t="shared" si="44"/>
        <v>42244</v>
      </c>
      <c r="I410" s="70">
        <f t="shared" si="45"/>
        <v>9.098493486869752E-2</v>
      </c>
      <c r="J410" s="70">
        <f t="shared" si="46"/>
        <v>9.4126893558586389E-2</v>
      </c>
      <c r="K410" s="93">
        <f t="shared" si="48"/>
        <v>0</v>
      </c>
    </row>
    <row r="411" spans="1:11">
      <c r="A411" s="80">
        <v>40421</v>
      </c>
      <c r="B411" s="52">
        <v>107.76728307890866</v>
      </c>
      <c r="C411" s="53">
        <v>6762.76</v>
      </c>
      <c r="D411" s="54">
        <f t="shared" si="47"/>
        <v>42247</v>
      </c>
      <c r="E411" s="53">
        <f t="shared" si="42"/>
        <v>166.63360951259455</v>
      </c>
      <c r="F411" s="81">
        <f t="shared" si="43"/>
        <v>10588.8</v>
      </c>
      <c r="H411" s="85">
        <f t="shared" si="44"/>
        <v>42247</v>
      </c>
      <c r="I411" s="70">
        <f t="shared" si="45"/>
        <v>9.1076328370289339E-2</v>
      </c>
      <c r="J411" s="70">
        <f t="shared" si="46"/>
        <v>9.3816710840730178E-2</v>
      </c>
      <c r="K411" s="93">
        <f t="shared" si="48"/>
        <v>0</v>
      </c>
    </row>
    <row r="412" spans="1:11">
      <c r="A412" s="80">
        <v>40422</v>
      </c>
      <c r="B412" s="52">
        <v>107.78592681888131</v>
      </c>
      <c r="C412" s="53">
        <v>6850.39</v>
      </c>
      <c r="D412" s="54">
        <f t="shared" si="47"/>
        <v>42248</v>
      </c>
      <c r="E412" s="53">
        <f t="shared" si="42"/>
        <v>166.66676960088756</v>
      </c>
      <c r="F412" s="81">
        <f t="shared" si="43"/>
        <v>10346.16</v>
      </c>
      <c r="H412" s="85">
        <f t="shared" si="44"/>
        <v>42248</v>
      </c>
      <c r="I412" s="70">
        <f t="shared" si="45"/>
        <v>9.108200092685026E-2</v>
      </c>
      <c r="J412" s="70">
        <f t="shared" si="46"/>
        <v>8.5957374002305853E-2</v>
      </c>
      <c r="K412" s="93">
        <f t="shared" si="48"/>
        <v>1</v>
      </c>
    </row>
    <row r="413" spans="1:11">
      <c r="A413" s="80">
        <v>40423</v>
      </c>
      <c r="B413" s="52">
        <v>107.80457378422098</v>
      </c>
      <c r="C413" s="53">
        <v>6869.28</v>
      </c>
      <c r="D413" s="54">
        <f t="shared" si="47"/>
        <v>42249</v>
      </c>
      <c r="E413" s="53">
        <f t="shared" si="42"/>
        <v>166.70076962188617</v>
      </c>
      <c r="F413" s="81">
        <f t="shared" si="43"/>
        <v>10254.61</v>
      </c>
      <c r="H413" s="85">
        <f t="shared" si="44"/>
        <v>42249</v>
      </c>
      <c r="I413" s="70">
        <f t="shared" si="45"/>
        <v>9.1088764381312082E-2</v>
      </c>
      <c r="J413" s="70">
        <f t="shared" si="46"/>
        <v>8.3431818216739062E-2</v>
      </c>
      <c r="K413" s="93">
        <f t="shared" si="48"/>
        <v>1</v>
      </c>
    </row>
    <row r="414" spans="1:11">
      <c r="A414" s="80">
        <v>40424</v>
      </c>
      <c r="B414" s="52">
        <v>107.82333178005942</v>
      </c>
      <c r="C414" s="53">
        <v>6860.96</v>
      </c>
      <c r="D414" s="54">
        <f t="shared" si="47"/>
        <v>42250</v>
      </c>
      <c r="E414" s="53">
        <f t="shared" si="42"/>
        <v>166.73577678350676</v>
      </c>
      <c r="F414" s="81">
        <f t="shared" si="43"/>
        <v>10396.83</v>
      </c>
      <c r="H414" s="85">
        <f t="shared" si="44"/>
        <v>42250</v>
      </c>
      <c r="I414" s="70">
        <f t="shared" si="45"/>
        <v>9.1096618740655222E-2</v>
      </c>
      <c r="J414" s="70">
        <f t="shared" si="46"/>
        <v>8.6683845872618903E-2</v>
      </c>
      <c r="K414" s="93">
        <f t="shared" si="48"/>
        <v>1</v>
      </c>
    </row>
    <row r="415" spans="1:11">
      <c r="A415" s="80">
        <v>40427</v>
      </c>
      <c r="B415" s="52">
        <v>107.87896861925793</v>
      </c>
      <c r="C415" s="53">
        <v>6983.1</v>
      </c>
      <c r="D415" s="54">
        <f t="shared" si="47"/>
        <v>42251</v>
      </c>
      <c r="E415" s="53">
        <f t="shared" si="42"/>
        <v>166.76862373153313</v>
      </c>
      <c r="F415" s="81">
        <f t="shared" si="43"/>
        <v>10173.65</v>
      </c>
      <c r="H415" s="85">
        <f t="shared" si="44"/>
        <v>42251</v>
      </c>
      <c r="I415" s="70">
        <f t="shared" si="45"/>
        <v>9.1027033802603352E-2</v>
      </c>
      <c r="J415" s="70">
        <f t="shared" si="46"/>
        <v>7.8166183857381499E-2</v>
      </c>
      <c r="K415" s="93">
        <f t="shared" si="48"/>
        <v>1</v>
      </c>
    </row>
    <row r="416" spans="1:11">
      <c r="A416" s="80">
        <v>40428</v>
      </c>
      <c r="B416" s="52">
        <v>107.89784743876631</v>
      </c>
      <c r="C416" s="53">
        <v>7017.14</v>
      </c>
      <c r="D416" s="54">
        <f t="shared" si="47"/>
        <v>42254</v>
      </c>
      <c r="E416" s="53">
        <f t="shared" si="42"/>
        <v>166.86768429402966</v>
      </c>
      <c r="F416" s="81">
        <f t="shared" si="43"/>
        <v>10047.15</v>
      </c>
      <c r="H416" s="85">
        <f t="shared" si="44"/>
        <v>42254</v>
      </c>
      <c r="I416" s="70">
        <f t="shared" si="45"/>
        <v>9.1118430556791141E-2</v>
      </c>
      <c r="J416" s="70">
        <f t="shared" si="46"/>
        <v>7.4426098233599136E-2</v>
      </c>
      <c r="K416" s="93">
        <f t="shared" si="48"/>
        <v>1</v>
      </c>
    </row>
    <row r="417" spans="1:11">
      <c r="A417" s="80">
        <v>40429</v>
      </c>
      <c r="B417" s="52">
        <v>107.91694535776298</v>
      </c>
      <c r="C417" s="53">
        <v>7022.98</v>
      </c>
      <c r="D417" s="54">
        <f t="shared" si="47"/>
        <v>42255</v>
      </c>
      <c r="E417" s="53">
        <f t="shared" si="42"/>
        <v>166.90372771383716</v>
      </c>
      <c r="F417" s="81">
        <f t="shared" si="43"/>
        <v>10219.209999999999</v>
      </c>
      <c r="H417" s="85">
        <f t="shared" si="44"/>
        <v>42255</v>
      </c>
      <c r="I417" s="70">
        <f t="shared" si="45"/>
        <v>9.112693964170071E-2</v>
      </c>
      <c r="J417" s="70">
        <f t="shared" si="46"/>
        <v>7.7901753520669414E-2</v>
      </c>
      <c r="K417" s="93">
        <f t="shared" si="48"/>
        <v>1</v>
      </c>
    </row>
    <row r="418" spans="1:11">
      <c r="A418" s="80">
        <v>40430</v>
      </c>
      <c r="B418" s="52">
        <v>107.93604665709132</v>
      </c>
      <c r="C418" s="53">
        <v>7065.39</v>
      </c>
      <c r="D418" s="54">
        <f t="shared" si="47"/>
        <v>42256</v>
      </c>
      <c r="E418" s="53">
        <f t="shared" si="42"/>
        <v>166.93644084446908</v>
      </c>
      <c r="F418" s="81">
        <f t="shared" si="43"/>
        <v>10392.450000000001</v>
      </c>
      <c r="H418" s="85">
        <f t="shared" si="44"/>
        <v>42256</v>
      </c>
      <c r="I418" s="70">
        <f t="shared" si="45"/>
        <v>9.1131085158808967E-2</v>
      </c>
      <c r="J418" s="70">
        <f t="shared" si="46"/>
        <v>8.0230314893841692E-2</v>
      </c>
      <c r="K418" s="93">
        <f t="shared" si="48"/>
        <v>1</v>
      </c>
    </row>
    <row r="419" spans="1:11">
      <c r="A419" s="80">
        <v>40434</v>
      </c>
      <c r="B419" s="52">
        <v>108.01548758743095</v>
      </c>
      <c r="C419" s="53">
        <v>7216.3</v>
      </c>
      <c r="D419" s="54">
        <f t="shared" si="47"/>
        <v>42258</v>
      </c>
      <c r="E419" s="53">
        <f t="shared" si="42"/>
        <v>166.99236881003284</v>
      </c>
      <c r="F419" s="81">
        <f t="shared" si="43"/>
        <v>10353.540000000001</v>
      </c>
      <c r="H419" s="85">
        <f t="shared" si="44"/>
        <v>42258</v>
      </c>
      <c r="I419" s="70">
        <f t="shared" si="45"/>
        <v>9.1043632349462111E-2</v>
      </c>
      <c r="J419" s="70">
        <f t="shared" si="46"/>
        <v>7.486731581019157E-2</v>
      </c>
      <c r="K419" s="93">
        <f t="shared" si="48"/>
        <v>1</v>
      </c>
    </row>
    <row r="420" spans="1:11">
      <c r="A420" s="80">
        <v>40435</v>
      </c>
      <c r="B420" s="52">
        <v>108.03557846812222</v>
      </c>
      <c r="C420" s="53">
        <v>7260.81</v>
      </c>
      <c r="D420" s="54">
        <f t="shared" si="47"/>
        <v>42261</v>
      </c>
      <c r="E420" s="53">
        <f t="shared" si="42"/>
        <v>167.09206325421243</v>
      </c>
      <c r="F420" s="81">
        <f t="shared" si="43"/>
        <v>10463.93</v>
      </c>
      <c r="H420" s="85">
        <f t="shared" si="44"/>
        <v>42261</v>
      </c>
      <c r="I420" s="70">
        <f t="shared" si="45"/>
        <v>9.1133284723060592E-2</v>
      </c>
      <c r="J420" s="70">
        <f t="shared" si="46"/>
        <v>7.5825788944299255E-2</v>
      </c>
      <c r="K420" s="93">
        <f t="shared" si="48"/>
        <v>1</v>
      </c>
    </row>
    <row r="421" spans="1:11">
      <c r="A421" s="80">
        <v>40436</v>
      </c>
      <c r="B421" s="52">
        <v>108.0556730857173</v>
      </c>
      <c r="C421" s="53">
        <v>7342.96</v>
      </c>
      <c r="D421" s="54">
        <f t="shared" si="47"/>
        <v>42262</v>
      </c>
      <c r="E421" s="53">
        <f t="shared" si="42"/>
        <v>167.12197273353493</v>
      </c>
      <c r="F421" s="81">
        <f t="shared" si="43"/>
        <v>10406.56</v>
      </c>
      <c r="H421" s="85">
        <f t="shared" si="44"/>
        <v>42262</v>
      </c>
      <c r="I421" s="70">
        <f t="shared" si="45"/>
        <v>9.1131757416264669E-2</v>
      </c>
      <c r="J421" s="70">
        <f t="shared" si="46"/>
        <v>7.2228152777711774E-2</v>
      </c>
      <c r="K421" s="93">
        <f t="shared" si="48"/>
        <v>1</v>
      </c>
    </row>
    <row r="422" spans="1:11">
      <c r="A422" s="80">
        <v>40437</v>
      </c>
      <c r="B422" s="52">
        <v>108.07577144091125</v>
      </c>
      <c r="C422" s="53">
        <v>7302.56</v>
      </c>
      <c r="D422" s="54">
        <f t="shared" si="47"/>
        <v>42263</v>
      </c>
      <c r="E422" s="53">
        <f t="shared" si="42"/>
        <v>167.15021634692692</v>
      </c>
      <c r="F422" s="81">
        <f t="shared" si="43"/>
        <v>10499.73</v>
      </c>
      <c r="H422" s="85">
        <f t="shared" si="44"/>
        <v>42263</v>
      </c>
      <c r="I422" s="70">
        <f t="shared" si="45"/>
        <v>9.1128048232975045E-2</v>
      </c>
      <c r="J422" s="70">
        <f t="shared" si="46"/>
        <v>7.5327121314564538E-2</v>
      </c>
      <c r="K422" s="93">
        <f t="shared" si="48"/>
        <v>1</v>
      </c>
    </row>
    <row r="423" spans="1:11">
      <c r="A423" s="80">
        <v>40438</v>
      </c>
      <c r="B423" s="52">
        <v>108.09608968594215</v>
      </c>
      <c r="C423" s="53">
        <v>7373.29</v>
      </c>
      <c r="D423" s="54">
        <f t="shared" si="47"/>
        <v>42263</v>
      </c>
      <c r="E423" s="53">
        <f t="shared" si="42"/>
        <v>167.15021634692692</v>
      </c>
      <c r="F423" s="81">
        <f t="shared" si="43"/>
        <v>10499.73</v>
      </c>
      <c r="H423" s="85">
        <f t="shared" si="44"/>
        <v>42263</v>
      </c>
      <c r="I423" s="70">
        <f t="shared" si="45"/>
        <v>9.1087026445503039E-2</v>
      </c>
      <c r="J423" s="70">
        <f t="shared" si="46"/>
        <v>7.3256094145470074E-2</v>
      </c>
      <c r="K423" s="93">
        <f t="shared" si="48"/>
        <v>1</v>
      </c>
    </row>
    <row r="424" spans="1:11">
      <c r="A424" s="80">
        <v>40441</v>
      </c>
      <c r="B424" s="52">
        <v>108.15705588052502</v>
      </c>
      <c r="C424" s="53">
        <v>7492.96</v>
      </c>
      <c r="D424" s="54">
        <f t="shared" si="47"/>
        <v>42265</v>
      </c>
      <c r="E424" s="53">
        <f t="shared" si="42"/>
        <v>167.23680015899464</v>
      </c>
      <c r="F424" s="81">
        <f t="shared" si="43"/>
        <v>10609.87</v>
      </c>
      <c r="H424" s="85">
        <f t="shared" si="44"/>
        <v>42265</v>
      </c>
      <c r="I424" s="70">
        <f t="shared" si="45"/>
        <v>9.1076993918604687E-2</v>
      </c>
      <c r="J424" s="70">
        <f t="shared" si="46"/>
        <v>7.2040838331359103E-2</v>
      </c>
      <c r="K424" s="93">
        <f t="shared" si="48"/>
        <v>1</v>
      </c>
    </row>
    <row r="425" spans="1:11">
      <c r="A425" s="80">
        <v>40442</v>
      </c>
      <c r="B425" s="52">
        <v>108.17749756408644</v>
      </c>
      <c r="C425" s="53">
        <v>7528.8</v>
      </c>
      <c r="D425" s="54">
        <f t="shared" si="47"/>
        <v>42268</v>
      </c>
      <c r="E425" s="53">
        <f t="shared" si="42"/>
        <v>167.36022091751195</v>
      </c>
      <c r="F425" s="81">
        <f t="shared" si="43"/>
        <v>10603.8</v>
      </c>
      <c r="H425" s="85">
        <f t="shared" si="44"/>
        <v>42268</v>
      </c>
      <c r="I425" s="70">
        <f t="shared" si="45"/>
        <v>9.1196745245031074E-2</v>
      </c>
      <c r="J425" s="70">
        <f t="shared" si="46"/>
        <v>7.0895647604754641E-2</v>
      </c>
      <c r="K425" s="93">
        <f t="shared" si="48"/>
        <v>1</v>
      </c>
    </row>
    <row r="426" spans="1:11">
      <c r="A426" s="80">
        <v>40443</v>
      </c>
      <c r="B426" s="52">
        <v>108.1980512886236</v>
      </c>
      <c r="C426" s="53">
        <v>7506.18</v>
      </c>
      <c r="D426" s="54">
        <f t="shared" si="47"/>
        <v>42269</v>
      </c>
      <c r="E426" s="53">
        <f t="shared" si="42"/>
        <v>167.39787696721837</v>
      </c>
      <c r="F426" s="81">
        <f t="shared" si="43"/>
        <v>10384.35</v>
      </c>
      <c r="H426" s="85">
        <f t="shared" si="44"/>
        <v>42269</v>
      </c>
      <c r="I426" s="70">
        <f t="shared" si="45"/>
        <v>9.1204382064337342E-2</v>
      </c>
      <c r="J426" s="70">
        <f t="shared" si="46"/>
        <v>6.7067932131852359E-2</v>
      </c>
      <c r="K426" s="93">
        <f t="shared" si="48"/>
        <v>1</v>
      </c>
    </row>
    <row r="427" spans="1:11">
      <c r="A427" s="80">
        <v>40444</v>
      </c>
      <c r="B427" s="52">
        <v>108.21839252226587</v>
      </c>
      <c r="C427" s="53">
        <v>7466.79</v>
      </c>
      <c r="D427" s="54">
        <f t="shared" si="47"/>
        <v>42270</v>
      </c>
      <c r="E427" s="53">
        <f t="shared" si="42"/>
        <v>167.43554148953598</v>
      </c>
      <c r="F427" s="81">
        <f t="shared" si="43"/>
        <v>10429.44</v>
      </c>
      <c r="H427" s="85">
        <f t="shared" si="44"/>
        <v>42270</v>
      </c>
      <c r="I427" s="70">
        <f t="shared" si="45"/>
        <v>9.1212455339505283E-2</v>
      </c>
      <c r="J427" s="70">
        <f t="shared" si="46"/>
        <v>6.911743143185145E-2</v>
      </c>
      <c r="K427" s="93">
        <f t="shared" si="48"/>
        <v>1</v>
      </c>
    </row>
    <row r="428" spans="1:11">
      <c r="A428" s="80">
        <v>40445</v>
      </c>
      <c r="B428" s="52">
        <v>108.23852114327502</v>
      </c>
      <c r="C428" s="53">
        <v>7540.4</v>
      </c>
      <c r="D428" s="54">
        <f t="shared" si="47"/>
        <v>42271</v>
      </c>
      <c r="E428" s="53">
        <f t="shared" si="42"/>
        <v>167.47070295324878</v>
      </c>
      <c r="F428" s="81">
        <f t="shared" si="43"/>
        <v>10459.44</v>
      </c>
      <c r="H428" s="85">
        <f t="shared" si="44"/>
        <v>42271</v>
      </c>
      <c r="I428" s="70">
        <f t="shared" si="45"/>
        <v>9.1217692134973882E-2</v>
      </c>
      <c r="J428" s="70">
        <f t="shared" si="46"/>
        <v>6.7635017035825751E-2</v>
      </c>
      <c r="K428" s="93">
        <f t="shared" si="48"/>
        <v>1</v>
      </c>
    </row>
    <row r="429" spans="1:11">
      <c r="A429" s="80">
        <v>40448</v>
      </c>
      <c r="B429" s="52">
        <v>108.30054181589011</v>
      </c>
      <c r="C429" s="53">
        <v>7562.13</v>
      </c>
      <c r="D429" s="54">
        <f t="shared" si="47"/>
        <v>42271</v>
      </c>
      <c r="E429" s="53">
        <f t="shared" si="42"/>
        <v>167.47070295324878</v>
      </c>
      <c r="F429" s="81">
        <f t="shared" si="43"/>
        <v>10459.44</v>
      </c>
      <c r="H429" s="85">
        <f t="shared" si="44"/>
        <v>42271</v>
      </c>
      <c r="I429" s="70">
        <f t="shared" si="45"/>
        <v>9.1092681562807476E-2</v>
      </c>
      <c r="J429" s="70">
        <f t="shared" si="46"/>
        <v>6.7020734525397252E-2</v>
      </c>
      <c r="K429" s="93">
        <f t="shared" si="48"/>
        <v>1</v>
      </c>
    </row>
    <row r="430" spans="1:11">
      <c r="A430" s="80">
        <v>40449</v>
      </c>
      <c r="B430" s="52">
        <v>108.32144382046059</v>
      </c>
      <c r="C430" s="53">
        <v>7554.38</v>
      </c>
      <c r="D430" s="54">
        <f t="shared" si="47"/>
        <v>42275</v>
      </c>
      <c r="E430" s="53">
        <f t="shared" si="42"/>
        <v>167.62276635153032</v>
      </c>
      <c r="F430" s="81">
        <f t="shared" si="43"/>
        <v>10362.68</v>
      </c>
      <c r="H430" s="85">
        <f t="shared" si="44"/>
        <v>42275</v>
      </c>
      <c r="I430" s="70">
        <f t="shared" si="45"/>
        <v>9.1248633121848721E-2</v>
      </c>
      <c r="J430" s="70">
        <f t="shared" si="46"/>
        <v>6.5257626396489243E-2</v>
      </c>
      <c r="K430" s="93">
        <f t="shared" si="48"/>
        <v>1</v>
      </c>
    </row>
    <row r="431" spans="1:11">
      <c r="A431" s="80">
        <v>40450</v>
      </c>
      <c r="B431" s="52">
        <v>108.34224153767411</v>
      </c>
      <c r="C431" s="53">
        <v>7506.56</v>
      </c>
      <c r="D431" s="54">
        <f t="shared" si="47"/>
        <v>42276</v>
      </c>
      <c r="E431" s="53">
        <f t="shared" si="42"/>
        <v>167.70305765661269</v>
      </c>
      <c r="F431" s="81">
        <f t="shared" si="43"/>
        <v>10425.93</v>
      </c>
      <c r="H431" s="85">
        <f t="shared" si="44"/>
        <v>42276</v>
      </c>
      <c r="I431" s="70">
        <f t="shared" si="45"/>
        <v>9.1311251582458564E-2</v>
      </c>
      <c r="J431" s="70">
        <f t="shared" si="46"/>
        <v>6.7910284236498253E-2</v>
      </c>
      <c r="K431" s="93">
        <f t="shared" si="48"/>
        <v>1</v>
      </c>
    </row>
    <row r="432" spans="1:11">
      <c r="A432" s="80">
        <v>40451</v>
      </c>
      <c r="B432" s="52">
        <v>108.36304324804934</v>
      </c>
      <c r="C432" s="53">
        <v>7554.94</v>
      </c>
      <c r="D432" s="54">
        <f t="shared" si="47"/>
        <v>42277</v>
      </c>
      <c r="E432" s="53">
        <f t="shared" si="42"/>
        <v>167.74565423325745</v>
      </c>
      <c r="F432" s="81">
        <f t="shared" si="43"/>
        <v>10566.29</v>
      </c>
      <c r="H432" s="85">
        <f t="shared" si="44"/>
        <v>42277</v>
      </c>
      <c r="I432" s="70">
        <f t="shared" si="45"/>
        <v>9.1324780908824454E-2</v>
      </c>
      <c r="J432" s="70">
        <f t="shared" si="46"/>
        <v>6.9395374490734962E-2</v>
      </c>
      <c r="K432" s="93">
        <f t="shared" si="48"/>
        <v>1</v>
      </c>
    </row>
    <row r="433" spans="1:11">
      <c r="A433" s="80">
        <v>40452</v>
      </c>
      <c r="B433" s="52">
        <v>108.38374058930972</v>
      </c>
      <c r="C433" s="53">
        <v>7697.13</v>
      </c>
      <c r="D433" s="54">
        <f t="shared" si="47"/>
        <v>42278</v>
      </c>
      <c r="E433" s="53">
        <f t="shared" si="42"/>
        <v>167.77987434672104</v>
      </c>
      <c r="F433" s="81">
        <f t="shared" si="43"/>
        <v>10568.94</v>
      </c>
      <c r="H433" s="85">
        <f t="shared" si="44"/>
        <v>42278</v>
      </c>
      <c r="I433" s="70">
        <f t="shared" si="45"/>
        <v>9.1327617796657545E-2</v>
      </c>
      <c r="J433" s="70">
        <f t="shared" si="46"/>
        <v>6.5468273322166093E-2</v>
      </c>
      <c r="K433" s="93">
        <f t="shared" si="48"/>
        <v>1</v>
      </c>
    </row>
    <row r="434" spans="1:11">
      <c r="A434" s="80">
        <v>40455</v>
      </c>
      <c r="B434" s="52">
        <v>108.44421871655857</v>
      </c>
      <c r="C434" s="53">
        <v>7717.23</v>
      </c>
      <c r="D434" s="54">
        <f t="shared" si="47"/>
        <v>42278</v>
      </c>
      <c r="E434" s="53">
        <f t="shared" si="42"/>
        <v>167.77987434672104</v>
      </c>
      <c r="F434" s="81">
        <f t="shared" si="43"/>
        <v>10568.94</v>
      </c>
      <c r="H434" s="85">
        <f t="shared" si="44"/>
        <v>42278</v>
      </c>
      <c r="I434" s="70">
        <f t="shared" si="45"/>
        <v>9.1205866393849089E-2</v>
      </c>
      <c r="J434" s="70">
        <f t="shared" si="46"/>
        <v>6.4912678663233692E-2</v>
      </c>
      <c r="K434" s="93">
        <f t="shared" si="48"/>
        <v>1</v>
      </c>
    </row>
    <row r="435" spans="1:11">
      <c r="A435" s="80">
        <v>40456</v>
      </c>
      <c r="B435" s="52">
        <v>108.46438934123985</v>
      </c>
      <c r="C435" s="53">
        <v>7700.1</v>
      </c>
      <c r="D435" s="54">
        <f t="shared" si="47"/>
        <v>42282</v>
      </c>
      <c r="E435" s="53">
        <f t="shared" si="42"/>
        <v>167.9161116046906</v>
      </c>
      <c r="F435" s="81">
        <f t="shared" si="43"/>
        <v>10792.79</v>
      </c>
      <c r="H435" s="85">
        <f t="shared" si="44"/>
        <v>42282</v>
      </c>
      <c r="I435" s="70">
        <f t="shared" si="45"/>
        <v>9.1342425778085268E-2</v>
      </c>
      <c r="J435" s="70">
        <f t="shared" si="46"/>
        <v>6.9861285726587008E-2</v>
      </c>
      <c r="K435" s="93">
        <f t="shared" si="48"/>
        <v>1</v>
      </c>
    </row>
    <row r="436" spans="1:11">
      <c r="A436" s="80">
        <v>40457</v>
      </c>
      <c r="B436" s="52">
        <v>108.48456371765732</v>
      </c>
      <c r="C436" s="53">
        <v>7751.06</v>
      </c>
      <c r="D436" s="54">
        <f t="shared" si="47"/>
        <v>42283</v>
      </c>
      <c r="E436" s="53">
        <f t="shared" si="42"/>
        <v>167.95271731702044</v>
      </c>
      <c r="F436" s="81">
        <f t="shared" si="43"/>
        <v>10837.5</v>
      </c>
      <c r="H436" s="85">
        <f t="shared" si="44"/>
        <v>42283</v>
      </c>
      <c r="I436" s="70">
        <f t="shared" si="45"/>
        <v>9.1349408981350022E-2</v>
      </c>
      <c r="J436" s="70">
        <f t="shared" si="46"/>
        <v>6.9334558195442986E-2</v>
      </c>
      <c r="K436" s="93">
        <f t="shared" si="48"/>
        <v>1</v>
      </c>
    </row>
    <row r="437" spans="1:11">
      <c r="A437" s="80">
        <v>40458</v>
      </c>
      <c r="B437" s="52">
        <v>108.50474184650881</v>
      </c>
      <c r="C437" s="53">
        <v>7668.16</v>
      </c>
      <c r="D437" s="54">
        <f t="shared" si="47"/>
        <v>42284</v>
      </c>
      <c r="E437" s="53">
        <f t="shared" si="42"/>
        <v>167.98798738765703</v>
      </c>
      <c r="F437" s="81">
        <f t="shared" si="43"/>
        <v>10870.04</v>
      </c>
      <c r="H437" s="85">
        <f t="shared" si="44"/>
        <v>42284</v>
      </c>
      <c r="I437" s="70">
        <f t="shared" si="45"/>
        <v>9.1354646434067766E-2</v>
      </c>
      <c r="J437" s="70">
        <f t="shared" si="46"/>
        <v>7.2279480418464992E-2</v>
      </c>
      <c r="K437" s="93">
        <f t="shared" si="48"/>
        <v>1</v>
      </c>
    </row>
    <row r="438" spans="1:11">
      <c r="A438" s="80">
        <v>40459</v>
      </c>
      <c r="B438" s="52">
        <v>108.52470671900856</v>
      </c>
      <c r="C438" s="53">
        <v>7647.04</v>
      </c>
      <c r="D438" s="54">
        <f t="shared" si="47"/>
        <v>42285</v>
      </c>
      <c r="E438" s="53">
        <f t="shared" si="42"/>
        <v>168.02040906922286</v>
      </c>
      <c r="F438" s="81">
        <f t="shared" si="43"/>
        <v>10806.18</v>
      </c>
      <c r="H438" s="85">
        <f t="shared" si="44"/>
        <v>42285</v>
      </c>
      <c r="I438" s="70">
        <f t="shared" si="45"/>
        <v>9.1356610503971813E-2</v>
      </c>
      <c r="J438" s="70">
        <f t="shared" si="46"/>
        <v>7.1607555748837592E-2</v>
      </c>
      <c r="K438" s="93">
        <f t="shared" si="48"/>
        <v>1</v>
      </c>
    </row>
    <row r="439" spans="1:11">
      <c r="A439" s="80">
        <v>40462</v>
      </c>
      <c r="B439" s="52">
        <v>108.58591465359808</v>
      </c>
      <c r="C439" s="53">
        <v>7687.67</v>
      </c>
      <c r="D439" s="54">
        <f t="shared" si="47"/>
        <v>42286</v>
      </c>
      <c r="E439" s="53">
        <f t="shared" si="42"/>
        <v>168.04897253876464</v>
      </c>
      <c r="F439" s="81">
        <f t="shared" si="43"/>
        <v>10886.38</v>
      </c>
      <c r="H439" s="85">
        <f t="shared" si="44"/>
        <v>42286</v>
      </c>
      <c r="I439" s="70">
        <f t="shared" si="45"/>
        <v>9.1270646537752853E-2</v>
      </c>
      <c r="J439" s="70">
        <f t="shared" si="46"/>
        <v>7.2056690289120207E-2</v>
      </c>
      <c r="K439" s="93">
        <f t="shared" si="48"/>
        <v>1</v>
      </c>
    </row>
    <row r="440" spans="1:11">
      <c r="A440" s="80">
        <v>40463</v>
      </c>
      <c r="B440" s="52">
        <v>108.60643739146761</v>
      </c>
      <c r="C440" s="53">
        <v>7631.32</v>
      </c>
      <c r="D440" s="54">
        <f t="shared" si="47"/>
        <v>42289</v>
      </c>
      <c r="E440" s="53">
        <f t="shared" si="42"/>
        <v>168.14274386544128</v>
      </c>
      <c r="F440" s="81">
        <f t="shared" si="43"/>
        <v>10825.14</v>
      </c>
      <c r="H440" s="85">
        <f t="shared" si="44"/>
        <v>42289</v>
      </c>
      <c r="I440" s="70">
        <f t="shared" si="45"/>
        <v>9.1351155213123869E-2</v>
      </c>
      <c r="J440" s="70">
        <f t="shared" si="46"/>
        <v>7.2424609350374869E-2</v>
      </c>
      <c r="K440" s="93">
        <f t="shared" si="48"/>
        <v>1</v>
      </c>
    </row>
    <row r="441" spans="1:11">
      <c r="A441" s="80">
        <v>40464</v>
      </c>
      <c r="B441" s="52">
        <v>108.62718122100938</v>
      </c>
      <c r="C441" s="53">
        <v>7810.52</v>
      </c>
      <c r="D441" s="54">
        <f t="shared" si="47"/>
        <v>42290</v>
      </c>
      <c r="E441" s="53">
        <f t="shared" si="42"/>
        <v>168.17553170049501</v>
      </c>
      <c r="F441" s="81">
        <f t="shared" si="43"/>
        <v>10809.32</v>
      </c>
      <c r="H441" s="85">
        <f t="shared" si="44"/>
        <v>42290</v>
      </c>
      <c r="I441" s="70">
        <f t="shared" si="45"/>
        <v>9.1352028125925022E-2</v>
      </c>
      <c r="J441" s="70">
        <f t="shared" si="46"/>
        <v>6.7145617112177813E-2</v>
      </c>
      <c r="K441" s="93">
        <f t="shared" si="48"/>
        <v>1</v>
      </c>
    </row>
    <row r="442" spans="1:11">
      <c r="A442" s="80">
        <v>40465</v>
      </c>
      <c r="B442" s="52">
        <v>108.64814626698505</v>
      </c>
      <c r="C442" s="53">
        <v>7739.62</v>
      </c>
      <c r="D442" s="54">
        <f t="shared" si="47"/>
        <v>42291</v>
      </c>
      <c r="E442" s="53">
        <f t="shared" si="42"/>
        <v>168.20798957811323</v>
      </c>
      <c r="F442" s="81">
        <f t="shared" si="43"/>
        <v>10777.67</v>
      </c>
      <c r="H442" s="85">
        <f t="shared" si="44"/>
        <v>42291</v>
      </c>
      <c r="I442" s="70">
        <f t="shared" si="45"/>
        <v>9.1352028125925022E-2</v>
      </c>
      <c r="J442" s="70">
        <f t="shared" si="46"/>
        <v>6.8466840993823608E-2</v>
      </c>
      <c r="K442" s="93">
        <f t="shared" si="48"/>
        <v>1</v>
      </c>
    </row>
    <row r="443" spans="1:11">
      <c r="A443" s="80">
        <v>40466</v>
      </c>
      <c r="B443" s="52">
        <v>108.66922400736085</v>
      </c>
      <c r="C443" s="53">
        <v>7595.92</v>
      </c>
      <c r="D443" s="54">
        <f t="shared" si="47"/>
        <v>42292</v>
      </c>
      <c r="E443" s="53">
        <f t="shared" si="42"/>
        <v>168.2406219280914</v>
      </c>
      <c r="F443" s="81">
        <f t="shared" si="43"/>
        <v>10872.82</v>
      </c>
      <c r="H443" s="85">
        <f t="shared" si="44"/>
        <v>42292</v>
      </c>
      <c r="I443" s="70">
        <f t="shared" si="45"/>
        <v>9.1352028125925022E-2</v>
      </c>
      <c r="J443" s="70">
        <f t="shared" si="46"/>
        <v>7.4366265431067502E-2</v>
      </c>
      <c r="K443" s="93">
        <f t="shared" si="48"/>
        <v>1</v>
      </c>
    </row>
    <row r="444" spans="1:11">
      <c r="A444" s="80">
        <v>40469</v>
      </c>
      <c r="B444" s="52">
        <v>108.73312151107719</v>
      </c>
      <c r="C444" s="53">
        <v>7612.59</v>
      </c>
      <c r="D444" s="54">
        <f t="shared" si="47"/>
        <v>42293</v>
      </c>
      <c r="E444" s="53">
        <f t="shared" si="42"/>
        <v>168.27679366180595</v>
      </c>
      <c r="F444" s="81">
        <f t="shared" si="43"/>
        <v>10956.47</v>
      </c>
      <c r="H444" s="85">
        <f t="shared" si="44"/>
        <v>42293</v>
      </c>
      <c r="I444" s="70">
        <f t="shared" si="45"/>
        <v>9.1270648972893831E-2</v>
      </c>
      <c r="J444" s="70">
        <f t="shared" si="46"/>
        <v>7.5542664876044663E-2</v>
      </c>
      <c r="K444" s="93">
        <f t="shared" si="48"/>
        <v>1</v>
      </c>
    </row>
    <row r="445" spans="1:11">
      <c r="A445" s="80">
        <v>40470</v>
      </c>
      <c r="B445" s="52">
        <v>108.7549768685009</v>
      </c>
      <c r="C445" s="53">
        <v>7551.66</v>
      </c>
      <c r="D445" s="54">
        <f t="shared" si="47"/>
        <v>42296</v>
      </c>
      <c r="E445" s="53">
        <f t="shared" si="42"/>
        <v>168.37775973800302</v>
      </c>
      <c r="F445" s="81">
        <f t="shared" si="43"/>
        <v>11006.79</v>
      </c>
      <c r="H445" s="85">
        <f t="shared" si="44"/>
        <v>42296</v>
      </c>
      <c r="I445" s="70">
        <f t="shared" si="45"/>
        <v>9.1357700980835954E-2</v>
      </c>
      <c r="J445" s="70">
        <f t="shared" si="46"/>
        <v>7.8260386987298203E-2</v>
      </c>
      <c r="K445" s="93">
        <f t="shared" si="48"/>
        <v>1</v>
      </c>
    </row>
    <row r="446" spans="1:11">
      <c r="A446" s="80">
        <v>40471</v>
      </c>
      <c r="B446" s="52">
        <v>108.7770541288052</v>
      </c>
      <c r="C446" s="53">
        <v>7495.03</v>
      </c>
      <c r="D446" s="54">
        <f t="shared" si="47"/>
        <v>42297</v>
      </c>
      <c r="E446" s="53">
        <f t="shared" si="42"/>
        <v>168.41042502339221</v>
      </c>
      <c r="F446" s="81">
        <f t="shared" si="43"/>
        <v>10989</v>
      </c>
      <c r="H446" s="85">
        <f t="shared" si="44"/>
        <v>42297</v>
      </c>
      <c r="I446" s="70">
        <f t="shared" si="45"/>
        <v>9.1355736928606213E-2</v>
      </c>
      <c r="J446" s="70">
        <f t="shared" si="46"/>
        <v>7.9535577319325146E-2</v>
      </c>
      <c r="K446" s="93">
        <f t="shared" si="48"/>
        <v>1</v>
      </c>
    </row>
    <row r="447" spans="1:11">
      <c r="A447" s="80">
        <v>40472</v>
      </c>
      <c r="B447" s="52">
        <v>108.79859198552271</v>
      </c>
      <c r="C447" s="53">
        <v>7651.23</v>
      </c>
      <c r="D447" s="54">
        <f t="shared" si="47"/>
        <v>42298</v>
      </c>
      <c r="E447" s="53">
        <f t="shared" si="42"/>
        <v>168.44292823542173</v>
      </c>
      <c r="F447" s="81">
        <f t="shared" si="43"/>
        <v>10976.65</v>
      </c>
      <c r="H447" s="85">
        <f t="shared" si="44"/>
        <v>42298</v>
      </c>
      <c r="I447" s="70">
        <f t="shared" si="45"/>
        <v>9.1354645786733135E-2</v>
      </c>
      <c r="J447" s="70">
        <f t="shared" si="46"/>
        <v>7.4849631395069283E-2</v>
      </c>
      <c r="K447" s="93">
        <f t="shared" si="48"/>
        <v>1</v>
      </c>
    </row>
    <row r="448" spans="1:11">
      <c r="A448" s="80">
        <v>40473</v>
      </c>
      <c r="B448" s="52">
        <v>108.82013410673584</v>
      </c>
      <c r="C448" s="53">
        <v>7607</v>
      </c>
      <c r="D448" s="54">
        <f t="shared" si="47"/>
        <v>42298</v>
      </c>
      <c r="E448" s="53">
        <f t="shared" si="42"/>
        <v>168.44292823542173</v>
      </c>
      <c r="F448" s="81">
        <f t="shared" si="43"/>
        <v>10976.65</v>
      </c>
      <c r="H448" s="85">
        <f t="shared" si="44"/>
        <v>42298</v>
      </c>
      <c r="I448" s="70">
        <f t="shared" si="45"/>
        <v>9.1311433276270781E-2</v>
      </c>
      <c r="J448" s="70">
        <f t="shared" si="46"/>
        <v>7.6096651657751702E-2</v>
      </c>
      <c r="K448" s="93">
        <f t="shared" si="48"/>
        <v>1</v>
      </c>
    </row>
    <row r="449" spans="1:11">
      <c r="A449" s="80">
        <v>40476</v>
      </c>
      <c r="B449" s="52">
        <v>108.88575264760219</v>
      </c>
      <c r="C449" s="53">
        <v>7656.86</v>
      </c>
      <c r="D449" s="54">
        <f t="shared" si="47"/>
        <v>42300</v>
      </c>
      <c r="E449" s="53">
        <f t="shared" si="42"/>
        <v>168.50862097743354</v>
      </c>
      <c r="F449" s="81">
        <f t="shared" si="43"/>
        <v>11036.44</v>
      </c>
      <c r="H449" s="85">
        <f t="shared" si="44"/>
        <v>42300</v>
      </c>
      <c r="I449" s="70">
        <f t="shared" si="45"/>
        <v>9.126496746903956E-2</v>
      </c>
      <c r="J449" s="70">
        <f t="shared" si="46"/>
        <v>7.5859750031840756E-2</v>
      </c>
      <c r="K449" s="93">
        <f t="shared" si="48"/>
        <v>1</v>
      </c>
    </row>
    <row r="450" spans="1:11">
      <c r="A450" s="80">
        <v>40477</v>
      </c>
      <c r="B450" s="52">
        <v>108.90763868388434</v>
      </c>
      <c r="C450" s="53">
        <v>7627</v>
      </c>
      <c r="D450" s="54">
        <f t="shared" si="47"/>
        <v>42303</v>
      </c>
      <c r="E450" s="53">
        <f t="shared" ref="E450:E513" si="49">VLOOKUP(D450,A:B,2,0)</f>
        <v>168.60214326207603</v>
      </c>
      <c r="F450" s="81">
        <f t="shared" ref="F450:F513" si="50">VLOOKUP(D450,A:C,3,0)</f>
        <v>10990.02</v>
      </c>
      <c r="H450" s="85">
        <f t="shared" ref="H450:H513" si="51">D450</f>
        <v>42303</v>
      </c>
      <c r="I450" s="70">
        <f t="shared" ref="I450:I513" si="52">(E450/B450)^(1/5)-1</f>
        <v>9.1342202568765352E-2</v>
      </c>
      <c r="J450" s="70">
        <f t="shared" ref="J450:J513" si="53">(F450/C450)^(1/5)-1</f>
        <v>7.5793577661632305E-2</v>
      </c>
      <c r="K450" s="93">
        <f t="shared" si="48"/>
        <v>1</v>
      </c>
    </row>
    <row r="451" spans="1:11">
      <c r="A451" s="80">
        <v>40478</v>
      </c>
      <c r="B451" s="52">
        <v>108.92974693453716</v>
      </c>
      <c r="C451" s="53">
        <v>7540.06</v>
      </c>
      <c r="D451" s="54">
        <f t="shared" ref="D451:D514" si="54">VLOOKUP(EDATE(A451,60),A:A,1,1)</f>
        <v>42304</v>
      </c>
      <c r="E451" s="53">
        <f t="shared" si="49"/>
        <v>168.63350326072276</v>
      </c>
      <c r="F451" s="81">
        <f t="shared" si="50"/>
        <v>10953.26</v>
      </c>
      <c r="H451" s="85">
        <f t="shared" si="51"/>
        <v>42304</v>
      </c>
      <c r="I451" s="70">
        <f t="shared" si="52"/>
        <v>9.1338492733146204E-2</v>
      </c>
      <c r="J451" s="70">
        <f t="shared" si="53"/>
        <v>7.7540789388401254E-2</v>
      </c>
      <c r="K451" s="93">
        <f t="shared" ref="K451:K514" si="55">IF(I451&gt;J451,1,0)</f>
        <v>1</v>
      </c>
    </row>
    <row r="452" spans="1:11">
      <c r="A452" s="80">
        <v>40479</v>
      </c>
      <c r="B452" s="52">
        <v>108.95196860291182</v>
      </c>
      <c r="C452" s="53">
        <v>7508.74</v>
      </c>
      <c r="D452" s="54">
        <f t="shared" si="54"/>
        <v>42305</v>
      </c>
      <c r="E452" s="53">
        <f t="shared" si="49"/>
        <v>168.66739859487814</v>
      </c>
      <c r="F452" s="81">
        <f t="shared" si="50"/>
        <v>10871.42</v>
      </c>
      <c r="H452" s="85">
        <f t="shared" si="51"/>
        <v>42305</v>
      </c>
      <c r="I452" s="70">
        <f t="shared" si="52"/>
        <v>9.1337838062817589E-2</v>
      </c>
      <c r="J452" s="70">
        <f t="shared" si="53"/>
        <v>7.6821805944622623E-2</v>
      </c>
      <c r="K452" s="93">
        <f t="shared" si="55"/>
        <v>1</v>
      </c>
    </row>
    <row r="453" spans="1:11">
      <c r="A453" s="80">
        <v>40480</v>
      </c>
      <c r="B453" s="52">
        <v>108.97572013206727</v>
      </c>
      <c r="C453" s="53">
        <v>7546.4</v>
      </c>
      <c r="D453" s="54">
        <f t="shared" si="54"/>
        <v>42306</v>
      </c>
      <c r="E453" s="53">
        <f t="shared" si="49"/>
        <v>168.70028873760413</v>
      </c>
      <c r="F453" s="81">
        <f t="shared" si="50"/>
        <v>10792.35</v>
      </c>
      <c r="H453" s="85">
        <f t="shared" si="51"/>
        <v>42306</v>
      </c>
      <c r="I453" s="70">
        <f t="shared" si="52"/>
        <v>9.1332818956751716E-2</v>
      </c>
      <c r="J453" s="70">
        <f t="shared" si="53"/>
        <v>7.4175493268197723E-2</v>
      </c>
      <c r="K453" s="93">
        <f t="shared" si="55"/>
        <v>1</v>
      </c>
    </row>
    <row r="454" spans="1:11">
      <c r="A454" s="80">
        <v>40483</v>
      </c>
      <c r="B454" s="52">
        <v>109.04306712710888</v>
      </c>
      <c r="C454" s="53">
        <v>7673.05</v>
      </c>
      <c r="D454" s="54">
        <f t="shared" si="54"/>
        <v>42307</v>
      </c>
      <c r="E454" s="53">
        <f t="shared" si="49"/>
        <v>168.73267919304175</v>
      </c>
      <c r="F454" s="81">
        <f t="shared" si="50"/>
        <v>10732.25</v>
      </c>
      <c r="H454" s="85">
        <f t="shared" si="51"/>
        <v>42307</v>
      </c>
      <c r="I454" s="70">
        <f t="shared" si="52"/>
        <v>9.1239878999152868E-2</v>
      </c>
      <c r="J454" s="70">
        <f t="shared" si="53"/>
        <v>6.9410762478318677E-2</v>
      </c>
      <c r="K454" s="93">
        <f t="shared" si="55"/>
        <v>1</v>
      </c>
    </row>
    <row r="455" spans="1:11">
      <c r="A455" s="80">
        <v>40484</v>
      </c>
      <c r="B455" s="52">
        <v>109.06520286973569</v>
      </c>
      <c r="C455" s="53">
        <v>7674.81</v>
      </c>
      <c r="D455" s="54">
        <f t="shared" si="54"/>
        <v>42310</v>
      </c>
      <c r="E455" s="53">
        <f t="shared" si="49"/>
        <v>168.82936301821934</v>
      </c>
      <c r="F455" s="81">
        <f t="shared" si="50"/>
        <v>10712.32</v>
      </c>
      <c r="H455" s="85">
        <f t="shared" si="51"/>
        <v>42310</v>
      </c>
      <c r="I455" s="70">
        <f t="shared" si="52"/>
        <v>9.1320602417162666E-2</v>
      </c>
      <c r="J455" s="70">
        <f t="shared" si="53"/>
        <v>6.8964249667608168E-2</v>
      </c>
      <c r="K455" s="93">
        <f t="shared" si="55"/>
        <v>1</v>
      </c>
    </row>
    <row r="456" spans="1:11">
      <c r="A456" s="80">
        <v>40485</v>
      </c>
      <c r="B456" s="52">
        <v>109.08712497551249</v>
      </c>
      <c r="C456" s="53">
        <v>7726.88</v>
      </c>
      <c r="D456" s="54">
        <f t="shared" si="54"/>
        <v>42311</v>
      </c>
      <c r="E456" s="53">
        <f t="shared" si="49"/>
        <v>168.8614405971928</v>
      </c>
      <c r="F456" s="81">
        <f t="shared" si="50"/>
        <v>10725.48</v>
      </c>
      <c r="H456" s="85">
        <f t="shared" si="51"/>
        <v>42311</v>
      </c>
      <c r="I456" s="70">
        <f t="shared" si="52"/>
        <v>9.1318201983762615E-2</v>
      </c>
      <c r="J456" s="70">
        <f t="shared" si="53"/>
        <v>6.7781799454276648E-2</v>
      </c>
      <c r="K456" s="93">
        <f t="shared" si="55"/>
        <v>1</v>
      </c>
    </row>
    <row r="457" spans="1:11">
      <c r="A457" s="80">
        <v>40486</v>
      </c>
      <c r="B457" s="52">
        <v>109.10926966188252</v>
      </c>
      <c r="C457" s="53">
        <v>7879.02</v>
      </c>
      <c r="D457" s="54">
        <f t="shared" si="54"/>
        <v>42312</v>
      </c>
      <c r="E457" s="53">
        <f t="shared" si="49"/>
        <v>168.89605719251523</v>
      </c>
      <c r="F457" s="81">
        <f t="shared" si="50"/>
        <v>10698.19</v>
      </c>
      <c r="H457" s="85">
        <f t="shared" si="51"/>
        <v>42312</v>
      </c>
      <c r="I457" s="70">
        <f t="shared" si="52"/>
        <v>9.1318638422097198E-2</v>
      </c>
      <c r="J457" s="70">
        <f t="shared" si="53"/>
        <v>6.3084095306258803E-2</v>
      </c>
      <c r="K457" s="93">
        <f t="shared" si="55"/>
        <v>1</v>
      </c>
    </row>
    <row r="458" spans="1:11">
      <c r="A458" s="80">
        <v>40487</v>
      </c>
      <c r="B458" s="52">
        <v>109.13141884362388</v>
      </c>
      <c r="C458" s="53">
        <v>7917.48</v>
      </c>
      <c r="D458" s="54">
        <f t="shared" si="54"/>
        <v>42313</v>
      </c>
      <c r="E458" s="53">
        <f t="shared" si="49"/>
        <v>168.93338322115477</v>
      </c>
      <c r="F458" s="81">
        <f t="shared" si="50"/>
        <v>10585.41</v>
      </c>
      <c r="H458" s="85">
        <f t="shared" si="51"/>
        <v>42313</v>
      </c>
      <c r="I458" s="70">
        <f t="shared" si="52"/>
        <v>9.1322566343546629E-2</v>
      </c>
      <c r="J458" s="70">
        <f t="shared" si="53"/>
        <v>5.9800553032210768E-2</v>
      </c>
      <c r="K458" s="93">
        <f t="shared" si="55"/>
        <v>1</v>
      </c>
    </row>
    <row r="459" spans="1:11">
      <c r="A459" s="80">
        <v>40490</v>
      </c>
      <c r="B459" s="52">
        <v>109.19722508918657</v>
      </c>
      <c r="C459" s="53">
        <v>7868.23</v>
      </c>
      <c r="D459" s="54">
        <f t="shared" si="54"/>
        <v>42314</v>
      </c>
      <c r="E459" s="53">
        <f t="shared" si="49"/>
        <v>168.96716989779901</v>
      </c>
      <c r="F459" s="81">
        <f t="shared" si="50"/>
        <v>10583.88</v>
      </c>
      <c r="H459" s="85">
        <f t="shared" si="51"/>
        <v>42314</v>
      </c>
      <c r="I459" s="70">
        <f t="shared" si="52"/>
        <v>9.123464458738928E-2</v>
      </c>
      <c r="J459" s="70">
        <f t="shared" si="53"/>
        <v>6.1093299590564643E-2</v>
      </c>
      <c r="K459" s="93">
        <f t="shared" si="55"/>
        <v>1</v>
      </c>
    </row>
    <row r="460" spans="1:11">
      <c r="A460" s="80">
        <v>40491</v>
      </c>
      <c r="B460" s="52">
        <v>109.21939212587968</v>
      </c>
      <c r="C460" s="53">
        <v>7903.81</v>
      </c>
      <c r="D460" s="54">
        <f t="shared" si="54"/>
        <v>42317</v>
      </c>
      <c r="E460" s="53">
        <f t="shared" si="49"/>
        <v>169.05891907105351</v>
      </c>
      <c r="F460" s="81">
        <f t="shared" si="50"/>
        <v>10531.91</v>
      </c>
      <c r="H460" s="85">
        <f t="shared" si="51"/>
        <v>42317</v>
      </c>
      <c r="I460" s="70">
        <f t="shared" si="52"/>
        <v>9.1308823397290517E-2</v>
      </c>
      <c r="J460" s="70">
        <f t="shared" si="53"/>
        <v>5.9093077783049175E-2</v>
      </c>
      <c r="K460" s="93">
        <f t="shared" si="55"/>
        <v>1</v>
      </c>
    </row>
    <row r="461" spans="1:11">
      <c r="A461" s="80">
        <v>40492</v>
      </c>
      <c r="B461" s="52">
        <v>109.2418913206576</v>
      </c>
      <c r="C461" s="53">
        <v>7871.4</v>
      </c>
      <c r="D461" s="54">
        <f t="shared" si="54"/>
        <v>42318</v>
      </c>
      <c r="E461" s="53">
        <f t="shared" si="49"/>
        <v>169.09239273702957</v>
      </c>
      <c r="F461" s="81">
        <f t="shared" si="50"/>
        <v>10358.65</v>
      </c>
      <c r="H461" s="85">
        <f t="shared" si="51"/>
        <v>42318</v>
      </c>
      <c r="I461" s="70">
        <f t="shared" si="52"/>
        <v>9.1307077657209135E-2</v>
      </c>
      <c r="J461" s="70">
        <f t="shared" si="53"/>
        <v>5.6453132957877683E-2</v>
      </c>
      <c r="K461" s="93">
        <f t="shared" si="55"/>
        <v>1</v>
      </c>
    </row>
    <row r="462" spans="1:11">
      <c r="A462" s="80">
        <v>40493</v>
      </c>
      <c r="B462" s="52">
        <v>109.26494135972625</v>
      </c>
      <c r="C462" s="53">
        <v>7769.23</v>
      </c>
      <c r="D462" s="54">
        <f t="shared" si="54"/>
        <v>42319</v>
      </c>
      <c r="E462" s="53">
        <f t="shared" si="49"/>
        <v>169.12570393839877</v>
      </c>
      <c r="F462" s="81">
        <f t="shared" si="50"/>
        <v>10414.07</v>
      </c>
      <c r="H462" s="85">
        <f t="shared" si="51"/>
        <v>42319</v>
      </c>
      <c r="I462" s="70">
        <f t="shared" si="52"/>
        <v>9.1304022624895342E-2</v>
      </c>
      <c r="J462" s="70">
        <f t="shared" si="53"/>
        <v>6.034819837237837E-2</v>
      </c>
      <c r="K462" s="93">
        <f t="shared" si="55"/>
        <v>1</v>
      </c>
    </row>
    <row r="463" spans="1:11">
      <c r="A463" s="80">
        <v>40494</v>
      </c>
      <c r="B463" s="52">
        <v>109.28810552729452</v>
      </c>
      <c r="C463" s="53">
        <v>7615.47</v>
      </c>
      <c r="D463" s="54">
        <f t="shared" si="54"/>
        <v>42319</v>
      </c>
      <c r="E463" s="53">
        <f t="shared" si="49"/>
        <v>169.12570393839877</v>
      </c>
      <c r="F463" s="81">
        <f t="shared" si="50"/>
        <v>10414.07</v>
      </c>
      <c r="H463" s="85">
        <f t="shared" si="51"/>
        <v>42319</v>
      </c>
      <c r="I463" s="70">
        <f t="shared" si="52"/>
        <v>9.1257757219129321E-2</v>
      </c>
      <c r="J463" s="70">
        <f t="shared" si="53"/>
        <v>6.4595818882173361E-2</v>
      </c>
      <c r="K463" s="93">
        <f t="shared" si="55"/>
        <v>1</v>
      </c>
    </row>
    <row r="464" spans="1:11">
      <c r="A464" s="80">
        <v>40497</v>
      </c>
      <c r="B464" s="52">
        <v>109.35695703377671</v>
      </c>
      <c r="C464" s="53">
        <v>7678.13</v>
      </c>
      <c r="D464" s="54">
        <f t="shared" si="54"/>
        <v>42321</v>
      </c>
      <c r="E464" s="53">
        <f t="shared" si="49"/>
        <v>169.19267771715838</v>
      </c>
      <c r="F464" s="81">
        <f t="shared" si="50"/>
        <v>10330.6</v>
      </c>
      <c r="H464" s="85">
        <f t="shared" si="51"/>
        <v>42321</v>
      </c>
      <c r="I464" s="70">
        <f t="shared" si="52"/>
        <v>9.1206713735592526E-2</v>
      </c>
      <c r="J464" s="70">
        <f t="shared" si="53"/>
        <v>6.1143252863023356E-2</v>
      </c>
      <c r="K464" s="93">
        <f t="shared" si="55"/>
        <v>1</v>
      </c>
    </row>
    <row r="465" spans="1:11">
      <c r="A465" s="80">
        <v>40498</v>
      </c>
      <c r="B465" s="52">
        <v>109.3799219947538</v>
      </c>
      <c r="C465" s="53">
        <v>7511.38</v>
      </c>
      <c r="D465" s="54">
        <f t="shared" si="54"/>
        <v>42324</v>
      </c>
      <c r="E465" s="53">
        <f t="shared" si="49"/>
        <v>169.29520847985498</v>
      </c>
      <c r="F465" s="81">
        <f t="shared" si="50"/>
        <v>10389.64</v>
      </c>
      <c r="H465" s="85">
        <f t="shared" si="51"/>
        <v>42324</v>
      </c>
      <c r="I465" s="70">
        <f t="shared" si="52"/>
        <v>9.1293105481684567E-2</v>
      </c>
      <c r="J465" s="70">
        <f t="shared" si="53"/>
        <v>6.7028828664500884E-2</v>
      </c>
      <c r="K465" s="93">
        <f t="shared" si="55"/>
        <v>1</v>
      </c>
    </row>
    <row r="466" spans="1:11">
      <c r="A466" s="80">
        <v>40500</v>
      </c>
      <c r="B466" s="52">
        <v>109.42586156199161</v>
      </c>
      <c r="C466" s="53">
        <v>7524.11</v>
      </c>
      <c r="D466" s="54">
        <f t="shared" si="54"/>
        <v>42326</v>
      </c>
      <c r="E466" s="53">
        <f t="shared" si="49"/>
        <v>169.36615060257475</v>
      </c>
      <c r="F466" s="81">
        <f t="shared" si="50"/>
        <v>10290.030000000001</v>
      </c>
      <c r="H466" s="85">
        <f t="shared" si="51"/>
        <v>42326</v>
      </c>
      <c r="I466" s="70">
        <f t="shared" si="52"/>
        <v>9.1292896889962893E-2</v>
      </c>
      <c r="J466" s="70">
        <f t="shared" si="53"/>
        <v>6.4614313706258697E-2</v>
      </c>
      <c r="K466" s="93">
        <f t="shared" si="55"/>
        <v>1</v>
      </c>
    </row>
    <row r="467" spans="1:11">
      <c r="A467" s="80">
        <v>40501</v>
      </c>
      <c r="B467" s="52">
        <v>109.44873156705806</v>
      </c>
      <c r="C467" s="53">
        <v>7388</v>
      </c>
      <c r="D467" s="54">
        <f t="shared" si="54"/>
        <v>42327</v>
      </c>
      <c r="E467" s="53">
        <f t="shared" si="49"/>
        <v>169.39968510039404</v>
      </c>
      <c r="F467" s="81">
        <f t="shared" si="50"/>
        <v>10437.709999999999</v>
      </c>
      <c r="H467" s="85">
        <f t="shared" si="51"/>
        <v>42327</v>
      </c>
      <c r="I467" s="70">
        <f t="shared" si="52"/>
        <v>9.129049653670207E-2</v>
      </c>
      <c r="J467" s="70">
        <f t="shared" si="53"/>
        <v>7.1557962804500441E-2</v>
      </c>
      <c r="K467" s="93">
        <f t="shared" si="55"/>
        <v>1</v>
      </c>
    </row>
    <row r="468" spans="1:11">
      <c r="A468" s="80">
        <v>40504</v>
      </c>
      <c r="B468" s="52">
        <v>109.51834096033473</v>
      </c>
      <c r="C468" s="53">
        <v>7538.12</v>
      </c>
      <c r="D468" s="54">
        <f t="shared" si="54"/>
        <v>42328</v>
      </c>
      <c r="E468" s="53">
        <f t="shared" si="49"/>
        <v>169.43746123017144</v>
      </c>
      <c r="F468" s="81">
        <f t="shared" si="50"/>
        <v>10456.11</v>
      </c>
      <c r="H468" s="85">
        <f t="shared" si="51"/>
        <v>42328</v>
      </c>
      <c r="I468" s="70">
        <f t="shared" si="52"/>
        <v>9.1200398358681545E-2</v>
      </c>
      <c r="J468" s="70">
        <f t="shared" si="53"/>
        <v>6.7631599237053308E-2</v>
      </c>
      <c r="K468" s="93">
        <f t="shared" si="55"/>
        <v>1</v>
      </c>
    </row>
    <row r="469" spans="1:11">
      <c r="A469" s="80">
        <v>40505</v>
      </c>
      <c r="B469" s="52">
        <v>109.54144933027735</v>
      </c>
      <c r="C469" s="53">
        <v>7443.73</v>
      </c>
      <c r="D469" s="54">
        <f t="shared" si="54"/>
        <v>42331</v>
      </c>
      <c r="E469" s="53">
        <f t="shared" si="49"/>
        <v>169.53251564592156</v>
      </c>
      <c r="F469" s="81">
        <f t="shared" si="50"/>
        <v>10446.4</v>
      </c>
      <c r="H469" s="85">
        <f t="shared" si="51"/>
        <v>42331</v>
      </c>
      <c r="I469" s="70">
        <f t="shared" si="52"/>
        <v>9.1276755585927738E-2</v>
      </c>
      <c r="J469" s="70">
        <f t="shared" si="53"/>
        <v>7.0126719424212558E-2</v>
      </c>
      <c r="K469" s="93">
        <f t="shared" si="55"/>
        <v>1</v>
      </c>
    </row>
    <row r="470" spans="1:11">
      <c r="A470" s="80">
        <v>40506</v>
      </c>
      <c r="B470" s="52">
        <v>109.56456257608603</v>
      </c>
      <c r="C470" s="53">
        <v>7357.21</v>
      </c>
      <c r="D470" s="54">
        <f t="shared" si="54"/>
        <v>42332</v>
      </c>
      <c r="E470" s="53">
        <f t="shared" si="49"/>
        <v>169.56387916131607</v>
      </c>
      <c r="F470" s="81">
        <f t="shared" si="50"/>
        <v>10422.86</v>
      </c>
      <c r="H470" s="85">
        <f t="shared" si="51"/>
        <v>42332</v>
      </c>
      <c r="I470" s="70">
        <f t="shared" si="52"/>
        <v>9.1271082084902755E-2</v>
      </c>
      <c r="J470" s="70">
        <f t="shared" si="53"/>
        <v>7.2148026148298294E-2</v>
      </c>
      <c r="K470" s="93">
        <f t="shared" si="55"/>
        <v>1</v>
      </c>
    </row>
    <row r="471" spans="1:11">
      <c r="A471" s="80">
        <v>40507</v>
      </c>
      <c r="B471" s="52">
        <v>109.58779026335218</v>
      </c>
      <c r="C471" s="53">
        <v>7274.4</v>
      </c>
      <c r="D471" s="54">
        <f t="shared" si="54"/>
        <v>42332</v>
      </c>
      <c r="E471" s="53">
        <f t="shared" si="49"/>
        <v>169.56387916131607</v>
      </c>
      <c r="F471" s="81">
        <f t="shared" si="50"/>
        <v>10422.86</v>
      </c>
      <c r="H471" s="85">
        <f t="shared" si="51"/>
        <v>42332</v>
      </c>
      <c r="I471" s="70">
        <f t="shared" si="52"/>
        <v>9.1224818075638092E-2</v>
      </c>
      <c r="J471" s="70">
        <f t="shared" si="53"/>
        <v>7.4578000764905061E-2</v>
      </c>
      <c r="K471" s="93">
        <f t="shared" si="55"/>
        <v>1</v>
      </c>
    </row>
    <row r="472" spans="1:11">
      <c r="A472" s="80">
        <v>40508</v>
      </c>
      <c r="B472" s="52">
        <v>109.61124205046852</v>
      </c>
      <c r="C472" s="53">
        <v>7214.47</v>
      </c>
      <c r="D472" s="54">
        <f t="shared" si="54"/>
        <v>42334</v>
      </c>
      <c r="E472" s="53">
        <f t="shared" si="49"/>
        <v>169.63272209625555</v>
      </c>
      <c r="F472" s="81">
        <f t="shared" si="50"/>
        <v>10492.35</v>
      </c>
      <c r="H472" s="85">
        <f t="shared" si="51"/>
        <v>42334</v>
      </c>
      <c r="I472" s="70">
        <f t="shared" si="52"/>
        <v>9.1266708926916129E-2</v>
      </c>
      <c r="J472" s="70">
        <f t="shared" si="53"/>
        <v>7.7788803043421284E-2</v>
      </c>
      <c r="K472" s="93">
        <f t="shared" si="55"/>
        <v>1</v>
      </c>
    </row>
    <row r="473" spans="1:11">
      <c r="A473" s="80">
        <v>40511</v>
      </c>
      <c r="B473" s="52">
        <v>109.68194130159107</v>
      </c>
      <c r="C473" s="53">
        <v>7312.38</v>
      </c>
      <c r="D473" s="54">
        <f t="shared" si="54"/>
        <v>42335</v>
      </c>
      <c r="E473" s="53">
        <f t="shared" si="49"/>
        <v>169.66563084434222</v>
      </c>
      <c r="F473" s="81">
        <f t="shared" si="50"/>
        <v>10570.76</v>
      </c>
      <c r="H473" s="85">
        <f t="shared" si="51"/>
        <v>42335</v>
      </c>
      <c r="I473" s="70">
        <f t="shared" si="52"/>
        <v>9.1168322378560873E-2</v>
      </c>
      <c r="J473" s="70">
        <f t="shared" si="53"/>
        <v>7.6488741511043346E-2</v>
      </c>
      <c r="K473" s="93">
        <f t="shared" si="55"/>
        <v>1</v>
      </c>
    </row>
    <row r="474" spans="1:11">
      <c r="A474" s="80">
        <v>40512</v>
      </c>
      <c r="B474" s="52">
        <v>109.70574228285351</v>
      </c>
      <c r="C474" s="53">
        <v>7353.36</v>
      </c>
      <c r="D474" s="54">
        <f t="shared" si="54"/>
        <v>42338</v>
      </c>
      <c r="E474" s="53">
        <f t="shared" si="49"/>
        <v>169.7638672446011</v>
      </c>
      <c r="F474" s="81">
        <f t="shared" si="50"/>
        <v>10560.84</v>
      </c>
      <c r="H474" s="85">
        <f t="shared" si="51"/>
        <v>42338</v>
      </c>
      <c r="I474" s="70">
        <f t="shared" si="52"/>
        <v>9.1247294393853595E-2</v>
      </c>
      <c r="J474" s="70">
        <f t="shared" si="53"/>
        <v>7.508431793168957E-2</v>
      </c>
      <c r="K474" s="93">
        <f t="shared" si="55"/>
        <v>1</v>
      </c>
    </row>
    <row r="475" spans="1:11">
      <c r="A475" s="80">
        <v>40513</v>
      </c>
      <c r="B475" s="52">
        <v>109.72998725189802</v>
      </c>
      <c r="C475" s="53">
        <v>7476.57</v>
      </c>
      <c r="D475" s="54">
        <f t="shared" si="54"/>
        <v>42339</v>
      </c>
      <c r="E475" s="53">
        <f t="shared" si="49"/>
        <v>169.79612237937755</v>
      </c>
      <c r="F475" s="81">
        <f t="shared" si="50"/>
        <v>10586.99</v>
      </c>
      <c r="H475" s="85">
        <f t="shared" si="51"/>
        <v>42339</v>
      </c>
      <c r="I475" s="70">
        <f t="shared" si="52"/>
        <v>9.1240530071665438E-2</v>
      </c>
      <c r="J475" s="70">
        <f t="shared" si="53"/>
        <v>7.2047478836976264E-2</v>
      </c>
      <c r="K475" s="93">
        <f t="shared" si="55"/>
        <v>1</v>
      </c>
    </row>
    <row r="476" spans="1:11">
      <c r="A476" s="80">
        <v>40514</v>
      </c>
      <c r="B476" s="52">
        <v>109.75423757908069</v>
      </c>
      <c r="C476" s="53">
        <v>7540.24</v>
      </c>
      <c r="D476" s="54">
        <f t="shared" si="54"/>
        <v>42340</v>
      </c>
      <c r="E476" s="53">
        <f t="shared" si="49"/>
        <v>169.82855343875201</v>
      </c>
      <c r="F476" s="81">
        <f t="shared" si="50"/>
        <v>10555.62</v>
      </c>
      <c r="H476" s="85">
        <f t="shared" si="51"/>
        <v>42340</v>
      </c>
      <c r="I476" s="70">
        <f t="shared" si="52"/>
        <v>9.123398399661431E-2</v>
      </c>
      <c r="J476" s="70">
        <f t="shared" si="53"/>
        <v>6.9595865732063444E-2</v>
      </c>
      <c r="K476" s="93">
        <f t="shared" si="55"/>
        <v>1</v>
      </c>
    </row>
    <row r="477" spans="1:11">
      <c r="A477" s="80">
        <v>40515</v>
      </c>
      <c r="B477" s="52">
        <v>109.77838351134811</v>
      </c>
      <c r="C477" s="53">
        <v>7516.53</v>
      </c>
      <c r="D477" s="54">
        <f t="shared" si="54"/>
        <v>42341</v>
      </c>
      <c r="E477" s="53">
        <f t="shared" si="49"/>
        <v>169.86506657774135</v>
      </c>
      <c r="F477" s="81">
        <f t="shared" si="50"/>
        <v>10466.19</v>
      </c>
      <c r="H477" s="85">
        <f t="shared" si="51"/>
        <v>42341</v>
      </c>
      <c r="I477" s="70">
        <f t="shared" si="52"/>
        <v>9.123289300046733E-2</v>
      </c>
      <c r="J477" s="70">
        <f t="shared" si="53"/>
        <v>6.8450099570783518E-2</v>
      </c>
      <c r="K477" s="93">
        <f t="shared" si="55"/>
        <v>1</v>
      </c>
    </row>
    <row r="478" spans="1:11">
      <c r="A478" s="80">
        <v>40518</v>
      </c>
      <c r="B478" s="52">
        <v>109.85248392021826</v>
      </c>
      <c r="C478" s="53">
        <v>7515.86</v>
      </c>
      <c r="D478" s="54">
        <f t="shared" si="54"/>
        <v>42342</v>
      </c>
      <c r="E478" s="53">
        <f t="shared" si="49"/>
        <v>169.89920945612346</v>
      </c>
      <c r="F478" s="81">
        <f t="shared" si="50"/>
        <v>10356.709999999999</v>
      </c>
      <c r="H478" s="85">
        <f t="shared" si="51"/>
        <v>42342</v>
      </c>
      <c r="I478" s="70">
        <f t="shared" si="52"/>
        <v>9.1129494310077552E-2</v>
      </c>
      <c r="J478" s="70">
        <f t="shared" si="53"/>
        <v>6.6224424223701783E-2</v>
      </c>
      <c r="K478" s="93">
        <f t="shared" si="55"/>
        <v>1</v>
      </c>
    </row>
    <row r="479" spans="1:11">
      <c r="A479" s="80">
        <v>40519</v>
      </c>
      <c r="B479" s="52">
        <v>109.87742043406814</v>
      </c>
      <c r="C479" s="53">
        <v>7496.19</v>
      </c>
      <c r="D479" s="54">
        <f t="shared" si="54"/>
        <v>42345</v>
      </c>
      <c r="E479" s="53">
        <f t="shared" si="49"/>
        <v>169.99809079602693</v>
      </c>
      <c r="F479" s="81">
        <f t="shared" si="50"/>
        <v>10334.77</v>
      </c>
      <c r="H479" s="85">
        <f t="shared" si="51"/>
        <v>42345</v>
      </c>
      <c r="I479" s="70">
        <f t="shared" si="52"/>
        <v>9.1206935928996646E-2</v>
      </c>
      <c r="J479" s="70">
        <f t="shared" si="53"/>
        <v>6.633102695239379E-2</v>
      </c>
      <c r="K479" s="93">
        <f t="shared" si="55"/>
        <v>1</v>
      </c>
    </row>
    <row r="480" spans="1:11">
      <c r="A480" s="80">
        <v>40520</v>
      </c>
      <c r="B480" s="52">
        <v>109.90247248592709</v>
      </c>
      <c r="C480" s="53">
        <v>7404.78</v>
      </c>
      <c r="D480" s="54">
        <f t="shared" si="54"/>
        <v>42346</v>
      </c>
      <c r="E480" s="53">
        <f t="shared" si="49"/>
        <v>170.03209041418614</v>
      </c>
      <c r="F480" s="81">
        <f t="shared" si="50"/>
        <v>10250.030000000001</v>
      </c>
      <c r="H480" s="85">
        <f t="shared" si="51"/>
        <v>42346</v>
      </c>
      <c r="I480" s="70">
        <f t="shared" si="52"/>
        <v>9.120082649468042E-2</v>
      </c>
      <c r="J480" s="70">
        <f t="shared" si="53"/>
        <v>6.7192084370146121E-2</v>
      </c>
      <c r="K480" s="93">
        <f t="shared" si="55"/>
        <v>1</v>
      </c>
    </row>
    <row r="481" spans="1:11">
      <c r="A481" s="80">
        <v>40521</v>
      </c>
      <c r="B481" s="52">
        <v>109.92764015212637</v>
      </c>
      <c r="C481" s="53">
        <v>7232.7</v>
      </c>
      <c r="D481" s="54">
        <f t="shared" si="54"/>
        <v>42347</v>
      </c>
      <c r="E481" s="53">
        <f t="shared" si="49"/>
        <v>170.06099586955656</v>
      </c>
      <c r="F481" s="81">
        <f t="shared" si="50"/>
        <v>10131.26</v>
      </c>
      <c r="H481" s="85">
        <f t="shared" si="51"/>
        <v>42347</v>
      </c>
      <c r="I481" s="70">
        <f t="shared" si="52"/>
        <v>9.1187952969146391E-2</v>
      </c>
      <c r="J481" s="70">
        <f t="shared" si="53"/>
        <v>6.9726123774061177E-2</v>
      </c>
      <c r="K481" s="93">
        <f t="shared" si="55"/>
        <v>1</v>
      </c>
    </row>
    <row r="482" spans="1:11">
      <c r="A482" s="80">
        <v>40522</v>
      </c>
      <c r="B482" s="52">
        <v>109.95325329228181</v>
      </c>
      <c r="C482" s="53">
        <v>7346.68</v>
      </c>
      <c r="D482" s="54">
        <f t="shared" si="54"/>
        <v>42348</v>
      </c>
      <c r="E482" s="53">
        <f t="shared" si="49"/>
        <v>170.09398770275527</v>
      </c>
      <c r="F482" s="81">
        <f t="shared" si="50"/>
        <v>10225.540000000001</v>
      </c>
      <c r="H482" s="85">
        <f t="shared" si="51"/>
        <v>42348</v>
      </c>
      <c r="I482" s="70">
        <f t="shared" si="52"/>
        <v>9.1179443553059292E-2</v>
      </c>
      <c r="J482" s="70">
        <f t="shared" si="53"/>
        <v>6.836345931598875E-2</v>
      </c>
      <c r="K482" s="93">
        <f t="shared" si="55"/>
        <v>1</v>
      </c>
    </row>
    <row r="483" spans="1:11">
      <c r="A483" s="80">
        <v>40525</v>
      </c>
      <c r="B483" s="52">
        <v>110.03044047609299</v>
      </c>
      <c r="C483" s="53">
        <v>7409.77</v>
      </c>
      <c r="D483" s="54">
        <f t="shared" si="54"/>
        <v>42349</v>
      </c>
      <c r="E483" s="53">
        <f t="shared" si="49"/>
        <v>170.12698593636961</v>
      </c>
      <c r="F483" s="81">
        <f t="shared" si="50"/>
        <v>10128.57</v>
      </c>
      <c r="H483" s="85">
        <f t="shared" si="51"/>
        <v>42349</v>
      </c>
      <c r="I483" s="70">
        <f t="shared" si="52"/>
        <v>9.106863499061868E-2</v>
      </c>
      <c r="J483" s="70">
        <f t="shared" si="53"/>
        <v>6.4507391273274095E-2</v>
      </c>
      <c r="K483" s="93">
        <f t="shared" si="55"/>
        <v>1</v>
      </c>
    </row>
    <row r="484" spans="1:11">
      <c r="A484" s="80">
        <v>40526</v>
      </c>
      <c r="B484" s="52">
        <v>110.05629762960487</v>
      </c>
      <c r="C484" s="53">
        <v>7455.48</v>
      </c>
      <c r="D484" s="54">
        <f t="shared" si="54"/>
        <v>42352</v>
      </c>
      <c r="E484" s="53">
        <f t="shared" si="49"/>
        <v>170.21987527069086</v>
      </c>
      <c r="F484" s="81">
        <f t="shared" si="50"/>
        <v>10181.25</v>
      </c>
      <c r="H484" s="85">
        <f t="shared" si="51"/>
        <v>42352</v>
      </c>
      <c r="I484" s="70">
        <f t="shared" si="52"/>
        <v>9.1136475078512191E-2</v>
      </c>
      <c r="J484" s="70">
        <f t="shared" si="53"/>
        <v>6.4302539546716719E-2</v>
      </c>
      <c r="K484" s="93">
        <f t="shared" si="55"/>
        <v>1</v>
      </c>
    </row>
    <row r="485" spans="1:11">
      <c r="A485" s="80">
        <v>40527</v>
      </c>
      <c r="B485" s="52">
        <v>110.08216085954783</v>
      </c>
      <c r="C485" s="53">
        <v>7390.53</v>
      </c>
      <c r="D485" s="54">
        <f t="shared" si="54"/>
        <v>42353</v>
      </c>
      <c r="E485" s="53">
        <f t="shared" si="49"/>
        <v>170.25477034512136</v>
      </c>
      <c r="F485" s="81">
        <f t="shared" si="50"/>
        <v>10248.91</v>
      </c>
      <c r="H485" s="85">
        <f t="shared" si="51"/>
        <v>42353</v>
      </c>
      <c r="I485" s="70">
        <f t="shared" si="52"/>
        <v>9.1129929719276248E-2</v>
      </c>
      <c r="J485" s="70">
        <f t="shared" si="53"/>
        <v>6.7579975171507822E-2</v>
      </c>
      <c r="K485" s="93">
        <f t="shared" si="55"/>
        <v>1</v>
      </c>
    </row>
    <row r="486" spans="1:11">
      <c r="A486" s="80">
        <v>40528</v>
      </c>
      <c r="B486" s="52">
        <v>110.10792008518897</v>
      </c>
      <c r="C486" s="53">
        <v>7461.32</v>
      </c>
      <c r="D486" s="54">
        <f t="shared" si="54"/>
        <v>42354</v>
      </c>
      <c r="E486" s="53">
        <f t="shared" si="49"/>
        <v>170.2889915539607</v>
      </c>
      <c r="F486" s="81">
        <f t="shared" si="50"/>
        <v>10315.450000000001</v>
      </c>
      <c r="H486" s="85">
        <f t="shared" si="51"/>
        <v>42354</v>
      </c>
      <c r="I486" s="70">
        <f t="shared" si="52"/>
        <v>9.1122729851470297E-2</v>
      </c>
      <c r="J486" s="70">
        <f t="shared" si="53"/>
        <v>6.6926500635773101E-2</v>
      </c>
      <c r="K486" s="93">
        <f t="shared" si="55"/>
        <v>1</v>
      </c>
    </row>
    <row r="487" spans="1:11">
      <c r="A487" s="80">
        <v>40532</v>
      </c>
      <c r="B487" s="52">
        <v>110.21010023502802</v>
      </c>
      <c r="C487" s="53">
        <v>7462.81</v>
      </c>
      <c r="D487" s="54">
        <f t="shared" si="54"/>
        <v>42356</v>
      </c>
      <c r="E487" s="53">
        <f t="shared" si="49"/>
        <v>170.36477858348556</v>
      </c>
      <c r="F487" s="81">
        <f t="shared" si="50"/>
        <v>10330.16</v>
      </c>
      <c r="H487" s="85">
        <f t="shared" si="51"/>
        <v>42356</v>
      </c>
      <c r="I487" s="70">
        <f t="shared" si="52"/>
        <v>9.1017415581619021E-2</v>
      </c>
      <c r="J487" s="70">
        <f t="shared" si="53"/>
        <v>6.7187998782032743E-2</v>
      </c>
      <c r="K487" s="93">
        <f t="shared" si="55"/>
        <v>1</v>
      </c>
    </row>
    <row r="488" spans="1:11">
      <c r="A488" s="80">
        <v>40533</v>
      </c>
      <c r="B488" s="52">
        <v>110.23577918838278</v>
      </c>
      <c r="C488" s="53">
        <v>7530.04</v>
      </c>
      <c r="D488" s="54">
        <f t="shared" si="54"/>
        <v>42359</v>
      </c>
      <c r="E488" s="53">
        <f t="shared" si="49"/>
        <v>170.47006401665016</v>
      </c>
      <c r="F488" s="81">
        <f t="shared" si="50"/>
        <v>10426.69</v>
      </c>
      <c r="H488" s="85">
        <f t="shared" si="51"/>
        <v>42359</v>
      </c>
      <c r="I488" s="70">
        <f t="shared" si="52"/>
        <v>9.1101391424962763E-2</v>
      </c>
      <c r="J488" s="70">
        <f t="shared" si="53"/>
        <v>6.7259024212320995E-2</v>
      </c>
      <c r="K488" s="93">
        <f t="shared" si="55"/>
        <v>1</v>
      </c>
    </row>
    <row r="489" spans="1:11">
      <c r="A489" s="80">
        <v>40534</v>
      </c>
      <c r="B489" s="52">
        <v>110.26168459649205</v>
      </c>
      <c r="C489" s="53">
        <v>7509.68</v>
      </c>
      <c r="D489" s="54">
        <f t="shared" si="54"/>
        <v>42360</v>
      </c>
      <c r="E489" s="53">
        <f t="shared" si="49"/>
        <v>170.50245332881332</v>
      </c>
      <c r="F489" s="81">
        <f t="shared" si="50"/>
        <v>10362.35</v>
      </c>
      <c r="H489" s="85">
        <f t="shared" si="51"/>
        <v>42360</v>
      </c>
      <c r="I489" s="70">
        <f t="shared" si="52"/>
        <v>9.1091573642897217E-2</v>
      </c>
      <c r="J489" s="70">
        <f t="shared" si="53"/>
        <v>6.6515975313630182E-2</v>
      </c>
      <c r="K489" s="93">
        <f t="shared" si="55"/>
        <v>1</v>
      </c>
    </row>
    <row r="490" spans="1:11">
      <c r="A490" s="80">
        <v>40535</v>
      </c>
      <c r="B490" s="52">
        <v>110.28770635405681</v>
      </c>
      <c r="C490" s="53">
        <v>7504.13</v>
      </c>
      <c r="D490" s="54">
        <f t="shared" si="54"/>
        <v>42361</v>
      </c>
      <c r="E490" s="53">
        <f t="shared" si="49"/>
        <v>170.53774733665239</v>
      </c>
      <c r="F490" s="81">
        <f t="shared" si="50"/>
        <v>10468.61</v>
      </c>
      <c r="H490" s="85">
        <f t="shared" si="51"/>
        <v>42361</v>
      </c>
      <c r="I490" s="70">
        <f t="shared" si="52"/>
        <v>9.1085246731528402E-2</v>
      </c>
      <c r="J490" s="70">
        <f t="shared" si="53"/>
        <v>6.8852394106573955E-2</v>
      </c>
      <c r="K490" s="93">
        <f t="shared" si="55"/>
        <v>1</v>
      </c>
    </row>
    <row r="491" spans="1:11">
      <c r="A491" s="80">
        <v>40536</v>
      </c>
      <c r="B491" s="52">
        <v>110.31384454046272</v>
      </c>
      <c r="C491" s="53">
        <v>7543.8</v>
      </c>
      <c r="D491" s="54">
        <f t="shared" si="54"/>
        <v>42362</v>
      </c>
      <c r="E491" s="53">
        <f t="shared" si="49"/>
        <v>170.57236649936172</v>
      </c>
      <c r="F491" s="81">
        <f t="shared" si="50"/>
        <v>10462.08</v>
      </c>
      <c r="H491" s="85">
        <f t="shared" si="51"/>
        <v>42362</v>
      </c>
      <c r="I491" s="70">
        <f t="shared" si="52"/>
        <v>9.1077829008969324E-2</v>
      </c>
      <c r="J491" s="70">
        <f t="shared" si="53"/>
        <v>6.7592647475742007E-2</v>
      </c>
      <c r="K491" s="93">
        <f t="shared" si="55"/>
        <v>1</v>
      </c>
    </row>
    <row r="492" spans="1:11">
      <c r="A492" s="80">
        <v>40539</v>
      </c>
      <c r="B492" s="52">
        <v>110.39227768393098</v>
      </c>
      <c r="C492" s="53">
        <v>7527.17</v>
      </c>
      <c r="D492" s="54">
        <f t="shared" si="54"/>
        <v>42362</v>
      </c>
      <c r="E492" s="53">
        <f t="shared" si="49"/>
        <v>170.57236649936172</v>
      </c>
      <c r="F492" s="81">
        <f t="shared" si="50"/>
        <v>10462.08</v>
      </c>
      <c r="H492" s="85">
        <f t="shared" si="51"/>
        <v>42362</v>
      </c>
      <c r="I492" s="70">
        <f t="shared" si="52"/>
        <v>9.0922743894724212E-2</v>
      </c>
      <c r="J492" s="70">
        <f t="shared" si="53"/>
        <v>6.80639639641476E-2</v>
      </c>
      <c r="K492" s="93">
        <f t="shared" si="55"/>
        <v>1</v>
      </c>
    </row>
    <row r="493" spans="1:11">
      <c r="A493" s="80">
        <v>40540</v>
      </c>
      <c r="B493" s="52">
        <v>110.41855104601976</v>
      </c>
      <c r="C493" s="53">
        <v>7524.52</v>
      </c>
      <c r="D493" s="54">
        <f t="shared" si="54"/>
        <v>42366</v>
      </c>
      <c r="E493" s="53">
        <f t="shared" si="49"/>
        <v>170.71291812935718</v>
      </c>
      <c r="F493" s="81">
        <f t="shared" si="50"/>
        <v>10547.37</v>
      </c>
      <c r="H493" s="85">
        <f t="shared" si="51"/>
        <v>42366</v>
      </c>
      <c r="I493" s="70">
        <f t="shared" si="52"/>
        <v>9.1050539673091846E-2</v>
      </c>
      <c r="J493" s="70">
        <f t="shared" si="53"/>
        <v>6.9875090387676364E-2</v>
      </c>
      <c r="K493" s="93">
        <f t="shared" si="55"/>
        <v>1</v>
      </c>
    </row>
    <row r="494" spans="1:11">
      <c r="A494" s="80">
        <v>40541</v>
      </c>
      <c r="B494" s="52">
        <v>110.44472024261766</v>
      </c>
      <c r="C494" s="53">
        <v>7605.29</v>
      </c>
      <c r="D494" s="54">
        <f t="shared" si="54"/>
        <v>42367</v>
      </c>
      <c r="E494" s="53">
        <f t="shared" si="49"/>
        <v>170.74910926800061</v>
      </c>
      <c r="F494" s="81">
        <f t="shared" si="50"/>
        <v>10552.46</v>
      </c>
      <c r="H494" s="85">
        <f t="shared" si="51"/>
        <v>42367</v>
      </c>
      <c r="I494" s="70">
        <f t="shared" si="52"/>
        <v>9.1045085658454594E-2</v>
      </c>
      <c r="J494" s="70">
        <f t="shared" si="53"/>
        <v>6.7695929784640896E-2</v>
      </c>
      <c r="K494" s="93">
        <f t="shared" si="55"/>
        <v>1</v>
      </c>
    </row>
    <row r="495" spans="1:11">
      <c r="A495" s="80">
        <v>40542</v>
      </c>
      <c r="B495" s="52">
        <v>110.47056430715445</v>
      </c>
      <c r="C495" s="53">
        <v>7657.38</v>
      </c>
      <c r="D495" s="54">
        <f t="shared" si="54"/>
        <v>42368</v>
      </c>
      <c r="E495" s="53">
        <f t="shared" si="49"/>
        <v>170.79674826948636</v>
      </c>
      <c r="F495" s="81">
        <f t="shared" si="50"/>
        <v>10508.91</v>
      </c>
      <c r="H495" s="85">
        <f t="shared" si="51"/>
        <v>42368</v>
      </c>
      <c r="I495" s="70">
        <f t="shared" si="52"/>
        <v>9.1054902590360198E-2</v>
      </c>
      <c r="J495" s="70">
        <f t="shared" si="53"/>
        <v>6.5357811541646882E-2</v>
      </c>
      <c r="K495" s="93">
        <f t="shared" si="55"/>
        <v>1</v>
      </c>
    </row>
    <row r="496" spans="1:11">
      <c r="A496" s="80">
        <v>40543</v>
      </c>
      <c r="B496" s="52">
        <v>110.49553065468787</v>
      </c>
      <c r="C496" s="53">
        <v>7698.29</v>
      </c>
      <c r="D496" s="54">
        <f t="shared" si="54"/>
        <v>42369</v>
      </c>
      <c r="E496" s="53">
        <f t="shared" si="49"/>
        <v>170.85072004193952</v>
      </c>
      <c r="F496" s="81">
        <f t="shared" si="50"/>
        <v>10575.63</v>
      </c>
      <c r="H496" s="85">
        <f t="shared" si="51"/>
        <v>42369</v>
      </c>
      <c r="I496" s="70">
        <f t="shared" si="52"/>
        <v>9.1074536434552433E-2</v>
      </c>
      <c r="J496" s="70">
        <f t="shared" si="53"/>
        <v>6.5571009112039169E-2</v>
      </c>
      <c r="K496" s="93">
        <f t="shared" si="55"/>
        <v>1</v>
      </c>
    </row>
    <row r="497" spans="1:11">
      <c r="A497" s="80">
        <v>40546</v>
      </c>
      <c r="B497" s="52">
        <v>110.56845770491998</v>
      </c>
      <c r="C497" s="53">
        <v>7727.31</v>
      </c>
      <c r="D497" s="54">
        <f t="shared" si="54"/>
        <v>42370</v>
      </c>
      <c r="E497" s="53">
        <f t="shared" si="49"/>
        <v>170.8881363496287</v>
      </c>
      <c r="F497" s="81">
        <f t="shared" si="50"/>
        <v>10598</v>
      </c>
      <c r="H497" s="85">
        <f t="shared" si="51"/>
        <v>42370</v>
      </c>
      <c r="I497" s="70">
        <f t="shared" si="52"/>
        <v>9.0978350174618194E-2</v>
      </c>
      <c r="J497" s="70">
        <f t="shared" si="53"/>
        <v>6.5219519345196098E-2</v>
      </c>
      <c r="K497" s="93">
        <f t="shared" si="55"/>
        <v>1</v>
      </c>
    </row>
    <row r="498" spans="1:11">
      <c r="A498" s="80">
        <v>40547</v>
      </c>
      <c r="B498" s="52">
        <v>110.59245106024194</v>
      </c>
      <c r="C498" s="53">
        <v>7713.22</v>
      </c>
      <c r="D498" s="54">
        <f t="shared" si="54"/>
        <v>42373</v>
      </c>
      <c r="E498" s="53">
        <f t="shared" si="49"/>
        <v>170.98913123821131</v>
      </c>
      <c r="F498" s="81">
        <f t="shared" si="50"/>
        <v>10369.24</v>
      </c>
      <c r="H498" s="85">
        <f t="shared" si="51"/>
        <v>42373</v>
      </c>
      <c r="I498" s="70">
        <f t="shared" si="52"/>
        <v>9.1059925450627688E-2</v>
      </c>
      <c r="J498" s="70">
        <f t="shared" si="53"/>
        <v>6.0967893192872991E-2</v>
      </c>
      <c r="K498" s="93">
        <f t="shared" si="55"/>
        <v>1</v>
      </c>
    </row>
    <row r="499" spans="1:11">
      <c r="A499" s="80">
        <v>40548</v>
      </c>
      <c r="B499" s="52">
        <v>110.61578606741566</v>
      </c>
      <c r="C499" s="53">
        <v>7629.67</v>
      </c>
      <c r="D499" s="54">
        <f t="shared" si="54"/>
        <v>42374</v>
      </c>
      <c r="E499" s="53">
        <f t="shared" si="49"/>
        <v>171.02315807532773</v>
      </c>
      <c r="F499" s="81">
        <f t="shared" si="50"/>
        <v>10360.42</v>
      </c>
      <c r="H499" s="85">
        <f t="shared" si="51"/>
        <v>42374</v>
      </c>
      <c r="I499" s="70">
        <f t="shared" si="52"/>
        <v>9.105730744663898E-2</v>
      </c>
      <c r="J499" s="70">
        <f t="shared" si="53"/>
        <v>6.3100497733890037E-2</v>
      </c>
      <c r="K499" s="93">
        <f t="shared" si="55"/>
        <v>1</v>
      </c>
    </row>
    <row r="500" spans="1:11">
      <c r="A500" s="80">
        <v>40549</v>
      </c>
      <c r="B500" s="52">
        <v>110.63890476670373</v>
      </c>
      <c r="C500" s="53">
        <v>7590.1</v>
      </c>
      <c r="D500" s="54">
        <f t="shared" si="54"/>
        <v>42375</v>
      </c>
      <c r="E500" s="53">
        <f t="shared" si="49"/>
        <v>171.05377122062319</v>
      </c>
      <c r="F500" s="81">
        <f t="shared" si="50"/>
        <v>10302.32</v>
      </c>
      <c r="H500" s="85">
        <f t="shared" si="51"/>
        <v>42375</v>
      </c>
      <c r="I500" s="70">
        <f t="shared" si="52"/>
        <v>9.1050762392169471E-2</v>
      </c>
      <c r="J500" s="70">
        <f t="shared" si="53"/>
        <v>6.3010385399227431E-2</v>
      </c>
      <c r="K500" s="93">
        <f t="shared" si="55"/>
        <v>1</v>
      </c>
    </row>
    <row r="501" spans="1:11">
      <c r="A501" s="80">
        <v>40550</v>
      </c>
      <c r="B501" s="52">
        <v>110.66213893670475</v>
      </c>
      <c r="C501" s="53">
        <v>7409.81</v>
      </c>
      <c r="D501" s="54">
        <f t="shared" si="54"/>
        <v>42376</v>
      </c>
      <c r="E501" s="53">
        <f t="shared" si="49"/>
        <v>171.07788980236529</v>
      </c>
      <c r="F501" s="81">
        <f t="shared" si="50"/>
        <v>10072.450000000001</v>
      </c>
      <c r="H501" s="85">
        <f t="shared" si="51"/>
        <v>42376</v>
      </c>
      <c r="I501" s="70">
        <f t="shared" si="52"/>
        <v>9.1035708637447588E-2</v>
      </c>
      <c r="J501" s="70">
        <f t="shared" si="53"/>
        <v>6.3323983582965093E-2</v>
      </c>
      <c r="K501" s="93">
        <f t="shared" si="55"/>
        <v>1</v>
      </c>
    </row>
    <row r="502" spans="1:11">
      <c r="A502" s="80">
        <v>40553</v>
      </c>
      <c r="B502" s="52">
        <v>110.7325200570685</v>
      </c>
      <c r="C502" s="53">
        <v>7231.93</v>
      </c>
      <c r="D502" s="54">
        <f t="shared" si="54"/>
        <v>42377</v>
      </c>
      <c r="E502" s="53">
        <f t="shared" si="49"/>
        <v>171.11467154867282</v>
      </c>
      <c r="F502" s="81">
        <f t="shared" si="50"/>
        <v>10116.450000000001</v>
      </c>
      <c r="H502" s="85">
        <f t="shared" si="51"/>
        <v>42377</v>
      </c>
      <c r="I502" s="70">
        <f t="shared" si="52"/>
        <v>9.0943886365573157E-2</v>
      </c>
      <c r="J502" s="70">
        <f t="shared" si="53"/>
        <v>6.9435964591363586E-2</v>
      </c>
      <c r="K502" s="93">
        <f t="shared" si="55"/>
        <v>1</v>
      </c>
    </row>
    <row r="503" spans="1:11">
      <c r="A503" s="80">
        <v>40554</v>
      </c>
      <c r="B503" s="52">
        <v>110.75610608384065</v>
      </c>
      <c r="C503" s="53">
        <v>7220.95</v>
      </c>
      <c r="D503" s="54">
        <f t="shared" si="54"/>
        <v>42380</v>
      </c>
      <c r="E503" s="53">
        <f t="shared" si="49"/>
        <v>171.21785369561664</v>
      </c>
      <c r="F503" s="81">
        <f t="shared" si="50"/>
        <v>10066.57</v>
      </c>
      <c r="H503" s="85">
        <f t="shared" si="51"/>
        <v>42380</v>
      </c>
      <c r="I503" s="70">
        <f t="shared" si="52"/>
        <v>9.1028948601779236E-2</v>
      </c>
      <c r="J503" s="70">
        <f t="shared" si="53"/>
        <v>6.8704002733079195E-2</v>
      </c>
      <c r="K503" s="93">
        <f t="shared" si="55"/>
        <v>1</v>
      </c>
    </row>
    <row r="504" spans="1:11">
      <c r="A504" s="80">
        <v>40555</v>
      </c>
      <c r="B504" s="52">
        <v>110.77980789054259</v>
      </c>
      <c r="C504" s="53">
        <v>7357.95</v>
      </c>
      <c r="D504" s="54">
        <f t="shared" si="54"/>
        <v>42381</v>
      </c>
      <c r="E504" s="53">
        <f t="shared" si="49"/>
        <v>171.24970021640402</v>
      </c>
      <c r="F504" s="81">
        <f t="shared" si="50"/>
        <v>9995.25</v>
      </c>
      <c r="H504" s="85">
        <f t="shared" si="51"/>
        <v>42381</v>
      </c>
      <c r="I504" s="70">
        <f t="shared" si="52"/>
        <v>9.1022840078475165E-2</v>
      </c>
      <c r="J504" s="70">
        <f t="shared" si="53"/>
        <v>6.3181389214040706E-2</v>
      </c>
      <c r="K504" s="93">
        <f t="shared" si="55"/>
        <v>1</v>
      </c>
    </row>
    <row r="505" spans="1:11">
      <c r="A505" s="80">
        <v>40556</v>
      </c>
      <c r="B505" s="52">
        <v>110.80340398962328</v>
      </c>
      <c r="C505" s="53">
        <v>7218.21</v>
      </c>
      <c r="D505" s="54">
        <f t="shared" si="54"/>
        <v>42382</v>
      </c>
      <c r="E505" s="53">
        <f t="shared" si="49"/>
        <v>171.28309390794621</v>
      </c>
      <c r="F505" s="81">
        <f t="shared" si="50"/>
        <v>10064.620000000001</v>
      </c>
      <c r="H505" s="85">
        <f t="shared" si="51"/>
        <v>42382</v>
      </c>
      <c r="I505" s="70">
        <f t="shared" si="52"/>
        <v>9.1018913204401475E-2</v>
      </c>
      <c r="J505" s="70">
        <f t="shared" si="53"/>
        <v>6.8743715279102613E-2</v>
      </c>
      <c r="K505" s="93">
        <f t="shared" si="55"/>
        <v>1</v>
      </c>
    </row>
    <row r="506" spans="1:11">
      <c r="A506" s="80">
        <v>40557</v>
      </c>
      <c r="B506" s="52">
        <v>110.8266727044611</v>
      </c>
      <c r="C506" s="53">
        <v>7096.04</v>
      </c>
      <c r="D506" s="54">
        <f t="shared" si="54"/>
        <v>42383</v>
      </c>
      <c r="E506" s="53">
        <f t="shared" si="49"/>
        <v>171.31460999722526</v>
      </c>
      <c r="F506" s="81">
        <f t="shared" si="50"/>
        <v>10030.530000000001</v>
      </c>
      <c r="H506" s="85">
        <f t="shared" si="51"/>
        <v>42383</v>
      </c>
      <c r="I506" s="70">
        <f t="shared" si="52"/>
        <v>9.101324103821673E-2</v>
      </c>
      <c r="J506" s="70">
        <f t="shared" si="53"/>
        <v>7.1671213752840357E-2</v>
      </c>
      <c r="K506" s="93">
        <f t="shared" si="55"/>
        <v>1</v>
      </c>
    </row>
    <row r="507" spans="1:11">
      <c r="A507" s="80">
        <v>40560</v>
      </c>
      <c r="B507" s="52">
        <v>110.89815590835548</v>
      </c>
      <c r="C507" s="53">
        <v>7096.3</v>
      </c>
      <c r="D507" s="54">
        <f t="shared" si="54"/>
        <v>42384</v>
      </c>
      <c r="E507" s="53">
        <f t="shared" si="49"/>
        <v>171.34733108773474</v>
      </c>
      <c r="F507" s="81">
        <f t="shared" si="50"/>
        <v>9898.7999999999993</v>
      </c>
      <c r="H507" s="85">
        <f t="shared" si="51"/>
        <v>42384</v>
      </c>
      <c r="I507" s="70">
        <f t="shared" si="52"/>
        <v>9.091422291929474E-2</v>
      </c>
      <c r="J507" s="70">
        <f t="shared" si="53"/>
        <v>6.8833645758969775E-2</v>
      </c>
      <c r="K507" s="93">
        <f t="shared" si="55"/>
        <v>1</v>
      </c>
    </row>
    <row r="508" spans="1:11">
      <c r="A508" s="80">
        <v>40561</v>
      </c>
      <c r="B508" s="52">
        <v>110.92210991003168</v>
      </c>
      <c r="C508" s="53">
        <v>7183.71</v>
      </c>
      <c r="D508" s="54">
        <f t="shared" si="54"/>
        <v>42387</v>
      </c>
      <c r="E508" s="53">
        <f t="shared" si="49"/>
        <v>171.44191481449519</v>
      </c>
      <c r="F508" s="81">
        <f t="shared" si="50"/>
        <v>9783.26</v>
      </c>
      <c r="H508" s="85">
        <f t="shared" si="51"/>
        <v>42387</v>
      </c>
      <c r="I508" s="70">
        <f t="shared" si="52"/>
        <v>9.0987506677107977E-2</v>
      </c>
      <c r="J508" s="70">
        <f t="shared" si="53"/>
        <v>6.371910800137992E-2</v>
      </c>
      <c r="K508" s="93">
        <f t="shared" si="55"/>
        <v>1</v>
      </c>
    </row>
    <row r="509" spans="1:11">
      <c r="A509" s="80">
        <v>40562</v>
      </c>
      <c r="B509" s="52">
        <v>110.94606908577225</v>
      </c>
      <c r="C509" s="53">
        <v>7142.3</v>
      </c>
      <c r="D509" s="54">
        <f t="shared" si="54"/>
        <v>42388</v>
      </c>
      <c r="E509" s="53">
        <f t="shared" si="49"/>
        <v>171.46917407895069</v>
      </c>
      <c r="F509" s="81">
        <f t="shared" si="50"/>
        <v>9895.18</v>
      </c>
      <c r="H509" s="85">
        <f t="shared" si="51"/>
        <v>42388</v>
      </c>
      <c r="I509" s="70">
        <f t="shared" si="52"/>
        <v>9.0975071821942644E-2</v>
      </c>
      <c r="J509" s="70">
        <f t="shared" si="53"/>
        <v>6.7375234894209157E-2</v>
      </c>
      <c r="K509" s="93">
        <f t="shared" si="55"/>
        <v>1</v>
      </c>
    </row>
    <row r="510" spans="1:11">
      <c r="A510" s="80">
        <v>40563</v>
      </c>
      <c r="B510" s="52">
        <v>110.97025532883295</v>
      </c>
      <c r="C510" s="53">
        <v>7168.11</v>
      </c>
      <c r="D510" s="54">
        <f t="shared" si="54"/>
        <v>42389</v>
      </c>
      <c r="E510" s="53">
        <f t="shared" si="49"/>
        <v>171.49900971524042</v>
      </c>
      <c r="F510" s="81">
        <f t="shared" si="50"/>
        <v>9727.77</v>
      </c>
      <c r="H510" s="85">
        <f t="shared" si="51"/>
        <v>42389</v>
      </c>
      <c r="I510" s="70">
        <f t="shared" si="52"/>
        <v>9.0965473164879906E-2</v>
      </c>
      <c r="J510" s="70">
        <f t="shared" si="53"/>
        <v>6.2971759338668942E-2</v>
      </c>
      <c r="K510" s="93">
        <f t="shared" si="55"/>
        <v>1</v>
      </c>
    </row>
    <row r="511" spans="1:11">
      <c r="A511" s="80">
        <v>40564</v>
      </c>
      <c r="B511" s="52">
        <v>110.99455781474995</v>
      </c>
      <c r="C511" s="53">
        <v>7149.19</v>
      </c>
      <c r="D511" s="54">
        <f t="shared" si="54"/>
        <v>42390</v>
      </c>
      <c r="E511" s="53">
        <f t="shared" si="49"/>
        <v>171.53193752510575</v>
      </c>
      <c r="F511" s="81">
        <f t="shared" si="50"/>
        <v>9685.2900000000009</v>
      </c>
      <c r="H511" s="85">
        <f t="shared" si="51"/>
        <v>42390</v>
      </c>
      <c r="I511" s="70">
        <f t="shared" si="52"/>
        <v>9.0959583177619763E-2</v>
      </c>
      <c r="J511" s="70">
        <f t="shared" si="53"/>
        <v>6.2603294250654917E-2</v>
      </c>
      <c r="K511" s="93">
        <f t="shared" si="55"/>
        <v>1</v>
      </c>
    </row>
    <row r="512" spans="1:11">
      <c r="A512" s="80">
        <v>40567</v>
      </c>
      <c r="B512" s="52">
        <v>111.06748123923424</v>
      </c>
      <c r="C512" s="53">
        <v>7207.96</v>
      </c>
      <c r="D512" s="54">
        <f t="shared" si="54"/>
        <v>42391</v>
      </c>
      <c r="E512" s="53">
        <f t="shared" si="49"/>
        <v>171.56144101836009</v>
      </c>
      <c r="F512" s="81">
        <f t="shared" si="50"/>
        <v>9879.1299999999992</v>
      </c>
      <c r="H512" s="85">
        <f t="shared" si="51"/>
        <v>42391</v>
      </c>
      <c r="I512" s="70">
        <f t="shared" si="52"/>
        <v>9.0853809069474156E-2</v>
      </c>
      <c r="J512" s="70">
        <f t="shared" si="53"/>
        <v>6.5077638027055018E-2</v>
      </c>
      <c r="K512" s="93">
        <f t="shared" si="55"/>
        <v>1</v>
      </c>
    </row>
    <row r="513" spans="1:11">
      <c r="A513" s="80">
        <v>40568</v>
      </c>
      <c r="B513" s="52">
        <v>111.09180501762563</v>
      </c>
      <c r="C513" s="53">
        <v>7137.87</v>
      </c>
      <c r="D513" s="54">
        <f t="shared" si="54"/>
        <v>42394</v>
      </c>
      <c r="E513" s="53">
        <f t="shared" si="49"/>
        <v>171.66180446135584</v>
      </c>
      <c r="F513" s="81">
        <f t="shared" si="50"/>
        <v>9898.2800000000007</v>
      </c>
      <c r="H513" s="85">
        <f t="shared" si="51"/>
        <v>42394</v>
      </c>
      <c r="I513" s="70">
        <f t="shared" si="52"/>
        <v>9.0933630402437959E-2</v>
      </c>
      <c r="J513" s="70">
        <f t="shared" si="53"/>
        <v>6.7574569945722418E-2</v>
      </c>
      <c r="K513" s="93">
        <f t="shared" si="55"/>
        <v>1</v>
      </c>
    </row>
    <row r="514" spans="1:11">
      <c r="A514" s="80">
        <v>40570</v>
      </c>
      <c r="B514" s="52">
        <v>111.14112977905344</v>
      </c>
      <c r="C514" s="53">
        <v>7034.29</v>
      </c>
      <c r="D514" s="54">
        <f t="shared" si="54"/>
        <v>42396</v>
      </c>
      <c r="E514" s="53">
        <f t="shared" ref="E514:E577" si="56">VLOOKUP(D514,A:B,2,0)</f>
        <v>171.72566265261548</v>
      </c>
      <c r="F514" s="81">
        <f t="shared" ref="F514:F577" si="57">VLOOKUP(D514,A:C,3,0)</f>
        <v>9901.35</v>
      </c>
      <c r="H514" s="85">
        <f t="shared" ref="H514:H577" si="58">D514</f>
        <v>42396</v>
      </c>
      <c r="I514" s="70">
        <f t="shared" ref="I514:I577" si="59">(E514/B514)^(1/5)-1</f>
        <v>9.0917927478007865E-2</v>
      </c>
      <c r="J514" s="70">
        <f t="shared" ref="J514:J577" si="60">(F514/C514)^(1/5)-1</f>
        <v>7.0766631530410518E-2</v>
      </c>
      <c r="K514" s="93">
        <f t="shared" si="55"/>
        <v>1</v>
      </c>
    </row>
    <row r="515" spans="1:11">
      <c r="A515" s="80">
        <v>40571</v>
      </c>
      <c r="B515" s="52">
        <v>111.16546968647505</v>
      </c>
      <c r="C515" s="53">
        <v>6918.59</v>
      </c>
      <c r="D515" s="54">
        <f t="shared" ref="D515:D578" si="61">VLOOKUP(EDATE(A515,60),A:A,1,1)</f>
        <v>42397</v>
      </c>
      <c r="E515" s="53">
        <f t="shared" si="56"/>
        <v>171.75228013032662</v>
      </c>
      <c r="F515" s="81">
        <f t="shared" si="57"/>
        <v>9883.94</v>
      </c>
      <c r="H515" s="85">
        <f t="shared" si="58"/>
        <v>42397</v>
      </c>
      <c r="I515" s="70">
        <f t="shared" si="59"/>
        <v>9.0903966428598659E-2</v>
      </c>
      <c r="J515" s="70">
        <f t="shared" si="60"/>
        <v>7.3946139308675995E-2</v>
      </c>
      <c r="K515" s="93">
        <f t="shared" ref="K515:K578" si="62">IF(I515&gt;J515,1,0)</f>
        <v>1</v>
      </c>
    </row>
    <row r="516" spans="1:11">
      <c r="A516" s="80">
        <v>40574</v>
      </c>
      <c r="B516" s="52">
        <v>111.2398393856953</v>
      </c>
      <c r="C516" s="53">
        <v>6910.76</v>
      </c>
      <c r="D516" s="54">
        <f t="shared" si="61"/>
        <v>42398</v>
      </c>
      <c r="E516" s="53">
        <f t="shared" si="56"/>
        <v>171.78216502706928</v>
      </c>
      <c r="F516" s="81">
        <f t="shared" si="57"/>
        <v>10068.86</v>
      </c>
      <c r="H516" s="85">
        <f t="shared" si="58"/>
        <v>42398</v>
      </c>
      <c r="I516" s="70">
        <f t="shared" si="59"/>
        <v>9.0796017777621696E-2</v>
      </c>
      <c r="J516" s="70">
        <f t="shared" si="60"/>
        <v>7.8179073492135931E-2</v>
      </c>
      <c r="K516" s="93">
        <f t="shared" si="62"/>
        <v>1</v>
      </c>
    </row>
    <row r="517" spans="1:11">
      <c r="A517" s="80">
        <v>40575</v>
      </c>
      <c r="B517" s="52">
        <v>111.26475710971771</v>
      </c>
      <c r="C517" s="53">
        <v>6799.42</v>
      </c>
      <c r="D517" s="54">
        <f t="shared" si="61"/>
        <v>42401</v>
      </c>
      <c r="E517" s="53">
        <f t="shared" si="56"/>
        <v>171.89244917701666</v>
      </c>
      <c r="F517" s="81">
        <f t="shared" si="57"/>
        <v>10058.69</v>
      </c>
      <c r="H517" s="85">
        <f t="shared" si="58"/>
        <v>42401</v>
      </c>
      <c r="I517" s="70">
        <f t="shared" si="59"/>
        <v>9.0887172666189064E-2</v>
      </c>
      <c r="J517" s="70">
        <f t="shared" si="60"/>
        <v>8.1468591754349839E-2</v>
      </c>
      <c r="K517" s="93">
        <f t="shared" si="62"/>
        <v>1</v>
      </c>
    </row>
    <row r="518" spans="1:11">
      <c r="A518" s="80">
        <v>40576</v>
      </c>
      <c r="B518" s="52">
        <v>111.28968041531029</v>
      </c>
      <c r="C518" s="53">
        <v>6817.99</v>
      </c>
      <c r="D518" s="54">
        <f t="shared" si="61"/>
        <v>42402</v>
      </c>
      <c r="E518" s="53">
        <f t="shared" si="56"/>
        <v>171.92768712909796</v>
      </c>
      <c r="F518" s="81">
        <f t="shared" si="57"/>
        <v>9925.98</v>
      </c>
      <c r="H518" s="85">
        <f t="shared" si="58"/>
        <v>42402</v>
      </c>
      <c r="I518" s="70">
        <f t="shared" si="59"/>
        <v>9.0883028191797166E-2</v>
      </c>
      <c r="J518" s="70">
        <f t="shared" si="60"/>
        <v>7.8011533111529419E-2</v>
      </c>
      <c r="K518" s="93">
        <f t="shared" si="62"/>
        <v>1</v>
      </c>
    </row>
    <row r="519" spans="1:11">
      <c r="A519" s="80">
        <v>40577</v>
      </c>
      <c r="B519" s="52">
        <v>111.31427543468207</v>
      </c>
      <c r="C519" s="53">
        <v>6936.95</v>
      </c>
      <c r="D519" s="54">
        <f t="shared" si="61"/>
        <v>42403</v>
      </c>
      <c r="E519" s="53">
        <f t="shared" si="56"/>
        <v>171.95691483590991</v>
      </c>
      <c r="F519" s="81">
        <f t="shared" si="57"/>
        <v>9801.6200000000008</v>
      </c>
      <c r="H519" s="85">
        <f t="shared" si="58"/>
        <v>42403</v>
      </c>
      <c r="I519" s="70">
        <f t="shared" si="59"/>
        <v>9.0871903416537059E-2</v>
      </c>
      <c r="J519" s="70">
        <f t="shared" si="60"/>
        <v>7.1583109154996771E-2</v>
      </c>
      <c r="K519" s="93">
        <f t="shared" si="62"/>
        <v>1</v>
      </c>
    </row>
    <row r="520" spans="1:11">
      <c r="A520" s="80">
        <v>40578</v>
      </c>
      <c r="B520" s="52">
        <v>111.33865326100226</v>
      </c>
      <c r="C520" s="53">
        <v>6773.79</v>
      </c>
      <c r="D520" s="54">
        <f t="shared" si="61"/>
        <v>42404</v>
      </c>
      <c r="E520" s="53">
        <f t="shared" si="56"/>
        <v>171.99319774494029</v>
      </c>
      <c r="F520" s="81">
        <f t="shared" si="57"/>
        <v>9857.82</v>
      </c>
      <c r="H520" s="85">
        <f t="shared" si="58"/>
        <v>42404</v>
      </c>
      <c r="I520" s="70">
        <f t="shared" si="59"/>
        <v>9.0870158398066669E-2</v>
      </c>
      <c r="J520" s="70">
        <f t="shared" si="60"/>
        <v>7.7928193226533882E-2</v>
      </c>
      <c r="K520" s="93">
        <f t="shared" si="62"/>
        <v>1</v>
      </c>
    </row>
    <row r="521" spans="1:11">
      <c r="A521" s="80">
        <v>40581</v>
      </c>
      <c r="B521" s="52">
        <v>111.41146874023495</v>
      </c>
      <c r="C521" s="53">
        <v>6774.07</v>
      </c>
      <c r="D521" s="54">
        <f t="shared" si="61"/>
        <v>42405</v>
      </c>
      <c r="E521" s="53">
        <f t="shared" si="56"/>
        <v>172.03017628245547</v>
      </c>
      <c r="F521" s="81">
        <f t="shared" si="57"/>
        <v>9972.0499999999993</v>
      </c>
      <c r="H521" s="85">
        <f t="shared" si="58"/>
        <v>42405</v>
      </c>
      <c r="I521" s="70">
        <f t="shared" si="59"/>
        <v>9.0774425795161262E-2</v>
      </c>
      <c r="J521" s="70">
        <f t="shared" si="60"/>
        <v>8.0405915646061921E-2</v>
      </c>
      <c r="K521" s="93">
        <f t="shared" si="62"/>
        <v>1</v>
      </c>
    </row>
    <row r="522" spans="1:11">
      <c r="A522" s="80">
        <v>40582</v>
      </c>
      <c r="B522" s="52">
        <v>111.43586785188906</v>
      </c>
      <c r="C522" s="53">
        <v>6669.45</v>
      </c>
      <c r="D522" s="54">
        <f t="shared" si="61"/>
        <v>42408</v>
      </c>
      <c r="E522" s="53">
        <f t="shared" si="56"/>
        <v>172.14423228933074</v>
      </c>
      <c r="F522" s="81">
        <f t="shared" si="57"/>
        <v>9836.41</v>
      </c>
      <c r="H522" s="85">
        <f t="shared" si="58"/>
        <v>42408</v>
      </c>
      <c r="I522" s="70">
        <f t="shared" si="59"/>
        <v>9.0871248165945939E-2</v>
      </c>
      <c r="J522" s="70">
        <f t="shared" si="60"/>
        <v>8.0809915525202669E-2</v>
      </c>
      <c r="K522" s="93">
        <f t="shared" si="62"/>
        <v>1</v>
      </c>
    </row>
    <row r="523" spans="1:11">
      <c r="A523" s="80">
        <v>40583</v>
      </c>
      <c r="B523" s="52">
        <v>111.46038374281649</v>
      </c>
      <c r="C523" s="53">
        <v>6595.38</v>
      </c>
      <c r="D523" s="54">
        <f t="shared" si="61"/>
        <v>42409</v>
      </c>
      <c r="E523" s="53">
        <f t="shared" si="56"/>
        <v>172.18021043387921</v>
      </c>
      <c r="F523" s="81">
        <f t="shared" si="57"/>
        <v>9717.8700000000008</v>
      </c>
      <c r="H523" s="85">
        <f t="shared" si="58"/>
        <v>42409</v>
      </c>
      <c r="I523" s="70">
        <f t="shared" si="59"/>
        <v>9.0868848766510357E-2</v>
      </c>
      <c r="J523" s="70">
        <f t="shared" si="60"/>
        <v>8.0603207787255382E-2</v>
      </c>
      <c r="K523" s="93">
        <f t="shared" si="62"/>
        <v>1</v>
      </c>
    </row>
    <row r="524" spans="1:11">
      <c r="A524" s="80">
        <v>40584</v>
      </c>
      <c r="B524" s="52">
        <v>111.48501648762365</v>
      </c>
      <c r="C524" s="53">
        <v>6560.54</v>
      </c>
      <c r="D524" s="54">
        <f t="shared" si="61"/>
        <v>42410</v>
      </c>
      <c r="E524" s="53">
        <f t="shared" si="56"/>
        <v>172.21636827807032</v>
      </c>
      <c r="F524" s="81">
        <f t="shared" si="57"/>
        <v>9607.98</v>
      </c>
      <c r="H524" s="85">
        <f t="shared" si="58"/>
        <v>42410</v>
      </c>
      <c r="I524" s="70">
        <f t="shared" si="59"/>
        <v>9.0866449374751301E-2</v>
      </c>
      <c r="J524" s="70">
        <f t="shared" si="60"/>
        <v>7.9290863179134474E-2</v>
      </c>
      <c r="K524" s="93">
        <f t="shared" si="62"/>
        <v>1</v>
      </c>
    </row>
    <row r="525" spans="1:11">
      <c r="A525" s="80">
        <v>40585</v>
      </c>
      <c r="B525" s="52">
        <v>111.50932022121796</v>
      </c>
      <c r="C525" s="53">
        <v>6666.91</v>
      </c>
      <c r="D525" s="54">
        <f t="shared" si="61"/>
        <v>42411</v>
      </c>
      <c r="E525" s="53">
        <f t="shared" si="56"/>
        <v>172.25373922998665</v>
      </c>
      <c r="F525" s="81">
        <f t="shared" si="57"/>
        <v>9289.2900000000009</v>
      </c>
      <c r="H525" s="85">
        <f t="shared" si="58"/>
        <v>42411</v>
      </c>
      <c r="I525" s="70">
        <f t="shared" si="59"/>
        <v>9.0866231248925677E-2</v>
      </c>
      <c r="J525" s="70">
        <f t="shared" si="60"/>
        <v>6.8591181246663302E-2</v>
      </c>
      <c r="K525" s="93">
        <f t="shared" si="62"/>
        <v>1</v>
      </c>
    </row>
    <row r="526" spans="1:11">
      <c r="A526" s="80">
        <v>40588</v>
      </c>
      <c r="B526" s="52">
        <v>111.58458901236729</v>
      </c>
      <c r="C526" s="53">
        <v>6850.18</v>
      </c>
      <c r="D526" s="54">
        <f t="shared" si="61"/>
        <v>42412</v>
      </c>
      <c r="E526" s="53">
        <f t="shared" si="56"/>
        <v>172.29111829139953</v>
      </c>
      <c r="F526" s="81">
        <f t="shared" si="57"/>
        <v>9295.41</v>
      </c>
      <c r="H526" s="85">
        <f t="shared" si="58"/>
        <v>42412</v>
      </c>
      <c r="I526" s="70">
        <f t="shared" si="59"/>
        <v>9.0766357018614352E-2</v>
      </c>
      <c r="J526" s="70">
        <f t="shared" si="60"/>
        <v>6.2951167717373524E-2</v>
      </c>
      <c r="K526" s="93">
        <f t="shared" si="62"/>
        <v>1</v>
      </c>
    </row>
    <row r="527" spans="1:11">
      <c r="A527" s="80">
        <v>40589</v>
      </c>
      <c r="B527" s="52">
        <v>111.61092297537419</v>
      </c>
      <c r="C527" s="53">
        <v>6881.62</v>
      </c>
      <c r="D527" s="54">
        <f t="shared" si="61"/>
        <v>42415</v>
      </c>
      <c r="E527" s="53">
        <f t="shared" si="56"/>
        <v>172.3996616959231</v>
      </c>
      <c r="F527" s="81">
        <f t="shared" si="57"/>
        <v>9537.74</v>
      </c>
      <c r="H527" s="85">
        <f t="shared" si="58"/>
        <v>42415</v>
      </c>
      <c r="I527" s="70">
        <f t="shared" si="59"/>
        <v>9.0852275591063902E-2</v>
      </c>
      <c r="J527" s="70">
        <f t="shared" si="60"/>
        <v>6.7458398237759676E-2</v>
      </c>
      <c r="K527" s="93">
        <f t="shared" si="62"/>
        <v>1</v>
      </c>
    </row>
    <row r="528" spans="1:11">
      <c r="A528" s="80">
        <v>40590</v>
      </c>
      <c r="B528" s="52">
        <v>111.6371515422734</v>
      </c>
      <c r="C528" s="53">
        <v>6882.48</v>
      </c>
      <c r="D528" s="54">
        <f t="shared" si="61"/>
        <v>42416</v>
      </c>
      <c r="E528" s="53">
        <f t="shared" si="56"/>
        <v>172.44086521506844</v>
      </c>
      <c r="F528" s="81">
        <f t="shared" si="57"/>
        <v>9385.36</v>
      </c>
      <c r="H528" s="85">
        <f t="shared" si="58"/>
        <v>42416</v>
      </c>
      <c r="I528" s="70">
        <f t="shared" si="59"/>
        <v>9.0853148066456724E-2</v>
      </c>
      <c r="J528" s="70">
        <f t="shared" si="60"/>
        <v>6.3998940613940514E-2</v>
      </c>
      <c r="K528" s="93">
        <f t="shared" si="62"/>
        <v>1</v>
      </c>
    </row>
    <row r="529" spans="1:11">
      <c r="A529" s="80">
        <v>40591</v>
      </c>
      <c r="B529" s="52">
        <v>111.66360954718893</v>
      </c>
      <c r="C529" s="53">
        <v>6963.79</v>
      </c>
      <c r="D529" s="54">
        <f t="shared" si="61"/>
        <v>42417</v>
      </c>
      <c r="E529" s="53">
        <f t="shared" si="56"/>
        <v>172.47794000108971</v>
      </c>
      <c r="F529" s="81">
        <f t="shared" si="57"/>
        <v>9465.52</v>
      </c>
      <c r="H529" s="85">
        <f t="shared" si="58"/>
        <v>42417</v>
      </c>
      <c r="I529" s="70">
        <f t="shared" si="59"/>
        <v>9.0848349407659068E-2</v>
      </c>
      <c r="J529" s="70">
        <f t="shared" si="60"/>
        <v>6.3309667069823661E-2</v>
      </c>
      <c r="K529" s="93">
        <f t="shared" si="62"/>
        <v>1</v>
      </c>
    </row>
    <row r="530" spans="1:11">
      <c r="A530" s="80">
        <v>40592</v>
      </c>
      <c r="B530" s="52">
        <v>111.69018548626116</v>
      </c>
      <c r="C530" s="53">
        <v>6853.93</v>
      </c>
      <c r="D530" s="54">
        <f t="shared" si="61"/>
        <v>42418</v>
      </c>
      <c r="E530" s="53">
        <f t="shared" si="56"/>
        <v>172.5107108096899</v>
      </c>
      <c r="F530" s="81">
        <f t="shared" si="57"/>
        <v>9576.4599999999991</v>
      </c>
      <c r="H530" s="85">
        <f t="shared" si="58"/>
        <v>42418</v>
      </c>
      <c r="I530" s="70">
        <f t="shared" si="59"/>
        <v>9.0837879554306555E-2</v>
      </c>
      <c r="J530" s="70">
        <f t="shared" si="60"/>
        <v>6.9185516086515353E-2</v>
      </c>
      <c r="K530" s="93">
        <f t="shared" si="62"/>
        <v>1</v>
      </c>
    </row>
    <row r="531" spans="1:11">
      <c r="A531" s="80">
        <v>40595</v>
      </c>
      <c r="B531" s="52">
        <v>111.76993227869836</v>
      </c>
      <c r="C531" s="53">
        <v>6928.8</v>
      </c>
      <c r="D531" s="54">
        <f t="shared" si="61"/>
        <v>42419</v>
      </c>
      <c r="E531" s="53">
        <f t="shared" si="56"/>
        <v>172.54797312322478</v>
      </c>
      <c r="F531" s="81">
        <f t="shared" si="57"/>
        <v>9601.77</v>
      </c>
      <c r="H531" s="85">
        <f t="shared" si="58"/>
        <v>42419</v>
      </c>
      <c r="I531" s="70">
        <f t="shared" si="59"/>
        <v>9.0729288002280528E-2</v>
      </c>
      <c r="J531" s="70">
        <f t="shared" si="60"/>
        <v>6.7428157071660833E-2</v>
      </c>
      <c r="K531" s="93">
        <f t="shared" si="62"/>
        <v>1</v>
      </c>
    </row>
    <row r="532" spans="1:11">
      <c r="A532" s="80">
        <v>40596</v>
      </c>
      <c r="B532" s="52">
        <v>111.79642175264841</v>
      </c>
      <c r="C532" s="53">
        <v>6866.76</v>
      </c>
      <c r="D532" s="54">
        <f t="shared" si="61"/>
        <v>42422</v>
      </c>
      <c r="E532" s="53">
        <f t="shared" si="56"/>
        <v>172.62510206721086</v>
      </c>
      <c r="F532" s="81">
        <f t="shared" si="57"/>
        <v>9633.83</v>
      </c>
      <c r="H532" s="85">
        <f t="shared" si="58"/>
        <v>42422</v>
      </c>
      <c r="I532" s="70">
        <f t="shared" si="59"/>
        <v>9.0775083932044698E-2</v>
      </c>
      <c r="J532" s="70">
        <f t="shared" si="60"/>
        <v>7.0063183349005076E-2</v>
      </c>
      <c r="K532" s="93">
        <f t="shared" si="62"/>
        <v>1</v>
      </c>
    </row>
    <row r="533" spans="1:11">
      <c r="A533" s="80">
        <v>40597</v>
      </c>
      <c r="B533" s="52">
        <v>111.82302930102554</v>
      </c>
      <c r="C533" s="53">
        <v>6826.81</v>
      </c>
      <c r="D533" s="54">
        <f t="shared" si="61"/>
        <v>42423</v>
      </c>
      <c r="E533" s="53">
        <f t="shared" si="56"/>
        <v>172.65928183742017</v>
      </c>
      <c r="F533" s="81">
        <f t="shared" si="57"/>
        <v>9467.41</v>
      </c>
      <c r="H533" s="85">
        <f t="shared" si="58"/>
        <v>42423</v>
      </c>
      <c r="I533" s="70">
        <f t="shared" si="59"/>
        <v>9.0766359668158714E-2</v>
      </c>
      <c r="J533" s="70">
        <f t="shared" si="60"/>
        <v>6.758551798155743E-2</v>
      </c>
      <c r="K533" s="93">
        <f t="shared" si="62"/>
        <v>1</v>
      </c>
    </row>
    <row r="534" spans="1:11">
      <c r="A534" s="80">
        <v>40598</v>
      </c>
      <c r="B534" s="52">
        <v>111.84941953594057</v>
      </c>
      <c r="C534" s="53">
        <v>6607.55</v>
      </c>
      <c r="D534" s="54">
        <f t="shared" si="61"/>
        <v>42424</v>
      </c>
      <c r="E534" s="53">
        <f t="shared" si="56"/>
        <v>172.69208710096927</v>
      </c>
      <c r="F534" s="81">
        <f t="shared" si="57"/>
        <v>9346.39</v>
      </c>
      <c r="H534" s="85">
        <f t="shared" si="58"/>
        <v>42424</v>
      </c>
      <c r="I534" s="70">
        <f t="shared" si="59"/>
        <v>9.0756326800800036E-2</v>
      </c>
      <c r="J534" s="70">
        <f t="shared" si="60"/>
        <v>7.1817116240399326E-2</v>
      </c>
      <c r="K534" s="93">
        <f t="shared" si="62"/>
        <v>1</v>
      </c>
    </row>
    <row r="535" spans="1:11">
      <c r="A535" s="80">
        <v>40599</v>
      </c>
      <c r="B535" s="52">
        <v>111.87536860127291</v>
      </c>
      <c r="C535" s="53">
        <v>6658.78</v>
      </c>
      <c r="D535" s="54">
        <f t="shared" si="61"/>
        <v>42425</v>
      </c>
      <c r="E535" s="53">
        <f t="shared" si="56"/>
        <v>172.71989052699254</v>
      </c>
      <c r="F535" s="81">
        <f t="shared" si="57"/>
        <v>9282.3799999999992</v>
      </c>
      <c r="H535" s="85">
        <f t="shared" si="58"/>
        <v>42425</v>
      </c>
      <c r="I535" s="70">
        <f t="shared" si="59"/>
        <v>9.0740841213818646E-2</v>
      </c>
      <c r="J535" s="70">
        <f t="shared" si="60"/>
        <v>6.8692927815888538E-2</v>
      </c>
      <c r="K535" s="93">
        <f t="shared" si="62"/>
        <v>1</v>
      </c>
    </row>
    <row r="536" spans="1:11">
      <c r="A536" s="80">
        <v>40602</v>
      </c>
      <c r="B536" s="52">
        <v>111.95524761445424</v>
      </c>
      <c r="C536" s="53">
        <v>6696.09</v>
      </c>
      <c r="D536" s="54">
        <f t="shared" si="61"/>
        <v>42426</v>
      </c>
      <c r="E536" s="53">
        <f t="shared" si="56"/>
        <v>172.751498266959</v>
      </c>
      <c r="F536" s="81">
        <f t="shared" si="57"/>
        <v>9361.1</v>
      </c>
      <c r="H536" s="85">
        <f t="shared" si="58"/>
        <v>42426</v>
      </c>
      <c r="I536" s="70">
        <f t="shared" si="59"/>
        <v>9.0625062608419737E-2</v>
      </c>
      <c r="J536" s="70">
        <f t="shared" si="60"/>
        <v>6.9303825340443659E-2</v>
      </c>
      <c r="K536" s="93">
        <f t="shared" si="62"/>
        <v>1</v>
      </c>
    </row>
    <row r="537" spans="1:11">
      <c r="A537" s="80">
        <v>40603</v>
      </c>
      <c r="B537" s="52">
        <v>111.98413206833878</v>
      </c>
      <c r="C537" s="53">
        <v>6933.43</v>
      </c>
      <c r="D537" s="54">
        <f t="shared" si="61"/>
        <v>42430</v>
      </c>
      <c r="E537" s="53">
        <f t="shared" si="56"/>
        <v>172.96696556177341</v>
      </c>
      <c r="F537" s="81">
        <f t="shared" si="57"/>
        <v>9617.51</v>
      </c>
      <c r="H537" s="85">
        <f t="shared" si="58"/>
        <v>42430</v>
      </c>
      <c r="I537" s="70">
        <f t="shared" si="59"/>
        <v>9.0840705600174099E-2</v>
      </c>
      <c r="J537" s="70">
        <f t="shared" si="60"/>
        <v>6.7635244710569919E-2</v>
      </c>
      <c r="K537" s="93">
        <f t="shared" si="62"/>
        <v>1</v>
      </c>
    </row>
    <row r="538" spans="1:11">
      <c r="A538" s="80">
        <v>40605</v>
      </c>
      <c r="B538" s="52">
        <v>112.04236381701432</v>
      </c>
      <c r="C538" s="53">
        <v>6950.94</v>
      </c>
      <c r="D538" s="54">
        <f t="shared" si="61"/>
        <v>42432</v>
      </c>
      <c r="E538" s="53">
        <f t="shared" si="56"/>
        <v>173.05761200794649</v>
      </c>
      <c r="F538" s="81">
        <f t="shared" si="57"/>
        <v>9955.1</v>
      </c>
      <c r="H538" s="85">
        <f t="shared" si="58"/>
        <v>42432</v>
      </c>
      <c r="I538" s="70">
        <f t="shared" si="59"/>
        <v>9.0841592638487345E-2</v>
      </c>
      <c r="J538" s="70">
        <f t="shared" si="60"/>
        <v>7.4485149424676766E-2</v>
      </c>
      <c r="K538" s="93">
        <f t="shared" si="62"/>
        <v>1</v>
      </c>
    </row>
    <row r="539" spans="1:11">
      <c r="A539" s="80">
        <v>40606</v>
      </c>
      <c r="B539" s="52">
        <v>112.07160687397057</v>
      </c>
      <c r="C539" s="53">
        <v>6954.14</v>
      </c>
      <c r="D539" s="54">
        <f t="shared" si="61"/>
        <v>42433</v>
      </c>
      <c r="E539" s="53">
        <f t="shared" si="56"/>
        <v>173.09776137393234</v>
      </c>
      <c r="F539" s="81">
        <f t="shared" si="57"/>
        <v>9968.09</v>
      </c>
      <c r="H539" s="85">
        <f t="shared" si="58"/>
        <v>42433</v>
      </c>
      <c r="I539" s="70">
        <f t="shared" si="59"/>
        <v>9.0835267334780534E-2</v>
      </c>
      <c r="J539" s="70">
        <f t="shared" si="60"/>
        <v>7.4666482970568326E-2</v>
      </c>
      <c r="K539" s="93">
        <f t="shared" si="62"/>
        <v>1</v>
      </c>
    </row>
    <row r="540" spans="1:11">
      <c r="A540" s="80">
        <v>40609</v>
      </c>
      <c r="B540" s="52">
        <v>112.15935894215288</v>
      </c>
      <c r="C540" s="53">
        <v>6859.22</v>
      </c>
      <c r="D540" s="54">
        <f t="shared" si="61"/>
        <v>42433</v>
      </c>
      <c r="E540" s="53">
        <f t="shared" si="56"/>
        <v>173.09776137393234</v>
      </c>
      <c r="F540" s="81">
        <f t="shared" si="57"/>
        <v>9968.09</v>
      </c>
      <c r="H540" s="85">
        <f t="shared" si="58"/>
        <v>42433</v>
      </c>
      <c r="I540" s="70">
        <f t="shared" si="59"/>
        <v>9.0664522739355435E-2</v>
      </c>
      <c r="J540" s="70">
        <f t="shared" si="60"/>
        <v>7.7624467762820615E-2</v>
      </c>
      <c r="K540" s="93">
        <f t="shared" si="62"/>
        <v>1</v>
      </c>
    </row>
    <row r="541" spans="1:11">
      <c r="A541" s="80">
        <v>40610</v>
      </c>
      <c r="B541" s="52">
        <v>112.18852037547784</v>
      </c>
      <c r="C541" s="53">
        <v>6931.56</v>
      </c>
      <c r="D541" s="54">
        <f t="shared" si="61"/>
        <v>42437</v>
      </c>
      <c r="E541" s="53">
        <f t="shared" si="56"/>
        <v>173.19608090239271</v>
      </c>
      <c r="F541" s="81">
        <f t="shared" si="57"/>
        <v>9967.99</v>
      </c>
      <c r="H541" s="85">
        <f t="shared" si="58"/>
        <v>42437</v>
      </c>
      <c r="I541" s="70">
        <f t="shared" si="59"/>
        <v>9.0731681939060449E-2</v>
      </c>
      <c r="J541" s="70">
        <f t="shared" si="60"/>
        <v>7.5363573759044789E-2</v>
      </c>
      <c r="K541" s="93">
        <f t="shared" si="62"/>
        <v>1</v>
      </c>
    </row>
    <row r="542" spans="1:11">
      <c r="A542" s="80">
        <v>40611</v>
      </c>
      <c r="B542" s="52">
        <v>112.21757720225509</v>
      </c>
      <c r="C542" s="53">
        <v>6944.39</v>
      </c>
      <c r="D542" s="54">
        <f t="shared" si="61"/>
        <v>42438</v>
      </c>
      <c r="E542" s="53">
        <f t="shared" si="56"/>
        <v>173.23158609897769</v>
      </c>
      <c r="F542" s="81">
        <f t="shared" si="57"/>
        <v>10029.959999999999</v>
      </c>
      <c r="H542" s="85">
        <f t="shared" si="58"/>
        <v>42438</v>
      </c>
      <c r="I542" s="70">
        <f t="shared" si="59"/>
        <v>9.0719904832777809E-2</v>
      </c>
      <c r="J542" s="70">
        <f t="shared" si="60"/>
        <v>7.629920528491696E-2</v>
      </c>
      <c r="K542" s="93">
        <f t="shared" si="62"/>
        <v>1</v>
      </c>
    </row>
    <row r="543" spans="1:11">
      <c r="A543" s="80">
        <v>40612</v>
      </c>
      <c r="B543" s="52">
        <v>112.24664155475047</v>
      </c>
      <c r="C543" s="53">
        <v>6898.4</v>
      </c>
      <c r="D543" s="54">
        <f t="shared" si="61"/>
        <v>42439</v>
      </c>
      <c r="E543" s="53">
        <f t="shared" si="56"/>
        <v>173.26034254227014</v>
      </c>
      <c r="F543" s="81">
        <f t="shared" si="57"/>
        <v>9969.15</v>
      </c>
      <c r="H543" s="85">
        <f t="shared" si="58"/>
        <v>42439</v>
      </c>
      <c r="I543" s="70">
        <f t="shared" si="59"/>
        <v>9.0699621941279229E-2</v>
      </c>
      <c r="J543" s="70">
        <f t="shared" si="60"/>
        <v>7.6420478610706555E-2</v>
      </c>
      <c r="K543" s="93">
        <f t="shared" si="62"/>
        <v>1</v>
      </c>
    </row>
    <row r="544" spans="1:11">
      <c r="A544" s="80">
        <v>40613</v>
      </c>
      <c r="B544" s="52">
        <v>112.27447872185606</v>
      </c>
      <c r="C544" s="53">
        <v>6836.95</v>
      </c>
      <c r="D544" s="54">
        <f t="shared" si="61"/>
        <v>42440</v>
      </c>
      <c r="E544" s="53">
        <f t="shared" si="56"/>
        <v>173.30261806585042</v>
      </c>
      <c r="F544" s="81">
        <f t="shared" si="57"/>
        <v>10001.18</v>
      </c>
      <c r="H544" s="85">
        <f t="shared" si="58"/>
        <v>42440</v>
      </c>
      <c r="I544" s="70">
        <f t="shared" si="59"/>
        <v>9.0698749596527239E-2</v>
      </c>
      <c r="J544" s="70">
        <f t="shared" si="60"/>
        <v>7.9040555818070901E-2</v>
      </c>
      <c r="K544" s="93">
        <f t="shared" si="62"/>
        <v>1</v>
      </c>
    </row>
    <row r="545" spans="1:11">
      <c r="A545" s="80">
        <v>40616</v>
      </c>
      <c r="B545" s="52">
        <v>112.36137916838678</v>
      </c>
      <c r="C545" s="53">
        <v>6945.55</v>
      </c>
      <c r="D545" s="54">
        <f t="shared" si="61"/>
        <v>42443</v>
      </c>
      <c r="E545" s="53">
        <f t="shared" si="56"/>
        <v>173.46794876348523</v>
      </c>
      <c r="F545" s="81">
        <f t="shared" si="57"/>
        <v>10048.89</v>
      </c>
      <c r="H545" s="85">
        <f t="shared" si="58"/>
        <v>42443</v>
      </c>
      <c r="I545" s="70">
        <f t="shared" si="59"/>
        <v>9.0737981561372028E-2</v>
      </c>
      <c r="J545" s="70">
        <f t="shared" si="60"/>
        <v>7.6669201374822027E-2</v>
      </c>
      <c r="K545" s="93">
        <f t="shared" si="62"/>
        <v>1</v>
      </c>
    </row>
    <row r="546" spans="1:11">
      <c r="A546" s="80">
        <v>40617</v>
      </c>
      <c r="B546" s="52">
        <v>112.39059312697054</v>
      </c>
      <c r="C546" s="53">
        <v>6842.78</v>
      </c>
      <c r="D546" s="54">
        <f t="shared" si="61"/>
        <v>42444</v>
      </c>
      <c r="E546" s="53">
        <f t="shared" si="56"/>
        <v>173.51495857760011</v>
      </c>
      <c r="F546" s="81">
        <f t="shared" si="57"/>
        <v>9944.76</v>
      </c>
      <c r="H546" s="85">
        <f t="shared" si="58"/>
        <v>42444</v>
      </c>
      <c r="I546" s="70">
        <f t="shared" si="59"/>
        <v>9.0740380550638822E-2</v>
      </c>
      <c r="J546" s="70">
        <f t="shared" si="60"/>
        <v>7.7636631889563823E-2</v>
      </c>
      <c r="K546" s="93">
        <f t="shared" si="62"/>
        <v>1</v>
      </c>
    </row>
    <row r="547" spans="1:11">
      <c r="A547" s="80">
        <v>40618</v>
      </c>
      <c r="B547" s="52">
        <v>112.41992707177668</v>
      </c>
      <c r="C547" s="53">
        <v>6919.99</v>
      </c>
      <c r="D547" s="54">
        <f t="shared" si="61"/>
        <v>42445</v>
      </c>
      <c r="E547" s="53">
        <f t="shared" si="56"/>
        <v>173.55625513774157</v>
      </c>
      <c r="F547" s="81">
        <f t="shared" si="57"/>
        <v>9997.9</v>
      </c>
      <c r="H547" s="85">
        <f t="shared" si="58"/>
        <v>42445</v>
      </c>
      <c r="I547" s="70">
        <f t="shared" si="59"/>
        <v>9.0735364407952712E-2</v>
      </c>
      <c r="J547" s="70">
        <f t="shared" si="60"/>
        <v>7.6367718612147417E-2</v>
      </c>
      <c r="K547" s="93">
        <f t="shared" si="62"/>
        <v>1</v>
      </c>
    </row>
    <row r="548" spans="1:11">
      <c r="A548" s="80">
        <v>40619</v>
      </c>
      <c r="B548" s="52">
        <v>112.44893141296122</v>
      </c>
      <c r="C548" s="53">
        <v>6840.27</v>
      </c>
      <c r="D548" s="54">
        <f t="shared" si="61"/>
        <v>42446</v>
      </c>
      <c r="E548" s="53">
        <f t="shared" si="56"/>
        <v>173.62151228967335</v>
      </c>
      <c r="F548" s="81">
        <f t="shared" si="57"/>
        <v>10021.129999999999</v>
      </c>
      <c r="H548" s="85">
        <f t="shared" si="58"/>
        <v>42446</v>
      </c>
      <c r="I548" s="70">
        <f t="shared" si="59"/>
        <v>9.0761097908717003E-2</v>
      </c>
      <c r="J548" s="70">
        <f t="shared" si="60"/>
        <v>7.936589218919865E-2</v>
      </c>
      <c r="K548" s="93">
        <f t="shared" si="62"/>
        <v>1</v>
      </c>
    </row>
    <row r="549" spans="1:11">
      <c r="A549" s="80">
        <v>40620</v>
      </c>
      <c r="B549" s="52">
        <v>112.47861793085424</v>
      </c>
      <c r="C549" s="53">
        <v>6749.34</v>
      </c>
      <c r="D549" s="54">
        <f t="shared" si="61"/>
        <v>42447</v>
      </c>
      <c r="E549" s="53">
        <f t="shared" si="56"/>
        <v>173.66109799447537</v>
      </c>
      <c r="F549" s="81">
        <f t="shared" si="57"/>
        <v>10143.6</v>
      </c>
      <c r="H549" s="85">
        <f t="shared" si="58"/>
        <v>42447</v>
      </c>
      <c r="I549" s="70">
        <f t="shared" si="59"/>
        <v>9.0753246388550535E-2</v>
      </c>
      <c r="J549" s="70">
        <f t="shared" si="60"/>
        <v>8.4891138178806447E-2</v>
      </c>
      <c r="K549" s="93">
        <f t="shared" si="62"/>
        <v>1</v>
      </c>
    </row>
    <row r="550" spans="1:11">
      <c r="A550" s="80">
        <v>40623</v>
      </c>
      <c r="B550" s="52">
        <v>112.56871330381686</v>
      </c>
      <c r="C550" s="53">
        <v>6738.1</v>
      </c>
      <c r="D550" s="54">
        <f t="shared" si="61"/>
        <v>42450</v>
      </c>
      <c r="E550" s="53">
        <f t="shared" si="56"/>
        <v>173.74393433821874</v>
      </c>
      <c r="F550" s="81">
        <f t="shared" si="57"/>
        <v>10278.299999999999</v>
      </c>
      <c r="H550" s="85">
        <f t="shared" si="58"/>
        <v>42450</v>
      </c>
      <c r="I550" s="70">
        <f t="shared" si="59"/>
        <v>9.0682613000848233E-2</v>
      </c>
      <c r="J550" s="70">
        <f t="shared" si="60"/>
        <v>8.8119936515055119E-2</v>
      </c>
      <c r="K550" s="93">
        <f t="shared" si="62"/>
        <v>1</v>
      </c>
    </row>
    <row r="551" spans="1:11">
      <c r="A551" s="80">
        <v>40624</v>
      </c>
      <c r="B551" s="52">
        <v>112.5994445625488</v>
      </c>
      <c r="C551" s="53">
        <v>6799.8</v>
      </c>
      <c r="D551" s="54">
        <f t="shared" si="61"/>
        <v>42451</v>
      </c>
      <c r="E551" s="53">
        <f t="shared" si="56"/>
        <v>173.77694568574299</v>
      </c>
      <c r="F551" s="81">
        <f t="shared" si="57"/>
        <v>10292.77</v>
      </c>
      <c r="H551" s="85">
        <f t="shared" si="58"/>
        <v>42451</v>
      </c>
      <c r="I551" s="70">
        <f t="shared" si="59"/>
        <v>9.0664512010079967E-2</v>
      </c>
      <c r="J551" s="70">
        <f t="shared" si="60"/>
        <v>8.6443699779504168E-2</v>
      </c>
      <c r="K551" s="93">
        <f t="shared" si="62"/>
        <v>1</v>
      </c>
    </row>
    <row r="552" spans="1:11">
      <c r="A552" s="80">
        <v>40625</v>
      </c>
      <c r="B552" s="52">
        <v>112.63040940980351</v>
      </c>
      <c r="C552" s="53">
        <v>6883.21</v>
      </c>
      <c r="D552" s="54">
        <f t="shared" si="61"/>
        <v>42452</v>
      </c>
      <c r="E552" s="53">
        <f t="shared" si="56"/>
        <v>173.79988424257351</v>
      </c>
      <c r="F552" s="81">
        <f t="shared" si="57"/>
        <v>10294.93</v>
      </c>
      <c r="H552" s="85">
        <f t="shared" si="58"/>
        <v>42452</v>
      </c>
      <c r="I552" s="70">
        <f t="shared" si="59"/>
        <v>9.0633325797342623E-2</v>
      </c>
      <c r="J552" s="70">
        <f t="shared" si="60"/>
        <v>8.3843246084034151E-2</v>
      </c>
      <c r="K552" s="93">
        <f t="shared" si="62"/>
        <v>1</v>
      </c>
    </row>
    <row r="553" spans="1:11">
      <c r="A553" s="80">
        <v>40626</v>
      </c>
      <c r="B553" s="52">
        <v>112.6612701419818</v>
      </c>
      <c r="C553" s="53">
        <v>6936.12</v>
      </c>
      <c r="D553" s="54">
        <f t="shared" si="61"/>
        <v>42452</v>
      </c>
      <c r="E553" s="53">
        <f t="shared" si="56"/>
        <v>173.79988424257351</v>
      </c>
      <c r="F553" s="81">
        <f t="shared" si="57"/>
        <v>10294.93</v>
      </c>
      <c r="H553" s="85">
        <f t="shared" si="58"/>
        <v>42452</v>
      </c>
      <c r="I553" s="70">
        <f t="shared" si="59"/>
        <v>9.0573568914761537E-2</v>
      </c>
      <c r="J553" s="70">
        <f t="shared" si="60"/>
        <v>8.2184626276505801E-2</v>
      </c>
      <c r="K553" s="93">
        <f t="shared" si="62"/>
        <v>1</v>
      </c>
    </row>
    <row r="554" spans="1:11">
      <c r="A554" s="80">
        <v>40627</v>
      </c>
      <c r="B554" s="52">
        <v>112.69123803983958</v>
      </c>
      <c r="C554" s="53">
        <v>7101.72</v>
      </c>
      <c r="D554" s="54">
        <f t="shared" si="61"/>
        <v>42452</v>
      </c>
      <c r="E554" s="53">
        <f t="shared" si="56"/>
        <v>173.79988424257351</v>
      </c>
      <c r="F554" s="81">
        <f t="shared" si="57"/>
        <v>10294.93</v>
      </c>
      <c r="H554" s="85">
        <f t="shared" si="58"/>
        <v>42452</v>
      </c>
      <c r="I554" s="70">
        <f t="shared" si="59"/>
        <v>9.051555965884428E-2</v>
      </c>
      <c r="J554" s="70">
        <f t="shared" si="60"/>
        <v>7.7089942288954605E-2</v>
      </c>
      <c r="K554" s="93">
        <f t="shared" si="62"/>
        <v>1</v>
      </c>
    </row>
    <row r="555" spans="1:11">
      <c r="A555" s="80">
        <v>40630</v>
      </c>
      <c r="B555" s="52">
        <v>112.78319409008007</v>
      </c>
      <c r="C555" s="53">
        <v>7143.2</v>
      </c>
      <c r="D555" s="54">
        <f t="shared" si="61"/>
        <v>42457</v>
      </c>
      <c r="E555" s="53">
        <f t="shared" si="56"/>
        <v>173.93979314938878</v>
      </c>
      <c r="F555" s="81">
        <f t="shared" si="57"/>
        <v>10159.66</v>
      </c>
      <c r="H555" s="85">
        <f t="shared" si="58"/>
        <v>42457</v>
      </c>
      <c r="I555" s="70">
        <f t="shared" si="59"/>
        <v>9.0513162470171382E-2</v>
      </c>
      <c r="J555" s="70">
        <f t="shared" si="60"/>
        <v>7.2993949060990104E-2</v>
      </c>
      <c r="K555" s="93">
        <f t="shared" si="62"/>
        <v>1</v>
      </c>
    </row>
    <row r="556" spans="1:11">
      <c r="A556" s="80">
        <v>40631</v>
      </c>
      <c r="B556" s="52">
        <v>112.81330720290212</v>
      </c>
      <c r="C556" s="53">
        <v>7205.54</v>
      </c>
      <c r="D556" s="54">
        <f t="shared" si="61"/>
        <v>42458</v>
      </c>
      <c r="E556" s="53">
        <f t="shared" si="56"/>
        <v>173.97910354264056</v>
      </c>
      <c r="F556" s="81">
        <f t="shared" si="57"/>
        <v>10135.49</v>
      </c>
      <c r="H556" s="85">
        <f t="shared" si="58"/>
        <v>42458</v>
      </c>
      <c r="I556" s="70">
        <f t="shared" si="59"/>
        <v>9.0504222502593823E-2</v>
      </c>
      <c r="J556" s="70">
        <f t="shared" si="60"/>
        <v>7.0620717716156634E-2</v>
      </c>
      <c r="K556" s="93">
        <f t="shared" si="62"/>
        <v>1</v>
      </c>
    </row>
    <row r="557" spans="1:11">
      <c r="A557" s="80">
        <v>40632</v>
      </c>
      <c r="B557" s="52">
        <v>112.84320272931089</v>
      </c>
      <c r="C557" s="53">
        <v>7269.95</v>
      </c>
      <c r="D557" s="54">
        <f t="shared" si="61"/>
        <v>42459</v>
      </c>
      <c r="E557" s="53">
        <f t="shared" si="56"/>
        <v>174.03547277218837</v>
      </c>
      <c r="F557" s="81">
        <f t="shared" si="57"/>
        <v>10321.200000000001</v>
      </c>
      <c r="H557" s="85">
        <f t="shared" si="58"/>
        <v>42459</v>
      </c>
      <c r="I557" s="70">
        <f t="shared" si="59"/>
        <v>9.0517086739803965E-2</v>
      </c>
      <c r="J557" s="70">
        <f t="shared" si="60"/>
        <v>7.2604843998498536E-2</v>
      </c>
      <c r="K557" s="93">
        <f t="shared" si="62"/>
        <v>1</v>
      </c>
    </row>
    <row r="558" spans="1:11">
      <c r="A558" s="80">
        <v>40633</v>
      </c>
      <c r="B558" s="52">
        <v>112.87299333483143</v>
      </c>
      <c r="C558" s="53">
        <v>7327.83</v>
      </c>
      <c r="D558" s="54">
        <f t="shared" si="61"/>
        <v>42460</v>
      </c>
      <c r="E558" s="53">
        <f t="shared" si="56"/>
        <v>174.17348290209674</v>
      </c>
      <c r="F558" s="81">
        <f t="shared" si="57"/>
        <v>10325.5</v>
      </c>
      <c r="H558" s="85">
        <f t="shared" si="58"/>
        <v>42460</v>
      </c>
      <c r="I558" s="70">
        <f t="shared" si="59"/>
        <v>9.0632408603083414E-2</v>
      </c>
      <c r="J558" s="70">
        <f t="shared" si="60"/>
        <v>7.0994254760975206E-2</v>
      </c>
      <c r="K558" s="93">
        <f t="shared" si="62"/>
        <v>1</v>
      </c>
    </row>
    <row r="559" spans="1:11">
      <c r="A559" s="80">
        <v>40634</v>
      </c>
      <c r="B559" s="52">
        <v>112.90279180507183</v>
      </c>
      <c r="C559" s="53">
        <v>7318.19</v>
      </c>
      <c r="D559" s="54">
        <f t="shared" si="61"/>
        <v>42461</v>
      </c>
      <c r="E559" s="53">
        <f t="shared" si="56"/>
        <v>174.2109302009207</v>
      </c>
      <c r="F559" s="81">
        <f t="shared" si="57"/>
        <v>10291.69</v>
      </c>
      <c r="H559" s="85">
        <f t="shared" si="58"/>
        <v>42461</v>
      </c>
      <c r="I559" s="70">
        <f t="shared" si="59"/>
        <v>9.0621723017034306E-2</v>
      </c>
      <c r="J559" s="70">
        <f t="shared" si="60"/>
        <v>7.057378110442869E-2</v>
      </c>
      <c r="K559" s="93">
        <f t="shared" si="62"/>
        <v>1</v>
      </c>
    </row>
    <row r="560" spans="1:11">
      <c r="A560" s="80">
        <v>40637</v>
      </c>
      <c r="B560" s="52">
        <v>112.99221081618144</v>
      </c>
      <c r="C560" s="53">
        <v>7421.7</v>
      </c>
      <c r="D560" s="54">
        <f t="shared" si="61"/>
        <v>42464</v>
      </c>
      <c r="E560" s="53">
        <f t="shared" si="56"/>
        <v>174.38392165461022</v>
      </c>
      <c r="F560" s="81">
        <f t="shared" si="57"/>
        <v>10352.69</v>
      </c>
      <c r="H560" s="85">
        <f t="shared" si="58"/>
        <v>42464</v>
      </c>
      <c r="I560" s="70">
        <f t="shared" si="59"/>
        <v>9.0665527795152467E-2</v>
      </c>
      <c r="J560" s="70">
        <f t="shared" si="60"/>
        <v>6.8833267745664672E-2</v>
      </c>
      <c r="K560" s="93">
        <f t="shared" si="62"/>
        <v>1</v>
      </c>
    </row>
    <row r="561" spans="1:11">
      <c r="A561" s="80">
        <v>40638</v>
      </c>
      <c r="B561" s="52">
        <v>113.01593918045285</v>
      </c>
      <c r="C561" s="53">
        <v>7423.72</v>
      </c>
      <c r="D561" s="54">
        <f t="shared" si="61"/>
        <v>42465</v>
      </c>
      <c r="E561" s="53">
        <f t="shared" si="56"/>
        <v>174.43327230443847</v>
      </c>
      <c r="F561" s="81">
        <f t="shared" si="57"/>
        <v>10145.1</v>
      </c>
      <c r="H561" s="85">
        <f t="shared" si="58"/>
        <v>42465</v>
      </c>
      <c r="I561" s="70">
        <f t="shared" si="59"/>
        <v>9.0681447703822915E-2</v>
      </c>
      <c r="J561" s="70">
        <f t="shared" si="60"/>
        <v>6.4454126209657403E-2</v>
      </c>
      <c r="K561" s="93">
        <f t="shared" si="62"/>
        <v>1</v>
      </c>
    </row>
    <row r="562" spans="1:11">
      <c r="A562" s="80">
        <v>40639</v>
      </c>
      <c r="B562" s="52">
        <v>113.0382033204714</v>
      </c>
      <c r="C562" s="53">
        <v>7400.7</v>
      </c>
      <c r="D562" s="54">
        <f t="shared" si="61"/>
        <v>42466</v>
      </c>
      <c r="E562" s="53">
        <f t="shared" si="56"/>
        <v>174.4608327614626</v>
      </c>
      <c r="F562" s="81">
        <f t="shared" si="57"/>
        <v>10159.98</v>
      </c>
      <c r="H562" s="85">
        <f t="shared" si="58"/>
        <v>42466</v>
      </c>
      <c r="I562" s="70">
        <f t="shared" si="59"/>
        <v>9.0672941931476903E-2</v>
      </c>
      <c r="J562" s="70">
        <f t="shared" si="60"/>
        <v>6.5427765923739889E-2</v>
      </c>
      <c r="K562" s="93">
        <f t="shared" si="62"/>
        <v>1</v>
      </c>
    </row>
    <row r="563" spans="1:11">
      <c r="A563" s="80">
        <v>40640</v>
      </c>
      <c r="B563" s="52">
        <v>113.06001969371226</v>
      </c>
      <c r="C563" s="53">
        <v>7393.11</v>
      </c>
      <c r="D563" s="54">
        <f t="shared" si="61"/>
        <v>42467</v>
      </c>
      <c r="E563" s="53">
        <f t="shared" si="56"/>
        <v>174.49921414467013</v>
      </c>
      <c r="F563" s="81">
        <f t="shared" si="57"/>
        <v>10069.36</v>
      </c>
      <c r="H563" s="85">
        <f t="shared" si="58"/>
        <v>42467</v>
      </c>
      <c r="I563" s="70">
        <f t="shared" si="59"/>
        <v>9.0678830365301E-2</v>
      </c>
      <c r="J563" s="70">
        <f t="shared" si="60"/>
        <v>6.3738651904369448E-2</v>
      </c>
      <c r="K563" s="93">
        <f t="shared" si="62"/>
        <v>1</v>
      </c>
    </row>
    <row r="564" spans="1:11">
      <c r="A564" s="80">
        <v>40641</v>
      </c>
      <c r="B564" s="52">
        <v>113.08082273733591</v>
      </c>
      <c r="C564" s="53">
        <v>7338.25</v>
      </c>
      <c r="D564" s="54">
        <f t="shared" si="61"/>
        <v>42468</v>
      </c>
      <c r="E564" s="53">
        <f t="shared" si="56"/>
        <v>174.53324149142833</v>
      </c>
      <c r="F564" s="81">
        <f t="shared" si="57"/>
        <v>10081.01</v>
      </c>
      <c r="H564" s="85">
        <f t="shared" si="58"/>
        <v>42468</v>
      </c>
      <c r="I564" s="70">
        <f t="shared" si="59"/>
        <v>9.0681229406748276E-2</v>
      </c>
      <c r="J564" s="70">
        <f t="shared" si="60"/>
        <v>6.5570793888805046E-2</v>
      </c>
      <c r="K564" s="93">
        <f t="shared" si="62"/>
        <v>1</v>
      </c>
    </row>
    <row r="565" spans="1:11">
      <c r="A565" s="80">
        <v>40644</v>
      </c>
      <c r="B565" s="52">
        <v>113.151385170724</v>
      </c>
      <c r="C565" s="53">
        <v>7267.5</v>
      </c>
      <c r="D565" s="54">
        <f t="shared" si="61"/>
        <v>42471</v>
      </c>
      <c r="E565" s="53">
        <f t="shared" si="56"/>
        <v>174.60602185313024</v>
      </c>
      <c r="F565" s="81">
        <f t="shared" si="57"/>
        <v>10236.11</v>
      </c>
      <c r="H565" s="85">
        <f t="shared" si="58"/>
        <v>42471</v>
      </c>
      <c r="I565" s="70">
        <f t="shared" si="59"/>
        <v>9.0636099627932509E-2</v>
      </c>
      <c r="J565" s="70">
        <f t="shared" si="60"/>
        <v>7.0902619221293151E-2</v>
      </c>
      <c r="K565" s="93">
        <f t="shared" si="62"/>
        <v>1</v>
      </c>
    </row>
    <row r="566" spans="1:11">
      <c r="A566" s="80">
        <v>40646</v>
      </c>
      <c r="B566" s="52">
        <v>113.19845614695501</v>
      </c>
      <c r="C566" s="53">
        <v>7425.52</v>
      </c>
      <c r="D566" s="54">
        <f t="shared" si="61"/>
        <v>42473</v>
      </c>
      <c r="E566" s="53">
        <f t="shared" si="56"/>
        <v>174.67482340202548</v>
      </c>
      <c r="F566" s="81">
        <f t="shared" si="57"/>
        <v>10475.02</v>
      </c>
      <c r="H566" s="85">
        <f t="shared" si="58"/>
        <v>42473</v>
      </c>
      <c r="I566" s="70">
        <f t="shared" si="59"/>
        <v>9.0631311244297352E-2</v>
      </c>
      <c r="J566" s="70">
        <f t="shared" si="60"/>
        <v>7.1237081779536471E-2</v>
      </c>
      <c r="K566" s="93">
        <f t="shared" si="62"/>
        <v>1</v>
      </c>
    </row>
    <row r="567" spans="1:11">
      <c r="A567" s="80">
        <v>40648</v>
      </c>
      <c r="B567" s="52">
        <v>113.24532030779984</v>
      </c>
      <c r="C567" s="53">
        <v>7316.33</v>
      </c>
      <c r="D567" s="54">
        <f t="shared" si="61"/>
        <v>42473</v>
      </c>
      <c r="E567" s="53">
        <f t="shared" si="56"/>
        <v>174.67482340202548</v>
      </c>
      <c r="F567" s="81">
        <f t="shared" si="57"/>
        <v>10475.02</v>
      </c>
      <c r="H567" s="85">
        <f t="shared" si="58"/>
        <v>42473</v>
      </c>
      <c r="I567" s="70">
        <f t="shared" si="59"/>
        <v>9.0541029396499884E-2</v>
      </c>
      <c r="J567" s="70">
        <f t="shared" si="60"/>
        <v>7.4415623577008816E-2</v>
      </c>
      <c r="K567" s="93">
        <f t="shared" si="62"/>
        <v>1</v>
      </c>
    </row>
    <row r="568" spans="1:11">
      <c r="A568" s="80">
        <v>40651</v>
      </c>
      <c r="B568" s="52">
        <v>113.31530591575006</v>
      </c>
      <c r="C568" s="53">
        <v>7196.4</v>
      </c>
      <c r="D568" s="54">
        <f t="shared" si="61"/>
        <v>42478</v>
      </c>
      <c r="E568" s="53">
        <f t="shared" si="56"/>
        <v>174.85473847012958</v>
      </c>
      <c r="F568" s="81">
        <f t="shared" si="57"/>
        <v>10560.74</v>
      </c>
      <c r="H568" s="85">
        <f t="shared" si="58"/>
        <v>42478</v>
      </c>
      <c r="I568" s="70">
        <f t="shared" si="59"/>
        <v>9.0630819690697972E-2</v>
      </c>
      <c r="J568" s="70">
        <f t="shared" si="60"/>
        <v>7.9731598259763059E-2</v>
      </c>
      <c r="K568" s="93">
        <f t="shared" si="62"/>
        <v>1</v>
      </c>
    </row>
    <row r="569" spans="1:11">
      <c r="A569" s="80">
        <v>40652</v>
      </c>
      <c r="B569" s="52">
        <v>113.33830892285096</v>
      </c>
      <c r="C569" s="53">
        <v>7211.02</v>
      </c>
      <c r="D569" s="54">
        <f t="shared" si="61"/>
        <v>42478</v>
      </c>
      <c r="E569" s="53">
        <f t="shared" si="56"/>
        <v>174.85473847012958</v>
      </c>
      <c r="F569" s="81">
        <f t="shared" si="57"/>
        <v>10560.74</v>
      </c>
      <c r="H569" s="85">
        <f t="shared" si="58"/>
        <v>42478</v>
      </c>
      <c r="I569" s="70">
        <f t="shared" si="59"/>
        <v>9.0586545471872615E-2</v>
      </c>
      <c r="J569" s="70">
        <f t="shared" si="60"/>
        <v>7.9293421872937309E-2</v>
      </c>
      <c r="K569" s="93">
        <f t="shared" si="62"/>
        <v>1</v>
      </c>
    </row>
    <row r="570" spans="1:11">
      <c r="A570" s="80">
        <v>40653</v>
      </c>
      <c r="B570" s="52">
        <v>113.36131659956229</v>
      </c>
      <c r="C570" s="53">
        <v>7352.62</v>
      </c>
      <c r="D570" s="54">
        <f t="shared" si="61"/>
        <v>42480</v>
      </c>
      <c r="E570" s="53">
        <f t="shared" si="56"/>
        <v>174.91523820964022</v>
      </c>
      <c r="F570" s="81">
        <f t="shared" si="57"/>
        <v>10560.79</v>
      </c>
      <c r="H570" s="85">
        <f t="shared" si="58"/>
        <v>42480</v>
      </c>
      <c r="I570" s="70">
        <f t="shared" si="59"/>
        <v>9.0617728133395525E-2</v>
      </c>
      <c r="J570" s="70">
        <f t="shared" si="60"/>
        <v>7.5104939289239336E-2</v>
      </c>
      <c r="K570" s="93">
        <f t="shared" si="62"/>
        <v>1</v>
      </c>
    </row>
    <row r="571" spans="1:11">
      <c r="A571" s="80">
        <v>40654</v>
      </c>
      <c r="B571" s="52">
        <v>113.38398886288219</v>
      </c>
      <c r="C571" s="53">
        <v>7394.15</v>
      </c>
      <c r="D571" s="54">
        <f t="shared" si="61"/>
        <v>42481</v>
      </c>
      <c r="E571" s="53">
        <f t="shared" si="56"/>
        <v>174.94567346108869</v>
      </c>
      <c r="F571" s="81">
        <f t="shared" si="57"/>
        <v>10557.22</v>
      </c>
      <c r="H571" s="85">
        <f t="shared" si="58"/>
        <v>42481</v>
      </c>
      <c r="I571" s="70">
        <f t="shared" si="59"/>
        <v>9.0612057996266815E-2</v>
      </c>
      <c r="J571" s="70">
        <f t="shared" si="60"/>
        <v>7.382191518978698E-2</v>
      </c>
      <c r="K571" s="93">
        <f t="shared" si="62"/>
        <v>1</v>
      </c>
    </row>
    <row r="572" spans="1:11">
      <c r="A572" s="80">
        <v>40658</v>
      </c>
      <c r="B572" s="52">
        <v>113.48013848543791</v>
      </c>
      <c r="C572" s="53">
        <v>7381.47</v>
      </c>
      <c r="D572" s="54">
        <f t="shared" si="61"/>
        <v>42485</v>
      </c>
      <c r="E572" s="53">
        <f t="shared" si="56"/>
        <v>175.08145125852286</v>
      </c>
      <c r="F572" s="81">
        <f t="shared" si="57"/>
        <v>10481.120000000001</v>
      </c>
      <c r="H572" s="85">
        <f t="shared" si="58"/>
        <v>42485</v>
      </c>
      <c r="I572" s="70">
        <f t="shared" si="59"/>
        <v>9.0596390897524026E-2</v>
      </c>
      <c r="J572" s="70">
        <f t="shared" si="60"/>
        <v>7.2637477257769811E-2</v>
      </c>
      <c r="K572" s="93">
        <f t="shared" si="62"/>
        <v>1</v>
      </c>
    </row>
    <row r="573" spans="1:11">
      <c r="A573" s="80">
        <v>40659</v>
      </c>
      <c r="B573" s="52">
        <v>113.50419627479683</v>
      </c>
      <c r="C573" s="53">
        <v>7373.82</v>
      </c>
      <c r="D573" s="54">
        <f t="shared" si="61"/>
        <v>42486</v>
      </c>
      <c r="E573" s="53">
        <f t="shared" si="56"/>
        <v>175.11366624555441</v>
      </c>
      <c r="F573" s="81">
        <f t="shared" si="57"/>
        <v>10624.72</v>
      </c>
      <c r="H573" s="85">
        <f t="shared" si="58"/>
        <v>42486</v>
      </c>
      <c r="I573" s="70">
        <f t="shared" si="59"/>
        <v>9.0590284783842234E-2</v>
      </c>
      <c r="J573" s="70">
        <f t="shared" si="60"/>
        <v>7.5783780890804398E-2</v>
      </c>
      <c r="K573" s="93">
        <f t="shared" si="62"/>
        <v>1</v>
      </c>
    </row>
    <row r="574" spans="1:11">
      <c r="A574" s="80">
        <v>40660</v>
      </c>
      <c r="B574" s="52">
        <v>113.52825916440709</v>
      </c>
      <c r="C574" s="53">
        <v>7330.46</v>
      </c>
      <c r="D574" s="54">
        <f t="shared" si="61"/>
        <v>42487</v>
      </c>
      <c r="E574" s="53">
        <f t="shared" si="56"/>
        <v>175.14623738747608</v>
      </c>
      <c r="F574" s="81">
        <f t="shared" si="57"/>
        <v>10647.74</v>
      </c>
      <c r="H574" s="85">
        <f t="shared" si="58"/>
        <v>42487</v>
      </c>
      <c r="I574" s="70">
        <f t="shared" si="59"/>
        <v>9.0584614857418311E-2</v>
      </c>
      <c r="J574" s="70">
        <f t="shared" si="60"/>
        <v>7.7519756867113987E-2</v>
      </c>
      <c r="K574" s="93">
        <f t="shared" si="62"/>
        <v>1</v>
      </c>
    </row>
    <row r="575" spans="1:11">
      <c r="A575" s="80">
        <v>40661</v>
      </c>
      <c r="B575" s="52">
        <v>113.55232715534996</v>
      </c>
      <c r="C575" s="53">
        <v>7269.68</v>
      </c>
      <c r="D575" s="54">
        <f t="shared" si="61"/>
        <v>42488</v>
      </c>
      <c r="E575" s="53">
        <f t="shared" si="56"/>
        <v>175.18021575752925</v>
      </c>
      <c r="F575" s="81">
        <f t="shared" si="57"/>
        <v>10470.709999999999</v>
      </c>
      <c r="H575" s="85">
        <f t="shared" si="58"/>
        <v>42488</v>
      </c>
      <c r="I575" s="70">
        <f t="shared" si="59"/>
        <v>9.0580689556706284E-2</v>
      </c>
      <c r="J575" s="70">
        <f t="shared" si="60"/>
        <v>7.5702473904618595E-2</v>
      </c>
      <c r="K575" s="93">
        <f t="shared" si="62"/>
        <v>1</v>
      </c>
    </row>
    <row r="576" spans="1:11">
      <c r="A576" s="80">
        <v>40662</v>
      </c>
      <c r="B576" s="52">
        <v>113.5764002487069</v>
      </c>
      <c r="C576" s="53">
        <v>7224.51</v>
      </c>
      <c r="D576" s="54">
        <f t="shared" si="61"/>
        <v>42489</v>
      </c>
      <c r="E576" s="53">
        <f t="shared" si="56"/>
        <v>175.21349999852316</v>
      </c>
      <c r="F576" s="81">
        <f t="shared" si="57"/>
        <v>10474.15</v>
      </c>
      <c r="H576" s="85">
        <f t="shared" si="58"/>
        <v>42489</v>
      </c>
      <c r="I576" s="70">
        <f t="shared" si="59"/>
        <v>9.0575891976540257E-2</v>
      </c>
      <c r="J576" s="70">
        <f t="shared" si="60"/>
        <v>7.7115011308803716E-2</v>
      </c>
      <c r="K576" s="93">
        <f t="shared" si="62"/>
        <v>1</v>
      </c>
    </row>
    <row r="577" spans="1:11">
      <c r="A577" s="80">
        <v>40665</v>
      </c>
      <c r="B577" s="52">
        <v>113.64897556846583</v>
      </c>
      <c r="C577" s="53">
        <v>7163.96</v>
      </c>
      <c r="D577" s="54">
        <f t="shared" si="61"/>
        <v>42492</v>
      </c>
      <c r="E577" s="53">
        <f t="shared" si="56"/>
        <v>175.32283322252223</v>
      </c>
      <c r="F577" s="81">
        <f t="shared" si="57"/>
        <v>10415.52</v>
      </c>
      <c r="H577" s="85">
        <f t="shared" si="58"/>
        <v>42492</v>
      </c>
      <c r="I577" s="70">
        <f t="shared" si="59"/>
        <v>9.0572622318557672E-2</v>
      </c>
      <c r="J577" s="70">
        <f t="shared" si="60"/>
        <v>7.7719053396151594E-2</v>
      </c>
      <c r="K577" s="93">
        <f t="shared" si="62"/>
        <v>1</v>
      </c>
    </row>
    <row r="578" spans="1:11">
      <c r="A578" s="80">
        <v>40666</v>
      </c>
      <c r="B578" s="52">
        <v>113.67420564104202</v>
      </c>
      <c r="C578" s="53">
        <v>6992.97</v>
      </c>
      <c r="D578" s="54">
        <f t="shared" si="61"/>
        <v>42493</v>
      </c>
      <c r="E578" s="53">
        <f t="shared" ref="E578:E641" si="63">VLOOKUP(D578,A:B,2,0)</f>
        <v>175.35386536400264</v>
      </c>
      <c r="F578" s="81">
        <f t="shared" ref="F578:F641" si="64">VLOOKUP(D578,A:C,3,0)</f>
        <v>10336.969999999999</v>
      </c>
      <c r="H578" s="85">
        <f t="shared" ref="H578:H641" si="65">D578</f>
        <v>42493</v>
      </c>
      <c r="I578" s="70">
        <f t="shared" ref="I578:I641" si="66">(E578/B578)^(1/5)-1</f>
        <v>9.0562809166838232E-2</v>
      </c>
      <c r="J578" s="70">
        <f t="shared" ref="J578:J641" si="67">(F578/C578)^(1/5)-1</f>
        <v>8.1300286724278692E-2</v>
      </c>
      <c r="K578" s="93">
        <f t="shared" si="62"/>
        <v>1</v>
      </c>
    </row>
    <row r="579" spans="1:11">
      <c r="A579" s="80">
        <v>40667</v>
      </c>
      <c r="B579" s="52">
        <v>113.70012335992817</v>
      </c>
      <c r="C579" s="53">
        <v>6957.66</v>
      </c>
      <c r="D579" s="54">
        <f t="shared" ref="D579:D642" si="68">VLOOKUP(EDATE(A579,60),A:A,1,1)</f>
        <v>42494</v>
      </c>
      <c r="E579" s="53">
        <f t="shared" si="63"/>
        <v>175.38788401388325</v>
      </c>
      <c r="F579" s="81">
        <f t="shared" si="64"/>
        <v>10283.01</v>
      </c>
      <c r="H579" s="85">
        <f t="shared" si="65"/>
        <v>42494</v>
      </c>
      <c r="I579" s="70">
        <f t="shared" si="66"/>
        <v>9.0555394929347832E-2</v>
      </c>
      <c r="J579" s="70">
        <f t="shared" si="67"/>
        <v>8.1263172189103283E-2</v>
      </c>
      <c r="K579" s="93">
        <f t="shared" ref="K579:K642" si="69">IF(I579&gt;J579,1,0)</f>
        <v>1</v>
      </c>
    </row>
    <row r="580" spans="1:11">
      <c r="A580" s="80">
        <v>40668</v>
      </c>
      <c r="B580" s="52">
        <v>113.72593328793087</v>
      </c>
      <c r="C580" s="53">
        <v>6864.99</v>
      </c>
      <c r="D580" s="54">
        <f t="shared" si="68"/>
        <v>42495</v>
      </c>
      <c r="E580" s="53">
        <f t="shared" si="63"/>
        <v>175.4240139179901</v>
      </c>
      <c r="F580" s="81">
        <f t="shared" si="64"/>
        <v>10322.82</v>
      </c>
      <c r="H580" s="85">
        <f t="shared" si="65"/>
        <v>42495</v>
      </c>
      <c r="I580" s="70">
        <f t="shared" si="66"/>
        <v>9.0550815597730816E-2</v>
      </c>
      <c r="J580" s="70">
        <f t="shared" si="67"/>
        <v>8.5004874052949653E-2</v>
      </c>
      <c r="K580" s="93">
        <f t="shared" si="69"/>
        <v>1</v>
      </c>
    </row>
    <row r="581" spans="1:11">
      <c r="A581" s="80">
        <v>40669</v>
      </c>
      <c r="B581" s="52">
        <v>113.75152162292065</v>
      </c>
      <c r="C581" s="53">
        <v>6980.18</v>
      </c>
      <c r="D581" s="54">
        <f t="shared" si="68"/>
        <v>42496</v>
      </c>
      <c r="E581" s="53">
        <f t="shared" si="63"/>
        <v>175.46067753689894</v>
      </c>
      <c r="F581" s="81">
        <f t="shared" si="64"/>
        <v>10320.120000000001</v>
      </c>
      <c r="H581" s="85">
        <f t="shared" si="65"/>
        <v>42496</v>
      </c>
      <c r="I581" s="70">
        <f t="shared" si="66"/>
        <v>9.0547326597816058E-2</v>
      </c>
      <c r="J581" s="70">
        <f t="shared" si="67"/>
        <v>8.1343378006453415E-2</v>
      </c>
      <c r="K581" s="93">
        <f t="shared" si="69"/>
        <v>1</v>
      </c>
    </row>
    <row r="582" spans="1:11">
      <c r="A582" s="80">
        <v>40672</v>
      </c>
      <c r="B582" s="52">
        <v>113.83035142740533</v>
      </c>
      <c r="C582" s="53">
        <v>6979.72</v>
      </c>
      <c r="D582" s="54">
        <f t="shared" si="68"/>
        <v>42499</v>
      </c>
      <c r="E582" s="53">
        <f t="shared" si="63"/>
        <v>175.58332455049722</v>
      </c>
      <c r="F582" s="81">
        <f t="shared" si="64"/>
        <v>10497.09</v>
      </c>
      <c r="H582" s="85">
        <f t="shared" si="65"/>
        <v>42499</v>
      </c>
      <c r="I582" s="70">
        <f t="shared" si="66"/>
        <v>9.0548634345200441E-2</v>
      </c>
      <c r="J582" s="70">
        <f t="shared" si="67"/>
        <v>8.5041087466055654E-2</v>
      </c>
      <c r="K582" s="93">
        <f t="shared" si="69"/>
        <v>1</v>
      </c>
    </row>
    <row r="583" spans="1:11">
      <c r="A583" s="80">
        <v>40673</v>
      </c>
      <c r="B583" s="52">
        <v>113.85664623858507</v>
      </c>
      <c r="C583" s="53">
        <v>6967.35</v>
      </c>
      <c r="D583" s="54">
        <f t="shared" si="68"/>
        <v>42500</v>
      </c>
      <c r="E583" s="53">
        <f t="shared" si="63"/>
        <v>175.61791446543367</v>
      </c>
      <c r="F583" s="81">
        <f t="shared" si="64"/>
        <v>10526.11</v>
      </c>
      <c r="H583" s="85">
        <f t="shared" si="65"/>
        <v>42500</v>
      </c>
      <c r="I583" s="70">
        <f t="shared" si="66"/>
        <v>9.0541220226315611E-2</v>
      </c>
      <c r="J583" s="70">
        <f t="shared" si="67"/>
        <v>8.602558168611929E-2</v>
      </c>
      <c r="K583" s="93">
        <f t="shared" si="69"/>
        <v>1</v>
      </c>
    </row>
    <row r="584" spans="1:11">
      <c r="A584" s="80">
        <v>40674</v>
      </c>
      <c r="B584" s="52">
        <v>113.88306098051243</v>
      </c>
      <c r="C584" s="53">
        <v>6997.25</v>
      </c>
      <c r="D584" s="54">
        <f t="shared" si="68"/>
        <v>42501</v>
      </c>
      <c r="E584" s="53">
        <f t="shared" si="63"/>
        <v>175.65725287827394</v>
      </c>
      <c r="F584" s="81">
        <f t="shared" si="64"/>
        <v>10474.1</v>
      </c>
      <c r="H584" s="85">
        <f t="shared" si="65"/>
        <v>42501</v>
      </c>
      <c r="I584" s="70">
        <f t="shared" si="66"/>
        <v>9.0539475759497279E-2</v>
      </c>
      <c r="J584" s="70">
        <f t="shared" si="67"/>
        <v>8.4021422967951676E-2</v>
      </c>
      <c r="K584" s="93">
        <f t="shared" si="69"/>
        <v>1</v>
      </c>
    </row>
    <row r="585" spans="1:11">
      <c r="A585" s="80">
        <v>40675</v>
      </c>
      <c r="B585" s="52">
        <v>113.9094818506599</v>
      </c>
      <c r="C585" s="53">
        <v>6898.01</v>
      </c>
      <c r="D585" s="54">
        <f t="shared" si="68"/>
        <v>42502</v>
      </c>
      <c r="E585" s="53">
        <f t="shared" si="63"/>
        <v>175.69361392961974</v>
      </c>
      <c r="F585" s="81">
        <f t="shared" si="64"/>
        <v>10542.93</v>
      </c>
      <c r="H585" s="85">
        <f t="shared" si="65"/>
        <v>42502</v>
      </c>
      <c r="I585" s="70">
        <f t="shared" si="66"/>
        <v>9.0534024272348468E-2</v>
      </c>
      <c r="J585" s="70">
        <f t="shared" si="67"/>
        <v>8.8547790645585156E-2</v>
      </c>
      <c r="K585" s="93">
        <f t="shared" si="69"/>
        <v>1</v>
      </c>
    </row>
    <row r="586" spans="1:11">
      <c r="A586" s="80">
        <v>40676</v>
      </c>
      <c r="B586" s="52">
        <v>113.93568103148554</v>
      </c>
      <c r="C586" s="53">
        <v>6971.75</v>
      </c>
      <c r="D586" s="54">
        <f t="shared" si="68"/>
        <v>42503</v>
      </c>
      <c r="E586" s="53">
        <f t="shared" si="63"/>
        <v>175.72840126517781</v>
      </c>
      <c r="F586" s="81">
        <f t="shared" si="64"/>
        <v>10428.780000000001</v>
      </c>
      <c r="H586" s="85">
        <f t="shared" si="65"/>
        <v>42503</v>
      </c>
      <c r="I586" s="70">
        <f t="shared" si="66"/>
        <v>9.0527046370192821E-2</v>
      </c>
      <c r="J586" s="70">
        <f t="shared" si="67"/>
        <v>8.3872855884682629E-2</v>
      </c>
      <c r="K586" s="93">
        <f t="shared" si="69"/>
        <v>1</v>
      </c>
    </row>
    <row r="587" spans="1:11">
      <c r="A587" s="80">
        <v>40679</v>
      </c>
      <c r="B587" s="52">
        <v>114.01463845844037</v>
      </c>
      <c r="C587" s="53">
        <v>6914.17</v>
      </c>
      <c r="D587" s="54">
        <f t="shared" si="68"/>
        <v>42506</v>
      </c>
      <c r="E587" s="53">
        <f t="shared" si="63"/>
        <v>175.87864904825955</v>
      </c>
      <c r="F587" s="81">
        <f t="shared" si="64"/>
        <v>10489.97</v>
      </c>
      <c r="H587" s="85">
        <f t="shared" si="65"/>
        <v>42506</v>
      </c>
      <c r="I587" s="70">
        <f t="shared" si="66"/>
        <v>9.0562352691439196E-2</v>
      </c>
      <c r="J587" s="70">
        <f t="shared" si="67"/>
        <v>8.6943171571611133E-2</v>
      </c>
      <c r="K587" s="93">
        <f t="shared" si="69"/>
        <v>1</v>
      </c>
    </row>
    <row r="588" spans="1:11">
      <c r="A588" s="80">
        <v>40680</v>
      </c>
      <c r="B588" s="52">
        <v>114.04097583992429</v>
      </c>
      <c r="C588" s="53">
        <v>6838.67</v>
      </c>
      <c r="D588" s="54">
        <f t="shared" si="68"/>
        <v>42507</v>
      </c>
      <c r="E588" s="53">
        <f t="shared" si="63"/>
        <v>175.91505592861256</v>
      </c>
      <c r="F588" s="81">
        <f t="shared" si="64"/>
        <v>10530.03</v>
      </c>
      <c r="H588" s="85">
        <f t="shared" si="65"/>
        <v>42507</v>
      </c>
      <c r="I588" s="70">
        <f t="shared" si="66"/>
        <v>9.055711915085185E-2</v>
      </c>
      <c r="J588" s="70">
        <f t="shared" si="67"/>
        <v>9.0163387037383025E-2</v>
      </c>
      <c r="K588" s="93">
        <f t="shared" si="69"/>
        <v>1</v>
      </c>
    </row>
    <row r="589" spans="1:11">
      <c r="A589" s="80">
        <v>40681</v>
      </c>
      <c r="B589" s="52">
        <v>114.06731930534332</v>
      </c>
      <c r="C589" s="53">
        <v>6815.62</v>
      </c>
      <c r="D589" s="54">
        <f t="shared" si="68"/>
        <v>42508</v>
      </c>
      <c r="E589" s="53">
        <f t="shared" si="63"/>
        <v>175.96044201304215</v>
      </c>
      <c r="F589" s="81">
        <f t="shared" si="64"/>
        <v>10502.51</v>
      </c>
      <c r="H589" s="85">
        <f t="shared" si="65"/>
        <v>42508</v>
      </c>
      <c r="I589" s="70">
        <f t="shared" si="66"/>
        <v>9.056300673567752E-2</v>
      </c>
      <c r="J589" s="70">
        <f t="shared" si="67"/>
        <v>9.0328958919401625E-2</v>
      </c>
      <c r="K589" s="93">
        <f t="shared" si="69"/>
        <v>1</v>
      </c>
    </row>
    <row r="590" spans="1:11">
      <c r="A590" s="80">
        <v>40682</v>
      </c>
      <c r="B590" s="52">
        <v>114.09378292342215</v>
      </c>
      <c r="C590" s="53">
        <v>6825.06</v>
      </c>
      <c r="D590" s="54">
        <f t="shared" si="68"/>
        <v>42509</v>
      </c>
      <c r="E590" s="53">
        <f t="shared" si="63"/>
        <v>175.99809754763294</v>
      </c>
      <c r="F590" s="81">
        <f t="shared" si="64"/>
        <v>10386.75</v>
      </c>
      <c r="H590" s="85">
        <f t="shared" si="65"/>
        <v>42509</v>
      </c>
      <c r="I590" s="70">
        <f t="shared" si="66"/>
        <v>9.055908159122561E-2</v>
      </c>
      <c r="J590" s="70">
        <f t="shared" si="67"/>
        <v>8.7613628645839547E-2</v>
      </c>
      <c r="K590" s="93">
        <f t="shared" si="69"/>
        <v>1</v>
      </c>
    </row>
    <row r="591" spans="1:11">
      <c r="A591" s="80">
        <v>40683</v>
      </c>
      <c r="B591" s="52">
        <v>114.12002449349454</v>
      </c>
      <c r="C591" s="53">
        <v>6900.9</v>
      </c>
      <c r="D591" s="54">
        <f t="shared" si="68"/>
        <v>42510</v>
      </c>
      <c r="E591" s="53">
        <f t="shared" si="63"/>
        <v>176.03892910626399</v>
      </c>
      <c r="F591" s="81">
        <f t="shared" si="64"/>
        <v>10341.790000000001</v>
      </c>
      <c r="H591" s="85">
        <f t="shared" si="65"/>
        <v>42510</v>
      </c>
      <c r="I591" s="70">
        <f t="shared" si="66"/>
        <v>9.0559517714201121E-2</v>
      </c>
      <c r="J591" s="70">
        <f t="shared" si="67"/>
        <v>8.4271384151738626E-2</v>
      </c>
      <c r="K591" s="93">
        <f t="shared" si="69"/>
        <v>1</v>
      </c>
    </row>
    <row r="592" spans="1:11">
      <c r="A592" s="80">
        <v>40686</v>
      </c>
      <c r="B592" s="52">
        <v>114.20013675068897</v>
      </c>
      <c r="C592" s="53">
        <v>6775.36</v>
      </c>
      <c r="D592" s="54">
        <f t="shared" si="68"/>
        <v>42513</v>
      </c>
      <c r="E592" s="53">
        <f t="shared" si="63"/>
        <v>176.14349623015312</v>
      </c>
      <c r="F592" s="81">
        <f t="shared" si="64"/>
        <v>10316.91</v>
      </c>
      <c r="H592" s="85">
        <f t="shared" si="65"/>
        <v>42513</v>
      </c>
      <c r="I592" s="70">
        <f t="shared" si="66"/>
        <v>9.0535977137128798E-2</v>
      </c>
      <c r="J592" s="70">
        <f t="shared" si="67"/>
        <v>8.7735877101458248E-2</v>
      </c>
      <c r="K592" s="93">
        <f t="shared" si="69"/>
        <v>1</v>
      </c>
    </row>
    <row r="593" spans="1:11">
      <c r="A593" s="80">
        <v>40687</v>
      </c>
      <c r="B593" s="52">
        <v>114.22731638323563</v>
      </c>
      <c r="C593" s="53">
        <v>6785.81</v>
      </c>
      <c r="D593" s="54">
        <f t="shared" si="68"/>
        <v>42514</v>
      </c>
      <c r="E593" s="53">
        <f t="shared" si="63"/>
        <v>176.17802035541425</v>
      </c>
      <c r="F593" s="81">
        <f t="shared" si="64"/>
        <v>10340.65</v>
      </c>
      <c r="H593" s="85">
        <f t="shared" si="65"/>
        <v>42514</v>
      </c>
      <c r="I593" s="70">
        <f t="shared" si="66"/>
        <v>9.0526818660774611E-2</v>
      </c>
      <c r="J593" s="70">
        <f t="shared" si="67"/>
        <v>8.7900631069278701E-2</v>
      </c>
      <c r="K593" s="93">
        <f t="shared" si="69"/>
        <v>1</v>
      </c>
    </row>
    <row r="594" spans="1:11">
      <c r="A594" s="80">
        <v>40688</v>
      </c>
      <c r="B594" s="52">
        <v>114.25473093916762</v>
      </c>
      <c r="C594" s="53">
        <v>6728.08</v>
      </c>
      <c r="D594" s="54">
        <f t="shared" si="68"/>
        <v>42515</v>
      </c>
      <c r="E594" s="53">
        <f t="shared" si="63"/>
        <v>176.21730805395353</v>
      </c>
      <c r="F594" s="81">
        <f t="shared" si="64"/>
        <v>10588.92</v>
      </c>
      <c r="H594" s="85">
        <f t="shared" si="65"/>
        <v>42515</v>
      </c>
      <c r="I594" s="70">
        <f t="shared" si="66"/>
        <v>9.0523111734046369E-2</v>
      </c>
      <c r="J594" s="70">
        <f t="shared" si="67"/>
        <v>9.4944494074450159E-2</v>
      </c>
      <c r="K594" s="93">
        <f t="shared" si="69"/>
        <v>0</v>
      </c>
    </row>
    <row r="595" spans="1:11">
      <c r="A595" s="80">
        <v>40689</v>
      </c>
      <c r="B595" s="52">
        <v>114.28238058405491</v>
      </c>
      <c r="C595" s="53">
        <v>6811.1</v>
      </c>
      <c r="D595" s="54">
        <f t="shared" si="68"/>
        <v>42516</v>
      </c>
      <c r="E595" s="53">
        <f t="shared" si="63"/>
        <v>176.25202286364015</v>
      </c>
      <c r="F595" s="81">
        <f t="shared" si="64"/>
        <v>10768.78</v>
      </c>
      <c r="H595" s="85">
        <f t="shared" si="65"/>
        <v>42516</v>
      </c>
      <c r="I595" s="70">
        <f t="shared" si="66"/>
        <v>9.0513299224041388E-2</v>
      </c>
      <c r="J595" s="70">
        <f t="shared" si="67"/>
        <v>9.5947750588937231E-2</v>
      </c>
      <c r="K595" s="93">
        <f t="shared" si="69"/>
        <v>0</v>
      </c>
    </row>
    <row r="596" spans="1:11">
      <c r="A596" s="80">
        <v>40690</v>
      </c>
      <c r="B596" s="52">
        <v>114.31026548491741</v>
      </c>
      <c r="C596" s="53">
        <v>6891.28</v>
      </c>
      <c r="D596" s="54">
        <f t="shared" si="68"/>
        <v>42517</v>
      </c>
      <c r="E596" s="53">
        <f t="shared" si="63"/>
        <v>176.28603950405287</v>
      </c>
      <c r="F596" s="81">
        <f t="shared" si="64"/>
        <v>10884.88</v>
      </c>
      <c r="H596" s="85">
        <f t="shared" si="65"/>
        <v>42517</v>
      </c>
      <c r="I596" s="70">
        <f t="shared" si="66"/>
        <v>9.0502178474986428E-2</v>
      </c>
      <c r="J596" s="70">
        <f t="shared" si="67"/>
        <v>9.5733021362019111E-2</v>
      </c>
      <c r="K596" s="93">
        <f t="shared" si="69"/>
        <v>0</v>
      </c>
    </row>
    <row r="597" spans="1:11">
      <c r="A597" s="80">
        <v>40693</v>
      </c>
      <c r="B597" s="52">
        <v>114.39428353004881</v>
      </c>
      <c r="C597" s="53">
        <v>6887.52</v>
      </c>
      <c r="D597" s="54">
        <f t="shared" si="68"/>
        <v>42520</v>
      </c>
      <c r="E597" s="53">
        <f t="shared" si="63"/>
        <v>176.39075341151826</v>
      </c>
      <c r="F597" s="81">
        <f t="shared" si="64"/>
        <v>10932.7</v>
      </c>
      <c r="H597" s="85">
        <f t="shared" si="65"/>
        <v>42520</v>
      </c>
      <c r="I597" s="70">
        <f t="shared" si="66"/>
        <v>9.047144716776967E-2</v>
      </c>
      <c r="J597" s="70">
        <f t="shared" si="67"/>
        <v>9.6813813975665797E-2</v>
      </c>
      <c r="K597" s="93">
        <f t="shared" si="69"/>
        <v>0</v>
      </c>
    </row>
    <row r="598" spans="1:11">
      <c r="A598" s="80">
        <v>40694</v>
      </c>
      <c r="B598" s="52">
        <v>114.42253891808075</v>
      </c>
      <c r="C598" s="53">
        <v>6997.07</v>
      </c>
      <c r="D598" s="54">
        <f t="shared" si="68"/>
        <v>42521</v>
      </c>
      <c r="E598" s="53">
        <f t="shared" si="63"/>
        <v>176.42638434370738</v>
      </c>
      <c r="F598" s="81">
        <f t="shared" si="64"/>
        <v>10908.07</v>
      </c>
      <c r="H598" s="85">
        <f t="shared" si="65"/>
        <v>42521</v>
      </c>
      <c r="I598" s="70">
        <f t="shared" si="66"/>
        <v>9.0461635171690702E-2</v>
      </c>
      <c r="J598" s="70">
        <f t="shared" si="67"/>
        <v>9.2864552093967934E-2</v>
      </c>
      <c r="K598" s="93">
        <f t="shared" si="69"/>
        <v>0</v>
      </c>
    </row>
    <row r="599" spans="1:11">
      <c r="A599" s="80">
        <v>40695</v>
      </c>
      <c r="B599" s="52">
        <v>114.45137339788809</v>
      </c>
      <c r="C599" s="53">
        <v>7037.13</v>
      </c>
      <c r="D599" s="54">
        <f t="shared" si="68"/>
        <v>42522</v>
      </c>
      <c r="E599" s="53">
        <f t="shared" si="63"/>
        <v>176.4773715687827</v>
      </c>
      <c r="F599" s="81">
        <f t="shared" si="64"/>
        <v>10934.62</v>
      </c>
      <c r="H599" s="85">
        <f t="shared" si="65"/>
        <v>42522</v>
      </c>
      <c r="I599" s="70">
        <f t="shared" si="66"/>
        <v>9.0469702435445942E-2</v>
      </c>
      <c r="J599" s="70">
        <f t="shared" si="67"/>
        <v>9.2148325406825382E-2</v>
      </c>
      <c r="K599" s="93">
        <f t="shared" si="69"/>
        <v>0</v>
      </c>
    </row>
    <row r="600" spans="1:11">
      <c r="A600" s="80">
        <v>40696</v>
      </c>
      <c r="B600" s="52">
        <v>114.48021514398435</v>
      </c>
      <c r="C600" s="53">
        <v>6992.05</v>
      </c>
      <c r="D600" s="54">
        <f t="shared" si="68"/>
        <v>42523</v>
      </c>
      <c r="E600" s="53">
        <f t="shared" si="63"/>
        <v>176.51584363578471</v>
      </c>
      <c r="F600" s="81">
        <f t="shared" si="64"/>
        <v>10986.77</v>
      </c>
      <c r="H600" s="85">
        <f t="shared" si="65"/>
        <v>42523</v>
      </c>
      <c r="I600" s="70">
        <f t="shared" si="66"/>
        <v>9.0462289008829577E-2</v>
      </c>
      <c r="J600" s="70">
        <f t="shared" si="67"/>
        <v>9.4594096547595097E-2</v>
      </c>
      <c r="K600" s="93">
        <f t="shared" si="69"/>
        <v>0</v>
      </c>
    </row>
    <row r="601" spans="1:11">
      <c r="A601" s="80">
        <v>40697</v>
      </c>
      <c r="B601" s="52">
        <v>114.50780487583404</v>
      </c>
      <c r="C601" s="53">
        <v>6949.73</v>
      </c>
      <c r="D601" s="54">
        <f t="shared" si="68"/>
        <v>42524</v>
      </c>
      <c r="E601" s="53">
        <f t="shared" si="63"/>
        <v>176.55591273229001</v>
      </c>
      <c r="F601" s="81">
        <f t="shared" si="64"/>
        <v>10992.21</v>
      </c>
      <c r="H601" s="85">
        <f t="shared" si="65"/>
        <v>42524</v>
      </c>
      <c r="I601" s="70">
        <f t="shared" si="66"/>
        <v>9.0459236432996581E-2</v>
      </c>
      <c r="J601" s="70">
        <f t="shared" si="67"/>
        <v>9.6032461276200687E-2</v>
      </c>
      <c r="K601" s="93">
        <f t="shared" si="69"/>
        <v>0</v>
      </c>
    </row>
    <row r="602" spans="1:11">
      <c r="A602" s="80">
        <v>40700</v>
      </c>
      <c r="B602" s="52">
        <v>114.5933422060763</v>
      </c>
      <c r="C602" s="53">
        <v>6968.95</v>
      </c>
      <c r="D602" s="54">
        <f t="shared" si="68"/>
        <v>42527</v>
      </c>
      <c r="E602" s="53">
        <f t="shared" si="63"/>
        <v>176.68091431850445</v>
      </c>
      <c r="F602" s="81">
        <f t="shared" si="64"/>
        <v>10972.45</v>
      </c>
      <c r="H602" s="85">
        <f t="shared" si="65"/>
        <v>42527</v>
      </c>
      <c r="I602" s="70">
        <f t="shared" si="66"/>
        <v>9.0450737067387488E-2</v>
      </c>
      <c r="J602" s="70">
        <f t="shared" si="67"/>
        <v>9.5033113646865175E-2</v>
      </c>
      <c r="K602" s="93">
        <f t="shared" si="69"/>
        <v>0</v>
      </c>
    </row>
    <row r="603" spans="1:11">
      <c r="A603" s="80">
        <v>40701</v>
      </c>
      <c r="B603" s="52">
        <v>114.62187594828561</v>
      </c>
      <c r="C603" s="53">
        <v>6999.36</v>
      </c>
      <c r="D603" s="54">
        <f t="shared" si="68"/>
        <v>42528</v>
      </c>
      <c r="E603" s="53">
        <f t="shared" si="63"/>
        <v>176.72084420514045</v>
      </c>
      <c r="F603" s="81">
        <f t="shared" si="64"/>
        <v>11059.93</v>
      </c>
      <c r="H603" s="85">
        <f t="shared" si="65"/>
        <v>42528</v>
      </c>
      <c r="I603" s="70">
        <f t="shared" si="66"/>
        <v>9.0445722196562661E-2</v>
      </c>
      <c r="J603" s="70">
        <f t="shared" si="67"/>
        <v>9.5818957513911451E-2</v>
      </c>
      <c r="K603" s="93">
        <f t="shared" si="69"/>
        <v>0</v>
      </c>
    </row>
    <row r="604" spans="1:11">
      <c r="A604" s="80">
        <v>40702</v>
      </c>
      <c r="B604" s="52">
        <v>114.65041679539672</v>
      </c>
      <c r="C604" s="53">
        <v>6965</v>
      </c>
      <c r="D604" s="54">
        <f t="shared" si="68"/>
        <v>42529</v>
      </c>
      <c r="E604" s="53">
        <f t="shared" si="63"/>
        <v>176.7606063950866</v>
      </c>
      <c r="F604" s="81">
        <f t="shared" si="64"/>
        <v>11068.75</v>
      </c>
      <c r="H604" s="85">
        <f t="shared" si="65"/>
        <v>42529</v>
      </c>
      <c r="I604" s="70">
        <f t="shared" si="66"/>
        <v>9.0440489309848937E-2</v>
      </c>
      <c r="J604" s="70">
        <f t="shared" si="67"/>
        <v>9.7072910984948413E-2</v>
      </c>
      <c r="K604" s="93">
        <f t="shared" si="69"/>
        <v>0</v>
      </c>
    </row>
    <row r="605" spans="1:11">
      <c r="A605" s="80">
        <v>40703</v>
      </c>
      <c r="B605" s="52">
        <v>114.67907939959558</v>
      </c>
      <c r="C605" s="53">
        <v>6957.66</v>
      </c>
      <c r="D605" s="54">
        <f t="shared" si="68"/>
        <v>42530</v>
      </c>
      <c r="E605" s="53">
        <f t="shared" si="63"/>
        <v>176.79436767090806</v>
      </c>
      <c r="F605" s="81">
        <f t="shared" si="64"/>
        <v>10986.64</v>
      </c>
      <c r="H605" s="85">
        <f t="shared" si="65"/>
        <v>42530</v>
      </c>
      <c r="I605" s="70">
        <f t="shared" si="66"/>
        <v>9.042762502454571E-2</v>
      </c>
      <c r="J605" s="70">
        <f t="shared" si="67"/>
        <v>9.5671432431784886E-2</v>
      </c>
      <c r="K605" s="93">
        <f t="shared" si="69"/>
        <v>0</v>
      </c>
    </row>
    <row r="606" spans="1:11">
      <c r="A606" s="80">
        <v>40704</v>
      </c>
      <c r="B606" s="52">
        <v>114.70774916944549</v>
      </c>
      <c r="C606" s="53">
        <v>6921.08</v>
      </c>
      <c r="D606" s="54">
        <f t="shared" si="68"/>
        <v>42531</v>
      </c>
      <c r="E606" s="53">
        <f t="shared" si="63"/>
        <v>176.82937295570687</v>
      </c>
      <c r="F606" s="81">
        <f t="shared" si="64"/>
        <v>10941.7</v>
      </c>
      <c r="H606" s="85">
        <f t="shared" si="65"/>
        <v>42531</v>
      </c>
      <c r="I606" s="70">
        <f t="shared" si="66"/>
        <v>9.0416287175878018E-2</v>
      </c>
      <c r="J606" s="70">
        <f t="shared" si="67"/>
        <v>9.5928413487602171E-2</v>
      </c>
      <c r="K606" s="93">
        <f t="shared" si="69"/>
        <v>0</v>
      </c>
    </row>
    <row r="607" spans="1:11">
      <c r="A607" s="80">
        <v>40707</v>
      </c>
      <c r="B607" s="52">
        <v>114.79274761158007</v>
      </c>
      <c r="C607" s="53">
        <v>6917.31</v>
      </c>
      <c r="D607" s="54">
        <f t="shared" si="68"/>
        <v>42534</v>
      </c>
      <c r="E607" s="53">
        <f t="shared" si="63"/>
        <v>176.95297668740292</v>
      </c>
      <c r="F607" s="81">
        <f t="shared" si="64"/>
        <v>10862.06</v>
      </c>
      <c r="H607" s="85">
        <f t="shared" si="65"/>
        <v>42534</v>
      </c>
      <c r="I607" s="70">
        <f t="shared" si="66"/>
        <v>9.0407134307571635E-2</v>
      </c>
      <c r="J607" s="70">
        <f t="shared" si="67"/>
        <v>9.4447646459037138E-2</v>
      </c>
      <c r="K607" s="93">
        <f t="shared" si="69"/>
        <v>0</v>
      </c>
    </row>
    <row r="608" spans="1:11">
      <c r="A608" s="80">
        <v>40708</v>
      </c>
      <c r="B608" s="52">
        <v>114.82121621298775</v>
      </c>
      <c r="C608" s="53">
        <v>6939.63</v>
      </c>
      <c r="D608" s="54">
        <f t="shared" si="68"/>
        <v>42535</v>
      </c>
      <c r="E608" s="53">
        <f t="shared" si="63"/>
        <v>176.99332196608762</v>
      </c>
      <c r="F608" s="81">
        <f t="shared" si="64"/>
        <v>10859.76</v>
      </c>
      <c r="H608" s="85">
        <f t="shared" si="65"/>
        <v>42535</v>
      </c>
      <c r="I608" s="70">
        <f t="shared" si="66"/>
        <v>9.0402773725573926E-2</v>
      </c>
      <c r="J608" s="70">
        <f t="shared" si="67"/>
        <v>9.3696399336069547E-2</v>
      </c>
      <c r="K608" s="93">
        <f t="shared" si="69"/>
        <v>0</v>
      </c>
    </row>
    <row r="609" spans="1:11">
      <c r="A609" s="80">
        <v>40709</v>
      </c>
      <c r="B609" s="52">
        <v>114.84969187460857</v>
      </c>
      <c r="C609" s="53">
        <v>6872.76</v>
      </c>
      <c r="D609" s="54">
        <f t="shared" si="68"/>
        <v>42536</v>
      </c>
      <c r="E609" s="53">
        <f t="shared" si="63"/>
        <v>177.03208350359819</v>
      </c>
      <c r="F609" s="81">
        <f t="shared" si="64"/>
        <v>10990.64</v>
      </c>
      <c r="H609" s="85">
        <f t="shared" si="65"/>
        <v>42536</v>
      </c>
      <c r="I609" s="70">
        <f t="shared" si="66"/>
        <v>9.0396450884205448E-2</v>
      </c>
      <c r="J609" s="70">
        <f t="shared" si="67"/>
        <v>9.844511261863631E-2</v>
      </c>
      <c r="K609" s="93">
        <f t="shared" si="69"/>
        <v>0</v>
      </c>
    </row>
    <row r="610" spans="1:11">
      <c r="A610" s="80">
        <v>40710</v>
      </c>
      <c r="B610" s="52">
        <v>114.87805974850161</v>
      </c>
      <c r="C610" s="53">
        <v>6809.72</v>
      </c>
      <c r="D610" s="54">
        <f t="shared" si="68"/>
        <v>42537</v>
      </c>
      <c r="E610" s="53">
        <f t="shared" si="63"/>
        <v>177.0664277277979</v>
      </c>
      <c r="F610" s="81">
        <f t="shared" si="64"/>
        <v>10913.97</v>
      </c>
      <c r="H610" s="85">
        <f t="shared" si="65"/>
        <v>42537</v>
      </c>
      <c r="I610" s="70">
        <f t="shared" si="66"/>
        <v>9.0384895291076406E-2</v>
      </c>
      <c r="J610" s="70">
        <f t="shared" si="67"/>
        <v>9.8931696982188511E-2</v>
      </c>
      <c r="K610" s="93">
        <f t="shared" si="69"/>
        <v>0</v>
      </c>
    </row>
    <row r="611" spans="1:11">
      <c r="A611" s="80">
        <v>40711</v>
      </c>
      <c r="B611" s="52">
        <v>114.90540072672175</v>
      </c>
      <c r="C611" s="53">
        <v>6771.41</v>
      </c>
      <c r="D611" s="54">
        <f t="shared" si="68"/>
        <v>42538</v>
      </c>
      <c r="E611" s="53">
        <f t="shared" si="63"/>
        <v>177.09670608693935</v>
      </c>
      <c r="F611" s="81">
        <f t="shared" si="64"/>
        <v>10953.44</v>
      </c>
      <c r="H611" s="85">
        <f t="shared" si="65"/>
        <v>42538</v>
      </c>
      <c r="I611" s="70">
        <f t="shared" si="66"/>
        <v>9.0370287218699108E-2</v>
      </c>
      <c r="J611" s="70">
        <f t="shared" si="67"/>
        <v>0.10096695650184362</v>
      </c>
      <c r="K611" s="93">
        <f t="shared" si="69"/>
        <v>0</v>
      </c>
    </row>
    <row r="612" spans="1:11">
      <c r="A612" s="80">
        <v>40714</v>
      </c>
      <c r="B612" s="52">
        <v>114.98847733144717</v>
      </c>
      <c r="C612" s="53">
        <v>6634.54</v>
      </c>
      <c r="D612" s="54">
        <f t="shared" si="68"/>
        <v>42541</v>
      </c>
      <c r="E612" s="53">
        <f t="shared" si="63"/>
        <v>177.20615185130109</v>
      </c>
      <c r="F612" s="81">
        <f t="shared" si="64"/>
        <v>11045.03</v>
      </c>
      <c r="H612" s="85">
        <f t="shared" si="65"/>
        <v>42541</v>
      </c>
      <c r="I612" s="70">
        <f t="shared" si="66"/>
        <v>9.0347405025420935E-2</v>
      </c>
      <c r="J612" s="70">
        <f t="shared" si="67"/>
        <v>0.1073150855933005</v>
      </c>
      <c r="K612" s="93">
        <f t="shared" si="69"/>
        <v>0</v>
      </c>
    </row>
    <row r="613" spans="1:11">
      <c r="A613" s="80">
        <v>40715</v>
      </c>
      <c r="B613" s="52">
        <v>115.01630454296139</v>
      </c>
      <c r="C613" s="53">
        <v>6657.17</v>
      </c>
      <c r="D613" s="54">
        <f t="shared" si="68"/>
        <v>42542</v>
      </c>
      <c r="E613" s="53">
        <f t="shared" si="63"/>
        <v>177.24761809083429</v>
      </c>
      <c r="F613" s="81">
        <f t="shared" si="64"/>
        <v>11020.11</v>
      </c>
      <c r="H613" s="85">
        <f t="shared" si="65"/>
        <v>42542</v>
      </c>
      <c r="I613" s="70">
        <f t="shared" si="66"/>
        <v>9.0345660886073542E-2</v>
      </c>
      <c r="J613" s="70">
        <f t="shared" si="67"/>
        <v>0.10606145122287702</v>
      </c>
      <c r="K613" s="93">
        <f t="shared" si="69"/>
        <v>0</v>
      </c>
    </row>
    <row r="614" spans="1:11">
      <c r="A614" s="80">
        <v>40716</v>
      </c>
      <c r="B614" s="52">
        <v>115.04413848866079</v>
      </c>
      <c r="C614" s="53">
        <v>6664.16</v>
      </c>
      <c r="D614" s="54">
        <f t="shared" si="68"/>
        <v>42543</v>
      </c>
      <c r="E614" s="53">
        <f t="shared" si="63"/>
        <v>177.28377660492484</v>
      </c>
      <c r="F614" s="81">
        <f t="shared" si="64"/>
        <v>11000.82</v>
      </c>
      <c r="H614" s="85">
        <f t="shared" si="65"/>
        <v>42543</v>
      </c>
      <c r="I614" s="70">
        <f t="shared" si="66"/>
        <v>9.0337376138030612E-2</v>
      </c>
      <c r="J614" s="70">
        <f t="shared" si="67"/>
        <v>0.10544191738792796</v>
      </c>
      <c r="K614" s="93">
        <f t="shared" si="69"/>
        <v>0</v>
      </c>
    </row>
    <row r="615" spans="1:11">
      <c r="A615" s="80">
        <v>40717</v>
      </c>
      <c r="B615" s="52">
        <v>115.07186412603656</v>
      </c>
      <c r="C615" s="53">
        <v>6716.82</v>
      </c>
      <c r="D615" s="54">
        <f t="shared" si="68"/>
        <v>42544</v>
      </c>
      <c r="E615" s="53">
        <f t="shared" si="63"/>
        <v>177.31763780625639</v>
      </c>
      <c r="F615" s="81">
        <f t="shared" si="64"/>
        <v>11091.16</v>
      </c>
      <c r="H615" s="85">
        <f t="shared" si="65"/>
        <v>42544</v>
      </c>
      <c r="I615" s="70">
        <f t="shared" si="66"/>
        <v>9.0326475173380327E-2</v>
      </c>
      <c r="J615" s="70">
        <f t="shared" si="67"/>
        <v>0.10550994065754793</v>
      </c>
      <c r="K615" s="93">
        <f t="shared" si="69"/>
        <v>0</v>
      </c>
    </row>
    <row r="616" spans="1:11">
      <c r="A616" s="80">
        <v>40718</v>
      </c>
      <c r="B616" s="52">
        <v>115.09959644529093</v>
      </c>
      <c r="C616" s="53">
        <v>6907.76</v>
      </c>
      <c r="D616" s="54">
        <f t="shared" si="68"/>
        <v>42545</v>
      </c>
      <c r="E616" s="53">
        <f t="shared" si="63"/>
        <v>177.346363263581</v>
      </c>
      <c r="F616" s="81">
        <f t="shared" si="64"/>
        <v>10847.29</v>
      </c>
      <c r="H616" s="85">
        <f t="shared" si="65"/>
        <v>42545</v>
      </c>
      <c r="I616" s="70">
        <f t="shared" si="66"/>
        <v>9.030925162167569E-2</v>
      </c>
      <c r="J616" s="70">
        <f t="shared" si="67"/>
        <v>9.4452209032513279E-2</v>
      </c>
      <c r="K616" s="93">
        <f t="shared" si="69"/>
        <v>0</v>
      </c>
    </row>
    <row r="617" spans="1:11">
      <c r="A617" s="80">
        <v>40721</v>
      </c>
      <c r="B617" s="52">
        <v>115.18143225836351</v>
      </c>
      <c r="C617" s="53">
        <v>6977.68</v>
      </c>
      <c r="D617" s="54">
        <f t="shared" si="68"/>
        <v>42548</v>
      </c>
      <c r="E617" s="53">
        <f t="shared" si="63"/>
        <v>177.44266233883312</v>
      </c>
      <c r="F617" s="81">
        <f t="shared" si="64"/>
        <v>10855.5</v>
      </c>
      <c r="H617" s="85">
        <f t="shared" si="65"/>
        <v>42548</v>
      </c>
      <c r="I617" s="70">
        <f t="shared" si="66"/>
        <v>9.0272640800785009E-2</v>
      </c>
      <c r="J617" s="70">
        <f t="shared" si="67"/>
        <v>9.2415256041492366E-2</v>
      </c>
      <c r="K617" s="93">
        <f t="shared" si="69"/>
        <v>0</v>
      </c>
    </row>
    <row r="618" spans="1:11">
      <c r="A618" s="80">
        <v>40722</v>
      </c>
      <c r="B618" s="52">
        <v>115.20907580210553</v>
      </c>
      <c r="C618" s="53">
        <v>7001.28</v>
      </c>
      <c r="D618" s="54">
        <f t="shared" si="68"/>
        <v>42549</v>
      </c>
      <c r="E618" s="53">
        <f t="shared" si="63"/>
        <v>177.47655388733983</v>
      </c>
      <c r="F618" s="81">
        <f t="shared" si="64"/>
        <v>10899.91</v>
      </c>
      <c r="H618" s="85">
        <f t="shared" si="65"/>
        <v>42549</v>
      </c>
      <c r="I618" s="70">
        <f t="shared" si="66"/>
        <v>9.0261958483285998E-2</v>
      </c>
      <c r="J618" s="70">
        <f t="shared" si="67"/>
        <v>9.256955139755374E-2</v>
      </c>
      <c r="K618" s="93">
        <f t="shared" si="69"/>
        <v>0</v>
      </c>
    </row>
    <row r="619" spans="1:11">
      <c r="A619" s="80">
        <v>40723</v>
      </c>
      <c r="B619" s="52">
        <v>115.23603472584323</v>
      </c>
      <c r="C619" s="53">
        <v>7073.37</v>
      </c>
      <c r="D619" s="54">
        <f t="shared" si="68"/>
        <v>42550</v>
      </c>
      <c r="E619" s="53">
        <f t="shared" si="63"/>
        <v>177.51400144021005</v>
      </c>
      <c r="F619" s="81">
        <f t="shared" si="64"/>
        <v>11009.02</v>
      </c>
      <c r="H619" s="85">
        <f t="shared" si="65"/>
        <v>42550</v>
      </c>
      <c r="I619" s="70">
        <f t="shared" si="66"/>
        <v>9.0256944405441297E-2</v>
      </c>
      <c r="J619" s="70">
        <f t="shared" si="67"/>
        <v>9.2507575104619377E-2</v>
      </c>
      <c r="K619" s="93">
        <f t="shared" si="69"/>
        <v>0</v>
      </c>
    </row>
    <row r="620" spans="1:11">
      <c r="A620" s="80">
        <v>40724</v>
      </c>
      <c r="B620" s="52">
        <v>115.26115618141347</v>
      </c>
      <c r="C620" s="53">
        <v>7133.6</v>
      </c>
      <c r="D620" s="54">
        <f t="shared" si="68"/>
        <v>42551</v>
      </c>
      <c r="E620" s="53">
        <f t="shared" si="63"/>
        <v>177.55980005258164</v>
      </c>
      <c r="F620" s="81">
        <f t="shared" si="64"/>
        <v>11121.39</v>
      </c>
      <c r="H620" s="85">
        <f t="shared" si="65"/>
        <v>42551</v>
      </c>
      <c r="I620" s="70">
        <f t="shared" si="66"/>
        <v>9.0265664420514202E-2</v>
      </c>
      <c r="J620" s="70">
        <f t="shared" si="67"/>
        <v>9.2873922989149982E-2</v>
      </c>
      <c r="K620" s="93">
        <f t="shared" si="69"/>
        <v>0</v>
      </c>
    </row>
    <row r="621" spans="1:11">
      <c r="A621" s="80">
        <v>40725</v>
      </c>
      <c r="B621" s="52">
        <v>115.28605259114866</v>
      </c>
      <c r="C621" s="53">
        <v>7108.11</v>
      </c>
      <c r="D621" s="54">
        <f t="shared" si="68"/>
        <v>42552</v>
      </c>
      <c r="E621" s="53">
        <f t="shared" si="63"/>
        <v>177.60347976339457</v>
      </c>
      <c r="F621" s="81">
        <f t="shared" si="64"/>
        <v>11175.85</v>
      </c>
      <c r="H621" s="85">
        <f t="shared" si="65"/>
        <v>42552</v>
      </c>
      <c r="I621" s="70">
        <f t="shared" si="66"/>
        <v>9.0272204523357713E-2</v>
      </c>
      <c r="J621" s="70">
        <f t="shared" si="67"/>
        <v>9.4725626988701572E-2</v>
      </c>
      <c r="K621" s="93">
        <f t="shared" si="69"/>
        <v>0</v>
      </c>
    </row>
    <row r="622" spans="1:11">
      <c r="A622" s="80">
        <v>40728</v>
      </c>
      <c r="B622" s="52">
        <v>115.36456239296322</v>
      </c>
      <c r="C622" s="53">
        <v>7140.22</v>
      </c>
      <c r="D622" s="54">
        <f t="shared" si="68"/>
        <v>42555</v>
      </c>
      <c r="E622" s="53">
        <f t="shared" si="63"/>
        <v>177.73241988970281</v>
      </c>
      <c r="F622" s="81">
        <f t="shared" si="64"/>
        <v>11233.09</v>
      </c>
      <c r="H622" s="85">
        <f t="shared" si="65"/>
        <v>42555</v>
      </c>
      <c r="I622" s="70">
        <f t="shared" si="66"/>
        <v>9.0282010119088651E-2</v>
      </c>
      <c r="J622" s="70">
        <f t="shared" si="67"/>
        <v>9.4857326895320782E-2</v>
      </c>
      <c r="K622" s="93">
        <f t="shared" si="69"/>
        <v>0</v>
      </c>
    </row>
    <row r="623" spans="1:11">
      <c r="A623" s="80">
        <v>40729</v>
      </c>
      <c r="B623" s="52">
        <v>115.39098087775122</v>
      </c>
      <c r="C623" s="53">
        <v>7116.93</v>
      </c>
      <c r="D623" s="54">
        <f t="shared" si="68"/>
        <v>42556</v>
      </c>
      <c r="E623" s="53">
        <f t="shared" si="63"/>
        <v>177.7805853754929</v>
      </c>
      <c r="F623" s="81">
        <f t="shared" si="64"/>
        <v>11186.41</v>
      </c>
      <c r="H623" s="85">
        <f t="shared" si="65"/>
        <v>42556</v>
      </c>
      <c r="I623" s="70">
        <f t="shared" si="66"/>
        <v>9.0291166237401077E-2</v>
      </c>
      <c r="J623" s="70">
        <f t="shared" si="67"/>
        <v>9.4660904665744505E-2</v>
      </c>
      <c r="K623" s="93">
        <f t="shared" si="69"/>
        <v>0</v>
      </c>
    </row>
    <row r="624" spans="1:11">
      <c r="A624" s="80">
        <v>40730</v>
      </c>
      <c r="B624" s="52">
        <v>115.41740541237223</v>
      </c>
      <c r="C624" s="53">
        <v>7108.53</v>
      </c>
      <c r="D624" s="54">
        <f t="shared" si="68"/>
        <v>42556</v>
      </c>
      <c r="E624" s="53">
        <f t="shared" si="63"/>
        <v>177.7805853754929</v>
      </c>
      <c r="F624" s="81">
        <f t="shared" si="64"/>
        <v>11186.41</v>
      </c>
      <c r="H624" s="85">
        <f t="shared" si="65"/>
        <v>42556</v>
      </c>
      <c r="I624" s="70">
        <f t="shared" si="66"/>
        <v>9.0241237761950366E-2</v>
      </c>
      <c r="J624" s="70">
        <f t="shared" si="67"/>
        <v>9.491949001015465E-2</v>
      </c>
      <c r="K624" s="93">
        <f t="shared" si="69"/>
        <v>0</v>
      </c>
    </row>
    <row r="625" spans="1:11">
      <c r="A625" s="80">
        <v>40731</v>
      </c>
      <c r="B625" s="52">
        <v>115.44383599821167</v>
      </c>
      <c r="C625" s="53">
        <v>7239.36</v>
      </c>
      <c r="D625" s="54">
        <f t="shared" si="68"/>
        <v>42558</v>
      </c>
      <c r="E625" s="53">
        <f t="shared" si="63"/>
        <v>177.88120918681545</v>
      </c>
      <c r="F625" s="81">
        <f t="shared" si="64"/>
        <v>11192.11</v>
      </c>
      <c r="H625" s="85">
        <f t="shared" si="65"/>
        <v>42558</v>
      </c>
      <c r="I625" s="70">
        <f t="shared" si="66"/>
        <v>9.031469329891828E-2</v>
      </c>
      <c r="J625" s="70">
        <f t="shared" si="67"/>
        <v>9.104423588646493E-2</v>
      </c>
      <c r="K625" s="93">
        <f t="shared" si="69"/>
        <v>0</v>
      </c>
    </row>
    <row r="626" spans="1:11">
      <c r="A626" s="80">
        <v>40732</v>
      </c>
      <c r="B626" s="52">
        <v>115.47027263665527</v>
      </c>
      <c r="C626" s="53">
        <v>7154.24</v>
      </c>
      <c r="D626" s="54">
        <f t="shared" si="68"/>
        <v>42559</v>
      </c>
      <c r="E626" s="53">
        <f t="shared" si="63"/>
        <v>177.92372279581113</v>
      </c>
      <c r="F626" s="81">
        <f t="shared" si="64"/>
        <v>11172.39</v>
      </c>
      <c r="H626" s="85">
        <f t="shared" si="65"/>
        <v>42559</v>
      </c>
      <c r="I626" s="70">
        <f t="shared" si="66"/>
        <v>9.0316873420336785E-2</v>
      </c>
      <c r="J626" s="70">
        <f t="shared" si="67"/>
        <v>9.3242524749330924E-2</v>
      </c>
      <c r="K626" s="93">
        <f t="shared" si="69"/>
        <v>0</v>
      </c>
    </row>
    <row r="627" spans="1:11">
      <c r="A627" s="80">
        <v>40735</v>
      </c>
      <c r="B627" s="52">
        <v>115.54925430313872</v>
      </c>
      <c r="C627" s="53">
        <v>7097.91</v>
      </c>
      <c r="D627" s="54">
        <f t="shared" si="68"/>
        <v>42562</v>
      </c>
      <c r="E627" s="53">
        <f t="shared" si="63"/>
        <v>178.0747800364648</v>
      </c>
      <c r="F627" s="81">
        <f t="shared" si="64"/>
        <v>11366.82</v>
      </c>
      <c r="H627" s="85">
        <f t="shared" si="65"/>
        <v>42562</v>
      </c>
      <c r="I627" s="70">
        <f t="shared" si="66"/>
        <v>9.0352826912118989E-2</v>
      </c>
      <c r="J627" s="70">
        <f t="shared" si="67"/>
        <v>9.8757111279002219E-2</v>
      </c>
      <c r="K627" s="93">
        <f t="shared" si="69"/>
        <v>0</v>
      </c>
    </row>
    <row r="628" spans="1:11">
      <c r="A628" s="80">
        <v>40736</v>
      </c>
      <c r="B628" s="52">
        <v>115.57548398386554</v>
      </c>
      <c r="C628" s="53">
        <v>6984.29</v>
      </c>
      <c r="D628" s="54">
        <f t="shared" si="68"/>
        <v>42563</v>
      </c>
      <c r="E628" s="53">
        <f t="shared" si="63"/>
        <v>178.10772387077157</v>
      </c>
      <c r="F628" s="81">
        <f t="shared" si="64"/>
        <v>11438.19</v>
      </c>
      <c r="H628" s="85">
        <f t="shared" si="65"/>
        <v>42563</v>
      </c>
      <c r="I628" s="70">
        <f t="shared" si="66"/>
        <v>9.0343669873181209E-2</v>
      </c>
      <c r="J628" s="70">
        <f t="shared" si="67"/>
        <v>0.10368974811160059</v>
      </c>
      <c r="K628" s="93">
        <f t="shared" si="69"/>
        <v>0</v>
      </c>
    </row>
    <row r="629" spans="1:11">
      <c r="A629" s="80">
        <v>40737</v>
      </c>
      <c r="B629" s="52">
        <v>115.6014884677619</v>
      </c>
      <c r="C629" s="53">
        <v>7059.25</v>
      </c>
      <c r="D629" s="54">
        <f t="shared" si="68"/>
        <v>42564</v>
      </c>
      <c r="E629" s="53">
        <f t="shared" si="63"/>
        <v>178.14815432409023</v>
      </c>
      <c r="F629" s="81">
        <f t="shared" si="64"/>
        <v>11436.09</v>
      </c>
      <c r="H629" s="85">
        <f t="shared" si="65"/>
        <v>42564</v>
      </c>
      <c r="I629" s="70">
        <f t="shared" si="66"/>
        <v>9.0344105912191663E-2</v>
      </c>
      <c r="J629" s="70">
        <f t="shared" si="67"/>
        <v>0.10129533706214455</v>
      </c>
      <c r="K629" s="93">
        <f t="shared" si="69"/>
        <v>0</v>
      </c>
    </row>
    <row r="630" spans="1:11">
      <c r="A630" s="80">
        <v>40738</v>
      </c>
      <c r="B630" s="52">
        <v>115.62749880266713</v>
      </c>
      <c r="C630" s="53">
        <v>7079.92</v>
      </c>
      <c r="D630" s="54">
        <f t="shared" si="68"/>
        <v>42565</v>
      </c>
      <c r="E630" s="53">
        <f t="shared" si="63"/>
        <v>178.18360580680073</v>
      </c>
      <c r="F630" s="81">
        <f t="shared" si="64"/>
        <v>11497.65</v>
      </c>
      <c r="H630" s="85">
        <f t="shared" si="65"/>
        <v>42565</v>
      </c>
      <c r="I630" s="70">
        <f t="shared" si="66"/>
        <v>9.0338437339316346E-2</v>
      </c>
      <c r="J630" s="70">
        <f t="shared" si="67"/>
        <v>0.1018339421708061</v>
      </c>
      <c r="K630" s="93">
        <f t="shared" si="69"/>
        <v>0</v>
      </c>
    </row>
    <row r="631" spans="1:11">
      <c r="A631" s="80">
        <v>40739</v>
      </c>
      <c r="B631" s="52">
        <v>115.65316810740131</v>
      </c>
      <c r="C631" s="53">
        <v>7056.84</v>
      </c>
      <c r="D631" s="54">
        <f t="shared" si="68"/>
        <v>42566</v>
      </c>
      <c r="E631" s="53">
        <f t="shared" si="63"/>
        <v>178.21621340666337</v>
      </c>
      <c r="F631" s="81">
        <f t="shared" si="64"/>
        <v>11474.04</v>
      </c>
      <c r="H631" s="85">
        <f t="shared" si="65"/>
        <v>42566</v>
      </c>
      <c r="I631" s="70">
        <f t="shared" si="66"/>
        <v>9.0329934454499439E-2</v>
      </c>
      <c r="J631" s="70">
        <f t="shared" si="67"/>
        <v>0.10210054653184675</v>
      </c>
      <c r="K631" s="93">
        <f t="shared" si="69"/>
        <v>0</v>
      </c>
    </row>
    <row r="632" spans="1:11">
      <c r="A632" s="80">
        <v>40742</v>
      </c>
      <c r="B632" s="52">
        <v>115.73123399587381</v>
      </c>
      <c r="C632" s="53">
        <v>7039.08</v>
      </c>
      <c r="D632" s="54">
        <f t="shared" si="68"/>
        <v>42569</v>
      </c>
      <c r="E632" s="53">
        <f t="shared" si="63"/>
        <v>178.30870762142141</v>
      </c>
      <c r="F632" s="81">
        <f t="shared" si="64"/>
        <v>11431.25</v>
      </c>
      <c r="H632" s="85">
        <f t="shared" si="65"/>
        <v>42569</v>
      </c>
      <c r="I632" s="70">
        <f t="shared" si="66"/>
        <v>9.0295936987326852E-2</v>
      </c>
      <c r="J632" s="70">
        <f t="shared" si="67"/>
        <v>0.10183246458832551</v>
      </c>
      <c r="K632" s="93">
        <f t="shared" si="69"/>
        <v>0</v>
      </c>
    </row>
    <row r="633" spans="1:11">
      <c r="A633" s="80">
        <v>40743</v>
      </c>
      <c r="B633" s="52">
        <v>115.75738925475689</v>
      </c>
      <c r="C633" s="53">
        <v>7100.23</v>
      </c>
      <c r="D633" s="54">
        <f t="shared" si="68"/>
        <v>42570</v>
      </c>
      <c r="E633" s="53">
        <f t="shared" si="63"/>
        <v>178.34133811491614</v>
      </c>
      <c r="F633" s="81">
        <f t="shared" si="64"/>
        <v>11457.95</v>
      </c>
      <c r="H633" s="85">
        <f t="shared" si="65"/>
        <v>42570</v>
      </c>
      <c r="I633" s="70">
        <f t="shared" si="66"/>
        <v>9.0286562399681136E-2</v>
      </c>
      <c r="J633" s="70">
        <f t="shared" si="67"/>
        <v>0.10044135028395917</v>
      </c>
      <c r="K633" s="93">
        <f t="shared" si="69"/>
        <v>0</v>
      </c>
    </row>
    <row r="634" spans="1:11">
      <c r="A634" s="80">
        <v>40744</v>
      </c>
      <c r="B634" s="52">
        <v>115.78366618211771</v>
      </c>
      <c r="C634" s="53">
        <v>7041.38</v>
      </c>
      <c r="D634" s="54">
        <f t="shared" si="68"/>
        <v>42571</v>
      </c>
      <c r="E634" s="53">
        <f t="shared" si="63"/>
        <v>178.37468794514362</v>
      </c>
      <c r="F634" s="81">
        <f t="shared" si="64"/>
        <v>11508.07</v>
      </c>
      <c r="H634" s="85">
        <f t="shared" si="65"/>
        <v>42571</v>
      </c>
      <c r="I634" s="70">
        <f t="shared" si="66"/>
        <v>9.0277841947196347E-2</v>
      </c>
      <c r="J634" s="70">
        <f t="shared" si="67"/>
        <v>0.1032373146553125</v>
      </c>
      <c r="K634" s="93">
        <f t="shared" si="69"/>
        <v>0</v>
      </c>
    </row>
    <row r="635" spans="1:11">
      <c r="A635" s="80">
        <v>40745</v>
      </c>
      <c r="B635" s="52">
        <v>115.80994907434105</v>
      </c>
      <c r="C635" s="53">
        <v>7009.19</v>
      </c>
      <c r="D635" s="54">
        <f t="shared" si="68"/>
        <v>42572</v>
      </c>
      <c r="E635" s="53">
        <f t="shared" si="63"/>
        <v>178.40964938398088</v>
      </c>
      <c r="F635" s="81">
        <f t="shared" si="64"/>
        <v>11435.64</v>
      </c>
      <c r="H635" s="85">
        <f t="shared" si="65"/>
        <v>42572</v>
      </c>
      <c r="I635" s="70">
        <f t="shared" si="66"/>
        <v>9.0271083674900998E-2</v>
      </c>
      <c r="J635" s="70">
        <f t="shared" si="67"/>
        <v>0.10285528440428293</v>
      </c>
      <c r="K635" s="93">
        <f t="shared" si="69"/>
        <v>0</v>
      </c>
    </row>
    <row r="636" spans="1:11">
      <c r="A636" s="80">
        <v>40746</v>
      </c>
      <c r="B636" s="52">
        <v>115.83635374272998</v>
      </c>
      <c r="C636" s="53">
        <v>7126.02</v>
      </c>
      <c r="D636" s="54">
        <f t="shared" si="68"/>
        <v>42573</v>
      </c>
      <c r="E636" s="53">
        <f t="shared" si="63"/>
        <v>178.44568813315644</v>
      </c>
      <c r="F636" s="81">
        <f t="shared" si="64"/>
        <v>11477.47</v>
      </c>
      <c r="H636" s="85">
        <f t="shared" si="65"/>
        <v>42573</v>
      </c>
      <c r="I636" s="70">
        <f t="shared" si="66"/>
        <v>9.026541549866085E-2</v>
      </c>
      <c r="J636" s="70">
        <f t="shared" si="67"/>
        <v>0.10001808645940091</v>
      </c>
      <c r="K636" s="93">
        <f t="shared" si="69"/>
        <v>0</v>
      </c>
    </row>
    <row r="637" spans="1:11">
      <c r="A637" s="80">
        <v>40749</v>
      </c>
      <c r="B637" s="52">
        <v>115.91593331775125</v>
      </c>
      <c r="C637" s="53">
        <v>7184.65</v>
      </c>
      <c r="D637" s="54">
        <f t="shared" si="68"/>
        <v>42576</v>
      </c>
      <c r="E637" s="53">
        <f t="shared" si="63"/>
        <v>178.53723077116874</v>
      </c>
      <c r="F637" s="81">
        <f t="shared" si="64"/>
        <v>11606.29</v>
      </c>
      <c r="H637" s="85">
        <f t="shared" si="65"/>
        <v>42576</v>
      </c>
      <c r="I637" s="70">
        <f t="shared" si="66"/>
        <v>9.022749767257543E-2</v>
      </c>
      <c r="J637" s="70">
        <f t="shared" si="67"/>
        <v>0.10067109193538437</v>
      </c>
      <c r="K637" s="93">
        <f t="shared" si="69"/>
        <v>0</v>
      </c>
    </row>
    <row r="638" spans="1:11">
      <c r="A638" s="80">
        <v>40750</v>
      </c>
      <c r="B638" s="52">
        <v>115.94305764614762</v>
      </c>
      <c r="C638" s="53">
        <v>7051.3</v>
      </c>
      <c r="D638" s="54">
        <f t="shared" si="68"/>
        <v>42577</v>
      </c>
      <c r="E638" s="53">
        <f t="shared" si="63"/>
        <v>178.57115284501523</v>
      </c>
      <c r="F638" s="81">
        <f t="shared" si="64"/>
        <v>11545.78</v>
      </c>
      <c r="H638" s="85">
        <f t="shared" si="65"/>
        <v>42577</v>
      </c>
      <c r="I638" s="70">
        <f t="shared" si="66"/>
        <v>9.0217905746287297E-2</v>
      </c>
      <c r="J638" s="70">
        <f t="shared" si="67"/>
        <v>0.1036486010639539</v>
      </c>
      <c r="K638" s="93">
        <f t="shared" si="69"/>
        <v>0</v>
      </c>
    </row>
    <row r="639" spans="1:11">
      <c r="A639" s="80">
        <v>40751</v>
      </c>
      <c r="B639" s="52">
        <v>115.97053615080976</v>
      </c>
      <c r="C639" s="53">
        <v>7016.02</v>
      </c>
      <c r="D639" s="54">
        <f t="shared" si="68"/>
        <v>42578</v>
      </c>
      <c r="E639" s="53">
        <f t="shared" si="63"/>
        <v>178.60365279483301</v>
      </c>
      <c r="F639" s="81">
        <f t="shared" si="64"/>
        <v>11579.64</v>
      </c>
      <c r="H639" s="85">
        <f t="shared" si="65"/>
        <v>42578</v>
      </c>
      <c r="I639" s="70">
        <f t="shared" si="66"/>
        <v>9.020591592713223E-2</v>
      </c>
      <c r="J639" s="70">
        <f t="shared" si="67"/>
        <v>0.10540353193564322</v>
      </c>
      <c r="K639" s="93">
        <f t="shared" si="69"/>
        <v>0</v>
      </c>
    </row>
    <row r="640" spans="1:11">
      <c r="A640" s="80">
        <v>40752</v>
      </c>
      <c r="B640" s="52">
        <v>115.99802116787751</v>
      </c>
      <c r="C640" s="53">
        <v>6941.81</v>
      </c>
      <c r="D640" s="54">
        <f t="shared" si="68"/>
        <v>42579</v>
      </c>
      <c r="E640" s="53">
        <f t="shared" si="63"/>
        <v>178.63401541580814</v>
      </c>
      <c r="F640" s="81">
        <f t="shared" si="64"/>
        <v>11652.18</v>
      </c>
      <c r="H640" s="85">
        <f t="shared" si="65"/>
        <v>42579</v>
      </c>
      <c r="I640" s="70">
        <f t="shared" si="66"/>
        <v>9.0191310237969446E-2</v>
      </c>
      <c r="J640" s="70">
        <f t="shared" si="67"/>
        <v>0.1091413394552434</v>
      </c>
      <c r="K640" s="93">
        <f t="shared" si="69"/>
        <v>0</v>
      </c>
    </row>
    <row r="641" spans="1:11">
      <c r="A641" s="80">
        <v>40753</v>
      </c>
      <c r="B641" s="52">
        <v>116.0248167107673</v>
      </c>
      <c r="C641" s="53">
        <v>6934.57</v>
      </c>
      <c r="D641" s="54">
        <f t="shared" si="68"/>
        <v>42580</v>
      </c>
      <c r="E641" s="53">
        <f t="shared" si="63"/>
        <v>178.6665268066138</v>
      </c>
      <c r="F641" s="81">
        <f t="shared" si="64"/>
        <v>11614.8</v>
      </c>
      <c r="H641" s="85">
        <f t="shared" si="65"/>
        <v>42580</v>
      </c>
      <c r="I641" s="70">
        <f t="shared" si="66"/>
        <v>9.0180628621220782E-2</v>
      </c>
      <c r="J641" s="70">
        <f t="shared" si="67"/>
        <v>0.10866015635768544</v>
      </c>
      <c r="K641" s="93">
        <f t="shared" si="69"/>
        <v>0</v>
      </c>
    </row>
    <row r="642" spans="1:11">
      <c r="A642" s="80">
        <v>40756</v>
      </c>
      <c r="B642" s="52">
        <v>116.10800650434892</v>
      </c>
      <c r="C642" s="53">
        <v>6978.58</v>
      </c>
      <c r="D642" s="54">
        <f t="shared" si="68"/>
        <v>42583</v>
      </c>
      <c r="E642" s="53">
        <f t="shared" ref="E642:E705" si="70">VLOOKUP(D642,A:B,2,0)</f>
        <v>178.77962271808241</v>
      </c>
      <c r="F642" s="81">
        <f t="shared" ref="F642:F705" si="71">VLOOKUP(D642,A:C,3,0)</f>
        <v>11612.19</v>
      </c>
      <c r="H642" s="85">
        <f t="shared" ref="H642:H705" si="72">D642</f>
        <v>42583</v>
      </c>
      <c r="I642" s="70">
        <f t="shared" ref="I642:I705" si="73">(E642/B642)^(1/5)-1</f>
        <v>9.016232609459629E-2</v>
      </c>
      <c r="J642" s="70">
        <f t="shared" ref="J642:J705" si="74">(F642/C642)^(1/5)-1</f>
        <v>0.10720850805055449</v>
      </c>
      <c r="K642" s="93">
        <f t="shared" si="69"/>
        <v>0</v>
      </c>
    </row>
    <row r="643" spans="1:11">
      <c r="A643" s="80">
        <v>40757</v>
      </c>
      <c r="B643" s="52">
        <v>116.13564020989695</v>
      </c>
      <c r="C643" s="53">
        <v>6903.07</v>
      </c>
      <c r="D643" s="54">
        <f t="shared" ref="D643:D706" si="75">VLOOKUP(EDATE(A643,60),A:A,1,1)</f>
        <v>42584</v>
      </c>
      <c r="E643" s="53">
        <f t="shared" si="70"/>
        <v>178.81001525394447</v>
      </c>
      <c r="F643" s="81">
        <f t="shared" si="71"/>
        <v>11594.65</v>
      </c>
      <c r="H643" s="85">
        <f t="shared" si="72"/>
        <v>42584</v>
      </c>
      <c r="I643" s="70">
        <f t="shared" si="73"/>
        <v>9.0147503011661856E-2</v>
      </c>
      <c r="J643" s="70">
        <f t="shared" si="74"/>
        <v>0.10928482839095754</v>
      </c>
      <c r="K643" s="93">
        <f t="shared" ref="K643:K706" si="76">IF(I643&gt;J643,1,0)</f>
        <v>0</v>
      </c>
    </row>
    <row r="644" spans="1:11">
      <c r="A644" s="80">
        <v>40758</v>
      </c>
      <c r="B644" s="52">
        <v>116.16362889918753</v>
      </c>
      <c r="C644" s="53">
        <v>6837.89</v>
      </c>
      <c r="D644" s="54">
        <f t="shared" si="75"/>
        <v>42585</v>
      </c>
      <c r="E644" s="53">
        <f t="shared" si="70"/>
        <v>178.84255867672067</v>
      </c>
      <c r="F644" s="81">
        <f t="shared" si="71"/>
        <v>11489.74</v>
      </c>
      <c r="H644" s="85">
        <f t="shared" si="72"/>
        <v>42585</v>
      </c>
      <c r="I644" s="70">
        <f t="shared" si="73"/>
        <v>9.0134642067092097E-2</v>
      </c>
      <c r="J644" s="70">
        <f t="shared" si="74"/>
        <v>0.10937306753948639</v>
      </c>
      <c r="K644" s="93">
        <f t="shared" si="76"/>
        <v>0</v>
      </c>
    </row>
    <row r="645" spans="1:11">
      <c r="A645" s="80">
        <v>40759</v>
      </c>
      <c r="B645" s="52">
        <v>116.19174049738115</v>
      </c>
      <c r="C645" s="53">
        <v>6745.54</v>
      </c>
      <c r="D645" s="54">
        <f t="shared" si="75"/>
        <v>42586</v>
      </c>
      <c r="E645" s="53">
        <f t="shared" si="70"/>
        <v>178.87671760542793</v>
      </c>
      <c r="F645" s="81">
        <f t="shared" si="71"/>
        <v>11498.13</v>
      </c>
      <c r="H645" s="85">
        <f t="shared" si="72"/>
        <v>42586</v>
      </c>
      <c r="I645" s="70">
        <f t="shared" si="73"/>
        <v>9.0123525157247864E-2</v>
      </c>
      <c r="J645" s="70">
        <f t="shared" si="74"/>
        <v>0.11255655924705965</v>
      </c>
      <c r="K645" s="93">
        <f t="shared" si="76"/>
        <v>0</v>
      </c>
    </row>
    <row r="646" spans="1:11">
      <c r="A646" s="80">
        <v>40760</v>
      </c>
      <c r="B646" s="52">
        <v>116.21962651510052</v>
      </c>
      <c r="C646" s="53">
        <v>6593.07</v>
      </c>
      <c r="D646" s="54">
        <f t="shared" si="75"/>
        <v>42587</v>
      </c>
      <c r="E646" s="53">
        <f t="shared" si="70"/>
        <v>178.90873653787929</v>
      </c>
      <c r="F646" s="81">
        <f t="shared" si="71"/>
        <v>11675.68</v>
      </c>
      <c r="H646" s="85">
        <f t="shared" si="72"/>
        <v>42587</v>
      </c>
      <c r="I646" s="70">
        <f t="shared" si="73"/>
        <v>9.0110228516992574E-2</v>
      </c>
      <c r="J646" s="70">
        <f t="shared" si="74"/>
        <v>0.1210859230381427</v>
      </c>
      <c r="K646" s="93">
        <f t="shared" si="76"/>
        <v>0</v>
      </c>
    </row>
    <row r="647" spans="1:11">
      <c r="A647" s="80">
        <v>40763</v>
      </c>
      <c r="B647" s="52">
        <v>116.3026073284323</v>
      </c>
      <c r="C647" s="53">
        <v>6476.05</v>
      </c>
      <c r="D647" s="54">
        <f t="shared" si="75"/>
        <v>42590</v>
      </c>
      <c r="E647" s="53">
        <f t="shared" si="70"/>
        <v>178.9752905878714</v>
      </c>
      <c r="F647" s="81">
        <f t="shared" si="71"/>
        <v>11713.58</v>
      </c>
      <c r="H647" s="85">
        <f t="shared" si="72"/>
        <v>42590</v>
      </c>
      <c r="I647" s="70">
        <f t="shared" si="73"/>
        <v>9.0035707989913449E-2</v>
      </c>
      <c r="J647" s="70">
        <f t="shared" si="74"/>
        <v>0.12583796839202654</v>
      </c>
      <c r="K647" s="93">
        <f t="shared" si="76"/>
        <v>0</v>
      </c>
    </row>
    <row r="648" spans="1:11">
      <c r="A648" s="80">
        <v>40764</v>
      </c>
      <c r="B648" s="52">
        <v>116.33028734897647</v>
      </c>
      <c r="C648" s="53">
        <v>6418.63</v>
      </c>
      <c r="D648" s="54">
        <f t="shared" si="75"/>
        <v>42591</v>
      </c>
      <c r="E648" s="53">
        <f t="shared" si="70"/>
        <v>179.01556002825365</v>
      </c>
      <c r="F648" s="81">
        <f t="shared" si="71"/>
        <v>11669.7</v>
      </c>
      <c r="H648" s="85">
        <f t="shared" si="72"/>
        <v>42591</v>
      </c>
      <c r="I648" s="70">
        <f t="shared" si="73"/>
        <v>9.0032874556695841E-2</v>
      </c>
      <c r="J648" s="70">
        <f t="shared" si="74"/>
        <v>0.12699884244713178</v>
      </c>
      <c r="K648" s="93">
        <f t="shared" si="76"/>
        <v>0</v>
      </c>
    </row>
    <row r="649" spans="1:11">
      <c r="A649" s="80">
        <v>40765</v>
      </c>
      <c r="B649" s="52">
        <v>116.35797395736552</v>
      </c>
      <c r="C649" s="53">
        <v>6531.35</v>
      </c>
      <c r="D649" s="54">
        <f t="shared" si="75"/>
        <v>42592</v>
      </c>
      <c r="E649" s="53">
        <f t="shared" si="70"/>
        <v>179.04169630001778</v>
      </c>
      <c r="F649" s="81">
        <f t="shared" si="71"/>
        <v>11532.49</v>
      </c>
      <c r="H649" s="85">
        <f t="shared" si="72"/>
        <v>42592</v>
      </c>
      <c r="I649" s="70">
        <f t="shared" si="73"/>
        <v>9.0012821986367619E-2</v>
      </c>
      <c r="J649" s="70">
        <f t="shared" si="74"/>
        <v>0.12042818676445588</v>
      </c>
      <c r="K649" s="93">
        <f t="shared" si="76"/>
        <v>0</v>
      </c>
    </row>
    <row r="650" spans="1:11">
      <c r="A650" s="80">
        <v>40766</v>
      </c>
      <c r="B650" s="52">
        <v>116.38566715516737</v>
      </c>
      <c r="C650" s="53">
        <v>6502.61</v>
      </c>
      <c r="D650" s="54">
        <f t="shared" si="75"/>
        <v>42593</v>
      </c>
      <c r="E650" s="53">
        <f t="shared" si="70"/>
        <v>179.08198068168525</v>
      </c>
      <c r="F650" s="81">
        <f t="shared" si="71"/>
        <v>11555.84</v>
      </c>
      <c r="H650" s="85">
        <f t="shared" si="72"/>
        <v>42593</v>
      </c>
      <c r="I650" s="70">
        <f t="shared" si="73"/>
        <v>9.0009988612639757E-2</v>
      </c>
      <c r="J650" s="70">
        <f t="shared" si="74"/>
        <v>0.12187058849240273</v>
      </c>
      <c r="K650" s="93">
        <f t="shared" si="76"/>
        <v>0</v>
      </c>
    </row>
    <row r="651" spans="1:11">
      <c r="A651" s="80">
        <v>40767</v>
      </c>
      <c r="B651" s="52">
        <v>116.41243585861305</v>
      </c>
      <c r="C651" s="53">
        <v>6419.9</v>
      </c>
      <c r="D651" s="54">
        <f t="shared" si="75"/>
        <v>42594</v>
      </c>
      <c r="E651" s="53">
        <f t="shared" si="70"/>
        <v>179.11600625801475</v>
      </c>
      <c r="F651" s="81">
        <f t="shared" si="71"/>
        <v>11663.43</v>
      </c>
      <c r="H651" s="85">
        <f t="shared" si="72"/>
        <v>42594</v>
      </c>
      <c r="I651" s="70">
        <f t="shared" si="73"/>
        <v>9.0001270398427424E-2</v>
      </c>
      <c r="J651" s="70">
        <f t="shared" si="74"/>
        <v>0.12683312376499112</v>
      </c>
      <c r="K651" s="93">
        <f t="shared" si="76"/>
        <v>0</v>
      </c>
    </row>
    <row r="652" spans="1:11">
      <c r="A652" s="80">
        <v>40771</v>
      </c>
      <c r="B652" s="52">
        <v>116.52419179703733</v>
      </c>
      <c r="C652" s="53">
        <v>6372.92</v>
      </c>
      <c r="D652" s="54">
        <f t="shared" si="75"/>
        <v>42598</v>
      </c>
      <c r="E652" s="53">
        <f t="shared" si="70"/>
        <v>179.24138746239535</v>
      </c>
      <c r="F652" s="81">
        <f t="shared" si="71"/>
        <v>11623.61</v>
      </c>
      <c r="H652" s="85">
        <f t="shared" si="72"/>
        <v>42598</v>
      </c>
      <c r="I652" s="70">
        <f t="shared" si="73"/>
        <v>8.9944638808701516E-2</v>
      </c>
      <c r="J652" s="70">
        <f t="shared" si="74"/>
        <v>0.12771800045853721</v>
      </c>
      <c r="K652" s="93">
        <f t="shared" si="76"/>
        <v>0</v>
      </c>
    </row>
    <row r="653" spans="1:11">
      <c r="A653" s="80">
        <v>40772</v>
      </c>
      <c r="B653" s="52">
        <v>116.5522741272604</v>
      </c>
      <c r="C653" s="53">
        <v>6403.06</v>
      </c>
      <c r="D653" s="54">
        <f t="shared" si="75"/>
        <v>42599</v>
      </c>
      <c r="E653" s="53">
        <f t="shared" si="70"/>
        <v>179.27436787768843</v>
      </c>
      <c r="F653" s="81">
        <f t="shared" si="71"/>
        <v>11598.72</v>
      </c>
      <c r="H653" s="85">
        <f t="shared" si="72"/>
        <v>42599</v>
      </c>
      <c r="I653" s="70">
        <f t="shared" si="73"/>
        <v>8.9932216150439892E-2</v>
      </c>
      <c r="J653" s="70">
        <f t="shared" si="74"/>
        <v>0.12617141220472616</v>
      </c>
      <c r="K653" s="93">
        <f t="shared" si="76"/>
        <v>0</v>
      </c>
    </row>
    <row r="654" spans="1:11">
      <c r="A654" s="80">
        <v>40773</v>
      </c>
      <c r="B654" s="52">
        <v>116.58024667305095</v>
      </c>
      <c r="C654" s="53">
        <v>6260.98</v>
      </c>
      <c r="D654" s="54">
        <f t="shared" si="75"/>
        <v>42600</v>
      </c>
      <c r="E654" s="53">
        <f t="shared" si="70"/>
        <v>179.31219476931062</v>
      </c>
      <c r="F654" s="81">
        <f t="shared" si="71"/>
        <v>11670.37</v>
      </c>
      <c r="H654" s="85">
        <f t="shared" si="72"/>
        <v>42600</v>
      </c>
      <c r="I654" s="70">
        <f t="shared" si="73"/>
        <v>8.9925895987111204E-2</v>
      </c>
      <c r="J654" s="70">
        <f t="shared" si="74"/>
        <v>0.13263104615919596</v>
      </c>
      <c r="K654" s="93">
        <f t="shared" si="76"/>
        <v>0</v>
      </c>
    </row>
    <row r="655" spans="1:11">
      <c r="A655" s="80">
        <v>40774</v>
      </c>
      <c r="B655" s="52">
        <v>116.60822593225248</v>
      </c>
      <c r="C655" s="53">
        <v>6136.28</v>
      </c>
      <c r="D655" s="54">
        <f t="shared" si="75"/>
        <v>42601</v>
      </c>
      <c r="E655" s="53">
        <f t="shared" si="70"/>
        <v>179.34447096436912</v>
      </c>
      <c r="F655" s="81">
        <f t="shared" si="71"/>
        <v>11661.82</v>
      </c>
      <c r="H655" s="85">
        <f t="shared" si="72"/>
        <v>42601</v>
      </c>
      <c r="I655" s="70">
        <f t="shared" si="73"/>
        <v>8.9912819700833424E-2</v>
      </c>
      <c r="J655" s="70">
        <f t="shared" si="74"/>
        <v>0.13703081055599609</v>
      </c>
      <c r="K655" s="93">
        <f t="shared" si="76"/>
        <v>0</v>
      </c>
    </row>
    <row r="656" spans="1:11">
      <c r="A656" s="80">
        <v>40777</v>
      </c>
      <c r="B656" s="52">
        <v>116.69183403024591</v>
      </c>
      <c r="C656" s="53">
        <v>6203.57</v>
      </c>
      <c r="D656" s="54">
        <f t="shared" si="75"/>
        <v>42604</v>
      </c>
      <c r="E656" s="53">
        <f t="shared" si="70"/>
        <v>179.44346911234146</v>
      </c>
      <c r="F656" s="81">
        <f t="shared" si="71"/>
        <v>11611.02</v>
      </c>
      <c r="H656" s="85">
        <f t="shared" si="72"/>
        <v>42604</v>
      </c>
      <c r="I656" s="70">
        <f t="shared" si="73"/>
        <v>8.9876875977069171E-2</v>
      </c>
      <c r="J656" s="70">
        <f t="shared" si="74"/>
        <v>0.13356319654731186</v>
      </c>
      <c r="K656" s="93">
        <f t="shared" si="76"/>
        <v>0</v>
      </c>
    </row>
    <row r="657" spans="1:11">
      <c r="A657" s="80">
        <v>40778</v>
      </c>
      <c r="B657" s="52">
        <v>116.71948999491109</v>
      </c>
      <c r="C657" s="53">
        <v>6267.03</v>
      </c>
      <c r="D657" s="54">
        <f t="shared" si="75"/>
        <v>42605</v>
      </c>
      <c r="E657" s="53">
        <f t="shared" si="70"/>
        <v>179.4775633714728</v>
      </c>
      <c r="F657" s="81">
        <f t="shared" si="71"/>
        <v>11615.7</v>
      </c>
      <c r="H657" s="85">
        <f t="shared" si="72"/>
        <v>42605</v>
      </c>
      <c r="I657" s="70">
        <f t="shared" si="73"/>
        <v>8.9866633369370286E-2</v>
      </c>
      <c r="J657" s="70">
        <f t="shared" si="74"/>
        <v>0.1313493265112009</v>
      </c>
      <c r="K657" s="93">
        <f t="shared" si="76"/>
        <v>0</v>
      </c>
    </row>
    <row r="658" spans="1:11">
      <c r="A658" s="80">
        <v>40779</v>
      </c>
      <c r="B658" s="52">
        <v>116.74715251403988</v>
      </c>
      <c r="C658" s="53">
        <v>6191.34</v>
      </c>
      <c r="D658" s="54">
        <f t="shared" si="75"/>
        <v>42606</v>
      </c>
      <c r="E658" s="53">
        <f t="shared" si="70"/>
        <v>179.51220254120352</v>
      </c>
      <c r="F658" s="81">
        <f t="shared" si="71"/>
        <v>11639.48</v>
      </c>
      <c r="H658" s="85">
        <f t="shared" si="72"/>
        <v>42606</v>
      </c>
      <c r="I658" s="70">
        <f t="shared" si="73"/>
        <v>8.9857044646760809E-2</v>
      </c>
      <c r="J658" s="70">
        <f t="shared" si="74"/>
        <v>0.13456605253953935</v>
      </c>
      <c r="K658" s="93">
        <f t="shared" si="76"/>
        <v>0</v>
      </c>
    </row>
    <row r="659" spans="1:11">
      <c r="A659" s="80">
        <v>40780</v>
      </c>
      <c r="B659" s="52">
        <v>116.77493833633822</v>
      </c>
      <c r="C659" s="53">
        <v>6130.05</v>
      </c>
      <c r="D659" s="54">
        <f t="shared" si="75"/>
        <v>42607</v>
      </c>
      <c r="E659" s="53">
        <f t="shared" si="70"/>
        <v>179.54882303052193</v>
      </c>
      <c r="F659" s="81">
        <f t="shared" si="71"/>
        <v>11561.34</v>
      </c>
      <c r="H659" s="85">
        <f t="shared" si="72"/>
        <v>42607</v>
      </c>
      <c r="I659" s="70">
        <f t="shared" si="73"/>
        <v>8.9849635281518125E-2</v>
      </c>
      <c r="J659" s="70">
        <f t="shared" si="74"/>
        <v>0.13529527739295522</v>
      </c>
      <c r="K659" s="93">
        <f t="shared" si="76"/>
        <v>0</v>
      </c>
    </row>
    <row r="660" spans="1:11">
      <c r="A660" s="80">
        <v>40781</v>
      </c>
      <c r="B660" s="52">
        <v>116.80261399672393</v>
      </c>
      <c r="C660" s="53">
        <v>6013.78</v>
      </c>
      <c r="D660" s="54">
        <f t="shared" si="75"/>
        <v>42608</v>
      </c>
      <c r="E660" s="53">
        <f t="shared" si="70"/>
        <v>179.57916678161411</v>
      </c>
      <c r="F660" s="81">
        <f t="shared" si="71"/>
        <v>11534.92</v>
      </c>
      <c r="H660" s="85">
        <f t="shared" si="72"/>
        <v>42608</v>
      </c>
      <c r="I660" s="70">
        <f t="shared" si="73"/>
        <v>8.9834816435466758E-2</v>
      </c>
      <c r="J660" s="70">
        <f t="shared" si="74"/>
        <v>0.13913031617891769</v>
      </c>
      <c r="K660" s="93">
        <f t="shared" si="76"/>
        <v>0</v>
      </c>
    </row>
    <row r="661" spans="1:11">
      <c r="A661" s="80">
        <v>40784</v>
      </c>
      <c r="B661" s="52">
        <v>116.8863614709596</v>
      </c>
      <c r="C661" s="53">
        <v>6231.38</v>
      </c>
      <c r="D661" s="54">
        <f t="shared" si="75"/>
        <v>42611</v>
      </c>
      <c r="E661" s="53">
        <f t="shared" si="70"/>
        <v>179.68098816917927</v>
      </c>
      <c r="F661" s="81">
        <f t="shared" si="71"/>
        <v>11581.83</v>
      </c>
      <c r="H661" s="85">
        <f t="shared" si="72"/>
        <v>42611</v>
      </c>
      <c r="I661" s="70">
        <f t="shared" si="73"/>
        <v>8.980214285745558E-2</v>
      </c>
      <c r="J661" s="70">
        <f t="shared" si="74"/>
        <v>0.13197957318639464</v>
      </c>
      <c r="K661" s="93">
        <f t="shared" si="76"/>
        <v>0</v>
      </c>
    </row>
    <row r="662" spans="1:11">
      <c r="A662" s="80">
        <v>40785</v>
      </c>
      <c r="B662" s="52">
        <v>116.9145310840741</v>
      </c>
      <c r="C662" s="53">
        <v>6334.48</v>
      </c>
      <c r="D662" s="54">
        <f t="shared" si="75"/>
        <v>42612</v>
      </c>
      <c r="E662" s="53">
        <f t="shared" si="70"/>
        <v>179.71386979001423</v>
      </c>
      <c r="F662" s="81">
        <f t="shared" si="71"/>
        <v>11766.04</v>
      </c>
      <c r="H662" s="85">
        <f t="shared" si="72"/>
        <v>42612</v>
      </c>
      <c r="I662" s="70">
        <f t="shared" si="73"/>
        <v>8.9789503905358892E-2</v>
      </c>
      <c r="J662" s="70">
        <f t="shared" si="74"/>
        <v>0.13183695629296288</v>
      </c>
      <c r="K662" s="93">
        <f t="shared" si="76"/>
        <v>0</v>
      </c>
    </row>
    <row r="663" spans="1:11">
      <c r="A663" s="80">
        <v>40788</v>
      </c>
      <c r="B663" s="52">
        <v>116.99835880286139</v>
      </c>
      <c r="C663" s="53">
        <v>6384.31</v>
      </c>
      <c r="D663" s="54">
        <f t="shared" si="75"/>
        <v>42615</v>
      </c>
      <c r="E663" s="53">
        <f t="shared" si="70"/>
        <v>179.81596658509909</v>
      </c>
      <c r="F663" s="81">
        <f t="shared" si="71"/>
        <v>11857.76</v>
      </c>
      <c r="H663" s="85">
        <f t="shared" si="72"/>
        <v>42615</v>
      </c>
      <c r="I663" s="70">
        <f t="shared" si="73"/>
        <v>8.9757072927414194E-2</v>
      </c>
      <c r="J663" s="70">
        <f t="shared" si="74"/>
        <v>0.1318209745042298</v>
      </c>
      <c r="K663" s="93">
        <f t="shared" si="76"/>
        <v>0</v>
      </c>
    </row>
    <row r="664" spans="1:11">
      <c r="A664" s="80">
        <v>40791</v>
      </c>
      <c r="B664" s="52">
        <v>117.08224662612305</v>
      </c>
      <c r="C664" s="53">
        <v>6356.06</v>
      </c>
      <c r="D664" s="54">
        <f t="shared" si="75"/>
        <v>42615</v>
      </c>
      <c r="E664" s="53">
        <f t="shared" si="70"/>
        <v>179.81596658509909</v>
      </c>
      <c r="F664" s="81">
        <f t="shared" si="71"/>
        <v>11857.76</v>
      </c>
      <c r="H664" s="85">
        <f t="shared" si="72"/>
        <v>42615</v>
      </c>
      <c r="I664" s="70">
        <f t="shared" si="73"/>
        <v>8.9600868955683088E-2</v>
      </c>
      <c r="J664" s="70">
        <f t="shared" si="74"/>
        <v>0.13282528375824132</v>
      </c>
      <c r="K664" s="93">
        <f t="shared" si="76"/>
        <v>0</v>
      </c>
    </row>
    <row r="665" spans="1:11">
      <c r="A665" s="80">
        <v>40792</v>
      </c>
      <c r="B665" s="52">
        <v>117.1102292830667</v>
      </c>
      <c r="C665" s="53">
        <v>6416.74</v>
      </c>
      <c r="D665" s="54">
        <f t="shared" si="75"/>
        <v>42619</v>
      </c>
      <c r="E665" s="53">
        <f t="shared" si="70"/>
        <v>179.95046892810473</v>
      </c>
      <c r="F665" s="81">
        <f t="shared" si="71"/>
        <v>12037.72</v>
      </c>
      <c r="H665" s="85">
        <f t="shared" si="72"/>
        <v>42619</v>
      </c>
      <c r="I665" s="70">
        <f t="shared" si="73"/>
        <v>8.9711741254360211E-2</v>
      </c>
      <c r="J665" s="70">
        <f t="shared" si="74"/>
        <v>0.13408592100930972</v>
      </c>
      <c r="K665" s="93">
        <f t="shared" si="76"/>
        <v>0</v>
      </c>
    </row>
    <row r="666" spans="1:11">
      <c r="A666" s="80">
        <v>40793</v>
      </c>
      <c r="B666" s="52">
        <v>117.13821862786537</v>
      </c>
      <c r="C666" s="53">
        <v>6493.2</v>
      </c>
      <c r="D666" s="54">
        <f t="shared" si="75"/>
        <v>42620</v>
      </c>
      <c r="E666" s="53">
        <f t="shared" si="70"/>
        <v>179.98375976485644</v>
      </c>
      <c r="F666" s="81">
        <f t="shared" si="71"/>
        <v>12005.43</v>
      </c>
      <c r="H666" s="85">
        <f t="shared" si="72"/>
        <v>42620</v>
      </c>
      <c r="I666" s="70">
        <f t="shared" si="73"/>
        <v>8.9699974925551818E-2</v>
      </c>
      <c r="J666" s="70">
        <f t="shared" si="74"/>
        <v>0.13079476164891446</v>
      </c>
      <c r="K666" s="93">
        <f t="shared" si="76"/>
        <v>0</v>
      </c>
    </row>
    <row r="667" spans="1:11">
      <c r="A667" s="80">
        <v>40794</v>
      </c>
      <c r="B667" s="52">
        <v>117.16644893855468</v>
      </c>
      <c r="C667" s="53">
        <v>6529.77</v>
      </c>
      <c r="D667" s="54">
        <f t="shared" si="75"/>
        <v>42621</v>
      </c>
      <c r="E667" s="53">
        <f t="shared" si="70"/>
        <v>180.01633682537388</v>
      </c>
      <c r="F667" s="81">
        <f t="shared" si="71"/>
        <v>12055.6</v>
      </c>
      <c r="H667" s="85">
        <f t="shared" si="72"/>
        <v>42621</v>
      </c>
      <c r="I667" s="70">
        <f t="shared" si="73"/>
        <v>8.9686901362812099E-2</v>
      </c>
      <c r="J667" s="70">
        <f t="shared" si="74"/>
        <v>0.13046778075196896</v>
      </c>
      <c r="K667" s="93">
        <f t="shared" si="76"/>
        <v>0</v>
      </c>
    </row>
    <row r="668" spans="1:11">
      <c r="A668" s="80">
        <v>40795</v>
      </c>
      <c r="B668" s="52">
        <v>117.19421738695313</v>
      </c>
      <c r="C668" s="53">
        <v>6410.92</v>
      </c>
      <c r="D668" s="54">
        <f t="shared" si="75"/>
        <v>42622</v>
      </c>
      <c r="E668" s="53">
        <f t="shared" si="70"/>
        <v>180.04927981501294</v>
      </c>
      <c r="F668" s="81">
        <f t="shared" si="71"/>
        <v>11940.12</v>
      </c>
      <c r="H668" s="85">
        <f t="shared" si="72"/>
        <v>42622</v>
      </c>
      <c r="I668" s="70">
        <f t="shared" si="73"/>
        <v>8.9675135278689089E-2</v>
      </c>
      <c r="J668" s="70">
        <f t="shared" si="74"/>
        <v>0.13244642946784757</v>
      </c>
      <c r="K668" s="93">
        <f t="shared" si="76"/>
        <v>0</v>
      </c>
    </row>
    <row r="669" spans="1:11">
      <c r="A669" s="80">
        <v>40798</v>
      </c>
      <c r="B669" s="52">
        <v>117.27965197142821</v>
      </c>
      <c r="C669" s="53">
        <v>6268.36</v>
      </c>
      <c r="D669" s="54">
        <f t="shared" si="75"/>
        <v>42625</v>
      </c>
      <c r="E669" s="53">
        <f t="shared" si="70"/>
        <v>180.15568893938362</v>
      </c>
      <c r="F669" s="81">
        <f t="shared" si="71"/>
        <v>11737</v>
      </c>
      <c r="H669" s="85">
        <f t="shared" si="72"/>
        <v>42625</v>
      </c>
      <c r="I669" s="70">
        <f t="shared" si="73"/>
        <v>8.9645080495822427E-2</v>
      </c>
      <c r="J669" s="70">
        <f t="shared" si="74"/>
        <v>0.13365428729840456</v>
      </c>
      <c r="K669" s="93">
        <f t="shared" si="76"/>
        <v>0</v>
      </c>
    </row>
    <row r="670" spans="1:11">
      <c r="A670" s="80">
        <v>40799</v>
      </c>
      <c r="B670" s="52">
        <v>117.30826820650923</v>
      </c>
      <c r="C670" s="53">
        <v>6260.97</v>
      </c>
      <c r="D670" s="54">
        <f t="shared" si="75"/>
        <v>42625</v>
      </c>
      <c r="E670" s="53">
        <f t="shared" si="70"/>
        <v>180.15568893938362</v>
      </c>
      <c r="F670" s="81">
        <f t="shared" si="71"/>
        <v>11737</v>
      </c>
      <c r="H670" s="85">
        <f t="shared" si="72"/>
        <v>42625</v>
      </c>
      <c r="I670" s="70">
        <f t="shared" si="73"/>
        <v>8.9591913599274653E-2</v>
      </c>
      <c r="J670" s="70">
        <f t="shared" si="74"/>
        <v>0.1339217778822932</v>
      </c>
      <c r="K670" s="93">
        <f t="shared" si="76"/>
        <v>0</v>
      </c>
    </row>
    <row r="671" spans="1:11">
      <c r="A671" s="80">
        <v>40800</v>
      </c>
      <c r="B671" s="52">
        <v>117.3368914239516</v>
      </c>
      <c r="C671" s="53">
        <v>6352.32</v>
      </c>
      <c r="D671" s="54">
        <f t="shared" si="75"/>
        <v>42627</v>
      </c>
      <c r="E671" s="53">
        <f t="shared" si="70"/>
        <v>180.22378778980271</v>
      </c>
      <c r="F671" s="81">
        <f t="shared" si="71"/>
        <v>11751.93</v>
      </c>
      <c r="H671" s="85">
        <f t="shared" si="72"/>
        <v>42627</v>
      </c>
      <c r="I671" s="70">
        <f t="shared" si="73"/>
        <v>8.9621105974950099E-2</v>
      </c>
      <c r="J671" s="70">
        <f t="shared" si="74"/>
        <v>0.13092906505435287</v>
      </c>
      <c r="K671" s="93">
        <f t="shared" si="76"/>
        <v>0</v>
      </c>
    </row>
    <row r="672" spans="1:11">
      <c r="A672" s="80">
        <v>40801</v>
      </c>
      <c r="B672" s="52">
        <v>117.36563896235047</v>
      </c>
      <c r="C672" s="53">
        <v>6432.93</v>
      </c>
      <c r="D672" s="54">
        <f t="shared" si="75"/>
        <v>42628</v>
      </c>
      <c r="E672" s="53">
        <f t="shared" si="70"/>
        <v>180.25712919054385</v>
      </c>
      <c r="F672" s="81">
        <f t="shared" si="71"/>
        <v>11774.9</v>
      </c>
      <c r="H672" s="85">
        <f t="shared" si="72"/>
        <v>42628</v>
      </c>
      <c r="I672" s="70">
        <f t="shared" si="73"/>
        <v>8.9608033410711441E-2</v>
      </c>
      <c r="J672" s="70">
        <f t="shared" si="74"/>
        <v>0.12852109184930738</v>
      </c>
      <c r="K672" s="93">
        <f t="shared" si="76"/>
        <v>0</v>
      </c>
    </row>
    <row r="673" spans="1:11">
      <c r="A673" s="80">
        <v>40802</v>
      </c>
      <c r="B673" s="52">
        <v>117.39451090953521</v>
      </c>
      <c r="C673" s="53">
        <v>6443.78</v>
      </c>
      <c r="D673" s="54">
        <f t="shared" si="75"/>
        <v>42629</v>
      </c>
      <c r="E673" s="53">
        <f t="shared" si="70"/>
        <v>180.28687161686028</v>
      </c>
      <c r="F673" s="81">
        <f t="shared" si="71"/>
        <v>11825.12</v>
      </c>
      <c r="H673" s="85">
        <f t="shared" si="72"/>
        <v>42629</v>
      </c>
      <c r="I673" s="70">
        <f t="shared" si="73"/>
        <v>8.9590385530148087E-2</v>
      </c>
      <c r="J673" s="70">
        <f t="shared" si="74"/>
        <v>0.12910146373230535</v>
      </c>
      <c r="K673" s="93">
        <f t="shared" si="76"/>
        <v>0</v>
      </c>
    </row>
    <row r="674" spans="1:11">
      <c r="A674" s="80">
        <v>40805</v>
      </c>
      <c r="B674" s="52">
        <v>117.48114805858644</v>
      </c>
      <c r="C674" s="53">
        <v>6377.64</v>
      </c>
      <c r="D674" s="54">
        <f t="shared" si="75"/>
        <v>42632</v>
      </c>
      <c r="E674" s="53">
        <f t="shared" si="70"/>
        <v>180.38747169122249</v>
      </c>
      <c r="F674" s="81">
        <f t="shared" si="71"/>
        <v>11863.61</v>
      </c>
      <c r="H674" s="85">
        <f t="shared" si="72"/>
        <v>42632</v>
      </c>
      <c r="I674" s="70">
        <f t="shared" si="73"/>
        <v>8.9551186382799575E-2</v>
      </c>
      <c r="J674" s="70">
        <f t="shared" si="74"/>
        <v>0.13216929417169099</v>
      </c>
      <c r="K674" s="93">
        <f t="shared" si="76"/>
        <v>0</v>
      </c>
    </row>
    <row r="675" spans="1:11">
      <c r="A675" s="80">
        <v>40806</v>
      </c>
      <c r="B675" s="52">
        <v>117.51016590215693</v>
      </c>
      <c r="C675" s="53">
        <v>6514.86</v>
      </c>
      <c r="D675" s="54">
        <f t="shared" si="75"/>
        <v>42633</v>
      </c>
      <c r="E675" s="53">
        <f t="shared" si="70"/>
        <v>180.42048259854198</v>
      </c>
      <c r="F675" s="81">
        <f t="shared" si="71"/>
        <v>11819.83</v>
      </c>
      <c r="H675" s="85">
        <f t="shared" si="72"/>
        <v>42633</v>
      </c>
      <c r="I675" s="70">
        <f t="shared" si="73"/>
        <v>8.9537243214626638E-2</v>
      </c>
      <c r="J675" s="70">
        <f t="shared" si="74"/>
        <v>0.12652602324969808</v>
      </c>
      <c r="K675" s="93">
        <f t="shared" si="76"/>
        <v>0</v>
      </c>
    </row>
    <row r="676" spans="1:11">
      <c r="A676" s="80">
        <v>40807</v>
      </c>
      <c r="B676" s="52">
        <v>117.53919091313477</v>
      </c>
      <c r="C676" s="53">
        <v>6506.04</v>
      </c>
      <c r="D676" s="54">
        <f t="shared" si="75"/>
        <v>42634</v>
      </c>
      <c r="E676" s="53">
        <f t="shared" si="70"/>
        <v>180.45349954685753</v>
      </c>
      <c r="F676" s="81">
        <f t="shared" si="71"/>
        <v>11821.52</v>
      </c>
      <c r="H676" s="85">
        <f t="shared" si="72"/>
        <v>42634</v>
      </c>
      <c r="I676" s="70">
        <f t="shared" si="73"/>
        <v>8.952330022488697E-2</v>
      </c>
      <c r="J676" s="70">
        <f t="shared" si="74"/>
        <v>0.12686351680346264</v>
      </c>
      <c r="K676" s="93">
        <f t="shared" si="76"/>
        <v>0</v>
      </c>
    </row>
    <row r="677" spans="1:11">
      <c r="A677" s="80">
        <v>40808</v>
      </c>
      <c r="B677" s="52">
        <v>117.56822309329033</v>
      </c>
      <c r="C677" s="53">
        <v>6240.39</v>
      </c>
      <c r="D677" s="54">
        <f t="shared" si="75"/>
        <v>42635</v>
      </c>
      <c r="E677" s="53">
        <f t="shared" si="70"/>
        <v>180.48634208377504</v>
      </c>
      <c r="F677" s="81">
        <f t="shared" si="71"/>
        <v>11943.44</v>
      </c>
      <c r="H677" s="85">
        <f t="shared" si="72"/>
        <v>42635</v>
      </c>
      <c r="I677" s="70">
        <f t="shared" si="73"/>
        <v>8.9509139551487982E-2</v>
      </c>
      <c r="J677" s="70">
        <f t="shared" si="74"/>
        <v>0.13863240628549178</v>
      </c>
      <c r="K677" s="93">
        <f t="shared" si="76"/>
        <v>0</v>
      </c>
    </row>
    <row r="678" spans="1:11">
      <c r="A678" s="80">
        <v>40809</v>
      </c>
      <c r="B678" s="52">
        <v>117.59655703505581</v>
      </c>
      <c r="C678" s="53">
        <v>6169.52</v>
      </c>
      <c r="D678" s="54">
        <f t="shared" si="75"/>
        <v>42636</v>
      </c>
      <c r="E678" s="53">
        <f t="shared" si="70"/>
        <v>180.51955157071845</v>
      </c>
      <c r="F678" s="81">
        <f t="shared" si="71"/>
        <v>11895.07</v>
      </c>
      <c r="H678" s="85">
        <f t="shared" si="72"/>
        <v>42636</v>
      </c>
      <c r="I678" s="70">
        <f t="shared" si="73"/>
        <v>8.9496721856834993E-2</v>
      </c>
      <c r="J678" s="70">
        <f t="shared" si="74"/>
        <v>0.14031050473197304</v>
      </c>
      <c r="K678" s="93">
        <f t="shared" si="76"/>
        <v>0</v>
      </c>
    </row>
    <row r="679" spans="1:11">
      <c r="A679" s="80">
        <v>40812</v>
      </c>
      <c r="B679" s="52">
        <v>117.684401663161</v>
      </c>
      <c r="C679" s="53">
        <v>6128.56</v>
      </c>
      <c r="D679" s="54">
        <f t="shared" si="75"/>
        <v>42639</v>
      </c>
      <c r="E679" s="53">
        <f t="shared" si="70"/>
        <v>180.63273732955327</v>
      </c>
      <c r="F679" s="81">
        <f t="shared" si="71"/>
        <v>11748.91</v>
      </c>
      <c r="H679" s="85">
        <f t="shared" si="72"/>
        <v>42639</v>
      </c>
      <c r="I679" s="70">
        <f t="shared" si="73"/>
        <v>8.9470592200110222E-2</v>
      </c>
      <c r="J679" s="70">
        <f t="shared" si="74"/>
        <v>0.13901076039554816</v>
      </c>
      <c r="K679" s="93">
        <f t="shared" si="76"/>
        <v>0</v>
      </c>
    </row>
    <row r="680" spans="1:11">
      <c r="A680" s="80">
        <v>40813</v>
      </c>
      <c r="B680" s="52">
        <v>117.71370507917511</v>
      </c>
      <c r="C680" s="53">
        <v>6300.72</v>
      </c>
      <c r="D680" s="54">
        <f t="shared" si="75"/>
        <v>42640</v>
      </c>
      <c r="E680" s="53">
        <f t="shared" si="70"/>
        <v>180.66561248774724</v>
      </c>
      <c r="F680" s="81">
        <f t="shared" si="71"/>
        <v>11726.49</v>
      </c>
      <c r="H680" s="85">
        <f t="shared" si="72"/>
        <v>42640</v>
      </c>
      <c r="I680" s="70">
        <f t="shared" si="73"/>
        <v>8.9455996537325833E-2</v>
      </c>
      <c r="J680" s="70">
        <f t="shared" si="74"/>
        <v>0.13228452402837942</v>
      </c>
      <c r="K680" s="93">
        <f t="shared" si="76"/>
        <v>0</v>
      </c>
    </row>
    <row r="681" spans="1:11">
      <c r="A681" s="80">
        <v>40814</v>
      </c>
      <c r="B681" s="52">
        <v>117.74289807803476</v>
      </c>
      <c r="C681" s="53">
        <v>6268.57</v>
      </c>
      <c r="D681" s="54">
        <f t="shared" si="75"/>
        <v>42641</v>
      </c>
      <c r="E681" s="53">
        <f t="shared" si="70"/>
        <v>180.70120361340733</v>
      </c>
      <c r="F681" s="81">
        <f t="shared" si="71"/>
        <v>11778.71</v>
      </c>
      <c r="H681" s="85">
        <f t="shared" si="72"/>
        <v>42641</v>
      </c>
      <c r="I681" s="70">
        <f t="shared" si="73"/>
        <v>8.944488661477723E-2</v>
      </c>
      <c r="J681" s="70">
        <f t="shared" si="74"/>
        <v>0.13445128106465543</v>
      </c>
      <c r="K681" s="93">
        <f t="shared" si="76"/>
        <v>0</v>
      </c>
    </row>
    <row r="682" spans="1:11">
      <c r="A682" s="80">
        <v>40815</v>
      </c>
      <c r="B682" s="52">
        <v>117.77174508806388</v>
      </c>
      <c r="C682" s="53">
        <v>6356.74</v>
      </c>
      <c r="D682" s="54">
        <f t="shared" si="75"/>
        <v>42642</v>
      </c>
      <c r="E682" s="53">
        <f t="shared" si="70"/>
        <v>180.73282632403968</v>
      </c>
      <c r="F682" s="81">
        <f t="shared" si="71"/>
        <v>11571.4</v>
      </c>
      <c r="H682" s="85">
        <f t="shared" si="72"/>
        <v>42642</v>
      </c>
      <c r="I682" s="70">
        <f t="shared" si="73"/>
        <v>8.9429637695374042E-2</v>
      </c>
      <c r="J682" s="70">
        <f t="shared" si="74"/>
        <v>0.12727607980773015</v>
      </c>
      <c r="K682" s="93">
        <f t="shared" si="76"/>
        <v>0</v>
      </c>
    </row>
    <row r="683" spans="1:11">
      <c r="A683" s="80">
        <v>40816</v>
      </c>
      <c r="B683" s="52">
        <v>117.80059916561046</v>
      </c>
      <c r="C683" s="53">
        <v>6265.26</v>
      </c>
      <c r="D683" s="54">
        <f t="shared" si="75"/>
        <v>42643</v>
      </c>
      <c r="E683" s="53">
        <f t="shared" si="70"/>
        <v>180.77674440083641</v>
      </c>
      <c r="F683" s="81">
        <f t="shared" si="71"/>
        <v>11598.22</v>
      </c>
      <c r="H683" s="85">
        <f t="shared" si="72"/>
        <v>42643</v>
      </c>
      <c r="I683" s="70">
        <f t="shared" si="73"/>
        <v>8.9429202029908561E-2</v>
      </c>
      <c r="J683" s="70">
        <f t="shared" si="74"/>
        <v>0.13107251401581776</v>
      </c>
      <c r="K683" s="93">
        <f t="shared" si="76"/>
        <v>0</v>
      </c>
    </row>
    <row r="684" spans="1:11">
      <c r="A684" s="80">
        <v>40819</v>
      </c>
      <c r="B684" s="52">
        <v>117.88682920419969</v>
      </c>
      <c r="C684" s="53">
        <v>6146.41</v>
      </c>
      <c r="D684" s="54">
        <f t="shared" si="75"/>
        <v>42646</v>
      </c>
      <c r="E684" s="53">
        <f t="shared" si="70"/>
        <v>180.89659938237418</v>
      </c>
      <c r="F684" s="81">
        <f t="shared" si="71"/>
        <v>11769.16</v>
      </c>
      <c r="H684" s="85">
        <f t="shared" si="72"/>
        <v>42646</v>
      </c>
      <c r="I684" s="70">
        <f t="shared" si="73"/>
        <v>8.9414178489496621E-2</v>
      </c>
      <c r="J684" s="70">
        <f t="shared" si="74"/>
        <v>0.13874055555234488</v>
      </c>
      <c r="K684" s="93">
        <f t="shared" si="76"/>
        <v>0</v>
      </c>
    </row>
    <row r="685" spans="1:11">
      <c r="A685" s="80">
        <v>40820</v>
      </c>
      <c r="B685" s="52">
        <v>117.91523993003788</v>
      </c>
      <c r="C685" s="53">
        <v>6048.39</v>
      </c>
      <c r="D685" s="54">
        <f t="shared" si="75"/>
        <v>42647</v>
      </c>
      <c r="E685" s="53">
        <f t="shared" si="70"/>
        <v>180.92897987366362</v>
      </c>
      <c r="F685" s="81">
        <f t="shared" si="71"/>
        <v>11811.04</v>
      </c>
      <c r="H685" s="85">
        <f t="shared" si="72"/>
        <v>42647</v>
      </c>
      <c r="I685" s="70">
        <f t="shared" si="73"/>
        <v>8.9400672673636716E-2</v>
      </c>
      <c r="J685" s="70">
        <f t="shared" si="74"/>
        <v>0.1432196239291299</v>
      </c>
      <c r="K685" s="93">
        <f t="shared" si="76"/>
        <v>0</v>
      </c>
    </row>
    <row r="686" spans="1:11">
      <c r="A686" s="80">
        <v>40821</v>
      </c>
      <c r="B686" s="52">
        <v>117.94342167238118</v>
      </c>
      <c r="C686" s="53">
        <v>6021.97</v>
      </c>
      <c r="D686" s="54">
        <f t="shared" si="75"/>
        <v>42648</v>
      </c>
      <c r="E686" s="53">
        <f t="shared" si="70"/>
        <v>180.96607031453772</v>
      </c>
      <c r="F686" s="81">
        <f t="shared" si="71"/>
        <v>11777.1</v>
      </c>
      <c r="H686" s="85">
        <f t="shared" si="72"/>
        <v>42648</v>
      </c>
      <c r="I686" s="70">
        <f t="shared" si="73"/>
        <v>8.9393266418431594E-2</v>
      </c>
      <c r="J686" s="70">
        <f t="shared" si="74"/>
        <v>0.14356263057732699</v>
      </c>
      <c r="K686" s="93">
        <f t="shared" si="76"/>
        <v>0</v>
      </c>
    </row>
    <row r="687" spans="1:11">
      <c r="A687" s="80">
        <v>40823</v>
      </c>
      <c r="B687" s="52">
        <v>117.99956274109722</v>
      </c>
      <c r="C687" s="53">
        <v>6195.25</v>
      </c>
      <c r="D687" s="54">
        <f t="shared" si="75"/>
        <v>42650</v>
      </c>
      <c r="E687" s="53">
        <f t="shared" si="70"/>
        <v>181.0301379729151</v>
      </c>
      <c r="F687" s="81">
        <f t="shared" si="71"/>
        <v>11714.65</v>
      </c>
      <c r="H687" s="85">
        <f t="shared" si="72"/>
        <v>42650</v>
      </c>
      <c r="I687" s="70">
        <f t="shared" si="73"/>
        <v>8.9366703396675629E-2</v>
      </c>
      <c r="J687" s="70">
        <f t="shared" si="74"/>
        <v>0.13588429847609396</v>
      </c>
      <c r="K687" s="93">
        <f t="shared" si="76"/>
        <v>0</v>
      </c>
    </row>
    <row r="688" spans="1:11">
      <c r="A688" s="80">
        <v>40826</v>
      </c>
      <c r="B688" s="52">
        <v>118.0859384210237</v>
      </c>
      <c r="C688" s="53">
        <v>6311.32</v>
      </c>
      <c r="D688" s="54">
        <f t="shared" si="75"/>
        <v>42653</v>
      </c>
      <c r="E688" s="53">
        <f t="shared" si="70"/>
        <v>181.12517879535091</v>
      </c>
      <c r="F688" s="81">
        <f t="shared" si="71"/>
        <v>11729.75</v>
      </c>
      <c r="H688" s="85">
        <f t="shared" si="72"/>
        <v>42653</v>
      </c>
      <c r="I688" s="70">
        <f t="shared" si="73"/>
        <v>8.9321632874783452E-2</v>
      </c>
      <c r="J688" s="70">
        <f t="shared" si="74"/>
        <v>0.13196685648189455</v>
      </c>
      <c r="K688" s="93">
        <f t="shared" si="76"/>
        <v>0</v>
      </c>
    </row>
    <row r="689" spans="1:11">
      <c r="A689" s="80">
        <v>40827</v>
      </c>
      <c r="B689" s="52">
        <v>118.11486947593686</v>
      </c>
      <c r="C689" s="53">
        <v>6304.63</v>
      </c>
      <c r="D689" s="54">
        <f t="shared" si="75"/>
        <v>42653</v>
      </c>
      <c r="E689" s="53">
        <f t="shared" si="70"/>
        <v>181.12517879535091</v>
      </c>
      <c r="F689" s="81">
        <f t="shared" si="71"/>
        <v>11729.75</v>
      </c>
      <c r="H689" s="85">
        <f t="shared" si="72"/>
        <v>42653</v>
      </c>
      <c r="I689" s="70">
        <f t="shared" si="73"/>
        <v>8.9268263959746852E-2</v>
      </c>
      <c r="J689" s="70">
        <f t="shared" si="74"/>
        <v>0.13220698622829885</v>
      </c>
      <c r="K689" s="93">
        <f t="shared" si="76"/>
        <v>0</v>
      </c>
    </row>
    <row r="690" spans="1:11">
      <c r="A690" s="80">
        <v>40828</v>
      </c>
      <c r="B690" s="52">
        <v>118.14380761895846</v>
      </c>
      <c r="C690" s="53">
        <v>6463.15</v>
      </c>
      <c r="D690" s="54">
        <f t="shared" si="75"/>
        <v>42653</v>
      </c>
      <c r="E690" s="53">
        <f t="shared" si="70"/>
        <v>181.12517879535091</v>
      </c>
      <c r="F690" s="81">
        <f t="shared" si="71"/>
        <v>11729.75</v>
      </c>
      <c r="H690" s="85">
        <f t="shared" si="72"/>
        <v>42653</v>
      </c>
      <c r="I690" s="70">
        <f t="shared" si="73"/>
        <v>8.9214897659402714E-2</v>
      </c>
      <c r="J690" s="70">
        <f t="shared" si="74"/>
        <v>0.1265978137504209</v>
      </c>
      <c r="K690" s="93">
        <f t="shared" si="76"/>
        <v>0</v>
      </c>
    </row>
    <row r="691" spans="1:11">
      <c r="A691" s="80">
        <v>40829</v>
      </c>
      <c r="B691" s="52">
        <v>118.17263470801748</v>
      </c>
      <c r="C691" s="53">
        <v>6435.81</v>
      </c>
      <c r="D691" s="54">
        <f t="shared" si="75"/>
        <v>42656</v>
      </c>
      <c r="E691" s="53">
        <f t="shared" si="70"/>
        <v>181.2159225099274</v>
      </c>
      <c r="F691" s="81">
        <f t="shared" si="71"/>
        <v>11547.3</v>
      </c>
      <c r="H691" s="85">
        <f t="shared" si="72"/>
        <v>42656</v>
      </c>
      <c r="I691" s="70">
        <f t="shared" si="73"/>
        <v>8.9270863896347086E-2</v>
      </c>
      <c r="J691" s="70">
        <f t="shared" si="74"/>
        <v>0.12402364444213587</v>
      </c>
      <c r="K691" s="93">
        <f t="shared" si="76"/>
        <v>0</v>
      </c>
    </row>
    <row r="692" spans="1:11">
      <c r="A692" s="80">
        <v>40830</v>
      </c>
      <c r="B692" s="52">
        <v>118.20146883088623</v>
      </c>
      <c r="C692" s="53">
        <v>6504.84</v>
      </c>
      <c r="D692" s="54">
        <f t="shared" si="75"/>
        <v>42657</v>
      </c>
      <c r="E692" s="53">
        <f t="shared" si="70"/>
        <v>181.24147395500128</v>
      </c>
      <c r="F692" s="81">
        <f t="shared" si="71"/>
        <v>11560.81</v>
      </c>
      <c r="H692" s="85">
        <f t="shared" si="72"/>
        <v>42657</v>
      </c>
      <c r="I692" s="70">
        <f t="shared" si="73"/>
        <v>8.9248429466234347E-2</v>
      </c>
      <c r="J692" s="70">
        <f t="shared" si="74"/>
        <v>0.12189013449277319</v>
      </c>
      <c r="K692" s="93">
        <f t="shared" si="76"/>
        <v>0</v>
      </c>
    </row>
    <row r="693" spans="1:11">
      <c r="A693" s="80">
        <v>40833</v>
      </c>
      <c r="B693" s="52">
        <v>118.28834691047692</v>
      </c>
      <c r="C693" s="53">
        <v>6487.02</v>
      </c>
      <c r="D693" s="54">
        <f t="shared" si="75"/>
        <v>42660</v>
      </c>
      <c r="E693" s="53">
        <f t="shared" si="70"/>
        <v>181.34151924862445</v>
      </c>
      <c r="F693" s="81">
        <f t="shared" si="71"/>
        <v>11475.97</v>
      </c>
      <c r="H693" s="85">
        <f t="shared" si="72"/>
        <v>42660</v>
      </c>
      <c r="I693" s="70">
        <f t="shared" si="73"/>
        <v>8.9208589339804689E-2</v>
      </c>
      <c r="J693" s="70">
        <f t="shared" si="74"/>
        <v>0.12085345142978987</v>
      </c>
      <c r="K693" s="93">
        <f t="shared" si="76"/>
        <v>0</v>
      </c>
    </row>
    <row r="694" spans="1:11">
      <c r="A694" s="80">
        <v>40834</v>
      </c>
      <c r="B694" s="52">
        <v>118.31732755546999</v>
      </c>
      <c r="C694" s="53">
        <v>6384.7</v>
      </c>
      <c r="D694" s="54">
        <f t="shared" si="75"/>
        <v>42661</v>
      </c>
      <c r="E694" s="53">
        <f t="shared" si="70"/>
        <v>181.37379803905071</v>
      </c>
      <c r="F694" s="81">
        <f t="shared" si="71"/>
        <v>11688.13</v>
      </c>
      <c r="H694" s="85">
        <f t="shared" si="72"/>
        <v>42661</v>
      </c>
      <c r="I694" s="70">
        <f t="shared" si="73"/>
        <v>8.919399712872278E-2</v>
      </c>
      <c r="J694" s="70">
        <f t="shared" si="74"/>
        <v>0.12855026615002596</v>
      </c>
      <c r="K694" s="93">
        <f t="shared" si="76"/>
        <v>0</v>
      </c>
    </row>
    <row r="695" spans="1:11">
      <c r="A695" s="80">
        <v>40835</v>
      </c>
      <c r="B695" s="52">
        <v>118.34643361804864</v>
      </c>
      <c r="C695" s="53">
        <v>6513.51</v>
      </c>
      <c r="D695" s="54">
        <f t="shared" si="75"/>
        <v>42662</v>
      </c>
      <c r="E695" s="53">
        <f t="shared" si="70"/>
        <v>181.40535707990949</v>
      </c>
      <c r="F695" s="81">
        <f t="shared" si="71"/>
        <v>11662.81</v>
      </c>
      <c r="H695" s="85">
        <f t="shared" si="72"/>
        <v>42662</v>
      </c>
      <c r="I695" s="70">
        <f t="shared" si="73"/>
        <v>8.9178316141068192E-2</v>
      </c>
      <c r="J695" s="70">
        <f t="shared" si="74"/>
        <v>0.12356350248611436</v>
      </c>
      <c r="K695" s="93">
        <f t="shared" si="76"/>
        <v>0</v>
      </c>
    </row>
    <row r="696" spans="1:11">
      <c r="A696" s="80">
        <v>40836</v>
      </c>
      <c r="B696" s="52">
        <v>118.37554684071867</v>
      </c>
      <c r="C696" s="53">
        <v>6456.03</v>
      </c>
      <c r="D696" s="54">
        <f t="shared" si="75"/>
        <v>42663</v>
      </c>
      <c r="E696" s="53">
        <f t="shared" si="70"/>
        <v>181.43147945132898</v>
      </c>
      <c r="F696" s="81">
        <f t="shared" si="71"/>
        <v>11717.04</v>
      </c>
      <c r="H696" s="85">
        <f t="shared" si="72"/>
        <v>42663</v>
      </c>
      <c r="I696" s="70">
        <f t="shared" si="73"/>
        <v>8.915610146185271E-2</v>
      </c>
      <c r="J696" s="70">
        <f t="shared" si="74"/>
        <v>0.12660188758246527</v>
      </c>
      <c r="K696" s="93">
        <f t="shared" si="76"/>
        <v>0</v>
      </c>
    </row>
    <row r="697" spans="1:11">
      <c r="A697" s="80">
        <v>40837</v>
      </c>
      <c r="B697" s="52">
        <v>118.40466722524148</v>
      </c>
      <c r="C697" s="53">
        <v>6403.32</v>
      </c>
      <c r="D697" s="54">
        <f t="shared" si="75"/>
        <v>42664</v>
      </c>
      <c r="E697" s="53">
        <f t="shared" si="70"/>
        <v>181.46395568615077</v>
      </c>
      <c r="F697" s="81">
        <f t="shared" si="71"/>
        <v>11716.57</v>
      </c>
      <c r="H697" s="85">
        <f t="shared" si="72"/>
        <v>42664</v>
      </c>
      <c r="I697" s="70">
        <f t="shared" si="73"/>
        <v>8.9141509968543087E-2</v>
      </c>
      <c r="J697" s="70">
        <f t="shared" si="74"/>
        <v>0.12844151970225037</v>
      </c>
      <c r="K697" s="93">
        <f t="shared" si="76"/>
        <v>0</v>
      </c>
    </row>
    <row r="698" spans="1:11">
      <c r="A698" s="80">
        <v>40840</v>
      </c>
      <c r="B698" s="52">
        <v>118.49276029765707</v>
      </c>
      <c r="C698" s="53">
        <v>6464.65</v>
      </c>
      <c r="D698" s="54">
        <f t="shared" si="75"/>
        <v>42667</v>
      </c>
      <c r="E698" s="53">
        <f t="shared" si="70"/>
        <v>181.56303500595538</v>
      </c>
      <c r="F698" s="81">
        <f t="shared" si="71"/>
        <v>11739.24</v>
      </c>
      <c r="H698" s="85">
        <f t="shared" si="72"/>
        <v>42667</v>
      </c>
      <c r="I698" s="70">
        <f t="shared" si="73"/>
        <v>8.9098408618390801E-2</v>
      </c>
      <c r="J698" s="70">
        <f t="shared" si="74"/>
        <v>0.12672775599361574</v>
      </c>
      <c r="K698" s="93">
        <f t="shared" si="76"/>
        <v>0</v>
      </c>
    </row>
    <row r="699" spans="1:11">
      <c r="A699" s="80">
        <v>40841</v>
      </c>
      <c r="B699" s="52">
        <v>118.52214650221089</v>
      </c>
      <c r="C699" s="53">
        <v>6583.4</v>
      </c>
      <c r="D699" s="54">
        <f t="shared" si="75"/>
        <v>42668</v>
      </c>
      <c r="E699" s="53">
        <f t="shared" si="70"/>
        <v>181.59371915887141</v>
      </c>
      <c r="F699" s="81">
        <f t="shared" si="71"/>
        <v>11715.45</v>
      </c>
      <c r="H699" s="85">
        <f t="shared" si="72"/>
        <v>42668</v>
      </c>
      <c r="I699" s="70">
        <f t="shared" si="73"/>
        <v>8.9081204586478613E-2</v>
      </c>
      <c r="J699" s="70">
        <f t="shared" si="74"/>
        <v>0.12217798997538276</v>
      </c>
      <c r="K699" s="93">
        <f t="shared" si="76"/>
        <v>0</v>
      </c>
    </row>
    <row r="700" spans="1:11">
      <c r="A700" s="80">
        <v>40842</v>
      </c>
      <c r="B700" s="52">
        <v>118.55153999454343</v>
      </c>
      <c r="C700" s="53">
        <v>6596.36</v>
      </c>
      <c r="D700" s="54">
        <f t="shared" si="75"/>
        <v>42669</v>
      </c>
      <c r="E700" s="53">
        <f t="shared" si="70"/>
        <v>181.61787112351954</v>
      </c>
      <c r="F700" s="81">
        <f t="shared" si="71"/>
        <v>11612.99</v>
      </c>
      <c r="H700" s="85">
        <f t="shared" si="72"/>
        <v>42669</v>
      </c>
      <c r="I700" s="70">
        <f t="shared" si="73"/>
        <v>8.9056160777595927E-2</v>
      </c>
      <c r="J700" s="70">
        <f t="shared" si="74"/>
        <v>0.11976771164965316</v>
      </c>
      <c r="K700" s="93">
        <f t="shared" si="76"/>
        <v>0</v>
      </c>
    </row>
    <row r="701" spans="1:11">
      <c r="A701" s="80">
        <v>40844</v>
      </c>
      <c r="B701" s="52">
        <v>118.61057866146072</v>
      </c>
      <c r="C701" s="53">
        <v>6797.88</v>
      </c>
      <c r="D701" s="54">
        <f t="shared" si="75"/>
        <v>42671</v>
      </c>
      <c r="E701" s="53">
        <f t="shared" si="70"/>
        <v>181.68344107902888</v>
      </c>
      <c r="F701" s="81">
        <f t="shared" si="71"/>
        <v>11644.89</v>
      </c>
      <c r="H701" s="85">
        <f t="shared" si="72"/>
        <v>42671</v>
      </c>
      <c r="I701" s="70">
        <f t="shared" si="73"/>
        <v>8.9026340935895121E-2</v>
      </c>
      <c r="J701" s="70">
        <f t="shared" si="74"/>
        <v>0.11365937991994035</v>
      </c>
      <c r="K701" s="93">
        <f t="shared" si="76"/>
        <v>0</v>
      </c>
    </row>
    <row r="702" spans="1:11">
      <c r="A702" s="80">
        <v>40847</v>
      </c>
      <c r="B702" s="52">
        <v>118.69918076372083</v>
      </c>
      <c r="C702" s="53">
        <v>6755.07</v>
      </c>
      <c r="D702" s="54">
        <f t="shared" si="75"/>
        <v>42673</v>
      </c>
      <c r="E702" s="53">
        <f t="shared" si="70"/>
        <v>181.74921048469949</v>
      </c>
      <c r="F702" s="81">
        <f t="shared" si="71"/>
        <v>11628.32</v>
      </c>
      <c r="H702" s="85">
        <f t="shared" si="72"/>
        <v>42673</v>
      </c>
      <c r="I702" s="70">
        <f t="shared" si="73"/>
        <v>8.8942535603212081E-2</v>
      </c>
      <c r="J702" s="70">
        <f t="shared" si="74"/>
        <v>0.11474985406090665</v>
      </c>
      <c r="K702" s="93">
        <f t="shared" si="76"/>
        <v>0</v>
      </c>
    </row>
    <row r="703" spans="1:11">
      <c r="A703" s="80">
        <v>40848</v>
      </c>
      <c r="B703" s="52">
        <v>118.72873685973099</v>
      </c>
      <c r="C703" s="53">
        <v>6668.03</v>
      </c>
      <c r="D703" s="54">
        <f t="shared" si="75"/>
        <v>42675</v>
      </c>
      <c r="E703" s="53">
        <f t="shared" si="70"/>
        <v>181.8168211909998</v>
      </c>
      <c r="F703" s="81">
        <f t="shared" si="71"/>
        <v>11631.33</v>
      </c>
      <c r="H703" s="85">
        <f t="shared" si="72"/>
        <v>42675</v>
      </c>
      <c r="I703" s="70">
        <f t="shared" si="73"/>
        <v>8.8969315603824262E-2</v>
      </c>
      <c r="J703" s="70">
        <f t="shared" si="74"/>
        <v>0.11770287101320753</v>
      </c>
      <c r="K703" s="93">
        <f t="shared" si="76"/>
        <v>0</v>
      </c>
    </row>
    <row r="704" spans="1:11">
      <c r="A704" s="80">
        <v>40849</v>
      </c>
      <c r="B704" s="52">
        <v>118.75830031520906</v>
      </c>
      <c r="C704" s="53">
        <v>6668.66</v>
      </c>
      <c r="D704" s="54">
        <f t="shared" si="75"/>
        <v>42676</v>
      </c>
      <c r="E704" s="53">
        <f t="shared" si="70"/>
        <v>181.84573006556917</v>
      </c>
      <c r="F704" s="81">
        <f t="shared" si="71"/>
        <v>11479.94</v>
      </c>
      <c r="H704" s="85">
        <f t="shared" si="72"/>
        <v>42676</v>
      </c>
      <c r="I704" s="70">
        <f t="shared" si="73"/>
        <v>8.8949718330349814E-2</v>
      </c>
      <c r="J704" s="70">
        <f t="shared" si="74"/>
        <v>0.11475700100321773</v>
      </c>
      <c r="K704" s="93">
        <f t="shared" si="76"/>
        <v>0</v>
      </c>
    </row>
    <row r="705" spans="1:11">
      <c r="A705" s="80">
        <v>40850</v>
      </c>
      <c r="B705" s="52">
        <v>118.78763361538692</v>
      </c>
      <c r="C705" s="53">
        <v>6677.9</v>
      </c>
      <c r="D705" s="54">
        <f t="shared" si="75"/>
        <v>42677</v>
      </c>
      <c r="E705" s="53">
        <f t="shared" si="70"/>
        <v>181.88228105731233</v>
      </c>
      <c r="F705" s="81">
        <f t="shared" si="71"/>
        <v>11443.72</v>
      </c>
      <c r="H705" s="85">
        <f t="shared" si="72"/>
        <v>42677</v>
      </c>
      <c r="I705" s="70">
        <f t="shared" si="73"/>
        <v>8.8939702282607946E-2</v>
      </c>
      <c r="J705" s="70">
        <f t="shared" si="74"/>
        <v>0.11374421787907951</v>
      </c>
      <c r="K705" s="93">
        <f t="shared" si="76"/>
        <v>0</v>
      </c>
    </row>
    <row r="706" spans="1:11">
      <c r="A706" s="80">
        <v>40851</v>
      </c>
      <c r="B706" s="52">
        <v>118.81649901035546</v>
      </c>
      <c r="C706" s="53">
        <v>6702.49</v>
      </c>
      <c r="D706" s="54">
        <f t="shared" si="75"/>
        <v>42678</v>
      </c>
      <c r="E706" s="53">
        <f t="shared" ref="E706:E769" si="77">VLOOKUP(D706,A:B,2,0)</f>
        <v>181.91574739702688</v>
      </c>
      <c r="F706" s="81">
        <f t="shared" ref="F706:F769" si="78">VLOOKUP(D706,A:C,3,0)</f>
        <v>11374.71</v>
      </c>
      <c r="H706" s="85">
        <f t="shared" ref="H706:H769" si="79">D706</f>
        <v>42678</v>
      </c>
      <c r="I706" s="70">
        <f t="shared" ref="I706:I769" si="80">(E706/B706)^(1/5)-1</f>
        <v>8.8926855612676992E-2</v>
      </c>
      <c r="J706" s="70">
        <f t="shared" ref="J706:J769" si="81">(F706/C706)^(1/5)-1</f>
        <v>0.11158027515074864</v>
      </c>
      <c r="K706" s="93">
        <f t="shared" si="76"/>
        <v>0</v>
      </c>
    </row>
    <row r="707" spans="1:11">
      <c r="A707" s="80">
        <v>40855</v>
      </c>
      <c r="B707" s="52">
        <v>118.93484024336978</v>
      </c>
      <c r="C707" s="53">
        <v>6708.99</v>
      </c>
      <c r="D707" s="54">
        <f t="shared" ref="D707:D770" si="82">VLOOKUP(EDATE(A707,60),A:A,1,1)</f>
        <v>42682</v>
      </c>
      <c r="E707" s="53">
        <f t="shared" si="77"/>
        <v>182.07931309923833</v>
      </c>
      <c r="F707" s="81">
        <f t="shared" si="78"/>
        <v>11522.76</v>
      </c>
      <c r="H707" s="85">
        <f t="shared" si="79"/>
        <v>42682</v>
      </c>
      <c r="I707" s="70">
        <f t="shared" si="80"/>
        <v>8.890577867577143E-2</v>
      </c>
      <c r="J707" s="70">
        <f t="shared" si="81"/>
        <v>0.11424289726685477</v>
      </c>
      <c r="K707" s="93">
        <f t="shared" ref="K707:K770" si="83">IF(I707&gt;J707,1,0)</f>
        <v>0</v>
      </c>
    </row>
    <row r="708" spans="1:11">
      <c r="A708" s="80">
        <v>40856</v>
      </c>
      <c r="B708" s="52">
        <v>118.96457395343063</v>
      </c>
      <c r="C708" s="53">
        <v>6622.39</v>
      </c>
      <c r="D708" s="54">
        <f t="shared" si="82"/>
        <v>42683</v>
      </c>
      <c r="E708" s="53">
        <f t="shared" si="77"/>
        <v>182.12374045163452</v>
      </c>
      <c r="F708" s="81">
        <f t="shared" si="78"/>
        <v>11372.35</v>
      </c>
      <c r="H708" s="85">
        <f t="shared" si="79"/>
        <v>42683</v>
      </c>
      <c r="I708" s="70">
        <f t="shared" si="80"/>
        <v>8.8904472312292482E-2</v>
      </c>
      <c r="J708" s="70">
        <f t="shared" si="81"/>
        <v>0.11421010487169458</v>
      </c>
      <c r="K708" s="93">
        <f t="shared" si="83"/>
        <v>0</v>
      </c>
    </row>
    <row r="709" spans="1:11">
      <c r="A709" s="80">
        <v>40858</v>
      </c>
      <c r="B709" s="52">
        <v>119.02405624040733</v>
      </c>
      <c r="C709" s="53">
        <v>6556.16</v>
      </c>
      <c r="D709" s="54">
        <f t="shared" si="82"/>
        <v>42685</v>
      </c>
      <c r="E709" s="53">
        <f t="shared" si="77"/>
        <v>182.19167874912824</v>
      </c>
      <c r="F709" s="81">
        <f t="shared" si="78"/>
        <v>11189.3</v>
      </c>
      <c r="H709" s="85">
        <f t="shared" si="79"/>
        <v>42685</v>
      </c>
      <c r="I709" s="70">
        <f t="shared" si="80"/>
        <v>8.8876833899086627E-2</v>
      </c>
      <c r="J709" s="70">
        <f t="shared" si="81"/>
        <v>0.11283474008162897</v>
      </c>
      <c r="K709" s="93">
        <f t="shared" si="83"/>
        <v>0</v>
      </c>
    </row>
    <row r="710" spans="1:11">
      <c r="A710" s="80">
        <v>40861</v>
      </c>
      <c r="B710" s="52">
        <v>119.11368135475637</v>
      </c>
      <c r="C710" s="53">
        <v>6530.19</v>
      </c>
      <c r="D710" s="54">
        <f t="shared" si="82"/>
        <v>42685</v>
      </c>
      <c r="E710" s="53">
        <f t="shared" si="77"/>
        <v>182.19167874912824</v>
      </c>
      <c r="F710" s="81">
        <f t="shared" si="78"/>
        <v>11189.3</v>
      </c>
      <c r="H710" s="85">
        <f t="shared" si="79"/>
        <v>42685</v>
      </c>
      <c r="I710" s="70">
        <f t="shared" si="80"/>
        <v>8.8712923095370266E-2</v>
      </c>
      <c r="J710" s="70">
        <f t="shared" si="81"/>
        <v>0.1137184648728049</v>
      </c>
      <c r="K710" s="93">
        <f t="shared" si="83"/>
        <v>0</v>
      </c>
    </row>
    <row r="711" spans="1:11">
      <c r="A711" s="80">
        <v>40862</v>
      </c>
      <c r="B711" s="52">
        <v>119.1435788887764</v>
      </c>
      <c r="C711" s="53">
        <v>6428.89</v>
      </c>
      <c r="D711" s="54">
        <f t="shared" si="82"/>
        <v>42689</v>
      </c>
      <c r="E711" s="53">
        <f t="shared" si="77"/>
        <v>182.39791972947225</v>
      </c>
      <c r="F711" s="81">
        <f t="shared" si="78"/>
        <v>10935.99</v>
      </c>
      <c r="H711" s="85">
        <f t="shared" si="79"/>
        <v>42689</v>
      </c>
      <c r="I711" s="70">
        <f t="shared" si="80"/>
        <v>8.890463864315401E-2</v>
      </c>
      <c r="J711" s="70">
        <f t="shared" si="81"/>
        <v>0.11210148815852006</v>
      </c>
      <c r="K711" s="93">
        <f t="shared" si="83"/>
        <v>0</v>
      </c>
    </row>
    <row r="712" spans="1:11">
      <c r="A712" s="80">
        <v>40863</v>
      </c>
      <c r="B712" s="52">
        <v>119.17336478349861</v>
      </c>
      <c r="C712" s="53">
        <v>6380.65</v>
      </c>
      <c r="D712" s="54">
        <f t="shared" si="82"/>
        <v>42690</v>
      </c>
      <c r="E712" s="53">
        <f t="shared" si="77"/>
        <v>182.4453431886019</v>
      </c>
      <c r="F712" s="81">
        <f t="shared" si="78"/>
        <v>10940.23</v>
      </c>
      <c r="H712" s="85">
        <f t="shared" si="79"/>
        <v>42690</v>
      </c>
      <c r="I712" s="70">
        <f t="shared" si="80"/>
        <v>8.8906815899408187E-2</v>
      </c>
      <c r="J712" s="70">
        <f t="shared" si="81"/>
        <v>0.11386435424406316</v>
      </c>
      <c r="K712" s="93">
        <f t="shared" si="83"/>
        <v>0</v>
      </c>
    </row>
    <row r="713" spans="1:11">
      <c r="A713" s="80">
        <v>40864</v>
      </c>
      <c r="B713" s="52">
        <v>119.2031581246945</v>
      </c>
      <c r="C713" s="53">
        <v>6259.25</v>
      </c>
      <c r="D713" s="54">
        <f t="shared" si="82"/>
        <v>42691</v>
      </c>
      <c r="E713" s="53">
        <f t="shared" si="77"/>
        <v>182.4727099900802</v>
      </c>
      <c r="F713" s="81">
        <f t="shared" si="78"/>
        <v>10897.55</v>
      </c>
      <c r="H713" s="85">
        <f t="shared" si="79"/>
        <v>42691</v>
      </c>
      <c r="I713" s="70">
        <f t="shared" si="80"/>
        <v>8.8885042335521192E-2</v>
      </c>
      <c r="J713" s="70">
        <f t="shared" si="81"/>
        <v>0.11727817282916431</v>
      </c>
      <c r="K713" s="93">
        <f t="shared" si="83"/>
        <v>0</v>
      </c>
    </row>
    <row r="714" spans="1:11">
      <c r="A714" s="80">
        <v>40865</v>
      </c>
      <c r="B714" s="52">
        <v>119.2330781173838</v>
      </c>
      <c r="C714" s="53">
        <v>6222.51</v>
      </c>
      <c r="D714" s="54">
        <f t="shared" si="82"/>
        <v>42692</v>
      </c>
      <c r="E714" s="53">
        <f t="shared" si="77"/>
        <v>182.50902205936825</v>
      </c>
      <c r="F714" s="81">
        <f t="shared" si="78"/>
        <v>10889.64</v>
      </c>
      <c r="H714" s="85">
        <f t="shared" si="79"/>
        <v>42692</v>
      </c>
      <c r="I714" s="70">
        <f t="shared" si="80"/>
        <v>8.8873720537356427E-2</v>
      </c>
      <c r="J714" s="70">
        <f t="shared" si="81"/>
        <v>0.11843199871624144</v>
      </c>
      <c r="K714" s="93">
        <f t="shared" si="83"/>
        <v>0</v>
      </c>
    </row>
    <row r="715" spans="1:11">
      <c r="A715" s="80">
        <v>40868</v>
      </c>
      <c r="B715" s="52">
        <v>119.32286062520619</v>
      </c>
      <c r="C715" s="53">
        <v>6060.84</v>
      </c>
      <c r="D715" s="54">
        <f t="shared" si="82"/>
        <v>42695</v>
      </c>
      <c r="E715" s="53">
        <f t="shared" si="77"/>
        <v>182.63112059512596</v>
      </c>
      <c r="F715" s="81">
        <f t="shared" si="78"/>
        <v>10694.09</v>
      </c>
      <c r="H715" s="85">
        <f t="shared" si="79"/>
        <v>42695</v>
      </c>
      <c r="I715" s="70">
        <f t="shared" si="80"/>
        <v>8.8855440609421299E-2</v>
      </c>
      <c r="J715" s="70">
        <f t="shared" si="81"/>
        <v>0.12026870265551226</v>
      </c>
      <c r="K715" s="93">
        <f t="shared" si="83"/>
        <v>0</v>
      </c>
    </row>
    <row r="716" spans="1:11">
      <c r="A716" s="80">
        <v>40869</v>
      </c>
      <c r="B716" s="52">
        <v>119.35292998608374</v>
      </c>
      <c r="C716" s="53">
        <v>6103.96</v>
      </c>
      <c r="D716" s="54">
        <f t="shared" si="82"/>
        <v>42696</v>
      </c>
      <c r="E716" s="53">
        <f t="shared" si="77"/>
        <v>182.66673366364199</v>
      </c>
      <c r="F716" s="81">
        <f t="shared" si="78"/>
        <v>10792.82</v>
      </c>
      <c r="H716" s="85">
        <f t="shared" si="79"/>
        <v>42696</v>
      </c>
      <c r="I716" s="70">
        <f t="shared" si="80"/>
        <v>8.8843030501791764E-2</v>
      </c>
      <c r="J716" s="70">
        <f t="shared" si="81"/>
        <v>0.12073942848138541</v>
      </c>
      <c r="K716" s="93">
        <f t="shared" si="83"/>
        <v>0</v>
      </c>
    </row>
    <row r="717" spans="1:11">
      <c r="A717" s="80">
        <v>40870</v>
      </c>
      <c r="B717" s="52">
        <v>119.38312627737022</v>
      </c>
      <c r="C717" s="53">
        <v>5969.67</v>
      </c>
      <c r="D717" s="54">
        <f t="shared" si="82"/>
        <v>42697</v>
      </c>
      <c r="E717" s="53">
        <f t="shared" si="77"/>
        <v>182.70819901218363</v>
      </c>
      <c r="F717" s="81">
        <f t="shared" si="78"/>
        <v>10834.59</v>
      </c>
      <c r="H717" s="85">
        <f t="shared" si="79"/>
        <v>42697</v>
      </c>
      <c r="I717" s="70">
        <f t="shared" si="80"/>
        <v>8.883736989129698E-2</v>
      </c>
      <c r="J717" s="70">
        <f t="shared" si="81"/>
        <v>0.12660696399868621</v>
      </c>
      <c r="K717" s="93">
        <f t="shared" si="83"/>
        <v>0</v>
      </c>
    </row>
    <row r="718" spans="1:11">
      <c r="A718" s="80">
        <v>40871</v>
      </c>
      <c r="B718" s="52">
        <v>119.4133302083184</v>
      </c>
      <c r="C718" s="53">
        <v>6033.07</v>
      </c>
      <c r="D718" s="54">
        <f t="shared" si="82"/>
        <v>42698</v>
      </c>
      <c r="E718" s="53">
        <f t="shared" si="77"/>
        <v>182.75625126852381</v>
      </c>
      <c r="F718" s="81">
        <f t="shared" si="78"/>
        <v>10743.28</v>
      </c>
      <c r="H718" s="85">
        <f t="shared" si="79"/>
        <v>42698</v>
      </c>
      <c r="I718" s="70">
        <f t="shared" si="80"/>
        <v>8.8839547006518194E-2</v>
      </c>
      <c r="J718" s="70">
        <f t="shared" si="81"/>
        <v>0.12232776276496637</v>
      </c>
      <c r="K718" s="93">
        <f t="shared" si="83"/>
        <v>0</v>
      </c>
    </row>
    <row r="719" spans="1:11">
      <c r="A719" s="80">
        <v>40872</v>
      </c>
      <c r="B719" s="52">
        <v>119.44354178086111</v>
      </c>
      <c r="C719" s="53">
        <v>5974.21</v>
      </c>
      <c r="D719" s="54">
        <f t="shared" si="82"/>
        <v>42699</v>
      </c>
      <c r="E719" s="53">
        <f t="shared" si="77"/>
        <v>182.7741613811481</v>
      </c>
      <c r="F719" s="81">
        <f t="shared" si="78"/>
        <v>10943.99</v>
      </c>
      <c r="H719" s="85">
        <f t="shared" si="79"/>
        <v>42699</v>
      </c>
      <c r="I719" s="70">
        <f t="shared" si="80"/>
        <v>8.880579942628386E-2</v>
      </c>
      <c r="J719" s="70">
        <f t="shared" si="81"/>
        <v>0.12870133993407262</v>
      </c>
      <c r="K719" s="93">
        <f t="shared" si="83"/>
        <v>0</v>
      </c>
    </row>
    <row r="720" spans="1:11">
      <c r="A720" s="80">
        <v>40875</v>
      </c>
      <c r="B720" s="52">
        <v>119.53455775969812</v>
      </c>
      <c r="C720" s="53">
        <v>6153.37</v>
      </c>
      <c r="D720" s="54">
        <f t="shared" si="82"/>
        <v>42702</v>
      </c>
      <c r="E720" s="53">
        <f t="shared" si="77"/>
        <v>182.79390099057727</v>
      </c>
      <c r="F720" s="81">
        <f t="shared" si="78"/>
        <v>10960.97</v>
      </c>
      <c r="H720" s="85">
        <f t="shared" si="79"/>
        <v>42702</v>
      </c>
      <c r="I720" s="70">
        <f t="shared" si="80"/>
        <v>8.8663454852075274E-2</v>
      </c>
      <c r="J720" s="70">
        <f t="shared" si="81"/>
        <v>0.12239879521737818</v>
      </c>
      <c r="K720" s="93">
        <f t="shared" si="83"/>
        <v>0</v>
      </c>
    </row>
    <row r="721" spans="1:11">
      <c r="A721" s="80">
        <v>40876</v>
      </c>
      <c r="B721" s="52">
        <v>119.56480000281132</v>
      </c>
      <c r="C721" s="53">
        <v>6094.79</v>
      </c>
      <c r="D721" s="54">
        <f t="shared" si="82"/>
        <v>42703</v>
      </c>
      <c r="E721" s="53">
        <f t="shared" si="77"/>
        <v>182.82918021346848</v>
      </c>
      <c r="F721" s="81">
        <f t="shared" si="78"/>
        <v>10981.54</v>
      </c>
      <c r="H721" s="85">
        <f t="shared" si="79"/>
        <v>42703</v>
      </c>
      <c r="I721" s="70">
        <f t="shared" si="80"/>
        <v>8.8650393881575473E-2</v>
      </c>
      <c r="J721" s="70">
        <f t="shared" si="81"/>
        <v>0.12496989430144967</v>
      </c>
      <c r="K721" s="93">
        <f t="shared" si="83"/>
        <v>0</v>
      </c>
    </row>
    <row r="722" spans="1:11">
      <c r="A722" s="80">
        <v>40877</v>
      </c>
      <c r="B722" s="52">
        <v>119.59504989721204</v>
      </c>
      <c r="C722" s="53">
        <v>6128.97</v>
      </c>
      <c r="D722" s="54">
        <f t="shared" si="82"/>
        <v>42704</v>
      </c>
      <c r="E722" s="53">
        <f t="shared" si="77"/>
        <v>182.86135814918603</v>
      </c>
      <c r="F722" s="81">
        <f t="shared" si="78"/>
        <v>11092.59</v>
      </c>
      <c r="H722" s="85">
        <f t="shared" si="79"/>
        <v>42704</v>
      </c>
      <c r="I722" s="70">
        <f t="shared" si="80"/>
        <v>8.8633632389905292E-2</v>
      </c>
      <c r="J722" s="70">
        <f t="shared" si="81"/>
        <v>0.12597589474007576</v>
      </c>
      <c r="K722" s="93">
        <f t="shared" si="83"/>
        <v>0</v>
      </c>
    </row>
    <row r="723" spans="1:11">
      <c r="A723" s="80">
        <v>40878</v>
      </c>
      <c r="B723" s="52">
        <v>119.62518784978613</v>
      </c>
      <c r="C723" s="53">
        <v>6261.88</v>
      </c>
      <c r="D723" s="54">
        <f t="shared" si="82"/>
        <v>42705</v>
      </c>
      <c r="E723" s="53">
        <f t="shared" si="77"/>
        <v>182.86062670375344</v>
      </c>
      <c r="F723" s="81">
        <f t="shared" si="78"/>
        <v>11050</v>
      </c>
      <c r="H723" s="85">
        <f t="shared" si="79"/>
        <v>42705</v>
      </c>
      <c r="I723" s="70">
        <f t="shared" si="80"/>
        <v>8.8577902684798593E-2</v>
      </c>
      <c r="J723" s="70">
        <f t="shared" si="81"/>
        <v>0.12029270363020395</v>
      </c>
      <c r="K723" s="93">
        <f t="shared" si="83"/>
        <v>0</v>
      </c>
    </row>
    <row r="724" spans="1:11">
      <c r="A724" s="80">
        <v>40879</v>
      </c>
      <c r="B724" s="52">
        <v>119.65485489637288</v>
      </c>
      <c r="C724" s="53">
        <v>6405.62</v>
      </c>
      <c r="D724" s="54">
        <f t="shared" si="82"/>
        <v>42706</v>
      </c>
      <c r="E724" s="53">
        <f t="shared" si="77"/>
        <v>182.87799846329028</v>
      </c>
      <c r="F724" s="81">
        <f t="shared" si="78"/>
        <v>10906.86</v>
      </c>
      <c r="H724" s="85">
        <f t="shared" si="79"/>
        <v>42706</v>
      </c>
      <c r="I724" s="70">
        <f t="shared" si="80"/>
        <v>8.8544598422150456E-2</v>
      </c>
      <c r="J724" s="70">
        <f t="shared" si="81"/>
        <v>0.11231479390017096</v>
      </c>
      <c r="K724" s="93">
        <f t="shared" si="83"/>
        <v>0</v>
      </c>
    </row>
    <row r="725" spans="1:11">
      <c r="A725" s="80">
        <v>40882</v>
      </c>
      <c r="B725" s="52">
        <v>119.74567293123923</v>
      </c>
      <c r="C725" s="53">
        <v>6391.63</v>
      </c>
      <c r="D725" s="54">
        <f t="shared" si="82"/>
        <v>42709</v>
      </c>
      <c r="E725" s="53">
        <f t="shared" si="77"/>
        <v>182.98004438643281</v>
      </c>
      <c r="F725" s="81">
        <f t="shared" si="78"/>
        <v>10963.49</v>
      </c>
      <c r="H725" s="85">
        <f t="shared" si="79"/>
        <v>42709</v>
      </c>
      <c r="I725" s="70">
        <f t="shared" si="80"/>
        <v>8.8500868604207028E-2</v>
      </c>
      <c r="J725" s="70">
        <f t="shared" si="81"/>
        <v>0.1139544677469464</v>
      </c>
      <c r="K725" s="93">
        <f t="shared" si="83"/>
        <v>0</v>
      </c>
    </row>
    <row r="726" spans="1:11">
      <c r="A726" s="80">
        <v>40884</v>
      </c>
      <c r="B726" s="52">
        <v>119.80626424174243</v>
      </c>
      <c r="C726" s="53">
        <v>6421.38</v>
      </c>
      <c r="D726" s="54">
        <f t="shared" si="82"/>
        <v>42711</v>
      </c>
      <c r="E726" s="53">
        <f t="shared" si="77"/>
        <v>183.01005192415892</v>
      </c>
      <c r="F726" s="81">
        <f t="shared" si="78"/>
        <v>10927.43</v>
      </c>
      <c r="H726" s="85">
        <f t="shared" si="79"/>
        <v>42711</v>
      </c>
      <c r="I726" s="70">
        <f t="shared" si="80"/>
        <v>8.8426441207230866E-2</v>
      </c>
      <c r="J726" s="70">
        <f t="shared" si="81"/>
        <v>0.11218730211792804</v>
      </c>
      <c r="K726" s="93">
        <f t="shared" si="83"/>
        <v>0</v>
      </c>
    </row>
    <row r="727" spans="1:11">
      <c r="A727" s="80">
        <v>40885</v>
      </c>
      <c r="B727" s="52">
        <v>119.83669503285982</v>
      </c>
      <c r="C727" s="53">
        <v>6270.52</v>
      </c>
      <c r="D727" s="54">
        <f t="shared" si="82"/>
        <v>42712</v>
      </c>
      <c r="E727" s="53">
        <f t="shared" si="77"/>
        <v>183.03695440179175</v>
      </c>
      <c r="F727" s="81">
        <f t="shared" si="78"/>
        <v>11122.75</v>
      </c>
      <c r="H727" s="85">
        <f t="shared" si="79"/>
        <v>42712</v>
      </c>
      <c r="I727" s="70">
        <f t="shared" si="80"/>
        <v>8.8403153799668122E-2</v>
      </c>
      <c r="J727" s="70">
        <f t="shared" si="81"/>
        <v>0.12145466981900799</v>
      </c>
      <c r="K727" s="93">
        <f t="shared" si="83"/>
        <v>0</v>
      </c>
    </row>
    <row r="728" spans="1:11">
      <c r="A728" s="80">
        <v>40886</v>
      </c>
      <c r="B728" s="52">
        <v>119.86713355339816</v>
      </c>
      <c r="C728" s="53">
        <v>6172.94</v>
      </c>
      <c r="D728" s="54">
        <f t="shared" si="82"/>
        <v>42713</v>
      </c>
      <c r="E728" s="53">
        <f t="shared" si="77"/>
        <v>183.07337875571773</v>
      </c>
      <c r="F728" s="81">
        <f t="shared" si="78"/>
        <v>11142.82</v>
      </c>
      <c r="H728" s="85">
        <f t="shared" si="79"/>
        <v>42713</v>
      </c>
      <c r="I728" s="70">
        <f t="shared" si="80"/>
        <v>8.8391184141934254E-2</v>
      </c>
      <c r="J728" s="70">
        <f t="shared" si="81"/>
        <v>0.12538367745023082</v>
      </c>
      <c r="K728" s="93">
        <f t="shared" si="83"/>
        <v>0</v>
      </c>
    </row>
    <row r="729" spans="1:11">
      <c r="A729" s="80">
        <v>40889</v>
      </c>
      <c r="B729" s="52">
        <v>119.95847230916584</v>
      </c>
      <c r="C729" s="53">
        <v>6043.39</v>
      </c>
      <c r="D729" s="54">
        <f t="shared" si="82"/>
        <v>42716</v>
      </c>
      <c r="E729" s="53">
        <f t="shared" si="77"/>
        <v>183.17059071983704</v>
      </c>
      <c r="F729" s="81">
        <f t="shared" si="78"/>
        <v>11020.15</v>
      </c>
      <c r="H729" s="85">
        <f t="shared" si="79"/>
        <v>42716</v>
      </c>
      <c r="I729" s="70">
        <f t="shared" si="80"/>
        <v>8.8340934116429626E-2</v>
      </c>
      <c r="J729" s="70">
        <f t="shared" si="81"/>
        <v>0.12766831234326426</v>
      </c>
      <c r="K729" s="93">
        <f t="shared" si="83"/>
        <v>0</v>
      </c>
    </row>
    <row r="730" spans="1:11">
      <c r="A730" s="80">
        <v>40890</v>
      </c>
      <c r="B730" s="52">
        <v>119.98906171960466</v>
      </c>
      <c r="C730" s="53">
        <v>6089.1</v>
      </c>
      <c r="D730" s="54">
        <f t="shared" si="82"/>
        <v>42717</v>
      </c>
      <c r="E730" s="53">
        <f t="shared" si="77"/>
        <v>183.20832386152532</v>
      </c>
      <c r="F730" s="81">
        <f t="shared" si="78"/>
        <v>11088.99</v>
      </c>
      <c r="H730" s="85">
        <f t="shared" si="79"/>
        <v>42717</v>
      </c>
      <c r="I730" s="70">
        <f t="shared" si="80"/>
        <v>8.8330270885397688E-2</v>
      </c>
      <c r="J730" s="70">
        <f t="shared" si="81"/>
        <v>0.12737338314425672</v>
      </c>
      <c r="K730" s="93">
        <f t="shared" si="83"/>
        <v>0</v>
      </c>
    </row>
    <row r="731" spans="1:11">
      <c r="A731" s="80">
        <v>40891</v>
      </c>
      <c r="B731" s="52">
        <v>120.01965893034316</v>
      </c>
      <c r="C731" s="53">
        <v>6041.71</v>
      </c>
      <c r="D731" s="54">
        <f t="shared" si="82"/>
        <v>42718</v>
      </c>
      <c r="E731" s="53">
        <f t="shared" si="77"/>
        <v>183.24551515126919</v>
      </c>
      <c r="F731" s="81">
        <f t="shared" si="78"/>
        <v>11035.88</v>
      </c>
      <c r="H731" s="85">
        <f t="shared" si="79"/>
        <v>42718</v>
      </c>
      <c r="I731" s="70">
        <f t="shared" si="80"/>
        <v>8.8318954900781677E-2</v>
      </c>
      <c r="J731" s="70">
        <f t="shared" si="81"/>
        <v>0.12805277650835101</v>
      </c>
      <c r="K731" s="93">
        <f t="shared" si="83"/>
        <v>0</v>
      </c>
    </row>
    <row r="732" spans="1:11">
      <c r="A732" s="80">
        <v>40892</v>
      </c>
      <c r="B732" s="52">
        <v>120.05038396302933</v>
      </c>
      <c r="C732" s="53">
        <v>6020.27</v>
      </c>
      <c r="D732" s="54">
        <f t="shared" si="82"/>
        <v>42719</v>
      </c>
      <c r="E732" s="53">
        <f t="shared" si="77"/>
        <v>183.27794960745098</v>
      </c>
      <c r="F732" s="81">
        <f t="shared" si="78"/>
        <v>10997.01</v>
      </c>
      <c r="H732" s="85">
        <f t="shared" si="79"/>
        <v>42719</v>
      </c>
      <c r="I732" s="70">
        <f t="shared" si="80"/>
        <v>8.8301763319076576E-2</v>
      </c>
      <c r="J732" s="70">
        <f t="shared" si="81"/>
        <v>0.12805878013934446</v>
      </c>
      <c r="K732" s="93">
        <f t="shared" si="83"/>
        <v>0</v>
      </c>
    </row>
    <row r="733" spans="1:11">
      <c r="A733" s="80">
        <v>40893</v>
      </c>
      <c r="B733" s="52">
        <v>120.08111686132388</v>
      </c>
      <c r="C733" s="53">
        <v>5900.11</v>
      </c>
      <c r="D733" s="54">
        <f t="shared" si="82"/>
        <v>42720</v>
      </c>
      <c r="E733" s="53">
        <f t="shared" si="77"/>
        <v>183.3058078557913</v>
      </c>
      <c r="F733" s="81">
        <f t="shared" si="78"/>
        <v>10977.91</v>
      </c>
      <c r="H733" s="85">
        <f t="shared" si="79"/>
        <v>42720</v>
      </c>
      <c r="I733" s="70">
        <f t="shared" si="80"/>
        <v>8.827913149464317E-2</v>
      </c>
      <c r="J733" s="70">
        <f t="shared" si="81"/>
        <v>0.13222283986812222</v>
      </c>
      <c r="K733" s="93">
        <f t="shared" si="83"/>
        <v>0</v>
      </c>
    </row>
    <row r="734" spans="1:11">
      <c r="A734" s="80">
        <v>40896</v>
      </c>
      <c r="B734" s="52">
        <v>120.17369940242396</v>
      </c>
      <c r="C734" s="53">
        <v>5851.25</v>
      </c>
      <c r="D734" s="54">
        <f t="shared" si="82"/>
        <v>42723</v>
      </c>
      <c r="E734" s="53">
        <f t="shared" si="77"/>
        <v>183.3987439003742</v>
      </c>
      <c r="F734" s="81">
        <f t="shared" si="78"/>
        <v>10930.55</v>
      </c>
      <c r="H734" s="85">
        <f t="shared" si="79"/>
        <v>42723</v>
      </c>
      <c r="I734" s="70">
        <f t="shared" si="80"/>
        <v>8.822170856539735E-2</v>
      </c>
      <c r="J734" s="70">
        <f t="shared" si="81"/>
        <v>0.13312721976571451</v>
      </c>
      <c r="K734" s="93">
        <f t="shared" si="83"/>
        <v>0</v>
      </c>
    </row>
    <row r="735" spans="1:11">
      <c r="A735" s="80">
        <v>40897</v>
      </c>
      <c r="B735" s="52">
        <v>120.20482439056919</v>
      </c>
      <c r="C735" s="53">
        <v>5763.88</v>
      </c>
      <c r="D735" s="54">
        <f t="shared" si="82"/>
        <v>42724</v>
      </c>
      <c r="E735" s="53">
        <f t="shared" si="77"/>
        <v>183.43047188306895</v>
      </c>
      <c r="F735" s="81">
        <f t="shared" si="78"/>
        <v>10900.96</v>
      </c>
      <c r="H735" s="85">
        <f t="shared" si="79"/>
        <v>42724</v>
      </c>
      <c r="I735" s="70">
        <f t="shared" si="80"/>
        <v>8.8202995354986102E-2</v>
      </c>
      <c r="J735" s="70">
        <f t="shared" si="81"/>
        <v>0.13592579849717779</v>
      </c>
      <c r="K735" s="93">
        <f t="shared" si="83"/>
        <v>0</v>
      </c>
    </row>
    <row r="736" spans="1:11">
      <c r="A736" s="80">
        <v>40898</v>
      </c>
      <c r="B736" s="52">
        <v>120.23631805455952</v>
      </c>
      <c r="C736" s="53">
        <v>5952.82</v>
      </c>
      <c r="D736" s="54">
        <f t="shared" si="82"/>
        <v>42725</v>
      </c>
      <c r="E736" s="53">
        <f t="shared" si="77"/>
        <v>183.46330593753601</v>
      </c>
      <c r="F736" s="81">
        <f t="shared" si="78"/>
        <v>10872.49</v>
      </c>
      <c r="H736" s="85">
        <f t="shared" si="79"/>
        <v>42725</v>
      </c>
      <c r="I736" s="70">
        <f t="shared" si="80"/>
        <v>8.8184935317389801E-2</v>
      </c>
      <c r="J736" s="70">
        <f t="shared" si="81"/>
        <v>0.12803156718318132</v>
      </c>
      <c r="K736" s="93">
        <f t="shared" si="83"/>
        <v>0</v>
      </c>
    </row>
    <row r="737" spans="1:11">
      <c r="A737" s="80">
        <v>40899</v>
      </c>
      <c r="B737" s="52">
        <v>120.26818067884398</v>
      </c>
      <c r="C737" s="53">
        <v>6004.44</v>
      </c>
      <c r="D737" s="54">
        <f t="shared" si="82"/>
        <v>42726</v>
      </c>
      <c r="E737" s="53">
        <f t="shared" si="77"/>
        <v>183.49284352979197</v>
      </c>
      <c r="F737" s="81">
        <f t="shared" si="78"/>
        <v>10761.65</v>
      </c>
      <c r="H737" s="85">
        <f t="shared" si="79"/>
        <v>42726</v>
      </c>
      <c r="I737" s="70">
        <f t="shared" si="80"/>
        <v>8.8162306126077006E-2</v>
      </c>
      <c r="J737" s="70">
        <f t="shared" si="81"/>
        <v>0.12377992791090908</v>
      </c>
      <c r="K737" s="93">
        <f t="shared" si="83"/>
        <v>0</v>
      </c>
    </row>
    <row r="738" spans="1:11">
      <c r="A738" s="80">
        <v>40900</v>
      </c>
      <c r="B738" s="52">
        <v>120.30113416034999</v>
      </c>
      <c r="C738" s="53">
        <v>5979.25</v>
      </c>
      <c r="D738" s="54">
        <f t="shared" si="82"/>
        <v>42727</v>
      </c>
      <c r="E738" s="53">
        <f t="shared" si="77"/>
        <v>183.52422080603554</v>
      </c>
      <c r="F738" s="81">
        <f t="shared" si="78"/>
        <v>10770.6</v>
      </c>
      <c r="H738" s="85">
        <f t="shared" si="79"/>
        <v>42727</v>
      </c>
      <c r="I738" s="70">
        <f t="shared" si="80"/>
        <v>8.8139895199815355E-2</v>
      </c>
      <c r="J738" s="70">
        <f t="shared" si="81"/>
        <v>0.12491222633521648</v>
      </c>
      <c r="K738" s="93">
        <f t="shared" si="83"/>
        <v>0</v>
      </c>
    </row>
    <row r="739" spans="1:11">
      <c r="A739" s="80">
        <v>40903</v>
      </c>
      <c r="B739" s="52">
        <v>120.39713446540996</v>
      </c>
      <c r="C739" s="53">
        <v>6061.7</v>
      </c>
      <c r="D739" s="54">
        <f t="shared" si="82"/>
        <v>42730</v>
      </c>
      <c r="E739" s="53">
        <f t="shared" si="77"/>
        <v>183.61726758598422</v>
      </c>
      <c r="F739" s="81">
        <f t="shared" si="78"/>
        <v>10666.06</v>
      </c>
      <c r="H739" s="85">
        <f t="shared" si="79"/>
        <v>42730</v>
      </c>
      <c r="I739" s="70">
        <f t="shared" si="80"/>
        <v>8.8076608593637085E-2</v>
      </c>
      <c r="J739" s="70">
        <f t="shared" si="81"/>
        <v>0.11964905196526221</v>
      </c>
      <c r="K739" s="93">
        <f t="shared" si="83"/>
        <v>0</v>
      </c>
    </row>
    <row r="740" spans="1:11">
      <c r="A740" s="80">
        <v>40904</v>
      </c>
      <c r="B740" s="52">
        <v>120.42964169171562</v>
      </c>
      <c r="C740" s="53">
        <v>6025.54</v>
      </c>
      <c r="D740" s="54">
        <f t="shared" si="82"/>
        <v>42731</v>
      </c>
      <c r="E740" s="53">
        <f t="shared" si="77"/>
        <v>183.65068592868485</v>
      </c>
      <c r="F740" s="81">
        <f t="shared" si="78"/>
        <v>10834.12</v>
      </c>
      <c r="H740" s="85">
        <f t="shared" si="79"/>
        <v>42731</v>
      </c>
      <c r="I740" s="70">
        <f t="shared" si="80"/>
        <v>8.8057462940713149E-2</v>
      </c>
      <c r="J740" s="70">
        <f t="shared" si="81"/>
        <v>0.12450019103303278</v>
      </c>
      <c r="K740" s="93">
        <f t="shared" si="83"/>
        <v>0</v>
      </c>
    </row>
    <row r="741" spans="1:11">
      <c r="A741" s="80">
        <v>40905</v>
      </c>
      <c r="B741" s="52">
        <v>120.46155554676392</v>
      </c>
      <c r="C741" s="53">
        <v>5968.84</v>
      </c>
      <c r="D741" s="54">
        <f t="shared" si="82"/>
        <v>42732</v>
      </c>
      <c r="E741" s="53">
        <f t="shared" si="77"/>
        <v>183.68300844940828</v>
      </c>
      <c r="F741" s="81">
        <f t="shared" si="78"/>
        <v>10836.85</v>
      </c>
      <c r="H741" s="85">
        <f t="shared" si="79"/>
        <v>42732</v>
      </c>
      <c r="I741" s="70">
        <f t="shared" si="80"/>
        <v>8.8038099959728333E-2</v>
      </c>
      <c r="J741" s="70">
        <f t="shared" si="81"/>
        <v>0.12668529187677513</v>
      </c>
      <c r="K741" s="93">
        <f t="shared" si="83"/>
        <v>0</v>
      </c>
    </row>
    <row r="742" spans="1:11">
      <c r="A742" s="80">
        <v>40906</v>
      </c>
      <c r="B742" s="52">
        <v>120.49287555120607</v>
      </c>
      <c r="C742" s="53">
        <v>5893.29</v>
      </c>
      <c r="D742" s="54">
        <f t="shared" si="82"/>
        <v>42733</v>
      </c>
      <c r="E742" s="53">
        <f t="shared" si="77"/>
        <v>183.71662243995453</v>
      </c>
      <c r="F742" s="81">
        <f t="shared" si="78"/>
        <v>10929.53</v>
      </c>
      <c r="H742" s="85">
        <f t="shared" si="79"/>
        <v>42733</v>
      </c>
      <c r="I742" s="70">
        <f t="shared" si="80"/>
        <v>8.8021348012527367E-2</v>
      </c>
      <c r="J742" s="70">
        <f t="shared" si="81"/>
        <v>0.13148482766400416</v>
      </c>
      <c r="K742" s="93">
        <f t="shared" si="83"/>
        <v>0</v>
      </c>
    </row>
    <row r="743" spans="1:11">
      <c r="A743" s="80">
        <v>40907</v>
      </c>
      <c r="B743" s="52">
        <v>120.52323975584497</v>
      </c>
      <c r="C743" s="53">
        <v>5865.49</v>
      </c>
      <c r="D743" s="54">
        <f t="shared" si="82"/>
        <v>42734</v>
      </c>
      <c r="E743" s="53">
        <f t="shared" si="77"/>
        <v>183.75336576444252</v>
      </c>
      <c r="F743" s="81">
        <f t="shared" si="78"/>
        <v>11040.41</v>
      </c>
      <c r="H743" s="85">
        <f t="shared" si="79"/>
        <v>42734</v>
      </c>
      <c r="I743" s="70">
        <f t="shared" si="80"/>
        <v>8.801003520602646E-2</v>
      </c>
      <c r="J743" s="70">
        <f t="shared" si="81"/>
        <v>0.13484403858417626</v>
      </c>
      <c r="K743" s="93">
        <f t="shared" si="83"/>
        <v>0</v>
      </c>
    </row>
    <row r="744" spans="1:11">
      <c r="A744" s="80">
        <v>40910</v>
      </c>
      <c r="B744" s="52">
        <v>120.61652474341599</v>
      </c>
      <c r="C744" s="53">
        <v>5881.28</v>
      </c>
      <c r="D744" s="54">
        <f t="shared" si="82"/>
        <v>42737</v>
      </c>
      <c r="E744" s="53">
        <f t="shared" si="77"/>
        <v>183.86637408438767</v>
      </c>
      <c r="F744" s="81">
        <f t="shared" si="78"/>
        <v>11031.91</v>
      </c>
      <c r="H744" s="85">
        <f t="shared" si="79"/>
        <v>42737</v>
      </c>
      <c r="I744" s="70">
        <f t="shared" si="80"/>
        <v>8.797546104831877E-2</v>
      </c>
      <c r="J744" s="70">
        <f t="shared" si="81"/>
        <v>0.13405931667989823</v>
      </c>
      <c r="K744" s="93">
        <f t="shared" si="83"/>
        <v>0</v>
      </c>
    </row>
    <row r="745" spans="1:11">
      <c r="A745" s="80">
        <v>40911</v>
      </c>
      <c r="B745" s="52">
        <v>120.64752319027505</v>
      </c>
      <c r="C745" s="53">
        <v>6044.28</v>
      </c>
      <c r="D745" s="54">
        <f t="shared" si="82"/>
        <v>42738</v>
      </c>
      <c r="E745" s="53">
        <f t="shared" si="77"/>
        <v>183.90535375569357</v>
      </c>
      <c r="F745" s="81">
        <f t="shared" si="78"/>
        <v>11049.08</v>
      </c>
      <c r="H745" s="85">
        <f t="shared" si="79"/>
        <v>42738</v>
      </c>
      <c r="I745" s="70">
        <f t="shared" si="80"/>
        <v>8.7965671608843721E-2</v>
      </c>
      <c r="J745" s="70">
        <f t="shared" si="81"/>
        <v>0.12822653212078339</v>
      </c>
      <c r="K745" s="93">
        <f t="shared" si="83"/>
        <v>0</v>
      </c>
    </row>
    <row r="746" spans="1:11">
      <c r="A746" s="80">
        <v>40912</v>
      </c>
      <c r="B746" s="52">
        <v>120.67840895621177</v>
      </c>
      <c r="C746" s="53">
        <v>6024.43</v>
      </c>
      <c r="D746" s="54">
        <f t="shared" si="82"/>
        <v>42739</v>
      </c>
      <c r="E746" s="53">
        <f t="shared" si="77"/>
        <v>183.93937624613838</v>
      </c>
      <c r="F746" s="81">
        <f t="shared" si="78"/>
        <v>11046.76</v>
      </c>
      <c r="H746" s="85">
        <f t="shared" si="79"/>
        <v>42739</v>
      </c>
      <c r="I746" s="70">
        <f t="shared" si="80"/>
        <v>8.7950226011718646E-2</v>
      </c>
      <c r="J746" s="70">
        <f t="shared" si="81"/>
        <v>0.12892162243062266</v>
      </c>
      <c r="K746" s="93">
        <f t="shared" si="83"/>
        <v>0</v>
      </c>
    </row>
    <row r="747" spans="1:11">
      <c r="A747" s="80">
        <v>40913</v>
      </c>
      <c r="B747" s="52">
        <v>120.70930262890457</v>
      </c>
      <c r="C747" s="53">
        <v>6024.82</v>
      </c>
      <c r="D747" s="54">
        <f t="shared" si="82"/>
        <v>42740</v>
      </c>
      <c r="E747" s="53">
        <f t="shared" si="77"/>
        <v>183.97119775822895</v>
      </c>
      <c r="F747" s="81">
        <f t="shared" si="78"/>
        <v>11159.12</v>
      </c>
      <c r="H747" s="85">
        <f t="shared" si="79"/>
        <v>42740</v>
      </c>
      <c r="I747" s="70">
        <f t="shared" si="80"/>
        <v>8.7932170060822656E-2</v>
      </c>
      <c r="J747" s="70">
        <f t="shared" si="81"/>
        <v>0.13119421202297188</v>
      </c>
      <c r="K747" s="93">
        <f t="shared" si="83"/>
        <v>0</v>
      </c>
    </row>
    <row r="748" spans="1:11">
      <c r="A748" s="80">
        <v>40914</v>
      </c>
      <c r="B748" s="52">
        <v>120.74020421037757</v>
      </c>
      <c r="C748" s="53">
        <v>6032.88</v>
      </c>
      <c r="D748" s="54">
        <f t="shared" si="82"/>
        <v>42741</v>
      </c>
      <c r="E748" s="53">
        <f t="shared" si="77"/>
        <v>184.00302477544113</v>
      </c>
      <c r="F748" s="81">
        <f t="shared" si="78"/>
        <v>11118.62</v>
      </c>
      <c r="H748" s="85">
        <f t="shared" si="79"/>
        <v>42741</v>
      </c>
      <c r="I748" s="70">
        <f t="shared" si="80"/>
        <v>8.7914114409588739E-2</v>
      </c>
      <c r="J748" s="70">
        <f t="shared" si="81"/>
        <v>0.13006972498651415</v>
      </c>
      <c r="K748" s="93">
        <f t="shared" si="83"/>
        <v>0</v>
      </c>
    </row>
    <row r="749" spans="1:11">
      <c r="A749" s="80">
        <v>40915</v>
      </c>
      <c r="B749" s="52">
        <v>120.77111370265543</v>
      </c>
      <c r="C749" s="53">
        <v>6023.77</v>
      </c>
      <c r="D749" s="54">
        <f t="shared" si="82"/>
        <v>42741</v>
      </c>
      <c r="E749" s="53">
        <f t="shared" si="77"/>
        <v>184.00302477544113</v>
      </c>
      <c r="F749" s="81">
        <f t="shared" si="78"/>
        <v>11118.62</v>
      </c>
      <c r="H749" s="85">
        <f t="shared" si="79"/>
        <v>42741</v>
      </c>
      <c r="I749" s="70">
        <f t="shared" si="80"/>
        <v>8.785842176102987E-2</v>
      </c>
      <c r="J749" s="70">
        <f t="shared" si="81"/>
        <v>0.13041132876802886</v>
      </c>
      <c r="K749" s="93">
        <f t="shared" si="83"/>
        <v>0</v>
      </c>
    </row>
    <row r="750" spans="1:11">
      <c r="A750" s="80">
        <v>40917</v>
      </c>
      <c r="B750" s="52">
        <v>120.8329485128712</v>
      </c>
      <c r="C750" s="53">
        <v>6018.56</v>
      </c>
      <c r="D750" s="54">
        <f t="shared" si="82"/>
        <v>42744</v>
      </c>
      <c r="E750" s="53">
        <f t="shared" si="77"/>
        <v>184.09024220918471</v>
      </c>
      <c r="F750" s="81">
        <f t="shared" si="78"/>
        <v>11108.2</v>
      </c>
      <c r="H750" s="85">
        <f t="shared" si="79"/>
        <v>42744</v>
      </c>
      <c r="I750" s="70">
        <f t="shared" si="80"/>
        <v>8.785015814238939E-2</v>
      </c>
      <c r="J750" s="70">
        <f t="shared" si="81"/>
        <v>0.1303949774932911</v>
      </c>
      <c r="K750" s="93">
        <f t="shared" si="83"/>
        <v>0</v>
      </c>
    </row>
    <row r="751" spans="1:11">
      <c r="A751" s="80">
        <v>40918</v>
      </c>
      <c r="B751" s="52">
        <v>120.864002580639</v>
      </c>
      <c r="C751" s="53">
        <v>6153.98</v>
      </c>
      <c r="D751" s="54">
        <f t="shared" si="82"/>
        <v>42745</v>
      </c>
      <c r="E751" s="53">
        <f t="shared" si="77"/>
        <v>184.11767165527388</v>
      </c>
      <c r="F751" s="81">
        <f t="shared" si="78"/>
        <v>11179.04</v>
      </c>
      <c r="H751" s="85">
        <f t="shared" si="79"/>
        <v>42745</v>
      </c>
      <c r="I751" s="70">
        <f t="shared" si="80"/>
        <v>8.7826665601656639E-2</v>
      </c>
      <c r="J751" s="70">
        <f t="shared" si="81"/>
        <v>0.12680738830379368</v>
      </c>
      <c r="K751" s="93">
        <f t="shared" si="83"/>
        <v>0</v>
      </c>
    </row>
    <row r="752" spans="1:11">
      <c r="A752" s="80">
        <v>40919</v>
      </c>
      <c r="B752" s="52">
        <v>120.89506462930221</v>
      </c>
      <c r="C752" s="53">
        <v>6168.48</v>
      </c>
      <c r="D752" s="54">
        <f t="shared" si="82"/>
        <v>42746</v>
      </c>
      <c r="E752" s="53">
        <f t="shared" si="77"/>
        <v>184.14215930560403</v>
      </c>
      <c r="F752" s="81">
        <f t="shared" si="78"/>
        <v>11303.19</v>
      </c>
      <c r="H752" s="85">
        <f t="shared" si="79"/>
        <v>42746</v>
      </c>
      <c r="I752" s="70">
        <f t="shared" si="80"/>
        <v>8.779969309441471E-2</v>
      </c>
      <c r="J752" s="70">
        <f t="shared" si="81"/>
        <v>0.1287676997906988</v>
      </c>
      <c r="K752" s="93">
        <f t="shared" si="83"/>
        <v>0</v>
      </c>
    </row>
    <row r="753" spans="1:11">
      <c r="A753" s="80">
        <v>40920</v>
      </c>
      <c r="B753" s="52">
        <v>120.92637645104121</v>
      </c>
      <c r="C753" s="53">
        <v>6130.81</v>
      </c>
      <c r="D753" s="54">
        <f t="shared" si="82"/>
        <v>42747</v>
      </c>
      <c r="E753" s="53">
        <f t="shared" si="77"/>
        <v>184.17383175700459</v>
      </c>
      <c r="F753" s="81">
        <f t="shared" si="78"/>
        <v>11339.04</v>
      </c>
      <c r="H753" s="85">
        <f t="shared" si="79"/>
        <v>42747</v>
      </c>
      <c r="I753" s="70">
        <f t="shared" si="80"/>
        <v>8.778076962238579E-2</v>
      </c>
      <c r="J753" s="70">
        <f t="shared" si="81"/>
        <v>0.13086740361307792</v>
      </c>
      <c r="K753" s="93">
        <f t="shared" si="83"/>
        <v>0</v>
      </c>
    </row>
    <row r="754" spans="1:11">
      <c r="A754" s="80">
        <v>40921</v>
      </c>
      <c r="B754" s="52">
        <v>120.95805916167137</v>
      </c>
      <c r="C754" s="53">
        <v>6174.88</v>
      </c>
      <c r="D754" s="54">
        <f t="shared" si="82"/>
        <v>42748</v>
      </c>
      <c r="E754" s="53">
        <f t="shared" si="77"/>
        <v>184.20661469905735</v>
      </c>
      <c r="F754" s="81">
        <f t="shared" si="78"/>
        <v>11329.78</v>
      </c>
      <c r="H754" s="85">
        <f t="shared" si="79"/>
        <v>42748</v>
      </c>
      <c r="I754" s="70">
        <f t="shared" si="80"/>
        <v>8.7762499078438028E-2</v>
      </c>
      <c r="J754" s="70">
        <f t="shared" si="81"/>
        <v>0.12906407988690782</v>
      </c>
      <c r="K754" s="93">
        <f t="shared" si="83"/>
        <v>0</v>
      </c>
    </row>
    <row r="755" spans="1:11">
      <c r="A755" s="80">
        <v>40924</v>
      </c>
      <c r="B755" s="52">
        <v>121.05349507034992</v>
      </c>
      <c r="C755" s="53">
        <v>6185.06</v>
      </c>
      <c r="D755" s="54">
        <f t="shared" si="82"/>
        <v>42751</v>
      </c>
      <c r="E755" s="53">
        <f t="shared" si="77"/>
        <v>184.2928233947365</v>
      </c>
      <c r="F755" s="81">
        <f t="shared" si="78"/>
        <v>11346.57</v>
      </c>
      <c r="H755" s="85">
        <f t="shared" si="79"/>
        <v>42751</v>
      </c>
      <c r="I755" s="70">
        <f t="shared" si="80"/>
        <v>8.7692710827540932E-2</v>
      </c>
      <c r="J755" s="70">
        <f t="shared" si="81"/>
        <v>0.12902650089618994</v>
      </c>
      <c r="K755" s="93">
        <f t="shared" si="83"/>
        <v>0</v>
      </c>
    </row>
    <row r="756" spans="1:11">
      <c r="A756" s="80">
        <v>40925</v>
      </c>
      <c r="B756" s="52">
        <v>121.08569530003865</v>
      </c>
      <c r="C756" s="53">
        <v>6303.61</v>
      </c>
      <c r="D756" s="54">
        <f t="shared" si="82"/>
        <v>42752</v>
      </c>
      <c r="E756" s="53">
        <f t="shared" si="77"/>
        <v>184.32599610294756</v>
      </c>
      <c r="F756" s="81">
        <f t="shared" si="78"/>
        <v>11326.62</v>
      </c>
      <c r="H756" s="85">
        <f t="shared" si="79"/>
        <v>42752</v>
      </c>
      <c r="I756" s="70">
        <f t="shared" si="80"/>
        <v>8.7674006844745911E-2</v>
      </c>
      <c r="J756" s="70">
        <f t="shared" si="81"/>
        <v>0.12435174675406202</v>
      </c>
      <c r="K756" s="93">
        <f t="shared" si="83"/>
        <v>0</v>
      </c>
    </row>
    <row r="757" spans="1:11">
      <c r="A757" s="80">
        <v>40926</v>
      </c>
      <c r="B757" s="52">
        <v>121.11802518068376</v>
      </c>
      <c r="C757" s="53">
        <v>6289.01</v>
      </c>
      <c r="D757" s="54">
        <f t="shared" si="82"/>
        <v>42753</v>
      </c>
      <c r="E757" s="53">
        <f t="shared" si="77"/>
        <v>184.3591747822461</v>
      </c>
      <c r="F757" s="81">
        <f t="shared" si="78"/>
        <v>11352.22</v>
      </c>
      <c r="H757" s="85">
        <f t="shared" si="79"/>
        <v>42753</v>
      </c>
      <c r="I757" s="70">
        <f t="shared" si="80"/>
        <v>8.7655085710502734E-2</v>
      </c>
      <c r="J757" s="70">
        <f t="shared" si="81"/>
        <v>0.12538132161923943</v>
      </c>
      <c r="K757" s="93">
        <f t="shared" si="83"/>
        <v>0</v>
      </c>
    </row>
    <row r="758" spans="1:11">
      <c r="A758" s="80">
        <v>40927</v>
      </c>
      <c r="B758" s="52">
        <v>121.15012145735663</v>
      </c>
      <c r="C758" s="53">
        <v>6368.43</v>
      </c>
      <c r="D758" s="54">
        <f t="shared" si="82"/>
        <v>42754</v>
      </c>
      <c r="E758" s="53">
        <f t="shared" si="77"/>
        <v>184.39328122958082</v>
      </c>
      <c r="F758" s="81">
        <f t="shared" si="78"/>
        <v>11376.62</v>
      </c>
      <c r="H758" s="85">
        <f t="shared" si="79"/>
        <v>42754</v>
      </c>
      <c r="I758" s="70">
        <f t="shared" si="80"/>
        <v>8.7637687282956067E-2</v>
      </c>
      <c r="J758" s="70">
        <f t="shared" si="81"/>
        <v>0.12304245516828272</v>
      </c>
      <c r="K758" s="93">
        <f t="shared" si="83"/>
        <v>0</v>
      </c>
    </row>
    <row r="759" spans="1:11">
      <c r="A759" s="80">
        <v>40928</v>
      </c>
      <c r="B759" s="52">
        <v>121.18210508942138</v>
      </c>
      <c r="C759" s="53">
        <v>6406.93</v>
      </c>
      <c r="D759" s="54">
        <f t="shared" si="82"/>
        <v>42755</v>
      </c>
      <c r="E759" s="53">
        <f t="shared" si="77"/>
        <v>184.42647202020217</v>
      </c>
      <c r="F759" s="81">
        <f t="shared" si="78"/>
        <v>11260.99</v>
      </c>
      <c r="H759" s="85">
        <f t="shared" si="79"/>
        <v>42755</v>
      </c>
      <c r="I759" s="70">
        <f t="shared" si="80"/>
        <v>8.7619419178770697E-2</v>
      </c>
      <c r="J759" s="70">
        <f t="shared" si="81"/>
        <v>0.11940004170241059</v>
      </c>
      <c r="K759" s="93">
        <f t="shared" si="83"/>
        <v>0</v>
      </c>
    </row>
    <row r="760" spans="1:11">
      <c r="A760" s="80">
        <v>40931</v>
      </c>
      <c r="B760" s="52">
        <v>121.27735422402166</v>
      </c>
      <c r="C760" s="53">
        <v>6403.94</v>
      </c>
      <c r="D760" s="54">
        <f t="shared" si="82"/>
        <v>42758</v>
      </c>
      <c r="E760" s="53">
        <f t="shared" si="77"/>
        <v>184.52661559450914</v>
      </c>
      <c r="F760" s="81">
        <f t="shared" si="78"/>
        <v>11319.09</v>
      </c>
      <c r="H760" s="85">
        <f t="shared" si="79"/>
        <v>42758</v>
      </c>
      <c r="I760" s="70">
        <f t="shared" si="80"/>
        <v>8.7566597258488033E-2</v>
      </c>
      <c r="J760" s="70">
        <f t="shared" si="81"/>
        <v>0.12065737039716762</v>
      </c>
      <c r="K760" s="93">
        <f t="shared" si="83"/>
        <v>0</v>
      </c>
    </row>
    <row r="761" spans="1:11">
      <c r="A761" s="80">
        <v>40932</v>
      </c>
      <c r="B761" s="52">
        <v>121.3088863361199</v>
      </c>
      <c r="C761" s="53">
        <v>6507.2</v>
      </c>
      <c r="D761" s="54">
        <f t="shared" si="82"/>
        <v>42759</v>
      </c>
      <c r="E761" s="53">
        <f t="shared" si="77"/>
        <v>184.55872322562257</v>
      </c>
      <c r="F761" s="81">
        <f t="shared" si="78"/>
        <v>11432.83</v>
      </c>
      <c r="H761" s="85">
        <f t="shared" si="79"/>
        <v>42759</v>
      </c>
      <c r="I761" s="70">
        <f t="shared" si="80"/>
        <v>8.7547895332158676E-2</v>
      </c>
      <c r="J761" s="70">
        <f t="shared" si="81"/>
        <v>0.11931395450638971</v>
      </c>
      <c r="K761" s="93">
        <f t="shared" si="83"/>
        <v>0</v>
      </c>
    </row>
    <row r="762" spans="1:11">
      <c r="A762" s="80">
        <v>40933</v>
      </c>
      <c r="B762" s="52">
        <v>121.34066926433997</v>
      </c>
      <c r="C762" s="53">
        <v>6547.44</v>
      </c>
      <c r="D762" s="54">
        <f t="shared" si="82"/>
        <v>42760</v>
      </c>
      <c r="E762" s="53">
        <f t="shared" si="77"/>
        <v>184.59139011963353</v>
      </c>
      <c r="F762" s="81">
        <f t="shared" si="78"/>
        <v>11604.09</v>
      </c>
      <c r="H762" s="85">
        <f t="shared" si="79"/>
        <v>42760</v>
      </c>
      <c r="I762" s="70">
        <f t="shared" si="80"/>
        <v>8.7529411232302179E-2</v>
      </c>
      <c r="J762" s="70">
        <f t="shared" si="81"/>
        <v>0.12126408672588296</v>
      </c>
      <c r="K762" s="93">
        <f t="shared" si="83"/>
        <v>0</v>
      </c>
    </row>
    <row r="763" spans="1:11">
      <c r="A763" s="80">
        <v>40935</v>
      </c>
      <c r="B763" s="52">
        <v>121.40497981905006</v>
      </c>
      <c r="C763" s="53">
        <v>6606.36</v>
      </c>
      <c r="D763" s="54">
        <f t="shared" si="82"/>
        <v>42762</v>
      </c>
      <c r="E763" s="53">
        <f t="shared" si="77"/>
        <v>184.65562792339517</v>
      </c>
      <c r="F763" s="81">
        <f t="shared" si="78"/>
        <v>11656</v>
      </c>
      <c r="H763" s="85">
        <f t="shared" si="79"/>
        <v>42762</v>
      </c>
      <c r="I763" s="70">
        <f t="shared" si="80"/>
        <v>8.7489843252108956E-2</v>
      </c>
      <c r="J763" s="70">
        <f t="shared" si="81"/>
        <v>0.12025646925535582</v>
      </c>
      <c r="K763" s="93">
        <f t="shared" si="83"/>
        <v>0</v>
      </c>
    </row>
    <row r="764" spans="1:11">
      <c r="A764" s="80">
        <v>40938</v>
      </c>
      <c r="B764" s="52">
        <v>121.50076834812728</v>
      </c>
      <c r="C764" s="53">
        <v>6457.3</v>
      </c>
      <c r="D764" s="54">
        <f t="shared" si="82"/>
        <v>42765</v>
      </c>
      <c r="E764" s="53">
        <f t="shared" si="77"/>
        <v>184.75146419428739</v>
      </c>
      <c r="F764" s="81">
        <f t="shared" si="78"/>
        <v>11644.53</v>
      </c>
      <c r="H764" s="85">
        <f t="shared" si="79"/>
        <v>42765</v>
      </c>
      <c r="I764" s="70">
        <f t="shared" si="80"/>
        <v>8.7431158764367467E-2</v>
      </c>
      <c r="J764" s="70">
        <f t="shared" si="81"/>
        <v>0.12515978155068397</v>
      </c>
      <c r="K764" s="93">
        <f t="shared" si="83"/>
        <v>0</v>
      </c>
    </row>
    <row r="765" spans="1:11">
      <c r="A765" s="80">
        <v>40939</v>
      </c>
      <c r="B765" s="52">
        <v>121.53260154943449</v>
      </c>
      <c r="C765" s="53">
        <v>6600.95</v>
      </c>
      <c r="D765" s="54">
        <f t="shared" si="82"/>
        <v>42766</v>
      </c>
      <c r="E765" s="53">
        <f t="shared" si="77"/>
        <v>184.78471945784239</v>
      </c>
      <c r="F765" s="81">
        <f t="shared" si="78"/>
        <v>11548.15</v>
      </c>
      <c r="H765" s="85">
        <f t="shared" si="79"/>
        <v>42766</v>
      </c>
      <c r="I765" s="70">
        <f t="shared" si="80"/>
        <v>8.7413328979940808E-2</v>
      </c>
      <c r="J765" s="70">
        <f t="shared" si="81"/>
        <v>0.11835889070306949</v>
      </c>
      <c r="K765" s="93">
        <f t="shared" si="83"/>
        <v>0</v>
      </c>
    </row>
    <row r="766" spans="1:11">
      <c r="A766" s="80">
        <v>40940</v>
      </c>
      <c r="B766" s="52">
        <v>121.56444309104045</v>
      </c>
      <c r="C766" s="53">
        <v>6647.46</v>
      </c>
      <c r="D766" s="54">
        <f t="shared" si="82"/>
        <v>42767</v>
      </c>
      <c r="E766" s="53">
        <f t="shared" si="77"/>
        <v>184.81945898510048</v>
      </c>
      <c r="F766" s="81">
        <f t="shared" si="78"/>
        <v>11758.63</v>
      </c>
      <c r="H766" s="85">
        <f t="shared" si="79"/>
        <v>42767</v>
      </c>
      <c r="I766" s="70">
        <f t="shared" si="80"/>
        <v>8.7397239001975713E-2</v>
      </c>
      <c r="J766" s="70">
        <f t="shared" si="81"/>
        <v>0.1208311658610135</v>
      </c>
      <c r="K766" s="93">
        <f t="shared" si="83"/>
        <v>0</v>
      </c>
    </row>
    <row r="767" spans="1:11">
      <c r="A767" s="80">
        <v>40941</v>
      </c>
      <c r="B767" s="52">
        <v>121.59592828180102</v>
      </c>
      <c r="C767" s="53">
        <v>6690.89</v>
      </c>
      <c r="D767" s="54">
        <f t="shared" si="82"/>
        <v>42768</v>
      </c>
      <c r="E767" s="53">
        <f t="shared" si="77"/>
        <v>184.85383540447171</v>
      </c>
      <c r="F767" s="81">
        <f t="shared" si="78"/>
        <v>11784.61</v>
      </c>
      <c r="H767" s="85">
        <f t="shared" si="79"/>
        <v>42768</v>
      </c>
      <c r="I767" s="70">
        <f t="shared" si="80"/>
        <v>8.7381366649746051E-2</v>
      </c>
      <c r="J767" s="70">
        <f t="shared" si="81"/>
        <v>0.11986653009851911</v>
      </c>
      <c r="K767" s="93">
        <f t="shared" si="83"/>
        <v>0</v>
      </c>
    </row>
    <row r="768" spans="1:11">
      <c r="A768" s="80">
        <v>40942</v>
      </c>
      <c r="B768" s="52">
        <v>121.62778641501085</v>
      </c>
      <c r="C768" s="53">
        <v>6761.89</v>
      </c>
      <c r="D768" s="54">
        <f t="shared" si="82"/>
        <v>42769</v>
      </c>
      <c r="E768" s="53">
        <f t="shared" si="77"/>
        <v>184.89006675621101</v>
      </c>
      <c r="F768" s="81">
        <f t="shared" si="78"/>
        <v>11793.62</v>
      </c>
      <c r="H768" s="85">
        <f t="shared" si="79"/>
        <v>42769</v>
      </c>
      <c r="I768" s="70">
        <f t="shared" si="80"/>
        <v>8.7367016596573865E-2</v>
      </c>
      <c r="J768" s="70">
        <f t="shared" si="81"/>
        <v>0.11767569218102869</v>
      </c>
      <c r="K768" s="93">
        <f t="shared" si="83"/>
        <v>0</v>
      </c>
    </row>
    <row r="769" spans="1:11">
      <c r="A769" s="80">
        <v>40945</v>
      </c>
      <c r="B769" s="52">
        <v>121.72338585513303</v>
      </c>
      <c r="C769" s="53">
        <v>6807.35</v>
      </c>
      <c r="D769" s="54">
        <f t="shared" si="82"/>
        <v>42772</v>
      </c>
      <c r="E769" s="53">
        <f t="shared" si="77"/>
        <v>185.00100079626472</v>
      </c>
      <c r="F769" s="81">
        <f t="shared" si="78"/>
        <v>11874.73</v>
      </c>
      <c r="H769" s="85">
        <f t="shared" si="79"/>
        <v>42772</v>
      </c>
      <c r="I769" s="70">
        <f t="shared" si="80"/>
        <v>8.7326595307234189E-2</v>
      </c>
      <c r="J769" s="70">
        <f t="shared" si="81"/>
        <v>0.11770999004069682</v>
      </c>
      <c r="K769" s="93">
        <f t="shared" si="83"/>
        <v>0</v>
      </c>
    </row>
    <row r="770" spans="1:11">
      <c r="A770" s="80">
        <v>40946</v>
      </c>
      <c r="B770" s="52">
        <v>121.75527738222708</v>
      </c>
      <c r="C770" s="53">
        <v>6773.74</v>
      </c>
      <c r="D770" s="54">
        <f t="shared" si="82"/>
        <v>42773</v>
      </c>
      <c r="E770" s="53">
        <f t="shared" ref="E770:E833" si="84">VLOOKUP(D770,A:B,2,0)</f>
        <v>185.03245096640009</v>
      </c>
      <c r="F770" s="81">
        <f t="shared" ref="F770:F833" si="85">VLOOKUP(D770,A:C,3,0)</f>
        <v>11832.78</v>
      </c>
      <c r="H770" s="85">
        <f t="shared" ref="H770:H833" si="86">D770</f>
        <v>42773</v>
      </c>
      <c r="I770" s="70">
        <f t="shared" ref="I770:I833" si="87">(E770/B770)^(1/5)-1</f>
        <v>8.730659300238619E-2</v>
      </c>
      <c r="J770" s="70">
        <f t="shared" ref="J770:J833" si="88">(F770/C770)^(1/5)-1</f>
        <v>0.11802535672477821</v>
      </c>
      <c r="K770" s="93">
        <f t="shared" si="83"/>
        <v>0</v>
      </c>
    </row>
    <row r="771" spans="1:11">
      <c r="A771" s="80">
        <v>40947</v>
      </c>
      <c r="B771" s="52">
        <v>121.78717726490122</v>
      </c>
      <c r="C771" s="53">
        <v>6815.63</v>
      </c>
      <c r="D771" s="54">
        <f t="shared" ref="D771:D834" si="89">VLOOKUP(EDATE(A771,60),A:A,1,1)</f>
        <v>42774</v>
      </c>
      <c r="E771" s="53">
        <f t="shared" si="84"/>
        <v>185.04355291345806</v>
      </c>
      <c r="F771" s="81">
        <f t="shared" si="85"/>
        <v>11833.8</v>
      </c>
      <c r="H771" s="85">
        <f t="shared" si="86"/>
        <v>42774</v>
      </c>
      <c r="I771" s="70">
        <f t="shared" si="87"/>
        <v>8.7262673774049615E-2</v>
      </c>
      <c r="J771" s="70">
        <f t="shared" si="88"/>
        <v>0.11666690201424701</v>
      </c>
      <c r="K771" s="93">
        <f t="shared" ref="K771:K834" si="90">IF(I771&gt;J771,1,0)</f>
        <v>0</v>
      </c>
    </row>
    <row r="772" spans="1:11">
      <c r="A772" s="80">
        <v>40948</v>
      </c>
      <c r="B772" s="52">
        <v>121.81920729252188</v>
      </c>
      <c r="C772" s="53">
        <v>6871.73</v>
      </c>
      <c r="D772" s="54">
        <f t="shared" si="89"/>
        <v>42775</v>
      </c>
      <c r="E772" s="53">
        <f t="shared" si="84"/>
        <v>185.08241205956989</v>
      </c>
      <c r="F772" s="81">
        <f t="shared" si="85"/>
        <v>11846.42</v>
      </c>
      <c r="H772" s="85">
        <f t="shared" si="86"/>
        <v>42775</v>
      </c>
      <c r="I772" s="70">
        <f t="shared" si="87"/>
        <v>8.7251151575772568E-2</v>
      </c>
      <c r="J772" s="70">
        <f t="shared" si="88"/>
        <v>0.11507533052488483</v>
      </c>
      <c r="K772" s="93">
        <f t="shared" si="90"/>
        <v>0</v>
      </c>
    </row>
    <row r="773" spans="1:11">
      <c r="A773" s="80">
        <v>40949</v>
      </c>
      <c r="B773" s="52">
        <v>121.85100210562524</v>
      </c>
      <c r="C773" s="53">
        <v>6832.73</v>
      </c>
      <c r="D773" s="54">
        <f t="shared" si="89"/>
        <v>42776</v>
      </c>
      <c r="E773" s="53">
        <f t="shared" si="84"/>
        <v>185.12294510781092</v>
      </c>
      <c r="F773" s="81">
        <f t="shared" si="85"/>
        <v>11866.82</v>
      </c>
      <c r="H773" s="85">
        <f t="shared" si="86"/>
        <v>42776</v>
      </c>
      <c r="I773" s="70">
        <f t="shared" si="87"/>
        <v>8.7242020895810013E-2</v>
      </c>
      <c r="J773" s="70">
        <f t="shared" si="88"/>
        <v>0.11672957780179005</v>
      </c>
      <c r="K773" s="93">
        <f t="shared" si="90"/>
        <v>0</v>
      </c>
    </row>
    <row r="774" spans="1:11">
      <c r="A774" s="80">
        <v>40952</v>
      </c>
      <c r="B774" s="52">
        <v>121.94823920530554</v>
      </c>
      <c r="C774" s="53">
        <v>6844.45</v>
      </c>
      <c r="D774" s="54">
        <f t="shared" si="89"/>
        <v>42779</v>
      </c>
      <c r="E774" s="53">
        <f t="shared" si="84"/>
        <v>185.22402223583978</v>
      </c>
      <c r="F774" s="81">
        <f t="shared" si="85"/>
        <v>11882.38</v>
      </c>
      <c r="H774" s="85">
        <f t="shared" si="86"/>
        <v>42779</v>
      </c>
      <c r="I774" s="70">
        <f t="shared" si="87"/>
        <v>8.7187262075528293E-2</v>
      </c>
      <c r="J774" s="70">
        <f t="shared" si="88"/>
        <v>0.11663947389415164</v>
      </c>
      <c r="K774" s="93">
        <f t="shared" si="90"/>
        <v>0</v>
      </c>
    </row>
    <row r="775" spans="1:11">
      <c r="A775" s="80">
        <v>40953</v>
      </c>
      <c r="B775" s="52">
        <v>121.98067743693416</v>
      </c>
      <c r="C775" s="53">
        <v>6877.25</v>
      </c>
      <c r="D775" s="54">
        <f t="shared" si="89"/>
        <v>42780</v>
      </c>
      <c r="E775" s="53">
        <f t="shared" si="84"/>
        <v>185.26254883246483</v>
      </c>
      <c r="F775" s="81">
        <f t="shared" si="85"/>
        <v>11865.43</v>
      </c>
      <c r="H775" s="85">
        <f t="shared" si="86"/>
        <v>42780</v>
      </c>
      <c r="I775" s="70">
        <f t="shared" si="87"/>
        <v>8.7174653764582777E-2</v>
      </c>
      <c r="J775" s="70">
        <f t="shared" si="88"/>
        <v>0.11525385707806701</v>
      </c>
      <c r="K775" s="93">
        <f t="shared" si="90"/>
        <v>0</v>
      </c>
    </row>
    <row r="776" spans="1:11">
      <c r="A776" s="80">
        <v>40954</v>
      </c>
      <c r="B776" s="52">
        <v>122.01324627780983</v>
      </c>
      <c r="C776" s="53">
        <v>7024.67</v>
      </c>
      <c r="D776" s="54">
        <f t="shared" si="89"/>
        <v>42781</v>
      </c>
      <c r="E776" s="53">
        <f t="shared" si="84"/>
        <v>185.29571082870584</v>
      </c>
      <c r="F776" s="81">
        <f t="shared" si="85"/>
        <v>11776.57</v>
      </c>
      <c r="H776" s="85">
        <f t="shared" si="86"/>
        <v>42781</v>
      </c>
      <c r="I776" s="70">
        <f t="shared" si="87"/>
        <v>8.7155523924961509E-2</v>
      </c>
      <c r="J776" s="70">
        <f t="shared" si="88"/>
        <v>0.10886475094354031</v>
      </c>
      <c r="K776" s="93">
        <f t="shared" si="90"/>
        <v>0</v>
      </c>
    </row>
    <row r="777" spans="1:11">
      <c r="A777" s="80">
        <v>40955</v>
      </c>
      <c r="B777" s="52">
        <v>122.04582381456601</v>
      </c>
      <c r="C777" s="53">
        <v>7011.96</v>
      </c>
      <c r="D777" s="54">
        <f t="shared" si="89"/>
        <v>42782</v>
      </c>
      <c r="E777" s="53">
        <f t="shared" si="84"/>
        <v>185.32869346523336</v>
      </c>
      <c r="F777" s="81">
        <f t="shared" si="85"/>
        <v>11849.55</v>
      </c>
      <c r="H777" s="85">
        <f t="shared" si="86"/>
        <v>42782</v>
      </c>
      <c r="I777" s="70">
        <f t="shared" si="87"/>
        <v>8.7136177033493967E-2</v>
      </c>
      <c r="J777" s="70">
        <f t="shared" si="88"/>
        <v>0.1106378899899918</v>
      </c>
      <c r="K777" s="93">
        <f t="shared" si="90"/>
        <v>0</v>
      </c>
    </row>
    <row r="778" spans="1:11">
      <c r="A778" s="80">
        <v>40956</v>
      </c>
      <c r="B778" s="52">
        <v>122.07865414117214</v>
      </c>
      <c r="C778" s="53">
        <v>7065.73</v>
      </c>
      <c r="D778" s="54">
        <f t="shared" si="89"/>
        <v>42783</v>
      </c>
      <c r="E778" s="53">
        <f t="shared" si="84"/>
        <v>185.36520321784602</v>
      </c>
      <c r="F778" s="81">
        <f t="shared" si="85"/>
        <v>11908.56</v>
      </c>
      <c r="H778" s="85">
        <f t="shared" si="86"/>
        <v>42783</v>
      </c>
      <c r="I778" s="70">
        <f t="shared" si="87"/>
        <v>8.7120526031908785E-2</v>
      </c>
      <c r="J778" s="70">
        <f t="shared" si="88"/>
        <v>0.11004463523623187</v>
      </c>
      <c r="K778" s="93">
        <f t="shared" si="90"/>
        <v>0</v>
      </c>
    </row>
    <row r="779" spans="1:11">
      <c r="A779" s="80">
        <v>40960</v>
      </c>
      <c r="B779" s="52">
        <v>122.20903414379492</v>
      </c>
      <c r="C779" s="53">
        <v>7120.15</v>
      </c>
      <c r="D779" s="54">
        <f t="shared" si="89"/>
        <v>42787</v>
      </c>
      <c r="E779" s="53">
        <f t="shared" si="84"/>
        <v>185.50406044876618</v>
      </c>
      <c r="F779" s="81">
        <f t="shared" si="85"/>
        <v>12024.88</v>
      </c>
      <c r="H779" s="85">
        <f t="shared" si="86"/>
        <v>42787</v>
      </c>
      <c r="I779" s="70">
        <f t="shared" si="87"/>
        <v>8.7051254814018764E-2</v>
      </c>
      <c r="J779" s="70">
        <f t="shared" si="88"/>
        <v>0.11049938308469009</v>
      </c>
      <c r="K779" s="93">
        <f t="shared" si="90"/>
        <v>0</v>
      </c>
    </row>
    <row r="780" spans="1:11">
      <c r="A780" s="80">
        <v>40961</v>
      </c>
      <c r="B780" s="52">
        <v>122.24166395591132</v>
      </c>
      <c r="C780" s="53">
        <v>6990.92</v>
      </c>
      <c r="D780" s="54">
        <f t="shared" si="89"/>
        <v>42788</v>
      </c>
      <c r="E780" s="53">
        <f t="shared" si="84"/>
        <v>185.54338730958133</v>
      </c>
      <c r="F780" s="81">
        <f t="shared" si="85"/>
        <v>12050.54</v>
      </c>
      <c r="H780" s="85">
        <f t="shared" si="86"/>
        <v>42788</v>
      </c>
      <c r="I780" s="70">
        <f t="shared" si="87"/>
        <v>8.7039300179098333E-2</v>
      </c>
      <c r="J780" s="70">
        <f t="shared" si="88"/>
        <v>0.11505023934561676</v>
      </c>
      <c r="K780" s="93">
        <f t="shared" si="90"/>
        <v>0</v>
      </c>
    </row>
    <row r="781" spans="1:11">
      <c r="A781" s="80">
        <v>40962</v>
      </c>
      <c r="B781" s="52">
        <v>122.27454696351548</v>
      </c>
      <c r="C781" s="53">
        <v>6962.87</v>
      </c>
      <c r="D781" s="54">
        <f t="shared" si="89"/>
        <v>42789</v>
      </c>
      <c r="E781" s="53">
        <f t="shared" si="84"/>
        <v>185.57882609655746</v>
      </c>
      <c r="F781" s="81">
        <f t="shared" si="85"/>
        <v>12067.61</v>
      </c>
      <c r="H781" s="85">
        <f t="shared" si="86"/>
        <v>42789</v>
      </c>
      <c r="I781" s="70">
        <f t="shared" si="87"/>
        <v>8.7022346397616523E-2</v>
      </c>
      <c r="J781" s="70">
        <f t="shared" si="88"/>
        <v>0.11626317008367004</v>
      </c>
      <c r="K781" s="93">
        <f t="shared" si="90"/>
        <v>0</v>
      </c>
    </row>
    <row r="782" spans="1:11">
      <c r="A782" s="80">
        <v>40963</v>
      </c>
      <c r="B782" s="52">
        <v>122.30658289481991</v>
      </c>
      <c r="C782" s="53">
        <v>6894.3</v>
      </c>
      <c r="D782" s="54">
        <f t="shared" si="89"/>
        <v>42789</v>
      </c>
      <c r="E782" s="53">
        <f t="shared" si="84"/>
        <v>185.57882609655746</v>
      </c>
      <c r="F782" s="81">
        <f t="shared" si="85"/>
        <v>12067.61</v>
      </c>
      <c r="H782" s="85">
        <f t="shared" si="86"/>
        <v>42789</v>
      </c>
      <c r="I782" s="70">
        <f t="shared" si="87"/>
        <v>8.696539537905279E-2</v>
      </c>
      <c r="J782" s="70">
        <f t="shared" si="88"/>
        <v>0.11847483647463242</v>
      </c>
      <c r="K782" s="93">
        <f t="shared" si="90"/>
        <v>0</v>
      </c>
    </row>
    <row r="783" spans="1:11">
      <c r="A783" s="80">
        <v>40966</v>
      </c>
      <c r="B783" s="52">
        <v>122.40565122696471</v>
      </c>
      <c r="C783" s="53">
        <v>6706.26</v>
      </c>
      <c r="D783" s="54">
        <f t="shared" si="89"/>
        <v>42793</v>
      </c>
      <c r="E783" s="53">
        <f t="shared" si="84"/>
        <v>185.7332276798698</v>
      </c>
      <c r="F783" s="81">
        <f t="shared" si="85"/>
        <v>12009.8</v>
      </c>
      <c r="H783" s="85">
        <f t="shared" si="86"/>
        <v>42793</v>
      </c>
      <c r="I783" s="70">
        <f t="shared" si="87"/>
        <v>8.6970174113964571E-2</v>
      </c>
      <c r="J783" s="70">
        <f t="shared" si="88"/>
        <v>0.123598310866885</v>
      </c>
      <c r="K783" s="93">
        <f t="shared" si="90"/>
        <v>0</v>
      </c>
    </row>
    <row r="784" spans="1:11">
      <c r="A784" s="80">
        <v>40967</v>
      </c>
      <c r="B784" s="52">
        <v>122.43882315844721</v>
      </c>
      <c r="C784" s="53">
        <v>6826</v>
      </c>
      <c r="D784" s="54">
        <f t="shared" si="89"/>
        <v>42794</v>
      </c>
      <c r="E784" s="53">
        <f t="shared" si="84"/>
        <v>185.77334605704866</v>
      </c>
      <c r="F784" s="81">
        <f t="shared" si="85"/>
        <v>11990.44</v>
      </c>
      <c r="H784" s="85">
        <f t="shared" si="86"/>
        <v>42794</v>
      </c>
      <c r="I784" s="70">
        <f t="shared" si="87"/>
        <v>8.6958220418516641E-2</v>
      </c>
      <c r="J784" s="70">
        <f t="shared" si="88"/>
        <v>0.11926717489645777</v>
      </c>
      <c r="K784" s="93">
        <f t="shared" si="90"/>
        <v>0</v>
      </c>
    </row>
    <row r="785" spans="1:11">
      <c r="A785" s="80">
        <v>40968</v>
      </c>
      <c r="B785" s="52">
        <v>122.47237139599264</v>
      </c>
      <c r="C785" s="53">
        <v>6838.32</v>
      </c>
      <c r="D785" s="54">
        <f t="shared" si="89"/>
        <v>42794</v>
      </c>
      <c r="E785" s="53">
        <f t="shared" si="84"/>
        <v>185.77334605704866</v>
      </c>
      <c r="F785" s="81">
        <f t="shared" si="85"/>
        <v>11990.44</v>
      </c>
      <c r="H785" s="85">
        <f t="shared" si="86"/>
        <v>42794</v>
      </c>
      <c r="I785" s="70">
        <f t="shared" si="87"/>
        <v>8.6898664898607425E-2</v>
      </c>
      <c r="J785" s="70">
        <f t="shared" si="88"/>
        <v>0.11886358689269172</v>
      </c>
      <c r="K785" s="93">
        <f t="shared" si="90"/>
        <v>0</v>
      </c>
    </row>
    <row r="786" spans="1:11">
      <c r="A786" s="80">
        <v>40969</v>
      </c>
      <c r="B786" s="52">
        <v>122.50813332844027</v>
      </c>
      <c r="C786" s="53">
        <v>6780.64</v>
      </c>
      <c r="D786" s="54">
        <f t="shared" si="89"/>
        <v>42795</v>
      </c>
      <c r="E786" s="53">
        <f t="shared" si="84"/>
        <v>185.80474175253232</v>
      </c>
      <c r="F786" s="81">
        <f t="shared" si="85"/>
        <v>12079.8</v>
      </c>
      <c r="H786" s="85">
        <f t="shared" si="86"/>
        <v>42795</v>
      </c>
      <c r="I786" s="70">
        <f t="shared" si="87"/>
        <v>8.6871933681758051E-2</v>
      </c>
      <c r="J786" s="70">
        <f t="shared" si="88"/>
        <v>0.12242624073248187</v>
      </c>
      <c r="K786" s="93">
        <f t="shared" si="90"/>
        <v>0</v>
      </c>
    </row>
    <row r="787" spans="1:11">
      <c r="A787" s="80">
        <v>40970</v>
      </c>
      <c r="B787" s="52">
        <v>122.54341567083887</v>
      </c>
      <c r="C787" s="53">
        <v>6805.51</v>
      </c>
      <c r="D787" s="54">
        <f t="shared" si="89"/>
        <v>42796</v>
      </c>
      <c r="E787" s="53">
        <f t="shared" si="84"/>
        <v>185.8428317245916</v>
      </c>
      <c r="F787" s="81">
        <f t="shared" si="85"/>
        <v>12017.63</v>
      </c>
      <c r="H787" s="85">
        <f t="shared" si="86"/>
        <v>42796</v>
      </c>
      <c r="I787" s="70">
        <f t="shared" si="87"/>
        <v>8.6853896203598513E-2</v>
      </c>
      <c r="J787" s="70">
        <f t="shared" si="88"/>
        <v>0.12044780581626857</v>
      </c>
      <c r="K787" s="93">
        <f t="shared" si="90"/>
        <v>0</v>
      </c>
    </row>
    <row r="788" spans="1:11">
      <c r="A788" s="80">
        <v>40971</v>
      </c>
      <c r="B788" s="52">
        <v>122.57870817455208</v>
      </c>
      <c r="C788" s="53">
        <v>6805.53</v>
      </c>
      <c r="D788" s="54">
        <f t="shared" si="89"/>
        <v>42797</v>
      </c>
      <c r="E788" s="53">
        <f t="shared" si="84"/>
        <v>185.87479669164824</v>
      </c>
      <c r="F788" s="81">
        <f t="shared" si="85"/>
        <v>12014.7</v>
      </c>
      <c r="H788" s="85">
        <f t="shared" si="86"/>
        <v>42797</v>
      </c>
      <c r="I788" s="70">
        <f t="shared" si="87"/>
        <v>8.6828687283654338E-2</v>
      </c>
      <c r="J788" s="70">
        <f t="shared" si="88"/>
        <v>0.12039250703389803</v>
      </c>
      <c r="K788" s="93">
        <f t="shared" si="90"/>
        <v>0</v>
      </c>
    </row>
    <row r="789" spans="1:11">
      <c r="A789" s="80">
        <v>40973</v>
      </c>
      <c r="B789" s="52">
        <v>122.64955866787696</v>
      </c>
      <c r="C789" s="53">
        <v>6705.16</v>
      </c>
      <c r="D789" s="54">
        <f t="shared" si="89"/>
        <v>42797</v>
      </c>
      <c r="E789" s="53">
        <f t="shared" si="84"/>
        <v>185.87479669164824</v>
      </c>
      <c r="F789" s="81">
        <f t="shared" si="85"/>
        <v>12014.7</v>
      </c>
      <c r="H789" s="85">
        <f t="shared" si="86"/>
        <v>42797</v>
      </c>
      <c r="I789" s="70">
        <f t="shared" si="87"/>
        <v>8.6703093439993717E-2</v>
      </c>
      <c r="J789" s="70">
        <f t="shared" si="88"/>
        <v>0.12372684802883915</v>
      </c>
      <c r="K789" s="93">
        <f t="shared" si="90"/>
        <v>0</v>
      </c>
    </row>
    <row r="790" spans="1:11">
      <c r="A790" s="80">
        <v>40974</v>
      </c>
      <c r="B790" s="52">
        <v>122.68537233900797</v>
      </c>
      <c r="C790" s="53">
        <v>6632.31</v>
      </c>
      <c r="D790" s="54">
        <f t="shared" si="89"/>
        <v>42800</v>
      </c>
      <c r="E790" s="53">
        <f t="shared" si="84"/>
        <v>185.94840311113813</v>
      </c>
      <c r="F790" s="81">
        <f t="shared" si="85"/>
        <v>12103.68</v>
      </c>
      <c r="H790" s="85">
        <f t="shared" si="86"/>
        <v>42800</v>
      </c>
      <c r="I790" s="70">
        <f t="shared" si="87"/>
        <v>8.6725689326369038E-2</v>
      </c>
      <c r="J790" s="70">
        <f t="shared" si="88"/>
        <v>0.12784786864538344</v>
      </c>
      <c r="K790" s="93">
        <f t="shared" si="90"/>
        <v>0</v>
      </c>
    </row>
    <row r="791" spans="1:11">
      <c r="A791" s="80">
        <v>40975</v>
      </c>
      <c r="B791" s="52">
        <v>122.72131915310331</v>
      </c>
      <c r="C791" s="53">
        <v>6629.8</v>
      </c>
      <c r="D791" s="54">
        <f t="shared" si="89"/>
        <v>42801</v>
      </c>
      <c r="E791" s="53">
        <f t="shared" si="84"/>
        <v>185.98075813327947</v>
      </c>
      <c r="F791" s="81">
        <f t="shared" si="85"/>
        <v>12081.34</v>
      </c>
      <c r="H791" s="85">
        <f t="shared" si="86"/>
        <v>42801</v>
      </c>
      <c r="I791" s="70">
        <f t="shared" si="87"/>
        <v>8.6699831600419719E-2</v>
      </c>
      <c r="J791" s="70">
        <f t="shared" si="88"/>
        <v>0.12751657746195888</v>
      </c>
      <c r="K791" s="93">
        <f t="shared" si="90"/>
        <v>0</v>
      </c>
    </row>
    <row r="792" spans="1:11">
      <c r="A792" s="80">
        <v>40977</v>
      </c>
      <c r="B792" s="52">
        <v>122.79249751821212</v>
      </c>
      <c r="C792" s="53">
        <v>6773.46</v>
      </c>
      <c r="D792" s="54">
        <f t="shared" si="89"/>
        <v>42803</v>
      </c>
      <c r="E792" s="53">
        <f t="shared" si="84"/>
        <v>186.04753121774934</v>
      </c>
      <c r="F792" s="81">
        <f t="shared" si="85"/>
        <v>12056.17</v>
      </c>
      <c r="H792" s="85">
        <f t="shared" si="86"/>
        <v>42803</v>
      </c>
      <c r="I792" s="70">
        <f t="shared" si="87"/>
        <v>8.6651830068541047E-2</v>
      </c>
      <c r="J792" s="70">
        <f t="shared" si="88"/>
        <v>0.12222453285271406</v>
      </c>
      <c r="K792" s="93">
        <f t="shared" si="90"/>
        <v>0</v>
      </c>
    </row>
    <row r="793" spans="1:11">
      <c r="A793" s="80">
        <v>40980</v>
      </c>
      <c r="B793" s="52">
        <v>122.90190563350085</v>
      </c>
      <c r="C793" s="53">
        <v>6806.96</v>
      </c>
      <c r="D793" s="54">
        <f t="shared" si="89"/>
        <v>42804</v>
      </c>
      <c r="E793" s="53">
        <f t="shared" si="84"/>
        <v>186.07655463261932</v>
      </c>
      <c r="F793" s="81">
        <f t="shared" si="85"/>
        <v>12066.4</v>
      </c>
      <c r="H793" s="85">
        <f t="shared" si="86"/>
        <v>42804</v>
      </c>
      <c r="I793" s="70">
        <f t="shared" si="87"/>
        <v>8.6492187549209287E-2</v>
      </c>
      <c r="J793" s="70">
        <f t="shared" si="88"/>
        <v>0.12130795675142791</v>
      </c>
      <c r="K793" s="93">
        <f t="shared" si="90"/>
        <v>0</v>
      </c>
    </row>
    <row r="794" spans="1:11">
      <c r="A794" s="80">
        <v>40981</v>
      </c>
      <c r="B794" s="52">
        <v>122.93865330328526</v>
      </c>
      <c r="C794" s="53">
        <v>6895.82</v>
      </c>
      <c r="D794" s="54">
        <f t="shared" si="89"/>
        <v>42804</v>
      </c>
      <c r="E794" s="53">
        <f t="shared" si="84"/>
        <v>186.07655463261932</v>
      </c>
      <c r="F794" s="81">
        <f t="shared" si="85"/>
        <v>12066.4</v>
      </c>
      <c r="H794" s="85">
        <f t="shared" si="86"/>
        <v>42804</v>
      </c>
      <c r="I794" s="70">
        <f t="shared" si="87"/>
        <v>8.6427226969857163E-2</v>
      </c>
      <c r="J794" s="70">
        <f t="shared" si="88"/>
        <v>0.11840309507614166</v>
      </c>
      <c r="K794" s="93">
        <f t="shared" si="90"/>
        <v>0</v>
      </c>
    </row>
    <row r="795" spans="1:11">
      <c r="A795" s="80">
        <v>40982</v>
      </c>
      <c r="B795" s="52">
        <v>122.97528902196963</v>
      </c>
      <c r="C795" s="53">
        <v>6939.53</v>
      </c>
      <c r="D795" s="54">
        <f t="shared" si="89"/>
        <v>42808</v>
      </c>
      <c r="E795" s="53">
        <f t="shared" si="84"/>
        <v>186.21052975195482</v>
      </c>
      <c r="F795" s="81">
        <f t="shared" si="85"/>
        <v>12281.22</v>
      </c>
      <c r="H795" s="85">
        <f t="shared" si="86"/>
        <v>42808</v>
      </c>
      <c r="I795" s="70">
        <f t="shared" si="87"/>
        <v>8.651887864611596E-2</v>
      </c>
      <c r="J795" s="70">
        <f t="shared" si="88"/>
        <v>0.12093980324055464</v>
      </c>
      <c r="K795" s="93">
        <f t="shared" si="90"/>
        <v>0</v>
      </c>
    </row>
    <row r="796" spans="1:11">
      <c r="A796" s="80">
        <v>40983</v>
      </c>
      <c r="B796" s="52">
        <v>123.01193565809817</v>
      </c>
      <c r="C796" s="53">
        <v>6835.49</v>
      </c>
      <c r="D796" s="54">
        <f t="shared" si="89"/>
        <v>42809</v>
      </c>
      <c r="E796" s="53">
        <f t="shared" si="84"/>
        <v>186.24367522625067</v>
      </c>
      <c r="F796" s="81">
        <f t="shared" si="85"/>
        <v>12278.23</v>
      </c>
      <c r="H796" s="85">
        <f t="shared" si="86"/>
        <v>42809</v>
      </c>
      <c r="I796" s="70">
        <f t="shared" si="87"/>
        <v>8.6492808710482372E-2</v>
      </c>
      <c r="J796" s="70">
        <f t="shared" si="88"/>
        <v>0.12427673155181096</v>
      </c>
      <c r="K796" s="93">
        <f t="shared" si="90"/>
        <v>0</v>
      </c>
    </row>
    <row r="797" spans="1:11">
      <c r="A797" s="80">
        <v>40984</v>
      </c>
      <c r="B797" s="52">
        <v>123.04883923879559</v>
      </c>
      <c r="C797" s="53">
        <v>6755.99</v>
      </c>
      <c r="D797" s="54">
        <f t="shared" si="89"/>
        <v>42810</v>
      </c>
      <c r="E797" s="53">
        <f t="shared" si="84"/>
        <v>186.27813030616755</v>
      </c>
      <c r="F797" s="81">
        <f t="shared" si="85"/>
        <v>12374.48</v>
      </c>
      <c r="H797" s="85">
        <f t="shared" si="86"/>
        <v>42810</v>
      </c>
      <c r="I797" s="70">
        <f t="shared" si="87"/>
        <v>8.6467825721534997E-2</v>
      </c>
      <c r="J797" s="70">
        <f t="shared" si="88"/>
        <v>0.1286715861690253</v>
      </c>
      <c r="K797" s="93">
        <f t="shared" si="90"/>
        <v>0</v>
      </c>
    </row>
    <row r="798" spans="1:11">
      <c r="A798" s="80">
        <v>40987</v>
      </c>
      <c r="B798" s="52">
        <v>123.15995234062824</v>
      </c>
      <c r="C798" s="53">
        <v>6679.55</v>
      </c>
      <c r="D798" s="54">
        <f t="shared" si="89"/>
        <v>42811</v>
      </c>
      <c r="E798" s="53">
        <f t="shared" si="84"/>
        <v>186.31389570718633</v>
      </c>
      <c r="F798" s="81">
        <f t="shared" si="85"/>
        <v>12383.04</v>
      </c>
      <c r="H798" s="85">
        <f t="shared" si="86"/>
        <v>42811</v>
      </c>
      <c r="I798" s="70">
        <f t="shared" si="87"/>
        <v>8.6313425502452024E-2</v>
      </c>
      <c r="J798" s="70">
        <f t="shared" si="88"/>
        <v>0.13139958247233952</v>
      </c>
      <c r="K798" s="93">
        <f t="shared" si="90"/>
        <v>0</v>
      </c>
    </row>
    <row r="799" spans="1:11">
      <c r="A799" s="80">
        <v>40988</v>
      </c>
      <c r="B799" s="52">
        <v>123.19714664623511</v>
      </c>
      <c r="C799" s="53">
        <v>6702.15</v>
      </c>
      <c r="D799" s="54">
        <f t="shared" si="89"/>
        <v>42814</v>
      </c>
      <c r="E799" s="53">
        <f t="shared" si="84"/>
        <v>186.40444426050001</v>
      </c>
      <c r="F799" s="81">
        <f t="shared" si="85"/>
        <v>12338.14</v>
      </c>
      <c r="H799" s="85">
        <f t="shared" si="86"/>
        <v>42814</v>
      </c>
      <c r="I799" s="70">
        <f t="shared" si="87"/>
        <v>8.6353386827145107E-2</v>
      </c>
      <c r="J799" s="70">
        <f t="shared" si="88"/>
        <v>0.12981441132189708</v>
      </c>
      <c r="K799" s="93">
        <f t="shared" si="90"/>
        <v>0</v>
      </c>
    </row>
    <row r="800" spans="1:11">
      <c r="A800" s="80">
        <v>40989</v>
      </c>
      <c r="B800" s="52">
        <v>123.23373619878905</v>
      </c>
      <c r="C800" s="53">
        <v>6816.62</v>
      </c>
      <c r="D800" s="54">
        <f t="shared" si="89"/>
        <v>42815</v>
      </c>
      <c r="E800" s="53">
        <f t="shared" si="84"/>
        <v>186.44769009156846</v>
      </c>
      <c r="F800" s="81">
        <f t="shared" si="85"/>
        <v>12330.92</v>
      </c>
      <c r="H800" s="85">
        <f t="shared" si="86"/>
        <v>42815</v>
      </c>
      <c r="I800" s="70">
        <f t="shared" si="87"/>
        <v>8.6339268059297591E-2</v>
      </c>
      <c r="J800" s="70">
        <f t="shared" si="88"/>
        <v>0.12586230599151116</v>
      </c>
      <c r="K800" s="93">
        <f t="shared" si="90"/>
        <v>0</v>
      </c>
    </row>
    <row r="801" spans="1:11">
      <c r="A801" s="80">
        <v>40990</v>
      </c>
      <c r="B801" s="52">
        <v>123.27033661844008</v>
      </c>
      <c r="C801" s="53">
        <v>6643.19</v>
      </c>
      <c r="D801" s="54">
        <f t="shared" si="89"/>
        <v>42816</v>
      </c>
      <c r="E801" s="53">
        <f t="shared" si="84"/>
        <v>186.48423383882641</v>
      </c>
      <c r="F801" s="81">
        <f t="shared" si="85"/>
        <v>12207.85</v>
      </c>
      <c r="H801" s="85">
        <f t="shared" si="86"/>
        <v>42816</v>
      </c>
      <c r="I801" s="70">
        <f t="shared" si="87"/>
        <v>8.6317329635464679E-2</v>
      </c>
      <c r="J801" s="70">
        <f t="shared" si="88"/>
        <v>0.12941227130241773</v>
      </c>
      <c r="K801" s="93">
        <f t="shared" si="90"/>
        <v>0</v>
      </c>
    </row>
    <row r="802" spans="1:11">
      <c r="A802" s="80">
        <v>40991</v>
      </c>
      <c r="B802" s="52">
        <v>123.30694790841576</v>
      </c>
      <c r="C802" s="53">
        <v>6706.42</v>
      </c>
      <c r="D802" s="54">
        <f t="shared" si="89"/>
        <v>42817</v>
      </c>
      <c r="E802" s="53">
        <f t="shared" si="84"/>
        <v>186.51519022164368</v>
      </c>
      <c r="F802" s="81">
        <f t="shared" si="85"/>
        <v>12283.35</v>
      </c>
      <c r="H802" s="85">
        <f t="shared" si="86"/>
        <v>42817</v>
      </c>
      <c r="I802" s="70">
        <f t="shared" si="87"/>
        <v>8.6288875081373062E-2</v>
      </c>
      <c r="J802" s="70">
        <f t="shared" si="88"/>
        <v>0.1286654104706777</v>
      </c>
      <c r="K802" s="93">
        <f t="shared" si="90"/>
        <v>0</v>
      </c>
    </row>
    <row r="803" spans="1:11">
      <c r="A803" s="80">
        <v>40994</v>
      </c>
      <c r="B803" s="52">
        <v>123.41570463647099</v>
      </c>
      <c r="C803" s="53">
        <v>6587.03</v>
      </c>
      <c r="D803" s="54">
        <f t="shared" si="89"/>
        <v>42818</v>
      </c>
      <c r="E803" s="53">
        <f t="shared" si="84"/>
        <v>186.5455921976498</v>
      </c>
      <c r="F803" s="81">
        <f t="shared" si="85"/>
        <v>12314.98</v>
      </c>
      <c r="H803" s="85">
        <f t="shared" si="86"/>
        <v>42818</v>
      </c>
      <c r="I803" s="70">
        <f t="shared" si="87"/>
        <v>8.6132759529767178E-2</v>
      </c>
      <c r="J803" s="70">
        <f t="shared" si="88"/>
        <v>0.13331024273871495</v>
      </c>
      <c r="K803" s="93">
        <f t="shared" si="90"/>
        <v>0</v>
      </c>
    </row>
    <row r="804" spans="1:11">
      <c r="A804" s="80">
        <v>40995</v>
      </c>
      <c r="B804" s="52">
        <v>123.45186543792948</v>
      </c>
      <c r="C804" s="53">
        <v>6661.84</v>
      </c>
      <c r="D804" s="54">
        <f t="shared" si="89"/>
        <v>42821</v>
      </c>
      <c r="E804" s="53">
        <f t="shared" si="84"/>
        <v>186.63961117611743</v>
      </c>
      <c r="F804" s="81">
        <f t="shared" si="85"/>
        <v>12230.63</v>
      </c>
      <c r="H804" s="85">
        <f t="shared" si="86"/>
        <v>42821</v>
      </c>
      <c r="I804" s="70">
        <f t="shared" si="87"/>
        <v>8.6178577040853632E-2</v>
      </c>
      <c r="J804" s="70">
        <f t="shared" si="88"/>
        <v>0.1292001471096571</v>
      </c>
      <c r="K804" s="93">
        <f t="shared" si="90"/>
        <v>0</v>
      </c>
    </row>
    <row r="805" spans="1:11">
      <c r="A805" s="80">
        <v>40996</v>
      </c>
      <c r="B805" s="52">
        <v>123.48840719009912</v>
      </c>
      <c r="C805" s="53">
        <v>6600.4</v>
      </c>
      <c r="D805" s="54">
        <f t="shared" si="89"/>
        <v>42822</v>
      </c>
      <c r="E805" s="53">
        <f t="shared" si="84"/>
        <v>186.67171318923974</v>
      </c>
      <c r="F805" s="81">
        <f t="shared" si="85"/>
        <v>12305.77</v>
      </c>
      <c r="H805" s="85">
        <f t="shared" si="86"/>
        <v>42822</v>
      </c>
      <c r="I805" s="70">
        <f t="shared" si="87"/>
        <v>8.6151646447808039E-2</v>
      </c>
      <c r="J805" s="70">
        <f t="shared" si="88"/>
        <v>0.13268124008222504</v>
      </c>
      <c r="K805" s="93">
        <f t="shared" si="90"/>
        <v>0</v>
      </c>
    </row>
    <row r="806" spans="1:11">
      <c r="A806" s="80">
        <v>40997</v>
      </c>
      <c r="B806" s="52">
        <v>123.5249597586274</v>
      </c>
      <c r="C806" s="53">
        <v>6580.17</v>
      </c>
      <c r="D806" s="54">
        <f t="shared" si="89"/>
        <v>42823</v>
      </c>
      <c r="E806" s="53">
        <f t="shared" si="84"/>
        <v>186.69896725936536</v>
      </c>
      <c r="F806" s="81">
        <f t="shared" si="85"/>
        <v>12363.95</v>
      </c>
      <c r="H806" s="85">
        <f t="shared" si="86"/>
        <v>42823</v>
      </c>
      <c r="I806" s="70">
        <f t="shared" si="87"/>
        <v>8.6119069586495289E-2</v>
      </c>
      <c r="J806" s="70">
        <f t="shared" si="88"/>
        <v>0.13444651485088643</v>
      </c>
      <c r="K806" s="93">
        <f t="shared" si="90"/>
        <v>0</v>
      </c>
    </row>
    <row r="807" spans="1:11">
      <c r="A807" s="80">
        <v>40998</v>
      </c>
      <c r="B807" s="52">
        <v>123.56325249615259</v>
      </c>
      <c r="C807" s="53">
        <v>6728.46</v>
      </c>
      <c r="D807" s="54">
        <f t="shared" si="89"/>
        <v>42824</v>
      </c>
      <c r="E807" s="53">
        <f t="shared" si="84"/>
        <v>186.73630705281724</v>
      </c>
      <c r="F807" s="81">
        <f t="shared" si="85"/>
        <v>12404.41</v>
      </c>
      <c r="H807" s="85">
        <f t="shared" si="86"/>
        <v>42824</v>
      </c>
      <c r="I807" s="70">
        <f t="shared" si="87"/>
        <v>8.6095181321219849E-2</v>
      </c>
      <c r="J807" s="70">
        <f t="shared" si="88"/>
        <v>0.13013958613113963</v>
      </c>
      <c r="K807" s="93">
        <f t="shared" si="90"/>
        <v>0</v>
      </c>
    </row>
    <row r="808" spans="1:11">
      <c r="A808" s="80">
        <v>41001</v>
      </c>
      <c r="B808" s="52">
        <v>123.67779563121651</v>
      </c>
      <c r="C808" s="53">
        <v>6756.86</v>
      </c>
      <c r="D808" s="54">
        <f t="shared" si="89"/>
        <v>42825</v>
      </c>
      <c r="E808" s="53">
        <f t="shared" si="84"/>
        <v>186.78840648248496</v>
      </c>
      <c r="F808" s="81">
        <f t="shared" si="85"/>
        <v>12406.69</v>
      </c>
      <c r="H808" s="85">
        <f t="shared" si="86"/>
        <v>42825</v>
      </c>
      <c r="I808" s="70">
        <f t="shared" si="87"/>
        <v>8.5954517316420675E-2</v>
      </c>
      <c r="J808" s="70">
        <f t="shared" si="88"/>
        <v>0.12922946599263097</v>
      </c>
      <c r="K808" s="93">
        <f t="shared" si="90"/>
        <v>0</v>
      </c>
    </row>
    <row r="809" spans="1:11">
      <c r="A809" s="80">
        <v>41002</v>
      </c>
      <c r="B809" s="52">
        <v>123.71094128044567</v>
      </c>
      <c r="C809" s="53">
        <v>6808.45</v>
      </c>
      <c r="D809" s="54">
        <f t="shared" si="89"/>
        <v>42828</v>
      </c>
      <c r="E809" s="53">
        <f t="shared" si="84"/>
        <v>186.89655696983834</v>
      </c>
      <c r="F809" s="81">
        <f t="shared" si="85"/>
        <v>12493.39</v>
      </c>
      <c r="H809" s="85">
        <f t="shared" si="86"/>
        <v>42828</v>
      </c>
      <c r="I809" s="70">
        <f t="shared" si="87"/>
        <v>8.6022037193120404E-2</v>
      </c>
      <c r="J809" s="70">
        <f t="shared" si="88"/>
        <v>0.12908440512042008</v>
      </c>
      <c r="K809" s="93">
        <f t="shared" si="90"/>
        <v>0</v>
      </c>
    </row>
    <row r="810" spans="1:11">
      <c r="A810" s="80">
        <v>41003</v>
      </c>
      <c r="B810" s="52">
        <v>123.74335354706115</v>
      </c>
      <c r="C810" s="53">
        <v>6763.19</v>
      </c>
      <c r="D810" s="54">
        <f t="shared" si="89"/>
        <v>42828</v>
      </c>
      <c r="E810" s="53">
        <f t="shared" si="84"/>
        <v>186.89655696983834</v>
      </c>
      <c r="F810" s="81">
        <f t="shared" si="85"/>
        <v>12493.39</v>
      </c>
      <c r="H810" s="85">
        <f t="shared" si="86"/>
        <v>42828</v>
      </c>
      <c r="I810" s="70">
        <f t="shared" si="87"/>
        <v>8.5965138582520639E-2</v>
      </c>
      <c r="J810" s="70">
        <f t="shared" si="88"/>
        <v>0.1305915670917468</v>
      </c>
      <c r="K810" s="93">
        <f t="shared" si="90"/>
        <v>0</v>
      </c>
    </row>
    <row r="811" spans="1:11">
      <c r="A811" s="80">
        <v>41008</v>
      </c>
      <c r="B811" s="52">
        <v>123.90545734020779</v>
      </c>
      <c r="C811" s="53">
        <v>6650.73</v>
      </c>
      <c r="D811" s="54">
        <f t="shared" si="89"/>
        <v>42832</v>
      </c>
      <c r="E811" s="53">
        <f t="shared" si="84"/>
        <v>187.01712877182362</v>
      </c>
      <c r="F811" s="81">
        <f t="shared" si="85"/>
        <v>12439.9</v>
      </c>
      <c r="H811" s="85">
        <f t="shared" si="86"/>
        <v>42832</v>
      </c>
      <c r="I811" s="70">
        <f t="shared" si="87"/>
        <v>8.5820883159759997E-2</v>
      </c>
      <c r="J811" s="70">
        <f t="shared" si="88"/>
        <v>0.13341645750628128</v>
      </c>
      <c r="K811" s="93">
        <f t="shared" si="90"/>
        <v>0</v>
      </c>
    </row>
    <row r="812" spans="1:11">
      <c r="A812" s="80">
        <v>41009</v>
      </c>
      <c r="B812" s="52">
        <v>123.93767275911624</v>
      </c>
      <c r="C812" s="53">
        <v>6662.44</v>
      </c>
      <c r="D812" s="54">
        <f t="shared" si="89"/>
        <v>42835</v>
      </c>
      <c r="E812" s="53">
        <f t="shared" si="84"/>
        <v>187.12821694631407</v>
      </c>
      <c r="F812" s="81">
        <f t="shared" si="85"/>
        <v>12417.07</v>
      </c>
      <c r="H812" s="85">
        <f t="shared" si="86"/>
        <v>42835</v>
      </c>
      <c r="I812" s="70">
        <f t="shared" si="87"/>
        <v>8.5893387457710135E-2</v>
      </c>
      <c r="J812" s="70">
        <f t="shared" si="88"/>
        <v>0.13260158145968881</v>
      </c>
      <c r="K812" s="93">
        <f t="shared" si="90"/>
        <v>0</v>
      </c>
    </row>
    <row r="813" spans="1:11">
      <c r="A813" s="80">
        <v>41010</v>
      </c>
      <c r="B813" s="52">
        <v>123.9696486786881</v>
      </c>
      <c r="C813" s="53">
        <v>6641.17</v>
      </c>
      <c r="D813" s="54">
        <f t="shared" si="89"/>
        <v>42836</v>
      </c>
      <c r="E813" s="53">
        <f t="shared" si="84"/>
        <v>187.16171289714745</v>
      </c>
      <c r="F813" s="81">
        <f t="shared" si="85"/>
        <v>12492.24</v>
      </c>
      <c r="H813" s="85">
        <f t="shared" si="86"/>
        <v>42836</v>
      </c>
      <c r="I813" s="70">
        <f t="shared" si="87"/>
        <v>8.5876234225671366E-2</v>
      </c>
      <c r="J813" s="70">
        <f t="shared" si="88"/>
        <v>0.13469500839141091</v>
      </c>
      <c r="K813" s="93">
        <f t="shared" si="90"/>
        <v>0</v>
      </c>
    </row>
    <row r="814" spans="1:11">
      <c r="A814" s="80">
        <v>41011</v>
      </c>
      <c r="B814" s="52">
        <v>124.00126093910116</v>
      </c>
      <c r="C814" s="53">
        <v>6704.66</v>
      </c>
      <c r="D814" s="54">
        <f t="shared" si="89"/>
        <v>42837</v>
      </c>
      <c r="E814" s="53">
        <f t="shared" si="84"/>
        <v>187.197086460885</v>
      </c>
      <c r="F814" s="81">
        <f t="shared" si="85"/>
        <v>12446.84</v>
      </c>
      <c r="H814" s="85">
        <f t="shared" si="86"/>
        <v>42837</v>
      </c>
      <c r="I814" s="70">
        <f t="shared" si="87"/>
        <v>8.5861903935279038E-2</v>
      </c>
      <c r="J814" s="70">
        <f t="shared" si="88"/>
        <v>0.13171342961568766</v>
      </c>
      <c r="K814" s="93">
        <f t="shared" si="90"/>
        <v>0</v>
      </c>
    </row>
    <row r="815" spans="1:11">
      <c r="A815" s="80">
        <v>41012</v>
      </c>
      <c r="B815" s="52">
        <v>124.03288126064062</v>
      </c>
      <c r="C815" s="53">
        <v>6616.53</v>
      </c>
      <c r="D815" s="54">
        <f t="shared" si="89"/>
        <v>42838</v>
      </c>
      <c r="E815" s="53">
        <f t="shared" si="84"/>
        <v>187.22834837432399</v>
      </c>
      <c r="F815" s="81">
        <f t="shared" si="85"/>
        <v>12375.68</v>
      </c>
      <c r="H815" s="85">
        <f t="shared" si="86"/>
        <v>42838</v>
      </c>
      <c r="I815" s="70">
        <f t="shared" si="87"/>
        <v>8.5842796965470036E-2</v>
      </c>
      <c r="J815" s="70">
        <f t="shared" si="88"/>
        <v>0.13341187114261599</v>
      </c>
      <c r="K815" s="93">
        <f t="shared" si="90"/>
        <v>0</v>
      </c>
    </row>
    <row r="816" spans="1:11">
      <c r="A816" s="80">
        <v>41015</v>
      </c>
      <c r="B816" s="52">
        <v>124.127766414805</v>
      </c>
      <c r="C816" s="53">
        <v>6640.32</v>
      </c>
      <c r="D816" s="54">
        <f t="shared" si="89"/>
        <v>42838</v>
      </c>
      <c r="E816" s="53">
        <f t="shared" si="84"/>
        <v>187.22834837432399</v>
      </c>
      <c r="F816" s="81">
        <f t="shared" si="85"/>
        <v>12375.68</v>
      </c>
      <c r="H816" s="85">
        <f t="shared" si="86"/>
        <v>42838</v>
      </c>
      <c r="I816" s="70">
        <f t="shared" si="87"/>
        <v>8.5676739230263088E-2</v>
      </c>
      <c r="J816" s="70">
        <f t="shared" si="88"/>
        <v>0.13259857923438023</v>
      </c>
      <c r="K816" s="93">
        <f t="shared" si="90"/>
        <v>0</v>
      </c>
    </row>
    <row r="817" spans="1:11">
      <c r="A817" s="80">
        <v>41016</v>
      </c>
      <c r="B817" s="52">
        <v>124.15879835640871</v>
      </c>
      <c r="C817" s="53">
        <v>6721.02</v>
      </c>
      <c r="D817" s="54">
        <f t="shared" si="89"/>
        <v>42842</v>
      </c>
      <c r="E817" s="53">
        <f t="shared" si="84"/>
        <v>187.357910391399</v>
      </c>
      <c r="F817" s="81">
        <f t="shared" si="85"/>
        <v>12360.11</v>
      </c>
      <c r="H817" s="85">
        <f t="shared" si="86"/>
        <v>42842</v>
      </c>
      <c r="I817" s="70">
        <f t="shared" si="87"/>
        <v>8.5772672111356085E-2</v>
      </c>
      <c r="J817" s="70">
        <f t="shared" si="88"/>
        <v>0.12958113225698287</v>
      </c>
      <c r="K817" s="93">
        <f t="shared" si="90"/>
        <v>0</v>
      </c>
    </row>
    <row r="818" spans="1:11">
      <c r="A818" s="80">
        <v>41017</v>
      </c>
      <c r="B818" s="52">
        <v>124.18921726200604</v>
      </c>
      <c r="C818" s="53">
        <v>6734.11</v>
      </c>
      <c r="D818" s="54">
        <f t="shared" si="89"/>
        <v>42843</v>
      </c>
      <c r="E818" s="53">
        <f t="shared" si="84"/>
        <v>187.38488993049535</v>
      </c>
      <c r="F818" s="81">
        <f t="shared" si="85"/>
        <v>12313.9</v>
      </c>
      <c r="H818" s="85">
        <f t="shared" si="86"/>
        <v>42843</v>
      </c>
      <c r="I818" s="70">
        <f t="shared" si="87"/>
        <v>8.5750743989855271E-2</v>
      </c>
      <c r="J818" s="70">
        <f t="shared" si="88"/>
        <v>0.12829609026332811</v>
      </c>
      <c r="K818" s="93">
        <f t="shared" si="90"/>
        <v>0</v>
      </c>
    </row>
    <row r="819" spans="1:11">
      <c r="A819" s="80">
        <v>41018</v>
      </c>
      <c r="B819" s="52">
        <v>124.21951943101796</v>
      </c>
      <c r="C819" s="53">
        <v>6775.3</v>
      </c>
      <c r="D819" s="54">
        <f t="shared" si="89"/>
        <v>42844</v>
      </c>
      <c r="E819" s="53">
        <f t="shared" si="84"/>
        <v>187.41599582222383</v>
      </c>
      <c r="F819" s="81">
        <f t="shared" si="85"/>
        <v>12311.67</v>
      </c>
      <c r="H819" s="85">
        <f t="shared" si="86"/>
        <v>42844</v>
      </c>
      <c r="I819" s="70">
        <f t="shared" si="87"/>
        <v>8.5733809881819001E-2</v>
      </c>
      <c r="J819" s="70">
        <f t="shared" si="88"/>
        <v>0.12688004209019144</v>
      </c>
      <c r="K819" s="93">
        <f t="shared" si="90"/>
        <v>0</v>
      </c>
    </row>
    <row r="820" spans="1:11">
      <c r="A820" s="80">
        <v>41019</v>
      </c>
      <c r="B820" s="52">
        <v>124.24970477423969</v>
      </c>
      <c r="C820" s="53">
        <v>6722.5</v>
      </c>
      <c r="D820" s="54">
        <f t="shared" si="89"/>
        <v>42845</v>
      </c>
      <c r="E820" s="53">
        <f t="shared" si="84"/>
        <v>187.4478565415136</v>
      </c>
      <c r="F820" s="81">
        <f t="shared" si="85"/>
        <v>12356.2</v>
      </c>
      <c r="H820" s="85">
        <f t="shared" si="86"/>
        <v>42845</v>
      </c>
      <c r="I820" s="70">
        <f t="shared" si="87"/>
        <v>8.5717961556559752E-2</v>
      </c>
      <c r="J820" s="70">
        <f t="shared" si="88"/>
        <v>0.12945991873268481</v>
      </c>
      <c r="K820" s="93">
        <f t="shared" si="90"/>
        <v>0</v>
      </c>
    </row>
    <row r="821" spans="1:11">
      <c r="A821" s="80">
        <v>41022</v>
      </c>
      <c r="B821" s="52">
        <v>124.34251930370606</v>
      </c>
      <c r="C821" s="53">
        <v>6607.94</v>
      </c>
      <c r="D821" s="54">
        <f t="shared" si="89"/>
        <v>42846</v>
      </c>
      <c r="E821" s="53">
        <f t="shared" si="84"/>
        <v>187.47934778141257</v>
      </c>
      <c r="F821" s="81">
        <f t="shared" si="85"/>
        <v>12333.17</v>
      </c>
      <c r="H821" s="85">
        <f t="shared" si="86"/>
        <v>42846</v>
      </c>
      <c r="I821" s="70">
        <f t="shared" si="87"/>
        <v>8.5592300179117009E-2</v>
      </c>
      <c r="J821" s="70">
        <f t="shared" si="88"/>
        <v>0.13292647389031398</v>
      </c>
      <c r="K821" s="93">
        <f t="shared" si="90"/>
        <v>0</v>
      </c>
    </row>
    <row r="822" spans="1:11">
      <c r="A822" s="80">
        <v>41023</v>
      </c>
      <c r="B822" s="52">
        <v>124.37360493353199</v>
      </c>
      <c r="C822" s="53">
        <v>6635.96</v>
      </c>
      <c r="D822" s="54">
        <f t="shared" si="89"/>
        <v>42849</v>
      </c>
      <c r="E822" s="53">
        <f t="shared" si="84"/>
        <v>187.57102518247768</v>
      </c>
      <c r="F822" s="81">
        <f t="shared" si="85"/>
        <v>12466.46</v>
      </c>
      <c r="H822" s="85">
        <f t="shared" si="86"/>
        <v>42849</v>
      </c>
      <c r="I822" s="70">
        <f t="shared" si="87"/>
        <v>8.564417356386067E-2</v>
      </c>
      <c r="J822" s="70">
        <f t="shared" si="88"/>
        <v>0.13440433557476372</v>
      </c>
      <c r="K822" s="93">
        <f t="shared" si="90"/>
        <v>0</v>
      </c>
    </row>
    <row r="823" spans="1:11">
      <c r="A823" s="80">
        <v>41024</v>
      </c>
      <c r="B823" s="52">
        <v>124.40469833476538</v>
      </c>
      <c r="C823" s="53">
        <v>6609.73</v>
      </c>
      <c r="D823" s="54">
        <f t="shared" si="89"/>
        <v>42850</v>
      </c>
      <c r="E823" s="53">
        <f t="shared" si="84"/>
        <v>187.60328739880907</v>
      </c>
      <c r="F823" s="81">
        <f t="shared" si="85"/>
        <v>12586.34</v>
      </c>
      <c r="H823" s="85">
        <f t="shared" si="86"/>
        <v>42850</v>
      </c>
      <c r="I823" s="70">
        <f t="shared" si="87"/>
        <v>8.5627241219541794E-2</v>
      </c>
      <c r="J823" s="70">
        <f t="shared" si="88"/>
        <v>0.13747837265411422</v>
      </c>
      <c r="K823" s="93">
        <f t="shared" si="90"/>
        <v>0</v>
      </c>
    </row>
    <row r="824" spans="1:11">
      <c r="A824" s="80">
        <v>41025</v>
      </c>
      <c r="B824" s="52">
        <v>124.43567510465074</v>
      </c>
      <c r="C824" s="53">
        <v>6593.23</v>
      </c>
      <c r="D824" s="54">
        <f t="shared" si="89"/>
        <v>42851</v>
      </c>
      <c r="E824" s="53">
        <f t="shared" si="84"/>
        <v>187.63386673465507</v>
      </c>
      <c r="F824" s="81">
        <f t="shared" si="85"/>
        <v>12647.53</v>
      </c>
      <c r="H824" s="85">
        <f t="shared" si="86"/>
        <v>42851</v>
      </c>
      <c r="I824" s="70">
        <f t="shared" si="87"/>
        <v>8.5608572437302355E-2</v>
      </c>
      <c r="J824" s="70">
        <f t="shared" si="88"/>
        <v>0.13915153167239391</v>
      </c>
      <c r="K824" s="93">
        <f t="shared" si="90"/>
        <v>0</v>
      </c>
    </row>
    <row r="825" spans="1:11">
      <c r="A825" s="80">
        <v>41026</v>
      </c>
      <c r="B825" s="52">
        <v>124.46678402342691</v>
      </c>
      <c r="C825" s="53">
        <v>6595.24</v>
      </c>
      <c r="D825" s="54">
        <f t="shared" si="89"/>
        <v>42852</v>
      </c>
      <c r="E825" s="53">
        <f t="shared" si="84"/>
        <v>187.66801609840076</v>
      </c>
      <c r="F825" s="81">
        <f t="shared" si="85"/>
        <v>12634.41</v>
      </c>
      <c r="H825" s="85">
        <f t="shared" si="86"/>
        <v>42852</v>
      </c>
      <c r="I825" s="70">
        <f t="shared" si="87"/>
        <v>8.5593811449459878E-2</v>
      </c>
      <c r="J825" s="70">
        <f t="shared" si="88"/>
        <v>0.13884566343419058</v>
      </c>
      <c r="K825" s="93">
        <f t="shared" si="90"/>
        <v>0</v>
      </c>
    </row>
    <row r="826" spans="1:11">
      <c r="A826" s="80">
        <v>41027</v>
      </c>
      <c r="B826" s="52">
        <v>124.49790071943278</v>
      </c>
      <c r="C826" s="53">
        <v>6618.61</v>
      </c>
      <c r="D826" s="54">
        <f t="shared" si="89"/>
        <v>42853</v>
      </c>
      <c r="E826" s="53">
        <f t="shared" si="84"/>
        <v>187.70142100526627</v>
      </c>
      <c r="F826" s="81">
        <f t="shared" si="85"/>
        <v>12582.88</v>
      </c>
      <c r="H826" s="85">
        <f t="shared" si="86"/>
        <v>42853</v>
      </c>
      <c r="I826" s="70">
        <f t="shared" si="87"/>
        <v>8.5578182355724008E-2</v>
      </c>
      <c r="J826" s="70">
        <f t="shared" si="88"/>
        <v>0.137110455348608</v>
      </c>
      <c r="K826" s="93">
        <f t="shared" si="90"/>
        <v>0</v>
      </c>
    </row>
    <row r="827" spans="1:11">
      <c r="A827" s="80">
        <v>41029</v>
      </c>
      <c r="B827" s="52">
        <v>124.56114565299825</v>
      </c>
      <c r="C827" s="53">
        <v>6668.4</v>
      </c>
      <c r="D827" s="54">
        <f t="shared" si="89"/>
        <v>42853</v>
      </c>
      <c r="E827" s="53">
        <f t="shared" si="84"/>
        <v>187.70142100526627</v>
      </c>
      <c r="F827" s="81">
        <f t="shared" si="85"/>
        <v>12582.88</v>
      </c>
      <c r="H827" s="85">
        <f t="shared" si="86"/>
        <v>42853</v>
      </c>
      <c r="I827" s="70">
        <f t="shared" si="87"/>
        <v>8.5467921217715626E-2</v>
      </c>
      <c r="J827" s="70">
        <f t="shared" si="88"/>
        <v>0.13540730065085471</v>
      </c>
      <c r="K827" s="93">
        <f t="shared" si="90"/>
        <v>0</v>
      </c>
    </row>
    <row r="828" spans="1:11">
      <c r="A828" s="80">
        <v>41031</v>
      </c>
      <c r="B828" s="52">
        <v>124.62442271498996</v>
      </c>
      <c r="C828" s="53">
        <v>6656.95</v>
      </c>
      <c r="D828" s="54">
        <f t="shared" si="89"/>
        <v>42857</v>
      </c>
      <c r="E828" s="53">
        <f t="shared" si="84"/>
        <v>187.78100640777251</v>
      </c>
      <c r="F828" s="81">
        <f t="shared" si="85"/>
        <v>12596.08</v>
      </c>
      <c r="H828" s="85">
        <f t="shared" si="86"/>
        <v>42857</v>
      </c>
      <c r="I828" s="70">
        <f t="shared" si="87"/>
        <v>8.5449694003619348E-2</v>
      </c>
      <c r="J828" s="70">
        <f t="shared" si="88"/>
        <v>0.13603581438382872</v>
      </c>
      <c r="K828" s="93">
        <f t="shared" si="90"/>
        <v>0</v>
      </c>
    </row>
    <row r="829" spans="1:11">
      <c r="A829" s="80">
        <v>41032</v>
      </c>
      <c r="B829" s="52">
        <v>124.65582806951413</v>
      </c>
      <c r="C829" s="53">
        <v>6592.46</v>
      </c>
      <c r="D829" s="54">
        <f t="shared" si="89"/>
        <v>42858</v>
      </c>
      <c r="E829" s="53">
        <f t="shared" si="84"/>
        <v>187.81630923697719</v>
      </c>
      <c r="F829" s="81">
        <f t="shared" si="85"/>
        <v>12593.58</v>
      </c>
      <c r="H829" s="85">
        <f t="shared" si="86"/>
        <v>42858</v>
      </c>
      <c r="I829" s="70">
        <f t="shared" si="87"/>
        <v>8.5435803392366116E-2</v>
      </c>
      <c r="J829" s="70">
        <f t="shared" si="88"/>
        <v>0.13820461031943276</v>
      </c>
      <c r="K829" s="93">
        <f t="shared" si="90"/>
        <v>0</v>
      </c>
    </row>
    <row r="830" spans="1:11">
      <c r="A830" s="80">
        <v>41033</v>
      </c>
      <c r="B830" s="52">
        <v>124.68724133818763</v>
      </c>
      <c r="C830" s="53">
        <v>6463.43</v>
      </c>
      <c r="D830" s="54">
        <f t="shared" si="89"/>
        <v>42859</v>
      </c>
      <c r="E830" s="53">
        <f t="shared" si="84"/>
        <v>187.84748674431054</v>
      </c>
      <c r="F830" s="81">
        <f t="shared" si="85"/>
        <v>12659.51</v>
      </c>
      <c r="H830" s="85">
        <f t="shared" si="86"/>
        <v>42859</v>
      </c>
      <c r="I830" s="70">
        <f t="shared" si="87"/>
        <v>8.5417137958135214E-2</v>
      </c>
      <c r="J830" s="70">
        <f t="shared" si="88"/>
        <v>0.14390713612815564</v>
      </c>
      <c r="K830" s="93">
        <f t="shared" si="90"/>
        <v>0</v>
      </c>
    </row>
    <row r="831" spans="1:11">
      <c r="A831" s="80">
        <v>41036</v>
      </c>
      <c r="B831" s="52">
        <v>124.78262707781134</v>
      </c>
      <c r="C831" s="53">
        <v>6498.13</v>
      </c>
      <c r="D831" s="54">
        <f t="shared" si="89"/>
        <v>42860</v>
      </c>
      <c r="E831" s="53">
        <f t="shared" si="84"/>
        <v>187.87904512208357</v>
      </c>
      <c r="F831" s="81">
        <f t="shared" si="85"/>
        <v>12558.6</v>
      </c>
      <c r="H831" s="85">
        <f t="shared" si="86"/>
        <v>42860</v>
      </c>
      <c r="I831" s="70">
        <f t="shared" si="87"/>
        <v>8.5287607307199975E-2</v>
      </c>
      <c r="J831" s="70">
        <f t="shared" si="88"/>
        <v>0.14085530578841277</v>
      </c>
      <c r="K831" s="93">
        <f t="shared" si="90"/>
        <v>0</v>
      </c>
    </row>
    <row r="832" spans="1:11">
      <c r="A832" s="80">
        <v>41037</v>
      </c>
      <c r="B832" s="52">
        <v>124.81457143034326</v>
      </c>
      <c r="C832" s="53">
        <v>6353.04</v>
      </c>
      <c r="D832" s="54">
        <f t="shared" si="89"/>
        <v>42863</v>
      </c>
      <c r="E832" s="53">
        <f t="shared" si="84"/>
        <v>187.97486343509584</v>
      </c>
      <c r="F832" s="81">
        <f t="shared" si="85"/>
        <v>12597.5</v>
      </c>
      <c r="H832" s="85">
        <f t="shared" si="86"/>
        <v>42863</v>
      </c>
      <c r="I832" s="70">
        <f t="shared" si="87"/>
        <v>8.5342720209561573E-2</v>
      </c>
      <c r="J832" s="70">
        <f t="shared" si="88"/>
        <v>0.14672836575488279</v>
      </c>
      <c r="K832" s="93">
        <f t="shared" si="90"/>
        <v>0</v>
      </c>
    </row>
    <row r="833" spans="1:11">
      <c r="A833" s="80">
        <v>41038</v>
      </c>
      <c r="B833" s="52">
        <v>124.84639914605799</v>
      </c>
      <c r="C833" s="53">
        <v>6321.08</v>
      </c>
      <c r="D833" s="54">
        <f t="shared" si="89"/>
        <v>42864</v>
      </c>
      <c r="E833" s="53">
        <f t="shared" si="84"/>
        <v>188.00757106133352</v>
      </c>
      <c r="F833" s="81">
        <f t="shared" si="85"/>
        <v>12601.23</v>
      </c>
      <c r="H833" s="85">
        <f t="shared" si="86"/>
        <v>42864</v>
      </c>
      <c r="I833" s="70">
        <f t="shared" si="87"/>
        <v>8.5325141570490093E-2</v>
      </c>
      <c r="J833" s="70">
        <f t="shared" si="88"/>
        <v>0.14795358939173808</v>
      </c>
      <c r="K833" s="93">
        <f t="shared" si="90"/>
        <v>0</v>
      </c>
    </row>
    <row r="834" spans="1:11">
      <c r="A834" s="80">
        <v>41039</v>
      </c>
      <c r="B834" s="52">
        <v>124.87823497784022</v>
      </c>
      <c r="C834" s="53">
        <v>6309.49</v>
      </c>
      <c r="D834" s="54">
        <f t="shared" si="89"/>
        <v>42865</v>
      </c>
      <c r="E834" s="53">
        <f t="shared" ref="E834:E897" si="91">VLOOKUP(D834,A:B,2,0)</f>
        <v>188.04066039384031</v>
      </c>
      <c r="F834" s="81">
        <f t="shared" ref="F834:F897" si="92">VLOOKUP(D834,A:C,3,0)</f>
        <v>12723.6</v>
      </c>
      <c r="H834" s="85">
        <f t="shared" ref="H834:H897" si="93">D834</f>
        <v>42865</v>
      </c>
      <c r="I834" s="70">
        <f t="shared" ref="I834:I897" si="94">(E834/B834)^(1/5)-1</f>
        <v>8.5307997263282864E-2</v>
      </c>
      <c r="J834" s="70">
        <f t="shared" ref="J834:J897" si="95">(F834/C834)^(1/5)-1</f>
        <v>0.1505967691897856</v>
      </c>
      <c r="K834" s="93">
        <f t="shared" si="90"/>
        <v>0</v>
      </c>
    </row>
    <row r="835" spans="1:11">
      <c r="A835" s="80">
        <v>41040</v>
      </c>
      <c r="B835" s="52">
        <v>124.90995404952459</v>
      </c>
      <c r="C835" s="53">
        <v>6262.72</v>
      </c>
      <c r="D835" s="54">
        <f t="shared" ref="D835:D898" si="96">VLOOKUP(EDATE(A835,60),A:A,1,1)</f>
        <v>42866</v>
      </c>
      <c r="E835" s="53">
        <f t="shared" si="91"/>
        <v>188.07319142808845</v>
      </c>
      <c r="F835" s="81">
        <f t="shared" si="92"/>
        <v>12743.99</v>
      </c>
      <c r="H835" s="85">
        <f t="shared" si="93"/>
        <v>42866</v>
      </c>
      <c r="I835" s="70">
        <f t="shared" si="94"/>
        <v>8.5290419169023801E-2</v>
      </c>
      <c r="J835" s="70">
        <f t="shared" si="95"/>
        <v>0.15267927677642867</v>
      </c>
      <c r="K835" s="93">
        <f t="shared" ref="K835:K898" si="97">IF(I835&gt;J835,1,0)</f>
        <v>0</v>
      </c>
    </row>
    <row r="836" spans="1:11">
      <c r="A836" s="80">
        <v>41043</v>
      </c>
      <c r="B836" s="52">
        <v>125.00401124492387</v>
      </c>
      <c r="C836" s="53">
        <v>6235.96</v>
      </c>
      <c r="D836" s="54">
        <f t="shared" si="96"/>
        <v>42867</v>
      </c>
      <c r="E836" s="53">
        <f t="shared" si="91"/>
        <v>188.10610423658838</v>
      </c>
      <c r="F836" s="81">
        <f t="shared" si="92"/>
        <v>12714.97</v>
      </c>
      <c r="H836" s="85">
        <f t="shared" si="93"/>
        <v>42867</v>
      </c>
      <c r="I836" s="70">
        <f t="shared" si="94"/>
        <v>8.5165025023882901E-2</v>
      </c>
      <c r="J836" s="70">
        <f t="shared" si="95"/>
        <v>0.15314097352394818</v>
      </c>
      <c r="K836" s="93">
        <f t="shared" si="97"/>
        <v>0</v>
      </c>
    </row>
    <row r="837" spans="1:11">
      <c r="A837" s="80">
        <v>41044</v>
      </c>
      <c r="B837" s="52">
        <v>125.03576226378009</v>
      </c>
      <c r="C837" s="53">
        <v>6280.42</v>
      </c>
      <c r="D837" s="54">
        <f t="shared" si="96"/>
        <v>42870</v>
      </c>
      <c r="E837" s="53">
        <f t="shared" si="91"/>
        <v>188.19357357505839</v>
      </c>
      <c r="F837" s="81">
        <f t="shared" si="92"/>
        <v>12775.11</v>
      </c>
      <c r="H837" s="85">
        <f t="shared" si="93"/>
        <v>42870</v>
      </c>
      <c r="I837" s="70">
        <f t="shared" si="94"/>
        <v>8.5210803496666765E-2</v>
      </c>
      <c r="J837" s="70">
        <f t="shared" si="95"/>
        <v>0.15259091507971156</v>
      </c>
      <c r="K837" s="93">
        <f t="shared" si="97"/>
        <v>0</v>
      </c>
    </row>
    <row r="838" spans="1:11">
      <c r="A838" s="80">
        <v>41045</v>
      </c>
      <c r="B838" s="52">
        <v>125.0671462401083</v>
      </c>
      <c r="C838" s="53">
        <v>6172.98</v>
      </c>
      <c r="D838" s="54">
        <f t="shared" si="96"/>
        <v>42871</v>
      </c>
      <c r="E838" s="53">
        <f t="shared" si="91"/>
        <v>188.22650745043404</v>
      </c>
      <c r="F838" s="81">
        <f t="shared" si="92"/>
        <v>12865.56</v>
      </c>
      <c r="H838" s="85">
        <f t="shared" si="93"/>
        <v>42871</v>
      </c>
      <c r="I838" s="70">
        <f t="shared" si="94"/>
        <v>8.5194311930485433E-2</v>
      </c>
      <c r="J838" s="70">
        <f t="shared" si="95"/>
        <v>0.15820854550964181</v>
      </c>
      <c r="K838" s="93">
        <f t="shared" si="97"/>
        <v>0</v>
      </c>
    </row>
    <row r="839" spans="1:11">
      <c r="A839" s="80">
        <v>41046</v>
      </c>
      <c r="B839" s="52">
        <v>125.09853809381457</v>
      </c>
      <c r="C839" s="53">
        <v>6188.15</v>
      </c>
      <c r="D839" s="54">
        <f t="shared" si="96"/>
        <v>42872</v>
      </c>
      <c r="E839" s="53">
        <f t="shared" si="91"/>
        <v>188.26057644828256</v>
      </c>
      <c r="F839" s="81">
        <f t="shared" si="92"/>
        <v>12883.83</v>
      </c>
      <c r="H839" s="85">
        <f t="shared" si="93"/>
        <v>42872</v>
      </c>
      <c r="I839" s="70">
        <f t="shared" si="94"/>
        <v>8.5179122597333734E-2</v>
      </c>
      <c r="J839" s="70">
        <f t="shared" si="95"/>
        <v>0.1579687270308654</v>
      </c>
      <c r="K839" s="93">
        <f t="shared" si="97"/>
        <v>0</v>
      </c>
    </row>
    <row r="840" spans="1:11">
      <c r="A840" s="80">
        <v>41047</v>
      </c>
      <c r="B840" s="52">
        <v>125.12993782687612</v>
      </c>
      <c r="C840" s="53">
        <v>6215.17</v>
      </c>
      <c r="D840" s="54">
        <f t="shared" si="96"/>
        <v>42873</v>
      </c>
      <c r="E840" s="53">
        <f t="shared" si="91"/>
        <v>188.29916986645446</v>
      </c>
      <c r="F840" s="81">
        <f t="shared" si="92"/>
        <v>12753.55</v>
      </c>
      <c r="H840" s="85">
        <f t="shared" si="93"/>
        <v>42873</v>
      </c>
      <c r="I840" s="70">
        <f t="shared" si="94"/>
        <v>8.5169141271060678E-2</v>
      </c>
      <c r="J840" s="70">
        <f t="shared" si="95"/>
        <v>0.15461079977071202</v>
      </c>
      <c r="K840" s="93">
        <f t="shared" si="97"/>
        <v>0</v>
      </c>
    </row>
    <row r="841" spans="1:11">
      <c r="A841" s="80">
        <v>41050</v>
      </c>
      <c r="B841" s="52">
        <v>125.22491144968672</v>
      </c>
      <c r="C841" s="53">
        <v>6233.67</v>
      </c>
      <c r="D841" s="54">
        <f t="shared" si="96"/>
        <v>42874</v>
      </c>
      <c r="E841" s="53">
        <f t="shared" si="91"/>
        <v>188.33664140125791</v>
      </c>
      <c r="F841" s="81">
        <f t="shared" si="92"/>
        <v>12751.43</v>
      </c>
      <c r="H841" s="85">
        <f t="shared" si="93"/>
        <v>42874</v>
      </c>
      <c r="I841" s="70">
        <f t="shared" si="94"/>
        <v>8.5047667312759812E-2</v>
      </c>
      <c r="J841" s="70">
        <f t="shared" si="95"/>
        <v>0.15388629905503937</v>
      </c>
      <c r="K841" s="93">
        <f t="shared" si="97"/>
        <v>0</v>
      </c>
    </row>
    <row r="842" spans="1:11">
      <c r="A842" s="80">
        <v>41051</v>
      </c>
      <c r="B842" s="52">
        <v>125.25659335228349</v>
      </c>
      <c r="C842" s="53">
        <v>6175.83</v>
      </c>
      <c r="D842" s="54">
        <f t="shared" si="96"/>
        <v>42877</v>
      </c>
      <c r="E842" s="53">
        <f t="shared" si="91"/>
        <v>188.42986803875152</v>
      </c>
      <c r="F842" s="81">
        <f t="shared" si="92"/>
        <v>12765.48</v>
      </c>
      <c r="H842" s="85">
        <f t="shared" si="93"/>
        <v>42877</v>
      </c>
      <c r="I842" s="70">
        <f t="shared" si="94"/>
        <v>8.5100165256323024E-2</v>
      </c>
      <c r="J842" s="70">
        <f t="shared" si="95"/>
        <v>0.15629424293675243</v>
      </c>
      <c r="K842" s="93">
        <f t="shared" si="97"/>
        <v>0</v>
      </c>
    </row>
    <row r="843" spans="1:11">
      <c r="A843" s="80">
        <v>41052</v>
      </c>
      <c r="B843" s="52">
        <v>125.28815801380826</v>
      </c>
      <c r="C843" s="53">
        <v>6144.23</v>
      </c>
      <c r="D843" s="54">
        <f t="shared" si="96"/>
        <v>42878</v>
      </c>
      <c r="E843" s="53">
        <f t="shared" si="91"/>
        <v>188.46529285394283</v>
      </c>
      <c r="F843" s="81">
        <f t="shared" si="92"/>
        <v>12695.02</v>
      </c>
      <c r="H843" s="85">
        <f t="shared" si="93"/>
        <v>42878</v>
      </c>
      <c r="I843" s="70">
        <f t="shared" si="94"/>
        <v>8.508627911802491E-2</v>
      </c>
      <c r="J843" s="70">
        <f t="shared" si="95"/>
        <v>0.15620058554771044</v>
      </c>
      <c r="K843" s="93">
        <f t="shared" si="97"/>
        <v>0</v>
      </c>
    </row>
    <row r="844" spans="1:11">
      <c r="A844" s="80">
        <v>41053</v>
      </c>
      <c r="B844" s="52">
        <v>125.31948005331172</v>
      </c>
      <c r="C844" s="53">
        <v>6261.15</v>
      </c>
      <c r="D844" s="54">
        <f t="shared" si="96"/>
        <v>42879</v>
      </c>
      <c r="E844" s="53">
        <f t="shared" si="91"/>
        <v>188.49714348843517</v>
      </c>
      <c r="F844" s="81">
        <f t="shared" si="92"/>
        <v>12661.62</v>
      </c>
      <c r="H844" s="85">
        <f t="shared" si="93"/>
        <v>42879</v>
      </c>
      <c r="I844" s="70">
        <f t="shared" si="94"/>
        <v>8.5068704544521312E-2</v>
      </c>
      <c r="J844" s="70">
        <f t="shared" si="95"/>
        <v>0.15124308178367474</v>
      </c>
      <c r="K844" s="93">
        <f t="shared" si="97"/>
        <v>0</v>
      </c>
    </row>
    <row r="845" spans="1:11">
      <c r="A845" s="80">
        <v>41054</v>
      </c>
      <c r="B845" s="52">
        <v>125.35093524280511</v>
      </c>
      <c r="C845" s="53">
        <v>6259.88</v>
      </c>
      <c r="D845" s="54">
        <f t="shared" si="96"/>
        <v>42880</v>
      </c>
      <c r="E845" s="53">
        <f t="shared" si="91"/>
        <v>188.53069597997612</v>
      </c>
      <c r="F845" s="81">
        <f t="shared" si="92"/>
        <v>12863.38</v>
      </c>
      <c r="H845" s="85">
        <f t="shared" si="93"/>
        <v>42880</v>
      </c>
      <c r="I845" s="70">
        <f t="shared" si="94"/>
        <v>8.5052866054405207E-2</v>
      </c>
      <c r="J845" s="70">
        <f t="shared" si="95"/>
        <v>0.15493573280398931</v>
      </c>
      <c r="K845" s="93">
        <f t="shared" si="97"/>
        <v>0</v>
      </c>
    </row>
    <row r="846" spans="1:11">
      <c r="A846" s="80">
        <v>41057</v>
      </c>
      <c r="B846" s="52">
        <v>125.44494844423721</v>
      </c>
      <c r="C846" s="53">
        <v>6342.94</v>
      </c>
      <c r="D846" s="54">
        <f t="shared" si="96"/>
        <v>42881</v>
      </c>
      <c r="E846" s="53">
        <f t="shared" si="91"/>
        <v>188.56331179038065</v>
      </c>
      <c r="F846" s="81">
        <f t="shared" si="92"/>
        <v>12981.79</v>
      </c>
      <c r="H846" s="85">
        <f t="shared" si="93"/>
        <v>42881</v>
      </c>
      <c r="I846" s="70">
        <f t="shared" si="94"/>
        <v>8.4927715928276193E-2</v>
      </c>
      <c r="J846" s="70">
        <f t="shared" si="95"/>
        <v>0.15400793549588165</v>
      </c>
      <c r="K846" s="93">
        <f t="shared" si="97"/>
        <v>0</v>
      </c>
    </row>
    <row r="847" spans="1:11">
      <c r="A847" s="80">
        <v>41058</v>
      </c>
      <c r="B847" s="52">
        <v>125.47630968134828</v>
      </c>
      <c r="C847" s="53">
        <v>6348.56</v>
      </c>
      <c r="D847" s="54">
        <f t="shared" si="96"/>
        <v>42884</v>
      </c>
      <c r="E847" s="53">
        <f t="shared" si="91"/>
        <v>188.66739873848897</v>
      </c>
      <c r="F847" s="81">
        <f t="shared" si="92"/>
        <v>12996.61</v>
      </c>
      <c r="H847" s="85">
        <f t="shared" si="93"/>
        <v>42884</v>
      </c>
      <c r="I847" s="70">
        <f t="shared" si="94"/>
        <v>8.4993221273414132E-2</v>
      </c>
      <c r="J847" s="70">
        <f t="shared" si="95"/>
        <v>0.1540668642955616</v>
      </c>
      <c r="K847" s="93">
        <f t="shared" si="97"/>
        <v>0</v>
      </c>
    </row>
    <row r="848" spans="1:11">
      <c r="A848" s="80">
        <v>41059</v>
      </c>
      <c r="B848" s="52">
        <v>125.5078042350783</v>
      </c>
      <c r="C848" s="53">
        <v>6298.54</v>
      </c>
      <c r="D848" s="54">
        <f t="shared" si="96"/>
        <v>42885</v>
      </c>
      <c r="E848" s="53">
        <f t="shared" si="91"/>
        <v>188.70173620505935</v>
      </c>
      <c r="F848" s="81">
        <f t="shared" si="92"/>
        <v>13023.19</v>
      </c>
      <c r="H848" s="85">
        <f t="shared" si="93"/>
        <v>42885</v>
      </c>
      <c r="I848" s="70">
        <f t="shared" si="94"/>
        <v>8.4978251711155028E-2</v>
      </c>
      <c r="J848" s="70">
        <f t="shared" si="95"/>
        <v>0.15636648758404359</v>
      </c>
      <c r="K848" s="93">
        <f t="shared" si="97"/>
        <v>0</v>
      </c>
    </row>
    <row r="849" spans="1:11">
      <c r="A849" s="80">
        <v>41060</v>
      </c>
      <c r="B849" s="52">
        <v>125.53880466272437</v>
      </c>
      <c r="C849" s="53">
        <v>6275.4</v>
      </c>
      <c r="D849" s="54">
        <f t="shared" si="96"/>
        <v>42886</v>
      </c>
      <c r="E849" s="53">
        <f t="shared" si="91"/>
        <v>188.73570251757627</v>
      </c>
      <c r="F849" s="81">
        <f t="shared" si="92"/>
        <v>13018.69</v>
      </c>
      <c r="H849" s="85">
        <f t="shared" si="93"/>
        <v>42886</v>
      </c>
      <c r="I849" s="70">
        <f t="shared" si="94"/>
        <v>8.4963716203295681E-2</v>
      </c>
      <c r="J849" s="70">
        <f t="shared" si="95"/>
        <v>0.15713804949217192</v>
      </c>
      <c r="K849" s="93">
        <f t="shared" si="97"/>
        <v>0</v>
      </c>
    </row>
    <row r="850" spans="1:11">
      <c r="A850" s="80">
        <v>41061</v>
      </c>
      <c r="B850" s="52">
        <v>125.56981274747608</v>
      </c>
      <c r="C850" s="53">
        <v>6170.1</v>
      </c>
      <c r="D850" s="54">
        <f t="shared" si="96"/>
        <v>42887</v>
      </c>
      <c r="E850" s="53">
        <f t="shared" si="91"/>
        <v>188.76892000121936</v>
      </c>
      <c r="F850" s="81">
        <f t="shared" si="92"/>
        <v>13022.35</v>
      </c>
      <c r="H850" s="85">
        <f t="shared" si="93"/>
        <v>42887</v>
      </c>
      <c r="I850" s="70">
        <f t="shared" si="94"/>
        <v>8.4948313085640992E-2</v>
      </c>
      <c r="J850" s="70">
        <f t="shared" si="95"/>
        <v>0.16112621991946452</v>
      </c>
      <c r="K850" s="93">
        <f t="shared" si="97"/>
        <v>0</v>
      </c>
    </row>
    <row r="851" spans="1:11">
      <c r="A851" s="80">
        <v>41064</v>
      </c>
      <c r="B851" s="52">
        <v>125.66474352591317</v>
      </c>
      <c r="C851" s="53">
        <v>6178.44</v>
      </c>
      <c r="D851" s="54">
        <f t="shared" si="96"/>
        <v>42888</v>
      </c>
      <c r="E851" s="53">
        <f t="shared" si="91"/>
        <v>188.80214333113958</v>
      </c>
      <c r="F851" s="81">
        <f t="shared" si="92"/>
        <v>13072.98</v>
      </c>
      <c r="H851" s="85">
        <f t="shared" si="93"/>
        <v>42888</v>
      </c>
      <c r="I851" s="70">
        <f t="shared" si="94"/>
        <v>8.4822524990901149E-2</v>
      </c>
      <c r="J851" s="70">
        <f t="shared" si="95"/>
        <v>0.16171381144077612</v>
      </c>
      <c r="K851" s="93">
        <f t="shared" si="97"/>
        <v>0</v>
      </c>
    </row>
    <row r="852" spans="1:11">
      <c r="A852" s="80">
        <v>41065</v>
      </c>
      <c r="B852" s="52">
        <v>125.69653670602523</v>
      </c>
      <c r="C852" s="53">
        <v>6197.76</v>
      </c>
      <c r="D852" s="54">
        <f t="shared" si="96"/>
        <v>42891</v>
      </c>
      <c r="E852" s="53">
        <f t="shared" si="91"/>
        <v>188.90296367567842</v>
      </c>
      <c r="F852" s="81">
        <f t="shared" si="92"/>
        <v>13116.78</v>
      </c>
      <c r="H852" s="85">
        <f t="shared" si="93"/>
        <v>42891</v>
      </c>
      <c r="I852" s="70">
        <f t="shared" si="94"/>
        <v>8.4883469747976115E-2</v>
      </c>
      <c r="J852" s="70">
        <f t="shared" si="95"/>
        <v>0.1617655548219179</v>
      </c>
      <c r="K852" s="93">
        <f t="shared" si="97"/>
        <v>0</v>
      </c>
    </row>
    <row r="853" spans="1:11">
      <c r="A853" s="80">
        <v>41066</v>
      </c>
      <c r="B853" s="52">
        <v>125.72821223327513</v>
      </c>
      <c r="C853" s="53">
        <v>6368.28</v>
      </c>
      <c r="D853" s="54">
        <f t="shared" si="96"/>
        <v>42892</v>
      </c>
      <c r="E853" s="53">
        <f t="shared" si="91"/>
        <v>188.93488827653962</v>
      </c>
      <c r="F853" s="81">
        <f t="shared" si="92"/>
        <v>13065.33</v>
      </c>
      <c r="H853" s="85">
        <f t="shared" si="93"/>
        <v>42892</v>
      </c>
      <c r="I853" s="70">
        <f t="shared" si="94"/>
        <v>8.4865464621890041E-2</v>
      </c>
      <c r="J853" s="70">
        <f t="shared" si="95"/>
        <v>0.15456834622724469</v>
      </c>
      <c r="K853" s="93">
        <f t="shared" si="97"/>
        <v>0</v>
      </c>
    </row>
    <row r="854" spans="1:11">
      <c r="A854" s="80">
        <v>41067</v>
      </c>
      <c r="B854" s="52">
        <v>125.75977001454568</v>
      </c>
      <c r="C854" s="53">
        <v>6438.32</v>
      </c>
      <c r="D854" s="54">
        <f t="shared" si="96"/>
        <v>42893</v>
      </c>
      <c r="E854" s="53">
        <f t="shared" si="91"/>
        <v>188.96814081687629</v>
      </c>
      <c r="F854" s="81">
        <f t="shared" si="92"/>
        <v>13101.62</v>
      </c>
      <c r="H854" s="85">
        <f t="shared" si="93"/>
        <v>42893</v>
      </c>
      <c r="I854" s="70">
        <f t="shared" si="94"/>
        <v>8.4849195235447761E-2</v>
      </c>
      <c r="J854" s="70">
        <f t="shared" si="95"/>
        <v>0.15268459243252641</v>
      </c>
      <c r="K854" s="93">
        <f t="shared" si="97"/>
        <v>0</v>
      </c>
    </row>
    <row r="855" spans="1:11">
      <c r="A855" s="80">
        <v>41068</v>
      </c>
      <c r="B855" s="52">
        <v>125.79133571681933</v>
      </c>
      <c r="C855" s="53">
        <v>6462.38</v>
      </c>
      <c r="D855" s="54">
        <f t="shared" si="96"/>
        <v>42894</v>
      </c>
      <c r="E855" s="53">
        <f t="shared" si="91"/>
        <v>189.00139920966004</v>
      </c>
      <c r="F855" s="81">
        <f t="shared" si="92"/>
        <v>13079.63</v>
      </c>
      <c r="H855" s="85">
        <f t="shared" si="93"/>
        <v>42894</v>
      </c>
      <c r="I855" s="70">
        <f t="shared" si="94"/>
        <v>8.4832926092992311E-2</v>
      </c>
      <c r="J855" s="70">
        <f t="shared" si="95"/>
        <v>0.15143809374867745</v>
      </c>
      <c r="K855" s="93">
        <f t="shared" si="97"/>
        <v>0</v>
      </c>
    </row>
    <row r="856" spans="1:11">
      <c r="A856" s="80">
        <v>41071</v>
      </c>
      <c r="B856" s="52">
        <v>125.88567921860695</v>
      </c>
      <c r="C856" s="53">
        <v>6452</v>
      </c>
      <c r="D856" s="54">
        <f t="shared" si="96"/>
        <v>42895</v>
      </c>
      <c r="E856" s="53">
        <f t="shared" si="91"/>
        <v>189.03636446851385</v>
      </c>
      <c r="F856" s="81">
        <f t="shared" si="92"/>
        <v>13108.12</v>
      </c>
      <c r="H856" s="85">
        <f t="shared" si="93"/>
        <v>42895</v>
      </c>
      <c r="I856" s="70">
        <f t="shared" si="94"/>
        <v>8.4710404170703635E-2</v>
      </c>
      <c r="J856" s="70">
        <f t="shared" si="95"/>
        <v>0.15230967937384055</v>
      </c>
      <c r="K856" s="93">
        <f t="shared" si="97"/>
        <v>0</v>
      </c>
    </row>
    <row r="857" spans="1:11">
      <c r="A857" s="80">
        <v>41072</v>
      </c>
      <c r="B857" s="52">
        <v>125.91702475273237</v>
      </c>
      <c r="C857" s="53">
        <v>6530.92</v>
      </c>
      <c r="D857" s="54">
        <f t="shared" si="96"/>
        <v>42898</v>
      </c>
      <c r="E857" s="53">
        <f t="shared" si="91"/>
        <v>189.13617566895326</v>
      </c>
      <c r="F857" s="81">
        <f t="shared" si="92"/>
        <v>13037.83</v>
      </c>
      <c r="H857" s="85">
        <f t="shared" si="93"/>
        <v>42898</v>
      </c>
      <c r="I857" s="70">
        <f t="shared" si="94"/>
        <v>8.4770909193521815E-2</v>
      </c>
      <c r="J857" s="70">
        <f t="shared" si="95"/>
        <v>0.14827574150811085</v>
      </c>
      <c r="K857" s="93">
        <f t="shared" si="97"/>
        <v>0</v>
      </c>
    </row>
    <row r="858" spans="1:11">
      <c r="A858" s="80">
        <v>41073</v>
      </c>
      <c r="B858" s="52">
        <v>125.9478744237968</v>
      </c>
      <c r="C858" s="53">
        <v>6537.98</v>
      </c>
      <c r="D858" s="54">
        <f t="shared" si="96"/>
        <v>42899</v>
      </c>
      <c r="E858" s="53">
        <f t="shared" si="91"/>
        <v>189.16927449969532</v>
      </c>
      <c r="F858" s="81">
        <f t="shared" si="92"/>
        <v>13037.83</v>
      </c>
      <c r="H858" s="85">
        <f t="shared" si="93"/>
        <v>42899</v>
      </c>
      <c r="I858" s="70">
        <f t="shared" si="94"/>
        <v>8.4755725695606188E-2</v>
      </c>
      <c r="J858" s="70">
        <f t="shared" si="95"/>
        <v>0.14802764253412981</v>
      </c>
      <c r="K858" s="93">
        <f t="shared" si="97"/>
        <v>0</v>
      </c>
    </row>
    <row r="859" spans="1:11">
      <c r="A859" s="80">
        <v>41074</v>
      </c>
      <c r="B859" s="52">
        <v>125.97873165303064</v>
      </c>
      <c r="C859" s="53">
        <v>6456.09</v>
      </c>
      <c r="D859" s="54">
        <f t="shared" si="96"/>
        <v>42900</v>
      </c>
      <c r="E859" s="53">
        <f t="shared" si="91"/>
        <v>189.20256829200727</v>
      </c>
      <c r="F859" s="81">
        <f t="shared" si="92"/>
        <v>13045.44</v>
      </c>
      <c r="H859" s="85">
        <f t="shared" si="93"/>
        <v>42900</v>
      </c>
      <c r="I859" s="70">
        <f t="shared" si="94"/>
        <v>8.4740759320275805E-2</v>
      </c>
      <c r="J859" s="70">
        <f t="shared" si="95"/>
        <v>0.15105965265675958</v>
      </c>
      <c r="K859" s="93">
        <f t="shared" si="97"/>
        <v>0</v>
      </c>
    </row>
    <row r="860" spans="1:11">
      <c r="A860" s="80">
        <v>41075</v>
      </c>
      <c r="B860" s="52">
        <v>126.00934448482232</v>
      </c>
      <c r="C860" s="53">
        <v>6563.76</v>
      </c>
      <c r="D860" s="54">
        <f t="shared" si="96"/>
        <v>42901</v>
      </c>
      <c r="E860" s="53">
        <f t="shared" si="91"/>
        <v>189.23567874145837</v>
      </c>
      <c r="F860" s="81">
        <f t="shared" si="92"/>
        <v>12992.34</v>
      </c>
      <c r="H860" s="85">
        <f t="shared" si="93"/>
        <v>42901</v>
      </c>
      <c r="I860" s="70">
        <f t="shared" si="94"/>
        <v>8.4726010028840726E-2</v>
      </c>
      <c r="J860" s="70">
        <f t="shared" si="95"/>
        <v>0.1463228168346149</v>
      </c>
      <c r="K860" s="93">
        <f t="shared" si="97"/>
        <v>0</v>
      </c>
    </row>
    <row r="861" spans="1:11">
      <c r="A861" s="80">
        <v>41078</v>
      </c>
      <c r="B861" s="52">
        <v>126.10385149318594</v>
      </c>
      <c r="C861" s="53">
        <v>6468.24</v>
      </c>
      <c r="D861" s="54">
        <f t="shared" si="96"/>
        <v>42902</v>
      </c>
      <c r="E861" s="53">
        <f t="shared" si="91"/>
        <v>189.26860574955936</v>
      </c>
      <c r="F861" s="81">
        <f t="shared" si="92"/>
        <v>13005.86</v>
      </c>
      <c r="H861" s="85">
        <f t="shared" si="93"/>
        <v>42902</v>
      </c>
      <c r="I861" s="70">
        <f t="shared" si="94"/>
        <v>8.46011144848966E-2</v>
      </c>
      <c r="J861" s="70">
        <f t="shared" si="95"/>
        <v>0.14992784355254196</v>
      </c>
      <c r="K861" s="93">
        <f t="shared" si="97"/>
        <v>0</v>
      </c>
    </row>
    <row r="862" spans="1:11">
      <c r="A862" s="80">
        <v>41079</v>
      </c>
      <c r="B862" s="52">
        <v>126.13537745605925</v>
      </c>
      <c r="C862" s="53">
        <v>6518.78</v>
      </c>
      <c r="D862" s="54">
        <f t="shared" si="96"/>
        <v>42905</v>
      </c>
      <c r="E862" s="53">
        <f t="shared" si="91"/>
        <v>189.37308201993312</v>
      </c>
      <c r="F862" s="81">
        <f t="shared" si="92"/>
        <v>13100.15</v>
      </c>
      <c r="H862" s="85">
        <f t="shared" si="93"/>
        <v>42905</v>
      </c>
      <c r="I862" s="70">
        <f t="shared" si="94"/>
        <v>8.4666600110619106E-2</v>
      </c>
      <c r="J862" s="70">
        <f t="shared" si="95"/>
        <v>0.14979916469872911</v>
      </c>
      <c r="K862" s="93">
        <f t="shared" si="97"/>
        <v>0</v>
      </c>
    </row>
    <row r="863" spans="1:11">
      <c r="A863" s="80">
        <v>41080</v>
      </c>
      <c r="B863" s="52">
        <v>126.16678516504579</v>
      </c>
      <c r="C863" s="53">
        <v>6540.1</v>
      </c>
      <c r="D863" s="54">
        <f t="shared" si="96"/>
        <v>42906</v>
      </c>
      <c r="E863" s="53">
        <f t="shared" si="91"/>
        <v>189.40584356312257</v>
      </c>
      <c r="F863" s="81">
        <f t="shared" si="92"/>
        <v>13099.92</v>
      </c>
      <c r="H863" s="85">
        <f t="shared" si="93"/>
        <v>42906</v>
      </c>
      <c r="I863" s="70">
        <f t="shared" si="94"/>
        <v>8.4650116781545437E-2</v>
      </c>
      <c r="J863" s="70">
        <f t="shared" si="95"/>
        <v>0.14904450694335325</v>
      </c>
      <c r="K863" s="93">
        <f t="shared" si="97"/>
        <v>0</v>
      </c>
    </row>
    <row r="864" spans="1:11">
      <c r="A864" s="80">
        <v>41081</v>
      </c>
      <c r="B864" s="52">
        <v>126.19794836098157</v>
      </c>
      <c r="C864" s="53">
        <v>6596.87</v>
      </c>
      <c r="D864" s="54">
        <f t="shared" si="96"/>
        <v>42907</v>
      </c>
      <c r="E864" s="53">
        <f t="shared" si="91"/>
        <v>189.43633790393625</v>
      </c>
      <c r="F864" s="81">
        <f t="shared" si="92"/>
        <v>13072.91</v>
      </c>
      <c r="H864" s="85">
        <f t="shared" si="93"/>
        <v>42907</v>
      </c>
      <c r="I864" s="70">
        <f t="shared" si="94"/>
        <v>8.4631464764944653E-2</v>
      </c>
      <c r="J864" s="70">
        <f t="shared" si="95"/>
        <v>0.14658661892526337</v>
      </c>
      <c r="K864" s="93">
        <f t="shared" si="97"/>
        <v>0</v>
      </c>
    </row>
    <row r="865" spans="1:11">
      <c r="A865" s="80">
        <v>41082</v>
      </c>
      <c r="B865" s="52">
        <v>126.22924545217509</v>
      </c>
      <c r="C865" s="53">
        <v>6577.9</v>
      </c>
      <c r="D865" s="54">
        <f t="shared" si="96"/>
        <v>42908</v>
      </c>
      <c r="E865" s="53">
        <f t="shared" si="91"/>
        <v>189.47062588109685</v>
      </c>
      <c r="F865" s="81">
        <f t="shared" si="92"/>
        <v>13070.98</v>
      </c>
      <c r="H865" s="85">
        <f t="shared" si="93"/>
        <v>42908</v>
      </c>
      <c r="I865" s="70">
        <f t="shared" si="94"/>
        <v>8.4616933917534887E-2</v>
      </c>
      <c r="J865" s="70">
        <f t="shared" si="95"/>
        <v>0.14721330895528761</v>
      </c>
      <c r="K865" s="93">
        <f t="shared" si="97"/>
        <v>0</v>
      </c>
    </row>
    <row r="866" spans="1:11">
      <c r="A866" s="80">
        <v>41085</v>
      </c>
      <c r="B866" s="52">
        <v>126.32278132305517</v>
      </c>
      <c r="C866" s="53">
        <v>6538.21</v>
      </c>
      <c r="D866" s="54">
        <f t="shared" si="96"/>
        <v>42909</v>
      </c>
      <c r="E866" s="53">
        <f t="shared" si="91"/>
        <v>189.50169906374137</v>
      </c>
      <c r="F866" s="81">
        <f t="shared" si="92"/>
        <v>12996.3</v>
      </c>
      <c r="H866" s="85">
        <f t="shared" si="93"/>
        <v>42909</v>
      </c>
      <c r="I866" s="70">
        <f t="shared" si="94"/>
        <v>8.4491832946545831E-2</v>
      </c>
      <c r="J866" s="70">
        <f t="shared" si="95"/>
        <v>0.14728726383624369</v>
      </c>
      <c r="K866" s="93">
        <f t="shared" si="97"/>
        <v>0</v>
      </c>
    </row>
    <row r="867" spans="1:11">
      <c r="A867" s="80">
        <v>41086</v>
      </c>
      <c r="B867" s="52">
        <v>126.35398305004198</v>
      </c>
      <c r="C867" s="53">
        <v>6546.07</v>
      </c>
      <c r="D867" s="54">
        <f t="shared" si="96"/>
        <v>42909</v>
      </c>
      <c r="E867" s="53">
        <f t="shared" si="91"/>
        <v>189.50169906374137</v>
      </c>
      <c r="F867" s="81">
        <f t="shared" si="92"/>
        <v>12996.3</v>
      </c>
      <c r="H867" s="85">
        <f t="shared" si="93"/>
        <v>42909</v>
      </c>
      <c r="I867" s="70">
        <f t="shared" si="94"/>
        <v>8.4438266988211774E-2</v>
      </c>
      <c r="J867" s="70">
        <f t="shared" si="95"/>
        <v>0.14701161716272293</v>
      </c>
      <c r="K867" s="93">
        <f t="shared" si="97"/>
        <v>0</v>
      </c>
    </row>
    <row r="868" spans="1:11">
      <c r="A868" s="80">
        <v>41087</v>
      </c>
      <c r="B868" s="52">
        <v>126.38493977588924</v>
      </c>
      <c r="C868" s="53">
        <v>6573.05</v>
      </c>
      <c r="D868" s="54">
        <f t="shared" si="96"/>
        <v>42913</v>
      </c>
      <c r="E868" s="53">
        <f t="shared" si="91"/>
        <v>189.63889829386352</v>
      </c>
      <c r="F868" s="81">
        <f t="shared" si="92"/>
        <v>12910.01</v>
      </c>
      <c r="H868" s="85">
        <f t="shared" si="93"/>
        <v>42913</v>
      </c>
      <c r="I868" s="70">
        <f t="shared" si="94"/>
        <v>8.4542110837869666E-2</v>
      </c>
      <c r="J868" s="70">
        <f t="shared" si="95"/>
        <v>0.14454251238825377</v>
      </c>
      <c r="K868" s="93">
        <f t="shared" si="97"/>
        <v>0</v>
      </c>
    </row>
    <row r="869" spans="1:11">
      <c r="A869" s="80">
        <v>41088</v>
      </c>
      <c r="B869" s="52">
        <v>126.41590408613433</v>
      </c>
      <c r="C869" s="53">
        <v>6586.92</v>
      </c>
      <c r="D869" s="54">
        <f t="shared" si="96"/>
        <v>42914</v>
      </c>
      <c r="E869" s="53">
        <f t="shared" si="91"/>
        <v>189.67379185114959</v>
      </c>
      <c r="F869" s="81">
        <f t="shared" si="92"/>
        <v>12882.7</v>
      </c>
      <c r="H869" s="85">
        <f t="shared" si="93"/>
        <v>42914</v>
      </c>
      <c r="I869" s="70">
        <f t="shared" si="94"/>
        <v>8.4528882342319589E-2</v>
      </c>
      <c r="J869" s="70">
        <f t="shared" si="95"/>
        <v>0.14357565398861261</v>
      </c>
      <c r="K869" s="93">
        <f t="shared" si="97"/>
        <v>0</v>
      </c>
    </row>
    <row r="870" spans="1:11">
      <c r="A870" s="80">
        <v>41089</v>
      </c>
      <c r="B870" s="52">
        <v>126.44599107130682</v>
      </c>
      <c r="C870" s="53">
        <v>6752.88</v>
      </c>
      <c r="D870" s="54">
        <f t="shared" si="96"/>
        <v>42915</v>
      </c>
      <c r="E870" s="53">
        <f t="shared" si="91"/>
        <v>189.70413965784576</v>
      </c>
      <c r="F870" s="81">
        <f t="shared" si="92"/>
        <v>12908.13</v>
      </c>
      <c r="H870" s="85">
        <f t="shared" si="93"/>
        <v>42915</v>
      </c>
      <c r="I870" s="70">
        <f t="shared" si="94"/>
        <v>8.4511967189800474E-2</v>
      </c>
      <c r="J870" s="70">
        <f t="shared" si="95"/>
        <v>0.13834750409714069</v>
      </c>
      <c r="K870" s="93">
        <f t="shared" si="97"/>
        <v>0</v>
      </c>
    </row>
    <row r="871" spans="1:11">
      <c r="A871" s="80">
        <v>41092</v>
      </c>
      <c r="B871" s="52">
        <v>126.53627350893174</v>
      </c>
      <c r="C871" s="53">
        <v>6752.48</v>
      </c>
      <c r="D871" s="54">
        <f t="shared" si="96"/>
        <v>42916</v>
      </c>
      <c r="E871" s="53">
        <f t="shared" si="91"/>
        <v>189.73999374024109</v>
      </c>
      <c r="F871" s="81">
        <f t="shared" si="92"/>
        <v>12932.33</v>
      </c>
      <c r="H871" s="85">
        <f t="shared" si="93"/>
        <v>42916</v>
      </c>
      <c r="I871" s="70">
        <f t="shared" si="94"/>
        <v>8.4398150794200433E-2</v>
      </c>
      <c r="J871" s="70">
        <f t="shared" si="95"/>
        <v>0.13878750759406011</v>
      </c>
      <c r="K871" s="93">
        <f t="shared" si="97"/>
        <v>0</v>
      </c>
    </row>
    <row r="872" spans="1:11">
      <c r="A872" s="80">
        <v>41093</v>
      </c>
      <c r="B872" s="52">
        <v>126.56664221457389</v>
      </c>
      <c r="C872" s="53">
        <v>6764.45</v>
      </c>
      <c r="D872" s="54">
        <f t="shared" si="96"/>
        <v>42919</v>
      </c>
      <c r="E872" s="53">
        <f t="shared" si="91"/>
        <v>189.83960723695475</v>
      </c>
      <c r="F872" s="81">
        <f t="shared" si="92"/>
        <v>13060.15</v>
      </c>
      <c r="H872" s="85">
        <f t="shared" si="93"/>
        <v>42919</v>
      </c>
      <c r="I872" s="70">
        <f t="shared" si="94"/>
        <v>8.4459939615954216E-2</v>
      </c>
      <c r="J872" s="70">
        <f t="shared" si="95"/>
        <v>0.14062565307320662</v>
      </c>
      <c r="K872" s="93">
        <f t="shared" si="97"/>
        <v>0</v>
      </c>
    </row>
    <row r="873" spans="1:11">
      <c r="A873" s="80">
        <v>41094</v>
      </c>
      <c r="B873" s="52">
        <v>126.59663850877875</v>
      </c>
      <c r="C873" s="53">
        <v>6784.43</v>
      </c>
      <c r="D873" s="54">
        <f t="shared" si="96"/>
        <v>42920</v>
      </c>
      <c r="E873" s="53">
        <f t="shared" si="91"/>
        <v>189.87624628115151</v>
      </c>
      <c r="F873" s="81">
        <f t="shared" si="92"/>
        <v>13057.86</v>
      </c>
      <c r="H873" s="85">
        <f t="shared" si="93"/>
        <v>42920</v>
      </c>
      <c r="I873" s="70">
        <f t="shared" si="94"/>
        <v>8.4450398461813236E-2</v>
      </c>
      <c r="J873" s="70">
        <f t="shared" si="95"/>
        <v>0.13991305742234483</v>
      </c>
      <c r="K873" s="93">
        <f t="shared" si="97"/>
        <v>0</v>
      </c>
    </row>
    <row r="874" spans="1:11">
      <c r="A874" s="80">
        <v>41095</v>
      </c>
      <c r="B874" s="52">
        <v>126.62664191210534</v>
      </c>
      <c r="C874" s="53">
        <v>6818.05</v>
      </c>
      <c r="D874" s="54">
        <f t="shared" si="96"/>
        <v>42921</v>
      </c>
      <c r="E874" s="53">
        <f t="shared" si="91"/>
        <v>189.90871511926557</v>
      </c>
      <c r="F874" s="81">
        <f t="shared" si="92"/>
        <v>13091.36</v>
      </c>
      <c r="H874" s="85">
        <f t="shared" si="93"/>
        <v>42921</v>
      </c>
      <c r="I874" s="70">
        <f t="shared" si="94"/>
        <v>8.4436086730599103E-2</v>
      </c>
      <c r="J874" s="70">
        <f t="shared" si="95"/>
        <v>0.13937035845940371</v>
      </c>
      <c r="K874" s="93">
        <f t="shared" si="97"/>
        <v>0</v>
      </c>
    </row>
    <row r="875" spans="1:11">
      <c r="A875" s="80">
        <v>41096</v>
      </c>
      <c r="B875" s="52">
        <v>126.65665242623852</v>
      </c>
      <c r="C875" s="53">
        <v>6804.87</v>
      </c>
      <c r="D875" s="54">
        <f t="shared" si="96"/>
        <v>42922</v>
      </c>
      <c r="E875" s="53">
        <f t="shared" si="91"/>
        <v>189.94194914441144</v>
      </c>
      <c r="F875" s="81">
        <f t="shared" si="92"/>
        <v>13147.27</v>
      </c>
      <c r="H875" s="85">
        <f t="shared" si="93"/>
        <v>42922</v>
      </c>
      <c r="I875" s="70">
        <f t="shared" si="94"/>
        <v>8.4422642575969098E-2</v>
      </c>
      <c r="J875" s="70">
        <f t="shared" si="95"/>
        <v>0.14078328667188389</v>
      </c>
      <c r="K875" s="93">
        <f t="shared" si="97"/>
        <v>0</v>
      </c>
    </row>
    <row r="876" spans="1:11">
      <c r="A876" s="80">
        <v>41099</v>
      </c>
      <c r="B876" s="52">
        <v>126.74708527607088</v>
      </c>
      <c r="C876" s="53">
        <v>6751.41</v>
      </c>
      <c r="D876" s="54">
        <f t="shared" si="96"/>
        <v>42923</v>
      </c>
      <c r="E876" s="53">
        <f t="shared" si="91"/>
        <v>189.98126712788434</v>
      </c>
      <c r="F876" s="81">
        <f t="shared" si="92"/>
        <v>13135.35</v>
      </c>
      <c r="H876" s="85">
        <f t="shared" si="93"/>
        <v>42923</v>
      </c>
      <c r="I876" s="70">
        <f t="shared" si="94"/>
        <v>8.4312738300818424E-2</v>
      </c>
      <c r="J876" s="70">
        <f t="shared" si="95"/>
        <v>0.14237695440811038</v>
      </c>
      <c r="K876" s="93">
        <f t="shared" si="97"/>
        <v>0</v>
      </c>
    </row>
    <row r="877" spans="1:11">
      <c r="A877" s="80">
        <v>41100</v>
      </c>
      <c r="B877" s="52">
        <v>126.77725108236658</v>
      </c>
      <c r="C877" s="53">
        <v>6841.21</v>
      </c>
      <c r="D877" s="54">
        <f t="shared" si="96"/>
        <v>42926</v>
      </c>
      <c r="E877" s="53">
        <f t="shared" si="91"/>
        <v>190.0878466187431</v>
      </c>
      <c r="F877" s="81">
        <f t="shared" si="92"/>
        <v>13278.81</v>
      </c>
      <c r="H877" s="85">
        <f t="shared" si="93"/>
        <v>42926</v>
      </c>
      <c r="I877" s="70">
        <f t="shared" si="94"/>
        <v>8.4382759192625389E-2</v>
      </c>
      <c r="J877" s="70">
        <f t="shared" si="95"/>
        <v>0.14183998477434168</v>
      </c>
      <c r="K877" s="93">
        <f t="shared" si="97"/>
        <v>0</v>
      </c>
    </row>
    <row r="878" spans="1:11">
      <c r="A878" s="80">
        <v>41101</v>
      </c>
      <c r="B878" s="52">
        <v>126.80742406812418</v>
      </c>
      <c r="C878" s="53">
        <v>6791.25</v>
      </c>
      <c r="D878" s="54">
        <f t="shared" si="96"/>
        <v>42927</v>
      </c>
      <c r="E878" s="53">
        <f t="shared" si="91"/>
        <v>190.12130207974798</v>
      </c>
      <c r="F878" s="81">
        <f t="shared" si="92"/>
        <v>13299.17</v>
      </c>
      <c r="H878" s="85">
        <f t="shared" si="93"/>
        <v>42927</v>
      </c>
      <c r="I878" s="70">
        <f t="shared" si="94"/>
        <v>8.4369315712557125E-2</v>
      </c>
      <c r="J878" s="70">
        <f t="shared" si="95"/>
        <v>0.14386550636068995</v>
      </c>
      <c r="K878" s="93">
        <f t="shared" si="97"/>
        <v>0</v>
      </c>
    </row>
    <row r="879" spans="1:11">
      <c r="A879" s="80">
        <v>41102</v>
      </c>
      <c r="B879" s="52">
        <v>126.83747742762833</v>
      </c>
      <c r="C879" s="53">
        <v>6702.12</v>
      </c>
      <c r="D879" s="54">
        <f t="shared" si="96"/>
        <v>42928</v>
      </c>
      <c r="E879" s="53">
        <f t="shared" si="91"/>
        <v>190.15514367151818</v>
      </c>
      <c r="F879" s="81">
        <f t="shared" si="92"/>
        <v>13340.24</v>
      </c>
      <c r="H879" s="85">
        <f t="shared" si="93"/>
        <v>42928</v>
      </c>
      <c r="I879" s="70">
        <f t="shared" si="94"/>
        <v>8.4356522884617702E-2</v>
      </c>
      <c r="J879" s="70">
        <f t="shared" si="95"/>
        <v>0.14759933701950634</v>
      </c>
      <c r="K879" s="93">
        <f t="shared" si="97"/>
        <v>0</v>
      </c>
    </row>
    <row r="880" spans="1:11">
      <c r="A880" s="80">
        <v>41103</v>
      </c>
      <c r="B880" s="52">
        <v>126.8671573973464</v>
      </c>
      <c r="C880" s="53">
        <v>6692.35</v>
      </c>
      <c r="D880" s="54">
        <f t="shared" si="96"/>
        <v>42929</v>
      </c>
      <c r="E880" s="53">
        <f t="shared" si="91"/>
        <v>190.188230666517</v>
      </c>
      <c r="F880" s="81">
        <f t="shared" si="92"/>
        <v>13452.22</v>
      </c>
      <c r="H880" s="85">
        <f t="shared" si="93"/>
        <v>42929</v>
      </c>
      <c r="I880" s="70">
        <f t="shared" si="94"/>
        <v>8.434351333834389E-2</v>
      </c>
      <c r="J880" s="70">
        <f t="shared" si="95"/>
        <v>0.14985496040647761</v>
      </c>
      <c r="K880" s="93">
        <f t="shared" si="97"/>
        <v>0</v>
      </c>
    </row>
    <row r="881" spans="1:11">
      <c r="A881" s="80">
        <v>41106</v>
      </c>
      <c r="B881" s="52">
        <v>126.95697934478372</v>
      </c>
      <c r="C881" s="53">
        <v>6656.5</v>
      </c>
      <c r="D881" s="54">
        <f t="shared" si="96"/>
        <v>42930</v>
      </c>
      <c r="E881" s="53">
        <f t="shared" si="91"/>
        <v>190.22113323042231</v>
      </c>
      <c r="F881" s="81">
        <f t="shared" si="92"/>
        <v>13453.49</v>
      </c>
      <c r="H881" s="85">
        <f t="shared" si="93"/>
        <v>42930</v>
      </c>
      <c r="I881" s="70">
        <f t="shared" si="94"/>
        <v>8.4227545867692877E-2</v>
      </c>
      <c r="J881" s="70">
        <f t="shared" si="95"/>
        <v>0.151112592264534</v>
      </c>
      <c r="K881" s="93">
        <f t="shared" si="97"/>
        <v>0</v>
      </c>
    </row>
    <row r="882" spans="1:11">
      <c r="A882" s="80">
        <v>41107</v>
      </c>
      <c r="B882" s="52">
        <v>126.98694119190907</v>
      </c>
      <c r="C882" s="53">
        <v>6650.87</v>
      </c>
      <c r="D882" s="54">
        <f t="shared" si="96"/>
        <v>42933</v>
      </c>
      <c r="E882" s="53">
        <f t="shared" si="91"/>
        <v>190.32385264236675</v>
      </c>
      <c r="F882" s="81">
        <f t="shared" si="92"/>
        <v>13494.64</v>
      </c>
      <c r="H882" s="85">
        <f t="shared" si="93"/>
        <v>42933</v>
      </c>
      <c r="I882" s="70">
        <f t="shared" si="94"/>
        <v>8.4293443338033347E-2</v>
      </c>
      <c r="J882" s="70">
        <f t="shared" si="95"/>
        <v>0.15201084843979351</v>
      </c>
      <c r="K882" s="93">
        <f t="shared" si="97"/>
        <v>0</v>
      </c>
    </row>
    <row r="883" spans="1:11">
      <c r="A883" s="80">
        <v>41108</v>
      </c>
      <c r="B883" s="52">
        <v>127.01691011003035</v>
      </c>
      <c r="C883" s="53">
        <v>6683.15</v>
      </c>
      <c r="D883" s="54">
        <f t="shared" si="96"/>
        <v>42934</v>
      </c>
      <c r="E883" s="53">
        <f t="shared" si="91"/>
        <v>190.35658834502124</v>
      </c>
      <c r="F883" s="81">
        <f t="shared" si="92"/>
        <v>13374.92</v>
      </c>
      <c r="H883" s="85">
        <f t="shared" si="93"/>
        <v>42934</v>
      </c>
      <c r="I883" s="70">
        <f t="shared" si="94"/>
        <v>8.4279567301472236E-2</v>
      </c>
      <c r="J883" s="70">
        <f t="shared" si="95"/>
        <v>0.14884647716282817</v>
      </c>
      <c r="K883" s="93">
        <f t="shared" si="97"/>
        <v>0</v>
      </c>
    </row>
    <row r="884" spans="1:11">
      <c r="A884" s="80">
        <v>41109</v>
      </c>
      <c r="B884" s="52">
        <v>127.04675908390621</v>
      </c>
      <c r="C884" s="53">
        <v>6717</v>
      </c>
      <c r="D884" s="54">
        <f t="shared" si="96"/>
        <v>42935</v>
      </c>
      <c r="E884" s="53">
        <f t="shared" si="91"/>
        <v>190.39618251539699</v>
      </c>
      <c r="F884" s="81">
        <f t="shared" si="92"/>
        <v>13473.52</v>
      </c>
      <c r="H884" s="85">
        <f t="shared" si="93"/>
        <v>42935</v>
      </c>
      <c r="I884" s="70">
        <f t="shared" si="94"/>
        <v>8.4273713504229741E-2</v>
      </c>
      <c r="J884" s="70">
        <f t="shared" si="95"/>
        <v>0.14937340686894096</v>
      </c>
      <c r="K884" s="93">
        <f t="shared" si="97"/>
        <v>0</v>
      </c>
    </row>
    <row r="885" spans="1:11">
      <c r="A885" s="80">
        <v>41110</v>
      </c>
      <c r="B885" s="52">
        <v>127.07661507229092</v>
      </c>
      <c r="C885" s="53">
        <v>6668.78</v>
      </c>
      <c r="D885" s="54">
        <f t="shared" si="96"/>
        <v>42936</v>
      </c>
      <c r="E885" s="53">
        <f t="shared" si="91"/>
        <v>190.42931145115463</v>
      </c>
      <c r="F885" s="81">
        <f t="shared" si="92"/>
        <v>13441.11</v>
      </c>
      <c r="H885" s="85">
        <f t="shared" si="93"/>
        <v>42936</v>
      </c>
      <c r="I885" s="70">
        <f t="shared" si="94"/>
        <v>8.4260488150180723E-2</v>
      </c>
      <c r="J885" s="70">
        <f t="shared" si="95"/>
        <v>0.15047649180951916</v>
      </c>
      <c r="K885" s="93">
        <f t="shared" si="97"/>
        <v>0</v>
      </c>
    </row>
    <row r="886" spans="1:11">
      <c r="A886" s="80">
        <v>41113</v>
      </c>
      <c r="B886" s="52">
        <v>127.16582285607167</v>
      </c>
      <c r="C886" s="53">
        <v>6557.61</v>
      </c>
      <c r="D886" s="54">
        <f t="shared" si="96"/>
        <v>42937</v>
      </c>
      <c r="E886" s="53">
        <f t="shared" si="91"/>
        <v>190.45673327200359</v>
      </c>
      <c r="F886" s="81">
        <f t="shared" si="92"/>
        <v>13498.25</v>
      </c>
      <c r="H886" s="85">
        <f t="shared" si="93"/>
        <v>42937</v>
      </c>
      <c r="I886" s="70">
        <f t="shared" si="94"/>
        <v>8.4139542585428106E-2</v>
      </c>
      <c r="J886" s="70">
        <f t="shared" si="95"/>
        <v>0.15533086715725242</v>
      </c>
      <c r="K886" s="93">
        <f t="shared" si="97"/>
        <v>0</v>
      </c>
    </row>
    <row r="887" spans="1:11">
      <c r="A887" s="80">
        <v>41114</v>
      </c>
      <c r="B887" s="52">
        <v>127.19570682444285</v>
      </c>
      <c r="C887" s="53">
        <v>6571.43</v>
      </c>
      <c r="D887" s="54">
        <f t="shared" si="96"/>
        <v>42940</v>
      </c>
      <c r="E887" s="53">
        <f t="shared" si="91"/>
        <v>190.56757909076791</v>
      </c>
      <c r="F887" s="81">
        <f t="shared" si="92"/>
        <v>13569.88</v>
      </c>
      <c r="H887" s="85">
        <f t="shared" si="93"/>
        <v>42940</v>
      </c>
      <c r="I887" s="70">
        <f t="shared" si="94"/>
        <v>8.4214753756471916E-2</v>
      </c>
      <c r="J887" s="70">
        <f t="shared" si="95"/>
        <v>0.15606758513321117</v>
      </c>
      <c r="K887" s="93">
        <f t="shared" si="97"/>
        <v>0</v>
      </c>
    </row>
    <row r="888" spans="1:11">
      <c r="A888" s="80">
        <v>41115</v>
      </c>
      <c r="B888" s="52">
        <v>127.22547061983978</v>
      </c>
      <c r="C888" s="53">
        <v>6547.56</v>
      </c>
      <c r="D888" s="54">
        <f t="shared" si="96"/>
        <v>42941</v>
      </c>
      <c r="E888" s="53">
        <f t="shared" si="91"/>
        <v>190.60054728195061</v>
      </c>
      <c r="F888" s="81">
        <f t="shared" si="92"/>
        <v>13567.66</v>
      </c>
      <c r="H888" s="85">
        <f t="shared" si="93"/>
        <v>42941</v>
      </c>
      <c r="I888" s="70">
        <f t="shared" si="94"/>
        <v>8.4201529108358431E-2</v>
      </c>
      <c r="J888" s="70">
        <f t="shared" si="95"/>
        <v>0.15687142222717343</v>
      </c>
      <c r="K888" s="93">
        <f t="shared" si="97"/>
        <v>0</v>
      </c>
    </row>
    <row r="889" spans="1:11">
      <c r="A889" s="80">
        <v>41116</v>
      </c>
      <c r="B889" s="52">
        <v>127.25524137996483</v>
      </c>
      <c r="C889" s="53">
        <v>6462.24</v>
      </c>
      <c r="D889" s="54">
        <f t="shared" si="96"/>
        <v>42942</v>
      </c>
      <c r="E889" s="53">
        <f t="shared" si="91"/>
        <v>190.63333057608313</v>
      </c>
      <c r="F889" s="81">
        <f t="shared" si="92"/>
        <v>13644.46</v>
      </c>
      <c r="H889" s="85">
        <f t="shared" si="93"/>
        <v>42942</v>
      </c>
      <c r="I889" s="70">
        <f t="shared" si="94"/>
        <v>8.4188087821310598E-2</v>
      </c>
      <c r="J889" s="70">
        <f t="shared" si="95"/>
        <v>0.16122039217081219</v>
      </c>
      <c r="K889" s="93">
        <f t="shared" si="97"/>
        <v>0</v>
      </c>
    </row>
    <row r="890" spans="1:11">
      <c r="A890" s="80">
        <v>41117</v>
      </c>
      <c r="B890" s="52">
        <v>127.28514636168912</v>
      </c>
      <c r="C890" s="53">
        <v>6535.1</v>
      </c>
      <c r="D890" s="54">
        <f t="shared" si="96"/>
        <v>42943</v>
      </c>
      <c r="E890" s="53">
        <f t="shared" si="91"/>
        <v>190.66459444229761</v>
      </c>
      <c r="F890" s="81">
        <f t="shared" si="92"/>
        <v>13646.34</v>
      </c>
      <c r="H890" s="85">
        <f t="shared" si="93"/>
        <v>42943</v>
      </c>
      <c r="I890" s="70">
        <f t="shared" si="94"/>
        <v>8.417269553050466E-2</v>
      </c>
      <c r="J890" s="70">
        <f t="shared" si="95"/>
        <v>0.1586513980794626</v>
      </c>
      <c r="K890" s="93">
        <f t="shared" si="97"/>
        <v>0</v>
      </c>
    </row>
    <row r="891" spans="1:11">
      <c r="A891" s="80">
        <v>41120</v>
      </c>
      <c r="B891" s="52">
        <v>127.37564610075226</v>
      </c>
      <c r="C891" s="53">
        <v>6663.48</v>
      </c>
      <c r="D891" s="54">
        <f t="shared" si="96"/>
        <v>42944</v>
      </c>
      <c r="E891" s="53">
        <f t="shared" si="91"/>
        <v>190.69853274010833</v>
      </c>
      <c r="F891" s="81">
        <f t="shared" si="92"/>
        <v>13638.1</v>
      </c>
      <c r="H891" s="85">
        <f t="shared" si="93"/>
        <v>42944</v>
      </c>
      <c r="I891" s="70">
        <f t="shared" si="94"/>
        <v>8.4057180222057548E-2</v>
      </c>
      <c r="J891" s="70">
        <f t="shared" si="95"/>
        <v>0.15401260993952892</v>
      </c>
      <c r="K891" s="93">
        <f t="shared" si="97"/>
        <v>0</v>
      </c>
    </row>
    <row r="892" spans="1:11">
      <c r="A892" s="80">
        <v>41121</v>
      </c>
      <c r="B892" s="52">
        <v>127.40583412887814</v>
      </c>
      <c r="C892" s="53">
        <v>6700.96</v>
      </c>
      <c r="D892" s="54">
        <f t="shared" si="96"/>
        <v>42947</v>
      </c>
      <c r="E892" s="53">
        <f t="shared" si="91"/>
        <v>190.79292851381467</v>
      </c>
      <c r="F892" s="81">
        <f t="shared" si="92"/>
        <v>13724.19</v>
      </c>
      <c r="H892" s="85">
        <f t="shared" si="93"/>
        <v>42947</v>
      </c>
      <c r="I892" s="70">
        <f t="shared" si="94"/>
        <v>8.4113098549439602E-2</v>
      </c>
      <c r="J892" s="70">
        <f t="shared" si="95"/>
        <v>0.15417041894223105</v>
      </c>
      <c r="K892" s="93">
        <f t="shared" si="97"/>
        <v>0</v>
      </c>
    </row>
    <row r="893" spans="1:11">
      <c r="A893" s="80">
        <v>41122</v>
      </c>
      <c r="B893" s="52">
        <v>127.43590190573255</v>
      </c>
      <c r="C893" s="53">
        <v>6716.34</v>
      </c>
      <c r="D893" s="54">
        <f t="shared" si="96"/>
        <v>42948</v>
      </c>
      <c r="E893" s="53">
        <f t="shared" si="91"/>
        <v>190.818303973307</v>
      </c>
      <c r="F893" s="81">
        <f t="shared" si="92"/>
        <v>13775.33</v>
      </c>
      <c r="H893" s="85">
        <f t="shared" si="93"/>
        <v>42948</v>
      </c>
      <c r="I893" s="70">
        <f t="shared" si="94"/>
        <v>8.4090770169159113E-2</v>
      </c>
      <c r="J893" s="70">
        <f t="shared" si="95"/>
        <v>0.15449981500909393</v>
      </c>
      <c r="K893" s="93">
        <f t="shared" si="97"/>
        <v>0</v>
      </c>
    </row>
    <row r="894" spans="1:11">
      <c r="A894" s="80">
        <v>41123</v>
      </c>
      <c r="B894" s="52">
        <v>127.46610421448422</v>
      </c>
      <c r="C894" s="53">
        <v>6700</v>
      </c>
      <c r="D894" s="54">
        <f t="shared" si="96"/>
        <v>42949</v>
      </c>
      <c r="E894" s="53">
        <f t="shared" si="91"/>
        <v>190.85169717650234</v>
      </c>
      <c r="F894" s="81">
        <f t="shared" si="92"/>
        <v>13731.63</v>
      </c>
      <c r="H894" s="85">
        <f t="shared" si="93"/>
        <v>42949</v>
      </c>
      <c r="I894" s="70">
        <f t="shared" si="94"/>
        <v>8.4077330295545982E-2</v>
      </c>
      <c r="J894" s="70">
        <f t="shared" si="95"/>
        <v>0.15432860535785475</v>
      </c>
      <c r="K894" s="93">
        <f t="shared" si="97"/>
        <v>0</v>
      </c>
    </row>
    <row r="895" spans="1:11">
      <c r="A895" s="80">
        <v>41124</v>
      </c>
      <c r="B895" s="52">
        <v>127.49605874897462</v>
      </c>
      <c r="C895" s="53">
        <v>6684.52</v>
      </c>
      <c r="D895" s="54">
        <f t="shared" si="96"/>
        <v>42950</v>
      </c>
      <c r="E895" s="53">
        <f t="shared" si="91"/>
        <v>190.88700474048002</v>
      </c>
      <c r="F895" s="81">
        <f t="shared" si="92"/>
        <v>13639.66</v>
      </c>
      <c r="H895" s="85">
        <f t="shared" si="93"/>
        <v>42950</v>
      </c>
      <c r="I895" s="70">
        <f t="shared" si="94"/>
        <v>8.4066491852506253E-2</v>
      </c>
      <c r="J895" s="70">
        <f t="shared" si="95"/>
        <v>0.15331160888482631</v>
      </c>
      <c r="K895" s="93">
        <f t="shared" si="97"/>
        <v>0</v>
      </c>
    </row>
    <row r="896" spans="1:11">
      <c r="A896" s="80">
        <v>41127</v>
      </c>
      <c r="B896" s="52">
        <v>127.58517849404015</v>
      </c>
      <c r="C896" s="53">
        <v>6770.18</v>
      </c>
      <c r="D896" s="54">
        <f t="shared" si="96"/>
        <v>42951</v>
      </c>
      <c r="E896" s="53">
        <f t="shared" si="91"/>
        <v>190.92575480244233</v>
      </c>
      <c r="F896" s="81">
        <f t="shared" si="92"/>
        <v>13711.47</v>
      </c>
      <c r="H896" s="85">
        <f t="shared" si="93"/>
        <v>42951</v>
      </c>
      <c r="I896" s="70">
        <f t="shared" si="94"/>
        <v>8.395900626168662E-2</v>
      </c>
      <c r="J896" s="70">
        <f t="shared" si="95"/>
        <v>0.15158701822344267</v>
      </c>
      <c r="K896" s="93">
        <f t="shared" si="97"/>
        <v>0</v>
      </c>
    </row>
    <row r="897" spans="1:11">
      <c r="A897" s="80">
        <v>41128</v>
      </c>
      <c r="B897" s="52">
        <v>127.61465067027228</v>
      </c>
      <c r="C897" s="53">
        <v>6841</v>
      </c>
      <c r="D897" s="54">
        <f t="shared" si="96"/>
        <v>42954</v>
      </c>
      <c r="E897" s="53">
        <f t="shared" si="91"/>
        <v>191.01969027380511</v>
      </c>
      <c r="F897" s="81">
        <f t="shared" si="92"/>
        <v>13699.21</v>
      </c>
      <c r="H897" s="85">
        <f t="shared" si="93"/>
        <v>42954</v>
      </c>
      <c r="I897" s="70">
        <f t="shared" si="94"/>
        <v>8.4015569950660396E-2</v>
      </c>
      <c r="J897" s="70">
        <f t="shared" si="95"/>
        <v>0.14898718937080813</v>
      </c>
      <c r="K897" s="93">
        <f t="shared" si="97"/>
        <v>0</v>
      </c>
    </row>
    <row r="898" spans="1:11">
      <c r="A898" s="80">
        <v>41129</v>
      </c>
      <c r="B898" s="52">
        <v>127.64438488387844</v>
      </c>
      <c r="C898" s="53">
        <v>6842.69</v>
      </c>
      <c r="D898" s="54">
        <f t="shared" si="96"/>
        <v>42955</v>
      </c>
      <c r="E898" s="53">
        <f t="shared" ref="E898:E961" si="98">VLOOKUP(D898,A:B,2,0)</f>
        <v>191.05464687712524</v>
      </c>
      <c r="F898" s="81">
        <f t="shared" ref="F898:F961" si="99">VLOOKUP(D898,A:C,3,0)</f>
        <v>13591.81</v>
      </c>
      <c r="H898" s="85">
        <f t="shared" ref="H898:H961" si="100">D898</f>
        <v>42955</v>
      </c>
      <c r="I898" s="70">
        <f t="shared" ref="I898:I961" si="101">(E898/B898)^(1/5)-1</f>
        <v>8.4004732103420077E-2</v>
      </c>
      <c r="J898" s="70">
        <f t="shared" ref="J898:J961" si="102">(F898/C898)^(1/5)-1</f>
        <v>0.1471232599273351</v>
      </c>
      <c r="K898" s="93">
        <f t="shared" si="97"/>
        <v>0</v>
      </c>
    </row>
    <row r="899" spans="1:11">
      <c r="A899" s="80">
        <v>41130</v>
      </c>
      <c r="B899" s="52">
        <v>127.67412602555638</v>
      </c>
      <c r="C899" s="53">
        <v>6823.55</v>
      </c>
      <c r="D899" s="54">
        <f t="shared" ref="D899:D962" si="103">VLOOKUP(EDATE(A899,60),A:A,1,1)</f>
        <v>42956</v>
      </c>
      <c r="E899" s="53">
        <f t="shared" si="98"/>
        <v>191.08884565891623</v>
      </c>
      <c r="F899" s="81">
        <f t="shared" si="99"/>
        <v>13495.81</v>
      </c>
      <c r="H899" s="85">
        <f t="shared" si="100"/>
        <v>42956</v>
      </c>
      <c r="I899" s="70">
        <f t="shared" si="101"/>
        <v>8.3993027326700442E-2</v>
      </c>
      <c r="J899" s="70">
        <f t="shared" si="102"/>
        <v>0.14614012108103647</v>
      </c>
      <c r="K899" s="93">
        <f t="shared" ref="K899:K962" si="104">IF(I899&gt;J899,1,0)</f>
        <v>0</v>
      </c>
    </row>
    <row r="900" spans="1:11">
      <c r="A900" s="80">
        <v>41131</v>
      </c>
      <c r="B900" s="52">
        <v>127.70374642279431</v>
      </c>
      <c r="C900" s="53">
        <v>6820.25</v>
      </c>
      <c r="D900" s="54">
        <f t="shared" si="103"/>
        <v>42957</v>
      </c>
      <c r="E900" s="53">
        <f t="shared" si="98"/>
        <v>191.12228620690655</v>
      </c>
      <c r="F900" s="81">
        <f t="shared" si="99"/>
        <v>13377.05</v>
      </c>
      <c r="H900" s="85">
        <f t="shared" si="100"/>
        <v>42957</v>
      </c>
      <c r="I900" s="70">
        <f t="shared" si="101"/>
        <v>8.3980672390838285E-2</v>
      </c>
      <c r="J900" s="70">
        <f t="shared" si="102"/>
        <v>0.14422652508979539</v>
      </c>
      <c r="K900" s="93">
        <f t="shared" si="104"/>
        <v>0</v>
      </c>
    </row>
    <row r="901" spans="1:11">
      <c r="A901" s="80">
        <v>41134</v>
      </c>
      <c r="B901" s="52">
        <v>127.79301134154385</v>
      </c>
      <c r="C901" s="53">
        <v>6855.51</v>
      </c>
      <c r="D901" s="54">
        <f t="shared" si="103"/>
        <v>42958</v>
      </c>
      <c r="E901" s="53">
        <f t="shared" si="98"/>
        <v>191.15477699556172</v>
      </c>
      <c r="F901" s="81">
        <f t="shared" si="99"/>
        <v>13234.2</v>
      </c>
      <c r="H901" s="85">
        <f t="shared" si="100"/>
        <v>42958</v>
      </c>
      <c r="I901" s="70">
        <f t="shared" si="101"/>
        <v>8.3866043103449028E-2</v>
      </c>
      <c r="J901" s="70">
        <f t="shared" si="102"/>
        <v>0.14059531918490142</v>
      </c>
      <c r="K901" s="93">
        <f t="shared" si="104"/>
        <v>0</v>
      </c>
    </row>
    <row r="902" spans="1:11">
      <c r="A902" s="80">
        <v>41135</v>
      </c>
      <c r="B902" s="52">
        <v>127.82265932017509</v>
      </c>
      <c r="C902" s="53">
        <v>6900.81</v>
      </c>
      <c r="D902" s="54">
        <f t="shared" si="103"/>
        <v>42961</v>
      </c>
      <c r="E902" s="53">
        <f t="shared" si="98"/>
        <v>191.2557067178154</v>
      </c>
      <c r="F902" s="81">
        <f t="shared" si="99"/>
        <v>13347.75</v>
      </c>
      <c r="H902" s="85">
        <f t="shared" si="100"/>
        <v>42961</v>
      </c>
      <c r="I902" s="70">
        <f t="shared" si="101"/>
        <v>8.3930185498154897E-2</v>
      </c>
      <c r="J902" s="70">
        <f t="shared" si="102"/>
        <v>0.14104191675099398</v>
      </c>
      <c r="K902" s="93">
        <f t="shared" si="104"/>
        <v>0</v>
      </c>
    </row>
    <row r="903" spans="1:11">
      <c r="A903" s="80">
        <v>41137</v>
      </c>
      <c r="B903" s="52">
        <v>127.88196903409965</v>
      </c>
      <c r="C903" s="53">
        <v>6879.67</v>
      </c>
      <c r="D903" s="54">
        <f t="shared" si="103"/>
        <v>42963</v>
      </c>
      <c r="E903" s="53">
        <f t="shared" si="98"/>
        <v>191.32111616951292</v>
      </c>
      <c r="F903" s="81">
        <f t="shared" si="99"/>
        <v>13488.33</v>
      </c>
      <c r="H903" s="85">
        <f t="shared" si="100"/>
        <v>42963</v>
      </c>
      <c r="I903" s="70">
        <f t="shared" si="101"/>
        <v>8.3903748578206594E-2</v>
      </c>
      <c r="J903" s="70">
        <f t="shared" si="102"/>
        <v>0.14413722340704882</v>
      </c>
      <c r="K903" s="93">
        <f t="shared" si="104"/>
        <v>0</v>
      </c>
    </row>
    <row r="904" spans="1:11">
      <c r="A904" s="80">
        <v>41138</v>
      </c>
      <c r="B904" s="52">
        <v>127.91150976894654</v>
      </c>
      <c r="C904" s="53">
        <v>6883.95</v>
      </c>
      <c r="D904" s="54">
        <f t="shared" si="103"/>
        <v>42964</v>
      </c>
      <c r="E904" s="53">
        <f t="shared" si="98"/>
        <v>191.35364075926174</v>
      </c>
      <c r="F904" s="81">
        <f t="shared" si="99"/>
        <v>13497.69</v>
      </c>
      <c r="H904" s="85">
        <f t="shared" si="100"/>
        <v>42964</v>
      </c>
      <c r="I904" s="70">
        <f t="shared" si="101"/>
        <v>8.3890527683906813E-2</v>
      </c>
      <c r="J904" s="70">
        <f t="shared" si="102"/>
        <v>0.14415364489500115</v>
      </c>
      <c r="K904" s="93">
        <f t="shared" si="104"/>
        <v>0</v>
      </c>
    </row>
    <row r="905" spans="1:11">
      <c r="A905" s="80">
        <v>41142</v>
      </c>
      <c r="B905" s="52">
        <v>128.02918835793398</v>
      </c>
      <c r="C905" s="53">
        <v>6954.13</v>
      </c>
      <c r="D905" s="54">
        <f t="shared" si="103"/>
        <v>42968</v>
      </c>
      <c r="E905" s="53">
        <f t="shared" si="98"/>
        <v>191.48626669134319</v>
      </c>
      <c r="F905" s="81">
        <f t="shared" si="99"/>
        <v>13293.88</v>
      </c>
      <c r="H905" s="85">
        <f t="shared" si="100"/>
        <v>42968</v>
      </c>
      <c r="I905" s="70">
        <f t="shared" si="101"/>
        <v>8.3841380040708735E-2</v>
      </c>
      <c r="J905" s="70">
        <f t="shared" si="102"/>
        <v>0.13836566917298532</v>
      </c>
      <c r="K905" s="93">
        <f t="shared" si="104"/>
        <v>0</v>
      </c>
    </row>
    <row r="906" spans="1:11">
      <c r="A906" s="80">
        <v>41143</v>
      </c>
      <c r="B906" s="52">
        <v>128.0586350712563</v>
      </c>
      <c r="C906" s="53">
        <v>6943.66</v>
      </c>
      <c r="D906" s="54">
        <f t="shared" si="103"/>
        <v>42969</v>
      </c>
      <c r="E906" s="53">
        <f t="shared" si="98"/>
        <v>191.51881935668072</v>
      </c>
      <c r="F906" s="81">
        <f t="shared" si="99"/>
        <v>13309.14</v>
      </c>
      <c r="H906" s="85">
        <f t="shared" si="100"/>
        <v>42969</v>
      </c>
      <c r="I906" s="70">
        <f t="shared" si="101"/>
        <v>8.3828376622848477E-2</v>
      </c>
      <c r="J906" s="70">
        <f t="shared" si="102"/>
        <v>0.13897006334927031</v>
      </c>
      <c r="K906" s="93">
        <f t="shared" si="104"/>
        <v>0</v>
      </c>
    </row>
    <row r="907" spans="1:11">
      <c r="A907" s="80">
        <v>41144</v>
      </c>
      <c r="B907" s="52">
        <v>128.08808855732269</v>
      </c>
      <c r="C907" s="53">
        <v>6947.2</v>
      </c>
      <c r="D907" s="54">
        <f t="shared" si="103"/>
        <v>42970</v>
      </c>
      <c r="E907" s="53">
        <f t="shared" si="98"/>
        <v>191.55099451833263</v>
      </c>
      <c r="F907" s="81">
        <f t="shared" si="99"/>
        <v>13427.67</v>
      </c>
      <c r="H907" s="85">
        <f t="shared" si="100"/>
        <v>42970</v>
      </c>
      <c r="I907" s="70">
        <f t="shared" si="101"/>
        <v>8.3814939908188224E-2</v>
      </c>
      <c r="J907" s="70">
        <f t="shared" si="102"/>
        <v>0.14087528369585334</v>
      </c>
      <c r="K907" s="93">
        <f t="shared" si="104"/>
        <v>0</v>
      </c>
    </row>
    <row r="908" spans="1:11">
      <c r="A908" s="80">
        <v>41145</v>
      </c>
      <c r="B908" s="52">
        <v>128.1171645534252</v>
      </c>
      <c r="C908" s="53">
        <v>6910.7</v>
      </c>
      <c r="D908" s="54">
        <f t="shared" si="103"/>
        <v>42971</v>
      </c>
      <c r="E908" s="53">
        <f t="shared" si="98"/>
        <v>191.5839412893898</v>
      </c>
      <c r="F908" s="81">
        <f t="shared" si="99"/>
        <v>13437.45</v>
      </c>
      <c r="H908" s="85">
        <f t="shared" si="100"/>
        <v>42971</v>
      </c>
      <c r="I908" s="70">
        <f t="shared" si="101"/>
        <v>8.3803020387348104E-2</v>
      </c>
      <c r="J908" s="70">
        <f t="shared" si="102"/>
        <v>0.14224420710191832</v>
      </c>
      <c r="K908" s="93">
        <f t="shared" si="104"/>
        <v>0</v>
      </c>
    </row>
    <row r="909" spans="1:11">
      <c r="A909" s="80">
        <v>41148</v>
      </c>
      <c r="B909" s="52">
        <v>128.20556539696707</v>
      </c>
      <c r="C909" s="53">
        <v>6864.4</v>
      </c>
      <c r="D909" s="54">
        <f t="shared" si="103"/>
        <v>42971</v>
      </c>
      <c r="E909" s="53">
        <f t="shared" si="98"/>
        <v>191.5839412893898</v>
      </c>
      <c r="F909" s="81">
        <f t="shared" si="99"/>
        <v>13437.45</v>
      </c>
      <c r="H909" s="85">
        <f t="shared" si="100"/>
        <v>42971</v>
      </c>
      <c r="I909" s="70">
        <f t="shared" si="101"/>
        <v>8.3653517459054694E-2</v>
      </c>
      <c r="J909" s="70">
        <f t="shared" si="102"/>
        <v>0.14378094145615949</v>
      </c>
      <c r="K909" s="93">
        <f t="shared" si="104"/>
        <v>0</v>
      </c>
    </row>
    <row r="910" spans="1:11">
      <c r="A910" s="80">
        <v>41149</v>
      </c>
      <c r="B910" s="52">
        <v>128.23505267700838</v>
      </c>
      <c r="C910" s="53">
        <v>6844.29</v>
      </c>
      <c r="D910" s="54">
        <f t="shared" si="103"/>
        <v>42975</v>
      </c>
      <c r="E910" s="53">
        <f t="shared" si="98"/>
        <v>191.71268569793628</v>
      </c>
      <c r="F910" s="81">
        <f t="shared" si="99"/>
        <v>13513.48</v>
      </c>
      <c r="H910" s="85">
        <f t="shared" si="100"/>
        <v>42975</v>
      </c>
      <c r="I910" s="70">
        <f t="shared" si="101"/>
        <v>8.3749273477945474E-2</v>
      </c>
      <c r="J910" s="70">
        <f t="shared" si="102"/>
        <v>0.14574444443803891</v>
      </c>
      <c r="K910" s="93">
        <f t="shared" si="104"/>
        <v>0</v>
      </c>
    </row>
    <row r="911" spans="1:11">
      <c r="A911" s="80">
        <v>41150</v>
      </c>
      <c r="B911" s="52">
        <v>128.26441850407141</v>
      </c>
      <c r="C911" s="53">
        <v>6784.26</v>
      </c>
      <c r="D911" s="54">
        <f t="shared" si="103"/>
        <v>42976</v>
      </c>
      <c r="E911" s="53">
        <f t="shared" si="98"/>
        <v>191.74489342913353</v>
      </c>
      <c r="F911" s="81">
        <f t="shared" si="99"/>
        <v>13354.29</v>
      </c>
      <c r="H911" s="85">
        <f t="shared" si="100"/>
        <v>42976</v>
      </c>
      <c r="I911" s="70">
        <f t="shared" si="101"/>
        <v>8.3736054441419849E-2</v>
      </c>
      <c r="J911" s="70">
        <f t="shared" si="102"/>
        <v>0.14504792458442251</v>
      </c>
      <c r="K911" s="93">
        <f t="shared" si="104"/>
        <v>0</v>
      </c>
    </row>
    <row r="912" spans="1:11">
      <c r="A912" s="80">
        <v>41151</v>
      </c>
      <c r="B912" s="52">
        <v>128.29379105590886</v>
      </c>
      <c r="C912" s="53">
        <v>6819.22</v>
      </c>
      <c r="D912" s="54">
        <f t="shared" si="103"/>
        <v>42977</v>
      </c>
      <c r="E912" s="53">
        <f t="shared" si="98"/>
        <v>191.77729831612308</v>
      </c>
      <c r="F912" s="81">
        <f t="shared" si="99"/>
        <v>13474.73</v>
      </c>
      <c r="H912" s="85">
        <f t="shared" si="100"/>
        <v>42977</v>
      </c>
      <c r="I912" s="70">
        <f t="shared" si="101"/>
        <v>8.3723052274207177E-2</v>
      </c>
      <c r="J912" s="70">
        <f t="shared" si="102"/>
        <v>0.14592732119985596</v>
      </c>
      <c r="K912" s="93">
        <f t="shared" si="104"/>
        <v>0</v>
      </c>
    </row>
    <row r="913" spans="1:11">
      <c r="A913" s="80">
        <v>41152</v>
      </c>
      <c r="B913" s="52">
        <v>128.3230420402696</v>
      </c>
      <c r="C913" s="53">
        <v>6747.3</v>
      </c>
      <c r="D913" s="54">
        <f t="shared" si="103"/>
        <v>42978</v>
      </c>
      <c r="E913" s="53">
        <f t="shared" si="98"/>
        <v>191.81047578873176</v>
      </c>
      <c r="F913" s="81">
        <f t="shared" si="99"/>
        <v>13521.03</v>
      </c>
      <c r="H913" s="85">
        <f t="shared" si="100"/>
        <v>42978</v>
      </c>
      <c r="I913" s="70">
        <f t="shared" si="101"/>
        <v>8.371113377583983E-2</v>
      </c>
      <c r="J913" s="70">
        <f t="shared" si="102"/>
        <v>0.14914796210789594</v>
      </c>
      <c r="K913" s="93">
        <f t="shared" si="104"/>
        <v>0</v>
      </c>
    </row>
    <row r="914" spans="1:11">
      <c r="A914" s="80">
        <v>41155</v>
      </c>
      <c r="B914" s="52">
        <v>128.41119997015127</v>
      </c>
      <c r="C914" s="53">
        <v>6741.21</v>
      </c>
      <c r="D914" s="54">
        <f t="shared" si="103"/>
        <v>42979</v>
      </c>
      <c r="E914" s="53">
        <f t="shared" si="98"/>
        <v>191.8421245172369</v>
      </c>
      <c r="F914" s="81">
        <f t="shared" si="99"/>
        <v>13598.09</v>
      </c>
      <c r="H914" s="85">
        <f t="shared" si="100"/>
        <v>42979</v>
      </c>
      <c r="I914" s="70">
        <f t="shared" si="101"/>
        <v>8.3598048408432435E-2</v>
      </c>
      <c r="J914" s="70">
        <f t="shared" si="102"/>
        <v>0.15066263586615047</v>
      </c>
      <c r="K914" s="93">
        <f t="shared" si="104"/>
        <v>0</v>
      </c>
    </row>
    <row r="915" spans="1:11">
      <c r="A915" s="80">
        <v>41156</v>
      </c>
      <c r="B915" s="52">
        <v>128.4403493125445</v>
      </c>
      <c r="C915" s="53">
        <v>6767.2</v>
      </c>
      <c r="D915" s="54">
        <f t="shared" si="103"/>
        <v>42982</v>
      </c>
      <c r="E915" s="53">
        <f t="shared" si="98"/>
        <v>191.9399640007407</v>
      </c>
      <c r="F915" s="81">
        <f t="shared" si="99"/>
        <v>13514.16</v>
      </c>
      <c r="H915" s="85">
        <f t="shared" si="100"/>
        <v>42982</v>
      </c>
      <c r="I915" s="70">
        <f t="shared" si="101"/>
        <v>8.3659359200433547E-2</v>
      </c>
      <c r="J915" s="70">
        <f t="shared" si="102"/>
        <v>0.14835458542228164</v>
      </c>
      <c r="K915" s="93">
        <f t="shared" si="104"/>
        <v>0</v>
      </c>
    </row>
    <row r="916" spans="1:11">
      <c r="A916" s="80">
        <v>41157</v>
      </c>
      <c r="B916" s="52">
        <v>128.46937683148914</v>
      </c>
      <c r="C916" s="53">
        <v>6705.82</v>
      </c>
      <c r="D916" s="54">
        <f t="shared" si="103"/>
        <v>42983</v>
      </c>
      <c r="E916" s="53">
        <f t="shared" si="98"/>
        <v>191.97393737436886</v>
      </c>
      <c r="F916" s="81">
        <f t="shared" si="99"/>
        <v>13568.38</v>
      </c>
      <c r="H916" s="85">
        <f t="shared" si="100"/>
        <v>42983</v>
      </c>
      <c r="I916" s="70">
        <f t="shared" si="101"/>
        <v>8.3648741530198523E-2</v>
      </c>
      <c r="J916" s="70">
        <f t="shared" si="102"/>
        <v>0.15137082697600479</v>
      </c>
      <c r="K916" s="93">
        <f t="shared" si="104"/>
        <v>0</v>
      </c>
    </row>
    <row r="917" spans="1:11">
      <c r="A917" s="80">
        <v>41158</v>
      </c>
      <c r="B917" s="52">
        <v>128.49828244127622</v>
      </c>
      <c r="C917" s="53">
        <v>6723.35</v>
      </c>
      <c r="D917" s="54">
        <f t="shared" si="103"/>
        <v>42984</v>
      </c>
      <c r="E917" s="53">
        <f t="shared" si="98"/>
        <v>192.00657294372249</v>
      </c>
      <c r="F917" s="81">
        <f t="shared" si="99"/>
        <v>13519.3</v>
      </c>
      <c r="H917" s="85">
        <f t="shared" si="100"/>
        <v>42984</v>
      </c>
      <c r="I917" s="70">
        <f t="shared" si="101"/>
        <v>8.363682381333537E-2</v>
      </c>
      <c r="J917" s="70">
        <f t="shared" si="102"/>
        <v>0.14993607098312256</v>
      </c>
      <c r="K917" s="93">
        <f t="shared" si="104"/>
        <v>0</v>
      </c>
    </row>
    <row r="918" spans="1:11">
      <c r="A918" s="80">
        <v>41159</v>
      </c>
      <c r="B918" s="52">
        <v>128.52719455482548</v>
      </c>
      <c r="C918" s="53">
        <v>6856.41</v>
      </c>
      <c r="D918" s="54">
        <f t="shared" si="103"/>
        <v>42985</v>
      </c>
      <c r="E918" s="53">
        <f t="shared" si="98"/>
        <v>192.03883004797703</v>
      </c>
      <c r="F918" s="81">
        <f t="shared" si="99"/>
        <v>13539.91</v>
      </c>
      <c r="H918" s="85">
        <f t="shared" si="100"/>
        <v>42985</v>
      </c>
      <c r="I918" s="70">
        <f t="shared" si="101"/>
        <v>8.362447285090524E-2</v>
      </c>
      <c r="J918" s="70">
        <f t="shared" si="102"/>
        <v>0.14578676021710191</v>
      </c>
      <c r="K918" s="93">
        <f t="shared" si="104"/>
        <v>0</v>
      </c>
    </row>
    <row r="919" spans="1:11">
      <c r="A919" s="80">
        <v>41160</v>
      </c>
      <c r="B919" s="52">
        <v>128.55624170079489</v>
      </c>
      <c r="C919" s="53">
        <v>6877.73</v>
      </c>
      <c r="D919" s="54">
        <f t="shared" si="103"/>
        <v>42986</v>
      </c>
      <c r="E919" s="53">
        <f t="shared" si="98"/>
        <v>192.07147664908518</v>
      </c>
      <c r="F919" s="81">
        <f t="shared" si="99"/>
        <v>13546.57</v>
      </c>
      <c r="H919" s="85">
        <f t="shared" si="100"/>
        <v>42986</v>
      </c>
      <c r="I919" s="70">
        <f t="shared" si="101"/>
        <v>8.3612338727313773E-2</v>
      </c>
      <c r="J919" s="70">
        <f t="shared" si="102"/>
        <v>0.1451881476762289</v>
      </c>
      <c r="K919" s="93">
        <f t="shared" si="104"/>
        <v>0</v>
      </c>
    </row>
    <row r="920" spans="1:11">
      <c r="A920" s="80">
        <v>41162</v>
      </c>
      <c r="B920" s="52">
        <v>128.61512045949385</v>
      </c>
      <c r="C920" s="53">
        <v>6883.99</v>
      </c>
      <c r="D920" s="54">
        <f t="shared" si="103"/>
        <v>42986</v>
      </c>
      <c r="E920" s="53">
        <f t="shared" si="98"/>
        <v>192.07147664908518</v>
      </c>
      <c r="F920" s="81">
        <f t="shared" si="99"/>
        <v>13546.57</v>
      </c>
      <c r="H920" s="85">
        <f t="shared" si="100"/>
        <v>42986</v>
      </c>
      <c r="I920" s="70">
        <f t="shared" si="101"/>
        <v>8.3513107104271622E-2</v>
      </c>
      <c r="J920" s="70">
        <f t="shared" si="102"/>
        <v>0.1449797950535805</v>
      </c>
      <c r="K920" s="93">
        <f t="shared" si="104"/>
        <v>0</v>
      </c>
    </row>
    <row r="921" spans="1:11">
      <c r="A921" s="80">
        <v>41163</v>
      </c>
      <c r="B921" s="52">
        <v>128.64457332207908</v>
      </c>
      <c r="C921" s="53">
        <v>6918.08</v>
      </c>
      <c r="D921" s="54">
        <f t="shared" si="103"/>
        <v>42989</v>
      </c>
      <c r="E921" s="53">
        <f t="shared" si="98"/>
        <v>192.17000931660615</v>
      </c>
      <c r="F921" s="81">
        <f t="shared" si="99"/>
        <v>13646.37</v>
      </c>
      <c r="H921" s="85">
        <f t="shared" si="100"/>
        <v>42989</v>
      </c>
      <c r="I921" s="70">
        <f t="shared" si="101"/>
        <v>8.3574629571554482E-2</v>
      </c>
      <c r="J921" s="70">
        <f t="shared" si="102"/>
        <v>0.14552959166154467</v>
      </c>
      <c r="K921" s="93">
        <f t="shared" si="104"/>
        <v>0</v>
      </c>
    </row>
    <row r="922" spans="1:11">
      <c r="A922" s="80">
        <v>41164</v>
      </c>
      <c r="B922" s="52">
        <v>128.67403292936984</v>
      </c>
      <c r="C922" s="53">
        <v>6970.74</v>
      </c>
      <c r="D922" s="54">
        <f t="shared" si="103"/>
        <v>42990</v>
      </c>
      <c r="E922" s="53">
        <f t="shared" si="98"/>
        <v>192.20287038819927</v>
      </c>
      <c r="F922" s="81">
        <f t="shared" si="99"/>
        <v>13765.03</v>
      </c>
      <c r="H922" s="85">
        <f t="shared" si="100"/>
        <v>42990</v>
      </c>
      <c r="I922" s="70">
        <f t="shared" si="101"/>
        <v>8.356206269211186E-2</v>
      </c>
      <c r="J922" s="70">
        <f t="shared" si="102"/>
        <v>0.1457758272292593</v>
      </c>
      <c r="K922" s="93">
        <f t="shared" si="104"/>
        <v>0</v>
      </c>
    </row>
    <row r="923" spans="1:11">
      <c r="A923" s="80">
        <v>41165</v>
      </c>
      <c r="B923" s="52">
        <v>128.70349928291068</v>
      </c>
      <c r="C923" s="53">
        <v>6976.32</v>
      </c>
      <c r="D923" s="54">
        <f t="shared" si="103"/>
        <v>42991</v>
      </c>
      <c r="E923" s="53">
        <f t="shared" si="98"/>
        <v>192.2353526732949</v>
      </c>
      <c r="F923" s="81">
        <f t="shared" si="99"/>
        <v>13746.3</v>
      </c>
      <c r="H923" s="85">
        <f t="shared" si="100"/>
        <v>42991</v>
      </c>
      <c r="I923" s="70">
        <f t="shared" si="101"/>
        <v>8.3549062612372271E-2</v>
      </c>
      <c r="J923" s="70">
        <f t="shared" si="102"/>
        <v>0.14528054902449705</v>
      </c>
      <c r="K923" s="93">
        <f t="shared" si="104"/>
        <v>0</v>
      </c>
    </row>
    <row r="924" spans="1:11">
      <c r="A924" s="80">
        <v>41166</v>
      </c>
      <c r="B924" s="52">
        <v>128.73284368074718</v>
      </c>
      <c r="C924" s="53">
        <v>7160.08</v>
      </c>
      <c r="D924" s="54">
        <f t="shared" si="103"/>
        <v>42992</v>
      </c>
      <c r="E924" s="53">
        <f t="shared" si="98"/>
        <v>192.27014727212875</v>
      </c>
      <c r="F924" s="81">
        <f t="shared" si="99"/>
        <v>13756.28</v>
      </c>
      <c r="H924" s="85">
        <f t="shared" si="100"/>
        <v>42992</v>
      </c>
      <c r="I924" s="70">
        <f t="shared" si="101"/>
        <v>8.353887938151372E-2</v>
      </c>
      <c r="J924" s="70">
        <f t="shared" si="102"/>
        <v>0.1395060267185475</v>
      </c>
      <c r="K924" s="93">
        <f t="shared" si="104"/>
        <v>0</v>
      </c>
    </row>
    <row r="925" spans="1:11">
      <c r="A925" s="80">
        <v>41169</v>
      </c>
      <c r="B925" s="52">
        <v>128.82089694582481</v>
      </c>
      <c r="C925" s="53">
        <v>7201.64</v>
      </c>
      <c r="D925" s="54">
        <f t="shared" si="103"/>
        <v>42993</v>
      </c>
      <c r="E925" s="53">
        <f t="shared" si="98"/>
        <v>192.30302546731227</v>
      </c>
      <c r="F925" s="81">
        <f t="shared" si="99"/>
        <v>13754.62</v>
      </c>
      <c r="H925" s="85">
        <f t="shared" si="100"/>
        <v>42993</v>
      </c>
      <c r="I925" s="70">
        <f t="shared" si="101"/>
        <v>8.3427761493395591E-2</v>
      </c>
      <c r="J925" s="70">
        <f t="shared" si="102"/>
        <v>0.13816031254127847</v>
      </c>
      <c r="K925" s="93">
        <f t="shared" si="104"/>
        <v>0</v>
      </c>
    </row>
    <row r="926" spans="1:11">
      <c r="A926" s="80">
        <v>41170</v>
      </c>
      <c r="B926" s="52">
        <v>128.85039693122542</v>
      </c>
      <c r="C926" s="53">
        <v>7189.06</v>
      </c>
      <c r="D926" s="54">
        <f t="shared" si="103"/>
        <v>42996</v>
      </c>
      <c r="E926" s="53">
        <f t="shared" si="98"/>
        <v>192.40052310122419</v>
      </c>
      <c r="F926" s="81">
        <f t="shared" si="99"/>
        <v>13848.34</v>
      </c>
      <c r="H926" s="85">
        <f t="shared" si="100"/>
        <v>42996</v>
      </c>
      <c r="I926" s="70">
        <f t="shared" si="101"/>
        <v>8.3487979591109873E-2</v>
      </c>
      <c r="J926" s="70">
        <f t="shared" si="102"/>
        <v>0.14010571294494634</v>
      </c>
      <c r="K926" s="93">
        <f t="shared" si="104"/>
        <v>0</v>
      </c>
    </row>
    <row r="927" spans="1:11">
      <c r="A927" s="80">
        <v>41172</v>
      </c>
      <c r="B927" s="52">
        <v>128.90941041301994</v>
      </c>
      <c r="C927" s="53">
        <v>7130.28</v>
      </c>
      <c r="D927" s="54">
        <f t="shared" si="103"/>
        <v>42998</v>
      </c>
      <c r="E927" s="53">
        <f t="shared" si="98"/>
        <v>192.4642129430666</v>
      </c>
      <c r="F927" s="81">
        <f t="shared" si="99"/>
        <v>13832.04</v>
      </c>
      <c r="H927" s="85">
        <f t="shared" si="100"/>
        <v>42998</v>
      </c>
      <c r="I927" s="70">
        <f t="shared" si="101"/>
        <v>8.3460476130150285E-2</v>
      </c>
      <c r="J927" s="70">
        <f t="shared" si="102"/>
        <v>0.14171032954978391</v>
      </c>
      <c r="K927" s="93">
        <f t="shared" si="104"/>
        <v>0</v>
      </c>
    </row>
    <row r="928" spans="1:11">
      <c r="A928" s="80">
        <v>41173</v>
      </c>
      <c r="B928" s="52">
        <v>128.93867284918369</v>
      </c>
      <c r="C928" s="53">
        <v>7306.02</v>
      </c>
      <c r="D928" s="54">
        <f t="shared" si="103"/>
        <v>42999</v>
      </c>
      <c r="E928" s="53">
        <f t="shared" si="98"/>
        <v>192.49808664454457</v>
      </c>
      <c r="F928" s="81">
        <f t="shared" si="99"/>
        <v>13806.6</v>
      </c>
      <c r="H928" s="85">
        <f t="shared" si="100"/>
        <v>42999</v>
      </c>
      <c r="I928" s="70">
        <f t="shared" si="101"/>
        <v>8.3449427116017771E-2</v>
      </c>
      <c r="J928" s="70">
        <f t="shared" si="102"/>
        <v>0.13574589871652076</v>
      </c>
      <c r="K928" s="93">
        <f t="shared" si="104"/>
        <v>0</v>
      </c>
    </row>
    <row r="929" spans="1:11">
      <c r="A929" s="80">
        <v>41176</v>
      </c>
      <c r="B929" s="52">
        <v>129.02764053344964</v>
      </c>
      <c r="C929" s="53">
        <v>7278.36</v>
      </c>
      <c r="D929" s="54">
        <f t="shared" si="103"/>
        <v>43000</v>
      </c>
      <c r="E929" s="53">
        <f t="shared" si="98"/>
        <v>192.52888633840769</v>
      </c>
      <c r="F929" s="81">
        <f t="shared" si="99"/>
        <v>13591.79</v>
      </c>
      <c r="H929" s="85">
        <f t="shared" si="100"/>
        <v>43000</v>
      </c>
      <c r="I929" s="70">
        <f t="shared" si="101"/>
        <v>8.3334636344154056E-2</v>
      </c>
      <c r="J929" s="70">
        <f t="shared" si="102"/>
        <v>0.13304882466207268</v>
      </c>
      <c r="K929" s="93">
        <f t="shared" si="104"/>
        <v>0</v>
      </c>
    </row>
    <row r="930" spans="1:11">
      <c r="A930" s="80">
        <v>41177</v>
      </c>
      <c r="B930" s="52">
        <v>129.05731689077234</v>
      </c>
      <c r="C930" s="53">
        <v>7283.88</v>
      </c>
      <c r="D930" s="54">
        <f t="shared" si="103"/>
        <v>43003</v>
      </c>
      <c r="E930" s="53">
        <f t="shared" si="98"/>
        <v>192.6276536570993</v>
      </c>
      <c r="F930" s="81">
        <f t="shared" si="99"/>
        <v>13466.53</v>
      </c>
      <c r="H930" s="85">
        <f t="shared" si="100"/>
        <v>43003</v>
      </c>
      <c r="I930" s="70">
        <f t="shared" si="101"/>
        <v>8.3395932048277999E-2</v>
      </c>
      <c r="J930" s="70">
        <f t="shared" si="102"/>
        <v>0.13078121220380656</v>
      </c>
      <c r="K930" s="93">
        <f t="shared" si="104"/>
        <v>0</v>
      </c>
    </row>
    <row r="931" spans="1:11">
      <c r="A931" s="80">
        <v>41178</v>
      </c>
      <c r="B931" s="52">
        <v>129.08700007365721</v>
      </c>
      <c r="C931" s="53">
        <v>7270.42</v>
      </c>
      <c r="D931" s="54">
        <f t="shared" si="103"/>
        <v>43004</v>
      </c>
      <c r="E931" s="53">
        <f t="shared" si="98"/>
        <v>192.66136349648932</v>
      </c>
      <c r="F931" s="81">
        <f t="shared" si="99"/>
        <v>13465.07</v>
      </c>
      <c r="H931" s="85">
        <f t="shared" si="100"/>
        <v>43004</v>
      </c>
      <c r="I931" s="70">
        <f t="shared" si="101"/>
        <v>8.3384017171316938E-2</v>
      </c>
      <c r="J931" s="70">
        <f t="shared" si="102"/>
        <v>0.13117506468376483</v>
      </c>
      <c r="K931" s="93">
        <f t="shared" si="104"/>
        <v>0</v>
      </c>
    </row>
    <row r="932" spans="1:11">
      <c r="A932" s="80">
        <v>41179</v>
      </c>
      <c r="B932" s="52">
        <v>129.11669008367414</v>
      </c>
      <c r="C932" s="53">
        <v>7252.52</v>
      </c>
      <c r="D932" s="54">
        <f t="shared" si="103"/>
        <v>43005</v>
      </c>
      <c r="E932" s="53">
        <f t="shared" si="98"/>
        <v>192.69546455782822</v>
      </c>
      <c r="F932" s="81">
        <f t="shared" si="99"/>
        <v>13279.85</v>
      </c>
      <c r="H932" s="85">
        <f t="shared" si="100"/>
        <v>43005</v>
      </c>
      <c r="I932" s="70">
        <f t="shared" si="101"/>
        <v>8.3372535698064132E-2</v>
      </c>
      <c r="J932" s="70">
        <f t="shared" si="102"/>
        <v>0.1286020814472697</v>
      </c>
      <c r="K932" s="93">
        <f t="shared" si="104"/>
        <v>0</v>
      </c>
    </row>
    <row r="933" spans="1:11">
      <c r="A933" s="80">
        <v>41180</v>
      </c>
      <c r="B933" s="52">
        <v>129.1462578057033</v>
      </c>
      <c r="C933" s="53">
        <v>7321.57</v>
      </c>
      <c r="D933" s="54">
        <f t="shared" si="103"/>
        <v>43006</v>
      </c>
      <c r="E933" s="53">
        <f t="shared" si="98"/>
        <v>192.72687391855112</v>
      </c>
      <c r="F933" s="81">
        <f t="shared" si="99"/>
        <v>13325.16</v>
      </c>
      <c r="H933" s="85">
        <f t="shared" si="100"/>
        <v>43006</v>
      </c>
      <c r="I933" s="70">
        <f t="shared" si="101"/>
        <v>8.3358238077285929E-2</v>
      </c>
      <c r="J933" s="70">
        <f t="shared" si="102"/>
        <v>0.12723286593910732</v>
      </c>
      <c r="K933" s="93">
        <f t="shared" si="104"/>
        <v>0</v>
      </c>
    </row>
    <row r="934" spans="1:11">
      <c r="A934" s="80">
        <v>41183</v>
      </c>
      <c r="B934" s="52">
        <v>129.23343152972214</v>
      </c>
      <c r="C934" s="53">
        <v>7341.48</v>
      </c>
      <c r="D934" s="54">
        <f t="shared" si="103"/>
        <v>43007</v>
      </c>
      <c r="E934" s="53">
        <f t="shared" si="98"/>
        <v>192.76426293209133</v>
      </c>
      <c r="F934" s="81">
        <f t="shared" si="99"/>
        <v>13351.99</v>
      </c>
      <c r="H934" s="85">
        <f t="shared" si="100"/>
        <v>43007</v>
      </c>
      <c r="I934" s="70">
        <f t="shared" si="101"/>
        <v>8.3254069284714793E-2</v>
      </c>
      <c r="J934" s="70">
        <f t="shared" si="102"/>
        <v>0.12707411507069621</v>
      </c>
      <c r="K934" s="93">
        <f t="shared" si="104"/>
        <v>0</v>
      </c>
    </row>
    <row r="935" spans="1:11">
      <c r="A935" s="80">
        <v>41185</v>
      </c>
      <c r="B935" s="52">
        <v>129.29132810704746</v>
      </c>
      <c r="C935" s="53">
        <v>7357.46</v>
      </c>
      <c r="D935" s="54">
        <f t="shared" si="103"/>
        <v>43011</v>
      </c>
      <c r="E935" s="53">
        <f t="shared" si="98"/>
        <v>192.89919791614378</v>
      </c>
      <c r="F935" s="81">
        <f t="shared" si="99"/>
        <v>13448.66</v>
      </c>
      <c r="H935" s="85">
        <f t="shared" si="100"/>
        <v>43011</v>
      </c>
      <c r="I935" s="70">
        <f t="shared" si="101"/>
        <v>8.3308635344230497E-2</v>
      </c>
      <c r="J935" s="70">
        <f t="shared" si="102"/>
        <v>0.12821071721344857</v>
      </c>
      <c r="K935" s="93">
        <f t="shared" si="104"/>
        <v>0</v>
      </c>
    </row>
    <row r="936" spans="1:11">
      <c r="A936" s="80">
        <v>41186</v>
      </c>
      <c r="B936" s="52">
        <v>129.32003078188723</v>
      </c>
      <c r="C936" s="53">
        <v>7429.84</v>
      </c>
      <c r="D936" s="54">
        <f t="shared" si="103"/>
        <v>43012</v>
      </c>
      <c r="E936" s="53">
        <f t="shared" si="98"/>
        <v>192.93372687257076</v>
      </c>
      <c r="F936" s="81">
        <f t="shared" si="99"/>
        <v>13524.27</v>
      </c>
      <c r="H936" s="85">
        <f t="shared" si="100"/>
        <v>43012</v>
      </c>
      <c r="I936" s="70">
        <f t="shared" si="101"/>
        <v>8.3299320797584286E-2</v>
      </c>
      <c r="J936" s="70">
        <f t="shared" si="102"/>
        <v>0.1272672094921421</v>
      </c>
      <c r="K936" s="93">
        <f t="shared" si="104"/>
        <v>0</v>
      </c>
    </row>
    <row r="937" spans="1:11">
      <c r="A937" s="80">
        <v>41187</v>
      </c>
      <c r="B937" s="52">
        <v>129.34848118865926</v>
      </c>
      <c r="C937" s="53">
        <v>7377.63</v>
      </c>
      <c r="D937" s="54">
        <f t="shared" si="103"/>
        <v>43013</v>
      </c>
      <c r="E937" s="53">
        <f t="shared" si="98"/>
        <v>192.96845494340783</v>
      </c>
      <c r="F937" s="81">
        <f t="shared" si="99"/>
        <v>13488.48</v>
      </c>
      <c r="H937" s="85">
        <f t="shared" si="100"/>
        <v>43013</v>
      </c>
      <c r="I937" s="70">
        <f t="shared" si="101"/>
        <v>8.3290656170600608E-2</v>
      </c>
      <c r="J937" s="70">
        <f t="shared" si="102"/>
        <v>0.12826009570852026</v>
      </c>
      <c r="K937" s="93">
        <f t="shared" si="104"/>
        <v>0</v>
      </c>
    </row>
    <row r="938" spans="1:11">
      <c r="A938" s="80">
        <v>41190</v>
      </c>
      <c r="B938" s="52">
        <v>129.4357914134616</v>
      </c>
      <c r="C938" s="53">
        <v>7286.55</v>
      </c>
      <c r="D938" s="54">
        <f t="shared" si="103"/>
        <v>43014</v>
      </c>
      <c r="E938" s="53">
        <f t="shared" si="98"/>
        <v>193.00183848611303</v>
      </c>
      <c r="F938" s="81">
        <f t="shared" si="99"/>
        <v>13612.63</v>
      </c>
      <c r="H938" s="85">
        <f t="shared" si="100"/>
        <v>43014</v>
      </c>
      <c r="I938" s="70">
        <f t="shared" si="101"/>
        <v>8.3181945337207575E-2</v>
      </c>
      <c r="J938" s="70">
        <f t="shared" si="102"/>
        <v>0.1331411681437098</v>
      </c>
      <c r="K938" s="93">
        <f t="shared" si="104"/>
        <v>0</v>
      </c>
    </row>
    <row r="939" spans="1:11">
      <c r="A939" s="80">
        <v>41191</v>
      </c>
      <c r="B939" s="52">
        <v>129.46491446652962</v>
      </c>
      <c r="C939" s="53">
        <v>7323.27</v>
      </c>
      <c r="D939" s="54">
        <f t="shared" si="103"/>
        <v>43017</v>
      </c>
      <c r="E939" s="53">
        <f t="shared" si="98"/>
        <v>193.09737439616364</v>
      </c>
      <c r="F939" s="81">
        <f t="shared" si="99"/>
        <v>13625</v>
      </c>
      <c r="H939" s="85">
        <f t="shared" si="100"/>
        <v>43017</v>
      </c>
      <c r="I939" s="70">
        <f t="shared" si="101"/>
        <v>8.3240417691302859E-2</v>
      </c>
      <c r="J939" s="70">
        <f t="shared" si="102"/>
        <v>0.13220819215620261</v>
      </c>
      <c r="K939" s="93">
        <f t="shared" si="104"/>
        <v>0</v>
      </c>
    </row>
    <row r="940" spans="1:11">
      <c r="A940" s="80">
        <v>41192</v>
      </c>
      <c r="B940" s="52">
        <v>129.49404407228457</v>
      </c>
      <c r="C940" s="53">
        <v>7255.95</v>
      </c>
      <c r="D940" s="54">
        <f t="shared" si="103"/>
        <v>43018</v>
      </c>
      <c r="E940" s="53">
        <f t="shared" si="98"/>
        <v>193.12537351545109</v>
      </c>
      <c r="F940" s="81">
        <f t="shared" si="99"/>
        <v>13663.44</v>
      </c>
      <c r="H940" s="85">
        <f t="shared" si="100"/>
        <v>43018</v>
      </c>
      <c r="I940" s="70">
        <f t="shared" si="101"/>
        <v>8.3223089189011779E-2</v>
      </c>
      <c r="J940" s="70">
        <f t="shared" si="102"/>
        <v>0.13494065830172142</v>
      </c>
      <c r="K940" s="93">
        <f t="shared" si="104"/>
        <v>0</v>
      </c>
    </row>
    <row r="941" spans="1:11">
      <c r="A941" s="80">
        <v>41193</v>
      </c>
      <c r="B941" s="52">
        <v>129.52318023220081</v>
      </c>
      <c r="C941" s="53">
        <v>7327.71</v>
      </c>
      <c r="D941" s="54">
        <f t="shared" si="103"/>
        <v>43019</v>
      </c>
      <c r="E941" s="53">
        <f t="shared" si="98"/>
        <v>193.161681085672</v>
      </c>
      <c r="F941" s="81">
        <f t="shared" si="99"/>
        <v>13619.62</v>
      </c>
      <c r="H941" s="85">
        <f t="shared" si="100"/>
        <v>43019</v>
      </c>
      <c r="I941" s="70">
        <f t="shared" si="101"/>
        <v>8.3215075022728735E-2</v>
      </c>
      <c r="J941" s="70">
        <f t="shared" si="102"/>
        <v>0.13198153698773396</v>
      </c>
      <c r="K941" s="93">
        <f t="shared" si="104"/>
        <v>0</v>
      </c>
    </row>
    <row r="942" spans="1:11">
      <c r="A942" s="80">
        <v>41194</v>
      </c>
      <c r="B942" s="52">
        <v>129.55232294775305</v>
      </c>
      <c r="C942" s="53">
        <v>7286.61</v>
      </c>
      <c r="D942" s="54">
        <f t="shared" si="103"/>
        <v>43020</v>
      </c>
      <c r="E942" s="53">
        <f t="shared" si="98"/>
        <v>193.19645018826745</v>
      </c>
      <c r="F942" s="81">
        <f t="shared" si="99"/>
        <v>13771.84</v>
      </c>
      <c r="H942" s="85">
        <f t="shared" si="100"/>
        <v>43020</v>
      </c>
      <c r="I942" s="70">
        <f t="shared" si="101"/>
        <v>8.3205328104664078E-2</v>
      </c>
      <c r="J942" s="70">
        <f t="shared" si="102"/>
        <v>0.13577757226912412</v>
      </c>
      <c r="K942" s="93">
        <f t="shared" si="104"/>
        <v>0</v>
      </c>
    </row>
    <row r="943" spans="1:11">
      <c r="A943" s="80">
        <v>41197</v>
      </c>
      <c r="B943" s="52">
        <v>129.63977076574278</v>
      </c>
      <c r="C943" s="53">
        <v>7301.01</v>
      </c>
      <c r="D943" s="54">
        <f t="shared" si="103"/>
        <v>43021</v>
      </c>
      <c r="E943" s="53">
        <f t="shared" si="98"/>
        <v>193.22716842384739</v>
      </c>
      <c r="F943" s="81">
        <f t="shared" si="99"/>
        <v>13868.7</v>
      </c>
      <c r="H943" s="85">
        <f t="shared" si="100"/>
        <v>43021</v>
      </c>
      <c r="I943" s="70">
        <f t="shared" si="101"/>
        <v>8.3093593671180077E-2</v>
      </c>
      <c r="J943" s="70">
        <f t="shared" si="102"/>
        <v>0.13692171657807872</v>
      </c>
      <c r="K943" s="93">
        <f t="shared" si="104"/>
        <v>0</v>
      </c>
    </row>
    <row r="944" spans="1:11">
      <c r="A944" s="80">
        <v>41198</v>
      </c>
      <c r="B944" s="52">
        <v>129.66893971416508</v>
      </c>
      <c r="C944" s="53">
        <v>7250.57</v>
      </c>
      <c r="D944" s="54">
        <f t="shared" si="103"/>
        <v>43024</v>
      </c>
      <c r="E944" s="53">
        <f t="shared" si="98"/>
        <v>193.33035173178573</v>
      </c>
      <c r="F944" s="81">
        <f t="shared" si="99"/>
        <v>13955.22</v>
      </c>
      <c r="H944" s="85">
        <f t="shared" si="100"/>
        <v>43024</v>
      </c>
      <c r="I944" s="70">
        <f t="shared" si="101"/>
        <v>8.3160505530305739E-2</v>
      </c>
      <c r="J944" s="70">
        <f t="shared" si="102"/>
        <v>0.13991615228177778</v>
      </c>
      <c r="K944" s="93">
        <f t="shared" si="104"/>
        <v>0</v>
      </c>
    </row>
    <row r="945" spans="1:11">
      <c r="A945" s="80">
        <v>41199</v>
      </c>
      <c r="B945" s="52">
        <v>129.69824489454049</v>
      </c>
      <c r="C945" s="53">
        <v>7266.35</v>
      </c>
      <c r="D945" s="54">
        <f t="shared" si="103"/>
        <v>43025</v>
      </c>
      <c r="E945" s="53">
        <f t="shared" si="98"/>
        <v>193.36379788263531</v>
      </c>
      <c r="F945" s="81">
        <f t="shared" si="99"/>
        <v>13960.09</v>
      </c>
      <c r="H945" s="85">
        <f t="shared" si="100"/>
        <v>43025</v>
      </c>
      <c r="I945" s="70">
        <f t="shared" si="101"/>
        <v>8.3149026379874647E-2</v>
      </c>
      <c r="J945" s="70">
        <f t="shared" si="102"/>
        <v>0.13950013527942073</v>
      </c>
      <c r="K945" s="93">
        <f t="shared" si="104"/>
        <v>0</v>
      </c>
    </row>
    <row r="946" spans="1:11">
      <c r="A946" s="80">
        <v>41200</v>
      </c>
      <c r="B946" s="52">
        <v>129.72755669788666</v>
      </c>
      <c r="C946" s="53">
        <v>7343.66</v>
      </c>
      <c r="D946" s="54">
        <f t="shared" si="103"/>
        <v>43026</v>
      </c>
      <c r="E946" s="53">
        <f t="shared" si="98"/>
        <v>193.39589627308385</v>
      </c>
      <c r="F946" s="81">
        <f t="shared" si="99"/>
        <v>13927.92</v>
      </c>
      <c r="H946" s="85">
        <f t="shared" si="100"/>
        <v>43026</v>
      </c>
      <c r="I946" s="70">
        <f t="shared" si="101"/>
        <v>8.3136031216577422E-2</v>
      </c>
      <c r="J946" s="70">
        <f t="shared" si="102"/>
        <v>0.13656621012747738</v>
      </c>
      <c r="K946" s="93">
        <f t="shared" si="104"/>
        <v>0</v>
      </c>
    </row>
    <row r="947" spans="1:11">
      <c r="A947" s="80">
        <v>41201</v>
      </c>
      <c r="B947" s="52">
        <v>129.75687512570039</v>
      </c>
      <c r="C947" s="53">
        <v>7299.96</v>
      </c>
      <c r="D947" s="54">
        <f t="shared" si="103"/>
        <v>43026</v>
      </c>
      <c r="E947" s="53">
        <f t="shared" si="98"/>
        <v>193.39589627308385</v>
      </c>
      <c r="F947" s="81">
        <f t="shared" si="99"/>
        <v>13927.92</v>
      </c>
      <c r="H947" s="85">
        <f t="shared" si="100"/>
        <v>43026</v>
      </c>
      <c r="I947" s="70">
        <f t="shared" si="101"/>
        <v>8.3087080105537003E-2</v>
      </c>
      <c r="J947" s="70">
        <f t="shared" si="102"/>
        <v>0.13792373639382327</v>
      </c>
      <c r="K947" s="93">
        <f t="shared" si="104"/>
        <v>0</v>
      </c>
    </row>
    <row r="948" spans="1:11">
      <c r="A948" s="80">
        <v>41204</v>
      </c>
      <c r="B948" s="52">
        <v>129.84523955766099</v>
      </c>
      <c r="C948" s="53">
        <v>7342.16</v>
      </c>
      <c r="D948" s="54">
        <f t="shared" si="103"/>
        <v>43026</v>
      </c>
      <c r="E948" s="53">
        <f t="shared" si="98"/>
        <v>193.39589627308385</v>
      </c>
      <c r="F948" s="81">
        <f t="shared" si="99"/>
        <v>13927.92</v>
      </c>
      <c r="H948" s="85">
        <f t="shared" si="100"/>
        <v>43026</v>
      </c>
      <c r="I948" s="70">
        <f t="shared" si="101"/>
        <v>8.2939623890367242E-2</v>
      </c>
      <c r="J948" s="70">
        <f t="shared" si="102"/>
        <v>0.13661264632642389</v>
      </c>
      <c r="K948" s="93">
        <f t="shared" si="104"/>
        <v>0</v>
      </c>
    </row>
    <row r="949" spans="1:11">
      <c r="A949" s="80">
        <v>41205</v>
      </c>
      <c r="B949" s="52">
        <v>129.87471442704057</v>
      </c>
      <c r="C949" s="53">
        <v>7309.1</v>
      </c>
      <c r="D949" s="54">
        <f t="shared" si="103"/>
        <v>43031</v>
      </c>
      <c r="E949" s="53">
        <f t="shared" si="98"/>
        <v>193.56608466180415</v>
      </c>
      <c r="F949" s="81">
        <f t="shared" si="99"/>
        <v>13892.48</v>
      </c>
      <c r="H949" s="85">
        <f t="shared" si="100"/>
        <v>43031</v>
      </c>
      <c r="I949" s="70">
        <f t="shared" si="101"/>
        <v>8.3080986796695955E-2</v>
      </c>
      <c r="J949" s="70">
        <f t="shared" si="102"/>
        <v>0.13705945881759329</v>
      </c>
      <c r="K949" s="93">
        <f t="shared" si="104"/>
        <v>0</v>
      </c>
    </row>
    <row r="950" spans="1:11">
      <c r="A950" s="80">
        <v>41207</v>
      </c>
      <c r="B950" s="52">
        <v>129.93393729681929</v>
      </c>
      <c r="C950" s="53">
        <v>7326.99</v>
      </c>
      <c r="D950" s="54">
        <f t="shared" si="103"/>
        <v>43033</v>
      </c>
      <c r="E950" s="53">
        <f t="shared" si="98"/>
        <v>193.63132192806344</v>
      </c>
      <c r="F950" s="81">
        <f t="shared" si="99"/>
        <v>14044.44</v>
      </c>
      <c r="H950" s="85">
        <f t="shared" si="100"/>
        <v>43033</v>
      </c>
      <c r="I950" s="70">
        <f t="shared" si="101"/>
        <v>8.3055226140292815E-2</v>
      </c>
      <c r="J950" s="70">
        <f t="shared" si="102"/>
        <v>0.13897912806948476</v>
      </c>
      <c r="K950" s="93">
        <f t="shared" si="104"/>
        <v>0</v>
      </c>
    </row>
    <row r="951" spans="1:11">
      <c r="A951" s="80">
        <v>41208</v>
      </c>
      <c r="B951" s="52">
        <v>129.96356223452295</v>
      </c>
      <c r="C951" s="53">
        <v>7274.3</v>
      </c>
      <c r="D951" s="54">
        <f t="shared" si="103"/>
        <v>43034</v>
      </c>
      <c r="E951" s="53">
        <f t="shared" si="98"/>
        <v>193.66307746485967</v>
      </c>
      <c r="F951" s="81">
        <f t="shared" si="99"/>
        <v>14110.5</v>
      </c>
      <c r="H951" s="85">
        <f t="shared" si="100"/>
        <v>43034</v>
      </c>
      <c r="I951" s="70">
        <f t="shared" si="101"/>
        <v>8.3041365838718795E-2</v>
      </c>
      <c r="J951" s="70">
        <f t="shared" si="102"/>
        <v>0.14169536792708337</v>
      </c>
      <c r="K951" s="93">
        <f t="shared" si="104"/>
        <v>0</v>
      </c>
    </row>
    <row r="952" spans="1:11">
      <c r="A952" s="80">
        <v>41211</v>
      </c>
      <c r="B952" s="52">
        <v>130.05245731109136</v>
      </c>
      <c r="C952" s="53">
        <v>7276.13</v>
      </c>
      <c r="D952" s="54">
        <f t="shared" si="103"/>
        <v>43035</v>
      </c>
      <c r="E952" s="53">
        <f t="shared" si="98"/>
        <v>193.69600018802871</v>
      </c>
      <c r="F952" s="81">
        <f t="shared" si="99"/>
        <v>14082.21</v>
      </c>
      <c r="H952" s="85">
        <f t="shared" si="100"/>
        <v>43035</v>
      </c>
      <c r="I952" s="70">
        <f t="shared" si="101"/>
        <v>8.2930082421946105E-2</v>
      </c>
      <c r="J952" s="70">
        <f t="shared" si="102"/>
        <v>0.14117979395429225</v>
      </c>
      <c r="K952" s="93">
        <f t="shared" si="104"/>
        <v>0</v>
      </c>
    </row>
    <row r="953" spans="1:11">
      <c r="A953" s="80">
        <v>41212</v>
      </c>
      <c r="B953" s="52">
        <v>130.08210927135826</v>
      </c>
      <c r="C953" s="53">
        <v>7189.16</v>
      </c>
      <c r="D953" s="54">
        <f t="shared" si="103"/>
        <v>43038</v>
      </c>
      <c r="E953" s="53">
        <f t="shared" si="98"/>
        <v>193.79246079612236</v>
      </c>
      <c r="F953" s="81">
        <f t="shared" si="99"/>
        <v>14137.62</v>
      </c>
      <c r="H953" s="85">
        <f t="shared" si="100"/>
        <v>43038</v>
      </c>
      <c r="I953" s="70">
        <f t="shared" si="101"/>
        <v>8.2988541004654026E-2</v>
      </c>
      <c r="J953" s="70">
        <f t="shared" si="102"/>
        <v>0.14482638730084174</v>
      </c>
      <c r="K953" s="93">
        <f t="shared" si="104"/>
        <v>0</v>
      </c>
    </row>
    <row r="954" spans="1:11">
      <c r="A954" s="80">
        <v>41213</v>
      </c>
      <c r="B954" s="52">
        <v>130.1118980743814</v>
      </c>
      <c r="C954" s="53">
        <v>7217.67</v>
      </c>
      <c r="D954" s="54">
        <f t="shared" si="103"/>
        <v>43039</v>
      </c>
      <c r="E954" s="53">
        <f t="shared" si="98"/>
        <v>193.82540551445769</v>
      </c>
      <c r="F954" s="81">
        <f t="shared" si="99"/>
        <v>14108.55</v>
      </c>
      <c r="H954" s="85">
        <f t="shared" si="100"/>
        <v>43039</v>
      </c>
      <c r="I954" s="70">
        <f t="shared" si="101"/>
        <v>8.2975764364188631E-2</v>
      </c>
      <c r="J954" s="70">
        <f t="shared" si="102"/>
        <v>0.14344971867611478</v>
      </c>
      <c r="K954" s="93">
        <f t="shared" si="104"/>
        <v>0</v>
      </c>
    </row>
    <row r="955" spans="1:11">
      <c r="A955" s="80">
        <v>41214</v>
      </c>
      <c r="B955" s="52">
        <v>130.14169369904045</v>
      </c>
      <c r="C955" s="53">
        <v>7254.29</v>
      </c>
      <c r="D955" s="54">
        <f t="shared" si="103"/>
        <v>43040</v>
      </c>
      <c r="E955" s="53">
        <f t="shared" si="98"/>
        <v>193.85738670636758</v>
      </c>
      <c r="F955" s="81">
        <f t="shared" si="99"/>
        <v>14255.58</v>
      </c>
      <c r="H955" s="85">
        <f t="shared" si="100"/>
        <v>43040</v>
      </c>
      <c r="I955" s="70">
        <f t="shared" si="101"/>
        <v>8.2961905093375865E-2</v>
      </c>
      <c r="J955" s="70">
        <f t="shared" si="102"/>
        <v>0.14466392450060384</v>
      </c>
      <c r="K955" s="93">
        <f t="shared" si="104"/>
        <v>0</v>
      </c>
    </row>
    <row r="956" spans="1:11">
      <c r="A956" s="80">
        <v>41215</v>
      </c>
      <c r="B956" s="52">
        <v>130.17136600520382</v>
      </c>
      <c r="C956" s="53">
        <v>7321.93</v>
      </c>
      <c r="D956" s="54">
        <f t="shared" si="103"/>
        <v>43041</v>
      </c>
      <c r="E956" s="53">
        <f t="shared" si="98"/>
        <v>193.89596432632214</v>
      </c>
      <c r="F956" s="81">
        <f t="shared" si="99"/>
        <v>14232.79</v>
      </c>
      <c r="H956" s="85">
        <f t="shared" si="100"/>
        <v>43041</v>
      </c>
      <c r="I956" s="70">
        <f t="shared" si="101"/>
        <v>8.2955625273278821E-2</v>
      </c>
      <c r="J956" s="70">
        <f t="shared" si="102"/>
        <v>0.14217564098746638</v>
      </c>
      <c r="K956" s="93">
        <f t="shared" si="104"/>
        <v>0</v>
      </c>
    </row>
    <row r="957" spans="1:11">
      <c r="A957" s="80">
        <v>41218</v>
      </c>
      <c r="B957" s="52">
        <v>130.26118424774742</v>
      </c>
      <c r="C957" s="53">
        <v>7331.02</v>
      </c>
      <c r="D957" s="54">
        <f t="shared" si="103"/>
        <v>43042</v>
      </c>
      <c r="E957" s="53">
        <f t="shared" si="98"/>
        <v>193.93202897568685</v>
      </c>
      <c r="F957" s="81">
        <f t="shared" si="99"/>
        <v>14274.97</v>
      </c>
      <c r="H957" s="85">
        <f t="shared" si="100"/>
        <v>43042</v>
      </c>
      <c r="I957" s="70">
        <f t="shared" si="101"/>
        <v>8.2846516632695266E-2</v>
      </c>
      <c r="J957" s="70">
        <f t="shared" si="102"/>
        <v>0.14256827204823042</v>
      </c>
      <c r="K957" s="93">
        <f t="shared" si="104"/>
        <v>0</v>
      </c>
    </row>
    <row r="958" spans="1:11">
      <c r="A958" s="80">
        <v>41219</v>
      </c>
      <c r="B958" s="52">
        <v>130.2911443201244</v>
      </c>
      <c r="C958" s="53">
        <v>7356.96</v>
      </c>
      <c r="D958" s="54">
        <f t="shared" si="103"/>
        <v>43045</v>
      </c>
      <c r="E958" s="53">
        <f t="shared" si="98"/>
        <v>194.02220736916053</v>
      </c>
      <c r="F958" s="81">
        <f t="shared" si="99"/>
        <v>14274.03</v>
      </c>
      <c r="H958" s="85">
        <f t="shared" si="100"/>
        <v>43045</v>
      </c>
      <c r="I958" s="70">
        <f t="shared" si="101"/>
        <v>8.2897393934955543E-2</v>
      </c>
      <c r="J958" s="70">
        <f t="shared" si="102"/>
        <v>0.14174637675772361</v>
      </c>
      <c r="K958" s="93">
        <f t="shared" si="104"/>
        <v>0</v>
      </c>
    </row>
    <row r="959" spans="1:11">
      <c r="A959" s="80">
        <v>41220</v>
      </c>
      <c r="B959" s="52">
        <v>130.32111128331803</v>
      </c>
      <c r="C959" s="53">
        <v>7402.84</v>
      </c>
      <c r="D959" s="54">
        <f t="shared" si="103"/>
        <v>43046</v>
      </c>
      <c r="E959" s="53">
        <f t="shared" si="98"/>
        <v>194.05460907779118</v>
      </c>
      <c r="F959" s="81">
        <f t="shared" si="99"/>
        <v>14135.23</v>
      </c>
      <c r="H959" s="85">
        <f t="shared" si="100"/>
        <v>43046</v>
      </c>
      <c r="I959" s="70">
        <f t="shared" si="101"/>
        <v>8.2883752221610596E-2</v>
      </c>
      <c r="J959" s="70">
        <f t="shared" si="102"/>
        <v>0.1381012577794134</v>
      </c>
      <c r="K959" s="93">
        <f t="shared" si="104"/>
        <v>0</v>
      </c>
    </row>
    <row r="960" spans="1:11">
      <c r="A960" s="80">
        <v>41221</v>
      </c>
      <c r="B960" s="52">
        <v>130.35121546002449</v>
      </c>
      <c r="C960" s="53">
        <v>7375.37</v>
      </c>
      <c r="D960" s="54">
        <f t="shared" si="103"/>
        <v>43047</v>
      </c>
      <c r="E960" s="53">
        <f t="shared" si="98"/>
        <v>194.08623997907085</v>
      </c>
      <c r="F960" s="81">
        <f t="shared" si="99"/>
        <v>14071.02</v>
      </c>
      <c r="H960" s="85">
        <f t="shared" si="100"/>
        <v>43047</v>
      </c>
      <c r="I960" s="70">
        <f t="shared" si="101"/>
        <v>8.2869028003370593E-2</v>
      </c>
      <c r="J960" s="70">
        <f t="shared" si="102"/>
        <v>0.13791115165786949</v>
      </c>
      <c r="K960" s="93">
        <f t="shared" si="104"/>
        <v>0</v>
      </c>
    </row>
    <row r="961" spans="1:11">
      <c r="A961" s="80">
        <v>41222</v>
      </c>
      <c r="B961" s="52">
        <v>130.38132659079577</v>
      </c>
      <c r="C961" s="53">
        <v>7307.93</v>
      </c>
      <c r="D961" s="54">
        <f t="shared" si="103"/>
        <v>43048</v>
      </c>
      <c r="E961" s="53">
        <f t="shared" si="98"/>
        <v>194.12001098482719</v>
      </c>
      <c r="F961" s="81">
        <f t="shared" si="99"/>
        <v>14078.98</v>
      </c>
      <c r="H961" s="85">
        <f t="shared" si="100"/>
        <v>43048</v>
      </c>
      <c r="I961" s="70">
        <f t="shared" si="101"/>
        <v>8.2856685866081081E-2</v>
      </c>
      <c r="J961" s="70">
        <f t="shared" si="102"/>
        <v>0.14013259722708704</v>
      </c>
      <c r="K961" s="93">
        <f t="shared" si="104"/>
        <v>0</v>
      </c>
    </row>
    <row r="962" spans="1:11">
      <c r="A962" s="80">
        <v>41225</v>
      </c>
      <c r="B962" s="52">
        <v>130.47168085012319</v>
      </c>
      <c r="C962" s="53">
        <v>7304.62</v>
      </c>
      <c r="D962" s="54">
        <f t="shared" si="103"/>
        <v>43049</v>
      </c>
      <c r="E962" s="53">
        <f t="shared" ref="E962:E1025" si="105">VLOOKUP(D962,A:B,2,0)</f>
        <v>194.15262314667262</v>
      </c>
      <c r="F962" s="81">
        <f t="shared" ref="F962:F1025" si="106">VLOOKUP(D962,A:C,3,0)</f>
        <v>14096.45</v>
      </c>
      <c r="H962" s="85">
        <f t="shared" ref="H962:H1025" si="107">D962</f>
        <v>43049</v>
      </c>
      <c r="I962" s="70">
        <f t="shared" ref="I962:I1025" si="108">(E962/B962)^(1/5)-1</f>
        <v>8.2743040802126133E-2</v>
      </c>
      <c r="J962" s="70">
        <f t="shared" ref="J962:J1025" si="109">(F962/C962)^(1/5)-1</f>
        <v>0.14051873953567018</v>
      </c>
      <c r="K962" s="93">
        <f t="shared" si="104"/>
        <v>0</v>
      </c>
    </row>
    <row r="963" spans="1:11">
      <c r="A963" s="80">
        <v>41226</v>
      </c>
      <c r="B963" s="52">
        <v>130.50181980839957</v>
      </c>
      <c r="C963" s="53">
        <v>7283.11</v>
      </c>
      <c r="D963" s="54">
        <f t="shared" ref="D963:D1026" si="110">VLOOKUP(EDATE(A963,60),A:A,1,1)</f>
        <v>43052</v>
      </c>
      <c r="E963" s="53">
        <f t="shared" si="105"/>
        <v>194.265619973344</v>
      </c>
      <c r="F963" s="81">
        <f t="shared" si="106"/>
        <v>13964.26</v>
      </c>
      <c r="H963" s="85">
        <f t="shared" si="107"/>
        <v>43052</v>
      </c>
      <c r="I963" s="70">
        <f t="shared" si="108"/>
        <v>8.2819021145239757E-2</v>
      </c>
      <c r="J963" s="70">
        <f t="shared" si="109"/>
        <v>0.13904324119334999</v>
      </c>
      <c r="K963" s="93">
        <f t="shared" ref="K963:K1026" si="111">IF(I963&gt;J963,1,0)</f>
        <v>0</v>
      </c>
    </row>
    <row r="964" spans="1:11">
      <c r="A964" s="80">
        <v>41228</v>
      </c>
      <c r="B964" s="52">
        <v>130.56211164915106</v>
      </c>
      <c r="C964" s="53">
        <v>7236.91</v>
      </c>
      <c r="D964" s="54">
        <f t="shared" si="110"/>
        <v>43054</v>
      </c>
      <c r="E964" s="53">
        <f t="shared" si="105"/>
        <v>194.33206449511883</v>
      </c>
      <c r="F964" s="81">
        <f t="shared" si="106"/>
        <v>13818.25</v>
      </c>
      <c r="H964" s="85">
        <f t="shared" si="107"/>
        <v>43054</v>
      </c>
      <c r="I964" s="70">
        <f t="shared" si="108"/>
        <v>8.2793050572499194E-2</v>
      </c>
      <c r="J964" s="70">
        <f t="shared" si="109"/>
        <v>0.13809882457169298</v>
      </c>
      <c r="K964" s="93">
        <f t="shared" si="111"/>
        <v>0</v>
      </c>
    </row>
    <row r="965" spans="1:11">
      <c r="A965" s="80">
        <v>41229</v>
      </c>
      <c r="B965" s="52">
        <v>130.59214093483035</v>
      </c>
      <c r="C965" s="53">
        <v>7163.71</v>
      </c>
      <c r="D965" s="54">
        <f t="shared" si="110"/>
        <v>43055</v>
      </c>
      <c r="E965" s="53">
        <f t="shared" si="105"/>
        <v>194.36063130859958</v>
      </c>
      <c r="F965" s="81">
        <f t="shared" si="106"/>
        <v>13950.33</v>
      </c>
      <c r="H965" s="85">
        <f t="shared" si="107"/>
        <v>43055</v>
      </c>
      <c r="I965" s="70">
        <f t="shared" si="108"/>
        <v>8.2775079744508595E-2</v>
      </c>
      <c r="J965" s="70">
        <f t="shared" si="109"/>
        <v>0.14258704851044279</v>
      </c>
      <c r="K965" s="93">
        <f t="shared" si="111"/>
        <v>0</v>
      </c>
    </row>
    <row r="966" spans="1:11">
      <c r="A966" s="80">
        <v>41232</v>
      </c>
      <c r="B966" s="52">
        <v>130.68303306492101</v>
      </c>
      <c r="C966" s="53">
        <v>7160.33</v>
      </c>
      <c r="D966" s="54">
        <f t="shared" si="110"/>
        <v>43056</v>
      </c>
      <c r="E966" s="53">
        <f t="shared" si="105"/>
        <v>194.39445005844726</v>
      </c>
      <c r="F966" s="81">
        <f t="shared" si="106"/>
        <v>14044.32</v>
      </c>
      <c r="H966" s="85">
        <f t="shared" si="107"/>
        <v>43056</v>
      </c>
      <c r="I966" s="70">
        <f t="shared" si="108"/>
        <v>8.2662093070828835E-2</v>
      </c>
      <c r="J966" s="70">
        <f t="shared" si="109"/>
        <v>0.14423054139866864</v>
      </c>
      <c r="K966" s="93">
        <f t="shared" si="111"/>
        <v>0</v>
      </c>
    </row>
    <row r="967" spans="1:11">
      <c r="A967" s="80">
        <v>41233</v>
      </c>
      <c r="B967" s="52">
        <v>130.71309016252593</v>
      </c>
      <c r="C967" s="53">
        <v>7160.51</v>
      </c>
      <c r="D967" s="54">
        <f t="shared" si="110"/>
        <v>43059</v>
      </c>
      <c r="E967" s="53">
        <f t="shared" si="105"/>
        <v>194.50058942817915</v>
      </c>
      <c r="F967" s="81">
        <f t="shared" si="106"/>
        <v>14065.05</v>
      </c>
      <c r="H967" s="85">
        <f t="shared" si="107"/>
        <v>43059</v>
      </c>
      <c r="I967" s="70">
        <f t="shared" si="108"/>
        <v>8.2730492937944433E-2</v>
      </c>
      <c r="J967" s="70">
        <f t="shared" si="109"/>
        <v>0.14456237404725703</v>
      </c>
      <c r="K967" s="93">
        <f t="shared" si="111"/>
        <v>0</v>
      </c>
    </row>
    <row r="968" spans="1:11">
      <c r="A968" s="80">
        <v>41234</v>
      </c>
      <c r="B968" s="52">
        <v>130.74315417326329</v>
      </c>
      <c r="C968" s="53">
        <v>7216.12</v>
      </c>
      <c r="D968" s="54">
        <f t="shared" si="110"/>
        <v>43060</v>
      </c>
      <c r="E968" s="53">
        <f t="shared" si="105"/>
        <v>194.53443253073965</v>
      </c>
      <c r="F968" s="81">
        <f t="shared" si="106"/>
        <v>14103.64</v>
      </c>
      <c r="H968" s="85">
        <f t="shared" si="107"/>
        <v>43060</v>
      </c>
      <c r="I968" s="70">
        <f t="shared" si="108"/>
        <v>8.2718368873376358E-2</v>
      </c>
      <c r="J968" s="70">
        <f t="shared" si="109"/>
        <v>0.14341923409892554</v>
      </c>
      <c r="K968" s="93">
        <f t="shared" si="111"/>
        <v>0</v>
      </c>
    </row>
    <row r="969" spans="1:11">
      <c r="A969" s="80">
        <v>41235</v>
      </c>
      <c r="B969" s="52">
        <v>130.77322509872315</v>
      </c>
      <c r="C969" s="53">
        <v>7232.74</v>
      </c>
      <c r="D969" s="54">
        <f t="shared" si="110"/>
        <v>43061</v>
      </c>
      <c r="E969" s="53">
        <f t="shared" si="105"/>
        <v>194.56847605643253</v>
      </c>
      <c r="F969" s="81">
        <f t="shared" si="106"/>
        <v>14124.68</v>
      </c>
      <c r="H969" s="85">
        <f t="shared" si="107"/>
        <v>43061</v>
      </c>
      <c r="I969" s="70">
        <f t="shared" si="108"/>
        <v>8.2706461448060375E-2</v>
      </c>
      <c r="J969" s="70">
        <f t="shared" si="109"/>
        <v>0.14323405480660245</v>
      </c>
      <c r="K969" s="93">
        <f t="shared" si="111"/>
        <v>0</v>
      </c>
    </row>
    <row r="970" spans="1:11">
      <c r="A970" s="80">
        <v>41236</v>
      </c>
      <c r="B970" s="52">
        <v>130.80330294049585</v>
      </c>
      <c r="C970" s="53">
        <v>7231.29</v>
      </c>
      <c r="D970" s="54">
        <f t="shared" si="110"/>
        <v>43062</v>
      </c>
      <c r="E970" s="53">
        <f t="shared" si="105"/>
        <v>194.60272010821845</v>
      </c>
      <c r="F970" s="81">
        <f t="shared" si="106"/>
        <v>14133.47</v>
      </c>
      <c r="H970" s="85">
        <f t="shared" si="107"/>
        <v>43062</v>
      </c>
      <c r="I970" s="70">
        <f t="shared" si="108"/>
        <v>8.2694770654635263E-2</v>
      </c>
      <c r="J970" s="70">
        <f t="shared" si="109"/>
        <v>0.14342215944485903</v>
      </c>
      <c r="K970" s="93">
        <f t="shared" si="111"/>
        <v>0</v>
      </c>
    </row>
    <row r="971" spans="1:11">
      <c r="A971" s="80">
        <v>41239</v>
      </c>
      <c r="B971" s="52">
        <v>130.893164809616</v>
      </c>
      <c r="C971" s="53">
        <v>7243.22</v>
      </c>
      <c r="D971" s="54">
        <f t="shared" si="110"/>
        <v>43063</v>
      </c>
      <c r="E971" s="53">
        <f t="shared" si="105"/>
        <v>194.63580257063686</v>
      </c>
      <c r="F971" s="81">
        <f t="shared" si="106"/>
        <v>14189.41</v>
      </c>
      <c r="H971" s="85">
        <f t="shared" si="107"/>
        <v>43063</v>
      </c>
      <c r="I971" s="70">
        <f t="shared" si="108"/>
        <v>8.258287374585338E-2</v>
      </c>
      <c r="J971" s="70">
        <f t="shared" si="109"/>
        <v>0.14394865569505266</v>
      </c>
      <c r="K971" s="93">
        <f t="shared" si="111"/>
        <v>0</v>
      </c>
    </row>
    <row r="972" spans="1:11">
      <c r="A972" s="80">
        <v>41240</v>
      </c>
      <c r="B972" s="52">
        <v>130.92313934435739</v>
      </c>
      <c r="C972" s="53">
        <v>7360.9</v>
      </c>
      <c r="D972" s="54">
        <f t="shared" si="110"/>
        <v>43066</v>
      </c>
      <c r="E972" s="53">
        <f t="shared" si="105"/>
        <v>194.73506682994787</v>
      </c>
      <c r="F972" s="81">
        <f t="shared" si="106"/>
        <v>14202.82</v>
      </c>
      <c r="H972" s="85">
        <f t="shared" si="107"/>
        <v>43066</v>
      </c>
      <c r="I972" s="70">
        <f t="shared" si="108"/>
        <v>8.2643694139659551E-2</v>
      </c>
      <c r="J972" s="70">
        <f t="shared" si="109"/>
        <v>0.1404827819683323</v>
      </c>
      <c r="K972" s="93">
        <f t="shared" si="111"/>
        <v>0</v>
      </c>
    </row>
    <row r="973" spans="1:11">
      <c r="A973" s="80">
        <v>41242</v>
      </c>
      <c r="B973" s="52">
        <v>130.98310214217713</v>
      </c>
      <c r="C973" s="53">
        <v>7486.27</v>
      </c>
      <c r="D973" s="54">
        <f t="shared" si="110"/>
        <v>43068</v>
      </c>
      <c r="E973" s="53">
        <f t="shared" si="105"/>
        <v>194.80225622254085</v>
      </c>
      <c r="F973" s="81">
        <f t="shared" si="106"/>
        <v>14150.6</v>
      </c>
      <c r="H973" s="85">
        <f t="shared" si="107"/>
        <v>43068</v>
      </c>
      <c r="I973" s="70">
        <f t="shared" si="108"/>
        <v>8.2619242928926973E-2</v>
      </c>
      <c r="J973" s="70">
        <f t="shared" si="109"/>
        <v>0.13580002443188754</v>
      </c>
      <c r="K973" s="93">
        <f t="shared" si="111"/>
        <v>0</v>
      </c>
    </row>
    <row r="974" spans="1:11">
      <c r="A974" s="80">
        <v>41243</v>
      </c>
      <c r="B974" s="52">
        <v>131.0128353063634</v>
      </c>
      <c r="C974" s="53">
        <v>7556.73</v>
      </c>
      <c r="D974" s="54">
        <f t="shared" si="110"/>
        <v>43069</v>
      </c>
      <c r="E974" s="53">
        <f t="shared" si="105"/>
        <v>194.83673622189227</v>
      </c>
      <c r="F974" s="81">
        <f t="shared" si="106"/>
        <v>13966.58</v>
      </c>
      <c r="H974" s="85">
        <f t="shared" si="107"/>
        <v>43069</v>
      </c>
      <c r="I974" s="70">
        <f t="shared" si="108"/>
        <v>8.260841897705351E-2</v>
      </c>
      <c r="J974" s="70">
        <f t="shared" si="109"/>
        <v>0.13071000137025957</v>
      </c>
      <c r="K974" s="93">
        <f t="shared" si="111"/>
        <v>0</v>
      </c>
    </row>
    <row r="975" spans="1:11">
      <c r="A975" s="80">
        <v>41246</v>
      </c>
      <c r="B975" s="52">
        <v>131.10284112421888</v>
      </c>
      <c r="C975" s="53">
        <v>7545.33</v>
      </c>
      <c r="D975" s="54">
        <f t="shared" si="110"/>
        <v>43070</v>
      </c>
      <c r="E975" s="53">
        <f t="shared" si="105"/>
        <v>194.87044297725865</v>
      </c>
      <c r="F975" s="81">
        <f t="shared" si="106"/>
        <v>13823.52</v>
      </c>
      <c r="H975" s="85">
        <f t="shared" si="107"/>
        <v>43070</v>
      </c>
      <c r="I975" s="70">
        <f t="shared" si="108"/>
        <v>8.2497180379493606E-2</v>
      </c>
      <c r="J975" s="70">
        <f t="shared" si="109"/>
        <v>0.12872483630126341</v>
      </c>
      <c r="K975" s="93">
        <f t="shared" si="111"/>
        <v>0</v>
      </c>
    </row>
    <row r="976" spans="1:11">
      <c r="A976" s="80">
        <v>41247</v>
      </c>
      <c r="B976" s="52">
        <v>131.13286367483633</v>
      </c>
      <c r="C976" s="53">
        <v>7568.85</v>
      </c>
      <c r="D976" s="54">
        <f t="shared" si="110"/>
        <v>43073</v>
      </c>
      <c r="E976" s="53">
        <f t="shared" si="105"/>
        <v>194.96924229184813</v>
      </c>
      <c r="F976" s="81">
        <f t="shared" si="106"/>
        <v>13831.66</v>
      </c>
      <c r="H976" s="85">
        <f t="shared" si="107"/>
        <v>43073</v>
      </c>
      <c r="I976" s="70">
        <f t="shared" si="108"/>
        <v>8.2557346754493777E-2</v>
      </c>
      <c r="J976" s="70">
        <f t="shared" si="109"/>
        <v>0.12815528249604058</v>
      </c>
      <c r="K976" s="93">
        <f t="shared" si="111"/>
        <v>0</v>
      </c>
    </row>
    <row r="977" spans="1:11">
      <c r="A977" s="80">
        <v>41248</v>
      </c>
      <c r="B977" s="52">
        <v>131.16302423348154</v>
      </c>
      <c r="C977" s="53">
        <v>7583.31</v>
      </c>
      <c r="D977" s="54">
        <f t="shared" si="110"/>
        <v>43074</v>
      </c>
      <c r="E977" s="53">
        <f t="shared" si="105"/>
        <v>195.00316694000691</v>
      </c>
      <c r="F977" s="81">
        <f t="shared" si="106"/>
        <v>13818.67</v>
      </c>
      <c r="H977" s="85">
        <f t="shared" si="107"/>
        <v>43074</v>
      </c>
      <c r="I977" s="70">
        <f t="shared" si="108"/>
        <v>8.254522462876035E-2</v>
      </c>
      <c r="J977" s="70">
        <f t="shared" si="109"/>
        <v>0.12751281627439659</v>
      </c>
      <c r="K977" s="93">
        <f t="shared" si="111"/>
        <v>0</v>
      </c>
    </row>
    <row r="978" spans="1:11">
      <c r="A978" s="80">
        <v>41249</v>
      </c>
      <c r="B978" s="52">
        <v>131.19319172905523</v>
      </c>
      <c r="C978" s="53">
        <v>7622.38</v>
      </c>
      <c r="D978" s="54">
        <f t="shared" si="110"/>
        <v>43075</v>
      </c>
      <c r="E978" s="53">
        <f t="shared" si="105"/>
        <v>195.03748749738833</v>
      </c>
      <c r="F978" s="81">
        <f t="shared" si="106"/>
        <v>13717.36</v>
      </c>
      <c r="H978" s="85">
        <f t="shared" si="107"/>
        <v>43075</v>
      </c>
      <c r="I978" s="70">
        <f t="shared" si="108"/>
        <v>8.2533535576330141E-2</v>
      </c>
      <c r="J978" s="70">
        <f t="shared" si="109"/>
        <v>0.12469816897382136</v>
      </c>
      <c r="K978" s="93">
        <f t="shared" si="111"/>
        <v>0</v>
      </c>
    </row>
    <row r="979" spans="1:11">
      <c r="A979" s="80">
        <v>41250</v>
      </c>
      <c r="B979" s="52">
        <v>131.22336616315292</v>
      </c>
      <c r="C979" s="53">
        <v>7592.16</v>
      </c>
      <c r="D979" s="54">
        <f t="shared" si="110"/>
        <v>43076</v>
      </c>
      <c r="E979" s="53">
        <f t="shared" si="105"/>
        <v>195.07142402021285</v>
      </c>
      <c r="F979" s="81">
        <f t="shared" si="106"/>
        <v>13884.82</v>
      </c>
      <c r="H979" s="85">
        <f t="shared" si="107"/>
        <v>43076</v>
      </c>
      <c r="I979" s="70">
        <f t="shared" si="108"/>
        <v>8.2521413717226544E-2</v>
      </c>
      <c r="J979" s="70">
        <f t="shared" si="109"/>
        <v>0.1283269994887557</v>
      </c>
      <c r="K979" s="93">
        <f t="shared" si="111"/>
        <v>0</v>
      </c>
    </row>
    <row r="980" spans="1:11">
      <c r="A980" s="80">
        <v>41253</v>
      </c>
      <c r="B980" s="52">
        <v>131.31509129610097</v>
      </c>
      <c r="C980" s="53">
        <v>7594.1</v>
      </c>
      <c r="D980" s="54">
        <f t="shared" si="110"/>
        <v>43077</v>
      </c>
      <c r="E980" s="53">
        <f t="shared" si="105"/>
        <v>195.1065368765365</v>
      </c>
      <c r="F980" s="81">
        <f t="shared" si="106"/>
        <v>14019.95</v>
      </c>
      <c r="H980" s="85">
        <f t="shared" si="107"/>
        <v>43077</v>
      </c>
      <c r="I980" s="70">
        <f t="shared" si="108"/>
        <v>8.2409103181460885E-2</v>
      </c>
      <c r="J980" s="70">
        <f t="shared" si="109"/>
        <v>0.13045695625715958</v>
      </c>
      <c r="K980" s="93">
        <f t="shared" si="111"/>
        <v>0</v>
      </c>
    </row>
    <row r="981" spans="1:11">
      <c r="A981" s="80">
        <v>41254</v>
      </c>
      <c r="B981" s="52">
        <v>131.34568771237295</v>
      </c>
      <c r="C981" s="53">
        <v>7581.11</v>
      </c>
      <c r="D981" s="54">
        <f t="shared" si="110"/>
        <v>43080</v>
      </c>
      <c r="E981" s="53">
        <f t="shared" si="105"/>
        <v>195.20838248878604</v>
      </c>
      <c r="F981" s="81">
        <f t="shared" si="106"/>
        <v>14097.29</v>
      </c>
      <c r="H981" s="85">
        <f t="shared" si="107"/>
        <v>43080</v>
      </c>
      <c r="I981" s="70">
        <f t="shared" si="108"/>
        <v>8.2471644626094909E-2</v>
      </c>
      <c r="J981" s="70">
        <f t="shared" si="109"/>
        <v>0.13208899103592708</v>
      </c>
      <c r="K981" s="93">
        <f t="shared" si="111"/>
        <v>0</v>
      </c>
    </row>
    <row r="982" spans="1:11">
      <c r="A982" s="80">
        <v>41255</v>
      </c>
      <c r="B982" s="52">
        <v>131.37642260329764</v>
      </c>
      <c r="C982" s="53">
        <v>7567.19</v>
      </c>
      <c r="D982" s="54">
        <f t="shared" si="110"/>
        <v>43081</v>
      </c>
      <c r="E982" s="53">
        <f t="shared" si="105"/>
        <v>195.23805416292433</v>
      </c>
      <c r="F982" s="81">
        <f t="shared" si="106"/>
        <v>13985.11</v>
      </c>
      <c r="H982" s="85">
        <f t="shared" si="107"/>
        <v>43081</v>
      </c>
      <c r="I982" s="70">
        <f t="shared" si="108"/>
        <v>8.2453895662204957E-2</v>
      </c>
      <c r="J982" s="70">
        <f t="shared" si="109"/>
        <v>0.13069702535264049</v>
      </c>
      <c r="K982" s="93">
        <f t="shared" si="111"/>
        <v>0</v>
      </c>
    </row>
    <row r="983" spans="1:11">
      <c r="A983" s="80">
        <v>41256</v>
      </c>
      <c r="B983" s="52">
        <v>131.4069019333416</v>
      </c>
      <c r="C983" s="53">
        <v>7520.33</v>
      </c>
      <c r="D983" s="54">
        <f t="shared" si="110"/>
        <v>43082</v>
      </c>
      <c r="E983" s="53">
        <f t="shared" si="105"/>
        <v>195.27104939407789</v>
      </c>
      <c r="F983" s="81">
        <f t="shared" si="106"/>
        <v>13920.69</v>
      </c>
      <c r="H983" s="85">
        <f t="shared" si="107"/>
        <v>43082</v>
      </c>
      <c r="I983" s="70">
        <f t="shared" si="108"/>
        <v>8.2440259563060669E-2</v>
      </c>
      <c r="J983" s="70">
        <f t="shared" si="109"/>
        <v>0.1310577315578294</v>
      </c>
      <c r="K983" s="93">
        <f t="shared" si="111"/>
        <v>0</v>
      </c>
    </row>
    <row r="984" spans="1:11">
      <c r="A984" s="80">
        <v>41257</v>
      </c>
      <c r="B984" s="52">
        <v>131.43738833459014</v>
      </c>
      <c r="C984" s="53">
        <v>7556.43</v>
      </c>
      <c r="D984" s="54">
        <f t="shared" si="110"/>
        <v>43083</v>
      </c>
      <c r="E984" s="53">
        <f t="shared" si="105"/>
        <v>195.30502655667243</v>
      </c>
      <c r="F984" s="81">
        <f t="shared" si="106"/>
        <v>14001.49</v>
      </c>
      <c r="H984" s="85">
        <f t="shared" si="107"/>
        <v>43083</v>
      </c>
      <c r="I984" s="70">
        <f t="shared" si="108"/>
        <v>8.2427705877256008E-2</v>
      </c>
      <c r="J984" s="70">
        <f t="shared" si="109"/>
        <v>0.13128367010440622</v>
      </c>
      <c r="K984" s="93">
        <f t="shared" si="111"/>
        <v>0</v>
      </c>
    </row>
    <row r="985" spans="1:11">
      <c r="A985" s="80">
        <v>41260</v>
      </c>
      <c r="B985" s="52">
        <v>131.52886875687102</v>
      </c>
      <c r="C985" s="53">
        <v>7528.5</v>
      </c>
      <c r="D985" s="54">
        <f t="shared" si="110"/>
        <v>43084</v>
      </c>
      <c r="E985" s="53">
        <f t="shared" si="105"/>
        <v>195.33881432626674</v>
      </c>
      <c r="F985" s="81">
        <f t="shared" si="106"/>
        <v>14112.3</v>
      </c>
      <c r="H985" s="85">
        <f t="shared" si="107"/>
        <v>43084</v>
      </c>
      <c r="I985" s="70">
        <f t="shared" si="108"/>
        <v>8.2314539026368871E-2</v>
      </c>
      <c r="J985" s="70">
        <f t="shared" si="109"/>
        <v>0.13390812981606959</v>
      </c>
      <c r="K985" s="93">
        <f t="shared" si="111"/>
        <v>0</v>
      </c>
    </row>
    <row r="986" spans="1:11">
      <c r="A986" s="80">
        <v>41261</v>
      </c>
      <c r="B986" s="52">
        <v>131.55951498329136</v>
      </c>
      <c r="C986" s="53">
        <v>7578.55</v>
      </c>
      <c r="D986" s="54">
        <f t="shared" si="110"/>
        <v>43087</v>
      </c>
      <c r="E986" s="53">
        <f t="shared" si="105"/>
        <v>195.41499646385395</v>
      </c>
      <c r="F986" s="81">
        <f t="shared" si="106"/>
        <v>14188.11</v>
      </c>
      <c r="H986" s="85">
        <f t="shared" si="107"/>
        <v>43087</v>
      </c>
      <c r="I986" s="70">
        <f t="shared" si="108"/>
        <v>8.2348513653266675E-2</v>
      </c>
      <c r="J986" s="70">
        <f t="shared" si="109"/>
        <v>0.13362048534847082</v>
      </c>
      <c r="K986" s="93">
        <f t="shared" si="111"/>
        <v>0</v>
      </c>
    </row>
    <row r="987" spans="1:11">
      <c r="A987" s="80">
        <v>41262</v>
      </c>
      <c r="B987" s="52">
        <v>131.59029990979747</v>
      </c>
      <c r="C987" s="53">
        <v>7620.71</v>
      </c>
      <c r="D987" s="54">
        <f t="shared" si="110"/>
        <v>43088</v>
      </c>
      <c r="E987" s="53">
        <f t="shared" si="105"/>
        <v>195.44626286328815</v>
      </c>
      <c r="F987" s="81">
        <f t="shared" si="106"/>
        <v>14289.76</v>
      </c>
      <c r="H987" s="85">
        <f t="shared" si="107"/>
        <v>43088</v>
      </c>
      <c r="I987" s="70">
        <f t="shared" si="108"/>
        <v>8.2332498168822488E-2</v>
      </c>
      <c r="J987" s="70">
        <f t="shared" si="109"/>
        <v>0.13398131843386496</v>
      </c>
      <c r="K987" s="93">
        <f t="shared" si="111"/>
        <v>0</v>
      </c>
    </row>
    <row r="988" spans="1:11">
      <c r="A988" s="80">
        <v>41263</v>
      </c>
      <c r="B988" s="52">
        <v>131.62122363027626</v>
      </c>
      <c r="C988" s="53">
        <v>7603.72</v>
      </c>
      <c r="D988" s="54">
        <f t="shared" si="110"/>
        <v>43089</v>
      </c>
      <c r="E988" s="53">
        <f t="shared" si="105"/>
        <v>195.46189856431724</v>
      </c>
      <c r="F988" s="81">
        <f t="shared" si="106"/>
        <v>14263.81</v>
      </c>
      <c r="H988" s="85">
        <f t="shared" si="107"/>
        <v>43089</v>
      </c>
      <c r="I988" s="70">
        <f t="shared" si="108"/>
        <v>8.2298951664860009E-2</v>
      </c>
      <c r="J988" s="70">
        <f t="shared" si="109"/>
        <v>0.13407528478407182</v>
      </c>
      <c r="K988" s="93">
        <f t="shared" si="111"/>
        <v>0</v>
      </c>
    </row>
    <row r="989" spans="1:11">
      <c r="A989" s="80">
        <v>41264</v>
      </c>
      <c r="B989" s="52">
        <v>131.65189137538212</v>
      </c>
      <c r="C989" s="53">
        <v>7515.43</v>
      </c>
      <c r="D989" s="54">
        <f t="shared" si="110"/>
        <v>43090</v>
      </c>
      <c r="E989" s="53">
        <f t="shared" si="105"/>
        <v>195.49649532036315</v>
      </c>
      <c r="F989" s="81">
        <f t="shared" si="106"/>
        <v>14258.49</v>
      </c>
      <c r="H989" s="85">
        <f t="shared" si="107"/>
        <v>43090</v>
      </c>
      <c r="I989" s="70">
        <f t="shared" si="108"/>
        <v>8.2286832468901006E-2</v>
      </c>
      <c r="J989" s="70">
        <f t="shared" si="109"/>
        <v>0.13664262987086229</v>
      </c>
      <c r="K989" s="93">
        <f t="shared" si="111"/>
        <v>0</v>
      </c>
    </row>
    <row r="990" spans="1:11">
      <c r="A990" s="80">
        <v>41267</v>
      </c>
      <c r="B990" s="52">
        <v>131.74391604745352</v>
      </c>
      <c r="C990" s="53">
        <v>7528.54</v>
      </c>
      <c r="D990" s="54">
        <f t="shared" si="110"/>
        <v>43091</v>
      </c>
      <c r="E990" s="53">
        <f t="shared" si="105"/>
        <v>195.52836124910036</v>
      </c>
      <c r="F990" s="81">
        <f t="shared" si="106"/>
        <v>14330.49</v>
      </c>
      <c r="H990" s="85">
        <f t="shared" si="107"/>
        <v>43091</v>
      </c>
      <c r="I990" s="70">
        <f t="shared" si="108"/>
        <v>8.2170867514413048E-2</v>
      </c>
      <c r="J990" s="70">
        <f t="shared" si="109"/>
        <v>0.13739170244499954</v>
      </c>
      <c r="K990" s="93">
        <f t="shared" si="111"/>
        <v>0</v>
      </c>
    </row>
    <row r="991" spans="1:11">
      <c r="A991" s="80">
        <v>41269</v>
      </c>
      <c r="B991" s="52">
        <v>131.80557220016371</v>
      </c>
      <c r="C991" s="53">
        <v>7592.65</v>
      </c>
      <c r="D991" s="54">
        <f t="shared" si="110"/>
        <v>43095</v>
      </c>
      <c r="E991" s="53">
        <f t="shared" si="105"/>
        <v>195.70824734144952</v>
      </c>
      <c r="F991" s="81">
        <f t="shared" si="106"/>
        <v>14383.04</v>
      </c>
      <c r="H991" s="85">
        <f t="shared" si="107"/>
        <v>43095</v>
      </c>
      <c r="I991" s="70">
        <f t="shared" si="108"/>
        <v>8.2268632332619163E-2</v>
      </c>
      <c r="J991" s="70">
        <f t="shared" si="109"/>
        <v>0.13629595725374033</v>
      </c>
      <c r="K991" s="93">
        <f t="shared" si="111"/>
        <v>0</v>
      </c>
    </row>
    <row r="992" spans="1:11">
      <c r="A992" s="80">
        <v>41270</v>
      </c>
      <c r="B992" s="52">
        <v>131.83654650963075</v>
      </c>
      <c r="C992" s="53">
        <v>7547.04</v>
      </c>
      <c r="D992" s="54">
        <f t="shared" si="110"/>
        <v>43096</v>
      </c>
      <c r="E992" s="53">
        <f t="shared" si="105"/>
        <v>195.73858211978742</v>
      </c>
      <c r="F992" s="81">
        <f t="shared" si="106"/>
        <v>14327.42</v>
      </c>
      <c r="H992" s="85">
        <f t="shared" si="107"/>
        <v>43096</v>
      </c>
      <c r="I992" s="70">
        <f t="shared" si="108"/>
        <v>8.2251319548988011E-2</v>
      </c>
      <c r="J992" s="70">
        <f t="shared" si="109"/>
        <v>0.13678482640150436</v>
      </c>
      <c r="K992" s="93">
        <f t="shared" si="111"/>
        <v>0</v>
      </c>
    </row>
    <row r="993" spans="1:11">
      <c r="A993" s="80">
        <v>41271</v>
      </c>
      <c r="B993" s="52">
        <v>131.86713258842099</v>
      </c>
      <c r="C993" s="53">
        <v>7596.16</v>
      </c>
      <c r="D993" s="54">
        <f t="shared" si="110"/>
        <v>43097</v>
      </c>
      <c r="E993" s="53">
        <f t="shared" si="105"/>
        <v>195.78125313068955</v>
      </c>
      <c r="F993" s="81">
        <f t="shared" si="106"/>
        <v>14309.85</v>
      </c>
      <c r="H993" s="85">
        <f t="shared" si="107"/>
        <v>43097</v>
      </c>
      <c r="I993" s="70">
        <f t="shared" si="108"/>
        <v>8.2248289931198704E-2</v>
      </c>
      <c r="J993" s="70">
        <f t="shared" si="109"/>
        <v>0.13503223450774771</v>
      </c>
      <c r="K993" s="93">
        <f t="shared" si="111"/>
        <v>0</v>
      </c>
    </row>
    <row r="994" spans="1:11">
      <c r="A994" s="80">
        <v>41274</v>
      </c>
      <c r="B994" s="52">
        <v>131.96009891689582</v>
      </c>
      <c r="C994" s="53">
        <v>7591.99</v>
      </c>
      <c r="D994" s="54">
        <f t="shared" si="110"/>
        <v>43098</v>
      </c>
      <c r="E994" s="53">
        <f t="shared" si="105"/>
        <v>195.83156891274413</v>
      </c>
      <c r="F994" s="81">
        <f t="shared" si="106"/>
        <v>14381.92</v>
      </c>
      <c r="H994" s="85">
        <f t="shared" si="107"/>
        <v>43098</v>
      </c>
      <c r="I994" s="70">
        <f t="shared" si="108"/>
        <v>8.2151371442606758E-2</v>
      </c>
      <c r="J994" s="70">
        <f t="shared" si="109"/>
        <v>0.13629801563927768</v>
      </c>
      <c r="K994" s="93">
        <f t="shared" si="111"/>
        <v>0</v>
      </c>
    </row>
    <row r="995" spans="1:11">
      <c r="A995" s="80">
        <v>41275</v>
      </c>
      <c r="B995" s="52">
        <v>131.99018581944887</v>
      </c>
      <c r="C995" s="53">
        <v>7650.82</v>
      </c>
      <c r="D995" s="54">
        <f t="shared" si="110"/>
        <v>43101</v>
      </c>
      <c r="E995" s="53">
        <f t="shared" si="105"/>
        <v>195.93438048642335</v>
      </c>
      <c r="F995" s="81">
        <f t="shared" si="106"/>
        <v>14252.02</v>
      </c>
      <c r="H995" s="85">
        <f t="shared" si="107"/>
        <v>43101</v>
      </c>
      <c r="I995" s="70">
        <f t="shared" si="108"/>
        <v>8.2215628950020214E-2</v>
      </c>
      <c r="J995" s="70">
        <f t="shared" si="109"/>
        <v>0.13248820564981978</v>
      </c>
      <c r="K995" s="93">
        <f t="shared" si="111"/>
        <v>0</v>
      </c>
    </row>
    <row r="996" spans="1:11">
      <c r="A996" s="80">
        <v>41276</v>
      </c>
      <c r="B996" s="52">
        <v>132.02027958181569</v>
      </c>
      <c r="C996" s="53">
        <v>7705.36</v>
      </c>
      <c r="D996" s="54">
        <f t="shared" si="110"/>
        <v>43102</v>
      </c>
      <c r="E996" s="53">
        <f t="shared" si="105"/>
        <v>195.96416251225727</v>
      </c>
      <c r="F996" s="81">
        <f t="shared" si="106"/>
        <v>14261.1</v>
      </c>
      <c r="H996" s="85">
        <f t="shared" si="107"/>
        <v>43102</v>
      </c>
      <c r="I996" s="70">
        <f t="shared" si="108"/>
        <v>8.2199182522266767E-2</v>
      </c>
      <c r="J996" s="70">
        <f t="shared" si="109"/>
        <v>0.13102451460094455</v>
      </c>
      <c r="K996" s="93">
        <f t="shared" si="111"/>
        <v>0</v>
      </c>
    </row>
    <row r="997" spans="1:11">
      <c r="A997" s="80">
        <v>41277</v>
      </c>
      <c r="B997" s="52">
        <v>132.05024818528076</v>
      </c>
      <c r="C997" s="53">
        <v>7726.21</v>
      </c>
      <c r="D997" s="54">
        <f t="shared" si="110"/>
        <v>43103</v>
      </c>
      <c r="E997" s="53">
        <f t="shared" si="105"/>
        <v>195.99512484993423</v>
      </c>
      <c r="F997" s="81">
        <f t="shared" si="106"/>
        <v>14262.48</v>
      </c>
      <c r="H997" s="85">
        <f t="shared" si="107"/>
        <v>43103</v>
      </c>
      <c r="I997" s="70">
        <f t="shared" si="108"/>
        <v>8.2184251150857701E-2</v>
      </c>
      <c r="J997" s="70">
        <f t="shared" si="109"/>
        <v>0.13043529302830859</v>
      </c>
      <c r="K997" s="93">
        <f t="shared" si="111"/>
        <v>0</v>
      </c>
    </row>
    <row r="998" spans="1:11">
      <c r="A998" s="80">
        <v>41278</v>
      </c>
      <c r="B998" s="52">
        <v>132.08022359161882</v>
      </c>
      <c r="C998" s="53">
        <v>7734.77</v>
      </c>
      <c r="D998" s="54">
        <f t="shared" si="110"/>
        <v>43104</v>
      </c>
      <c r="E998" s="53">
        <f t="shared" si="105"/>
        <v>196.02374013816231</v>
      </c>
      <c r="F998" s="81">
        <f t="shared" si="106"/>
        <v>14346.59</v>
      </c>
      <c r="H998" s="85">
        <f t="shared" si="107"/>
        <v>43104</v>
      </c>
      <c r="I998" s="70">
        <f t="shared" si="108"/>
        <v>8.2166723176923639E-2</v>
      </c>
      <c r="J998" s="70">
        <f t="shared" si="109"/>
        <v>0.13151484633593014</v>
      </c>
      <c r="K998" s="93">
        <f t="shared" si="111"/>
        <v>0</v>
      </c>
    </row>
    <row r="999" spans="1:11">
      <c r="A999" s="80">
        <v>41281</v>
      </c>
      <c r="B999" s="52">
        <v>132.1701702238847</v>
      </c>
      <c r="C999" s="53">
        <v>7699.11</v>
      </c>
      <c r="D999" s="54">
        <f t="shared" si="110"/>
        <v>43105</v>
      </c>
      <c r="E999" s="53">
        <f t="shared" si="105"/>
        <v>196.06255283870965</v>
      </c>
      <c r="F999" s="81">
        <f t="shared" si="106"/>
        <v>14420.42</v>
      </c>
      <c r="H999" s="85">
        <f t="shared" si="107"/>
        <v>43105</v>
      </c>
      <c r="I999" s="70">
        <f t="shared" si="108"/>
        <v>8.2062236837951774E-2</v>
      </c>
      <c r="J999" s="70">
        <f t="shared" si="109"/>
        <v>0.13372435659885862</v>
      </c>
      <c r="K999" s="93">
        <f t="shared" si="111"/>
        <v>0</v>
      </c>
    </row>
    <row r="1000" spans="1:11">
      <c r="A1000" s="80">
        <v>41282</v>
      </c>
      <c r="B1000" s="52">
        <v>132.20004068235531</v>
      </c>
      <c r="C1000" s="53">
        <v>7716.21</v>
      </c>
      <c r="D1000" s="54">
        <f t="shared" si="110"/>
        <v>43108</v>
      </c>
      <c r="E1000" s="53">
        <f t="shared" si="105"/>
        <v>196.15136917514559</v>
      </c>
      <c r="F1000" s="81">
        <f t="shared" si="106"/>
        <v>14508.81</v>
      </c>
      <c r="H1000" s="85">
        <f t="shared" si="107"/>
        <v>43108</v>
      </c>
      <c r="I1000" s="70">
        <f t="shared" si="108"/>
        <v>8.211134690563715E-2</v>
      </c>
      <c r="J1000" s="70">
        <f t="shared" si="109"/>
        <v>0.13460724120566292</v>
      </c>
      <c r="K1000" s="93">
        <f t="shared" si="111"/>
        <v>0</v>
      </c>
    </row>
    <row r="1001" spans="1:11">
      <c r="A1001" s="80">
        <v>41283</v>
      </c>
      <c r="B1001" s="52">
        <v>132.23005009159019</v>
      </c>
      <c r="C1001" s="53">
        <v>7677.35</v>
      </c>
      <c r="D1001" s="54">
        <f t="shared" si="110"/>
        <v>43109</v>
      </c>
      <c r="E1001" s="53">
        <f t="shared" si="105"/>
        <v>196.18804948118134</v>
      </c>
      <c r="F1001" s="81">
        <f t="shared" si="106"/>
        <v>14527.15</v>
      </c>
      <c r="H1001" s="85">
        <f t="shared" si="107"/>
        <v>43109</v>
      </c>
      <c r="I1001" s="70">
        <f t="shared" si="108"/>
        <v>8.2102691841079434E-2</v>
      </c>
      <c r="J1001" s="70">
        <f t="shared" si="109"/>
        <v>0.13604050489551534</v>
      </c>
      <c r="K1001" s="93">
        <f t="shared" si="111"/>
        <v>0</v>
      </c>
    </row>
    <row r="1002" spans="1:11">
      <c r="A1002" s="80">
        <v>41284</v>
      </c>
      <c r="B1002" s="52">
        <v>132.26006631296099</v>
      </c>
      <c r="C1002" s="53">
        <v>7673.71</v>
      </c>
      <c r="D1002" s="54">
        <f t="shared" si="110"/>
        <v>43110</v>
      </c>
      <c r="E1002" s="53">
        <f t="shared" si="105"/>
        <v>196.22238238984056</v>
      </c>
      <c r="F1002" s="81">
        <f t="shared" si="106"/>
        <v>14520.56</v>
      </c>
      <c r="H1002" s="85">
        <f t="shared" si="107"/>
        <v>43110</v>
      </c>
      <c r="I1002" s="70">
        <f t="shared" si="108"/>
        <v>8.2091440293150963E-2</v>
      </c>
      <c r="J1002" s="70">
        <f t="shared" si="109"/>
        <v>0.13604516223249474</v>
      </c>
      <c r="K1002" s="93">
        <f t="shared" si="111"/>
        <v>0</v>
      </c>
    </row>
    <row r="1003" spans="1:11">
      <c r="A1003" s="80">
        <v>41285</v>
      </c>
      <c r="B1003" s="52">
        <v>132.28969256781508</v>
      </c>
      <c r="C1003" s="53">
        <v>7651.4</v>
      </c>
      <c r="D1003" s="54">
        <f t="shared" si="110"/>
        <v>43111</v>
      </c>
      <c r="E1003" s="53">
        <f t="shared" si="105"/>
        <v>196.25574019484682</v>
      </c>
      <c r="F1003" s="81">
        <f t="shared" si="106"/>
        <v>14546.49</v>
      </c>
      <c r="H1003" s="85">
        <f t="shared" si="107"/>
        <v>43111</v>
      </c>
      <c r="I1003" s="70">
        <f t="shared" si="108"/>
        <v>8.2079756070479792E-2</v>
      </c>
      <c r="J1003" s="70">
        <f t="shared" si="109"/>
        <v>0.13711257219466844</v>
      </c>
      <c r="K1003" s="93">
        <f t="shared" si="111"/>
        <v>0</v>
      </c>
    </row>
    <row r="1004" spans="1:11">
      <c r="A1004" s="80">
        <v>41288</v>
      </c>
      <c r="B1004" s="52">
        <v>132.37938497937606</v>
      </c>
      <c r="C1004" s="53">
        <v>7744.94</v>
      </c>
      <c r="D1004" s="54">
        <f t="shared" si="110"/>
        <v>43112</v>
      </c>
      <c r="E1004" s="53">
        <f t="shared" si="105"/>
        <v>196.29283252974363</v>
      </c>
      <c r="F1004" s="81">
        <f t="shared" si="106"/>
        <v>14587.54</v>
      </c>
      <c r="H1004" s="85">
        <f t="shared" si="107"/>
        <v>43112</v>
      </c>
      <c r="I1004" s="70">
        <f t="shared" si="108"/>
        <v>8.1973979694837107E-2</v>
      </c>
      <c r="J1004" s="70">
        <f t="shared" si="109"/>
        <v>0.13499200011926749</v>
      </c>
      <c r="K1004" s="93">
        <f t="shared" si="111"/>
        <v>0</v>
      </c>
    </row>
    <row r="1005" spans="1:11">
      <c r="A1005" s="80">
        <v>41289</v>
      </c>
      <c r="B1005" s="52">
        <v>132.40930272038139</v>
      </c>
      <c r="C1005" s="53">
        <v>7786.81</v>
      </c>
      <c r="D1005" s="54">
        <f t="shared" si="110"/>
        <v>43115</v>
      </c>
      <c r="E1005" s="53">
        <f t="shared" si="105"/>
        <v>196.39411963132898</v>
      </c>
      <c r="F1005" s="81">
        <f t="shared" si="106"/>
        <v>14669.9</v>
      </c>
      <c r="H1005" s="85">
        <f t="shared" si="107"/>
        <v>43115</v>
      </c>
      <c r="I1005" s="70">
        <f t="shared" si="108"/>
        <v>8.2036712731382799E-2</v>
      </c>
      <c r="J1005" s="70">
        <f t="shared" si="109"/>
        <v>0.13504613736554649</v>
      </c>
      <c r="K1005" s="93">
        <f t="shared" si="111"/>
        <v>0</v>
      </c>
    </row>
    <row r="1006" spans="1:11">
      <c r="A1006" s="80">
        <v>41290</v>
      </c>
      <c r="B1006" s="52">
        <v>132.43922722279621</v>
      </c>
      <c r="C1006" s="53">
        <v>7716.56</v>
      </c>
      <c r="D1006" s="54">
        <f t="shared" si="110"/>
        <v>43116</v>
      </c>
      <c r="E1006" s="53">
        <f t="shared" si="105"/>
        <v>196.42318596103442</v>
      </c>
      <c r="F1006" s="81">
        <f t="shared" si="106"/>
        <v>14613.79</v>
      </c>
      <c r="H1006" s="85">
        <f t="shared" si="107"/>
        <v>43116</v>
      </c>
      <c r="I1006" s="70">
        <f t="shared" si="108"/>
        <v>8.2019836246195243E-2</v>
      </c>
      <c r="J1006" s="70">
        <f t="shared" si="109"/>
        <v>0.13623411580443379</v>
      </c>
      <c r="K1006" s="93">
        <f t="shared" si="111"/>
        <v>0</v>
      </c>
    </row>
    <row r="1007" spans="1:11">
      <c r="A1007" s="80">
        <v>41291</v>
      </c>
      <c r="B1007" s="52">
        <v>132.46915848814857</v>
      </c>
      <c r="C1007" s="53">
        <v>7764.62</v>
      </c>
      <c r="D1007" s="54">
        <f t="shared" si="110"/>
        <v>43117</v>
      </c>
      <c r="E1007" s="53">
        <f t="shared" si="105"/>
        <v>196.45382797804436</v>
      </c>
      <c r="F1007" s="81">
        <f t="shared" si="106"/>
        <v>14734.07</v>
      </c>
      <c r="H1007" s="85">
        <f t="shared" si="107"/>
        <v>43117</v>
      </c>
      <c r="I1007" s="70">
        <f t="shared" si="108"/>
        <v>8.2004690967247162E-2</v>
      </c>
      <c r="J1007" s="70">
        <f t="shared" si="109"/>
        <v>0.13668598292721512</v>
      </c>
      <c r="K1007" s="93">
        <f t="shared" si="111"/>
        <v>0</v>
      </c>
    </row>
    <row r="1008" spans="1:11">
      <c r="A1008" s="80">
        <v>41292</v>
      </c>
      <c r="B1008" s="52">
        <v>132.4990965179669</v>
      </c>
      <c r="C1008" s="53">
        <v>7797.01</v>
      </c>
      <c r="D1008" s="54">
        <f t="shared" si="110"/>
        <v>43118</v>
      </c>
      <c r="E1008" s="53">
        <f t="shared" si="105"/>
        <v>196.48683222114465</v>
      </c>
      <c r="F1008" s="81">
        <f t="shared" si="106"/>
        <v>14774.67</v>
      </c>
      <c r="H1008" s="85">
        <f t="shared" si="107"/>
        <v>43118</v>
      </c>
      <c r="I1008" s="70">
        <f t="shared" si="108"/>
        <v>8.199214225770679E-2</v>
      </c>
      <c r="J1008" s="70">
        <f t="shared" si="109"/>
        <v>0.13636523718219973</v>
      </c>
      <c r="K1008" s="93">
        <f t="shared" si="111"/>
        <v>0</v>
      </c>
    </row>
    <row r="1009" spans="1:11">
      <c r="A1009" s="80">
        <v>41295</v>
      </c>
      <c r="B1009" s="52">
        <v>132.58853340811652</v>
      </c>
      <c r="C1009" s="53">
        <v>7820.19</v>
      </c>
      <c r="D1009" s="54">
        <f t="shared" si="110"/>
        <v>43119</v>
      </c>
      <c r="E1009" s="53">
        <f t="shared" si="105"/>
        <v>196.52789796907885</v>
      </c>
      <c r="F1009" s="81">
        <f t="shared" si="106"/>
        <v>14880.8</v>
      </c>
      <c r="H1009" s="85">
        <f t="shared" si="107"/>
        <v>43119</v>
      </c>
      <c r="I1009" s="70">
        <f t="shared" si="108"/>
        <v>8.1891349835475635E-2</v>
      </c>
      <c r="J1009" s="70">
        <f t="shared" si="109"/>
        <v>0.13731769184494369</v>
      </c>
      <c r="K1009" s="93">
        <f t="shared" si="111"/>
        <v>0</v>
      </c>
    </row>
    <row r="1010" spans="1:11">
      <c r="A1010" s="80">
        <v>41296</v>
      </c>
      <c r="B1010" s="52">
        <v>132.61836582813334</v>
      </c>
      <c r="C1010" s="53">
        <v>7776.72</v>
      </c>
      <c r="D1010" s="54">
        <f t="shared" si="110"/>
        <v>43122</v>
      </c>
      <c r="E1010" s="53">
        <f t="shared" si="105"/>
        <v>196.61987302532836</v>
      </c>
      <c r="F1010" s="81">
        <f t="shared" si="106"/>
        <v>14979.72</v>
      </c>
      <c r="H1010" s="85">
        <f t="shared" si="107"/>
        <v>43122</v>
      </c>
      <c r="I1010" s="70">
        <f t="shared" si="108"/>
        <v>8.1943912819532283E-2</v>
      </c>
      <c r="J1010" s="70">
        <f t="shared" si="109"/>
        <v>0.14009606474040681</v>
      </c>
      <c r="K1010" s="93">
        <f t="shared" si="111"/>
        <v>0</v>
      </c>
    </row>
    <row r="1011" spans="1:11">
      <c r="A1011" s="80">
        <v>41297</v>
      </c>
      <c r="B1011" s="52">
        <v>132.64820496044464</v>
      </c>
      <c r="C1011" s="53">
        <v>7784.96</v>
      </c>
      <c r="D1011" s="54">
        <f t="shared" si="110"/>
        <v>43123</v>
      </c>
      <c r="E1011" s="53">
        <f t="shared" si="105"/>
        <v>196.65487136272688</v>
      </c>
      <c r="F1011" s="81">
        <f t="shared" si="106"/>
        <v>15140.24</v>
      </c>
      <c r="H1011" s="85">
        <f t="shared" si="107"/>
        <v>43123</v>
      </c>
      <c r="I1011" s="70">
        <f t="shared" si="108"/>
        <v>8.1933744643428064E-2</v>
      </c>
      <c r="J1011" s="70">
        <f t="shared" si="109"/>
        <v>0.14228710669408318</v>
      </c>
      <c r="K1011" s="93">
        <f t="shared" si="111"/>
        <v>0</v>
      </c>
    </row>
    <row r="1012" spans="1:11">
      <c r="A1012" s="80">
        <v>41298</v>
      </c>
      <c r="B1012" s="52">
        <v>132.67752021374091</v>
      </c>
      <c r="C1012" s="53">
        <v>7740.06</v>
      </c>
      <c r="D1012" s="54">
        <f t="shared" si="110"/>
        <v>43124</v>
      </c>
      <c r="E1012" s="53">
        <f t="shared" si="105"/>
        <v>196.6881060359872</v>
      </c>
      <c r="F1012" s="81">
        <f t="shared" si="106"/>
        <v>15143.35</v>
      </c>
      <c r="H1012" s="85">
        <f t="shared" si="107"/>
        <v>43124</v>
      </c>
      <c r="I1012" s="70">
        <f t="shared" si="108"/>
        <v>8.1922494784703037E-2</v>
      </c>
      <c r="J1012" s="70">
        <f t="shared" si="109"/>
        <v>0.14365629963752435</v>
      </c>
      <c r="K1012" s="93">
        <f t="shared" si="111"/>
        <v>0</v>
      </c>
    </row>
    <row r="1013" spans="1:11">
      <c r="A1013" s="80">
        <v>41299</v>
      </c>
      <c r="B1013" s="52">
        <v>132.70684194570813</v>
      </c>
      <c r="C1013" s="53">
        <v>7811.15</v>
      </c>
      <c r="D1013" s="54">
        <f t="shared" si="110"/>
        <v>43125</v>
      </c>
      <c r="E1013" s="53">
        <f t="shared" si="105"/>
        <v>196.72331320696762</v>
      </c>
      <c r="F1013" s="81">
        <f t="shared" si="106"/>
        <v>15121</v>
      </c>
      <c r="H1013" s="85">
        <f t="shared" si="107"/>
        <v>43125</v>
      </c>
      <c r="I1013" s="70">
        <f t="shared" si="108"/>
        <v>8.1913408491166795E-2</v>
      </c>
      <c r="J1013" s="70">
        <f t="shared" si="109"/>
        <v>0.14122980949503794</v>
      </c>
      <c r="K1013" s="93">
        <f t="shared" si="111"/>
        <v>0</v>
      </c>
    </row>
    <row r="1014" spans="1:11">
      <c r="A1014" s="80">
        <v>41302</v>
      </c>
      <c r="B1014" s="52">
        <v>132.79602094349565</v>
      </c>
      <c r="C1014" s="53">
        <v>7811.35</v>
      </c>
      <c r="D1014" s="54">
        <f t="shared" si="110"/>
        <v>43125</v>
      </c>
      <c r="E1014" s="53">
        <f t="shared" si="105"/>
        <v>196.72331320696762</v>
      </c>
      <c r="F1014" s="81">
        <f t="shared" si="106"/>
        <v>15121</v>
      </c>
      <c r="H1014" s="85">
        <f t="shared" si="107"/>
        <v>43125</v>
      </c>
      <c r="I1014" s="70">
        <f t="shared" si="108"/>
        <v>8.1768057929162863E-2</v>
      </c>
      <c r="J1014" s="70">
        <f t="shared" si="109"/>
        <v>0.14122396547833094</v>
      </c>
      <c r="K1014" s="93">
        <f t="shared" si="111"/>
        <v>0</v>
      </c>
    </row>
    <row r="1015" spans="1:11">
      <c r="A1015" s="80">
        <v>41303</v>
      </c>
      <c r="B1015" s="52">
        <v>132.82550166014511</v>
      </c>
      <c r="C1015" s="53">
        <v>7779.35</v>
      </c>
      <c r="D1015" s="54">
        <f t="shared" si="110"/>
        <v>43129</v>
      </c>
      <c r="E1015" s="53">
        <f t="shared" si="105"/>
        <v>196.86888845874077</v>
      </c>
      <c r="F1015" s="81">
        <f t="shared" si="106"/>
        <v>15204.42</v>
      </c>
      <c r="H1015" s="85">
        <f t="shared" si="107"/>
        <v>43129</v>
      </c>
      <c r="I1015" s="70">
        <f t="shared" si="108"/>
        <v>8.188008102205635E-2</v>
      </c>
      <c r="J1015" s="70">
        <f t="shared" si="109"/>
        <v>0.14341874932369603</v>
      </c>
      <c r="K1015" s="93">
        <f t="shared" si="111"/>
        <v>0</v>
      </c>
    </row>
    <row r="1016" spans="1:11">
      <c r="A1016" s="80">
        <v>41304</v>
      </c>
      <c r="B1016" s="52">
        <v>132.85485609601201</v>
      </c>
      <c r="C1016" s="53">
        <v>7786.82</v>
      </c>
      <c r="D1016" s="54">
        <f t="shared" si="110"/>
        <v>43130</v>
      </c>
      <c r="E1016" s="53">
        <f t="shared" si="105"/>
        <v>196.90944344976324</v>
      </c>
      <c r="F1016" s="81">
        <f t="shared" si="106"/>
        <v>15095.42</v>
      </c>
      <c r="H1016" s="85">
        <f t="shared" si="107"/>
        <v>43130</v>
      </c>
      <c r="I1016" s="70">
        <f t="shared" si="108"/>
        <v>8.1876836079475712E-2</v>
      </c>
      <c r="J1016" s="70">
        <f t="shared" si="109"/>
        <v>0.14155545330215857</v>
      </c>
      <c r="K1016" s="93">
        <f t="shared" si="111"/>
        <v>0</v>
      </c>
    </row>
    <row r="1017" spans="1:11">
      <c r="A1017" s="80">
        <v>41305</v>
      </c>
      <c r="B1017" s="52">
        <v>132.885279858058</v>
      </c>
      <c r="C1017" s="53">
        <v>7759.87</v>
      </c>
      <c r="D1017" s="54">
        <f t="shared" si="110"/>
        <v>43131</v>
      </c>
      <c r="E1017" s="53">
        <f t="shared" si="105"/>
        <v>196.94705315346215</v>
      </c>
      <c r="F1017" s="81">
        <f t="shared" si="106"/>
        <v>15065.817800000001</v>
      </c>
      <c r="H1017" s="85">
        <f t="shared" si="107"/>
        <v>43131</v>
      </c>
      <c r="I1017" s="70">
        <f t="shared" si="108"/>
        <v>8.1868615573065018E-2</v>
      </c>
      <c r="J1017" s="70">
        <f t="shared" si="109"/>
        <v>0.14189889595911054</v>
      </c>
      <c r="K1017" s="93">
        <f t="shared" si="111"/>
        <v>0</v>
      </c>
    </row>
    <row r="1018" spans="1:11">
      <c r="A1018" s="80">
        <v>41306</v>
      </c>
      <c r="B1018" s="52">
        <v>132.91584347242534</v>
      </c>
      <c r="C1018" s="53">
        <v>7713.77</v>
      </c>
      <c r="D1018" s="54">
        <f t="shared" si="110"/>
        <v>43132</v>
      </c>
      <c r="E1018" s="53">
        <f t="shared" si="105"/>
        <v>196.9836853053487</v>
      </c>
      <c r="F1018" s="81">
        <f t="shared" si="106"/>
        <v>15052.722400000001</v>
      </c>
      <c r="H1018" s="85">
        <f t="shared" si="107"/>
        <v>43132</v>
      </c>
      <c r="I1018" s="70">
        <f t="shared" si="108"/>
        <v>8.1859097150959181E-2</v>
      </c>
      <c r="J1018" s="70">
        <f t="shared" si="109"/>
        <v>0.14306170028310516</v>
      </c>
      <c r="K1018" s="93">
        <f t="shared" si="111"/>
        <v>0</v>
      </c>
    </row>
    <row r="1019" spans="1:11">
      <c r="A1019" s="80">
        <v>41309</v>
      </c>
      <c r="B1019" s="52">
        <v>133.00835289948216</v>
      </c>
      <c r="C1019" s="53">
        <v>7698.77</v>
      </c>
      <c r="D1019" s="54">
        <f t="shared" si="110"/>
        <v>43133</v>
      </c>
      <c r="E1019" s="53">
        <f t="shared" si="105"/>
        <v>197.02190014029793</v>
      </c>
      <c r="F1019" s="81">
        <f t="shared" si="106"/>
        <v>14702.491599999999</v>
      </c>
      <c r="H1019" s="85">
        <f t="shared" si="107"/>
        <v>43133</v>
      </c>
      <c r="I1019" s="70">
        <f t="shared" si="108"/>
        <v>8.1750532256753106E-2</v>
      </c>
      <c r="J1019" s="70">
        <f t="shared" si="109"/>
        <v>0.13813536670012638</v>
      </c>
      <c r="K1019" s="93">
        <f t="shared" si="111"/>
        <v>0</v>
      </c>
    </row>
    <row r="1020" spans="1:11">
      <c r="A1020" s="80">
        <v>41310</v>
      </c>
      <c r="B1020" s="52">
        <v>133.03934384570772</v>
      </c>
      <c r="C1020" s="53">
        <v>7660.27</v>
      </c>
      <c r="D1020" s="54">
        <f t="shared" si="110"/>
        <v>43136</v>
      </c>
      <c r="E1020" s="53">
        <f t="shared" si="105"/>
        <v>197.1288830320741</v>
      </c>
      <c r="F1020" s="81">
        <f t="shared" si="106"/>
        <v>14574</v>
      </c>
      <c r="H1020" s="85">
        <f t="shared" si="107"/>
        <v>43136</v>
      </c>
      <c r="I1020" s="70">
        <f t="shared" si="108"/>
        <v>8.181757685534663E-2</v>
      </c>
      <c r="J1020" s="70">
        <f t="shared" si="109"/>
        <v>0.13727878432897178</v>
      </c>
      <c r="K1020" s="93">
        <f t="shared" si="111"/>
        <v>0</v>
      </c>
    </row>
    <row r="1021" spans="1:11">
      <c r="A1021" s="80">
        <v>41311</v>
      </c>
      <c r="B1021" s="52">
        <v>133.07047505216764</v>
      </c>
      <c r="C1021" s="53">
        <v>7663.23</v>
      </c>
      <c r="D1021" s="54">
        <f t="shared" si="110"/>
        <v>43137</v>
      </c>
      <c r="E1021" s="53">
        <f t="shared" si="105"/>
        <v>197.16377484437081</v>
      </c>
      <c r="F1021" s="81">
        <f t="shared" si="106"/>
        <v>14344.02</v>
      </c>
      <c r="H1021" s="85">
        <f t="shared" si="107"/>
        <v>43137</v>
      </c>
      <c r="I1021" s="70">
        <f t="shared" si="108"/>
        <v>8.1805246739087956E-2</v>
      </c>
      <c r="J1021" s="70">
        <f t="shared" si="109"/>
        <v>0.13357903261793425</v>
      </c>
      <c r="K1021" s="93">
        <f t="shared" si="111"/>
        <v>0</v>
      </c>
    </row>
    <row r="1022" spans="1:11">
      <c r="A1022" s="80">
        <v>41312</v>
      </c>
      <c r="B1022" s="52">
        <v>133.10161354332985</v>
      </c>
      <c r="C1022" s="53">
        <v>7636.96</v>
      </c>
      <c r="D1022" s="54">
        <f t="shared" si="110"/>
        <v>43138</v>
      </c>
      <c r="E1022" s="53">
        <f t="shared" si="105"/>
        <v>197.19630686722013</v>
      </c>
      <c r="F1022" s="81">
        <f t="shared" si="106"/>
        <v>14317.57</v>
      </c>
      <c r="H1022" s="85">
        <f t="shared" si="107"/>
        <v>43138</v>
      </c>
      <c r="I1022" s="70">
        <f t="shared" si="108"/>
        <v>8.179032090736893E-2</v>
      </c>
      <c r="J1022" s="70">
        <f t="shared" si="109"/>
        <v>0.13393917605625938</v>
      </c>
      <c r="K1022" s="93">
        <f t="shared" si="111"/>
        <v>0</v>
      </c>
    </row>
    <row r="1023" spans="1:11">
      <c r="A1023" s="80">
        <v>41313</v>
      </c>
      <c r="B1023" s="52">
        <v>133.13249311767191</v>
      </c>
      <c r="C1023" s="53">
        <v>7591.59</v>
      </c>
      <c r="D1023" s="54">
        <f t="shared" si="110"/>
        <v>43139</v>
      </c>
      <c r="E1023" s="53">
        <f t="shared" si="105"/>
        <v>197.23061902461501</v>
      </c>
      <c r="F1023" s="81">
        <f t="shared" si="106"/>
        <v>14463.16</v>
      </c>
      <c r="H1023" s="85">
        <f t="shared" si="107"/>
        <v>43139</v>
      </c>
      <c r="I1023" s="70">
        <f t="shared" si="108"/>
        <v>8.1777774759278499E-2</v>
      </c>
      <c r="J1023" s="70">
        <f t="shared" si="109"/>
        <v>0.13759084708322433</v>
      </c>
      <c r="K1023" s="93">
        <f t="shared" si="111"/>
        <v>0</v>
      </c>
    </row>
    <row r="1024" spans="1:11">
      <c r="A1024" s="80">
        <v>41316</v>
      </c>
      <c r="B1024" s="52">
        <v>133.22635152531987</v>
      </c>
      <c r="C1024" s="53">
        <v>7584.32</v>
      </c>
      <c r="D1024" s="54">
        <f t="shared" si="110"/>
        <v>43140</v>
      </c>
      <c r="E1024" s="53">
        <f t="shared" si="105"/>
        <v>197.26809284222966</v>
      </c>
      <c r="F1024" s="81">
        <f t="shared" si="106"/>
        <v>14296.5</v>
      </c>
      <c r="H1024" s="85">
        <f t="shared" si="107"/>
        <v>43140</v>
      </c>
      <c r="I1024" s="70">
        <f t="shared" si="108"/>
        <v>8.1666407218519366E-2</v>
      </c>
      <c r="J1024" s="70">
        <f t="shared" si="109"/>
        <v>0.13517447181630282</v>
      </c>
      <c r="K1024" s="93">
        <f t="shared" si="111"/>
        <v>0</v>
      </c>
    </row>
    <row r="1025" spans="1:11">
      <c r="A1025" s="80">
        <v>41317</v>
      </c>
      <c r="B1025" s="52">
        <v>133.25779294427983</v>
      </c>
      <c r="C1025" s="53">
        <v>7616.02</v>
      </c>
      <c r="D1025" s="54">
        <f t="shared" si="110"/>
        <v>43143</v>
      </c>
      <c r="E1025" s="53">
        <f t="shared" si="105"/>
        <v>197.386453697935</v>
      </c>
      <c r="F1025" s="81">
        <f t="shared" si="106"/>
        <v>14412.46</v>
      </c>
      <c r="H1025" s="85">
        <f t="shared" si="107"/>
        <v>43143</v>
      </c>
      <c r="I1025" s="70">
        <f t="shared" si="108"/>
        <v>8.1745122496048817E-2</v>
      </c>
      <c r="J1025" s="70">
        <f t="shared" si="109"/>
        <v>0.13606193304378467</v>
      </c>
      <c r="K1025" s="93">
        <f t="shared" si="111"/>
        <v>0</v>
      </c>
    </row>
    <row r="1026" spans="1:11">
      <c r="A1026" s="80">
        <v>41318</v>
      </c>
      <c r="B1026" s="52">
        <v>133.28937504120762</v>
      </c>
      <c r="C1026" s="53">
        <v>7629.44</v>
      </c>
      <c r="D1026" s="54">
        <f t="shared" si="110"/>
        <v>43143</v>
      </c>
      <c r="E1026" s="53">
        <f t="shared" ref="E1026:E1089" si="112">VLOOKUP(D1026,A:B,2,0)</f>
        <v>197.386453697935</v>
      </c>
      <c r="F1026" s="81">
        <f t="shared" ref="F1026:F1089" si="113">VLOOKUP(D1026,A:C,3,0)</f>
        <v>14412.46</v>
      </c>
      <c r="H1026" s="85">
        <f t="shared" ref="H1026:H1089" si="114">D1026</f>
        <v>43143</v>
      </c>
      <c r="I1026" s="70">
        <f t="shared" ref="I1026:I1089" si="115">(E1026/B1026)^(1/5)-1</f>
        <v>8.1693855067240584E-2</v>
      </c>
      <c r="J1026" s="70">
        <f t="shared" ref="J1026:J1089" si="116">(F1026/C1026)^(1/5)-1</f>
        <v>0.13566199046923644</v>
      </c>
      <c r="K1026" s="93">
        <f t="shared" si="111"/>
        <v>0</v>
      </c>
    </row>
    <row r="1027" spans="1:11">
      <c r="A1027" s="80">
        <v>41319</v>
      </c>
      <c r="B1027" s="52">
        <v>133.32149778059255</v>
      </c>
      <c r="C1027" s="53">
        <v>7583.16</v>
      </c>
      <c r="D1027" s="54">
        <f t="shared" ref="D1027:D1090" si="117">VLOOKUP(EDATE(A1027,60),A:A,1,1)</f>
        <v>43145</v>
      </c>
      <c r="E1027" s="53">
        <f t="shared" si="112"/>
        <v>197.45474941091447</v>
      </c>
      <c r="F1027" s="81">
        <f t="shared" si="113"/>
        <v>14359.35</v>
      </c>
      <c r="H1027" s="85">
        <f t="shared" si="114"/>
        <v>43145</v>
      </c>
      <c r="I1027" s="70">
        <f t="shared" si="115"/>
        <v>8.1716564211529175E-2</v>
      </c>
      <c r="J1027" s="70">
        <f t="shared" si="116"/>
        <v>0.13620556578987175</v>
      </c>
      <c r="K1027" s="93">
        <f t="shared" ref="K1027:K1090" si="118">IF(I1027&gt;J1027,1,0)</f>
        <v>0</v>
      </c>
    </row>
    <row r="1028" spans="1:11">
      <c r="A1028" s="80">
        <v>41320</v>
      </c>
      <c r="B1028" s="52">
        <v>133.35376158305547</v>
      </c>
      <c r="C1028" s="53">
        <v>7571.62</v>
      </c>
      <c r="D1028" s="54">
        <f t="shared" si="117"/>
        <v>43146</v>
      </c>
      <c r="E1028" s="53">
        <f t="shared" si="112"/>
        <v>197.49345054179904</v>
      </c>
      <c r="F1028" s="81">
        <f t="shared" si="113"/>
        <v>14422.85</v>
      </c>
      <c r="H1028" s="85">
        <f t="shared" si="114"/>
        <v>43146</v>
      </c>
      <c r="I1028" s="70">
        <f t="shared" si="115"/>
        <v>8.1706614643860087E-2</v>
      </c>
      <c r="J1028" s="70">
        <f t="shared" si="116"/>
        <v>0.13755513552459653</v>
      </c>
      <c r="K1028" s="93">
        <f t="shared" si="118"/>
        <v>0</v>
      </c>
    </row>
    <row r="1029" spans="1:11">
      <c r="A1029" s="80">
        <v>41323</v>
      </c>
      <c r="B1029" s="52">
        <v>133.45097647524952</v>
      </c>
      <c r="C1029" s="53">
        <v>7586.56</v>
      </c>
      <c r="D1029" s="54">
        <f t="shared" si="117"/>
        <v>43147</v>
      </c>
      <c r="E1029" s="53">
        <f t="shared" si="112"/>
        <v>197.53057931050091</v>
      </c>
      <c r="F1029" s="81">
        <f t="shared" si="113"/>
        <v>14295.41</v>
      </c>
      <c r="H1029" s="85">
        <f t="shared" si="114"/>
        <v>43147</v>
      </c>
      <c r="I1029" s="70">
        <f t="shared" si="115"/>
        <v>8.158963394972174E-2</v>
      </c>
      <c r="J1029" s="70">
        <f t="shared" si="116"/>
        <v>0.13509012060640213</v>
      </c>
      <c r="K1029" s="93">
        <f t="shared" si="118"/>
        <v>0</v>
      </c>
    </row>
    <row r="1030" spans="1:11">
      <c r="A1030" s="80">
        <v>41324</v>
      </c>
      <c r="B1030" s="52">
        <v>133.483405062533</v>
      </c>
      <c r="C1030" s="53">
        <v>7639.97</v>
      </c>
      <c r="D1030" s="54">
        <f t="shared" si="117"/>
        <v>43150</v>
      </c>
      <c r="E1030" s="53">
        <f t="shared" si="112"/>
        <v>197.81976407861146</v>
      </c>
      <c r="F1030" s="81">
        <f t="shared" si="113"/>
        <v>14194.28</v>
      </c>
      <c r="H1030" s="85">
        <f t="shared" si="114"/>
        <v>43150</v>
      </c>
      <c r="I1030" s="70">
        <f t="shared" si="115"/>
        <v>8.1853565130518113E-2</v>
      </c>
      <c r="J1030" s="70">
        <f t="shared" si="116"/>
        <v>0.13189031251750749</v>
      </c>
      <c r="K1030" s="93">
        <f t="shared" si="118"/>
        <v>0</v>
      </c>
    </row>
    <row r="1031" spans="1:11">
      <c r="A1031" s="80">
        <v>41325</v>
      </c>
      <c r="B1031" s="52">
        <v>133.51584152996318</v>
      </c>
      <c r="C1031" s="53">
        <v>7644.25</v>
      </c>
      <c r="D1031" s="54">
        <f t="shared" si="117"/>
        <v>43151</v>
      </c>
      <c r="E1031" s="53">
        <f t="shared" si="112"/>
        <v>197.85537163614563</v>
      </c>
      <c r="F1031" s="81">
        <f t="shared" si="113"/>
        <v>14169.77</v>
      </c>
      <c r="H1031" s="85">
        <f t="shared" si="114"/>
        <v>43151</v>
      </c>
      <c r="I1031" s="70">
        <f t="shared" si="115"/>
        <v>8.1839936743855812E-2</v>
      </c>
      <c r="J1031" s="70">
        <f t="shared" si="116"/>
        <v>0.13137241029392843</v>
      </c>
      <c r="K1031" s="93">
        <f t="shared" si="118"/>
        <v>0</v>
      </c>
    </row>
    <row r="1032" spans="1:11">
      <c r="A1032" s="80">
        <v>41326</v>
      </c>
      <c r="B1032" s="52">
        <v>133.54828587945497</v>
      </c>
      <c r="C1032" s="53">
        <v>7527.48</v>
      </c>
      <c r="D1032" s="54">
        <f t="shared" si="117"/>
        <v>43152</v>
      </c>
      <c r="E1032" s="53">
        <f t="shared" si="112"/>
        <v>197.85497592540239</v>
      </c>
      <c r="F1032" s="81">
        <f t="shared" si="113"/>
        <v>14220.48</v>
      </c>
      <c r="H1032" s="85">
        <f t="shared" si="114"/>
        <v>43152</v>
      </c>
      <c r="I1032" s="70">
        <f t="shared" si="115"/>
        <v>8.1786934272059186E-2</v>
      </c>
      <c r="J1032" s="70">
        <f t="shared" si="116"/>
        <v>0.13567202806636125</v>
      </c>
      <c r="K1032" s="93">
        <f t="shared" si="118"/>
        <v>0</v>
      </c>
    </row>
    <row r="1033" spans="1:11">
      <c r="A1033" s="80">
        <v>41327</v>
      </c>
      <c r="B1033" s="52">
        <v>133.58047101635191</v>
      </c>
      <c r="C1033" s="53">
        <v>7524.96</v>
      </c>
      <c r="D1033" s="54">
        <f t="shared" si="117"/>
        <v>43153</v>
      </c>
      <c r="E1033" s="53">
        <f t="shared" si="112"/>
        <v>197.88821556135784</v>
      </c>
      <c r="F1033" s="81">
        <f t="shared" si="113"/>
        <v>14204.17</v>
      </c>
      <c r="H1033" s="85">
        <f t="shared" si="114"/>
        <v>43153</v>
      </c>
      <c r="I1033" s="70">
        <f t="shared" si="115"/>
        <v>8.1771143527291867E-2</v>
      </c>
      <c r="J1033" s="70">
        <f t="shared" si="116"/>
        <v>0.13548743590854295</v>
      </c>
      <c r="K1033" s="93">
        <f t="shared" si="118"/>
        <v>0</v>
      </c>
    </row>
    <row r="1034" spans="1:11">
      <c r="A1034" s="80">
        <v>41330</v>
      </c>
      <c r="B1034" s="52">
        <v>133.67785117972284</v>
      </c>
      <c r="C1034" s="53">
        <v>7530.72</v>
      </c>
      <c r="D1034" s="54">
        <f t="shared" si="117"/>
        <v>43154</v>
      </c>
      <c r="E1034" s="53">
        <f t="shared" si="112"/>
        <v>197.92581432231447</v>
      </c>
      <c r="F1034" s="81">
        <f t="shared" si="113"/>
        <v>14352.4</v>
      </c>
      <c r="H1034" s="85">
        <f t="shared" si="114"/>
        <v>43154</v>
      </c>
      <c r="I1034" s="70">
        <f t="shared" si="115"/>
        <v>8.1654588434696418E-2</v>
      </c>
      <c r="J1034" s="70">
        <f t="shared" si="116"/>
        <v>0.1376734049850783</v>
      </c>
      <c r="K1034" s="93">
        <f t="shared" si="118"/>
        <v>0</v>
      </c>
    </row>
    <row r="1035" spans="1:11">
      <c r="A1035" s="80">
        <v>41331</v>
      </c>
      <c r="B1035" s="52">
        <v>133.71060225326187</v>
      </c>
      <c r="C1035" s="53">
        <v>7410.58</v>
      </c>
      <c r="D1035" s="54">
        <f t="shared" si="117"/>
        <v>43157</v>
      </c>
      <c r="E1035" s="53">
        <f t="shared" si="112"/>
        <v>198.03685070414929</v>
      </c>
      <c r="F1035" s="81">
        <f t="shared" si="113"/>
        <v>14477.62</v>
      </c>
      <c r="H1035" s="85">
        <f t="shared" si="114"/>
        <v>43157</v>
      </c>
      <c r="I1035" s="70">
        <f t="shared" si="115"/>
        <v>8.1722923625541455E-2</v>
      </c>
      <c r="J1035" s="70">
        <f t="shared" si="116"/>
        <v>0.14332314339964625</v>
      </c>
      <c r="K1035" s="93">
        <f t="shared" si="118"/>
        <v>0</v>
      </c>
    </row>
    <row r="1036" spans="1:11">
      <c r="A1036" s="80">
        <v>41332</v>
      </c>
      <c r="B1036" s="52">
        <v>133.74349506141616</v>
      </c>
      <c r="C1036" s="53">
        <v>7456.27</v>
      </c>
      <c r="D1036" s="54">
        <f t="shared" si="117"/>
        <v>43158</v>
      </c>
      <c r="E1036" s="53">
        <f t="shared" si="112"/>
        <v>198.07269537412674</v>
      </c>
      <c r="F1036" s="81">
        <f t="shared" si="113"/>
        <v>14438.9</v>
      </c>
      <c r="H1036" s="85">
        <f t="shared" si="114"/>
        <v>43158</v>
      </c>
      <c r="I1036" s="70">
        <f t="shared" si="115"/>
        <v>8.1708864320576557E-2</v>
      </c>
      <c r="J1036" s="70">
        <f t="shared" si="116"/>
        <v>0.14130704097913149</v>
      </c>
      <c r="K1036" s="93">
        <f t="shared" si="118"/>
        <v>0</v>
      </c>
    </row>
    <row r="1037" spans="1:11">
      <c r="A1037" s="80">
        <v>41333</v>
      </c>
      <c r="B1037" s="52">
        <v>133.77652970469634</v>
      </c>
      <c r="C1037" s="53">
        <v>7322.68</v>
      </c>
      <c r="D1037" s="54">
        <f t="shared" si="117"/>
        <v>43159</v>
      </c>
      <c r="E1037" s="53">
        <f t="shared" si="112"/>
        <v>198.11013111355246</v>
      </c>
      <c r="F1037" s="81">
        <f t="shared" si="113"/>
        <v>14358.71</v>
      </c>
      <c r="H1037" s="85">
        <f t="shared" si="114"/>
        <v>43159</v>
      </c>
      <c r="I1037" s="70">
        <f t="shared" si="115"/>
        <v>8.1696319305321508E-2</v>
      </c>
      <c r="J1037" s="70">
        <f t="shared" si="116"/>
        <v>0.14416609356980015</v>
      </c>
      <c r="K1037" s="93">
        <f t="shared" si="118"/>
        <v>0</v>
      </c>
    </row>
    <row r="1038" spans="1:11">
      <c r="A1038" s="80">
        <v>41334</v>
      </c>
      <c r="B1038" s="52">
        <v>133.8094387310037</v>
      </c>
      <c r="C1038" s="53">
        <v>7358.52</v>
      </c>
      <c r="D1038" s="54">
        <f t="shared" si="117"/>
        <v>43160</v>
      </c>
      <c r="E1038" s="53">
        <f t="shared" si="112"/>
        <v>198.1487625891196</v>
      </c>
      <c r="F1038" s="81">
        <f t="shared" si="113"/>
        <v>14311.52</v>
      </c>
      <c r="H1038" s="85">
        <f t="shared" si="114"/>
        <v>43160</v>
      </c>
      <c r="I1038" s="70">
        <f t="shared" si="115"/>
        <v>8.1685288491413877E-2</v>
      </c>
      <c r="J1038" s="70">
        <f t="shared" si="116"/>
        <v>0.14229705584024432</v>
      </c>
      <c r="K1038" s="93">
        <f t="shared" si="118"/>
        <v>0</v>
      </c>
    </row>
    <row r="1039" spans="1:11">
      <c r="A1039" s="80">
        <v>41337</v>
      </c>
      <c r="B1039" s="52">
        <v>133.91260580826531</v>
      </c>
      <c r="C1039" s="53">
        <v>7331.23</v>
      </c>
      <c r="D1039" s="54">
        <f t="shared" si="117"/>
        <v>43160</v>
      </c>
      <c r="E1039" s="53">
        <f t="shared" si="112"/>
        <v>198.1487625891196</v>
      </c>
      <c r="F1039" s="81">
        <f t="shared" si="113"/>
        <v>14311.52</v>
      </c>
      <c r="H1039" s="85">
        <f t="shared" si="114"/>
        <v>43160</v>
      </c>
      <c r="I1039" s="70">
        <f t="shared" si="115"/>
        <v>8.1518569736099389E-2</v>
      </c>
      <c r="J1039" s="70">
        <f t="shared" si="116"/>
        <v>0.14314621686468243</v>
      </c>
      <c r="K1039" s="93">
        <f t="shared" si="118"/>
        <v>0</v>
      </c>
    </row>
    <row r="1040" spans="1:11">
      <c r="A1040" s="80">
        <v>41338</v>
      </c>
      <c r="B1040" s="52">
        <v>133.94702134795804</v>
      </c>
      <c r="C1040" s="53">
        <v>7441.56</v>
      </c>
      <c r="D1040" s="54">
        <f t="shared" si="117"/>
        <v>43164</v>
      </c>
      <c r="E1040" s="53">
        <f t="shared" si="112"/>
        <v>198.29777045858663</v>
      </c>
      <c r="F1040" s="81">
        <f t="shared" si="113"/>
        <v>14175.32</v>
      </c>
      <c r="H1040" s="85">
        <f t="shared" si="114"/>
        <v>43164</v>
      </c>
      <c r="I1040" s="70">
        <f t="shared" si="115"/>
        <v>8.1625591381751184E-2</v>
      </c>
      <c r="J1040" s="70">
        <f t="shared" si="116"/>
        <v>0.13755859659460778</v>
      </c>
      <c r="K1040" s="93">
        <f t="shared" si="118"/>
        <v>0</v>
      </c>
    </row>
    <row r="1041" spans="1:12">
      <c r="A1041" s="80">
        <v>41339</v>
      </c>
      <c r="B1041" s="52">
        <v>133.98144573244446</v>
      </c>
      <c r="C1041" s="53">
        <v>7485.73</v>
      </c>
      <c r="D1041" s="54">
        <f t="shared" si="117"/>
        <v>43165</v>
      </c>
      <c r="E1041" s="53">
        <f t="shared" si="112"/>
        <v>198.34833639005353</v>
      </c>
      <c r="F1041" s="81">
        <f t="shared" si="113"/>
        <v>14025.34</v>
      </c>
      <c r="H1041" s="85">
        <f t="shared" si="114"/>
        <v>43165</v>
      </c>
      <c r="I1041" s="70">
        <f t="shared" si="115"/>
        <v>8.1625158842331347E-2</v>
      </c>
      <c r="J1041" s="70">
        <f t="shared" si="116"/>
        <v>0.13379842118294549</v>
      </c>
      <c r="K1041" s="93">
        <f t="shared" si="118"/>
        <v>0</v>
      </c>
    </row>
    <row r="1042" spans="1:12">
      <c r="A1042" s="80">
        <v>41340</v>
      </c>
      <c r="B1042" s="52">
        <v>134.01561100110621</v>
      </c>
      <c r="C1042" s="53">
        <v>7543.27</v>
      </c>
      <c r="D1042" s="54">
        <f t="shared" si="117"/>
        <v>43166</v>
      </c>
      <c r="E1042" s="53">
        <f t="shared" si="112"/>
        <v>198.40109704753331</v>
      </c>
      <c r="F1042" s="81">
        <f t="shared" si="113"/>
        <v>13895.27</v>
      </c>
      <c r="H1042" s="85">
        <f t="shared" si="114"/>
        <v>43166</v>
      </c>
      <c r="I1042" s="70">
        <f t="shared" si="115"/>
        <v>8.1627537800579075E-2</v>
      </c>
      <c r="J1042" s="70">
        <f t="shared" si="116"/>
        <v>0.12995583048019888</v>
      </c>
      <c r="K1042" s="93">
        <f t="shared" si="118"/>
        <v>0</v>
      </c>
    </row>
    <row r="1043" spans="1:12">
      <c r="A1043" s="80">
        <v>41341</v>
      </c>
      <c r="B1043" s="52">
        <v>134.04951695068951</v>
      </c>
      <c r="C1043" s="53">
        <v>7649.23</v>
      </c>
      <c r="D1043" s="54">
        <f t="shared" si="117"/>
        <v>43167</v>
      </c>
      <c r="E1043" s="53">
        <f t="shared" si="112"/>
        <v>198.43542043732253</v>
      </c>
      <c r="F1043" s="81">
        <f t="shared" si="113"/>
        <v>14016.3</v>
      </c>
      <c r="H1043" s="85">
        <f t="shared" si="114"/>
        <v>43167</v>
      </c>
      <c r="I1043" s="70">
        <f t="shared" si="115"/>
        <v>8.1610235583755353E-2</v>
      </c>
      <c r="J1043" s="70">
        <f t="shared" si="116"/>
        <v>0.12876395598547918</v>
      </c>
      <c r="K1043" s="93">
        <f t="shared" si="118"/>
        <v>0</v>
      </c>
    </row>
    <row r="1044" spans="1:12">
      <c r="A1044" s="80">
        <v>41344</v>
      </c>
      <c r="B1044" s="52">
        <v>134.15246697970764</v>
      </c>
      <c r="C1044" s="53">
        <v>7644.93</v>
      </c>
      <c r="D1044" s="54">
        <f t="shared" si="117"/>
        <v>43168</v>
      </c>
      <c r="E1044" s="53">
        <f t="shared" si="112"/>
        <v>198.47431377972828</v>
      </c>
      <c r="F1044" s="81">
        <f t="shared" si="113"/>
        <v>13994.68</v>
      </c>
      <c r="H1044" s="85">
        <f t="shared" si="114"/>
        <v>43168</v>
      </c>
      <c r="I1044" s="70">
        <f t="shared" si="115"/>
        <v>8.1486566052180409E-2</v>
      </c>
      <c r="J1044" s="70">
        <f t="shared" si="116"/>
        <v>0.12854242968739493</v>
      </c>
      <c r="K1044" s="93">
        <f t="shared" si="118"/>
        <v>0</v>
      </c>
    </row>
    <row r="1045" spans="1:12">
      <c r="A1045" s="80">
        <v>41345</v>
      </c>
      <c r="B1045" s="52">
        <v>134.18667585878745</v>
      </c>
      <c r="C1045" s="53">
        <v>7608.59</v>
      </c>
      <c r="D1045" s="54">
        <f t="shared" si="117"/>
        <v>43171</v>
      </c>
      <c r="E1045" s="53">
        <f t="shared" si="112"/>
        <v>198.60113886623353</v>
      </c>
      <c r="F1045" s="81">
        <f t="shared" si="113"/>
        <v>14260.92</v>
      </c>
      <c r="H1045" s="85">
        <f t="shared" si="114"/>
        <v>43171</v>
      </c>
      <c r="I1045" s="70">
        <f t="shared" si="115"/>
        <v>8.1569590297725592E-2</v>
      </c>
      <c r="J1045" s="70">
        <f t="shared" si="116"/>
        <v>0.13388411799849287</v>
      </c>
      <c r="K1045" s="93">
        <f t="shared" si="118"/>
        <v>0</v>
      </c>
    </row>
    <row r="1046" spans="1:12">
      <c r="A1046" s="80">
        <v>41346</v>
      </c>
      <c r="B1046" s="52">
        <v>134.22062508777972</v>
      </c>
      <c r="C1046" s="53">
        <v>7527.68</v>
      </c>
      <c r="D1046" s="54">
        <f t="shared" si="117"/>
        <v>43172</v>
      </c>
      <c r="E1046" s="53">
        <f t="shared" si="112"/>
        <v>198.63966748717357</v>
      </c>
      <c r="F1046" s="81">
        <f t="shared" si="113"/>
        <v>14270.64</v>
      </c>
      <c r="H1046" s="85">
        <f t="shared" si="114"/>
        <v>43172</v>
      </c>
      <c r="I1046" s="70">
        <f t="shared" si="115"/>
        <v>8.1556830703607419E-2</v>
      </c>
      <c r="J1046" s="70">
        <f t="shared" si="116"/>
        <v>0.13646603389926759</v>
      </c>
      <c r="K1046" s="93">
        <f t="shared" si="118"/>
        <v>0</v>
      </c>
      <c r="L1046" s="37"/>
    </row>
    <row r="1047" spans="1:12">
      <c r="A1047" s="80">
        <v>41347</v>
      </c>
      <c r="B1047" s="52">
        <v>134.25418024405167</v>
      </c>
      <c r="C1047" s="53">
        <v>7602</v>
      </c>
      <c r="D1047" s="54">
        <f t="shared" si="117"/>
        <v>43173</v>
      </c>
      <c r="E1047" s="53">
        <f t="shared" si="112"/>
        <v>198.68078589834343</v>
      </c>
      <c r="F1047" s="81">
        <f t="shared" si="113"/>
        <v>14248.81</v>
      </c>
      <c r="H1047" s="85">
        <f t="shared" si="114"/>
        <v>43173</v>
      </c>
      <c r="I1047" s="70">
        <f t="shared" si="115"/>
        <v>8.154753147972138E-2</v>
      </c>
      <c r="J1047" s="70">
        <f t="shared" si="116"/>
        <v>0.13388796573604722</v>
      </c>
      <c r="K1047" s="93">
        <f t="shared" si="118"/>
        <v>0</v>
      </c>
    </row>
    <row r="1048" spans="1:12">
      <c r="A1048" s="80">
        <v>41348</v>
      </c>
      <c r="B1048" s="52">
        <v>134.28774378911268</v>
      </c>
      <c r="C1048" s="53">
        <v>7555.2</v>
      </c>
      <c r="D1048" s="54">
        <f t="shared" si="117"/>
        <v>43174</v>
      </c>
      <c r="E1048" s="53">
        <f t="shared" si="112"/>
        <v>198.72588643674234</v>
      </c>
      <c r="F1048" s="81">
        <f t="shared" si="113"/>
        <v>14179.36</v>
      </c>
      <c r="H1048" s="85">
        <f t="shared" si="114"/>
        <v>43174</v>
      </c>
      <c r="I1048" s="70">
        <f t="shared" si="115"/>
        <v>8.1542557558796469E-2</v>
      </c>
      <c r="J1048" s="70">
        <f t="shared" si="116"/>
        <v>0.13418038649341835</v>
      </c>
      <c r="K1048" s="93">
        <f t="shared" si="118"/>
        <v>0</v>
      </c>
    </row>
    <row r="1049" spans="1:12">
      <c r="A1049" s="80">
        <v>41351</v>
      </c>
      <c r="B1049" s="52">
        <v>134.38805673372315</v>
      </c>
      <c r="C1049" s="53">
        <v>7509.07</v>
      </c>
      <c r="D1049" s="54">
        <f t="shared" si="117"/>
        <v>43175</v>
      </c>
      <c r="E1049" s="53">
        <f t="shared" si="112"/>
        <v>198.7986201111782</v>
      </c>
      <c r="F1049" s="81">
        <f t="shared" si="113"/>
        <v>13961.14</v>
      </c>
      <c r="H1049" s="85">
        <f t="shared" si="114"/>
        <v>43175</v>
      </c>
      <c r="I1049" s="70">
        <f t="shared" si="115"/>
        <v>8.1460192988927815E-2</v>
      </c>
      <c r="J1049" s="70">
        <f t="shared" si="116"/>
        <v>0.13205348458791422</v>
      </c>
      <c r="K1049" s="93">
        <f t="shared" si="118"/>
        <v>0</v>
      </c>
    </row>
    <row r="1050" spans="1:12">
      <c r="A1050" s="80">
        <v>41352</v>
      </c>
      <c r="B1050" s="52">
        <v>134.42151935984984</v>
      </c>
      <c r="C1050" s="53">
        <v>7394.14</v>
      </c>
      <c r="D1050" s="54">
        <f t="shared" si="117"/>
        <v>43178</v>
      </c>
      <c r="E1050" s="53">
        <f t="shared" si="112"/>
        <v>199.07176941521095</v>
      </c>
      <c r="F1050" s="81">
        <f t="shared" si="113"/>
        <v>13822.99</v>
      </c>
      <c r="H1050" s="85">
        <f t="shared" si="114"/>
        <v>43178</v>
      </c>
      <c r="I1050" s="70">
        <f t="shared" si="115"/>
        <v>8.1703351589088591E-2</v>
      </c>
      <c r="J1050" s="70">
        <f t="shared" si="116"/>
        <v>0.13329471875722954</v>
      </c>
      <c r="K1050" s="93">
        <f t="shared" si="118"/>
        <v>0</v>
      </c>
    </row>
    <row r="1051" spans="1:12">
      <c r="A1051" s="80">
        <v>41353</v>
      </c>
      <c r="B1051" s="52">
        <v>134.45485589665108</v>
      </c>
      <c r="C1051" s="53">
        <v>7327.78</v>
      </c>
      <c r="D1051" s="54">
        <f t="shared" si="117"/>
        <v>43179</v>
      </c>
      <c r="E1051" s="53">
        <f t="shared" si="112"/>
        <v>199.10561161601154</v>
      </c>
      <c r="F1051" s="81">
        <f t="shared" si="113"/>
        <v>13878.17</v>
      </c>
      <c r="H1051" s="85">
        <f t="shared" si="114"/>
        <v>43179</v>
      </c>
      <c r="I1051" s="70">
        <f t="shared" si="115"/>
        <v>8.1686480674409978E-2</v>
      </c>
      <c r="J1051" s="70">
        <f t="shared" si="116"/>
        <v>0.13624492423968304</v>
      </c>
      <c r="K1051" s="93">
        <f t="shared" si="118"/>
        <v>0</v>
      </c>
    </row>
    <row r="1052" spans="1:12">
      <c r="A1052" s="80">
        <v>41354</v>
      </c>
      <c r="B1052" s="52">
        <v>134.48820070091347</v>
      </c>
      <c r="C1052" s="53">
        <v>7282.51</v>
      </c>
      <c r="D1052" s="54">
        <f t="shared" si="117"/>
        <v>43180</v>
      </c>
      <c r="E1052" s="53">
        <f t="shared" si="112"/>
        <v>199.12532307156155</v>
      </c>
      <c r="F1052" s="81">
        <f t="shared" si="113"/>
        <v>13920.51</v>
      </c>
      <c r="H1052" s="85">
        <f t="shared" si="114"/>
        <v>43180</v>
      </c>
      <c r="I1052" s="70">
        <f t="shared" si="115"/>
        <v>8.1654252489018697E-2</v>
      </c>
      <c r="J1052" s="70">
        <f t="shared" si="116"/>
        <v>0.13834737758187954</v>
      </c>
      <c r="K1052" s="93">
        <f t="shared" si="118"/>
        <v>0</v>
      </c>
    </row>
    <row r="1053" spans="1:12">
      <c r="A1053" s="80">
        <v>41355</v>
      </c>
      <c r="B1053" s="52">
        <v>134.5211503100852</v>
      </c>
      <c r="C1053" s="53">
        <v>7275.17</v>
      </c>
      <c r="D1053" s="54">
        <f t="shared" si="117"/>
        <v>43181</v>
      </c>
      <c r="E1053" s="53">
        <f t="shared" si="112"/>
        <v>199.16056825374523</v>
      </c>
      <c r="F1053" s="81">
        <f t="shared" si="113"/>
        <v>13867.01</v>
      </c>
      <c r="H1053" s="85">
        <f t="shared" si="114"/>
        <v>43181</v>
      </c>
      <c r="I1053" s="70">
        <f t="shared" si="115"/>
        <v>8.1639545194428065E-2</v>
      </c>
      <c r="J1053" s="70">
        <f t="shared" si="116"/>
        <v>0.13770046750564124</v>
      </c>
      <c r="K1053" s="93">
        <f t="shared" si="118"/>
        <v>0</v>
      </c>
    </row>
    <row r="1054" spans="1:12">
      <c r="A1054" s="80">
        <v>41358</v>
      </c>
      <c r="B1054" s="52">
        <v>134.62083048246498</v>
      </c>
      <c r="C1054" s="53">
        <v>7252.66</v>
      </c>
      <c r="D1054" s="54">
        <f t="shared" si="117"/>
        <v>43182</v>
      </c>
      <c r="E1054" s="53">
        <f t="shared" si="112"/>
        <v>199.18347171909443</v>
      </c>
      <c r="F1054" s="81">
        <f t="shared" si="113"/>
        <v>13706.99</v>
      </c>
      <c r="H1054" s="85">
        <f t="shared" si="114"/>
        <v>43182</v>
      </c>
      <c r="I1054" s="70">
        <f t="shared" si="115"/>
        <v>8.150419032422751E-2</v>
      </c>
      <c r="J1054" s="70">
        <f t="shared" si="116"/>
        <v>0.13576624026887818</v>
      </c>
      <c r="K1054" s="93">
        <f t="shared" si="118"/>
        <v>0</v>
      </c>
    </row>
    <row r="1055" spans="1:12">
      <c r="A1055" s="80">
        <v>41359</v>
      </c>
      <c r="B1055" s="52">
        <v>134.65475493174654</v>
      </c>
      <c r="C1055" s="53">
        <v>7262.6</v>
      </c>
      <c r="D1055" s="54">
        <f t="shared" si="117"/>
        <v>43185</v>
      </c>
      <c r="E1055" s="53">
        <f t="shared" si="112"/>
        <v>199.27310428136803</v>
      </c>
      <c r="F1055" s="81">
        <f t="shared" si="113"/>
        <v>13888.82</v>
      </c>
      <c r="H1055" s="85">
        <f t="shared" si="114"/>
        <v>43185</v>
      </c>
      <c r="I1055" s="70">
        <f t="shared" si="115"/>
        <v>8.1547003710505273E-2</v>
      </c>
      <c r="J1055" s="70">
        <f t="shared" si="116"/>
        <v>0.13845179144292241</v>
      </c>
      <c r="K1055" s="93">
        <f t="shared" si="118"/>
        <v>0</v>
      </c>
    </row>
    <row r="1056" spans="1:12">
      <c r="A1056" s="80">
        <v>41361</v>
      </c>
      <c r="B1056" s="52">
        <v>134.72666057088009</v>
      </c>
      <c r="C1056" s="53">
        <v>7315.35</v>
      </c>
      <c r="D1056" s="54">
        <f t="shared" si="117"/>
        <v>43187</v>
      </c>
      <c r="E1056" s="53">
        <f t="shared" si="112"/>
        <v>199.43174604506183</v>
      </c>
      <c r="F1056" s="81">
        <f t="shared" si="113"/>
        <v>13865.57</v>
      </c>
      <c r="H1056" s="85">
        <f t="shared" si="114"/>
        <v>43187</v>
      </c>
      <c r="I1056" s="70">
        <f t="shared" si="115"/>
        <v>8.1603662692127932E-2</v>
      </c>
      <c r="J1056" s="70">
        <f t="shared" si="116"/>
        <v>0.13642433143137778</v>
      </c>
      <c r="K1056" s="93">
        <f t="shared" si="118"/>
        <v>0</v>
      </c>
    </row>
    <row r="1057" spans="1:12">
      <c r="A1057" s="82">
        <v>41365</v>
      </c>
      <c r="B1057" s="58">
        <v>134.86947083108524</v>
      </c>
      <c r="C1057" s="59">
        <v>7343.48</v>
      </c>
      <c r="D1057" s="60">
        <f t="shared" si="117"/>
        <v>43187</v>
      </c>
      <c r="E1057" s="59">
        <f t="shared" si="112"/>
        <v>199.43174604506183</v>
      </c>
      <c r="F1057" s="83">
        <f t="shared" si="113"/>
        <v>13865.57</v>
      </c>
      <c r="G1057" s="36"/>
      <c r="H1057" s="94">
        <f t="shared" si="114"/>
        <v>43187</v>
      </c>
      <c r="I1057" s="74">
        <f t="shared" si="115"/>
        <v>8.137450843715599E-2</v>
      </c>
      <c r="J1057" s="74">
        <f t="shared" si="116"/>
        <v>0.13555235488893347</v>
      </c>
      <c r="K1057" s="95">
        <f t="shared" si="118"/>
        <v>0</v>
      </c>
      <c r="L1057" s="38">
        <f>I1057-J1057</f>
        <v>-5.4177846451777478E-2</v>
      </c>
    </row>
    <row r="1058" spans="1:12">
      <c r="A1058" s="80">
        <v>41366</v>
      </c>
      <c r="B1058" s="52">
        <v>134.89900724519725</v>
      </c>
      <c r="C1058" s="53">
        <v>7399.69</v>
      </c>
      <c r="D1058" s="54">
        <f t="shared" si="117"/>
        <v>43192</v>
      </c>
      <c r="E1058" s="53">
        <f t="shared" si="112"/>
        <v>199.43174604506183</v>
      </c>
      <c r="F1058" s="81">
        <f t="shared" si="113"/>
        <v>14000.07</v>
      </c>
      <c r="H1058" s="85">
        <f t="shared" si="114"/>
        <v>43192</v>
      </c>
      <c r="I1058" s="70">
        <f t="shared" si="115"/>
        <v>8.1327150456343533E-2</v>
      </c>
      <c r="J1058" s="70">
        <f t="shared" si="116"/>
        <v>0.13601309149102581</v>
      </c>
      <c r="K1058" s="93">
        <f t="shared" si="118"/>
        <v>0</v>
      </c>
    </row>
    <row r="1059" spans="1:12">
      <c r="A1059" s="80">
        <v>41367</v>
      </c>
      <c r="B1059" s="52">
        <v>134.92841522877671</v>
      </c>
      <c r="C1059" s="53">
        <v>7302.9</v>
      </c>
      <c r="D1059" s="54">
        <f t="shared" si="117"/>
        <v>43193</v>
      </c>
      <c r="E1059" s="53">
        <f t="shared" si="112"/>
        <v>199.46963807681038</v>
      </c>
      <c r="F1059" s="81">
        <f t="shared" si="113"/>
        <v>14045.55</v>
      </c>
      <c r="H1059" s="85">
        <f t="shared" si="114"/>
        <v>43193</v>
      </c>
      <c r="I1059" s="70">
        <f t="shared" si="115"/>
        <v>8.1321096276304905E-2</v>
      </c>
      <c r="J1059" s="70">
        <f t="shared" si="116"/>
        <v>0.13974758134693843</v>
      </c>
      <c r="K1059" s="93">
        <f t="shared" si="118"/>
        <v>0</v>
      </c>
    </row>
    <row r="1060" spans="1:12">
      <c r="A1060" s="80">
        <v>41368</v>
      </c>
      <c r="B1060" s="52">
        <v>134.95796455171183</v>
      </c>
      <c r="C1060" s="53">
        <v>7176.54</v>
      </c>
      <c r="D1060" s="54">
        <f t="shared" si="117"/>
        <v>43194</v>
      </c>
      <c r="E1060" s="53">
        <f t="shared" si="112"/>
        <v>199.51312245791115</v>
      </c>
      <c r="F1060" s="81">
        <f t="shared" si="113"/>
        <v>13885.72</v>
      </c>
      <c r="H1060" s="85">
        <f t="shared" si="114"/>
        <v>43194</v>
      </c>
      <c r="I1060" s="70">
        <f t="shared" si="115"/>
        <v>8.1320880059350786E-2</v>
      </c>
      <c r="J1060" s="70">
        <f t="shared" si="116"/>
        <v>0.14111827004269073</v>
      </c>
      <c r="K1060" s="93">
        <f t="shared" si="118"/>
        <v>0</v>
      </c>
    </row>
    <row r="1061" spans="1:12">
      <c r="A1061" s="80">
        <v>41369</v>
      </c>
      <c r="B1061" s="52">
        <v>134.98698051409045</v>
      </c>
      <c r="C1061" s="53">
        <v>7148.89</v>
      </c>
      <c r="D1061" s="54">
        <f t="shared" si="117"/>
        <v>43195</v>
      </c>
      <c r="E1061" s="53">
        <f t="shared" si="112"/>
        <v>199.54783774121881</v>
      </c>
      <c r="F1061" s="81">
        <f t="shared" si="113"/>
        <v>14155.47</v>
      </c>
      <c r="H1061" s="85">
        <f t="shared" si="114"/>
        <v>43195</v>
      </c>
      <c r="I1061" s="70">
        <f t="shared" si="115"/>
        <v>8.1312014988736081E-2</v>
      </c>
      <c r="J1061" s="70">
        <f t="shared" si="116"/>
        <v>0.14640252994009173</v>
      </c>
      <c r="K1061" s="93">
        <f t="shared" si="118"/>
        <v>0</v>
      </c>
    </row>
    <row r="1062" spans="1:12">
      <c r="A1062" s="80">
        <v>41372</v>
      </c>
      <c r="B1062" s="52">
        <v>135.07647688217131</v>
      </c>
      <c r="C1062" s="53">
        <v>7135.58</v>
      </c>
      <c r="D1062" s="54">
        <f t="shared" si="117"/>
        <v>43196</v>
      </c>
      <c r="E1062" s="53">
        <f t="shared" si="112"/>
        <v>199.58355680417446</v>
      </c>
      <c r="F1062" s="81">
        <f t="shared" si="113"/>
        <v>14164.28</v>
      </c>
      <c r="H1062" s="85">
        <f t="shared" si="114"/>
        <v>43196</v>
      </c>
      <c r="I1062" s="70">
        <f t="shared" si="115"/>
        <v>8.1207393093242874E-2</v>
      </c>
      <c r="J1062" s="70">
        <f t="shared" si="116"/>
        <v>0.14697260416375602</v>
      </c>
      <c r="K1062" s="93">
        <f t="shared" si="118"/>
        <v>0</v>
      </c>
    </row>
    <row r="1063" spans="1:12">
      <c r="A1063" s="80">
        <v>41373</v>
      </c>
      <c r="B1063" s="52">
        <v>135.10632878356228</v>
      </c>
      <c r="C1063" s="53">
        <v>7073.99</v>
      </c>
      <c r="D1063" s="54">
        <f t="shared" si="117"/>
        <v>43199</v>
      </c>
      <c r="E1063" s="53">
        <f t="shared" si="112"/>
        <v>199.68953567283748</v>
      </c>
      <c r="F1063" s="81">
        <f t="shared" si="113"/>
        <v>14229.77</v>
      </c>
      <c r="H1063" s="85">
        <f t="shared" si="114"/>
        <v>43199</v>
      </c>
      <c r="I1063" s="70">
        <f t="shared" si="115"/>
        <v>8.1274404833079572E-2</v>
      </c>
      <c r="J1063" s="70">
        <f t="shared" si="116"/>
        <v>0.15002342801669077</v>
      </c>
      <c r="K1063" s="93">
        <f t="shared" si="118"/>
        <v>0</v>
      </c>
    </row>
    <row r="1064" spans="1:12">
      <c r="A1064" s="80">
        <v>41374</v>
      </c>
      <c r="B1064" s="52">
        <v>135.13618728222346</v>
      </c>
      <c r="C1064" s="53">
        <v>7155.87</v>
      </c>
      <c r="D1064" s="54">
        <f t="shared" si="117"/>
        <v>43200</v>
      </c>
      <c r="E1064" s="53">
        <f t="shared" si="112"/>
        <v>199.72368258343752</v>
      </c>
      <c r="F1064" s="81">
        <f t="shared" si="113"/>
        <v>14261.15</v>
      </c>
      <c r="H1064" s="85">
        <f t="shared" si="114"/>
        <v>43200</v>
      </c>
      <c r="I1064" s="70">
        <f t="shared" si="115"/>
        <v>8.1263594261953731E-2</v>
      </c>
      <c r="J1064" s="70">
        <f t="shared" si="116"/>
        <v>0.14788510667754173</v>
      </c>
      <c r="K1064" s="93">
        <f t="shared" si="118"/>
        <v>0</v>
      </c>
    </row>
    <row r="1065" spans="1:12">
      <c r="A1065" s="80">
        <v>41375</v>
      </c>
      <c r="B1065" s="52">
        <v>135.16605237961284</v>
      </c>
      <c r="C1065" s="53">
        <v>7201.33</v>
      </c>
      <c r="D1065" s="54">
        <f t="shared" si="117"/>
        <v>43201</v>
      </c>
      <c r="E1065" s="53">
        <f t="shared" si="112"/>
        <v>199.75863422788964</v>
      </c>
      <c r="F1065" s="81">
        <f t="shared" si="113"/>
        <v>14281.6</v>
      </c>
      <c r="H1065" s="85">
        <f t="shared" si="114"/>
        <v>43201</v>
      </c>
      <c r="I1065" s="70">
        <f t="shared" si="115"/>
        <v>8.1253648651865351E-2</v>
      </c>
      <c r="J1065" s="70">
        <f t="shared" si="116"/>
        <v>0.14676077761812034</v>
      </c>
      <c r="K1065" s="93">
        <f t="shared" si="118"/>
        <v>0</v>
      </c>
    </row>
    <row r="1066" spans="1:12">
      <c r="A1066" s="80">
        <v>41376</v>
      </c>
      <c r="B1066" s="52">
        <v>135.19578891113636</v>
      </c>
      <c r="C1066" s="53">
        <v>7117.1</v>
      </c>
      <c r="D1066" s="54">
        <f t="shared" si="117"/>
        <v>43202</v>
      </c>
      <c r="E1066" s="53">
        <f t="shared" si="112"/>
        <v>199.79139464390303</v>
      </c>
      <c r="F1066" s="81">
        <f t="shared" si="113"/>
        <v>14338.46</v>
      </c>
      <c r="H1066" s="85">
        <f t="shared" si="114"/>
        <v>43202</v>
      </c>
      <c r="I1066" s="70">
        <f t="shared" si="115"/>
        <v>8.1241541003468809E-2</v>
      </c>
      <c r="J1066" s="70">
        <f t="shared" si="116"/>
        <v>0.15037620042311439</v>
      </c>
      <c r="K1066" s="93">
        <f t="shared" si="118"/>
        <v>0</v>
      </c>
    </row>
    <row r="1067" spans="1:12">
      <c r="A1067" s="80">
        <v>41379</v>
      </c>
      <c r="B1067" s="52">
        <v>135.28501813181774</v>
      </c>
      <c r="C1067" s="53">
        <v>7168.34</v>
      </c>
      <c r="D1067" s="54">
        <f t="shared" si="117"/>
        <v>43203</v>
      </c>
      <c r="E1067" s="53">
        <f t="shared" si="112"/>
        <v>199.82535918099251</v>
      </c>
      <c r="F1067" s="81">
        <f t="shared" si="113"/>
        <v>14368.56</v>
      </c>
      <c r="H1067" s="85">
        <f t="shared" si="114"/>
        <v>43203</v>
      </c>
      <c r="I1067" s="70">
        <f t="shared" si="115"/>
        <v>8.1135628473830712E-2</v>
      </c>
      <c r="J1067" s="70">
        <f t="shared" si="116"/>
        <v>0.14920876569502695</v>
      </c>
      <c r="K1067" s="93">
        <f t="shared" si="118"/>
        <v>0</v>
      </c>
    </row>
    <row r="1068" spans="1:12">
      <c r="A1068" s="80">
        <v>41380</v>
      </c>
      <c r="B1068" s="52">
        <v>135.31478083580674</v>
      </c>
      <c r="C1068" s="53">
        <v>7323.57</v>
      </c>
      <c r="D1068" s="54">
        <f t="shared" si="117"/>
        <v>43206</v>
      </c>
      <c r="E1068" s="53">
        <f t="shared" si="112"/>
        <v>199.92487220986467</v>
      </c>
      <c r="F1068" s="81">
        <f t="shared" si="113"/>
        <v>14434.05</v>
      </c>
      <c r="H1068" s="85">
        <f t="shared" si="114"/>
        <v>43206</v>
      </c>
      <c r="I1068" s="70">
        <f t="shared" si="115"/>
        <v>8.1195719712926939E-2</v>
      </c>
      <c r="J1068" s="70">
        <f t="shared" si="116"/>
        <v>0.14533642743626052</v>
      </c>
      <c r="K1068" s="93">
        <f t="shared" si="118"/>
        <v>0</v>
      </c>
    </row>
    <row r="1069" spans="1:12">
      <c r="A1069" s="80">
        <v>41381</v>
      </c>
      <c r="B1069" s="52">
        <v>135.34468540237145</v>
      </c>
      <c r="C1069" s="53">
        <v>7323.26</v>
      </c>
      <c r="D1069" s="54">
        <f t="shared" si="117"/>
        <v>43207</v>
      </c>
      <c r="E1069" s="53">
        <f t="shared" si="112"/>
        <v>199.95985906250141</v>
      </c>
      <c r="F1069" s="81">
        <f t="shared" si="113"/>
        <v>14461.97</v>
      </c>
      <c r="H1069" s="85">
        <f t="shared" si="114"/>
        <v>43207</v>
      </c>
      <c r="I1069" s="70">
        <f t="shared" si="115"/>
        <v>8.1185774727158044E-2</v>
      </c>
      <c r="J1069" s="70">
        <f t="shared" si="116"/>
        <v>0.1457888735027375</v>
      </c>
      <c r="K1069" s="93">
        <f t="shared" si="118"/>
        <v>0</v>
      </c>
    </row>
    <row r="1070" spans="1:12">
      <c r="A1070" s="80">
        <v>41382</v>
      </c>
      <c r="B1070" s="52">
        <v>135.37419054378918</v>
      </c>
      <c r="C1070" s="53">
        <v>7444.78</v>
      </c>
      <c r="D1070" s="54">
        <f t="shared" si="117"/>
        <v>43208</v>
      </c>
      <c r="E1070" s="53">
        <f t="shared" si="112"/>
        <v>199.98985304136079</v>
      </c>
      <c r="F1070" s="81">
        <f t="shared" si="113"/>
        <v>14431.07</v>
      </c>
      <c r="H1070" s="85">
        <f t="shared" si="114"/>
        <v>43208</v>
      </c>
      <c r="I1070" s="70">
        <f t="shared" si="115"/>
        <v>8.1171073405628347E-2</v>
      </c>
      <c r="J1070" s="70">
        <f t="shared" si="116"/>
        <v>0.14153526616139578</v>
      </c>
      <c r="K1070" s="93">
        <f t="shared" si="118"/>
        <v>0</v>
      </c>
    </row>
    <row r="1071" spans="1:12">
      <c r="A1071" s="80">
        <v>41386</v>
      </c>
      <c r="B1071" s="52">
        <v>135.49386132822991</v>
      </c>
      <c r="C1071" s="53">
        <v>7510.98</v>
      </c>
      <c r="D1071" s="54">
        <f t="shared" si="117"/>
        <v>43210</v>
      </c>
      <c r="E1071" s="53">
        <f t="shared" si="112"/>
        <v>200.04925429749744</v>
      </c>
      <c r="F1071" s="81">
        <f t="shared" si="113"/>
        <v>14482.97</v>
      </c>
      <c r="H1071" s="85">
        <f t="shared" si="114"/>
        <v>43210</v>
      </c>
      <c r="I1071" s="70">
        <f t="shared" si="115"/>
        <v>8.1044230881966328E-2</v>
      </c>
      <c r="J1071" s="70">
        <f t="shared" si="116"/>
        <v>0.14033434591481808</v>
      </c>
      <c r="K1071" s="93">
        <f t="shared" si="118"/>
        <v>0</v>
      </c>
    </row>
    <row r="1072" spans="1:12">
      <c r="A1072" s="80">
        <v>41387</v>
      </c>
      <c r="B1072" s="52">
        <v>135.52380547158344</v>
      </c>
      <c r="C1072" s="53">
        <v>7514.16</v>
      </c>
      <c r="D1072" s="54">
        <f t="shared" si="117"/>
        <v>43213</v>
      </c>
      <c r="E1072" s="53">
        <f t="shared" si="112"/>
        <v>200.12787365443637</v>
      </c>
      <c r="F1072" s="81">
        <f t="shared" si="113"/>
        <v>14511.28</v>
      </c>
      <c r="H1072" s="85">
        <f t="shared" si="114"/>
        <v>43213</v>
      </c>
      <c r="I1072" s="70">
        <f t="shared" si="115"/>
        <v>8.1081408029659352E-2</v>
      </c>
      <c r="J1072" s="70">
        <f t="shared" si="116"/>
        <v>0.14068323006759331</v>
      </c>
      <c r="K1072" s="93">
        <f t="shared" si="118"/>
        <v>0</v>
      </c>
    </row>
    <row r="1073" spans="1:11">
      <c r="A1073" s="80">
        <v>41389</v>
      </c>
      <c r="B1073" s="52">
        <v>135.58343594599094</v>
      </c>
      <c r="C1073" s="53">
        <v>7616.38</v>
      </c>
      <c r="D1073" s="54">
        <f t="shared" si="117"/>
        <v>43215</v>
      </c>
      <c r="E1073" s="53">
        <f t="shared" si="112"/>
        <v>200.1977243762355</v>
      </c>
      <c r="F1073" s="81">
        <f t="shared" si="113"/>
        <v>14491.88</v>
      </c>
      <c r="H1073" s="85">
        <f t="shared" si="114"/>
        <v>43215</v>
      </c>
      <c r="I1073" s="70">
        <f t="shared" si="115"/>
        <v>8.1061746867290507E-2</v>
      </c>
      <c r="J1073" s="70">
        <f t="shared" si="116"/>
        <v>0.13730048683827434</v>
      </c>
      <c r="K1073" s="93">
        <f t="shared" si="118"/>
        <v>0</v>
      </c>
    </row>
    <row r="1074" spans="1:11">
      <c r="A1074" s="80">
        <v>41390</v>
      </c>
      <c r="B1074" s="52">
        <v>135.61326430189908</v>
      </c>
      <c r="C1074" s="53">
        <v>7558.67</v>
      </c>
      <c r="D1074" s="54">
        <f t="shared" si="117"/>
        <v>43216</v>
      </c>
      <c r="E1074" s="53">
        <f t="shared" si="112"/>
        <v>200.23636253704012</v>
      </c>
      <c r="F1074" s="81">
        <f t="shared" si="113"/>
        <v>14556.65</v>
      </c>
      <c r="H1074" s="85">
        <f t="shared" si="114"/>
        <v>43216</v>
      </c>
      <c r="I1074" s="70">
        <f t="shared" si="115"/>
        <v>8.1055910354855598E-2</v>
      </c>
      <c r="J1074" s="70">
        <f t="shared" si="116"/>
        <v>0.14004819407572322</v>
      </c>
      <c r="K1074" s="93">
        <f t="shared" si="118"/>
        <v>0</v>
      </c>
    </row>
    <row r="1075" spans="1:11">
      <c r="A1075" s="80">
        <v>41393</v>
      </c>
      <c r="B1075" s="52">
        <v>135.70276905633835</v>
      </c>
      <c r="C1075" s="53">
        <v>7600.72</v>
      </c>
      <c r="D1075" s="54">
        <f t="shared" si="117"/>
        <v>43217</v>
      </c>
      <c r="E1075" s="53">
        <f t="shared" si="112"/>
        <v>200.2714039004841</v>
      </c>
      <c r="F1075" s="81">
        <f t="shared" si="113"/>
        <v>14658.83</v>
      </c>
      <c r="H1075" s="85">
        <f t="shared" si="114"/>
        <v>43217</v>
      </c>
      <c r="I1075" s="70">
        <f t="shared" si="115"/>
        <v>8.095109677270873E-2</v>
      </c>
      <c r="J1075" s="70">
        <f t="shared" si="116"/>
        <v>0.14037822183872439</v>
      </c>
      <c r="K1075" s="93">
        <f t="shared" si="118"/>
        <v>0</v>
      </c>
    </row>
    <row r="1076" spans="1:11">
      <c r="A1076" s="80">
        <v>41394</v>
      </c>
      <c r="B1076" s="52">
        <v>135.73275936829981</v>
      </c>
      <c r="C1076" s="53">
        <v>7634.29</v>
      </c>
      <c r="D1076" s="54">
        <f t="shared" si="117"/>
        <v>43220</v>
      </c>
      <c r="E1076" s="53">
        <f t="shared" si="112"/>
        <v>200.38015127280207</v>
      </c>
      <c r="F1076" s="81">
        <f t="shared" si="113"/>
        <v>14723.32</v>
      </c>
      <c r="H1076" s="85">
        <f t="shared" si="114"/>
        <v>43220</v>
      </c>
      <c r="I1076" s="70">
        <f t="shared" si="115"/>
        <v>8.1020685681717497E-2</v>
      </c>
      <c r="J1076" s="70">
        <f t="shared" si="116"/>
        <v>0.14037429556325964</v>
      </c>
      <c r="K1076" s="93">
        <f t="shared" si="118"/>
        <v>0</v>
      </c>
    </row>
    <row r="1077" spans="1:11">
      <c r="A1077" s="80">
        <v>41396</v>
      </c>
      <c r="B1077" s="52">
        <v>135.7927532479406</v>
      </c>
      <c r="C1077" s="53">
        <v>7723.29</v>
      </c>
      <c r="D1077" s="54">
        <f t="shared" si="117"/>
        <v>43222</v>
      </c>
      <c r="E1077" s="53">
        <f t="shared" si="112"/>
        <v>200.45308964786537</v>
      </c>
      <c r="F1077" s="81">
        <f t="shared" si="113"/>
        <v>14695.26</v>
      </c>
      <c r="H1077" s="85">
        <f t="shared" si="114"/>
        <v>43222</v>
      </c>
      <c r="I1077" s="70">
        <f t="shared" si="115"/>
        <v>8.1003828683867463E-2</v>
      </c>
      <c r="J1077" s="70">
        <f t="shared" si="116"/>
        <v>0.13729986186559762</v>
      </c>
      <c r="K1077" s="93">
        <f t="shared" si="118"/>
        <v>0</v>
      </c>
    </row>
    <row r="1078" spans="1:11">
      <c r="A1078" s="80">
        <v>41397</v>
      </c>
      <c r="B1078" s="52">
        <v>135.82262765365516</v>
      </c>
      <c r="C1078" s="53">
        <v>7652.03</v>
      </c>
      <c r="D1078" s="54">
        <f t="shared" si="117"/>
        <v>43223</v>
      </c>
      <c r="E1078" s="53">
        <f t="shared" si="112"/>
        <v>200.48215534586433</v>
      </c>
      <c r="F1078" s="81">
        <f t="shared" si="113"/>
        <v>14642.62</v>
      </c>
      <c r="H1078" s="85">
        <f t="shared" si="114"/>
        <v>43223</v>
      </c>
      <c r="I1078" s="70">
        <f t="shared" si="115"/>
        <v>8.0987616706705623E-2</v>
      </c>
      <c r="J1078" s="70">
        <f t="shared" si="116"/>
        <v>0.13859278004230124</v>
      </c>
      <c r="K1078" s="93">
        <f t="shared" si="118"/>
        <v>0</v>
      </c>
    </row>
    <row r="1079" spans="1:11">
      <c r="A1079" s="80">
        <v>41400</v>
      </c>
      <c r="B1079" s="52">
        <v>135.91227058790659</v>
      </c>
      <c r="C1079" s="53">
        <v>7686.88</v>
      </c>
      <c r="D1079" s="54">
        <f t="shared" si="117"/>
        <v>43224</v>
      </c>
      <c r="E1079" s="53">
        <f t="shared" si="112"/>
        <v>200.52565997357436</v>
      </c>
      <c r="F1079" s="81">
        <f t="shared" si="113"/>
        <v>14558.42</v>
      </c>
      <c r="H1079" s="85">
        <f t="shared" si="114"/>
        <v>43224</v>
      </c>
      <c r="I1079" s="70">
        <f t="shared" si="115"/>
        <v>8.0891887420462494E-2</v>
      </c>
      <c r="J1079" s="70">
        <f t="shared" si="116"/>
        <v>0.13624720673170043</v>
      </c>
      <c r="K1079" s="93">
        <f t="shared" si="118"/>
        <v>0</v>
      </c>
    </row>
    <row r="1080" spans="1:11">
      <c r="A1080" s="80">
        <v>41401</v>
      </c>
      <c r="B1080" s="52">
        <v>135.94203537516535</v>
      </c>
      <c r="C1080" s="53">
        <v>7780.19</v>
      </c>
      <c r="D1080" s="54">
        <f t="shared" si="117"/>
        <v>43227</v>
      </c>
      <c r="E1080" s="53">
        <f t="shared" si="112"/>
        <v>200.63695171485972</v>
      </c>
      <c r="F1080" s="81">
        <f t="shared" si="113"/>
        <v>14691.72</v>
      </c>
      <c r="H1080" s="85">
        <f t="shared" si="114"/>
        <v>43227</v>
      </c>
      <c r="I1080" s="70">
        <f t="shared" si="115"/>
        <v>8.096449769548153E-2</v>
      </c>
      <c r="J1080" s="70">
        <f t="shared" si="116"/>
        <v>0.13557673911107448</v>
      </c>
      <c r="K1080" s="93">
        <f t="shared" si="118"/>
        <v>0</v>
      </c>
    </row>
    <row r="1081" spans="1:11">
      <c r="A1081" s="80">
        <v>41402</v>
      </c>
      <c r="B1081" s="52">
        <v>135.97153479684175</v>
      </c>
      <c r="C1081" s="53">
        <v>7813.38</v>
      </c>
      <c r="D1081" s="54">
        <f t="shared" si="117"/>
        <v>43228</v>
      </c>
      <c r="E1081" s="53">
        <f t="shared" si="112"/>
        <v>200.66744853152036</v>
      </c>
      <c r="F1081" s="81">
        <f t="shared" si="113"/>
        <v>14694.93</v>
      </c>
      <c r="H1081" s="85">
        <f t="shared" si="114"/>
        <v>43228</v>
      </c>
      <c r="I1081" s="70">
        <f t="shared" si="115"/>
        <v>8.0950447840528961E-2</v>
      </c>
      <c r="J1081" s="70">
        <f t="shared" si="116"/>
        <v>0.13465992163809504</v>
      </c>
      <c r="K1081" s="93">
        <f t="shared" si="118"/>
        <v>0</v>
      </c>
    </row>
    <row r="1082" spans="1:11">
      <c r="A1082" s="80">
        <v>41403</v>
      </c>
      <c r="B1082" s="52">
        <v>136.00090464835787</v>
      </c>
      <c r="C1082" s="53">
        <v>7788.74</v>
      </c>
      <c r="D1082" s="54">
        <f t="shared" si="117"/>
        <v>43229</v>
      </c>
      <c r="E1082" s="53">
        <f t="shared" si="112"/>
        <v>200.70236466756484</v>
      </c>
      <c r="F1082" s="81">
        <f t="shared" si="113"/>
        <v>14728.03</v>
      </c>
      <c r="H1082" s="85">
        <f t="shared" si="114"/>
        <v>43229</v>
      </c>
      <c r="I1082" s="70">
        <f t="shared" si="115"/>
        <v>8.0941369665138208E-2</v>
      </c>
      <c r="J1082" s="70">
        <f t="shared" si="116"/>
        <v>0.13588794557887041</v>
      </c>
      <c r="K1082" s="93">
        <f t="shared" si="118"/>
        <v>0</v>
      </c>
    </row>
    <row r="1083" spans="1:11">
      <c r="A1083" s="80">
        <v>41404</v>
      </c>
      <c r="B1083" s="52">
        <v>136.03028084376191</v>
      </c>
      <c r="C1083" s="53">
        <v>7850.77</v>
      </c>
      <c r="D1083" s="54">
        <f t="shared" si="117"/>
        <v>43230</v>
      </c>
      <c r="E1083" s="53">
        <f t="shared" si="112"/>
        <v>200.73568126009968</v>
      </c>
      <c r="F1083" s="81">
        <f t="shared" si="113"/>
        <v>14693.55</v>
      </c>
      <c r="H1083" s="85">
        <f t="shared" si="114"/>
        <v>43230</v>
      </c>
      <c r="I1083" s="70">
        <f t="shared" si="115"/>
        <v>8.0930562369669445E-2</v>
      </c>
      <c r="J1083" s="70">
        <f t="shared" si="116"/>
        <v>0.13355578113447208</v>
      </c>
      <c r="K1083" s="93">
        <f t="shared" si="118"/>
        <v>0</v>
      </c>
    </row>
    <row r="1084" spans="1:11">
      <c r="A1084" s="80">
        <v>41405</v>
      </c>
      <c r="B1084" s="52">
        <v>136.05966338442417</v>
      </c>
      <c r="C1084" s="53">
        <v>7866.9</v>
      </c>
      <c r="D1084" s="54">
        <f t="shared" si="117"/>
        <v>43231</v>
      </c>
      <c r="E1084" s="53">
        <f t="shared" si="112"/>
        <v>200.7718136827265</v>
      </c>
      <c r="F1084" s="81">
        <f t="shared" si="113"/>
        <v>14816.93</v>
      </c>
      <c r="H1084" s="85">
        <f t="shared" si="114"/>
        <v>43231</v>
      </c>
      <c r="I1084" s="70">
        <f t="shared" si="115"/>
        <v>8.0922781238295771E-2</v>
      </c>
      <c r="J1084" s="70">
        <f t="shared" si="116"/>
        <v>0.13498708543169102</v>
      </c>
      <c r="K1084" s="93">
        <f t="shared" si="118"/>
        <v>0</v>
      </c>
    </row>
    <row r="1085" spans="1:11">
      <c r="A1085" s="80">
        <v>41407</v>
      </c>
      <c r="B1085" s="52">
        <v>136.11844115900624</v>
      </c>
      <c r="C1085" s="53">
        <v>7703.53</v>
      </c>
      <c r="D1085" s="54">
        <f t="shared" si="117"/>
        <v>43231</v>
      </c>
      <c r="E1085" s="53">
        <f t="shared" si="112"/>
        <v>200.7718136827265</v>
      </c>
      <c r="F1085" s="81">
        <f t="shared" si="113"/>
        <v>14816.93</v>
      </c>
      <c r="H1085" s="85">
        <f t="shared" si="114"/>
        <v>43231</v>
      </c>
      <c r="I1085" s="70">
        <f t="shared" si="115"/>
        <v>8.0829413709466502E-2</v>
      </c>
      <c r="J1085" s="70">
        <f t="shared" si="116"/>
        <v>0.1397607319340981</v>
      </c>
      <c r="K1085" s="93">
        <f t="shared" si="118"/>
        <v>0</v>
      </c>
    </row>
    <row r="1086" spans="1:11">
      <c r="A1086" s="80">
        <v>41408</v>
      </c>
      <c r="B1086" s="52">
        <v>136.14784274229658</v>
      </c>
      <c r="C1086" s="53">
        <v>7722.79</v>
      </c>
      <c r="D1086" s="54">
        <f t="shared" si="117"/>
        <v>43234</v>
      </c>
      <c r="E1086" s="53">
        <f t="shared" si="112"/>
        <v>200.85794479079638</v>
      </c>
      <c r="F1086" s="81">
        <f t="shared" si="113"/>
        <v>14817.01</v>
      </c>
      <c r="H1086" s="85">
        <f t="shared" si="114"/>
        <v>43234</v>
      </c>
      <c r="I1086" s="70">
        <f t="shared" si="115"/>
        <v>8.0875443178581419E-2</v>
      </c>
      <c r="J1086" s="70">
        <f t="shared" si="116"/>
        <v>0.13919290030840714</v>
      </c>
      <c r="K1086" s="93">
        <f t="shared" si="118"/>
        <v>0</v>
      </c>
    </row>
    <row r="1087" spans="1:11">
      <c r="A1087" s="80">
        <v>41409</v>
      </c>
      <c r="B1087" s="52">
        <v>136.17725067632892</v>
      </c>
      <c r="C1087" s="53">
        <v>7917.77</v>
      </c>
      <c r="D1087" s="54">
        <f t="shared" si="117"/>
        <v>43235</v>
      </c>
      <c r="E1087" s="53">
        <f t="shared" si="112"/>
        <v>200.90092839098159</v>
      </c>
      <c r="F1087" s="81">
        <f t="shared" si="113"/>
        <v>14810.54</v>
      </c>
      <c r="H1087" s="85">
        <f t="shared" si="114"/>
        <v>43235</v>
      </c>
      <c r="I1087" s="70">
        <f t="shared" si="115"/>
        <v>8.0875010921425794E-2</v>
      </c>
      <c r="J1087" s="70">
        <f t="shared" si="116"/>
        <v>0.13342712602657736</v>
      </c>
      <c r="K1087" s="93">
        <f t="shared" si="118"/>
        <v>0</v>
      </c>
    </row>
    <row r="1088" spans="1:11">
      <c r="A1088" s="80">
        <v>41410</v>
      </c>
      <c r="B1088" s="52">
        <v>136.206664962475</v>
      </c>
      <c r="C1088" s="53">
        <v>7947.55</v>
      </c>
      <c r="D1088" s="54">
        <f t="shared" si="117"/>
        <v>43236</v>
      </c>
      <c r="E1088" s="53">
        <f t="shared" si="112"/>
        <v>200.92825091724274</v>
      </c>
      <c r="F1088" s="81">
        <f t="shared" si="113"/>
        <v>14727.26</v>
      </c>
      <c r="H1088" s="85">
        <f t="shared" si="114"/>
        <v>43236</v>
      </c>
      <c r="I1088" s="70">
        <f t="shared" si="115"/>
        <v>8.0857720102752939E-2</v>
      </c>
      <c r="J1088" s="70">
        <f t="shared" si="116"/>
        <v>0.13129986954190587</v>
      </c>
      <c r="K1088" s="93">
        <f t="shared" si="118"/>
        <v>0</v>
      </c>
    </row>
    <row r="1089" spans="1:11">
      <c r="A1089" s="80">
        <v>41411</v>
      </c>
      <c r="B1089" s="52">
        <v>136.23567698211201</v>
      </c>
      <c r="C1089" s="53">
        <v>7969.96</v>
      </c>
      <c r="D1089" s="54">
        <f t="shared" si="117"/>
        <v>43237</v>
      </c>
      <c r="E1089" s="53">
        <f t="shared" si="112"/>
        <v>200.95919386788398</v>
      </c>
      <c r="F1089" s="81">
        <f t="shared" si="113"/>
        <v>14647.15</v>
      </c>
      <c r="H1089" s="85">
        <f t="shared" si="114"/>
        <v>43237</v>
      </c>
      <c r="I1089" s="70">
        <f t="shared" si="115"/>
        <v>8.084496839682509E-2</v>
      </c>
      <c r="J1089" s="70">
        <f t="shared" si="116"/>
        <v>0.12943020327871735</v>
      </c>
      <c r="K1089" s="93">
        <f t="shared" si="118"/>
        <v>0</v>
      </c>
    </row>
    <row r="1090" spans="1:11">
      <c r="A1090" s="80">
        <v>41414</v>
      </c>
      <c r="B1090" s="52">
        <v>136.32395770079643</v>
      </c>
      <c r="C1090" s="53">
        <v>7930.79</v>
      </c>
      <c r="D1090" s="54">
        <f t="shared" si="117"/>
        <v>43238</v>
      </c>
      <c r="E1090" s="53">
        <f t="shared" ref="E1090:E1153" si="119">VLOOKUP(D1090,A:B,2,0)</f>
        <v>200.99878282907596</v>
      </c>
      <c r="F1090" s="81">
        <f t="shared" ref="F1090:F1153" si="120">VLOOKUP(D1090,A:C,3,0)</f>
        <v>14528.82</v>
      </c>
      <c r="H1090" s="85">
        <f t="shared" ref="H1090:H1153" si="121">D1090</f>
        <v>43238</v>
      </c>
      <c r="I1090" s="70">
        <f t="shared" ref="I1090:I1153" si="122">(E1090/B1090)^(1/5)-1</f>
        <v>8.0747521745145212E-2</v>
      </c>
      <c r="J1090" s="70">
        <f t="shared" ref="J1090:J1153" si="123">(F1090/C1090)^(1/5)-1</f>
        <v>0.12871105470571775</v>
      </c>
      <c r="K1090" s="93">
        <f t="shared" si="118"/>
        <v>0</v>
      </c>
    </row>
    <row r="1091" spans="1:11">
      <c r="A1091" s="80">
        <v>41415</v>
      </c>
      <c r="B1091" s="52">
        <v>136.35340367565979</v>
      </c>
      <c r="C1091" s="53">
        <v>7875.68</v>
      </c>
      <c r="D1091" s="54">
        <f t="shared" ref="D1091:D1154" si="124">VLOOKUP(EDATE(A1091,60),A:A,1,1)</f>
        <v>43241</v>
      </c>
      <c r="E1091" s="53">
        <f t="shared" si="119"/>
        <v>201.0964682375309</v>
      </c>
      <c r="F1091" s="81">
        <f t="shared" si="120"/>
        <v>14419.57</v>
      </c>
      <c r="H1091" s="85">
        <f t="shared" si="121"/>
        <v>43241</v>
      </c>
      <c r="I1091" s="70">
        <f t="shared" si="122"/>
        <v>8.0805863209025164E-2</v>
      </c>
      <c r="J1091" s="70">
        <f t="shared" si="123"/>
        <v>0.12858129897364323</v>
      </c>
      <c r="K1091" s="93">
        <f t="shared" ref="K1091:K1154" si="125">IF(I1091&gt;J1091,1,0)</f>
        <v>0</v>
      </c>
    </row>
    <row r="1092" spans="1:11">
      <c r="A1092" s="80">
        <v>41416</v>
      </c>
      <c r="B1092" s="52">
        <v>136.3829923642574</v>
      </c>
      <c r="C1092" s="53">
        <v>7850.45</v>
      </c>
      <c r="D1092" s="54">
        <f t="shared" si="124"/>
        <v>43242</v>
      </c>
      <c r="E1092" s="53">
        <f t="shared" si="119"/>
        <v>201.13527985590076</v>
      </c>
      <c r="F1092" s="81">
        <f t="shared" si="120"/>
        <v>14446.97</v>
      </c>
      <c r="H1092" s="85">
        <f t="shared" si="121"/>
        <v>43242</v>
      </c>
      <c r="I1092" s="70">
        <f t="shared" si="122"/>
        <v>8.0800676416622252E-2</v>
      </c>
      <c r="J1092" s="70">
        <f t="shared" si="123"/>
        <v>0.12973463605828983</v>
      </c>
      <c r="K1092" s="93">
        <f t="shared" si="125"/>
        <v>0</v>
      </c>
    </row>
    <row r="1093" spans="1:11">
      <c r="A1093" s="80">
        <v>41417</v>
      </c>
      <c r="B1093" s="52">
        <v>136.41272385659283</v>
      </c>
      <c r="C1093" s="53">
        <v>7686.64</v>
      </c>
      <c r="D1093" s="54">
        <f t="shared" si="124"/>
        <v>43243</v>
      </c>
      <c r="E1093" s="53">
        <f t="shared" si="119"/>
        <v>201.16806490651726</v>
      </c>
      <c r="F1093" s="81">
        <f t="shared" si="120"/>
        <v>14301.15</v>
      </c>
      <c r="H1093" s="85">
        <f t="shared" si="121"/>
        <v>43243</v>
      </c>
      <c r="I1093" s="70">
        <f t="shared" si="122"/>
        <v>8.0788789938928574E-2</v>
      </c>
      <c r="J1093" s="70">
        <f t="shared" si="123"/>
        <v>0.13220973323795326</v>
      </c>
      <c r="K1093" s="93">
        <f t="shared" si="125"/>
        <v>0</v>
      </c>
    </row>
    <row r="1094" spans="1:11">
      <c r="A1094" s="80">
        <v>41418</v>
      </c>
      <c r="B1094" s="52">
        <v>136.44232541766971</v>
      </c>
      <c r="C1094" s="53">
        <v>7707.91</v>
      </c>
      <c r="D1094" s="54">
        <f t="shared" si="124"/>
        <v>43244</v>
      </c>
      <c r="E1094" s="53">
        <f t="shared" si="119"/>
        <v>201.20789618336875</v>
      </c>
      <c r="F1094" s="81">
        <f t="shared" si="120"/>
        <v>14415.65</v>
      </c>
      <c r="H1094" s="85">
        <f t="shared" si="121"/>
        <v>43244</v>
      </c>
      <c r="I1094" s="70">
        <f t="shared" si="122"/>
        <v>8.0784683801351731E-2</v>
      </c>
      <c r="J1094" s="70">
        <f t="shared" si="123"/>
        <v>0.13339037156345213</v>
      </c>
      <c r="K1094" s="93">
        <f t="shared" si="125"/>
        <v>0</v>
      </c>
    </row>
    <row r="1095" spans="1:11">
      <c r="A1095" s="80">
        <v>41421</v>
      </c>
      <c r="B1095" s="52">
        <v>136.53114937151659</v>
      </c>
      <c r="C1095" s="53">
        <v>7836.22</v>
      </c>
      <c r="D1095" s="54">
        <f t="shared" si="124"/>
        <v>43245</v>
      </c>
      <c r="E1095" s="53">
        <f t="shared" si="119"/>
        <v>201.24813776260541</v>
      </c>
      <c r="F1095" s="81">
        <f t="shared" si="120"/>
        <v>14556.18</v>
      </c>
      <c r="H1095" s="85">
        <f t="shared" si="121"/>
        <v>43245</v>
      </c>
      <c r="I1095" s="70">
        <f t="shared" si="122"/>
        <v>8.0687242876987142E-2</v>
      </c>
      <c r="J1095" s="70">
        <f t="shared" si="123"/>
        <v>0.13184813463037415</v>
      </c>
      <c r="K1095" s="93">
        <f t="shared" si="125"/>
        <v>0</v>
      </c>
    </row>
    <row r="1096" spans="1:11">
      <c r="A1096" s="80">
        <v>41422</v>
      </c>
      <c r="B1096" s="52">
        <v>136.56077663093021</v>
      </c>
      <c r="C1096" s="53">
        <v>7875.77</v>
      </c>
      <c r="D1096" s="54">
        <f t="shared" si="124"/>
        <v>43248</v>
      </c>
      <c r="E1096" s="53">
        <f t="shared" si="119"/>
        <v>201.39364016620777</v>
      </c>
      <c r="F1096" s="81">
        <f t="shared" si="120"/>
        <v>14670.76</v>
      </c>
      <c r="H1096" s="85">
        <f t="shared" si="121"/>
        <v>43248</v>
      </c>
      <c r="I1096" s="70">
        <f t="shared" si="122"/>
        <v>8.0796562579521058E-2</v>
      </c>
      <c r="J1096" s="70">
        <f t="shared" si="123"/>
        <v>0.13248358965841023</v>
      </c>
      <c r="K1096" s="93">
        <f t="shared" si="125"/>
        <v>0</v>
      </c>
    </row>
    <row r="1097" spans="1:11">
      <c r="A1097" s="80">
        <v>41423</v>
      </c>
      <c r="B1097" s="52">
        <v>136.59054688023576</v>
      </c>
      <c r="C1097" s="53">
        <v>7866.77</v>
      </c>
      <c r="D1097" s="54">
        <f t="shared" si="124"/>
        <v>43249</v>
      </c>
      <c r="E1097" s="53">
        <f t="shared" si="119"/>
        <v>201.45808613106098</v>
      </c>
      <c r="F1097" s="81">
        <f t="shared" si="120"/>
        <v>14594.78</v>
      </c>
      <c r="H1097" s="85">
        <f t="shared" si="121"/>
        <v>43249</v>
      </c>
      <c r="I1097" s="70">
        <f t="shared" si="122"/>
        <v>8.0818605124805432E-2</v>
      </c>
      <c r="J1097" s="70">
        <f t="shared" si="123"/>
        <v>0.13156686032100384</v>
      </c>
      <c r="K1097" s="93">
        <f t="shared" si="125"/>
        <v>0</v>
      </c>
    </row>
    <row r="1098" spans="1:11">
      <c r="A1098" s="80">
        <v>41424</v>
      </c>
      <c r="B1098" s="52">
        <v>136.62018702890876</v>
      </c>
      <c r="C1098" s="53">
        <v>7903.53</v>
      </c>
      <c r="D1098" s="54">
        <f t="shared" si="124"/>
        <v>43250</v>
      </c>
      <c r="E1098" s="53">
        <f t="shared" si="119"/>
        <v>201.51671043412512</v>
      </c>
      <c r="F1098" s="81">
        <f t="shared" si="120"/>
        <v>14568.75</v>
      </c>
      <c r="H1098" s="85">
        <f t="shared" si="121"/>
        <v>43250</v>
      </c>
      <c r="I1098" s="70">
        <f t="shared" si="122"/>
        <v>8.0834597296498778E-2</v>
      </c>
      <c r="J1098" s="70">
        <f t="shared" si="123"/>
        <v>0.13010874853740884</v>
      </c>
      <c r="K1098" s="93">
        <f t="shared" si="125"/>
        <v>0</v>
      </c>
    </row>
    <row r="1099" spans="1:11">
      <c r="A1099" s="80">
        <v>41425</v>
      </c>
      <c r="B1099" s="52">
        <v>136.64928712874593</v>
      </c>
      <c r="C1099" s="53">
        <v>7734.03</v>
      </c>
      <c r="D1099" s="54">
        <f t="shared" si="124"/>
        <v>43251</v>
      </c>
      <c r="E1099" s="53">
        <f t="shared" si="119"/>
        <v>201.55278192529281</v>
      </c>
      <c r="F1099" s="81">
        <f t="shared" si="120"/>
        <v>14750.26</v>
      </c>
      <c r="H1099" s="85">
        <f t="shared" si="121"/>
        <v>43251</v>
      </c>
      <c r="I1099" s="70">
        <f t="shared" si="122"/>
        <v>8.0827249086469433E-2</v>
      </c>
      <c r="J1099" s="70">
        <f t="shared" si="123"/>
        <v>0.13783362724827009</v>
      </c>
      <c r="K1099" s="93">
        <f t="shared" si="125"/>
        <v>0</v>
      </c>
    </row>
    <row r="1100" spans="1:11">
      <c r="A1100" s="80">
        <v>41428</v>
      </c>
      <c r="B1100" s="52">
        <v>136.7398856061123</v>
      </c>
      <c r="C1100" s="53">
        <v>7673.77</v>
      </c>
      <c r="D1100" s="54">
        <f t="shared" si="124"/>
        <v>43252</v>
      </c>
      <c r="E1100" s="53">
        <f t="shared" si="119"/>
        <v>201.58120086754425</v>
      </c>
      <c r="F1100" s="81">
        <f t="shared" si="120"/>
        <v>14695.4</v>
      </c>
      <c r="H1100" s="85">
        <f t="shared" si="121"/>
        <v>43252</v>
      </c>
      <c r="I1100" s="70">
        <f t="shared" si="122"/>
        <v>8.0714461947125837E-2</v>
      </c>
      <c r="J1100" s="70">
        <f t="shared" si="123"/>
        <v>0.13876609102454251</v>
      </c>
      <c r="K1100" s="93">
        <f t="shared" si="125"/>
        <v>0</v>
      </c>
    </row>
    <row r="1101" spans="1:11">
      <c r="A1101" s="80">
        <v>41429</v>
      </c>
      <c r="B1101" s="52">
        <v>136.76996838094564</v>
      </c>
      <c r="C1101" s="53">
        <v>7648.12</v>
      </c>
      <c r="D1101" s="54">
        <f t="shared" si="124"/>
        <v>43255</v>
      </c>
      <c r="E1101" s="53">
        <f t="shared" si="119"/>
        <v>201.69973061365437</v>
      </c>
      <c r="F1101" s="81">
        <f t="shared" si="120"/>
        <v>14604.11</v>
      </c>
      <c r="H1101" s="85">
        <f t="shared" si="121"/>
        <v>43255</v>
      </c>
      <c r="I1101" s="70">
        <f t="shared" si="122"/>
        <v>8.0793973335804292E-2</v>
      </c>
      <c r="J1101" s="70">
        <f t="shared" si="123"/>
        <v>0.1381095836200994</v>
      </c>
      <c r="K1101" s="93">
        <f t="shared" si="125"/>
        <v>0</v>
      </c>
    </row>
    <row r="1102" spans="1:11">
      <c r="A1102" s="80">
        <v>41430</v>
      </c>
      <c r="B1102" s="52">
        <v>136.80005777398947</v>
      </c>
      <c r="C1102" s="53">
        <v>7653.81</v>
      </c>
      <c r="D1102" s="54">
        <f t="shared" si="124"/>
        <v>43256</v>
      </c>
      <c r="E1102" s="53">
        <f t="shared" si="119"/>
        <v>201.74370115492815</v>
      </c>
      <c r="F1102" s="81">
        <f t="shared" si="120"/>
        <v>14555.52</v>
      </c>
      <c r="H1102" s="85">
        <f t="shared" si="121"/>
        <v>43256</v>
      </c>
      <c r="I1102" s="70">
        <f t="shared" si="122"/>
        <v>8.0793541112958112E-2</v>
      </c>
      <c r="J1102" s="70">
        <f t="shared" si="123"/>
        <v>0.13718208607207472</v>
      </c>
      <c r="K1102" s="93">
        <f t="shared" si="125"/>
        <v>0</v>
      </c>
    </row>
    <row r="1103" spans="1:11">
      <c r="A1103" s="80">
        <v>41431</v>
      </c>
      <c r="B1103" s="52">
        <v>136.83015378669975</v>
      </c>
      <c r="C1103" s="53">
        <v>7653.22</v>
      </c>
      <c r="D1103" s="54">
        <f t="shared" si="124"/>
        <v>43257</v>
      </c>
      <c r="E1103" s="53">
        <f t="shared" si="119"/>
        <v>201.82197771097626</v>
      </c>
      <c r="F1103" s="81">
        <f t="shared" si="120"/>
        <v>14681.25</v>
      </c>
      <c r="H1103" s="85">
        <f t="shared" si="121"/>
        <v>43257</v>
      </c>
      <c r="I1103" s="70">
        <f t="shared" si="122"/>
        <v>8.0829845349444707E-2</v>
      </c>
      <c r="J1103" s="70">
        <f t="shared" si="123"/>
        <v>0.13915748282735585</v>
      </c>
      <c r="K1103" s="93">
        <f t="shared" si="125"/>
        <v>0</v>
      </c>
    </row>
    <row r="1104" spans="1:11">
      <c r="A1104" s="80">
        <v>41432</v>
      </c>
      <c r="B1104" s="52">
        <v>136.86039325068663</v>
      </c>
      <c r="C1104" s="53">
        <v>7601.03</v>
      </c>
      <c r="D1104" s="54">
        <f t="shared" si="124"/>
        <v>43258</v>
      </c>
      <c r="E1104" s="53">
        <f t="shared" si="119"/>
        <v>201.8740477812257</v>
      </c>
      <c r="F1104" s="81">
        <f t="shared" si="120"/>
        <v>14796.24</v>
      </c>
      <c r="H1104" s="85">
        <f t="shared" si="121"/>
        <v>43258</v>
      </c>
      <c r="I1104" s="70">
        <f t="shared" si="122"/>
        <v>8.0837841604784133E-2</v>
      </c>
      <c r="J1104" s="70">
        <f t="shared" si="123"/>
        <v>0.14249888288289525</v>
      </c>
      <c r="K1104" s="93">
        <f t="shared" si="125"/>
        <v>0</v>
      </c>
    </row>
    <row r="1105" spans="1:11">
      <c r="A1105" s="80">
        <v>41435</v>
      </c>
      <c r="B1105" s="52">
        <v>136.95113169141183</v>
      </c>
      <c r="C1105" s="53">
        <v>7597.17</v>
      </c>
      <c r="D1105" s="54">
        <f t="shared" si="124"/>
        <v>43259</v>
      </c>
      <c r="E1105" s="53">
        <f t="shared" si="119"/>
        <v>201.91321134649527</v>
      </c>
      <c r="F1105" s="81">
        <f t="shared" si="120"/>
        <v>14795.31</v>
      </c>
      <c r="H1105" s="85">
        <f t="shared" si="121"/>
        <v>43259</v>
      </c>
      <c r="I1105" s="70">
        <f t="shared" si="122"/>
        <v>8.07365071878412E-2</v>
      </c>
      <c r="J1105" s="70">
        <f t="shared" si="123"/>
        <v>0.1426005924591196</v>
      </c>
      <c r="K1105" s="93">
        <f t="shared" si="125"/>
        <v>0</v>
      </c>
    </row>
    <row r="1106" spans="1:11">
      <c r="A1106" s="80">
        <v>41436</v>
      </c>
      <c r="B1106" s="52">
        <v>136.98139789151563</v>
      </c>
      <c r="C1106" s="53">
        <v>7481.85</v>
      </c>
      <c r="D1106" s="54">
        <f t="shared" si="124"/>
        <v>43262</v>
      </c>
      <c r="E1106" s="53">
        <f t="shared" si="119"/>
        <v>202.0422338885457</v>
      </c>
      <c r="F1106" s="81">
        <f t="shared" si="120"/>
        <v>14821.8</v>
      </c>
      <c r="H1106" s="85">
        <f t="shared" si="121"/>
        <v>43262</v>
      </c>
      <c r="I1106" s="70">
        <f t="shared" si="122"/>
        <v>8.0826821701009965E-2</v>
      </c>
      <c r="J1106" s="70">
        <f t="shared" si="123"/>
        <v>0.14651143428354407</v>
      </c>
      <c r="K1106" s="93">
        <f t="shared" si="125"/>
        <v>0</v>
      </c>
    </row>
    <row r="1107" spans="1:11">
      <c r="A1107" s="80">
        <v>41437</v>
      </c>
      <c r="B1107" s="52">
        <v>137.01180776184754</v>
      </c>
      <c r="C1107" s="53">
        <v>7444.9</v>
      </c>
      <c r="D1107" s="54">
        <f t="shared" si="124"/>
        <v>43263</v>
      </c>
      <c r="E1107" s="53">
        <f t="shared" si="119"/>
        <v>202.08425867319451</v>
      </c>
      <c r="F1107" s="81">
        <f t="shared" si="120"/>
        <v>14898.66</v>
      </c>
      <c r="H1107" s="85">
        <f t="shared" si="121"/>
        <v>43263</v>
      </c>
      <c r="I1107" s="70">
        <f t="shared" si="122"/>
        <v>8.0823796040661922E-2</v>
      </c>
      <c r="J1107" s="70">
        <f t="shared" si="123"/>
        <v>0.14883502635456769</v>
      </c>
      <c r="K1107" s="93">
        <f t="shared" si="125"/>
        <v>0</v>
      </c>
    </row>
    <row r="1108" spans="1:11">
      <c r="A1108" s="80">
        <v>41438</v>
      </c>
      <c r="B1108" s="52">
        <v>137.04236139497843</v>
      </c>
      <c r="C1108" s="53">
        <v>7371.5</v>
      </c>
      <c r="D1108" s="54">
        <f t="shared" si="124"/>
        <v>43264</v>
      </c>
      <c r="E1108" s="53">
        <f t="shared" si="119"/>
        <v>202.12992971565467</v>
      </c>
      <c r="F1108" s="81">
        <f t="shared" si="120"/>
        <v>14917.68</v>
      </c>
      <c r="H1108" s="85">
        <f t="shared" si="121"/>
        <v>43264</v>
      </c>
      <c r="I1108" s="70">
        <f t="shared" si="122"/>
        <v>8.0824444389579808E-2</v>
      </c>
      <c r="J1108" s="70">
        <f t="shared" si="123"/>
        <v>0.15140757787208825</v>
      </c>
      <c r="K1108" s="93">
        <f t="shared" si="125"/>
        <v>0</v>
      </c>
    </row>
    <row r="1109" spans="1:11">
      <c r="A1109" s="80">
        <v>41439</v>
      </c>
      <c r="B1109" s="52">
        <v>137.07251071448533</v>
      </c>
      <c r="C1109" s="53">
        <v>7512.87</v>
      </c>
      <c r="D1109" s="54">
        <f t="shared" si="124"/>
        <v>43265</v>
      </c>
      <c r="E1109" s="53">
        <f t="shared" si="119"/>
        <v>202.17116422131667</v>
      </c>
      <c r="F1109" s="81">
        <f t="shared" si="120"/>
        <v>14871.97</v>
      </c>
      <c r="H1109" s="85">
        <f t="shared" si="121"/>
        <v>43265</v>
      </c>
      <c r="I1109" s="70">
        <f t="shared" si="122"/>
        <v>8.0820986489964941E-2</v>
      </c>
      <c r="J1109" s="70">
        <f t="shared" si="123"/>
        <v>0.14633756775824236</v>
      </c>
      <c r="K1109" s="93">
        <f t="shared" si="125"/>
        <v>0</v>
      </c>
    </row>
    <row r="1110" spans="1:11">
      <c r="A1110" s="80">
        <v>41442</v>
      </c>
      <c r="B1110" s="52">
        <v>137.16421222415332</v>
      </c>
      <c r="C1110" s="53">
        <v>7567.15</v>
      </c>
      <c r="D1110" s="54">
        <f t="shared" si="124"/>
        <v>43266</v>
      </c>
      <c r="E1110" s="53">
        <f t="shared" si="119"/>
        <v>202.21119411183247</v>
      </c>
      <c r="F1110" s="81">
        <f t="shared" si="120"/>
        <v>14885.3</v>
      </c>
      <c r="H1110" s="85">
        <f t="shared" si="121"/>
        <v>43266</v>
      </c>
      <c r="I1110" s="70">
        <f t="shared" si="122"/>
        <v>8.0719222059217888E-2</v>
      </c>
      <c r="J1110" s="70">
        <f t="shared" si="123"/>
        <v>0.14489339477341789</v>
      </c>
      <c r="K1110" s="93">
        <f t="shared" si="125"/>
        <v>0</v>
      </c>
    </row>
    <row r="1111" spans="1:11">
      <c r="A1111" s="80">
        <v>41443</v>
      </c>
      <c r="B1111" s="52">
        <v>137.19452551505486</v>
      </c>
      <c r="C1111" s="53">
        <v>7520.01</v>
      </c>
      <c r="D1111" s="54">
        <f t="shared" si="124"/>
        <v>43269</v>
      </c>
      <c r="E1111" s="53">
        <f t="shared" si="119"/>
        <v>202.38833111787446</v>
      </c>
      <c r="F1111" s="81">
        <f t="shared" si="120"/>
        <v>14860.73</v>
      </c>
      <c r="H1111" s="85">
        <f t="shared" si="121"/>
        <v>43269</v>
      </c>
      <c r="I1111" s="70">
        <f t="shared" si="122"/>
        <v>8.0860727934823906E-2</v>
      </c>
      <c r="J1111" s="70">
        <f t="shared" si="123"/>
        <v>0.14594650689457933</v>
      </c>
      <c r="K1111" s="93">
        <f t="shared" si="125"/>
        <v>0</v>
      </c>
    </row>
    <row r="1112" spans="1:11">
      <c r="A1112" s="80">
        <v>41444</v>
      </c>
      <c r="B1112" s="52">
        <v>137.22470831066818</v>
      </c>
      <c r="C1112" s="53">
        <v>7531.16</v>
      </c>
      <c r="D1112" s="54">
        <f t="shared" si="124"/>
        <v>43270</v>
      </c>
      <c r="E1112" s="53">
        <f t="shared" si="119"/>
        <v>202.43184460906483</v>
      </c>
      <c r="F1112" s="81">
        <f t="shared" si="120"/>
        <v>14737.7</v>
      </c>
      <c r="H1112" s="85">
        <f t="shared" si="121"/>
        <v>43270</v>
      </c>
      <c r="I1112" s="70">
        <f t="shared" si="122"/>
        <v>8.08596473096721E-2</v>
      </c>
      <c r="J1112" s="70">
        <f t="shared" si="123"/>
        <v>0.143703809020715</v>
      </c>
      <c r="K1112" s="93">
        <f t="shared" si="125"/>
        <v>0</v>
      </c>
    </row>
    <row r="1113" spans="1:11">
      <c r="A1113" s="80">
        <v>41445</v>
      </c>
      <c r="B1113" s="52">
        <v>137.25503497120485</v>
      </c>
      <c r="C1113" s="53">
        <v>7316.02</v>
      </c>
      <c r="D1113" s="54">
        <f t="shared" si="124"/>
        <v>43271</v>
      </c>
      <c r="E1113" s="53">
        <f t="shared" si="119"/>
        <v>202.47415286458809</v>
      </c>
      <c r="F1113" s="81">
        <f t="shared" si="120"/>
        <v>14822.46</v>
      </c>
      <c r="H1113" s="85">
        <f t="shared" si="121"/>
        <v>43271</v>
      </c>
      <c r="I1113" s="70">
        <f t="shared" si="122"/>
        <v>8.0857053807233736E-2</v>
      </c>
      <c r="J1113" s="70">
        <f t="shared" si="123"/>
        <v>0.15167272237138563</v>
      </c>
      <c r="K1113" s="93">
        <f t="shared" si="125"/>
        <v>0</v>
      </c>
    </row>
    <row r="1114" spans="1:11">
      <c r="A1114" s="80">
        <v>41446</v>
      </c>
      <c r="B1114" s="52">
        <v>137.28536833393349</v>
      </c>
      <c r="C1114" s="53">
        <v>7331.23</v>
      </c>
      <c r="D1114" s="54">
        <f t="shared" si="124"/>
        <v>43272</v>
      </c>
      <c r="E1114" s="53">
        <f t="shared" si="119"/>
        <v>202.51424274685527</v>
      </c>
      <c r="F1114" s="81">
        <f t="shared" si="120"/>
        <v>14782.87</v>
      </c>
      <c r="H1114" s="85">
        <f t="shared" si="121"/>
        <v>43272</v>
      </c>
      <c r="I1114" s="70">
        <f t="shared" si="122"/>
        <v>8.0852082917620471E-2</v>
      </c>
      <c r="J1114" s="70">
        <f t="shared" si="123"/>
        <v>0.15057883960017637</v>
      </c>
      <c r="K1114" s="93">
        <f t="shared" si="125"/>
        <v>0</v>
      </c>
    </row>
    <row r="1115" spans="1:11">
      <c r="A1115" s="80">
        <v>41449</v>
      </c>
      <c r="B1115" s="52">
        <v>137.37638853313891</v>
      </c>
      <c r="C1115" s="53">
        <v>7231.09</v>
      </c>
      <c r="D1115" s="54">
        <f t="shared" si="124"/>
        <v>43273</v>
      </c>
      <c r="E1115" s="53">
        <f t="shared" si="119"/>
        <v>202.55029028206422</v>
      </c>
      <c r="F1115" s="81">
        <f t="shared" si="120"/>
        <v>14894.02</v>
      </c>
      <c r="H1115" s="85">
        <f t="shared" si="121"/>
        <v>43273</v>
      </c>
      <c r="I1115" s="70">
        <f t="shared" si="122"/>
        <v>8.0747289411760459E-2</v>
      </c>
      <c r="J1115" s="70">
        <f t="shared" si="123"/>
        <v>0.15547787259994972</v>
      </c>
      <c r="K1115" s="93">
        <f t="shared" si="125"/>
        <v>0</v>
      </c>
    </row>
    <row r="1116" spans="1:11">
      <c r="A1116" s="80">
        <v>41450</v>
      </c>
      <c r="B1116" s="52">
        <v>137.40674871500474</v>
      </c>
      <c r="C1116" s="53">
        <v>7255.47</v>
      </c>
      <c r="D1116" s="54">
        <f t="shared" si="124"/>
        <v>43276</v>
      </c>
      <c r="E1116" s="53">
        <f t="shared" si="119"/>
        <v>202.65905978794569</v>
      </c>
      <c r="F1116" s="81">
        <f t="shared" si="120"/>
        <v>14812.28</v>
      </c>
      <c r="H1116" s="85">
        <f t="shared" si="121"/>
        <v>43276</v>
      </c>
      <c r="I1116" s="70">
        <f t="shared" si="122"/>
        <v>8.081556892069508E-2</v>
      </c>
      <c r="J1116" s="70">
        <f t="shared" si="123"/>
        <v>0.15343007837038103</v>
      </c>
      <c r="K1116" s="93">
        <f t="shared" si="125"/>
        <v>0</v>
      </c>
    </row>
    <row r="1117" spans="1:11">
      <c r="A1117" s="80">
        <v>41451</v>
      </c>
      <c r="B1117" s="52">
        <v>137.43711560647077</v>
      </c>
      <c r="C1117" s="53">
        <v>7229.08</v>
      </c>
      <c r="D1117" s="54">
        <f t="shared" si="124"/>
        <v>43277</v>
      </c>
      <c r="E1117" s="53">
        <f t="shared" si="119"/>
        <v>202.6977676683652</v>
      </c>
      <c r="F1117" s="81">
        <f t="shared" si="120"/>
        <v>14821.45</v>
      </c>
      <c r="H1117" s="85">
        <f t="shared" si="121"/>
        <v>43277</v>
      </c>
      <c r="I1117" s="70">
        <f t="shared" si="122"/>
        <v>8.0809085382340662E-2</v>
      </c>
      <c r="J1117" s="70">
        <f t="shared" si="123"/>
        <v>0.15441386049196915</v>
      </c>
      <c r="K1117" s="93">
        <f t="shared" si="125"/>
        <v>0</v>
      </c>
    </row>
    <row r="1118" spans="1:11">
      <c r="A1118" s="80">
        <v>41452</v>
      </c>
      <c r="B1118" s="52">
        <v>137.46721433478859</v>
      </c>
      <c r="C1118" s="53">
        <v>7356.32</v>
      </c>
      <c r="D1118" s="54">
        <f t="shared" si="124"/>
        <v>43278</v>
      </c>
      <c r="E1118" s="53">
        <f t="shared" si="119"/>
        <v>202.73567215091919</v>
      </c>
      <c r="F1118" s="81">
        <f t="shared" si="120"/>
        <v>14694.16</v>
      </c>
      <c r="H1118" s="85">
        <f t="shared" si="121"/>
        <v>43278</v>
      </c>
      <c r="I1118" s="70">
        <f t="shared" si="122"/>
        <v>8.0802169630221687E-2</v>
      </c>
      <c r="J1118" s="70">
        <f t="shared" si="123"/>
        <v>0.14840964244648602</v>
      </c>
      <c r="K1118" s="93">
        <f t="shared" si="125"/>
        <v>0</v>
      </c>
    </row>
    <row r="1119" spans="1:11">
      <c r="A1119" s="80">
        <v>41453</v>
      </c>
      <c r="B1119" s="52">
        <v>137.49649485144189</v>
      </c>
      <c r="C1119" s="53">
        <v>7563.28</v>
      </c>
      <c r="D1119" s="54">
        <f t="shared" si="124"/>
        <v>43279</v>
      </c>
      <c r="E1119" s="53">
        <f t="shared" si="119"/>
        <v>202.77844937774302</v>
      </c>
      <c r="F1119" s="81">
        <f t="shared" si="120"/>
        <v>14581.53</v>
      </c>
      <c r="H1119" s="85">
        <f t="shared" si="121"/>
        <v>43279</v>
      </c>
      <c r="I1119" s="70">
        <f t="shared" si="122"/>
        <v>8.0801737401072993E-2</v>
      </c>
      <c r="J1119" s="70">
        <f t="shared" si="123"/>
        <v>0.140298579735886</v>
      </c>
      <c r="K1119" s="93">
        <f t="shared" si="125"/>
        <v>0</v>
      </c>
    </row>
    <row r="1120" spans="1:11">
      <c r="A1120" s="80">
        <v>41456</v>
      </c>
      <c r="B1120" s="52">
        <v>137.58311764319828</v>
      </c>
      <c r="C1120" s="53">
        <v>7636.62</v>
      </c>
      <c r="D1120" s="54">
        <f t="shared" si="124"/>
        <v>43280</v>
      </c>
      <c r="E1120" s="53">
        <f t="shared" si="119"/>
        <v>202.82954954698619</v>
      </c>
      <c r="F1120" s="81">
        <f t="shared" si="120"/>
        <v>14753.91</v>
      </c>
      <c r="H1120" s="85">
        <f t="shared" si="121"/>
        <v>43280</v>
      </c>
      <c r="I1120" s="70">
        <f t="shared" si="122"/>
        <v>8.0720067892153136E-2</v>
      </c>
      <c r="J1120" s="70">
        <f t="shared" si="123"/>
        <v>0.14077813839817632</v>
      </c>
      <c r="K1120" s="93">
        <f t="shared" si="125"/>
        <v>0</v>
      </c>
    </row>
    <row r="1121" spans="1:11">
      <c r="A1121" s="80">
        <v>41457</v>
      </c>
      <c r="B1121" s="52">
        <v>137.61214768102099</v>
      </c>
      <c r="C1121" s="53">
        <v>7583.16</v>
      </c>
      <c r="D1121" s="54">
        <f t="shared" si="124"/>
        <v>43283</v>
      </c>
      <c r="E1121" s="53">
        <f t="shared" si="119"/>
        <v>202.97680379995731</v>
      </c>
      <c r="F1121" s="81">
        <f t="shared" si="120"/>
        <v>14675.42</v>
      </c>
      <c r="H1121" s="85">
        <f t="shared" si="121"/>
        <v>43283</v>
      </c>
      <c r="I1121" s="70">
        <f t="shared" si="122"/>
        <v>8.0831335662845394E-2</v>
      </c>
      <c r="J1121" s="70">
        <f t="shared" si="123"/>
        <v>0.14116400353544822</v>
      </c>
      <c r="K1121" s="93">
        <f t="shared" si="125"/>
        <v>0</v>
      </c>
    </row>
    <row r="1122" spans="1:11">
      <c r="A1122" s="80">
        <v>41458</v>
      </c>
      <c r="B1122" s="52">
        <v>137.641046232034</v>
      </c>
      <c r="C1122" s="53">
        <v>7470.96</v>
      </c>
      <c r="D1122" s="54">
        <f t="shared" si="124"/>
        <v>43284</v>
      </c>
      <c r="E1122" s="53">
        <f t="shared" si="119"/>
        <v>203.0322164673947</v>
      </c>
      <c r="F1122" s="81">
        <f t="shared" si="120"/>
        <v>14734.11</v>
      </c>
      <c r="H1122" s="85">
        <f t="shared" si="121"/>
        <v>43284</v>
      </c>
      <c r="I1122" s="70">
        <f t="shared" si="122"/>
        <v>8.0844950935367033E-2</v>
      </c>
      <c r="J1122" s="70">
        <f t="shared" si="123"/>
        <v>0.14548524478524372</v>
      </c>
      <c r="K1122" s="93">
        <f t="shared" si="125"/>
        <v>0</v>
      </c>
    </row>
    <row r="1123" spans="1:11">
      <c r="A1123" s="80">
        <v>41459</v>
      </c>
      <c r="B1123" s="52">
        <v>137.66967556965025</v>
      </c>
      <c r="C1123" s="53">
        <v>7558.46</v>
      </c>
      <c r="D1123" s="54">
        <f t="shared" si="124"/>
        <v>43285</v>
      </c>
      <c r="E1123" s="53">
        <f t="shared" si="119"/>
        <v>203.09150187460318</v>
      </c>
      <c r="F1123" s="81">
        <f t="shared" si="120"/>
        <v>14830.5</v>
      </c>
      <c r="H1123" s="85">
        <f t="shared" si="121"/>
        <v>43285</v>
      </c>
      <c r="I1123" s="70">
        <f t="shared" si="122"/>
        <v>8.0863104744592684E-2</v>
      </c>
      <c r="J1123" s="70">
        <f t="shared" si="123"/>
        <v>0.14431211215420392</v>
      </c>
      <c r="K1123" s="93">
        <f t="shared" si="125"/>
        <v>0</v>
      </c>
    </row>
    <row r="1124" spans="1:11">
      <c r="A1124" s="80">
        <v>41460</v>
      </c>
      <c r="B1124" s="52">
        <v>137.69789785314202</v>
      </c>
      <c r="C1124" s="53">
        <v>7600.32</v>
      </c>
      <c r="D1124" s="54">
        <f t="shared" si="124"/>
        <v>43286</v>
      </c>
      <c r="E1124" s="53">
        <f t="shared" si="119"/>
        <v>203.13130780897063</v>
      </c>
      <c r="F1124" s="81">
        <f t="shared" si="120"/>
        <v>14808.54</v>
      </c>
      <c r="H1124" s="85">
        <f t="shared" si="121"/>
        <v>43286</v>
      </c>
      <c r="I1124" s="70">
        <f t="shared" si="122"/>
        <v>8.0861159582759745E-2</v>
      </c>
      <c r="J1124" s="70">
        <f t="shared" si="123"/>
        <v>0.14271011839260694</v>
      </c>
      <c r="K1124" s="93">
        <f t="shared" si="125"/>
        <v>0</v>
      </c>
    </row>
    <row r="1125" spans="1:11">
      <c r="A1125" s="80">
        <v>41463</v>
      </c>
      <c r="B1125" s="52">
        <v>137.78382134140239</v>
      </c>
      <c r="C1125" s="53">
        <v>7527.28</v>
      </c>
      <c r="D1125" s="54">
        <f t="shared" si="124"/>
        <v>43287</v>
      </c>
      <c r="E1125" s="53">
        <f t="shared" si="119"/>
        <v>203.15101154582811</v>
      </c>
      <c r="F1125" s="81">
        <f t="shared" si="120"/>
        <v>14840.13</v>
      </c>
      <c r="H1125" s="85">
        <f t="shared" si="121"/>
        <v>43287</v>
      </c>
      <c r="I1125" s="70">
        <f t="shared" si="122"/>
        <v>8.074728386745611E-2</v>
      </c>
      <c r="J1125" s="70">
        <f t="shared" si="123"/>
        <v>0.1454072476891024</v>
      </c>
      <c r="K1125" s="93">
        <f t="shared" si="125"/>
        <v>0</v>
      </c>
    </row>
    <row r="1126" spans="1:11">
      <c r="A1126" s="80">
        <v>41464</v>
      </c>
      <c r="B1126" s="52">
        <v>137.81261816006273</v>
      </c>
      <c r="C1126" s="53">
        <v>7588.74</v>
      </c>
      <c r="D1126" s="54">
        <f t="shared" si="124"/>
        <v>43290</v>
      </c>
      <c r="E1126" s="53">
        <f t="shared" si="119"/>
        <v>203.38991713540602</v>
      </c>
      <c r="F1126" s="81">
        <f t="shared" si="120"/>
        <v>14951.2</v>
      </c>
      <c r="H1126" s="85">
        <f t="shared" si="121"/>
        <v>43290</v>
      </c>
      <c r="I1126" s="70">
        <f t="shared" si="122"/>
        <v>8.0956175949869147E-2</v>
      </c>
      <c r="J1126" s="70">
        <f t="shared" si="123"/>
        <v>0.1452525712102628</v>
      </c>
      <c r="K1126" s="93">
        <f t="shared" si="125"/>
        <v>0</v>
      </c>
    </row>
    <row r="1127" spans="1:11">
      <c r="A1127" s="80">
        <v>41465</v>
      </c>
      <c r="B1127" s="52">
        <v>137.84142099725815</v>
      </c>
      <c r="C1127" s="53">
        <v>7537.06</v>
      </c>
      <c r="D1127" s="54">
        <f t="shared" si="124"/>
        <v>43291</v>
      </c>
      <c r="E1127" s="53">
        <f t="shared" si="119"/>
        <v>203.42225613223056</v>
      </c>
      <c r="F1127" s="81">
        <f t="shared" si="120"/>
        <v>15081.6</v>
      </c>
      <c r="H1127" s="85">
        <f t="shared" si="121"/>
        <v>43291</v>
      </c>
      <c r="I1127" s="70">
        <f t="shared" si="122"/>
        <v>8.0945368430728637E-2</v>
      </c>
      <c r="J1127" s="70">
        <f t="shared" si="123"/>
        <v>0.14881233257927429</v>
      </c>
      <c r="K1127" s="93">
        <f t="shared" si="125"/>
        <v>0</v>
      </c>
    </row>
    <row r="1128" spans="1:11">
      <c r="A1128" s="80">
        <v>41466</v>
      </c>
      <c r="B1128" s="52">
        <v>137.87022985424656</v>
      </c>
      <c r="C1128" s="53">
        <v>7690.45</v>
      </c>
      <c r="D1128" s="54">
        <f t="shared" si="124"/>
        <v>43292</v>
      </c>
      <c r="E1128" s="53">
        <f t="shared" si="119"/>
        <v>203.45765160479755</v>
      </c>
      <c r="F1128" s="81">
        <f t="shared" si="120"/>
        <v>15085.15</v>
      </c>
      <c r="H1128" s="85">
        <f t="shared" si="121"/>
        <v>43292</v>
      </c>
      <c r="I1128" s="70">
        <f t="shared" si="122"/>
        <v>8.0937803288351651E-2</v>
      </c>
      <c r="J1128" s="70">
        <f t="shared" si="123"/>
        <v>0.14424645605622399</v>
      </c>
      <c r="K1128" s="93">
        <f t="shared" si="125"/>
        <v>0</v>
      </c>
    </row>
    <row r="1129" spans="1:11">
      <c r="A1129" s="80">
        <v>41467</v>
      </c>
      <c r="B1129" s="52">
        <v>137.89849325136669</v>
      </c>
      <c r="C1129" s="53">
        <v>7786.81</v>
      </c>
      <c r="D1129" s="54">
        <f t="shared" si="124"/>
        <v>43293</v>
      </c>
      <c r="E1129" s="53">
        <f t="shared" si="119"/>
        <v>203.4895944560995</v>
      </c>
      <c r="F1129" s="81">
        <f t="shared" si="120"/>
        <v>15190.82</v>
      </c>
      <c r="H1129" s="85">
        <f t="shared" si="121"/>
        <v>43293</v>
      </c>
      <c r="I1129" s="70">
        <f t="shared" si="122"/>
        <v>8.0927428213127151E-2</v>
      </c>
      <c r="J1129" s="70">
        <f t="shared" si="123"/>
        <v>0.1429949930569514</v>
      </c>
      <c r="K1129" s="93">
        <f t="shared" si="125"/>
        <v>0</v>
      </c>
    </row>
    <row r="1130" spans="1:11">
      <c r="A1130" s="80">
        <v>41470</v>
      </c>
      <c r="B1130" s="52">
        <v>137.98495560663528</v>
      </c>
      <c r="C1130" s="53">
        <v>7816.76</v>
      </c>
      <c r="D1130" s="54">
        <f t="shared" si="124"/>
        <v>43294</v>
      </c>
      <c r="E1130" s="53">
        <f t="shared" si="119"/>
        <v>203.52500164553484</v>
      </c>
      <c r="F1130" s="81">
        <f t="shared" si="120"/>
        <v>15184.88</v>
      </c>
      <c r="H1130" s="85">
        <f t="shared" si="121"/>
        <v>43294</v>
      </c>
      <c r="I1130" s="70">
        <f t="shared" si="122"/>
        <v>8.0829539825168162E-2</v>
      </c>
      <c r="J1130" s="70">
        <f t="shared" si="123"/>
        <v>0.14202843462613091</v>
      </c>
      <c r="K1130" s="93">
        <f t="shared" si="125"/>
        <v>0</v>
      </c>
    </row>
    <row r="1131" spans="1:11">
      <c r="A1131" s="80">
        <v>41471</v>
      </c>
      <c r="B1131" s="52">
        <v>138.02083169509299</v>
      </c>
      <c r="C1131" s="53">
        <v>7718.83</v>
      </c>
      <c r="D1131" s="54">
        <f t="shared" si="124"/>
        <v>43297</v>
      </c>
      <c r="E1131" s="53">
        <f t="shared" si="119"/>
        <v>203.63490514642342</v>
      </c>
      <c r="F1131" s="81">
        <f t="shared" si="120"/>
        <v>15072.66</v>
      </c>
      <c r="H1131" s="85">
        <f t="shared" si="121"/>
        <v>43297</v>
      </c>
      <c r="I1131" s="70">
        <f t="shared" si="122"/>
        <v>8.0890043772309239E-2</v>
      </c>
      <c r="J1131" s="70">
        <f t="shared" si="123"/>
        <v>0.14321439763595967</v>
      </c>
      <c r="K1131" s="93">
        <f t="shared" si="125"/>
        <v>0</v>
      </c>
    </row>
    <row r="1132" spans="1:11">
      <c r="A1132" s="80">
        <v>41472</v>
      </c>
      <c r="B1132" s="52">
        <v>138.05713117382879</v>
      </c>
      <c r="C1132" s="53">
        <v>7742.47</v>
      </c>
      <c r="D1132" s="54">
        <f t="shared" si="124"/>
        <v>43298</v>
      </c>
      <c r="E1132" s="53">
        <f t="shared" si="119"/>
        <v>203.67217033406521</v>
      </c>
      <c r="F1132" s="81">
        <f t="shared" si="120"/>
        <v>15172.31</v>
      </c>
      <c r="H1132" s="85">
        <f t="shared" si="121"/>
        <v>43298</v>
      </c>
      <c r="I1132" s="70">
        <f t="shared" si="122"/>
        <v>8.0872753525647045E-2</v>
      </c>
      <c r="J1132" s="70">
        <f t="shared" si="123"/>
        <v>0.14402215561982623</v>
      </c>
      <c r="K1132" s="93">
        <f t="shared" si="125"/>
        <v>0</v>
      </c>
    </row>
    <row r="1133" spans="1:11">
      <c r="A1133" s="80">
        <v>41473</v>
      </c>
      <c r="B1133" s="52">
        <v>138.0909551709664</v>
      </c>
      <c r="C1133" s="53">
        <v>7829.28</v>
      </c>
      <c r="D1133" s="54">
        <f t="shared" si="124"/>
        <v>43299</v>
      </c>
      <c r="E1133" s="53">
        <f t="shared" si="119"/>
        <v>203.71290476813203</v>
      </c>
      <c r="F1133" s="81">
        <f t="shared" si="120"/>
        <v>15135.57</v>
      </c>
      <c r="H1133" s="85">
        <f t="shared" si="121"/>
        <v>43299</v>
      </c>
      <c r="I1133" s="70">
        <f t="shared" si="122"/>
        <v>8.0863027878585569E-2</v>
      </c>
      <c r="J1133" s="70">
        <f t="shared" si="123"/>
        <v>0.14092051994700117</v>
      </c>
      <c r="K1133" s="93">
        <f t="shared" si="125"/>
        <v>0</v>
      </c>
    </row>
    <row r="1134" spans="1:11">
      <c r="A1134" s="80">
        <v>41474</v>
      </c>
      <c r="B1134" s="52">
        <v>138.12492554593845</v>
      </c>
      <c r="C1134" s="53">
        <v>7818.03</v>
      </c>
      <c r="D1134" s="54">
        <f t="shared" si="124"/>
        <v>43300</v>
      </c>
      <c r="E1134" s="53">
        <f t="shared" si="119"/>
        <v>203.74875823937123</v>
      </c>
      <c r="F1134" s="81">
        <f t="shared" si="120"/>
        <v>15116.83</v>
      </c>
      <c r="H1134" s="85">
        <f t="shared" si="121"/>
        <v>43300</v>
      </c>
      <c r="I1134" s="70">
        <f t="shared" si="122"/>
        <v>8.0847899094264486E-2</v>
      </c>
      <c r="J1134" s="70">
        <f t="shared" si="123"/>
        <v>0.14096593792147405</v>
      </c>
      <c r="K1134" s="93">
        <f t="shared" si="125"/>
        <v>0</v>
      </c>
    </row>
    <row r="1135" spans="1:11">
      <c r="A1135" s="80">
        <v>41477</v>
      </c>
      <c r="B1135" s="52">
        <v>138.22810486532128</v>
      </c>
      <c r="C1135" s="53">
        <v>7821.43</v>
      </c>
      <c r="D1135" s="54">
        <f t="shared" si="124"/>
        <v>43301</v>
      </c>
      <c r="E1135" s="53">
        <f t="shared" si="119"/>
        <v>203.77687556800825</v>
      </c>
      <c r="F1135" s="81">
        <f t="shared" si="120"/>
        <v>15190.13</v>
      </c>
      <c r="H1135" s="85">
        <f t="shared" si="121"/>
        <v>43301</v>
      </c>
      <c r="I1135" s="70">
        <f t="shared" si="122"/>
        <v>8.0716318054147917E-2</v>
      </c>
      <c r="J1135" s="70">
        <f t="shared" si="123"/>
        <v>0.1419709744687585</v>
      </c>
      <c r="K1135" s="93">
        <f t="shared" si="125"/>
        <v>0</v>
      </c>
    </row>
    <row r="1136" spans="1:11">
      <c r="A1136" s="80">
        <v>41478</v>
      </c>
      <c r="B1136" s="52">
        <v>138.26404417258627</v>
      </c>
      <c r="C1136" s="53">
        <v>7881.06</v>
      </c>
      <c r="D1136" s="54">
        <f t="shared" si="124"/>
        <v>43304</v>
      </c>
      <c r="E1136" s="53">
        <f t="shared" si="119"/>
        <v>203.88019044392124</v>
      </c>
      <c r="F1136" s="81">
        <f t="shared" si="120"/>
        <v>15293.5</v>
      </c>
      <c r="H1136" s="85">
        <f t="shared" si="121"/>
        <v>43304</v>
      </c>
      <c r="I1136" s="70">
        <f t="shared" si="122"/>
        <v>8.0769686291996434E-2</v>
      </c>
      <c r="J1136" s="70">
        <f t="shared" si="123"/>
        <v>0.14178530882766194</v>
      </c>
      <c r="K1136" s="93">
        <f t="shared" si="125"/>
        <v>0</v>
      </c>
    </row>
    <row r="1137" spans="1:11">
      <c r="A1137" s="80">
        <v>41479</v>
      </c>
      <c r="B1137" s="52">
        <v>138.30497032966136</v>
      </c>
      <c r="C1137" s="53">
        <v>7767.88</v>
      </c>
      <c r="D1137" s="54">
        <f t="shared" si="124"/>
        <v>43305</v>
      </c>
      <c r="E1137" s="53">
        <f t="shared" si="119"/>
        <v>203.90302502525094</v>
      </c>
      <c r="F1137" s="81">
        <f t="shared" si="120"/>
        <v>15361.88</v>
      </c>
      <c r="H1137" s="85">
        <f t="shared" si="121"/>
        <v>43305</v>
      </c>
      <c r="I1137" s="70">
        <f t="shared" si="122"/>
        <v>8.0729922810831356E-2</v>
      </c>
      <c r="J1137" s="70">
        <f t="shared" si="123"/>
        <v>0.14611546341905512</v>
      </c>
      <c r="K1137" s="93">
        <f t="shared" si="125"/>
        <v>0</v>
      </c>
    </row>
    <row r="1138" spans="1:11">
      <c r="A1138" s="80">
        <v>41480</v>
      </c>
      <c r="B1138" s="52">
        <v>138.34646182076025</v>
      </c>
      <c r="C1138" s="53">
        <v>7660.22</v>
      </c>
      <c r="D1138" s="54">
        <f t="shared" si="124"/>
        <v>43306</v>
      </c>
      <c r="E1138" s="53">
        <f t="shared" si="119"/>
        <v>203.93259096387962</v>
      </c>
      <c r="F1138" s="81">
        <f t="shared" si="120"/>
        <v>15358.72</v>
      </c>
      <c r="H1138" s="85">
        <f t="shared" si="121"/>
        <v>43306</v>
      </c>
      <c r="I1138" s="70">
        <f t="shared" si="122"/>
        <v>8.0696428154888089E-2</v>
      </c>
      <c r="J1138" s="70">
        <f t="shared" si="123"/>
        <v>0.14927181490877417</v>
      </c>
      <c r="K1138" s="93">
        <f t="shared" si="125"/>
        <v>0</v>
      </c>
    </row>
    <row r="1139" spans="1:11">
      <c r="A1139" s="80">
        <v>41481</v>
      </c>
      <c r="B1139" s="52">
        <v>138.38782741284467</v>
      </c>
      <c r="C1139" s="53">
        <v>7633.2</v>
      </c>
      <c r="D1139" s="54">
        <f t="shared" si="124"/>
        <v>43307</v>
      </c>
      <c r="E1139" s="53">
        <f t="shared" si="119"/>
        <v>203.97358141466333</v>
      </c>
      <c r="F1139" s="81">
        <f t="shared" si="120"/>
        <v>15410.93</v>
      </c>
      <c r="H1139" s="85">
        <f t="shared" si="121"/>
        <v>43307</v>
      </c>
      <c r="I1139" s="70">
        <f t="shared" si="122"/>
        <v>8.0675252006443321E-2</v>
      </c>
      <c r="J1139" s="70">
        <f t="shared" si="123"/>
        <v>0.15086515552935986</v>
      </c>
      <c r="K1139" s="93">
        <f t="shared" si="125"/>
        <v>0</v>
      </c>
    </row>
    <row r="1140" spans="1:11">
      <c r="A1140" s="80">
        <v>41484</v>
      </c>
      <c r="B1140" s="52">
        <v>138.51445227492744</v>
      </c>
      <c r="C1140" s="53">
        <v>7563.35</v>
      </c>
      <c r="D1140" s="54">
        <f t="shared" si="124"/>
        <v>43308</v>
      </c>
      <c r="E1140" s="53">
        <f t="shared" si="119"/>
        <v>204.01335626303919</v>
      </c>
      <c r="F1140" s="81">
        <f t="shared" si="120"/>
        <v>15564.19</v>
      </c>
      <c r="H1140" s="85">
        <f t="shared" si="121"/>
        <v>43308</v>
      </c>
      <c r="I1140" s="70">
        <f t="shared" si="122"/>
        <v>8.0519732274580091E-2</v>
      </c>
      <c r="J1140" s="70">
        <f t="shared" si="123"/>
        <v>0.15526725843873534</v>
      </c>
      <c r="K1140" s="93">
        <f t="shared" si="125"/>
        <v>0</v>
      </c>
    </row>
    <row r="1141" spans="1:11">
      <c r="A1141" s="80">
        <v>41485</v>
      </c>
      <c r="B1141" s="52">
        <v>138.55669918287128</v>
      </c>
      <c r="C1141" s="53">
        <v>7466.04</v>
      </c>
      <c r="D1141" s="54">
        <f t="shared" si="124"/>
        <v>43311</v>
      </c>
      <c r="E1141" s="53">
        <f t="shared" si="119"/>
        <v>204.13943651720973</v>
      </c>
      <c r="F1141" s="81">
        <f t="shared" si="120"/>
        <v>15621.47</v>
      </c>
      <c r="H1141" s="85">
        <f t="shared" si="121"/>
        <v>43311</v>
      </c>
      <c r="I1141" s="70">
        <f t="shared" si="122"/>
        <v>8.0587343723904636E-2</v>
      </c>
      <c r="J1141" s="70">
        <f t="shared" si="123"/>
        <v>0.1591144430408431</v>
      </c>
      <c r="K1141" s="93">
        <f t="shared" si="125"/>
        <v>0</v>
      </c>
    </row>
    <row r="1142" spans="1:11">
      <c r="A1142" s="80">
        <v>41486</v>
      </c>
      <c r="B1142" s="52">
        <v>138.59909753282122</v>
      </c>
      <c r="C1142" s="53">
        <v>7449.52</v>
      </c>
      <c r="D1142" s="54">
        <f t="shared" si="124"/>
        <v>43312</v>
      </c>
      <c r="E1142" s="53">
        <f t="shared" si="119"/>
        <v>204.16801603832215</v>
      </c>
      <c r="F1142" s="81">
        <f t="shared" si="120"/>
        <v>15672.47</v>
      </c>
      <c r="H1142" s="85">
        <f t="shared" si="121"/>
        <v>43312</v>
      </c>
      <c r="I1142" s="70">
        <f t="shared" si="122"/>
        <v>8.0551476817724676E-2</v>
      </c>
      <c r="J1142" s="70">
        <f t="shared" si="123"/>
        <v>0.16038426574923315</v>
      </c>
      <c r="K1142" s="93">
        <f t="shared" si="125"/>
        <v>0</v>
      </c>
    </row>
    <row r="1143" spans="1:11">
      <c r="A1143" s="80">
        <v>41487</v>
      </c>
      <c r="B1143" s="52">
        <v>138.64109305937365</v>
      </c>
      <c r="C1143" s="53">
        <v>7431.15</v>
      </c>
      <c r="D1143" s="54">
        <f t="shared" si="124"/>
        <v>43313</v>
      </c>
      <c r="E1143" s="53">
        <f t="shared" si="119"/>
        <v>204.22191639455627</v>
      </c>
      <c r="F1143" s="81">
        <f t="shared" si="120"/>
        <v>15658.27</v>
      </c>
      <c r="H1143" s="85">
        <f t="shared" si="121"/>
        <v>43313</v>
      </c>
      <c r="I1143" s="70">
        <f t="shared" si="122"/>
        <v>8.0543050937802452E-2</v>
      </c>
      <c r="J1143" s="70">
        <f t="shared" si="123"/>
        <v>0.16074694668573519</v>
      </c>
      <c r="K1143" s="93">
        <f t="shared" si="125"/>
        <v>0</v>
      </c>
    </row>
    <row r="1144" spans="1:11">
      <c r="A1144" s="80">
        <v>41488</v>
      </c>
      <c r="B1144" s="52">
        <v>138.6818535407331</v>
      </c>
      <c r="C1144" s="53">
        <v>7366.39</v>
      </c>
      <c r="D1144" s="54">
        <f t="shared" si="124"/>
        <v>43314</v>
      </c>
      <c r="E1144" s="53">
        <f t="shared" si="119"/>
        <v>204.25969744908929</v>
      </c>
      <c r="F1144" s="81">
        <f t="shared" si="120"/>
        <v>15520.25</v>
      </c>
      <c r="H1144" s="85">
        <f t="shared" si="121"/>
        <v>43314</v>
      </c>
      <c r="I1144" s="70">
        <f t="shared" si="122"/>
        <v>8.0519500996174997E-2</v>
      </c>
      <c r="J1144" s="70">
        <f t="shared" si="123"/>
        <v>0.16072356322018333</v>
      </c>
      <c r="K1144" s="93">
        <f t="shared" si="125"/>
        <v>0</v>
      </c>
    </row>
    <row r="1145" spans="1:11">
      <c r="A1145" s="80">
        <v>41491</v>
      </c>
      <c r="B1145" s="52">
        <v>138.80042652551043</v>
      </c>
      <c r="C1145" s="53">
        <v>7376.13</v>
      </c>
      <c r="D1145" s="54">
        <f t="shared" si="124"/>
        <v>43315</v>
      </c>
      <c r="E1145" s="53">
        <f t="shared" si="119"/>
        <v>204.30586014071278</v>
      </c>
      <c r="F1145" s="81">
        <f t="shared" si="120"/>
        <v>15680.51</v>
      </c>
      <c r="H1145" s="85">
        <f t="shared" si="121"/>
        <v>43315</v>
      </c>
      <c r="I1145" s="70">
        <f t="shared" si="122"/>
        <v>8.0383653608965711E-2</v>
      </c>
      <c r="J1145" s="70">
        <f t="shared" si="123"/>
        <v>0.16280348388489796</v>
      </c>
      <c r="K1145" s="93">
        <f t="shared" si="125"/>
        <v>0</v>
      </c>
    </row>
    <row r="1146" spans="1:11">
      <c r="A1146" s="80">
        <v>41492</v>
      </c>
      <c r="B1146" s="52">
        <v>138.84026224792325</v>
      </c>
      <c r="C1146" s="53">
        <v>7190.68</v>
      </c>
      <c r="D1146" s="54">
        <f t="shared" si="124"/>
        <v>43318</v>
      </c>
      <c r="E1146" s="53">
        <f t="shared" si="119"/>
        <v>204.42170156341257</v>
      </c>
      <c r="F1146" s="81">
        <f t="shared" si="120"/>
        <v>15716.78</v>
      </c>
      <c r="H1146" s="85">
        <f t="shared" si="121"/>
        <v>43318</v>
      </c>
      <c r="I1146" s="70">
        <f t="shared" si="122"/>
        <v>8.0444130963482463E-2</v>
      </c>
      <c r="J1146" s="70">
        <f t="shared" si="123"/>
        <v>0.16928054126359537</v>
      </c>
      <c r="K1146" s="93">
        <f t="shared" si="125"/>
        <v>0</v>
      </c>
    </row>
    <row r="1147" spans="1:11">
      <c r="A1147" s="80">
        <v>41493</v>
      </c>
      <c r="B1147" s="52">
        <v>138.88080360449965</v>
      </c>
      <c r="C1147" s="53">
        <v>7160.66</v>
      </c>
      <c r="D1147" s="54">
        <f t="shared" si="124"/>
        <v>43319</v>
      </c>
      <c r="E1147" s="53">
        <f t="shared" si="119"/>
        <v>204.4701495066831</v>
      </c>
      <c r="F1147" s="81">
        <f t="shared" si="120"/>
        <v>15720.05</v>
      </c>
      <c r="H1147" s="85">
        <f t="shared" si="121"/>
        <v>43319</v>
      </c>
      <c r="I1147" s="70">
        <f t="shared" si="122"/>
        <v>8.0432249286091828E-2</v>
      </c>
      <c r="J1147" s="70">
        <f t="shared" si="123"/>
        <v>0.17030800047184691</v>
      </c>
      <c r="K1147" s="93">
        <f t="shared" si="125"/>
        <v>0</v>
      </c>
    </row>
    <row r="1148" spans="1:11">
      <c r="A1148" s="80">
        <v>41494</v>
      </c>
      <c r="B1148" s="52">
        <v>138.92107903754493</v>
      </c>
      <c r="C1148" s="53">
        <v>7221.08</v>
      </c>
      <c r="D1148" s="54">
        <f t="shared" si="124"/>
        <v>43320</v>
      </c>
      <c r="E1148" s="53">
        <f t="shared" si="119"/>
        <v>204.5045004918002</v>
      </c>
      <c r="F1148" s="81">
        <f t="shared" si="120"/>
        <v>15803.64</v>
      </c>
      <c r="H1148" s="85">
        <f t="shared" si="121"/>
        <v>43320</v>
      </c>
      <c r="I1148" s="70">
        <f t="shared" si="122"/>
        <v>8.0405893096290981E-2</v>
      </c>
      <c r="J1148" s="70">
        <f t="shared" si="123"/>
        <v>0.16958285776016013</v>
      </c>
      <c r="K1148" s="93">
        <f t="shared" si="125"/>
        <v>0</v>
      </c>
    </row>
    <row r="1149" spans="1:11">
      <c r="A1149" s="80">
        <v>41498</v>
      </c>
      <c r="B1149" s="52">
        <v>139.09111843828686</v>
      </c>
      <c r="C1149" s="53">
        <v>7281.67</v>
      </c>
      <c r="D1149" s="54">
        <f t="shared" si="124"/>
        <v>43322</v>
      </c>
      <c r="E1149" s="53">
        <f t="shared" si="119"/>
        <v>204.58344684146556</v>
      </c>
      <c r="F1149" s="81">
        <f t="shared" si="120"/>
        <v>15776.32</v>
      </c>
      <c r="H1149" s="85">
        <f t="shared" si="121"/>
        <v>43322</v>
      </c>
      <c r="I1149" s="70">
        <f t="shared" si="122"/>
        <v>8.0224985894873813E-2</v>
      </c>
      <c r="J1149" s="70">
        <f t="shared" si="123"/>
        <v>0.16722597258810312</v>
      </c>
      <c r="K1149" s="93">
        <f t="shared" si="125"/>
        <v>0</v>
      </c>
    </row>
    <row r="1150" spans="1:11">
      <c r="A1150" s="80">
        <v>41499</v>
      </c>
      <c r="B1150" s="52">
        <v>139.13423668500272</v>
      </c>
      <c r="C1150" s="53">
        <v>7397.98</v>
      </c>
      <c r="D1150" s="54">
        <f t="shared" si="124"/>
        <v>43325</v>
      </c>
      <c r="E1150" s="53">
        <f t="shared" si="119"/>
        <v>204.69637690412208</v>
      </c>
      <c r="F1150" s="81">
        <f t="shared" si="120"/>
        <v>15676.23</v>
      </c>
      <c r="H1150" s="85">
        <f t="shared" si="121"/>
        <v>43325</v>
      </c>
      <c r="I1150" s="70">
        <f t="shared" si="122"/>
        <v>8.0277247524405126E-2</v>
      </c>
      <c r="J1150" s="70">
        <f t="shared" si="123"/>
        <v>0.16205235397806561</v>
      </c>
      <c r="K1150" s="93">
        <f t="shared" si="125"/>
        <v>0</v>
      </c>
    </row>
    <row r="1151" spans="1:11">
      <c r="A1151" s="80">
        <v>41500</v>
      </c>
      <c r="B1151" s="52">
        <v>139.17722916413837</v>
      </c>
      <c r="C1151" s="53">
        <v>7454.14</v>
      </c>
      <c r="D1151" s="54">
        <f t="shared" si="124"/>
        <v>43326</v>
      </c>
      <c r="E1151" s="53">
        <f t="shared" si="119"/>
        <v>204.73670209037218</v>
      </c>
      <c r="F1151" s="81">
        <f t="shared" si="120"/>
        <v>15796.36</v>
      </c>
      <c r="H1151" s="85">
        <f t="shared" si="121"/>
        <v>43326</v>
      </c>
      <c r="I1151" s="70">
        <f t="shared" si="122"/>
        <v>8.0253055705514775E-2</v>
      </c>
      <c r="J1151" s="70">
        <f t="shared" si="123"/>
        <v>0.16206894556279949</v>
      </c>
      <c r="K1151" s="93">
        <f t="shared" si="125"/>
        <v>0</v>
      </c>
    </row>
    <row r="1152" spans="1:11">
      <c r="A1152" s="80">
        <v>41502</v>
      </c>
      <c r="B1152" s="52">
        <v>139.26435410959513</v>
      </c>
      <c r="C1152" s="53">
        <v>7149.75</v>
      </c>
      <c r="D1152" s="54">
        <f t="shared" si="124"/>
        <v>43328</v>
      </c>
      <c r="E1152" s="53">
        <f t="shared" si="119"/>
        <v>204.81450203716653</v>
      </c>
      <c r="F1152" s="81">
        <f t="shared" si="120"/>
        <v>15727.25</v>
      </c>
      <c r="H1152" s="85">
        <f t="shared" si="121"/>
        <v>43328</v>
      </c>
      <c r="I1152" s="70">
        <f t="shared" si="122"/>
        <v>8.0199935281253021E-2</v>
      </c>
      <c r="J1152" s="70">
        <f t="shared" si="123"/>
        <v>0.17077216019954178</v>
      </c>
      <c r="K1152" s="93">
        <f t="shared" si="125"/>
        <v>0</v>
      </c>
    </row>
    <row r="1153" spans="1:11">
      <c r="A1153" s="80">
        <v>41505</v>
      </c>
      <c r="B1153" s="52">
        <v>139.39804788954035</v>
      </c>
      <c r="C1153" s="53">
        <v>7028.92</v>
      </c>
      <c r="D1153" s="54">
        <f t="shared" si="124"/>
        <v>43329</v>
      </c>
      <c r="E1153" s="53">
        <f t="shared" si="119"/>
        <v>204.85341679255359</v>
      </c>
      <c r="F1153" s="81">
        <f t="shared" si="120"/>
        <v>15845.64</v>
      </c>
      <c r="H1153" s="85">
        <f t="shared" si="121"/>
        <v>43329</v>
      </c>
      <c r="I1153" s="70">
        <f t="shared" si="122"/>
        <v>8.0033692873388906E-2</v>
      </c>
      <c r="J1153" s="70">
        <f t="shared" si="123"/>
        <v>0.17653333565438789</v>
      </c>
      <c r="K1153" s="93">
        <f t="shared" si="125"/>
        <v>0</v>
      </c>
    </row>
    <row r="1154" spans="1:11">
      <c r="A1154" s="80">
        <v>41506</v>
      </c>
      <c r="B1154" s="52">
        <v>139.44307345900867</v>
      </c>
      <c r="C1154" s="53">
        <v>7011.64</v>
      </c>
      <c r="D1154" s="54">
        <f t="shared" si="124"/>
        <v>43332</v>
      </c>
      <c r="E1154" s="53">
        <f t="shared" ref="E1154:E1217" si="126">VLOOKUP(D1154,A:B,2,0)</f>
        <v>204.96772499912385</v>
      </c>
      <c r="F1154" s="81">
        <f t="shared" ref="F1154:F1217" si="127">VLOOKUP(D1154,A:C,3,0)</f>
        <v>15959.04</v>
      </c>
      <c r="H1154" s="85">
        <f t="shared" ref="H1154:H1217" si="128">D1154</f>
        <v>43332</v>
      </c>
      <c r="I1154" s="70">
        <f t="shared" ref="I1154:I1217" si="129">(E1154/B1154)^(1/5)-1</f>
        <v>8.0084433298420743E-2</v>
      </c>
      <c r="J1154" s="70">
        <f t="shared" ref="J1154:J1217" si="130">(F1154/C1154)^(1/5)-1</f>
        <v>0.17879268091190292</v>
      </c>
      <c r="K1154" s="93">
        <f t="shared" si="125"/>
        <v>0</v>
      </c>
    </row>
    <row r="1155" spans="1:11">
      <c r="A1155" s="80">
        <v>41507</v>
      </c>
      <c r="B1155" s="52">
        <v>139.48671914100134</v>
      </c>
      <c r="C1155" s="53">
        <v>6883.31</v>
      </c>
      <c r="D1155" s="54">
        <f t="shared" ref="D1155:D1218" si="131">VLOOKUP(EDATE(A1155,60),A:A,1,1)</f>
        <v>43333</v>
      </c>
      <c r="E1155" s="53">
        <f t="shared" si="126"/>
        <v>205.00769370549867</v>
      </c>
      <c r="F1155" s="81">
        <f t="shared" si="127"/>
        <v>15985.48</v>
      </c>
      <c r="H1155" s="85">
        <f t="shared" si="128"/>
        <v>43333</v>
      </c>
      <c r="I1155" s="70">
        <f t="shared" si="129"/>
        <v>8.0058950079206159E-2</v>
      </c>
      <c r="J1155" s="70">
        <f t="shared" si="130"/>
        <v>0.18354744023464464</v>
      </c>
      <c r="K1155" s="93">
        <f t="shared" ref="K1155:K1218" si="132">IF(I1155&gt;J1155,1,0)</f>
        <v>0</v>
      </c>
    </row>
    <row r="1156" spans="1:11">
      <c r="A1156" s="80">
        <v>41508</v>
      </c>
      <c r="B1156" s="52">
        <v>139.53037848409247</v>
      </c>
      <c r="C1156" s="53">
        <v>7020.77</v>
      </c>
      <c r="D1156" s="54">
        <f t="shared" si="131"/>
        <v>43333</v>
      </c>
      <c r="E1156" s="53">
        <f t="shared" si="126"/>
        <v>205.00769370549867</v>
      </c>
      <c r="F1156" s="81">
        <f t="shared" si="127"/>
        <v>15985.48</v>
      </c>
      <c r="H1156" s="85">
        <f t="shared" si="128"/>
        <v>43333</v>
      </c>
      <c r="I1156" s="70">
        <f t="shared" si="129"/>
        <v>7.9991351083492868E-2</v>
      </c>
      <c r="J1156" s="70">
        <f t="shared" si="130"/>
        <v>0.17887616524083305</v>
      </c>
      <c r="K1156" s="93">
        <f t="shared" si="132"/>
        <v>0</v>
      </c>
    </row>
    <row r="1157" spans="1:11">
      <c r="A1157" s="80">
        <v>41509</v>
      </c>
      <c r="B1157" s="52">
        <v>139.57279571915163</v>
      </c>
      <c r="C1157" s="53">
        <v>7102.92</v>
      </c>
      <c r="D1157" s="54">
        <f t="shared" si="131"/>
        <v>43335</v>
      </c>
      <c r="E1157" s="53">
        <f t="shared" si="126"/>
        <v>205.08641665988156</v>
      </c>
      <c r="F1157" s="81">
        <f t="shared" si="127"/>
        <v>16001.85</v>
      </c>
      <c r="H1157" s="85">
        <f t="shared" si="128"/>
        <v>43335</v>
      </c>
      <c r="I1157" s="70">
        <f t="shared" si="129"/>
        <v>8.0008625141035683E-2</v>
      </c>
      <c r="J1157" s="70">
        <f t="shared" si="130"/>
        <v>0.17637735097980856</v>
      </c>
      <c r="K1157" s="93">
        <f t="shared" si="132"/>
        <v>0</v>
      </c>
    </row>
    <row r="1158" spans="1:11">
      <c r="A1158" s="80">
        <v>41512</v>
      </c>
      <c r="B1158" s="52">
        <v>139.70259841917044</v>
      </c>
      <c r="C1158" s="53">
        <v>7109.11</v>
      </c>
      <c r="D1158" s="54">
        <f t="shared" si="131"/>
        <v>43336</v>
      </c>
      <c r="E1158" s="53">
        <f t="shared" si="126"/>
        <v>205.12025591863045</v>
      </c>
      <c r="F1158" s="81">
        <f t="shared" si="127"/>
        <v>15969.8</v>
      </c>
      <c r="H1158" s="85">
        <f t="shared" si="128"/>
        <v>43336</v>
      </c>
      <c r="I1158" s="70">
        <f t="shared" si="129"/>
        <v>7.9843486859949353E-2</v>
      </c>
      <c r="J1158" s="70">
        <f t="shared" si="130"/>
        <v>0.17570089448181148</v>
      </c>
      <c r="K1158" s="93">
        <f t="shared" si="132"/>
        <v>0</v>
      </c>
    </row>
    <row r="1159" spans="1:11">
      <c r="A1159" s="80">
        <v>41513</v>
      </c>
      <c r="B1159" s="52">
        <v>139.7460459272788</v>
      </c>
      <c r="C1159" s="53">
        <v>6863.65</v>
      </c>
      <c r="D1159" s="54">
        <f t="shared" si="131"/>
        <v>43339</v>
      </c>
      <c r="E1159" s="53">
        <f t="shared" si="126"/>
        <v>205.23963590757512</v>
      </c>
      <c r="F1159" s="81">
        <f t="shared" si="127"/>
        <v>16156.09</v>
      </c>
      <c r="H1159" s="85">
        <f t="shared" si="128"/>
        <v>43339</v>
      </c>
      <c r="I1159" s="70">
        <f t="shared" si="129"/>
        <v>7.9901989841130394E-2</v>
      </c>
      <c r="J1159" s="70">
        <f t="shared" si="130"/>
        <v>0.1867417653875918</v>
      </c>
      <c r="K1159" s="93">
        <f t="shared" si="132"/>
        <v>0</v>
      </c>
    </row>
    <row r="1160" spans="1:11">
      <c r="A1160" s="80">
        <v>41514</v>
      </c>
      <c r="B1160" s="52">
        <v>139.78908770942439</v>
      </c>
      <c r="C1160" s="53">
        <v>6860.5</v>
      </c>
      <c r="D1160" s="54">
        <f t="shared" si="131"/>
        <v>43340</v>
      </c>
      <c r="E1160" s="53">
        <f t="shared" si="126"/>
        <v>205.2794523969412</v>
      </c>
      <c r="F1160" s="81">
        <f t="shared" si="127"/>
        <v>16220.45</v>
      </c>
      <c r="H1160" s="85">
        <f t="shared" si="128"/>
        <v>43340</v>
      </c>
      <c r="I1160" s="70">
        <f t="shared" si="129"/>
        <v>7.9877374534792933E-2</v>
      </c>
      <c r="J1160" s="70">
        <f t="shared" si="130"/>
        <v>0.1877948172720989</v>
      </c>
      <c r="K1160" s="93">
        <f t="shared" si="132"/>
        <v>0</v>
      </c>
    </row>
    <row r="1161" spans="1:11">
      <c r="A1161" s="80">
        <v>41515</v>
      </c>
      <c r="B1161" s="52">
        <v>139.83228253752659</v>
      </c>
      <c r="C1161" s="53">
        <v>7021.53</v>
      </c>
      <c r="D1161" s="54">
        <f t="shared" si="131"/>
        <v>43341</v>
      </c>
      <c r="E1161" s="53">
        <f t="shared" si="126"/>
        <v>205.32009772851578</v>
      </c>
      <c r="F1161" s="81">
        <f t="shared" si="127"/>
        <v>16156.02</v>
      </c>
      <c r="H1161" s="85">
        <f t="shared" si="128"/>
        <v>43341</v>
      </c>
      <c r="I1161" s="70">
        <f t="shared" si="129"/>
        <v>7.985340759870585E-2</v>
      </c>
      <c r="J1161" s="70">
        <f t="shared" si="130"/>
        <v>0.18135527615373737</v>
      </c>
      <c r="K1161" s="93">
        <f t="shared" si="132"/>
        <v>0</v>
      </c>
    </row>
    <row r="1162" spans="1:11">
      <c r="A1162" s="80">
        <v>41516</v>
      </c>
      <c r="B1162" s="52">
        <v>139.87563054511324</v>
      </c>
      <c r="C1162" s="53">
        <v>7103.56</v>
      </c>
      <c r="D1162" s="54">
        <f t="shared" si="131"/>
        <v>43342</v>
      </c>
      <c r="E1162" s="53">
        <f t="shared" si="126"/>
        <v>205.356234065716</v>
      </c>
      <c r="F1162" s="81">
        <f t="shared" si="127"/>
        <v>16135.61</v>
      </c>
      <c r="H1162" s="85">
        <f t="shared" si="128"/>
        <v>43342</v>
      </c>
      <c r="I1162" s="70">
        <f t="shared" si="129"/>
        <v>7.9824474945672907E-2</v>
      </c>
      <c r="J1162" s="70">
        <f t="shared" si="130"/>
        <v>0.17831625011346053</v>
      </c>
      <c r="K1162" s="93">
        <f t="shared" si="132"/>
        <v>0</v>
      </c>
    </row>
    <row r="1163" spans="1:11">
      <c r="A1163" s="80">
        <v>41519</v>
      </c>
      <c r="B1163" s="52">
        <v>140.01117003111145</v>
      </c>
      <c r="C1163" s="53">
        <v>7206.03</v>
      </c>
      <c r="D1163" s="54">
        <f t="shared" si="131"/>
        <v>43343</v>
      </c>
      <c r="E1163" s="53">
        <f t="shared" si="126"/>
        <v>205.39484103772037</v>
      </c>
      <c r="F1163" s="81">
        <f t="shared" si="127"/>
        <v>16143.51</v>
      </c>
      <c r="H1163" s="85">
        <f t="shared" si="128"/>
        <v>43343</v>
      </c>
      <c r="I1163" s="70">
        <f t="shared" si="129"/>
        <v>7.9655917029593848E-2</v>
      </c>
      <c r="J1163" s="70">
        <f t="shared" si="130"/>
        <v>0.17506091306699711</v>
      </c>
      <c r="K1163" s="93">
        <f t="shared" si="132"/>
        <v>0</v>
      </c>
    </row>
    <row r="1164" spans="1:11">
      <c r="A1164" s="80">
        <v>41520</v>
      </c>
      <c r="B1164" s="52">
        <v>140.05597360552142</v>
      </c>
      <c r="C1164" s="53">
        <v>6936.07</v>
      </c>
      <c r="D1164" s="54">
        <f t="shared" si="131"/>
        <v>43346</v>
      </c>
      <c r="E1164" s="53">
        <f t="shared" si="126"/>
        <v>205.5316340018515</v>
      </c>
      <c r="F1164" s="81">
        <f t="shared" si="127"/>
        <v>16007.84</v>
      </c>
      <c r="H1164" s="85">
        <f t="shared" si="128"/>
        <v>43346</v>
      </c>
      <c r="I1164" s="70">
        <f t="shared" si="129"/>
        <v>7.9730594987391212E-2</v>
      </c>
      <c r="J1164" s="70">
        <f t="shared" si="130"/>
        <v>0.18207179109428684</v>
      </c>
      <c r="K1164" s="93">
        <f t="shared" si="132"/>
        <v>0</v>
      </c>
    </row>
    <row r="1165" spans="1:11">
      <c r="A1165" s="80">
        <v>41521</v>
      </c>
      <c r="B1165" s="52">
        <v>140.09911084539192</v>
      </c>
      <c r="C1165" s="53">
        <v>7074.56</v>
      </c>
      <c r="D1165" s="54">
        <f t="shared" si="131"/>
        <v>43347</v>
      </c>
      <c r="E1165" s="53">
        <f t="shared" si="126"/>
        <v>205.57294586028584</v>
      </c>
      <c r="F1165" s="81">
        <f t="shared" si="127"/>
        <v>15922.09</v>
      </c>
      <c r="H1165" s="85">
        <f t="shared" si="128"/>
        <v>43347</v>
      </c>
      <c r="I1165" s="70">
        <f t="shared" si="129"/>
        <v>7.9707494878786145E-2</v>
      </c>
      <c r="J1165" s="70">
        <f t="shared" si="130"/>
        <v>0.17614299971939396</v>
      </c>
      <c r="K1165" s="93">
        <f t="shared" si="132"/>
        <v>0</v>
      </c>
    </row>
    <row r="1166" spans="1:11">
      <c r="A1166" s="80">
        <v>41522</v>
      </c>
      <c r="B1166" s="52">
        <v>140.13987968664793</v>
      </c>
      <c r="C1166" s="53">
        <v>7265.29</v>
      </c>
      <c r="D1166" s="54">
        <f t="shared" si="131"/>
        <v>43348</v>
      </c>
      <c r="E1166" s="53">
        <f t="shared" si="126"/>
        <v>205.61878862721269</v>
      </c>
      <c r="F1166" s="81">
        <f t="shared" si="127"/>
        <v>15862.15</v>
      </c>
      <c r="H1166" s="85">
        <f t="shared" si="128"/>
        <v>43348</v>
      </c>
      <c r="I1166" s="70">
        <f t="shared" si="129"/>
        <v>7.969281472947376E-2</v>
      </c>
      <c r="J1166" s="70">
        <f t="shared" si="130"/>
        <v>0.16901967258659045</v>
      </c>
      <c r="K1166" s="93">
        <f t="shared" si="132"/>
        <v>0</v>
      </c>
    </row>
    <row r="1167" spans="1:11">
      <c r="A1167" s="80">
        <v>41523</v>
      </c>
      <c r="B1167" s="52">
        <v>140.18023997199771</v>
      </c>
      <c r="C1167" s="53">
        <v>7381.47</v>
      </c>
      <c r="D1167" s="54">
        <f t="shared" si="131"/>
        <v>43349</v>
      </c>
      <c r="E1167" s="53">
        <f t="shared" si="126"/>
        <v>205.82995912313282</v>
      </c>
      <c r="F1167" s="81">
        <f t="shared" si="127"/>
        <v>15947.67</v>
      </c>
      <c r="H1167" s="85">
        <f t="shared" si="128"/>
        <v>43349</v>
      </c>
      <c r="I1167" s="70">
        <f t="shared" si="129"/>
        <v>7.9852300258699049E-2</v>
      </c>
      <c r="J1167" s="70">
        <f t="shared" si="130"/>
        <v>0.16657019482379987</v>
      </c>
      <c r="K1167" s="93">
        <f t="shared" si="132"/>
        <v>0</v>
      </c>
    </row>
    <row r="1168" spans="1:11">
      <c r="A1168" s="80">
        <v>41527</v>
      </c>
      <c r="B1168" s="52">
        <v>140.34453121324489</v>
      </c>
      <c r="C1168" s="53">
        <v>7662.66</v>
      </c>
      <c r="D1168" s="54">
        <f t="shared" si="131"/>
        <v>43353</v>
      </c>
      <c r="E1168" s="53">
        <f t="shared" si="126"/>
        <v>205.81219380927638</v>
      </c>
      <c r="F1168" s="81">
        <f t="shared" si="127"/>
        <v>15813.26</v>
      </c>
      <c r="H1168" s="85">
        <f t="shared" si="128"/>
        <v>43353</v>
      </c>
      <c r="I1168" s="70">
        <f t="shared" si="129"/>
        <v>7.9580723894765004E-2</v>
      </c>
      <c r="J1168" s="70">
        <f t="shared" si="130"/>
        <v>0.15592157854852173</v>
      </c>
      <c r="K1168" s="93">
        <f t="shared" si="132"/>
        <v>0</v>
      </c>
    </row>
    <row r="1169" spans="1:11">
      <c r="A1169" s="80">
        <v>41528</v>
      </c>
      <c r="B1169" s="52">
        <v>140.38565216089037</v>
      </c>
      <c r="C1169" s="53">
        <v>7683.92</v>
      </c>
      <c r="D1169" s="54">
        <f t="shared" si="131"/>
        <v>43354</v>
      </c>
      <c r="E1169" s="53">
        <f t="shared" si="126"/>
        <v>205.83133434330063</v>
      </c>
      <c r="F1169" s="81">
        <f t="shared" si="127"/>
        <v>15605.11</v>
      </c>
      <c r="H1169" s="85">
        <f t="shared" si="128"/>
        <v>43354</v>
      </c>
      <c r="I1169" s="70">
        <f t="shared" si="129"/>
        <v>7.9537549861740109E-2</v>
      </c>
      <c r="J1169" s="70">
        <f t="shared" si="130"/>
        <v>0.15222368936766739</v>
      </c>
      <c r="K1169" s="93">
        <f t="shared" si="132"/>
        <v>0</v>
      </c>
    </row>
    <row r="1170" spans="1:11">
      <c r="A1170" s="80">
        <v>41529</v>
      </c>
      <c r="B1170" s="52">
        <v>140.42678515697352</v>
      </c>
      <c r="C1170" s="53">
        <v>7602.81</v>
      </c>
      <c r="D1170" s="54">
        <f t="shared" si="131"/>
        <v>43355</v>
      </c>
      <c r="E1170" s="53">
        <f t="shared" si="126"/>
        <v>205.86838398348243</v>
      </c>
      <c r="F1170" s="81">
        <f t="shared" si="127"/>
        <v>15719.62</v>
      </c>
      <c r="H1170" s="85">
        <f t="shared" si="128"/>
        <v>43355</v>
      </c>
      <c r="I1170" s="70">
        <f t="shared" si="129"/>
        <v>7.9513158357302993E-2</v>
      </c>
      <c r="J1170" s="70">
        <f t="shared" si="130"/>
        <v>0.1563613866174236</v>
      </c>
      <c r="K1170" s="93">
        <f t="shared" si="132"/>
        <v>0</v>
      </c>
    </row>
    <row r="1171" spans="1:11">
      <c r="A1171" s="80">
        <v>41530</v>
      </c>
      <c r="B1171" s="52">
        <v>140.46821105859482</v>
      </c>
      <c r="C1171" s="53">
        <v>7602.85</v>
      </c>
      <c r="D1171" s="54">
        <f t="shared" si="131"/>
        <v>43355</v>
      </c>
      <c r="E1171" s="53">
        <f t="shared" si="126"/>
        <v>205.86838398348243</v>
      </c>
      <c r="F1171" s="81">
        <f t="shared" si="127"/>
        <v>15719.62</v>
      </c>
      <c r="H1171" s="85">
        <f t="shared" si="128"/>
        <v>43355</v>
      </c>
      <c r="I1171" s="70">
        <f t="shared" si="129"/>
        <v>7.9449478351877545E-2</v>
      </c>
      <c r="J1171" s="70">
        <f t="shared" si="130"/>
        <v>0.1563601698486381</v>
      </c>
      <c r="K1171" s="93">
        <f t="shared" si="132"/>
        <v>0</v>
      </c>
    </row>
    <row r="1172" spans="1:11">
      <c r="A1172" s="80">
        <v>41533</v>
      </c>
      <c r="B1172" s="52">
        <v>140.59210402074851</v>
      </c>
      <c r="C1172" s="53">
        <v>7589.78</v>
      </c>
      <c r="D1172" s="54">
        <f t="shared" si="131"/>
        <v>43357</v>
      </c>
      <c r="E1172" s="53">
        <f t="shared" si="126"/>
        <v>205.94167312818055</v>
      </c>
      <c r="F1172" s="81">
        <f t="shared" si="127"/>
        <v>15920.48</v>
      </c>
      <c r="H1172" s="85">
        <f t="shared" si="128"/>
        <v>43357</v>
      </c>
      <c r="I1172" s="70">
        <f t="shared" si="129"/>
        <v>7.9335996478670845E-2</v>
      </c>
      <c r="J1172" s="70">
        <f t="shared" si="130"/>
        <v>0.15969929729917332</v>
      </c>
      <c r="K1172" s="93">
        <f t="shared" si="132"/>
        <v>0</v>
      </c>
    </row>
    <row r="1173" spans="1:11">
      <c r="A1173" s="80">
        <v>41534</v>
      </c>
      <c r="B1173" s="52">
        <v>140.63329750722662</v>
      </c>
      <c r="C1173" s="53">
        <v>7602.59</v>
      </c>
      <c r="D1173" s="54">
        <f t="shared" si="131"/>
        <v>43360</v>
      </c>
      <c r="E1173" s="53">
        <f t="shared" si="126"/>
        <v>206.06338465699932</v>
      </c>
      <c r="F1173" s="81">
        <f t="shared" si="127"/>
        <v>15731.26</v>
      </c>
      <c r="H1173" s="85">
        <f t="shared" si="128"/>
        <v>43360</v>
      </c>
      <c r="I1173" s="70">
        <f t="shared" si="129"/>
        <v>7.9400298399265878E-2</v>
      </c>
      <c r="J1173" s="70">
        <f t="shared" si="130"/>
        <v>0.15653928082446278</v>
      </c>
      <c r="K1173" s="93">
        <f t="shared" si="132"/>
        <v>0</v>
      </c>
    </row>
    <row r="1174" spans="1:11">
      <c r="A1174" s="80">
        <v>41535</v>
      </c>
      <c r="B1174" s="52">
        <v>140.67422179680122</v>
      </c>
      <c r="C1174" s="53">
        <v>7666.62</v>
      </c>
      <c r="D1174" s="54">
        <f t="shared" si="131"/>
        <v>43361</v>
      </c>
      <c r="E1174" s="53">
        <f t="shared" si="126"/>
        <v>206.10562765085402</v>
      </c>
      <c r="F1174" s="81">
        <f t="shared" si="127"/>
        <v>15594.57</v>
      </c>
      <c r="H1174" s="85">
        <f t="shared" si="128"/>
        <v>43361</v>
      </c>
      <c r="I1174" s="70">
        <f t="shared" si="129"/>
        <v>7.9381737476855063E-2</v>
      </c>
      <c r="J1174" s="70">
        <f t="shared" si="130"/>
        <v>0.15258746815986268</v>
      </c>
      <c r="K1174" s="93">
        <f t="shared" si="132"/>
        <v>0</v>
      </c>
    </row>
    <row r="1175" spans="1:11">
      <c r="A1175" s="80">
        <v>41536</v>
      </c>
      <c r="B1175" s="52">
        <v>140.71304788201712</v>
      </c>
      <c r="C1175" s="53">
        <v>7949.11</v>
      </c>
      <c r="D1175" s="54">
        <f t="shared" si="131"/>
        <v>43362</v>
      </c>
      <c r="E1175" s="53">
        <f t="shared" si="126"/>
        <v>206.1460243538736</v>
      </c>
      <c r="F1175" s="81">
        <f t="shared" si="127"/>
        <v>15534.28</v>
      </c>
      <c r="H1175" s="85">
        <f t="shared" si="128"/>
        <v>43362</v>
      </c>
      <c r="I1175" s="70">
        <f t="shared" si="129"/>
        <v>7.9364471581925056E-2</v>
      </c>
      <c r="J1175" s="70">
        <f t="shared" si="130"/>
        <v>0.14339035497228991</v>
      </c>
      <c r="K1175" s="93">
        <f t="shared" si="132"/>
        <v>0</v>
      </c>
    </row>
    <row r="1176" spans="1:11">
      <c r="A1176" s="80">
        <v>41537</v>
      </c>
      <c r="B1176" s="52">
        <v>140.75033683970585</v>
      </c>
      <c r="C1176" s="53">
        <v>7814.61</v>
      </c>
      <c r="D1176" s="54">
        <f t="shared" si="131"/>
        <v>43362</v>
      </c>
      <c r="E1176" s="53">
        <f t="shared" si="126"/>
        <v>206.1460243538736</v>
      </c>
      <c r="F1176" s="81">
        <f t="shared" si="127"/>
        <v>15534.28</v>
      </c>
      <c r="H1176" s="85">
        <f t="shared" si="128"/>
        <v>43362</v>
      </c>
      <c r="I1176" s="70">
        <f t="shared" si="129"/>
        <v>7.9307274358968449E-2</v>
      </c>
      <c r="J1176" s="70">
        <f t="shared" si="130"/>
        <v>0.14729939356037058</v>
      </c>
      <c r="K1176" s="93">
        <f t="shared" si="132"/>
        <v>0</v>
      </c>
    </row>
    <row r="1177" spans="1:11">
      <c r="A1177" s="80">
        <v>41540</v>
      </c>
      <c r="B1177" s="52">
        <v>140.86476686355653</v>
      </c>
      <c r="C1177" s="53">
        <v>7655.56</v>
      </c>
      <c r="D1177" s="54">
        <f t="shared" si="131"/>
        <v>43364</v>
      </c>
      <c r="E1177" s="53">
        <f t="shared" si="126"/>
        <v>206.24332527736863</v>
      </c>
      <c r="F1177" s="81">
        <f t="shared" si="127"/>
        <v>15408.16</v>
      </c>
      <c r="H1177" s="85">
        <f t="shared" si="128"/>
        <v>43364</v>
      </c>
      <c r="I1177" s="70">
        <f t="shared" si="129"/>
        <v>7.92337153721836E-2</v>
      </c>
      <c r="J1177" s="70">
        <f t="shared" si="130"/>
        <v>0.15015073948311719</v>
      </c>
      <c r="K1177" s="93">
        <f t="shared" si="132"/>
        <v>0</v>
      </c>
    </row>
    <row r="1178" spans="1:11">
      <c r="A1178" s="80">
        <v>41541</v>
      </c>
      <c r="B1178" s="52">
        <v>140.90265948584283</v>
      </c>
      <c r="C1178" s="53">
        <v>7659.09</v>
      </c>
      <c r="D1178" s="54">
        <f t="shared" si="131"/>
        <v>43367</v>
      </c>
      <c r="E1178" s="53">
        <f t="shared" si="126"/>
        <v>206.32623509413014</v>
      </c>
      <c r="F1178" s="81">
        <f t="shared" si="127"/>
        <v>15165.18</v>
      </c>
      <c r="H1178" s="85">
        <f t="shared" si="128"/>
        <v>43367</v>
      </c>
      <c r="I1178" s="70">
        <f t="shared" si="129"/>
        <v>7.9262413742438254E-2</v>
      </c>
      <c r="J1178" s="70">
        <f t="shared" si="130"/>
        <v>0.14639446177961335</v>
      </c>
      <c r="K1178" s="93">
        <f t="shared" si="132"/>
        <v>0</v>
      </c>
    </row>
    <row r="1179" spans="1:11">
      <c r="A1179" s="80">
        <v>41542</v>
      </c>
      <c r="B1179" s="52">
        <v>140.94042139858502</v>
      </c>
      <c r="C1179" s="53">
        <v>7634.9</v>
      </c>
      <c r="D1179" s="54">
        <f t="shared" si="131"/>
        <v>43368</v>
      </c>
      <c r="E1179" s="53">
        <f t="shared" si="126"/>
        <v>206.31983898084223</v>
      </c>
      <c r="F1179" s="81">
        <f t="shared" si="127"/>
        <v>15303.55</v>
      </c>
      <c r="H1179" s="85">
        <f t="shared" si="128"/>
        <v>43368</v>
      </c>
      <c r="I1179" s="70">
        <f t="shared" si="129"/>
        <v>7.9197883425933924E-2</v>
      </c>
      <c r="J1179" s="70">
        <f t="shared" si="130"/>
        <v>0.14920568763595976</v>
      </c>
      <c r="K1179" s="93">
        <f t="shared" si="132"/>
        <v>0</v>
      </c>
    </row>
    <row r="1180" spans="1:11">
      <c r="A1180" s="80">
        <v>41543</v>
      </c>
      <c r="B1180" s="52">
        <v>140.97805249109845</v>
      </c>
      <c r="C1180" s="53">
        <v>7645.82</v>
      </c>
      <c r="D1180" s="54">
        <f t="shared" si="131"/>
        <v>43369</v>
      </c>
      <c r="E1180" s="53">
        <f t="shared" si="126"/>
        <v>206.35862711057064</v>
      </c>
      <c r="F1180" s="81">
        <f t="shared" si="127"/>
        <v>15284.67</v>
      </c>
      <c r="H1180" s="85">
        <f t="shared" si="128"/>
        <v>43369</v>
      </c>
      <c r="I1180" s="70">
        <f t="shared" si="129"/>
        <v>7.9180836112304975E-2</v>
      </c>
      <c r="J1180" s="70">
        <f t="shared" si="130"/>
        <v>0.14859361949868033</v>
      </c>
      <c r="K1180" s="93">
        <f t="shared" si="132"/>
        <v>0</v>
      </c>
    </row>
    <row r="1181" spans="1:11">
      <c r="A1181" s="80">
        <v>41544</v>
      </c>
      <c r="B1181" s="52">
        <v>141.01555265306109</v>
      </c>
      <c r="C1181" s="53">
        <v>7582.1</v>
      </c>
      <c r="D1181" s="54">
        <f t="shared" si="131"/>
        <v>43370</v>
      </c>
      <c r="E1181" s="53">
        <f t="shared" si="126"/>
        <v>206.46304457588857</v>
      </c>
      <c r="F1181" s="81">
        <f t="shared" si="127"/>
        <v>15179.24</v>
      </c>
      <c r="H1181" s="85">
        <f t="shared" si="128"/>
        <v>43370</v>
      </c>
      <c r="I1181" s="70">
        <f t="shared" si="129"/>
        <v>7.9232618047616388E-2</v>
      </c>
      <c r="J1181" s="70">
        <f t="shared" si="130"/>
        <v>0.14892612267835892</v>
      </c>
      <c r="K1181" s="93">
        <f t="shared" si="132"/>
        <v>0</v>
      </c>
    </row>
    <row r="1182" spans="1:11">
      <c r="A1182" s="80">
        <v>41547</v>
      </c>
      <c r="B1182" s="52">
        <v>141.12808306407825</v>
      </c>
      <c r="C1182" s="53">
        <v>7454.82</v>
      </c>
      <c r="D1182" s="54">
        <f t="shared" si="131"/>
        <v>43371</v>
      </c>
      <c r="E1182" s="53">
        <f t="shared" si="126"/>
        <v>206.49422049561954</v>
      </c>
      <c r="F1182" s="81">
        <f t="shared" si="127"/>
        <v>15114.08</v>
      </c>
      <c r="H1182" s="85">
        <f t="shared" si="128"/>
        <v>43371</v>
      </c>
      <c r="I1182" s="70">
        <f t="shared" si="129"/>
        <v>7.9093040602327358E-2</v>
      </c>
      <c r="J1182" s="70">
        <f t="shared" si="130"/>
        <v>0.15183139300911419</v>
      </c>
      <c r="K1182" s="93">
        <f t="shared" si="132"/>
        <v>0</v>
      </c>
    </row>
    <row r="1183" spans="1:11">
      <c r="A1183" s="80">
        <v>41548</v>
      </c>
      <c r="B1183" s="52">
        <v>141.16519974992408</v>
      </c>
      <c r="C1183" s="53">
        <v>7512.98</v>
      </c>
      <c r="D1183" s="54">
        <f t="shared" si="131"/>
        <v>43374</v>
      </c>
      <c r="E1183" s="53">
        <f t="shared" si="126"/>
        <v>206.58280651621217</v>
      </c>
      <c r="F1183" s="81">
        <f t="shared" si="127"/>
        <v>15221.75</v>
      </c>
      <c r="H1183" s="85">
        <f t="shared" si="128"/>
        <v>43374</v>
      </c>
      <c r="I1183" s="70">
        <f t="shared" si="129"/>
        <v>7.9128854694192396E-2</v>
      </c>
      <c r="J1183" s="70">
        <f t="shared" si="130"/>
        <v>0.15167640797078374</v>
      </c>
      <c r="K1183" s="93">
        <f t="shared" si="132"/>
        <v>0</v>
      </c>
    </row>
    <row r="1184" spans="1:11">
      <c r="A1184" s="80">
        <v>41550</v>
      </c>
      <c r="B1184" s="52">
        <v>141.23917031459305</v>
      </c>
      <c r="C1184" s="53">
        <v>7681.5</v>
      </c>
      <c r="D1184" s="54">
        <f t="shared" si="131"/>
        <v>43376</v>
      </c>
      <c r="E1184" s="53">
        <f t="shared" si="126"/>
        <v>206.65304467042768</v>
      </c>
      <c r="F1184" s="81">
        <f t="shared" si="127"/>
        <v>15014.23</v>
      </c>
      <c r="H1184" s="85">
        <f t="shared" si="128"/>
        <v>43376</v>
      </c>
      <c r="I1184" s="70">
        <f t="shared" si="129"/>
        <v>7.9089160630438471E-2</v>
      </c>
      <c r="J1184" s="70">
        <f t="shared" si="130"/>
        <v>0.14343480064992131</v>
      </c>
      <c r="K1184" s="93">
        <f t="shared" si="132"/>
        <v>0</v>
      </c>
    </row>
    <row r="1185" spans="1:11">
      <c r="A1185" s="80">
        <v>41551</v>
      </c>
      <c r="B1185" s="52">
        <v>141.27532754219359</v>
      </c>
      <c r="C1185" s="53">
        <v>7678.38</v>
      </c>
      <c r="D1185" s="54">
        <f t="shared" si="131"/>
        <v>43377</v>
      </c>
      <c r="E1185" s="53">
        <f t="shared" si="126"/>
        <v>206.68817568802166</v>
      </c>
      <c r="F1185" s="81">
        <f t="shared" si="127"/>
        <v>14656.09</v>
      </c>
      <c r="H1185" s="85">
        <f t="shared" si="128"/>
        <v>43377</v>
      </c>
      <c r="I1185" s="70">
        <f t="shared" si="129"/>
        <v>7.9070604408923328E-2</v>
      </c>
      <c r="J1185" s="70">
        <f t="shared" si="130"/>
        <v>0.13801950157528342</v>
      </c>
      <c r="K1185" s="93">
        <f t="shared" si="132"/>
        <v>0</v>
      </c>
    </row>
    <row r="1186" spans="1:11">
      <c r="A1186" s="80">
        <v>41554</v>
      </c>
      <c r="B1186" s="52">
        <v>141.38552229767652</v>
      </c>
      <c r="C1186" s="53">
        <v>7676.89</v>
      </c>
      <c r="D1186" s="54">
        <f t="shared" si="131"/>
        <v>43378</v>
      </c>
      <c r="E1186" s="53">
        <f t="shared" si="126"/>
        <v>206.77994523802712</v>
      </c>
      <c r="F1186" s="81">
        <f t="shared" si="127"/>
        <v>14265.08</v>
      </c>
      <c r="H1186" s="85">
        <f t="shared" si="128"/>
        <v>43378</v>
      </c>
      <c r="I1186" s="70">
        <f t="shared" si="129"/>
        <v>7.8998137648193856E-2</v>
      </c>
      <c r="J1186" s="70">
        <f t="shared" si="130"/>
        <v>0.13192533045573085</v>
      </c>
      <c r="K1186" s="93">
        <f t="shared" si="132"/>
        <v>0</v>
      </c>
    </row>
    <row r="1187" spans="1:11">
      <c r="A1187" s="80">
        <v>41555</v>
      </c>
      <c r="B1187" s="52">
        <v>141.42058590720634</v>
      </c>
      <c r="C1187" s="53">
        <v>7705.81</v>
      </c>
      <c r="D1187" s="54">
        <f t="shared" si="131"/>
        <v>43381</v>
      </c>
      <c r="E1187" s="53">
        <f t="shared" si="126"/>
        <v>206.90959626369136</v>
      </c>
      <c r="F1187" s="81">
        <f t="shared" si="127"/>
        <v>14308.79</v>
      </c>
      <c r="H1187" s="85">
        <f t="shared" si="128"/>
        <v>43381</v>
      </c>
      <c r="I1187" s="70">
        <f t="shared" si="129"/>
        <v>7.9079893038512594E-2</v>
      </c>
      <c r="J1187" s="70">
        <f t="shared" si="130"/>
        <v>0.13176672903677922</v>
      </c>
      <c r="K1187" s="93">
        <f t="shared" si="132"/>
        <v>0</v>
      </c>
    </row>
    <row r="1188" spans="1:11">
      <c r="A1188" s="80">
        <v>41556</v>
      </c>
      <c r="B1188" s="52">
        <v>141.45551679192545</v>
      </c>
      <c r="C1188" s="53">
        <v>7808.59</v>
      </c>
      <c r="D1188" s="54">
        <f t="shared" si="131"/>
        <v>43382</v>
      </c>
      <c r="E1188" s="53">
        <f t="shared" si="126"/>
        <v>206.94063270313092</v>
      </c>
      <c r="F1188" s="81">
        <f t="shared" si="127"/>
        <v>14243.79</v>
      </c>
      <c r="H1188" s="85">
        <f t="shared" si="128"/>
        <v>43382</v>
      </c>
      <c r="I1188" s="70">
        <f t="shared" si="129"/>
        <v>7.905896324615469E-2</v>
      </c>
      <c r="J1188" s="70">
        <f t="shared" si="130"/>
        <v>0.12774416412192746</v>
      </c>
      <c r="K1188" s="93">
        <f t="shared" si="132"/>
        <v>0</v>
      </c>
    </row>
    <row r="1189" spans="1:11">
      <c r="A1189" s="80">
        <v>41557</v>
      </c>
      <c r="B1189" s="52">
        <v>141.49045630457306</v>
      </c>
      <c r="C1189" s="53">
        <v>7826.14</v>
      </c>
      <c r="D1189" s="54">
        <f t="shared" si="131"/>
        <v>43383</v>
      </c>
      <c r="E1189" s="53">
        <f t="shared" si="126"/>
        <v>206.98077918587532</v>
      </c>
      <c r="F1189" s="81">
        <f t="shared" si="127"/>
        <v>14463.71</v>
      </c>
      <c r="H1189" s="85">
        <f t="shared" si="128"/>
        <v>43383</v>
      </c>
      <c r="I1189" s="70">
        <f t="shared" si="129"/>
        <v>7.9047527803264517E-2</v>
      </c>
      <c r="J1189" s="70">
        <f t="shared" si="130"/>
        <v>0.13069746523550996</v>
      </c>
      <c r="K1189" s="93">
        <f t="shared" si="132"/>
        <v>0</v>
      </c>
    </row>
    <row r="1190" spans="1:11">
      <c r="A1190" s="80">
        <v>41558</v>
      </c>
      <c r="B1190" s="52">
        <v>141.52540444728029</v>
      </c>
      <c r="C1190" s="53">
        <v>7923.95</v>
      </c>
      <c r="D1190" s="54">
        <f t="shared" si="131"/>
        <v>43384</v>
      </c>
      <c r="E1190" s="53">
        <f t="shared" si="126"/>
        <v>207.02217534171248</v>
      </c>
      <c r="F1190" s="81">
        <f t="shared" si="127"/>
        <v>14152</v>
      </c>
      <c r="H1190" s="85">
        <f t="shared" si="128"/>
        <v>43384</v>
      </c>
      <c r="I1190" s="70">
        <f t="shared" si="129"/>
        <v>7.9037387070616694E-2</v>
      </c>
      <c r="J1190" s="70">
        <f t="shared" si="130"/>
        <v>0.12298826677852048</v>
      </c>
      <c r="K1190" s="93">
        <f t="shared" si="132"/>
        <v>0</v>
      </c>
    </row>
    <row r="1191" spans="1:11">
      <c r="A1191" s="80">
        <v>41561</v>
      </c>
      <c r="B1191" s="52">
        <v>141.63027477197573</v>
      </c>
      <c r="C1191" s="53">
        <v>7945.36</v>
      </c>
      <c r="D1191" s="54">
        <f t="shared" si="131"/>
        <v>43385</v>
      </c>
      <c r="E1191" s="53">
        <f t="shared" si="126"/>
        <v>207.05095142408496</v>
      </c>
      <c r="F1191" s="81">
        <f t="shared" si="127"/>
        <v>14480.86</v>
      </c>
      <c r="H1191" s="85">
        <f t="shared" si="128"/>
        <v>43385</v>
      </c>
      <c r="I1191" s="70">
        <f t="shared" si="129"/>
        <v>7.8907535916997285E-2</v>
      </c>
      <c r="J1191" s="70">
        <f t="shared" si="130"/>
        <v>0.12755089762781213</v>
      </c>
      <c r="K1191" s="93">
        <f t="shared" si="132"/>
        <v>0</v>
      </c>
    </row>
    <row r="1192" spans="1:11">
      <c r="A1192" s="80">
        <v>41562</v>
      </c>
      <c r="B1192" s="52">
        <v>141.66525744984443</v>
      </c>
      <c r="C1192" s="53">
        <v>7914.65</v>
      </c>
      <c r="D1192" s="54">
        <f t="shared" si="131"/>
        <v>43388</v>
      </c>
      <c r="E1192" s="53">
        <f t="shared" si="126"/>
        <v>207.17083392495954</v>
      </c>
      <c r="F1192" s="81">
        <f t="shared" si="127"/>
        <v>14536.17</v>
      </c>
      <c r="H1192" s="85">
        <f t="shared" si="128"/>
        <v>43388</v>
      </c>
      <c r="I1192" s="70">
        <f t="shared" si="129"/>
        <v>7.8979148179675995E-2</v>
      </c>
      <c r="J1192" s="70">
        <f t="shared" si="130"/>
        <v>0.12928525027974436</v>
      </c>
      <c r="K1192" s="93">
        <f t="shared" si="132"/>
        <v>0</v>
      </c>
    </row>
    <row r="1193" spans="1:11">
      <c r="A1193" s="80">
        <v>41564</v>
      </c>
      <c r="B1193" s="52">
        <v>141.73495675650975</v>
      </c>
      <c r="C1193" s="53">
        <v>7861.46</v>
      </c>
      <c r="D1193" s="54">
        <f t="shared" si="131"/>
        <v>43390</v>
      </c>
      <c r="E1193" s="53">
        <f t="shared" si="126"/>
        <v>207.24894467894177</v>
      </c>
      <c r="F1193" s="81">
        <f t="shared" si="127"/>
        <v>14453.94</v>
      </c>
      <c r="H1193" s="85">
        <f t="shared" si="128"/>
        <v>43390</v>
      </c>
      <c r="I1193" s="70">
        <f t="shared" si="129"/>
        <v>7.8954350374987436E-2</v>
      </c>
      <c r="J1193" s="70">
        <f t="shared" si="130"/>
        <v>0.12952697668904078</v>
      </c>
      <c r="K1193" s="93">
        <f t="shared" si="132"/>
        <v>0</v>
      </c>
    </row>
    <row r="1194" spans="1:11">
      <c r="A1194" s="80">
        <v>41565</v>
      </c>
      <c r="B1194" s="52">
        <v>141.76897314613132</v>
      </c>
      <c r="C1194" s="53">
        <v>8048</v>
      </c>
      <c r="D1194" s="54">
        <f t="shared" si="131"/>
        <v>43390</v>
      </c>
      <c r="E1194" s="53">
        <f t="shared" si="126"/>
        <v>207.24894467894177</v>
      </c>
      <c r="F1194" s="81">
        <f t="shared" si="127"/>
        <v>14453.94</v>
      </c>
      <c r="H1194" s="85">
        <f t="shared" si="128"/>
        <v>43390</v>
      </c>
      <c r="I1194" s="70">
        <f t="shared" si="129"/>
        <v>7.8902568022589437E-2</v>
      </c>
      <c r="J1194" s="70">
        <f t="shared" si="130"/>
        <v>0.12424161201358741</v>
      </c>
      <c r="K1194" s="93">
        <f t="shared" si="132"/>
        <v>0</v>
      </c>
    </row>
    <row r="1195" spans="1:11">
      <c r="A1195" s="80">
        <v>41568</v>
      </c>
      <c r="B1195" s="52">
        <v>141.87359864831313</v>
      </c>
      <c r="C1195" s="53">
        <v>8068.29</v>
      </c>
      <c r="D1195" s="54">
        <f t="shared" si="131"/>
        <v>43392</v>
      </c>
      <c r="E1195" s="53">
        <f t="shared" si="126"/>
        <v>207.33142975892397</v>
      </c>
      <c r="F1195" s="81">
        <f t="shared" si="127"/>
        <v>14247.22</v>
      </c>
      <c r="H1195" s="85">
        <f t="shared" si="128"/>
        <v>43392</v>
      </c>
      <c r="I1195" s="70">
        <f t="shared" si="129"/>
        <v>7.882924678667047E-2</v>
      </c>
      <c r="J1195" s="70">
        <f t="shared" si="130"/>
        <v>0.12044289287602195</v>
      </c>
      <c r="K1195" s="93">
        <f t="shared" si="132"/>
        <v>0</v>
      </c>
    </row>
    <row r="1196" spans="1:11">
      <c r="A1196" s="80">
        <v>41569</v>
      </c>
      <c r="B1196" s="52">
        <v>141.90835767998198</v>
      </c>
      <c r="C1196" s="53">
        <v>8065.66</v>
      </c>
      <c r="D1196" s="54">
        <f t="shared" si="131"/>
        <v>43395</v>
      </c>
      <c r="E1196" s="53">
        <f t="shared" si="126"/>
        <v>207.46951249114343</v>
      </c>
      <c r="F1196" s="81">
        <f t="shared" si="127"/>
        <v>14166.64</v>
      </c>
      <c r="H1196" s="85">
        <f t="shared" si="128"/>
        <v>43395</v>
      </c>
      <c r="I1196" s="70">
        <f t="shared" si="129"/>
        <v>7.892004667386332E-2</v>
      </c>
      <c r="J1196" s="70">
        <f t="shared" si="130"/>
        <v>0.11924558364835747</v>
      </c>
      <c r="K1196" s="93">
        <f t="shared" si="132"/>
        <v>0</v>
      </c>
    </row>
    <row r="1197" spans="1:11">
      <c r="A1197" s="80">
        <v>41570</v>
      </c>
      <c r="B1197" s="52">
        <v>141.94312522761359</v>
      </c>
      <c r="C1197" s="53">
        <v>8033.91</v>
      </c>
      <c r="D1197" s="54">
        <f t="shared" si="131"/>
        <v>43396</v>
      </c>
      <c r="E1197" s="53">
        <f t="shared" si="126"/>
        <v>207.50685700339184</v>
      </c>
      <c r="F1197" s="81">
        <f t="shared" si="127"/>
        <v>14031.96</v>
      </c>
      <c r="H1197" s="85">
        <f t="shared" si="128"/>
        <v>43396</v>
      </c>
      <c r="I1197" s="70">
        <f t="shared" si="129"/>
        <v>7.8906023784264701E-2</v>
      </c>
      <c r="J1197" s="70">
        <f t="shared" si="130"/>
        <v>0.1179909169240656</v>
      </c>
      <c r="K1197" s="93">
        <f t="shared" si="132"/>
        <v>0</v>
      </c>
    </row>
    <row r="1198" spans="1:11">
      <c r="A1198" s="80">
        <v>41571</v>
      </c>
      <c r="B1198" s="52">
        <v>141.97790129329437</v>
      </c>
      <c r="C1198" s="53">
        <v>8015.83</v>
      </c>
      <c r="D1198" s="54">
        <f t="shared" si="131"/>
        <v>43397</v>
      </c>
      <c r="E1198" s="53">
        <f t="shared" si="126"/>
        <v>207.54815086793553</v>
      </c>
      <c r="F1198" s="81">
        <f t="shared" si="127"/>
        <v>14139.75</v>
      </c>
      <c r="H1198" s="85">
        <f t="shared" si="128"/>
        <v>43397</v>
      </c>
      <c r="I1198" s="70">
        <f t="shared" si="129"/>
        <v>7.8896100097551436E-2</v>
      </c>
      <c r="J1198" s="70">
        <f t="shared" si="130"/>
        <v>0.12020793988742207</v>
      </c>
      <c r="K1198" s="93">
        <f t="shared" si="132"/>
        <v>0</v>
      </c>
    </row>
    <row r="1199" spans="1:11">
      <c r="A1199" s="80">
        <v>41572</v>
      </c>
      <c r="B1199" s="52">
        <v>142.01254390120991</v>
      </c>
      <c r="C1199" s="53">
        <v>7992.27</v>
      </c>
      <c r="D1199" s="54">
        <f t="shared" si="131"/>
        <v>43398</v>
      </c>
      <c r="E1199" s="53">
        <f t="shared" si="126"/>
        <v>207.58945294995826</v>
      </c>
      <c r="F1199" s="81">
        <f t="shared" si="127"/>
        <v>14014.33</v>
      </c>
      <c r="H1199" s="85">
        <f t="shared" si="128"/>
        <v>43398</v>
      </c>
      <c r="I1199" s="70">
        <f t="shared" si="129"/>
        <v>7.8886392226627855E-2</v>
      </c>
      <c r="J1199" s="70">
        <f t="shared" si="130"/>
        <v>0.11887208465136756</v>
      </c>
      <c r="K1199" s="93">
        <f t="shared" si="132"/>
        <v>0</v>
      </c>
    </row>
    <row r="1200" spans="1:11">
      <c r="A1200" s="80">
        <v>41575</v>
      </c>
      <c r="B1200" s="52">
        <v>142.11649708334559</v>
      </c>
      <c r="C1200" s="53">
        <v>7935.25</v>
      </c>
      <c r="D1200" s="54">
        <f t="shared" si="131"/>
        <v>43399</v>
      </c>
      <c r="E1200" s="53">
        <f t="shared" si="126"/>
        <v>207.6299328932835</v>
      </c>
      <c r="F1200" s="81">
        <f t="shared" si="127"/>
        <v>13882.95</v>
      </c>
      <c r="H1200" s="85">
        <f t="shared" si="128"/>
        <v>43399</v>
      </c>
      <c r="I1200" s="70">
        <f t="shared" si="129"/>
        <v>7.8770579723658862E-2</v>
      </c>
      <c r="J1200" s="70">
        <f t="shared" si="130"/>
        <v>0.1183667049590198</v>
      </c>
      <c r="K1200" s="93">
        <f t="shared" si="132"/>
        <v>0</v>
      </c>
    </row>
    <row r="1201" spans="1:11">
      <c r="A1201" s="80">
        <v>41576</v>
      </c>
      <c r="B1201" s="52">
        <v>142.15060504264559</v>
      </c>
      <c r="C1201" s="53">
        <v>8091.08</v>
      </c>
      <c r="D1201" s="54">
        <f t="shared" si="131"/>
        <v>43402</v>
      </c>
      <c r="E1201" s="53">
        <f t="shared" si="126"/>
        <v>207.7507735142274</v>
      </c>
      <c r="F1201" s="81">
        <f t="shared" si="127"/>
        <v>14189.11</v>
      </c>
      <c r="H1201" s="85">
        <f t="shared" si="128"/>
        <v>43402</v>
      </c>
      <c r="I1201" s="70">
        <f t="shared" si="129"/>
        <v>7.8844339839190258E-2</v>
      </c>
      <c r="J1201" s="70">
        <f t="shared" si="130"/>
        <v>0.11889602780364683</v>
      </c>
      <c r="K1201" s="93">
        <f t="shared" si="132"/>
        <v>0</v>
      </c>
    </row>
    <row r="1202" spans="1:11">
      <c r="A1202" s="80">
        <v>41577</v>
      </c>
      <c r="B1202" s="52">
        <v>142.18457903725081</v>
      </c>
      <c r="C1202" s="53">
        <v>8131.16</v>
      </c>
      <c r="D1202" s="54">
        <f t="shared" si="131"/>
        <v>43403</v>
      </c>
      <c r="E1202" s="53">
        <f t="shared" si="126"/>
        <v>207.79190816738321</v>
      </c>
      <c r="F1202" s="81">
        <f t="shared" si="127"/>
        <v>14116.91</v>
      </c>
      <c r="H1202" s="85">
        <f t="shared" si="128"/>
        <v>43403</v>
      </c>
      <c r="I1202" s="70">
        <f t="shared" si="129"/>
        <v>7.883549528440037E-2</v>
      </c>
      <c r="J1202" s="70">
        <f t="shared" si="130"/>
        <v>0.11665091930690075</v>
      </c>
      <c r="K1202" s="93">
        <f t="shared" si="132"/>
        <v>0</v>
      </c>
    </row>
    <row r="1203" spans="1:11">
      <c r="A1203" s="80">
        <v>41578</v>
      </c>
      <c r="B1203" s="52">
        <v>142.21841896706167</v>
      </c>
      <c r="C1203" s="53">
        <v>8194.06</v>
      </c>
      <c r="D1203" s="54">
        <f t="shared" si="131"/>
        <v>43404</v>
      </c>
      <c r="E1203" s="53">
        <f t="shared" si="126"/>
        <v>207.83388213283303</v>
      </c>
      <c r="F1203" s="81">
        <f t="shared" si="127"/>
        <v>14377.38</v>
      </c>
      <c r="H1203" s="85">
        <f t="shared" si="128"/>
        <v>43404</v>
      </c>
      <c r="I1203" s="70">
        <f t="shared" si="129"/>
        <v>7.8827729405284153E-2</v>
      </c>
      <c r="J1203" s="70">
        <f t="shared" si="130"/>
        <v>0.11901555197421954</v>
      </c>
      <c r="K1203" s="93">
        <f t="shared" si="132"/>
        <v>0</v>
      </c>
    </row>
    <row r="1204" spans="1:11">
      <c r="A1204" s="80">
        <v>41579</v>
      </c>
      <c r="B1204" s="52">
        <v>142.25198251393789</v>
      </c>
      <c r="C1204" s="53">
        <v>8204.56</v>
      </c>
      <c r="D1204" s="54">
        <f t="shared" si="131"/>
        <v>43405</v>
      </c>
      <c r="E1204" s="53">
        <f t="shared" si="126"/>
        <v>207.87565674314169</v>
      </c>
      <c r="F1204" s="81">
        <f t="shared" si="127"/>
        <v>14371.1</v>
      </c>
      <c r="H1204" s="85">
        <f t="shared" si="128"/>
        <v>43405</v>
      </c>
      <c r="I1204" s="70">
        <f t="shared" si="129"/>
        <v>7.882017928730356E-2</v>
      </c>
      <c r="J1204" s="70">
        <f t="shared" si="130"/>
        <v>0.11863123873561698</v>
      </c>
      <c r="K1204" s="93">
        <f t="shared" si="132"/>
        <v>0</v>
      </c>
    </row>
    <row r="1205" spans="1:11">
      <c r="A1205" s="80">
        <v>41581</v>
      </c>
      <c r="B1205" s="52">
        <v>142.31912544968446</v>
      </c>
      <c r="C1205" s="53">
        <v>8217.74</v>
      </c>
      <c r="D1205" s="54">
        <f t="shared" si="131"/>
        <v>43406</v>
      </c>
      <c r="E1205" s="53">
        <f t="shared" si="126"/>
        <v>207.90455145942897</v>
      </c>
      <c r="F1205" s="81">
        <f t="shared" si="127"/>
        <v>14609.96</v>
      </c>
      <c r="H1205" s="85">
        <f t="shared" si="128"/>
        <v>43406</v>
      </c>
      <c r="I1205" s="70">
        <f t="shared" si="129"/>
        <v>7.8748354197066606E-2</v>
      </c>
      <c r="J1205" s="70">
        <f t="shared" si="130"/>
        <v>0.12196504358277083</v>
      </c>
      <c r="K1205" s="93">
        <f t="shared" si="132"/>
        <v>0</v>
      </c>
    </row>
    <row r="1206" spans="1:11">
      <c r="A1206" s="80">
        <v>41583</v>
      </c>
      <c r="B1206" s="52">
        <v>142.38686935339851</v>
      </c>
      <c r="C1206" s="53">
        <v>8134.24</v>
      </c>
      <c r="D1206" s="54">
        <f t="shared" si="131"/>
        <v>43409</v>
      </c>
      <c r="E1206" s="53">
        <f t="shared" si="126"/>
        <v>208.03428389953964</v>
      </c>
      <c r="F1206" s="81">
        <f t="shared" si="127"/>
        <v>14570.98</v>
      </c>
      <c r="H1206" s="85">
        <f t="shared" si="128"/>
        <v>43409</v>
      </c>
      <c r="I1206" s="70">
        <f t="shared" si="129"/>
        <v>7.8780268068103121E-2</v>
      </c>
      <c r="J1206" s="70">
        <f t="shared" si="130"/>
        <v>0.1236585377979813</v>
      </c>
      <c r="K1206" s="93">
        <f t="shared" si="132"/>
        <v>0</v>
      </c>
    </row>
    <row r="1207" spans="1:11">
      <c r="A1207" s="80">
        <v>41584</v>
      </c>
      <c r="B1207" s="52">
        <v>142.42061504143527</v>
      </c>
      <c r="C1207" s="53">
        <v>8085.36</v>
      </c>
      <c r="D1207" s="54">
        <f t="shared" si="131"/>
        <v>43410</v>
      </c>
      <c r="E1207" s="53">
        <f t="shared" si="126"/>
        <v>208.07339434491277</v>
      </c>
      <c r="F1207" s="81">
        <f t="shared" si="127"/>
        <v>14579.28</v>
      </c>
      <c r="H1207" s="85">
        <f t="shared" si="128"/>
        <v>43410</v>
      </c>
      <c r="I1207" s="70">
        <f t="shared" si="129"/>
        <v>7.8769698319337333E-2</v>
      </c>
      <c r="J1207" s="70">
        <f t="shared" si="130"/>
        <v>0.12514201668346914</v>
      </c>
      <c r="K1207" s="93">
        <f t="shared" si="132"/>
        <v>0</v>
      </c>
    </row>
    <row r="1208" spans="1:11">
      <c r="A1208" s="80">
        <v>41585</v>
      </c>
      <c r="B1208" s="52">
        <v>142.45479598904521</v>
      </c>
      <c r="C1208" s="53">
        <v>8049.77</v>
      </c>
      <c r="D1208" s="54">
        <f t="shared" si="131"/>
        <v>43410</v>
      </c>
      <c r="E1208" s="53">
        <f t="shared" si="126"/>
        <v>208.07339434491277</v>
      </c>
      <c r="F1208" s="81">
        <f t="shared" si="127"/>
        <v>14579.28</v>
      </c>
      <c r="H1208" s="85">
        <f t="shared" si="128"/>
        <v>43410</v>
      </c>
      <c r="I1208" s="70">
        <f t="shared" si="129"/>
        <v>7.8717924828962005E-2</v>
      </c>
      <c r="J1208" s="70">
        <f t="shared" si="130"/>
        <v>0.12613516740150432</v>
      </c>
      <c r="K1208" s="93">
        <f t="shared" si="132"/>
        <v>0</v>
      </c>
    </row>
    <row r="1209" spans="1:11">
      <c r="A1209" s="80">
        <v>41586</v>
      </c>
      <c r="B1209" s="52">
        <v>142.48941250447055</v>
      </c>
      <c r="C1209" s="53">
        <v>7989.31</v>
      </c>
      <c r="D1209" s="54">
        <f t="shared" si="131"/>
        <v>43410</v>
      </c>
      <c r="E1209" s="53">
        <f t="shared" si="126"/>
        <v>208.07339434491277</v>
      </c>
      <c r="F1209" s="81">
        <f t="shared" si="127"/>
        <v>14579.28</v>
      </c>
      <c r="H1209" s="85">
        <f t="shared" si="128"/>
        <v>43410</v>
      </c>
      <c r="I1209" s="70">
        <f t="shared" si="129"/>
        <v>7.8665506780119188E-2</v>
      </c>
      <c r="J1209" s="70">
        <f t="shared" si="130"/>
        <v>0.12783446216722316</v>
      </c>
      <c r="K1209" s="93">
        <f t="shared" si="132"/>
        <v>0</v>
      </c>
    </row>
    <row r="1210" spans="1:11">
      <c r="A1210" s="80">
        <v>41589</v>
      </c>
      <c r="B1210" s="52">
        <v>142.59499715913637</v>
      </c>
      <c r="C1210" s="53">
        <v>7908.71</v>
      </c>
      <c r="D1210" s="54">
        <f t="shared" si="131"/>
        <v>43413</v>
      </c>
      <c r="E1210" s="53">
        <f t="shared" si="126"/>
        <v>208.22320718884112</v>
      </c>
      <c r="F1210" s="81">
        <f t="shared" si="127"/>
        <v>14655.69</v>
      </c>
      <c r="H1210" s="85">
        <f t="shared" si="128"/>
        <v>43413</v>
      </c>
      <c r="I1210" s="70">
        <f t="shared" si="129"/>
        <v>7.8660979701528522E-2</v>
      </c>
      <c r="J1210" s="70">
        <f t="shared" si="130"/>
        <v>0.13130608696087265</v>
      </c>
      <c r="K1210" s="93">
        <f t="shared" si="132"/>
        <v>0</v>
      </c>
    </row>
    <row r="1211" spans="1:11">
      <c r="A1211" s="80">
        <v>41590</v>
      </c>
      <c r="B1211" s="52">
        <v>142.63036071843183</v>
      </c>
      <c r="C1211" s="53">
        <v>7829.7</v>
      </c>
      <c r="D1211" s="54">
        <f t="shared" si="131"/>
        <v>43416</v>
      </c>
      <c r="E1211" s="53">
        <f t="shared" si="126"/>
        <v>208.34501776504661</v>
      </c>
      <c r="F1211" s="81">
        <f t="shared" si="127"/>
        <v>14513.12</v>
      </c>
      <c r="H1211" s="85">
        <f t="shared" si="128"/>
        <v>43416</v>
      </c>
      <c r="I1211" s="70">
        <f t="shared" si="129"/>
        <v>7.8733653632639511E-2</v>
      </c>
      <c r="J1211" s="70">
        <f t="shared" si="130"/>
        <v>0.1313660252867801</v>
      </c>
      <c r="K1211" s="93">
        <f t="shared" si="132"/>
        <v>0</v>
      </c>
    </row>
    <row r="1212" spans="1:11">
      <c r="A1212" s="80">
        <v>41591</v>
      </c>
      <c r="B1212" s="52">
        <v>142.6655904175293</v>
      </c>
      <c r="C1212" s="53">
        <v>7792.65</v>
      </c>
      <c r="D1212" s="54">
        <f t="shared" si="131"/>
        <v>43417</v>
      </c>
      <c r="E1212" s="53">
        <f t="shared" si="126"/>
        <v>208.39085366895495</v>
      </c>
      <c r="F1212" s="81">
        <f t="shared" si="127"/>
        <v>14651.98</v>
      </c>
      <c r="H1212" s="85">
        <f t="shared" si="128"/>
        <v>43417</v>
      </c>
      <c r="I1212" s="70">
        <f t="shared" si="129"/>
        <v>7.8727829846487962E-2</v>
      </c>
      <c r="J1212" s="70">
        <f t="shared" si="130"/>
        <v>0.13459856328197728</v>
      </c>
      <c r="K1212" s="93">
        <f t="shared" si="132"/>
        <v>0</v>
      </c>
    </row>
    <row r="1213" spans="1:11">
      <c r="A1213" s="80">
        <v>41592</v>
      </c>
      <c r="B1213" s="52">
        <v>142.70082881836245</v>
      </c>
      <c r="C1213" s="53">
        <v>7879.25</v>
      </c>
      <c r="D1213" s="54">
        <f t="shared" si="131"/>
        <v>43418</v>
      </c>
      <c r="E1213" s="53">
        <f t="shared" si="126"/>
        <v>208.4348241390791</v>
      </c>
      <c r="F1213" s="81">
        <f t="shared" si="127"/>
        <v>14643.42</v>
      </c>
      <c r="H1213" s="85">
        <f t="shared" si="128"/>
        <v>43418</v>
      </c>
      <c r="I1213" s="70">
        <f t="shared" si="129"/>
        <v>7.8720064812259016E-2</v>
      </c>
      <c r="J1213" s="70">
        <f t="shared" si="130"/>
        <v>0.13196116564671612</v>
      </c>
      <c r="K1213" s="93">
        <f t="shared" si="132"/>
        <v>0</v>
      </c>
    </row>
    <row r="1214" spans="1:11">
      <c r="A1214" s="80">
        <v>41596</v>
      </c>
      <c r="B1214" s="52">
        <v>142.84238804055028</v>
      </c>
      <c r="C1214" s="53">
        <v>8052.07</v>
      </c>
      <c r="D1214" s="54">
        <f t="shared" si="131"/>
        <v>43420</v>
      </c>
      <c r="E1214" s="53">
        <f t="shared" si="126"/>
        <v>208.53676119038181</v>
      </c>
      <c r="F1214" s="81">
        <f t="shared" si="127"/>
        <v>14790.05</v>
      </c>
      <c r="H1214" s="85">
        <f t="shared" si="128"/>
        <v>43420</v>
      </c>
      <c r="I1214" s="70">
        <f t="shared" si="129"/>
        <v>7.8611644171086015E-2</v>
      </c>
      <c r="J1214" s="70">
        <f t="shared" si="130"/>
        <v>0.12930804005966778</v>
      </c>
      <c r="K1214" s="93">
        <f t="shared" si="132"/>
        <v>0</v>
      </c>
    </row>
    <row r="1215" spans="1:11">
      <c r="A1215" s="80">
        <v>41597</v>
      </c>
      <c r="B1215" s="52">
        <v>142.87767011039631</v>
      </c>
      <c r="C1215" s="53">
        <v>8070.73</v>
      </c>
      <c r="D1215" s="54">
        <f t="shared" si="131"/>
        <v>43423</v>
      </c>
      <c r="E1215" s="53">
        <f t="shared" si="126"/>
        <v>208.6587551956782</v>
      </c>
      <c r="F1215" s="81">
        <f t="shared" si="127"/>
        <v>14902.44</v>
      </c>
      <c r="H1215" s="85">
        <f t="shared" si="128"/>
        <v>43423</v>
      </c>
      <c r="I1215" s="70">
        <f t="shared" si="129"/>
        <v>7.8684530461757607E-2</v>
      </c>
      <c r="J1215" s="70">
        <f t="shared" si="130"/>
        <v>0.13049569451598164</v>
      </c>
      <c r="K1215" s="93">
        <f t="shared" si="132"/>
        <v>0</v>
      </c>
    </row>
    <row r="1216" spans="1:11">
      <c r="A1216" s="80">
        <v>41598</v>
      </c>
      <c r="B1216" s="52">
        <v>142.9129608949136</v>
      </c>
      <c r="C1216" s="53">
        <v>7966.08</v>
      </c>
      <c r="D1216" s="54">
        <f t="shared" si="131"/>
        <v>43424</v>
      </c>
      <c r="E1216" s="53">
        <f t="shared" si="126"/>
        <v>208.69965231169655</v>
      </c>
      <c r="F1216" s="81">
        <f t="shared" si="127"/>
        <v>14754.03</v>
      </c>
      <c r="H1216" s="85">
        <f t="shared" si="128"/>
        <v>43424</v>
      </c>
      <c r="I1216" s="70">
        <f t="shared" si="129"/>
        <v>7.8673530372164846E-2</v>
      </c>
      <c r="J1216" s="70">
        <f t="shared" si="130"/>
        <v>0.13118385961411549</v>
      </c>
      <c r="K1216" s="93">
        <f t="shared" si="132"/>
        <v>0</v>
      </c>
    </row>
    <row r="1217" spans="1:11">
      <c r="A1217" s="80">
        <v>41599</v>
      </c>
      <c r="B1217" s="52">
        <v>142.94840330921554</v>
      </c>
      <c r="C1217" s="53">
        <v>7804.93</v>
      </c>
      <c r="D1217" s="54">
        <f t="shared" si="131"/>
        <v>43425</v>
      </c>
      <c r="E1217" s="53">
        <f t="shared" si="126"/>
        <v>208.74055744354968</v>
      </c>
      <c r="F1217" s="81">
        <f t="shared" si="127"/>
        <v>14676.29</v>
      </c>
      <c r="H1217" s="85">
        <f t="shared" si="128"/>
        <v>43425</v>
      </c>
      <c r="I1217" s="70">
        <f t="shared" si="129"/>
        <v>7.8662314715643777E-2</v>
      </c>
      <c r="J1217" s="70">
        <f t="shared" si="130"/>
        <v>0.13461743929489201</v>
      </c>
      <c r="K1217" s="93">
        <f t="shared" si="132"/>
        <v>0</v>
      </c>
    </row>
    <row r="1218" spans="1:11">
      <c r="A1218" s="80">
        <v>41600</v>
      </c>
      <c r="B1218" s="52">
        <v>142.98371156483293</v>
      </c>
      <c r="C1218" s="53">
        <v>7800.26</v>
      </c>
      <c r="D1218" s="54">
        <f t="shared" si="131"/>
        <v>43426</v>
      </c>
      <c r="E1218" s="53">
        <f t="shared" ref="E1218:E1281" si="133">VLOOKUP(D1218,A:B,2,0)</f>
        <v>208.78167933336604</v>
      </c>
      <c r="F1218" s="81">
        <f t="shared" ref="F1218:F1286" si="134">VLOOKUP(D1218,A:C,3,0)</f>
        <v>14574.82</v>
      </c>
      <c r="H1218" s="85">
        <f t="shared" ref="H1218:H1281" si="135">D1218</f>
        <v>43426</v>
      </c>
      <c r="I1218" s="70">
        <f t="shared" ref="I1218:I1281" si="136">(E1218/B1218)^(1/5)-1</f>
        <v>7.8651530540502224E-2</v>
      </c>
      <c r="J1218" s="70">
        <f t="shared" ref="J1218:J1281" si="137">(F1218/C1218)^(1/5)-1</f>
        <v>0.13317979996118035</v>
      </c>
      <c r="K1218" s="93">
        <f t="shared" si="132"/>
        <v>0</v>
      </c>
    </row>
    <row r="1219" spans="1:11">
      <c r="A1219" s="80">
        <v>41603</v>
      </c>
      <c r="B1219" s="52">
        <v>143.08966249510249</v>
      </c>
      <c r="C1219" s="53">
        <v>7956.26</v>
      </c>
      <c r="D1219" s="54">
        <f t="shared" ref="D1219:D1282" si="138">VLOOKUP(EDATE(A1219,60),A:A,1,1)</f>
        <v>43426</v>
      </c>
      <c r="E1219" s="53">
        <f t="shared" si="133"/>
        <v>208.78167933336604</v>
      </c>
      <c r="F1219" s="81">
        <f t="shared" si="134"/>
        <v>14574.82</v>
      </c>
      <c r="H1219" s="85">
        <f t="shared" si="135"/>
        <v>43426</v>
      </c>
      <c r="I1219" s="70">
        <f t="shared" si="136"/>
        <v>7.8491745417125669E-2</v>
      </c>
      <c r="J1219" s="70">
        <f t="shared" si="137"/>
        <v>0.12870083572422009</v>
      </c>
      <c r="K1219" s="93">
        <f t="shared" ref="K1219:K1282" si="139">IF(I1219&gt;J1219,1,0)</f>
        <v>0</v>
      </c>
    </row>
    <row r="1220" spans="1:11">
      <c r="A1220" s="80">
        <v>41604</v>
      </c>
      <c r="B1220" s="52">
        <v>143.12486255207628</v>
      </c>
      <c r="C1220" s="53">
        <v>7883.1</v>
      </c>
      <c r="D1220" s="54">
        <f t="shared" si="138"/>
        <v>43430</v>
      </c>
      <c r="E1220" s="53">
        <f t="shared" si="133"/>
        <v>208.92281574859538</v>
      </c>
      <c r="F1220" s="81">
        <f t="shared" si="134"/>
        <v>14715.81</v>
      </c>
      <c r="H1220" s="85">
        <f t="shared" si="135"/>
        <v>43430</v>
      </c>
      <c r="I1220" s="70">
        <f t="shared" si="136"/>
        <v>7.858445695517946E-2</v>
      </c>
      <c r="J1220" s="70">
        <f t="shared" si="137"/>
        <v>0.13296743539440703</v>
      </c>
      <c r="K1220" s="93">
        <f t="shared" si="139"/>
        <v>0</v>
      </c>
    </row>
    <row r="1221" spans="1:11">
      <c r="A1221" s="80">
        <v>41605</v>
      </c>
      <c r="B1221" s="52">
        <v>143.15992814340154</v>
      </c>
      <c r="C1221" s="53">
        <v>7880.49</v>
      </c>
      <c r="D1221" s="54">
        <f t="shared" si="138"/>
        <v>43431</v>
      </c>
      <c r="E1221" s="53">
        <f t="shared" si="133"/>
        <v>208.94308126172299</v>
      </c>
      <c r="F1221" s="81">
        <f t="shared" si="134"/>
        <v>14794.7</v>
      </c>
      <c r="H1221" s="85">
        <f t="shared" si="135"/>
        <v>43431</v>
      </c>
      <c r="I1221" s="70">
        <f t="shared" si="136"/>
        <v>7.8552536785964966E-2</v>
      </c>
      <c r="J1221" s="70">
        <f t="shared" si="137"/>
        <v>0.13425470171160603</v>
      </c>
      <c r="K1221" s="93">
        <f t="shared" si="139"/>
        <v>0</v>
      </c>
    </row>
    <row r="1222" spans="1:11">
      <c r="A1222" s="80">
        <v>41606</v>
      </c>
      <c r="B1222" s="52">
        <v>143.19471600594039</v>
      </c>
      <c r="C1222" s="53">
        <v>7925.71</v>
      </c>
      <c r="D1222" s="54">
        <f t="shared" si="138"/>
        <v>43432</v>
      </c>
      <c r="E1222" s="53">
        <f t="shared" si="133"/>
        <v>208.95875199281764</v>
      </c>
      <c r="F1222" s="81">
        <f t="shared" si="134"/>
        <v>14854.61</v>
      </c>
      <c r="H1222" s="85">
        <f t="shared" si="135"/>
        <v>43432</v>
      </c>
      <c r="I1222" s="70">
        <f t="shared" si="136"/>
        <v>7.8516303790407749E-2</v>
      </c>
      <c r="J1222" s="70">
        <f t="shared" si="137"/>
        <v>0.13387352581893541</v>
      </c>
      <c r="K1222" s="93">
        <f t="shared" si="139"/>
        <v>0</v>
      </c>
    </row>
    <row r="1223" spans="1:11">
      <c r="A1223" s="80">
        <v>41607</v>
      </c>
      <c r="B1223" s="52">
        <v>143.22879634834979</v>
      </c>
      <c r="C1223" s="53">
        <v>8035.27</v>
      </c>
      <c r="D1223" s="54">
        <f t="shared" si="138"/>
        <v>43433</v>
      </c>
      <c r="E1223" s="53">
        <f t="shared" si="133"/>
        <v>208.96355804411348</v>
      </c>
      <c r="F1223" s="81">
        <f t="shared" si="134"/>
        <v>15034.36</v>
      </c>
      <c r="H1223" s="85">
        <f t="shared" si="135"/>
        <v>43433</v>
      </c>
      <c r="I1223" s="70">
        <f t="shared" si="136"/>
        <v>7.8469934637284799E-2</v>
      </c>
      <c r="J1223" s="70">
        <f t="shared" si="137"/>
        <v>0.1334879150847228</v>
      </c>
      <c r="K1223" s="93">
        <f t="shared" si="139"/>
        <v>0</v>
      </c>
    </row>
    <row r="1224" spans="1:11">
      <c r="A1224" s="80">
        <v>41610</v>
      </c>
      <c r="B1224" s="52">
        <v>143.33106170894251</v>
      </c>
      <c r="C1224" s="53">
        <v>8089.61</v>
      </c>
      <c r="D1224" s="54">
        <f t="shared" si="138"/>
        <v>43434</v>
      </c>
      <c r="E1224" s="53">
        <f t="shared" si="133"/>
        <v>208.96899109662266</v>
      </c>
      <c r="F1224" s="81">
        <f t="shared" si="134"/>
        <v>15059.37</v>
      </c>
      <c r="G1224" s="17"/>
      <c r="H1224" s="85">
        <f t="shared" si="135"/>
        <v>43434</v>
      </c>
      <c r="I1224" s="70">
        <f t="shared" si="136"/>
        <v>7.8321602256912204E-2</v>
      </c>
      <c r="J1224" s="70">
        <f t="shared" si="137"/>
        <v>0.13233737894814546</v>
      </c>
      <c r="K1224" s="93">
        <f t="shared" si="139"/>
        <v>0</v>
      </c>
    </row>
    <row r="1225" spans="1:11">
      <c r="A1225" s="80">
        <v>41611</v>
      </c>
      <c r="B1225" s="52">
        <v>143.36503117056753</v>
      </c>
      <c r="C1225" s="53">
        <v>8068.78</v>
      </c>
      <c r="D1225" s="54">
        <f t="shared" si="138"/>
        <v>43437</v>
      </c>
      <c r="E1225" s="53">
        <f t="shared" si="133"/>
        <v>209.10691063074646</v>
      </c>
      <c r="F1225" s="81">
        <f t="shared" si="134"/>
        <v>15069.07</v>
      </c>
      <c r="H1225" s="85">
        <f t="shared" si="135"/>
        <v>43437</v>
      </c>
      <c r="I1225" s="70">
        <f t="shared" si="136"/>
        <v>7.8412791224809153E-2</v>
      </c>
      <c r="J1225" s="70">
        <f t="shared" si="137"/>
        <v>0.13306732369093255</v>
      </c>
      <c r="K1225" s="93">
        <f t="shared" si="139"/>
        <v>0</v>
      </c>
    </row>
    <row r="1226" spans="1:11">
      <c r="A1226" s="80">
        <v>41612</v>
      </c>
      <c r="B1226" s="52">
        <v>143.39872195289263</v>
      </c>
      <c r="C1226" s="53">
        <v>8015.59</v>
      </c>
      <c r="D1226" s="54">
        <f t="shared" si="138"/>
        <v>43438</v>
      </c>
      <c r="E1226" s="53">
        <f t="shared" si="133"/>
        <v>209.14810469214072</v>
      </c>
      <c r="F1226" s="81">
        <f t="shared" si="134"/>
        <v>15049.32</v>
      </c>
      <c r="H1226" s="85">
        <f t="shared" si="135"/>
        <v>43438</v>
      </c>
      <c r="I1226" s="70">
        <f t="shared" si="136"/>
        <v>7.8404597088665984E-2</v>
      </c>
      <c r="J1226" s="70">
        <f t="shared" si="137"/>
        <v>0.13426955788491957</v>
      </c>
      <c r="K1226" s="93">
        <f t="shared" si="139"/>
        <v>0</v>
      </c>
    </row>
    <row r="1227" spans="1:11">
      <c r="A1227" s="80">
        <v>41613</v>
      </c>
      <c r="B1227" s="52">
        <v>143.43242065255157</v>
      </c>
      <c r="C1227" s="53">
        <v>8119.89</v>
      </c>
      <c r="D1227" s="54">
        <f t="shared" si="138"/>
        <v>43439</v>
      </c>
      <c r="E1227" s="53">
        <f t="shared" si="133"/>
        <v>209.20394723609351</v>
      </c>
      <c r="F1227" s="81">
        <f t="shared" si="134"/>
        <v>14929.43</v>
      </c>
      <c r="H1227" s="85">
        <f t="shared" si="135"/>
        <v>43439</v>
      </c>
      <c r="I1227" s="70">
        <f t="shared" si="136"/>
        <v>7.8411497168248134E-2</v>
      </c>
      <c r="J1227" s="70">
        <f t="shared" si="137"/>
        <v>0.12953220041308211</v>
      </c>
      <c r="K1227" s="93">
        <f t="shared" si="139"/>
        <v>0</v>
      </c>
    </row>
    <row r="1228" spans="1:11">
      <c r="A1228" s="80">
        <v>41614</v>
      </c>
      <c r="B1228" s="52">
        <v>143.46541010930164</v>
      </c>
      <c r="C1228" s="53">
        <v>8144.32</v>
      </c>
      <c r="D1228" s="54">
        <f t="shared" si="138"/>
        <v>43440</v>
      </c>
      <c r="E1228" s="53">
        <f t="shared" si="133"/>
        <v>209.24118553870153</v>
      </c>
      <c r="F1228" s="81">
        <f t="shared" si="134"/>
        <v>14677.79</v>
      </c>
      <c r="H1228" s="85">
        <f t="shared" si="135"/>
        <v>43440</v>
      </c>
      <c r="I1228" s="70">
        <f t="shared" si="136"/>
        <v>7.8400284034462864E-2</v>
      </c>
      <c r="J1228" s="70">
        <f t="shared" si="137"/>
        <v>0.12502239601309695</v>
      </c>
      <c r="K1228" s="93">
        <f t="shared" si="139"/>
        <v>0</v>
      </c>
    </row>
    <row r="1229" spans="1:11">
      <c r="A1229" s="80">
        <v>41617</v>
      </c>
      <c r="B1229" s="52">
        <v>143.56913560081068</v>
      </c>
      <c r="C1229" s="53">
        <v>8279.6200000000008</v>
      </c>
      <c r="D1229" s="54">
        <f t="shared" si="138"/>
        <v>43441</v>
      </c>
      <c r="E1229" s="53">
        <f t="shared" si="133"/>
        <v>209.27780274617081</v>
      </c>
      <c r="F1229" s="81">
        <f t="shared" si="134"/>
        <v>14805.93</v>
      </c>
      <c r="H1229" s="85">
        <f t="shared" si="135"/>
        <v>43441</v>
      </c>
      <c r="I1229" s="70">
        <f t="shared" si="136"/>
        <v>7.8282150875981005E-2</v>
      </c>
      <c r="J1229" s="70">
        <f t="shared" si="137"/>
        <v>0.12327232093622564</v>
      </c>
      <c r="K1229" s="93">
        <f t="shared" si="139"/>
        <v>0</v>
      </c>
    </row>
    <row r="1230" spans="1:11">
      <c r="A1230" s="80">
        <v>41618</v>
      </c>
      <c r="B1230" s="52">
        <v>143.60387933162608</v>
      </c>
      <c r="C1230" s="53">
        <v>8241.92</v>
      </c>
      <c r="D1230" s="54">
        <f t="shared" si="138"/>
        <v>43444</v>
      </c>
      <c r="E1230" s="53">
        <f t="shared" si="133"/>
        <v>209.36946642377362</v>
      </c>
      <c r="F1230" s="81">
        <f t="shared" si="134"/>
        <v>14521.73</v>
      </c>
      <c r="H1230" s="85">
        <f t="shared" si="135"/>
        <v>43444</v>
      </c>
      <c r="I1230" s="70">
        <f t="shared" si="136"/>
        <v>7.8324405997884261E-2</v>
      </c>
      <c r="J1230" s="70">
        <f t="shared" si="137"/>
        <v>0.11994834573440483</v>
      </c>
      <c r="K1230" s="93">
        <f t="shared" si="139"/>
        <v>0</v>
      </c>
    </row>
    <row r="1231" spans="1:11">
      <c r="A1231" s="80">
        <v>41619</v>
      </c>
      <c r="B1231" s="52">
        <v>143.63834426266567</v>
      </c>
      <c r="C1231" s="53">
        <v>8209.43</v>
      </c>
      <c r="D1231" s="54">
        <f t="shared" si="138"/>
        <v>43445</v>
      </c>
      <c r="E1231" s="53">
        <f t="shared" si="133"/>
        <v>209.39333454294592</v>
      </c>
      <c r="F1231" s="81">
        <f t="shared" si="134"/>
        <v>14605.79</v>
      </c>
      <c r="H1231" s="85">
        <f t="shared" si="135"/>
        <v>43445</v>
      </c>
      <c r="I1231" s="70">
        <f t="shared" si="136"/>
        <v>7.8297237373989637E-2</v>
      </c>
      <c r="J1231" s="70">
        <f t="shared" si="137"/>
        <v>0.12212802669865575</v>
      </c>
      <c r="K1231" s="93">
        <f t="shared" si="139"/>
        <v>0</v>
      </c>
    </row>
    <row r="1232" spans="1:11">
      <c r="A1232" s="80">
        <v>41620</v>
      </c>
      <c r="B1232" s="52">
        <v>143.67195563522316</v>
      </c>
      <c r="C1232" s="53">
        <v>8117.22</v>
      </c>
      <c r="D1232" s="54">
        <f t="shared" si="138"/>
        <v>43446</v>
      </c>
      <c r="E1232" s="53">
        <f t="shared" si="133"/>
        <v>209.43877289654174</v>
      </c>
      <c r="F1232" s="81">
        <f t="shared" si="134"/>
        <v>14866.71</v>
      </c>
      <c r="H1232" s="85">
        <f t="shared" si="135"/>
        <v>43446</v>
      </c>
      <c r="I1232" s="70">
        <f t="shared" si="136"/>
        <v>7.8293571996156386E-2</v>
      </c>
      <c r="J1232" s="70">
        <f t="shared" si="137"/>
        <v>0.12865578161318325</v>
      </c>
      <c r="K1232" s="93">
        <f t="shared" si="139"/>
        <v>0</v>
      </c>
    </row>
    <row r="1233" spans="1:11">
      <c r="A1233" s="80">
        <v>41621</v>
      </c>
      <c r="B1233" s="52">
        <v>143.70586221675305</v>
      </c>
      <c r="C1233" s="53">
        <v>8027.89</v>
      </c>
      <c r="D1233" s="54">
        <f t="shared" si="138"/>
        <v>43447</v>
      </c>
      <c r="E1233" s="53">
        <f t="shared" si="133"/>
        <v>209.48191728375841</v>
      </c>
      <c r="F1233" s="81">
        <f t="shared" si="134"/>
        <v>14941.4</v>
      </c>
      <c r="H1233" s="85">
        <f t="shared" si="135"/>
        <v>43447</v>
      </c>
      <c r="I1233" s="70">
        <f t="shared" si="136"/>
        <v>7.8287103683625903E-2</v>
      </c>
      <c r="J1233" s="70">
        <f t="shared" si="137"/>
        <v>0.13229079285178247</v>
      </c>
      <c r="K1233" s="93">
        <f t="shared" si="139"/>
        <v>0</v>
      </c>
    </row>
    <row r="1234" spans="1:11">
      <c r="A1234" s="80">
        <v>41624</v>
      </c>
      <c r="B1234" s="52">
        <v>143.80889931996248</v>
      </c>
      <c r="C1234" s="53">
        <v>8010.05</v>
      </c>
      <c r="D1234" s="54">
        <f t="shared" si="138"/>
        <v>43448</v>
      </c>
      <c r="E1234" s="53">
        <f t="shared" si="133"/>
        <v>209.52318522146331</v>
      </c>
      <c r="F1234" s="81">
        <f t="shared" si="134"/>
        <v>14960.64</v>
      </c>
      <c r="H1234" s="85">
        <f t="shared" si="135"/>
        <v>43448</v>
      </c>
      <c r="I1234" s="70">
        <f t="shared" si="136"/>
        <v>7.8175018873587465E-2</v>
      </c>
      <c r="J1234" s="70">
        <f t="shared" si="137"/>
        <v>0.13308630137969968</v>
      </c>
      <c r="K1234" s="93">
        <f t="shared" si="139"/>
        <v>0</v>
      </c>
    </row>
    <row r="1235" spans="1:11">
      <c r="A1235" s="80">
        <v>41625</v>
      </c>
      <c r="B1235" s="52">
        <v>143.84326964689996</v>
      </c>
      <c r="C1235" s="53">
        <v>7989.69</v>
      </c>
      <c r="D1235" s="54">
        <f t="shared" si="138"/>
        <v>43451</v>
      </c>
      <c r="E1235" s="53">
        <f t="shared" si="133"/>
        <v>209.62752776770361</v>
      </c>
      <c r="F1235" s="81">
        <f t="shared" si="134"/>
        <v>15075.46</v>
      </c>
      <c r="H1235" s="85">
        <f t="shared" si="135"/>
        <v>43451</v>
      </c>
      <c r="I1235" s="70">
        <f t="shared" si="136"/>
        <v>7.8230849212390652E-2</v>
      </c>
      <c r="J1235" s="70">
        <f t="shared" si="137"/>
        <v>0.13539801008700225</v>
      </c>
      <c r="K1235" s="93">
        <f t="shared" si="139"/>
        <v>0</v>
      </c>
    </row>
    <row r="1236" spans="1:11">
      <c r="A1236" s="80">
        <v>41626</v>
      </c>
      <c r="B1236" s="52">
        <v>143.87764818834557</v>
      </c>
      <c r="C1236" s="53">
        <v>8091.83</v>
      </c>
      <c r="D1236" s="54">
        <f t="shared" si="138"/>
        <v>43452</v>
      </c>
      <c r="E1236" s="53">
        <f t="shared" si="133"/>
        <v>209.68978714345062</v>
      </c>
      <c r="F1236" s="81">
        <f t="shared" si="134"/>
        <v>15103.63</v>
      </c>
      <c r="H1236" s="85">
        <f t="shared" si="135"/>
        <v>43452</v>
      </c>
      <c r="I1236" s="70">
        <f t="shared" si="136"/>
        <v>7.824335341164379E-2</v>
      </c>
      <c r="J1236" s="70">
        <f t="shared" si="137"/>
        <v>0.13294001861227267</v>
      </c>
      <c r="K1236" s="93">
        <f t="shared" si="139"/>
        <v>0</v>
      </c>
    </row>
    <row r="1237" spans="1:11">
      <c r="A1237" s="80">
        <v>41627</v>
      </c>
      <c r="B1237" s="52">
        <v>143.91217882391078</v>
      </c>
      <c r="C1237" s="53">
        <v>8026.09</v>
      </c>
      <c r="D1237" s="54">
        <f t="shared" si="138"/>
        <v>43453</v>
      </c>
      <c r="E1237" s="53">
        <f t="shared" si="133"/>
        <v>209.75458128767792</v>
      </c>
      <c r="F1237" s="81">
        <f t="shared" si="134"/>
        <v>15184.78</v>
      </c>
      <c r="H1237" s="85">
        <f t="shared" si="135"/>
        <v>43453</v>
      </c>
      <c r="I1237" s="70">
        <f t="shared" si="136"/>
        <v>7.8258229189168471E-2</v>
      </c>
      <c r="J1237" s="70">
        <f t="shared" si="137"/>
        <v>0.13600670777686275</v>
      </c>
      <c r="K1237" s="93">
        <f t="shared" si="139"/>
        <v>0</v>
      </c>
    </row>
    <row r="1238" spans="1:11">
      <c r="A1238" s="80">
        <v>41628</v>
      </c>
      <c r="B1238" s="52">
        <v>143.94671774682851</v>
      </c>
      <c r="C1238" s="53">
        <v>8166.18</v>
      </c>
      <c r="D1238" s="54">
        <f t="shared" si="138"/>
        <v>43454</v>
      </c>
      <c r="E1238" s="53">
        <f t="shared" si="133"/>
        <v>209.73318632038658</v>
      </c>
      <c r="F1238" s="81">
        <f t="shared" si="134"/>
        <v>15163.14</v>
      </c>
      <c r="H1238" s="85">
        <f t="shared" si="135"/>
        <v>43454</v>
      </c>
      <c r="I1238" s="70">
        <f t="shared" si="136"/>
        <v>7.8184483936112104E-2</v>
      </c>
      <c r="J1238" s="70">
        <f t="shared" si="137"/>
        <v>0.13175921493563614</v>
      </c>
      <c r="K1238" s="93">
        <f t="shared" si="139"/>
        <v>0</v>
      </c>
    </row>
    <row r="1239" spans="1:11">
      <c r="A1239" s="80">
        <v>41631</v>
      </c>
      <c r="B1239" s="52">
        <v>144.05035938360624</v>
      </c>
      <c r="C1239" s="53">
        <v>8179.48</v>
      </c>
      <c r="D1239" s="54">
        <f t="shared" si="138"/>
        <v>43455</v>
      </c>
      <c r="E1239" s="53">
        <f t="shared" si="133"/>
        <v>209.76464629833467</v>
      </c>
      <c r="F1239" s="81">
        <f t="shared" si="134"/>
        <v>14894.42</v>
      </c>
      <c r="H1239" s="85">
        <f t="shared" si="135"/>
        <v>43455</v>
      </c>
      <c r="I1239" s="70">
        <f t="shared" si="136"/>
        <v>7.8061631345226257E-2</v>
      </c>
      <c r="J1239" s="70">
        <f t="shared" si="137"/>
        <v>0.12735210544126585</v>
      </c>
      <c r="K1239" s="93">
        <f t="shared" si="139"/>
        <v>0</v>
      </c>
    </row>
    <row r="1240" spans="1:11">
      <c r="A1240" s="80">
        <v>41632</v>
      </c>
      <c r="B1240" s="52">
        <v>144.08478741949892</v>
      </c>
      <c r="C1240" s="53">
        <v>8158.51</v>
      </c>
      <c r="D1240" s="54">
        <f t="shared" si="138"/>
        <v>43458</v>
      </c>
      <c r="E1240" s="53">
        <f t="shared" si="133"/>
        <v>209.8609282709856</v>
      </c>
      <c r="F1240" s="81">
        <f t="shared" si="134"/>
        <v>14769.13</v>
      </c>
      <c r="H1240" s="85">
        <f t="shared" si="135"/>
        <v>43458</v>
      </c>
      <c r="I1240" s="70">
        <f t="shared" si="136"/>
        <v>7.8109050551108616E-2</v>
      </c>
      <c r="J1240" s="70">
        <f t="shared" si="137"/>
        <v>0.12602702179637348</v>
      </c>
      <c r="K1240" s="93">
        <f t="shared" si="139"/>
        <v>0</v>
      </c>
    </row>
    <row r="1241" spans="1:11">
      <c r="A1241" s="80">
        <v>41634</v>
      </c>
      <c r="B1241" s="52">
        <v>144.15394811746029</v>
      </c>
      <c r="C1241" s="53">
        <v>8172.2</v>
      </c>
      <c r="D1241" s="54">
        <f t="shared" si="138"/>
        <v>43460</v>
      </c>
      <c r="E1241" s="53">
        <f t="shared" si="133"/>
        <v>209.93521903959351</v>
      </c>
      <c r="F1241" s="81">
        <f t="shared" si="134"/>
        <v>14860.97</v>
      </c>
      <c r="H1241" s="85">
        <f t="shared" si="135"/>
        <v>43460</v>
      </c>
      <c r="I1241" s="70">
        <f t="shared" si="136"/>
        <v>7.8081893869510699E-2</v>
      </c>
      <c r="J1241" s="70">
        <f t="shared" si="137"/>
        <v>0.1270459796777299</v>
      </c>
      <c r="K1241" s="93">
        <f t="shared" si="139"/>
        <v>0</v>
      </c>
    </row>
    <row r="1242" spans="1:11">
      <c r="A1242" s="80">
        <v>41635</v>
      </c>
      <c r="B1242" s="52">
        <v>144.18840091106037</v>
      </c>
      <c r="C1242" s="53">
        <v>8217.6299999999992</v>
      </c>
      <c r="D1242" s="54">
        <f t="shared" si="138"/>
        <v>43461</v>
      </c>
      <c r="E1242" s="53">
        <f t="shared" si="133"/>
        <v>209.9763663425253</v>
      </c>
      <c r="F1242" s="81">
        <f t="shared" si="134"/>
        <v>14930.18</v>
      </c>
      <c r="H1242" s="85">
        <f t="shared" si="135"/>
        <v>43461</v>
      </c>
      <c r="I1242" s="70">
        <f t="shared" si="136"/>
        <v>7.8072624421185566E-2</v>
      </c>
      <c r="J1242" s="70">
        <f t="shared" si="137"/>
        <v>0.12684372887197148</v>
      </c>
      <c r="K1242" s="93">
        <f t="shared" si="139"/>
        <v>0</v>
      </c>
    </row>
    <row r="1243" spans="1:11">
      <c r="A1243" s="80">
        <v>41638</v>
      </c>
      <c r="B1243" s="52">
        <v>144.29264912491908</v>
      </c>
      <c r="C1243" s="53">
        <v>8188.11</v>
      </c>
      <c r="D1243" s="54">
        <f t="shared" si="138"/>
        <v>43462</v>
      </c>
      <c r="E1243" s="53">
        <f t="shared" si="133"/>
        <v>210.01311220663524</v>
      </c>
      <c r="F1243" s="81">
        <f t="shared" si="134"/>
        <v>15045.34</v>
      </c>
      <c r="H1243" s="85">
        <f t="shared" si="135"/>
        <v>43462</v>
      </c>
      <c r="I1243" s="70">
        <f t="shared" si="136"/>
        <v>7.7954527156115283E-2</v>
      </c>
      <c r="J1243" s="70">
        <f t="shared" si="137"/>
        <v>0.12938929681971389</v>
      </c>
      <c r="K1243" s="93">
        <f t="shared" si="139"/>
        <v>0</v>
      </c>
    </row>
    <row r="1244" spans="1:11">
      <c r="A1244" s="80">
        <v>41639</v>
      </c>
      <c r="B1244" s="52">
        <v>144.32756794600732</v>
      </c>
      <c r="C1244" s="53">
        <v>8204.85</v>
      </c>
      <c r="D1244" s="54">
        <f t="shared" si="138"/>
        <v>43465</v>
      </c>
      <c r="E1244" s="53">
        <f t="shared" si="133"/>
        <v>210.18007263083953</v>
      </c>
      <c r="F1244" s="81">
        <f t="shared" si="134"/>
        <v>15048.98</v>
      </c>
      <c r="G1244" s="17"/>
      <c r="H1244" s="85">
        <f t="shared" si="135"/>
        <v>43465</v>
      </c>
      <c r="I1244" s="70">
        <f t="shared" si="136"/>
        <v>7.8073693731774751E-2</v>
      </c>
      <c r="J1244" s="70">
        <f t="shared" si="137"/>
        <v>0.12898269168991705</v>
      </c>
      <c r="K1244" s="93">
        <f t="shared" si="139"/>
        <v>0</v>
      </c>
    </row>
    <row r="1245" spans="1:11">
      <c r="A1245" s="80">
        <v>41640</v>
      </c>
      <c r="B1245" s="52">
        <v>144.37187650936676</v>
      </c>
      <c r="C1245" s="53">
        <v>8201.82</v>
      </c>
      <c r="D1245" s="54">
        <f t="shared" si="138"/>
        <v>43466</v>
      </c>
      <c r="E1245" s="53">
        <f t="shared" si="133"/>
        <v>210.39277486434196</v>
      </c>
      <c r="F1245" s="81">
        <f t="shared" si="134"/>
        <v>15114.9</v>
      </c>
      <c r="H1245" s="85">
        <f t="shared" si="135"/>
        <v>43466</v>
      </c>
      <c r="I1245" s="70">
        <f t="shared" si="136"/>
        <v>7.8225612648385789E-2</v>
      </c>
      <c r="J1245" s="70">
        <f t="shared" si="137"/>
        <v>0.13005351078561089</v>
      </c>
      <c r="K1245" s="93">
        <f t="shared" si="139"/>
        <v>0</v>
      </c>
    </row>
    <row r="1246" spans="1:11">
      <c r="A1246" s="80">
        <v>41641</v>
      </c>
      <c r="B1246" s="52">
        <v>144.41157877540684</v>
      </c>
      <c r="C1246" s="53">
        <v>8097.05</v>
      </c>
      <c r="D1246" s="54">
        <f t="shared" si="138"/>
        <v>43467</v>
      </c>
      <c r="E1246" s="53">
        <f t="shared" si="133"/>
        <v>210.43401184821539</v>
      </c>
      <c r="F1246" s="81">
        <f t="shared" si="134"/>
        <v>14951.96</v>
      </c>
      <c r="H1246" s="85">
        <f t="shared" si="135"/>
        <v>43467</v>
      </c>
      <c r="I1246" s="70">
        <f t="shared" si="136"/>
        <v>7.8208580829242091E-2</v>
      </c>
      <c r="J1246" s="70">
        <f t="shared" si="137"/>
        <v>0.13050961684973195</v>
      </c>
      <c r="K1246" s="93">
        <f t="shared" si="139"/>
        <v>0</v>
      </c>
    </row>
    <row r="1247" spans="1:11">
      <c r="A1247" s="80">
        <v>41642</v>
      </c>
      <c r="B1247" s="52">
        <v>144.44623755431294</v>
      </c>
      <c r="C1247" s="53">
        <v>8084.05</v>
      </c>
      <c r="D1247" s="54">
        <f t="shared" si="138"/>
        <v>43468</v>
      </c>
      <c r="E1247" s="53">
        <f t="shared" si="133"/>
        <v>210.46599781801632</v>
      </c>
      <c r="F1247" s="81">
        <f t="shared" si="134"/>
        <v>14785.38</v>
      </c>
      <c r="H1247" s="85">
        <f t="shared" si="135"/>
        <v>43468</v>
      </c>
      <c r="I1247" s="70">
        <f t="shared" si="136"/>
        <v>7.8189608243793396E-2</v>
      </c>
      <c r="J1247" s="70">
        <f t="shared" si="137"/>
        <v>0.12834185942209975</v>
      </c>
      <c r="K1247" s="93">
        <f t="shared" si="139"/>
        <v>0</v>
      </c>
    </row>
    <row r="1248" spans="1:11">
      <c r="A1248" s="80">
        <v>41645</v>
      </c>
      <c r="B1248" s="52">
        <v>144.54677213565074</v>
      </c>
      <c r="C1248" s="53">
        <v>8058.38</v>
      </c>
      <c r="D1248" s="54">
        <f t="shared" si="138"/>
        <v>43469</v>
      </c>
      <c r="E1248" s="53">
        <f t="shared" si="133"/>
        <v>210.50598635760173</v>
      </c>
      <c r="F1248" s="81">
        <f t="shared" si="134"/>
        <v>14861.69</v>
      </c>
      <c r="H1248" s="85">
        <f t="shared" si="135"/>
        <v>43469</v>
      </c>
      <c r="I1248" s="70">
        <f t="shared" si="136"/>
        <v>7.8080549284708312E-2</v>
      </c>
      <c r="J1248" s="70">
        <f t="shared" si="137"/>
        <v>0.13022287008228739</v>
      </c>
      <c r="K1248" s="93">
        <f t="shared" si="139"/>
        <v>0</v>
      </c>
    </row>
    <row r="1249" spans="1:11">
      <c r="A1249" s="80">
        <v>41646</v>
      </c>
      <c r="B1249" s="52">
        <v>144.57553694330574</v>
      </c>
      <c r="C1249" s="53">
        <v>8020.38</v>
      </c>
      <c r="D1249" s="54">
        <f t="shared" si="138"/>
        <v>43472</v>
      </c>
      <c r="E1249" s="53">
        <f t="shared" si="133"/>
        <v>210.6253432518665</v>
      </c>
      <c r="F1249" s="81">
        <f t="shared" si="134"/>
        <v>14923.27</v>
      </c>
      <c r="H1249" s="85">
        <f t="shared" si="135"/>
        <v>43472</v>
      </c>
      <c r="I1249" s="70">
        <f t="shared" si="136"/>
        <v>7.8159868553663747E-2</v>
      </c>
      <c r="J1249" s="70">
        <f t="shared" si="137"/>
        <v>0.13222779002208185</v>
      </c>
      <c r="K1249" s="93">
        <f t="shared" si="139"/>
        <v>0</v>
      </c>
    </row>
    <row r="1250" spans="1:11">
      <c r="A1250" s="80">
        <v>41647</v>
      </c>
      <c r="B1250" s="52">
        <v>144.59794615153194</v>
      </c>
      <c r="C1250" s="53">
        <v>8036.43</v>
      </c>
      <c r="D1250" s="54">
        <f t="shared" si="138"/>
        <v>43473</v>
      </c>
      <c r="E1250" s="53">
        <f t="shared" si="133"/>
        <v>210.67189145272516</v>
      </c>
      <c r="F1250" s="81">
        <f t="shared" si="134"/>
        <v>14965.34</v>
      </c>
      <c r="H1250" s="85">
        <f t="shared" si="135"/>
        <v>43473</v>
      </c>
      <c r="I1250" s="70">
        <f t="shared" si="136"/>
        <v>7.8174097682769617E-2</v>
      </c>
      <c r="J1250" s="70">
        <f t="shared" si="137"/>
        <v>0.13241257757280556</v>
      </c>
      <c r="K1250" s="93">
        <f t="shared" si="139"/>
        <v>0</v>
      </c>
    </row>
    <row r="1251" spans="1:11">
      <c r="A1251" s="80">
        <v>41648</v>
      </c>
      <c r="B1251" s="52">
        <v>144.62310619416229</v>
      </c>
      <c r="C1251" s="53">
        <v>8028.3</v>
      </c>
      <c r="D1251" s="54">
        <f t="shared" si="138"/>
        <v>43474</v>
      </c>
      <c r="E1251" s="53">
        <f t="shared" si="133"/>
        <v>210.71170844020972</v>
      </c>
      <c r="F1251" s="81">
        <f t="shared" si="134"/>
        <v>15038.74</v>
      </c>
      <c r="H1251" s="85">
        <f t="shared" si="135"/>
        <v>43474</v>
      </c>
      <c r="I1251" s="70">
        <f t="shared" si="136"/>
        <v>7.8177331622953483E-2</v>
      </c>
      <c r="J1251" s="70">
        <f t="shared" si="137"/>
        <v>0.13375070898778985</v>
      </c>
      <c r="K1251" s="93">
        <f t="shared" si="139"/>
        <v>0</v>
      </c>
    </row>
    <row r="1252" spans="1:11">
      <c r="A1252" s="80">
        <v>41649</v>
      </c>
      <c r="B1252" s="52">
        <v>144.67401352754263</v>
      </c>
      <c r="C1252" s="53">
        <v>8032.39</v>
      </c>
      <c r="D1252" s="54">
        <f t="shared" si="138"/>
        <v>43475</v>
      </c>
      <c r="E1252" s="53">
        <f t="shared" si="133"/>
        <v>210.75448291702307</v>
      </c>
      <c r="F1252" s="81">
        <f t="shared" si="134"/>
        <v>14992.23</v>
      </c>
      <c r="H1252" s="85">
        <f t="shared" si="135"/>
        <v>43475</v>
      </c>
      <c r="I1252" s="70">
        <f t="shared" si="136"/>
        <v>7.8145211330387765E-2</v>
      </c>
      <c r="J1252" s="70">
        <f t="shared" si="137"/>
        <v>0.13293316383534681</v>
      </c>
      <c r="K1252" s="93">
        <f t="shared" si="139"/>
        <v>0</v>
      </c>
    </row>
    <row r="1253" spans="1:11">
      <c r="A1253" s="80">
        <v>41652</v>
      </c>
      <c r="B1253" s="52">
        <v>144.77253653075488</v>
      </c>
      <c r="C1253" s="53">
        <v>8164.22</v>
      </c>
      <c r="D1253" s="54">
        <f t="shared" si="138"/>
        <v>43476</v>
      </c>
      <c r="E1253" s="53">
        <f t="shared" si="133"/>
        <v>210.7943155142944</v>
      </c>
      <c r="F1253" s="81">
        <f t="shared" si="134"/>
        <v>14955.33</v>
      </c>
      <c r="H1253" s="85">
        <f t="shared" si="135"/>
        <v>43476</v>
      </c>
      <c r="I1253" s="70">
        <f t="shared" si="136"/>
        <v>7.8039173183211075E-2</v>
      </c>
      <c r="J1253" s="70">
        <f t="shared" si="137"/>
        <v>0.12869411406620701</v>
      </c>
      <c r="K1253" s="93">
        <f t="shared" si="139"/>
        <v>0</v>
      </c>
    </row>
    <row r="1254" spans="1:11">
      <c r="A1254" s="80">
        <v>41653</v>
      </c>
      <c r="B1254" s="52">
        <v>144.80539989654736</v>
      </c>
      <c r="C1254" s="53">
        <v>8124</v>
      </c>
      <c r="D1254" s="54">
        <f t="shared" si="138"/>
        <v>43479</v>
      </c>
      <c r="E1254" s="53">
        <f t="shared" si="133"/>
        <v>210.9157330400306</v>
      </c>
      <c r="F1254" s="81">
        <f t="shared" si="134"/>
        <v>14875.92</v>
      </c>
      <c r="H1254" s="85">
        <f t="shared" si="135"/>
        <v>43479</v>
      </c>
      <c r="I1254" s="70">
        <f t="shared" si="136"/>
        <v>7.8114392742741456E-2</v>
      </c>
      <c r="J1254" s="70">
        <f t="shared" si="137"/>
        <v>0.12860711511770306</v>
      </c>
      <c r="K1254" s="93">
        <f t="shared" si="139"/>
        <v>0</v>
      </c>
    </row>
    <row r="1255" spans="1:11">
      <c r="A1255" s="80">
        <v>41654</v>
      </c>
      <c r="B1255" s="52">
        <v>144.83899474932335</v>
      </c>
      <c r="C1255" s="53">
        <v>8226.89</v>
      </c>
      <c r="D1255" s="54">
        <f t="shared" si="138"/>
        <v>43480</v>
      </c>
      <c r="E1255" s="53">
        <f t="shared" si="133"/>
        <v>210.95327604051172</v>
      </c>
      <c r="F1255" s="81">
        <f t="shared" si="134"/>
        <v>15082.59</v>
      </c>
      <c r="H1255" s="85">
        <f t="shared" si="135"/>
        <v>43480</v>
      </c>
      <c r="I1255" s="70">
        <f t="shared" si="136"/>
        <v>7.8102751556602623E-2</v>
      </c>
      <c r="J1255" s="70">
        <f t="shared" si="137"/>
        <v>0.12888069700915583</v>
      </c>
      <c r="K1255" s="93">
        <f t="shared" si="139"/>
        <v>0</v>
      </c>
    </row>
    <row r="1256" spans="1:11">
      <c r="A1256" s="80">
        <v>41655</v>
      </c>
      <c r="B1256" s="52">
        <v>144.8691212602312</v>
      </c>
      <c r="C1256" s="53">
        <v>8224.2900000000009</v>
      </c>
      <c r="D1256" s="54">
        <f t="shared" si="138"/>
        <v>43481</v>
      </c>
      <c r="E1256" s="53">
        <f t="shared" si="133"/>
        <v>210.9933571629594</v>
      </c>
      <c r="F1256" s="81">
        <f t="shared" si="134"/>
        <v>15087.41</v>
      </c>
      <c r="H1256" s="85">
        <f t="shared" si="135"/>
        <v>43481</v>
      </c>
      <c r="I1256" s="70">
        <f t="shared" si="136"/>
        <v>7.8098871165879435E-2</v>
      </c>
      <c r="J1256" s="70">
        <f t="shared" si="137"/>
        <v>0.12902421158066324</v>
      </c>
      <c r="K1256" s="93">
        <f t="shared" si="139"/>
        <v>0</v>
      </c>
    </row>
    <row r="1257" spans="1:11">
      <c r="A1257" s="80">
        <v>41656</v>
      </c>
      <c r="B1257" s="52">
        <v>144.90084759778719</v>
      </c>
      <c r="C1257" s="53">
        <v>8149.77</v>
      </c>
      <c r="D1257" s="54">
        <f t="shared" si="138"/>
        <v>43482</v>
      </c>
      <c r="E1257" s="53">
        <f t="shared" si="133"/>
        <v>211.03450086760617</v>
      </c>
      <c r="F1257" s="81">
        <f t="shared" si="134"/>
        <v>15109.54</v>
      </c>
      <c r="H1257" s="85">
        <f t="shared" si="135"/>
        <v>43482</v>
      </c>
      <c r="I1257" s="70">
        <f t="shared" si="136"/>
        <v>7.8093697374689519E-2</v>
      </c>
      <c r="J1257" s="70">
        <f t="shared" si="137"/>
        <v>0.13141303533637227</v>
      </c>
      <c r="K1257" s="93">
        <f t="shared" si="139"/>
        <v>0</v>
      </c>
    </row>
    <row r="1258" spans="1:11">
      <c r="A1258" s="80">
        <v>41659</v>
      </c>
      <c r="B1258" s="52">
        <v>145.00169858771525</v>
      </c>
      <c r="C1258" s="53">
        <v>8205.44</v>
      </c>
      <c r="D1258" s="54">
        <f t="shared" si="138"/>
        <v>43483</v>
      </c>
      <c r="E1258" s="53">
        <f t="shared" si="133"/>
        <v>211.0832498373066</v>
      </c>
      <c r="F1258" s="81">
        <f t="shared" si="134"/>
        <v>15111.95</v>
      </c>
      <c r="H1258" s="85">
        <f t="shared" si="135"/>
        <v>43483</v>
      </c>
      <c r="I1258" s="70">
        <f t="shared" si="136"/>
        <v>7.7993485767020809E-2</v>
      </c>
      <c r="J1258" s="70">
        <f t="shared" si="137"/>
        <v>0.12990967344464477</v>
      </c>
      <c r="K1258" s="93">
        <f t="shared" si="139"/>
        <v>0</v>
      </c>
    </row>
    <row r="1259" spans="1:11">
      <c r="A1259" s="80">
        <v>41660</v>
      </c>
      <c r="B1259" s="52">
        <v>145.05012915504355</v>
      </c>
      <c r="C1259" s="53">
        <v>8218.2900000000009</v>
      </c>
      <c r="D1259" s="54">
        <f t="shared" si="138"/>
        <v>43486</v>
      </c>
      <c r="E1259" s="53">
        <f t="shared" si="133"/>
        <v>211.1896357952246</v>
      </c>
      <c r="F1259" s="81">
        <f t="shared" si="134"/>
        <v>15188</v>
      </c>
      <c r="H1259" s="85">
        <f t="shared" si="135"/>
        <v>43486</v>
      </c>
      <c r="I1259" s="70">
        <f t="shared" si="136"/>
        <v>7.8030122817527303E-2</v>
      </c>
      <c r="J1259" s="70">
        <f t="shared" si="137"/>
        <v>0.13069071345075822</v>
      </c>
      <c r="K1259" s="93">
        <f t="shared" si="139"/>
        <v>0</v>
      </c>
    </row>
    <row r="1260" spans="1:11">
      <c r="A1260" s="80">
        <v>41661</v>
      </c>
      <c r="B1260" s="52">
        <v>145.08450603565331</v>
      </c>
      <c r="C1260" s="53">
        <v>8251.94</v>
      </c>
      <c r="D1260" s="54">
        <f t="shared" si="138"/>
        <v>43487</v>
      </c>
      <c r="E1260" s="53">
        <f t="shared" si="133"/>
        <v>211.22955063638989</v>
      </c>
      <c r="F1260" s="81">
        <f t="shared" si="134"/>
        <v>15133.83</v>
      </c>
      <c r="H1260" s="85">
        <f t="shared" si="135"/>
        <v>43487</v>
      </c>
      <c r="I1260" s="70">
        <f t="shared" si="136"/>
        <v>7.8019775981887252E-2</v>
      </c>
      <c r="J1260" s="70">
        <f t="shared" si="137"/>
        <v>0.12896000817932673</v>
      </c>
      <c r="K1260" s="93">
        <f t="shared" si="139"/>
        <v>0</v>
      </c>
    </row>
    <row r="1261" spans="1:11">
      <c r="A1261" s="80">
        <v>41662</v>
      </c>
      <c r="B1261" s="52">
        <v>145.12237309172863</v>
      </c>
      <c r="C1261" s="53">
        <v>8260.68</v>
      </c>
      <c r="D1261" s="54">
        <f t="shared" si="138"/>
        <v>43488</v>
      </c>
      <c r="E1261" s="53">
        <f t="shared" si="133"/>
        <v>211.26757195550445</v>
      </c>
      <c r="F1261" s="81">
        <f t="shared" si="134"/>
        <v>15007.4</v>
      </c>
      <c r="H1261" s="85">
        <f t="shared" si="135"/>
        <v>43488</v>
      </c>
      <c r="I1261" s="70">
        <f t="shared" si="136"/>
        <v>7.8002316052846909E-2</v>
      </c>
      <c r="J1261" s="70">
        <f t="shared" si="137"/>
        <v>0.12682878314097912</v>
      </c>
      <c r="K1261" s="93">
        <f t="shared" si="139"/>
        <v>0</v>
      </c>
    </row>
    <row r="1262" spans="1:11">
      <c r="A1262" s="80">
        <v>41663</v>
      </c>
      <c r="B1262" s="52">
        <v>145.15154268872004</v>
      </c>
      <c r="C1262" s="53">
        <v>8157.94</v>
      </c>
      <c r="D1262" s="54">
        <f t="shared" si="138"/>
        <v>43489</v>
      </c>
      <c r="E1262" s="53">
        <f t="shared" si="133"/>
        <v>211.31236068075904</v>
      </c>
      <c r="F1262" s="81">
        <f t="shared" si="134"/>
        <v>15038.07</v>
      </c>
      <c r="H1262" s="85">
        <f t="shared" si="135"/>
        <v>43489</v>
      </c>
      <c r="I1262" s="70">
        <f t="shared" si="136"/>
        <v>7.8004687170914577E-2</v>
      </c>
      <c r="J1262" s="70">
        <f t="shared" si="137"/>
        <v>0.13011416651949093</v>
      </c>
      <c r="K1262" s="93">
        <f t="shared" si="139"/>
        <v>0</v>
      </c>
    </row>
    <row r="1263" spans="1:11">
      <c r="A1263" s="80">
        <v>41666</v>
      </c>
      <c r="B1263" s="52">
        <v>145.24516543375427</v>
      </c>
      <c r="C1263" s="53">
        <v>7988.17</v>
      </c>
      <c r="D1263" s="54">
        <f t="shared" si="138"/>
        <v>43490</v>
      </c>
      <c r="E1263" s="53">
        <f t="shared" si="133"/>
        <v>211.35187609220634</v>
      </c>
      <c r="F1263" s="81">
        <f t="shared" si="134"/>
        <v>14942.09</v>
      </c>
      <c r="H1263" s="85">
        <f t="shared" si="135"/>
        <v>43490</v>
      </c>
      <c r="I1263" s="70">
        <f t="shared" si="136"/>
        <v>7.7905987519413245E-2</v>
      </c>
      <c r="J1263" s="70">
        <f t="shared" si="137"/>
        <v>0.13342505789417136</v>
      </c>
      <c r="K1263" s="93">
        <f t="shared" si="139"/>
        <v>0</v>
      </c>
    </row>
    <row r="1264" spans="1:11">
      <c r="A1264" s="80">
        <v>41667</v>
      </c>
      <c r="B1264" s="52">
        <v>145.27305250551754</v>
      </c>
      <c r="C1264" s="53">
        <v>7975.67</v>
      </c>
      <c r="D1264" s="54">
        <f t="shared" si="138"/>
        <v>43493</v>
      </c>
      <c r="E1264" s="53">
        <f t="shared" si="133"/>
        <v>211.46664016092438</v>
      </c>
      <c r="F1264" s="81">
        <f t="shared" si="134"/>
        <v>14777.11</v>
      </c>
      <c r="H1264" s="85">
        <f t="shared" si="135"/>
        <v>43493</v>
      </c>
      <c r="I1264" s="70">
        <f t="shared" si="136"/>
        <v>7.79816313764643E-2</v>
      </c>
      <c r="J1264" s="70">
        <f t="shared" si="137"/>
        <v>0.13126530004554016</v>
      </c>
      <c r="K1264" s="93">
        <f t="shared" si="139"/>
        <v>0</v>
      </c>
    </row>
    <row r="1265" spans="1:11">
      <c r="A1265" s="80">
        <v>41668</v>
      </c>
      <c r="B1265" s="52">
        <v>145.30312402738619</v>
      </c>
      <c r="C1265" s="53">
        <v>7967.86</v>
      </c>
      <c r="D1265" s="54">
        <f t="shared" si="138"/>
        <v>43494</v>
      </c>
      <c r="E1265" s="53">
        <f t="shared" si="133"/>
        <v>211.51422015496058</v>
      </c>
      <c r="F1265" s="81">
        <f t="shared" si="134"/>
        <v>14764.59</v>
      </c>
      <c r="H1265" s="85">
        <f t="shared" si="135"/>
        <v>43494</v>
      </c>
      <c r="I1265" s="70">
        <f t="shared" si="136"/>
        <v>7.798551127926201E-2</v>
      </c>
      <c r="J1265" s="70">
        <f t="shared" si="137"/>
        <v>0.13129518674527407</v>
      </c>
      <c r="K1265" s="93">
        <f t="shared" si="139"/>
        <v>0</v>
      </c>
    </row>
    <row r="1266" spans="1:11">
      <c r="A1266" s="80">
        <v>41669</v>
      </c>
      <c r="B1266" s="52">
        <v>145.32855207409099</v>
      </c>
      <c r="C1266" s="53">
        <v>7907.25</v>
      </c>
      <c r="D1266" s="54">
        <f t="shared" si="138"/>
        <v>43495</v>
      </c>
      <c r="E1266" s="53">
        <f t="shared" si="133"/>
        <v>211.55313877146909</v>
      </c>
      <c r="F1266" s="81">
        <f t="shared" si="134"/>
        <v>14764.02</v>
      </c>
      <c r="H1266" s="85">
        <f t="shared" si="135"/>
        <v>43495</v>
      </c>
      <c r="I1266" s="70">
        <f t="shared" si="136"/>
        <v>7.7987451306693378E-2</v>
      </c>
      <c r="J1266" s="70">
        <f t="shared" si="137"/>
        <v>0.13301544730060977</v>
      </c>
      <c r="K1266" s="93">
        <f t="shared" si="139"/>
        <v>0</v>
      </c>
    </row>
    <row r="1267" spans="1:11">
      <c r="A1267" s="80">
        <v>41670</v>
      </c>
      <c r="B1267" s="52">
        <v>145.37098801129662</v>
      </c>
      <c r="C1267" s="53">
        <v>7930.34</v>
      </c>
      <c r="D1267" s="54">
        <f t="shared" si="138"/>
        <v>43496</v>
      </c>
      <c r="E1267" s="53">
        <f t="shared" si="133"/>
        <v>211.59227610214182</v>
      </c>
      <c r="F1267" s="81">
        <f t="shared" si="134"/>
        <v>15012.34</v>
      </c>
      <c r="H1267" s="85">
        <f t="shared" si="135"/>
        <v>43496</v>
      </c>
      <c r="I1267" s="70">
        <f t="shared" si="136"/>
        <v>7.7964388122560013E-2</v>
      </c>
      <c r="J1267" s="70">
        <f t="shared" si="137"/>
        <v>0.13613860458637772</v>
      </c>
      <c r="K1267" s="93">
        <f t="shared" si="139"/>
        <v>0</v>
      </c>
    </row>
    <row r="1268" spans="1:11">
      <c r="A1268" s="80">
        <v>41673</v>
      </c>
      <c r="B1268" s="52">
        <v>145.46344395967182</v>
      </c>
      <c r="C1268" s="53">
        <v>7816.09</v>
      </c>
      <c r="D1268" s="54">
        <f t="shared" si="138"/>
        <v>43497</v>
      </c>
      <c r="E1268" s="53">
        <f t="shared" si="133"/>
        <v>211.63480614963834</v>
      </c>
      <c r="F1268" s="81">
        <f t="shared" si="134"/>
        <v>15099.21</v>
      </c>
      <c r="H1268" s="85">
        <f t="shared" si="135"/>
        <v>43497</v>
      </c>
      <c r="I1268" s="70">
        <f t="shared" si="136"/>
        <v>7.7870648527067932E-2</v>
      </c>
      <c r="J1268" s="70">
        <f t="shared" si="137"/>
        <v>0.1407564545937221</v>
      </c>
      <c r="K1268" s="93">
        <f t="shared" si="139"/>
        <v>0</v>
      </c>
    </row>
    <row r="1269" spans="1:11">
      <c r="A1269" s="80">
        <v>41674</v>
      </c>
      <c r="B1269" s="52">
        <v>145.49879157655403</v>
      </c>
      <c r="C1269" s="53">
        <v>7814.96</v>
      </c>
      <c r="D1269" s="54">
        <f t="shared" si="138"/>
        <v>43500</v>
      </c>
      <c r="E1269" s="53">
        <f t="shared" si="133"/>
        <v>211.72115315054739</v>
      </c>
      <c r="F1269" s="81">
        <f t="shared" si="134"/>
        <v>15125.02</v>
      </c>
      <c r="H1269" s="85">
        <f t="shared" si="135"/>
        <v>43500</v>
      </c>
      <c r="I1269" s="70">
        <f t="shared" si="136"/>
        <v>7.7906207270894923E-2</v>
      </c>
      <c r="J1269" s="70">
        <f t="shared" si="137"/>
        <v>0.14117917989651874</v>
      </c>
      <c r="K1269" s="93">
        <f t="shared" si="139"/>
        <v>0</v>
      </c>
    </row>
    <row r="1270" spans="1:11">
      <c r="A1270" s="80">
        <v>41675</v>
      </c>
      <c r="B1270" s="52">
        <v>145.53705775873865</v>
      </c>
      <c r="C1270" s="53">
        <v>7842.98</v>
      </c>
      <c r="D1270" s="54">
        <f t="shared" si="138"/>
        <v>43501</v>
      </c>
      <c r="E1270" s="53">
        <f t="shared" si="133"/>
        <v>211.74804173699752</v>
      </c>
      <c r="F1270" s="81">
        <f t="shared" si="134"/>
        <v>15155.99</v>
      </c>
      <c r="H1270" s="85">
        <f t="shared" si="135"/>
        <v>43501</v>
      </c>
      <c r="I1270" s="70">
        <f t="shared" si="136"/>
        <v>7.7876894336691871E-2</v>
      </c>
      <c r="J1270" s="70">
        <f t="shared" si="137"/>
        <v>0.14082923127070557</v>
      </c>
      <c r="K1270" s="93">
        <f t="shared" si="139"/>
        <v>0</v>
      </c>
    </row>
    <row r="1271" spans="1:11">
      <c r="A1271" s="80">
        <v>41676</v>
      </c>
      <c r="B1271" s="52">
        <v>145.57911796843092</v>
      </c>
      <c r="C1271" s="53">
        <v>7861.05</v>
      </c>
      <c r="D1271" s="54">
        <f t="shared" si="138"/>
        <v>43502</v>
      </c>
      <c r="E1271" s="53">
        <f t="shared" si="133"/>
        <v>211.77789821088243</v>
      </c>
      <c r="F1271" s="81">
        <f t="shared" si="134"/>
        <v>15337.8</v>
      </c>
      <c r="H1271" s="85">
        <f t="shared" si="135"/>
        <v>43502</v>
      </c>
      <c r="I1271" s="70">
        <f t="shared" si="136"/>
        <v>7.7844996510683995E-2</v>
      </c>
      <c r="J1271" s="70">
        <f t="shared" si="137"/>
        <v>0.14302703464240762</v>
      </c>
      <c r="K1271" s="93">
        <f t="shared" si="139"/>
        <v>0</v>
      </c>
    </row>
    <row r="1272" spans="1:11">
      <c r="A1272" s="80">
        <v>41677</v>
      </c>
      <c r="B1272" s="52">
        <v>145.60837937114255</v>
      </c>
      <c r="C1272" s="53">
        <v>7896.41</v>
      </c>
      <c r="D1272" s="54">
        <f t="shared" si="138"/>
        <v>43503</v>
      </c>
      <c r="E1272" s="53">
        <f t="shared" si="133"/>
        <v>211.86642137233457</v>
      </c>
      <c r="F1272" s="81">
        <f t="shared" si="134"/>
        <v>15347.41</v>
      </c>
      <c r="H1272" s="85">
        <f t="shared" si="135"/>
        <v>43503</v>
      </c>
      <c r="I1272" s="70">
        <f t="shared" si="136"/>
        <v>7.7891761524737646E-2</v>
      </c>
      <c r="J1272" s="70">
        <f t="shared" si="137"/>
        <v>0.14214457451437013</v>
      </c>
      <c r="K1272" s="93">
        <f t="shared" si="139"/>
        <v>0</v>
      </c>
    </row>
    <row r="1273" spans="1:11">
      <c r="A1273" s="80">
        <v>41680</v>
      </c>
      <c r="B1273" s="52">
        <v>145.67171901616899</v>
      </c>
      <c r="C1273" s="53">
        <v>7884.34</v>
      </c>
      <c r="D1273" s="54">
        <f t="shared" si="138"/>
        <v>43504</v>
      </c>
      <c r="E1273" s="53">
        <f t="shared" si="133"/>
        <v>211.91154892008689</v>
      </c>
      <c r="F1273" s="81">
        <f t="shared" si="134"/>
        <v>15173.02</v>
      </c>
      <c r="H1273" s="85">
        <f t="shared" si="135"/>
        <v>43504</v>
      </c>
      <c r="I1273" s="70">
        <f t="shared" si="136"/>
        <v>7.7843919693179497E-2</v>
      </c>
      <c r="J1273" s="70">
        <f t="shared" si="137"/>
        <v>0.13988578341371727</v>
      </c>
      <c r="K1273" s="93">
        <f t="shared" si="139"/>
        <v>0</v>
      </c>
    </row>
    <row r="1274" spans="1:11">
      <c r="A1274" s="80">
        <v>41681</v>
      </c>
      <c r="B1274" s="52">
        <v>145.70609754185679</v>
      </c>
      <c r="C1274" s="53">
        <v>7896.79</v>
      </c>
      <c r="D1274" s="54">
        <f t="shared" si="138"/>
        <v>43507</v>
      </c>
      <c r="E1274" s="53">
        <f t="shared" si="133"/>
        <v>212.02725262579725</v>
      </c>
      <c r="F1274" s="81">
        <f t="shared" si="134"/>
        <v>15100.61</v>
      </c>
      <c r="H1274" s="85">
        <f t="shared" si="135"/>
        <v>43507</v>
      </c>
      <c r="I1274" s="70">
        <f t="shared" si="136"/>
        <v>7.7910721967894947E-2</v>
      </c>
      <c r="J1274" s="70">
        <f t="shared" si="137"/>
        <v>0.13843641881894775</v>
      </c>
      <c r="K1274" s="93">
        <f t="shared" si="139"/>
        <v>0</v>
      </c>
    </row>
    <row r="1275" spans="1:11">
      <c r="A1275" s="80">
        <v>41682</v>
      </c>
      <c r="B1275" s="52">
        <v>145.74281547843734</v>
      </c>
      <c r="C1275" s="53">
        <v>7925.09</v>
      </c>
      <c r="D1275" s="54">
        <f t="shared" si="138"/>
        <v>43508</v>
      </c>
      <c r="E1275" s="53">
        <f t="shared" si="133"/>
        <v>212.06435739500677</v>
      </c>
      <c r="F1275" s="81">
        <f t="shared" si="134"/>
        <v>15023.02</v>
      </c>
      <c r="H1275" s="85">
        <f t="shared" si="135"/>
        <v>43508</v>
      </c>
      <c r="I1275" s="70">
        <f t="shared" si="136"/>
        <v>7.7894125813838144E-2</v>
      </c>
      <c r="J1275" s="70">
        <f t="shared" si="137"/>
        <v>0.13645072098582078</v>
      </c>
      <c r="K1275" s="93">
        <f t="shared" si="139"/>
        <v>0</v>
      </c>
    </row>
    <row r="1276" spans="1:11">
      <c r="A1276" s="80">
        <v>41683</v>
      </c>
      <c r="B1276" s="52">
        <v>145.76948641366991</v>
      </c>
      <c r="C1276" s="53">
        <v>7817.32</v>
      </c>
      <c r="D1276" s="54">
        <f t="shared" si="138"/>
        <v>43509</v>
      </c>
      <c r="E1276" s="53">
        <f t="shared" si="133"/>
        <v>212.10316517241006</v>
      </c>
      <c r="F1276" s="81">
        <f t="shared" si="134"/>
        <v>14970.62</v>
      </c>
      <c r="H1276" s="85">
        <f t="shared" si="135"/>
        <v>43509</v>
      </c>
      <c r="I1276" s="70">
        <f t="shared" si="136"/>
        <v>7.7894125813838144E-2</v>
      </c>
      <c r="J1276" s="70">
        <f t="shared" si="137"/>
        <v>0.13877094885598251</v>
      </c>
      <c r="K1276" s="93">
        <f t="shared" si="139"/>
        <v>0</v>
      </c>
    </row>
    <row r="1277" spans="1:11">
      <c r="A1277" s="80">
        <v>41684</v>
      </c>
      <c r="B1277" s="52">
        <v>145.80315916503147</v>
      </c>
      <c r="C1277" s="53">
        <v>7878.87</v>
      </c>
      <c r="D1277" s="54">
        <f t="shared" si="138"/>
        <v>43510</v>
      </c>
      <c r="E1277" s="53">
        <f t="shared" si="133"/>
        <v>212.14198005163661</v>
      </c>
      <c r="F1277" s="81">
        <f t="shared" si="134"/>
        <v>14906.26</v>
      </c>
      <c r="H1277" s="85">
        <f t="shared" si="135"/>
        <v>43510</v>
      </c>
      <c r="I1277" s="70">
        <f t="shared" si="136"/>
        <v>7.7883780221424725E-2</v>
      </c>
      <c r="J1277" s="70">
        <f t="shared" si="137"/>
        <v>0.13600685348174557</v>
      </c>
      <c r="K1277" s="93">
        <f t="shared" si="139"/>
        <v>0</v>
      </c>
    </row>
    <row r="1278" spans="1:11">
      <c r="A1278" s="80">
        <v>41687</v>
      </c>
      <c r="B1278" s="52">
        <v>145.88670437523302</v>
      </c>
      <c r="C1278" s="53">
        <v>7912.71</v>
      </c>
      <c r="D1278" s="54">
        <f t="shared" si="138"/>
        <v>43511</v>
      </c>
      <c r="E1278" s="53">
        <f t="shared" si="133"/>
        <v>212.17719562032519</v>
      </c>
      <c r="F1278" s="81">
        <f t="shared" si="134"/>
        <v>14876.27</v>
      </c>
      <c r="H1278" s="85">
        <f t="shared" si="135"/>
        <v>43511</v>
      </c>
      <c r="I1278" s="70">
        <f t="shared" si="136"/>
        <v>7.779607645663722E-2</v>
      </c>
      <c r="J1278" s="70">
        <f t="shared" si="137"/>
        <v>0.13457643891056237</v>
      </c>
      <c r="K1278" s="93">
        <f t="shared" si="139"/>
        <v>0</v>
      </c>
    </row>
    <row r="1279" spans="1:11">
      <c r="A1279" s="80">
        <v>41688</v>
      </c>
      <c r="B1279" s="52">
        <v>145.93047038654558</v>
      </c>
      <c r="C1279" s="53">
        <v>7982.78</v>
      </c>
      <c r="D1279" s="54">
        <f t="shared" si="138"/>
        <v>43514</v>
      </c>
      <c r="E1279" s="53">
        <f t="shared" si="133"/>
        <v>212.26312738455141</v>
      </c>
      <c r="F1279" s="81">
        <f t="shared" si="134"/>
        <v>14760.48</v>
      </c>
      <c r="H1279" s="85">
        <f t="shared" si="135"/>
        <v>43514</v>
      </c>
      <c r="I1279" s="70">
        <f t="shared" si="136"/>
        <v>7.7818702436177833E-2</v>
      </c>
      <c r="J1279" s="70">
        <f t="shared" si="137"/>
        <v>0.13080901998888983</v>
      </c>
      <c r="K1279" s="93">
        <f t="shared" si="139"/>
        <v>0</v>
      </c>
    </row>
    <row r="1280" spans="1:11">
      <c r="A1280" s="80">
        <v>41689</v>
      </c>
      <c r="B1280" s="52">
        <v>145.96680707367182</v>
      </c>
      <c r="C1280" s="53">
        <v>8016.2</v>
      </c>
      <c r="D1280" s="54">
        <f t="shared" si="138"/>
        <v>43515</v>
      </c>
      <c r="E1280" s="53">
        <f t="shared" si="133"/>
        <v>212.30345737875444</v>
      </c>
      <c r="F1280" s="81">
        <f t="shared" si="134"/>
        <v>14709.75</v>
      </c>
      <c r="H1280" s="85">
        <f t="shared" si="135"/>
        <v>43515</v>
      </c>
      <c r="I1280" s="70">
        <f t="shared" si="136"/>
        <v>7.7805987041535518E-2</v>
      </c>
      <c r="J1280" s="70">
        <f t="shared" si="137"/>
        <v>0.12908685036905099</v>
      </c>
      <c r="K1280" s="93">
        <f t="shared" si="139"/>
        <v>0</v>
      </c>
    </row>
    <row r="1281" spans="1:11">
      <c r="A1281" s="80">
        <v>41690</v>
      </c>
      <c r="B1281" s="52">
        <v>146.00505037712512</v>
      </c>
      <c r="C1281" s="53">
        <v>7936.34</v>
      </c>
      <c r="D1281" s="54">
        <f t="shared" si="138"/>
        <v>43516</v>
      </c>
      <c r="E1281" s="53">
        <f t="shared" si="133"/>
        <v>212.34145969762523</v>
      </c>
      <c r="F1281" s="81">
        <f t="shared" si="134"/>
        <v>14891.6</v>
      </c>
      <c r="H1281" s="85">
        <f t="shared" si="135"/>
        <v>43516</v>
      </c>
      <c r="I1281" s="70">
        <f t="shared" si="136"/>
        <v>7.7788099554797707E-2</v>
      </c>
      <c r="J1281" s="70">
        <f t="shared" si="137"/>
        <v>0.13413360605568059</v>
      </c>
      <c r="K1281" s="93">
        <f t="shared" si="139"/>
        <v>0</v>
      </c>
    </row>
    <row r="1282" spans="1:11">
      <c r="A1282" s="80">
        <v>41691</v>
      </c>
      <c r="B1282" s="52">
        <v>146.03848553366149</v>
      </c>
      <c r="C1282" s="53">
        <v>8019.69</v>
      </c>
      <c r="D1282" s="54">
        <f t="shared" si="138"/>
        <v>43517</v>
      </c>
      <c r="E1282" s="53">
        <f t="shared" ref="E1282:E1345" si="140">VLOOKUP(D1282,A:B,2,0)</f>
        <v>212.38201691642749</v>
      </c>
      <c r="F1282" s="81">
        <f t="shared" si="134"/>
        <v>14970.12</v>
      </c>
      <c r="H1282" s="85">
        <f t="shared" ref="H1282:H1300" si="141">D1282</f>
        <v>43517</v>
      </c>
      <c r="I1282" s="70">
        <f t="shared" ref="I1282:I1345" si="142">(E1282/B1282)^(1/5)-1</f>
        <v>7.7779910116142048E-2</v>
      </c>
      <c r="J1282" s="70">
        <f t="shared" ref="J1282:J1345" si="143">(F1282/C1282)^(1/5)-1</f>
        <v>0.13295729496154252</v>
      </c>
      <c r="K1282" s="93">
        <f t="shared" si="139"/>
        <v>0</v>
      </c>
    </row>
    <row r="1283" spans="1:11">
      <c r="A1283" s="80">
        <v>41694</v>
      </c>
      <c r="B1283" s="52">
        <v>146.13224224137412</v>
      </c>
      <c r="C1283" s="53">
        <v>8059.67</v>
      </c>
      <c r="D1283" s="54">
        <f t="shared" ref="D1283:D1346" si="144">VLOOKUP(EDATE(A1283,60),A:A,1,1)</f>
        <v>43518</v>
      </c>
      <c r="E1283" s="53">
        <f t="shared" si="140"/>
        <v>212.41897138737093</v>
      </c>
      <c r="F1283" s="81">
        <f t="shared" si="134"/>
        <v>14972.58</v>
      </c>
      <c r="H1283" s="85">
        <f t="shared" si="141"/>
        <v>43518</v>
      </c>
      <c r="I1283" s="70">
        <f t="shared" si="142"/>
        <v>7.7679075774247819E-2</v>
      </c>
      <c r="J1283" s="70">
        <f t="shared" si="143"/>
        <v>0.13186824662938723</v>
      </c>
      <c r="K1283" s="93">
        <f t="shared" ref="K1283:K1347" si="145">IF(I1283&gt;J1283,1,0)</f>
        <v>0</v>
      </c>
    </row>
    <row r="1284" spans="1:11">
      <c r="A1284" s="80">
        <v>41695</v>
      </c>
      <c r="B1284" s="52">
        <v>146.16979822763014</v>
      </c>
      <c r="C1284" s="53">
        <v>8077.85</v>
      </c>
      <c r="D1284" s="54">
        <f t="shared" si="144"/>
        <v>43521</v>
      </c>
      <c r="E1284" s="53">
        <f t="shared" si="140"/>
        <v>212.54196197180426</v>
      </c>
      <c r="F1284" s="81">
        <f t="shared" si="134"/>
        <v>15095.33</v>
      </c>
      <c r="H1284" s="85">
        <f t="shared" si="141"/>
        <v>43521</v>
      </c>
      <c r="I1284" s="70">
        <f t="shared" si="142"/>
        <v>7.7748451542131614E-2</v>
      </c>
      <c r="J1284" s="70">
        <f t="shared" si="143"/>
        <v>0.13320730498796873</v>
      </c>
      <c r="K1284" s="93">
        <f t="shared" si="145"/>
        <v>0</v>
      </c>
    </row>
    <row r="1285" spans="1:11">
      <c r="A1285" s="80">
        <v>41696</v>
      </c>
      <c r="B1285" s="52">
        <v>146.20327111142427</v>
      </c>
      <c r="C1285" s="53">
        <v>8128.29</v>
      </c>
      <c r="D1285" s="54">
        <f t="shared" si="144"/>
        <v>43522</v>
      </c>
      <c r="E1285" s="53">
        <f t="shared" si="140"/>
        <v>212.58234494457889</v>
      </c>
      <c r="F1285" s="81">
        <f t="shared" si="134"/>
        <v>15033.15</v>
      </c>
      <c r="H1285" s="85">
        <f t="shared" si="141"/>
        <v>43522</v>
      </c>
      <c r="I1285" s="70">
        <f t="shared" si="142"/>
        <v>7.7740046897759818E-2</v>
      </c>
      <c r="J1285" s="70">
        <f t="shared" si="143"/>
        <v>0.1308634304144809</v>
      </c>
      <c r="K1285" s="93">
        <f t="shared" si="145"/>
        <v>0</v>
      </c>
    </row>
    <row r="1286" spans="1:11">
      <c r="A1286" s="80">
        <v>41698</v>
      </c>
      <c r="B1286" s="52">
        <v>146.27608034043777</v>
      </c>
      <c r="C1286" s="53">
        <v>8178.01</v>
      </c>
      <c r="D1286" s="54">
        <f t="shared" si="144"/>
        <v>43524</v>
      </c>
      <c r="E1286" s="53">
        <f t="shared" si="140"/>
        <v>212.65696786202781</v>
      </c>
      <c r="F1286" s="81">
        <f t="shared" si="134"/>
        <v>14979.39</v>
      </c>
      <c r="H1286" s="85">
        <f t="shared" si="141"/>
        <v>43524</v>
      </c>
      <c r="I1286" s="70">
        <f t="shared" si="142"/>
        <v>7.7708381853255126E-2</v>
      </c>
      <c r="J1286" s="70">
        <f t="shared" si="143"/>
        <v>0.12867602027081748</v>
      </c>
      <c r="K1286" s="93">
        <f t="shared" si="145"/>
        <v>0</v>
      </c>
    </row>
    <row r="1287" spans="1:11">
      <c r="A1287" s="80">
        <v>41701</v>
      </c>
      <c r="B1287" s="52">
        <v>146.37525552290859</v>
      </c>
      <c r="C1287" s="53">
        <v>8105.73</v>
      </c>
      <c r="D1287" s="54">
        <f t="shared" si="144"/>
        <v>43525</v>
      </c>
      <c r="E1287" s="53">
        <f t="shared" si="140"/>
        <v>212.70864350521828</v>
      </c>
      <c r="F1287" s="81">
        <f>VLOOKUP(D1287,A:C,3,FALSE)</f>
        <v>15077.91</v>
      </c>
      <c r="G1287" s="17"/>
      <c r="H1287" s="85">
        <f t="shared" si="141"/>
        <v>43525</v>
      </c>
      <c r="I1287" s="70">
        <f t="shared" si="142"/>
        <v>7.7614668454168978E-2</v>
      </c>
      <c r="J1287" s="70">
        <f t="shared" si="143"/>
        <v>0.13216520275655519</v>
      </c>
      <c r="K1287" s="93">
        <f t="shared" si="145"/>
        <v>0</v>
      </c>
    </row>
    <row r="1288" spans="1:11">
      <c r="A1288" s="80">
        <v>41702</v>
      </c>
      <c r="B1288" s="52">
        <v>146.38389166298444</v>
      </c>
      <c r="C1288" s="53">
        <v>8206.23</v>
      </c>
      <c r="D1288" s="54">
        <f t="shared" si="144"/>
        <v>43525</v>
      </c>
      <c r="E1288" s="53">
        <f t="shared" si="140"/>
        <v>212.70864350521828</v>
      </c>
      <c r="F1288" s="81">
        <f t="shared" ref="F1288:F1351" si="146">VLOOKUP(D1288,A:C,3,0)</f>
        <v>15077.91</v>
      </c>
      <c r="H1288" s="85">
        <f t="shared" si="141"/>
        <v>43525</v>
      </c>
      <c r="I1288" s="70">
        <f t="shared" si="142"/>
        <v>7.7601953051202877E-2</v>
      </c>
      <c r="J1288" s="70">
        <f t="shared" si="143"/>
        <v>0.12937843897228385</v>
      </c>
      <c r="K1288" s="93">
        <f t="shared" si="145"/>
        <v>0</v>
      </c>
    </row>
    <row r="1289" spans="1:11">
      <c r="A1289" s="80">
        <v>41703</v>
      </c>
      <c r="B1289" s="52">
        <v>146.46440280339908</v>
      </c>
      <c r="C1289" s="53">
        <v>8246.2199999999993</v>
      </c>
      <c r="D1289" s="54">
        <f t="shared" si="144"/>
        <v>43529</v>
      </c>
      <c r="E1289" s="53">
        <f t="shared" si="140"/>
        <v>212.87540708172634</v>
      </c>
      <c r="F1289" s="81">
        <f t="shared" si="146"/>
        <v>15249.97</v>
      </c>
      <c r="H1289" s="85">
        <f t="shared" si="141"/>
        <v>43529</v>
      </c>
      <c r="I1289" s="70">
        <f t="shared" si="142"/>
        <v>7.7652352385814583E-2</v>
      </c>
      <c r="J1289" s="70">
        <f t="shared" si="143"/>
        <v>0.13084430292524396</v>
      </c>
      <c r="K1289" s="93">
        <f t="shared" si="145"/>
        <v>0</v>
      </c>
    </row>
    <row r="1290" spans="1:11">
      <c r="A1290" s="80">
        <v>41704</v>
      </c>
      <c r="B1290" s="52">
        <v>146.4948673991822</v>
      </c>
      <c r="C1290" s="53">
        <v>8340.7099999999991</v>
      </c>
      <c r="D1290" s="54">
        <f t="shared" si="144"/>
        <v>43530</v>
      </c>
      <c r="E1290" s="53">
        <f t="shared" si="140"/>
        <v>212.91776928773561</v>
      </c>
      <c r="F1290" s="81">
        <f t="shared" si="146"/>
        <v>15340.93</v>
      </c>
      <c r="H1290" s="85">
        <f t="shared" si="141"/>
        <v>43530</v>
      </c>
      <c r="I1290" s="70">
        <f t="shared" si="142"/>
        <v>7.7650413007989139E-2</v>
      </c>
      <c r="J1290" s="70">
        <f t="shared" si="143"/>
        <v>0.12961313427228593</v>
      </c>
      <c r="K1290" s="93">
        <f t="shared" si="145"/>
        <v>0</v>
      </c>
    </row>
    <row r="1291" spans="1:11">
      <c r="A1291" s="80">
        <v>41705</v>
      </c>
      <c r="B1291" s="52">
        <v>146.53852286966713</v>
      </c>
      <c r="C1291" s="53">
        <v>8504.2199999999993</v>
      </c>
      <c r="D1291" s="54">
        <f t="shared" si="144"/>
        <v>43531</v>
      </c>
      <c r="E1291" s="53">
        <f t="shared" si="140"/>
        <v>212.95992700605456</v>
      </c>
      <c r="F1291" s="81">
        <f t="shared" si="146"/>
        <v>15348.14</v>
      </c>
      <c r="H1291" s="85">
        <f t="shared" si="141"/>
        <v>43531</v>
      </c>
      <c r="I1291" s="70">
        <f t="shared" si="142"/>
        <v>7.7628865558953652E-2</v>
      </c>
      <c r="J1291" s="70">
        <f t="shared" si="143"/>
        <v>0.12534128785686316</v>
      </c>
      <c r="K1291" s="93">
        <f t="shared" si="145"/>
        <v>0</v>
      </c>
    </row>
    <row r="1292" spans="1:11">
      <c r="A1292" s="80">
        <v>41708</v>
      </c>
      <c r="B1292" s="52">
        <v>146.60534443609569</v>
      </c>
      <c r="C1292" s="53">
        <v>8518.0300000000007</v>
      </c>
      <c r="D1292" s="54">
        <f t="shared" si="144"/>
        <v>43532</v>
      </c>
      <c r="E1292" s="53">
        <f t="shared" si="140"/>
        <v>212.99400059437551</v>
      </c>
      <c r="F1292" s="81">
        <f t="shared" si="146"/>
        <v>15316.51</v>
      </c>
      <c r="H1292" s="85">
        <f t="shared" si="141"/>
        <v>43532</v>
      </c>
      <c r="I1292" s="70">
        <f t="shared" si="142"/>
        <v>7.7565091459801616E-2</v>
      </c>
      <c r="J1292" s="70">
        <f t="shared" si="143"/>
        <v>0.12451209429587862</v>
      </c>
      <c r="K1292" s="93">
        <f t="shared" si="145"/>
        <v>0</v>
      </c>
    </row>
    <row r="1293" spans="1:11">
      <c r="A1293" s="80">
        <v>41709</v>
      </c>
      <c r="B1293" s="52">
        <v>146.65225814631526</v>
      </c>
      <c r="C1293" s="53">
        <v>8486.39</v>
      </c>
      <c r="D1293" s="54">
        <f t="shared" si="144"/>
        <v>43535</v>
      </c>
      <c r="E1293" s="53">
        <f t="shared" si="140"/>
        <v>213.11924106672501</v>
      </c>
      <c r="F1293" s="81">
        <f t="shared" si="146"/>
        <v>15500.61</v>
      </c>
      <c r="H1293" s="85">
        <f t="shared" si="141"/>
        <v>43535</v>
      </c>
      <c r="I1293" s="70">
        <f t="shared" si="142"/>
        <v>7.7622824285572101E-2</v>
      </c>
      <c r="J1293" s="70">
        <f t="shared" si="143"/>
        <v>0.12804171620511573</v>
      </c>
      <c r="K1293" s="93">
        <f t="shared" si="145"/>
        <v>0</v>
      </c>
    </row>
    <row r="1294" spans="1:11">
      <c r="A1294" s="80">
        <v>41710</v>
      </c>
      <c r="B1294" s="52">
        <v>146.69464064891955</v>
      </c>
      <c r="C1294" s="53">
        <v>8492.91</v>
      </c>
      <c r="D1294" s="54">
        <f t="shared" si="144"/>
        <v>43536</v>
      </c>
      <c r="E1294" s="53">
        <f t="shared" si="140"/>
        <v>213.1680453729293</v>
      </c>
      <c r="F1294" s="81">
        <f t="shared" si="146"/>
        <v>15685.41</v>
      </c>
      <c r="H1294" s="85">
        <f t="shared" si="141"/>
        <v>43536</v>
      </c>
      <c r="I1294" s="70">
        <f t="shared" si="142"/>
        <v>7.7609896237609721E-2</v>
      </c>
      <c r="J1294" s="70">
        <f t="shared" si="143"/>
        <v>0.13054504441860537</v>
      </c>
      <c r="K1294" s="93">
        <f t="shared" si="145"/>
        <v>0</v>
      </c>
    </row>
    <row r="1295" spans="1:11">
      <c r="A1295" s="80">
        <v>41711</v>
      </c>
      <c r="B1295" s="52">
        <v>146.73952920895809</v>
      </c>
      <c r="C1295" s="53">
        <v>8461.93</v>
      </c>
      <c r="D1295" s="54">
        <f t="shared" si="144"/>
        <v>43537</v>
      </c>
      <c r="E1295" s="53">
        <f t="shared" si="140"/>
        <v>213.22133738427254</v>
      </c>
      <c r="F1295" s="81">
        <f t="shared" si="146"/>
        <v>15742.86</v>
      </c>
      <c r="H1295" s="85">
        <f t="shared" si="141"/>
        <v>43537</v>
      </c>
      <c r="I1295" s="70">
        <f t="shared" si="142"/>
        <v>7.759783042863222E-2</v>
      </c>
      <c r="J1295" s="70">
        <f t="shared" si="143"/>
        <v>0.13219919298216065</v>
      </c>
      <c r="K1295" s="93">
        <f t="shared" si="145"/>
        <v>0</v>
      </c>
    </row>
    <row r="1296" spans="1:11">
      <c r="A1296" s="80">
        <v>41712</v>
      </c>
      <c r="B1296" s="52">
        <v>146.78017605854899</v>
      </c>
      <c r="C1296" s="53">
        <v>8476.35</v>
      </c>
      <c r="D1296" s="54">
        <f t="shared" si="144"/>
        <v>43538</v>
      </c>
      <c r="E1296" s="53">
        <f t="shared" si="140"/>
        <v>213.27741459600458</v>
      </c>
      <c r="F1296" s="81">
        <f t="shared" si="146"/>
        <v>15749.67</v>
      </c>
      <c r="H1296" s="85">
        <f t="shared" si="141"/>
        <v>43538</v>
      </c>
      <c r="I1296" s="70">
        <f t="shared" si="142"/>
        <v>7.7594813973372867E-2</v>
      </c>
      <c r="J1296" s="70">
        <f t="shared" si="143"/>
        <v>0.1319116126232025</v>
      </c>
      <c r="K1296" s="93">
        <f t="shared" si="145"/>
        <v>0</v>
      </c>
    </row>
    <row r="1297" spans="1:11">
      <c r="A1297" s="80">
        <v>41716</v>
      </c>
      <c r="B1297" s="52">
        <v>147.00328192615797</v>
      </c>
      <c r="C1297" s="53">
        <v>8492.6200000000008</v>
      </c>
      <c r="D1297" s="54">
        <f t="shared" si="144"/>
        <v>43542</v>
      </c>
      <c r="E1297" s="53">
        <f t="shared" si="140"/>
        <v>213.4233143831795</v>
      </c>
      <c r="F1297" s="81">
        <f t="shared" si="146"/>
        <v>15916.8</v>
      </c>
      <c r="H1297" s="85">
        <f t="shared" si="141"/>
        <v>43542</v>
      </c>
      <c r="I1297" s="70">
        <f t="shared" si="142"/>
        <v>7.7414871681242614E-2</v>
      </c>
      <c r="J1297" s="70">
        <f t="shared" si="143"/>
        <v>0.13386882138556633</v>
      </c>
      <c r="K1297" s="93">
        <f t="shared" si="145"/>
        <v>0</v>
      </c>
    </row>
    <row r="1298" spans="1:11">
      <c r="A1298" s="80">
        <v>41717</v>
      </c>
      <c r="B1298" s="52">
        <v>147.04385483196958</v>
      </c>
      <c r="C1298" s="53">
        <v>8502.2800000000007</v>
      </c>
      <c r="D1298" s="54">
        <f t="shared" si="144"/>
        <v>43543</v>
      </c>
      <c r="E1298" s="53">
        <f t="shared" si="140"/>
        <v>213.45959634662464</v>
      </c>
      <c r="F1298" s="81">
        <f t="shared" si="146"/>
        <v>16014.33</v>
      </c>
      <c r="H1298" s="85">
        <f t="shared" si="141"/>
        <v>43543</v>
      </c>
      <c r="I1298" s="70">
        <f t="shared" si="142"/>
        <v>7.7392035820399441E-2</v>
      </c>
      <c r="J1298" s="70">
        <f t="shared" si="143"/>
        <v>0.13499689666873294</v>
      </c>
      <c r="K1298" s="93">
        <f t="shared" si="145"/>
        <v>0</v>
      </c>
    </row>
    <row r="1299" spans="1:11">
      <c r="A1299" s="80">
        <v>41718</v>
      </c>
      <c r="B1299" s="52">
        <v>147.08620346216119</v>
      </c>
      <c r="C1299" s="53">
        <v>8448.89</v>
      </c>
      <c r="D1299" s="54">
        <f t="shared" si="144"/>
        <v>43544</v>
      </c>
      <c r="E1299" s="53">
        <f t="shared" si="140"/>
        <v>213.50058058912319</v>
      </c>
      <c r="F1299" s="81">
        <f t="shared" si="146"/>
        <v>15998.51</v>
      </c>
      <c r="H1299" s="85">
        <f t="shared" si="141"/>
        <v>43544</v>
      </c>
      <c r="I1299" s="70">
        <f t="shared" si="142"/>
        <v>7.7371355055215529E-2</v>
      </c>
      <c r="J1299" s="70">
        <f t="shared" si="143"/>
        <v>0.13620311669295226</v>
      </c>
      <c r="K1299" s="93">
        <f t="shared" si="145"/>
        <v>0</v>
      </c>
    </row>
    <row r="1300" spans="1:11">
      <c r="A1300" s="80">
        <v>41719</v>
      </c>
      <c r="B1300" s="52">
        <v>147.14650880558068</v>
      </c>
      <c r="C1300" s="53">
        <v>8462.06</v>
      </c>
      <c r="D1300" s="54">
        <f t="shared" si="144"/>
        <v>43544</v>
      </c>
      <c r="E1300" s="53">
        <f t="shared" si="140"/>
        <v>213.50058058912319</v>
      </c>
      <c r="F1300" s="81">
        <f t="shared" si="146"/>
        <v>15998.51</v>
      </c>
      <c r="H1300" s="85">
        <f t="shared" si="141"/>
        <v>43544</v>
      </c>
      <c r="I1300" s="70">
        <f t="shared" si="142"/>
        <v>7.7283032330303758E-2</v>
      </c>
      <c r="J1300" s="70">
        <f t="shared" si="143"/>
        <v>0.13584922841118785</v>
      </c>
      <c r="K1300" s="93">
        <f t="shared" si="145"/>
        <v>0</v>
      </c>
    </row>
    <row r="1301" spans="1:11">
      <c r="A1301" s="80">
        <v>41720</v>
      </c>
      <c r="B1301" s="52">
        <v>147.14650880558068</v>
      </c>
      <c r="C1301" s="53">
        <v>8464.2800000000007</v>
      </c>
      <c r="D1301" s="54">
        <f t="shared" si="144"/>
        <v>43546</v>
      </c>
      <c r="E1301" s="53">
        <f t="shared" si="140"/>
        <v>213.5748787911682</v>
      </c>
      <c r="F1301" s="81">
        <f t="shared" si="146"/>
        <v>15912.88</v>
      </c>
      <c r="H1301" s="80">
        <v>45373</v>
      </c>
      <c r="I1301" s="70">
        <f t="shared" si="142"/>
        <v>7.7358000794470083E-2</v>
      </c>
      <c r="J1301" s="70">
        <f t="shared" si="143"/>
        <v>0.13457119486617986</v>
      </c>
      <c r="K1301" s="93">
        <f t="shared" si="145"/>
        <v>0</v>
      </c>
    </row>
    <row r="1302" spans="1:11">
      <c r="A1302" s="80">
        <v>41722</v>
      </c>
      <c r="B1302" s="52">
        <v>147.29571536550955</v>
      </c>
      <c r="C1302" s="53">
        <v>8580.26</v>
      </c>
      <c r="D1302" s="54">
        <f t="shared" si="144"/>
        <v>43546</v>
      </c>
      <c r="E1302" s="53">
        <f t="shared" si="140"/>
        <v>213.5748787911682</v>
      </c>
      <c r="F1302" s="81">
        <f t="shared" si="146"/>
        <v>15912.88</v>
      </c>
      <c r="H1302" s="85">
        <f t="shared" ref="H1302:H1365" si="147">D1302</f>
        <v>43546</v>
      </c>
      <c r="I1302" s="70">
        <f t="shared" si="142"/>
        <v>7.7139645421365977E-2</v>
      </c>
      <c r="J1302" s="70">
        <f t="shared" si="143"/>
        <v>0.13148725885379631</v>
      </c>
      <c r="K1302" s="93">
        <f t="shared" si="145"/>
        <v>0</v>
      </c>
    </row>
    <row r="1303" spans="1:11">
      <c r="A1303" s="80">
        <v>41723</v>
      </c>
      <c r="B1303" s="52">
        <v>147.33253929435094</v>
      </c>
      <c r="C1303" s="53">
        <v>8588.44</v>
      </c>
      <c r="D1303" s="54">
        <f t="shared" si="144"/>
        <v>43549</v>
      </c>
      <c r="E1303" s="53">
        <f t="shared" si="140"/>
        <v>213.70238299380651</v>
      </c>
      <c r="F1303" s="81">
        <f t="shared" si="146"/>
        <v>15770.26</v>
      </c>
      <c r="H1303" s="85">
        <f t="shared" si="147"/>
        <v>43549</v>
      </c>
      <c r="I1303" s="70">
        <f t="shared" si="142"/>
        <v>7.7214369860615806E-2</v>
      </c>
      <c r="J1303" s="70">
        <f t="shared" si="143"/>
        <v>0.12923651617879717</v>
      </c>
      <c r="K1303" s="93">
        <f t="shared" si="145"/>
        <v>0</v>
      </c>
    </row>
    <row r="1304" spans="1:11">
      <c r="A1304" s="80">
        <v>41724</v>
      </c>
      <c r="B1304" s="52">
        <v>147.36112180697404</v>
      </c>
      <c r="C1304" s="53">
        <v>8603.6299999999992</v>
      </c>
      <c r="D1304" s="54">
        <f t="shared" si="144"/>
        <v>43550</v>
      </c>
      <c r="E1304" s="53">
        <f t="shared" si="140"/>
        <v>213.74084942274541</v>
      </c>
      <c r="F1304" s="81">
        <f t="shared" si="146"/>
        <v>15949.46</v>
      </c>
      <c r="H1304" s="85">
        <f t="shared" si="147"/>
        <v>43550</v>
      </c>
      <c r="I1304" s="70">
        <f t="shared" si="142"/>
        <v>7.7211354228525098E-2</v>
      </c>
      <c r="J1304" s="70">
        <f t="shared" si="143"/>
        <v>0.13139134391737128</v>
      </c>
      <c r="K1304" s="93">
        <f t="shared" si="145"/>
        <v>0</v>
      </c>
    </row>
    <row r="1305" spans="1:11">
      <c r="A1305" s="80">
        <v>41725</v>
      </c>
      <c r="B1305" s="52">
        <v>147.40253028220181</v>
      </c>
      <c r="C1305" s="53">
        <v>8658.4599999999991</v>
      </c>
      <c r="D1305" s="54">
        <f t="shared" si="144"/>
        <v>43551</v>
      </c>
      <c r="E1305" s="53">
        <f t="shared" si="140"/>
        <v>213.78295637008171</v>
      </c>
      <c r="F1305" s="81">
        <f t="shared" si="146"/>
        <v>15897.65</v>
      </c>
      <c r="H1305" s="85">
        <f t="shared" si="147"/>
        <v>43551</v>
      </c>
      <c r="I1305" s="70">
        <f t="shared" si="142"/>
        <v>7.7193261553891501E-2</v>
      </c>
      <c r="J1305" s="70">
        <f t="shared" si="143"/>
        <v>0.12921972388905134</v>
      </c>
      <c r="K1305" s="93">
        <f t="shared" si="145"/>
        <v>0</v>
      </c>
    </row>
    <row r="1306" spans="1:11">
      <c r="A1306" s="80">
        <v>41726</v>
      </c>
      <c r="B1306" s="52">
        <v>147.49495166868874</v>
      </c>
      <c r="C1306" s="53">
        <v>8729.0499999999993</v>
      </c>
      <c r="D1306" s="54">
        <f t="shared" si="144"/>
        <v>43552</v>
      </c>
      <c r="E1306" s="53">
        <f t="shared" si="140"/>
        <v>213.82571296135572</v>
      </c>
      <c r="F1306" s="81">
        <f t="shared" si="146"/>
        <v>16071.26</v>
      </c>
      <c r="G1306" s="17"/>
      <c r="H1306" s="85">
        <f t="shared" si="147"/>
        <v>43552</v>
      </c>
      <c r="I1306" s="70">
        <f t="shared" si="142"/>
        <v>7.7101311195767686E-2</v>
      </c>
      <c r="J1306" s="70">
        <f t="shared" si="143"/>
        <v>0.12983907149382623</v>
      </c>
      <c r="K1306" s="93">
        <f t="shared" si="145"/>
        <v>0</v>
      </c>
    </row>
    <row r="1307" spans="1:11">
      <c r="A1307" s="80">
        <v>41729</v>
      </c>
      <c r="B1307" s="52">
        <v>147.60690033700527</v>
      </c>
      <c r="C1307" s="53">
        <v>8739.91</v>
      </c>
      <c r="D1307" s="54">
        <f t="shared" si="144"/>
        <v>43553</v>
      </c>
      <c r="E1307" s="53">
        <f t="shared" si="140"/>
        <v>213.95721577482695</v>
      </c>
      <c r="F1307" s="81">
        <f t="shared" si="146"/>
        <v>16146.11</v>
      </c>
      <c r="G1307" s="17"/>
      <c r="H1307" s="85">
        <f t="shared" si="147"/>
        <v>43553</v>
      </c>
      <c r="I1307" s="70">
        <f t="shared" si="142"/>
        <v>7.707031242049478E-2</v>
      </c>
      <c r="J1307" s="70">
        <f t="shared" si="143"/>
        <v>0.13060835185347019</v>
      </c>
      <c r="K1307" s="93">
        <f t="shared" si="145"/>
        <v>0</v>
      </c>
    </row>
    <row r="1308" spans="1:11">
      <c r="A1308" s="80">
        <v>41730</v>
      </c>
      <c r="B1308" s="52">
        <v>147.64424488279053</v>
      </c>
      <c r="C1308" s="53">
        <v>8761.86</v>
      </c>
      <c r="D1308" s="54">
        <f t="shared" si="144"/>
        <v>43556</v>
      </c>
      <c r="E1308" s="53">
        <f t="shared" si="140"/>
        <v>214.23129496823452</v>
      </c>
      <c r="F1308" s="81">
        <f t="shared" si="146"/>
        <v>16208.94</v>
      </c>
      <c r="H1308" s="85">
        <f t="shared" si="147"/>
        <v>43556</v>
      </c>
      <c r="I1308" s="70">
        <f t="shared" si="142"/>
        <v>7.7291611108834424E-2</v>
      </c>
      <c r="J1308" s="70">
        <f t="shared" si="143"/>
        <v>0.13091941799640772</v>
      </c>
      <c r="K1308" s="93">
        <f t="shared" si="145"/>
        <v>0</v>
      </c>
    </row>
    <row r="1309" spans="1:11">
      <c r="A1309" s="80">
        <v>41731</v>
      </c>
      <c r="B1309" s="52">
        <v>147.65443233568746</v>
      </c>
      <c r="C1309" s="53">
        <v>8802.9500000000007</v>
      </c>
      <c r="D1309" s="54">
        <f t="shared" si="144"/>
        <v>43557</v>
      </c>
      <c r="E1309" s="53">
        <f t="shared" si="140"/>
        <v>214.28078239737221</v>
      </c>
      <c r="F1309" s="81">
        <f t="shared" si="146"/>
        <v>16270.13</v>
      </c>
      <c r="H1309" s="85">
        <f t="shared" si="147"/>
        <v>43557</v>
      </c>
      <c r="I1309" s="70">
        <f t="shared" si="142"/>
        <v>7.7326510687544037E-2</v>
      </c>
      <c r="J1309" s="70">
        <f t="shared" si="143"/>
        <v>0.13071344839712196</v>
      </c>
      <c r="K1309" s="93">
        <f t="shared" si="145"/>
        <v>0</v>
      </c>
    </row>
    <row r="1310" spans="1:11">
      <c r="A1310" s="80">
        <v>41732</v>
      </c>
      <c r="B1310" s="52">
        <v>147.7038965705199</v>
      </c>
      <c r="C1310" s="53">
        <v>8781.4699999999993</v>
      </c>
      <c r="D1310" s="54">
        <f t="shared" si="144"/>
        <v>43558</v>
      </c>
      <c r="E1310" s="53">
        <f t="shared" si="140"/>
        <v>214.31935293820374</v>
      </c>
      <c r="F1310" s="81">
        <f t="shared" si="146"/>
        <v>16173.92</v>
      </c>
      <c r="H1310" s="85">
        <f t="shared" si="147"/>
        <v>43558</v>
      </c>
      <c r="I1310" s="70">
        <f t="shared" si="142"/>
        <v>7.7293122680574422E-2</v>
      </c>
      <c r="J1310" s="70">
        <f t="shared" si="143"/>
        <v>0.12992498975153088</v>
      </c>
      <c r="K1310" s="93">
        <f t="shared" si="145"/>
        <v>0</v>
      </c>
    </row>
    <row r="1311" spans="1:11">
      <c r="A1311" s="80">
        <v>41733</v>
      </c>
      <c r="B1311" s="52">
        <v>147.74998018624993</v>
      </c>
      <c r="C1311" s="53">
        <v>8727.0300000000007</v>
      </c>
      <c r="D1311" s="54">
        <f t="shared" si="144"/>
        <v>43559</v>
      </c>
      <c r="E1311" s="53">
        <f t="shared" si="140"/>
        <v>214.36607455714429</v>
      </c>
      <c r="F1311" s="81">
        <f t="shared" si="146"/>
        <v>16110.09</v>
      </c>
      <c r="H1311" s="85">
        <f t="shared" si="147"/>
        <v>43559</v>
      </c>
      <c r="I1311" s="70">
        <f t="shared" si="142"/>
        <v>7.7272875125782736E-2</v>
      </c>
      <c r="J1311" s="70">
        <f t="shared" si="143"/>
        <v>0.13043683265880412</v>
      </c>
      <c r="K1311" s="93">
        <f t="shared" si="145"/>
        <v>0</v>
      </c>
    </row>
    <row r="1312" spans="1:11">
      <c r="A1312" s="80">
        <v>41736</v>
      </c>
      <c r="B1312" s="52">
        <v>147.85946292156797</v>
      </c>
      <c r="C1312" s="53">
        <v>8727.98</v>
      </c>
      <c r="D1312" s="54">
        <f t="shared" si="144"/>
        <v>43560</v>
      </c>
      <c r="E1312" s="53">
        <f t="shared" si="140"/>
        <v>214.40466045056459</v>
      </c>
      <c r="F1312" s="81">
        <f t="shared" si="146"/>
        <v>16204.48</v>
      </c>
      <c r="H1312" s="85">
        <f t="shared" si="147"/>
        <v>43560</v>
      </c>
      <c r="I1312" s="70">
        <f t="shared" si="142"/>
        <v>7.7152067515364964E-2</v>
      </c>
      <c r="J1312" s="70">
        <f t="shared" si="143"/>
        <v>0.13173376029513073</v>
      </c>
      <c r="K1312" s="93">
        <f t="shared" si="145"/>
        <v>0</v>
      </c>
    </row>
    <row r="1313" spans="1:11">
      <c r="A1313" s="80">
        <v>41738</v>
      </c>
      <c r="B1313" s="52">
        <v>147.92747827451188</v>
      </c>
      <c r="C1313" s="53">
        <v>8859.81</v>
      </c>
      <c r="D1313" s="54">
        <f t="shared" si="144"/>
        <v>43564</v>
      </c>
      <c r="E1313" s="53">
        <f t="shared" si="140"/>
        <v>214.55047398793263</v>
      </c>
      <c r="F1313" s="81">
        <f t="shared" si="146"/>
        <v>16212.81</v>
      </c>
      <c r="H1313" s="85">
        <f t="shared" si="147"/>
        <v>43564</v>
      </c>
      <c r="I1313" s="70">
        <f t="shared" si="142"/>
        <v>7.7199454692860936E-2</v>
      </c>
      <c r="J1313" s="70">
        <f t="shared" si="143"/>
        <v>0.12846157848801898</v>
      </c>
      <c r="K1313" s="93">
        <f t="shared" si="145"/>
        <v>0</v>
      </c>
    </row>
    <row r="1314" spans="1:11">
      <c r="A1314" s="80">
        <v>41739</v>
      </c>
      <c r="B1314" s="52">
        <v>147.95795133503643</v>
      </c>
      <c r="C1314" s="53">
        <v>8860.09</v>
      </c>
      <c r="D1314" s="54">
        <f t="shared" si="144"/>
        <v>43565</v>
      </c>
      <c r="E1314" s="53">
        <f t="shared" si="140"/>
        <v>214.58029650381692</v>
      </c>
      <c r="F1314" s="81">
        <f t="shared" si="146"/>
        <v>16091.08</v>
      </c>
      <c r="H1314" s="85">
        <f t="shared" si="147"/>
        <v>43565</v>
      </c>
      <c r="I1314" s="70">
        <f t="shared" si="142"/>
        <v>7.7185022806356862E-2</v>
      </c>
      <c r="J1314" s="70">
        <f t="shared" si="143"/>
        <v>0.12675478772099003</v>
      </c>
      <c r="K1314" s="93">
        <f t="shared" si="145"/>
        <v>0</v>
      </c>
    </row>
    <row r="1315" spans="1:11">
      <c r="A1315" s="80">
        <v>41740</v>
      </c>
      <c r="B1315" s="52">
        <v>147.99346124335685</v>
      </c>
      <c r="C1315" s="53">
        <v>8833.8799999999992</v>
      </c>
      <c r="D1315" s="54">
        <f t="shared" si="144"/>
        <v>43566</v>
      </c>
      <c r="E1315" s="53">
        <f t="shared" si="140"/>
        <v>214.61634599362955</v>
      </c>
      <c r="F1315" s="81">
        <f t="shared" si="146"/>
        <v>16108.32</v>
      </c>
      <c r="H1315" s="85">
        <f t="shared" si="147"/>
        <v>43566</v>
      </c>
      <c r="I1315" s="70">
        <f t="shared" si="142"/>
        <v>7.7169514617351664E-2</v>
      </c>
      <c r="J1315" s="70">
        <f t="shared" si="143"/>
        <v>0.12766408969035914</v>
      </c>
      <c r="K1315" s="93">
        <f t="shared" si="145"/>
        <v>0</v>
      </c>
    </row>
    <row r="1316" spans="1:11">
      <c r="A1316" s="80">
        <v>41744</v>
      </c>
      <c r="B1316" s="52">
        <v>148.12014364618116</v>
      </c>
      <c r="C1316" s="53">
        <v>8777.57</v>
      </c>
      <c r="D1316" s="54">
        <f t="shared" si="144"/>
        <v>43570</v>
      </c>
      <c r="E1316" s="53">
        <f t="shared" si="140"/>
        <v>214.70735127007185</v>
      </c>
      <c r="F1316" s="81">
        <f t="shared" si="146"/>
        <v>16238.41</v>
      </c>
      <c r="H1316" s="85">
        <f t="shared" si="147"/>
        <v>43570</v>
      </c>
      <c r="I1316" s="70">
        <f t="shared" si="142"/>
        <v>7.7076518682110962E-2</v>
      </c>
      <c r="J1316" s="70">
        <f t="shared" si="143"/>
        <v>0.13092509270932684</v>
      </c>
      <c r="K1316" s="93">
        <f t="shared" si="145"/>
        <v>0</v>
      </c>
    </row>
    <row r="1317" spans="1:11">
      <c r="A1317" s="80">
        <v>41745</v>
      </c>
      <c r="B1317" s="52">
        <v>148.15983984467832</v>
      </c>
      <c r="C1317" s="53">
        <v>8702.2199999999993</v>
      </c>
      <c r="D1317" s="54">
        <f t="shared" si="144"/>
        <v>43571</v>
      </c>
      <c r="E1317" s="53">
        <f t="shared" si="140"/>
        <v>214.68609524229612</v>
      </c>
      <c r="F1317" s="81">
        <f t="shared" si="146"/>
        <v>16372.86</v>
      </c>
      <c r="H1317" s="85">
        <f t="shared" si="147"/>
        <v>43571</v>
      </c>
      <c r="I1317" s="70">
        <f t="shared" si="142"/>
        <v>7.6997470845385774E-2</v>
      </c>
      <c r="J1317" s="70">
        <f t="shared" si="143"/>
        <v>0.13474662041599705</v>
      </c>
      <c r="K1317" s="93">
        <f t="shared" si="145"/>
        <v>0</v>
      </c>
    </row>
    <row r="1318" spans="1:11">
      <c r="A1318" s="80">
        <v>41746</v>
      </c>
      <c r="B1318" s="52">
        <v>148.19213868976448</v>
      </c>
      <c r="C1318" s="53">
        <v>8837.92</v>
      </c>
      <c r="D1318" s="54">
        <f t="shared" si="144"/>
        <v>43571</v>
      </c>
      <c r="E1318" s="53">
        <f t="shared" si="140"/>
        <v>214.68609524229612</v>
      </c>
      <c r="F1318" s="81">
        <f t="shared" si="146"/>
        <v>16372.86</v>
      </c>
      <c r="H1318" s="85">
        <f t="shared" si="147"/>
        <v>43571</v>
      </c>
      <c r="I1318" s="70">
        <f t="shared" si="142"/>
        <v>7.6950519896662462E-2</v>
      </c>
      <c r="J1318" s="70">
        <f t="shared" si="143"/>
        <v>0.13124037331890204</v>
      </c>
      <c r="K1318" s="93">
        <f t="shared" si="145"/>
        <v>0</v>
      </c>
    </row>
    <row r="1319" spans="1:11">
      <c r="A1319" s="80">
        <v>41750</v>
      </c>
      <c r="B1319" s="52">
        <v>148.32136223470195</v>
      </c>
      <c r="C1319" s="53">
        <v>8887.7800000000007</v>
      </c>
      <c r="D1319" s="54">
        <f t="shared" si="144"/>
        <v>43573</v>
      </c>
      <c r="E1319" s="53">
        <f t="shared" si="140"/>
        <v>215.03388671658863</v>
      </c>
      <c r="F1319" s="81">
        <f t="shared" si="146"/>
        <v>16325.13</v>
      </c>
      <c r="H1319" s="85">
        <f t="shared" si="147"/>
        <v>43573</v>
      </c>
      <c r="I1319" s="70">
        <f t="shared" si="142"/>
        <v>7.7111443228227161E-2</v>
      </c>
      <c r="J1319" s="70">
        <f t="shared" si="143"/>
        <v>0.12930869114525434</v>
      </c>
      <c r="K1319" s="93">
        <f t="shared" si="145"/>
        <v>0</v>
      </c>
    </row>
    <row r="1320" spans="1:11">
      <c r="A1320" s="80">
        <v>41751</v>
      </c>
      <c r="B1320" s="52">
        <v>148.34954329352652</v>
      </c>
      <c r="C1320" s="53">
        <v>8885.09</v>
      </c>
      <c r="D1320" s="54">
        <f t="shared" si="144"/>
        <v>43577</v>
      </c>
      <c r="E1320" s="53">
        <f t="shared" si="140"/>
        <v>214.92292923104287</v>
      </c>
      <c r="F1320" s="81">
        <f t="shared" si="146"/>
        <v>16105.19</v>
      </c>
      <c r="H1320" s="85">
        <f t="shared" si="147"/>
        <v>43577</v>
      </c>
      <c r="I1320" s="70">
        <f t="shared" si="142"/>
        <v>7.695934103213431E-2</v>
      </c>
      <c r="J1320" s="70">
        <f t="shared" si="143"/>
        <v>0.1263174282639441</v>
      </c>
      <c r="K1320" s="93">
        <f t="shared" si="145"/>
        <v>0</v>
      </c>
    </row>
    <row r="1321" spans="1:11">
      <c r="A1321" s="80">
        <v>41752</v>
      </c>
      <c r="B1321" s="52">
        <v>148.38588893163345</v>
      </c>
      <c r="C1321" s="53">
        <v>8918.2999999999993</v>
      </c>
      <c r="D1321" s="54">
        <f t="shared" si="144"/>
        <v>43578</v>
      </c>
      <c r="E1321" s="53">
        <f t="shared" si="140"/>
        <v>214.94528121568291</v>
      </c>
      <c r="F1321" s="81">
        <f t="shared" si="146"/>
        <v>16079.51</v>
      </c>
      <c r="H1321" s="85">
        <f t="shared" si="147"/>
        <v>43578</v>
      </c>
      <c r="I1321" s="70">
        <f t="shared" si="142"/>
        <v>7.6928976505418634E-2</v>
      </c>
      <c r="J1321" s="70">
        <f t="shared" si="143"/>
        <v>0.12511819126030588</v>
      </c>
      <c r="K1321" s="93">
        <f t="shared" si="145"/>
        <v>0</v>
      </c>
    </row>
    <row r="1322" spans="1:11">
      <c r="A1322" s="80">
        <v>41754</v>
      </c>
      <c r="B1322" s="52">
        <v>148.45592707120917</v>
      </c>
      <c r="C1322" s="53">
        <v>8842.6200000000008</v>
      </c>
      <c r="D1322" s="54">
        <f t="shared" si="144"/>
        <v>43580</v>
      </c>
      <c r="E1322" s="53">
        <f t="shared" si="140"/>
        <v>215.00417985961019</v>
      </c>
      <c r="F1322" s="81">
        <f t="shared" si="146"/>
        <v>16170.98</v>
      </c>
      <c r="H1322" s="85">
        <f t="shared" si="147"/>
        <v>43580</v>
      </c>
      <c r="I1322" s="70">
        <f t="shared" si="142"/>
        <v>7.6886350505924295E-2</v>
      </c>
      <c r="J1322" s="70">
        <f t="shared" si="143"/>
        <v>0.12831685448481811</v>
      </c>
      <c r="K1322" s="93">
        <f t="shared" si="145"/>
        <v>0</v>
      </c>
    </row>
    <row r="1323" spans="1:11">
      <c r="A1323" s="80">
        <v>41757</v>
      </c>
      <c r="B1323" s="52">
        <v>148.54633673079556</v>
      </c>
      <c r="C1323" s="53">
        <v>8814.59</v>
      </c>
      <c r="D1323" s="54">
        <f t="shared" si="144"/>
        <v>43581</v>
      </c>
      <c r="E1323" s="53">
        <f t="shared" si="140"/>
        <v>215.02525026923641</v>
      </c>
      <c r="F1323" s="81">
        <f t="shared" si="146"/>
        <v>16327.7</v>
      </c>
      <c r="H1323" s="85">
        <f t="shared" si="147"/>
        <v>43581</v>
      </c>
      <c r="I1323" s="70">
        <f t="shared" si="142"/>
        <v>7.6776337229976566E-2</v>
      </c>
      <c r="J1323" s="70">
        <f t="shared" si="143"/>
        <v>0.13121349938046722</v>
      </c>
      <c r="K1323" s="93">
        <f t="shared" si="145"/>
        <v>0</v>
      </c>
    </row>
    <row r="1324" spans="1:11">
      <c r="A1324" s="80">
        <v>41758</v>
      </c>
      <c r="B1324" s="52">
        <v>148.58466168567213</v>
      </c>
      <c r="C1324" s="53">
        <v>8754.65</v>
      </c>
      <c r="D1324" s="54">
        <f t="shared" si="144"/>
        <v>43581</v>
      </c>
      <c r="E1324" s="53">
        <f t="shared" si="140"/>
        <v>215.02525026923641</v>
      </c>
      <c r="F1324" s="81">
        <f t="shared" si="146"/>
        <v>16327.7</v>
      </c>
      <c r="H1324" s="85">
        <f t="shared" si="147"/>
        <v>43581</v>
      </c>
      <c r="I1324" s="70">
        <f t="shared" si="142"/>
        <v>7.6720784170293488E-2</v>
      </c>
      <c r="J1324" s="70">
        <f t="shared" si="143"/>
        <v>0.1327582784807968</v>
      </c>
      <c r="K1324" s="93">
        <f t="shared" si="145"/>
        <v>0</v>
      </c>
    </row>
    <row r="1325" spans="1:11">
      <c r="A1325" s="80">
        <v>41759</v>
      </c>
      <c r="B1325" s="52">
        <v>148.62269935906366</v>
      </c>
      <c r="C1325" s="53">
        <v>8730.0499999999993</v>
      </c>
      <c r="D1325" s="54">
        <f t="shared" si="144"/>
        <v>43585</v>
      </c>
      <c r="E1325" s="53">
        <f t="shared" si="140"/>
        <v>215.2041512774604</v>
      </c>
      <c r="F1325" s="81">
        <f t="shared" si="146"/>
        <v>16318.66</v>
      </c>
      <c r="H1325" s="85">
        <f t="shared" si="147"/>
        <v>43585</v>
      </c>
      <c r="I1325" s="70">
        <f t="shared" si="142"/>
        <v>7.6844762105051201E-2</v>
      </c>
      <c r="J1325" s="70">
        <f t="shared" si="143"/>
        <v>0.13327041838338838</v>
      </c>
      <c r="K1325" s="93">
        <f t="shared" si="145"/>
        <v>0</v>
      </c>
    </row>
    <row r="1326" spans="1:11">
      <c r="A1326" s="80">
        <v>41761</v>
      </c>
      <c r="B1326" s="52">
        <v>148.69582172714831</v>
      </c>
      <c r="C1326" s="53">
        <v>8727.93</v>
      </c>
      <c r="D1326" s="54">
        <f t="shared" si="144"/>
        <v>43587</v>
      </c>
      <c r="E1326" s="53">
        <f t="shared" si="140"/>
        <v>215.27904232210497</v>
      </c>
      <c r="F1326" s="81">
        <f t="shared" si="146"/>
        <v>16286.18</v>
      </c>
      <c r="H1326" s="85">
        <f t="shared" si="147"/>
        <v>43587</v>
      </c>
      <c r="I1326" s="70">
        <f t="shared" si="142"/>
        <v>7.6813762442104805E-2</v>
      </c>
      <c r="J1326" s="70">
        <f t="shared" si="143"/>
        <v>0.13287396231504189</v>
      </c>
      <c r="K1326" s="93">
        <f t="shared" si="145"/>
        <v>0</v>
      </c>
    </row>
    <row r="1327" spans="1:11">
      <c r="A1327" s="80">
        <v>41764</v>
      </c>
      <c r="B1327" s="52">
        <v>148.83009405416794</v>
      </c>
      <c r="C1327" s="53">
        <v>8733.92</v>
      </c>
      <c r="D1327" s="54">
        <f t="shared" si="144"/>
        <v>43588</v>
      </c>
      <c r="E1327" s="53">
        <f t="shared" si="140"/>
        <v>215.34750105756342</v>
      </c>
      <c r="F1327" s="81">
        <f t="shared" si="146"/>
        <v>16268.79</v>
      </c>
      <c r="H1327" s="85">
        <f t="shared" si="147"/>
        <v>43588</v>
      </c>
      <c r="I1327" s="70">
        <f t="shared" si="142"/>
        <v>7.6687859457550855E-2</v>
      </c>
      <c r="J1327" s="70">
        <f t="shared" si="143"/>
        <v>0.1324765260479861</v>
      </c>
      <c r="K1327" s="93">
        <f t="shared" si="145"/>
        <v>0</v>
      </c>
    </row>
    <row r="1328" spans="1:11">
      <c r="A1328" s="80">
        <v>41765</v>
      </c>
      <c r="B1328" s="52">
        <v>148.86506912627067</v>
      </c>
      <c r="C1328" s="53">
        <v>8754.69</v>
      </c>
      <c r="D1328" s="54">
        <f t="shared" si="144"/>
        <v>43591</v>
      </c>
      <c r="E1328" s="53">
        <f t="shared" si="140"/>
        <v>215.49350666328044</v>
      </c>
      <c r="F1328" s="81">
        <f t="shared" si="146"/>
        <v>16110.44</v>
      </c>
      <c r="H1328" s="85">
        <f t="shared" si="147"/>
        <v>43591</v>
      </c>
      <c r="I1328" s="70">
        <f t="shared" si="142"/>
        <v>7.6783214697965008E-2</v>
      </c>
      <c r="J1328" s="70">
        <f t="shared" si="143"/>
        <v>0.12972652533250884</v>
      </c>
      <c r="K1328" s="93">
        <f t="shared" si="145"/>
        <v>0</v>
      </c>
    </row>
    <row r="1329" spans="1:11">
      <c r="A1329" s="80">
        <v>41766</v>
      </c>
      <c r="B1329" s="52">
        <v>148.90064787779187</v>
      </c>
      <c r="C1329" s="53">
        <v>8672.8799999999992</v>
      </c>
      <c r="D1329" s="54">
        <f t="shared" si="144"/>
        <v>43592</v>
      </c>
      <c r="E1329" s="53">
        <f t="shared" si="140"/>
        <v>215.54996596202622</v>
      </c>
      <c r="F1329" s="81">
        <f t="shared" si="146"/>
        <v>15974.41</v>
      </c>
      <c r="H1329" s="85">
        <f t="shared" si="147"/>
        <v>43592</v>
      </c>
      <c r="I1329" s="70">
        <f t="shared" si="142"/>
        <v>7.6788166671672986E-2</v>
      </c>
      <c r="J1329" s="70">
        <f t="shared" si="143"/>
        <v>0.12993197326548178</v>
      </c>
      <c r="K1329" s="93">
        <f t="shared" si="145"/>
        <v>0</v>
      </c>
    </row>
    <row r="1330" spans="1:11">
      <c r="A1330" s="80">
        <v>41767</v>
      </c>
      <c r="B1330" s="52">
        <v>148.93697963587402</v>
      </c>
      <c r="C1330" s="53">
        <v>8682.3700000000008</v>
      </c>
      <c r="D1330" s="54">
        <f t="shared" si="144"/>
        <v>43593</v>
      </c>
      <c r="E1330" s="53">
        <f t="shared" si="140"/>
        <v>215.6016979538571</v>
      </c>
      <c r="F1330" s="81">
        <f t="shared" si="146"/>
        <v>15782.09</v>
      </c>
      <c r="H1330" s="85">
        <f t="shared" si="147"/>
        <v>43593</v>
      </c>
      <c r="I1330" s="70">
        <f t="shared" si="142"/>
        <v>7.6787305449899756E-2</v>
      </c>
      <c r="J1330" s="70">
        <f t="shared" si="143"/>
        <v>0.1269515500978633</v>
      </c>
      <c r="K1330" s="93">
        <f t="shared" si="145"/>
        <v>0</v>
      </c>
    </row>
    <row r="1331" spans="1:11">
      <c r="A1331" s="80">
        <v>41768</v>
      </c>
      <c r="B1331" s="52">
        <v>148.97332025890518</v>
      </c>
      <c r="C1331" s="53">
        <v>8941.77</v>
      </c>
      <c r="D1331" s="54">
        <f t="shared" si="144"/>
        <v>43594</v>
      </c>
      <c r="E1331" s="53">
        <f t="shared" si="140"/>
        <v>215.62757015761153</v>
      </c>
      <c r="F1331" s="81">
        <f t="shared" si="146"/>
        <v>15701.95</v>
      </c>
      <c r="H1331" s="85">
        <f t="shared" si="147"/>
        <v>43594</v>
      </c>
      <c r="I1331" s="70">
        <f t="shared" si="142"/>
        <v>7.6760606315003699E-2</v>
      </c>
      <c r="J1331" s="70">
        <f t="shared" si="143"/>
        <v>0.11919566432871598</v>
      </c>
      <c r="K1331" s="93">
        <f t="shared" si="145"/>
        <v>0</v>
      </c>
    </row>
    <row r="1332" spans="1:11">
      <c r="A1332" s="80">
        <v>41771</v>
      </c>
      <c r="B1332" s="52">
        <v>149.08147488941313</v>
      </c>
      <c r="C1332" s="53">
        <v>9144.41</v>
      </c>
      <c r="D1332" s="54">
        <f t="shared" si="144"/>
        <v>43595</v>
      </c>
      <c r="E1332" s="53">
        <f t="shared" si="140"/>
        <v>215.6836333258525</v>
      </c>
      <c r="F1332" s="81">
        <f t="shared" si="146"/>
        <v>15670.18</v>
      </c>
      <c r="H1332" s="85">
        <f t="shared" si="147"/>
        <v>43595</v>
      </c>
      <c r="I1332" s="70">
        <f t="shared" si="142"/>
        <v>7.6660306346616469E-2</v>
      </c>
      <c r="J1332" s="70">
        <f t="shared" si="143"/>
        <v>0.11373959329618422</v>
      </c>
      <c r="K1332" s="93">
        <f t="shared" si="145"/>
        <v>0</v>
      </c>
    </row>
    <row r="1333" spans="1:11">
      <c r="A1333" s="80">
        <v>41772</v>
      </c>
      <c r="B1333" s="52">
        <v>149.11427281388882</v>
      </c>
      <c r="C1333" s="53">
        <v>9267.61</v>
      </c>
      <c r="D1333" s="54">
        <f t="shared" si="144"/>
        <v>43598</v>
      </c>
      <c r="E1333" s="53">
        <f t="shared" si="140"/>
        <v>215.78198506264908</v>
      </c>
      <c r="F1333" s="81">
        <f t="shared" si="146"/>
        <v>15488.6</v>
      </c>
      <c r="H1333" s="85">
        <f t="shared" si="147"/>
        <v>43598</v>
      </c>
      <c r="I1333" s="70">
        <f t="shared" si="142"/>
        <v>7.6711108741029488E-2</v>
      </c>
      <c r="J1333" s="70">
        <f t="shared" si="143"/>
        <v>0.10817636385082463</v>
      </c>
      <c r="K1333" s="93">
        <f t="shared" si="145"/>
        <v>0</v>
      </c>
    </row>
    <row r="1334" spans="1:11">
      <c r="A1334" s="80">
        <v>41773</v>
      </c>
      <c r="B1334" s="52">
        <v>149.15020935363697</v>
      </c>
      <c r="C1334" s="53">
        <v>9267.61</v>
      </c>
      <c r="D1334" s="54">
        <f t="shared" si="144"/>
        <v>43599</v>
      </c>
      <c r="E1334" s="53">
        <f t="shared" si="140"/>
        <v>215.82492567767656</v>
      </c>
      <c r="F1334" s="81">
        <f t="shared" si="146"/>
        <v>15591.19</v>
      </c>
      <c r="H1334" s="85">
        <f t="shared" si="147"/>
        <v>43599</v>
      </c>
      <c r="I1334" s="70">
        <f t="shared" si="142"/>
        <v>7.670206639500865E-2</v>
      </c>
      <c r="J1334" s="70">
        <f t="shared" si="143"/>
        <v>0.10964050904801237</v>
      </c>
      <c r="K1334" s="93">
        <f t="shared" si="145"/>
        <v>0</v>
      </c>
    </row>
    <row r="1335" spans="1:11">
      <c r="A1335" s="80">
        <v>41774</v>
      </c>
      <c r="B1335" s="52">
        <v>149.19077821058116</v>
      </c>
      <c r="C1335" s="53">
        <v>9286.39</v>
      </c>
      <c r="D1335" s="54">
        <f t="shared" si="144"/>
        <v>43600</v>
      </c>
      <c r="E1335" s="53">
        <f t="shared" si="140"/>
        <v>215.87434958565674</v>
      </c>
      <c r="F1335" s="81">
        <f t="shared" si="146"/>
        <v>15500.82</v>
      </c>
      <c r="H1335" s="85">
        <f t="shared" si="147"/>
        <v>43600</v>
      </c>
      <c r="I1335" s="70">
        <f t="shared" si="142"/>
        <v>7.6692809115991079E-2</v>
      </c>
      <c r="J1335" s="70">
        <f t="shared" si="143"/>
        <v>0.10790252171747849</v>
      </c>
      <c r="K1335" s="93">
        <f t="shared" si="145"/>
        <v>0</v>
      </c>
    </row>
    <row r="1336" spans="1:11">
      <c r="A1336" s="80">
        <v>41775</v>
      </c>
      <c r="B1336" s="52">
        <v>149.24299498295488</v>
      </c>
      <c r="C1336" s="53">
        <v>9395.18</v>
      </c>
      <c r="D1336" s="54">
        <f t="shared" si="144"/>
        <v>43601</v>
      </c>
      <c r="E1336" s="53">
        <f t="shared" si="140"/>
        <v>215.912775219883</v>
      </c>
      <c r="F1336" s="81">
        <f t="shared" si="146"/>
        <v>15640.22</v>
      </c>
      <c r="H1336" s="85">
        <f t="shared" si="147"/>
        <v>43601</v>
      </c>
      <c r="I1336" s="70">
        <f t="shared" si="142"/>
        <v>7.6655781295492886E-2</v>
      </c>
      <c r="J1336" s="70">
        <f t="shared" si="143"/>
        <v>0.10730573828611756</v>
      </c>
      <c r="K1336" s="93">
        <f t="shared" si="145"/>
        <v>0</v>
      </c>
    </row>
    <row r="1337" spans="1:11">
      <c r="A1337" s="80">
        <v>41778</v>
      </c>
      <c r="B1337" s="52">
        <v>149.37015001468038</v>
      </c>
      <c r="C1337" s="53">
        <v>9474.16</v>
      </c>
      <c r="D1337" s="54">
        <f t="shared" si="144"/>
        <v>43602</v>
      </c>
      <c r="E1337" s="53">
        <f t="shared" si="140"/>
        <v>215.98014000575162</v>
      </c>
      <c r="F1337" s="81">
        <f t="shared" si="146"/>
        <v>15848.71</v>
      </c>
      <c r="H1337" s="85">
        <f t="shared" si="147"/>
        <v>43602</v>
      </c>
      <c r="I1337" s="70">
        <f t="shared" si="142"/>
        <v>7.6539576374733409E-2</v>
      </c>
      <c r="J1337" s="70">
        <f t="shared" si="143"/>
        <v>0.10838500262484829</v>
      </c>
      <c r="K1337" s="93">
        <f t="shared" si="145"/>
        <v>0</v>
      </c>
    </row>
    <row r="1338" spans="1:11">
      <c r="A1338" s="80">
        <v>41779</v>
      </c>
      <c r="B1338" s="52">
        <v>149.40958373428427</v>
      </c>
      <c r="C1338" s="53">
        <v>9489.73</v>
      </c>
      <c r="D1338" s="54">
        <f t="shared" si="144"/>
        <v>43605</v>
      </c>
      <c r="E1338" s="53">
        <f t="shared" si="140"/>
        <v>216.10130486429486</v>
      </c>
      <c r="F1338" s="81">
        <f t="shared" si="146"/>
        <v>16433.77</v>
      </c>
      <c r="H1338" s="85">
        <f t="shared" si="147"/>
        <v>43605</v>
      </c>
      <c r="I1338" s="70">
        <f t="shared" si="142"/>
        <v>7.6603498356686117E-2</v>
      </c>
      <c r="J1338" s="70">
        <f t="shared" si="143"/>
        <v>0.11608345381110929</v>
      </c>
      <c r="K1338" s="93">
        <f t="shared" si="145"/>
        <v>0</v>
      </c>
    </row>
    <row r="1339" spans="1:11">
      <c r="A1339" s="80">
        <v>41780</v>
      </c>
      <c r="B1339" s="52">
        <v>149.45306192315095</v>
      </c>
      <c r="C1339" s="53">
        <v>9460.2800000000007</v>
      </c>
      <c r="D1339" s="54">
        <f t="shared" si="144"/>
        <v>43606</v>
      </c>
      <c r="E1339" s="53">
        <f t="shared" si="140"/>
        <v>216.15684289964497</v>
      </c>
      <c r="F1339" s="81">
        <f t="shared" si="146"/>
        <v>16268.26</v>
      </c>
      <c r="H1339" s="85">
        <f t="shared" si="147"/>
        <v>43606</v>
      </c>
      <c r="I1339" s="70">
        <f t="shared" si="142"/>
        <v>7.6596179483152227E-2</v>
      </c>
      <c r="J1339" s="70">
        <f t="shared" si="143"/>
        <v>0.1145188619710793</v>
      </c>
      <c r="K1339" s="93">
        <f t="shared" si="145"/>
        <v>0</v>
      </c>
    </row>
    <row r="1340" spans="1:11">
      <c r="A1340" s="80">
        <v>41781</v>
      </c>
      <c r="B1340" s="52">
        <v>149.48937901719827</v>
      </c>
      <c r="C1340" s="53">
        <v>9490.91</v>
      </c>
      <c r="D1340" s="54">
        <f t="shared" si="144"/>
        <v>43607</v>
      </c>
      <c r="E1340" s="53">
        <f t="shared" si="140"/>
        <v>216.20591050298319</v>
      </c>
      <c r="F1340" s="81">
        <f t="shared" si="146"/>
        <v>16325.28</v>
      </c>
      <c r="H1340" s="85">
        <f t="shared" si="147"/>
        <v>43607</v>
      </c>
      <c r="I1340" s="70">
        <f t="shared" si="142"/>
        <v>7.6592735190297523E-2</v>
      </c>
      <c r="J1340" s="70">
        <f t="shared" si="143"/>
        <v>0.11457823149972568</v>
      </c>
      <c r="K1340" s="93">
        <f t="shared" si="145"/>
        <v>0</v>
      </c>
    </row>
    <row r="1341" spans="1:11">
      <c r="A1341" s="80">
        <v>41782</v>
      </c>
      <c r="B1341" s="52">
        <v>149.52809676636372</v>
      </c>
      <c r="C1341" s="53">
        <v>9609.25</v>
      </c>
      <c r="D1341" s="54">
        <f t="shared" si="144"/>
        <v>43608</v>
      </c>
      <c r="E1341" s="53">
        <f t="shared" si="140"/>
        <v>216.27142089386558</v>
      </c>
      <c r="F1341" s="81">
        <f t="shared" si="146"/>
        <v>16212.78</v>
      </c>
      <c r="H1341" s="85">
        <f t="shared" si="147"/>
        <v>43608</v>
      </c>
      <c r="I1341" s="70">
        <f t="shared" si="142"/>
        <v>7.6602206586580346E-2</v>
      </c>
      <c r="J1341" s="70">
        <f t="shared" si="143"/>
        <v>0.11028276794360603</v>
      </c>
      <c r="K1341" s="93">
        <f t="shared" si="145"/>
        <v>0</v>
      </c>
    </row>
    <row r="1342" spans="1:11">
      <c r="A1342" s="80">
        <v>41785</v>
      </c>
      <c r="B1342" s="52">
        <v>149.62229946732651</v>
      </c>
      <c r="C1342" s="53">
        <v>9598.75</v>
      </c>
      <c r="D1342" s="54">
        <f t="shared" si="144"/>
        <v>43609</v>
      </c>
      <c r="E1342" s="53">
        <f t="shared" si="140"/>
        <v>216.31272873525631</v>
      </c>
      <c r="F1342" s="81">
        <f t="shared" si="146"/>
        <v>16472.95</v>
      </c>
      <c r="H1342" s="85">
        <f t="shared" si="147"/>
        <v>43609</v>
      </c>
      <c r="I1342" s="70">
        <f t="shared" si="142"/>
        <v>7.6507723844344122E-2</v>
      </c>
      <c r="J1342" s="70">
        <f t="shared" si="143"/>
        <v>0.11406707651685322</v>
      </c>
      <c r="K1342" s="93">
        <f t="shared" si="145"/>
        <v>0</v>
      </c>
    </row>
    <row r="1343" spans="1:11">
      <c r="A1343" s="80">
        <v>41786</v>
      </c>
      <c r="B1343" s="52">
        <v>149.65416901711305</v>
      </c>
      <c r="C1343" s="53">
        <v>9545.2000000000007</v>
      </c>
      <c r="D1343" s="54">
        <f t="shared" si="144"/>
        <v>43612</v>
      </c>
      <c r="E1343" s="53">
        <f t="shared" si="140"/>
        <v>216.43862274338025</v>
      </c>
      <c r="F1343" s="81">
        <f t="shared" si="146"/>
        <v>16585.13</v>
      </c>
      <c r="H1343" s="85">
        <f t="shared" si="147"/>
        <v>43612</v>
      </c>
      <c r="I1343" s="70">
        <f t="shared" si="142"/>
        <v>7.6587141477230114E-2</v>
      </c>
      <c r="J1343" s="70">
        <f t="shared" si="143"/>
        <v>0.11682922375712645</v>
      </c>
      <c r="K1343" s="93">
        <f t="shared" si="145"/>
        <v>0</v>
      </c>
    </row>
    <row r="1344" spans="1:11">
      <c r="A1344" s="80">
        <v>41787</v>
      </c>
      <c r="B1344" s="52">
        <v>149.68963705517012</v>
      </c>
      <c r="C1344" s="53">
        <v>9560.4</v>
      </c>
      <c r="D1344" s="54">
        <f t="shared" si="144"/>
        <v>43613</v>
      </c>
      <c r="E1344" s="53">
        <f t="shared" si="140"/>
        <v>216.49100089008417</v>
      </c>
      <c r="F1344" s="81">
        <f t="shared" si="146"/>
        <v>16591.7</v>
      </c>
      <c r="H1344" s="85">
        <f t="shared" si="147"/>
        <v>43613</v>
      </c>
      <c r="I1344" s="70">
        <f t="shared" si="142"/>
        <v>7.6588217807128878E-2</v>
      </c>
      <c r="J1344" s="70">
        <f t="shared" si="143"/>
        <v>0.11656231173656284</v>
      </c>
      <c r="K1344" s="93">
        <f t="shared" si="145"/>
        <v>0</v>
      </c>
    </row>
    <row r="1345" spans="1:11">
      <c r="A1345" s="80">
        <v>41788</v>
      </c>
      <c r="B1345" s="52">
        <v>149.72451474060398</v>
      </c>
      <c r="C1345" s="53">
        <v>9445.23</v>
      </c>
      <c r="D1345" s="54">
        <f t="shared" si="144"/>
        <v>43614</v>
      </c>
      <c r="E1345" s="53">
        <f t="shared" si="140"/>
        <v>216.5319176892524</v>
      </c>
      <c r="F1345" s="81">
        <f t="shared" si="146"/>
        <v>16497.62</v>
      </c>
      <c r="H1345" s="85">
        <f t="shared" si="147"/>
        <v>43614</v>
      </c>
      <c r="I1345" s="70">
        <f t="shared" si="142"/>
        <v>7.6578745871065612E-2</v>
      </c>
      <c r="J1345" s="70">
        <f t="shared" si="143"/>
        <v>0.11799986634268356</v>
      </c>
      <c r="K1345" s="93">
        <f t="shared" si="145"/>
        <v>0</v>
      </c>
    </row>
    <row r="1346" spans="1:11">
      <c r="A1346" s="80">
        <v>41789</v>
      </c>
      <c r="B1346" s="52">
        <v>149.76778512536401</v>
      </c>
      <c r="C1346" s="53">
        <v>9437.81</v>
      </c>
      <c r="D1346" s="54">
        <f t="shared" si="144"/>
        <v>43615</v>
      </c>
      <c r="E1346" s="53">
        <f t="shared" ref="E1346:E1409" si="148">VLOOKUP(D1346,A:B,2,0)</f>
        <v>216.5704603706011</v>
      </c>
      <c r="F1346" s="81">
        <f t="shared" si="146"/>
        <v>16615.59</v>
      </c>
      <c r="G1346" s="17"/>
      <c r="H1346" s="85">
        <f t="shared" si="147"/>
        <v>43615</v>
      </c>
      <c r="I1346" s="70">
        <f t="shared" ref="I1346:I1409" si="149">(E1346/B1346)^(1/5)-1</f>
        <v>7.6554851667405943E-2</v>
      </c>
      <c r="J1346" s="70">
        <f t="shared" ref="J1346:J1409" si="150">(F1346/C1346)^(1/5)-1</f>
        <v>0.11977020473028865</v>
      </c>
      <c r="K1346" s="93">
        <f t="shared" si="145"/>
        <v>0</v>
      </c>
    </row>
    <row r="1347" spans="1:11">
      <c r="A1347" s="80">
        <v>41792</v>
      </c>
      <c r="B1347" s="52">
        <v>149.87292211052201</v>
      </c>
      <c r="C1347" s="53">
        <v>9610.85</v>
      </c>
      <c r="D1347" s="54">
        <f t="shared" ref="D1347:D1410" si="151">VLOOKUP(EDATE(A1347,60),A:A,1,1)</f>
        <v>43616</v>
      </c>
      <c r="E1347" s="53">
        <f t="shared" si="148"/>
        <v>216.62308699247114</v>
      </c>
      <c r="F1347" s="81">
        <f t="shared" si="146"/>
        <v>16583.46</v>
      </c>
      <c r="H1347" s="85">
        <f t="shared" si="147"/>
        <v>43616</v>
      </c>
      <c r="I1347" s="70">
        <f t="shared" si="149"/>
        <v>7.6456075136112744E-2</v>
      </c>
      <c r="J1347" s="70">
        <f t="shared" si="150"/>
        <v>0.11527680409887164</v>
      </c>
      <c r="K1347" s="93">
        <f t="shared" si="145"/>
        <v>0</v>
      </c>
    </row>
    <row r="1348" spans="1:11">
      <c r="A1348" s="80">
        <v>41793</v>
      </c>
      <c r="B1348" s="52">
        <v>149.91098983273807</v>
      </c>
      <c r="C1348" s="53">
        <v>9690.44</v>
      </c>
      <c r="D1348" s="54">
        <f t="shared" si="151"/>
        <v>43619</v>
      </c>
      <c r="E1348" s="53">
        <f t="shared" si="148"/>
        <v>216.78035535362767</v>
      </c>
      <c r="F1348" s="81">
        <f t="shared" si="146"/>
        <v>16815.25</v>
      </c>
      <c r="H1348" s="85">
        <f t="shared" si="147"/>
        <v>43619</v>
      </c>
      <c r="I1348" s="70">
        <f t="shared" si="149"/>
        <v>7.6557647615121294E-2</v>
      </c>
      <c r="J1348" s="70">
        <f t="shared" si="150"/>
        <v>0.11653403562798004</v>
      </c>
      <c r="K1348" s="93">
        <f t="shared" ref="K1348:K1411" si="152">IF(I1348&gt;J1348,1,0)</f>
        <v>0</v>
      </c>
    </row>
    <row r="1349" spans="1:11">
      <c r="A1349" s="80">
        <v>41794</v>
      </c>
      <c r="B1349" s="52">
        <v>149.94981677910474</v>
      </c>
      <c r="C1349" s="53">
        <v>9672.68</v>
      </c>
      <c r="D1349" s="54">
        <f t="shared" si="151"/>
        <v>43620</v>
      </c>
      <c r="E1349" s="53">
        <f t="shared" si="148"/>
        <v>216.82587922825195</v>
      </c>
      <c r="F1349" s="81">
        <f t="shared" si="146"/>
        <v>16728.740000000002</v>
      </c>
      <c r="H1349" s="85">
        <f t="shared" si="147"/>
        <v>43620</v>
      </c>
      <c r="I1349" s="70">
        <f t="shared" si="149"/>
        <v>7.6547099875301505E-2</v>
      </c>
      <c r="J1349" s="70">
        <f t="shared" si="150"/>
        <v>0.11579210001430051</v>
      </c>
      <c r="K1349" s="93">
        <f t="shared" si="152"/>
        <v>0</v>
      </c>
    </row>
    <row r="1350" spans="1:11">
      <c r="A1350" s="80">
        <v>41795</v>
      </c>
      <c r="B1350" s="52">
        <v>149.98760413293306</v>
      </c>
      <c r="C1350" s="53">
        <v>9778.32</v>
      </c>
      <c r="D1350" s="54">
        <f t="shared" si="151"/>
        <v>43620</v>
      </c>
      <c r="E1350" s="53">
        <f t="shared" si="148"/>
        <v>216.82587922825195</v>
      </c>
      <c r="F1350" s="81">
        <f t="shared" si="146"/>
        <v>16728.740000000002</v>
      </c>
      <c r="H1350" s="85">
        <f t="shared" si="147"/>
        <v>43620</v>
      </c>
      <c r="I1350" s="70">
        <f t="shared" si="149"/>
        <v>7.6492850103757837E-2</v>
      </c>
      <c r="J1350" s="70">
        <f t="shared" si="150"/>
        <v>0.11337072339134591</v>
      </c>
      <c r="K1350" s="93">
        <f t="shared" si="152"/>
        <v>0</v>
      </c>
    </row>
    <row r="1351" spans="1:11">
      <c r="A1351" s="80">
        <v>41796</v>
      </c>
      <c r="B1351" s="52">
        <v>150.01955149261337</v>
      </c>
      <c r="C1351" s="53">
        <v>9924.43</v>
      </c>
      <c r="D1351" s="54">
        <f t="shared" si="151"/>
        <v>43622</v>
      </c>
      <c r="E1351" s="53">
        <f t="shared" si="148"/>
        <v>216.97635638843636</v>
      </c>
      <c r="F1351" s="81">
        <f t="shared" si="146"/>
        <v>16481.14</v>
      </c>
      <c r="H1351" s="85">
        <f t="shared" si="147"/>
        <v>43622</v>
      </c>
      <c r="I1351" s="70">
        <f t="shared" si="149"/>
        <v>7.6596366752203604E-2</v>
      </c>
      <c r="J1351" s="70">
        <f t="shared" si="150"/>
        <v>0.10676734058461457</v>
      </c>
      <c r="K1351" s="93">
        <f t="shared" si="152"/>
        <v>0</v>
      </c>
    </row>
    <row r="1352" spans="1:11">
      <c r="A1352" s="80">
        <v>41799</v>
      </c>
      <c r="B1352" s="52">
        <v>150.1041625196552</v>
      </c>
      <c r="C1352" s="53">
        <v>10017.59</v>
      </c>
      <c r="D1352" s="54">
        <f t="shared" si="151"/>
        <v>43623</v>
      </c>
      <c r="E1352" s="53">
        <f t="shared" si="148"/>
        <v>217.01411027444792</v>
      </c>
      <c r="F1352" s="81">
        <f t="shared" ref="F1352:F1415" si="153">VLOOKUP(D1352,A:C,3,0)</f>
        <v>16518.62</v>
      </c>
      <c r="H1352" s="85">
        <f t="shared" si="147"/>
        <v>43623</v>
      </c>
      <c r="I1352" s="70">
        <f t="shared" si="149"/>
        <v>7.6512426482206131E-2</v>
      </c>
      <c r="J1352" s="70">
        <f t="shared" si="150"/>
        <v>0.10520311918686076</v>
      </c>
      <c r="K1352" s="93">
        <f t="shared" si="152"/>
        <v>0</v>
      </c>
    </row>
    <row r="1353" spans="1:11">
      <c r="A1353" s="80">
        <v>41800</v>
      </c>
      <c r="B1353" s="52">
        <v>150.13808606038467</v>
      </c>
      <c r="C1353" s="53">
        <v>10019.94</v>
      </c>
      <c r="D1353" s="54">
        <f t="shared" si="151"/>
        <v>43626</v>
      </c>
      <c r="E1353" s="53">
        <f t="shared" si="148"/>
        <v>217.12934476700366</v>
      </c>
      <c r="F1353" s="81">
        <f t="shared" si="153"/>
        <v>16590.990000000002</v>
      </c>
      <c r="H1353" s="85">
        <f t="shared" si="147"/>
        <v>43626</v>
      </c>
      <c r="I1353" s="70">
        <f t="shared" si="149"/>
        <v>7.6578070896453632E-2</v>
      </c>
      <c r="J1353" s="70">
        <f t="shared" si="150"/>
        <v>0.10611793991046348</v>
      </c>
      <c r="K1353" s="93">
        <f t="shared" si="152"/>
        <v>0</v>
      </c>
    </row>
    <row r="1354" spans="1:11">
      <c r="A1354" s="80">
        <v>41801</v>
      </c>
      <c r="B1354" s="52">
        <v>150.17276795826461</v>
      </c>
      <c r="C1354" s="53">
        <v>9982.86</v>
      </c>
      <c r="D1354" s="54">
        <f t="shared" si="151"/>
        <v>43627</v>
      </c>
      <c r="E1354" s="53">
        <f t="shared" si="148"/>
        <v>217.16169703937393</v>
      </c>
      <c r="F1354" s="81">
        <f t="shared" si="153"/>
        <v>16650.75</v>
      </c>
      <c r="H1354" s="85">
        <f t="shared" si="147"/>
        <v>43627</v>
      </c>
      <c r="I1354" s="70">
        <f t="shared" si="149"/>
        <v>7.6560418514783457E-2</v>
      </c>
      <c r="J1354" s="70">
        <f t="shared" si="150"/>
        <v>0.10773470929043061</v>
      </c>
      <c r="K1354" s="93">
        <f t="shared" si="152"/>
        <v>0</v>
      </c>
    </row>
    <row r="1355" spans="1:11">
      <c r="A1355" s="80">
        <v>41802</v>
      </c>
      <c r="B1355" s="52">
        <v>150.21121218686193</v>
      </c>
      <c r="C1355" s="53">
        <v>10015.59</v>
      </c>
      <c r="D1355" s="54">
        <f t="shared" si="151"/>
        <v>43628</v>
      </c>
      <c r="E1355" s="53">
        <f t="shared" si="148"/>
        <v>217.19883168956764</v>
      </c>
      <c r="F1355" s="81">
        <f t="shared" si="153"/>
        <v>16568.09</v>
      </c>
      <c r="H1355" s="85">
        <f t="shared" si="147"/>
        <v>43628</v>
      </c>
      <c r="I1355" s="70">
        <f t="shared" si="149"/>
        <v>7.6542121049695266E-2</v>
      </c>
      <c r="J1355" s="70">
        <f t="shared" si="150"/>
        <v>0.10590846276091659</v>
      </c>
      <c r="K1355" s="93">
        <f t="shared" si="152"/>
        <v>0</v>
      </c>
    </row>
    <row r="1356" spans="1:11">
      <c r="A1356" s="80">
        <v>41803</v>
      </c>
      <c r="B1356" s="52">
        <v>150.24500970960395</v>
      </c>
      <c r="C1356" s="53">
        <v>9874.4599999999991</v>
      </c>
      <c r="D1356" s="54">
        <f t="shared" si="151"/>
        <v>43629</v>
      </c>
      <c r="E1356" s="53">
        <f t="shared" si="148"/>
        <v>217.23944787109357</v>
      </c>
      <c r="F1356" s="81">
        <f t="shared" si="153"/>
        <v>16593.97</v>
      </c>
      <c r="H1356" s="85">
        <f t="shared" si="147"/>
        <v>43629</v>
      </c>
      <c r="I1356" s="70">
        <f t="shared" si="149"/>
        <v>7.6533941045739295E-2</v>
      </c>
      <c r="J1356" s="70">
        <f t="shared" si="150"/>
        <v>0.10939802691508893</v>
      </c>
      <c r="K1356" s="93">
        <f t="shared" si="152"/>
        <v>0</v>
      </c>
    </row>
    <row r="1357" spans="1:11">
      <c r="A1357" s="80">
        <v>41806</v>
      </c>
      <c r="B1357" s="52">
        <v>150.34958023636185</v>
      </c>
      <c r="C1357" s="53">
        <v>9864.2900000000009</v>
      </c>
      <c r="D1357" s="54">
        <f t="shared" si="151"/>
        <v>43630</v>
      </c>
      <c r="E1357" s="53">
        <f t="shared" si="148"/>
        <v>217.2761613377838</v>
      </c>
      <c r="F1357" s="81">
        <f t="shared" si="153"/>
        <v>16467.55</v>
      </c>
      <c r="H1357" s="85">
        <f t="shared" si="147"/>
        <v>43630</v>
      </c>
      <c r="I1357" s="70">
        <f t="shared" si="149"/>
        <v>7.6420529393168124E-2</v>
      </c>
      <c r="J1357" s="70">
        <f t="shared" si="150"/>
        <v>0.10793079003720374</v>
      </c>
      <c r="K1357" s="93">
        <f t="shared" si="152"/>
        <v>0</v>
      </c>
    </row>
    <row r="1358" spans="1:11">
      <c r="A1358" s="80">
        <v>41807</v>
      </c>
      <c r="B1358" s="52">
        <v>150.38581448519881</v>
      </c>
      <c r="C1358" s="53">
        <v>9992.7800000000007</v>
      </c>
      <c r="D1358" s="54">
        <f t="shared" si="151"/>
        <v>43633</v>
      </c>
      <c r="E1358" s="53">
        <f t="shared" si="148"/>
        <v>217.40913434852254</v>
      </c>
      <c r="F1358" s="81">
        <f t="shared" si="153"/>
        <v>16257.06</v>
      </c>
      <c r="H1358" s="85">
        <f t="shared" si="147"/>
        <v>43633</v>
      </c>
      <c r="I1358" s="70">
        <f t="shared" si="149"/>
        <v>7.6500368707898669E-2</v>
      </c>
      <c r="J1358" s="70">
        <f t="shared" si="150"/>
        <v>0.10222723159856506</v>
      </c>
      <c r="K1358" s="93">
        <f t="shared" si="152"/>
        <v>0</v>
      </c>
    </row>
    <row r="1359" spans="1:11">
      <c r="A1359" s="80">
        <v>41808</v>
      </c>
      <c r="B1359" s="52">
        <v>150.4214559232318</v>
      </c>
      <c r="C1359" s="53">
        <v>9896.5499999999993</v>
      </c>
      <c r="D1359" s="54">
        <f t="shared" si="151"/>
        <v>43634</v>
      </c>
      <c r="E1359" s="53">
        <f t="shared" si="148"/>
        <v>217.44087608213744</v>
      </c>
      <c r="F1359" s="81">
        <f t="shared" si="153"/>
        <v>16283.98</v>
      </c>
      <c r="H1359" s="85">
        <f t="shared" si="147"/>
        <v>43634</v>
      </c>
      <c r="I1359" s="70">
        <f t="shared" si="149"/>
        <v>7.6480780330603793E-2</v>
      </c>
      <c r="J1359" s="70">
        <f t="shared" si="150"/>
        <v>0.10472796393499628</v>
      </c>
      <c r="K1359" s="93">
        <f t="shared" si="152"/>
        <v>0</v>
      </c>
    </row>
    <row r="1360" spans="1:11">
      <c r="A1360" s="80">
        <v>41809</v>
      </c>
      <c r="B1360" s="52">
        <v>150.45936213012445</v>
      </c>
      <c r="C1360" s="53">
        <v>9873.61</v>
      </c>
      <c r="D1360" s="54">
        <f t="shared" si="151"/>
        <v>43635</v>
      </c>
      <c r="E1360" s="53">
        <f t="shared" si="148"/>
        <v>217.47479685880626</v>
      </c>
      <c r="F1360" s="81">
        <f t="shared" si="153"/>
        <v>16283.94</v>
      </c>
      <c r="H1360" s="85">
        <f t="shared" si="147"/>
        <v>43635</v>
      </c>
      <c r="I1360" s="70">
        <f t="shared" si="149"/>
        <v>7.6460116313440185E-2</v>
      </c>
      <c r="J1360" s="70">
        <f t="shared" si="150"/>
        <v>0.10524028180682943</v>
      </c>
      <c r="K1360" s="93">
        <f t="shared" si="152"/>
        <v>0</v>
      </c>
    </row>
    <row r="1361" spans="1:11">
      <c r="A1361" s="80">
        <v>41810</v>
      </c>
      <c r="B1361" s="52">
        <v>150.49276410851732</v>
      </c>
      <c r="C1361" s="53">
        <v>9835.35</v>
      </c>
      <c r="D1361" s="54">
        <f t="shared" si="151"/>
        <v>43636</v>
      </c>
      <c r="E1361" s="53">
        <f t="shared" si="148"/>
        <v>217.51046272549112</v>
      </c>
      <c r="F1361" s="81">
        <f t="shared" si="153"/>
        <v>16493.650000000001</v>
      </c>
      <c r="H1361" s="85">
        <f t="shared" si="147"/>
        <v>43636</v>
      </c>
      <c r="I1361" s="70">
        <f t="shared" si="149"/>
        <v>7.6447631857997411E-2</v>
      </c>
      <c r="J1361" s="70">
        <f t="shared" si="150"/>
        <v>0.10893321317612137</v>
      </c>
      <c r="K1361" s="93">
        <f t="shared" si="152"/>
        <v>0</v>
      </c>
    </row>
    <row r="1362" spans="1:11">
      <c r="A1362" s="80">
        <v>41813</v>
      </c>
      <c r="B1362" s="52">
        <v>150.59434672429057</v>
      </c>
      <c r="C1362" s="53">
        <v>9811.6200000000008</v>
      </c>
      <c r="D1362" s="54">
        <f t="shared" si="151"/>
        <v>43637</v>
      </c>
      <c r="E1362" s="53">
        <f t="shared" si="148"/>
        <v>217.54243676351174</v>
      </c>
      <c r="F1362" s="81">
        <f t="shared" si="153"/>
        <v>16343.59</v>
      </c>
      <c r="H1362" s="85">
        <f t="shared" si="147"/>
        <v>43637</v>
      </c>
      <c r="I1362" s="70">
        <f t="shared" si="149"/>
        <v>7.6334011682577696E-2</v>
      </c>
      <c r="J1362" s="70">
        <f t="shared" si="150"/>
        <v>0.10744291190598321</v>
      </c>
      <c r="K1362" s="93">
        <f t="shared" si="152"/>
        <v>0</v>
      </c>
    </row>
    <row r="1363" spans="1:11">
      <c r="A1363" s="80">
        <v>41814</v>
      </c>
      <c r="B1363" s="52">
        <v>150.6292846127306</v>
      </c>
      <c r="C1363" s="53">
        <v>9925.34</v>
      </c>
      <c r="D1363" s="54">
        <f t="shared" si="151"/>
        <v>43640</v>
      </c>
      <c r="E1363" s="53">
        <f t="shared" si="148"/>
        <v>217.65534128819201</v>
      </c>
      <c r="F1363" s="81">
        <f t="shared" si="153"/>
        <v>16309.52</v>
      </c>
      <c r="H1363" s="85">
        <f t="shared" si="147"/>
        <v>43640</v>
      </c>
      <c r="I1363" s="70">
        <f t="shared" si="149"/>
        <v>7.6395771836833548E-2</v>
      </c>
      <c r="J1363" s="70">
        <f t="shared" si="150"/>
        <v>0.1044324473332614</v>
      </c>
      <c r="K1363" s="93">
        <f t="shared" si="152"/>
        <v>0</v>
      </c>
    </row>
    <row r="1364" spans="1:11">
      <c r="A1364" s="80">
        <v>41815</v>
      </c>
      <c r="B1364" s="52">
        <v>150.66438123604536</v>
      </c>
      <c r="C1364" s="53">
        <v>9911.0300000000007</v>
      </c>
      <c r="D1364" s="54">
        <f t="shared" si="151"/>
        <v>43641</v>
      </c>
      <c r="E1364" s="53">
        <f t="shared" si="148"/>
        <v>217.69125441950456</v>
      </c>
      <c r="F1364" s="81">
        <f t="shared" si="153"/>
        <v>16444.46</v>
      </c>
      <c r="H1364" s="85">
        <f t="shared" si="147"/>
        <v>43641</v>
      </c>
      <c r="I1364" s="70">
        <f t="shared" si="149"/>
        <v>7.6381135866413929E-2</v>
      </c>
      <c r="J1364" s="70">
        <f t="shared" si="150"/>
        <v>0.10657324419712011</v>
      </c>
      <c r="K1364" s="93">
        <f t="shared" si="152"/>
        <v>0</v>
      </c>
    </row>
    <row r="1365" spans="1:11">
      <c r="A1365" s="80">
        <v>41816</v>
      </c>
      <c r="B1365" s="52">
        <v>150.69948603687334</v>
      </c>
      <c r="C1365" s="53">
        <v>9811.48</v>
      </c>
      <c r="D1365" s="54">
        <f t="shared" si="151"/>
        <v>43642</v>
      </c>
      <c r="E1365" s="53">
        <f t="shared" si="148"/>
        <v>217.72891500651912</v>
      </c>
      <c r="F1365" s="81">
        <f t="shared" si="153"/>
        <v>16515.68</v>
      </c>
      <c r="H1365" s="85">
        <f t="shared" si="147"/>
        <v>43642</v>
      </c>
      <c r="I1365" s="70">
        <f t="shared" si="149"/>
        <v>7.6368221991779617E-2</v>
      </c>
      <c r="J1365" s="70">
        <f t="shared" si="150"/>
        <v>0.10976848423069852</v>
      </c>
      <c r="K1365" s="93">
        <f t="shared" si="152"/>
        <v>0</v>
      </c>
    </row>
    <row r="1366" spans="1:11">
      <c r="A1366" s="80">
        <v>41817</v>
      </c>
      <c r="B1366" s="52">
        <v>150.73188642637129</v>
      </c>
      <c r="C1366" s="53">
        <v>9831.9</v>
      </c>
      <c r="D1366" s="54">
        <f t="shared" si="151"/>
        <v>43643</v>
      </c>
      <c r="E1366" s="53">
        <f t="shared" si="148"/>
        <v>217.76636437990024</v>
      </c>
      <c r="F1366" s="81">
        <f t="shared" si="153"/>
        <v>16507.34</v>
      </c>
      <c r="H1366" s="85">
        <f t="shared" ref="H1366:H1429" si="154">D1366</f>
        <v>43643</v>
      </c>
      <c r="I1366" s="70">
        <f t="shared" si="149"/>
        <v>7.6358967055695448E-2</v>
      </c>
      <c r="J1366" s="70">
        <f t="shared" si="150"/>
        <v>0.10919506525489675</v>
      </c>
      <c r="K1366" s="93">
        <f t="shared" si="152"/>
        <v>0</v>
      </c>
    </row>
    <row r="1367" spans="1:11">
      <c r="A1367" s="80">
        <v>41820</v>
      </c>
      <c r="B1367" s="52">
        <v>150.85126608042097</v>
      </c>
      <c r="C1367" s="53">
        <v>9966.14</v>
      </c>
      <c r="D1367" s="54">
        <f t="shared" si="151"/>
        <v>43644</v>
      </c>
      <c r="E1367" s="53">
        <f t="shared" si="148"/>
        <v>217.80926435368309</v>
      </c>
      <c r="F1367" s="81">
        <f t="shared" si="153"/>
        <v>16433.849999999999</v>
      </c>
      <c r="G1367" s="17"/>
      <c r="H1367" s="85">
        <f t="shared" si="154"/>
        <v>43644</v>
      </c>
      <c r="I1367" s="70">
        <f t="shared" si="149"/>
        <v>7.6230951255745083E-2</v>
      </c>
      <c r="J1367" s="70">
        <f t="shared" si="150"/>
        <v>0.10520404817597528</v>
      </c>
      <c r="K1367" s="93">
        <f t="shared" si="152"/>
        <v>0</v>
      </c>
    </row>
    <row r="1368" spans="1:11">
      <c r="A1368" s="80">
        <v>41821</v>
      </c>
      <c r="B1368" s="52">
        <v>150.88882804567498</v>
      </c>
      <c r="C1368" s="53">
        <v>9996.74</v>
      </c>
      <c r="D1368" s="54">
        <f t="shared" si="151"/>
        <v>43647</v>
      </c>
      <c r="E1368" s="53">
        <f t="shared" si="148"/>
        <v>217.93994991229528</v>
      </c>
      <c r="F1368" s="81">
        <f t="shared" si="153"/>
        <v>16540.88</v>
      </c>
      <c r="H1368" s="85">
        <f t="shared" si="154"/>
        <v>43647</v>
      </c>
      <c r="I1368" s="70">
        <f t="shared" si="149"/>
        <v>7.6306473260998375E-2</v>
      </c>
      <c r="J1368" s="70">
        <f t="shared" si="150"/>
        <v>0.10596158645311604</v>
      </c>
      <c r="K1368" s="93">
        <f t="shared" si="152"/>
        <v>0</v>
      </c>
    </row>
    <row r="1369" spans="1:11">
      <c r="A1369" s="80">
        <v>41822</v>
      </c>
      <c r="B1369" s="52">
        <v>150.9330384722924</v>
      </c>
      <c r="C1369" s="53">
        <v>10115.19</v>
      </c>
      <c r="D1369" s="54">
        <f t="shared" si="151"/>
        <v>43648</v>
      </c>
      <c r="E1369" s="53">
        <f t="shared" si="148"/>
        <v>217.98157644272854</v>
      </c>
      <c r="F1369" s="81">
        <f t="shared" si="153"/>
        <v>16603.169999999998</v>
      </c>
      <c r="H1369" s="85">
        <f t="shared" si="154"/>
        <v>43648</v>
      </c>
      <c r="I1369" s="70">
        <f t="shared" si="149"/>
        <v>7.6284522144997036E-2</v>
      </c>
      <c r="J1369" s="70">
        <f t="shared" si="150"/>
        <v>0.10418894308685389</v>
      </c>
      <c r="K1369" s="93">
        <f t="shared" si="152"/>
        <v>0</v>
      </c>
    </row>
    <row r="1370" spans="1:11">
      <c r="A1370" s="80">
        <v>41823</v>
      </c>
      <c r="B1370" s="52">
        <v>150.97258292837213</v>
      </c>
      <c r="C1370" s="53">
        <v>10105.89</v>
      </c>
      <c r="D1370" s="54">
        <f t="shared" si="151"/>
        <v>43649</v>
      </c>
      <c r="E1370" s="53">
        <f t="shared" si="148"/>
        <v>218.02822450008728</v>
      </c>
      <c r="F1370" s="81">
        <f t="shared" si="153"/>
        <v>16612.16</v>
      </c>
      <c r="H1370" s="85">
        <f t="shared" si="154"/>
        <v>43649</v>
      </c>
      <c r="I1370" s="70">
        <f t="shared" si="149"/>
        <v>7.6274192321663659E-2</v>
      </c>
      <c r="J1370" s="70">
        <f t="shared" si="150"/>
        <v>0.10451166705772197</v>
      </c>
      <c r="K1370" s="93">
        <f t="shared" si="152"/>
        <v>0</v>
      </c>
    </row>
    <row r="1371" spans="1:11">
      <c r="A1371" s="80">
        <v>41824</v>
      </c>
      <c r="B1371" s="52">
        <v>151.01198677251645</v>
      </c>
      <c r="C1371" s="53">
        <v>10161.42</v>
      </c>
      <c r="D1371" s="54">
        <f t="shared" si="151"/>
        <v>43650</v>
      </c>
      <c r="E1371" s="53">
        <f t="shared" si="148"/>
        <v>218.08142338686528</v>
      </c>
      <c r="F1371" s="81">
        <f t="shared" si="153"/>
        <v>16658.04</v>
      </c>
      <c r="H1371" s="85">
        <f t="shared" si="154"/>
        <v>43650</v>
      </c>
      <c r="I1371" s="70">
        <f t="shared" si="149"/>
        <v>7.6270533919375438E-2</v>
      </c>
      <c r="J1371" s="70">
        <f t="shared" si="150"/>
        <v>0.10391059006911219</v>
      </c>
      <c r="K1371" s="93">
        <f t="shared" si="152"/>
        <v>0</v>
      </c>
    </row>
    <row r="1372" spans="1:11">
      <c r="A1372" s="80">
        <v>41827</v>
      </c>
      <c r="B1372" s="52">
        <v>151.10395307246094</v>
      </c>
      <c r="C1372" s="53">
        <v>10208.02</v>
      </c>
      <c r="D1372" s="54">
        <f t="shared" si="151"/>
        <v>43651</v>
      </c>
      <c r="E1372" s="53">
        <f t="shared" si="148"/>
        <v>218.1278747300467</v>
      </c>
      <c r="F1372" s="81">
        <f t="shared" si="153"/>
        <v>16468.990000000002</v>
      </c>
      <c r="H1372" s="85">
        <f t="shared" si="154"/>
        <v>43651</v>
      </c>
      <c r="I1372" s="70">
        <f t="shared" si="149"/>
        <v>7.6185331684147872E-2</v>
      </c>
      <c r="J1372" s="70">
        <f t="shared" si="150"/>
        <v>0.10038608718075226</v>
      </c>
      <c r="K1372" s="93">
        <f t="shared" si="152"/>
        <v>0</v>
      </c>
    </row>
    <row r="1373" spans="1:11">
      <c r="A1373" s="80">
        <v>41828</v>
      </c>
      <c r="B1373" s="52">
        <v>151.13689373423074</v>
      </c>
      <c r="C1373" s="53">
        <v>9993.08</v>
      </c>
      <c r="D1373" s="54">
        <f t="shared" si="151"/>
        <v>43654</v>
      </c>
      <c r="E1373" s="53">
        <f t="shared" si="148"/>
        <v>218.30717584307482</v>
      </c>
      <c r="F1373" s="81">
        <f t="shared" si="153"/>
        <v>16118.27</v>
      </c>
      <c r="H1373" s="85">
        <f t="shared" si="154"/>
        <v>43654</v>
      </c>
      <c r="I1373" s="70">
        <f t="shared" si="149"/>
        <v>7.6315275153987061E-2</v>
      </c>
      <c r="J1373" s="70">
        <f t="shared" si="150"/>
        <v>0.10033217506888503</v>
      </c>
      <c r="K1373" s="93">
        <f t="shared" si="152"/>
        <v>0</v>
      </c>
    </row>
    <row r="1374" spans="1:11">
      <c r="A1374" s="80">
        <v>41829</v>
      </c>
      <c r="B1374" s="52">
        <v>151.1672722498713</v>
      </c>
      <c r="C1374" s="53">
        <v>9945.17</v>
      </c>
      <c r="D1374" s="54">
        <f t="shared" si="151"/>
        <v>43655</v>
      </c>
      <c r="E1374" s="53">
        <f t="shared" si="148"/>
        <v>218.37506937476201</v>
      </c>
      <c r="F1374" s="81">
        <f t="shared" si="153"/>
        <v>16114.46</v>
      </c>
      <c r="H1374" s="85">
        <f t="shared" si="154"/>
        <v>43655</v>
      </c>
      <c r="I1374" s="70">
        <f t="shared" si="149"/>
        <v>7.633894829014487E-2</v>
      </c>
      <c r="J1374" s="70">
        <f t="shared" si="150"/>
        <v>0.10133821542771715</v>
      </c>
      <c r="K1374" s="93">
        <f t="shared" si="152"/>
        <v>0</v>
      </c>
    </row>
    <row r="1375" spans="1:11">
      <c r="A1375" s="80">
        <v>41830</v>
      </c>
      <c r="B1375" s="52">
        <v>151.20022671522179</v>
      </c>
      <c r="C1375" s="53">
        <v>9922.6</v>
      </c>
      <c r="D1375" s="54">
        <f t="shared" si="151"/>
        <v>43656</v>
      </c>
      <c r="E1375" s="53">
        <f t="shared" si="148"/>
        <v>218.41394013711073</v>
      </c>
      <c r="F1375" s="81">
        <f t="shared" si="153"/>
        <v>16035.44</v>
      </c>
      <c r="H1375" s="85">
        <f t="shared" si="154"/>
        <v>43656</v>
      </c>
      <c r="I1375" s="70">
        <f t="shared" si="149"/>
        <v>7.6330339317570051E-2</v>
      </c>
      <c r="J1375" s="70">
        <f t="shared" si="150"/>
        <v>0.10075604549971362</v>
      </c>
      <c r="K1375" s="93">
        <f t="shared" si="152"/>
        <v>0</v>
      </c>
    </row>
    <row r="1376" spans="1:11">
      <c r="A1376" s="80">
        <v>41831</v>
      </c>
      <c r="B1376" s="52">
        <v>151.22139474696192</v>
      </c>
      <c r="C1376" s="53">
        <v>9781.6200000000008</v>
      </c>
      <c r="D1376" s="54">
        <f t="shared" si="151"/>
        <v>43657</v>
      </c>
      <c r="E1376" s="53">
        <f t="shared" si="148"/>
        <v>218.45849658089872</v>
      </c>
      <c r="F1376" s="81">
        <f t="shared" si="153"/>
        <v>16155.78</v>
      </c>
      <c r="H1376" s="85">
        <f t="shared" si="154"/>
        <v>43657</v>
      </c>
      <c r="I1376" s="70">
        <f t="shared" si="149"/>
        <v>7.6344114064819557E-2</v>
      </c>
      <c r="J1376" s="70">
        <f t="shared" si="150"/>
        <v>0.10556282940626383</v>
      </c>
      <c r="K1376" s="93">
        <f t="shared" si="152"/>
        <v>0</v>
      </c>
    </row>
    <row r="1377" spans="1:11">
      <c r="A1377" s="80">
        <v>41834</v>
      </c>
      <c r="B1377" s="52">
        <v>151.29987865083558</v>
      </c>
      <c r="C1377" s="53">
        <v>9776.4599999999991</v>
      </c>
      <c r="D1377" s="54">
        <f t="shared" si="151"/>
        <v>43658</v>
      </c>
      <c r="E1377" s="53">
        <f t="shared" si="148"/>
        <v>218.49672681780038</v>
      </c>
      <c r="F1377" s="81">
        <f t="shared" si="153"/>
        <v>16113.75</v>
      </c>
      <c r="H1377" s="85">
        <f t="shared" si="154"/>
        <v>43658</v>
      </c>
      <c r="I1377" s="70">
        <f t="shared" si="149"/>
        <v>7.6270089821917741E-2</v>
      </c>
      <c r="J1377" s="70">
        <f t="shared" si="150"/>
        <v>0.10510361288284109</v>
      </c>
      <c r="K1377" s="93">
        <f t="shared" si="152"/>
        <v>0</v>
      </c>
    </row>
    <row r="1378" spans="1:11">
      <c r="A1378" s="80">
        <v>41835</v>
      </c>
      <c r="B1378" s="52">
        <v>151.34405821540162</v>
      </c>
      <c r="C1378" s="53">
        <v>9871.51</v>
      </c>
      <c r="D1378" s="54">
        <f t="shared" si="151"/>
        <v>43661</v>
      </c>
      <c r="E1378" s="53">
        <f t="shared" si="148"/>
        <v>218.62651387353014</v>
      </c>
      <c r="F1378" s="81">
        <f t="shared" si="153"/>
        <v>16165.28</v>
      </c>
      <c r="H1378" s="85">
        <f t="shared" si="154"/>
        <v>43661</v>
      </c>
      <c r="I1378" s="70">
        <f t="shared" si="149"/>
        <v>7.633506971211812E-2</v>
      </c>
      <c r="J1378" s="70">
        <f t="shared" si="150"/>
        <v>0.10367175509312876</v>
      </c>
      <c r="K1378" s="93">
        <f t="shared" si="152"/>
        <v>0</v>
      </c>
    </row>
    <row r="1379" spans="1:11">
      <c r="A1379" s="80">
        <v>41836</v>
      </c>
      <c r="B1379" s="52">
        <v>151.38144019778085</v>
      </c>
      <c r="C1379" s="53">
        <v>9999.7099999999991</v>
      </c>
      <c r="D1379" s="54">
        <f t="shared" si="151"/>
        <v>43662</v>
      </c>
      <c r="E1379" s="53">
        <f t="shared" si="148"/>
        <v>218.69319496026156</v>
      </c>
      <c r="F1379" s="81">
        <f t="shared" si="153"/>
        <v>16272.08</v>
      </c>
      <c r="H1379" s="85">
        <f t="shared" si="154"/>
        <v>43662</v>
      </c>
      <c r="I1379" s="70">
        <f t="shared" si="149"/>
        <v>7.6347551826262849E-2</v>
      </c>
      <c r="J1379" s="70">
        <f t="shared" si="150"/>
        <v>0.10227798358641405</v>
      </c>
      <c r="K1379" s="93">
        <f t="shared" si="152"/>
        <v>0</v>
      </c>
    </row>
    <row r="1380" spans="1:11">
      <c r="A1380" s="80">
        <v>41837</v>
      </c>
      <c r="B1380" s="52">
        <v>151.42428114535682</v>
      </c>
      <c r="C1380" s="53">
        <v>10023.67</v>
      </c>
      <c r="D1380" s="54">
        <f t="shared" si="151"/>
        <v>43663</v>
      </c>
      <c r="E1380" s="53">
        <f t="shared" si="148"/>
        <v>218.73255973535441</v>
      </c>
      <c r="F1380" s="81">
        <f t="shared" si="153"/>
        <v>16306.82</v>
      </c>
      <c r="H1380" s="85">
        <f t="shared" si="154"/>
        <v>43663</v>
      </c>
      <c r="I1380" s="70">
        <f t="shared" si="149"/>
        <v>7.632538442675374E-2</v>
      </c>
      <c r="J1380" s="70">
        <f t="shared" si="150"/>
        <v>0.10222054890658838</v>
      </c>
      <c r="K1380" s="93">
        <f t="shared" si="152"/>
        <v>0</v>
      </c>
    </row>
    <row r="1381" spans="1:11">
      <c r="A1381" s="80">
        <v>41838</v>
      </c>
      <c r="B1381" s="52">
        <v>151.46440857986033</v>
      </c>
      <c r="C1381" s="53">
        <v>10054.4</v>
      </c>
      <c r="D1381" s="54">
        <f t="shared" si="151"/>
        <v>43664</v>
      </c>
      <c r="E1381" s="53">
        <f t="shared" si="148"/>
        <v>218.7695255379497</v>
      </c>
      <c r="F1381" s="81">
        <f t="shared" si="153"/>
        <v>16183.16</v>
      </c>
      <c r="H1381" s="85">
        <f t="shared" si="154"/>
        <v>43664</v>
      </c>
      <c r="I1381" s="70">
        <f t="shared" si="149"/>
        <v>7.6304723661086982E-2</v>
      </c>
      <c r="J1381" s="70">
        <f t="shared" si="150"/>
        <v>9.9870195942853401E-2</v>
      </c>
      <c r="K1381" s="93">
        <f t="shared" si="152"/>
        <v>0</v>
      </c>
    </row>
    <row r="1382" spans="1:11">
      <c r="A1382" s="80">
        <v>41841</v>
      </c>
      <c r="B1382" s="52">
        <v>151.56437508952305</v>
      </c>
      <c r="C1382" s="53">
        <v>10082.280000000001</v>
      </c>
      <c r="D1382" s="54">
        <f t="shared" si="151"/>
        <v>43665</v>
      </c>
      <c r="E1382" s="53">
        <f t="shared" si="148"/>
        <v>218.80540374013793</v>
      </c>
      <c r="F1382" s="81">
        <f t="shared" si="153"/>
        <v>15945.55</v>
      </c>
      <c r="H1382" s="85">
        <f t="shared" si="154"/>
        <v>43665</v>
      </c>
      <c r="I1382" s="70">
        <f t="shared" si="149"/>
        <v>7.6198003492430111E-2</v>
      </c>
      <c r="J1382" s="70">
        <f t="shared" si="150"/>
        <v>9.6014121671203601E-2</v>
      </c>
      <c r="K1382" s="93">
        <f t="shared" si="152"/>
        <v>0</v>
      </c>
    </row>
    <row r="1383" spans="1:11">
      <c r="A1383" s="80">
        <v>41842</v>
      </c>
      <c r="B1383" s="52">
        <v>151.59256606328969</v>
      </c>
      <c r="C1383" s="53">
        <v>10191.98</v>
      </c>
      <c r="D1383" s="54">
        <f t="shared" si="151"/>
        <v>43668</v>
      </c>
      <c r="E1383" s="53">
        <f t="shared" si="148"/>
        <v>218.90255333939857</v>
      </c>
      <c r="F1383" s="81">
        <f t="shared" si="153"/>
        <v>15845.74</v>
      </c>
      <c r="H1383" s="85">
        <f t="shared" si="154"/>
        <v>43668</v>
      </c>
      <c r="I1383" s="70">
        <f t="shared" si="149"/>
        <v>7.6253519254547486E-2</v>
      </c>
      <c r="J1383" s="70">
        <f t="shared" si="150"/>
        <v>9.2271979290594164E-2</v>
      </c>
      <c r="K1383" s="93">
        <f t="shared" si="152"/>
        <v>0</v>
      </c>
    </row>
    <row r="1384" spans="1:11">
      <c r="A1384" s="80">
        <v>41843</v>
      </c>
      <c r="B1384" s="52">
        <v>151.62106546570959</v>
      </c>
      <c r="C1384" s="53">
        <v>10229.290000000001</v>
      </c>
      <c r="D1384" s="54">
        <f t="shared" si="151"/>
        <v>43669</v>
      </c>
      <c r="E1384" s="53">
        <f t="shared" si="148"/>
        <v>218.93801555303955</v>
      </c>
      <c r="F1384" s="81">
        <f t="shared" si="153"/>
        <v>15824.55</v>
      </c>
      <c r="H1384" s="85">
        <f t="shared" si="154"/>
        <v>43669</v>
      </c>
      <c r="I1384" s="70">
        <f t="shared" si="149"/>
        <v>7.6247923730012213E-2</v>
      </c>
      <c r="J1384" s="70">
        <f t="shared" si="150"/>
        <v>9.1181955461745012E-2</v>
      </c>
      <c r="K1384" s="93">
        <f t="shared" si="152"/>
        <v>0</v>
      </c>
    </row>
    <row r="1385" spans="1:11">
      <c r="A1385" s="80">
        <v>41844</v>
      </c>
      <c r="B1385" s="52">
        <v>151.65654479502857</v>
      </c>
      <c r="C1385" s="53">
        <v>10275.33</v>
      </c>
      <c r="D1385" s="54">
        <f t="shared" si="151"/>
        <v>43670</v>
      </c>
      <c r="E1385" s="53">
        <f t="shared" si="148"/>
        <v>218.97479713965245</v>
      </c>
      <c r="F1385" s="81">
        <f t="shared" si="153"/>
        <v>15749.37</v>
      </c>
      <c r="H1385" s="85">
        <f t="shared" si="154"/>
        <v>43670</v>
      </c>
      <c r="I1385" s="70">
        <f t="shared" si="149"/>
        <v>7.6233720206065669E-2</v>
      </c>
      <c r="J1385" s="70">
        <f t="shared" si="150"/>
        <v>8.9164509808625558E-2</v>
      </c>
      <c r="K1385" s="93">
        <f t="shared" si="152"/>
        <v>0</v>
      </c>
    </row>
    <row r="1386" spans="1:11">
      <c r="A1386" s="80">
        <v>41845</v>
      </c>
      <c r="B1386" s="52">
        <v>151.69203242651062</v>
      </c>
      <c r="C1386" s="53">
        <v>10223.52</v>
      </c>
      <c r="D1386" s="54">
        <f t="shared" si="151"/>
        <v>43671</v>
      </c>
      <c r="E1386" s="53">
        <f t="shared" si="148"/>
        <v>219.01530747712332</v>
      </c>
      <c r="F1386" s="81">
        <f t="shared" si="153"/>
        <v>15725.6</v>
      </c>
      <c r="H1386" s="85">
        <f t="shared" si="154"/>
        <v>43671</v>
      </c>
      <c r="I1386" s="70">
        <f t="shared" si="149"/>
        <v>7.6223175376417096E-2</v>
      </c>
      <c r="J1386" s="70">
        <f t="shared" si="150"/>
        <v>8.9936896991695381E-2</v>
      </c>
      <c r="K1386" s="93">
        <f t="shared" si="152"/>
        <v>0</v>
      </c>
    </row>
    <row r="1387" spans="1:11">
      <c r="A1387" s="80">
        <v>41848</v>
      </c>
      <c r="B1387" s="52">
        <v>151.80352607034411</v>
      </c>
      <c r="C1387" s="53">
        <v>10175.950000000001</v>
      </c>
      <c r="D1387" s="54">
        <f t="shared" si="151"/>
        <v>43672</v>
      </c>
      <c r="E1387" s="53">
        <f t="shared" si="148"/>
        <v>219.05648235492905</v>
      </c>
      <c r="F1387" s="81">
        <f t="shared" si="153"/>
        <v>15770.63</v>
      </c>
      <c r="H1387" s="85">
        <f t="shared" si="154"/>
        <v>43672</v>
      </c>
      <c r="I1387" s="70">
        <f t="shared" si="149"/>
        <v>7.6105497303636582E-2</v>
      </c>
      <c r="J1387" s="70">
        <f t="shared" si="150"/>
        <v>9.1578104278877914E-2</v>
      </c>
      <c r="K1387" s="93">
        <f t="shared" si="152"/>
        <v>0</v>
      </c>
    </row>
    <row r="1388" spans="1:11">
      <c r="A1388" s="80">
        <v>41850</v>
      </c>
      <c r="B1388" s="52">
        <v>151.88762522378707</v>
      </c>
      <c r="C1388" s="53">
        <v>10232.41</v>
      </c>
      <c r="D1388" s="54">
        <f t="shared" si="151"/>
        <v>43676</v>
      </c>
      <c r="E1388" s="53">
        <f t="shared" si="148"/>
        <v>219.23460082188868</v>
      </c>
      <c r="F1388" s="81">
        <f t="shared" si="153"/>
        <v>15493.33</v>
      </c>
      <c r="H1388" s="85">
        <f t="shared" si="154"/>
        <v>43676</v>
      </c>
      <c r="I1388" s="70">
        <f t="shared" si="149"/>
        <v>7.6161228017094018E-2</v>
      </c>
      <c r="J1388" s="70">
        <f t="shared" si="150"/>
        <v>8.650909867512202E-2</v>
      </c>
      <c r="K1388" s="93">
        <f t="shared" si="152"/>
        <v>0</v>
      </c>
    </row>
    <row r="1389" spans="1:11">
      <c r="A1389" s="80">
        <v>41851</v>
      </c>
      <c r="B1389" s="52">
        <v>151.92514146721737</v>
      </c>
      <c r="C1389" s="53">
        <v>10140.34</v>
      </c>
      <c r="D1389" s="54">
        <f t="shared" si="151"/>
        <v>43677</v>
      </c>
      <c r="E1389" s="53">
        <f t="shared" si="148"/>
        <v>219.27603616144401</v>
      </c>
      <c r="F1389" s="81">
        <f t="shared" si="153"/>
        <v>15539.43</v>
      </c>
      <c r="H1389" s="85">
        <f t="shared" si="154"/>
        <v>43677</v>
      </c>
      <c r="I1389" s="70">
        <f t="shared" si="149"/>
        <v>7.6148747340021306E-2</v>
      </c>
      <c r="J1389" s="70">
        <f t="shared" si="150"/>
        <v>8.9121956708149153E-2</v>
      </c>
      <c r="K1389" s="93">
        <f t="shared" si="152"/>
        <v>0</v>
      </c>
    </row>
    <row r="1390" spans="1:11">
      <c r="A1390" s="80">
        <v>41852</v>
      </c>
      <c r="B1390" s="52">
        <v>151.96099580060363</v>
      </c>
      <c r="C1390" s="53">
        <v>9984.48</v>
      </c>
      <c r="D1390" s="54">
        <f t="shared" si="151"/>
        <v>43678</v>
      </c>
      <c r="E1390" s="53">
        <f t="shared" si="148"/>
        <v>219.32164557696558</v>
      </c>
      <c r="F1390" s="81">
        <f t="shared" si="153"/>
        <v>15350.83</v>
      </c>
      <c r="H1390" s="85">
        <f t="shared" si="154"/>
        <v>43678</v>
      </c>
      <c r="I1390" s="70">
        <f t="shared" si="149"/>
        <v>7.614272226147345E-2</v>
      </c>
      <c r="J1390" s="70">
        <f t="shared" si="150"/>
        <v>8.9836332576822553E-2</v>
      </c>
      <c r="K1390" s="93">
        <f t="shared" si="152"/>
        <v>0</v>
      </c>
    </row>
    <row r="1391" spans="1:11">
      <c r="A1391" s="80">
        <v>41855</v>
      </c>
      <c r="B1391" s="52">
        <v>152.06493712173122</v>
      </c>
      <c r="C1391" s="53">
        <v>10090.879999999999</v>
      </c>
      <c r="D1391" s="54">
        <f t="shared" si="151"/>
        <v>43679</v>
      </c>
      <c r="E1391" s="53">
        <f t="shared" si="148"/>
        <v>219.36222008139734</v>
      </c>
      <c r="F1391" s="81">
        <f t="shared" si="153"/>
        <v>15382.73</v>
      </c>
      <c r="H1391" s="85">
        <f t="shared" si="154"/>
        <v>43679</v>
      </c>
      <c r="I1391" s="70">
        <f t="shared" si="149"/>
        <v>7.6035375214563938E-2</v>
      </c>
      <c r="J1391" s="70">
        <f t="shared" si="150"/>
        <v>8.7979907824260017E-2</v>
      </c>
      <c r="K1391" s="93">
        <f t="shared" si="152"/>
        <v>0</v>
      </c>
    </row>
    <row r="1392" spans="1:11">
      <c r="A1392" s="80">
        <v>41856</v>
      </c>
      <c r="B1392" s="52">
        <v>152.10416987550863</v>
      </c>
      <c r="C1392" s="53">
        <v>10174.469999999999</v>
      </c>
      <c r="D1392" s="54">
        <f t="shared" si="151"/>
        <v>43682</v>
      </c>
      <c r="E1392" s="53">
        <f t="shared" si="148"/>
        <v>219.47146246699791</v>
      </c>
      <c r="F1392" s="81">
        <f t="shared" si="153"/>
        <v>15194.27</v>
      </c>
      <c r="H1392" s="85">
        <f t="shared" si="154"/>
        <v>43682</v>
      </c>
      <c r="I1392" s="70">
        <f t="shared" si="149"/>
        <v>7.6087006635289001E-2</v>
      </c>
      <c r="J1392" s="70">
        <f t="shared" si="150"/>
        <v>8.3511708711910382E-2</v>
      </c>
      <c r="K1392" s="93">
        <f t="shared" si="152"/>
        <v>0</v>
      </c>
    </row>
    <row r="1393" spans="1:11">
      <c r="A1393" s="80">
        <v>41857</v>
      </c>
      <c r="B1393" s="52">
        <v>152.13702437620174</v>
      </c>
      <c r="C1393" s="53">
        <v>10076.950000000001</v>
      </c>
      <c r="D1393" s="54">
        <f t="shared" si="151"/>
        <v>43683</v>
      </c>
      <c r="E1393" s="53">
        <f t="shared" si="148"/>
        <v>219.50986997292964</v>
      </c>
      <c r="F1393" s="81">
        <f t="shared" si="153"/>
        <v>15314.03</v>
      </c>
      <c r="H1393" s="85">
        <f t="shared" si="154"/>
        <v>43683</v>
      </c>
      <c r="I1393" s="70">
        <f t="shared" si="149"/>
        <v>7.6078184482735178E-2</v>
      </c>
      <c r="J1393" s="70">
        <f t="shared" si="150"/>
        <v>8.7306734557249799E-2</v>
      </c>
      <c r="K1393" s="93">
        <f t="shared" si="152"/>
        <v>0</v>
      </c>
    </row>
    <row r="1394" spans="1:11">
      <c r="A1394" s="80">
        <v>41858</v>
      </c>
      <c r="B1394" s="52">
        <v>152.17171161775948</v>
      </c>
      <c r="C1394" s="53">
        <v>10046.98</v>
      </c>
      <c r="D1394" s="54">
        <f t="shared" si="151"/>
        <v>43684</v>
      </c>
      <c r="E1394" s="53">
        <f t="shared" si="148"/>
        <v>219.56233283185318</v>
      </c>
      <c r="F1394" s="81">
        <f t="shared" si="153"/>
        <v>15184.34</v>
      </c>
      <c r="H1394" s="85">
        <f t="shared" si="154"/>
        <v>43684</v>
      </c>
      <c r="I1394" s="70">
        <f t="shared" si="149"/>
        <v>7.6080551304691602E-2</v>
      </c>
      <c r="J1394" s="70">
        <f t="shared" si="150"/>
        <v>8.6105658651122408E-2</v>
      </c>
      <c r="K1394" s="93">
        <f t="shared" si="152"/>
        <v>0</v>
      </c>
    </row>
    <row r="1395" spans="1:11">
      <c r="A1395" s="80">
        <v>41859</v>
      </c>
      <c r="B1395" s="52">
        <v>152.2044285357573</v>
      </c>
      <c r="C1395" s="53">
        <v>9942.0300000000007</v>
      </c>
      <c r="D1395" s="54">
        <f t="shared" si="151"/>
        <v>43685</v>
      </c>
      <c r="E1395" s="53">
        <f t="shared" si="148"/>
        <v>219.60009755310028</v>
      </c>
      <c r="F1395" s="81">
        <f t="shared" si="153"/>
        <v>15434.73</v>
      </c>
      <c r="H1395" s="85">
        <f t="shared" si="154"/>
        <v>43685</v>
      </c>
      <c r="I1395" s="70">
        <f t="shared" si="149"/>
        <v>7.6071298842086188E-2</v>
      </c>
      <c r="J1395" s="70">
        <f t="shared" si="150"/>
        <v>9.1955131364011677E-2</v>
      </c>
      <c r="K1395" s="93">
        <f t="shared" si="152"/>
        <v>0</v>
      </c>
    </row>
    <row r="1396" spans="1:11">
      <c r="A1396" s="80">
        <v>41862</v>
      </c>
      <c r="B1396" s="52">
        <v>152.30944959144699</v>
      </c>
      <c r="C1396" s="53">
        <v>10017.44</v>
      </c>
      <c r="D1396" s="54">
        <f t="shared" si="151"/>
        <v>43686</v>
      </c>
      <c r="E1396" s="53">
        <f t="shared" si="148"/>
        <v>219.63984517075738</v>
      </c>
      <c r="F1396" s="81">
        <f t="shared" si="153"/>
        <v>15542.72</v>
      </c>
      <c r="H1396" s="85">
        <f t="shared" si="154"/>
        <v>43686</v>
      </c>
      <c r="I1396" s="70">
        <f t="shared" si="149"/>
        <v>7.596180803792274E-2</v>
      </c>
      <c r="J1396" s="70">
        <f t="shared" si="150"/>
        <v>9.1827565236281217E-2</v>
      </c>
      <c r="K1396" s="93">
        <f t="shared" si="152"/>
        <v>0</v>
      </c>
    </row>
    <row r="1397" spans="1:11">
      <c r="A1397" s="80">
        <v>41863</v>
      </c>
      <c r="B1397" s="52">
        <v>152.34448076485302</v>
      </c>
      <c r="C1397" s="53">
        <v>10150.24</v>
      </c>
      <c r="D1397" s="54">
        <f t="shared" si="151"/>
        <v>43686</v>
      </c>
      <c r="E1397" s="53">
        <f t="shared" si="148"/>
        <v>219.63984517075738</v>
      </c>
      <c r="F1397" s="81">
        <f t="shared" si="153"/>
        <v>15542.72</v>
      </c>
      <c r="H1397" s="85">
        <f t="shared" si="154"/>
        <v>43686</v>
      </c>
      <c r="I1397" s="70">
        <f t="shared" si="149"/>
        <v>7.5912320623806817E-2</v>
      </c>
      <c r="J1397" s="70">
        <f t="shared" si="150"/>
        <v>8.8955524300340816E-2</v>
      </c>
      <c r="K1397" s="93">
        <f t="shared" si="152"/>
        <v>0</v>
      </c>
    </row>
    <row r="1398" spans="1:11">
      <c r="A1398" s="80">
        <v>41864</v>
      </c>
      <c r="B1398" s="52">
        <v>152.38287157400575</v>
      </c>
      <c r="C1398" s="53">
        <v>10171.219999999999</v>
      </c>
      <c r="D1398" s="54">
        <f t="shared" si="151"/>
        <v>43690</v>
      </c>
      <c r="E1398" s="53">
        <f t="shared" si="148"/>
        <v>219.81907128441671</v>
      </c>
      <c r="F1398" s="81">
        <f t="shared" si="153"/>
        <v>15289.35</v>
      </c>
      <c r="H1398" s="85">
        <f t="shared" si="154"/>
        <v>43690</v>
      </c>
      <c r="I1398" s="70">
        <f t="shared" si="149"/>
        <v>7.6033625601401145E-2</v>
      </c>
      <c r="J1398" s="70">
        <f t="shared" si="150"/>
        <v>8.4933688800139739E-2</v>
      </c>
      <c r="K1398" s="93">
        <f t="shared" si="152"/>
        <v>0</v>
      </c>
    </row>
    <row r="1399" spans="1:11">
      <c r="A1399" s="80">
        <v>41865</v>
      </c>
      <c r="B1399" s="52">
        <v>152.42020537754138</v>
      </c>
      <c r="C1399" s="53">
        <v>10239.76</v>
      </c>
      <c r="D1399" s="54">
        <f t="shared" si="151"/>
        <v>43691</v>
      </c>
      <c r="E1399" s="53">
        <f t="shared" si="148"/>
        <v>219.84852703996884</v>
      </c>
      <c r="F1399" s="81">
        <f t="shared" si="153"/>
        <v>15438.86</v>
      </c>
      <c r="H1399" s="85">
        <f t="shared" si="154"/>
        <v>43691</v>
      </c>
      <c r="I1399" s="70">
        <f t="shared" si="149"/>
        <v>7.6009742445850348E-2</v>
      </c>
      <c r="J1399" s="70">
        <f t="shared" si="150"/>
        <v>8.5588140567523174E-2</v>
      </c>
      <c r="K1399" s="93">
        <f t="shared" si="152"/>
        <v>0</v>
      </c>
    </row>
    <row r="1400" spans="1:11">
      <c r="A1400" s="80">
        <v>41869</v>
      </c>
      <c r="B1400" s="52">
        <v>152.57323526374043</v>
      </c>
      <c r="C1400" s="53">
        <v>10348.219999999999</v>
      </c>
      <c r="D1400" s="54">
        <f t="shared" si="151"/>
        <v>43693</v>
      </c>
      <c r="E1400" s="53">
        <f t="shared" si="148"/>
        <v>219.91008462754004</v>
      </c>
      <c r="F1400" s="81">
        <f t="shared" si="153"/>
        <v>15464.58</v>
      </c>
      <c r="H1400" s="85">
        <f t="shared" si="154"/>
        <v>43693</v>
      </c>
      <c r="I1400" s="70">
        <f t="shared" si="149"/>
        <v>7.5854047457119433E-2</v>
      </c>
      <c r="J1400" s="70">
        <f t="shared" si="150"/>
        <v>8.3663623768823303E-2</v>
      </c>
      <c r="K1400" s="93">
        <f t="shared" si="152"/>
        <v>0</v>
      </c>
    </row>
    <row r="1401" spans="1:11">
      <c r="A1401" s="80">
        <v>41870</v>
      </c>
      <c r="B1401" s="52">
        <v>152.60924254726265</v>
      </c>
      <c r="C1401" s="53">
        <v>10379.049999999999</v>
      </c>
      <c r="D1401" s="54">
        <f t="shared" si="151"/>
        <v>43696</v>
      </c>
      <c r="E1401" s="53">
        <f t="shared" si="148"/>
        <v>220.02883607323892</v>
      </c>
      <c r="F1401" s="81">
        <f t="shared" si="153"/>
        <v>15476.07</v>
      </c>
      <c r="H1401" s="85">
        <f t="shared" si="154"/>
        <v>43696</v>
      </c>
      <c r="I1401" s="70">
        <f t="shared" si="149"/>
        <v>7.5919436000744911E-2</v>
      </c>
      <c r="J1401" s="70">
        <f t="shared" si="150"/>
        <v>8.3179959401735948E-2</v>
      </c>
      <c r="K1401" s="93">
        <f t="shared" si="152"/>
        <v>0</v>
      </c>
    </row>
    <row r="1402" spans="1:11">
      <c r="A1402" s="80">
        <v>41871</v>
      </c>
      <c r="B1402" s="52">
        <v>152.64770007638455</v>
      </c>
      <c r="C1402" s="53">
        <v>10350.280000000001</v>
      </c>
      <c r="D1402" s="54">
        <f t="shared" si="151"/>
        <v>43697</v>
      </c>
      <c r="E1402" s="53">
        <f t="shared" si="148"/>
        <v>220.06580091769922</v>
      </c>
      <c r="F1402" s="81">
        <f t="shared" si="153"/>
        <v>15425.45</v>
      </c>
      <c r="H1402" s="85">
        <f t="shared" si="154"/>
        <v>43697</v>
      </c>
      <c r="I1402" s="70">
        <f t="shared" si="149"/>
        <v>7.5901364501025359E-2</v>
      </c>
      <c r="J1402" s="70">
        <f t="shared" si="150"/>
        <v>8.307155188614157E-2</v>
      </c>
      <c r="K1402" s="93">
        <f t="shared" si="152"/>
        <v>0</v>
      </c>
    </row>
    <row r="1403" spans="1:11">
      <c r="A1403" s="80">
        <v>41872</v>
      </c>
      <c r="B1403" s="52">
        <v>152.68280904740212</v>
      </c>
      <c r="C1403" s="53">
        <v>10372.44</v>
      </c>
      <c r="D1403" s="54">
        <f t="shared" si="151"/>
        <v>43698</v>
      </c>
      <c r="E1403" s="53">
        <f t="shared" si="148"/>
        <v>220.10651309086902</v>
      </c>
      <c r="F1403" s="81">
        <f t="shared" si="153"/>
        <v>15290.85</v>
      </c>
      <c r="H1403" s="85">
        <f t="shared" si="154"/>
        <v>43698</v>
      </c>
      <c r="I1403" s="70">
        <f t="shared" si="149"/>
        <v>7.5891683441128066E-2</v>
      </c>
      <c r="J1403" s="70">
        <f t="shared" si="150"/>
        <v>8.0712411904127812E-2</v>
      </c>
      <c r="K1403" s="93">
        <f t="shared" si="152"/>
        <v>0</v>
      </c>
    </row>
    <row r="1404" spans="1:11">
      <c r="A1404" s="80">
        <v>41873</v>
      </c>
      <c r="B1404" s="52">
        <v>152.7223538949454</v>
      </c>
      <c r="C1404" s="53">
        <v>10401.48</v>
      </c>
      <c r="D1404" s="54">
        <f t="shared" si="151"/>
        <v>43699</v>
      </c>
      <c r="E1404" s="53">
        <f t="shared" si="148"/>
        <v>220.14084970691121</v>
      </c>
      <c r="F1404" s="81">
        <f t="shared" si="153"/>
        <v>15045.62</v>
      </c>
      <c r="H1404" s="85">
        <f t="shared" si="154"/>
        <v>43699</v>
      </c>
      <c r="I1404" s="70">
        <f t="shared" si="149"/>
        <v>7.5869524898560803E-2</v>
      </c>
      <c r="J1404" s="70">
        <f t="shared" si="150"/>
        <v>7.6621355541457881E-2</v>
      </c>
      <c r="K1404" s="93">
        <f t="shared" si="152"/>
        <v>0</v>
      </c>
    </row>
    <row r="1405" spans="1:11">
      <c r="A1405" s="80">
        <v>41876</v>
      </c>
      <c r="B1405" s="52">
        <v>152.83185582268808</v>
      </c>
      <c r="C1405" s="53">
        <v>10392.41</v>
      </c>
      <c r="D1405" s="54">
        <f t="shared" si="151"/>
        <v>43700</v>
      </c>
      <c r="E1405" s="53">
        <f t="shared" si="148"/>
        <v>220.1758521020146</v>
      </c>
      <c r="F1405" s="81">
        <f t="shared" si="153"/>
        <v>15168.88</v>
      </c>
      <c r="H1405" s="85">
        <f t="shared" si="154"/>
        <v>43700</v>
      </c>
      <c r="I1405" s="70">
        <f t="shared" si="149"/>
        <v>7.5749517116437071E-2</v>
      </c>
      <c r="J1405" s="70">
        <f t="shared" si="150"/>
        <v>7.8567795444969279E-2</v>
      </c>
      <c r="K1405" s="93">
        <f t="shared" si="152"/>
        <v>0</v>
      </c>
    </row>
    <row r="1406" spans="1:11">
      <c r="A1406" s="80">
        <v>41877</v>
      </c>
      <c r="B1406" s="52">
        <v>152.8744959104626</v>
      </c>
      <c r="C1406" s="53">
        <v>10390.39</v>
      </c>
      <c r="D1406" s="54">
        <f t="shared" si="151"/>
        <v>43703</v>
      </c>
      <c r="E1406" s="53">
        <f t="shared" si="148"/>
        <v>220.27757334568574</v>
      </c>
      <c r="F1406" s="81">
        <f t="shared" si="153"/>
        <v>15488.96</v>
      </c>
      <c r="H1406" s="85">
        <f t="shared" si="154"/>
        <v>43703</v>
      </c>
      <c r="I1406" s="70">
        <f t="shared" si="149"/>
        <v>7.5788875686780388E-2</v>
      </c>
      <c r="J1406" s="70">
        <f t="shared" si="150"/>
        <v>8.3123757471483151E-2</v>
      </c>
      <c r="K1406" s="93">
        <f t="shared" si="152"/>
        <v>0</v>
      </c>
    </row>
    <row r="1407" spans="1:11">
      <c r="A1407" s="80">
        <v>41878</v>
      </c>
      <c r="B1407" s="52">
        <v>152.90996279351384</v>
      </c>
      <c r="C1407" s="53">
        <v>10432.780000000001</v>
      </c>
      <c r="D1407" s="54">
        <f t="shared" si="151"/>
        <v>43704</v>
      </c>
      <c r="E1407" s="53">
        <f t="shared" si="148"/>
        <v>220.31766386403464</v>
      </c>
      <c r="F1407" s="81">
        <f t="shared" si="153"/>
        <v>15555.44</v>
      </c>
      <c r="H1407" s="85">
        <f t="shared" si="154"/>
        <v>43704</v>
      </c>
      <c r="I1407" s="70">
        <f t="shared" si="149"/>
        <v>7.5778120078210387E-2</v>
      </c>
      <c r="J1407" s="70">
        <f t="shared" si="150"/>
        <v>8.3169568674540839E-2</v>
      </c>
      <c r="K1407" s="93">
        <f t="shared" si="152"/>
        <v>0</v>
      </c>
    </row>
    <row r="1408" spans="1:11">
      <c r="A1408" s="80">
        <v>41879</v>
      </c>
      <c r="B1408" s="52">
        <v>152.94375589529122</v>
      </c>
      <c r="C1408" s="53">
        <v>10456.85</v>
      </c>
      <c r="D1408" s="54">
        <f t="shared" si="151"/>
        <v>43705</v>
      </c>
      <c r="E1408" s="53">
        <f t="shared" si="148"/>
        <v>220.35115214894196</v>
      </c>
      <c r="F1408" s="81">
        <f t="shared" si="153"/>
        <v>15472.44</v>
      </c>
      <c r="H1408" s="85">
        <f t="shared" si="154"/>
        <v>43705</v>
      </c>
      <c r="I1408" s="70">
        <f t="shared" si="149"/>
        <v>7.5763277210758151E-2</v>
      </c>
      <c r="J1408" s="70">
        <f t="shared" si="150"/>
        <v>8.1512605748892852E-2</v>
      </c>
      <c r="K1408" s="93">
        <f t="shared" si="152"/>
        <v>0</v>
      </c>
    </row>
    <row r="1409" spans="1:11">
      <c r="A1409" s="80">
        <v>41883</v>
      </c>
      <c r="B1409" s="52">
        <v>153.07956995052623</v>
      </c>
      <c r="C1409" s="53">
        <v>10553.26</v>
      </c>
      <c r="D1409" s="54">
        <f t="shared" si="151"/>
        <v>43707</v>
      </c>
      <c r="E1409" s="53">
        <f t="shared" si="148"/>
        <v>220.42012745199798</v>
      </c>
      <c r="F1409" s="81">
        <f t="shared" si="153"/>
        <v>15440.47</v>
      </c>
      <c r="G1409" s="17"/>
      <c r="H1409" s="85">
        <f t="shared" si="154"/>
        <v>43707</v>
      </c>
      <c r="I1409" s="70">
        <f t="shared" si="149"/>
        <v>7.56396510430557E-2</v>
      </c>
      <c r="J1409" s="70">
        <f t="shared" si="150"/>
        <v>7.9082813458095202E-2</v>
      </c>
      <c r="K1409" s="93">
        <f t="shared" si="152"/>
        <v>0</v>
      </c>
    </row>
    <row r="1410" spans="1:11">
      <c r="A1410" s="80">
        <v>41884</v>
      </c>
      <c r="B1410" s="52">
        <v>153.1155436494646</v>
      </c>
      <c r="C1410" s="53">
        <v>10626.05</v>
      </c>
      <c r="D1410" s="54">
        <f t="shared" si="151"/>
        <v>43707</v>
      </c>
      <c r="E1410" s="53">
        <f t="shared" ref="E1410:E1467" si="155">VLOOKUP(D1410,A:B,2,0)</f>
        <v>220.42012745199798</v>
      </c>
      <c r="F1410" s="81">
        <f t="shared" si="153"/>
        <v>15440.47</v>
      </c>
      <c r="H1410" s="85">
        <f t="shared" si="154"/>
        <v>43707</v>
      </c>
      <c r="I1410" s="70">
        <f t="shared" ref="I1410:I1473" si="156">(E1410/B1410)^(1/5)-1</f>
        <v>7.5589103106492361E-2</v>
      </c>
      <c r="J1410" s="70">
        <f t="shared" ref="J1410:J1473" si="157">(F1410/C1410)^(1/5)-1</f>
        <v>7.7600370806659935E-2</v>
      </c>
      <c r="K1410" s="93">
        <f t="shared" si="152"/>
        <v>0</v>
      </c>
    </row>
    <row r="1411" spans="1:11">
      <c r="A1411" s="80">
        <v>41885</v>
      </c>
      <c r="B1411" s="52">
        <v>153.15428188200792</v>
      </c>
      <c r="C1411" s="53">
        <v>10667.5</v>
      </c>
      <c r="D1411" s="54">
        <f t="shared" ref="D1411:D1467" si="158">VLOOKUP(EDATE(A1411,60),A:A,1,1)</f>
        <v>43711</v>
      </c>
      <c r="E1411" s="53">
        <f t="shared" si="155"/>
        <v>220.56472305560649</v>
      </c>
      <c r="F1411" s="81">
        <f t="shared" si="153"/>
        <v>15124.8</v>
      </c>
      <c r="H1411" s="85">
        <f t="shared" si="154"/>
        <v>43711</v>
      </c>
      <c r="I1411" s="70">
        <f t="shared" si="156"/>
        <v>7.5675759696168798E-2</v>
      </c>
      <c r="J1411" s="70">
        <f t="shared" si="157"/>
        <v>7.2322448490012237E-2</v>
      </c>
      <c r="K1411" s="93">
        <f t="shared" si="152"/>
        <v>1</v>
      </c>
    </row>
    <row r="1412" spans="1:11">
      <c r="A1412" s="80">
        <v>41886</v>
      </c>
      <c r="B1412" s="52">
        <v>153.19057944681396</v>
      </c>
      <c r="C1412" s="53">
        <v>10643.88</v>
      </c>
      <c r="D1412" s="54">
        <f t="shared" si="158"/>
        <v>43712</v>
      </c>
      <c r="E1412" s="53">
        <f t="shared" si="155"/>
        <v>220.60221905852595</v>
      </c>
      <c r="F1412" s="81">
        <f t="shared" si="153"/>
        <v>15190.3</v>
      </c>
      <c r="H1412" s="85">
        <f t="shared" si="154"/>
        <v>43712</v>
      </c>
      <c r="I1412" s="70">
        <f t="shared" si="156"/>
        <v>7.5661348670181372E-2</v>
      </c>
      <c r="J1412" s="70">
        <f t="shared" si="157"/>
        <v>7.3725522123033738E-2</v>
      </c>
      <c r="K1412" s="93">
        <f t="shared" ref="K1412:K1467" si="159">IF(I1412&gt;J1412,1,0)</f>
        <v>1</v>
      </c>
    </row>
    <row r="1413" spans="1:11">
      <c r="A1413" s="80">
        <v>41887</v>
      </c>
      <c r="B1413" s="52">
        <v>153.22642604240451</v>
      </c>
      <c r="C1413" s="53">
        <v>10633.24</v>
      </c>
      <c r="D1413" s="54">
        <f t="shared" si="158"/>
        <v>43713</v>
      </c>
      <c r="E1413" s="53">
        <f t="shared" si="155"/>
        <v>220.63883902688968</v>
      </c>
      <c r="F1413" s="81">
        <f t="shared" si="153"/>
        <v>15194.86</v>
      </c>
      <c r="H1413" s="85">
        <f t="shared" si="154"/>
        <v>43713</v>
      </c>
      <c r="I1413" s="70">
        <f t="shared" si="156"/>
        <v>7.5646722700484448E-2</v>
      </c>
      <c r="J1413" s="70">
        <f t="shared" si="157"/>
        <v>7.4004787619383006E-2</v>
      </c>
      <c r="K1413" s="93">
        <f t="shared" si="159"/>
        <v>1</v>
      </c>
    </row>
    <row r="1414" spans="1:11">
      <c r="A1414" s="80">
        <v>41890</v>
      </c>
      <c r="B1414" s="52">
        <v>153.32985387998312</v>
      </c>
      <c r="C1414" s="53">
        <v>10748.49</v>
      </c>
      <c r="D1414" s="54">
        <f t="shared" si="158"/>
        <v>43714</v>
      </c>
      <c r="E1414" s="53">
        <f t="shared" si="155"/>
        <v>220.68076040630478</v>
      </c>
      <c r="F1414" s="81">
        <f t="shared" si="153"/>
        <v>15332.57</v>
      </c>
      <c r="H1414" s="85">
        <f t="shared" si="154"/>
        <v>43714</v>
      </c>
      <c r="I1414" s="70">
        <f t="shared" si="156"/>
        <v>7.5542435128743035E-2</v>
      </c>
      <c r="J1414" s="70">
        <f t="shared" si="157"/>
        <v>7.3627185658065253E-2</v>
      </c>
      <c r="K1414" s="93">
        <f t="shared" si="159"/>
        <v>1</v>
      </c>
    </row>
    <row r="1415" spans="1:11">
      <c r="A1415" s="80">
        <v>41891</v>
      </c>
      <c r="B1415" s="52">
        <v>153.36588639564491</v>
      </c>
      <c r="C1415" s="53">
        <v>10720.95</v>
      </c>
      <c r="D1415" s="54">
        <f t="shared" si="158"/>
        <v>43717</v>
      </c>
      <c r="E1415" s="53">
        <f t="shared" si="155"/>
        <v>220.78801125586224</v>
      </c>
      <c r="F1415" s="81">
        <f t="shared" si="153"/>
        <v>15412.14</v>
      </c>
      <c r="H1415" s="85">
        <f t="shared" si="154"/>
        <v>43717</v>
      </c>
      <c r="I1415" s="70">
        <f t="shared" si="156"/>
        <v>7.5596409256335928E-2</v>
      </c>
      <c r="J1415" s="70">
        <f t="shared" si="157"/>
        <v>7.5290812108841587E-2</v>
      </c>
      <c r="K1415" s="93">
        <f t="shared" si="159"/>
        <v>1</v>
      </c>
    </row>
    <row r="1416" spans="1:11">
      <c r="A1416" s="80">
        <v>41892</v>
      </c>
      <c r="B1416" s="52">
        <v>153.39947352476554</v>
      </c>
      <c r="C1416" s="53">
        <v>10643.54</v>
      </c>
      <c r="D1416" s="54">
        <f t="shared" si="158"/>
        <v>43717</v>
      </c>
      <c r="E1416" s="53">
        <f t="shared" si="155"/>
        <v>220.78801125586224</v>
      </c>
      <c r="F1416" s="81">
        <f t="shared" ref="F1416:F1467" si="160">VLOOKUP(D1416,A:C,3,0)</f>
        <v>15412.14</v>
      </c>
      <c r="H1416" s="85">
        <f t="shared" si="154"/>
        <v>43717</v>
      </c>
      <c r="I1416" s="70">
        <f t="shared" si="156"/>
        <v>7.5549304323017985E-2</v>
      </c>
      <c r="J1416" s="70">
        <f t="shared" si="157"/>
        <v>7.6850390178430317E-2</v>
      </c>
      <c r="K1416" s="93">
        <f t="shared" si="159"/>
        <v>0</v>
      </c>
    </row>
    <row r="1417" spans="1:11">
      <c r="A1417" s="80">
        <v>41893</v>
      </c>
      <c r="B1417" s="52">
        <v>153.43536900157034</v>
      </c>
      <c r="C1417" s="53">
        <v>10632.96</v>
      </c>
      <c r="D1417" s="54">
        <f t="shared" si="158"/>
        <v>43719</v>
      </c>
      <c r="E1417" s="53">
        <f t="shared" si="155"/>
        <v>220.85645553935157</v>
      </c>
      <c r="F1417" s="81">
        <f t="shared" si="160"/>
        <v>15457.9</v>
      </c>
      <c r="H1417" s="85">
        <f t="shared" si="154"/>
        <v>43719</v>
      </c>
      <c r="I1417" s="70">
        <f t="shared" si="156"/>
        <v>7.5565648351090253E-2</v>
      </c>
      <c r="J1417" s="70">
        <f t="shared" si="157"/>
        <v>7.7703423994098797E-2</v>
      </c>
      <c r="K1417" s="93">
        <f t="shared" si="159"/>
        <v>0</v>
      </c>
    </row>
    <row r="1418" spans="1:11">
      <c r="A1418" s="80">
        <v>41894</v>
      </c>
      <c r="B1418" s="52">
        <v>153.47035226570267</v>
      </c>
      <c r="C1418" s="53">
        <v>10658.96</v>
      </c>
      <c r="D1418" s="54">
        <f t="shared" si="158"/>
        <v>43720</v>
      </c>
      <c r="E1418" s="53">
        <f t="shared" si="155"/>
        <v>220.89267599806004</v>
      </c>
      <c r="F1418" s="81">
        <f t="shared" si="160"/>
        <v>15383.82</v>
      </c>
      <c r="H1418" s="85">
        <f t="shared" si="154"/>
        <v>43720</v>
      </c>
      <c r="I1418" s="70">
        <f t="shared" si="156"/>
        <v>7.5551883896712635E-2</v>
      </c>
      <c r="J1418" s="70">
        <f t="shared" si="157"/>
        <v>7.6142718493928951E-2</v>
      </c>
      <c r="K1418" s="93">
        <f t="shared" si="159"/>
        <v>0</v>
      </c>
    </row>
    <row r="1419" spans="1:11">
      <c r="A1419" s="80">
        <v>41897</v>
      </c>
      <c r="B1419" s="52">
        <v>153.58867790729954</v>
      </c>
      <c r="C1419" s="53">
        <v>10575.5</v>
      </c>
      <c r="D1419" s="54">
        <f t="shared" si="158"/>
        <v>43721</v>
      </c>
      <c r="E1419" s="53">
        <f t="shared" si="155"/>
        <v>220.92713525551574</v>
      </c>
      <c r="F1419" s="81">
        <f t="shared" si="160"/>
        <v>15514.2</v>
      </c>
      <c r="H1419" s="85">
        <f t="shared" si="154"/>
        <v>43721</v>
      </c>
      <c r="I1419" s="70">
        <f t="shared" si="156"/>
        <v>7.5419660428315272E-2</v>
      </c>
      <c r="J1419" s="70">
        <f t="shared" si="157"/>
        <v>7.9656727478898626E-2</v>
      </c>
      <c r="K1419" s="93">
        <f t="shared" si="159"/>
        <v>0</v>
      </c>
    </row>
    <row r="1420" spans="1:11">
      <c r="A1420" s="80">
        <v>41898</v>
      </c>
      <c r="B1420" s="52">
        <v>153.62569277867519</v>
      </c>
      <c r="C1420" s="53">
        <v>10432.030000000001</v>
      </c>
      <c r="D1420" s="54">
        <f t="shared" si="158"/>
        <v>43724</v>
      </c>
      <c r="E1420" s="53">
        <f t="shared" si="155"/>
        <v>221.03119193622112</v>
      </c>
      <c r="F1420" s="81">
        <f t="shared" si="160"/>
        <v>15412.83</v>
      </c>
      <c r="H1420" s="85">
        <f t="shared" si="154"/>
        <v>43724</v>
      </c>
      <c r="I1420" s="70">
        <f t="shared" si="156"/>
        <v>7.5469113265109522E-2</v>
      </c>
      <c r="J1420" s="70">
        <f t="shared" si="157"/>
        <v>8.1191722668442212E-2</v>
      </c>
      <c r="K1420" s="93">
        <f t="shared" si="159"/>
        <v>0</v>
      </c>
    </row>
    <row r="1421" spans="1:11">
      <c r="A1421" s="80">
        <v>41899</v>
      </c>
      <c r="B1421" s="52">
        <v>153.66302382202039</v>
      </c>
      <c r="C1421" s="53">
        <v>10488.05</v>
      </c>
      <c r="D1421" s="54">
        <f t="shared" si="158"/>
        <v>43725</v>
      </c>
      <c r="E1421" s="53">
        <f t="shared" si="155"/>
        <v>221.05815774163733</v>
      </c>
      <c r="F1421" s="81">
        <f t="shared" si="160"/>
        <v>15152.39</v>
      </c>
      <c r="H1421" s="85">
        <f t="shared" si="154"/>
        <v>43725</v>
      </c>
      <c r="I1421" s="70">
        <f t="shared" si="156"/>
        <v>7.5443091976280741E-2</v>
      </c>
      <c r="J1421" s="70">
        <f t="shared" si="157"/>
        <v>7.6359326224382462E-2</v>
      </c>
      <c r="K1421" s="93">
        <f t="shared" si="159"/>
        <v>0</v>
      </c>
    </row>
    <row r="1422" spans="1:11">
      <c r="A1422" s="80">
        <v>41900</v>
      </c>
      <c r="B1422" s="52">
        <v>153.70128591495208</v>
      </c>
      <c r="C1422" s="53">
        <v>10671.16</v>
      </c>
      <c r="D1422" s="54">
        <f t="shared" si="158"/>
        <v>43726</v>
      </c>
      <c r="E1422" s="53">
        <f t="shared" si="155"/>
        <v>221.09197963977181</v>
      </c>
      <c r="F1422" s="81">
        <f t="shared" si="160"/>
        <v>15184.69</v>
      </c>
      <c r="H1422" s="85">
        <f t="shared" si="154"/>
        <v>43726</v>
      </c>
      <c r="I1422" s="70">
        <f t="shared" si="156"/>
        <v>7.5422447816559712E-2</v>
      </c>
      <c r="J1422" s="70">
        <f t="shared" si="157"/>
        <v>7.3096700913808377E-2</v>
      </c>
      <c r="K1422" s="93">
        <f t="shared" si="159"/>
        <v>1</v>
      </c>
    </row>
    <row r="1423" spans="1:11">
      <c r="A1423" s="80">
        <v>41901</v>
      </c>
      <c r="B1423" s="52">
        <v>153.74063344414631</v>
      </c>
      <c r="C1423" s="53">
        <v>10679.98</v>
      </c>
      <c r="D1423" s="54">
        <f t="shared" si="158"/>
        <v>43727</v>
      </c>
      <c r="E1423" s="53">
        <f t="shared" si="155"/>
        <v>221.12558562067704</v>
      </c>
      <c r="F1423" s="81">
        <f t="shared" si="160"/>
        <v>14994.39</v>
      </c>
      <c r="H1423" s="85">
        <f t="shared" si="154"/>
        <v>43727</v>
      </c>
      <c r="I1423" s="70">
        <f t="shared" si="156"/>
        <v>7.5400083824465503E-2</v>
      </c>
      <c r="J1423" s="70">
        <f t="shared" si="157"/>
        <v>7.0216574487044214E-2</v>
      </c>
      <c r="K1423" s="93">
        <f t="shared" si="159"/>
        <v>1</v>
      </c>
    </row>
    <row r="1424" spans="1:11">
      <c r="A1424" s="80">
        <v>41904</v>
      </c>
      <c r="B1424" s="52">
        <v>153.86700824483742</v>
      </c>
      <c r="C1424" s="53">
        <v>10713.74</v>
      </c>
      <c r="D1424" s="54">
        <f t="shared" si="158"/>
        <v>43728</v>
      </c>
      <c r="E1424" s="53">
        <f t="shared" si="155"/>
        <v>221.14305454194107</v>
      </c>
      <c r="F1424" s="81">
        <f t="shared" si="160"/>
        <v>15791.99</v>
      </c>
      <c r="H1424" s="85">
        <f t="shared" si="154"/>
        <v>43728</v>
      </c>
      <c r="I1424" s="70">
        <f t="shared" si="156"/>
        <v>7.5240363186349413E-2</v>
      </c>
      <c r="J1424" s="70">
        <f t="shared" si="157"/>
        <v>8.0685069794621089E-2</v>
      </c>
      <c r="K1424" s="93">
        <f t="shared" si="159"/>
        <v>0</v>
      </c>
    </row>
    <row r="1425" spans="1:11">
      <c r="A1425" s="80">
        <v>41905</v>
      </c>
      <c r="B1425" s="52">
        <v>153.90316699177495</v>
      </c>
      <c r="C1425" s="53">
        <v>10544.42</v>
      </c>
      <c r="D1425" s="54">
        <f t="shared" si="158"/>
        <v>43731</v>
      </c>
      <c r="E1425" s="53">
        <f t="shared" si="155"/>
        <v>221.20342659583102</v>
      </c>
      <c r="F1425" s="81">
        <f t="shared" si="160"/>
        <v>16248.62</v>
      </c>
      <c r="H1425" s="85">
        <f t="shared" si="154"/>
        <v>43731</v>
      </c>
      <c r="I1425" s="70">
        <f t="shared" si="156"/>
        <v>7.524853296903089E-2</v>
      </c>
      <c r="J1425" s="70">
        <f t="shared" si="157"/>
        <v>9.0331997153485499E-2</v>
      </c>
      <c r="K1425" s="93">
        <f t="shared" si="159"/>
        <v>0</v>
      </c>
    </row>
    <row r="1426" spans="1:11">
      <c r="A1426" s="80">
        <v>41906</v>
      </c>
      <c r="B1426" s="52">
        <v>153.93887252651706</v>
      </c>
      <c r="C1426" s="53">
        <v>10524.5</v>
      </c>
      <c r="D1426" s="54">
        <f t="shared" si="158"/>
        <v>43732</v>
      </c>
      <c r="E1426" s="53">
        <f t="shared" si="155"/>
        <v>221.23019221044913</v>
      </c>
      <c r="F1426" s="81">
        <f t="shared" si="160"/>
        <v>16231.83</v>
      </c>
      <c r="H1426" s="85">
        <f t="shared" si="154"/>
        <v>43732</v>
      </c>
      <c r="I1426" s="70">
        <f t="shared" si="156"/>
        <v>7.5224666928844774E-2</v>
      </c>
      <c r="J1426" s="70">
        <f t="shared" si="157"/>
        <v>9.0518914565860698E-2</v>
      </c>
      <c r="K1426" s="93">
        <f t="shared" si="159"/>
        <v>0</v>
      </c>
    </row>
    <row r="1427" spans="1:11">
      <c r="A1427" s="80">
        <v>41907</v>
      </c>
      <c r="B1427" s="52">
        <v>153.97474028381572</v>
      </c>
      <c r="C1427" s="53">
        <v>10405.39</v>
      </c>
      <c r="D1427" s="54">
        <f t="shared" si="158"/>
        <v>43733</v>
      </c>
      <c r="E1427" s="53">
        <f t="shared" si="155"/>
        <v>221.26404042985735</v>
      </c>
      <c r="F1427" s="81">
        <f t="shared" si="160"/>
        <v>16024.49</v>
      </c>
      <c r="H1427" s="85">
        <f t="shared" si="154"/>
        <v>43733</v>
      </c>
      <c r="I1427" s="70">
        <f t="shared" si="156"/>
        <v>7.5207466791392674E-2</v>
      </c>
      <c r="J1427" s="70">
        <f t="shared" si="157"/>
        <v>9.019747241000764E-2</v>
      </c>
      <c r="K1427" s="93">
        <f t="shared" si="159"/>
        <v>0</v>
      </c>
    </row>
    <row r="1428" spans="1:11">
      <c r="A1428" s="80">
        <v>41908</v>
      </c>
      <c r="B1428" s="52">
        <v>154.01015447408099</v>
      </c>
      <c r="C1428" s="53">
        <v>10480.36</v>
      </c>
      <c r="D1428" s="54">
        <f t="shared" si="158"/>
        <v>43734</v>
      </c>
      <c r="E1428" s="53">
        <f t="shared" si="155"/>
        <v>221.30364669309427</v>
      </c>
      <c r="F1428" s="81">
        <f t="shared" si="160"/>
        <v>16207.96</v>
      </c>
      <c r="H1428" s="85">
        <f t="shared" si="154"/>
        <v>43734</v>
      </c>
      <c r="I1428" s="70">
        <f t="shared" si="156"/>
        <v>7.5196501973455065E-2</v>
      </c>
      <c r="J1428" s="70">
        <f t="shared" si="157"/>
        <v>9.1114760881150225E-2</v>
      </c>
      <c r="K1428" s="93">
        <f t="shared" si="159"/>
        <v>0</v>
      </c>
    </row>
    <row r="1429" spans="1:11">
      <c r="A1429" s="80">
        <v>41911</v>
      </c>
      <c r="B1429" s="52">
        <v>154.1076429018631</v>
      </c>
      <c r="C1429" s="53">
        <v>10467.25</v>
      </c>
      <c r="D1429" s="54">
        <f t="shared" si="158"/>
        <v>43735</v>
      </c>
      <c r="E1429" s="53">
        <f t="shared" si="155"/>
        <v>221.34480917137918</v>
      </c>
      <c r="F1429" s="81">
        <f t="shared" si="160"/>
        <v>16125.65</v>
      </c>
      <c r="H1429" s="85">
        <f t="shared" si="154"/>
        <v>43735</v>
      </c>
      <c r="I1429" s="70">
        <f t="shared" si="156"/>
        <v>7.5100423043693354E-2</v>
      </c>
      <c r="J1429" s="70">
        <f t="shared" si="157"/>
        <v>9.0277190752365399E-2</v>
      </c>
      <c r="K1429" s="93">
        <f t="shared" si="159"/>
        <v>0</v>
      </c>
    </row>
    <row r="1430" spans="1:11">
      <c r="A1430" s="80">
        <v>41912</v>
      </c>
      <c r="B1430" s="52">
        <v>154.16204289980746</v>
      </c>
      <c r="C1430" s="53">
        <v>10475.040000000001</v>
      </c>
      <c r="D1430" s="54">
        <f t="shared" si="158"/>
        <v>43738</v>
      </c>
      <c r="E1430" s="53">
        <f t="shared" si="155"/>
        <v>221.50948970940271</v>
      </c>
      <c r="F1430" s="81">
        <f t="shared" si="160"/>
        <v>16072.5</v>
      </c>
      <c r="G1430" s="17"/>
      <c r="H1430" s="85">
        <f t="shared" ref="H1430:H1493" si="161">D1430</f>
        <v>43738</v>
      </c>
      <c r="I1430" s="70">
        <f t="shared" si="156"/>
        <v>7.5184453092895343E-2</v>
      </c>
      <c r="J1430" s="70">
        <f t="shared" si="157"/>
        <v>8.9395429492862943E-2</v>
      </c>
      <c r="K1430" s="93">
        <f t="shared" si="159"/>
        <v>0</v>
      </c>
    </row>
    <row r="1431" spans="1:11">
      <c r="A1431" s="80">
        <v>41913</v>
      </c>
      <c r="B1431" s="52">
        <v>154.20305000321883</v>
      </c>
      <c r="C1431" s="53">
        <v>10449.700000000001</v>
      </c>
      <c r="D1431" s="54">
        <f t="shared" si="158"/>
        <v>43739</v>
      </c>
      <c r="E1431" s="53">
        <f t="shared" si="155"/>
        <v>221.56021538254618</v>
      </c>
      <c r="F1431" s="81">
        <f t="shared" si="160"/>
        <v>15912.03</v>
      </c>
      <c r="H1431" s="85">
        <f t="shared" si="161"/>
        <v>43739</v>
      </c>
      <c r="I1431" s="70">
        <f t="shared" si="156"/>
        <v>7.5176498726078567E-2</v>
      </c>
      <c r="J1431" s="70">
        <f t="shared" si="157"/>
        <v>8.7738131398553465E-2</v>
      </c>
      <c r="K1431" s="93">
        <f t="shared" si="159"/>
        <v>0</v>
      </c>
    </row>
    <row r="1432" spans="1:11">
      <c r="A1432" s="80">
        <v>41919</v>
      </c>
      <c r="B1432" s="52">
        <v>154.43527979652367</v>
      </c>
      <c r="C1432" s="53">
        <v>10327.23</v>
      </c>
      <c r="D1432" s="54">
        <f t="shared" si="158"/>
        <v>43745</v>
      </c>
      <c r="E1432" s="53">
        <f t="shared" si="155"/>
        <v>221.80179710154974</v>
      </c>
      <c r="F1432" s="81">
        <f t="shared" si="160"/>
        <v>15584.94</v>
      </c>
      <c r="H1432" s="85">
        <f t="shared" si="161"/>
        <v>43745</v>
      </c>
      <c r="I1432" s="70">
        <f t="shared" si="156"/>
        <v>7.5087242317421588E-2</v>
      </c>
      <c r="J1432" s="70">
        <f t="shared" si="157"/>
        <v>8.5786048592012776E-2</v>
      </c>
      <c r="K1432" s="93">
        <f t="shared" si="159"/>
        <v>0</v>
      </c>
    </row>
    <row r="1433" spans="1:11">
      <c r="A1433" s="80">
        <v>41920</v>
      </c>
      <c r="B1433" s="52">
        <v>154.47620514566975</v>
      </c>
      <c r="C1433" s="53">
        <v>10314.44</v>
      </c>
      <c r="D1433" s="54">
        <f t="shared" si="158"/>
        <v>43745</v>
      </c>
      <c r="E1433" s="53">
        <f t="shared" si="155"/>
        <v>221.80179710154974</v>
      </c>
      <c r="F1433" s="81">
        <f t="shared" si="160"/>
        <v>15584.94</v>
      </c>
      <c r="H1433" s="85">
        <f t="shared" si="161"/>
        <v>43745</v>
      </c>
      <c r="I1433" s="70">
        <f t="shared" si="156"/>
        <v>7.5030271751578503E-2</v>
      </c>
      <c r="J1433" s="70">
        <f t="shared" si="157"/>
        <v>8.6055192056476715E-2</v>
      </c>
      <c r="K1433" s="93">
        <f t="shared" si="159"/>
        <v>0</v>
      </c>
    </row>
    <row r="1434" spans="1:11">
      <c r="A1434" s="80">
        <v>41921</v>
      </c>
      <c r="B1434" s="52">
        <v>154.51497867316132</v>
      </c>
      <c r="C1434" s="53">
        <v>10469.450000000001</v>
      </c>
      <c r="D1434" s="54">
        <f t="shared" si="158"/>
        <v>43747</v>
      </c>
      <c r="E1434" s="53">
        <f t="shared" si="155"/>
        <v>221.86301439754976</v>
      </c>
      <c r="F1434" s="81">
        <f t="shared" si="160"/>
        <v>15846.77</v>
      </c>
      <c r="H1434" s="85">
        <f t="shared" si="161"/>
        <v>43747</v>
      </c>
      <c r="I1434" s="70">
        <f t="shared" si="156"/>
        <v>7.5035645500389103E-2</v>
      </c>
      <c r="J1434" s="70">
        <f t="shared" si="157"/>
        <v>8.6434072753040603E-2</v>
      </c>
      <c r="K1434" s="93">
        <f t="shared" si="159"/>
        <v>0</v>
      </c>
    </row>
    <row r="1435" spans="1:11">
      <c r="A1435" s="80">
        <v>41922</v>
      </c>
      <c r="B1435" s="52">
        <v>154.55098066319215</v>
      </c>
      <c r="C1435" s="53">
        <v>10337.14</v>
      </c>
      <c r="D1435" s="54">
        <f t="shared" si="158"/>
        <v>43748</v>
      </c>
      <c r="E1435" s="53">
        <f t="shared" si="155"/>
        <v>221.89607198669498</v>
      </c>
      <c r="F1435" s="81">
        <f t="shared" si="160"/>
        <v>15736.44</v>
      </c>
      <c r="H1435" s="85">
        <f t="shared" si="161"/>
        <v>43748</v>
      </c>
      <c r="I1435" s="70">
        <f t="shared" si="156"/>
        <v>7.5017588502100052E-2</v>
      </c>
      <c r="J1435" s="70">
        <f t="shared" si="157"/>
        <v>8.7680189115876273E-2</v>
      </c>
      <c r="K1435" s="93">
        <f t="shared" si="159"/>
        <v>0</v>
      </c>
    </row>
    <row r="1436" spans="1:11">
      <c r="A1436" s="80">
        <v>41925</v>
      </c>
      <c r="B1436" s="52">
        <v>154.66040275750169</v>
      </c>
      <c r="C1436" s="53">
        <v>10369.11</v>
      </c>
      <c r="D1436" s="54">
        <f t="shared" si="158"/>
        <v>43749</v>
      </c>
      <c r="E1436" s="53">
        <f t="shared" si="155"/>
        <v>221.94067309716428</v>
      </c>
      <c r="F1436" s="81">
        <f t="shared" si="160"/>
        <v>15835.17</v>
      </c>
      <c r="H1436" s="85">
        <f t="shared" si="161"/>
        <v>43749</v>
      </c>
      <c r="I1436" s="70">
        <f t="shared" si="156"/>
        <v>7.4908636758807212E-2</v>
      </c>
      <c r="J1436" s="70">
        <f t="shared" si="157"/>
        <v>8.8369216553267682E-2</v>
      </c>
      <c r="K1436" s="93">
        <f t="shared" si="159"/>
        <v>0</v>
      </c>
    </row>
    <row r="1437" spans="1:11">
      <c r="A1437" s="80">
        <v>41926</v>
      </c>
      <c r="B1437" s="52">
        <v>154.69798523537176</v>
      </c>
      <c r="C1437" s="53">
        <v>10342.43</v>
      </c>
      <c r="D1437" s="54">
        <f t="shared" si="158"/>
        <v>43752</v>
      </c>
      <c r="E1437" s="53">
        <f t="shared" si="155"/>
        <v>222.06717928082966</v>
      </c>
      <c r="F1437" s="81">
        <f t="shared" si="160"/>
        <v>15885.74</v>
      </c>
      <c r="H1437" s="85">
        <f t="shared" si="161"/>
        <v>43752</v>
      </c>
      <c r="I1437" s="70">
        <f t="shared" si="156"/>
        <v>7.4978909516295378E-2</v>
      </c>
      <c r="J1437" s="70">
        <f t="shared" si="157"/>
        <v>8.9624781764666928E-2</v>
      </c>
      <c r="K1437" s="93">
        <f t="shared" si="159"/>
        <v>0</v>
      </c>
    </row>
    <row r="1438" spans="1:11">
      <c r="A1438" s="80">
        <v>41928</v>
      </c>
      <c r="B1438" s="52">
        <v>154.82390939535335</v>
      </c>
      <c r="C1438" s="53">
        <v>10194.41</v>
      </c>
      <c r="D1438" s="54">
        <f t="shared" si="158"/>
        <v>43754</v>
      </c>
      <c r="E1438" s="53">
        <f t="shared" si="155"/>
        <v>222.13869066676287</v>
      </c>
      <c r="F1438" s="81">
        <f t="shared" si="160"/>
        <v>16057.85</v>
      </c>
      <c r="H1438" s="85">
        <f t="shared" si="161"/>
        <v>43754</v>
      </c>
      <c r="I1438" s="70">
        <f t="shared" si="156"/>
        <v>7.4873202404049266E-2</v>
      </c>
      <c r="J1438" s="70">
        <f t="shared" si="157"/>
        <v>9.5128446519826992E-2</v>
      </c>
      <c r="K1438" s="93">
        <f t="shared" si="159"/>
        <v>0</v>
      </c>
    </row>
    <row r="1439" spans="1:11">
      <c r="A1439" s="80">
        <v>41929</v>
      </c>
      <c r="B1439" s="52">
        <v>154.86540220307131</v>
      </c>
      <c r="C1439" s="53">
        <v>10235.83</v>
      </c>
      <c r="D1439" s="54">
        <f t="shared" si="158"/>
        <v>43755</v>
      </c>
      <c r="E1439" s="53">
        <f t="shared" si="155"/>
        <v>222.17067863821887</v>
      </c>
      <c r="F1439" s="81">
        <f t="shared" si="160"/>
        <v>16245.31</v>
      </c>
      <c r="H1439" s="85">
        <f t="shared" si="161"/>
        <v>43755</v>
      </c>
      <c r="I1439" s="70">
        <f t="shared" si="156"/>
        <v>7.4846551369182945E-2</v>
      </c>
      <c r="J1439" s="70">
        <f t="shared" si="157"/>
        <v>9.678370064085895E-2</v>
      </c>
      <c r="K1439" s="93">
        <f t="shared" si="159"/>
        <v>0</v>
      </c>
    </row>
    <row r="1440" spans="1:11">
      <c r="A1440" s="80">
        <v>41932</v>
      </c>
      <c r="B1440" s="52">
        <v>154.97644069645094</v>
      </c>
      <c r="C1440" s="53">
        <v>10367.030000000001</v>
      </c>
      <c r="D1440" s="54">
        <f t="shared" si="158"/>
        <v>43756</v>
      </c>
      <c r="E1440" s="53">
        <f t="shared" si="155"/>
        <v>222.20267121594276</v>
      </c>
      <c r="F1440" s="81">
        <f t="shared" si="160"/>
        <v>16351.16</v>
      </c>
      <c r="H1440" s="85">
        <f t="shared" si="161"/>
        <v>43756</v>
      </c>
      <c r="I1440" s="70">
        <f t="shared" si="156"/>
        <v>7.472343400781245E-2</v>
      </c>
      <c r="J1440" s="70">
        <f t="shared" si="157"/>
        <v>9.5415400964960817E-2</v>
      </c>
      <c r="K1440" s="93">
        <f t="shared" si="159"/>
        <v>0</v>
      </c>
    </row>
    <row r="1441" spans="1:11">
      <c r="A1441" s="80">
        <v>41933</v>
      </c>
      <c r="B1441" s="52">
        <v>155.01379001865877</v>
      </c>
      <c r="C1441" s="53">
        <v>10431.1</v>
      </c>
      <c r="D1441" s="54">
        <f t="shared" si="158"/>
        <v>43756</v>
      </c>
      <c r="E1441" s="53">
        <f t="shared" si="155"/>
        <v>222.20267121594276</v>
      </c>
      <c r="F1441" s="81">
        <f t="shared" si="160"/>
        <v>16351.16</v>
      </c>
      <c r="H1441" s="85">
        <f t="shared" si="161"/>
        <v>43756</v>
      </c>
      <c r="I1441" s="70">
        <f t="shared" si="156"/>
        <v>7.4671639827491143E-2</v>
      </c>
      <c r="J1441" s="70">
        <f t="shared" si="157"/>
        <v>9.4066428467803664E-2</v>
      </c>
      <c r="K1441" s="93">
        <f t="shared" si="159"/>
        <v>0</v>
      </c>
    </row>
    <row r="1442" spans="1:11">
      <c r="A1442" s="80">
        <v>41934</v>
      </c>
      <c r="B1442" s="52">
        <v>155.04618790077265</v>
      </c>
      <c r="C1442" s="53">
        <v>10520.79</v>
      </c>
      <c r="D1442" s="54">
        <f t="shared" si="158"/>
        <v>43760</v>
      </c>
      <c r="E1442" s="53">
        <f t="shared" si="155"/>
        <v>222.29777395922321</v>
      </c>
      <c r="F1442" s="81">
        <f t="shared" si="160"/>
        <v>16248.11</v>
      </c>
      <c r="H1442" s="85">
        <f t="shared" si="161"/>
        <v>43760</v>
      </c>
      <c r="I1442" s="70">
        <f t="shared" si="156"/>
        <v>7.4718696488490499E-2</v>
      </c>
      <c r="J1442" s="70">
        <f t="shared" si="157"/>
        <v>9.0814493517837436E-2</v>
      </c>
      <c r="K1442" s="93">
        <f t="shared" si="159"/>
        <v>0</v>
      </c>
    </row>
    <row r="1443" spans="1:11">
      <c r="A1443" s="80">
        <v>41935</v>
      </c>
      <c r="B1443" s="52">
        <v>155.08370907824465</v>
      </c>
      <c r="C1443" s="53">
        <v>10545.31</v>
      </c>
      <c r="D1443" s="54">
        <f t="shared" si="158"/>
        <v>43761</v>
      </c>
      <c r="E1443" s="53">
        <f t="shared" si="155"/>
        <v>222.32978483867331</v>
      </c>
      <c r="F1443" s="81">
        <f t="shared" si="160"/>
        <v>16282.84</v>
      </c>
      <c r="H1443" s="85">
        <f t="shared" si="161"/>
        <v>43761</v>
      </c>
      <c r="I1443" s="70">
        <f t="shared" si="156"/>
        <v>7.4697636273034718E-2</v>
      </c>
      <c r="J1443" s="70">
        <f t="shared" si="157"/>
        <v>9.0772451380301877E-2</v>
      </c>
      <c r="K1443" s="93">
        <f t="shared" si="159"/>
        <v>0</v>
      </c>
    </row>
    <row r="1444" spans="1:11">
      <c r="A1444" s="80">
        <v>41939</v>
      </c>
      <c r="B1444" s="52">
        <v>155.25492149306703</v>
      </c>
      <c r="C1444" s="53">
        <v>10515.22</v>
      </c>
      <c r="D1444" s="54">
        <f t="shared" si="158"/>
        <v>43763</v>
      </c>
      <c r="E1444" s="53">
        <f t="shared" si="155"/>
        <v>222.40138072814841</v>
      </c>
      <c r="F1444" s="81">
        <f t="shared" si="160"/>
        <v>16254.45</v>
      </c>
      <c r="H1444" s="85">
        <f t="shared" si="161"/>
        <v>43763</v>
      </c>
      <c r="I1444" s="70">
        <f t="shared" si="156"/>
        <v>7.4529691943117538E-2</v>
      </c>
      <c r="J1444" s="70">
        <f t="shared" si="157"/>
        <v>9.1015154478941929E-2</v>
      </c>
      <c r="K1444" s="93">
        <f t="shared" si="159"/>
        <v>0</v>
      </c>
    </row>
    <row r="1445" spans="1:11">
      <c r="A1445" s="80">
        <v>41940</v>
      </c>
      <c r="B1445" s="52">
        <v>155.29187216438237</v>
      </c>
      <c r="C1445" s="53">
        <v>10562.48</v>
      </c>
      <c r="D1445" s="54">
        <f t="shared" si="158"/>
        <v>43763</v>
      </c>
      <c r="E1445" s="53">
        <f t="shared" si="155"/>
        <v>222.40138072814841</v>
      </c>
      <c r="F1445" s="81">
        <f t="shared" si="160"/>
        <v>16254.45</v>
      </c>
      <c r="H1445" s="85">
        <f t="shared" si="161"/>
        <v>43763</v>
      </c>
      <c r="I1445" s="70">
        <f t="shared" si="156"/>
        <v>7.4478551632385814E-2</v>
      </c>
      <c r="J1445" s="70">
        <f t="shared" si="157"/>
        <v>9.0037090506840611E-2</v>
      </c>
      <c r="K1445" s="93">
        <f t="shared" si="159"/>
        <v>0</v>
      </c>
    </row>
    <row r="1446" spans="1:11">
      <c r="A1446" s="80">
        <v>41941</v>
      </c>
      <c r="B1446" s="52">
        <v>155.32898692182968</v>
      </c>
      <c r="C1446" s="53">
        <v>10645.96</v>
      </c>
      <c r="D1446" s="54">
        <f t="shared" si="158"/>
        <v>43767</v>
      </c>
      <c r="E1446" s="53">
        <f t="shared" si="155"/>
        <v>222.53126313449363</v>
      </c>
      <c r="F1446" s="81">
        <f t="shared" si="160"/>
        <v>16539.23</v>
      </c>
      <c r="H1446" s="85">
        <f t="shared" si="161"/>
        <v>43767</v>
      </c>
      <c r="I1446" s="70">
        <f t="shared" si="156"/>
        <v>7.4552662713276208E-2</v>
      </c>
      <c r="J1446" s="70">
        <f t="shared" si="157"/>
        <v>9.2109264570723548E-2</v>
      </c>
      <c r="K1446" s="93">
        <f t="shared" si="159"/>
        <v>0</v>
      </c>
    </row>
    <row r="1447" spans="1:11">
      <c r="A1447" s="80">
        <v>41942</v>
      </c>
      <c r="B1447" s="52">
        <v>155.36704252362554</v>
      </c>
      <c r="C1447" s="53">
        <v>10749.57</v>
      </c>
      <c r="D1447" s="54">
        <f t="shared" si="158"/>
        <v>43768</v>
      </c>
      <c r="E1447" s="53">
        <f t="shared" si="155"/>
        <v>222.57265394943664</v>
      </c>
      <c r="F1447" s="81">
        <f t="shared" si="160"/>
        <v>16620.07</v>
      </c>
      <c r="H1447" s="85">
        <f t="shared" si="161"/>
        <v>43768</v>
      </c>
      <c r="I1447" s="70">
        <f t="shared" si="156"/>
        <v>7.4539985798521613E-2</v>
      </c>
      <c r="J1447" s="70">
        <f t="shared" si="157"/>
        <v>9.1059289427517065E-2</v>
      </c>
      <c r="K1447" s="93">
        <f t="shared" si="159"/>
        <v>0</v>
      </c>
    </row>
    <row r="1448" spans="1:11">
      <c r="A1448" s="80">
        <v>41943</v>
      </c>
      <c r="B1448" s="52">
        <v>155.40510744904384</v>
      </c>
      <c r="C1448" s="53">
        <v>10952.14</v>
      </c>
      <c r="D1448" s="54">
        <f t="shared" si="158"/>
        <v>43769</v>
      </c>
      <c r="E1448" s="53">
        <f t="shared" si="155"/>
        <v>222.61227188183963</v>
      </c>
      <c r="F1448" s="81">
        <f t="shared" si="160"/>
        <v>16667.29</v>
      </c>
      <c r="G1448" s="17"/>
      <c r="H1448" s="85">
        <f t="shared" si="161"/>
        <v>43769</v>
      </c>
      <c r="I1448" s="70">
        <f t="shared" si="156"/>
        <v>7.4525590103847295E-2</v>
      </c>
      <c r="J1448" s="70">
        <f t="shared" si="157"/>
        <v>8.761002254599215E-2</v>
      </c>
      <c r="K1448" s="93">
        <f t="shared" si="159"/>
        <v>0</v>
      </c>
    </row>
    <row r="1449" spans="1:11">
      <c r="A1449" s="80">
        <v>41946</v>
      </c>
      <c r="B1449" s="52">
        <v>155.52725586349879</v>
      </c>
      <c r="C1449" s="53">
        <v>10955.32</v>
      </c>
      <c r="D1449" s="54">
        <f t="shared" si="158"/>
        <v>43770</v>
      </c>
      <c r="E1449" s="53">
        <f t="shared" si="155"/>
        <v>222.64410543671875</v>
      </c>
      <c r="F1449" s="81">
        <f t="shared" si="160"/>
        <v>16685.73</v>
      </c>
      <c r="H1449" s="85">
        <f t="shared" si="161"/>
        <v>43770</v>
      </c>
      <c r="I1449" s="70">
        <f t="shared" si="156"/>
        <v>7.4387479141470703E-2</v>
      </c>
      <c r="J1449" s="70">
        <f t="shared" si="157"/>
        <v>8.7787412063972781E-2</v>
      </c>
      <c r="K1449" s="93">
        <f t="shared" si="159"/>
        <v>0</v>
      </c>
    </row>
    <row r="1450" spans="1:11">
      <c r="A1450" s="80">
        <v>41948</v>
      </c>
      <c r="B1450" s="52">
        <v>155.60875214557126</v>
      </c>
      <c r="C1450" s="53">
        <v>10973.95</v>
      </c>
      <c r="D1450" s="54">
        <f t="shared" si="158"/>
        <v>43774</v>
      </c>
      <c r="E1450" s="53">
        <f t="shared" si="155"/>
        <v>222.76011224514002</v>
      </c>
      <c r="F1450" s="81">
        <f t="shared" si="160"/>
        <v>16723.060000000001</v>
      </c>
      <c r="H1450" s="85">
        <f t="shared" si="161"/>
        <v>43774</v>
      </c>
      <c r="I1450" s="70">
        <f t="shared" si="156"/>
        <v>7.4386843748708964E-2</v>
      </c>
      <c r="J1450" s="70">
        <f t="shared" si="157"/>
        <v>8.790395139888707E-2</v>
      </c>
      <c r="K1450" s="93">
        <f t="shared" si="159"/>
        <v>0</v>
      </c>
    </row>
    <row r="1451" spans="1:11">
      <c r="A1451" s="80">
        <v>41950</v>
      </c>
      <c r="B1451" s="52">
        <v>155.69838278680709</v>
      </c>
      <c r="C1451" s="53">
        <v>10972.24</v>
      </c>
      <c r="D1451" s="54">
        <f t="shared" si="158"/>
        <v>43776</v>
      </c>
      <c r="E1451" s="53">
        <f t="shared" si="155"/>
        <v>222.80956742972717</v>
      </c>
      <c r="F1451" s="81">
        <f t="shared" si="160"/>
        <v>16856.169999999998</v>
      </c>
      <c r="H1451" s="85">
        <f t="shared" si="161"/>
        <v>43776</v>
      </c>
      <c r="I1451" s="70">
        <f t="shared" si="156"/>
        <v>7.4310812541036109E-2</v>
      </c>
      <c r="J1451" s="70">
        <f t="shared" si="157"/>
        <v>8.9664295514015446E-2</v>
      </c>
      <c r="K1451" s="93">
        <f t="shared" si="159"/>
        <v>0</v>
      </c>
    </row>
    <row r="1452" spans="1:11">
      <c r="A1452" s="80">
        <v>41953</v>
      </c>
      <c r="B1452" s="52">
        <v>155.80721595637507</v>
      </c>
      <c r="C1452" s="53">
        <v>10981.77</v>
      </c>
      <c r="D1452" s="54">
        <f t="shared" si="158"/>
        <v>43777</v>
      </c>
      <c r="E1452" s="53">
        <f t="shared" si="155"/>
        <v>222.84254324570676</v>
      </c>
      <c r="F1452" s="81">
        <f t="shared" si="160"/>
        <v>16710.37</v>
      </c>
      <c r="H1452" s="85">
        <f t="shared" si="161"/>
        <v>43777</v>
      </c>
      <c r="I1452" s="70">
        <f t="shared" si="156"/>
        <v>7.4192480120517823E-2</v>
      </c>
      <c r="J1452" s="70">
        <f t="shared" si="157"/>
        <v>8.7583836347134847E-2</v>
      </c>
      <c r="K1452" s="93">
        <f t="shared" si="159"/>
        <v>0</v>
      </c>
    </row>
    <row r="1453" spans="1:11">
      <c r="A1453" s="80">
        <v>41954</v>
      </c>
      <c r="B1453" s="52">
        <v>155.83775417070254</v>
      </c>
      <c r="C1453" s="53">
        <v>11006.04</v>
      </c>
      <c r="D1453" s="54">
        <f t="shared" si="158"/>
        <v>43780</v>
      </c>
      <c r="E1453" s="53">
        <f t="shared" si="155"/>
        <v>222.95151324935389</v>
      </c>
      <c r="F1453" s="81">
        <f t="shared" si="160"/>
        <v>16717.75</v>
      </c>
      <c r="H1453" s="85">
        <f t="shared" si="161"/>
        <v>43780</v>
      </c>
      <c r="I1453" s="70">
        <f t="shared" si="156"/>
        <v>7.4255408091244535E-2</v>
      </c>
      <c r="J1453" s="70">
        <f t="shared" si="157"/>
        <v>8.7199760150029615E-2</v>
      </c>
      <c r="K1453" s="93">
        <f t="shared" si="159"/>
        <v>0</v>
      </c>
    </row>
    <row r="1454" spans="1:11">
      <c r="A1454" s="80">
        <v>41955</v>
      </c>
      <c r="B1454" s="52">
        <v>155.87157096335756</v>
      </c>
      <c r="C1454" s="53">
        <v>11033.19</v>
      </c>
      <c r="D1454" s="54">
        <f t="shared" si="158"/>
        <v>43780</v>
      </c>
      <c r="E1454" s="53">
        <f t="shared" si="155"/>
        <v>222.95151324935389</v>
      </c>
      <c r="F1454" s="81">
        <f t="shared" si="160"/>
        <v>16717.75</v>
      </c>
      <c r="H1454" s="85">
        <f t="shared" si="161"/>
        <v>43780</v>
      </c>
      <c r="I1454" s="70">
        <f t="shared" si="156"/>
        <v>7.4208791475840918E-2</v>
      </c>
      <c r="J1454" s="70">
        <f t="shared" si="157"/>
        <v>8.6664165809833937E-2</v>
      </c>
      <c r="K1454" s="93">
        <f t="shared" si="159"/>
        <v>0</v>
      </c>
    </row>
    <row r="1455" spans="1:11">
      <c r="A1455" s="80">
        <v>41956</v>
      </c>
      <c r="B1455" s="52">
        <v>155.91085059924032</v>
      </c>
      <c r="C1455" s="53">
        <v>11000.37</v>
      </c>
      <c r="D1455" s="54">
        <f t="shared" si="158"/>
        <v>43782</v>
      </c>
      <c r="E1455" s="53">
        <f t="shared" si="155"/>
        <v>223.02597905477919</v>
      </c>
      <c r="F1455" s="81">
        <f t="shared" si="160"/>
        <v>16615.37</v>
      </c>
      <c r="H1455" s="85">
        <f t="shared" si="161"/>
        <v>43782</v>
      </c>
      <c r="I1455" s="70">
        <f t="shared" si="156"/>
        <v>7.4226403484130676E-2</v>
      </c>
      <c r="J1455" s="70">
        <f t="shared" si="157"/>
        <v>8.5976793391794759E-2</v>
      </c>
      <c r="K1455" s="93">
        <f t="shared" si="159"/>
        <v>0</v>
      </c>
    </row>
    <row r="1456" spans="1:11">
      <c r="A1456" s="80">
        <v>41957</v>
      </c>
      <c r="B1456" s="52">
        <v>155.94608645147576</v>
      </c>
      <c r="C1456" s="53">
        <v>11042.61</v>
      </c>
      <c r="D1456" s="54">
        <f t="shared" si="158"/>
        <v>43783</v>
      </c>
      <c r="E1456" s="53">
        <f t="shared" si="155"/>
        <v>223.0654546530719</v>
      </c>
      <c r="F1456" s="81">
        <f t="shared" si="160"/>
        <v>16659.78</v>
      </c>
      <c r="H1456" s="85">
        <f t="shared" si="161"/>
        <v>43783</v>
      </c>
      <c r="I1456" s="70">
        <f t="shared" si="156"/>
        <v>7.4215878237785526E-2</v>
      </c>
      <c r="J1456" s="70">
        <f t="shared" si="157"/>
        <v>8.5724168849919735E-2</v>
      </c>
      <c r="K1456" s="93">
        <f t="shared" si="159"/>
        <v>0</v>
      </c>
    </row>
    <row r="1457" spans="1:11">
      <c r="A1457" s="80">
        <v>41960</v>
      </c>
      <c r="B1457" s="52">
        <v>156.06866007542661</v>
      </c>
      <c r="C1457" s="53">
        <v>11096.32</v>
      </c>
      <c r="D1457" s="54">
        <f t="shared" si="158"/>
        <v>43784</v>
      </c>
      <c r="E1457" s="53">
        <f t="shared" si="155"/>
        <v>223.09846834036057</v>
      </c>
      <c r="F1457" s="81">
        <f t="shared" si="160"/>
        <v>16692.52</v>
      </c>
      <c r="H1457" s="85">
        <f t="shared" si="161"/>
        <v>43784</v>
      </c>
      <c r="I1457" s="70">
        <f t="shared" si="156"/>
        <v>7.4078881005394281E-2</v>
      </c>
      <c r="J1457" s="70">
        <f t="shared" si="157"/>
        <v>8.509705935127676E-2</v>
      </c>
      <c r="K1457" s="93">
        <f t="shared" si="159"/>
        <v>0</v>
      </c>
    </row>
    <row r="1458" spans="1:11">
      <c r="A1458" s="80">
        <v>41961</v>
      </c>
      <c r="B1458" s="52">
        <v>156.10549227920438</v>
      </c>
      <c r="C1458" s="53">
        <v>11089.98</v>
      </c>
      <c r="D1458" s="54">
        <f t="shared" si="158"/>
        <v>43787</v>
      </c>
      <c r="E1458" s="53">
        <f t="shared" si="155"/>
        <v>223.18815392463338</v>
      </c>
      <c r="F1458" s="81">
        <f t="shared" si="160"/>
        <v>16677.14</v>
      </c>
      <c r="H1458" s="85">
        <f t="shared" si="161"/>
        <v>43787</v>
      </c>
      <c r="I1458" s="70">
        <f t="shared" si="156"/>
        <v>7.4114529644173865E-2</v>
      </c>
      <c r="J1458" s="70">
        <f t="shared" si="157"/>
        <v>8.502104627530982E-2</v>
      </c>
      <c r="K1458" s="93">
        <f t="shared" si="159"/>
        <v>0</v>
      </c>
    </row>
    <row r="1459" spans="1:11">
      <c r="A1459" s="80">
        <v>41962</v>
      </c>
      <c r="B1459" s="52">
        <v>156.14264538636684</v>
      </c>
      <c r="C1459" s="53">
        <v>11032.59</v>
      </c>
      <c r="D1459" s="54">
        <f t="shared" si="158"/>
        <v>43788</v>
      </c>
      <c r="E1459" s="53">
        <f t="shared" si="155"/>
        <v>223.221855335876</v>
      </c>
      <c r="F1459" s="81">
        <f t="shared" si="160"/>
        <v>16755.150000000001</v>
      </c>
      <c r="H1459" s="85">
        <f t="shared" si="161"/>
        <v>43788</v>
      </c>
      <c r="I1459" s="70">
        <f t="shared" si="156"/>
        <v>7.4095843848300369E-2</v>
      </c>
      <c r="J1459" s="70">
        <f t="shared" si="157"/>
        <v>8.7161760496136775E-2</v>
      </c>
      <c r="K1459" s="93">
        <f t="shared" si="159"/>
        <v>0</v>
      </c>
    </row>
    <row r="1460" spans="1:11">
      <c r="A1460" s="80">
        <v>41963</v>
      </c>
      <c r="B1460" s="52">
        <v>156.19026889320969</v>
      </c>
      <c r="C1460" s="53">
        <v>11058.39</v>
      </c>
      <c r="D1460" s="54">
        <f t="shared" si="158"/>
        <v>43789</v>
      </c>
      <c r="E1460" s="53">
        <f t="shared" si="155"/>
        <v>223.26248171354712</v>
      </c>
      <c r="F1460" s="81">
        <f t="shared" si="160"/>
        <v>16837.96</v>
      </c>
      <c r="H1460" s="85">
        <f t="shared" si="161"/>
        <v>43789</v>
      </c>
      <c r="I1460" s="70">
        <f t="shared" si="156"/>
        <v>7.4069427847722746E-2</v>
      </c>
      <c r="J1460" s="70">
        <f t="shared" si="157"/>
        <v>8.7726011540019355E-2</v>
      </c>
      <c r="K1460" s="93">
        <f t="shared" si="159"/>
        <v>0</v>
      </c>
    </row>
    <row r="1461" spans="1:11">
      <c r="A1461" s="80">
        <v>41964</v>
      </c>
      <c r="B1461" s="52">
        <v>156.21525933623261</v>
      </c>
      <c r="C1461" s="53">
        <v>11157.68</v>
      </c>
      <c r="D1461" s="54">
        <f t="shared" si="158"/>
        <v>43790</v>
      </c>
      <c r="E1461" s="53">
        <f t="shared" si="155"/>
        <v>223.29530129835899</v>
      </c>
      <c r="F1461" s="81">
        <f t="shared" si="160"/>
        <v>16794.86</v>
      </c>
      <c r="H1461" s="85">
        <f t="shared" si="161"/>
        <v>43790</v>
      </c>
      <c r="I1461" s="70">
        <f t="shared" si="156"/>
        <v>7.4066635699434835E-2</v>
      </c>
      <c r="J1461" s="70">
        <f t="shared" si="157"/>
        <v>8.5226767474988696E-2</v>
      </c>
      <c r="K1461" s="93">
        <f t="shared" si="159"/>
        <v>0</v>
      </c>
    </row>
    <row r="1462" spans="1:11">
      <c r="A1462" s="80">
        <v>41967</v>
      </c>
      <c r="B1462" s="52">
        <v>156.32445380250863</v>
      </c>
      <c r="C1462" s="53">
        <v>11227.19</v>
      </c>
      <c r="D1462" s="54">
        <f t="shared" si="158"/>
        <v>43791</v>
      </c>
      <c r="E1462" s="53">
        <f t="shared" si="155"/>
        <v>223.32834900295117</v>
      </c>
      <c r="F1462" s="81">
        <f t="shared" si="160"/>
        <v>16719.11</v>
      </c>
      <c r="H1462" s="85">
        <f t="shared" si="161"/>
        <v>43791</v>
      </c>
      <c r="I1462" s="70">
        <f t="shared" si="156"/>
        <v>7.3948330174332888E-2</v>
      </c>
      <c r="J1462" s="70">
        <f t="shared" si="157"/>
        <v>8.290015669397155E-2</v>
      </c>
      <c r="K1462" s="93">
        <f t="shared" si="159"/>
        <v>0</v>
      </c>
    </row>
    <row r="1463" spans="1:11">
      <c r="A1463" s="80">
        <v>41968</v>
      </c>
      <c r="B1463" s="52">
        <v>156.36197167142123</v>
      </c>
      <c r="C1463" s="53">
        <v>11138.95</v>
      </c>
      <c r="D1463" s="54">
        <f t="shared" si="158"/>
        <v>43794</v>
      </c>
      <c r="E1463" s="53">
        <f t="shared" si="155"/>
        <v>223.42415686467345</v>
      </c>
      <c r="F1463" s="81">
        <f t="shared" si="160"/>
        <v>16942.7</v>
      </c>
      <c r="H1463" s="85">
        <f t="shared" si="161"/>
        <v>43794</v>
      </c>
      <c r="I1463" s="70">
        <f t="shared" si="156"/>
        <v>7.3988912613511593E-2</v>
      </c>
      <c r="J1463" s="70">
        <f t="shared" si="157"/>
        <v>8.7496012703472736E-2</v>
      </c>
      <c r="K1463" s="93">
        <f t="shared" si="159"/>
        <v>0</v>
      </c>
    </row>
    <row r="1464" spans="1:11">
      <c r="A1464" s="80">
        <v>41969</v>
      </c>
      <c r="B1464" s="52">
        <v>156.40028035448074</v>
      </c>
      <c r="C1464" s="53">
        <v>11155.59</v>
      </c>
      <c r="D1464" s="54">
        <f t="shared" si="158"/>
        <v>43795</v>
      </c>
      <c r="E1464" s="53">
        <f t="shared" si="155"/>
        <v>223.45677679157569</v>
      </c>
      <c r="F1464" s="81">
        <f t="shared" si="160"/>
        <v>16892.150000000001</v>
      </c>
      <c r="H1464" s="85">
        <f t="shared" si="161"/>
        <v>43795</v>
      </c>
      <c r="I1464" s="70">
        <f t="shared" si="156"/>
        <v>7.3967651999955253E-2</v>
      </c>
      <c r="J1464" s="70">
        <f t="shared" si="157"/>
        <v>8.6521881425859037E-2</v>
      </c>
      <c r="K1464" s="93">
        <f t="shared" si="159"/>
        <v>0</v>
      </c>
    </row>
    <row r="1465" spans="1:11">
      <c r="A1465" s="80">
        <v>41970</v>
      </c>
      <c r="B1465" s="52">
        <v>156.43656521952298</v>
      </c>
      <c r="C1465" s="53">
        <v>11179.89</v>
      </c>
      <c r="D1465" s="54">
        <f t="shared" si="158"/>
        <v>43796</v>
      </c>
      <c r="E1465" s="53">
        <f t="shared" si="155"/>
        <v>223.49543481396063</v>
      </c>
      <c r="F1465" s="81">
        <f t="shared" si="160"/>
        <v>16980.54</v>
      </c>
      <c r="H1465" s="85">
        <f t="shared" si="161"/>
        <v>43796</v>
      </c>
      <c r="I1465" s="70">
        <f t="shared" si="156"/>
        <v>7.3954981822123234E-2</v>
      </c>
      <c r="J1465" s="70">
        <f t="shared" si="157"/>
        <v>8.7183351734573034E-2</v>
      </c>
      <c r="K1465" s="93">
        <f t="shared" si="159"/>
        <v>0</v>
      </c>
    </row>
    <row r="1466" spans="1:11">
      <c r="A1466" s="80">
        <v>41971</v>
      </c>
      <c r="B1466" s="52">
        <v>156.47364068548001</v>
      </c>
      <c r="C1466" s="53">
        <v>11303.65</v>
      </c>
      <c r="D1466" s="54">
        <f t="shared" si="158"/>
        <v>43797</v>
      </c>
      <c r="E1466" s="53">
        <f t="shared" si="155"/>
        <v>223.53387602874864</v>
      </c>
      <c r="F1466" s="81">
        <f t="shared" si="160"/>
        <v>17051.310000000001</v>
      </c>
      <c r="H1466" s="85">
        <f t="shared" si="161"/>
        <v>43797</v>
      </c>
      <c r="I1466" s="70">
        <f t="shared" si="156"/>
        <v>7.3941023352591895E-2</v>
      </c>
      <c r="J1466" s="70">
        <f t="shared" si="157"/>
        <v>8.5694929778190154E-2</v>
      </c>
      <c r="K1466" s="93">
        <f t="shared" si="159"/>
        <v>0</v>
      </c>
    </row>
    <row r="1467" spans="1:11">
      <c r="A1467" s="80">
        <v>41974</v>
      </c>
      <c r="B1467" s="52">
        <v>156.61024217379841</v>
      </c>
      <c r="C1467" s="53">
        <v>11261.08</v>
      </c>
      <c r="D1467" s="54">
        <f t="shared" si="158"/>
        <v>43798</v>
      </c>
      <c r="E1467" s="53">
        <f t="shared" si="155"/>
        <v>223.56874731340912</v>
      </c>
      <c r="F1467" s="81">
        <f t="shared" si="160"/>
        <v>16917.89</v>
      </c>
      <c r="G1467" s="17"/>
      <c r="H1467" s="85">
        <f t="shared" si="161"/>
        <v>43798</v>
      </c>
      <c r="I1467" s="70">
        <f t="shared" si="156"/>
        <v>7.378711042727315E-2</v>
      </c>
      <c r="J1467" s="70">
        <f t="shared" si="157"/>
        <v>8.4808877613341993E-2</v>
      </c>
      <c r="K1467" s="93">
        <f t="shared" si="159"/>
        <v>0</v>
      </c>
    </row>
    <row r="1468" spans="1:11">
      <c r="A1468" s="80">
        <v>41975</v>
      </c>
      <c r="B1468" s="52">
        <v>156.64547947828751</v>
      </c>
      <c r="C1468" s="53">
        <v>11219.98</v>
      </c>
      <c r="D1468" s="54">
        <f t="shared" ref="D1468:D1531" si="162">VLOOKUP(EDATE(A1468,60),A:A,1,1)</f>
        <v>43801</v>
      </c>
      <c r="E1468" s="53">
        <f t="shared" ref="E1468:E1531" si="163">VLOOKUP(D1468,A:B,2,0)</f>
        <v>223.66801183721628</v>
      </c>
      <c r="F1468" s="81">
        <f t="shared" ref="F1468:F1531" si="164">VLOOKUP(D1468,A:C,3,0)</f>
        <v>16906.88</v>
      </c>
      <c r="H1468" s="85">
        <f t="shared" si="161"/>
        <v>43801</v>
      </c>
      <c r="I1468" s="70">
        <f t="shared" si="156"/>
        <v>7.3834127605320266E-2</v>
      </c>
      <c r="J1468" s="70">
        <f t="shared" si="157"/>
        <v>8.5461133377262799E-2</v>
      </c>
      <c r="K1468" s="93">
        <f t="shared" ref="K1468:K1531" si="165">IF(I1468&gt;J1468,1,0)</f>
        <v>0</v>
      </c>
    </row>
    <row r="1469" spans="1:11">
      <c r="A1469" s="80">
        <v>41976</v>
      </c>
      <c r="B1469" s="52">
        <v>156.6822911659649</v>
      </c>
      <c r="C1469" s="53">
        <v>11237.05</v>
      </c>
      <c r="D1469" s="54">
        <f t="shared" si="162"/>
        <v>43802</v>
      </c>
      <c r="E1469" s="53">
        <f t="shared" si="163"/>
        <v>223.6952993346604</v>
      </c>
      <c r="F1469" s="81">
        <f t="shared" si="164"/>
        <v>16831.11</v>
      </c>
      <c r="H1469" s="85">
        <f t="shared" si="161"/>
        <v>43802</v>
      </c>
      <c r="I1469" s="70">
        <f t="shared" si="156"/>
        <v>7.3809863559327615E-2</v>
      </c>
      <c r="J1469" s="70">
        <f t="shared" si="157"/>
        <v>8.4156777268239669E-2</v>
      </c>
      <c r="K1469" s="93">
        <f t="shared" si="165"/>
        <v>0</v>
      </c>
    </row>
    <row r="1470" spans="1:11">
      <c r="A1470" s="80">
        <v>41977</v>
      </c>
      <c r="B1470" s="52">
        <v>156.7181714106419</v>
      </c>
      <c r="C1470" s="53">
        <v>11272.28</v>
      </c>
      <c r="D1470" s="54">
        <f t="shared" si="162"/>
        <v>43803</v>
      </c>
      <c r="E1470" s="53">
        <f t="shared" si="163"/>
        <v>223.72795884836327</v>
      </c>
      <c r="F1470" s="81">
        <f t="shared" si="164"/>
        <v>16899.88</v>
      </c>
      <c r="H1470" s="85">
        <f t="shared" si="161"/>
        <v>43803</v>
      </c>
      <c r="I1470" s="70">
        <f t="shared" si="156"/>
        <v>7.3792041805082143E-2</v>
      </c>
      <c r="J1470" s="70">
        <f t="shared" si="157"/>
        <v>8.4362201402682579E-2</v>
      </c>
      <c r="K1470" s="93">
        <f t="shared" si="165"/>
        <v>0</v>
      </c>
    </row>
    <row r="1471" spans="1:11">
      <c r="A1471" s="80">
        <v>41978</v>
      </c>
      <c r="B1471" s="52">
        <v>156.75562705360906</v>
      </c>
      <c r="C1471" s="53">
        <v>11237.89</v>
      </c>
      <c r="D1471" s="54">
        <f t="shared" si="162"/>
        <v>43804</v>
      </c>
      <c r="E1471" s="53">
        <f t="shared" si="163"/>
        <v>223.73377577529334</v>
      </c>
      <c r="F1471" s="81">
        <f t="shared" si="164"/>
        <v>16865.04</v>
      </c>
      <c r="H1471" s="85">
        <f t="shared" si="161"/>
        <v>43804</v>
      </c>
      <c r="I1471" s="70">
        <f t="shared" si="156"/>
        <v>7.3746305298210135E-2</v>
      </c>
      <c r="J1471" s="70">
        <f t="shared" si="157"/>
        <v>8.4577323146730166E-2</v>
      </c>
      <c r="K1471" s="93">
        <f t="shared" si="165"/>
        <v>0</v>
      </c>
    </row>
    <row r="1472" spans="1:11">
      <c r="A1472" s="80">
        <v>41981</v>
      </c>
      <c r="B1472" s="52">
        <v>156.86284790251372</v>
      </c>
      <c r="C1472" s="53">
        <v>11106.22</v>
      </c>
      <c r="D1472" s="54">
        <f t="shared" si="162"/>
        <v>43805</v>
      </c>
      <c r="E1472" s="53">
        <f t="shared" si="163"/>
        <v>223.77404785493292</v>
      </c>
      <c r="F1472" s="81">
        <f t="shared" si="164"/>
        <v>16729.080000000002</v>
      </c>
      <c r="H1472" s="85">
        <f t="shared" si="161"/>
        <v>43805</v>
      </c>
      <c r="I1472" s="70">
        <f t="shared" si="156"/>
        <v>7.3638123855166659E-2</v>
      </c>
      <c r="J1472" s="70">
        <f t="shared" si="157"/>
        <v>8.5378356793041288E-2</v>
      </c>
      <c r="K1472" s="93">
        <f t="shared" si="165"/>
        <v>0</v>
      </c>
    </row>
    <row r="1473" spans="1:11">
      <c r="A1473" s="80">
        <v>41982</v>
      </c>
      <c r="B1473" s="52">
        <v>156.89845576898759</v>
      </c>
      <c r="C1473" s="53">
        <v>10977.83</v>
      </c>
      <c r="D1473" s="54">
        <f t="shared" si="162"/>
        <v>43808</v>
      </c>
      <c r="E1473" s="53">
        <f t="shared" si="163"/>
        <v>223.89354319648746</v>
      </c>
      <c r="F1473" s="81">
        <f t="shared" si="164"/>
        <v>16751.53</v>
      </c>
      <c r="H1473" s="85">
        <f t="shared" si="161"/>
        <v>43808</v>
      </c>
      <c r="I1473" s="70">
        <f t="shared" si="156"/>
        <v>7.370402218523231E-2</v>
      </c>
      <c r="J1473" s="70">
        <f t="shared" si="157"/>
        <v>8.8197178854595215E-2</v>
      </c>
      <c r="K1473" s="93">
        <f t="shared" si="165"/>
        <v>0</v>
      </c>
    </row>
    <row r="1474" spans="1:11">
      <c r="A1474" s="80">
        <v>41983</v>
      </c>
      <c r="B1474" s="52">
        <v>156.93501310918174</v>
      </c>
      <c r="C1474" s="53">
        <v>10997.53</v>
      </c>
      <c r="D1474" s="54">
        <f t="shared" si="162"/>
        <v>43809</v>
      </c>
      <c r="E1474" s="53">
        <f t="shared" si="163"/>
        <v>223.92690333442371</v>
      </c>
      <c r="F1474" s="81">
        <f t="shared" si="164"/>
        <v>16638.939999999999</v>
      </c>
      <c r="H1474" s="85">
        <f t="shared" si="161"/>
        <v>43809</v>
      </c>
      <c r="I1474" s="70">
        <f t="shared" ref="I1474:I1537" si="166">(E1474/B1474)^(1/5)-1</f>
        <v>7.3685987553754995E-2</v>
      </c>
      <c r="J1474" s="70">
        <f t="shared" ref="J1474:J1537" si="167">(F1474/C1474)^(1/5)-1</f>
        <v>8.6340823274349887E-2</v>
      </c>
      <c r="K1474" s="93">
        <f t="shared" si="165"/>
        <v>0</v>
      </c>
    </row>
    <row r="1475" spans="1:11">
      <c r="A1475" s="80">
        <v>41984</v>
      </c>
      <c r="B1475" s="52">
        <v>156.97110816219686</v>
      </c>
      <c r="C1475" s="53">
        <v>10914.91</v>
      </c>
      <c r="D1475" s="54">
        <f t="shared" si="162"/>
        <v>43810</v>
      </c>
      <c r="E1475" s="53">
        <f t="shared" si="163"/>
        <v>223.96004451611722</v>
      </c>
      <c r="F1475" s="81">
        <f t="shared" si="164"/>
        <v>16713.79</v>
      </c>
      <c r="H1475" s="85">
        <f t="shared" si="161"/>
        <v>43810</v>
      </c>
      <c r="I1475" s="70">
        <f t="shared" si="166"/>
        <v>7.3668382575251323E-2</v>
      </c>
      <c r="J1475" s="70">
        <f t="shared" si="167"/>
        <v>8.8957565327016708E-2</v>
      </c>
      <c r="K1475" s="93">
        <f t="shared" si="165"/>
        <v>0</v>
      </c>
    </row>
    <row r="1476" spans="1:11">
      <c r="A1476" s="80">
        <v>41985</v>
      </c>
      <c r="B1476" s="52">
        <v>157.00752545929049</v>
      </c>
      <c r="C1476" s="53">
        <v>10824.36</v>
      </c>
      <c r="D1476" s="54">
        <f t="shared" si="162"/>
        <v>43811</v>
      </c>
      <c r="E1476" s="53">
        <f t="shared" si="163"/>
        <v>223.99184684243852</v>
      </c>
      <c r="F1476" s="81">
        <f t="shared" si="164"/>
        <v>16800.36</v>
      </c>
      <c r="H1476" s="85">
        <f t="shared" si="161"/>
        <v>43811</v>
      </c>
      <c r="I1476" s="70">
        <f t="shared" si="166"/>
        <v>7.3649060331512306E-2</v>
      </c>
      <c r="J1476" s="70">
        <f t="shared" si="167"/>
        <v>9.1901020888264462E-2</v>
      </c>
      <c r="K1476" s="93">
        <f t="shared" si="165"/>
        <v>0</v>
      </c>
    </row>
    <row r="1477" spans="1:11">
      <c r="A1477" s="80">
        <v>41988</v>
      </c>
      <c r="B1477" s="52">
        <v>157.11350553897552</v>
      </c>
      <c r="C1477" s="53">
        <v>10818.45</v>
      </c>
      <c r="D1477" s="54">
        <f t="shared" si="162"/>
        <v>43812</v>
      </c>
      <c r="E1477" s="53">
        <f t="shared" si="163"/>
        <v>224.02387767653698</v>
      </c>
      <c r="F1477" s="81">
        <f t="shared" si="164"/>
        <v>16961.560000000001</v>
      </c>
      <c r="H1477" s="85">
        <f t="shared" si="161"/>
        <v>43812</v>
      </c>
      <c r="I1477" s="70">
        <f t="shared" si="166"/>
        <v>7.3534876844516317E-2</v>
      </c>
      <c r="J1477" s="70">
        <f t="shared" si="167"/>
        <v>9.4107890642846082E-2</v>
      </c>
      <c r="K1477" s="93">
        <f t="shared" si="165"/>
        <v>0</v>
      </c>
    </row>
    <row r="1478" spans="1:11">
      <c r="A1478" s="80">
        <v>41989</v>
      </c>
      <c r="B1478" s="52">
        <v>157.14508535358883</v>
      </c>
      <c r="C1478" s="53">
        <v>10620.96</v>
      </c>
      <c r="D1478" s="54">
        <f t="shared" si="162"/>
        <v>43815</v>
      </c>
      <c r="E1478" s="53">
        <f t="shared" si="163"/>
        <v>224.11863977679417</v>
      </c>
      <c r="F1478" s="81">
        <f t="shared" si="164"/>
        <v>16915.650000000001</v>
      </c>
      <c r="H1478" s="85">
        <f t="shared" si="161"/>
        <v>43815</v>
      </c>
      <c r="I1478" s="70">
        <f t="shared" si="166"/>
        <v>7.3582527983935941E-2</v>
      </c>
      <c r="J1478" s="70">
        <f t="shared" si="167"/>
        <v>9.755169168518707E-2</v>
      </c>
      <c r="K1478" s="93">
        <f t="shared" si="165"/>
        <v>0</v>
      </c>
    </row>
    <row r="1479" spans="1:11">
      <c r="A1479" s="80">
        <v>41990</v>
      </c>
      <c r="B1479" s="52">
        <v>157.17855725676915</v>
      </c>
      <c r="C1479" s="53">
        <v>10571.25</v>
      </c>
      <c r="D1479" s="54">
        <f t="shared" si="162"/>
        <v>43816</v>
      </c>
      <c r="E1479" s="53">
        <f t="shared" si="163"/>
        <v>224.15113697956181</v>
      </c>
      <c r="F1479" s="81">
        <f t="shared" si="164"/>
        <v>17071.490000000002</v>
      </c>
      <c r="H1479" s="85">
        <f t="shared" si="161"/>
        <v>43816</v>
      </c>
      <c r="I1479" s="70">
        <f t="shared" si="166"/>
        <v>7.3567929973860302E-2</v>
      </c>
      <c r="J1479" s="70">
        <f t="shared" si="167"/>
        <v>0.10059875418847364</v>
      </c>
      <c r="K1479" s="93">
        <f t="shared" si="165"/>
        <v>0</v>
      </c>
    </row>
    <row r="1480" spans="1:11">
      <c r="A1480" s="80">
        <v>41991</v>
      </c>
      <c r="B1480" s="52">
        <v>157.22256725280107</v>
      </c>
      <c r="C1480" s="53">
        <v>10741.73</v>
      </c>
      <c r="D1480" s="54">
        <f t="shared" si="162"/>
        <v>43817</v>
      </c>
      <c r="E1480" s="53">
        <f t="shared" si="163"/>
        <v>224.18274228987593</v>
      </c>
      <c r="F1480" s="81">
        <f t="shared" si="164"/>
        <v>17150.93</v>
      </c>
      <c r="H1480" s="85">
        <f t="shared" si="161"/>
        <v>43817</v>
      </c>
      <c r="I1480" s="70">
        <f t="shared" si="166"/>
        <v>7.3538091481118562E-2</v>
      </c>
      <c r="J1480" s="70">
        <f t="shared" si="167"/>
        <v>9.8102015071590776E-2</v>
      </c>
      <c r="K1480" s="93">
        <f t="shared" si="165"/>
        <v>0</v>
      </c>
    </row>
    <row r="1481" spans="1:11">
      <c r="A1481" s="80">
        <v>41992</v>
      </c>
      <c r="B1481" s="52">
        <v>157.25935733353825</v>
      </c>
      <c r="C1481" s="53">
        <v>10828.45</v>
      </c>
      <c r="D1481" s="54">
        <f t="shared" si="162"/>
        <v>43818</v>
      </c>
      <c r="E1481" s="53">
        <f t="shared" si="163"/>
        <v>224.21480042202339</v>
      </c>
      <c r="F1481" s="81">
        <f t="shared" si="164"/>
        <v>17205.12</v>
      </c>
      <c r="H1481" s="85">
        <f t="shared" si="161"/>
        <v>43818</v>
      </c>
      <c r="I1481" s="70">
        <f t="shared" si="166"/>
        <v>7.3518556947864466E-2</v>
      </c>
      <c r="J1481" s="70">
        <f t="shared" si="167"/>
        <v>9.7029438975030358E-2</v>
      </c>
      <c r="K1481" s="93">
        <f t="shared" si="165"/>
        <v>0</v>
      </c>
    </row>
    <row r="1482" spans="1:11">
      <c r="A1482" s="80">
        <v>41995</v>
      </c>
      <c r="B1482" s="52">
        <v>157.34852338914635</v>
      </c>
      <c r="C1482" s="53">
        <v>10958.56</v>
      </c>
      <c r="D1482" s="54">
        <f t="shared" si="162"/>
        <v>43819</v>
      </c>
      <c r="E1482" s="53">
        <f t="shared" si="163"/>
        <v>224.24305148687657</v>
      </c>
      <c r="F1482" s="81">
        <f t="shared" si="164"/>
        <v>17222.14</v>
      </c>
      <c r="H1482" s="85">
        <f t="shared" si="161"/>
        <v>43819</v>
      </c>
      <c r="I1482" s="70">
        <f t="shared" si="166"/>
        <v>7.3423909578931967E-2</v>
      </c>
      <c r="J1482" s="70">
        <f t="shared" si="167"/>
        <v>9.462843385501829E-2</v>
      </c>
      <c r="K1482" s="93">
        <f t="shared" si="165"/>
        <v>0</v>
      </c>
    </row>
    <row r="1483" spans="1:11">
      <c r="A1483" s="80">
        <v>41996</v>
      </c>
      <c r="B1483" s="52">
        <v>157.38455620100248</v>
      </c>
      <c r="C1483" s="53">
        <v>10883.52</v>
      </c>
      <c r="D1483" s="54">
        <f t="shared" si="162"/>
        <v>43822</v>
      </c>
      <c r="E1483" s="53">
        <f t="shared" si="163"/>
        <v>224.33790629765554</v>
      </c>
      <c r="F1483" s="81">
        <f t="shared" si="164"/>
        <v>17209.400000000001</v>
      </c>
      <c r="H1483" s="85">
        <f t="shared" si="161"/>
        <v>43822</v>
      </c>
      <c r="I1483" s="70">
        <f t="shared" si="166"/>
        <v>7.3465545661126175E-2</v>
      </c>
      <c r="J1483" s="70">
        <f t="shared" si="167"/>
        <v>9.5971523006321835E-2</v>
      </c>
      <c r="K1483" s="93">
        <f t="shared" si="165"/>
        <v>0</v>
      </c>
    </row>
    <row r="1484" spans="1:11">
      <c r="A1484" s="80">
        <v>41997</v>
      </c>
      <c r="B1484" s="52">
        <v>157.42201372537832</v>
      </c>
      <c r="C1484" s="53">
        <v>10761.16</v>
      </c>
      <c r="D1484" s="54">
        <f t="shared" si="162"/>
        <v>43823</v>
      </c>
      <c r="E1484" s="53">
        <f t="shared" si="163"/>
        <v>224.3704352940687</v>
      </c>
      <c r="F1484" s="81">
        <f t="shared" si="164"/>
        <v>17141.8</v>
      </c>
      <c r="H1484" s="85">
        <f t="shared" si="161"/>
        <v>43823</v>
      </c>
      <c r="I1484" s="70">
        <f t="shared" si="166"/>
        <v>7.3445583210423049E-2</v>
      </c>
      <c r="J1484" s="70">
        <f t="shared" si="167"/>
        <v>9.758829516750378E-2</v>
      </c>
      <c r="K1484" s="93">
        <f t="shared" si="165"/>
        <v>0</v>
      </c>
    </row>
    <row r="1485" spans="1:11">
      <c r="A1485" s="80">
        <v>41999</v>
      </c>
      <c r="B1485" s="52">
        <v>157.48907550322534</v>
      </c>
      <c r="C1485" s="53">
        <v>10796.22</v>
      </c>
      <c r="D1485" s="54">
        <f t="shared" si="162"/>
        <v>43825</v>
      </c>
      <c r="E1485" s="53">
        <f t="shared" si="163"/>
        <v>224.43415649769221</v>
      </c>
      <c r="F1485" s="81">
        <f t="shared" si="164"/>
        <v>17018.259999999998</v>
      </c>
      <c r="H1485" s="85">
        <f t="shared" si="161"/>
        <v>43825</v>
      </c>
      <c r="I1485" s="70">
        <f t="shared" si="166"/>
        <v>7.3415108607034263E-2</v>
      </c>
      <c r="J1485" s="70">
        <f t="shared" si="167"/>
        <v>9.5288898237406272E-2</v>
      </c>
      <c r="K1485" s="93">
        <f t="shared" si="165"/>
        <v>0</v>
      </c>
    </row>
    <row r="1486" spans="1:11">
      <c r="A1486" s="80">
        <v>42002</v>
      </c>
      <c r="B1486" s="52">
        <v>157.6005777686816</v>
      </c>
      <c r="C1486" s="53">
        <v>10856.23</v>
      </c>
      <c r="D1486" s="54">
        <f t="shared" si="162"/>
        <v>43826</v>
      </c>
      <c r="E1486" s="53">
        <f t="shared" si="163"/>
        <v>224.46984152857536</v>
      </c>
      <c r="F1486" s="81">
        <f t="shared" si="164"/>
        <v>17185.66</v>
      </c>
      <c r="H1486" s="85">
        <f t="shared" si="161"/>
        <v>43826</v>
      </c>
      <c r="I1486" s="70">
        <f t="shared" si="166"/>
        <v>7.3297305160473281E-2</v>
      </c>
      <c r="J1486" s="70">
        <f t="shared" si="167"/>
        <v>9.6219279751993403E-2</v>
      </c>
      <c r="K1486" s="93">
        <f t="shared" si="165"/>
        <v>0</v>
      </c>
    </row>
    <row r="1487" spans="1:11">
      <c r="A1487" s="80">
        <v>42003</v>
      </c>
      <c r="B1487" s="52">
        <v>157.64675473796785</v>
      </c>
      <c r="C1487" s="53">
        <v>10858.82</v>
      </c>
      <c r="D1487" s="54">
        <f t="shared" si="162"/>
        <v>43829</v>
      </c>
      <c r="E1487" s="53">
        <f t="shared" si="163"/>
        <v>224.56546568106654</v>
      </c>
      <c r="F1487" s="81">
        <f t="shared" si="164"/>
        <v>17199.73</v>
      </c>
      <c r="H1487" s="85">
        <f t="shared" si="161"/>
        <v>43829</v>
      </c>
      <c r="I1487" s="70">
        <f t="shared" si="166"/>
        <v>7.3325844988342492E-2</v>
      </c>
      <c r="J1487" s="70">
        <f t="shared" si="167"/>
        <v>9.6346410550387729E-2</v>
      </c>
      <c r="K1487" s="93">
        <f t="shared" si="165"/>
        <v>0</v>
      </c>
    </row>
    <row r="1488" spans="1:11">
      <c r="A1488" s="80">
        <v>42004</v>
      </c>
      <c r="B1488" s="52">
        <v>157.68206761102917</v>
      </c>
      <c r="C1488" s="53">
        <v>10904.18</v>
      </c>
      <c r="D1488" s="54">
        <f t="shared" si="162"/>
        <v>43830</v>
      </c>
      <c r="E1488" s="53">
        <f t="shared" si="163"/>
        <v>224.59757854265894</v>
      </c>
      <c r="F1488" s="81">
        <f t="shared" si="164"/>
        <v>17077.060000000001</v>
      </c>
      <c r="H1488" s="85">
        <f t="shared" si="161"/>
        <v>43830</v>
      </c>
      <c r="I1488" s="70">
        <f t="shared" si="166"/>
        <v>7.3308460440523859E-2</v>
      </c>
      <c r="J1488" s="70">
        <f t="shared" si="167"/>
        <v>9.3865735151145158E-2</v>
      </c>
      <c r="K1488" s="93">
        <f t="shared" si="165"/>
        <v>0</v>
      </c>
    </row>
    <row r="1489" spans="1:11">
      <c r="A1489" s="80">
        <v>42005</v>
      </c>
      <c r="B1489" s="52">
        <v>157.72196117413478</v>
      </c>
      <c r="C1489" s="53">
        <v>10905.87</v>
      </c>
      <c r="D1489" s="54">
        <f t="shared" si="162"/>
        <v>43831</v>
      </c>
      <c r="E1489" s="53">
        <f t="shared" si="163"/>
        <v>224.63014519154763</v>
      </c>
      <c r="F1489" s="81">
        <f t="shared" si="164"/>
        <v>17096.830000000002</v>
      </c>
      <c r="H1489" s="85">
        <f t="shared" si="161"/>
        <v>43831</v>
      </c>
      <c r="I1489" s="70">
        <f t="shared" si="166"/>
        <v>7.3285281840627103E-2</v>
      </c>
      <c r="J1489" s="70">
        <f t="shared" si="167"/>
        <v>9.4084978616640669E-2</v>
      </c>
      <c r="K1489" s="93">
        <f t="shared" si="165"/>
        <v>0</v>
      </c>
    </row>
    <row r="1490" spans="1:11">
      <c r="A1490" s="80">
        <v>42006</v>
      </c>
      <c r="B1490" s="52">
        <v>157.7590258350107</v>
      </c>
      <c r="C1490" s="53">
        <v>11052.57</v>
      </c>
      <c r="D1490" s="54">
        <f t="shared" si="162"/>
        <v>43832</v>
      </c>
      <c r="E1490" s="53">
        <f t="shared" si="163"/>
        <v>224.67237565884366</v>
      </c>
      <c r="F1490" s="81">
        <f t="shared" si="164"/>
        <v>17236.7</v>
      </c>
      <c r="H1490" s="85">
        <f t="shared" si="161"/>
        <v>43832</v>
      </c>
      <c r="I1490" s="70">
        <f t="shared" si="166"/>
        <v>7.3275195139720806E-2</v>
      </c>
      <c r="J1490" s="70">
        <f t="shared" si="167"/>
        <v>9.2944653088283813E-2</v>
      </c>
      <c r="K1490" s="93">
        <f t="shared" si="165"/>
        <v>0</v>
      </c>
    </row>
    <row r="1491" spans="1:11">
      <c r="A1491" s="80">
        <v>42009</v>
      </c>
      <c r="B1491" s="52">
        <v>157.86456662329434</v>
      </c>
      <c r="C1491" s="53">
        <v>11030.18</v>
      </c>
      <c r="D1491" s="54">
        <f t="shared" si="162"/>
        <v>43833</v>
      </c>
      <c r="E1491" s="53">
        <f t="shared" si="163"/>
        <v>224.70270642955759</v>
      </c>
      <c r="F1491" s="81">
        <f t="shared" si="164"/>
        <v>17158.75</v>
      </c>
      <c r="H1491" s="85">
        <f t="shared" si="161"/>
        <v>43833</v>
      </c>
      <c r="I1491" s="70">
        <f t="shared" si="166"/>
        <v>7.3160621523092217E-2</v>
      </c>
      <c r="J1491" s="70">
        <f t="shared" si="167"/>
        <v>9.2397278230842428E-2</v>
      </c>
      <c r="K1491" s="93">
        <f t="shared" si="165"/>
        <v>0</v>
      </c>
    </row>
    <row r="1492" spans="1:11">
      <c r="A1492" s="80">
        <v>42010</v>
      </c>
      <c r="B1492" s="52">
        <v>157.89787604685185</v>
      </c>
      <c r="C1492" s="53">
        <v>10699.62</v>
      </c>
      <c r="D1492" s="54">
        <f t="shared" si="162"/>
        <v>43836</v>
      </c>
      <c r="E1492" s="53">
        <f t="shared" si="163"/>
        <v>224.80112621497372</v>
      </c>
      <c r="F1492" s="81">
        <f t="shared" si="164"/>
        <v>16830.93</v>
      </c>
      <c r="H1492" s="85">
        <f t="shared" si="161"/>
        <v>43836</v>
      </c>
      <c r="I1492" s="70">
        <f t="shared" si="166"/>
        <v>7.320932831579996E-2</v>
      </c>
      <c r="J1492" s="70">
        <f t="shared" si="167"/>
        <v>9.4833183322150738E-2</v>
      </c>
      <c r="K1492" s="93">
        <f t="shared" si="165"/>
        <v>0</v>
      </c>
    </row>
    <row r="1493" spans="1:11">
      <c r="A1493" s="80">
        <v>42011</v>
      </c>
      <c r="B1493" s="52">
        <v>157.93087670294562</v>
      </c>
      <c r="C1493" s="53">
        <v>10666.38</v>
      </c>
      <c r="D1493" s="54">
        <f t="shared" si="162"/>
        <v>43837</v>
      </c>
      <c r="E1493" s="53">
        <f t="shared" si="163"/>
        <v>224.83552078728462</v>
      </c>
      <c r="F1493" s="81">
        <f t="shared" si="164"/>
        <v>16915.03</v>
      </c>
      <c r="H1493" s="85">
        <f t="shared" si="161"/>
        <v>43837</v>
      </c>
      <c r="I1493" s="70">
        <f t="shared" si="166"/>
        <v>7.3197310613823063E-2</v>
      </c>
      <c r="J1493" s="70">
        <f t="shared" si="167"/>
        <v>9.6607329061836555E-2</v>
      </c>
      <c r="K1493" s="93">
        <f t="shared" si="165"/>
        <v>0</v>
      </c>
    </row>
    <row r="1494" spans="1:11">
      <c r="A1494" s="80">
        <v>42012</v>
      </c>
      <c r="B1494" s="52">
        <v>157.96688494283387</v>
      </c>
      <c r="C1494" s="53">
        <v>10840.84</v>
      </c>
      <c r="D1494" s="54">
        <f t="shared" si="162"/>
        <v>43838</v>
      </c>
      <c r="E1494" s="53">
        <f t="shared" si="163"/>
        <v>224.88835713466963</v>
      </c>
      <c r="F1494" s="81">
        <f t="shared" si="164"/>
        <v>16876.240000000002</v>
      </c>
      <c r="H1494" s="85">
        <f t="shared" ref="H1494:H1557" si="168">D1494</f>
        <v>43838</v>
      </c>
      <c r="I1494" s="70">
        <f t="shared" si="166"/>
        <v>7.3198812743366481E-2</v>
      </c>
      <c r="J1494" s="70">
        <f t="shared" si="167"/>
        <v>9.2553095002442243E-2</v>
      </c>
      <c r="K1494" s="93">
        <f t="shared" si="165"/>
        <v>0</v>
      </c>
    </row>
    <row r="1495" spans="1:11">
      <c r="A1495" s="80">
        <v>42013</v>
      </c>
      <c r="B1495" s="52">
        <v>158.00305935948577</v>
      </c>
      <c r="C1495" s="53">
        <v>10906.56</v>
      </c>
      <c r="D1495" s="54">
        <f t="shared" si="162"/>
        <v>43839</v>
      </c>
      <c r="E1495" s="53">
        <f t="shared" si="163"/>
        <v>224.89667800388364</v>
      </c>
      <c r="F1495" s="81">
        <f t="shared" si="164"/>
        <v>17143.650000000001</v>
      </c>
      <c r="H1495" s="85">
        <f t="shared" si="168"/>
        <v>43839</v>
      </c>
      <c r="I1495" s="70">
        <f t="shared" si="166"/>
        <v>7.3157608180170142E-2</v>
      </c>
      <c r="J1495" s="70">
        <f t="shared" si="167"/>
        <v>9.4669706555702504E-2</v>
      </c>
      <c r="K1495" s="93">
        <f t="shared" si="165"/>
        <v>0</v>
      </c>
    </row>
    <row r="1496" spans="1:11">
      <c r="A1496" s="80">
        <v>42016</v>
      </c>
      <c r="B1496" s="52">
        <v>158.11065944290957</v>
      </c>
      <c r="C1496" s="53">
        <v>10957.22</v>
      </c>
      <c r="D1496" s="54">
        <f t="shared" si="162"/>
        <v>43840</v>
      </c>
      <c r="E1496" s="53">
        <f t="shared" si="163"/>
        <v>224.92164153514207</v>
      </c>
      <c r="F1496" s="81">
        <f t="shared" si="164"/>
        <v>17201.080000000002</v>
      </c>
      <c r="H1496" s="85">
        <f t="shared" si="168"/>
        <v>43840</v>
      </c>
      <c r="I1496" s="70">
        <f t="shared" si="166"/>
        <v>7.3035323604573099E-2</v>
      </c>
      <c r="J1496" s="70">
        <f t="shared" si="167"/>
        <v>9.4387356120673394E-2</v>
      </c>
      <c r="K1496" s="93">
        <f t="shared" si="165"/>
        <v>0</v>
      </c>
    </row>
    <row r="1497" spans="1:11">
      <c r="A1497" s="80">
        <v>42017</v>
      </c>
      <c r="B1497" s="52">
        <v>158.14734111590033</v>
      </c>
      <c r="C1497" s="53">
        <v>10926.16</v>
      </c>
      <c r="D1497" s="54">
        <f t="shared" si="162"/>
        <v>43843</v>
      </c>
      <c r="E1497" s="53">
        <f t="shared" si="163"/>
        <v>225.00261332609472</v>
      </c>
      <c r="F1497" s="81">
        <f t="shared" si="164"/>
        <v>17303.2</v>
      </c>
      <c r="H1497" s="85">
        <f t="shared" si="168"/>
        <v>43843</v>
      </c>
      <c r="I1497" s="70">
        <f t="shared" si="166"/>
        <v>7.3062785531675667E-2</v>
      </c>
      <c r="J1497" s="70">
        <f t="shared" si="167"/>
        <v>9.6305958005520553E-2</v>
      </c>
      <c r="K1497" s="93">
        <f t="shared" si="165"/>
        <v>0</v>
      </c>
    </row>
    <row r="1498" spans="1:11">
      <c r="A1498" s="80">
        <v>42018</v>
      </c>
      <c r="B1498" s="52">
        <v>158.1827661203103</v>
      </c>
      <c r="C1498" s="53">
        <v>10897.36</v>
      </c>
      <c r="D1498" s="54">
        <f t="shared" si="162"/>
        <v>43844</v>
      </c>
      <c r="E1498" s="53">
        <f t="shared" si="163"/>
        <v>225.0334386841204</v>
      </c>
      <c r="F1498" s="81">
        <f t="shared" si="164"/>
        <v>17349.12</v>
      </c>
      <c r="H1498" s="85">
        <f t="shared" si="168"/>
        <v>43844</v>
      </c>
      <c r="I1498" s="70">
        <f t="shared" si="166"/>
        <v>7.3044117771136507E-2</v>
      </c>
      <c r="J1498" s="70">
        <f t="shared" si="167"/>
        <v>9.746639435001403E-2</v>
      </c>
      <c r="K1498" s="93">
        <f t="shared" si="165"/>
        <v>0</v>
      </c>
    </row>
    <row r="1499" spans="1:11">
      <c r="A1499" s="80">
        <v>42019</v>
      </c>
      <c r="B1499" s="52">
        <v>158.23322642270267</v>
      </c>
      <c r="C1499" s="53">
        <v>11182.52</v>
      </c>
      <c r="D1499" s="54">
        <f t="shared" si="162"/>
        <v>43845</v>
      </c>
      <c r="E1499" s="53">
        <f t="shared" si="163"/>
        <v>225.06404323178143</v>
      </c>
      <c r="F1499" s="81">
        <f t="shared" si="164"/>
        <v>17322.5</v>
      </c>
      <c r="H1499" s="85">
        <f t="shared" si="168"/>
        <v>43845</v>
      </c>
      <c r="I1499" s="70">
        <f t="shared" si="166"/>
        <v>7.3004854007354014E-2</v>
      </c>
      <c r="J1499" s="70">
        <f t="shared" si="167"/>
        <v>9.1475966449256374E-2</v>
      </c>
      <c r="K1499" s="93">
        <f t="shared" si="165"/>
        <v>0</v>
      </c>
    </row>
    <row r="1500" spans="1:11">
      <c r="A1500" s="80">
        <v>42020</v>
      </c>
      <c r="B1500" s="52">
        <v>158.26882889864777</v>
      </c>
      <c r="C1500" s="53">
        <v>11208.42</v>
      </c>
      <c r="D1500" s="54">
        <f t="shared" si="162"/>
        <v>43846</v>
      </c>
      <c r="E1500" s="53">
        <f t="shared" si="163"/>
        <v>225.09712764613647</v>
      </c>
      <c r="F1500" s="81">
        <f t="shared" si="164"/>
        <v>17339.57</v>
      </c>
      <c r="H1500" s="85">
        <f t="shared" si="168"/>
        <v>43846</v>
      </c>
      <c r="I1500" s="70">
        <f t="shared" si="166"/>
        <v>7.2988118374988753E-2</v>
      </c>
      <c r="J1500" s="70">
        <f t="shared" si="167"/>
        <v>9.1186000166010528E-2</v>
      </c>
      <c r="K1500" s="93">
        <f t="shared" si="165"/>
        <v>0</v>
      </c>
    </row>
    <row r="1501" spans="1:11">
      <c r="A1501" s="80">
        <v>42023</v>
      </c>
      <c r="B1501" s="52">
        <v>158.37471074518098</v>
      </c>
      <c r="C1501" s="53">
        <v>11257.01</v>
      </c>
      <c r="D1501" s="54">
        <f t="shared" si="162"/>
        <v>43847</v>
      </c>
      <c r="E1501" s="53">
        <f t="shared" si="163"/>
        <v>225.12976672964518</v>
      </c>
      <c r="F1501" s="81">
        <f t="shared" si="164"/>
        <v>17335.2</v>
      </c>
      <c r="H1501" s="85">
        <f t="shared" si="168"/>
        <v>43847</v>
      </c>
      <c r="I1501" s="70">
        <f t="shared" si="166"/>
        <v>7.2875720853136761E-2</v>
      </c>
      <c r="J1501" s="70">
        <f t="shared" si="167"/>
        <v>9.0187406621761612E-2</v>
      </c>
      <c r="K1501" s="93">
        <f t="shared" si="165"/>
        <v>0</v>
      </c>
    </row>
    <row r="1502" spans="1:11">
      <c r="A1502" s="80">
        <v>42024</v>
      </c>
      <c r="B1502" s="52">
        <v>158.40923643212344</v>
      </c>
      <c r="C1502" s="53">
        <v>11447.77</v>
      </c>
      <c r="D1502" s="54">
        <f t="shared" si="162"/>
        <v>43850</v>
      </c>
      <c r="E1502" s="53">
        <f t="shared" si="163"/>
        <v>225.23107512467354</v>
      </c>
      <c r="F1502" s="81">
        <f t="shared" si="164"/>
        <v>17155.830000000002</v>
      </c>
      <c r="H1502" s="85">
        <f t="shared" si="168"/>
        <v>43850</v>
      </c>
      <c r="I1502" s="70">
        <f t="shared" si="166"/>
        <v>7.2925486819536145E-2</v>
      </c>
      <c r="J1502" s="70">
        <f t="shared" si="167"/>
        <v>8.4271812653992528E-2</v>
      </c>
      <c r="K1502" s="93">
        <f t="shared" si="165"/>
        <v>0</v>
      </c>
    </row>
    <row r="1503" spans="1:11">
      <c r="A1503" s="80">
        <v>42025</v>
      </c>
      <c r="B1503" s="52">
        <v>158.44408646413851</v>
      </c>
      <c r="C1503" s="53">
        <v>11492.4</v>
      </c>
      <c r="D1503" s="54">
        <f t="shared" si="162"/>
        <v>43851</v>
      </c>
      <c r="E1503" s="53">
        <f t="shared" si="163"/>
        <v>225.26373363056663</v>
      </c>
      <c r="F1503" s="81">
        <f t="shared" si="164"/>
        <v>17079.07</v>
      </c>
      <c r="H1503" s="85">
        <f t="shared" si="168"/>
        <v>43851</v>
      </c>
      <c r="I1503" s="70">
        <f t="shared" si="166"/>
        <v>7.2909395994483539E-2</v>
      </c>
      <c r="J1503" s="70">
        <f t="shared" si="167"/>
        <v>8.2457109043882371E-2</v>
      </c>
      <c r="K1503" s="93">
        <f t="shared" si="165"/>
        <v>0</v>
      </c>
    </row>
    <row r="1504" spans="1:11">
      <c r="A1504" s="80">
        <v>42026</v>
      </c>
      <c r="B1504" s="52">
        <v>158.48227148897635</v>
      </c>
      <c r="C1504" s="53">
        <v>11535.32</v>
      </c>
      <c r="D1504" s="54">
        <f t="shared" si="162"/>
        <v>43852</v>
      </c>
      <c r="E1504" s="53">
        <f t="shared" si="163"/>
        <v>225.29639687194307</v>
      </c>
      <c r="F1504" s="81">
        <f t="shared" si="164"/>
        <v>16990.68</v>
      </c>
      <c r="H1504" s="85">
        <f t="shared" si="168"/>
        <v>43852</v>
      </c>
      <c r="I1504" s="70">
        <f t="shared" si="166"/>
        <v>7.28888003067516E-2</v>
      </c>
      <c r="J1504" s="70">
        <f t="shared" si="167"/>
        <v>8.0528491152066506E-2</v>
      </c>
      <c r="K1504" s="93">
        <f t="shared" si="165"/>
        <v>0</v>
      </c>
    </row>
    <row r="1505" spans="1:11">
      <c r="A1505" s="80">
        <v>42027</v>
      </c>
      <c r="B1505" s="52">
        <v>158.5177715177899</v>
      </c>
      <c r="C1505" s="53">
        <v>11633.06</v>
      </c>
      <c r="D1505" s="54">
        <f t="shared" si="162"/>
        <v>43853</v>
      </c>
      <c r="E1505" s="53">
        <f t="shared" si="163"/>
        <v>225.32974073868013</v>
      </c>
      <c r="F1505" s="81">
        <f t="shared" si="164"/>
        <v>17095.61</v>
      </c>
      <c r="H1505" s="85">
        <f t="shared" si="168"/>
        <v>43853</v>
      </c>
      <c r="I1505" s="70">
        <f t="shared" si="166"/>
        <v>7.2872495553579553E-2</v>
      </c>
      <c r="J1505" s="70">
        <f t="shared" si="167"/>
        <v>8.0035738905874121E-2</v>
      </c>
      <c r="K1505" s="93">
        <f t="shared" si="165"/>
        <v>0</v>
      </c>
    </row>
    <row r="1506" spans="1:11">
      <c r="A1506" s="80">
        <v>42031</v>
      </c>
      <c r="B1506" s="52">
        <v>158.6585352988977</v>
      </c>
      <c r="C1506" s="53">
        <v>11732.39</v>
      </c>
      <c r="D1506" s="54">
        <f t="shared" si="162"/>
        <v>43857</v>
      </c>
      <c r="E1506" s="53">
        <f t="shared" si="163"/>
        <v>225.27783702975972</v>
      </c>
      <c r="F1506" s="81">
        <f t="shared" si="164"/>
        <v>17010.7</v>
      </c>
      <c r="H1506" s="85">
        <f t="shared" si="168"/>
        <v>43857</v>
      </c>
      <c r="I1506" s="70">
        <f t="shared" si="166"/>
        <v>7.2632632786136408E-2</v>
      </c>
      <c r="J1506" s="70">
        <f t="shared" si="167"/>
        <v>7.7127561828280955E-2</v>
      </c>
      <c r="K1506" s="93">
        <f t="shared" si="165"/>
        <v>0</v>
      </c>
    </row>
    <row r="1507" spans="1:11">
      <c r="A1507" s="80">
        <v>42032</v>
      </c>
      <c r="B1507" s="52">
        <v>158.69344017666347</v>
      </c>
      <c r="C1507" s="53">
        <v>11737.42</v>
      </c>
      <c r="D1507" s="54">
        <f t="shared" si="162"/>
        <v>43858</v>
      </c>
      <c r="E1507" s="53">
        <f t="shared" si="163"/>
        <v>225.31095287180307</v>
      </c>
      <c r="F1507" s="81">
        <f t="shared" si="164"/>
        <v>16922.009999999998</v>
      </c>
      <c r="H1507" s="85">
        <f t="shared" si="168"/>
        <v>43858</v>
      </c>
      <c r="I1507" s="70">
        <f t="shared" si="166"/>
        <v>7.2616975337132184E-2</v>
      </c>
      <c r="J1507" s="70">
        <f t="shared" si="167"/>
        <v>7.59097928025525E-2</v>
      </c>
      <c r="K1507" s="93">
        <f t="shared" si="165"/>
        <v>0</v>
      </c>
    </row>
    <row r="1508" spans="1:11">
      <c r="A1508" s="80">
        <v>42033</v>
      </c>
      <c r="B1508" s="52">
        <v>158.73200268262639</v>
      </c>
      <c r="C1508" s="53">
        <v>11787.53</v>
      </c>
      <c r="D1508" s="54">
        <f t="shared" si="162"/>
        <v>43859</v>
      </c>
      <c r="E1508" s="53">
        <f t="shared" si="163"/>
        <v>225.34429889282811</v>
      </c>
      <c r="F1508" s="81">
        <f t="shared" si="164"/>
        <v>17025.46</v>
      </c>
      <c r="H1508" s="85">
        <f t="shared" si="168"/>
        <v>43859</v>
      </c>
      <c r="I1508" s="70">
        <f t="shared" si="166"/>
        <v>7.2596599791572958E-2</v>
      </c>
      <c r="J1508" s="70">
        <f t="shared" si="167"/>
        <v>7.6304630531171425E-2</v>
      </c>
      <c r="K1508" s="93">
        <f t="shared" si="165"/>
        <v>0</v>
      </c>
    </row>
    <row r="1509" spans="1:11">
      <c r="A1509" s="80">
        <v>42034</v>
      </c>
      <c r="B1509" s="52">
        <v>158.76406654716828</v>
      </c>
      <c r="C1509" s="53">
        <v>11598.64</v>
      </c>
      <c r="D1509" s="54">
        <f t="shared" si="162"/>
        <v>43860</v>
      </c>
      <c r="E1509" s="53">
        <f t="shared" si="163"/>
        <v>225.37764984906426</v>
      </c>
      <c r="F1509" s="81">
        <f t="shared" si="164"/>
        <v>16893.91</v>
      </c>
      <c r="H1509" s="85">
        <f t="shared" si="168"/>
        <v>43860</v>
      </c>
      <c r="I1509" s="70">
        <f t="shared" si="166"/>
        <v>7.2585017837677013E-2</v>
      </c>
      <c r="J1509" s="70">
        <f t="shared" si="167"/>
        <v>7.811384058173787E-2</v>
      </c>
      <c r="K1509" s="93">
        <f t="shared" si="165"/>
        <v>0</v>
      </c>
    </row>
    <row r="1510" spans="1:11">
      <c r="A1510" s="80">
        <v>42037</v>
      </c>
      <c r="B1510" s="52">
        <v>158.8721848764869</v>
      </c>
      <c r="C1510" s="53">
        <v>11583.49</v>
      </c>
      <c r="D1510" s="54">
        <f t="shared" si="162"/>
        <v>43861</v>
      </c>
      <c r="E1510" s="53">
        <f t="shared" si="163"/>
        <v>225.41078036359204</v>
      </c>
      <c r="F1510" s="81">
        <f t="shared" si="164"/>
        <v>16790.45</v>
      </c>
      <c r="H1510" s="85">
        <f t="shared" si="168"/>
        <v>43861</v>
      </c>
      <c r="I1510" s="70">
        <f t="shared" si="166"/>
        <v>7.2470519271790712E-2</v>
      </c>
      <c r="J1510" s="70">
        <f t="shared" si="167"/>
        <v>7.7071617085843425E-2</v>
      </c>
      <c r="K1510" s="93">
        <f t="shared" si="165"/>
        <v>0</v>
      </c>
    </row>
    <row r="1511" spans="1:11">
      <c r="A1511" s="80">
        <v>42038</v>
      </c>
      <c r="B1511" s="52">
        <v>158.91222066707576</v>
      </c>
      <c r="C1511" s="53">
        <v>11529.72</v>
      </c>
      <c r="D1511" s="54">
        <f t="shared" si="162"/>
        <v>43864</v>
      </c>
      <c r="E1511" s="53">
        <f t="shared" si="163"/>
        <v>225.50748158836802</v>
      </c>
      <c r="F1511" s="81">
        <f t="shared" si="164"/>
        <v>16433.650000000001</v>
      </c>
      <c r="H1511" s="85">
        <f t="shared" si="168"/>
        <v>43864</v>
      </c>
      <c r="I1511" s="70">
        <f t="shared" si="166"/>
        <v>7.2508472476973562E-2</v>
      </c>
      <c r="J1511" s="70">
        <f t="shared" si="167"/>
        <v>7.3453050597610758E-2</v>
      </c>
      <c r="K1511" s="93">
        <f t="shared" si="165"/>
        <v>0</v>
      </c>
    </row>
    <row r="1512" spans="1:11">
      <c r="A1512" s="80">
        <v>42039</v>
      </c>
      <c r="B1512" s="52">
        <v>158.94749918006383</v>
      </c>
      <c r="C1512" s="53">
        <v>11487.57</v>
      </c>
      <c r="D1512" s="54">
        <f t="shared" si="162"/>
        <v>43865</v>
      </c>
      <c r="E1512" s="53">
        <f t="shared" si="163"/>
        <v>225.54198423305107</v>
      </c>
      <c r="F1512" s="81">
        <f t="shared" si="164"/>
        <v>16815.12</v>
      </c>
      <c r="H1512" s="85">
        <f t="shared" si="168"/>
        <v>43865</v>
      </c>
      <c r="I1512" s="70">
        <f t="shared" si="166"/>
        <v>7.2493674736728408E-2</v>
      </c>
      <c r="J1512" s="70">
        <f t="shared" si="167"/>
        <v>7.918117262487967E-2</v>
      </c>
      <c r="K1512" s="93">
        <f t="shared" si="165"/>
        <v>0</v>
      </c>
    </row>
    <row r="1513" spans="1:11">
      <c r="A1513" s="80">
        <v>42040</v>
      </c>
      <c r="B1513" s="52">
        <v>158.9835802623777</v>
      </c>
      <c r="C1513" s="53">
        <v>11471.77</v>
      </c>
      <c r="D1513" s="54">
        <f t="shared" si="162"/>
        <v>43866</v>
      </c>
      <c r="E1513" s="53">
        <f t="shared" si="163"/>
        <v>225.57513890473331</v>
      </c>
      <c r="F1513" s="81">
        <f t="shared" si="164"/>
        <v>16968.830000000002</v>
      </c>
      <c r="H1513" s="85">
        <f t="shared" si="168"/>
        <v>43866</v>
      </c>
      <c r="I1513" s="70">
        <f t="shared" si="166"/>
        <v>7.2476518183451688E-2</v>
      </c>
      <c r="J1513" s="70">
        <f t="shared" si="167"/>
        <v>8.1444642627686026E-2</v>
      </c>
      <c r="K1513" s="93">
        <f t="shared" si="165"/>
        <v>0</v>
      </c>
    </row>
    <row r="1514" spans="1:11">
      <c r="A1514" s="80">
        <v>42041</v>
      </c>
      <c r="B1514" s="52">
        <v>159.01124340534335</v>
      </c>
      <c r="C1514" s="53">
        <v>11405.06</v>
      </c>
      <c r="D1514" s="54">
        <f t="shared" si="162"/>
        <v>43867</v>
      </c>
      <c r="E1514" s="53">
        <f t="shared" si="163"/>
        <v>225.60852402529122</v>
      </c>
      <c r="F1514" s="81">
        <f t="shared" si="164"/>
        <v>17037.28</v>
      </c>
      <c r="H1514" s="85">
        <f t="shared" si="168"/>
        <v>43867</v>
      </c>
      <c r="I1514" s="70">
        <f t="shared" si="166"/>
        <v>7.2470942217784939E-2</v>
      </c>
      <c r="J1514" s="70">
        <f t="shared" si="167"/>
        <v>8.3578894176254748E-2</v>
      </c>
      <c r="K1514" s="93">
        <f t="shared" si="165"/>
        <v>0</v>
      </c>
    </row>
    <row r="1515" spans="1:11">
      <c r="A1515" s="80">
        <v>42044</v>
      </c>
      <c r="B1515" s="52">
        <v>159.10331091527507</v>
      </c>
      <c r="C1515" s="53">
        <v>11227.7</v>
      </c>
      <c r="D1515" s="54">
        <f t="shared" si="162"/>
        <v>43868</v>
      </c>
      <c r="E1515" s="53">
        <f t="shared" si="163"/>
        <v>225.64168847832292</v>
      </c>
      <c r="F1515" s="81">
        <f t="shared" si="164"/>
        <v>16981.75</v>
      </c>
      <c r="H1515" s="85">
        <f t="shared" si="168"/>
        <v>43868</v>
      </c>
      <c r="I1515" s="70">
        <f t="shared" si="166"/>
        <v>7.2378318350809545E-2</v>
      </c>
      <c r="J1515" s="70">
        <f t="shared" si="167"/>
        <v>8.6271358228233952E-2</v>
      </c>
      <c r="K1515" s="93">
        <f t="shared" si="165"/>
        <v>0</v>
      </c>
    </row>
    <row r="1516" spans="1:11">
      <c r="A1516" s="80">
        <v>42045</v>
      </c>
      <c r="B1516" s="52">
        <v>159.13990467678559</v>
      </c>
      <c r="C1516" s="53">
        <v>11279.29</v>
      </c>
      <c r="D1516" s="54">
        <f t="shared" si="162"/>
        <v>43871</v>
      </c>
      <c r="E1516" s="53">
        <f t="shared" si="163"/>
        <v>225.74255031307274</v>
      </c>
      <c r="F1516" s="81">
        <f t="shared" si="164"/>
        <v>16887.86</v>
      </c>
      <c r="H1516" s="85">
        <f t="shared" si="168"/>
        <v>43871</v>
      </c>
      <c r="I1516" s="70">
        <f t="shared" si="166"/>
        <v>7.242484483041256E-2</v>
      </c>
      <c r="J1516" s="70">
        <f t="shared" si="167"/>
        <v>8.4073108441559796E-2</v>
      </c>
      <c r="K1516" s="93">
        <f t="shared" si="165"/>
        <v>0</v>
      </c>
    </row>
    <row r="1517" spans="1:11">
      <c r="A1517" s="80">
        <v>42046</v>
      </c>
      <c r="B1517" s="52">
        <v>159.16759502019934</v>
      </c>
      <c r="C1517" s="53">
        <v>11360.75</v>
      </c>
      <c r="D1517" s="54">
        <f t="shared" si="162"/>
        <v>43872</v>
      </c>
      <c r="E1517" s="53">
        <f t="shared" si="163"/>
        <v>225.78589288273284</v>
      </c>
      <c r="F1517" s="81">
        <f t="shared" si="164"/>
        <v>16995.099999999999</v>
      </c>
      <c r="H1517" s="85">
        <f t="shared" si="168"/>
        <v>43872</v>
      </c>
      <c r="I1517" s="70">
        <f t="shared" si="166"/>
        <v>7.2428704860416637E-2</v>
      </c>
      <c r="J1517" s="70">
        <f t="shared" si="167"/>
        <v>8.3885344855400668E-2</v>
      </c>
      <c r="K1517" s="93">
        <f t="shared" si="165"/>
        <v>0</v>
      </c>
    </row>
    <row r="1518" spans="1:11">
      <c r="A1518" s="80">
        <v>42047</v>
      </c>
      <c r="B1518" s="52">
        <v>159.19481267894778</v>
      </c>
      <c r="C1518" s="53">
        <v>11471.52</v>
      </c>
      <c r="D1518" s="54">
        <f t="shared" si="162"/>
        <v>43873</v>
      </c>
      <c r="E1518" s="53">
        <f t="shared" si="163"/>
        <v>225.82247019737983</v>
      </c>
      <c r="F1518" s="81">
        <f t="shared" si="164"/>
        <v>17126.07</v>
      </c>
      <c r="H1518" s="85">
        <f t="shared" si="168"/>
        <v>43873</v>
      </c>
      <c r="I1518" s="70">
        <f t="shared" si="166"/>
        <v>7.2426774811837902E-2</v>
      </c>
      <c r="J1518" s="70">
        <f t="shared" si="167"/>
        <v>8.3446197326073168E-2</v>
      </c>
      <c r="K1518" s="93">
        <f t="shared" si="165"/>
        <v>0</v>
      </c>
    </row>
    <row r="1519" spans="1:11">
      <c r="A1519" s="80">
        <v>42048</v>
      </c>
      <c r="B1519" s="52">
        <v>159.23238265474001</v>
      </c>
      <c r="C1519" s="53">
        <v>11595.25</v>
      </c>
      <c r="D1519" s="54">
        <f t="shared" si="162"/>
        <v>43874</v>
      </c>
      <c r="E1519" s="53">
        <f t="shared" si="163"/>
        <v>225.85544027802865</v>
      </c>
      <c r="F1519" s="81">
        <f t="shared" si="164"/>
        <v>17088.84</v>
      </c>
      <c r="H1519" s="85">
        <f t="shared" si="168"/>
        <v>43874</v>
      </c>
      <c r="I1519" s="70">
        <f t="shared" si="166"/>
        <v>7.2407474989843124E-2</v>
      </c>
      <c r="J1519" s="70">
        <f t="shared" si="167"/>
        <v>8.0653572125014339E-2</v>
      </c>
      <c r="K1519" s="93">
        <f t="shared" si="165"/>
        <v>0</v>
      </c>
    </row>
    <row r="1520" spans="1:11">
      <c r="A1520" s="80">
        <v>42051</v>
      </c>
      <c r="B1520" s="52">
        <v>159.34750766739938</v>
      </c>
      <c r="C1520" s="53">
        <v>11600.46</v>
      </c>
      <c r="D1520" s="54">
        <f t="shared" si="162"/>
        <v>43875</v>
      </c>
      <c r="E1520" s="53">
        <f t="shared" si="163"/>
        <v>225.88841517230924</v>
      </c>
      <c r="F1520" s="81">
        <f t="shared" si="164"/>
        <v>17002.89</v>
      </c>
      <c r="H1520" s="85">
        <f t="shared" si="168"/>
        <v>43875</v>
      </c>
      <c r="I1520" s="70">
        <f t="shared" si="166"/>
        <v>7.228378004658742E-2</v>
      </c>
      <c r="J1520" s="70">
        <f t="shared" si="167"/>
        <v>7.9467339626936973E-2</v>
      </c>
      <c r="K1520" s="93">
        <f t="shared" si="165"/>
        <v>0</v>
      </c>
    </row>
    <row r="1521" spans="1:11">
      <c r="A1521" s="80">
        <v>42053</v>
      </c>
      <c r="B1521" s="52">
        <v>159.41921404584971</v>
      </c>
      <c r="C1521" s="53">
        <v>11680.18</v>
      </c>
      <c r="D1521" s="54">
        <f t="shared" si="162"/>
        <v>43879</v>
      </c>
      <c r="E1521" s="53">
        <f t="shared" si="163"/>
        <v>226.0140222243152</v>
      </c>
      <c r="F1521" s="81">
        <f t="shared" si="164"/>
        <v>16837.080000000002</v>
      </c>
      <c r="H1521" s="85">
        <f t="shared" si="168"/>
        <v>43879</v>
      </c>
      <c r="I1521" s="70">
        <f t="shared" si="166"/>
        <v>7.2306513698724206E-2</v>
      </c>
      <c r="J1521" s="70">
        <f t="shared" si="167"/>
        <v>7.5879042914944073E-2</v>
      </c>
      <c r="K1521" s="93">
        <f t="shared" si="165"/>
        <v>0</v>
      </c>
    </row>
    <row r="1522" spans="1:11">
      <c r="A1522" s="80">
        <v>42054</v>
      </c>
      <c r="B1522" s="52">
        <v>159.45795291486286</v>
      </c>
      <c r="C1522" s="53">
        <v>11714.65</v>
      </c>
      <c r="D1522" s="54">
        <f t="shared" si="162"/>
        <v>43880</v>
      </c>
      <c r="E1522" s="53">
        <f t="shared" si="163"/>
        <v>226.04702027155994</v>
      </c>
      <c r="F1522" s="81">
        <f t="shared" si="164"/>
        <v>17024.41</v>
      </c>
      <c r="H1522" s="85">
        <f t="shared" si="168"/>
        <v>43880</v>
      </c>
      <c r="I1522" s="70">
        <f t="shared" si="166"/>
        <v>7.2285715199396527E-2</v>
      </c>
      <c r="J1522" s="70">
        <f t="shared" si="167"/>
        <v>7.7627214196139604E-2</v>
      </c>
      <c r="K1522" s="93">
        <f t="shared" si="165"/>
        <v>0</v>
      </c>
    </row>
    <row r="1523" spans="1:11">
      <c r="A1523" s="80">
        <v>42055</v>
      </c>
      <c r="B1523" s="52">
        <v>159.50132547805572</v>
      </c>
      <c r="C1523" s="53">
        <v>11633.41</v>
      </c>
      <c r="D1523" s="54">
        <f t="shared" si="162"/>
        <v>43881</v>
      </c>
      <c r="E1523" s="53">
        <f t="shared" si="163"/>
        <v>226.07369381995201</v>
      </c>
      <c r="F1523" s="81">
        <f t="shared" si="164"/>
        <v>16961.16</v>
      </c>
      <c r="H1523" s="85">
        <f t="shared" si="168"/>
        <v>43881</v>
      </c>
      <c r="I1523" s="70">
        <f t="shared" si="166"/>
        <v>7.2252695746598539E-2</v>
      </c>
      <c r="J1523" s="70">
        <f t="shared" si="167"/>
        <v>7.8325072695650588E-2</v>
      </c>
      <c r="K1523" s="93">
        <f t="shared" si="165"/>
        <v>0</v>
      </c>
    </row>
    <row r="1524" spans="1:11">
      <c r="A1524" s="80">
        <v>42058</v>
      </c>
      <c r="B1524" s="52">
        <v>159.64009163122162</v>
      </c>
      <c r="C1524" s="53">
        <v>11529.79</v>
      </c>
      <c r="D1524" s="54">
        <f t="shared" si="162"/>
        <v>43881</v>
      </c>
      <c r="E1524" s="53">
        <f t="shared" si="163"/>
        <v>226.07369381995201</v>
      </c>
      <c r="F1524" s="81">
        <f t="shared" si="164"/>
        <v>16961.16</v>
      </c>
      <c r="H1524" s="85">
        <f t="shared" si="168"/>
        <v>43881</v>
      </c>
      <c r="I1524" s="70">
        <f t="shared" si="166"/>
        <v>7.2066221106014572E-2</v>
      </c>
      <c r="J1524" s="70">
        <f t="shared" si="167"/>
        <v>8.02563571480297E-2</v>
      </c>
      <c r="K1524" s="93">
        <f t="shared" si="165"/>
        <v>0</v>
      </c>
    </row>
    <row r="1525" spans="1:11">
      <c r="A1525" s="80">
        <v>42059</v>
      </c>
      <c r="B1525" s="52">
        <v>159.67473353110557</v>
      </c>
      <c r="C1525" s="53">
        <v>11539.22</v>
      </c>
      <c r="D1525" s="54">
        <f t="shared" si="162"/>
        <v>43885</v>
      </c>
      <c r="E1525" s="53">
        <f t="shared" si="163"/>
        <v>226.20843374146872</v>
      </c>
      <c r="F1525" s="81">
        <f t="shared" si="164"/>
        <v>16608.12</v>
      </c>
      <c r="H1525" s="85">
        <f t="shared" si="168"/>
        <v>43885</v>
      </c>
      <c r="I1525" s="70">
        <f t="shared" si="166"/>
        <v>7.2147453784142446E-2</v>
      </c>
      <c r="J1525" s="70">
        <f t="shared" si="167"/>
        <v>7.5545541066080135E-2</v>
      </c>
      <c r="K1525" s="93">
        <f t="shared" si="165"/>
        <v>0</v>
      </c>
    </row>
    <row r="1526" spans="1:11">
      <c r="A1526" s="80">
        <v>42060</v>
      </c>
      <c r="B1526" s="52">
        <v>159.71816505862606</v>
      </c>
      <c r="C1526" s="53">
        <v>11546.02</v>
      </c>
      <c r="D1526" s="54">
        <f t="shared" si="162"/>
        <v>43886</v>
      </c>
      <c r="E1526" s="53">
        <f t="shared" si="163"/>
        <v>226.24055533906002</v>
      </c>
      <c r="F1526" s="81">
        <f t="shared" si="164"/>
        <v>16563.91</v>
      </c>
      <c r="H1526" s="85">
        <f t="shared" si="168"/>
        <v>43886</v>
      </c>
      <c r="I1526" s="70">
        <f t="shared" si="166"/>
        <v>7.2119584081640875E-2</v>
      </c>
      <c r="J1526" s="70">
        <f t="shared" si="167"/>
        <v>7.4845670203251169E-2</v>
      </c>
      <c r="K1526" s="93">
        <f t="shared" si="165"/>
        <v>0</v>
      </c>
    </row>
    <row r="1527" spans="1:11">
      <c r="A1527" s="80">
        <v>42061</v>
      </c>
      <c r="B1527" s="52">
        <v>159.75521967291965</v>
      </c>
      <c r="C1527" s="53">
        <v>11436.2</v>
      </c>
      <c r="D1527" s="54">
        <f t="shared" si="162"/>
        <v>43887</v>
      </c>
      <c r="E1527" s="53">
        <f t="shared" si="163"/>
        <v>226.27313397902884</v>
      </c>
      <c r="F1527" s="81">
        <f t="shared" si="164"/>
        <v>16396.23</v>
      </c>
      <c r="H1527" s="85">
        <f t="shared" si="168"/>
        <v>43887</v>
      </c>
      <c r="I1527" s="70">
        <f t="shared" si="166"/>
        <v>7.210071848969779E-2</v>
      </c>
      <c r="J1527" s="70">
        <f t="shared" si="167"/>
        <v>7.4712875647504395E-2</v>
      </c>
      <c r="K1527" s="93">
        <f t="shared" si="165"/>
        <v>0</v>
      </c>
    </row>
    <row r="1528" spans="1:11">
      <c r="A1528" s="80">
        <v>42062</v>
      </c>
      <c r="B1528" s="52">
        <v>159.79132435256574</v>
      </c>
      <c r="C1528" s="53">
        <v>11647.9</v>
      </c>
      <c r="D1528" s="54">
        <f t="shared" si="162"/>
        <v>43888</v>
      </c>
      <c r="E1528" s="53">
        <f t="shared" si="163"/>
        <v>226.29485619989086</v>
      </c>
      <c r="F1528" s="81">
        <f t="shared" si="164"/>
        <v>16332.81</v>
      </c>
      <c r="H1528" s="85">
        <f t="shared" si="168"/>
        <v>43888</v>
      </c>
      <c r="I1528" s="70">
        <f t="shared" si="166"/>
        <v>7.2072848720319271E-2</v>
      </c>
      <c r="J1528" s="70">
        <f t="shared" si="167"/>
        <v>6.9947960636613571E-2</v>
      </c>
      <c r="K1528" s="93">
        <f t="shared" si="165"/>
        <v>1</v>
      </c>
    </row>
    <row r="1529" spans="1:11">
      <c r="A1529" s="80">
        <v>42063</v>
      </c>
      <c r="B1529" s="52">
        <v>159.82791656584249</v>
      </c>
      <c r="C1529" s="53">
        <v>11723.28</v>
      </c>
      <c r="D1529" s="54">
        <f t="shared" si="162"/>
        <v>43889</v>
      </c>
      <c r="E1529" s="53">
        <f t="shared" si="163"/>
        <v>226.32246417234722</v>
      </c>
      <c r="F1529" s="81">
        <f t="shared" si="164"/>
        <v>15726.92</v>
      </c>
      <c r="H1529" s="85">
        <f t="shared" si="168"/>
        <v>43889</v>
      </c>
      <c r="I1529" s="70">
        <f t="shared" si="166"/>
        <v>7.204991063240751E-2</v>
      </c>
      <c r="J1529" s="70">
        <f t="shared" si="167"/>
        <v>6.052010941575614E-2</v>
      </c>
      <c r="K1529" s="93">
        <f t="shared" si="165"/>
        <v>1</v>
      </c>
    </row>
    <row r="1530" spans="1:11">
      <c r="A1530" s="80">
        <v>42065</v>
      </c>
      <c r="B1530" s="52">
        <v>159.89760153746522</v>
      </c>
      <c r="C1530" s="53">
        <v>11796.73</v>
      </c>
      <c r="D1530" s="54">
        <f t="shared" si="162"/>
        <v>43892</v>
      </c>
      <c r="E1530" s="53">
        <f t="shared" si="163"/>
        <v>226.41887754208466</v>
      </c>
      <c r="F1530" s="81">
        <f t="shared" si="164"/>
        <v>15632.14</v>
      </c>
      <c r="H1530" s="85">
        <f t="shared" si="168"/>
        <v>43892</v>
      </c>
      <c r="I1530" s="70">
        <f t="shared" si="166"/>
        <v>7.2047767458437439E-2</v>
      </c>
      <c r="J1530" s="70">
        <f t="shared" si="167"/>
        <v>5.7916423341999534E-2</v>
      </c>
      <c r="K1530" s="93">
        <f t="shared" si="165"/>
        <v>1</v>
      </c>
    </row>
    <row r="1531" spans="1:11">
      <c r="A1531" s="80">
        <v>42066</v>
      </c>
      <c r="B1531" s="52">
        <v>159.93517747382651</v>
      </c>
      <c r="C1531" s="53">
        <v>11856.58</v>
      </c>
      <c r="D1531" s="54">
        <f t="shared" si="162"/>
        <v>43893</v>
      </c>
      <c r="E1531" s="53">
        <f t="shared" si="163"/>
        <v>226.46257638545032</v>
      </c>
      <c r="F1531" s="81">
        <f t="shared" si="164"/>
        <v>15878.98</v>
      </c>
      <c r="H1531" s="85">
        <f t="shared" si="168"/>
        <v>43893</v>
      </c>
      <c r="I1531" s="70">
        <f t="shared" si="166"/>
        <v>7.203876422169575E-2</v>
      </c>
      <c r="J1531" s="70">
        <f t="shared" si="167"/>
        <v>6.0162975584084455E-2</v>
      </c>
      <c r="K1531" s="93">
        <f t="shared" si="165"/>
        <v>1</v>
      </c>
    </row>
    <row r="1532" spans="1:11">
      <c r="A1532" s="80">
        <v>42067</v>
      </c>
      <c r="B1532" s="52">
        <v>160.00187044283308</v>
      </c>
      <c r="C1532" s="53">
        <v>11759.58</v>
      </c>
      <c r="D1532" s="54">
        <f t="shared" ref="D1532:D1595" si="169">VLOOKUP(EDATE(A1532,60),A:A,1,1)</f>
        <v>43894</v>
      </c>
      <c r="E1532" s="53">
        <f t="shared" ref="E1532:E1595" si="170">VLOOKUP(D1532,A:B,2,0)</f>
        <v>226.53210039640066</v>
      </c>
      <c r="F1532" s="81">
        <f t="shared" ref="F1532:F1595" si="171">VLOOKUP(D1532,A:C,3,0)</f>
        <v>15805.53</v>
      </c>
      <c r="H1532" s="85">
        <f t="shared" si="168"/>
        <v>43894</v>
      </c>
      <c r="I1532" s="70">
        <f t="shared" si="166"/>
        <v>7.2015188162730226E-2</v>
      </c>
      <c r="J1532" s="70">
        <f t="shared" si="167"/>
        <v>6.0921988194021504E-2</v>
      </c>
      <c r="K1532" s="93">
        <f t="shared" ref="K1532:K1595" si="172">IF(I1532&gt;J1532,1,0)</f>
        <v>1</v>
      </c>
    </row>
    <row r="1533" spans="1:11">
      <c r="A1533" s="80">
        <v>42068</v>
      </c>
      <c r="B1533" s="52">
        <v>160.04139090483247</v>
      </c>
      <c r="C1533" s="53">
        <v>11779.43</v>
      </c>
      <c r="D1533" s="54">
        <f t="shared" si="169"/>
        <v>43895</v>
      </c>
      <c r="E1533" s="53">
        <f t="shared" si="170"/>
        <v>226.57197004607042</v>
      </c>
      <c r="F1533" s="81">
        <f t="shared" si="171"/>
        <v>15833.21</v>
      </c>
      <c r="H1533" s="85">
        <f t="shared" si="168"/>
        <v>43895</v>
      </c>
      <c r="I1533" s="70">
        <f t="shared" si="166"/>
        <v>7.1999968873988518E-2</v>
      </c>
      <c r="J1533" s="70">
        <f t="shared" si="167"/>
        <v>6.0935396563547295E-2</v>
      </c>
      <c r="K1533" s="93">
        <f t="shared" si="172"/>
        <v>1</v>
      </c>
    </row>
    <row r="1534" spans="1:11">
      <c r="A1534" s="80">
        <v>42072</v>
      </c>
      <c r="B1534" s="52">
        <v>160.18798881890129</v>
      </c>
      <c r="C1534" s="53">
        <v>11541.34</v>
      </c>
      <c r="D1534" s="54">
        <f t="shared" si="169"/>
        <v>43899</v>
      </c>
      <c r="E1534" s="53">
        <f t="shared" si="170"/>
        <v>226.73580296699512</v>
      </c>
      <c r="F1534" s="81">
        <f t="shared" si="171"/>
        <v>14684.56</v>
      </c>
      <c r="H1534" s="85">
        <f t="shared" si="168"/>
        <v>43899</v>
      </c>
      <c r="I1534" s="70">
        <f t="shared" si="166"/>
        <v>7.195864457709189E-2</v>
      </c>
      <c r="J1534" s="70">
        <f t="shared" si="167"/>
        <v>4.9351386225564342E-2</v>
      </c>
      <c r="K1534" s="93">
        <f t="shared" si="172"/>
        <v>1</v>
      </c>
    </row>
    <row r="1535" spans="1:11">
      <c r="A1535" s="80">
        <v>42073</v>
      </c>
      <c r="B1535" s="52">
        <v>160.22082735660916</v>
      </c>
      <c r="C1535" s="53">
        <v>11482.4</v>
      </c>
      <c r="D1535" s="54">
        <f t="shared" si="169"/>
        <v>43899</v>
      </c>
      <c r="E1535" s="53">
        <f t="shared" si="170"/>
        <v>226.73580296699512</v>
      </c>
      <c r="F1535" s="81">
        <f t="shared" si="171"/>
        <v>14684.56</v>
      </c>
      <c r="H1535" s="85">
        <f t="shared" si="168"/>
        <v>43899</v>
      </c>
      <c r="I1535" s="70">
        <f t="shared" si="166"/>
        <v>7.1914699677739113E-2</v>
      </c>
      <c r="J1535" s="70">
        <f t="shared" si="167"/>
        <v>5.0426460612542856E-2</v>
      </c>
      <c r="K1535" s="93">
        <f t="shared" si="172"/>
        <v>1</v>
      </c>
    </row>
    <row r="1536" spans="1:11">
      <c r="A1536" s="80">
        <v>42074</v>
      </c>
      <c r="B1536" s="52">
        <v>160.25655660110971</v>
      </c>
      <c r="C1536" s="53">
        <v>11466.5</v>
      </c>
      <c r="D1536" s="54">
        <f t="shared" si="169"/>
        <v>43901</v>
      </c>
      <c r="E1536" s="53">
        <f t="shared" si="170"/>
        <v>226.79702163379622</v>
      </c>
      <c r="F1536" s="81">
        <f t="shared" si="171"/>
        <v>14694.31</v>
      </c>
      <c r="H1536" s="85">
        <f t="shared" si="168"/>
        <v>43901</v>
      </c>
      <c r="I1536" s="70">
        <f t="shared" si="166"/>
        <v>7.1924773240130468E-2</v>
      </c>
      <c r="J1536" s="70">
        <f t="shared" si="167"/>
        <v>5.0857103947321569E-2</v>
      </c>
      <c r="K1536" s="93">
        <f t="shared" si="172"/>
        <v>1</v>
      </c>
    </row>
    <row r="1537" spans="1:11">
      <c r="A1537" s="80">
        <v>42075</v>
      </c>
      <c r="B1537" s="52">
        <v>160.29389637879777</v>
      </c>
      <c r="C1537" s="53">
        <v>11567.25</v>
      </c>
      <c r="D1537" s="54">
        <f t="shared" si="169"/>
        <v>43902</v>
      </c>
      <c r="E1537" s="53">
        <f t="shared" si="170"/>
        <v>226.81289742531058</v>
      </c>
      <c r="F1537" s="81">
        <f t="shared" si="171"/>
        <v>13474.38</v>
      </c>
      <c r="H1537" s="85">
        <f t="shared" si="168"/>
        <v>43902</v>
      </c>
      <c r="I1537" s="70">
        <f t="shared" si="166"/>
        <v>7.1889834355193472E-2</v>
      </c>
      <c r="J1537" s="70">
        <f t="shared" si="167"/>
        <v>3.0993040802557381E-2</v>
      </c>
      <c r="K1537" s="93">
        <f t="shared" si="172"/>
        <v>1</v>
      </c>
    </row>
    <row r="1538" spans="1:11">
      <c r="A1538" s="80">
        <v>42076</v>
      </c>
      <c r="B1538" s="52">
        <v>160.3307639749649</v>
      </c>
      <c r="C1538" s="53">
        <v>11398.21</v>
      </c>
      <c r="D1538" s="54">
        <f t="shared" si="169"/>
        <v>43903</v>
      </c>
      <c r="E1538" s="53">
        <f t="shared" si="170"/>
        <v>226.84646573412954</v>
      </c>
      <c r="F1538" s="81">
        <f t="shared" si="171"/>
        <v>13987.31</v>
      </c>
      <c r="H1538" s="85">
        <f t="shared" si="168"/>
        <v>43903</v>
      </c>
      <c r="I1538" s="70">
        <f t="shared" ref="I1538:I1601" si="173">(E1538/B1538)^(1/5)-1</f>
        <v>7.1872258827794466E-2</v>
      </c>
      <c r="J1538" s="70">
        <f t="shared" ref="J1538:J1601" si="174">(F1538/C1538)^(1/5)-1</f>
        <v>4.1788380414387705E-2</v>
      </c>
      <c r="K1538" s="93">
        <f t="shared" si="172"/>
        <v>1</v>
      </c>
    </row>
    <row r="1539" spans="1:11">
      <c r="A1539" s="80">
        <v>42079</v>
      </c>
      <c r="B1539" s="52">
        <v>160.44475914815109</v>
      </c>
      <c r="C1539" s="53">
        <v>11378.97</v>
      </c>
      <c r="D1539" s="54">
        <f t="shared" si="169"/>
        <v>43906</v>
      </c>
      <c r="E1539" s="53">
        <f t="shared" si="170"/>
        <v>226.93697747395746</v>
      </c>
      <c r="F1539" s="81">
        <f t="shared" si="171"/>
        <v>12928.18</v>
      </c>
      <c r="H1539" s="85">
        <f t="shared" si="168"/>
        <v>43906</v>
      </c>
      <c r="I1539" s="70">
        <f t="shared" si="173"/>
        <v>7.1805413183240407E-2</v>
      </c>
      <c r="J1539" s="70">
        <f t="shared" si="174"/>
        <v>2.585714483683077E-2</v>
      </c>
      <c r="K1539" s="93">
        <f t="shared" si="172"/>
        <v>1</v>
      </c>
    </row>
    <row r="1540" spans="1:11">
      <c r="A1540" s="80">
        <v>42080</v>
      </c>
      <c r="B1540" s="52">
        <v>160.4824636665509</v>
      </c>
      <c r="C1540" s="53">
        <v>11497.78</v>
      </c>
      <c r="D1540" s="54">
        <f t="shared" si="169"/>
        <v>43907</v>
      </c>
      <c r="E1540" s="53">
        <f t="shared" si="170"/>
        <v>226.96307522636698</v>
      </c>
      <c r="F1540" s="81">
        <f t="shared" si="171"/>
        <v>12604.41</v>
      </c>
      <c r="H1540" s="85">
        <f t="shared" si="168"/>
        <v>43907</v>
      </c>
      <c r="I1540" s="70">
        <f t="shared" si="173"/>
        <v>7.1779694662657656E-2</v>
      </c>
      <c r="J1540" s="70">
        <f t="shared" si="174"/>
        <v>1.8548480947665258E-2</v>
      </c>
      <c r="K1540" s="93">
        <f t="shared" si="172"/>
        <v>1</v>
      </c>
    </row>
    <row r="1541" spans="1:11">
      <c r="A1541" s="80">
        <v>42081</v>
      </c>
      <c r="B1541" s="52">
        <v>160.51889318580319</v>
      </c>
      <c r="C1541" s="53">
        <v>11448.46</v>
      </c>
      <c r="D1541" s="54">
        <f t="shared" si="169"/>
        <v>43908</v>
      </c>
      <c r="E1541" s="53">
        <f t="shared" si="170"/>
        <v>226.97169982322558</v>
      </c>
      <c r="F1541" s="81">
        <f t="shared" si="171"/>
        <v>11904.02</v>
      </c>
      <c r="H1541" s="85">
        <f t="shared" si="168"/>
        <v>43908</v>
      </c>
      <c r="I1541" s="70">
        <f t="shared" si="173"/>
        <v>7.1739187522864567E-2</v>
      </c>
      <c r="J1541" s="70">
        <f t="shared" si="174"/>
        <v>7.8347190534648892E-3</v>
      </c>
      <c r="K1541" s="93">
        <f t="shared" si="172"/>
        <v>1</v>
      </c>
    </row>
    <row r="1542" spans="1:11">
      <c r="A1542" s="80">
        <v>42082</v>
      </c>
      <c r="B1542" s="52">
        <v>160.55629408791546</v>
      </c>
      <c r="C1542" s="53">
        <v>11380.91</v>
      </c>
      <c r="D1542" s="54">
        <f t="shared" si="169"/>
        <v>43909</v>
      </c>
      <c r="E1542" s="53">
        <f t="shared" si="170"/>
        <v>226.84504961472422</v>
      </c>
      <c r="F1542" s="81">
        <f t="shared" si="171"/>
        <v>11620.92</v>
      </c>
      <c r="H1542" s="85">
        <f t="shared" si="168"/>
        <v>43909</v>
      </c>
      <c r="I1542" s="70">
        <f t="shared" si="173"/>
        <v>7.1569624233331464E-2</v>
      </c>
      <c r="J1542" s="70">
        <f t="shared" si="174"/>
        <v>4.1826292342908022E-3</v>
      </c>
      <c r="K1542" s="93">
        <f t="shared" si="172"/>
        <v>1</v>
      </c>
    </row>
    <row r="1543" spans="1:11">
      <c r="A1543" s="80">
        <v>42083</v>
      </c>
      <c r="B1543" s="52">
        <v>160.59354314814385</v>
      </c>
      <c r="C1543" s="53">
        <v>11304.37</v>
      </c>
      <c r="D1543" s="54">
        <f t="shared" si="169"/>
        <v>43910</v>
      </c>
      <c r="E1543" s="53">
        <f t="shared" si="170"/>
        <v>226.87181733057878</v>
      </c>
      <c r="F1543" s="81">
        <f t="shared" si="171"/>
        <v>12298.74</v>
      </c>
      <c r="H1543" s="85">
        <f t="shared" si="168"/>
        <v>43910</v>
      </c>
      <c r="I1543" s="70">
        <f t="shared" si="173"/>
        <v>7.1545196999110106E-2</v>
      </c>
      <c r="J1543" s="70">
        <f t="shared" si="174"/>
        <v>1.7004445550975245E-2</v>
      </c>
      <c r="K1543" s="93">
        <f t="shared" si="172"/>
        <v>1</v>
      </c>
    </row>
    <row r="1544" spans="1:11">
      <c r="A1544" s="80">
        <v>42086</v>
      </c>
      <c r="B1544" s="52">
        <v>160.67833653892609</v>
      </c>
      <c r="C1544" s="53">
        <v>11277.98</v>
      </c>
      <c r="D1544" s="54">
        <f t="shared" si="169"/>
        <v>43913</v>
      </c>
      <c r="E1544" s="53">
        <f t="shared" si="170"/>
        <v>226.68600931218504</v>
      </c>
      <c r="F1544" s="81">
        <f t="shared" si="171"/>
        <v>10710.41</v>
      </c>
      <c r="H1544" s="85">
        <f t="shared" si="168"/>
        <v>43913</v>
      </c>
      <c r="I1544" s="70">
        <f t="shared" si="173"/>
        <v>7.1256519563413612E-2</v>
      </c>
      <c r="J1544" s="70">
        <f t="shared" si="174"/>
        <v>-1.0274054855643699E-2</v>
      </c>
      <c r="K1544" s="93">
        <f t="shared" si="172"/>
        <v>1</v>
      </c>
    </row>
    <row r="1545" spans="1:11">
      <c r="A1545" s="80">
        <v>42087</v>
      </c>
      <c r="B1545" s="52">
        <v>160.70966881455118</v>
      </c>
      <c r="C1545" s="53">
        <v>11269.62</v>
      </c>
      <c r="D1545" s="54">
        <f t="shared" si="169"/>
        <v>43914</v>
      </c>
      <c r="E1545" s="53">
        <f t="shared" si="170"/>
        <v>226.66470082730967</v>
      </c>
      <c r="F1545" s="81">
        <f t="shared" si="171"/>
        <v>10983.15</v>
      </c>
      <c r="H1545" s="85">
        <f t="shared" si="168"/>
        <v>43914</v>
      </c>
      <c r="I1545" s="70">
        <f t="shared" si="173"/>
        <v>7.1194605852118009E-2</v>
      </c>
      <c r="J1545" s="70">
        <f t="shared" si="174"/>
        <v>-5.1364290949752478E-3</v>
      </c>
      <c r="K1545" s="93">
        <f t="shared" si="172"/>
        <v>1</v>
      </c>
    </row>
    <row r="1546" spans="1:11">
      <c r="A1546" s="80">
        <v>42088</v>
      </c>
      <c r="B1546" s="52">
        <v>160.74791771572905</v>
      </c>
      <c r="C1546" s="53">
        <v>11254.51</v>
      </c>
      <c r="D1546" s="54">
        <f t="shared" si="169"/>
        <v>43915</v>
      </c>
      <c r="E1546" s="53">
        <f t="shared" si="170"/>
        <v>226.69054060320397</v>
      </c>
      <c r="F1546" s="81">
        <f t="shared" si="171"/>
        <v>11710.71</v>
      </c>
      <c r="H1546" s="85">
        <f t="shared" si="168"/>
        <v>43915</v>
      </c>
      <c r="I1546" s="70">
        <f t="shared" si="173"/>
        <v>7.1168045229881294E-2</v>
      </c>
      <c r="J1546" s="70">
        <f t="shared" si="174"/>
        <v>7.978635113911503E-3</v>
      </c>
      <c r="K1546" s="93">
        <f t="shared" si="172"/>
        <v>1</v>
      </c>
    </row>
    <row r="1547" spans="1:11">
      <c r="A1547" s="80">
        <v>42089</v>
      </c>
      <c r="B1547" s="52">
        <v>160.78778319932255</v>
      </c>
      <c r="C1547" s="53">
        <v>11005.59</v>
      </c>
      <c r="D1547" s="54">
        <f t="shared" si="169"/>
        <v>43916</v>
      </c>
      <c r="E1547" s="53">
        <f t="shared" si="170"/>
        <v>226.79504494242207</v>
      </c>
      <c r="F1547" s="81">
        <f t="shared" si="171"/>
        <v>12167.15</v>
      </c>
      <c r="H1547" s="85">
        <f t="shared" si="168"/>
        <v>43916</v>
      </c>
      <c r="I1547" s="70">
        <f t="shared" si="173"/>
        <v>7.1213661789335969E-2</v>
      </c>
      <c r="J1547" s="70">
        <f t="shared" si="174"/>
        <v>2.0269975691499242E-2</v>
      </c>
      <c r="K1547" s="93">
        <f t="shared" si="172"/>
        <v>1</v>
      </c>
    </row>
    <row r="1548" spans="1:11">
      <c r="A1548" s="80">
        <v>42090</v>
      </c>
      <c r="B1548" s="52">
        <v>160.82798014512238</v>
      </c>
      <c r="C1548" s="53">
        <v>11004.63</v>
      </c>
      <c r="D1548" s="54">
        <f t="shared" si="169"/>
        <v>43917</v>
      </c>
      <c r="E1548" s="53">
        <f t="shared" si="170"/>
        <v>227.14567008190306</v>
      </c>
      <c r="F1548" s="81">
        <f t="shared" si="171"/>
        <v>12193.62</v>
      </c>
      <c r="H1548" s="85">
        <f t="shared" si="168"/>
        <v>43917</v>
      </c>
      <c r="I1548" s="70">
        <f t="shared" si="173"/>
        <v>7.1491107218650596E-2</v>
      </c>
      <c r="J1548" s="70">
        <f t="shared" si="174"/>
        <v>2.0731323449610484E-2</v>
      </c>
      <c r="K1548" s="93">
        <f t="shared" si="172"/>
        <v>1</v>
      </c>
    </row>
    <row r="1549" spans="1:11">
      <c r="A1549" s="80">
        <v>42093</v>
      </c>
      <c r="B1549" s="52">
        <v>160.94136387112468</v>
      </c>
      <c r="C1549" s="53">
        <v>11203.71</v>
      </c>
      <c r="D1549" s="54">
        <f t="shared" si="169"/>
        <v>43920</v>
      </c>
      <c r="E1549" s="53">
        <f t="shared" si="170"/>
        <v>227.30376346828007</v>
      </c>
      <c r="F1549" s="81">
        <f t="shared" si="171"/>
        <v>11659.76</v>
      </c>
      <c r="H1549" s="85">
        <f t="shared" si="168"/>
        <v>43920</v>
      </c>
      <c r="I1549" s="70">
        <f t="shared" si="173"/>
        <v>7.1489179886488508E-2</v>
      </c>
      <c r="J1549" s="70">
        <f t="shared" si="174"/>
        <v>8.01164767348439E-3</v>
      </c>
      <c r="K1549" s="93">
        <f t="shared" si="172"/>
        <v>1</v>
      </c>
    </row>
    <row r="1550" spans="1:11">
      <c r="A1550" s="80">
        <v>42094</v>
      </c>
      <c r="B1550" s="52">
        <v>161.05788541856737</v>
      </c>
      <c r="C1550" s="53">
        <v>11201.99</v>
      </c>
      <c r="D1550" s="54">
        <f t="shared" si="169"/>
        <v>43921</v>
      </c>
      <c r="E1550" s="53">
        <f t="shared" si="170"/>
        <v>227.36127132043757</v>
      </c>
      <c r="F1550" s="81">
        <f t="shared" si="171"/>
        <v>12105.66</v>
      </c>
      <c r="H1550" s="85">
        <f t="shared" si="168"/>
        <v>43921</v>
      </c>
      <c r="I1550" s="70">
        <f t="shared" si="173"/>
        <v>7.1388299635416264E-2</v>
      </c>
      <c r="J1550" s="70">
        <f t="shared" si="174"/>
        <v>1.5637337493124459E-2</v>
      </c>
      <c r="K1550" s="93">
        <f t="shared" si="172"/>
        <v>1</v>
      </c>
    </row>
    <row r="1551" spans="1:11">
      <c r="A1551" s="80">
        <v>42095</v>
      </c>
      <c r="B1551" s="52">
        <v>161.09476767432821</v>
      </c>
      <c r="C1551" s="53">
        <v>11327.63</v>
      </c>
      <c r="D1551" s="54">
        <f t="shared" si="169"/>
        <v>43922</v>
      </c>
      <c r="E1551" s="53">
        <f t="shared" si="170"/>
        <v>227.39833120766278</v>
      </c>
      <c r="F1551" s="81">
        <f t="shared" si="171"/>
        <v>11621.35</v>
      </c>
      <c r="H1551" s="85">
        <f t="shared" si="168"/>
        <v>43922</v>
      </c>
      <c r="I1551" s="70">
        <f t="shared" si="173"/>
        <v>7.1374160174510815E-2</v>
      </c>
      <c r="J1551" s="70">
        <f t="shared" si="174"/>
        <v>5.1329385604221844E-3</v>
      </c>
      <c r="K1551" s="93">
        <f t="shared" si="172"/>
        <v>1</v>
      </c>
    </row>
    <row r="1552" spans="1:11">
      <c r="A1552" s="80">
        <v>42100</v>
      </c>
      <c r="B1552" s="52">
        <v>161.38151636078851</v>
      </c>
      <c r="C1552" s="53">
        <v>11424.83</v>
      </c>
      <c r="D1552" s="54">
        <f t="shared" si="169"/>
        <v>43924</v>
      </c>
      <c r="E1552" s="53">
        <f t="shared" si="170"/>
        <v>227.54614012294778</v>
      </c>
      <c r="F1552" s="81">
        <f t="shared" si="171"/>
        <v>11382.02</v>
      </c>
      <c r="H1552" s="85">
        <f t="shared" si="168"/>
        <v>43924</v>
      </c>
      <c r="I1552" s="70">
        <f t="shared" si="173"/>
        <v>7.1132350712605374E-2</v>
      </c>
      <c r="J1552" s="70">
        <f t="shared" si="174"/>
        <v>-7.5054613520919577E-4</v>
      </c>
      <c r="K1552" s="93">
        <f t="shared" si="172"/>
        <v>1</v>
      </c>
    </row>
    <row r="1553" spans="1:11">
      <c r="A1553" s="80">
        <v>42101</v>
      </c>
      <c r="B1553" s="52">
        <v>161.41330851951159</v>
      </c>
      <c r="C1553" s="53">
        <v>11425.33</v>
      </c>
      <c r="D1553" s="54">
        <f t="shared" si="169"/>
        <v>43928</v>
      </c>
      <c r="E1553" s="53">
        <f t="shared" si="170"/>
        <v>227.5661641832786</v>
      </c>
      <c r="F1553" s="81">
        <f t="shared" si="171"/>
        <v>12379.42</v>
      </c>
      <c r="H1553" s="85">
        <f t="shared" si="168"/>
        <v>43928</v>
      </c>
      <c r="I1553" s="70">
        <f t="shared" si="173"/>
        <v>7.1109003608783583E-2</v>
      </c>
      <c r="J1553" s="70">
        <f t="shared" si="174"/>
        <v>1.6169858964097283E-2</v>
      </c>
      <c r="K1553" s="93">
        <f t="shared" si="172"/>
        <v>1</v>
      </c>
    </row>
    <row r="1554" spans="1:11">
      <c r="A1554" s="80">
        <v>42102</v>
      </c>
      <c r="B1554" s="52">
        <v>161.44494552798142</v>
      </c>
      <c r="C1554" s="53">
        <v>11496.74</v>
      </c>
      <c r="D1554" s="54">
        <f t="shared" si="169"/>
        <v>43929</v>
      </c>
      <c r="E1554" s="53">
        <f t="shared" si="170"/>
        <v>227.58914836586109</v>
      </c>
      <c r="F1554" s="81">
        <f t="shared" si="171"/>
        <v>12318.25</v>
      </c>
      <c r="H1554" s="85">
        <f t="shared" si="168"/>
        <v>43929</v>
      </c>
      <c r="I1554" s="70">
        <f t="shared" si="173"/>
        <v>7.1088655752661545E-2</v>
      </c>
      <c r="J1554" s="70">
        <f t="shared" si="174"/>
        <v>1.3899387758424808E-2</v>
      </c>
      <c r="K1554" s="93">
        <f t="shared" si="172"/>
        <v>1</v>
      </c>
    </row>
    <row r="1555" spans="1:11">
      <c r="A1555" s="80">
        <v>42103</v>
      </c>
      <c r="B1555" s="52">
        <v>161.47771885192358</v>
      </c>
      <c r="C1555" s="53">
        <v>11581.01</v>
      </c>
      <c r="D1555" s="54">
        <f t="shared" si="169"/>
        <v>43930</v>
      </c>
      <c r="E1555" s="53">
        <f t="shared" si="170"/>
        <v>227.62214879237416</v>
      </c>
      <c r="F1555" s="81">
        <f t="shared" si="171"/>
        <v>12829.57</v>
      </c>
      <c r="H1555" s="85">
        <f t="shared" si="168"/>
        <v>43930</v>
      </c>
      <c r="I1555" s="70">
        <f t="shared" si="173"/>
        <v>7.1076233357798113E-2</v>
      </c>
      <c r="J1555" s="70">
        <f t="shared" si="174"/>
        <v>2.0688291218447619E-2</v>
      </c>
      <c r="K1555" s="93">
        <f t="shared" si="172"/>
        <v>1</v>
      </c>
    </row>
    <row r="1556" spans="1:11">
      <c r="A1556" s="80">
        <v>42104</v>
      </c>
      <c r="B1556" s="52">
        <v>161.50904552938087</v>
      </c>
      <c r="C1556" s="53">
        <v>11583.75</v>
      </c>
      <c r="D1556" s="54">
        <f t="shared" si="169"/>
        <v>43930</v>
      </c>
      <c r="E1556" s="53">
        <f t="shared" si="170"/>
        <v>227.62214879237416</v>
      </c>
      <c r="F1556" s="81">
        <f t="shared" si="171"/>
        <v>12829.57</v>
      </c>
      <c r="H1556" s="85">
        <f t="shared" si="168"/>
        <v>43930</v>
      </c>
      <c r="I1556" s="70">
        <f t="shared" si="173"/>
        <v>7.1034680436578679E-2</v>
      </c>
      <c r="J1556" s="70">
        <f t="shared" si="174"/>
        <v>2.0640000283909554E-2</v>
      </c>
      <c r="K1556" s="93">
        <f t="shared" si="172"/>
        <v>1</v>
      </c>
    </row>
    <row r="1557" spans="1:11">
      <c r="A1557" s="80">
        <v>42107</v>
      </c>
      <c r="B1557" s="52">
        <v>161.59868304964968</v>
      </c>
      <c r="C1557" s="53">
        <v>11654.49</v>
      </c>
      <c r="D1557" s="54">
        <f t="shared" si="169"/>
        <v>43934</v>
      </c>
      <c r="E1557" s="53">
        <f t="shared" si="170"/>
        <v>227.80060455702736</v>
      </c>
      <c r="F1557" s="81">
        <f t="shared" si="171"/>
        <v>12663.31</v>
      </c>
      <c r="H1557" s="85">
        <f t="shared" si="168"/>
        <v>43934</v>
      </c>
      <c r="I1557" s="70">
        <f t="shared" si="173"/>
        <v>7.1083702127722637E-2</v>
      </c>
      <c r="J1557" s="70">
        <f t="shared" si="174"/>
        <v>1.6742068044327763E-2</v>
      </c>
      <c r="K1557" s="93">
        <f t="shared" si="172"/>
        <v>1</v>
      </c>
    </row>
    <row r="1558" spans="1:11">
      <c r="A1558" s="80">
        <v>42109</v>
      </c>
      <c r="B1558" s="52">
        <v>161.67204885175423</v>
      </c>
      <c r="C1558" s="53">
        <v>11543.96</v>
      </c>
      <c r="D1558" s="54">
        <f t="shared" si="169"/>
        <v>43936</v>
      </c>
      <c r="E1558" s="53">
        <f t="shared" si="170"/>
        <v>227.84115306463852</v>
      </c>
      <c r="F1558" s="81">
        <f t="shared" si="171"/>
        <v>12566.85</v>
      </c>
      <c r="H1558" s="85">
        <f t="shared" ref="H1558:H1621" si="175">D1558</f>
        <v>43936</v>
      </c>
      <c r="I1558" s="70">
        <f t="shared" si="173"/>
        <v>7.1024598614972234E-2</v>
      </c>
      <c r="J1558" s="70">
        <f t="shared" si="174"/>
        <v>1.7124987367985511E-2</v>
      </c>
      <c r="K1558" s="93">
        <f t="shared" si="172"/>
        <v>1</v>
      </c>
    </row>
    <row r="1559" spans="1:11">
      <c r="A1559" s="80">
        <v>42110</v>
      </c>
      <c r="B1559" s="52">
        <v>161.70244319693836</v>
      </c>
      <c r="C1559" s="53">
        <v>11486.56</v>
      </c>
      <c r="D1559" s="54">
        <f t="shared" si="169"/>
        <v>43937</v>
      </c>
      <c r="E1559" s="53">
        <f t="shared" si="170"/>
        <v>227.88353151910854</v>
      </c>
      <c r="F1559" s="81">
        <f t="shared" si="171"/>
        <v>12661.83</v>
      </c>
      <c r="H1559" s="85">
        <f t="shared" si="175"/>
        <v>43937</v>
      </c>
      <c r="I1559" s="70">
        <f t="shared" si="173"/>
        <v>7.1024170285316046E-2</v>
      </c>
      <c r="J1559" s="70">
        <f t="shared" si="174"/>
        <v>1.9673889454126847E-2</v>
      </c>
      <c r="K1559" s="93">
        <f t="shared" si="172"/>
        <v>1</v>
      </c>
    </row>
    <row r="1560" spans="1:11">
      <c r="A1560" s="80">
        <v>42111</v>
      </c>
      <c r="B1560" s="52">
        <v>161.7376943295553</v>
      </c>
      <c r="C1560" s="53">
        <v>11353.68</v>
      </c>
      <c r="D1560" s="54">
        <f t="shared" si="169"/>
        <v>43938</v>
      </c>
      <c r="E1560" s="53">
        <f t="shared" si="170"/>
        <v>227.98995312832795</v>
      </c>
      <c r="F1560" s="81">
        <f t="shared" si="171"/>
        <v>13047.57</v>
      </c>
      <c r="H1560" s="85">
        <f t="shared" si="175"/>
        <v>43938</v>
      </c>
      <c r="I1560" s="70">
        <f t="shared" si="173"/>
        <v>7.1077490354806594E-2</v>
      </c>
      <c r="J1560" s="70">
        <f t="shared" si="174"/>
        <v>2.8202361960257383E-2</v>
      </c>
      <c r="K1560" s="93">
        <f t="shared" si="172"/>
        <v>1</v>
      </c>
    </row>
    <row r="1561" spans="1:11">
      <c r="A1561" s="80">
        <v>42114</v>
      </c>
      <c r="B1561" s="52">
        <v>161.83861865081693</v>
      </c>
      <c r="C1561" s="53">
        <v>11145.37</v>
      </c>
      <c r="D1561" s="54">
        <f t="shared" si="169"/>
        <v>43941</v>
      </c>
      <c r="E1561" s="53">
        <f t="shared" si="170"/>
        <v>228.12127534132986</v>
      </c>
      <c r="F1561" s="81">
        <f t="shared" si="171"/>
        <v>13040.65</v>
      </c>
      <c r="H1561" s="85">
        <f t="shared" si="175"/>
        <v>43941</v>
      </c>
      <c r="I1561" s="70">
        <f t="shared" si="173"/>
        <v>7.10672142258999E-2</v>
      </c>
      <c r="J1561" s="70">
        <f t="shared" si="174"/>
        <v>3.1907929388169665E-2</v>
      </c>
      <c r="K1561" s="93">
        <f t="shared" si="172"/>
        <v>1</v>
      </c>
    </row>
    <row r="1562" spans="1:11">
      <c r="A1562" s="80">
        <v>42115</v>
      </c>
      <c r="B1562" s="52">
        <v>161.84363564799509</v>
      </c>
      <c r="C1562" s="53">
        <v>11052.56</v>
      </c>
      <c r="D1562" s="54">
        <f t="shared" si="169"/>
        <v>43942</v>
      </c>
      <c r="E1562" s="53">
        <f t="shared" si="170"/>
        <v>228.172146385731</v>
      </c>
      <c r="F1562" s="81">
        <f t="shared" si="171"/>
        <v>12645.91</v>
      </c>
      <c r="H1562" s="85">
        <f t="shared" si="175"/>
        <v>43942</v>
      </c>
      <c r="I1562" s="70">
        <f t="shared" si="173"/>
        <v>7.1108338773821389E-2</v>
      </c>
      <c r="J1562" s="70">
        <f t="shared" si="174"/>
        <v>2.7300361855436828E-2</v>
      </c>
      <c r="K1562" s="93">
        <f t="shared" si="172"/>
        <v>1</v>
      </c>
    </row>
    <row r="1563" spans="1:11">
      <c r="A1563" s="80">
        <v>42116</v>
      </c>
      <c r="B1563" s="52">
        <v>161.91112444406028</v>
      </c>
      <c r="C1563" s="53">
        <v>11121.12</v>
      </c>
      <c r="D1563" s="54">
        <f t="shared" si="169"/>
        <v>43943</v>
      </c>
      <c r="E1563" s="53">
        <f t="shared" si="170"/>
        <v>228.24287975111059</v>
      </c>
      <c r="F1563" s="81">
        <f t="shared" si="171"/>
        <v>12935.73</v>
      </c>
      <c r="H1563" s="85">
        <f t="shared" si="175"/>
        <v>43943</v>
      </c>
      <c r="I1563" s="70">
        <f t="shared" si="173"/>
        <v>7.1085425629449306E-2</v>
      </c>
      <c r="J1563" s="70">
        <f t="shared" si="174"/>
        <v>3.0690998234042643E-2</v>
      </c>
      <c r="K1563" s="93">
        <f t="shared" si="172"/>
        <v>1</v>
      </c>
    </row>
    <row r="1564" spans="1:11">
      <c r="A1564" s="80">
        <v>42117</v>
      </c>
      <c r="B1564" s="52">
        <v>161.94674489143799</v>
      </c>
      <c r="C1564" s="53">
        <v>11079.67</v>
      </c>
      <c r="D1564" s="54">
        <f t="shared" si="169"/>
        <v>43944</v>
      </c>
      <c r="E1564" s="53">
        <f t="shared" si="170"/>
        <v>228.27118186819973</v>
      </c>
      <c r="F1564" s="81">
        <f t="shared" si="171"/>
        <v>13113.97</v>
      </c>
      <c r="H1564" s="85">
        <f t="shared" si="175"/>
        <v>43944</v>
      </c>
      <c r="I1564" s="70">
        <f t="shared" si="173"/>
        <v>7.1064864523158855E-2</v>
      </c>
      <c r="J1564" s="70">
        <f t="shared" si="174"/>
        <v>3.4287966965268923E-2</v>
      </c>
      <c r="K1564" s="93">
        <f t="shared" si="172"/>
        <v>1</v>
      </c>
    </row>
    <row r="1565" spans="1:11">
      <c r="A1565" s="80">
        <v>42118</v>
      </c>
      <c r="B1565" s="52">
        <v>161.97945813390606</v>
      </c>
      <c r="C1565" s="53">
        <v>10957.58</v>
      </c>
      <c r="D1565" s="54">
        <f t="shared" si="169"/>
        <v>43945</v>
      </c>
      <c r="E1565" s="53">
        <f t="shared" si="170"/>
        <v>228.2958351558415</v>
      </c>
      <c r="F1565" s="81">
        <f t="shared" si="171"/>
        <v>12889.39</v>
      </c>
      <c r="H1565" s="85">
        <f t="shared" si="175"/>
        <v>43945</v>
      </c>
      <c r="I1565" s="70">
        <f t="shared" si="173"/>
        <v>7.104473181350901E-2</v>
      </c>
      <c r="J1565" s="70">
        <f t="shared" si="174"/>
        <v>3.3007662288892403E-2</v>
      </c>
      <c r="K1565" s="93">
        <f t="shared" si="172"/>
        <v>1</v>
      </c>
    </row>
    <row r="1566" spans="1:11">
      <c r="A1566" s="80">
        <v>42121</v>
      </c>
      <c r="B1566" s="52">
        <v>162.08490676115122</v>
      </c>
      <c r="C1566" s="53">
        <v>10836.88</v>
      </c>
      <c r="D1566" s="54">
        <f t="shared" si="169"/>
        <v>43948</v>
      </c>
      <c r="E1566" s="53">
        <f t="shared" si="170"/>
        <v>228.32939464360939</v>
      </c>
      <c r="F1566" s="81">
        <f t="shared" si="171"/>
        <v>13069.49</v>
      </c>
      <c r="H1566" s="85">
        <f t="shared" si="175"/>
        <v>43948</v>
      </c>
      <c r="I1566" s="70">
        <f t="shared" si="173"/>
        <v>7.0936818998369233E-2</v>
      </c>
      <c r="J1566" s="70">
        <f t="shared" si="174"/>
        <v>3.8175738059778475E-2</v>
      </c>
      <c r="K1566" s="93">
        <f t="shared" si="172"/>
        <v>1</v>
      </c>
    </row>
    <row r="1567" spans="1:11">
      <c r="A1567" s="80">
        <v>42122</v>
      </c>
      <c r="B1567" s="52">
        <v>162.11554080852906</v>
      </c>
      <c r="C1567" s="53">
        <v>10931.63</v>
      </c>
      <c r="D1567" s="54">
        <f t="shared" si="169"/>
        <v>43949</v>
      </c>
      <c r="E1567" s="53">
        <f t="shared" si="170"/>
        <v>228.32094645600759</v>
      </c>
      <c r="F1567" s="81">
        <f t="shared" si="171"/>
        <v>13208.29</v>
      </c>
      <c r="H1567" s="85">
        <f t="shared" si="175"/>
        <v>43949</v>
      </c>
      <c r="I1567" s="70">
        <f t="shared" si="173"/>
        <v>7.0888417426347994E-2</v>
      </c>
      <c r="J1567" s="70">
        <f t="shared" si="174"/>
        <v>3.8561775804028198E-2</v>
      </c>
      <c r="K1567" s="93">
        <f t="shared" si="172"/>
        <v>1</v>
      </c>
    </row>
    <row r="1568" spans="1:11">
      <c r="A1568" s="80">
        <v>42123</v>
      </c>
      <c r="B1568" s="52">
        <v>162.14780180114997</v>
      </c>
      <c r="C1568" s="53">
        <v>10871.15</v>
      </c>
      <c r="D1568" s="54">
        <f t="shared" si="169"/>
        <v>43950</v>
      </c>
      <c r="E1568" s="53">
        <f t="shared" si="170"/>
        <v>228.34286526686739</v>
      </c>
      <c r="F1568" s="81">
        <f t="shared" si="171"/>
        <v>13452.51</v>
      </c>
      <c r="H1568" s="85">
        <f t="shared" si="175"/>
        <v>43950</v>
      </c>
      <c r="I1568" s="70">
        <f t="shared" si="173"/>
        <v>7.0866360605496448E-2</v>
      </c>
      <c r="J1568" s="70">
        <f t="shared" si="174"/>
        <v>4.3531509324799433E-2</v>
      </c>
      <c r="K1568" s="93">
        <f t="shared" si="172"/>
        <v>1</v>
      </c>
    </row>
    <row r="1569" spans="1:11">
      <c r="A1569" s="80">
        <v>42124</v>
      </c>
      <c r="B1569" s="52">
        <v>162.18006921370841</v>
      </c>
      <c r="C1569" s="53">
        <v>10794.27</v>
      </c>
      <c r="D1569" s="54">
        <f t="shared" si="169"/>
        <v>43951</v>
      </c>
      <c r="E1569" s="53">
        <f t="shared" si="170"/>
        <v>228.36067601035822</v>
      </c>
      <c r="F1569" s="81">
        <f t="shared" si="171"/>
        <v>13884.18</v>
      </c>
      <c r="H1569" s="85">
        <f t="shared" si="175"/>
        <v>43951</v>
      </c>
      <c r="I1569" s="70">
        <f t="shared" si="173"/>
        <v>7.084044954174562E-2</v>
      </c>
      <c r="J1569" s="70">
        <f t="shared" si="174"/>
        <v>5.1635871808996647E-2</v>
      </c>
      <c r="K1569" s="93">
        <f t="shared" si="172"/>
        <v>1</v>
      </c>
    </row>
    <row r="1570" spans="1:11">
      <c r="A1570" s="80">
        <v>42128</v>
      </c>
      <c r="B1570" s="52">
        <v>162.32408511517019</v>
      </c>
      <c r="C1570" s="53">
        <v>10992.81</v>
      </c>
      <c r="D1570" s="54">
        <f t="shared" si="169"/>
        <v>43955</v>
      </c>
      <c r="E1570" s="53">
        <f t="shared" si="170"/>
        <v>228.49312520244422</v>
      </c>
      <c r="F1570" s="81">
        <f t="shared" si="171"/>
        <v>13086.63</v>
      </c>
      <c r="H1570" s="85">
        <f t="shared" si="175"/>
        <v>43955</v>
      </c>
      <c r="I1570" s="70">
        <f t="shared" si="173"/>
        <v>7.0774536180093106E-2</v>
      </c>
      <c r="J1570" s="70">
        <f t="shared" si="174"/>
        <v>3.5485019810165053E-2</v>
      </c>
      <c r="K1570" s="93">
        <f t="shared" si="172"/>
        <v>1</v>
      </c>
    </row>
    <row r="1571" spans="1:11">
      <c r="A1571" s="80">
        <v>42129</v>
      </c>
      <c r="B1571" s="52">
        <v>162.35411507091652</v>
      </c>
      <c r="C1571" s="53">
        <v>10983.33</v>
      </c>
      <c r="D1571" s="54">
        <f t="shared" si="169"/>
        <v>43956</v>
      </c>
      <c r="E1571" s="53">
        <f t="shared" si="170"/>
        <v>228.53653889623266</v>
      </c>
      <c r="F1571" s="81">
        <f t="shared" si="171"/>
        <v>12963.99</v>
      </c>
      <c r="H1571" s="85">
        <f t="shared" si="175"/>
        <v>43956</v>
      </c>
      <c r="I1571" s="70">
        <f t="shared" si="173"/>
        <v>7.0775606754431841E-2</v>
      </c>
      <c r="J1571" s="70">
        <f t="shared" si="174"/>
        <v>3.3715268308402102E-2</v>
      </c>
      <c r="K1571" s="93">
        <f t="shared" si="172"/>
        <v>1</v>
      </c>
    </row>
    <row r="1572" spans="1:11">
      <c r="A1572" s="80">
        <v>42130</v>
      </c>
      <c r="B1572" s="52">
        <v>162.38983297623213</v>
      </c>
      <c r="C1572" s="53">
        <v>10682.81</v>
      </c>
      <c r="D1572" s="54">
        <f t="shared" si="169"/>
        <v>43957</v>
      </c>
      <c r="E1572" s="53">
        <f t="shared" si="170"/>
        <v>228.58681693478985</v>
      </c>
      <c r="F1572" s="81">
        <f t="shared" si="171"/>
        <v>13055.99</v>
      </c>
      <c r="H1572" s="85">
        <f t="shared" si="175"/>
        <v>43957</v>
      </c>
      <c r="I1572" s="70">
        <f t="shared" si="173"/>
        <v>7.0775606754431841E-2</v>
      </c>
      <c r="J1572" s="70">
        <f t="shared" si="174"/>
        <v>4.0937995012011896E-2</v>
      </c>
      <c r="K1572" s="93">
        <f t="shared" si="172"/>
        <v>1</v>
      </c>
    </row>
    <row r="1573" spans="1:11">
      <c r="A1573" s="80">
        <v>42131</v>
      </c>
      <c r="B1573" s="52">
        <v>162.4229605021593</v>
      </c>
      <c r="C1573" s="53">
        <v>10630.43</v>
      </c>
      <c r="D1573" s="54">
        <f t="shared" si="169"/>
        <v>43958</v>
      </c>
      <c r="E1573" s="53">
        <f t="shared" si="170"/>
        <v>228.61561887372366</v>
      </c>
      <c r="F1573" s="81">
        <f t="shared" si="171"/>
        <v>12954.81</v>
      </c>
      <c r="H1573" s="85">
        <f t="shared" si="175"/>
        <v>43958</v>
      </c>
      <c r="I1573" s="70">
        <f t="shared" si="173"/>
        <v>7.0758905540928119E-2</v>
      </c>
      <c r="J1573" s="70">
        <f t="shared" si="174"/>
        <v>4.0341787441739774E-2</v>
      </c>
      <c r="K1573" s="93">
        <f t="shared" si="172"/>
        <v>1</v>
      </c>
    </row>
    <row r="1574" spans="1:11">
      <c r="A1574" s="80">
        <v>42132</v>
      </c>
      <c r="B1574" s="52">
        <v>162.4591808223513</v>
      </c>
      <c r="C1574" s="53">
        <v>10812.25</v>
      </c>
      <c r="D1574" s="54">
        <f t="shared" si="169"/>
        <v>43959</v>
      </c>
      <c r="E1574" s="53">
        <f t="shared" si="170"/>
        <v>228.65631245388317</v>
      </c>
      <c r="F1574" s="81">
        <f t="shared" si="171"/>
        <v>13028.62</v>
      </c>
      <c r="H1574" s="85">
        <f t="shared" si="175"/>
        <v>43959</v>
      </c>
      <c r="I1574" s="70">
        <f t="shared" si="173"/>
        <v>7.074927068592185E-2</v>
      </c>
      <c r="J1574" s="70">
        <f t="shared" si="174"/>
        <v>3.7997882848843645E-2</v>
      </c>
      <c r="K1574" s="93">
        <f t="shared" si="172"/>
        <v>1</v>
      </c>
    </row>
    <row r="1575" spans="1:11">
      <c r="A1575" s="80">
        <v>42135</v>
      </c>
      <c r="B1575" s="52">
        <v>162.58297471813793</v>
      </c>
      <c r="C1575" s="53">
        <v>10988.82</v>
      </c>
      <c r="D1575" s="54">
        <f t="shared" si="169"/>
        <v>43962</v>
      </c>
      <c r="E1575" s="53">
        <f t="shared" si="170"/>
        <v>228.77429911110937</v>
      </c>
      <c r="F1575" s="81">
        <f t="shared" si="171"/>
        <v>13011.35</v>
      </c>
      <c r="H1575" s="85">
        <f t="shared" si="175"/>
        <v>43962</v>
      </c>
      <c r="I1575" s="70">
        <f t="shared" si="173"/>
        <v>7.0696624757387472E-2</v>
      </c>
      <c r="J1575" s="70">
        <f t="shared" si="174"/>
        <v>3.4366055434764231E-2</v>
      </c>
      <c r="K1575" s="93">
        <f t="shared" si="172"/>
        <v>1</v>
      </c>
    </row>
    <row r="1576" spans="1:11">
      <c r="A1576" s="80">
        <v>42136</v>
      </c>
      <c r="B1576" s="52">
        <v>162.62540887453937</v>
      </c>
      <c r="C1576" s="53">
        <v>10727.03</v>
      </c>
      <c r="D1576" s="54">
        <f t="shared" si="169"/>
        <v>43963</v>
      </c>
      <c r="E1576" s="53">
        <f t="shared" si="170"/>
        <v>228.82348558541827</v>
      </c>
      <c r="F1576" s="81">
        <f t="shared" si="171"/>
        <v>12951.29</v>
      </c>
      <c r="H1576" s="85">
        <f t="shared" si="175"/>
        <v>43963</v>
      </c>
      <c r="I1576" s="70">
        <f t="shared" si="173"/>
        <v>7.0686776737567625E-2</v>
      </c>
      <c r="J1576" s="70">
        <f t="shared" si="174"/>
        <v>3.8404846837376105E-2</v>
      </c>
      <c r="K1576" s="93">
        <f t="shared" si="172"/>
        <v>1</v>
      </c>
    </row>
    <row r="1577" spans="1:11">
      <c r="A1577" s="80">
        <v>42137</v>
      </c>
      <c r="B1577" s="52">
        <v>162.6654147251225</v>
      </c>
      <c r="C1577" s="53">
        <v>10870.3</v>
      </c>
      <c r="D1577" s="54">
        <f t="shared" si="169"/>
        <v>43964</v>
      </c>
      <c r="E1577" s="53">
        <f t="shared" si="170"/>
        <v>228.8747420461894</v>
      </c>
      <c r="F1577" s="81">
        <f t="shared" si="171"/>
        <v>13214.58</v>
      </c>
      <c r="H1577" s="85">
        <f t="shared" si="175"/>
        <v>43964</v>
      </c>
      <c r="I1577" s="70">
        <f t="shared" si="173"/>
        <v>7.0682066832939316E-2</v>
      </c>
      <c r="J1577" s="70">
        <f t="shared" si="174"/>
        <v>3.9830057101102545E-2</v>
      </c>
      <c r="K1577" s="93">
        <f t="shared" si="172"/>
        <v>1</v>
      </c>
    </row>
    <row r="1578" spans="1:11">
      <c r="A1578" s="80">
        <v>42138</v>
      </c>
      <c r="B1578" s="52">
        <v>162.7034784321682</v>
      </c>
      <c r="C1578" s="53">
        <v>10855.42</v>
      </c>
      <c r="D1578" s="54">
        <f t="shared" si="169"/>
        <v>43965</v>
      </c>
      <c r="E1578" s="53">
        <f t="shared" si="170"/>
        <v>228.92005924511452</v>
      </c>
      <c r="F1578" s="81">
        <f t="shared" si="171"/>
        <v>12875.51</v>
      </c>
      <c r="H1578" s="85">
        <f t="shared" si="175"/>
        <v>43965</v>
      </c>
      <c r="I1578" s="70">
        <f t="shared" si="173"/>
        <v>7.0674359614562254E-2</v>
      </c>
      <c r="J1578" s="70">
        <f t="shared" si="174"/>
        <v>3.4721711305415237E-2</v>
      </c>
      <c r="K1578" s="93">
        <f t="shared" si="172"/>
        <v>1</v>
      </c>
    </row>
    <row r="1579" spans="1:11">
      <c r="A1579" s="80">
        <v>42139</v>
      </c>
      <c r="B1579" s="52">
        <v>162.74138834264289</v>
      </c>
      <c r="C1579" s="53">
        <v>10905.75</v>
      </c>
      <c r="D1579" s="54">
        <f t="shared" si="169"/>
        <v>43966</v>
      </c>
      <c r="E1579" s="53">
        <f t="shared" si="170"/>
        <v>228.96813245755601</v>
      </c>
      <c r="F1579" s="81">
        <f t="shared" si="171"/>
        <v>12867.16</v>
      </c>
      <c r="H1579" s="85">
        <f t="shared" si="175"/>
        <v>43966</v>
      </c>
      <c r="I1579" s="70">
        <f t="shared" si="173"/>
        <v>7.0669435614499232E-2</v>
      </c>
      <c r="J1579" s="70">
        <f t="shared" si="174"/>
        <v>3.3630778115515181E-2</v>
      </c>
      <c r="K1579" s="93">
        <f t="shared" si="172"/>
        <v>1</v>
      </c>
    </row>
    <row r="1580" spans="1:11">
      <c r="A1580" s="80">
        <v>42142</v>
      </c>
      <c r="B1580" s="52">
        <v>162.85612102142446</v>
      </c>
      <c r="C1580" s="53">
        <v>11052.7</v>
      </c>
      <c r="D1580" s="54">
        <f t="shared" si="169"/>
        <v>43969</v>
      </c>
      <c r="E1580" s="53">
        <f t="shared" si="170"/>
        <v>229.08421930071199</v>
      </c>
      <c r="F1580" s="81">
        <f t="shared" si="171"/>
        <v>12425.57</v>
      </c>
      <c r="H1580" s="85">
        <f t="shared" si="175"/>
        <v>43969</v>
      </c>
      <c r="I1580" s="70">
        <f t="shared" si="173"/>
        <v>7.0627063621109487E-2</v>
      </c>
      <c r="J1580" s="70">
        <f t="shared" si="174"/>
        <v>2.3692655891158321E-2</v>
      </c>
      <c r="K1580" s="93">
        <f t="shared" si="172"/>
        <v>1</v>
      </c>
    </row>
    <row r="1581" spans="1:11">
      <c r="A1581" s="80">
        <v>42143</v>
      </c>
      <c r="B1581" s="52">
        <v>162.89764933228491</v>
      </c>
      <c r="C1581" s="53">
        <v>11042.12</v>
      </c>
      <c r="D1581" s="54">
        <f t="shared" si="169"/>
        <v>43970</v>
      </c>
      <c r="E1581" s="53">
        <f t="shared" si="170"/>
        <v>229.11812376516852</v>
      </c>
      <c r="F1581" s="81">
        <f t="shared" si="171"/>
        <v>12504.22</v>
      </c>
      <c r="H1581" s="85">
        <f t="shared" si="175"/>
        <v>43970</v>
      </c>
      <c r="I1581" s="70">
        <f t="shared" si="173"/>
        <v>7.0604157062698736E-2</v>
      </c>
      <c r="J1581" s="70">
        <f t="shared" si="174"/>
        <v>2.5181661057553484E-2</v>
      </c>
      <c r="K1581" s="93">
        <f t="shared" si="172"/>
        <v>1</v>
      </c>
    </row>
    <row r="1582" spans="1:11">
      <c r="A1582" s="80">
        <v>42144</v>
      </c>
      <c r="B1582" s="52">
        <v>162.93348681513802</v>
      </c>
      <c r="C1582" s="53">
        <v>11118.14</v>
      </c>
      <c r="D1582" s="54">
        <f t="shared" si="169"/>
        <v>43971</v>
      </c>
      <c r="E1582" s="53">
        <f t="shared" si="170"/>
        <v>229.1511167749907</v>
      </c>
      <c r="F1582" s="81">
        <f t="shared" si="171"/>
        <v>12768.2</v>
      </c>
      <c r="H1582" s="85">
        <f t="shared" si="175"/>
        <v>43971</v>
      </c>
      <c r="I1582" s="70">
        <f t="shared" si="173"/>
        <v>7.0587886964314395E-2</v>
      </c>
      <c r="J1582" s="70">
        <f t="shared" si="174"/>
        <v>2.8062475706705836E-2</v>
      </c>
      <c r="K1582" s="93">
        <f t="shared" si="172"/>
        <v>1</v>
      </c>
    </row>
    <row r="1583" spans="1:11">
      <c r="A1583" s="80">
        <v>42145</v>
      </c>
      <c r="B1583" s="52">
        <v>162.97943405841988</v>
      </c>
      <c r="C1583" s="53">
        <v>11116</v>
      </c>
      <c r="D1583" s="54">
        <f t="shared" si="169"/>
        <v>43972</v>
      </c>
      <c r="E1583" s="53">
        <f t="shared" si="170"/>
        <v>229.18548944250696</v>
      </c>
      <c r="F1583" s="81">
        <f t="shared" si="171"/>
        <v>12824.12</v>
      </c>
      <c r="H1583" s="85">
        <f t="shared" si="175"/>
        <v>43972</v>
      </c>
      <c r="I1583" s="70">
        <f t="shared" si="173"/>
        <v>7.0559629920573741E-2</v>
      </c>
      <c r="J1583" s="70">
        <f t="shared" si="174"/>
        <v>2.9001024180349333E-2</v>
      </c>
      <c r="K1583" s="93">
        <f t="shared" si="172"/>
        <v>1</v>
      </c>
    </row>
    <row r="1584" spans="1:11">
      <c r="A1584" s="80">
        <v>42146</v>
      </c>
      <c r="B1584" s="52">
        <v>163.01838614315986</v>
      </c>
      <c r="C1584" s="53">
        <v>11166.12</v>
      </c>
      <c r="D1584" s="54">
        <f t="shared" si="169"/>
        <v>43973</v>
      </c>
      <c r="E1584" s="53">
        <f t="shared" si="170"/>
        <v>229.26203739598077</v>
      </c>
      <c r="F1584" s="81">
        <f t="shared" si="171"/>
        <v>12729.74</v>
      </c>
      <c r="H1584" s="85">
        <f t="shared" si="175"/>
        <v>43973</v>
      </c>
      <c r="I1584" s="70">
        <f t="shared" si="173"/>
        <v>7.0579964920761906E-2</v>
      </c>
      <c r="J1584" s="70">
        <f t="shared" si="174"/>
        <v>2.6557897678253672E-2</v>
      </c>
      <c r="K1584" s="93">
        <f t="shared" si="172"/>
        <v>1</v>
      </c>
    </row>
    <row r="1585" spans="1:11">
      <c r="A1585" s="80">
        <v>42149</v>
      </c>
      <c r="B1585" s="52">
        <v>163.12744544348965</v>
      </c>
      <c r="C1585" s="53">
        <v>11049</v>
      </c>
      <c r="D1585" s="54">
        <f t="shared" si="169"/>
        <v>43973</v>
      </c>
      <c r="E1585" s="53">
        <f t="shared" si="170"/>
        <v>229.26203739598077</v>
      </c>
      <c r="F1585" s="81">
        <f t="shared" si="171"/>
        <v>12729.74</v>
      </c>
      <c r="H1585" s="85">
        <f t="shared" si="175"/>
        <v>43973</v>
      </c>
      <c r="I1585" s="70">
        <f t="shared" si="173"/>
        <v>7.0436778791242771E-2</v>
      </c>
      <c r="J1585" s="70">
        <f t="shared" si="174"/>
        <v>2.8725042208268992E-2</v>
      </c>
      <c r="K1585" s="93">
        <f t="shared" si="172"/>
        <v>1</v>
      </c>
    </row>
    <row r="1586" spans="1:11">
      <c r="A1586" s="80">
        <v>42150</v>
      </c>
      <c r="B1586" s="52">
        <v>163.16855355974138</v>
      </c>
      <c r="C1586" s="53">
        <v>11008.25</v>
      </c>
      <c r="D1586" s="54">
        <f t="shared" si="169"/>
        <v>43977</v>
      </c>
      <c r="E1586" s="53">
        <f t="shared" si="170"/>
        <v>229.28588064786999</v>
      </c>
      <c r="F1586" s="81">
        <f t="shared" si="171"/>
        <v>12715.39</v>
      </c>
      <c r="H1586" s="85">
        <f t="shared" si="175"/>
        <v>43977</v>
      </c>
      <c r="I1586" s="70">
        <f t="shared" si="173"/>
        <v>7.0405099970211715E-2</v>
      </c>
      <c r="J1586" s="70">
        <f t="shared" si="174"/>
        <v>2.9253328766523534E-2</v>
      </c>
      <c r="K1586" s="93">
        <f t="shared" si="172"/>
        <v>1</v>
      </c>
    </row>
    <row r="1587" spans="1:11">
      <c r="A1587" s="80">
        <v>42151</v>
      </c>
      <c r="B1587" s="52">
        <v>163.20298212454247</v>
      </c>
      <c r="C1587" s="53">
        <v>11001.96</v>
      </c>
      <c r="D1587" s="54">
        <f t="shared" si="169"/>
        <v>43978</v>
      </c>
      <c r="E1587" s="53">
        <f t="shared" si="170"/>
        <v>229.3078920924122</v>
      </c>
      <c r="F1587" s="81">
        <f t="shared" si="171"/>
        <v>13117.99</v>
      </c>
      <c r="H1587" s="85">
        <f t="shared" si="175"/>
        <v>43978</v>
      </c>
      <c r="I1587" s="70">
        <f t="shared" si="173"/>
        <v>7.0380484714403613E-2</v>
      </c>
      <c r="J1587" s="70">
        <f t="shared" si="174"/>
        <v>3.5808443208458884E-2</v>
      </c>
      <c r="K1587" s="93">
        <f t="shared" si="172"/>
        <v>1</v>
      </c>
    </row>
    <row r="1588" spans="1:11">
      <c r="A1588" s="80">
        <v>42152</v>
      </c>
      <c r="B1588" s="52">
        <v>163.23953959253836</v>
      </c>
      <c r="C1588" s="53">
        <v>10984.45</v>
      </c>
      <c r="D1588" s="54">
        <f t="shared" si="169"/>
        <v>43979</v>
      </c>
      <c r="E1588" s="53">
        <f t="shared" si="170"/>
        <v>229.32348502907448</v>
      </c>
      <c r="F1588" s="81">
        <f t="shared" si="171"/>
        <v>13364.65</v>
      </c>
      <c r="H1588" s="85">
        <f t="shared" si="175"/>
        <v>43979</v>
      </c>
      <c r="I1588" s="70">
        <f t="shared" si="173"/>
        <v>7.0347094239116448E-2</v>
      </c>
      <c r="J1588" s="70">
        <f t="shared" si="174"/>
        <v>4.0006023566280913E-2</v>
      </c>
      <c r="K1588" s="93">
        <f t="shared" si="172"/>
        <v>1</v>
      </c>
    </row>
    <row r="1589" spans="1:11">
      <c r="A1589" s="80">
        <v>42153</v>
      </c>
      <c r="B1589" s="52">
        <v>163.28100243559487</v>
      </c>
      <c r="C1589" s="53">
        <v>11135.85</v>
      </c>
      <c r="D1589" s="54">
        <f t="shared" si="169"/>
        <v>43980</v>
      </c>
      <c r="E1589" s="53">
        <f t="shared" si="170"/>
        <v>229.33128202756549</v>
      </c>
      <c r="F1589" s="81">
        <f t="shared" si="171"/>
        <v>13503.45</v>
      </c>
      <c r="H1589" s="85">
        <f t="shared" si="175"/>
        <v>43980</v>
      </c>
      <c r="I1589" s="70">
        <f t="shared" si="173"/>
        <v>7.030000678330528E-2</v>
      </c>
      <c r="J1589" s="70">
        <f t="shared" si="174"/>
        <v>3.9308008173301712E-2</v>
      </c>
      <c r="K1589" s="93">
        <f t="shared" si="172"/>
        <v>1</v>
      </c>
    </row>
    <row r="1590" spans="1:11">
      <c r="A1590" s="80">
        <v>42156</v>
      </c>
      <c r="B1590" s="52">
        <v>163.41179051854579</v>
      </c>
      <c r="C1590" s="53">
        <v>11136.64</v>
      </c>
      <c r="D1590" s="54">
        <f t="shared" si="169"/>
        <v>43983</v>
      </c>
      <c r="E1590" s="53">
        <f t="shared" si="170"/>
        <v>229.40214539371198</v>
      </c>
      <c r="F1590" s="81">
        <f t="shared" si="171"/>
        <v>13850</v>
      </c>
      <c r="H1590" s="85">
        <f t="shared" si="175"/>
        <v>43983</v>
      </c>
      <c r="I1590" s="70">
        <f t="shared" si="173"/>
        <v>7.0194752855023967E-2</v>
      </c>
      <c r="J1590" s="70">
        <f t="shared" si="174"/>
        <v>4.4573775505795776E-2</v>
      </c>
      <c r="K1590" s="93">
        <f t="shared" si="172"/>
        <v>1</v>
      </c>
    </row>
    <row r="1591" spans="1:11">
      <c r="A1591" s="80">
        <v>42157</v>
      </c>
      <c r="B1591" s="52">
        <v>163.44512652381158</v>
      </c>
      <c r="C1591" s="53">
        <v>10876.52</v>
      </c>
      <c r="D1591" s="54">
        <f t="shared" si="169"/>
        <v>43984</v>
      </c>
      <c r="E1591" s="53">
        <f t="shared" si="170"/>
        <v>229.4154507181448</v>
      </c>
      <c r="F1591" s="81">
        <f t="shared" si="171"/>
        <v>14065.56</v>
      </c>
      <c r="H1591" s="85">
        <f t="shared" si="175"/>
        <v>43984</v>
      </c>
      <c r="I1591" s="70">
        <f t="shared" si="173"/>
        <v>7.0163507717479368E-2</v>
      </c>
      <c r="J1591" s="70">
        <f t="shared" si="174"/>
        <v>5.2769787395124057E-2</v>
      </c>
      <c r="K1591" s="93">
        <f t="shared" si="172"/>
        <v>1</v>
      </c>
    </row>
    <row r="1592" spans="1:11">
      <c r="A1592" s="80">
        <v>42158</v>
      </c>
      <c r="B1592" s="52">
        <v>163.48615125056907</v>
      </c>
      <c r="C1592" s="53">
        <v>10752.52</v>
      </c>
      <c r="D1592" s="54">
        <f t="shared" si="169"/>
        <v>43985</v>
      </c>
      <c r="E1592" s="53">
        <f t="shared" si="170"/>
        <v>229.44137466407597</v>
      </c>
      <c r="F1592" s="81">
        <f t="shared" si="171"/>
        <v>14183.95</v>
      </c>
      <c r="H1592" s="85">
        <f t="shared" si="175"/>
        <v>43985</v>
      </c>
      <c r="I1592" s="70">
        <f t="shared" si="173"/>
        <v>7.0133976986738622E-2</v>
      </c>
      <c r="J1592" s="70">
        <f t="shared" si="174"/>
        <v>5.6957163516138998E-2</v>
      </c>
      <c r="K1592" s="93">
        <f t="shared" si="172"/>
        <v>1</v>
      </c>
    </row>
    <row r="1593" spans="1:11">
      <c r="A1593" s="80">
        <v>42159</v>
      </c>
      <c r="B1593" s="52">
        <v>163.53110994216297</v>
      </c>
      <c r="C1593" s="53">
        <v>10754.83</v>
      </c>
      <c r="D1593" s="54">
        <f t="shared" si="169"/>
        <v>43986</v>
      </c>
      <c r="E1593" s="53">
        <f t="shared" si="170"/>
        <v>229.46110662229708</v>
      </c>
      <c r="F1593" s="81">
        <f t="shared" si="171"/>
        <v>14138.19</v>
      </c>
      <c r="H1593" s="85">
        <f t="shared" si="175"/>
        <v>43986</v>
      </c>
      <c r="I1593" s="70">
        <f t="shared" si="173"/>
        <v>7.0093533986627099E-2</v>
      </c>
      <c r="J1593" s="70">
        <f t="shared" si="174"/>
        <v>5.6228915808013591E-2</v>
      </c>
      <c r="K1593" s="93">
        <f t="shared" si="172"/>
        <v>1</v>
      </c>
    </row>
    <row r="1594" spans="1:11">
      <c r="A1594" s="80">
        <v>42160</v>
      </c>
      <c r="B1594" s="52">
        <v>163.56463381970113</v>
      </c>
      <c r="C1594" s="53">
        <v>10737.17</v>
      </c>
      <c r="D1594" s="54">
        <f t="shared" si="169"/>
        <v>43987</v>
      </c>
      <c r="E1594" s="53">
        <f t="shared" si="170"/>
        <v>229.47579213312093</v>
      </c>
      <c r="F1594" s="81">
        <f t="shared" si="171"/>
        <v>14297.55</v>
      </c>
      <c r="H1594" s="85">
        <f t="shared" si="175"/>
        <v>43987</v>
      </c>
      <c r="I1594" s="70">
        <f t="shared" si="173"/>
        <v>7.0063361832502835E-2</v>
      </c>
      <c r="J1594" s="70">
        <f t="shared" si="174"/>
        <v>5.8947328215672501E-2</v>
      </c>
      <c r="K1594" s="93">
        <f t="shared" si="172"/>
        <v>1</v>
      </c>
    </row>
    <row r="1595" spans="1:11">
      <c r="A1595" s="80">
        <v>42163</v>
      </c>
      <c r="B1595" s="52">
        <v>163.65541219147107</v>
      </c>
      <c r="C1595" s="53">
        <v>10643.82</v>
      </c>
      <c r="D1595" s="54">
        <f t="shared" si="169"/>
        <v>43990</v>
      </c>
      <c r="E1595" s="53">
        <f t="shared" si="170"/>
        <v>229.57217196581686</v>
      </c>
      <c r="F1595" s="81">
        <f t="shared" si="171"/>
        <v>14333.2</v>
      </c>
      <c r="H1595" s="85">
        <f t="shared" si="175"/>
        <v>43990</v>
      </c>
      <c r="I1595" s="70">
        <f t="shared" si="173"/>
        <v>7.003448458919026E-2</v>
      </c>
      <c r="J1595" s="70">
        <f t="shared" si="174"/>
        <v>6.1326792578983103E-2</v>
      </c>
      <c r="K1595" s="93">
        <f t="shared" si="172"/>
        <v>1</v>
      </c>
    </row>
    <row r="1596" spans="1:11">
      <c r="A1596" s="80">
        <v>42164</v>
      </c>
      <c r="B1596" s="52">
        <v>163.69043444968003</v>
      </c>
      <c r="C1596" s="53">
        <v>10615.01</v>
      </c>
      <c r="D1596" s="54">
        <f t="shared" ref="D1596:D1659" si="176">VLOOKUP(EDATE(A1596,60),A:A,1,1)</f>
        <v>43991</v>
      </c>
      <c r="E1596" s="53">
        <f t="shared" ref="E1596:E1659" si="177">VLOOKUP(D1596,A:B,2,0)</f>
        <v>229.59742490473312</v>
      </c>
      <c r="F1596" s="81">
        <f t="shared" ref="F1596:F1659" si="178">VLOOKUP(D1596,A:C,3,0)</f>
        <v>14162.9</v>
      </c>
      <c r="H1596" s="85">
        <f t="shared" si="175"/>
        <v>43991</v>
      </c>
      <c r="I1596" s="70">
        <f t="shared" si="173"/>
        <v>7.0012231708288075E-2</v>
      </c>
      <c r="J1596" s="70">
        <f t="shared" si="174"/>
        <v>5.9366795046345677E-2</v>
      </c>
      <c r="K1596" s="93">
        <f t="shared" ref="K1596:K1659" si="179">IF(I1596&gt;J1596,1,0)</f>
        <v>1</v>
      </c>
    </row>
    <row r="1597" spans="1:11">
      <c r="A1597" s="80">
        <v>42165</v>
      </c>
      <c r="B1597" s="52">
        <v>163.72546420265223</v>
      </c>
      <c r="C1597" s="53">
        <v>10750.07</v>
      </c>
      <c r="D1597" s="54">
        <f t="shared" si="176"/>
        <v>43992</v>
      </c>
      <c r="E1597" s="53">
        <f t="shared" si="177"/>
        <v>229.62451740087189</v>
      </c>
      <c r="F1597" s="81">
        <f t="shared" si="178"/>
        <v>14260.91</v>
      </c>
      <c r="H1597" s="85">
        <f t="shared" si="175"/>
        <v>43992</v>
      </c>
      <c r="I1597" s="70">
        <f t="shared" si="173"/>
        <v>6.9991691080358631E-2</v>
      </c>
      <c r="J1597" s="70">
        <f t="shared" si="174"/>
        <v>5.8149885722942996E-2</v>
      </c>
      <c r="K1597" s="93">
        <f t="shared" si="179"/>
        <v>1</v>
      </c>
    </row>
    <row r="1598" spans="1:11">
      <c r="A1598" s="80">
        <v>42166</v>
      </c>
      <c r="B1598" s="52">
        <v>163.75902792281377</v>
      </c>
      <c r="C1598" s="53">
        <v>10539.53</v>
      </c>
      <c r="D1598" s="54">
        <f t="shared" si="176"/>
        <v>43993</v>
      </c>
      <c r="E1598" s="53">
        <f t="shared" si="177"/>
        <v>229.66010920106902</v>
      </c>
      <c r="F1598" s="81">
        <f t="shared" si="178"/>
        <v>13959.73</v>
      </c>
      <c r="H1598" s="85">
        <f t="shared" si="175"/>
        <v>43993</v>
      </c>
      <c r="I1598" s="70">
        <f t="shared" si="173"/>
        <v>6.9980993142564119E-2</v>
      </c>
      <c r="J1598" s="70">
        <f t="shared" si="174"/>
        <v>5.7818492163348001E-2</v>
      </c>
      <c r="K1598" s="93">
        <f t="shared" si="179"/>
        <v>1</v>
      </c>
    </row>
    <row r="1599" spans="1:11">
      <c r="A1599" s="80">
        <v>42167</v>
      </c>
      <c r="B1599" s="52">
        <v>163.79358107770548</v>
      </c>
      <c r="C1599" s="53">
        <v>10562.76</v>
      </c>
      <c r="D1599" s="54">
        <f t="shared" si="176"/>
        <v>43994</v>
      </c>
      <c r="E1599" s="53">
        <f t="shared" si="177"/>
        <v>229.7002997201792</v>
      </c>
      <c r="F1599" s="81">
        <f t="shared" si="178"/>
        <v>14059.69</v>
      </c>
      <c r="H1599" s="85">
        <f t="shared" si="175"/>
        <v>43994</v>
      </c>
      <c r="I1599" s="70">
        <f t="shared" si="173"/>
        <v>6.997329079369452E-2</v>
      </c>
      <c r="J1599" s="70">
        <f t="shared" si="174"/>
        <v>5.8862740662396495E-2</v>
      </c>
      <c r="K1599" s="93">
        <f t="shared" si="179"/>
        <v>1</v>
      </c>
    </row>
    <row r="1600" spans="1:11">
      <c r="A1600" s="80">
        <v>42170</v>
      </c>
      <c r="B1600" s="52">
        <v>163.90856417162203</v>
      </c>
      <c r="C1600" s="53">
        <v>10612.12</v>
      </c>
      <c r="D1600" s="54">
        <f t="shared" si="176"/>
        <v>43997</v>
      </c>
      <c r="E1600" s="53">
        <f t="shared" si="177"/>
        <v>229.81124496494405</v>
      </c>
      <c r="F1600" s="81">
        <f t="shared" si="178"/>
        <v>13835.27</v>
      </c>
      <c r="H1600" s="85">
        <f t="shared" si="175"/>
        <v>43997</v>
      </c>
      <c r="I1600" s="70">
        <f t="shared" si="173"/>
        <v>6.9926454739449806E-2</v>
      </c>
      <c r="J1600" s="70">
        <f t="shared" si="174"/>
        <v>5.4476965736957483E-2</v>
      </c>
      <c r="K1600" s="93">
        <f t="shared" si="179"/>
        <v>1</v>
      </c>
    </row>
    <row r="1601" spans="1:11">
      <c r="A1601" s="80">
        <v>42171</v>
      </c>
      <c r="B1601" s="52">
        <v>163.94429623861146</v>
      </c>
      <c r="C1601" s="53">
        <v>10657.23</v>
      </c>
      <c r="D1601" s="54">
        <f t="shared" si="176"/>
        <v>43998</v>
      </c>
      <c r="E1601" s="53">
        <f t="shared" si="177"/>
        <v>229.83974155931972</v>
      </c>
      <c r="F1601" s="81">
        <f t="shared" si="178"/>
        <v>13976.63</v>
      </c>
      <c r="H1601" s="85">
        <f t="shared" si="175"/>
        <v>43998</v>
      </c>
      <c r="I1601" s="70">
        <f t="shared" si="173"/>
        <v>6.9906343750109068E-2</v>
      </c>
      <c r="J1601" s="70">
        <f t="shared" si="174"/>
        <v>5.5726993318574669E-2</v>
      </c>
      <c r="K1601" s="93">
        <f t="shared" si="179"/>
        <v>1</v>
      </c>
    </row>
    <row r="1602" spans="1:11">
      <c r="A1602" s="80">
        <v>42172</v>
      </c>
      <c r="B1602" s="52">
        <v>163.97954426230277</v>
      </c>
      <c r="C1602" s="53">
        <v>10715.85</v>
      </c>
      <c r="D1602" s="54">
        <f t="shared" si="176"/>
        <v>43999</v>
      </c>
      <c r="E1602" s="53">
        <f t="shared" si="177"/>
        <v>229.86134649502631</v>
      </c>
      <c r="F1602" s="81">
        <f t="shared" si="178"/>
        <v>13930.35</v>
      </c>
      <c r="H1602" s="85">
        <f t="shared" si="175"/>
        <v>43999</v>
      </c>
      <c r="I1602" s="70">
        <f t="shared" ref="I1602:I1665" si="180">(E1602/B1602)^(1/5)-1</f>
        <v>6.9880456329404206E-2</v>
      </c>
      <c r="J1602" s="70">
        <f t="shared" ref="J1602:J1665" si="181">(F1602/C1602)^(1/5)-1</f>
        <v>5.3870093796826612E-2</v>
      </c>
      <c r="K1602" s="93">
        <f t="shared" si="179"/>
        <v>1</v>
      </c>
    </row>
    <row r="1603" spans="1:11">
      <c r="A1603" s="80">
        <v>42173</v>
      </c>
      <c r="B1603" s="52">
        <v>164.01594772112898</v>
      </c>
      <c r="C1603" s="53">
        <v>10825.96</v>
      </c>
      <c r="D1603" s="54">
        <f t="shared" si="176"/>
        <v>44000</v>
      </c>
      <c r="E1603" s="53">
        <f t="shared" si="177"/>
        <v>229.8889298566057</v>
      </c>
      <c r="F1603" s="81">
        <f t="shared" si="178"/>
        <v>14227.14</v>
      </c>
      <c r="H1603" s="85">
        <f t="shared" si="175"/>
        <v>44000</v>
      </c>
      <c r="I1603" s="70">
        <f t="shared" si="180"/>
        <v>6.9858634722152146E-2</v>
      </c>
      <c r="J1603" s="70">
        <f t="shared" si="181"/>
        <v>5.6161269444682027E-2</v>
      </c>
      <c r="K1603" s="93">
        <f t="shared" si="179"/>
        <v>1</v>
      </c>
    </row>
    <row r="1604" spans="1:11">
      <c r="A1604" s="80">
        <v>42174</v>
      </c>
      <c r="B1604" s="52">
        <v>164.05170319773219</v>
      </c>
      <c r="C1604" s="53">
        <v>10894.44</v>
      </c>
      <c r="D1604" s="54">
        <f t="shared" si="176"/>
        <v>44001</v>
      </c>
      <c r="E1604" s="53">
        <f t="shared" si="177"/>
        <v>229.92318330715432</v>
      </c>
      <c r="F1604" s="81">
        <f t="shared" si="178"/>
        <v>14445.87</v>
      </c>
      <c r="H1604" s="85">
        <f t="shared" si="175"/>
        <v>44001</v>
      </c>
      <c r="I1604" s="70">
        <f t="shared" si="180"/>
        <v>6.9843873483527164E-2</v>
      </c>
      <c r="J1604" s="70">
        <f t="shared" si="181"/>
        <v>5.8053816755752941E-2</v>
      </c>
      <c r="K1604" s="93">
        <f t="shared" si="179"/>
        <v>1</v>
      </c>
    </row>
    <row r="1605" spans="1:11">
      <c r="A1605" s="80">
        <v>42177</v>
      </c>
      <c r="B1605" s="52">
        <v>164.16342240760983</v>
      </c>
      <c r="C1605" s="53">
        <v>11064.89</v>
      </c>
      <c r="D1605" s="54">
        <f t="shared" si="176"/>
        <v>44004</v>
      </c>
      <c r="E1605" s="53">
        <f t="shared" si="177"/>
        <v>230.00043749674549</v>
      </c>
      <c r="F1605" s="81">
        <f t="shared" si="178"/>
        <v>14540.07</v>
      </c>
      <c r="H1605" s="85">
        <f t="shared" si="175"/>
        <v>44004</v>
      </c>
      <c r="I1605" s="70">
        <f t="shared" si="180"/>
        <v>6.9770094317641806E-2</v>
      </c>
      <c r="J1605" s="70">
        <f t="shared" si="181"/>
        <v>5.6145807292685923E-2</v>
      </c>
      <c r="K1605" s="93">
        <f t="shared" si="179"/>
        <v>1</v>
      </c>
    </row>
    <row r="1606" spans="1:11">
      <c r="A1606" s="80">
        <v>42178</v>
      </c>
      <c r="B1606" s="52">
        <v>164.1992100336947</v>
      </c>
      <c r="C1606" s="53">
        <v>11102.6</v>
      </c>
      <c r="D1606" s="54">
        <f t="shared" si="176"/>
        <v>44005</v>
      </c>
      <c r="E1606" s="53">
        <f t="shared" si="177"/>
        <v>230.02918755143256</v>
      </c>
      <c r="F1606" s="81">
        <f t="shared" si="178"/>
        <v>14765.36</v>
      </c>
      <c r="H1606" s="85">
        <f t="shared" si="175"/>
        <v>44005</v>
      </c>
      <c r="I1606" s="70">
        <f t="shared" si="180"/>
        <v>6.9750200190731748E-2</v>
      </c>
      <c r="J1606" s="70">
        <f t="shared" si="181"/>
        <v>5.8677953844467057E-2</v>
      </c>
      <c r="K1606" s="93">
        <f t="shared" si="179"/>
        <v>1</v>
      </c>
    </row>
    <row r="1607" spans="1:11">
      <c r="A1607" s="80">
        <v>42179</v>
      </c>
      <c r="B1607" s="52">
        <v>164.234841262272</v>
      </c>
      <c r="C1607" s="53">
        <v>11075.71</v>
      </c>
      <c r="D1607" s="54">
        <f t="shared" si="176"/>
        <v>44006</v>
      </c>
      <c r="E1607" s="53">
        <f t="shared" si="177"/>
        <v>230.05012020749976</v>
      </c>
      <c r="F1607" s="81">
        <f t="shared" si="178"/>
        <v>14531.72</v>
      </c>
      <c r="H1607" s="85">
        <f t="shared" si="175"/>
        <v>44006</v>
      </c>
      <c r="I1607" s="70">
        <f t="shared" si="180"/>
        <v>6.9723246976058251E-2</v>
      </c>
      <c r="J1607" s="70">
        <f t="shared" si="181"/>
        <v>5.5818066388682697E-2</v>
      </c>
      <c r="K1607" s="93">
        <f t="shared" si="179"/>
        <v>1</v>
      </c>
    </row>
    <row r="1608" spans="1:11">
      <c r="A1608" s="80">
        <v>42180</v>
      </c>
      <c r="B1608" s="52">
        <v>164.26604588211183</v>
      </c>
      <c r="C1608" s="53">
        <v>11124.95</v>
      </c>
      <c r="D1608" s="54">
        <f t="shared" si="176"/>
        <v>44007</v>
      </c>
      <c r="E1608" s="53">
        <f t="shared" si="177"/>
        <v>230.08186712408838</v>
      </c>
      <c r="F1608" s="81">
        <f t="shared" si="178"/>
        <v>14508.61</v>
      </c>
      <c r="H1608" s="85">
        <f t="shared" si="175"/>
        <v>44007</v>
      </c>
      <c r="I1608" s="70">
        <f t="shared" si="180"/>
        <v>6.9712123736339615E-2</v>
      </c>
      <c r="J1608" s="70">
        <f t="shared" si="181"/>
        <v>5.4546046372281554E-2</v>
      </c>
      <c r="K1608" s="93">
        <f t="shared" si="179"/>
        <v>1</v>
      </c>
    </row>
    <row r="1609" spans="1:11">
      <c r="A1609" s="80">
        <v>42181</v>
      </c>
      <c r="B1609" s="52">
        <v>164.29709216478355</v>
      </c>
      <c r="C1609" s="53">
        <v>11102.52</v>
      </c>
      <c r="D1609" s="54">
        <f t="shared" si="176"/>
        <v>44008</v>
      </c>
      <c r="E1609" s="53">
        <f t="shared" si="177"/>
        <v>230.10763629320624</v>
      </c>
      <c r="F1609" s="81">
        <f t="shared" si="178"/>
        <v>14641.26</v>
      </c>
      <c r="H1609" s="85">
        <f t="shared" si="175"/>
        <v>44008</v>
      </c>
      <c r="I1609" s="70">
        <f t="shared" si="180"/>
        <v>6.9695652775332073E-2</v>
      </c>
      <c r="J1609" s="70">
        <f t="shared" si="181"/>
        <v>5.6893866966416073E-2</v>
      </c>
      <c r="K1609" s="93">
        <f t="shared" si="179"/>
        <v>1</v>
      </c>
    </row>
    <row r="1610" spans="1:11">
      <c r="A1610" s="80">
        <v>42184</v>
      </c>
      <c r="B1610" s="52">
        <v>164.41045715837726</v>
      </c>
      <c r="C1610" s="53">
        <v>11019.47</v>
      </c>
      <c r="D1610" s="54">
        <f t="shared" si="176"/>
        <v>44011</v>
      </c>
      <c r="E1610" s="53">
        <f t="shared" si="177"/>
        <v>230.17390729245869</v>
      </c>
      <c r="F1610" s="81">
        <f t="shared" si="178"/>
        <v>14541.76</v>
      </c>
      <c r="H1610" s="85">
        <f t="shared" si="175"/>
        <v>44011</v>
      </c>
      <c r="I1610" s="70">
        <f t="shared" si="180"/>
        <v>6.9609694732734484E-2</v>
      </c>
      <c r="J1610" s="70">
        <f t="shared" si="181"/>
        <v>5.7039589098726085E-2</v>
      </c>
      <c r="K1610" s="93">
        <f t="shared" si="179"/>
        <v>1</v>
      </c>
    </row>
    <row r="1611" spans="1:11">
      <c r="A1611" s="80">
        <v>42185</v>
      </c>
      <c r="B1611" s="52">
        <v>164.45649208638162</v>
      </c>
      <c r="C1611" s="53">
        <v>11085.87</v>
      </c>
      <c r="D1611" s="54">
        <f t="shared" si="176"/>
        <v>44012</v>
      </c>
      <c r="E1611" s="53">
        <f t="shared" si="177"/>
        <v>230.19186085722751</v>
      </c>
      <c r="F1611" s="81">
        <f t="shared" si="178"/>
        <v>14527.18</v>
      </c>
      <c r="H1611" s="85">
        <f t="shared" si="175"/>
        <v>44012</v>
      </c>
      <c r="I1611" s="70">
        <f t="shared" si="180"/>
        <v>6.9566491107088346E-2</v>
      </c>
      <c r="J1611" s="70">
        <f t="shared" si="181"/>
        <v>5.5558499874895029E-2</v>
      </c>
      <c r="K1611" s="93">
        <f t="shared" si="179"/>
        <v>1</v>
      </c>
    </row>
    <row r="1612" spans="1:11">
      <c r="A1612" s="80">
        <v>42186</v>
      </c>
      <c r="B1612" s="52">
        <v>164.49793512238736</v>
      </c>
      <c r="C1612" s="53">
        <v>11197.83</v>
      </c>
      <c r="D1612" s="54">
        <f t="shared" si="176"/>
        <v>44013</v>
      </c>
      <c r="E1612" s="53">
        <f t="shared" si="177"/>
        <v>230.22961232240812</v>
      </c>
      <c r="F1612" s="81">
        <f t="shared" si="178"/>
        <v>14707.64</v>
      </c>
      <c r="H1612" s="85">
        <f t="shared" si="175"/>
        <v>44013</v>
      </c>
      <c r="I1612" s="70">
        <f t="shared" si="180"/>
        <v>6.9547670817072138E-2</v>
      </c>
      <c r="J1612" s="70">
        <f t="shared" si="181"/>
        <v>5.6043539928505082E-2</v>
      </c>
      <c r="K1612" s="93">
        <f t="shared" si="179"/>
        <v>1</v>
      </c>
    </row>
    <row r="1613" spans="1:11">
      <c r="A1613" s="80">
        <v>42187</v>
      </c>
      <c r="B1613" s="52">
        <v>164.53823711649235</v>
      </c>
      <c r="C1613" s="53">
        <v>11191.5</v>
      </c>
      <c r="D1613" s="54">
        <f t="shared" si="176"/>
        <v>44014</v>
      </c>
      <c r="E1613" s="53">
        <f t="shared" si="177"/>
        <v>230.25125390596642</v>
      </c>
      <c r="F1613" s="81">
        <f t="shared" si="178"/>
        <v>14886.06</v>
      </c>
      <c r="H1613" s="85">
        <f t="shared" si="175"/>
        <v>44014</v>
      </c>
      <c r="I1613" s="70">
        <f t="shared" si="180"/>
        <v>6.9515376438896936E-2</v>
      </c>
      <c r="J1613" s="70">
        <f t="shared" si="181"/>
        <v>5.8713115495867552E-2</v>
      </c>
      <c r="K1613" s="93">
        <f t="shared" si="179"/>
        <v>1</v>
      </c>
    </row>
    <row r="1614" spans="1:11">
      <c r="A1614" s="80">
        <v>42188</v>
      </c>
      <c r="B1614" s="52">
        <v>164.57739721692607</v>
      </c>
      <c r="C1614" s="53">
        <v>11244.49</v>
      </c>
      <c r="D1614" s="54">
        <f t="shared" si="176"/>
        <v>44015</v>
      </c>
      <c r="E1614" s="53">
        <f t="shared" si="177"/>
        <v>230.2738185288492</v>
      </c>
      <c r="F1614" s="81">
        <f t="shared" si="178"/>
        <v>14964.59</v>
      </c>
      <c r="H1614" s="85">
        <f t="shared" si="175"/>
        <v>44015</v>
      </c>
      <c r="I1614" s="70">
        <f t="shared" si="180"/>
        <v>6.9485435457568245E-2</v>
      </c>
      <c r="J1614" s="70">
        <f t="shared" si="181"/>
        <v>5.8827011586736644E-2</v>
      </c>
      <c r="K1614" s="93">
        <f t="shared" si="179"/>
        <v>1</v>
      </c>
    </row>
    <row r="1615" spans="1:11">
      <c r="A1615" s="80">
        <v>42191</v>
      </c>
      <c r="B1615" s="52">
        <v>164.68700576347254</v>
      </c>
      <c r="C1615" s="53">
        <v>11294.6</v>
      </c>
      <c r="D1615" s="54">
        <f t="shared" si="176"/>
        <v>44018</v>
      </c>
      <c r="E1615" s="53">
        <f t="shared" si="177"/>
        <v>230.31734028055115</v>
      </c>
      <c r="F1615" s="81">
        <f t="shared" si="178"/>
        <v>15185.78</v>
      </c>
      <c r="H1615" s="85">
        <f t="shared" si="175"/>
        <v>44018</v>
      </c>
      <c r="I1615" s="70">
        <f t="shared" si="180"/>
        <v>6.9383455006280625E-2</v>
      </c>
      <c r="J1615" s="70">
        <f t="shared" si="181"/>
        <v>6.0994786281393321E-2</v>
      </c>
      <c r="K1615" s="93">
        <f t="shared" si="179"/>
        <v>1</v>
      </c>
    </row>
    <row r="1616" spans="1:11">
      <c r="A1616" s="80">
        <v>42192</v>
      </c>
      <c r="B1616" s="52">
        <v>164.72438971378085</v>
      </c>
      <c r="C1616" s="53">
        <v>11279.56</v>
      </c>
      <c r="D1616" s="54">
        <f t="shared" si="176"/>
        <v>44019</v>
      </c>
      <c r="E1616" s="53">
        <f t="shared" si="177"/>
        <v>230.34244487064171</v>
      </c>
      <c r="F1616" s="81">
        <f t="shared" si="178"/>
        <v>15236.58</v>
      </c>
      <c r="H1616" s="85">
        <f t="shared" si="175"/>
        <v>44019</v>
      </c>
      <c r="I1616" s="70">
        <f t="shared" si="180"/>
        <v>6.9358222093591992E-2</v>
      </c>
      <c r="J1616" s="70">
        <f t="shared" si="181"/>
        <v>6.1986674810739828E-2</v>
      </c>
      <c r="K1616" s="93">
        <f t="shared" si="179"/>
        <v>1</v>
      </c>
    </row>
    <row r="1617" spans="1:11">
      <c r="A1617" s="80">
        <v>42193</v>
      </c>
      <c r="B1617" s="52">
        <v>164.75881711123102</v>
      </c>
      <c r="C1617" s="53">
        <v>11084.34</v>
      </c>
      <c r="D1617" s="54">
        <f t="shared" si="176"/>
        <v>44020</v>
      </c>
      <c r="E1617" s="53">
        <f t="shared" si="177"/>
        <v>230.36824322446719</v>
      </c>
      <c r="F1617" s="81">
        <f t="shared" si="178"/>
        <v>15104.09</v>
      </c>
      <c r="H1617" s="85">
        <f t="shared" si="175"/>
        <v>44020</v>
      </c>
      <c r="I1617" s="70">
        <f t="shared" si="180"/>
        <v>6.9337480074359359E-2</v>
      </c>
      <c r="J1617" s="70">
        <f t="shared" si="181"/>
        <v>6.3841542214837732E-2</v>
      </c>
      <c r="K1617" s="93">
        <f t="shared" si="179"/>
        <v>1</v>
      </c>
    </row>
    <row r="1618" spans="1:11">
      <c r="A1618" s="80">
        <v>42194</v>
      </c>
      <c r="B1618" s="52">
        <v>164.79473453336129</v>
      </c>
      <c r="C1618" s="53">
        <v>11043.14</v>
      </c>
      <c r="D1618" s="54">
        <f t="shared" si="176"/>
        <v>44021</v>
      </c>
      <c r="E1618" s="53">
        <f t="shared" si="177"/>
        <v>230.39473557243804</v>
      </c>
      <c r="F1618" s="81">
        <f t="shared" si="178"/>
        <v>15268.19</v>
      </c>
      <c r="H1618" s="85">
        <f t="shared" si="175"/>
        <v>44021</v>
      </c>
      <c r="I1618" s="70">
        <f t="shared" si="180"/>
        <v>6.931545561617547E-2</v>
      </c>
      <c r="J1618" s="70">
        <f t="shared" si="181"/>
        <v>6.6937538973171673E-2</v>
      </c>
      <c r="K1618" s="93">
        <f t="shared" si="179"/>
        <v>1</v>
      </c>
    </row>
    <row r="1619" spans="1:11">
      <c r="A1619" s="80">
        <v>42195</v>
      </c>
      <c r="B1619" s="52">
        <v>164.83379088544569</v>
      </c>
      <c r="C1619" s="53">
        <v>11086.29</v>
      </c>
      <c r="D1619" s="54">
        <f t="shared" si="176"/>
        <v>44022</v>
      </c>
      <c r="E1619" s="53">
        <f t="shared" si="177"/>
        <v>230.42376530912017</v>
      </c>
      <c r="F1619" s="81">
        <f t="shared" si="178"/>
        <v>15204.13</v>
      </c>
      <c r="H1619" s="85">
        <f t="shared" si="175"/>
        <v>44022</v>
      </c>
      <c r="I1619" s="70">
        <f t="shared" si="180"/>
        <v>6.9291721384250327E-2</v>
      </c>
      <c r="J1619" s="70">
        <f t="shared" si="181"/>
        <v>6.5209590445391097E-2</v>
      </c>
      <c r="K1619" s="93">
        <f t="shared" si="179"/>
        <v>1</v>
      </c>
    </row>
    <row r="1620" spans="1:11">
      <c r="A1620" s="80">
        <v>42198</v>
      </c>
      <c r="B1620" s="52">
        <v>164.93071315448634</v>
      </c>
      <c r="C1620" s="53">
        <v>11217.67</v>
      </c>
      <c r="D1620" s="54">
        <f t="shared" si="176"/>
        <v>44025</v>
      </c>
      <c r="E1620" s="53">
        <f t="shared" si="177"/>
        <v>230.49150989612104</v>
      </c>
      <c r="F1620" s="81">
        <f t="shared" si="178"/>
        <v>15254.09</v>
      </c>
      <c r="H1620" s="85">
        <f t="shared" si="175"/>
        <v>44025</v>
      </c>
      <c r="I1620" s="70">
        <f t="shared" si="180"/>
        <v>6.9228876592788646E-2</v>
      </c>
      <c r="J1620" s="70">
        <f t="shared" si="181"/>
        <v>6.3400178593969736E-2</v>
      </c>
      <c r="K1620" s="93">
        <f t="shared" si="179"/>
        <v>1</v>
      </c>
    </row>
    <row r="1621" spans="1:11">
      <c r="A1621" s="80">
        <v>42199</v>
      </c>
      <c r="B1621" s="52">
        <v>164.96468888139614</v>
      </c>
      <c r="C1621" s="53">
        <v>11210.85</v>
      </c>
      <c r="D1621" s="54">
        <f t="shared" si="176"/>
        <v>44026</v>
      </c>
      <c r="E1621" s="53">
        <f t="shared" si="177"/>
        <v>230.51271511503148</v>
      </c>
      <c r="F1621" s="81">
        <f t="shared" si="178"/>
        <v>14978.23</v>
      </c>
      <c r="H1621" s="85">
        <f t="shared" si="175"/>
        <v>44026</v>
      </c>
      <c r="I1621" s="70">
        <f t="shared" si="180"/>
        <v>6.9204502084048158E-2</v>
      </c>
      <c r="J1621" s="70">
        <f t="shared" si="181"/>
        <v>5.9654753515091086E-2</v>
      </c>
      <c r="K1621" s="93">
        <f t="shared" si="179"/>
        <v>1</v>
      </c>
    </row>
    <row r="1622" spans="1:11">
      <c r="A1622" s="80">
        <v>42200</v>
      </c>
      <c r="B1622" s="52">
        <v>164.99834167792795</v>
      </c>
      <c r="C1622" s="53">
        <v>11309.1</v>
      </c>
      <c r="D1622" s="54">
        <f t="shared" si="176"/>
        <v>44027</v>
      </c>
      <c r="E1622" s="53">
        <f t="shared" si="177"/>
        <v>230.53761048826391</v>
      </c>
      <c r="F1622" s="81">
        <f t="shared" si="178"/>
        <v>14993.52</v>
      </c>
      <c r="H1622" s="85">
        <f t="shared" ref="H1622:H1685" si="182">D1622</f>
        <v>44027</v>
      </c>
      <c r="I1622" s="70">
        <f t="shared" si="180"/>
        <v>6.9183976756587162E-2</v>
      </c>
      <c r="J1622" s="70">
        <f t="shared" si="181"/>
        <v>5.8023007352660194E-2</v>
      </c>
      <c r="K1622" s="93">
        <f t="shared" si="179"/>
        <v>1</v>
      </c>
    </row>
    <row r="1623" spans="1:11">
      <c r="A1623" s="80">
        <v>42201</v>
      </c>
      <c r="B1623" s="52">
        <v>165.03348632470536</v>
      </c>
      <c r="C1623" s="53">
        <v>11422.48</v>
      </c>
      <c r="D1623" s="54">
        <f t="shared" si="176"/>
        <v>44028</v>
      </c>
      <c r="E1623" s="53">
        <f t="shared" si="177"/>
        <v>230.55559242188201</v>
      </c>
      <c r="F1623" s="81">
        <f t="shared" si="178"/>
        <v>15167.99</v>
      </c>
      <c r="H1623" s="85">
        <f t="shared" si="182"/>
        <v>44028</v>
      </c>
      <c r="I1623" s="70">
        <f t="shared" si="180"/>
        <v>6.9155113378449817E-2</v>
      </c>
      <c r="J1623" s="70">
        <f t="shared" si="181"/>
        <v>5.8360262824403542E-2</v>
      </c>
      <c r="K1623" s="93">
        <f t="shared" si="179"/>
        <v>1</v>
      </c>
    </row>
    <row r="1624" spans="1:11">
      <c r="A1624" s="80">
        <v>42202</v>
      </c>
      <c r="B1624" s="52">
        <v>165.07012375866944</v>
      </c>
      <c r="C1624" s="53">
        <v>11424.87</v>
      </c>
      <c r="D1624" s="54">
        <f t="shared" si="176"/>
        <v>44029</v>
      </c>
      <c r="E1624" s="53">
        <f t="shared" si="177"/>
        <v>230.57980075908631</v>
      </c>
      <c r="F1624" s="81">
        <f t="shared" si="178"/>
        <v>15396.44</v>
      </c>
      <c r="H1624" s="85">
        <f t="shared" si="182"/>
        <v>44029</v>
      </c>
      <c r="I1624" s="70">
        <f t="shared" si="180"/>
        <v>6.9130099531195421E-2</v>
      </c>
      <c r="J1624" s="70">
        <f t="shared" si="181"/>
        <v>6.1484872649886224E-2</v>
      </c>
      <c r="K1624" s="93">
        <f t="shared" si="179"/>
        <v>1</v>
      </c>
    </row>
    <row r="1625" spans="1:11">
      <c r="A1625" s="80">
        <v>42205</v>
      </c>
      <c r="B1625" s="52">
        <v>165.18105088183526</v>
      </c>
      <c r="C1625" s="53">
        <v>11419.13</v>
      </c>
      <c r="D1625" s="54">
        <f t="shared" si="176"/>
        <v>44032</v>
      </c>
      <c r="E1625" s="53">
        <f t="shared" si="177"/>
        <v>230.62753077784345</v>
      </c>
      <c r="F1625" s="81">
        <f t="shared" si="178"/>
        <v>15566.56</v>
      </c>
      <c r="H1625" s="85">
        <f t="shared" si="182"/>
        <v>44032</v>
      </c>
      <c r="I1625" s="70">
        <f t="shared" si="180"/>
        <v>6.9030718729290452E-2</v>
      </c>
      <c r="J1625" s="70">
        <f t="shared" si="181"/>
        <v>6.3927235517219794E-2</v>
      </c>
      <c r="K1625" s="93">
        <f t="shared" si="179"/>
        <v>1</v>
      </c>
    </row>
    <row r="1626" spans="1:11">
      <c r="A1626" s="80">
        <v>42206</v>
      </c>
      <c r="B1626" s="52">
        <v>165.2150781783169</v>
      </c>
      <c r="C1626" s="53">
        <v>11320.88</v>
      </c>
      <c r="D1626" s="54">
        <f t="shared" si="176"/>
        <v>44033</v>
      </c>
      <c r="E1626" s="53">
        <f t="shared" si="177"/>
        <v>230.64990164832889</v>
      </c>
      <c r="F1626" s="81">
        <f t="shared" si="178"/>
        <v>15764.41</v>
      </c>
      <c r="H1626" s="85">
        <f t="shared" si="182"/>
        <v>44033</v>
      </c>
      <c r="I1626" s="70">
        <f t="shared" si="180"/>
        <v>6.9007417643696334E-2</v>
      </c>
      <c r="J1626" s="70">
        <f t="shared" si="181"/>
        <v>6.8463047734780291E-2</v>
      </c>
      <c r="K1626" s="93">
        <f t="shared" si="179"/>
        <v>1</v>
      </c>
    </row>
    <row r="1627" spans="1:11">
      <c r="A1627" s="80">
        <v>42207</v>
      </c>
      <c r="B1627" s="52">
        <v>165.25439936692334</v>
      </c>
      <c r="C1627" s="53">
        <v>11459.27</v>
      </c>
      <c r="D1627" s="54">
        <f t="shared" si="176"/>
        <v>44034</v>
      </c>
      <c r="E1627" s="53">
        <f t="shared" si="177"/>
        <v>230.67619573711679</v>
      </c>
      <c r="F1627" s="81">
        <f t="shared" si="178"/>
        <v>15722.51</v>
      </c>
      <c r="H1627" s="85">
        <f t="shared" si="182"/>
        <v>44034</v>
      </c>
      <c r="I1627" s="70">
        <f t="shared" si="180"/>
        <v>6.8980911253510024E-2</v>
      </c>
      <c r="J1627" s="70">
        <f t="shared" si="181"/>
        <v>6.5302596322328599E-2</v>
      </c>
      <c r="K1627" s="93">
        <f t="shared" si="179"/>
        <v>1</v>
      </c>
    </row>
    <row r="1628" spans="1:11">
      <c r="A1628" s="80">
        <v>42208</v>
      </c>
      <c r="B1628" s="52">
        <v>165.28860702759229</v>
      </c>
      <c r="C1628" s="53">
        <v>11403.83</v>
      </c>
      <c r="D1628" s="54">
        <f t="shared" si="176"/>
        <v>44035</v>
      </c>
      <c r="E1628" s="53">
        <f t="shared" si="177"/>
        <v>230.6985713281033</v>
      </c>
      <c r="F1628" s="81">
        <f t="shared" si="178"/>
        <v>15841.48</v>
      </c>
      <c r="H1628" s="85">
        <f t="shared" si="182"/>
        <v>44035</v>
      </c>
      <c r="I1628" s="70">
        <f t="shared" si="180"/>
        <v>6.8957397506180573E-2</v>
      </c>
      <c r="J1628" s="70">
        <f t="shared" si="181"/>
        <v>6.7945287715720726E-2</v>
      </c>
      <c r="K1628" s="93">
        <f t="shared" si="179"/>
        <v>1</v>
      </c>
    </row>
    <row r="1629" spans="1:11">
      <c r="A1629" s="80">
        <v>42209</v>
      </c>
      <c r="B1629" s="52">
        <v>165.32430936671025</v>
      </c>
      <c r="C1629" s="53">
        <v>11313.22</v>
      </c>
      <c r="D1629" s="54">
        <f t="shared" si="176"/>
        <v>44036</v>
      </c>
      <c r="E1629" s="53">
        <f t="shared" si="177"/>
        <v>230.72048769237946</v>
      </c>
      <c r="F1629" s="81">
        <f t="shared" si="178"/>
        <v>15811.4</v>
      </c>
      <c r="H1629" s="85">
        <f t="shared" si="182"/>
        <v>44036</v>
      </c>
      <c r="I1629" s="70">
        <f t="shared" si="180"/>
        <v>6.8931533072009721E-2</v>
      </c>
      <c r="J1629" s="70">
        <f t="shared" si="181"/>
        <v>6.9243991861916987E-2</v>
      </c>
      <c r="K1629" s="93">
        <f t="shared" si="179"/>
        <v>0</v>
      </c>
    </row>
    <row r="1630" spans="1:11">
      <c r="A1630" s="80">
        <v>42212</v>
      </c>
      <c r="B1630" s="52">
        <v>165.4289596545394</v>
      </c>
      <c r="C1630" s="53">
        <v>11100.03</v>
      </c>
      <c r="D1630" s="54">
        <f t="shared" si="176"/>
        <v>44039</v>
      </c>
      <c r="E1630" s="53">
        <f t="shared" si="177"/>
        <v>230.78209006259334</v>
      </c>
      <c r="F1630" s="81">
        <f t="shared" si="178"/>
        <v>15723.39</v>
      </c>
      <c r="H1630" s="85">
        <f t="shared" si="182"/>
        <v>44039</v>
      </c>
      <c r="I1630" s="70">
        <f t="shared" si="180"/>
        <v>6.8853325338834148E-2</v>
      </c>
      <c r="J1630" s="70">
        <f t="shared" si="181"/>
        <v>7.2122491219192675E-2</v>
      </c>
      <c r="K1630" s="93">
        <f t="shared" si="179"/>
        <v>0</v>
      </c>
    </row>
    <row r="1631" spans="1:11">
      <c r="A1631" s="80">
        <v>42213</v>
      </c>
      <c r="B1631" s="52">
        <v>165.46667745734061</v>
      </c>
      <c r="C1631" s="53">
        <v>11068.18</v>
      </c>
      <c r="D1631" s="54">
        <f t="shared" si="176"/>
        <v>44040</v>
      </c>
      <c r="E1631" s="53">
        <f t="shared" si="177"/>
        <v>230.79662933426727</v>
      </c>
      <c r="F1631" s="81">
        <f t="shared" si="178"/>
        <v>15961.7</v>
      </c>
      <c r="H1631" s="85">
        <f t="shared" si="182"/>
        <v>44040</v>
      </c>
      <c r="I1631" s="70">
        <f t="shared" si="180"/>
        <v>6.8818058892185396E-2</v>
      </c>
      <c r="J1631" s="70">
        <f t="shared" si="181"/>
        <v>7.5971049328758422E-2</v>
      </c>
      <c r="K1631" s="93">
        <f t="shared" si="179"/>
        <v>0</v>
      </c>
    </row>
    <row r="1632" spans="1:11">
      <c r="A1632" s="80">
        <v>42214</v>
      </c>
      <c r="B1632" s="52">
        <v>165.50109452625173</v>
      </c>
      <c r="C1632" s="53">
        <v>11118.71</v>
      </c>
      <c r="D1632" s="54">
        <f t="shared" si="176"/>
        <v>44041</v>
      </c>
      <c r="E1632" s="53">
        <f t="shared" si="177"/>
        <v>230.81601625113134</v>
      </c>
      <c r="F1632" s="81">
        <f t="shared" si="178"/>
        <v>15824.19</v>
      </c>
      <c r="H1632" s="85">
        <f t="shared" si="182"/>
        <v>44041</v>
      </c>
      <c r="I1632" s="70">
        <f t="shared" si="180"/>
        <v>6.8791556402286735E-2</v>
      </c>
      <c r="J1632" s="70">
        <f t="shared" si="181"/>
        <v>7.3132671506000557E-2</v>
      </c>
      <c r="K1632" s="93">
        <f t="shared" si="179"/>
        <v>0</v>
      </c>
    </row>
    <row r="1633" spans="1:11">
      <c r="A1633" s="80">
        <v>42215</v>
      </c>
      <c r="B1633" s="52">
        <v>165.53535325281868</v>
      </c>
      <c r="C1633" s="53">
        <v>11180.79</v>
      </c>
      <c r="D1633" s="54">
        <f t="shared" si="176"/>
        <v>44042</v>
      </c>
      <c r="E1633" s="53">
        <f t="shared" si="177"/>
        <v>230.84025193283773</v>
      </c>
      <c r="F1633" s="81">
        <f t="shared" si="178"/>
        <v>15685.92</v>
      </c>
      <c r="H1633" s="85">
        <f t="shared" si="182"/>
        <v>44042</v>
      </c>
      <c r="I1633" s="70">
        <f t="shared" si="180"/>
        <v>6.8769756677632188E-2</v>
      </c>
      <c r="J1633" s="70">
        <f t="shared" si="181"/>
        <v>7.0058450387582516E-2</v>
      </c>
      <c r="K1633" s="93">
        <f t="shared" si="179"/>
        <v>0</v>
      </c>
    </row>
    <row r="1634" spans="1:11">
      <c r="A1634" s="80">
        <v>42216</v>
      </c>
      <c r="B1634" s="52">
        <v>165.56978460629526</v>
      </c>
      <c r="C1634" s="53">
        <v>11328.56</v>
      </c>
      <c r="D1634" s="54">
        <f t="shared" si="176"/>
        <v>44043</v>
      </c>
      <c r="E1634" s="53">
        <f t="shared" si="177"/>
        <v>230.8631051177791</v>
      </c>
      <c r="F1634" s="81">
        <f t="shared" si="178"/>
        <v>15645.34</v>
      </c>
      <c r="H1634" s="85">
        <f t="shared" si="182"/>
        <v>44043</v>
      </c>
      <c r="I1634" s="70">
        <f t="shared" si="180"/>
        <v>6.8746461326670172E-2</v>
      </c>
      <c r="J1634" s="70">
        <f t="shared" si="181"/>
        <v>6.6699420795555131E-2</v>
      </c>
      <c r="K1634" s="93">
        <f t="shared" si="179"/>
        <v>1</v>
      </c>
    </row>
    <row r="1635" spans="1:11">
      <c r="A1635" s="80">
        <v>42219</v>
      </c>
      <c r="B1635" s="52">
        <v>165.67806724542777</v>
      </c>
      <c r="C1635" s="53">
        <v>11342.11</v>
      </c>
      <c r="D1635" s="54">
        <f t="shared" si="176"/>
        <v>44046</v>
      </c>
      <c r="E1635" s="53">
        <f t="shared" si="177"/>
        <v>230.93374922794513</v>
      </c>
      <c r="F1635" s="81">
        <f t="shared" si="178"/>
        <v>15388.98</v>
      </c>
      <c r="H1635" s="85">
        <f t="shared" si="182"/>
        <v>44046</v>
      </c>
      <c r="I1635" s="70">
        <f t="shared" si="180"/>
        <v>6.8672114845810261E-2</v>
      </c>
      <c r="J1635" s="70">
        <f t="shared" si="181"/>
        <v>6.2926405538920926E-2</v>
      </c>
      <c r="K1635" s="93">
        <f t="shared" si="179"/>
        <v>1</v>
      </c>
    </row>
    <row r="1636" spans="1:11">
      <c r="A1636" s="80">
        <v>42220</v>
      </c>
      <c r="B1636" s="52">
        <v>165.71037446854061</v>
      </c>
      <c r="C1636" s="53">
        <v>11307.41</v>
      </c>
      <c r="D1636" s="54">
        <f t="shared" si="176"/>
        <v>44047</v>
      </c>
      <c r="E1636" s="53">
        <f t="shared" si="177"/>
        <v>230.95707353661712</v>
      </c>
      <c r="F1636" s="81">
        <f t="shared" si="178"/>
        <v>15676.74</v>
      </c>
      <c r="H1636" s="85">
        <f t="shared" si="182"/>
        <v>44047</v>
      </c>
      <c r="I1636" s="70">
        <f t="shared" si="180"/>
        <v>6.8652026971868452E-2</v>
      </c>
      <c r="J1636" s="70">
        <f t="shared" si="181"/>
        <v>6.752615226001879E-2</v>
      </c>
      <c r="K1636" s="93">
        <f t="shared" si="179"/>
        <v>1</v>
      </c>
    </row>
    <row r="1637" spans="1:11">
      <c r="A1637" s="80">
        <v>42221</v>
      </c>
      <c r="B1637" s="52">
        <v>165.74898498579176</v>
      </c>
      <c r="C1637" s="53">
        <v>11375.18</v>
      </c>
      <c r="D1637" s="54">
        <f t="shared" si="176"/>
        <v>44048</v>
      </c>
      <c r="E1637" s="53">
        <f t="shared" si="177"/>
        <v>230.98802178447104</v>
      </c>
      <c r="F1637" s="81">
        <f t="shared" si="178"/>
        <v>15689.69</v>
      </c>
      <c r="H1637" s="85">
        <f t="shared" si="182"/>
        <v>44048</v>
      </c>
      <c r="I1637" s="70">
        <f t="shared" si="180"/>
        <v>6.8630871753137201E-2</v>
      </c>
      <c r="J1637" s="70">
        <f t="shared" si="181"/>
        <v>6.642720857113682E-2</v>
      </c>
      <c r="K1637" s="93">
        <f t="shared" si="179"/>
        <v>1</v>
      </c>
    </row>
    <row r="1638" spans="1:11">
      <c r="A1638" s="80">
        <v>42222</v>
      </c>
      <c r="B1638" s="52">
        <v>165.78246628075891</v>
      </c>
      <c r="C1638" s="53">
        <v>11402.67</v>
      </c>
      <c r="D1638" s="54">
        <f t="shared" si="176"/>
        <v>44049</v>
      </c>
      <c r="E1638" s="53">
        <f t="shared" si="177"/>
        <v>231.01019663456236</v>
      </c>
      <c r="F1638" s="81">
        <f t="shared" si="178"/>
        <v>15833.02</v>
      </c>
      <c r="H1638" s="85">
        <f t="shared" si="182"/>
        <v>44049</v>
      </c>
      <c r="I1638" s="70">
        <f t="shared" si="180"/>
        <v>6.8608220393792552E-2</v>
      </c>
      <c r="J1638" s="70">
        <f t="shared" si="181"/>
        <v>6.7852923354422501E-2</v>
      </c>
      <c r="K1638" s="93">
        <f t="shared" si="179"/>
        <v>1</v>
      </c>
    </row>
    <row r="1639" spans="1:11">
      <c r="A1639" s="80">
        <v>42223</v>
      </c>
      <c r="B1639" s="52">
        <v>165.81678325127905</v>
      </c>
      <c r="C1639" s="53">
        <v>11372.02</v>
      </c>
      <c r="D1639" s="54">
        <f t="shared" si="176"/>
        <v>44050</v>
      </c>
      <c r="E1639" s="53">
        <f t="shared" si="177"/>
        <v>231.03029452166956</v>
      </c>
      <c r="F1639" s="81">
        <f t="shared" si="178"/>
        <v>15852.65</v>
      </c>
      <c r="H1639" s="85">
        <f t="shared" si="182"/>
        <v>44050</v>
      </c>
      <c r="I1639" s="70">
        <f t="shared" si="180"/>
        <v>6.8582577873634198E-2</v>
      </c>
      <c r="J1639" s="70">
        <f t="shared" si="181"/>
        <v>6.8692720797210782E-2</v>
      </c>
      <c r="K1639" s="93">
        <f t="shared" si="179"/>
        <v>0</v>
      </c>
    </row>
    <row r="1640" spans="1:11">
      <c r="A1640" s="80">
        <v>42226</v>
      </c>
      <c r="B1640" s="52">
        <v>165.91975547367809</v>
      </c>
      <c r="C1640" s="53">
        <v>11320.25</v>
      </c>
      <c r="D1640" s="54">
        <f t="shared" si="176"/>
        <v>44053</v>
      </c>
      <c r="E1640" s="53">
        <f t="shared" si="177"/>
        <v>231.1030690644439</v>
      </c>
      <c r="F1640" s="81">
        <f t="shared" si="178"/>
        <v>15931.97</v>
      </c>
      <c r="H1640" s="85">
        <f t="shared" si="182"/>
        <v>44053</v>
      </c>
      <c r="I1640" s="70">
        <f t="shared" si="180"/>
        <v>6.8517213210200101E-2</v>
      </c>
      <c r="J1640" s="70">
        <f t="shared" si="181"/>
        <v>7.07367093791198E-2</v>
      </c>
      <c r="K1640" s="93">
        <f t="shared" si="179"/>
        <v>0</v>
      </c>
    </row>
    <row r="1641" spans="1:11">
      <c r="A1641" s="80">
        <v>42227</v>
      </c>
      <c r="B1641" s="52">
        <v>165.95410086306114</v>
      </c>
      <c r="C1641" s="53">
        <v>11236.57</v>
      </c>
      <c r="D1641" s="54">
        <f t="shared" si="176"/>
        <v>44054</v>
      </c>
      <c r="E1641" s="53">
        <f t="shared" si="177"/>
        <v>231.12779709283382</v>
      </c>
      <c r="F1641" s="81">
        <f t="shared" si="178"/>
        <v>16005.99</v>
      </c>
      <c r="H1641" s="85">
        <f t="shared" si="182"/>
        <v>44054</v>
      </c>
      <c r="I1641" s="70">
        <f t="shared" si="180"/>
        <v>6.8495846434170504E-2</v>
      </c>
      <c r="J1641" s="70">
        <f t="shared" si="181"/>
        <v>7.3321319577465349E-2</v>
      </c>
      <c r="K1641" s="93">
        <f t="shared" si="179"/>
        <v>0</v>
      </c>
    </row>
    <row r="1642" spans="1:11">
      <c r="A1642" s="80">
        <v>42228</v>
      </c>
      <c r="B1642" s="52">
        <v>165.98762359143549</v>
      </c>
      <c r="C1642" s="53">
        <v>11086.67</v>
      </c>
      <c r="D1642" s="54">
        <f t="shared" si="176"/>
        <v>44055</v>
      </c>
      <c r="E1642" s="53">
        <f t="shared" si="177"/>
        <v>231.15483904509367</v>
      </c>
      <c r="F1642" s="81">
        <f t="shared" si="178"/>
        <v>15986.03</v>
      </c>
      <c r="H1642" s="85">
        <f t="shared" si="182"/>
        <v>44055</v>
      </c>
      <c r="I1642" s="70">
        <f t="shared" si="180"/>
        <v>6.8477685055882143E-2</v>
      </c>
      <c r="J1642" s="70">
        <f t="shared" si="181"/>
        <v>7.5939621176831951E-2</v>
      </c>
      <c r="K1642" s="93">
        <f t="shared" si="179"/>
        <v>0</v>
      </c>
    </row>
    <row r="1643" spans="1:11">
      <c r="A1643" s="80">
        <v>42229</v>
      </c>
      <c r="B1643" s="52">
        <v>166.02115309140098</v>
      </c>
      <c r="C1643" s="53">
        <v>11095.98</v>
      </c>
      <c r="D1643" s="54">
        <f t="shared" si="176"/>
        <v>44056</v>
      </c>
      <c r="E1643" s="53">
        <f t="shared" si="177"/>
        <v>231.18119069674481</v>
      </c>
      <c r="F1643" s="81">
        <f t="shared" si="178"/>
        <v>15981.73</v>
      </c>
      <c r="H1643" s="85">
        <f t="shared" si="182"/>
        <v>44056</v>
      </c>
      <c r="I1643" s="70">
        <f t="shared" si="180"/>
        <v>6.8458882984798963E-2</v>
      </c>
      <c r="J1643" s="70">
        <f t="shared" si="181"/>
        <v>7.5701129908370079E-2</v>
      </c>
      <c r="K1643" s="93">
        <f t="shared" si="179"/>
        <v>0</v>
      </c>
    </row>
    <row r="1644" spans="1:11">
      <c r="A1644" s="80">
        <v>42230</v>
      </c>
      <c r="B1644" s="52">
        <v>166.05402527971307</v>
      </c>
      <c r="C1644" s="53">
        <v>11312.32</v>
      </c>
      <c r="D1644" s="54">
        <f t="shared" si="176"/>
        <v>44057</v>
      </c>
      <c r="E1644" s="53">
        <f t="shared" si="177"/>
        <v>231.20777653367495</v>
      </c>
      <c r="F1644" s="81">
        <f t="shared" si="178"/>
        <v>15809.17</v>
      </c>
      <c r="H1644" s="85">
        <f t="shared" si="182"/>
        <v>44057</v>
      </c>
      <c r="I1644" s="70">
        <f t="shared" si="180"/>
        <v>6.8441149489811615E-2</v>
      </c>
      <c r="J1644" s="70">
        <f t="shared" si="181"/>
        <v>6.9230842099228695E-2</v>
      </c>
      <c r="K1644" s="93">
        <f t="shared" si="179"/>
        <v>0</v>
      </c>
    </row>
    <row r="1645" spans="1:11">
      <c r="A1645" s="80">
        <v>42233</v>
      </c>
      <c r="B1645" s="52">
        <v>166.16362093639771</v>
      </c>
      <c r="C1645" s="53">
        <v>11257.56</v>
      </c>
      <c r="D1645" s="54">
        <f t="shared" si="176"/>
        <v>44060</v>
      </c>
      <c r="E1645" s="53">
        <f t="shared" si="177"/>
        <v>231.30627104647829</v>
      </c>
      <c r="F1645" s="81">
        <f t="shared" si="178"/>
        <v>15906.29</v>
      </c>
      <c r="H1645" s="85">
        <f t="shared" si="182"/>
        <v>44060</v>
      </c>
      <c r="I1645" s="70">
        <f t="shared" si="180"/>
        <v>6.8391174749489414E-2</v>
      </c>
      <c r="J1645" s="70">
        <f t="shared" si="181"/>
        <v>7.1580803975597851E-2</v>
      </c>
      <c r="K1645" s="93">
        <f t="shared" si="179"/>
        <v>0</v>
      </c>
    </row>
    <row r="1646" spans="1:11">
      <c r="A1646" s="80">
        <v>42234</v>
      </c>
      <c r="B1646" s="52">
        <v>166.19735215144777</v>
      </c>
      <c r="C1646" s="53">
        <v>11243.28</v>
      </c>
      <c r="D1646" s="54">
        <f t="shared" si="176"/>
        <v>44061</v>
      </c>
      <c r="E1646" s="53">
        <f t="shared" si="177"/>
        <v>231.32708861087247</v>
      </c>
      <c r="F1646" s="81">
        <f t="shared" si="178"/>
        <v>16101.86</v>
      </c>
      <c r="H1646" s="85">
        <f t="shared" si="182"/>
        <v>44061</v>
      </c>
      <c r="I1646" s="70">
        <f t="shared" si="180"/>
        <v>6.836703291849644E-2</v>
      </c>
      <c r="J1646" s="70">
        <f t="shared" si="181"/>
        <v>7.4475714623861489E-2</v>
      </c>
      <c r="K1646" s="93">
        <f t="shared" si="179"/>
        <v>0</v>
      </c>
    </row>
    <row r="1647" spans="1:11">
      <c r="A1647" s="80">
        <v>42235</v>
      </c>
      <c r="B1647" s="52">
        <v>166.23109021393452</v>
      </c>
      <c r="C1647" s="53">
        <v>11281.26</v>
      </c>
      <c r="D1647" s="54">
        <f t="shared" si="176"/>
        <v>44062</v>
      </c>
      <c r="E1647" s="53">
        <f t="shared" si="177"/>
        <v>231.35461653441715</v>
      </c>
      <c r="F1647" s="81">
        <f t="shared" si="178"/>
        <v>16135.89</v>
      </c>
      <c r="H1647" s="85">
        <f t="shared" si="182"/>
        <v>44062</v>
      </c>
      <c r="I1647" s="70">
        <f t="shared" si="180"/>
        <v>6.8349087392305385E-2</v>
      </c>
      <c r="J1647" s="70">
        <f t="shared" si="181"/>
        <v>7.4204737053736203E-2</v>
      </c>
      <c r="K1647" s="93">
        <f t="shared" si="179"/>
        <v>0</v>
      </c>
    </row>
    <row r="1648" spans="1:11">
      <c r="A1648" s="80">
        <v>42236</v>
      </c>
      <c r="B1648" s="52">
        <v>166.26616497396967</v>
      </c>
      <c r="C1648" s="53">
        <v>11118.95</v>
      </c>
      <c r="D1648" s="54">
        <f t="shared" si="176"/>
        <v>44063</v>
      </c>
      <c r="E1648" s="53">
        <f t="shared" si="177"/>
        <v>231.38029689685246</v>
      </c>
      <c r="F1648" s="81">
        <f t="shared" si="178"/>
        <v>15999.86</v>
      </c>
      <c r="H1648" s="85">
        <f t="shared" si="182"/>
        <v>44063</v>
      </c>
      <c r="I1648" s="70">
        <f t="shared" si="180"/>
        <v>6.8327724063669715E-2</v>
      </c>
      <c r="J1648" s="70">
        <f t="shared" si="181"/>
        <v>7.5500164265327685E-2</v>
      </c>
      <c r="K1648" s="93">
        <f t="shared" si="179"/>
        <v>0</v>
      </c>
    </row>
    <row r="1649" spans="1:11">
      <c r="A1649" s="80">
        <v>42237</v>
      </c>
      <c r="B1649" s="52">
        <v>166.30008327162437</v>
      </c>
      <c r="C1649" s="53">
        <v>11022.22</v>
      </c>
      <c r="D1649" s="54">
        <f t="shared" si="176"/>
        <v>44064</v>
      </c>
      <c r="E1649" s="53">
        <f t="shared" si="177"/>
        <v>231.40135250387007</v>
      </c>
      <c r="F1649" s="81">
        <f t="shared" si="178"/>
        <v>16083.84</v>
      </c>
      <c r="H1649" s="85">
        <f t="shared" si="182"/>
        <v>44064</v>
      </c>
      <c r="I1649" s="70">
        <f t="shared" si="180"/>
        <v>6.8303583690572323E-2</v>
      </c>
      <c r="J1649" s="70">
        <f t="shared" si="181"/>
        <v>7.8509894556908266E-2</v>
      </c>
      <c r="K1649" s="93">
        <f t="shared" si="179"/>
        <v>0</v>
      </c>
    </row>
    <row r="1650" spans="1:11">
      <c r="A1650" s="80">
        <v>42240</v>
      </c>
      <c r="B1650" s="52">
        <v>166.40086112208701</v>
      </c>
      <c r="C1650" s="53">
        <v>10370.27</v>
      </c>
      <c r="D1650" s="54">
        <f t="shared" si="176"/>
        <v>44067</v>
      </c>
      <c r="E1650" s="53">
        <f t="shared" si="177"/>
        <v>231.45133519601092</v>
      </c>
      <c r="F1650" s="81">
        <f t="shared" si="178"/>
        <v>16218.02</v>
      </c>
      <c r="H1650" s="85">
        <f t="shared" si="182"/>
        <v>44067</v>
      </c>
      <c r="I1650" s="70">
        <f t="shared" si="180"/>
        <v>6.8220293490621531E-2</v>
      </c>
      <c r="J1650" s="70">
        <f t="shared" si="181"/>
        <v>9.3557323975155926E-2</v>
      </c>
      <c r="K1650" s="93">
        <f t="shared" si="179"/>
        <v>0</v>
      </c>
    </row>
    <row r="1651" spans="1:11">
      <c r="A1651" s="80">
        <v>42241</v>
      </c>
      <c r="B1651" s="52">
        <v>166.43147888053346</v>
      </c>
      <c r="C1651" s="53">
        <v>10465.459999999999</v>
      </c>
      <c r="D1651" s="54">
        <f t="shared" si="176"/>
        <v>44068</v>
      </c>
      <c r="E1651" s="53">
        <f t="shared" si="177"/>
        <v>231.45966744407795</v>
      </c>
      <c r="F1651" s="81">
        <f t="shared" si="178"/>
        <v>16226.2</v>
      </c>
      <c r="H1651" s="85">
        <f t="shared" si="182"/>
        <v>44068</v>
      </c>
      <c r="I1651" s="70">
        <f t="shared" si="180"/>
        <v>6.8188678115477463E-2</v>
      </c>
      <c r="J1651" s="70">
        <f t="shared" si="181"/>
        <v>9.1670816475570183E-2</v>
      </c>
      <c r="K1651" s="93">
        <f t="shared" si="179"/>
        <v>0</v>
      </c>
    </row>
    <row r="1652" spans="1:11">
      <c r="A1652" s="80">
        <v>42242</v>
      </c>
      <c r="B1652" s="52">
        <v>166.46543090222511</v>
      </c>
      <c r="C1652" s="53">
        <v>10348.4</v>
      </c>
      <c r="D1652" s="54">
        <f t="shared" si="176"/>
        <v>44069</v>
      </c>
      <c r="E1652" s="53">
        <f t="shared" si="177"/>
        <v>231.4846650881619</v>
      </c>
      <c r="F1652" s="81">
        <f t="shared" si="178"/>
        <v>16339.41</v>
      </c>
      <c r="H1652" s="85">
        <f t="shared" si="182"/>
        <v>44069</v>
      </c>
      <c r="I1652" s="70">
        <f t="shared" si="180"/>
        <v>6.8168172288607609E-2</v>
      </c>
      <c r="J1652" s="70">
        <f t="shared" si="181"/>
        <v>9.5651991977484307E-2</v>
      </c>
      <c r="K1652" s="93">
        <f t="shared" si="179"/>
        <v>0</v>
      </c>
    </row>
    <row r="1653" spans="1:11">
      <c r="A1653" s="80">
        <v>42243</v>
      </c>
      <c r="B1653" s="52">
        <v>166.50138743529999</v>
      </c>
      <c r="C1653" s="53">
        <v>10557.5</v>
      </c>
      <c r="D1653" s="54">
        <f t="shared" si="176"/>
        <v>44070</v>
      </c>
      <c r="E1653" s="53">
        <f t="shared" si="177"/>
        <v>231.50711910067545</v>
      </c>
      <c r="F1653" s="81">
        <f t="shared" si="178"/>
        <v>16353.08</v>
      </c>
      <c r="H1653" s="85">
        <f t="shared" si="182"/>
        <v>44070</v>
      </c>
      <c r="I1653" s="70">
        <f t="shared" si="180"/>
        <v>6.8142754166490072E-2</v>
      </c>
      <c r="J1653" s="70">
        <f t="shared" si="181"/>
        <v>9.1459673300060551E-2</v>
      </c>
      <c r="K1653" s="93">
        <f t="shared" si="179"/>
        <v>0</v>
      </c>
    </row>
    <row r="1654" spans="1:11">
      <c r="A1654" s="80">
        <v>42244</v>
      </c>
      <c r="B1654" s="52">
        <v>166.53518721694934</v>
      </c>
      <c r="C1654" s="53">
        <v>10629.49</v>
      </c>
      <c r="D1654" s="54">
        <f t="shared" si="176"/>
        <v>44071</v>
      </c>
      <c r="E1654" s="53">
        <f t="shared" si="177"/>
        <v>231.52702871291811</v>
      </c>
      <c r="F1654" s="81">
        <f t="shared" si="178"/>
        <v>16478.009999999998</v>
      </c>
      <c r="H1654" s="85">
        <f t="shared" si="182"/>
        <v>44071</v>
      </c>
      <c r="I1654" s="70">
        <f t="shared" si="180"/>
        <v>6.8117763529552677E-2</v>
      </c>
      <c r="J1654" s="70">
        <f t="shared" si="181"/>
        <v>9.1637552061896388E-2</v>
      </c>
      <c r="K1654" s="93">
        <f t="shared" si="179"/>
        <v>0</v>
      </c>
    </row>
    <row r="1655" spans="1:11">
      <c r="A1655" s="80">
        <v>42247</v>
      </c>
      <c r="B1655" s="52">
        <v>166.63360951259455</v>
      </c>
      <c r="C1655" s="53">
        <v>10588.8</v>
      </c>
      <c r="D1655" s="54">
        <f t="shared" si="176"/>
        <v>44074</v>
      </c>
      <c r="E1655" s="53">
        <f t="shared" si="177"/>
        <v>231.59926514587656</v>
      </c>
      <c r="F1655" s="81">
        <f t="shared" si="178"/>
        <v>16110.07</v>
      </c>
      <c r="H1655" s="85">
        <f t="shared" si="182"/>
        <v>44074</v>
      </c>
      <c r="I1655" s="70">
        <f t="shared" si="180"/>
        <v>6.8058191116991518E-2</v>
      </c>
      <c r="J1655" s="70">
        <f t="shared" si="181"/>
        <v>8.7552262951404058E-2</v>
      </c>
      <c r="K1655" s="93">
        <f t="shared" si="179"/>
        <v>0</v>
      </c>
    </row>
    <row r="1656" spans="1:11">
      <c r="A1656" s="80">
        <v>42248</v>
      </c>
      <c r="B1656" s="52">
        <v>166.66676960088756</v>
      </c>
      <c r="C1656" s="53">
        <v>10346.16</v>
      </c>
      <c r="D1656" s="54">
        <f t="shared" si="176"/>
        <v>44075</v>
      </c>
      <c r="E1656" s="53">
        <f t="shared" si="177"/>
        <v>231.62566746210317</v>
      </c>
      <c r="F1656" s="81">
        <f t="shared" si="178"/>
        <v>16227.14</v>
      </c>
      <c r="H1656" s="85">
        <f t="shared" si="182"/>
        <v>44075</v>
      </c>
      <c r="I1656" s="70">
        <f t="shared" si="180"/>
        <v>6.8040037123140884E-2</v>
      </c>
      <c r="J1656" s="70">
        <f t="shared" si="181"/>
        <v>9.4189539389129884E-2</v>
      </c>
      <c r="K1656" s="93">
        <f t="shared" si="179"/>
        <v>0</v>
      </c>
    </row>
    <row r="1657" spans="1:11">
      <c r="A1657" s="80">
        <v>42249</v>
      </c>
      <c r="B1657" s="52">
        <v>166.70076962188617</v>
      </c>
      <c r="C1657" s="53">
        <v>10254.61</v>
      </c>
      <c r="D1657" s="54">
        <f t="shared" si="176"/>
        <v>44076</v>
      </c>
      <c r="E1657" s="53">
        <f t="shared" si="177"/>
        <v>231.64744027484463</v>
      </c>
      <c r="F1657" s="81">
        <f t="shared" si="178"/>
        <v>16322.17</v>
      </c>
      <c r="H1657" s="85">
        <f t="shared" si="182"/>
        <v>44076</v>
      </c>
      <c r="I1657" s="70">
        <f t="shared" si="180"/>
        <v>6.8016544001201051E-2</v>
      </c>
      <c r="J1657" s="70">
        <f t="shared" si="181"/>
        <v>9.7417167332549681E-2</v>
      </c>
      <c r="K1657" s="93">
        <f t="shared" si="179"/>
        <v>0</v>
      </c>
    </row>
    <row r="1658" spans="1:11">
      <c r="A1658" s="80">
        <v>42250</v>
      </c>
      <c r="B1658" s="52">
        <v>166.73577678350676</v>
      </c>
      <c r="C1658" s="53">
        <v>10396.83</v>
      </c>
      <c r="D1658" s="54">
        <f t="shared" si="176"/>
        <v>44077</v>
      </c>
      <c r="E1658" s="53">
        <f t="shared" si="177"/>
        <v>231.66967842911103</v>
      </c>
      <c r="F1658" s="81">
        <f t="shared" si="178"/>
        <v>16311.99</v>
      </c>
      <c r="H1658" s="85">
        <f t="shared" si="182"/>
        <v>44077</v>
      </c>
      <c r="I1658" s="70">
        <f t="shared" si="180"/>
        <v>6.7992197226582229E-2</v>
      </c>
      <c r="J1658" s="70">
        <f t="shared" si="181"/>
        <v>9.4261704771258392E-2</v>
      </c>
      <c r="K1658" s="93">
        <f t="shared" si="179"/>
        <v>0</v>
      </c>
    </row>
    <row r="1659" spans="1:11">
      <c r="A1659" s="80">
        <v>42251</v>
      </c>
      <c r="B1659" s="52">
        <v>166.76862373153313</v>
      </c>
      <c r="C1659" s="53">
        <v>10173.65</v>
      </c>
      <c r="D1659" s="54">
        <f t="shared" si="176"/>
        <v>44078</v>
      </c>
      <c r="E1659" s="53">
        <f t="shared" si="177"/>
        <v>231.6933087363108</v>
      </c>
      <c r="F1659" s="81">
        <f t="shared" si="178"/>
        <v>16038.07</v>
      </c>
      <c r="H1659" s="85">
        <f t="shared" si="182"/>
        <v>44078</v>
      </c>
      <c r="I1659" s="70">
        <f t="shared" si="180"/>
        <v>6.7971908600711783E-2</v>
      </c>
      <c r="J1659" s="70">
        <f t="shared" si="181"/>
        <v>9.5304980313703602E-2</v>
      </c>
      <c r="K1659" s="93">
        <f t="shared" si="179"/>
        <v>0</v>
      </c>
    </row>
    <row r="1660" spans="1:11">
      <c r="A1660" s="80">
        <v>42254</v>
      </c>
      <c r="B1660" s="52">
        <v>166.86768429402966</v>
      </c>
      <c r="C1660" s="53">
        <v>10047.15</v>
      </c>
      <c r="D1660" s="54">
        <f t="shared" ref="D1660:D1723" si="183">VLOOKUP(EDATE(A1660,60),A:A,1,1)</f>
        <v>44081</v>
      </c>
      <c r="E1660" s="53">
        <f t="shared" ref="E1660:E1723" si="184">VLOOKUP(D1660,A:B,2,0)</f>
        <v>231.76212164900548</v>
      </c>
      <c r="F1660" s="81">
        <f t="shared" ref="F1660:F1723" si="185">VLOOKUP(D1660,A:C,3,0)</f>
        <v>16068.06</v>
      </c>
      <c r="H1660" s="85">
        <f t="shared" si="182"/>
        <v>44081</v>
      </c>
      <c r="I1660" s="70">
        <f t="shared" si="180"/>
        <v>6.7908501200090399E-2</v>
      </c>
      <c r="J1660" s="70">
        <f t="shared" si="181"/>
        <v>9.8459658154467888E-2</v>
      </c>
      <c r="K1660" s="93">
        <f t="shared" ref="K1660:K1723" si="186">IF(I1660&gt;J1660,1,0)</f>
        <v>0</v>
      </c>
    </row>
    <row r="1661" spans="1:11">
      <c r="A1661" s="80">
        <v>42255</v>
      </c>
      <c r="B1661" s="52">
        <v>166.90372771383716</v>
      </c>
      <c r="C1661" s="53">
        <v>10219.209999999999</v>
      </c>
      <c r="D1661" s="54">
        <f t="shared" si="183"/>
        <v>44082</v>
      </c>
      <c r="E1661" s="53">
        <f t="shared" si="184"/>
        <v>231.78158966722398</v>
      </c>
      <c r="F1661" s="81">
        <f t="shared" si="185"/>
        <v>16014.67</v>
      </c>
      <c r="H1661" s="85">
        <f t="shared" si="182"/>
        <v>44082</v>
      </c>
      <c r="I1661" s="70">
        <f t="shared" si="180"/>
        <v>6.7880313015931115E-2</v>
      </c>
      <c r="J1661" s="70">
        <f t="shared" si="181"/>
        <v>9.4007083627600352E-2</v>
      </c>
      <c r="K1661" s="93">
        <f t="shared" si="186"/>
        <v>0</v>
      </c>
    </row>
    <row r="1662" spans="1:11">
      <c r="A1662" s="80">
        <v>42256</v>
      </c>
      <c r="B1662" s="52">
        <v>166.93644084446908</v>
      </c>
      <c r="C1662" s="53">
        <v>10392.450000000001</v>
      </c>
      <c r="D1662" s="54">
        <f t="shared" si="183"/>
        <v>44083</v>
      </c>
      <c r="E1662" s="53">
        <f t="shared" si="184"/>
        <v>231.79850972326969</v>
      </c>
      <c r="F1662" s="81">
        <f t="shared" si="185"/>
        <v>15958.99</v>
      </c>
      <c r="H1662" s="85">
        <f t="shared" si="182"/>
        <v>44083</v>
      </c>
      <c r="I1662" s="70">
        <f t="shared" si="180"/>
        <v>6.7854047016048025E-2</v>
      </c>
      <c r="J1662" s="70">
        <f t="shared" si="181"/>
        <v>8.9575907853679526E-2</v>
      </c>
      <c r="K1662" s="93">
        <f t="shared" si="186"/>
        <v>0</v>
      </c>
    </row>
    <row r="1663" spans="1:11">
      <c r="A1663" s="80">
        <v>42257</v>
      </c>
      <c r="B1663" s="52">
        <v>166.95597240804787</v>
      </c>
      <c r="C1663" s="53">
        <v>10351.93</v>
      </c>
      <c r="D1663" s="54">
        <f t="shared" si="183"/>
        <v>44084</v>
      </c>
      <c r="E1663" s="53">
        <f t="shared" si="184"/>
        <v>231.81659000702811</v>
      </c>
      <c r="F1663" s="81">
        <f t="shared" si="185"/>
        <v>16201.44</v>
      </c>
      <c r="H1663" s="85">
        <f t="shared" si="182"/>
        <v>44084</v>
      </c>
      <c r="I1663" s="70">
        <f t="shared" si="180"/>
        <v>6.7845718598981586E-2</v>
      </c>
      <c r="J1663" s="70">
        <f t="shared" si="181"/>
        <v>9.3720766196863536E-2</v>
      </c>
      <c r="K1663" s="93">
        <f t="shared" si="186"/>
        <v>0</v>
      </c>
    </row>
    <row r="1664" spans="1:11">
      <c r="A1664" s="80">
        <v>42258</v>
      </c>
      <c r="B1664" s="52">
        <v>166.99236881003284</v>
      </c>
      <c r="C1664" s="53">
        <v>10353.540000000001</v>
      </c>
      <c r="D1664" s="54">
        <f t="shared" si="183"/>
        <v>44085</v>
      </c>
      <c r="E1664" s="53">
        <f t="shared" si="184"/>
        <v>231.83443988445867</v>
      </c>
      <c r="F1664" s="81">
        <f t="shared" si="185"/>
        <v>16222.92</v>
      </c>
      <c r="H1664" s="85">
        <f t="shared" si="182"/>
        <v>44085</v>
      </c>
      <c r="I1664" s="70">
        <f t="shared" si="180"/>
        <v>6.7815610215184119E-2</v>
      </c>
      <c r="J1664" s="70">
        <f t="shared" si="181"/>
        <v>9.397659891822352E-2</v>
      </c>
      <c r="K1664" s="93">
        <f t="shared" si="186"/>
        <v>0</v>
      </c>
    </row>
    <row r="1665" spans="1:11">
      <c r="A1665" s="80">
        <v>42261</v>
      </c>
      <c r="B1665" s="52">
        <v>167.09206325421243</v>
      </c>
      <c r="C1665" s="53">
        <v>10463.93</v>
      </c>
      <c r="D1665" s="54">
        <f t="shared" si="183"/>
        <v>44088</v>
      </c>
      <c r="E1665" s="53">
        <f t="shared" si="184"/>
        <v>231.91442276621882</v>
      </c>
      <c r="F1665" s="81">
        <f t="shared" si="185"/>
        <v>16189.14</v>
      </c>
      <c r="H1665" s="85">
        <f t="shared" si="182"/>
        <v>44088</v>
      </c>
      <c r="I1665" s="70">
        <f t="shared" si="180"/>
        <v>6.7761818999357404E-2</v>
      </c>
      <c r="J1665" s="70">
        <f t="shared" si="181"/>
        <v>9.1203601281071522E-2</v>
      </c>
      <c r="K1665" s="93">
        <f t="shared" si="186"/>
        <v>0</v>
      </c>
    </row>
    <row r="1666" spans="1:11">
      <c r="A1666" s="80">
        <v>42262</v>
      </c>
      <c r="B1666" s="52">
        <v>167.12197273353493</v>
      </c>
      <c r="C1666" s="53">
        <v>10406.56</v>
      </c>
      <c r="D1666" s="54">
        <f t="shared" si="183"/>
        <v>44089</v>
      </c>
      <c r="E1666" s="53">
        <f t="shared" si="184"/>
        <v>231.93761420849543</v>
      </c>
      <c r="F1666" s="81">
        <f t="shared" si="185"/>
        <v>16304.84</v>
      </c>
      <c r="H1666" s="85">
        <f t="shared" si="182"/>
        <v>44089</v>
      </c>
      <c r="I1666" s="70">
        <f t="shared" ref="I1666:I1729" si="187">(E1666/B1666)^(1/5)-1</f>
        <v>6.774495084897425E-2</v>
      </c>
      <c r="J1666" s="70">
        <f t="shared" ref="J1666:J1729" si="188">(F1666/C1666)^(1/5)-1</f>
        <v>9.3961076112635045E-2</v>
      </c>
      <c r="K1666" s="93">
        <f t="shared" si="186"/>
        <v>0</v>
      </c>
    </row>
    <row r="1667" spans="1:11">
      <c r="A1667" s="80">
        <v>42263</v>
      </c>
      <c r="B1667" s="52">
        <v>167.15021634692692</v>
      </c>
      <c r="C1667" s="53">
        <v>10499.73</v>
      </c>
      <c r="D1667" s="54">
        <f t="shared" si="183"/>
        <v>44090</v>
      </c>
      <c r="E1667" s="53">
        <f t="shared" si="184"/>
        <v>231.96034409468785</v>
      </c>
      <c r="F1667" s="81">
        <f t="shared" si="185"/>
        <v>16421.95</v>
      </c>
      <c r="H1667" s="85">
        <f t="shared" si="182"/>
        <v>44090</v>
      </c>
      <c r="I1667" s="70">
        <f t="shared" si="187"/>
        <v>6.7729791002140383E-2</v>
      </c>
      <c r="J1667" s="70">
        <f t="shared" si="188"/>
        <v>9.3576877144329051E-2</v>
      </c>
      <c r="K1667" s="93">
        <f t="shared" si="186"/>
        <v>0</v>
      </c>
    </row>
    <row r="1668" spans="1:11">
      <c r="A1668" s="80">
        <v>42265</v>
      </c>
      <c r="B1668" s="52">
        <v>167.23680015899464</v>
      </c>
      <c r="C1668" s="53">
        <v>10609.87</v>
      </c>
      <c r="D1668" s="54">
        <f t="shared" si="183"/>
        <v>44092</v>
      </c>
      <c r="E1668" s="53">
        <f t="shared" si="184"/>
        <v>232.00233080698189</v>
      </c>
      <c r="F1668" s="81">
        <f t="shared" si="185"/>
        <v>16281</v>
      </c>
      <c r="H1668" s="85">
        <f t="shared" si="182"/>
        <v>44092</v>
      </c>
      <c r="I1668" s="70">
        <f t="shared" si="187"/>
        <v>6.7657855319534166E-2</v>
      </c>
      <c r="J1668" s="70">
        <f t="shared" si="188"/>
        <v>8.9417137258126944E-2</v>
      </c>
      <c r="K1668" s="93">
        <f t="shared" si="186"/>
        <v>0</v>
      </c>
    </row>
    <row r="1669" spans="1:11">
      <c r="A1669" s="80">
        <v>42268</v>
      </c>
      <c r="B1669" s="52">
        <v>167.36022091751195</v>
      </c>
      <c r="C1669" s="53">
        <v>10603.8</v>
      </c>
      <c r="D1669" s="54">
        <f t="shared" si="183"/>
        <v>44095</v>
      </c>
      <c r="E1669" s="53">
        <f t="shared" si="184"/>
        <v>232.0754115411861</v>
      </c>
      <c r="F1669" s="81">
        <f t="shared" si="185"/>
        <v>15920.99</v>
      </c>
      <c r="H1669" s="85">
        <f t="shared" si="182"/>
        <v>44095</v>
      </c>
      <c r="I1669" s="70">
        <f t="shared" si="187"/>
        <v>6.7567582810685645E-2</v>
      </c>
      <c r="J1669" s="70">
        <f t="shared" si="188"/>
        <v>8.4680189578182352E-2</v>
      </c>
      <c r="K1669" s="93">
        <f t="shared" si="186"/>
        <v>0</v>
      </c>
    </row>
    <row r="1670" spans="1:11">
      <c r="A1670" s="80">
        <v>42269</v>
      </c>
      <c r="B1670" s="52">
        <v>167.39787696721837</v>
      </c>
      <c r="C1670" s="53">
        <v>10384.35</v>
      </c>
      <c r="D1670" s="54">
        <f t="shared" si="183"/>
        <v>44096</v>
      </c>
      <c r="E1670" s="53">
        <f t="shared" si="184"/>
        <v>232.09653040363636</v>
      </c>
      <c r="F1670" s="81">
        <f t="shared" si="185"/>
        <v>15783.87</v>
      </c>
      <c r="H1670" s="85">
        <f t="shared" si="182"/>
        <v>44096</v>
      </c>
      <c r="I1670" s="70">
        <f t="shared" si="187"/>
        <v>6.7538976902477899E-2</v>
      </c>
      <c r="J1670" s="70">
        <f t="shared" si="188"/>
        <v>8.7343682566776382E-2</v>
      </c>
      <c r="K1670" s="93">
        <f t="shared" si="186"/>
        <v>0</v>
      </c>
    </row>
    <row r="1671" spans="1:11">
      <c r="A1671" s="80">
        <v>42270</v>
      </c>
      <c r="B1671" s="52">
        <v>167.43554148953598</v>
      </c>
      <c r="C1671" s="53">
        <v>10429.44</v>
      </c>
      <c r="D1671" s="54">
        <f t="shared" si="183"/>
        <v>44097</v>
      </c>
      <c r="E1671" s="53">
        <f t="shared" si="184"/>
        <v>232.11602651219027</v>
      </c>
      <c r="F1671" s="81">
        <f t="shared" si="185"/>
        <v>15752.97</v>
      </c>
      <c r="H1671" s="85">
        <f t="shared" si="182"/>
        <v>44097</v>
      </c>
      <c r="I1671" s="70">
        <f t="shared" si="187"/>
        <v>6.7508877378061216E-2</v>
      </c>
      <c r="J1671" s="70">
        <f t="shared" si="188"/>
        <v>8.5976159318469136E-2</v>
      </c>
      <c r="K1671" s="93">
        <f t="shared" si="186"/>
        <v>0</v>
      </c>
    </row>
    <row r="1672" spans="1:11">
      <c r="A1672" s="80">
        <v>42271</v>
      </c>
      <c r="B1672" s="52">
        <v>167.47070295324878</v>
      </c>
      <c r="C1672" s="53">
        <v>10459.44</v>
      </c>
      <c r="D1672" s="54">
        <f t="shared" si="183"/>
        <v>44098</v>
      </c>
      <c r="E1672" s="53">
        <f t="shared" si="184"/>
        <v>232.13877388278846</v>
      </c>
      <c r="F1672" s="81">
        <f t="shared" si="185"/>
        <v>15291.25</v>
      </c>
      <c r="H1672" s="85">
        <f t="shared" si="182"/>
        <v>44098</v>
      </c>
      <c r="I1672" s="70">
        <f t="shared" si="187"/>
        <v>6.7484969128826844E-2</v>
      </c>
      <c r="J1672" s="70">
        <f t="shared" si="188"/>
        <v>7.891420523281667E-2</v>
      </c>
      <c r="K1672" s="93">
        <f t="shared" si="186"/>
        <v>0</v>
      </c>
    </row>
    <row r="1673" spans="1:11">
      <c r="A1673" s="80">
        <v>42275</v>
      </c>
      <c r="B1673" s="52">
        <v>167.62276635153032</v>
      </c>
      <c r="C1673" s="53">
        <v>10362.68</v>
      </c>
      <c r="D1673" s="54">
        <f t="shared" si="183"/>
        <v>44102</v>
      </c>
      <c r="E1673" s="53">
        <f t="shared" si="184"/>
        <v>232.2290822087887</v>
      </c>
      <c r="F1673" s="81">
        <f t="shared" si="185"/>
        <v>15888.44</v>
      </c>
      <c r="H1673" s="85">
        <f t="shared" si="182"/>
        <v>44102</v>
      </c>
      <c r="I1673" s="70">
        <f t="shared" si="187"/>
        <v>6.7374247570828327E-2</v>
      </c>
      <c r="J1673" s="70">
        <f t="shared" si="188"/>
        <v>8.9235617651683752E-2</v>
      </c>
      <c r="K1673" s="93">
        <f t="shared" si="186"/>
        <v>0</v>
      </c>
    </row>
    <row r="1674" spans="1:11">
      <c r="A1674" s="80">
        <v>42276</v>
      </c>
      <c r="B1674" s="52">
        <v>167.70305765661269</v>
      </c>
      <c r="C1674" s="53">
        <v>10425.93</v>
      </c>
      <c r="D1674" s="54">
        <f t="shared" si="183"/>
        <v>44103</v>
      </c>
      <c r="E1674" s="53">
        <f t="shared" si="184"/>
        <v>232.25416294966723</v>
      </c>
      <c r="F1674" s="81">
        <f t="shared" si="185"/>
        <v>15881.16</v>
      </c>
      <c r="H1674" s="85">
        <f t="shared" si="182"/>
        <v>44103</v>
      </c>
      <c r="I1674" s="70">
        <f t="shared" si="187"/>
        <v>6.729507457537931E-2</v>
      </c>
      <c r="J1674" s="70">
        <f t="shared" si="188"/>
        <v>8.7811093144503083E-2</v>
      </c>
      <c r="K1674" s="93">
        <f t="shared" si="186"/>
        <v>0</v>
      </c>
    </row>
    <row r="1675" spans="1:11">
      <c r="A1675" s="80">
        <v>42277</v>
      </c>
      <c r="B1675" s="52">
        <v>167.74565423325745</v>
      </c>
      <c r="C1675" s="53">
        <v>10566.29</v>
      </c>
      <c r="D1675" s="54">
        <f t="shared" si="183"/>
        <v>44104</v>
      </c>
      <c r="E1675" s="53">
        <f t="shared" si="184"/>
        <v>232.28621402415428</v>
      </c>
      <c r="F1675" s="81">
        <f t="shared" si="185"/>
        <v>15916.72</v>
      </c>
      <c r="H1675" s="85">
        <f t="shared" si="182"/>
        <v>44104</v>
      </c>
      <c r="I1675" s="70">
        <f t="shared" si="187"/>
        <v>6.7270318468990231E-2</v>
      </c>
      <c r="J1675" s="70">
        <f t="shared" si="188"/>
        <v>8.5390984902679268E-2</v>
      </c>
      <c r="K1675" s="93">
        <f t="shared" si="186"/>
        <v>0</v>
      </c>
    </row>
    <row r="1676" spans="1:11">
      <c r="A1676" s="80">
        <v>42278</v>
      </c>
      <c r="B1676" s="52">
        <v>167.77987434672104</v>
      </c>
      <c r="C1676" s="53">
        <v>10568.94</v>
      </c>
      <c r="D1676" s="54">
        <f t="shared" si="183"/>
        <v>44105</v>
      </c>
      <c r="E1676" s="53">
        <f t="shared" si="184"/>
        <v>232.30874578691461</v>
      </c>
      <c r="F1676" s="81">
        <f t="shared" si="185"/>
        <v>16156.44</v>
      </c>
      <c r="H1676" s="85">
        <f t="shared" si="182"/>
        <v>44105</v>
      </c>
      <c r="I1676" s="70">
        <f t="shared" si="187"/>
        <v>6.7247482565301775E-2</v>
      </c>
      <c r="J1676" s="70">
        <f t="shared" si="188"/>
        <v>8.8586258835501974E-2</v>
      </c>
      <c r="K1676" s="93">
        <f t="shared" si="186"/>
        <v>0</v>
      </c>
    </row>
    <row r="1677" spans="1:11">
      <c r="A1677" s="80">
        <v>42282</v>
      </c>
      <c r="B1677" s="52">
        <v>167.9161116046906</v>
      </c>
      <c r="C1677" s="53">
        <v>10792.79</v>
      </c>
      <c r="D1677" s="54">
        <f t="shared" si="183"/>
        <v>44109</v>
      </c>
      <c r="E1677" s="53">
        <f t="shared" si="184"/>
        <v>232.40074005024624</v>
      </c>
      <c r="F1677" s="81">
        <f t="shared" si="185"/>
        <v>16278.72</v>
      </c>
      <c r="H1677" s="85">
        <f t="shared" si="182"/>
        <v>44109</v>
      </c>
      <c r="I1677" s="70">
        <f t="shared" si="187"/>
        <v>6.715874486258544E-2</v>
      </c>
      <c r="J1677" s="70">
        <f t="shared" si="188"/>
        <v>8.5668670087513554E-2</v>
      </c>
      <c r="K1677" s="93">
        <f t="shared" si="186"/>
        <v>0</v>
      </c>
    </row>
    <row r="1678" spans="1:11">
      <c r="A1678" s="80">
        <v>42283</v>
      </c>
      <c r="B1678" s="52">
        <v>167.95271731702044</v>
      </c>
      <c r="C1678" s="53">
        <v>10837.5</v>
      </c>
      <c r="D1678" s="54">
        <f t="shared" si="183"/>
        <v>44110</v>
      </c>
      <c r="E1678" s="53">
        <f t="shared" si="184"/>
        <v>232.42630413165179</v>
      </c>
      <c r="F1678" s="81">
        <f t="shared" si="185"/>
        <v>16503.77</v>
      </c>
      <c r="H1678" s="85">
        <f t="shared" si="182"/>
        <v>44110</v>
      </c>
      <c r="I1678" s="70">
        <f t="shared" si="187"/>
        <v>6.7135698262220433E-2</v>
      </c>
      <c r="J1678" s="70">
        <f t="shared" si="188"/>
        <v>8.7754304117007464E-2</v>
      </c>
      <c r="K1678" s="93">
        <f t="shared" si="186"/>
        <v>0</v>
      </c>
    </row>
    <row r="1679" spans="1:11">
      <c r="A1679" s="80">
        <v>42284</v>
      </c>
      <c r="B1679" s="52">
        <v>167.98798738765703</v>
      </c>
      <c r="C1679" s="53">
        <v>10870.04</v>
      </c>
      <c r="D1679" s="54">
        <f t="shared" si="183"/>
        <v>44111</v>
      </c>
      <c r="E1679" s="53">
        <f t="shared" si="184"/>
        <v>232.45001161467323</v>
      </c>
      <c r="F1679" s="81">
        <f t="shared" si="185"/>
        <v>16611.96</v>
      </c>
      <c r="H1679" s="85">
        <f t="shared" si="182"/>
        <v>44111</v>
      </c>
      <c r="I1679" s="70">
        <f t="shared" si="187"/>
        <v>6.7112651975237192E-2</v>
      </c>
      <c r="J1679" s="70">
        <f t="shared" si="188"/>
        <v>8.8523844599554202E-2</v>
      </c>
      <c r="K1679" s="93">
        <f t="shared" si="186"/>
        <v>0</v>
      </c>
    </row>
    <row r="1680" spans="1:11">
      <c r="A1680" s="80">
        <v>42285</v>
      </c>
      <c r="B1680" s="52">
        <v>168.02040906922286</v>
      </c>
      <c r="C1680" s="53">
        <v>10806.18</v>
      </c>
      <c r="D1680" s="54">
        <f t="shared" si="183"/>
        <v>44112</v>
      </c>
      <c r="E1680" s="53">
        <f t="shared" si="184"/>
        <v>232.47720826603214</v>
      </c>
      <c r="F1680" s="81">
        <f t="shared" si="185"/>
        <v>16747.48</v>
      </c>
      <c r="H1680" s="85">
        <f t="shared" si="182"/>
        <v>44112</v>
      </c>
      <c r="I1680" s="70">
        <f t="shared" si="187"/>
        <v>6.709643449988123E-2</v>
      </c>
      <c r="J1680" s="70">
        <f t="shared" si="188"/>
        <v>9.1579708924258929E-2</v>
      </c>
      <c r="K1680" s="93">
        <f t="shared" si="186"/>
        <v>0</v>
      </c>
    </row>
    <row r="1681" spans="1:12">
      <c r="A1681" s="80">
        <v>42286</v>
      </c>
      <c r="B1681" s="52">
        <v>168.04897253876464</v>
      </c>
      <c r="C1681" s="53">
        <v>10886.38</v>
      </c>
      <c r="D1681" s="54">
        <f t="shared" si="183"/>
        <v>44113</v>
      </c>
      <c r="E1681" s="53">
        <f t="shared" si="184"/>
        <v>232.50138589569184</v>
      </c>
      <c r="F1681" s="81">
        <f t="shared" si="185"/>
        <v>16860.11</v>
      </c>
      <c r="H1681" s="85">
        <f t="shared" si="182"/>
        <v>44113</v>
      </c>
      <c r="I1681" s="70">
        <f t="shared" si="187"/>
        <v>6.708235084935299E-2</v>
      </c>
      <c r="J1681" s="70">
        <f t="shared" si="188"/>
        <v>9.1428732879619723E-2</v>
      </c>
      <c r="K1681" s="93">
        <f t="shared" si="186"/>
        <v>0</v>
      </c>
    </row>
    <row r="1682" spans="1:12">
      <c r="A1682" s="80">
        <v>42289</v>
      </c>
      <c r="B1682" s="52">
        <v>168.14274386544128</v>
      </c>
      <c r="C1682" s="53">
        <v>10825.14</v>
      </c>
      <c r="D1682" s="54">
        <f t="shared" si="183"/>
        <v>44116</v>
      </c>
      <c r="E1682" s="53">
        <f t="shared" si="184"/>
        <v>232.57043880730285</v>
      </c>
      <c r="F1682" s="81">
        <f t="shared" si="185"/>
        <v>16883.84</v>
      </c>
      <c r="H1682" s="85">
        <f t="shared" si="182"/>
        <v>44116</v>
      </c>
      <c r="I1682" s="70">
        <f t="shared" si="187"/>
        <v>6.7026674405170628E-2</v>
      </c>
      <c r="J1682" s="70">
        <f t="shared" si="188"/>
        <v>9.2968237585449032E-2</v>
      </c>
      <c r="K1682" s="93">
        <f t="shared" si="186"/>
        <v>0</v>
      </c>
    </row>
    <row r="1683" spans="1:12">
      <c r="A1683" s="80">
        <v>42290</v>
      </c>
      <c r="B1683" s="52">
        <v>168.17553170049501</v>
      </c>
      <c r="C1683" s="53">
        <v>10809.32</v>
      </c>
      <c r="D1683" s="54">
        <f t="shared" si="183"/>
        <v>44117</v>
      </c>
      <c r="E1683" s="53">
        <f t="shared" si="184"/>
        <v>232.5934632807448</v>
      </c>
      <c r="F1683" s="81">
        <f t="shared" si="185"/>
        <v>16888.87</v>
      </c>
      <c r="H1683" s="85">
        <f t="shared" si="182"/>
        <v>44117</v>
      </c>
      <c r="I1683" s="70">
        <f t="shared" si="187"/>
        <v>6.7006190700755086E-2</v>
      </c>
      <c r="J1683" s="70">
        <f t="shared" si="188"/>
        <v>9.3353107865508766E-2</v>
      </c>
      <c r="K1683" s="93">
        <f t="shared" si="186"/>
        <v>0</v>
      </c>
    </row>
    <row r="1684" spans="1:12">
      <c r="A1684" s="80">
        <v>42291</v>
      </c>
      <c r="B1684" s="52">
        <v>168.20798957811323</v>
      </c>
      <c r="C1684" s="53">
        <v>10777.67</v>
      </c>
      <c r="D1684" s="54">
        <f t="shared" si="183"/>
        <v>44118</v>
      </c>
      <c r="E1684" s="53">
        <f t="shared" si="184"/>
        <v>232.61718781399944</v>
      </c>
      <c r="F1684" s="81">
        <f t="shared" si="185"/>
        <v>16944.73</v>
      </c>
      <c r="H1684" s="85">
        <f t="shared" si="182"/>
        <v>44118</v>
      </c>
      <c r="I1684" s="70">
        <f t="shared" si="187"/>
        <v>6.6986774228690926E-2</v>
      </c>
      <c r="J1684" s="70">
        <f t="shared" si="188"/>
        <v>9.4717231648324463E-2</v>
      </c>
      <c r="K1684" s="93">
        <f t="shared" si="186"/>
        <v>0</v>
      </c>
    </row>
    <row r="1685" spans="1:12">
      <c r="A1685" s="80">
        <v>42292</v>
      </c>
      <c r="B1685" s="52">
        <v>168.2406219280914</v>
      </c>
      <c r="C1685" s="53">
        <v>10872.82</v>
      </c>
      <c r="D1685" s="54">
        <f t="shared" si="183"/>
        <v>44119</v>
      </c>
      <c r="E1685" s="53">
        <f t="shared" si="184"/>
        <v>232.64417140778585</v>
      </c>
      <c r="F1685" s="81">
        <f t="shared" si="185"/>
        <v>16533.240000000002</v>
      </c>
      <c r="H1685" s="85">
        <f t="shared" si="182"/>
        <v>44119</v>
      </c>
      <c r="I1685" s="70">
        <f t="shared" si="187"/>
        <v>6.6970131944368738E-2</v>
      </c>
      <c r="J1685" s="70">
        <f t="shared" si="188"/>
        <v>8.7434617740214993E-2</v>
      </c>
      <c r="K1685" s="93">
        <f t="shared" si="186"/>
        <v>0</v>
      </c>
    </row>
    <row r="1686" spans="1:12">
      <c r="A1686" s="80">
        <v>42293</v>
      </c>
      <c r="B1686" s="52">
        <v>168.27679366180595</v>
      </c>
      <c r="C1686" s="53">
        <v>10956.47</v>
      </c>
      <c r="D1686" s="54">
        <f t="shared" si="183"/>
        <v>44120</v>
      </c>
      <c r="E1686" s="53">
        <f t="shared" si="184"/>
        <v>232.6697622666407</v>
      </c>
      <c r="F1686" s="81">
        <f t="shared" si="185"/>
        <v>16649.46</v>
      </c>
      <c r="H1686" s="85">
        <f t="shared" ref="H1686:H1749" si="189">D1686</f>
        <v>44120</v>
      </c>
      <c r="I1686" s="70">
        <f t="shared" si="187"/>
        <v>6.6947729447210058E-2</v>
      </c>
      <c r="J1686" s="70">
        <f t="shared" si="188"/>
        <v>8.7291266626480679E-2</v>
      </c>
      <c r="K1686" s="93">
        <f t="shared" si="186"/>
        <v>0</v>
      </c>
    </row>
    <row r="1687" spans="1:12">
      <c r="A1687" s="80">
        <v>42296</v>
      </c>
      <c r="B1687" s="52">
        <v>168.37775973800302</v>
      </c>
      <c r="C1687" s="53">
        <v>11006.79</v>
      </c>
      <c r="D1687" s="54">
        <f t="shared" si="183"/>
        <v>44123</v>
      </c>
      <c r="E1687" s="53">
        <f t="shared" si="184"/>
        <v>232.74235523246793</v>
      </c>
      <c r="F1687" s="81">
        <f t="shared" si="185"/>
        <v>16805.97</v>
      </c>
      <c r="H1687" s="85">
        <f t="shared" si="189"/>
        <v>44123</v>
      </c>
      <c r="I1687" s="70">
        <f t="shared" si="187"/>
        <v>6.6886303037110295E-2</v>
      </c>
      <c r="J1687" s="70">
        <f t="shared" si="188"/>
        <v>8.832994971789021E-2</v>
      </c>
      <c r="K1687" s="93">
        <f t="shared" si="186"/>
        <v>0</v>
      </c>
    </row>
    <row r="1688" spans="1:12">
      <c r="A1688" s="80">
        <v>42297</v>
      </c>
      <c r="B1688" s="52">
        <v>168.41042502339221</v>
      </c>
      <c r="C1688" s="53">
        <v>10989</v>
      </c>
      <c r="D1688" s="54">
        <f t="shared" si="183"/>
        <v>44124</v>
      </c>
      <c r="E1688" s="53">
        <f t="shared" si="184"/>
        <v>232.77377545042432</v>
      </c>
      <c r="F1688" s="81">
        <f t="shared" si="185"/>
        <v>16839.599999999999</v>
      </c>
      <c r="H1688" s="85">
        <f t="shared" si="189"/>
        <v>44124</v>
      </c>
      <c r="I1688" s="70">
        <f t="shared" si="187"/>
        <v>6.687371592357505E-2</v>
      </c>
      <c r="J1688" s="70">
        <f t="shared" si="188"/>
        <v>8.9117457890293572E-2</v>
      </c>
      <c r="K1688" s="93">
        <f t="shared" si="186"/>
        <v>0</v>
      </c>
    </row>
    <row r="1689" spans="1:12">
      <c r="A1689" s="80">
        <v>42298</v>
      </c>
      <c r="B1689" s="52">
        <v>168.44292823542173</v>
      </c>
      <c r="C1689" s="53">
        <v>10976.65</v>
      </c>
      <c r="D1689" s="54">
        <f t="shared" si="183"/>
        <v>44125</v>
      </c>
      <c r="E1689" s="53">
        <f t="shared" si="184"/>
        <v>232.79425954266398</v>
      </c>
      <c r="F1689" s="81">
        <f t="shared" si="185"/>
        <v>16897.43</v>
      </c>
      <c r="H1689" s="85">
        <f t="shared" si="189"/>
        <v>44125</v>
      </c>
      <c r="I1689" s="70">
        <f t="shared" si="187"/>
        <v>6.6851314958066732E-2</v>
      </c>
      <c r="J1689" s="70">
        <f t="shared" si="188"/>
        <v>9.0109609110676114E-2</v>
      </c>
      <c r="K1689" s="93">
        <f t="shared" si="186"/>
        <v>0</v>
      </c>
    </row>
    <row r="1690" spans="1:12">
      <c r="A1690" s="80">
        <v>42300</v>
      </c>
      <c r="B1690" s="52">
        <v>168.50862097743354</v>
      </c>
      <c r="C1690" s="53">
        <v>11036.44</v>
      </c>
      <c r="D1690" s="54">
        <f t="shared" si="183"/>
        <v>44127</v>
      </c>
      <c r="E1690" s="53">
        <f t="shared" si="184"/>
        <v>232.84128633896952</v>
      </c>
      <c r="F1690" s="81">
        <f t="shared" si="185"/>
        <v>16902.96</v>
      </c>
      <c r="H1690" s="85">
        <f t="shared" si="189"/>
        <v>44127</v>
      </c>
      <c r="I1690" s="70">
        <f t="shared" si="187"/>
        <v>6.6811216131090978E-2</v>
      </c>
      <c r="J1690" s="70">
        <f t="shared" si="188"/>
        <v>8.8997170713957852E-2</v>
      </c>
      <c r="K1690" s="93">
        <f t="shared" si="186"/>
        <v>0</v>
      </c>
    </row>
    <row r="1691" spans="1:12">
      <c r="A1691" s="80">
        <v>42303</v>
      </c>
      <c r="B1691" s="52">
        <v>168.60214326207603</v>
      </c>
      <c r="C1691" s="53">
        <v>10990.02</v>
      </c>
      <c r="D1691" s="54">
        <f t="shared" si="183"/>
        <v>44130</v>
      </c>
      <c r="E1691" s="53">
        <f t="shared" si="184"/>
        <v>232.8985652954089</v>
      </c>
      <c r="F1691" s="81">
        <f t="shared" si="185"/>
        <v>16672.62</v>
      </c>
      <c r="H1691" s="85">
        <f t="shared" si="189"/>
        <v>44130</v>
      </c>
      <c r="I1691" s="70">
        <f t="shared" si="187"/>
        <v>6.6745315626908441E-2</v>
      </c>
      <c r="J1691" s="70">
        <f t="shared" si="188"/>
        <v>8.6928743840590794E-2</v>
      </c>
      <c r="K1691" s="93">
        <f t="shared" si="186"/>
        <v>0</v>
      </c>
    </row>
    <row r="1692" spans="1:12">
      <c r="A1692" s="80">
        <v>42304</v>
      </c>
      <c r="B1692" s="52">
        <v>168.63350326072276</v>
      </c>
      <c r="C1692" s="53">
        <v>10953.26</v>
      </c>
      <c r="D1692" s="54">
        <f t="shared" si="183"/>
        <v>44131</v>
      </c>
      <c r="E1692" s="53">
        <f t="shared" si="184"/>
        <v>232.91906036915492</v>
      </c>
      <c r="F1692" s="81">
        <f t="shared" si="185"/>
        <v>16844.96</v>
      </c>
      <c r="H1692" s="85">
        <f t="shared" si="189"/>
        <v>44131</v>
      </c>
      <c r="I1692" s="70">
        <f t="shared" si="187"/>
        <v>6.6724410487580599E-2</v>
      </c>
      <c r="J1692" s="70">
        <f t="shared" si="188"/>
        <v>8.9896649401781437E-2</v>
      </c>
      <c r="K1692" s="93">
        <f t="shared" si="186"/>
        <v>0</v>
      </c>
    </row>
    <row r="1693" spans="1:12">
      <c r="A1693" s="80">
        <v>42305</v>
      </c>
      <c r="B1693" s="52">
        <v>168.66739859487814</v>
      </c>
      <c r="C1693" s="53">
        <v>10871.42</v>
      </c>
      <c r="D1693" s="54">
        <f t="shared" si="183"/>
        <v>44132</v>
      </c>
      <c r="E1693" s="53">
        <f t="shared" si="184"/>
        <v>232.94072184176923</v>
      </c>
      <c r="F1693" s="81">
        <f t="shared" si="185"/>
        <v>16623.13</v>
      </c>
      <c r="H1693" s="85">
        <f t="shared" si="189"/>
        <v>44132</v>
      </c>
      <c r="I1693" s="70">
        <f t="shared" si="187"/>
        <v>6.6701372875627829E-2</v>
      </c>
      <c r="J1693" s="70">
        <f t="shared" si="188"/>
        <v>8.864255127658538E-2</v>
      </c>
      <c r="K1693" s="93">
        <f t="shared" si="186"/>
        <v>0</v>
      </c>
    </row>
    <row r="1694" spans="1:12">
      <c r="A1694" s="80">
        <v>42306</v>
      </c>
      <c r="B1694" s="52">
        <v>168.70028873760413</v>
      </c>
      <c r="C1694" s="53">
        <v>10792.35</v>
      </c>
      <c r="D1694" s="54">
        <f t="shared" si="183"/>
        <v>44133</v>
      </c>
      <c r="E1694" s="53">
        <f t="shared" si="184"/>
        <v>232.95889121807289</v>
      </c>
      <c r="F1694" s="81">
        <f t="shared" si="185"/>
        <v>16544.45</v>
      </c>
      <c r="H1694" s="85">
        <f t="shared" si="189"/>
        <v>44133</v>
      </c>
      <c r="I1694" s="70">
        <f t="shared" si="187"/>
        <v>6.6676415762119357E-2</v>
      </c>
      <c r="J1694" s="70">
        <f t="shared" si="188"/>
        <v>8.9199071839035859E-2</v>
      </c>
      <c r="K1694" s="93">
        <f t="shared" si="186"/>
        <v>0</v>
      </c>
    </row>
    <row r="1695" spans="1:12">
      <c r="A1695" s="82">
        <v>42307</v>
      </c>
      <c r="B1695" s="58">
        <v>168.73267919304175</v>
      </c>
      <c r="C1695" s="59">
        <v>10732.25</v>
      </c>
      <c r="D1695" s="60">
        <f t="shared" si="183"/>
        <v>44134</v>
      </c>
      <c r="E1695" s="59">
        <f t="shared" si="184"/>
        <v>232.98009047717375</v>
      </c>
      <c r="F1695" s="83">
        <f t="shared" si="185"/>
        <v>16504.16</v>
      </c>
      <c r="G1695" s="36"/>
      <c r="H1695" s="94">
        <f t="shared" si="189"/>
        <v>44134</v>
      </c>
      <c r="I1695" s="74">
        <f t="shared" si="187"/>
        <v>6.6654872164512824E-2</v>
      </c>
      <c r="J1695" s="74">
        <f t="shared" si="188"/>
        <v>8.9884632227235084E-2</v>
      </c>
      <c r="K1695" s="95">
        <f t="shared" si="186"/>
        <v>0</v>
      </c>
      <c r="L1695" s="37">
        <f>I1695-J1695</f>
        <v>-2.322976006272226E-2</v>
      </c>
    </row>
    <row r="1696" spans="1:12">
      <c r="A1696" s="80">
        <v>42310</v>
      </c>
      <c r="B1696" s="52">
        <v>168.82936301821934</v>
      </c>
      <c r="C1696" s="53">
        <v>10712.32</v>
      </c>
      <c r="D1696" s="54">
        <f t="shared" si="183"/>
        <v>44137</v>
      </c>
      <c r="E1696" s="53">
        <f t="shared" si="184"/>
        <v>233.02272583373107</v>
      </c>
      <c r="F1696" s="81">
        <f t="shared" si="185"/>
        <v>16542.080000000002</v>
      </c>
      <c r="H1696" s="85">
        <f t="shared" si="189"/>
        <v>44137</v>
      </c>
      <c r="I1696" s="70">
        <f t="shared" si="187"/>
        <v>6.6571707763027899E-2</v>
      </c>
      <c r="J1696" s="70">
        <f t="shared" si="188"/>
        <v>9.0790422055333053E-2</v>
      </c>
      <c r="K1696" s="93">
        <f t="shared" si="186"/>
        <v>0</v>
      </c>
    </row>
    <row r="1697" spans="1:11">
      <c r="A1697" s="80">
        <v>42311</v>
      </c>
      <c r="B1697" s="52">
        <v>168.8614405971928</v>
      </c>
      <c r="C1697" s="53">
        <v>10725.48</v>
      </c>
      <c r="D1697" s="54">
        <f t="shared" si="183"/>
        <v>44138</v>
      </c>
      <c r="E1697" s="53">
        <f t="shared" si="184"/>
        <v>233.04882437902444</v>
      </c>
      <c r="F1697" s="81">
        <f t="shared" si="185"/>
        <v>16746.75</v>
      </c>
      <c r="H1697" s="85">
        <f t="shared" si="189"/>
        <v>44138</v>
      </c>
      <c r="I1697" s="70">
        <f t="shared" si="187"/>
        <v>6.6555071886155837E-2</v>
      </c>
      <c r="J1697" s="70">
        <f t="shared" si="188"/>
        <v>9.3207896251007671E-2</v>
      </c>
      <c r="K1697" s="93">
        <f t="shared" si="186"/>
        <v>0</v>
      </c>
    </row>
    <row r="1698" spans="1:11">
      <c r="A1698" s="80">
        <v>42312</v>
      </c>
      <c r="B1698" s="52">
        <v>168.89605719251523</v>
      </c>
      <c r="C1698" s="53">
        <v>10698.19</v>
      </c>
      <c r="D1698" s="54">
        <f t="shared" si="183"/>
        <v>44139</v>
      </c>
      <c r="E1698" s="53">
        <f t="shared" si="184"/>
        <v>233.07236231028671</v>
      </c>
      <c r="F1698" s="81">
        <f t="shared" si="185"/>
        <v>16888.650000000001</v>
      </c>
      <c r="H1698" s="85">
        <f t="shared" si="189"/>
        <v>44139</v>
      </c>
      <c r="I1698" s="70">
        <f t="shared" si="187"/>
        <v>6.6532891164971408E-2</v>
      </c>
      <c r="J1698" s="70">
        <f t="shared" si="188"/>
        <v>9.561236684299157E-2</v>
      </c>
      <c r="K1698" s="93">
        <f t="shared" si="186"/>
        <v>0</v>
      </c>
    </row>
    <row r="1699" spans="1:11">
      <c r="A1699" s="80">
        <v>42313</v>
      </c>
      <c r="B1699" s="52">
        <v>168.93338322115477</v>
      </c>
      <c r="C1699" s="53">
        <v>10585.41</v>
      </c>
      <c r="D1699" s="54">
        <f t="shared" si="183"/>
        <v>44140</v>
      </c>
      <c r="E1699" s="53">
        <f t="shared" si="184"/>
        <v>233.09706798069158</v>
      </c>
      <c r="F1699" s="81">
        <f t="shared" si="185"/>
        <v>17189.03</v>
      </c>
      <c r="H1699" s="85">
        <f t="shared" si="189"/>
        <v>44140</v>
      </c>
      <c r="I1699" s="70">
        <f t="shared" si="187"/>
        <v>6.6508365200492303E-2</v>
      </c>
      <c r="J1699" s="70">
        <f t="shared" si="188"/>
        <v>0.10181514356720145</v>
      </c>
      <c r="K1699" s="93">
        <f t="shared" si="186"/>
        <v>0</v>
      </c>
    </row>
    <row r="1700" spans="1:11">
      <c r="A1700" s="80">
        <v>42314</v>
      </c>
      <c r="B1700" s="52">
        <v>168.96716989779901</v>
      </c>
      <c r="C1700" s="53">
        <v>10583.88</v>
      </c>
      <c r="D1700" s="54">
        <f t="shared" si="183"/>
        <v>44141</v>
      </c>
      <c r="E1700" s="53">
        <f t="shared" si="184"/>
        <v>233.12084388162563</v>
      </c>
      <c r="F1700" s="81">
        <f t="shared" si="185"/>
        <v>17392.14</v>
      </c>
      <c r="H1700" s="85">
        <f t="shared" si="189"/>
        <v>44141</v>
      </c>
      <c r="I1700" s="70">
        <f t="shared" si="187"/>
        <v>6.6487464997271095E-2</v>
      </c>
      <c r="J1700" s="70">
        <f t="shared" si="188"/>
        <v>0.10443871780070269</v>
      </c>
      <c r="K1700" s="93">
        <f t="shared" si="186"/>
        <v>0</v>
      </c>
    </row>
    <row r="1701" spans="1:11">
      <c r="A1701" s="80">
        <v>42317</v>
      </c>
      <c r="B1701" s="52">
        <v>169.05891907105351</v>
      </c>
      <c r="C1701" s="53">
        <v>10531.91</v>
      </c>
      <c r="D1701" s="54">
        <f t="shared" si="183"/>
        <v>44144</v>
      </c>
      <c r="E1701" s="53">
        <f t="shared" si="184"/>
        <v>233.18588459706859</v>
      </c>
      <c r="F1701" s="81">
        <f t="shared" si="185"/>
        <v>17672.25</v>
      </c>
      <c r="H1701" s="85">
        <f t="shared" si="189"/>
        <v>44144</v>
      </c>
      <c r="I1701" s="70">
        <f t="shared" si="187"/>
        <v>6.6431179078266345E-2</v>
      </c>
      <c r="J1701" s="70">
        <f t="shared" si="188"/>
        <v>0.10906485059058957</v>
      </c>
      <c r="K1701" s="93">
        <f t="shared" si="186"/>
        <v>0</v>
      </c>
    </row>
    <row r="1702" spans="1:11">
      <c r="A1702" s="80">
        <v>42318</v>
      </c>
      <c r="B1702" s="52">
        <v>169.09239273702957</v>
      </c>
      <c r="C1702" s="53">
        <v>10358.65</v>
      </c>
      <c r="D1702" s="54">
        <f t="shared" si="183"/>
        <v>44145</v>
      </c>
      <c r="E1702" s="53">
        <f t="shared" si="184"/>
        <v>233.20827044198992</v>
      </c>
      <c r="F1702" s="81">
        <f t="shared" si="185"/>
        <v>17913.400000000001</v>
      </c>
      <c r="H1702" s="85">
        <f t="shared" si="189"/>
        <v>44145</v>
      </c>
      <c r="I1702" s="70">
        <f t="shared" si="187"/>
        <v>6.6409427301574508E-2</v>
      </c>
      <c r="J1702" s="70">
        <f t="shared" si="188"/>
        <v>0.11577075181270113</v>
      </c>
      <c r="K1702" s="93">
        <f t="shared" si="186"/>
        <v>0</v>
      </c>
    </row>
    <row r="1703" spans="1:11">
      <c r="A1703" s="80">
        <v>42319</v>
      </c>
      <c r="B1703" s="52">
        <v>169.12570393839877</v>
      </c>
      <c r="C1703" s="53">
        <v>10414.07</v>
      </c>
      <c r="D1703" s="54">
        <f t="shared" si="183"/>
        <v>44146</v>
      </c>
      <c r="E1703" s="53">
        <f t="shared" si="184"/>
        <v>233.23275731038635</v>
      </c>
      <c r="F1703" s="81">
        <f t="shared" si="185"/>
        <v>18080.84</v>
      </c>
      <c r="H1703" s="85">
        <f t="shared" si="189"/>
        <v>44146</v>
      </c>
      <c r="I1703" s="70">
        <f t="shared" si="187"/>
        <v>6.6389808511029047E-2</v>
      </c>
      <c r="J1703" s="70">
        <f t="shared" si="188"/>
        <v>0.116656561276274</v>
      </c>
      <c r="K1703" s="93">
        <f t="shared" si="186"/>
        <v>0</v>
      </c>
    </row>
    <row r="1704" spans="1:11">
      <c r="A1704" s="80">
        <v>42321</v>
      </c>
      <c r="B1704" s="52">
        <v>169.19267771715838</v>
      </c>
      <c r="C1704" s="53">
        <v>10330.6</v>
      </c>
      <c r="D1704" s="54">
        <f t="shared" si="183"/>
        <v>44148</v>
      </c>
      <c r="E1704" s="53">
        <f t="shared" si="184"/>
        <v>233.28593734274179</v>
      </c>
      <c r="F1704" s="81">
        <f t="shared" si="185"/>
        <v>18039.439999999999</v>
      </c>
      <c r="H1704" s="85">
        <f t="shared" si="189"/>
        <v>44148</v>
      </c>
      <c r="I1704" s="70">
        <f t="shared" si="187"/>
        <v>6.6353992300057563E-2</v>
      </c>
      <c r="J1704" s="70">
        <f t="shared" si="188"/>
        <v>0.11794258852098682</v>
      </c>
      <c r="K1704" s="93">
        <f t="shared" si="186"/>
        <v>0</v>
      </c>
    </row>
    <row r="1705" spans="1:11">
      <c r="A1705" s="80">
        <v>42324</v>
      </c>
      <c r="B1705" s="52">
        <v>169.29520847985498</v>
      </c>
      <c r="C1705" s="53">
        <v>10389.64</v>
      </c>
      <c r="D1705" s="54">
        <f t="shared" si="183"/>
        <v>44148</v>
      </c>
      <c r="E1705" s="53">
        <f t="shared" si="184"/>
        <v>233.28593734274179</v>
      </c>
      <c r="F1705" s="81">
        <f t="shared" si="185"/>
        <v>18039.439999999999</v>
      </c>
      <c r="H1705" s="85">
        <f t="shared" si="189"/>
        <v>44148</v>
      </c>
      <c r="I1705" s="70">
        <f t="shared" si="187"/>
        <v>6.6224797167746541E-2</v>
      </c>
      <c r="J1705" s="70">
        <f t="shared" si="188"/>
        <v>0.11666913011858315</v>
      </c>
      <c r="K1705" s="93">
        <f t="shared" si="186"/>
        <v>0</v>
      </c>
    </row>
    <row r="1706" spans="1:11">
      <c r="A1706" s="80">
        <v>42325</v>
      </c>
      <c r="B1706" s="52">
        <v>169.33076047363576</v>
      </c>
      <c r="C1706" s="53">
        <v>10430.780000000001</v>
      </c>
      <c r="D1706" s="54">
        <f t="shared" si="183"/>
        <v>44152</v>
      </c>
      <c r="E1706" s="53">
        <f t="shared" si="184"/>
        <v>233.36338827393959</v>
      </c>
      <c r="F1706" s="81">
        <f t="shared" si="185"/>
        <v>18258.23</v>
      </c>
      <c r="H1706" s="85">
        <f t="shared" si="189"/>
        <v>44152</v>
      </c>
      <c r="I1706" s="70">
        <f t="shared" si="187"/>
        <v>6.6250806321659361E-2</v>
      </c>
      <c r="J1706" s="70">
        <f t="shared" si="188"/>
        <v>0.11848039891746986</v>
      </c>
      <c r="K1706" s="93">
        <f t="shared" si="186"/>
        <v>0</v>
      </c>
    </row>
    <row r="1707" spans="1:11">
      <c r="A1707" s="80">
        <v>42326</v>
      </c>
      <c r="B1707" s="52">
        <v>169.36615060257475</v>
      </c>
      <c r="C1707" s="53">
        <v>10290.030000000001</v>
      </c>
      <c r="D1707" s="54">
        <f t="shared" si="183"/>
        <v>44153</v>
      </c>
      <c r="E1707" s="53">
        <f t="shared" si="184"/>
        <v>233.39535905813312</v>
      </c>
      <c r="F1707" s="81">
        <f t="shared" si="185"/>
        <v>18349.02</v>
      </c>
      <c r="H1707" s="85">
        <f t="shared" si="189"/>
        <v>44153</v>
      </c>
      <c r="I1707" s="70">
        <f t="shared" si="187"/>
        <v>6.6235455076336214E-2</v>
      </c>
      <c r="J1707" s="70">
        <f t="shared" si="188"/>
        <v>0.12263672851562668</v>
      </c>
      <c r="K1707" s="93">
        <f t="shared" si="186"/>
        <v>0</v>
      </c>
    </row>
    <row r="1708" spans="1:11">
      <c r="A1708" s="80">
        <v>42327</v>
      </c>
      <c r="B1708" s="52">
        <v>169.39968510039404</v>
      </c>
      <c r="C1708" s="53">
        <v>10437.709999999999</v>
      </c>
      <c r="D1708" s="54">
        <f t="shared" si="183"/>
        <v>44154</v>
      </c>
      <c r="E1708" s="53">
        <f t="shared" si="184"/>
        <v>233.42266631514292</v>
      </c>
      <c r="F1708" s="81">
        <f t="shared" si="185"/>
        <v>18112.830000000002</v>
      </c>
      <c r="H1708" s="85">
        <f t="shared" si="189"/>
        <v>44154</v>
      </c>
      <c r="I1708" s="70">
        <f t="shared" si="187"/>
        <v>6.6218184921892576E-2</v>
      </c>
      <c r="J1708" s="70">
        <f t="shared" si="188"/>
        <v>0.11654496363698996</v>
      </c>
      <c r="K1708" s="93">
        <f t="shared" si="186"/>
        <v>0</v>
      </c>
    </row>
    <row r="1709" spans="1:11">
      <c r="A1709" s="80">
        <v>42328</v>
      </c>
      <c r="B1709" s="52">
        <v>169.43746123017144</v>
      </c>
      <c r="C1709" s="53">
        <v>10456.11</v>
      </c>
      <c r="D1709" s="54">
        <f t="shared" si="183"/>
        <v>44155</v>
      </c>
      <c r="E1709" s="53">
        <f t="shared" si="184"/>
        <v>233.4378387884534</v>
      </c>
      <c r="F1709" s="81">
        <f t="shared" si="185"/>
        <v>18236.68</v>
      </c>
      <c r="H1709" s="85">
        <f t="shared" si="189"/>
        <v>44155</v>
      </c>
      <c r="I1709" s="70">
        <f t="shared" si="187"/>
        <v>6.618449781038227E-2</v>
      </c>
      <c r="J1709" s="70">
        <f t="shared" si="188"/>
        <v>0.11767394491629291</v>
      </c>
      <c r="K1709" s="93">
        <f t="shared" si="186"/>
        <v>0</v>
      </c>
    </row>
    <row r="1710" spans="1:11">
      <c r="A1710" s="80">
        <v>42331</v>
      </c>
      <c r="B1710" s="52">
        <v>169.53251564592156</v>
      </c>
      <c r="C1710" s="53">
        <v>10446.4</v>
      </c>
      <c r="D1710" s="54">
        <f t="shared" si="183"/>
        <v>44158</v>
      </c>
      <c r="E1710" s="53">
        <f t="shared" si="184"/>
        <v>233.49946637789355</v>
      </c>
      <c r="F1710" s="81">
        <f t="shared" si="185"/>
        <v>18332.330000000002</v>
      </c>
      <c r="H1710" s="85">
        <f t="shared" si="189"/>
        <v>44158</v>
      </c>
      <c r="I1710" s="70">
        <f t="shared" si="187"/>
        <v>6.6121194443514497E-2</v>
      </c>
      <c r="J1710" s="70">
        <f t="shared" si="188"/>
        <v>0.11905183321215818</v>
      </c>
      <c r="K1710" s="93">
        <f t="shared" si="186"/>
        <v>0</v>
      </c>
    </row>
    <row r="1711" spans="1:11">
      <c r="A1711" s="80">
        <v>42332</v>
      </c>
      <c r="B1711" s="52">
        <v>169.56387916131607</v>
      </c>
      <c r="C1711" s="53">
        <v>10422.86</v>
      </c>
      <c r="D1711" s="54">
        <f t="shared" si="183"/>
        <v>44159</v>
      </c>
      <c r="E1711" s="53">
        <f t="shared" si="184"/>
        <v>233.51534434160723</v>
      </c>
      <c r="F1711" s="81">
        <f t="shared" si="185"/>
        <v>18514.82</v>
      </c>
      <c r="H1711" s="85">
        <f t="shared" si="189"/>
        <v>44159</v>
      </c>
      <c r="I1711" s="70">
        <f t="shared" si="187"/>
        <v>6.6096250654768873E-2</v>
      </c>
      <c r="J1711" s="70">
        <f t="shared" si="188"/>
        <v>0.12177696545939631</v>
      </c>
      <c r="K1711" s="93">
        <f t="shared" si="186"/>
        <v>0</v>
      </c>
    </row>
    <row r="1712" spans="1:11">
      <c r="A1712" s="80">
        <v>42334</v>
      </c>
      <c r="B1712" s="52">
        <v>169.63272209625555</v>
      </c>
      <c r="C1712" s="53">
        <v>10492.35</v>
      </c>
      <c r="D1712" s="54">
        <f t="shared" si="183"/>
        <v>44161</v>
      </c>
      <c r="E1712" s="53">
        <f t="shared" si="184"/>
        <v>233.56742112395833</v>
      </c>
      <c r="F1712" s="81">
        <f t="shared" si="185"/>
        <v>18418.16</v>
      </c>
      <c r="H1712" s="85">
        <f t="shared" si="189"/>
        <v>44161</v>
      </c>
      <c r="I1712" s="70">
        <f t="shared" si="187"/>
        <v>6.6057247124392315E-2</v>
      </c>
      <c r="J1712" s="70">
        <f t="shared" si="188"/>
        <v>0.11911494232481945</v>
      </c>
      <c r="K1712" s="93">
        <f t="shared" si="186"/>
        <v>0</v>
      </c>
    </row>
    <row r="1713" spans="1:11">
      <c r="A1713" s="80">
        <v>42335</v>
      </c>
      <c r="B1713" s="52">
        <v>169.66563084434222</v>
      </c>
      <c r="C1713" s="53">
        <v>10570.76</v>
      </c>
      <c r="D1713" s="54">
        <f t="shared" si="183"/>
        <v>44162</v>
      </c>
      <c r="E1713" s="53">
        <f t="shared" si="184"/>
        <v>233.59241283801862</v>
      </c>
      <c r="F1713" s="81">
        <f t="shared" si="185"/>
        <v>18392.54</v>
      </c>
      <c r="H1713" s="85">
        <f t="shared" si="189"/>
        <v>44162</v>
      </c>
      <c r="I1713" s="70">
        <f t="shared" si="187"/>
        <v>6.6038700680874918E-2</v>
      </c>
      <c r="J1713" s="70">
        <f t="shared" si="188"/>
        <v>0.11713870611721644</v>
      </c>
      <c r="K1713" s="93">
        <f t="shared" si="186"/>
        <v>0</v>
      </c>
    </row>
    <row r="1714" spans="1:11">
      <c r="A1714" s="80">
        <v>42338</v>
      </c>
      <c r="B1714" s="52">
        <v>169.7638672446011</v>
      </c>
      <c r="C1714" s="53">
        <v>10560.84</v>
      </c>
      <c r="D1714" s="54">
        <f t="shared" si="183"/>
        <v>44162</v>
      </c>
      <c r="E1714" s="53">
        <f t="shared" si="184"/>
        <v>233.59241283801862</v>
      </c>
      <c r="F1714" s="81">
        <f t="shared" si="185"/>
        <v>18392.54</v>
      </c>
      <c r="H1714" s="85">
        <f t="shared" si="189"/>
        <v>44162</v>
      </c>
      <c r="I1714" s="70">
        <f t="shared" si="187"/>
        <v>6.591529626672088E-2</v>
      </c>
      <c r="J1714" s="70">
        <f t="shared" si="188"/>
        <v>0.11734849727946473</v>
      </c>
      <c r="K1714" s="93">
        <f t="shared" si="186"/>
        <v>0</v>
      </c>
    </row>
    <row r="1715" spans="1:11">
      <c r="A1715" s="80">
        <v>42339</v>
      </c>
      <c r="B1715" s="52">
        <v>169.79612237937755</v>
      </c>
      <c r="C1715" s="53">
        <v>10586.99</v>
      </c>
      <c r="D1715" s="54">
        <f t="shared" si="183"/>
        <v>44166</v>
      </c>
      <c r="E1715" s="53">
        <f t="shared" si="184"/>
        <v>233.64006569023761</v>
      </c>
      <c r="F1715" s="81">
        <f t="shared" si="185"/>
        <v>18591.25</v>
      </c>
      <c r="H1715" s="85">
        <f t="shared" si="189"/>
        <v>44166</v>
      </c>
      <c r="I1715" s="70">
        <f t="shared" si="187"/>
        <v>6.5918280245884198E-2</v>
      </c>
      <c r="J1715" s="70">
        <f t="shared" si="188"/>
        <v>0.1191987530491283</v>
      </c>
      <c r="K1715" s="93">
        <f t="shared" si="186"/>
        <v>0</v>
      </c>
    </row>
    <row r="1716" spans="1:11">
      <c r="A1716" s="80">
        <v>42340</v>
      </c>
      <c r="B1716" s="52">
        <v>169.82855343875201</v>
      </c>
      <c r="C1716" s="53">
        <v>10555.62</v>
      </c>
      <c r="D1716" s="54">
        <f t="shared" si="183"/>
        <v>44167</v>
      </c>
      <c r="E1716" s="53">
        <f t="shared" si="184"/>
        <v>233.63866384984348</v>
      </c>
      <c r="F1716" s="81">
        <f t="shared" si="185"/>
        <v>18597.900000000001</v>
      </c>
      <c r="H1716" s="85">
        <f t="shared" si="189"/>
        <v>44167</v>
      </c>
      <c r="I1716" s="70">
        <f t="shared" si="187"/>
        <v>6.5876287777067111E-2</v>
      </c>
      <c r="J1716" s="70">
        <f t="shared" si="188"/>
        <v>0.11994329025265982</v>
      </c>
      <c r="K1716" s="93">
        <f t="shared" si="186"/>
        <v>0</v>
      </c>
    </row>
    <row r="1717" spans="1:11">
      <c r="A1717" s="80">
        <v>42341</v>
      </c>
      <c r="B1717" s="52">
        <v>169.86506657774135</v>
      </c>
      <c r="C1717" s="53">
        <v>10466.19</v>
      </c>
      <c r="D1717" s="54">
        <f t="shared" si="183"/>
        <v>44168</v>
      </c>
      <c r="E1717" s="53">
        <f t="shared" si="184"/>
        <v>233.6585231362707</v>
      </c>
      <c r="F1717" s="81">
        <f t="shared" si="185"/>
        <v>18626.53</v>
      </c>
      <c r="H1717" s="85">
        <f t="shared" si="189"/>
        <v>44168</v>
      </c>
      <c r="I1717" s="70">
        <f t="shared" si="187"/>
        <v>6.5848579509995009E-2</v>
      </c>
      <c r="J1717" s="70">
        <f t="shared" si="188"/>
        <v>0.12219587593632286</v>
      </c>
      <c r="K1717" s="93">
        <f t="shared" si="186"/>
        <v>0</v>
      </c>
    </row>
    <row r="1718" spans="1:11">
      <c r="A1718" s="80">
        <v>42342</v>
      </c>
      <c r="B1718" s="52">
        <v>169.89920945612346</v>
      </c>
      <c r="C1718" s="53">
        <v>10356.709999999999</v>
      </c>
      <c r="D1718" s="54">
        <f t="shared" si="183"/>
        <v>44169</v>
      </c>
      <c r="E1718" s="53">
        <f t="shared" si="184"/>
        <v>233.68188898858432</v>
      </c>
      <c r="F1718" s="81">
        <f t="shared" si="185"/>
        <v>18803.27</v>
      </c>
      <c r="H1718" s="85">
        <f t="shared" si="189"/>
        <v>44169</v>
      </c>
      <c r="I1718" s="70">
        <f t="shared" si="187"/>
        <v>6.582705282585688E-2</v>
      </c>
      <c r="J1718" s="70">
        <f t="shared" si="188"/>
        <v>0.12668448344514704</v>
      </c>
      <c r="K1718" s="93">
        <f t="shared" si="186"/>
        <v>0</v>
      </c>
    </row>
    <row r="1719" spans="1:11">
      <c r="A1719" s="80">
        <v>42345</v>
      </c>
      <c r="B1719" s="52">
        <v>169.99809079602693</v>
      </c>
      <c r="C1719" s="53">
        <v>10334.77</v>
      </c>
      <c r="D1719" s="54">
        <f t="shared" si="183"/>
        <v>44172</v>
      </c>
      <c r="E1719" s="53">
        <f t="shared" si="184"/>
        <v>233.74638518994516</v>
      </c>
      <c r="F1719" s="81">
        <f t="shared" si="185"/>
        <v>18941.150000000001</v>
      </c>
      <c r="H1719" s="85">
        <f t="shared" si="189"/>
        <v>44172</v>
      </c>
      <c r="I1719" s="70">
        <f t="shared" si="187"/>
        <v>6.576185417503555E-2</v>
      </c>
      <c r="J1719" s="70">
        <f t="shared" si="188"/>
        <v>0.12881066896645699</v>
      </c>
      <c r="K1719" s="93">
        <f t="shared" si="186"/>
        <v>0</v>
      </c>
    </row>
    <row r="1720" spans="1:11">
      <c r="A1720" s="80">
        <v>42346</v>
      </c>
      <c r="B1720" s="52">
        <v>170.03209041418614</v>
      </c>
      <c r="C1720" s="53">
        <v>10250.030000000001</v>
      </c>
      <c r="D1720" s="54">
        <f t="shared" si="183"/>
        <v>44173</v>
      </c>
      <c r="E1720" s="53">
        <f t="shared" si="184"/>
        <v>233.76298118329362</v>
      </c>
      <c r="F1720" s="81">
        <f t="shared" si="185"/>
        <v>18993.86</v>
      </c>
      <c r="H1720" s="85">
        <f t="shared" si="189"/>
        <v>44173</v>
      </c>
      <c r="I1720" s="70">
        <f t="shared" si="187"/>
        <v>6.5734361599059543E-2</v>
      </c>
      <c r="J1720" s="70">
        <f t="shared" si="188"/>
        <v>0.13129956261328468</v>
      </c>
      <c r="K1720" s="93">
        <f t="shared" si="186"/>
        <v>0</v>
      </c>
    </row>
    <row r="1721" spans="1:11">
      <c r="A1721" s="80">
        <v>42347</v>
      </c>
      <c r="B1721" s="52">
        <v>170.06099586955656</v>
      </c>
      <c r="C1721" s="53">
        <v>10131.26</v>
      </c>
      <c r="D1721" s="54">
        <f t="shared" si="183"/>
        <v>44174</v>
      </c>
      <c r="E1721" s="53">
        <f t="shared" si="184"/>
        <v>233.77653943620223</v>
      </c>
      <c r="F1721" s="81">
        <f t="shared" si="185"/>
        <v>19186.95</v>
      </c>
      <c r="H1721" s="85">
        <f t="shared" si="189"/>
        <v>44174</v>
      </c>
      <c r="I1721" s="70">
        <f t="shared" si="187"/>
        <v>6.5710492137792231E-2</v>
      </c>
      <c r="J1721" s="70">
        <f t="shared" si="188"/>
        <v>0.13623587294324913</v>
      </c>
      <c r="K1721" s="93">
        <f t="shared" si="186"/>
        <v>0</v>
      </c>
    </row>
    <row r="1722" spans="1:11">
      <c r="A1722" s="80">
        <v>42348</v>
      </c>
      <c r="B1722" s="52">
        <v>170.09398770275527</v>
      </c>
      <c r="C1722" s="53">
        <v>10225.540000000001</v>
      </c>
      <c r="D1722" s="54">
        <f t="shared" si="183"/>
        <v>44175</v>
      </c>
      <c r="E1722" s="53">
        <f t="shared" si="184"/>
        <v>233.80155352592192</v>
      </c>
      <c r="F1722" s="81">
        <f t="shared" si="185"/>
        <v>19114.96</v>
      </c>
      <c r="H1722" s="85">
        <f t="shared" si="189"/>
        <v>44175</v>
      </c>
      <c r="I1722" s="70">
        <f t="shared" si="187"/>
        <v>6.5691951726851272E-2</v>
      </c>
      <c r="J1722" s="70">
        <f t="shared" si="188"/>
        <v>0.13328053199860124</v>
      </c>
      <c r="K1722" s="93">
        <f t="shared" si="186"/>
        <v>0</v>
      </c>
    </row>
    <row r="1723" spans="1:11">
      <c r="A1723" s="80">
        <v>42349</v>
      </c>
      <c r="B1723" s="52">
        <v>170.12698593636961</v>
      </c>
      <c r="C1723" s="53">
        <v>10128.57</v>
      </c>
      <c r="D1723" s="54">
        <f t="shared" si="183"/>
        <v>44176</v>
      </c>
      <c r="E1723" s="53">
        <f t="shared" si="184"/>
        <v>233.82376467350687</v>
      </c>
      <c r="F1723" s="81">
        <f t="shared" si="185"/>
        <v>19165.330000000002</v>
      </c>
      <c r="H1723" s="85">
        <f t="shared" si="189"/>
        <v>44176</v>
      </c>
      <c r="I1723" s="70">
        <f t="shared" si="187"/>
        <v>6.5670854283635727E-2</v>
      </c>
      <c r="J1723" s="70">
        <f t="shared" si="188"/>
        <v>0.13604002712875451</v>
      </c>
      <c r="K1723" s="93">
        <f t="shared" si="186"/>
        <v>0</v>
      </c>
    </row>
    <row r="1724" spans="1:11">
      <c r="A1724" s="80">
        <v>42352</v>
      </c>
      <c r="B1724" s="52">
        <v>170.21987527069086</v>
      </c>
      <c r="C1724" s="53">
        <v>10181.25</v>
      </c>
      <c r="D1724" s="54">
        <f t="shared" ref="D1724:D1787" si="190">VLOOKUP(EDATE(A1724,60),A:A,1,1)</f>
        <v>44179</v>
      </c>
      <c r="E1724" s="53">
        <f t="shared" ref="E1724:E1787" si="191">VLOOKUP(D1724,A:B,2,0)</f>
        <v>233.88970297514479</v>
      </c>
      <c r="F1724" s="81">
        <f t="shared" ref="F1724:F1787" si="192">VLOOKUP(D1724,A:C,3,0)</f>
        <v>19228.16</v>
      </c>
      <c r="H1724" s="85">
        <f t="shared" si="189"/>
        <v>44179</v>
      </c>
      <c r="I1724" s="70">
        <f t="shared" si="187"/>
        <v>6.5614611631480191E-2</v>
      </c>
      <c r="J1724" s="70">
        <f t="shared" si="188"/>
        <v>0.13560507608514127</v>
      </c>
      <c r="K1724" s="93">
        <f t="shared" ref="K1724:K1787" si="193">IF(I1724&gt;J1724,1,0)</f>
        <v>0</v>
      </c>
    </row>
    <row r="1725" spans="1:11">
      <c r="A1725" s="80">
        <v>42353</v>
      </c>
      <c r="B1725" s="52">
        <v>170.25477034512136</v>
      </c>
      <c r="C1725" s="53">
        <v>10248.91</v>
      </c>
      <c r="D1725" s="54">
        <f t="shared" si="190"/>
        <v>44180</v>
      </c>
      <c r="E1725" s="53">
        <f t="shared" si="191"/>
        <v>233.91075304841254</v>
      </c>
      <c r="F1725" s="81">
        <f t="shared" si="192"/>
        <v>19241.900000000001</v>
      </c>
      <c r="H1725" s="85">
        <f t="shared" si="189"/>
        <v>44180</v>
      </c>
      <c r="I1725" s="70">
        <f t="shared" si="187"/>
        <v>6.5590106391719694E-2</v>
      </c>
      <c r="J1725" s="70">
        <f t="shared" si="188"/>
        <v>0.13426375551530279</v>
      </c>
      <c r="K1725" s="93">
        <f t="shared" si="193"/>
        <v>0</v>
      </c>
    </row>
    <row r="1726" spans="1:11">
      <c r="A1726" s="80">
        <v>42354</v>
      </c>
      <c r="B1726" s="52">
        <v>170.2889915539607</v>
      </c>
      <c r="C1726" s="53">
        <v>10315.450000000001</v>
      </c>
      <c r="D1726" s="54">
        <f t="shared" si="190"/>
        <v>44181</v>
      </c>
      <c r="E1726" s="53">
        <f t="shared" si="191"/>
        <v>233.93157110543385</v>
      </c>
      <c r="F1726" s="81">
        <f t="shared" si="192"/>
        <v>19404.8</v>
      </c>
      <c r="H1726" s="85">
        <f t="shared" si="189"/>
        <v>44181</v>
      </c>
      <c r="I1726" s="70">
        <f t="shared" si="187"/>
        <v>6.5566240901102191E-2</v>
      </c>
      <c r="J1726" s="70">
        <f t="shared" si="188"/>
        <v>0.13470821360387752</v>
      </c>
      <c r="K1726" s="93">
        <f t="shared" si="193"/>
        <v>0</v>
      </c>
    </row>
    <row r="1727" spans="1:11">
      <c r="A1727" s="80">
        <v>42355</v>
      </c>
      <c r="B1727" s="52">
        <v>170.32747686605191</v>
      </c>
      <c r="C1727" s="53">
        <v>10439.83</v>
      </c>
      <c r="D1727" s="54">
        <f t="shared" si="190"/>
        <v>44182</v>
      </c>
      <c r="E1727" s="53">
        <f t="shared" si="191"/>
        <v>234.02140082873831</v>
      </c>
      <c r="F1727" s="81">
        <f t="shared" si="192"/>
        <v>19491.3</v>
      </c>
      <c r="H1727" s="85">
        <f t="shared" si="189"/>
        <v>44182</v>
      </c>
      <c r="I1727" s="70">
        <f t="shared" si="187"/>
        <v>6.5599903059285758E-2</v>
      </c>
      <c r="J1727" s="70">
        <f t="shared" si="188"/>
        <v>0.13299886771230529</v>
      </c>
      <c r="K1727" s="93">
        <f t="shared" si="193"/>
        <v>0</v>
      </c>
    </row>
    <row r="1728" spans="1:11">
      <c r="A1728" s="80">
        <v>42356</v>
      </c>
      <c r="B1728" s="52">
        <v>170.36477858348556</v>
      </c>
      <c r="C1728" s="53">
        <v>10330.16</v>
      </c>
      <c r="D1728" s="54">
        <f t="shared" si="190"/>
        <v>44183</v>
      </c>
      <c r="E1728" s="53">
        <f t="shared" si="191"/>
        <v>233.96921405635351</v>
      </c>
      <c r="F1728" s="81">
        <f t="shared" si="192"/>
        <v>19519.419999999998</v>
      </c>
      <c r="H1728" s="85">
        <f t="shared" si="189"/>
        <v>44183</v>
      </c>
      <c r="I1728" s="70">
        <f t="shared" si="187"/>
        <v>6.5505708001414531E-2</v>
      </c>
      <c r="J1728" s="70">
        <f t="shared" si="188"/>
        <v>0.13572182631321472</v>
      </c>
      <c r="K1728" s="93">
        <f t="shared" si="193"/>
        <v>0</v>
      </c>
    </row>
    <row r="1729" spans="1:11">
      <c r="A1729" s="80">
        <v>42359</v>
      </c>
      <c r="B1729" s="52">
        <v>170.47006401665016</v>
      </c>
      <c r="C1729" s="53">
        <v>10426.69</v>
      </c>
      <c r="D1729" s="54">
        <f t="shared" si="190"/>
        <v>44186</v>
      </c>
      <c r="E1729" s="53">
        <f t="shared" si="191"/>
        <v>234.02326094480054</v>
      </c>
      <c r="F1729" s="81">
        <f t="shared" si="192"/>
        <v>18906.45</v>
      </c>
      <c r="H1729" s="85">
        <f t="shared" si="189"/>
        <v>44186</v>
      </c>
      <c r="I1729" s="70">
        <f t="shared" si="187"/>
        <v>6.5423276041112199E-2</v>
      </c>
      <c r="J1729" s="70">
        <f t="shared" si="188"/>
        <v>0.12640016596856318</v>
      </c>
      <c r="K1729" s="93">
        <f t="shared" si="193"/>
        <v>0</v>
      </c>
    </row>
    <row r="1730" spans="1:11">
      <c r="A1730" s="80">
        <v>42360</v>
      </c>
      <c r="B1730" s="52">
        <v>170.50245332881332</v>
      </c>
      <c r="C1730" s="53">
        <v>10362.35</v>
      </c>
      <c r="D1730" s="54">
        <f t="shared" si="190"/>
        <v>44187</v>
      </c>
      <c r="E1730" s="53">
        <f t="shared" si="191"/>
        <v>234.04408901502464</v>
      </c>
      <c r="F1730" s="81">
        <f t="shared" si="192"/>
        <v>19102.060000000001</v>
      </c>
      <c r="H1730" s="85">
        <f t="shared" si="189"/>
        <v>44187</v>
      </c>
      <c r="I1730" s="70">
        <f t="shared" ref="I1730:I1793" si="194">(E1730/B1730)^(1/5)-1</f>
        <v>6.5401757710060959E-2</v>
      </c>
      <c r="J1730" s="70">
        <f t="shared" ref="J1730:J1793" si="195">(F1730/C1730)^(1/5)-1</f>
        <v>0.13011955443297407</v>
      </c>
      <c r="K1730" s="93">
        <f t="shared" si="193"/>
        <v>0</v>
      </c>
    </row>
    <row r="1731" spans="1:11">
      <c r="A1731" s="80">
        <v>42361</v>
      </c>
      <c r="B1731" s="52">
        <v>170.53774733665239</v>
      </c>
      <c r="C1731" s="53">
        <v>10468.61</v>
      </c>
      <c r="D1731" s="54">
        <f t="shared" si="190"/>
        <v>44188</v>
      </c>
      <c r="E1731" s="53">
        <f t="shared" si="191"/>
        <v>234.06725937983714</v>
      </c>
      <c r="F1731" s="81">
        <f t="shared" si="192"/>
        <v>19293.259999999998</v>
      </c>
      <c r="H1731" s="85">
        <f t="shared" si="189"/>
        <v>44188</v>
      </c>
      <c r="I1731" s="70">
        <f t="shared" si="194"/>
        <v>6.5378748800932307E-2</v>
      </c>
      <c r="J1731" s="70">
        <f t="shared" si="195"/>
        <v>0.13006472660336121</v>
      </c>
      <c r="K1731" s="93">
        <f t="shared" si="193"/>
        <v>0</v>
      </c>
    </row>
    <row r="1732" spans="1:11">
      <c r="A1732" s="80">
        <v>42362</v>
      </c>
      <c r="B1732" s="52">
        <v>170.57236649936172</v>
      </c>
      <c r="C1732" s="53">
        <v>10462.08</v>
      </c>
      <c r="D1732" s="54">
        <f t="shared" si="190"/>
        <v>44189</v>
      </c>
      <c r="E1732" s="53">
        <f t="shared" si="191"/>
        <v>234.08809136592194</v>
      </c>
      <c r="F1732" s="81">
        <f t="shared" si="192"/>
        <v>19503.400000000001</v>
      </c>
      <c r="H1732" s="85">
        <f t="shared" si="189"/>
        <v>44189</v>
      </c>
      <c r="I1732" s="70">
        <f t="shared" si="194"/>
        <v>6.5354461988178736E-2</v>
      </c>
      <c r="J1732" s="70">
        <f t="shared" si="195"/>
        <v>0.13265711714815587</v>
      </c>
      <c r="K1732" s="93">
        <f t="shared" si="193"/>
        <v>0</v>
      </c>
    </row>
    <row r="1733" spans="1:11">
      <c r="A1733" s="80">
        <v>42366</v>
      </c>
      <c r="B1733" s="52">
        <v>170.71291812935718</v>
      </c>
      <c r="C1733" s="53">
        <v>10547.37</v>
      </c>
      <c r="D1733" s="54">
        <f t="shared" si="190"/>
        <v>44193</v>
      </c>
      <c r="E1733" s="53">
        <f t="shared" si="191"/>
        <v>234.17049037408273</v>
      </c>
      <c r="F1733" s="81">
        <f t="shared" si="192"/>
        <v>19679.240000000002</v>
      </c>
      <c r="H1733" s="85">
        <f t="shared" si="189"/>
        <v>44193</v>
      </c>
      <c r="I1733" s="70">
        <f t="shared" si="194"/>
        <v>6.5253956366347676E-2</v>
      </c>
      <c r="J1733" s="70">
        <f t="shared" si="195"/>
        <v>0.13285109348189472</v>
      </c>
      <c r="K1733" s="93">
        <f t="shared" si="193"/>
        <v>0</v>
      </c>
    </row>
    <row r="1734" spans="1:11">
      <c r="A1734" s="80">
        <v>42367</v>
      </c>
      <c r="B1734" s="52">
        <v>170.74910926800061</v>
      </c>
      <c r="C1734" s="53">
        <v>10552.46</v>
      </c>
      <c r="D1734" s="54">
        <f t="shared" si="190"/>
        <v>44194</v>
      </c>
      <c r="E1734" s="53">
        <f t="shared" si="191"/>
        <v>234.19718580998537</v>
      </c>
      <c r="F1734" s="81">
        <f t="shared" si="192"/>
        <v>19763.509999999998</v>
      </c>
      <c r="H1734" s="85">
        <f t="shared" si="189"/>
        <v>44194</v>
      </c>
      <c r="I1734" s="70">
        <f t="shared" si="194"/>
        <v>6.5233080996050852E-2</v>
      </c>
      <c r="J1734" s="70">
        <f t="shared" si="195"/>
        <v>0.13371024865364456</v>
      </c>
      <c r="K1734" s="93">
        <f t="shared" si="193"/>
        <v>0</v>
      </c>
    </row>
    <row r="1735" spans="1:11">
      <c r="A1735" s="80">
        <v>42368</v>
      </c>
      <c r="B1735" s="52">
        <v>170.79674826948636</v>
      </c>
      <c r="C1735" s="53">
        <v>10508.91</v>
      </c>
      <c r="D1735" s="54">
        <f t="shared" si="190"/>
        <v>44195</v>
      </c>
      <c r="E1735" s="53">
        <f t="shared" si="191"/>
        <v>234.2238842891677</v>
      </c>
      <c r="F1735" s="81">
        <f t="shared" si="192"/>
        <v>19833.53</v>
      </c>
      <c r="H1735" s="85">
        <f t="shared" si="189"/>
        <v>44195</v>
      </c>
      <c r="I1735" s="70">
        <f t="shared" si="194"/>
        <v>6.5197935790230366E-2</v>
      </c>
      <c r="J1735" s="70">
        <f t="shared" si="195"/>
        <v>0.13545118777195997</v>
      </c>
      <c r="K1735" s="93">
        <f t="shared" si="193"/>
        <v>0</v>
      </c>
    </row>
    <row r="1736" spans="1:11">
      <c r="A1736" s="80">
        <v>42369</v>
      </c>
      <c r="B1736" s="52">
        <v>170.85072004193952</v>
      </c>
      <c r="C1736" s="53">
        <v>10575.63</v>
      </c>
      <c r="D1736" s="54">
        <f t="shared" si="190"/>
        <v>44196</v>
      </c>
      <c r="E1736" s="53">
        <f t="shared" si="191"/>
        <v>234.24824357313381</v>
      </c>
      <c r="F1736" s="81">
        <f t="shared" si="192"/>
        <v>19833.189999999999</v>
      </c>
      <c r="H1736" s="85">
        <f t="shared" si="189"/>
        <v>44196</v>
      </c>
      <c r="I1736" s="70">
        <f t="shared" si="194"/>
        <v>6.5152781837184426E-2</v>
      </c>
      <c r="J1736" s="70">
        <f t="shared" si="195"/>
        <v>0.13401099368724689</v>
      </c>
      <c r="K1736" s="93">
        <f t="shared" si="193"/>
        <v>0</v>
      </c>
    </row>
    <row r="1737" spans="1:11">
      <c r="A1737" s="80">
        <v>42370</v>
      </c>
      <c r="B1737" s="52">
        <v>170.8881363496287</v>
      </c>
      <c r="C1737" s="53">
        <v>10598</v>
      </c>
      <c r="D1737" s="54">
        <f t="shared" si="190"/>
        <v>44197</v>
      </c>
      <c r="E1737" s="53">
        <f t="shared" si="191"/>
        <v>234.27143414924757</v>
      </c>
      <c r="F1737" s="81">
        <f t="shared" si="192"/>
        <v>19885.36</v>
      </c>
      <c r="H1737" s="85">
        <f t="shared" si="189"/>
        <v>44197</v>
      </c>
      <c r="I1737" s="70">
        <f t="shared" si="194"/>
        <v>6.5127222541030649E-2</v>
      </c>
      <c r="J1737" s="70">
        <f t="shared" si="195"/>
        <v>0.13412757128782427</v>
      </c>
      <c r="K1737" s="93">
        <f t="shared" si="193"/>
        <v>0</v>
      </c>
    </row>
    <row r="1738" spans="1:11">
      <c r="A1738" s="80">
        <v>42373</v>
      </c>
      <c r="B1738" s="52">
        <v>170.98913123821131</v>
      </c>
      <c r="C1738" s="53">
        <v>10369.24</v>
      </c>
      <c r="D1738" s="54">
        <f t="shared" si="190"/>
        <v>44200</v>
      </c>
      <c r="E1738" s="53">
        <f t="shared" si="191"/>
        <v>234.33890432228256</v>
      </c>
      <c r="F1738" s="81">
        <f t="shared" si="192"/>
        <v>20047.61</v>
      </c>
      <c r="H1738" s="85">
        <f t="shared" si="189"/>
        <v>44200</v>
      </c>
      <c r="I1738" s="70">
        <f t="shared" si="194"/>
        <v>6.5062706140675886E-2</v>
      </c>
      <c r="J1738" s="70">
        <f t="shared" si="195"/>
        <v>0.14094086556279217</v>
      </c>
      <c r="K1738" s="93">
        <f t="shared" si="193"/>
        <v>0</v>
      </c>
    </row>
    <row r="1739" spans="1:11">
      <c r="A1739" s="80">
        <v>42374</v>
      </c>
      <c r="B1739" s="52">
        <v>171.02315807532773</v>
      </c>
      <c r="C1739" s="53">
        <v>10360.42</v>
      </c>
      <c r="D1739" s="54">
        <f t="shared" si="190"/>
        <v>44201</v>
      </c>
      <c r="E1739" s="53">
        <f t="shared" si="191"/>
        <v>234.35554238448944</v>
      </c>
      <c r="F1739" s="81">
        <f t="shared" si="192"/>
        <v>20142.13</v>
      </c>
      <c r="H1739" s="85">
        <f t="shared" si="189"/>
        <v>44201</v>
      </c>
      <c r="I1739" s="70">
        <f t="shared" si="194"/>
        <v>6.5035444564623957E-2</v>
      </c>
      <c r="J1739" s="70">
        <f t="shared" si="195"/>
        <v>0.14220907563452068</v>
      </c>
      <c r="K1739" s="93">
        <f t="shared" si="193"/>
        <v>0</v>
      </c>
    </row>
    <row r="1740" spans="1:11">
      <c r="A1740" s="80">
        <v>42375</v>
      </c>
      <c r="B1740" s="52">
        <v>171.05377122062319</v>
      </c>
      <c r="C1740" s="53">
        <v>10302.32</v>
      </c>
      <c r="D1740" s="54">
        <f t="shared" si="190"/>
        <v>44202</v>
      </c>
      <c r="E1740" s="53">
        <f t="shared" si="191"/>
        <v>234.37147856137156</v>
      </c>
      <c r="F1740" s="81">
        <f t="shared" si="192"/>
        <v>20066.560000000001</v>
      </c>
      <c r="H1740" s="85">
        <f t="shared" si="189"/>
        <v>44202</v>
      </c>
      <c r="I1740" s="70">
        <f t="shared" si="194"/>
        <v>6.5011803959756698E-2</v>
      </c>
      <c r="J1740" s="70">
        <f t="shared" si="195"/>
        <v>0.14263514666199839</v>
      </c>
      <c r="K1740" s="93">
        <f t="shared" si="193"/>
        <v>0</v>
      </c>
    </row>
    <row r="1741" spans="1:11">
      <c r="A1741" s="80">
        <v>42376</v>
      </c>
      <c r="B1741" s="52">
        <v>171.07788980236529</v>
      </c>
      <c r="C1741" s="53">
        <v>10072.450000000001</v>
      </c>
      <c r="D1741" s="54">
        <f t="shared" si="190"/>
        <v>44203</v>
      </c>
      <c r="E1741" s="53">
        <f t="shared" si="191"/>
        <v>234.37827533424985</v>
      </c>
      <c r="F1741" s="81">
        <f t="shared" si="192"/>
        <v>20053.97</v>
      </c>
      <c r="H1741" s="85">
        <f t="shared" si="189"/>
        <v>44203</v>
      </c>
      <c r="I1741" s="70">
        <f t="shared" si="194"/>
        <v>6.4987949990075844E-2</v>
      </c>
      <c r="J1741" s="70">
        <f t="shared" si="195"/>
        <v>0.14765947922886125</v>
      </c>
      <c r="K1741" s="93">
        <f t="shared" si="193"/>
        <v>0</v>
      </c>
    </row>
    <row r="1742" spans="1:11">
      <c r="A1742" s="80">
        <v>42377</v>
      </c>
      <c r="B1742" s="52">
        <v>171.11467154867282</v>
      </c>
      <c r="C1742" s="53">
        <v>10116.450000000001</v>
      </c>
      <c r="D1742" s="54">
        <f t="shared" si="190"/>
        <v>44204</v>
      </c>
      <c r="E1742" s="53">
        <f t="shared" si="191"/>
        <v>234.39866624420392</v>
      </c>
      <c r="F1742" s="81">
        <f t="shared" si="192"/>
        <v>20351.669999999998</v>
      </c>
      <c r="H1742" s="85">
        <f t="shared" si="189"/>
        <v>44204</v>
      </c>
      <c r="I1742" s="70">
        <f t="shared" si="194"/>
        <v>6.4960690763581797E-2</v>
      </c>
      <c r="J1742" s="70">
        <f t="shared" si="195"/>
        <v>0.15004380404069217</v>
      </c>
      <c r="K1742" s="93">
        <f t="shared" si="193"/>
        <v>0</v>
      </c>
    </row>
    <row r="1743" spans="1:11">
      <c r="A1743" s="80">
        <v>42380</v>
      </c>
      <c r="B1743" s="52">
        <v>171.21785369561664</v>
      </c>
      <c r="C1743" s="53">
        <v>10066.57</v>
      </c>
      <c r="D1743" s="54">
        <f t="shared" si="190"/>
        <v>44207</v>
      </c>
      <c r="E1743" s="53">
        <f t="shared" si="191"/>
        <v>234.39936944020266</v>
      </c>
      <c r="F1743" s="81">
        <f t="shared" si="192"/>
        <v>20546.740000000002</v>
      </c>
      <c r="H1743" s="85">
        <f t="shared" si="189"/>
        <v>44207</v>
      </c>
      <c r="I1743" s="70">
        <f t="shared" si="194"/>
        <v>6.4832941849867654E-2</v>
      </c>
      <c r="J1743" s="70">
        <f t="shared" si="195"/>
        <v>0.15337964194877451</v>
      </c>
      <c r="K1743" s="93">
        <f t="shared" si="193"/>
        <v>0</v>
      </c>
    </row>
    <row r="1744" spans="1:11">
      <c r="A1744" s="80">
        <v>42381</v>
      </c>
      <c r="B1744" s="52">
        <v>171.24970021640402</v>
      </c>
      <c r="C1744" s="53">
        <v>9995.25</v>
      </c>
      <c r="D1744" s="54">
        <f t="shared" si="190"/>
        <v>44208</v>
      </c>
      <c r="E1744" s="53">
        <f t="shared" si="191"/>
        <v>234.42116858156058</v>
      </c>
      <c r="F1744" s="81">
        <f t="shared" si="192"/>
        <v>20658.34</v>
      </c>
      <c r="H1744" s="85">
        <f t="shared" si="189"/>
        <v>44208</v>
      </c>
      <c r="I1744" s="70">
        <f t="shared" si="194"/>
        <v>6.4813138903814016E-2</v>
      </c>
      <c r="J1744" s="70">
        <f t="shared" si="195"/>
        <v>0.15627291307725222</v>
      </c>
      <c r="K1744" s="93">
        <f t="shared" si="193"/>
        <v>0</v>
      </c>
    </row>
    <row r="1745" spans="1:11">
      <c r="A1745" s="80">
        <v>42382</v>
      </c>
      <c r="B1745" s="52">
        <v>171.28309390794621</v>
      </c>
      <c r="C1745" s="53">
        <v>10064.620000000001</v>
      </c>
      <c r="D1745" s="54">
        <f t="shared" si="190"/>
        <v>44209</v>
      </c>
      <c r="E1745" s="53">
        <f t="shared" si="191"/>
        <v>234.44953354295896</v>
      </c>
      <c r="F1745" s="81">
        <f t="shared" si="192"/>
        <v>20660.349999999999</v>
      </c>
      <c r="H1745" s="85">
        <f t="shared" si="189"/>
        <v>44209</v>
      </c>
      <c r="I1745" s="70">
        <f t="shared" si="194"/>
        <v>6.4797382275497695E-2</v>
      </c>
      <c r="J1745" s="70">
        <f t="shared" si="195"/>
        <v>0.15469705571145553</v>
      </c>
      <c r="K1745" s="93">
        <f t="shared" si="193"/>
        <v>0</v>
      </c>
    </row>
    <row r="1746" spans="1:11">
      <c r="A1746" s="80">
        <v>42383</v>
      </c>
      <c r="B1746" s="52">
        <v>171.31460999722526</v>
      </c>
      <c r="C1746" s="53">
        <v>10030.530000000001</v>
      </c>
      <c r="D1746" s="54">
        <f t="shared" si="190"/>
        <v>44210</v>
      </c>
      <c r="E1746" s="53">
        <f t="shared" si="191"/>
        <v>234.47063400097781</v>
      </c>
      <c r="F1746" s="81">
        <f t="shared" si="192"/>
        <v>20706.07</v>
      </c>
      <c r="H1746" s="85">
        <f t="shared" si="189"/>
        <v>44210</v>
      </c>
      <c r="I1746" s="70">
        <f t="shared" si="194"/>
        <v>6.4777367014930975E-2</v>
      </c>
      <c r="J1746" s="70">
        <f t="shared" si="195"/>
        <v>0.1559918157100102</v>
      </c>
      <c r="K1746" s="93">
        <f t="shared" si="193"/>
        <v>0</v>
      </c>
    </row>
    <row r="1747" spans="1:11">
      <c r="A1747" s="80">
        <v>42384</v>
      </c>
      <c r="B1747" s="52">
        <v>171.34733108773474</v>
      </c>
      <c r="C1747" s="53">
        <v>9898.7999999999993</v>
      </c>
      <c r="D1747" s="54">
        <f t="shared" si="190"/>
        <v>44211</v>
      </c>
      <c r="E1747" s="53">
        <f t="shared" si="191"/>
        <v>234.4856401215539</v>
      </c>
      <c r="F1747" s="81">
        <f t="shared" si="192"/>
        <v>20476.38</v>
      </c>
      <c r="H1747" s="85">
        <f t="shared" si="189"/>
        <v>44211</v>
      </c>
      <c r="I1747" s="70">
        <f t="shared" si="194"/>
        <v>6.4750325460999791E-2</v>
      </c>
      <c r="J1747" s="70">
        <f t="shared" si="195"/>
        <v>0.15646934751619601</v>
      </c>
      <c r="K1747" s="93">
        <f t="shared" si="193"/>
        <v>0</v>
      </c>
    </row>
    <row r="1748" spans="1:11">
      <c r="A1748" s="80">
        <v>42387</v>
      </c>
      <c r="B1748" s="52">
        <v>171.44191481449519</v>
      </c>
      <c r="C1748" s="53">
        <v>9783.26</v>
      </c>
      <c r="D1748" s="54">
        <f t="shared" si="190"/>
        <v>44214</v>
      </c>
      <c r="E1748" s="53">
        <f t="shared" si="191"/>
        <v>234.52433025217394</v>
      </c>
      <c r="F1748" s="81">
        <f t="shared" si="192"/>
        <v>20260.18</v>
      </c>
      <c r="H1748" s="85">
        <f t="shared" si="189"/>
        <v>44214</v>
      </c>
      <c r="I1748" s="70">
        <f t="shared" si="194"/>
        <v>6.4667946505743368E-2</v>
      </c>
      <c r="J1748" s="70">
        <f t="shared" si="195"/>
        <v>0.15672984436691406</v>
      </c>
      <c r="K1748" s="93">
        <f t="shared" si="193"/>
        <v>0</v>
      </c>
    </row>
    <row r="1749" spans="1:11">
      <c r="A1749" s="80">
        <v>42388</v>
      </c>
      <c r="B1749" s="52">
        <v>171.46917407895069</v>
      </c>
      <c r="C1749" s="53">
        <v>9895.18</v>
      </c>
      <c r="D1749" s="54">
        <f t="shared" si="190"/>
        <v>44215</v>
      </c>
      <c r="E1749" s="53">
        <f t="shared" si="191"/>
        <v>234.54098147962182</v>
      </c>
      <c r="F1749" s="81">
        <f t="shared" si="192"/>
        <v>20600.41</v>
      </c>
      <c r="H1749" s="85">
        <f t="shared" si="189"/>
        <v>44215</v>
      </c>
      <c r="I1749" s="70">
        <f t="shared" si="194"/>
        <v>6.4649210669369683E-2</v>
      </c>
      <c r="J1749" s="70">
        <f t="shared" si="195"/>
        <v>0.15795166906732239</v>
      </c>
      <c r="K1749" s="93">
        <f t="shared" si="193"/>
        <v>0</v>
      </c>
    </row>
    <row r="1750" spans="1:11">
      <c r="A1750" s="80">
        <v>42389</v>
      </c>
      <c r="B1750" s="52">
        <v>171.49900971524042</v>
      </c>
      <c r="C1750" s="53">
        <v>9727.77</v>
      </c>
      <c r="D1750" s="54">
        <f t="shared" si="190"/>
        <v>44216</v>
      </c>
      <c r="E1750" s="53">
        <f t="shared" si="191"/>
        <v>234.56560828267718</v>
      </c>
      <c r="F1750" s="81">
        <f t="shared" si="192"/>
        <v>20775.669999999998</v>
      </c>
      <c r="H1750" s="85">
        <f t="shared" ref="H1750:H1813" si="196">D1750</f>
        <v>44216</v>
      </c>
      <c r="I1750" s="70">
        <f t="shared" si="194"/>
        <v>6.4634520660874273E-2</v>
      </c>
      <c r="J1750" s="70">
        <f t="shared" si="195"/>
        <v>0.16388038468883459</v>
      </c>
      <c r="K1750" s="93">
        <f t="shared" si="193"/>
        <v>0</v>
      </c>
    </row>
    <row r="1751" spans="1:11">
      <c r="A1751" s="80">
        <v>42390</v>
      </c>
      <c r="B1751" s="52">
        <v>171.53193752510575</v>
      </c>
      <c r="C1751" s="53">
        <v>9685.2900000000009</v>
      </c>
      <c r="D1751" s="54">
        <f t="shared" si="190"/>
        <v>44217</v>
      </c>
      <c r="E1751" s="53">
        <f t="shared" si="191"/>
        <v>234.5883611466806</v>
      </c>
      <c r="F1751" s="81">
        <f t="shared" si="192"/>
        <v>20700.02</v>
      </c>
      <c r="H1751" s="85">
        <f t="shared" si="196"/>
        <v>44217</v>
      </c>
      <c r="I1751" s="70">
        <f t="shared" si="194"/>
        <v>6.4614295719608084E-2</v>
      </c>
      <c r="J1751" s="70">
        <f t="shared" si="195"/>
        <v>0.16404997864360449</v>
      </c>
      <c r="K1751" s="93">
        <f t="shared" si="193"/>
        <v>0</v>
      </c>
    </row>
    <row r="1752" spans="1:11">
      <c r="A1752" s="80">
        <v>42391</v>
      </c>
      <c r="B1752" s="52">
        <v>171.56144101836009</v>
      </c>
      <c r="C1752" s="53">
        <v>9879.1299999999992</v>
      </c>
      <c r="D1752" s="54">
        <f t="shared" si="190"/>
        <v>44218</v>
      </c>
      <c r="E1752" s="53">
        <f t="shared" si="191"/>
        <v>234.61064704098953</v>
      </c>
      <c r="F1752" s="81">
        <f t="shared" si="192"/>
        <v>20390.57</v>
      </c>
      <c r="H1752" s="85">
        <f t="shared" si="196"/>
        <v>44218</v>
      </c>
      <c r="I1752" s="70">
        <f t="shared" si="194"/>
        <v>6.4597902974101729E-2</v>
      </c>
      <c r="J1752" s="70">
        <f t="shared" si="195"/>
        <v>0.1559582082624873</v>
      </c>
      <c r="K1752" s="93">
        <f t="shared" si="193"/>
        <v>0</v>
      </c>
    </row>
    <row r="1753" spans="1:11">
      <c r="A1753" s="80">
        <v>42394</v>
      </c>
      <c r="B1753" s="52">
        <v>171.66180446135584</v>
      </c>
      <c r="C1753" s="53">
        <v>9898.2800000000007</v>
      </c>
      <c r="D1753" s="54">
        <f t="shared" si="190"/>
        <v>44221</v>
      </c>
      <c r="E1753" s="53">
        <f t="shared" si="191"/>
        <v>234.65428462133917</v>
      </c>
      <c r="F1753" s="81">
        <f t="shared" si="192"/>
        <v>20201.900000000001</v>
      </c>
      <c r="H1753" s="85">
        <f t="shared" si="196"/>
        <v>44221</v>
      </c>
      <c r="I1753" s="70">
        <f t="shared" si="194"/>
        <v>6.4512984184816213E-2</v>
      </c>
      <c r="J1753" s="70">
        <f t="shared" si="195"/>
        <v>0.15336427830678079</v>
      </c>
      <c r="K1753" s="93">
        <f t="shared" si="193"/>
        <v>0</v>
      </c>
    </row>
    <row r="1754" spans="1:11">
      <c r="A1754" s="80">
        <v>42396</v>
      </c>
      <c r="B1754" s="52">
        <v>171.72566265261548</v>
      </c>
      <c r="C1754" s="53">
        <v>9901.35</v>
      </c>
      <c r="D1754" s="54">
        <f t="shared" si="190"/>
        <v>44223</v>
      </c>
      <c r="E1754" s="53">
        <f t="shared" si="191"/>
        <v>234.70074616969418</v>
      </c>
      <c r="F1754" s="81">
        <f t="shared" si="192"/>
        <v>19818.34</v>
      </c>
      <c r="H1754" s="85">
        <f t="shared" si="196"/>
        <v>44223</v>
      </c>
      <c r="I1754" s="70">
        <f t="shared" si="194"/>
        <v>6.4475950331914111E-2</v>
      </c>
      <c r="J1754" s="70">
        <f t="shared" si="195"/>
        <v>0.14887974409364402</v>
      </c>
      <c r="K1754" s="93">
        <f t="shared" si="193"/>
        <v>0</v>
      </c>
    </row>
    <row r="1755" spans="1:11">
      <c r="A1755" s="80">
        <v>42397</v>
      </c>
      <c r="B1755" s="52">
        <v>171.75228013032662</v>
      </c>
      <c r="C1755" s="53">
        <v>9883.94</v>
      </c>
      <c r="D1755" s="54">
        <f t="shared" si="190"/>
        <v>44224</v>
      </c>
      <c r="E1755" s="53">
        <f t="shared" si="191"/>
        <v>234.7232774413265</v>
      </c>
      <c r="F1755" s="81">
        <f t="shared" si="192"/>
        <v>19605.59</v>
      </c>
      <c r="H1755" s="85">
        <f t="shared" si="196"/>
        <v>44224</v>
      </c>
      <c r="I1755" s="70">
        <f t="shared" si="194"/>
        <v>6.4463391165971107E-2</v>
      </c>
      <c r="J1755" s="70">
        <f t="shared" si="195"/>
        <v>0.14680601769480983</v>
      </c>
      <c r="K1755" s="93">
        <f t="shared" si="193"/>
        <v>0</v>
      </c>
    </row>
    <row r="1756" spans="1:11">
      <c r="A1756" s="80">
        <v>42398</v>
      </c>
      <c r="B1756" s="52">
        <v>171.78216502706928</v>
      </c>
      <c r="C1756" s="53">
        <v>10068.86</v>
      </c>
      <c r="D1756" s="54">
        <f t="shared" si="190"/>
        <v>44225</v>
      </c>
      <c r="E1756" s="53">
        <f t="shared" si="191"/>
        <v>234.74792338545785</v>
      </c>
      <c r="F1756" s="81">
        <f t="shared" si="192"/>
        <v>19346.03</v>
      </c>
      <c r="H1756" s="85">
        <f t="shared" si="196"/>
        <v>44225</v>
      </c>
      <c r="I1756" s="70">
        <f t="shared" si="194"/>
        <v>6.4448703721409206E-2</v>
      </c>
      <c r="J1756" s="70">
        <f t="shared" si="195"/>
        <v>0.13952094173529006</v>
      </c>
      <c r="K1756" s="93">
        <f t="shared" si="193"/>
        <v>0</v>
      </c>
    </row>
    <row r="1757" spans="1:11">
      <c r="A1757" s="80">
        <v>42401</v>
      </c>
      <c r="B1757" s="52">
        <v>171.89244917701666</v>
      </c>
      <c r="C1757" s="53">
        <v>10058.69</v>
      </c>
      <c r="D1757" s="54">
        <f t="shared" si="190"/>
        <v>44228</v>
      </c>
      <c r="E1757" s="53">
        <f t="shared" si="191"/>
        <v>234.81341805608238</v>
      </c>
      <c r="F1757" s="81">
        <f t="shared" si="192"/>
        <v>20263.439999999999</v>
      </c>
      <c r="H1757" s="85">
        <f t="shared" si="196"/>
        <v>44228</v>
      </c>
      <c r="I1757" s="70">
        <f t="shared" si="194"/>
        <v>6.4371463117837147E-2</v>
      </c>
      <c r="J1757" s="70">
        <f t="shared" si="195"/>
        <v>0.15036153119233475</v>
      </c>
      <c r="K1757" s="93">
        <f t="shared" si="193"/>
        <v>0</v>
      </c>
    </row>
    <row r="1758" spans="1:11">
      <c r="A1758" s="80">
        <v>42402</v>
      </c>
      <c r="B1758" s="52">
        <v>171.92768712909796</v>
      </c>
      <c r="C1758" s="53">
        <v>9925.98</v>
      </c>
      <c r="D1758" s="54">
        <f t="shared" si="190"/>
        <v>44229</v>
      </c>
      <c r="E1758" s="53">
        <f t="shared" si="191"/>
        <v>234.83243794294492</v>
      </c>
      <c r="F1758" s="81">
        <f t="shared" si="192"/>
        <v>20783.689999999999</v>
      </c>
      <c r="H1758" s="85">
        <f t="shared" si="196"/>
        <v>44229</v>
      </c>
      <c r="I1758" s="70">
        <f t="shared" si="194"/>
        <v>6.4345070806884452E-2</v>
      </c>
      <c r="J1758" s="70">
        <f t="shared" si="195"/>
        <v>0.15928402699027711</v>
      </c>
      <c r="K1758" s="93">
        <f t="shared" si="193"/>
        <v>0</v>
      </c>
    </row>
    <row r="1759" spans="1:11">
      <c r="A1759" s="80">
        <v>42403</v>
      </c>
      <c r="B1759" s="52">
        <v>171.95691483590991</v>
      </c>
      <c r="C1759" s="53">
        <v>9801.6200000000008</v>
      </c>
      <c r="D1759" s="54">
        <f t="shared" si="190"/>
        <v>44230</v>
      </c>
      <c r="E1759" s="53">
        <f t="shared" si="191"/>
        <v>234.8514593704183</v>
      </c>
      <c r="F1759" s="81">
        <f t="shared" si="192"/>
        <v>20985.32</v>
      </c>
      <c r="H1759" s="85">
        <f t="shared" si="196"/>
        <v>44230</v>
      </c>
      <c r="I1759" s="70">
        <f t="shared" si="194"/>
        <v>6.4326128010523842E-2</v>
      </c>
      <c r="J1759" s="70">
        <f t="shared" si="195"/>
        <v>0.16445724402660722</v>
      </c>
      <c r="K1759" s="93">
        <f t="shared" si="193"/>
        <v>0</v>
      </c>
    </row>
    <row r="1760" spans="1:11">
      <c r="A1760" s="80">
        <v>42404</v>
      </c>
      <c r="B1760" s="52">
        <v>171.99319774494029</v>
      </c>
      <c r="C1760" s="53">
        <v>9857.82</v>
      </c>
      <c r="D1760" s="54">
        <f t="shared" si="190"/>
        <v>44231</v>
      </c>
      <c r="E1760" s="53">
        <f t="shared" si="191"/>
        <v>234.87330055613972</v>
      </c>
      <c r="F1760" s="81">
        <f t="shared" si="192"/>
        <v>21135.31</v>
      </c>
      <c r="H1760" s="85">
        <f t="shared" si="196"/>
        <v>44231</v>
      </c>
      <c r="I1760" s="70">
        <f t="shared" si="194"/>
        <v>6.4301014027545289E-2</v>
      </c>
      <c r="J1760" s="70">
        <f t="shared" si="195"/>
        <v>0.16478440585238574</v>
      </c>
      <c r="K1760" s="93">
        <f t="shared" si="193"/>
        <v>0</v>
      </c>
    </row>
    <row r="1761" spans="1:11">
      <c r="A1761" s="80">
        <v>42405</v>
      </c>
      <c r="B1761" s="52">
        <v>172.03017628245547</v>
      </c>
      <c r="C1761" s="53">
        <v>9972.0499999999993</v>
      </c>
      <c r="D1761" s="54">
        <f t="shared" si="190"/>
        <v>44232</v>
      </c>
      <c r="E1761" s="53">
        <f t="shared" si="191"/>
        <v>234.90430383181314</v>
      </c>
      <c r="F1761" s="81">
        <f t="shared" si="192"/>
        <v>21175.89</v>
      </c>
      <c r="H1761" s="85">
        <f t="shared" si="196"/>
        <v>44232</v>
      </c>
      <c r="I1761" s="70">
        <f t="shared" si="194"/>
        <v>6.428334984205164E-2</v>
      </c>
      <c r="J1761" s="70">
        <f t="shared" si="195"/>
        <v>0.1625494766498099</v>
      </c>
      <c r="K1761" s="93">
        <f t="shared" si="193"/>
        <v>0</v>
      </c>
    </row>
    <row r="1762" spans="1:11">
      <c r="A1762" s="80">
        <v>42408</v>
      </c>
      <c r="B1762" s="52">
        <v>172.14423228933074</v>
      </c>
      <c r="C1762" s="53">
        <v>9836.41</v>
      </c>
      <c r="D1762" s="54">
        <f t="shared" si="190"/>
        <v>44235</v>
      </c>
      <c r="E1762" s="53">
        <f t="shared" si="191"/>
        <v>234.97195627131671</v>
      </c>
      <c r="F1762" s="81">
        <f t="shared" si="192"/>
        <v>21447.64</v>
      </c>
      <c r="H1762" s="85">
        <f t="shared" si="196"/>
        <v>44235</v>
      </c>
      <c r="I1762" s="70">
        <f t="shared" si="194"/>
        <v>6.4203569517222947E-2</v>
      </c>
      <c r="J1762" s="70">
        <f t="shared" si="195"/>
        <v>0.16871489146684593</v>
      </c>
      <c r="K1762" s="93">
        <f t="shared" si="193"/>
        <v>0</v>
      </c>
    </row>
    <row r="1763" spans="1:11">
      <c r="A1763" s="80">
        <v>42409</v>
      </c>
      <c r="B1763" s="52">
        <v>172.18021043387921</v>
      </c>
      <c r="C1763" s="53">
        <v>9717.8700000000008</v>
      </c>
      <c r="D1763" s="54">
        <f t="shared" si="190"/>
        <v>44236</v>
      </c>
      <c r="E1763" s="53">
        <f t="shared" si="191"/>
        <v>234.99286877542485</v>
      </c>
      <c r="F1763" s="81">
        <f t="shared" si="192"/>
        <v>21440.42</v>
      </c>
      <c r="H1763" s="85">
        <f t="shared" si="196"/>
        <v>44236</v>
      </c>
      <c r="I1763" s="70">
        <f t="shared" si="194"/>
        <v>6.4178032742945756E-2</v>
      </c>
      <c r="J1763" s="70">
        <f t="shared" si="195"/>
        <v>0.17147342413938671</v>
      </c>
      <c r="K1763" s="93">
        <f t="shared" si="193"/>
        <v>0</v>
      </c>
    </row>
    <row r="1764" spans="1:11">
      <c r="A1764" s="80">
        <v>42410</v>
      </c>
      <c r="B1764" s="52">
        <v>172.21636827807032</v>
      </c>
      <c r="C1764" s="53">
        <v>9607.98</v>
      </c>
      <c r="D1764" s="54">
        <f t="shared" si="190"/>
        <v>44237</v>
      </c>
      <c r="E1764" s="53">
        <f t="shared" si="191"/>
        <v>235.02271286975932</v>
      </c>
      <c r="F1764" s="81">
        <f t="shared" si="192"/>
        <v>21436.44</v>
      </c>
      <c r="H1764" s="85">
        <f t="shared" si="196"/>
        <v>44237</v>
      </c>
      <c r="I1764" s="70">
        <f t="shared" si="194"/>
        <v>6.4160370510275344E-2</v>
      </c>
      <c r="J1764" s="70">
        <f t="shared" si="195"/>
        <v>0.17409736795077979</v>
      </c>
      <c r="K1764" s="93">
        <f t="shared" si="193"/>
        <v>0</v>
      </c>
    </row>
    <row r="1765" spans="1:11">
      <c r="A1765" s="80">
        <v>42411</v>
      </c>
      <c r="B1765" s="52">
        <v>172.25373922998665</v>
      </c>
      <c r="C1765" s="53">
        <v>9289.2900000000009</v>
      </c>
      <c r="D1765" s="54">
        <f t="shared" si="190"/>
        <v>44238</v>
      </c>
      <c r="E1765" s="53">
        <f t="shared" si="191"/>
        <v>235.0476252773235</v>
      </c>
      <c r="F1765" s="81">
        <f t="shared" si="192"/>
        <v>21536</v>
      </c>
      <c r="H1765" s="85">
        <f t="shared" si="196"/>
        <v>44238</v>
      </c>
      <c r="I1765" s="70">
        <f t="shared" si="194"/>
        <v>6.4136750226887695E-2</v>
      </c>
      <c r="J1765" s="70">
        <f t="shared" si="195"/>
        <v>0.18314099948738427</v>
      </c>
      <c r="K1765" s="93">
        <f t="shared" si="193"/>
        <v>0</v>
      </c>
    </row>
    <row r="1766" spans="1:11">
      <c r="A1766" s="80">
        <v>42412</v>
      </c>
      <c r="B1766" s="52">
        <v>172.29111829139953</v>
      </c>
      <c r="C1766" s="53">
        <v>9295.41</v>
      </c>
      <c r="D1766" s="54">
        <f t="shared" si="190"/>
        <v>44239</v>
      </c>
      <c r="E1766" s="53">
        <f t="shared" si="191"/>
        <v>235.07018984935016</v>
      </c>
      <c r="F1766" s="81">
        <f t="shared" si="192"/>
        <v>21521.82</v>
      </c>
      <c r="H1766" s="85">
        <f t="shared" si="196"/>
        <v>44239</v>
      </c>
      <c r="I1766" s="70">
        <f t="shared" si="194"/>
        <v>6.4111002458575816E-2</v>
      </c>
      <c r="J1766" s="70">
        <f t="shared" si="195"/>
        <v>0.18282934073282142</v>
      </c>
      <c r="K1766" s="93">
        <f t="shared" si="193"/>
        <v>0</v>
      </c>
    </row>
    <row r="1767" spans="1:11">
      <c r="A1767" s="80">
        <v>42415</v>
      </c>
      <c r="B1767" s="52">
        <v>172.3996616959231</v>
      </c>
      <c r="C1767" s="53">
        <v>9537.74</v>
      </c>
      <c r="D1767" s="54">
        <f t="shared" si="190"/>
        <v>44242</v>
      </c>
      <c r="E1767" s="53">
        <f t="shared" si="191"/>
        <v>235.14564738029179</v>
      </c>
      <c r="F1767" s="81">
        <f t="shared" si="192"/>
        <v>21739.69</v>
      </c>
      <c r="H1767" s="85">
        <f t="shared" si="196"/>
        <v>44242</v>
      </c>
      <c r="I1767" s="70">
        <f t="shared" si="194"/>
        <v>6.4045273683173809E-2</v>
      </c>
      <c r="J1767" s="70">
        <f t="shared" si="195"/>
        <v>0.17912968634762594</v>
      </c>
      <c r="K1767" s="93">
        <f t="shared" si="193"/>
        <v>0</v>
      </c>
    </row>
    <row r="1768" spans="1:11">
      <c r="A1768" s="80">
        <v>42416</v>
      </c>
      <c r="B1768" s="52">
        <v>172.44086521506844</v>
      </c>
      <c r="C1768" s="53">
        <v>9385.36</v>
      </c>
      <c r="D1768" s="54">
        <f t="shared" si="190"/>
        <v>44243</v>
      </c>
      <c r="E1768" s="53">
        <f t="shared" si="191"/>
        <v>235.17739204268813</v>
      </c>
      <c r="F1768" s="81">
        <f t="shared" si="192"/>
        <v>21737.9</v>
      </c>
      <c r="H1768" s="85">
        <f t="shared" si="196"/>
        <v>44243</v>
      </c>
      <c r="I1768" s="70">
        <f t="shared" si="194"/>
        <v>6.4023145909484658E-2</v>
      </c>
      <c r="J1768" s="70">
        <f t="shared" si="195"/>
        <v>0.18291443138688512</v>
      </c>
      <c r="K1768" s="93">
        <f t="shared" si="193"/>
        <v>0</v>
      </c>
    </row>
    <row r="1769" spans="1:11">
      <c r="A1769" s="80">
        <v>42417</v>
      </c>
      <c r="B1769" s="52">
        <v>172.47794000108971</v>
      </c>
      <c r="C1769" s="53">
        <v>9465.52</v>
      </c>
      <c r="D1769" s="54">
        <f t="shared" si="190"/>
        <v>44244</v>
      </c>
      <c r="E1769" s="53">
        <f t="shared" si="191"/>
        <v>235.19973389493217</v>
      </c>
      <c r="F1769" s="81">
        <f t="shared" si="192"/>
        <v>21595.82</v>
      </c>
      <c r="H1769" s="85">
        <f t="shared" si="196"/>
        <v>44244</v>
      </c>
      <c r="I1769" s="70">
        <f t="shared" si="194"/>
        <v>6.399761361784595E-2</v>
      </c>
      <c r="J1769" s="70">
        <f t="shared" si="195"/>
        <v>0.17935633520304206</v>
      </c>
      <c r="K1769" s="93">
        <f t="shared" si="193"/>
        <v>0</v>
      </c>
    </row>
    <row r="1770" spans="1:11">
      <c r="A1770" s="80">
        <v>42418</v>
      </c>
      <c r="B1770" s="52">
        <v>172.5107108096899</v>
      </c>
      <c r="C1770" s="53">
        <v>9576.4599999999991</v>
      </c>
      <c r="D1770" s="54">
        <f t="shared" si="190"/>
        <v>44245</v>
      </c>
      <c r="E1770" s="53">
        <f t="shared" si="191"/>
        <v>235.23030986033851</v>
      </c>
      <c r="F1770" s="81">
        <f t="shared" si="192"/>
        <v>21468.11</v>
      </c>
      <c r="H1770" s="85">
        <f t="shared" si="196"/>
        <v>44245</v>
      </c>
      <c r="I1770" s="70">
        <f t="shared" si="194"/>
        <v>6.398484776561042E-2</v>
      </c>
      <c r="J1770" s="70">
        <f t="shared" si="195"/>
        <v>0.17521618143048023</v>
      </c>
      <c r="K1770" s="93">
        <f t="shared" si="193"/>
        <v>0</v>
      </c>
    </row>
    <row r="1771" spans="1:11">
      <c r="A1771" s="80">
        <v>42419</v>
      </c>
      <c r="B1771" s="52">
        <v>172.54797312322478</v>
      </c>
      <c r="C1771" s="53">
        <v>9601.77</v>
      </c>
      <c r="D1771" s="54">
        <f t="shared" si="190"/>
        <v>44246</v>
      </c>
      <c r="E1771" s="53">
        <f t="shared" si="191"/>
        <v>235.25124535791608</v>
      </c>
      <c r="F1771" s="81">
        <f t="shared" si="192"/>
        <v>21273.279999999999</v>
      </c>
      <c r="H1771" s="85">
        <f t="shared" si="196"/>
        <v>44246</v>
      </c>
      <c r="I1771" s="70">
        <f t="shared" si="194"/>
        <v>6.3957827014270441E-2</v>
      </c>
      <c r="J1771" s="70">
        <f t="shared" si="195"/>
        <v>0.17245621074674311</v>
      </c>
      <c r="K1771" s="93">
        <f t="shared" si="193"/>
        <v>0</v>
      </c>
    </row>
    <row r="1772" spans="1:11">
      <c r="A1772" s="80">
        <v>42422</v>
      </c>
      <c r="B1772" s="52">
        <v>172.62510206721086</v>
      </c>
      <c r="C1772" s="53">
        <v>9633.83</v>
      </c>
      <c r="D1772" s="54">
        <f t="shared" si="190"/>
        <v>44249</v>
      </c>
      <c r="E1772" s="53">
        <f t="shared" si="191"/>
        <v>235.31899771657916</v>
      </c>
      <c r="F1772" s="81">
        <f t="shared" si="192"/>
        <v>20853.12</v>
      </c>
      <c r="H1772" s="85">
        <f t="shared" si="196"/>
        <v>44249</v>
      </c>
      <c r="I1772" s="70">
        <f t="shared" si="194"/>
        <v>6.3924006122233035E-2</v>
      </c>
      <c r="J1772" s="70">
        <f t="shared" si="195"/>
        <v>0.16700955744256607</v>
      </c>
      <c r="K1772" s="93">
        <f t="shared" si="193"/>
        <v>0</v>
      </c>
    </row>
    <row r="1773" spans="1:11">
      <c r="A1773" s="80">
        <v>42423</v>
      </c>
      <c r="B1773" s="52">
        <v>172.65928183742017</v>
      </c>
      <c r="C1773" s="53">
        <v>9467.41</v>
      </c>
      <c r="D1773" s="54">
        <f t="shared" si="190"/>
        <v>44250</v>
      </c>
      <c r="E1773" s="53">
        <f t="shared" si="191"/>
        <v>235.33594068441477</v>
      </c>
      <c r="F1773" s="81">
        <f t="shared" si="192"/>
        <v>20898.75</v>
      </c>
      <c r="H1773" s="85">
        <f t="shared" si="196"/>
        <v>44250</v>
      </c>
      <c r="I1773" s="70">
        <f t="shared" si="194"/>
        <v>6.3897199193947429E-2</v>
      </c>
      <c r="J1773" s="70">
        <f t="shared" si="195"/>
        <v>0.17159585117710163</v>
      </c>
      <c r="K1773" s="93">
        <f t="shared" si="193"/>
        <v>0</v>
      </c>
    </row>
    <row r="1774" spans="1:11">
      <c r="A1774" s="80">
        <v>42424</v>
      </c>
      <c r="B1774" s="52">
        <v>172.69208710096927</v>
      </c>
      <c r="C1774" s="53">
        <v>9346.39</v>
      </c>
      <c r="D1774" s="54">
        <f t="shared" si="190"/>
        <v>44251</v>
      </c>
      <c r="E1774" s="53">
        <f t="shared" si="191"/>
        <v>235.37124107551745</v>
      </c>
      <c r="F1774" s="81">
        <f t="shared" si="192"/>
        <v>21288.35</v>
      </c>
      <c r="H1774" s="85">
        <f t="shared" si="196"/>
        <v>44251</v>
      </c>
      <c r="I1774" s="70">
        <f t="shared" si="194"/>
        <v>6.3888689497040074E-2</v>
      </c>
      <c r="J1774" s="70">
        <f t="shared" si="195"/>
        <v>0.17896149318298704</v>
      </c>
      <c r="K1774" s="93">
        <f t="shared" si="193"/>
        <v>0</v>
      </c>
    </row>
    <row r="1775" spans="1:11">
      <c r="A1775" s="80">
        <v>42425</v>
      </c>
      <c r="B1775" s="52">
        <v>172.71989052699254</v>
      </c>
      <c r="C1775" s="53">
        <v>9282.3799999999992</v>
      </c>
      <c r="D1775" s="54">
        <f t="shared" si="190"/>
        <v>44252</v>
      </c>
      <c r="E1775" s="53">
        <f t="shared" si="191"/>
        <v>235.4013685943751</v>
      </c>
      <c r="F1775" s="81">
        <f t="shared" si="192"/>
        <v>21452.240000000002</v>
      </c>
      <c r="H1775" s="85">
        <f t="shared" si="196"/>
        <v>44252</v>
      </c>
      <c r="I1775" s="70">
        <f t="shared" si="194"/>
        <v>6.3881668869337327E-2</v>
      </c>
      <c r="J1775" s="70">
        <f t="shared" si="195"/>
        <v>0.18239520734840586</v>
      </c>
      <c r="K1775" s="93">
        <f t="shared" si="193"/>
        <v>0</v>
      </c>
    </row>
    <row r="1776" spans="1:11">
      <c r="A1776" s="80">
        <v>42426</v>
      </c>
      <c r="B1776" s="52">
        <v>172.751498266959</v>
      </c>
      <c r="C1776" s="53">
        <v>9361.1</v>
      </c>
      <c r="D1776" s="54">
        <f t="shared" si="190"/>
        <v>44253</v>
      </c>
      <c r="E1776" s="53">
        <f t="shared" si="191"/>
        <v>235.40631202311559</v>
      </c>
      <c r="F1776" s="81">
        <f t="shared" si="192"/>
        <v>20644.88</v>
      </c>
      <c r="H1776" s="85">
        <f t="shared" si="196"/>
        <v>44253</v>
      </c>
      <c r="I1776" s="70">
        <f t="shared" si="194"/>
        <v>6.3847203177038514E-2</v>
      </c>
      <c r="J1776" s="70">
        <f t="shared" si="195"/>
        <v>0.17137808763484519</v>
      </c>
      <c r="K1776" s="93">
        <f t="shared" si="193"/>
        <v>0</v>
      </c>
    </row>
    <row r="1777" spans="1:11">
      <c r="A1777" s="80">
        <v>42429</v>
      </c>
      <c r="B1777" s="52">
        <v>172.91941272327449</v>
      </c>
      <c r="C1777" s="53">
        <v>9304.26</v>
      </c>
      <c r="D1777" s="54">
        <f t="shared" si="190"/>
        <v>44253</v>
      </c>
      <c r="E1777" s="53">
        <f t="shared" si="191"/>
        <v>235.40631202311559</v>
      </c>
      <c r="F1777" s="81">
        <f t="shared" si="192"/>
        <v>20644.88</v>
      </c>
      <c r="H1777" s="85">
        <f t="shared" si="196"/>
        <v>44253</v>
      </c>
      <c r="I1777" s="70">
        <f t="shared" si="194"/>
        <v>6.364051180753294E-2</v>
      </c>
      <c r="J1777" s="70">
        <f t="shared" si="195"/>
        <v>0.17280579979854105</v>
      </c>
      <c r="K1777" s="93">
        <f t="shared" si="193"/>
        <v>0</v>
      </c>
    </row>
    <row r="1778" spans="1:11">
      <c r="A1778" s="80">
        <v>42430</v>
      </c>
      <c r="B1778" s="52">
        <v>172.96696556177341</v>
      </c>
      <c r="C1778" s="53">
        <v>9617.51</v>
      </c>
      <c r="D1778" s="54">
        <f t="shared" si="190"/>
        <v>44256</v>
      </c>
      <c r="E1778" s="53">
        <f t="shared" si="191"/>
        <v>235.47128416523395</v>
      </c>
      <c r="F1778" s="81">
        <f t="shared" si="192"/>
        <v>20975.08</v>
      </c>
      <c r="H1778" s="85">
        <f t="shared" si="196"/>
        <v>44256</v>
      </c>
      <c r="I1778" s="70">
        <f t="shared" si="194"/>
        <v>6.3640724477066035E-2</v>
      </c>
      <c r="J1778" s="70">
        <f t="shared" si="195"/>
        <v>0.1687676863347165</v>
      </c>
      <c r="K1778" s="93">
        <f t="shared" si="193"/>
        <v>0</v>
      </c>
    </row>
    <row r="1779" spans="1:11">
      <c r="A1779" s="80">
        <v>42431</v>
      </c>
      <c r="B1779" s="52">
        <v>173.01678004785521</v>
      </c>
      <c r="C1779" s="53">
        <v>9812.68</v>
      </c>
      <c r="D1779" s="54">
        <f t="shared" si="190"/>
        <v>44257</v>
      </c>
      <c r="E1779" s="53">
        <f t="shared" si="191"/>
        <v>235.49294752337715</v>
      </c>
      <c r="F1779" s="81">
        <f t="shared" si="192"/>
        <v>21198.93</v>
      </c>
      <c r="H1779" s="85">
        <f t="shared" si="196"/>
        <v>44257</v>
      </c>
      <c r="I1779" s="70">
        <f t="shared" si="194"/>
        <v>6.3599038497919702E-2</v>
      </c>
      <c r="J1779" s="70">
        <f t="shared" si="195"/>
        <v>0.16655511129252387</v>
      </c>
      <c r="K1779" s="93">
        <f t="shared" si="193"/>
        <v>0</v>
      </c>
    </row>
    <row r="1780" spans="1:11">
      <c r="A1780" s="80">
        <v>42432</v>
      </c>
      <c r="B1780" s="52">
        <v>173.05761200794649</v>
      </c>
      <c r="C1780" s="53">
        <v>9955.1</v>
      </c>
      <c r="D1780" s="54">
        <f t="shared" si="190"/>
        <v>44258</v>
      </c>
      <c r="E1780" s="53">
        <f t="shared" si="191"/>
        <v>235.50825456496617</v>
      </c>
      <c r="F1780" s="81">
        <f t="shared" si="192"/>
        <v>21662.92</v>
      </c>
      <c r="H1780" s="85">
        <f t="shared" si="196"/>
        <v>44258</v>
      </c>
      <c r="I1780" s="70">
        <f t="shared" si="194"/>
        <v>6.3562669506161074E-2</v>
      </c>
      <c r="J1780" s="70">
        <f t="shared" si="195"/>
        <v>0.16824592223903645</v>
      </c>
      <c r="K1780" s="93">
        <f t="shared" si="193"/>
        <v>0</v>
      </c>
    </row>
    <row r="1781" spans="1:11">
      <c r="A1781" s="80">
        <v>42433</v>
      </c>
      <c r="B1781" s="52">
        <v>173.09776137393234</v>
      </c>
      <c r="C1781" s="53">
        <v>9968.09</v>
      </c>
      <c r="D1781" s="54">
        <f t="shared" si="190"/>
        <v>44259</v>
      </c>
      <c r="E1781" s="53">
        <f t="shared" si="191"/>
        <v>235.52921479962245</v>
      </c>
      <c r="F1781" s="81">
        <f t="shared" si="192"/>
        <v>21428.63</v>
      </c>
      <c r="H1781" s="85">
        <f t="shared" si="196"/>
        <v>44259</v>
      </c>
      <c r="I1781" s="70">
        <f t="shared" si="194"/>
        <v>6.3532256929881736E-2</v>
      </c>
      <c r="J1781" s="70">
        <f t="shared" si="195"/>
        <v>0.1654039644270684</v>
      </c>
      <c r="K1781" s="93">
        <f t="shared" si="193"/>
        <v>0</v>
      </c>
    </row>
    <row r="1782" spans="1:11">
      <c r="A1782" s="80">
        <v>42437</v>
      </c>
      <c r="B1782" s="52">
        <v>173.19608090239271</v>
      </c>
      <c r="C1782" s="53">
        <v>9967.99</v>
      </c>
      <c r="D1782" s="54">
        <f t="shared" si="190"/>
        <v>44263</v>
      </c>
      <c r="E1782" s="53">
        <f t="shared" si="191"/>
        <v>235.60270442549543</v>
      </c>
      <c r="F1782" s="81">
        <f t="shared" si="192"/>
        <v>21255.06</v>
      </c>
      <c r="H1782" s="85">
        <f t="shared" si="196"/>
        <v>44263</v>
      </c>
      <c r="I1782" s="70">
        <f t="shared" si="194"/>
        <v>6.347783349176539E-2</v>
      </c>
      <c r="J1782" s="70">
        <f t="shared" si="195"/>
        <v>0.16351221845157449</v>
      </c>
      <c r="K1782" s="93">
        <f t="shared" si="193"/>
        <v>0</v>
      </c>
    </row>
    <row r="1783" spans="1:11">
      <c r="A1783" s="80">
        <v>42438</v>
      </c>
      <c r="B1783" s="52">
        <v>173.23158609897769</v>
      </c>
      <c r="C1783" s="53">
        <v>10029.959999999999</v>
      </c>
      <c r="D1783" s="54">
        <f t="shared" si="190"/>
        <v>44264</v>
      </c>
      <c r="E1783" s="53">
        <f t="shared" si="191"/>
        <v>235.6255578878247</v>
      </c>
      <c r="F1783" s="81">
        <f t="shared" si="192"/>
        <v>21457.17</v>
      </c>
      <c r="H1783" s="85">
        <f t="shared" si="196"/>
        <v>44264</v>
      </c>
      <c r="I1783" s="70">
        <f t="shared" si="194"/>
        <v>6.3454866086666728E-2</v>
      </c>
      <c r="J1783" s="70">
        <f t="shared" si="195"/>
        <v>0.16427252308169238</v>
      </c>
      <c r="K1783" s="93">
        <f t="shared" si="193"/>
        <v>0</v>
      </c>
    </row>
    <row r="1784" spans="1:11">
      <c r="A1784" s="80">
        <v>42439</v>
      </c>
      <c r="B1784" s="52">
        <v>173.26034254227014</v>
      </c>
      <c r="C1784" s="53">
        <v>9969.15</v>
      </c>
      <c r="D1784" s="54">
        <f t="shared" si="190"/>
        <v>44265</v>
      </c>
      <c r="E1784" s="53">
        <f t="shared" si="191"/>
        <v>235.64817794138196</v>
      </c>
      <c r="F1784" s="81">
        <f t="shared" si="192"/>
        <v>21565.72</v>
      </c>
      <c r="H1784" s="85">
        <f t="shared" si="196"/>
        <v>44265</v>
      </c>
      <c r="I1784" s="70">
        <f t="shared" si="194"/>
        <v>6.3439979772846877E-2</v>
      </c>
      <c r="J1784" s="70">
        <f t="shared" si="195"/>
        <v>0.16686648553896033</v>
      </c>
      <c r="K1784" s="93">
        <f t="shared" si="193"/>
        <v>0</v>
      </c>
    </row>
    <row r="1785" spans="1:11">
      <c r="A1785" s="80">
        <v>42440</v>
      </c>
      <c r="B1785" s="52">
        <v>173.30261806585042</v>
      </c>
      <c r="C1785" s="53">
        <v>10001.18</v>
      </c>
      <c r="D1785" s="54">
        <f t="shared" si="190"/>
        <v>44265</v>
      </c>
      <c r="E1785" s="53">
        <f t="shared" si="191"/>
        <v>235.64817794138196</v>
      </c>
      <c r="F1785" s="81">
        <f t="shared" si="192"/>
        <v>21565.72</v>
      </c>
      <c r="H1785" s="85">
        <f t="shared" si="196"/>
        <v>44265</v>
      </c>
      <c r="I1785" s="70">
        <f t="shared" si="194"/>
        <v>6.3388091498030485E-2</v>
      </c>
      <c r="J1785" s="70">
        <f t="shared" si="195"/>
        <v>0.16611811975411905</v>
      </c>
      <c r="K1785" s="93">
        <f t="shared" si="193"/>
        <v>0</v>
      </c>
    </row>
    <row r="1786" spans="1:11">
      <c r="A1786" s="80">
        <v>42443</v>
      </c>
      <c r="B1786" s="52">
        <v>173.46794876348523</v>
      </c>
      <c r="C1786" s="53">
        <v>10048.89</v>
      </c>
      <c r="D1786" s="54">
        <f t="shared" si="190"/>
        <v>44267</v>
      </c>
      <c r="E1786" s="53">
        <f t="shared" si="191"/>
        <v>235.68022609358198</v>
      </c>
      <c r="F1786" s="81">
        <f t="shared" si="192"/>
        <v>21361.29</v>
      </c>
      <c r="H1786" s="85">
        <f t="shared" si="196"/>
        <v>44267</v>
      </c>
      <c r="I1786" s="70">
        <f t="shared" si="194"/>
        <v>6.3214230173237906E-2</v>
      </c>
      <c r="J1786" s="70">
        <f t="shared" si="195"/>
        <v>0.16279157586307957</v>
      </c>
      <c r="K1786" s="93">
        <f t="shared" si="193"/>
        <v>0</v>
      </c>
    </row>
    <row r="1787" spans="1:11">
      <c r="A1787" s="80">
        <v>42444</v>
      </c>
      <c r="B1787" s="52">
        <v>173.51495857760011</v>
      </c>
      <c r="C1787" s="53">
        <v>9944.76</v>
      </c>
      <c r="D1787" s="54">
        <f t="shared" si="190"/>
        <v>44270</v>
      </c>
      <c r="E1787" s="53">
        <f t="shared" si="191"/>
        <v>235.75305128344488</v>
      </c>
      <c r="F1787" s="81">
        <f t="shared" si="192"/>
        <v>21220.59</v>
      </c>
      <c r="H1787" s="85">
        <f t="shared" si="196"/>
        <v>44270</v>
      </c>
      <c r="I1787" s="70">
        <f t="shared" si="194"/>
        <v>6.3222308289431428E-2</v>
      </c>
      <c r="J1787" s="70">
        <f t="shared" si="195"/>
        <v>0.16367747955392509</v>
      </c>
      <c r="K1787" s="93">
        <f t="shared" si="193"/>
        <v>0</v>
      </c>
    </row>
    <row r="1788" spans="1:11">
      <c r="A1788" s="80">
        <v>42445</v>
      </c>
      <c r="B1788" s="52">
        <v>173.55625513774157</v>
      </c>
      <c r="C1788" s="53">
        <v>9997.9</v>
      </c>
      <c r="D1788" s="54">
        <f t="shared" ref="D1788:D1851" si="197">VLOOKUP(EDATE(A1788,60),A:A,1,1)</f>
        <v>44271</v>
      </c>
      <c r="E1788" s="53">
        <f t="shared" ref="E1788:E1851" si="198">VLOOKUP(D1788,A:B,2,0)</f>
        <v>235.77167577449626</v>
      </c>
      <c r="F1788" s="81">
        <f t="shared" ref="F1788:F1851" si="199">VLOOKUP(D1788,A:C,3,0)</f>
        <v>21193.46</v>
      </c>
      <c r="H1788" s="85">
        <f t="shared" si="196"/>
        <v>44271</v>
      </c>
      <c r="I1788" s="70">
        <f t="shared" si="194"/>
        <v>6.3188503715477129E-2</v>
      </c>
      <c r="J1788" s="70">
        <f t="shared" si="195"/>
        <v>0.16214044325832599</v>
      </c>
      <c r="K1788" s="93">
        <f t="shared" ref="K1788:K1851" si="200">IF(I1788&gt;J1788,1,0)</f>
        <v>0</v>
      </c>
    </row>
    <row r="1789" spans="1:11">
      <c r="A1789" s="80">
        <v>42446</v>
      </c>
      <c r="B1789" s="52">
        <v>173.62151228967335</v>
      </c>
      <c r="C1789" s="53">
        <v>10021.129999999999</v>
      </c>
      <c r="D1789" s="54">
        <f t="shared" si="197"/>
        <v>44272</v>
      </c>
      <c r="E1789" s="53">
        <f t="shared" si="198"/>
        <v>235.79548871374945</v>
      </c>
      <c r="F1789" s="81">
        <f t="shared" si="199"/>
        <v>20924.61</v>
      </c>
      <c r="H1789" s="85">
        <f t="shared" si="196"/>
        <v>44272</v>
      </c>
      <c r="I1789" s="70">
        <f t="shared" si="194"/>
        <v>6.3130043897730692E-2</v>
      </c>
      <c r="J1789" s="70">
        <f t="shared" si="195"/>
        <v>0.15863897968061713</v>
      </c>
      <c r="K1789" s="93">
        <f t="shared" si="200"/>
        <v>0</v>
      </c>
    </row>
    <row r="1790" spans="1:11">
      <c r="A1790" s="80">
        <v>42447</v>
      </c>
      <c r="B1790" s="52">
        <v>173.66109799447537</v>
      </c>
      <c r="C1790" s="53">
        <v>10143.6</v>
      </c>
      <c r="D1790" s="54">
        <f t="shared" si="197"/>
        <v>44273</v>
      </c>
      <c r="E1790" s="53">
        <f t="shared" si="198"/>
        <v>235.8233125814177</v>
      </c>
      <c r="F1790" s="81">
        <f t="shared" si="199"/>
        <v>20692.34</v>
      </c>
      <c r="H1790" s="85">
        <f t="shared" si="196"/>
        <v>44273</v>
      </c>
      <c r="I1790" s="70">
        <f t="shared" si="194"/>
        <v>6.3106659339501103E-2</v>
      </c>
      <c r="J1790" s="70">
        <f t="shared" si="195"/>
        <v>0.15325009259621392</v>
      </c>
      <c r="K1790" s="93">
        <f t="shared" si="200"/>
        <v>0</v>
      </c>
    </row>
    <row r="1791" spans="1:11">
      <c r="A1791" s="80">
        <v>42450</v>
      </c>
      <c r="B1791" s="52">
        <v>173.74393433821874</v>
      </c>
      <c r="C1791" s="53">
        <v>10278.299999999999</v>
      </c>
      <c r="D1791" s="54">
        <f t="shared" si="197"/>
        <v>44274</v>
      </c>
      <c r="E1791" s="53">
        <f t="shared" si="198"/>
        <v>235.85868607830494</v>
      </c>
      <c r="F1791" s="81">
        <f t="shared" si="199"/>
        <v>20956.87</v>
      </c>
      <c r="H1791" s="85">
        <f t="shared" si="196"/>
        <v>44274</v>
      </c>
      <c r="I1791" s="70">
        <f t="shared" si="194"/>
        <v>6.3037156225363988E-2</v>
      </c>
      <c r="J1791" s="70">
        <f t="shared" si="195"/>
        <v>0.1531373150497839</v>
      </c>
      <c r="K1791" s="93">
        <f t="shared" si="200"/>
        <v>0</v>
      </c>
    </row>
    <row r="1792" spans="1:11">
      <c r="A1792" s="80">
        <v>42451</v>
      </c>
      <c r="B1792" s="52">
        <v>173.77694568574299</v>
      </c>
      <c r="C1792" s="53">
        <v>10292.77</v>
      </c>
      <c r="D1792" s="54">
        <f t="shared" si="197"/>
        <v>44277</v>
      </c>
      <c r="E1792" s="53">
        <f t="shared" si="198"/>
        <v>235.98534219272901</v>
      </c>
      <c r="F1792" s="81">
        <f t="shared" si="199"/>
        <v>20947.650000000001</v>
      </c>
      <c r="H1792" s="85">
        <f t="shared" si="196"/>
        <v>44277</v>
      </c>
      <c r="I1792" s="70">
        <f t="shared" si="194"/>
        <v>6.3110906755541984E-2</v>
      </c>
      <c r="J1792" s="70">
        <f t="shared" si="195"/>
        <v>0.15271145284676035</v>
      </c>
      <c r="K1792" s="93">
        <f t="shared" si="200"/>
        <v>0</v>
      </c>
    </row>
    <row r="1793" spans="1:11">
      <c r="A1793" s="80">
        <v>42452</v>
      </c>
      <c r="B1793" s="52">
        <v>173.79988424257351</v>
      </c>
      <c r="C1793" s="53">
        <v>10294.93</v>
      </c>
      <c r="D1793" s="54">
        <f t="shared" si="197"/>
        <v>44278</v>
      </c>
      <c r="E1793" s="53">
        <f t="shared" si="198"/>
        <v>236.01554831652965</v>
      </c>
      <c r="F1793" s="81">
        <f t="shared" si="199"/>
        <v>21061.52</v>
      </c>
      <c r="H1793" s="85">
        <f t="shared" si="196"/>
        <v>44278</v>
      </c>
      <c r="I1793" s="70">
        <f t="shared" si="194"/>
        <v>6.3110056377705837E-2</v>
      </c>
      <c r="J1793" s="70">
        <f t="shared" si="195"/>
        <v>0.15391352187367535</v>
      </c>
      <c r="K1793" s="93">
        <f t="shared" si="200"/>
        <v>0</v>
      </c>
    </row>
    <row r="1794" spans="1:11">
      <c r="A1794" s="80">
        <v>42457</v>
      </c>
      <c r="B1794" s="52">
        <v>173.93979314938878</v>
      </c>
      <c r="C1794" s="53">
        <v>10159.66</v>
      </c>
      <c r="D1794" s="54">
        <f t="shared" si="197"/>
        <v>44281</v>
      </c>
      <c r="E1794" s="53">
        <f t="shared" si="198"/>
        <v>236.09037313019354</v>
      </c>
      <c r="F1794" s="81">
        <f t="shared" si="199"/>
        <v>20625.79</v>
      </c>
      <c r="H1794" s="85">
        <f t="shared" si="196"/>
        <v>44281</v>
      </c>
      <c r="I1794" s="70">
        <f t="shared" ref="I1794:I1857" si="201">(E1794/B1794)^(1/5)-1</f>
        <v>6.3006367168606969E-2</v>
      </c>
      <c r="J1794" s="70">
        <f t="shared" ref="J1794:J1857" si="202">(F1794/C1794)^(1/5)-1</f>
        <v>0.1521427292284514</v>
      </c>
      <c r="K1794" s="93">
        <f t="shared" si="200"/>
        <v>0</v>
      </c>
    </row>
    <row r="1795" spans="1:11">
      <c r="A1795" s="80">
        <v>42458</v>
      </c>
      <c r="B1795" s="52">
        <v>173.97910354264056</v>
      </c>
      <c r="C1795" s="53">
        <v>10135.49</v>
      </c>
      <c r="D1795" s="54">
        <f t="shared" si="197"/>
        <v>44281</v>
      </c>
      <c r="E1795" s="53">
        <f t="shared" si="198"/>
        <v>236.09037313019354</v>
      </c>
      <c r="F1795" s="81">
        <f t="shared" si="199"/>
        <v>20625.79</v>
      </c>
      <c r="H1795" s="85">
        <f t="shared" si="196"/>
        <v>44281</v>
      </c>
      <c r="I1795" s="70">
        <f t="shared" si="201"/>
        <v>6.2958325795024805E-2</v>
      </c>
      <c r="J1795" s="70">
        <f t="shared" si="202"/>
        <v>0.15269170643328467</v>
      </c>
      <c r="K1795" s="93">
        <f t="shared" si="200"/>
        <v>0</v>
      </c>
    </row>
    <row r="1796" spans="1:11">
      <c r="A1796" s="80">
        <v>42459</v>
      </c>
      <c r="B1796" s="52">
        <v>174.03547277218837</v>
      </c>
      <c r="C1796" s="53">
        <v>10321.200000000001</v>
      </c>
      <c r="D1796" s="54">
        <f t="shared" si="197"/>
        <v>44285</v>
      </c>
      <c r="E1796" s="53">
        <f t="shared" si="198"/>
        <v>236.20841831675861</v>
      </c>
      <c r="F1796" s="81">
        <f t="shared" si="199"/>
        <v>21106.06</v>
      </c>
      <c r="H1796" s="85">
        <f t="shared" si="196"/>
        <v>44285</v>
      </c>
      <c r="I1796" s="70">
        <f t="shared" si="201"/>
        <v>6.2995727177080463E-2</v>
      </c>
      <c r="J1796" s="70">
        <f t="shared" si="202"/>
        <v>0.15381291258769103</v>
      </c>
      <c r="K1796" s="93">
        <f t="shared" si="200"/>
        <v>0</v>
      </c>
    </row>
    <row r="1797" spans="1:11">
      <c r="A1797" s="80">
        <v>42460</v>
      </c>
      <c r="B1797" s="52">
        <v>174.17348290209674</v>
      </c>
      <c r="C1797" s="53">
        <v>10325.5</v>
      </c>
      <c r="D1797" s="54">
        <f t="shared" si="197"/>
        <v>44286</v>
      </c>
      <c r="E1797" s="53">
        <f t="shared" si="198"/>
        <v>236.23251157542694</v>
      </c>
      <c r="F1797" s="81">
        <f t="shared" si="199"/>
        <v>20886.52</v>
      </c>
      <c r="H1797" s="85">
        <f t="shared" si="196"/>
        <v>44286</v>
      </c>
      <c r="I1797" s="70">
        <f t="shared" si="201"/>
        <v>6.2848897014440297E-2</v>
      </c>
      <c r="J1797" s="70">
        <f t="shared" si="202"/>
        <v>0.15130661250951349</v>
      </c>
      <c r="K1797" s="93">
        <f t="shared" si="200"/>
        <v>0</v>
      </c>
    </row>
    <row r="1798" spans="1:11">
      <c r="A1798" s="80">
        <v>42461</v>
      </c>
      <c r="B1798" s="52">
        <v>174.2109302009207</v>
      </c>
      <c r="C1798" s="53">
        <v>10291.69</v>
      </c>
      <c r="D1798" s="54">
        <f t="shared" si="197"/>
        <v>44287</v>
      </c>
      <c r="E1798" s="53">
        <f t="shared" si="198"/>
        <v>236.25448119900344</v>
      </c>
      <c r="F1798" s="81">
        <f t="shared" si="199"/>
        <v>21137.69</v>
      </c>
      <c r="H1798" s="85">
        <f t="shared" si="196"/>
        <v>44287</v>
      </c>
      <c r="I1798" s="70">
        <f t="shared" si="201"/>
        <v>6.2822967810755914E-2</v>
      </c>
      <c r="J1798" s="70">
        <f t="shared" si="202"/>
        <v>0.15481965149839305</v>
      </c>
      <c r="K1798" s="93">
        <f t="shared" si="200"/>
        <v>0</v>
      </c>
    </row>
    <row r="1799" spans="1:11">
      <c r="A1799" s="80">
        <v>42464</v>
      </c>
      <c r="B1799" s="52">
        <v>174.38392165461022</v>
      </c>
      <c r="C1799" s="53">
        <v>10352.69</v>
      </c>
      <c r="D1799" s="54">
        <f t="shared" si="197"/>
        <v>44287</v>
      </c>
      <c r="E1799" s="53">
        <f t="shared" si="198"/>
        <v>236.25448119900344</v>
      </c>
      <c r="F1799" s="81">
        <f t="shared" si="199"/>
        <v>21137.69</v>
      </c>
      <c r="H1799" s="85">
        <f t="shared" si="196"/>
        <v>44287</v>
      </c>
      <c r="I1799" s="70">
        <f t="shared" si="201"/>
        <v>6.2612016837306328E-2</v>
      </c>
      <c r="J1799" s="70">
        <f t="shared" si="202"/>
        <v>0.15345554968797837</v>
      </c>
      <c r="K1799" s="93">
        <f t="shared" si="200"/>
        <v>0</v>
      </c>
    </row>
    <row r="1800" spans="1:11">
      <c r="A1800" s="80">
        <v>42465</v>
      </c>
      <c r="B1800" s="52">
        <v>174.43327230443847</v>
      </c>
      <c r="C1800" s="53">
        <v>10145.1</v>
      </c>
      <c r="D1800" s="54">
        <f t="shared" si="197"/>
        <v>44291</v>
      </c>
      <c r="E1800" s="53">
        <f t="shared" si="198"/>
        <v>236.36788334997897</v>
      </c>
      <c r="F1800" s="81">
        <f t="shared" si="199"/>
        <v>20811.61</v>
      </c>
      <c r="H1800" s="85">
        <f t="shared" si="196"/>
        <v>44291</v>
      </c>
      <c r="I1800" s="70">
        <f t="shared" si="201"/>
        <v>6.2653868608928631E-2</v>
      </c>
      <c r="J1800" s="70">
        <f t="shared" si="202"/>
        <v>0.15454235354005563</v>
      </c>
      <c r="K1800" s="93">
        <f t="shared" si="200"/>
        <v>0</v>
      </c>
    </row>
    <row r="1801" spans="1:11">
      <c r="A1801" s="80">
        <v>42466</v>
      </c>
      <c r="B1801" s="52">
        <v>174.4608327614626</v>
      </c>
      <c r="C1801" s="53">
        <v>10159.98</v>
      </c>
      <c r="D1801" s="54">
        <f t="shared" si="197"/>
        <v>44292</v>
      </c>
      <c r="E1801" s="53">
        <f t="shared" si="198"/>
        <v>236.39577476021427</v>
      </c>
      <c r="F1801" s="81">
        <f t="shared" si="199"/>
        <v>20876.57</v>
      </c>
      <c r="H1801" s="85">
        <f t="shared" si="196"/>
        <v>44292</v>
      </c>
      <c r="I1801" s="70">
        <f t="shared" si="201"/>
        <v>6.2645368584981931E-2</v>
      </c>
      <c r="J1801" s="70">
        <f t="shared" si="202"/>
        <v>0.15492360712501418</v>
      </c>
      <c r="K1801" s="93">
        <f t="shared" si="200"/>
        <v>0</v>
      </c>
    </row>
    <row r="1802" spans="1:11">
      <c r="A1802" s="80">
        <v>42467</v>
      </c>
      <c r="B1802" s="52">
        <v>174.49921414467013</v>
      </c>
      <c r="C1802" s="53">
        <v>10069.36</v>
      </c>
      <c r="D1802" s="54">
        <f t="shared" si="197"/>
        <v>44293</v>
      </c>
      <c r="E1802" s="53">
        <f t="shared" si="198"/>
        <v>236.41492281796985</v>
      </c>
      <c r="F1802" s="81">
        <f t="shared" si="199"/>
        <v>21069.32</v>
      </c>
      <c r="H1802" s="85">
        <f t="shared" si="196"/>
        <v>44293</v>
      </c>
      <c r="I1802" s="70">
        <f t="shared" si="201"/>
        <v>6.2615831899520691E-2</v>
      </c>
      <c r="J1802" s="70">
        <f t="shared" si="202"/>
        <v>0.15912355193687744</v>
      </c>
      <c r="K1802" s="93">
        <f t="shared" si="200"/>
        <v>0</v>
      </c>
    </row>
    <row r="1803" spans="1:11">
      <c r="A1803" s="80">
        <v>42468</v>
      </c>
      <c r="B1803" s="52">
        <v>174.53324149142833</v>
      </c>
      <c r="C1803" s="53">
        <v>10081.01</v>
      </c>
      <c r="D1803" s="54">
        <f t="shared" si="197"/>
        <v>44294</v>
      </c>
      <c r="E1803" s="53">
        <f t="shared" si="198"/>
        <v>236.43454525656375</v>
      </c>
      <c r="F1803" s="81">
        <f t="shared" si="199"/>
        <v>21149.59</v>
      </c>
      <c r="H1803" s="85">
        <f t="shared" si="196"/>
        <v>44294</v>
      </c>
      <c r="I1803" s="70">
        <f t="shared" si="201"/>
        <v>6.2592032879475124E-2</v>
      </c>
      <c r="J1803" s="70">
        <f t="shared" si="202"/>
        <v>0.15973718267077075</v>
      </c>
      <c r="K1803" s="93">
        <f t="shared" si="200"/>
        <v>0</v>
      </c>
    </row>
    <row r="1804" spans="1:11">
      <c r="A1804" s="80">
        <v>42471</v>
      </c>
      <c r="B1804" s="52">
        <v>174.60602185313024</v>
      </c>
      <c r="C1804" s="53">
        <v>10236.11</v>
      </c>
      <c r="D1804" s="54">
        <f t="shared" si="197"/>
        <v>44295</v>
      </c>
      <c r="E1804" s="53">
        <f t="shared" si="198"/>
        <v>236.45416932382005</v>
      </c>
      <c r="F1804" s="81">
        <f t="shared" si="199"/>
        <v>21094.17</v>
      </c>
      <c r="H1804" s="85">
        <f t="shared" si="196"/>
        <v>44295</v>
      </c>
      <c r="I1804" s="70">
        <f t="shared" si="201"/>
        <v>6.2521071841403986E-2</v>
      </c>
      <c r="J1804" s="70">
        <f t="shared" si="202"/>
        <v>0.15559458864083786</v>
      </c>
      <c r="K1804" s="93">
        <f t="shared" si="200"/>
        <v>0</v>
      </c>
    </row>
    <row r="1805" spans="1:11">
      <c r="A1805" s="80">
        <v>42472</v>
      </c>
      <c r="B1805" s="52">
        <v>174.64041923943532</v>
      </c>
      <c r="C1805" s="53">
        <v>10286.18</v>
      </c>
      <c r="D1805" s="54">
        <f t="shared" si="197"/>
        <v>44298</v>
      </c>
      <c r="E1805" s="53">
        <f t="shared" si="198"/>
        <v>236.52014003706137</v>
      </c>
      <c r="F1805" s="81">
        <f t="shared" si="199"/>
        <v>20348.990000000002</v>
      </c>
      <c r="H1805" s="85">
        <f t="shared" si="196"/>
        <v>44298</v>
      </c>
      <c r="I1805" s="70">
        <f t="shared" si="201"/>
        <v>6.2538493183567079E-2</v>
      </c>
      <c r="J1805" s="70">
        <f t="shared" si="202"/>
        <v>0.14619298913240542</v>
      </c>
      <c r="K1805" s="93">
        <f t="shared" si="200"/>
        <v>0</v>
      </c>
    </row>
    <row r="1806" spans="1:11">
      <c r="A1806" s="80">
        <v>42473</v>
      </c>
      <c r="B1806" s="52">
        <v>174.67482340202548</v>
      </c>
      <c r="C1806" s="53">
        <v>10475.02</v>
      </c>
      <c r="D1806" s="54">
        <f t="shared" si="197"/>
        <v>44299</v>
      </c>
      <c r="E1806" s="53">
        <f t="shared" si="198"/>
        <v>236.54189988994477</v>
      </c>
      <c r="F1806" s="81">
        <f t="shared" si="199"/>
        <v>20624.86</v>
      </c>
      <c r="H1806" s="85">
        <f t="shared" si="196"/>
        <v>44299</v>
      </c>
      <c r="I1806" s="70">
        <f t="shared" si="201"/>
        <v>6.251618333321729E-2</v>
      </c>
      <c r="J1806" s="70">
        <f t="shared" si="202"/>
        <v>0.14511005906494545</v>
      </c>
      <c r="K1806" s="93">
        <f t="shared" si="200"/>
        <v>0</v>
      </c>
    </row>
    <row r="1807" spans="1:11">
      <c r="A1807" s="80">
        <v>42478</v>
      </c>
      <c r="B1807" s="52">
        <v>174.85473847012958</v>
      </c>
      <c r="C1807" s="53">
        <v>10560.74</v>
      </c>
      <c r="D1807" s="54">
        <f t="shared" si="197"/>
        <v>44302</v>
      </c>
      <c r="E1807" s="53">
        <f t="shared" si="198"/>
        <v>236.60103895656951</v>
      </c>
      <c r="F1807" s="81">
        <f t="shared" si="199"/>
        <v>20785.61</v>
      </c>
      <c r="H1807" s="85">
        <f t="shared" si="196"/>
        <v>44302</v>
      </c>
      <c r="I1807" s="70">
        <f t="shared" si="201"/>
        <v>6.2350552950831029E-2</v>
      </c>
      <c r="J1807" s="70">
        <f t="shared" si="202"/>
        <v>0.14502161408275183</v>
      </c>
      <c r="K1807" s="93">
        <f t="shared" si="200"/>
        <v>0</v>
      </c>
    </row>
    <row r="1808" spans="1:11">
      <c r="A1808" s="80">
        <v>42480</v>
      </c>
      <c r="B1808" s="52">
        <v>174.91523820964022</v>
      </c>
      <c r="C1808" s="53">
        <v>10560.79</v>
      </c>
      <c r="D1808" s="54">
        <f t="shared" si="197"/>
        <v>44306</v>
      </c>
      <c r="E1808" s="53">
        <f t="shared" si="198"/>
        <v>236.69261016833238</v>
      </c>
      <c r="F1808" s="81">
        <f t="shared" si="199"/>
        <v>20328.55</v>
      </c>
      <c r="H1808" s="85">
        <f t="shared" si="196"/>
        <v>44306</v>
      </c>
      <c r="I1808" s="70">
        <f t="shared" si="201"/>
        <v>6.2359267002861651E-2</v>
      </c>
      <c r="J1808" s="70">
        <f t="shared" si="202"/>
        <v>0.13994001564706049</v>
      </c>
      <c r="K1808" s="93">
        <f t="shared" si="200"/>
        <v>0</v>
      </c>
    </row>
    <row r="1809" spans="1:11">
      <c r="A1809" s="80">
        <v>42481</v>
      </c>
      <c r="B1809" s="52">
        <v>174.94567346108869</v>
      </c>
      <c r="C1809" s="53">
        <v>10557.22</v>
      </c>
      <c r="D1809" s="54">
        <f t="shared" si="197"/>
        <v>44306</v>
      </c>
      <c r="E1809" s="53">
        <f t="shared" si="198"/>
        <v>236.69261016833238</v>
      </c>
      <c r="F1809" s="81">
        <f t="shared" si="199"/>
        <v>20328.55</v>
      </c>
      <c r="H1809" s="85">
        <f t="shared" si="196"/>
        <v>44306</v>
      </c>
      <c r="I1809" s="70">
        <f t="shared" si="201"/>
        <v>6.2322300759556137E-2</v>
      </c>
      <c r="J1809" s="70">
        <f t="shared" si="202"/>
        <v>0.14001710100672149</v>
      </c>
      <c r="K1809" s="93">
        <f t="shared" si="200"/>
        <v>0</v>
      </c>
    </row>
    <row r="1810" spans="1:11">
      <c r="A1810" s="80">
        <v>42482</v>
      </c>
      <c r="B1810" s="52">
        <v>174.98013775876052</v>
      </c>
      <c r="C1810" s="53">
        <v>10540.19</v>
      </c>
      <c r="D1810" s="54">
        <f t="shared" si="197"/>
        <v>44308</v>
      </c>
      <c r="E1810" s="53">
        <f t="shared" si="198"/>
        <v>236.7427890016881</v>
      </c>
      <c r="F1810" s="81">
        <f t="shared" si="199"/>
        <v>20484.63</v>
      </c>
      <c r="H1810" s="85">
        <f t="shared" si="196"/>
        <v>44308</v>
      </c>
      <c r="I1810" s="70">
        <f t="shared" si="201"/>
        <v>6.2325487079635478E-2</v>
      </c>
      <c r="J1810" s="70">
        <f t="shared" si="202"/>
        <v>0.14213104588659808</v>
      </c>
      <c r="K1810" s="93">
        <f t="shared" si="200"/>
        <v>0</v>
      </c>
    </row>
    <row r="1811" spans="1:11">
      <c r="A1811" s="80">
        <v>42485</v>
      </c>
      <c r="B1811" s="52">
        <v>175.08145125852286</v>
      </c>
      <c r="C1811" s="53">
        <v>10481.120000000001</v>
      </c>
      <c r="D1811" s="54">
        <f t="shared" si="197"/>
        <v>44309</v>
      </c>
      <c r="E1811" s="53">
        <f t="shared" si="198"/>
        <v>236.76646328058825</v>
      </c>
      <c r="F1811" s="81">
        <f t="shared" si="199"/>
        <v>20392.439999999999</v>
      </c>
      <c r="H1811" s="85">
        <f t="shared" si="196"/>
        <v>44309</v>
      </c>
      <c r="I1811" s="70">
        <f t="shared" si="201"/>
        <v>6.2223755706840356E-2</v>
      </c>
      <c r="J1811" s="70">
        <f t="shared" si="202"/>
        <v>0.14238449488178961</v>
      </c>
      <c r="K1811" s="93">
        <f t="shared" si="200"/>
        <v>0</v>
      </c>
    </row>
    <row r="1812" spans="1:11">
      <c r="A1812" s="80">
        <v>42486</v>
      </c>
      <c r="B1812" s="52">
        <v>175.11366624555441</v>
      </c>
      <c r="C1812" s="53">
        <v>10624.72</v>
      </c>
      <c r="D1812" s="54">
        <f t="shared" si="197"/>
        <v>44312</v>
      </c>
      <c r="E1812" s="53">
        <f t="shared" si="198"/>
        <v>236.84743741103023</v>
      </c>
      <c r="F1812" s="81">
        <f t="shared" si="199"/>
        <v>20596.72</v>
      </c>
      <c r="H1812" s="85">
        <f t="shared" si="196"/>
        <v>44312</v>
      </c>
      <c r="I1812" s="70">
        <f t="shared" si="201"/>
        <v>6.2257313682056337E-2</v>
      </c>
      <c r="J1812" s="70">
        <f t="shared" si="202"/>
        <v>0.14155309088288726</v>
      </c>
      <c r="K1812" s="93">
        <f t="shared" si="200"/>
        <v>0</v>
      </c>
    </row>
    <row r="1813" spans="1:11">
      <c r="A1813" s="80">
        <v>42487</v>
      </c>
      <c r="B1813" s="52">
        <v>175.14623738747608</v>
      </c>
      <c r="C1813" s="53">
        <v>10647.74</v>
      </c>
      <c r="D1813" s="54">
        <f t="shared" si="197"/>
        <v>44313</v>
      </c>
      <c r="E1813" s="53">
        <f t="shared" si="198"/>
        <v>236.86946422270944</v>
      </c>
      <c r="F1813" s="81">
        <f t="shared" si="199"/>
        <v>20835.669999999998</v>
      </c>
      <c r="H1813" s="85">
        <f t="shared" si="196"/>
        <v>44313</v>
      </c>
      <c r="I1813" s="70">
        <f t="shared" si="201"/>
        <v>6.223755863555902E-2</v>
      </c>
      <c r="J1813" s="70">
        <f t="shared" si="202"/>
        <v>0.14369443126870896</v>
      </c>
      <c r="K1813" s="93">
        <f t="shared" si="200"/>
        <v>0</v>
      </c>
    </row>
    <row r="1814" spans="1:11">
      <c r="A1814" s="80">
        <v>42488</v>
      </c>
      <c r="B1814" s="52">
        <v>175.18021575752925</v>
      </c>
      <c r="C1814" s="53">
        <v>10470.709999999999</v>
      </c>
      <c r="D1814" s="54">
        <f t="shared" si="197"/>
        <v>44314</v>
      </c>
      <c r="E1814" s="53">
        <f t="shared" si="198"/>
        <v>236.88912438823994</v>
      </c>
      <c r="F1814" s="81">
        <f t="shared" si="199"/>
        <v>21136.41</v>
      </c>
      <c r="H1814" s="85">
        <f t="shared" ref="H1814:H1877" si="203">D1814</f>
        <v>44314</v>
      </c>
      <c r="I1814" s="70">
        <f t="shared" si="201"/>
        <v>6.2213980489024934E-2</v>
      </c>
      <c r="J1814" s="70">
        <f t="shared" si="202"/>
        <v>0.15082958673874569</v>
      </c>
      <c r="K1814" s="93">
        <f t="shared" si="200"/>
        <v>0</v>
      </c>
    </row>
    <row r="1815" spans="1:11">
      <c r="A1815" s="80">
        <v>42489</v>
      </c>
      <c r="B1815" s="52">
        <v>175.21349999852316</v>
      </c>
      <c r="C1815" s="53">
        <v>10474.15</v>
      </c>
      <c r="D1815" s="54">
        <f t="shared" si="197"/>
        <v>44315</v>
      </c>
      <c r="E1815" s="53">
        <f t="shared" si="198"/>
        <v>236.91139196593244</v>
      </c>
      <c r="F1815" s="81">
        <f t="shared" si="199"/>
        <v>21186.3</v>
      </c>
      <c r="H1815" s="85">
        <f t="shared" si="203"/>
        <v>44315</v>
      </c>
      <c r="I1815" s="70">
        <f t="shared" si="201"/>
        <v>6.2193589071923183E-2</v>
      </c>
      <c r="J1815" s="70">
        <f t="shared" si="202"/>
        <v>0.15129671556457325</v>
      </c>
      <c r="K1815" s="93">
        <f t="shared" si="200"/>
        <v>0</v>
      </c>
    </row>
    <row r="1816" spans="1:11">
      <c r="A1816" s="80">
        <v>42492</v>
      </c>
      <c r="B1816" s="52">
        <v>175.32283322252223</v>
      </c>
      <c r="C1816" s="53">
        <v>10415.52</v>
      </c>
      <c r="D1816" s="54">
        <f t="shared" si="197"/>
        <v>44316</v>
      </c>
      <c r="E1816" s="53">
        <f t="shared" si="198"/>
        <v>236.92916032032988</v>
      </c>
      <c r="F1816" s="81">
        <f t="shared" si="199"/>
        <v>20811.13</v>
      </c>
      <c r="H1816" s="85">
        <f t="shared" si="203"/>
        <v>44316</v>
      </c>
      <c r="I1816" s="70">
        <f t="shared" si="201"/>
        <v>6.2077007358678049E-2</v>
      </c>
      <c r="J1816" s="70">
        <f t="shared" si="202"/>
        <v>0.14847868921930973</v>
      </c>
      <c r="K1816" s="93">
        <f t="shared" si="200"/>
        <v>0</v>
      </c>
    </row>
    <row r="1817" spans="1:11">
      <c r="A1817" s="80">
        <v>42493</v>
      </c>
      <c r="B1817" s="52">
        <v>175.35386536400264</v>
      </c>
      <c r="C1817" s="53">
        <v>10336.969999999999</v>
      </c>
      <c r="D1817" s="54">
        <f t="shared" si="197"/>
        <v>44319</v>
      </c>
      <c r="E1817" s="53">
        <f t="shared" si="198"/>
        <v>236.99881749346406</v>
      </c>
      <c r="F1817" s="81">
        <f t="shared" si="199"/>
        <v>20815.43</v>
      </c>
      <c r="H1817" s="85">
        <f t="shared" si="203"/>
        <v>44319</v>
      </c>
      <c r="I1817" s="70">
        <f t="shared" si="201"/>
        <v>6.2101854399909451E-2</v>
      </c>
      <c r="J1817" s="70">
        <f t="shared" si="202"/>
        <v>0.15026637943723253</v>
      </c>
      <c r="K1817" s="93">
        <f t="shared" si="200"/>
        <v>0</v>
      </c>
    </row>
    <row r="1818" spans="1:11">
      <c r="A1818" s="80">
        <v>42494</v>
      </c>
      <c r="B1818" s="52">
        <v>175.38788401388325</v>
      </c>
      <c r="C1818" s="53">
        <v>10283.01</v>
      </c>
      <c r="D1818" s="54">
        <f t="shared" si="197"/>
        <v>44320</v>
      </c>
      <c r="E1818" s="53">
        <f t="shared" si="198"/>
        <v>237.01991038822098</v>
      </c>
      <c r="F1818" s="81">
        <f t="shared" si="199"/>
        <v>20619.62</v>
      </c>
      <c r="H1818" s="85">
        <f t="shared" si="203"/>
        <v>44320</v>
      </c>
      <c r="I1818" s="70">
        <f t="shared" si="201"/>
        <v>6.2079553650661312E-2</v>
      </c>
      <c r="J1818" s="70">
        <f t="shared" si="202"/>
        <v>0.14929648866876288</v>
      </c>
      <c r="K1818" s="93">
        <f t="shared" si="200"/>
        <v>0</v>
      </c>
    </row>
    <row r="1819" spans="1:11">
      <c r="A1819" s="80">
        <v>42495</v>
      </c>
      <c r="B1819" s="52">
        <v>175.4240139179901</v>
      </c>
      <c r="C1819" s="53">
        <v>10322.82</v>
      </c>
      <c r="D1819" s="54">
        <f t="shared" si="197"/>
        <v>44321</v>
      </c>
      <c r="E1819" s="53">
        <f t="shared" si="198"/>
        <v>237.03697582176895</v>
      </c>
      <c r="F1819" s="81">
        <f t="shared" si="199"/>
        <v>20792.240000000002</v>
      </c>
      <c r="H1819" s="85">
        <f t="shared" si="203"/>
        <v>44321</v>
      </c>
      <c r="I1819" s="70">
        <f t="shared" si="201"/>
        <v>6.2051094255794359E-2</v>
      </c>
      <c r="J1819" s="70">
        <f t="shared" si="202"/>
        <v>0.15032507037951026</v>
      </c>
      <c r="K1819" s="93">
        <f t="shared" si="200"/>
        <v>0</v>
      </c>
    </row>
    <row r="1820" spans="1:11">
      <c r="A1820" s="80">
        <v>42496</v>
      </c>
      <c r="B1820" s="52">
        <v>175.46067753689894</v>
      </c>
      <c r="C1820" s="53">
        <v>10320.120000000001</v>
      </c>
      <c r="D1820" s="54">
        <f t="shared" si="197"/>
        <v>44322</v>
      </c>
      <c r="E1820" s="53">
        <f t="shared" si="198"/>
        <v>237.05712396471378</v>
      </c>
      <c r="F1820" s="81">
        <f t="shared" si="199"/>
        <v>20944.41</v>
      </c>
      <c r="H1820" s="85">
        <f t="shared" si="203"/>
        <v>44322</v>
      </c>
      <c r="I1820" s="70">
        <f t="shared" si="201"/>
        <v>6.202475958637077E-2</v>
      </c>
      <c r="J1820" s="70">
        <f t="shared" si="202"/>
        <v>0.15206418793963916</v>
      </c>
      <c r="K1820" s="93">
        <f t="shared" si="200"/>
        <v>0</v>
      </c>
    </row>
    <row r="1821" spans="1:11">
      <c r="A1821" s="80">
        <v>42499</v>
      </c>
      <c r="B1821" s="52">
        <v>175.58332455049722</v>
      </c>
      <c r="C1821" s="53">
        <v>10497.09</v>
      </c>
      <c r="D1821" s="54">
        <f t="shared" si="197"/>
        <v>44323</v>
      </c>
      <c r="E1821" s="53">
        <f t="shared" si="198"/>
        <v>237.08035556286231</v>
      </c>
      <c r="F1821" s="81">
        <f t="shared" si="199"/>
        <v>21084.26</v>
      </c>
      <c r="H1821" s="85">
        <f t="shared" si="203"/>
        <v>44323</v>
      </c>
      <c r="I1821" s="70">
        <f t="shared" si="201"/>
        <v>6.1897162722504673E-2</v>
      </c>
      <c r="J1821" s="70">
        <f t="shared" si="202"/>
        <v>0.14968241449801534</v>
      </c>
      <c r="K1821" s="93">
        <f t="shared" si="200"/>
        <v>0</v>
      </c>
    </row>
    <row r="1822" spans="1:11">
      <c r="A1822" s="80">
        <v>42500</v>
      </c>
      <c r="B1822" s="52">
        <v>175.61791446543367</v>
      </c>
      <c r="C1822" s="53">
        <v>10526.11</v>
      </c>
      <c r="D1822" s="54">
        <f t="shared" si="197"/>
        <v>44326</v>
      </c>
      <c r="E1822" s="53">
        <f t="shared" si="198"/>
        <v>237.14223353566422</v>
      </c>
      <c r="F1822" s="81">
        <f t="shared" si="199"/>
        <v>21253.8</v>
      </c>
      <c r="H1822" s="85">
        <f t="shared" si="203"/>
        <v>44326</v>
      </c>
      <c r="I1822" s="70">
        <f t="shared" si="201"/>
        <v>6.1910751981222978E-2</v>
      </c>
      <c r="J1822" s="70">
        <f t="shared" si="202"/>
        <v>0.15088978943561004</v>
      </c>
      <c r="K1822" s="93">
        <f t="shared" si="200"/>
        <v>0</v>
      </c>
    </row>
    <row r="1823" spans="1:11">
      <c r="A1823" s="80">
        <v>42501</v>
      </c>
      <c r="B1823" s="52">
        <v>175.65725287827394</v>
      </c>
      <c r="C1823" s="53">
        <v>10474.1</v>
      </c>
      <c r="D1823" s="54">
        <f t="shared" si="197"/>
        <v>44327</v>
      </c>
      <c r="E1823" s="53">
        <f t="shared" si="198"/>
        <v>237.16357633668241</v>
      </c>
      <c r="F1823" s="81">
        <f t="shared" si="199"/>
        <v>21123.53</v>
      </c>
      <c r="H1823" s="85">
        <f t="shared" si="203"/>
        <v>44327</v>
      </c>
      <c r="I1823" s="70">
        <f t="shared" si="201"/>
        <v>6.1882297621651983E-2</v>
      </c>
      <c r="J1823" s="70">
        <f t="shared" si="202"/>
        <v>0.15061480015376838</v>
      </c>
      <c r="K1823" s="93">
        <f t="shared" si="200"/>
        <v>0</v>
      </c>
    </row>
    <row r="1824" spans="1:11">
      <c r="A1824" s="80">
        <v>42502</v>
      </c>
      <c r="B1824" s="52">
        <v>175.69361392961974</v>
      </c>
      <c r="C1824" s="53">
        <v>10542.93</v>
      </c>
      <c r="D1824" s="54">
        <f t="shared" si="197"/>
        <v>44328</v>
      </c>
      <c r="E1824" s="53">
        <f t="shared" si="198"/>
        <v>237.18705553073977</v>
      </c>
      <c r="F1824" s="81">
        <f t="shared" si="199"/>
        <v>20904.13</v>
      </c>
      <c r="H1824" s="85">
        <f t="shared" si="203"/>
        <v>44328</v>
      </c>
      <c r="I1824" s="70">
        <f t="shared" si="201"/>
        <v>6.1859364720411092E-2</v>
      </c>
      <c r="J1824" s="70">
        <f t="shared" si="202"/>
        <v>0.14671146561190462</v>
      </c>
      <c r="K1824" s="93">
        <f t="shared" si="200"/>
        <v>0</v>
      </c>
    </row>
    <row r="1825" spans="1:11">
      <c r="A1825" s="80">
        <v>42503</v>
      </c>
      <c r="B1825" s="52">
        <v>175.72840126517781</v>
      </c>
      <c r="C1825" s="53">
        <v>10428.780000000001</v>
      </c>
      <c r="D1825" s="54">
        <f t="shared" si="197"/>
        <v>44328</v>
      </c>
      <c r="E1825" s="53">
        <f t="shared" si="198"/>
        <v>237.18705553073977</v>
      </c>
      <c r="F1825" s="81">
        <f t="shared" si="199"/>
        <v>20904.13</v>
      </c>
      <c r="H1825" s="85">
        <f t="shared" si="203"/>
        <v>44328</v>
      </c>
      <c r="I1825" s="70">
        <f t="shared" si="201"/>
        <v>6.1817320084339267E-2</v>
      </c>
      <c r="J1825" s="70">
        <f t="shared" si="202"/>
        <v>0.14921085185406824</v>
      </c>
      <c r="K1825" s="93">
        <f t="shared" si="200"/>
        <v>0</v>
      </c>
    </row>
    <row r="1826" spans="1:11">
      <c r="A1826" s="80">
        <v>42506</v>
      </c>
      <c r="B1826" s="52">
        <v>175.87864904825955</v>
      </c>
      <c r="C1826" s="53">
        <v>10489.97</v>
      </c>
      <c r="D1826" s="54">
        <f t="shared" si="197"/>
        <v>44330</v>
      </c>
      <c r="E1826" s="53">
        <f t="shared" si="198"/>
        <v>237.2344929418459</v>
      </c>
      <c r="F1826" s="81">
        <f t="shared" si="199"/>
        <v>20877.560000000001</v>
      </c>
      <c r="H1826" s="85">
        <f t="shared" si="203"/>
        <v>44330</v>
      </c>
      <c r="I1826" s="70">
        <f t="shared" si="201"/>
        <v>6.1678304446912247E-2</v>
      </c>
      <c r="J1826" s="70">
        <f t="shared" si="202"/>
        <v>0.14757505369310953</v>
      </c>
      <c r="K1826" s="93">
        <f t="shared" si="200"/>
        <v>0</v>
      </c>
    </row>
    <row r="1827" spans="1:11">
      <c r="A1827" s="80">
        <v>42507</v>
      </c>
      <c r="B1827" s="52">
        <v>175.91505592861256</v>
      </c>
      <c r="C1827" s="53">
        <v>10530.03</v>
      </c>
      <c r="D1827" s="54">
        <f t="shared" si="197"/>
        <v>44333</v>
      </c>
      <c r="E1827" s="53">
        <f t="shared" si="198"/>
        <v>237.30352817929199</v>
      </c>
      <c r="F1827" s="81">
        <f t="shared" si="199"/>
        <v>21226.53</v>
      </c>
      <c r="H1827" s="85">
        <f t="shared" si="203"/>
        <v>44333</v>
      </c>
      <c r="I1827" s="70">
        <f t="shared" si="201"/>
        <v>6.169613635208071E-2</v>
      </c>
      <c r="J1827" s="70">
        <f t="shared" si="202"/>
        <v>0.15050862574363166</v>
      </c>
      <c r="K1827" s="93">
        <f t="shared" si="200"/>
        <v>0</v>
      </c>
    </row>
    <row r="1828" spans="1:11">
      <c r="A1828" s="80">
        <v>42508</v>
      </c>
      <c r="B1828" s="52">
        <v>175.96044201304215</v>
      </c>
      <c r="C1828" s="53">
        <v>10502.51</v>
      </c>
      <c r="D1828" s="54">
        <f t="shared" si="197"/>
        <v>44334</v>
      </c>
      <c r="E1828" s="53">
        <f t="shared" si="198"/>
        <v>237.32630931799721</v>
      </c>
      <c r="F1828" s="81">
        <f t="shared" si="199"/>
        <v>21489.56</v>
      </c>
      <c r="H1828" s="85">
        <f t="shared" si="203"/>
        <v>44334</v>
      </c>
      <c r="I1828" s="70">
        <f t="shared" si="201"/>
        <v>6.1661744041785038E-2</v>
      </c>
      <c r="J1828" s="70">
        <f t="shared" si="202"/>
        <v>0.15394971419793091</v>
      </c>
      <c r="K1828" s="93">
        <f t="shared" si="200"/>
        <v>0</v>
      </c>
    </row>
    <row r="1829" spans="1:11">
      <c r="A1829" s="80">
        <v>42509</v>
      </c>
      <c r="B1829" s="52">
        <v>175.99809754763294</v>
      </c>
      <c r="C1829" s="53">
        <v>10386.75</v>
      </c>
      <c r="D1829" s="54">
        <f t="shared" si="197"/>
        <v>44335</v>
      </c>
      <c r="E1829" s="53">
        <f t="shared" si="198"/>
        <v>237.3488553173824</v>
      </c>
      <c r="F1829" s="81">
        <f t="shared" si="199"/>
        <v>21378.71</v>
      </c>
      <c r="H1829" s="85">
        <f t="shared" si="203"/>
        <v>44335</v>
      </c>
      <c r="I1829" s="70">
        <f t="shared" si="201"/>
        <v>6.1636480696068974E-2</v>
      </c>
      <c r="J1829" s="70">
        <f t="shared" si="202"/>
        <v>0.15531487090248053</v>
      </c>
      <c r="K1829" s="93">
        <f t="shared" si="200"/>
        <v>0</v>
      </c>
    </row>
    <row r="1830" spans="1:11">
      <c r="A1830" s="80">
        <v>42510</v>
      </c>
      <c r="B1830" s="52">
        <v>176.03892910626399</v>
      </c>
      <c r="C1830" s="53">
        <v>10341.790000000001</v>
      </c>
      <c r="D1830" s="54">
        <f t="shared" si="197"/>
        <v>44336</v>
      </c>
      <c r="E1830" s="53">
        <f t="shared" si="198"/>
        <v>237.37069141207161</v>
      </c>
      <c r="F1830" s="81">
        <f t="shared" si="199"/>
        <v>21202.21</v>
      </c>
      <c r="H1830" s="85">
        <f t="shared" si="203"/>
        <v>44336</v>
      </c>
      <c r="I1830" s="70">
        <f t="shared" si="201"/>
        <v>6.1606760105386682E-2</v>
      </c>
      <c r="J1830" s="70">
        <f t="shared" si="202"/>
        <v>0.15440203426758337</v>
      </c>
      <c r="K1830" s="93">
        <f t="shared" si="200"/>
        <v>0</v>
      </c>
    </row>
    <row r="1831" spans="1:11">
      <c r="A1831" s="80">
        <v>42513</v>
      </c>
      <c r="B1831" s="52">
        <v>176.14349623015312</v>
      </c>
      <c r="C1831" s="53">
        <v>10316.91</v>
      </c>
      <c r="D1831" s="54">
        <f t="shared" si="197"/>
        <v>44337</v>
      </c>
      <c r="E1831" s="53">
        <f t="shared" si="198"/>
        <v>237.39347899844719</v>
      </c>
      <c r="F1831" s="81">
        <f t="shared" si="199"/>
        <v>21585.18</v>
      </c>
      <c r="H1831" s="85">
        <f t="shared" si="203"/>
        <v>44337</v>
      </c>
      <c r="I1831" s="70">
        <f t="shared" si="201"/>
        <v>6.1501065798096555E-2</v>
      </c>
      <c r="J1831" s="70">
        <f t="shared" si="202"/>
        <v>0.15910080254261527</v>
      </c>
      <c r="K1831" s="93">
        <f t="shared" si="200"/>
        <v>0</v>
      </c>
    </row>
    <row r="1832" spans="1:11">
      <c r="A1832" s="80">
        <v>42514</v>
      </c>
      <c r="B1832" s="52">
        <v>176.17802035541425</v>
      </c>
      <c r="C1832" s="53">
        <v>10340.65</v>
      </c>
      <c r="D1832" s="54">
        <f t="shared" si="197"/>
        <v>44340</v>
      </c>
      <c r="E1832" s="53">
        <f t="shared" si="198"/>
        <v>237.45971177908774</v>
      </c>
      <c r="F1832" s="81">
        <f t="shared" si="199"/>
        <v>21617.03</v>
      </c>
      <c r="H1832" s="85">
        <f t="shared" si="203"/>
        <v>44340</v>
      </c>
      <c r="I1832" s="70">
        <f t="shared" si="201"/>
        <v>6.151868267800964E-2</v>
      </c>
      <c r="J1832" s="70">
        <f t="shared" si="202"/>
        <v>0.15890980512510677</v>
      </c>
      <c r="K1832" s="93">
        <f t="shared" si="200"/>
        <v>0</v>
      </c>
    </row>
    <row r="1833" spans="1:11">
      <c r="A1833" s="80">
        <v>42515</v>
      </c>
      <c r="B1833" s="52">
        <v>176.21730805395353</v>
      </c>
      <c r="C1833" s="53">
        <v>10588.92</v>
      </c>
      <c r="D1833" s="54">
        <f t="shared" si="197"/>
        <v>44341</v>
      </c>
      <c r="E1833" s="53">
        <f t="shared" si="198"/>
        <v>237.48084569343609</v>
      </c>
      <c r="F1833" s="81">
        <f t="shared" si="199"/>
        <v>21639.040000000001</v>
      </c>
      <c r="H1833" s="85">
        <f t="shared" si="203"/>
        <v>44341</v>
      </c>
      <c r="I1833" s="70">
        <f t="shared" si="201"/>
        <v>6.1490238795666619E-2</v>
      </c>
      <c r="J1833" s="70">
        <f t="shared" si="202"/>
        <v>0.15365848474558996</v>
      </c>
      <c r="K1833" s="93">
        <f t="shared" si="200"/>
        <v>0</v>
      </c>
    </row>
    <row r="1834" spans="1:11">
      <c r="A1834" s="80">
        <v>42516</v>
      </c>
      <c r="B1834" s="52">
        <v>176.25202286364015</v>
      </c>
      <c r="C1834" s="53">
        <v>10768.78</v>
      </c>
      <c r="D1834" s="54">
        <f t="shared" si="197"/>
        <v>44342</v>
      </c>
      <c r="E1834" s="53">
        <f t="shared" si="198"/>
        <v>237.50340637377695</v>
      </c>
      <c r="F1834" s="81">
        <f t="shared" si="199"/>
        <v>21771.35</v>
      </c>
      <c r="H1834" s="85">
        <f t="shared" si="203"/>
        <v>44342</v>
      </c>
      <c r="I1834" s="70">
        <f t="shared" si="201"/>
        <v>6.1468587776666306E-2</v>
      </c>
      <c r="J1834" s="70">
        <f t="shared" si="202"/>
        <v>0.15118141867286128</v>
      </c>
      <c r="K1834" s="93">
        <f t="shared" si="200"/>
        <v>0</v>
      </c>
    </row>
    <row r="1835" spans="1:11">
      <c r="A1835" s="80">
        <v>42517</v>
      </c>
      <c r="B1835" s="52">
        <v>176.28603950405287</v>
      </c>
      <c r="C1835" s="53">
        <v>10884.88</v>
      </c>
      <c r="D1835" s="54">
        <f t="shared" si="197"/>
        <v>44343</v>
      </c>
      <c r="E1835" s="53">
        <f t="shared" si="198"/>
        <v>237.52691921100796</v>
      </c>
      <c r="F1835" s="81">
        <f t="shared" si="199"/>
        <v>21823.14</v>
      </c>
      <c r="H1835" s="85">
        <f t="shared" si="203"/>
        <v>44343</v>
      </c>
      <c r="I1835" s="70">
        <f t="shared" si="201"/>
        <v>6.1448635267821849E-2</v>
      </c>
      <c r="J1835" s="70">
        <f t="shared" si="202"/>
        <v>0.14926113075274827</v>
      </c>
      <c r="K1835" s="93">
        <f t="shared" si="200"/>
        <v>0</v>
      </c>
    </row>
    <row r="1836" spans="1:11">
      <c r="A1836" s="80">
        <v>42520</v>
      </c>
      <c r="B1836" s="52">
        <v>176.39075341151826</v>
      </c>
      <c r="C1836" s="53">
        <v>10932.7</v>
      </c>
      <c r="D1836" s="54">
        <f t="shared" si="197"/>
        <v>44344</v>
      </c>
      <c r="E1836" s="53">
        <f t="shared" si="198"/>
        <v>237.55304717212118</v>
      </c>
      <c r="F1836" s="81">
        <f t="shared" si="199"/>
        <v>21962.31</v>
      </c>
      <c r="H1836" s="85">
        <f t="shared" si="203"/>
        <v>44344</v>
      </c>
      <c r="I1836" s="70">
        <f t="shared" si="201"/>
        <v>6.1345928161929075E-2</v>
      </c>
      <c r="J1836" s="70">
        <f t="shared" si="202"/>
        <v>0.14971478759703416</v>
      </c>
      <c r="K1836" s="93">
        <f t="shared" si="200"/>
        <v>0</v>
      </c>
    </row>
    <row r="1837" spans="1:11">
      <c r="A1837" s="80">
        <v>42521</v>
      </c>
      <c r="B1837" s="52">
        <v>176.42638434370738</v>
      </c>
      <c r="C1837" s="53">
        <v>10908.07</v>
      </c>
      <c r="D1837" s="54">
        <f t="shared" si="197"/>
        <v>44347</v>
      </c>
      <c r="E1837" s="53">
        <f t="shared" si="198"/>
        <v>237.61504851743311</v>
      </c>
      <c r="F1837" s="81">
        <f t="shared" si="199"/>
        <v>22203.59</v>
      </c>
      <c r="H1837" s="85">
        <f t="shared" si="203"/>
        <v>44347</v>
      </c>
      <c r="I1837" s="70">
        <f t="shared" si="201"/>
        <v>6.1358449219134359E-2</v>
      </c>
      <c r="J1837" s="70">
        <f t="shared" si="202"/>
        <v>0.15274980281555361</v>
      </c>
      <c r="K1837" s="93">
        <f t="shared" si="200"/>
        <v>0</v>
      </c>
    </row>
    <row r="1838" spans="1:11">
      <c r="A1838" s="80">
        <v>42522</v>
      </c>
      <c r="B1838" s="52">
        <v>176.4773715687827</v>
      </c>
      <c r="C1838" s="53">
        <v>10934.62</v>
      </c>
      <c r="D1838" s="54">
        <f t="shared" si="197"/>
        <v>44348</v>
      </c>
      <c r="E1838" s="53">
        <f t="shared" si="198"/>
        <v>237.6378595620908</v>
      </c>
      <c r="F1838" s="81">
        <f t="shared" si="199"/>
        <v>22192.25</v>
      </c>
      <c r="H1838" s="85">
        <f t="shared" si="203"/>
        <v>44348</v>
      </c>
      <c r="I1838" s="70">
        <f t="shared" si="201"/>
        <v>6.1317489458149854E-2</v>
      </c>
      <c r="J1838" s="70">
        <f t="shared" si="202"/>
        <v>0.15207175218976676</v>
      </c>
      <c r="K1838" s="93">
        <f t="shared" si="200"/>
        <v>0</v>
      </c>
    </row>
    <row r="1839" spans="1:11">
      <c r="A1839" s="80">
        <v>42523</v>
      </c>
      <c r="B1839" s="52">
        <v>176.51584363578471</v>
      </c>
      <c r="C1839" s="53">
        <v>10986.77</v>
      </c>
      <c r="D1839" s="54">
        <f t="shared" si="197"/>
        <v>44349</v>
      </c>
      <c r="E1839" s="53">
        <f t="shared" si="198"/>
        <v>237.66091043446832</v>
      </c>
      <c r="F1839" s="81">
        <f t="shared" si="199"/>
        <v>22194.18</v>
      </c>
      <c r="H1839" s="85">
        <f t="shared" si="203"/>
        <v>44349</v>
      </c>
      <c r="I1839" s="70">
        <f t="shared" si="201"/>
        <v>6.1291809930122954E-2</v>
      </c>
      <c r="J1839" s="70">
        <f t="shared" si="202"/>
        <v>0.15099599958631038</v>
      </c>
      <c r="K1839" s="93">
        <f t="shared" si="200"/>
        <v>0</v>
      </c>
    </row>
    <row r="1840" spans="1:11">
      <c r="A1840" s="80">
        <v>42524</v>
      </c>
      <c r="B1840" s="52">
        <v>176.55591273229001</v>
      </c>
      <c r="C1840" s="53">
        <v>10992.21</v>
      </c>
      <c r="D1840" s="54">
        <f t="shared" si="197"/>
        <v>44350</v>
      </c>
      <c r="E1840" s="53">
        <f t="shared" si="198"/>
        <v>237.68443886460136</v>
      </c>
      <c r="F1840" s="81">
        <f t="shared" si="199"/>
        <v>22361.86</v>
      </c>
      <c r="H1840" s="85">
        <f t="shared" si="203"/>
        <v>44350</v>
      </c>
      <c r="I1840" s="70">
        <f t="shared" si="201"/>
        <v>6.1264645635236148E-2</v>
      </c>
      <c r="J1840" s="70">
        <f t="shared" si="202"/>
        <v>0.15261583426978365</v>
      </c>
      <c r="K1840" s="93">
        <f t="shared" si="200"/>
        <v>0</v>
      </c>
    </row>
    <row r="1841" spans="1:11">
      <c r="A1841" s="80">
        <v>42527</v>
      </c>
      <c r="B1841" s="52">
        <v>176.68091431850445</v>
      </c>
      <c r="C1841" s="53">
        <v>10972.45</v>
      </c>
      <c r="D1841" s="54">
        <f t="shared" si="197"/>
        <v>44351</v>
      </c>
      <c r="E1841" s="53">
        <f t="shared" si="198"/>
        <v>237.70773193961008</v>
      </c>
      <c r="F1841" s="81">
        <f t="shared" si="199"/>
        <v>22333.23</v>
      </c>
      <c r="H1841" s="85">
        <f t="shared" si="203"/>
        <v>44351</v>
      </c>
      <c r="I1841" s="70">
        <f t="shared" si="201"/>
        <v>6.1135231392826173E-2</v>
      </c>
      <c r="J1841" s="70">
        <f t="shared" si="202"/>
        <v>0.15273528122862157</v>
      </c>
      <c r="K1841" s="93">
        <f t="shared" si="200"/>
        <v>0</v>
      </c>
    </row>
    <row r="1842" spans="1:11">
      <c r="A1842" s="80">
        <v>42528</v>
      </c>
      <c r="B1842" s="52">
        <v>176.72084420514045</v>
      </c>
      <c r="C1842" s="53">
        <v>11059.93</v>
      </c>
      <c r="D1842" s="54">
        <f t="shared" si="197"/>
        <v>44354</v>
      </c>
      <c r="E1842" s="53">
        <f t="shared" si="198"/>
        <v>237.78047050558359</v>
      </c>
      <c r="F1842" s="81">
        <f t="shared" si="199"/>
        <v>22449.24</v>
      </c>
      <c r="H1842" s="85">
        <f t="shared" si="203"/>
        <v>44354</v>
      </c>
      <c r="I1842" s="70">
        <f t="shared" si="201"/>
        <v>6.11522051773008E-2</v>
      </c>
      <c r="J1842" s="70">
        <f t="shared" si="202"/>
        <v>0.15209914130308455</v>
      </c>
      <c r="K1842" s="93">
        <f t="shared" si="200"/>
        <v>0</v>
      </c>
    </row>
    <row r="1843" spans="1:11">
      <c r="A1843" s="80">
        <v>42529</v>
      </c>
      <c r="B1843" s="52">
        <v>176.7606063950866</v>
      </c>
      <c r="C1843" s="53">
        <v>11068.75</v>
      </c>
      <c r="D1843" s="54">
        <f t="shared" si="197"/>
        <v>44355</v>
      </c>
      <c r="E1843" s="53">
        <f t="shared" si="198"/>
        <v>237.80472411357516</v>
      </c>
      <c r="F1843" s="81">
        <f t="shared" si="199"/>
        <v>22432.77</v>
      </c>
      <c r="H1843" s="85">
        <f t="shared" si="203"/>
        <v>44355</v>
      </c>
      <c r="I1843" s="70">
        <f t="shared" si="201"/>
        <v>6.1126105421358989E-2</v>
      </c>
      <c r="J1843" s="70">
        <f t="shared" si="202"/>
        <v>0.15174640412866913</v>
      </c>
      <c r="K1843" s="93">
        <f t="shared" si="200"/>
        <v>0</v>
      </c>
    </row>
    <row r="1844" spans="1:11">
      <c r="A1844" s="80">
        <v>42530</v>
      </c>
      <c r="B1844" s="52">
        <v>176.79436767090806</v>
      </c>
      <c r="C1844" s="53">
        <v>10986.64</v>
      </c>
      <c r="D1844" s="54">
        <f t="shared" si="197"/>
        <v>44356</v>
      </c>
      <c r="E1844" s="53">
        <f t="shared" si="198"/>
        <v>237.82779117181417</v>
      </c>
      <c r="F1844" s="81">
        <f t="shared" si="199"/>
        <v>22283.52</v>
      </c>
      <c r="H1844" s="85">
        <f t="shared" si="203"/>
        <v>44356</v>
      </c>
      <c r="I1844" s="70">
        <f t="shared" si="201"/>
        <v>6.1106159310296393E-2</v>
      </c>
      <c r="J1844" s="70">
        <f t="shared" si="202"/>
        <v>0.15192387634010918</v>
      </c>
      <c r="K1844" s="93">
        <f t="shared" si="200"/>
        <v>0</v>
      </c>
    </row>
    <row r="1845" spans="1:11">
      <c r="A1845" s="80">
        <v>42531</v>
      </c>
      <c r="B1845" s="52">
        <v>176.82937295570687</v>
      </c>
      <c r="C1845" s="53">
        <v>10941.7</v>
      </c>
      <c r="D1845" s="54">
        <f t="shared" si="197"/>
        <v>44357</v>
      </c>
      <c r="E1845" s="53">
        <f t="shared" si="198"/>
        <v>237.8506226397667</v>
      </c>
      <c r="F1845" s="81">
        <f t="shared" si="199"/>
        <v>22448.94</v>
      </c>
      <c r="H1845" s="85">
        <f t="shared" si="203"/>
        <v>44357</v>
      </c>
      <c r="I1845" s="70">
        <f t="shared" si="201"/>
        <v>6.1084516146933776E-2</v>
      </c>
      <c r="J1845" s="70">
        <f t="shared" si="202"/>
        <v>0.15457515346928208</v>
      </c>
      <c r="K1845" s="93">
        <f t="shared" si="200"/>
        <v>0</v>
      </c>
    </row>
    <row r="1846" spans="1:11">
      <c r="A1846" s="80">
        <v>42534</v>
      </c>
      <c r="B1846" s="52">
        <v>176.95297668740292</v>
      </c>
      <c r="C1846" s="53">
        <v>10862.06</v>
      </c>
      <c r="D1846" s="54">
        <f t="shared" si="197"/>
        <v>44358</v>
      </c>
      <c r="E1846" s="53">
        <f t="shared" si="198"/>
        <v>237.87512125389858</v>
      </c>
      <c r="F1846" s="81">
        <f t="shared" si="199"/>
        <v>22544.26</v>
      </c>
      <c r="H1846" s="85">
        <f t="shared" si="203"/>
        <v>44358</v>
      </c>
      <c r="I1846" s="70">
        <f t="shared" si="201"/>
        <v>6.0958093099473531E-2</v>
      </c>
      <c r="J1846" s="70">
        <f t="shared" si="202"/>
        <v>0.1572435194190116</v>
      </c>
      <c r="K1846" s="93">
        <f t="shared" si="200"/>
        <v>0</v>
      </c>
    </row>
    <row r="1847" spans="1:11">
      <c r="A1847" s="80">
        <v>42535</v>
      </c>
      <c r="B1847" s="52">
        <v>176.99332196608762</v>
      </c>
      <c r="C1847" s="53">
        <v>10859.76</v>
      </c>
      <c r="D1847" s="54">
        <f t="shared" si="197"/>
        <v>44361</v>
      </c>
      <c r="E1847" s="53">
        <f t="shared" si="198"/>
        <v>237.94006116200089</v>
      </c>
      <c r="F1847" s="81">
        <f t="shared" si="199"/>
        <v>22567.11</v>
      </c>
      <c r="H1847" s="85">
        <f t="shared" si="203"/>
        <v>44361</v>
      </c>
      <c r="I1847" s="70">
        <f t="shared" si="201"/>
        <v>6.0967639373929572E-2</v>
      </c>
      <c r="J1847" s="70">
        <f t="shared" si="202"/>
        <v>0.1575270364707464</v>
      </c>
      <c r="K1847" s="93">
        <f t="shared" si="200"/>
        <v>0</v>
      </c>
    </row>
    <row r="1848" spans="1:11">
      <c r="A1848" s="80">
        <v>42536</v>
      </c>
      <c r="B1848" s="52">
        <v>177.03208350359819</v>
      </c>
      <c r="C1848" s="53">
        <v>10990.64</v>
      </c>
      <c r="D1848" s="54">
        <f t="shared" si="197"/>
        <v>44362</v>
      </c>
      <c r="E1848" s="53">
        <f t="shared" si="198"/>
        <v>237.96266546781126</v>
      </c>
      <c r="F1848" s="81">
        <f t="shared" si="199"/>
        <v>22649.05</v>
      </c>
      <c r="H1848" s="85">
        <f t="shared" si="203"/>
        <v>44362</v>
      </c>
      <c r="I1848" s="70">
        <f t="shared" si="201"/>
        <v>6.094133183293815E-2</v>
      </c>
      <c r="J1848" s="70">
        <f t="shared" si="202"/>
        <v>0.15559432807859275</v>
      </c>
      <c r="K1848" s="93">
        <f t="shared" si="200"/>
        <v>0</v>
      </c>
    </row>
    <row r="1849" spans="1:11">
      <c r="A1849" s="80">
        <v>42537</v>
      </c>
      <c r="B1849" s="52">
        <v>177.0664277277979</v>
      </c>
      <c r="C1849" s="53">
        <v>10913.97</v>
      </c>
      <c r="D1849" s="54">
        <f t="shared" si="197"/>
        <v>44363</v>
      </c>
      <c r="E1849" s="53">
        <f t="shared" si="198"/>
        <v>237.98003674239041</v>
      </c>
      <c r="F1849" s="81">
        <f t="shared" si="199"/>
        <v>22503.9</v>
      </c>
      <c r="H1849" s="85">
        <f t="shared" si="203"/>
        <v>44363</v>
      </c>
      <c r="I1849" s="70">
        <f t="shared" si="201"/>
        <v>6.0915660790381354E-2</v>
      </c>
      <c r="J1849" s="70">
        <f t="shared" si="202"/>
        <v>0.15572632773059847</v>
      </c>
      <c r="K1849" s="93">
        <f t="shared" si="200"/>
        <v>0</v>
      </c>
    </row>
    <row r="1850" spans="1:11">
      <c r="A1850" s="80">
        <v>42538</v>
      </c>
      <c r="B1850" s="52">
        <v>177.09670608693935</v>
      </c>
      <c r="C1850" s="53">
        <v>10953.44</v>
      </c>
      <c r="D1850" s="54">
        <f t="shared" si="197"/>
        <v>44364</v>
      </c>
      <c r="E1850" s="53">
        <f t="shared" si="198"/>
        <v>237.98955594386013</v>
      </c>
      <c r="F1850" s="81">
        <f t="shared" si="199"/>
        <v>22401.65</v>
      </c>
      <c r="H1850" s="85">
        <f t="shared" si="203"/>
        <v>44364</v>
      </c>
      <c r="I1850" s="70">
        <f t="shared" si="201"/>
        <v>6.0887868096244135E-2</v>
      </c>
      <c r="J1850" s="70">
        <f t="shared" si="202"/>
        <v>0.15384080843127568</v>
      </c>
      <c r="K1850" s="93">
        <f t="shared" si="200"/>
        <v>0</v>
      </c>
    </row>
    <row r="1851" spans="1:11">
      <c r="A1851" s="80">
        <v>42541</v>
      </c>
      <c r="B1851" s="52">
        <v>177.20615185130109</v>
      </c>
      <c r="C1851" s="53">
        <v>11045.03</v>
      </c>
      <c r="D1851" s="54">
        <f t="shared" si="197"/>
        <v>44365</v>
      </c>
      <c r="E1851" s="53">
        <f t="shared" si="198"/>
        <v>238.02168453391255</v>
      </c>
      <c r="F1851" s="81">
        <f t="shared" si="199"/>
        <v>22390.11</v>
      </c>
      <c r="H1851" s="85">
        <f t="shared" si="203"/>
        <v>44365</v>
      </c>
      <c r="I1851" s="70">
        <f t="shared" si="201"/>
        <v>6.078542984204538E-2</v>
      </c>
      <c r="J1851" s="70">
        <f t="shared" si="202"/>
        <v>0.15180209858713667</v>
      </c>
      <c r="K1851" s="93">
        <f t="shared" si="200"/>
        <v>0</v>
      </c>
    </row>
    <row r="1852" spans="1:11">
      <c r="A1852" s="80">
        <v>42542</v>
      </c>
      <c r="B1852" s="52">
        <v>177.24761809083429</v>
      </c>
      <c r="C1852" s="53">
        <v>11020.11</v>
      </c>
      <c r="D1852" s="54">
        <f t="shared" ref="D1852:D1915" si="204">VLOOKUP(EDATE(A1852,60),A:A,1,1)</f>
        <v>44368</v>
      </c>
      <c r="E1852" s="53">
        <f t="shared" ref="E1852:E1915" si="205">VLOOKUP(D1852,A:B,2,0)</f>
        <v>238.10594421023754</v>
      </c>
      <c r="F1852" s="81">
        <f t="shared" ref="F1852:F1915" si="206">VLOOKUP(D1852,A:C,3,0)</f>
        <v>22480.3</v>
      </c>
      <c r="H1852" s="85">
        <f t="shared" si="203"/>
        <v>44368</v>
      </c>
      <c r="I1852" s="70">
        <f t="shared" si="201"/>
        <v>6.0810881515019011E-2</v>
      </c>
      <c r="J1852" s="70">
        <f t="shared" si="202"/>
        <v>0.15324939277415073</v>
      </c>
      <c r="K1852" s="93">
        <f t="shared" ref="K1852:K1915" si="207">IF(I1852&gt;J1852,1,0)</f>
        <v>0</v>
      </c>
    </row>
    <row r="1853" spans="1:11">
      <c r="A1853" s="80">
        <v>42543</v>
      </c>
      <c r="B1853" s="52">
        <v>177.28377660492484</v>
      </c>
      <c r="C1853" s="53">
        <v>11000.82</v>
      </c>
      <c r="D1853" s="54">
        <f t="shared" si="204"/>
        <v>44369</v>
      </c>
      <c r="E1853" s="53">
        <f t="shared" si="205"/>
        <v>238.13165965221225</v>
      </c>
      <c r="F1853" s="81">
        <f t="shared" si="206"/>
        <v>22517.74</v>
      </c>
      <c r="H1853" s="85">
        <f t="shared" si="203"/>
        <v>44369</v>
      </c>
      <c r="I1853" s="70">
        <f t="shared" si="201"/>
        <v>6.0790517318389803E-2</v>
      </c>
      <c r="J1853" s="70">
        <f t="shared" si="202"/>
        <v>0.15403757187238232</v>
      </c>
      <c r="K1853" s="93">
        <f t="shared" si="207"/>
        <v>0</v>
      </c>
    </row>
    <row r="1854" spans="1:11">
      <c r="A1854" s="80">
        <v>42544</v>
      </c>
      <c r="B1854" s="52">
        <v>177.31763780625639</v>
      </c>
      <c r="C1854" s="53">
        <v>11091.16</v>
      </c>
      <c r="D1854" s="54">
        <f t="shared" si="204"/>
        <v>44370</v>
      </c>
      <c r="E1854" s="53">
        <f t="shared" si="205"/>
        <v>238.15975918805123</v>
      </c>
      <c r="F1854" s="81">
        <f t="shared" si="206"/>
        <v>22395.25</v>
      </c>
      <c r="H1854" s="85">
        <f t="shared" si="203"/>
        <v>44370</v>
      </c>
      <c r="I1854" s="70">
        <f t="shared" si="201"/>
        <v>6.0775032282309294E-2</v>
      </c>
      <c r="J1854" s="70">
        <f t="shared" si="202"/>
        <v>0.15089522681596157</v>
      </c>
      <c r="K1854" s="93">
        <f t="shared" si="207"/>
        <v>0</v>
      </c>
    </row>
    <row r="1855" spans="1:11">
      <c r="A1855" s="80">
        <v>42545</v>
      </c>
      <c r="B1855" s="52">
        <v>177.346363263581</v>
      </c>
      <c r="C1855" s="53">
        <v>10847.29</v>
      </c>
      <c r="D1855" s="54">
        <f t="shared" si="204"/>
        <v>44371</v>
      </c>
      <c r="E1855" s="53">
        <f t="shared" si="205"/>
        <v>238.18309884445165</v>
      </c>
      <c r="F1855" s="81">
        <f t="shared" si="206"/>
        <v>22544.26</v>
      </c>
      <c r="H1855" s="85">
        <f t="shared" si="203"/>
        <v>44371</v>
      </c>
      <c r="I1855" s="70">
        <f t="shared" si="201"/>
        <v>6.0761456213667353E-2</v>
      </c>
      <c r="J1855" s="70">
        <f t="shared" si="202"/>
        <v>0.15755849550834355</v>
      </c>
      <c r="K1855" s="93">
        <f t="shared" si="207"/>
        <v>0</v>
      </c>
    </row>
    <row r="1856" spans="1:11">
      <c r="A1856" s="80">
        <v>42548</v>
      </c>
      <c r="B1856" s="52">
        <v>177.44266233883312</v>
      </c>
      <c r="C1856" s="53">
        <v>10855.5</v>
      </c>
      <c r="D1856" s="54">
        <f t="shared" si="204"/>
        <v>44372</v>
      </c>
      <c r="E1856" s="53">
        <f t="shared" si="205"/>
        <v>238.20834625292915</v>
      </c>
      <c r="F1856" s="81">
        <f t="shared" si="206"/>
        <v>22644.06</v>
      </c>
      <c r="H1856" s="85">
        <f t="shared" si="203"/>
        <v>44372</v>
      </c>
      <c r="I1856" s="70">
        <f t="shared" si="201"/>
        <v>6.0668779784440074E-2</v>
      </c>
      <c r="J1856" s="70">
        <f t="shared" si="202"/>
        <v>0.15840625274515396</v>
      </c>
      <c r="K1856" s="93">
        <f t="shared" si="207"/>
        <v>0</v>
      </c>
    </row>
    <row r="1857" spans="1:11">
      <c r="A1857" s="80">
        <v>42549</v>
      </c>
      <c r="B1857" s="52">
        <v>177.47655388733983</v>
      </c>
      <c r="C1857" s="53">
        <v>10899.91</v>
      </c>
      <c r="D1857" s="54">
        <f t="shared" si="204"/>
        <v>44375</v>
      </c>
      <c r="E1857" s="53">
        <f t="shared" si="205"/>
        <v>238.29267200750269</v>
      </c>
      <c r="F1857" s="81">
        <f t="shared" si="206"/>
        <v>22578.86</v>
      </c>
      <c r="H1857" s="85">
        <f t="shared" si="203"/>
        <v>44375</v>
      </c>
      <c r="I1857" s="70">
        <f t="shared" si="201"/>
        <v>6.0703348730170692E-2</v>
      </c>
      <c r="J1857" s="70">
        <f t="shared" si="202"/>
        <v>0.15679344694509778</v>
      </c>
      <c r="K1857" s="93">
        <f t="shared" si="207"/>
        <v>0</v>
      </c>
    </row>
    <row r="1858" spans="1:11">
      <c r="A1858" s="80">
        <v>42550</v>
      </c>
      <c r="B1858" s="52">
        <v>177.51400144021005</v>
      </c>
      <c r="C1858" s="53">
        <v>11009.02</v>
      </c>
      <c r="D1858" s="54">
        <f t="shared" si="204"/>
        <v>44376</v>
      </c>
      <c r="E1858" s="53">
        <f t="shared" si="205"/>
        <v>238.3184076160795</v>
      </c>
      <c r="F1858" s="81">
        <f t="shared" si="206"/>
        <v>22493.599999999999</v>
      </c>
      <c r="H1858" s="85">
        <f t="shared" si="203"/>
        <v>44376</v>
      </c>
      <c r="I1858" s="70">
        <f t="shared" ref="I1858:I1921" si="208">(E1858/B1858)^(1/5)-1</f>
        <v>6.0681501950751393E-2</v>
      </c>
      <c r="J1858" s="70">
        <f t="shared" ref="J1858:J1921" si="209">(F1858/C1858)^(1/5)-1</f>
        <v>0.15361810007504006</v>
      </c>
      <c r="K1858" s="93">
        <f t="shared" si="207"/>
        <v>0</v>
      </c>
    </row>
    <row r="1859" spans="1:11">
      <c r="A1859" s="80">
        <v>42551</v>
      </c>
      <c r="B1859" s="52">
        <v>177.55980005258164</v>
      </c>
      <c r="C1859" s="53">
        <v>11121.39</v>
      </c>
      <c r="D1859" s="54">
        <f t="shared" si="204"/>
        <v>44377</v>
      </c>
      <c r="E1859" s="53">
        <f t="shared" si="205"/>
        <v>238.34343104887918</v>
      </c>
      <c r="F1859" s="81">
        <f t="shared" si="206"/>
        <v>22455.7</v>
      </c>
      <c r="H1859" s="85">
        <f t="shared" si="203"/>
        <v>44377</v>
      </c>
      <c r="I1859" s="70">
        <f t="shared" si="208"/>
        <v>6.0649051482983163E-2</v>
      </c>
      <c r="J1859" s="70">
        <f t="shared" si="209"/>
        <v>0.15088917550027614</v>
      </c>
      <c r="K1859" s="93">
        <f t="shared" si="207"/>
        <v>0</v>
      </c>
    </row>
    <row r="1860" spans="1:11">
      <c r="A1860" s="80">
        <v>42552</v>
      </c>
      <c r="B1860" s="52">
        <v>177.60347976339457</v>
      </c>
      <c r="C1860" s="53">
        <v>11175.85</v>
      </c>
      <c r="D1860" s="54">
        <f t="shared" si="204"/>
        <v>44378</v>
      </c>
      <c r="E1860" s="53">
        <f t="shared" si="205"/>
        <v>238.36130680620786</v>
      </c>
      <c r="F1860" s="81">
        <f t="shared" si="206"/>
        <v>22396.400000000001</v>
      </c>
      <c r="H1860" s="85">
        <f t="shared" si="203"/>
        <v>44378</v>
      </c>
      <c r="I1860" s="70">
        <f t="shared" si="208"/>
        <v>6.0612783726491148E-2</v>
      </c>
      <c r="J1860" s="70">
        <f t="shared" si="209"/>
        <v>0.14915743230530221</v>
      </c>
      <c r="K1860" s="93">
        <f t="shared" si="207"/>
        <v>0</v>
      </c>
    </row>
    <row r="1861" spans="1:11">
      <c r="A1861" s="80">
        <v>42555</v>
      </c>
      <c r="B1861" s="52">
        <v>177.73241988970281</v>
      </c>
      <c r="C1861" s="53">
        <v>11233.09</v>
      </c>
      <c r="D1861" s="54">
        <f t="shared" si="204"/>
        <v>44379</v>
      </c>
      <c r="E1861" s="53">
        <f t="shared" si="205"/>
        <v>238.38395113035443</v>
      </c>
      <c r="F1861" s="81">
        <f t="shared" si="206"/>
        <v>22456.66</v>
      </c>
      <c r="H1861" s="85">
        <f t="shared" si="203"/>
        <v>44379</v>
      </c>
      <c r="I1861" s="70">
        <f t="shared" si="208"/>
        <v>6.047899774996357E-2</v>
      </c>
      <c r="J1861" s="70">
        <f t="shared" si="209"/>
        <v>0.14860098675385292</v>
      </c>
      <c r="K1861" s="93">
        <f t="shared" si="207"/>
        <v>0</v>
      </c>
    </row>
    <row r="1862" spans="1:11">
      <c r="A1862" s="80">
        <v>42556</v>
      </c>
      <c r="B1862" s="52">
        <v>177.7805853754929</v>
      </c>
      <c r="C1862" s="53">
        <v>11186.41</v>
      </c>
      <c r="D1862" s="54">
        <f t="shared" si="204"/>
        <v>44382</v>
      </c>
      <c r="E1862" s="53">
        <f t="shared" si="205"/>
        <v>238.45761177125368</v>
      </c>
      <c r="F1862" s="81">
        <f t="shared" si="206"/>
        <v>22618.97</v>
      </c>
      <c r="H1862" s="85">
        <f t="shared" si="203"/>
        <v>44382</v>
      </c>
      <c r="I1862" s="70">
        <f t="shared" si="208"/>
        <v>6.0487055084338159E-2</v>
      </c>
      <c r="J1862" s="70">
        <f t="shared" si="209"/>
        <v>0.15121494338316888</v>
      </c>
      <c r="K1862" s="93">
        <f t="shared" si="207"/>
        <v>0</v>
      </c>
    </row>
    <row r="1863" spans="1:11">
      <c r="A1863" s="80">
        <v>42558</v>
      </c>
      <c r="B1863" s="52">
        <v>177.88120918681545</v>
      </c>
      <c r="C1863" s="53">
        <v>11192.11</v>
      </c>
      <c r="D1863" s="54">
        <f t="shared" si="204"/>
        <v>44384</v>
      </c>
      <c r="E1863" s="53">
        <f t="shared" si="205"/>
        <v>238.5057826174918</v>
      </c>
      <c r="F1863" s="81">
        <f t="shared" si="206"/>
        <v>22683.66</v>
      </c>
      <c r="H1863" s="85">
        <f t="shared" si="203"/>
        <v>44384</v>
      </c>
      <c r="I1863" s="70">
        <f t="shared" si="208"/>
        <v>6.0409886210412767E-2</v>
      </c>
      <c r="J1863" s="70">
        <f t="shared" si="209"/>
        <v>0.15175533297604837</v>
      </c>
      <c r="K1863" s="93">
        <f t="shared" si="207"/>
        <v>0</v>
      </c>
    </row>
    <row r="1864" spans="1:11">
      <c r="A1864" s="80">
        <v>42559</v>
      </c>
      <c r="B1864" s="52">
        <v>177.92372279581113</v>
      </c>
      <c r="C1864" s="53">
        <v>11172.39</v>
      </c>
      <c r="D1864" s="54">
        <f t="shared" si="204"/>
        <v>44385</v>
      </c>
      <c r="E1864" s="53">
        <f t="shared" si="205"/>
        <v>238.53106423044923</v>
      </c>
      <c r="F1864" s="81">
        <f t="shared" si="206"/>
        <v>22473.81</v>
      </c>
      <c r="H1864" s="85">
        <f t="shared" si="203"/>
        <v>44385</v>
      </c>
      <c r="I1864" s="70">
        <f t="shared" si="208"/>
        <v>6.0381684547268666E-2</v>
      </c>
      <c r="J1864" s="70">
        <f t="shared" si="209"/>
        <v>0.15002193374205319</v>
      </c>
      <c r="K1864" s="93">
        <f t="shared" si="207"/>
        <v>0</v>
      </c>
    </row>
    <row r="1865" spans="1:11">
      <c r="A1865" s="80">
        <v>42562</v>
      </c>
      <c r="B1865" s="52">
        <v>178.0747800364648</v>
      </c>
      <c r="C1865" s="53">
        <v>11366.82</v>
      </c>
      <c r="D1865" s="54">
        <f t="shared" si="204"/>
        <v>44386</v>
      </c>
      <c r="E1865" s="53">
        <f t="shared" si="205"/>
        <v>238.5503852466519</v>
      </c>
      <c r="F1865" s="81">
        <f t="shared" si="206"/>
        <v>22420.36</v>
      </c>
      <c r="H1865" s="85">
        <f t="shared" si="203"/>
        <v>44386</v>
      </c>
      <c r="I1865" s="70">
        <f t="shared" si="208"/>
        <v>6.0218898110536045E-2</v>
      </c>
      <c r="J1865" s="70">
        <f t="shared" si="209"/>
        <v>0.14551483999901871</v>
      </c>
      <c r="K1865" s="93">
        <f t="shared" si="207"/>
        <v>0</v>
      </c>
    </row>
    <row r="1866" spans="1:11">
      <c r="A1866" s="80">
        <v>42563</v>
      </c>
      <c r="B1866" s="52">
        <v>178.10772387077157</v>
      </c>
      <c r="C1866" s="53">
        <v>11438.19</v>
      </c>
      <c r="D1866" s="54">
        <f t="shared" si="204"/>
        <v>44389</v>
      </c>
      <c r="E1866" s="53">
        <f t="shared" si="205"/>
        <v>238.61980340875868</v>
      </c>
      <c r="F1866" s="81">
        <f t="shared" si="206"/>
        <v>22424.39</v>
      </c>
      <c r="H1866" s="85">
        <f t="shared" si="203"/>
        <v>44389</v>
      </c>
      <c r="I1866" s="70">
        <f t="shared" si="208"/>
        <v>6.0241369641170106E-2</v>
      </c>
      <c r="J1866" s="70">
        <f t="shared" si="209"/>
        <v>0.14412286861753865</v>
      </c>
      <c r="K1866" s="93">
        <f t="shared" si="207"/>
        <v>0</v>
      </c>
    </row>
    <row r="1867" spans="1:11">
      <c r="A1867" s="80">
        <v>42564</v>
      </c>
      <c r="B1867" s="52">
        <v>178.14815432409023</v>
      </c>
      <c r="C1867" s="53">
        <v>11436.09</v>
      </c>
      <c r="D1867" s="54">
        <f t="shared" si="204"/>
        <v>44390</v>
      </c>
      <c r="E1867" s="53">
        <f t="shared" si="205"/>
        <v>238.6474833059541</v>
      </c>
      <c r="F1867" s="81">
        <f t="shared" si="206"/>
        <v>22595.49</v>
      </c>
      <c r="H1867" s="85">
        <f t="shared" si="203"/>
        <v>44390</v>
      </c>
      <c r="I1867" s="70">
        <f t="shared" si="208"/>
        <v>6.0217836579877781E-2</v>
      </c>
      <c r="J1867" s="70">
        <f t="shared" si="209"/>
        <v>0.14590559481927001</v>
      </c>
      <c r="K1867" s="93">
        <f t="shared" si="207"/>
        <v>0</v>
      </c>
    </row>
    <row r="1868" spans="1:11">
      <c r="A1868" s="80">
        <v>42565</v>
      </c>
      <c r="B1868" s="52">
        <v>178.18360580680073</v>
      </c>
      <c r="C1868" s="53">
        <v>11497.65</v>
      </c>
      <c r="D1868" s="54">
        <f t="shared" si="204"/>
        <v>44391</v>
      </c>
      <c r="E1868" s="53">
        <f t="shared" si="205"/>
        <v>238.67110940680141</v>
      </c>
      <c r="F1868" s="81">
        <f t="shared" si="206"/>
        <v>22656.78</v>
      </c>
      <c r="H1868" s="85">
        <f t="shared" si="203"/>
        <v>44391</v>
      </c>
      <c r="I1868" s="70">
        <f t="shared" si="208"/>
        <v>6.0196635594085945E-2</v>
      </c>
      <c r="J1868" s="70">
        <f t="shared" si="209"/>
        <v>0.14529620244709451</v>
      </c>
      <c r="K1868" s="93">
        <f t="shared" si="207"/>
        <v>0</v>
      </c>
    </row>
    <row r="1869" spans="1:11">
      <c r="A1869" s="80">
        <v>42566</v>
      </c>
      <c r="B1869" s="52">
        <v>178.21621340666337</v>
      </c>
      <c r="C1869" s="53">
        <v>11474.04</v>
      </c>
      <c r="D1869" s="54">
        <f t="shared" si="204"/>
        <v>44392</v>
      </c>
      <c r="E1869" s="53">
        <f t="shared" si="205"/>
        <v>238.69330581997622</v>
      </c>
      <c r="F1869" s="81">
        <f t="shared" si="206"/>
        <v>22762.34</v>
      </c>
      <c r="H1869" s="85">
        <f t="shared" si="203"/>
        <v>44392</v>
      </c>
      <c r="I1869" s="70">
        <f t="shared" si="208"/>
        <v>6.0177554859500937E-2</v>
      </c>
      <c r="J1869" s="70">
        <f t="shared" si="209"/>
        <v>0.1468328100670071</v>
      </c>
      <c r="K1869" s="93">
        <f t="shared" si="207"/>
        <v>0</v>
      </c>
    </row>
    <row r="1870" spans="1:11">
      <c r="A1870" s="80">
        <v>42569</v>
      </c>
      <c r="B1870" s="52">
        <v>178.30870762142141</v>
      </c>
      <c r="C1870" s="53">
        <v>11431.25</v>
      </c>
      <c r="D1870" s="54">
        <f t="shared" si="204"/>
        <v>44393</v>
      </c>
      <c r="E1870" s="53">
        <f t="shared" si="205"/>
        <v>238.71550429741745</v>
      </c>
      <c r="F1870" s="81">
        <f t="shared" si="206"/>
        <v>22761.200000000001</v>
      </c>
      <c r="H1870" s="85">
        <f t="shared" si="203"/>
        <v>44393</v>
      </c>
      <c r="I1870" s="70">
        <f t="shared" si="208"/>
        <v>6.0087259207580512E-2</v>
      </c>
      <c r="J1870" s="70">
        <f t="shared" si="209"/>
        <v>0.14767860713246828</v>
      </c>
      <c r="K1870" s="93">
        <f t="shared" si="207"/>
        <v>0</v>
      </c>
    </row>
    <row r="1871" spans="1:11">
      <c r="A1871" s="80">
        <v>42570</v>
      </c>
      <c r="B1871" s="52">
        <v>178.34133811491614</v>
      </c>
      <c r="C1871" s="53">
        <v>11457.95</v>
      </c>
      <c r="D1871" s="54">
        <f t="shared" si="204"/>
        <v>44396</v>
      </c>
      <c r="E1871" s="53">
        <f t="shared" si="205"/>
        <v>238.78783509521955</v>
      </c>
      <c r="F1871" s="81">
        <f t="shared" si="206"/>
        <v>22516.71</v>
      </c>
      <c r="H1871" s="85">
        <f t="shared" si="203"/>
        <v>44396</v>
      </c>
      <c r="I1871" s="70">
        <f t="shared" si="208"/>
        <v>6.0112695426064455E-2</v>
      </c>
      <c r="J1871" s="70">
        <f t="shared" si="209"/>
        <v>0.14466815908110697</v>
      </c>
      <c r="K1871" s="93">
        <f t="shared" si="207"/>
        <v>0</v>
      </c>
    </row>
    <row r="1872" spans="1:11">
      <c r="A1872" s="80">
        <v>42571</v>
      </c>
      <c r="B1872" s="52">
        <v>178.37468794514362</v>
      </c>
      <c r="C1872" s="53">
        <v>11508.07</v>
      </c>
      <c r="D1872" s="54">
        <f t="shared" si="204"/>
        <v>44397</v>
      </c>
      <c r="E1872" s="53">
        <f t="shared" si="205"/>
        <v>238.81171387872908</v>
      </c>
      <c r="F1872" s="81">
        <f t="shared" si="206"/>
        <v>22344.81</v>
      </c>
      <c r="H1872" s="85">
        <f t="shared" si="203"/>
        <v>44397</v>
      </c>
      <c r="I1872" s="70">
        <f t="shared" si="208"/>
        <v>6.0094252272200777E-2</v>
      </c>
      <c r="J1872" s="70">
        <f t="shared" si="209"/>
        <v>0.14191777776406234</v>
      </c>
      <c r="K1872" s="93">
        <f t="shared" si="207"/>
        <v>0</v>
      </c>
    </row>
    <row r="1873" spans="1:11">
      <c r="A1873" s="80">
        <v>42572</v>
      </c>
      <c r="B1873" s="52">
        <v>178.40964938398088</v>
      </c>
      <c r="C1873" s="53">
        <v>11435.64</v>
      </c>
      <c r="D1873" s="54">
        <f t="shared" si="204"/>
        <v>44397</v>
      </c>
      <c r="E1873" s="53">
        <f t="shared" si="205"/>
        <v>238.81171387872908</v>
      </c>
      <c r="F1873" s="81">
        <f t="shared" si="206"/>
        <v>22344.81</v>
      </c>
      <c r="H1873" s="85">
        <f t="shared" si="203"/>
        <v>44397</v>
      </c>
      <c r="I1873" s="70">
        <f t="shared" si="208"/>
        <v>6.0052701463759073E-2</v>
      </c>
      <c r="J1873" s="70">
        <f t="shared" si="209"/>
        <v>0.14336064157095052</v>
      </c>
      <c r="K1873" s="93">
        <f t="shared" si="207"/>
        <v>0</v>
      </c>
    </row>
    <row r="1874" spans="1:11">
      <c r="A1874" s="80">
        <v>42573</v>
      </c>
      <c r="B1874" s="52">
        <v>178.44568813315644</v>
      </c>
      <c r="C1874" s="53">
        <v>11477.47</v>
      </c>
      <c r="D1874" s="54">
        <f t="shared" si="204"/>
        <v>44399</v>
      </c>
      <c r="E1874" s="53">
        <f t="shared" si="205"/>
        <v>238.86138671521584</v>
      </c>
      <c r="F1874" s="81">
        <f t="shared" si="206"/>
        <v>22621.45</v>
      </c>
      <c r="H1874" s="85">
        <f t="shared" si="203"/>
        <v>44399</v>
      </c>
      <c r="I1874" s="70">
        <f t="shared" si="208"/>
        <v>6.0053973267044203E-2</v>
      </c>
      <c r="J1874" s="70">
        <f t="shared" si="209"/>
        <v>0.14534112405458099</v>
      </c>
      <c r="K1874" s="93">
        <f t="shared" si="207"/>
        <v>0</v>
      </c>
    </row>
    <row r="1875" spans="1:11">
      <c r="A1875" s="80">
        <v>42576</v>
      </c>
      <c r="B1875" s="52">
        <v>178.53723077116874</v>
      </c>
      <c r="C1875" s="53">
        <v>11606.29</v>
      </c>
      <c r="D1875" s="54">
        <f t="shared" si="204"/>
        <v>44400</v>
      </c>
      <c r="E1875" s="53">
        <f t="shared" si="205"/>
        <v>238.88885577468812</v>
      </c>
      <c r="F1875" s="81">
        <f t="shared" si="206"/>
        <v>22673.35</v>
      </c>
      <c r="H1875" s="85">
        <f t="shared" si="203"/>
        <v>44400</v>
      </c>
      <c r="I1875" s="70">
        <f t="shared" si="208"/>
        <v>5.9969622812894308E-2</v>
      </c>
      <c r="J1875" s="70">
        <f t="shared" si="209"/>
        <v>0.14331119196202247</v>
      </c>
      <c r="K1875" s="93">
        <f t="shared" si="207"/>
        <v>0</v>
      </c>
    </row>
    <row r="1876" spans="1:11">
      <c r="A1876" s="80">
        <v>42577</v>
      </c>
      <c r="B1876" s="52">
        <v>178.57115284501523</v>
      </c>
      <c r="C1876" s="53">
        <v>11545.78</v>
      </c>
      <c r="D1876" s="54">
        <f t="shared" si="204"/>
        <v>44403</v>
      </c>
      <c r="E1876" s="53">
        <f t="shared" si="205"/>
        <v>238.95693909858394</v>
      </c>
      <c r="F1876" s="81">
        <f t="shared" si="206"/>
        <v>22628.19</v>
      </c>
      <c r="H1876" s="85">
        <f t="shared" si="203"/>
        <v>44403</v>
      </c>
      <c r="I1876" s="70">
        <f t="shared" si="208"/>
        <v>5.9989757645000585E-2</v>
      </c>
      <c r="J1876" s="70">
        <f t="shared" si="209"/>
        <v>0.14405079635104578</v>
      </c>
      <c r="K1876" s="93">
        <f t="shared" si="207"/>
        <v>0</v>
      </c>
    </row>
    <row r="1877" spans="1:11">
      <c r="A1877" s="80">
        <v>42578</v>
      </c>
      <c r="B1877" s="52">
        <v>178.60365279483301</v>
      </c>
      <c r="C1877" s="53">
        <v>11579.64</v>
      </c>
      <c r="D1877" s="54">
        <f t="shared" si="204"/>
        <v>44404</v>
      </c>
      <c r="E1877" s="53">
        <f t="shared" si="205"/>
        <v>238.98131270637202</v>
      </c>
      <c r="F1877" s="81">
        <f t="shared" si="206"/>
        <v>22518.799999999999</v>
      </c>
      <c r="H1877" s="85">
        <f t="shared" si="203"/>
        <v>44404</v>
      </c>
      <c r="I1877" s="70">
        <f t="shared" si="208"/>
        <v>5.9972800352463551E-2</v>
      </c>
      <c r="J1877" s="70">
        <f t="shared" si="209"/>
        <v>0.14227333069423787</v>
      </c>
      <c r="K1877" s="93">
        <f t="shared" si="207"/>
        <v>0</v>
      </c>
    </row>
    <row r="1878" spans="1:11">
      <c r="A1878" s="80">
        <v>42579</v>
      </c>
      <c r="B1878" s="52">
        <v>178.63401541580814</v>
      </c>
      <c r="C1878" s="53">
        <v>11652.18</v>
      </c>
      <c r="D1878" s="54">
        <f t="shared" si="204"/>
        <v>44405</v>
      </c>
      <c r="E1878" s="53">
        <f t="shared" si="205"/>
        <v>239.00521083764266</v>
      </c>
      <c r="F1878" s="81">
        <f t="shared" si="206"/>
        <v>22472.95</v>
      </c>
      <c r="H1878" s="85">
        <f t="shared" ref="H1878:H1941" si="210">D1878</f>
        <v>44405</v>
      </c>
      <c r="I1878" s="70">
        <f t="shared" si="208"/>
        <v>5.9957962840179624E-2</v>
      </c>
      <c r="J1878" s="70">
        <f t="shared" si="209"/>
        <v>0.14038259454695523</v>
      </c>
      <c r="K1878" s="93">
        <f t="shared" si="207"/>
        <v>0</v>
      </c>
    </row>
    <row r="1879" spans="1:11">
      <c r="A1879" s="80">
        <v>42580</v>
      </c>
      <c r="B1879" s="52">
        <v>178.6665268066138</v>
      </c>
      <c r="C1879" s="53">
        <v>11614.8</v>
      </c>
      <c r="D1879" s="54">
        <f t="shared" si="204"/>
        <v>44406</v>
      </c>
      <c r="E1879" s="53">
        <f t="shared" si="205"/>
        <v>239.0300673795698</v>
      </c>
      <c r="F1879" s="81">
        <f t="shared" si="206"/>
        <v>22576.34</v>
      </c>
      <c r="H1879" s="85">
        <f t="shared" si="210"/>
        <v>44406</v>
      </c>
      <c r="I1879" s="70">
        <f t="shared" si="208"/>
        <v>5.9941429989105233E-2</v>
      </c>
      <c r="J1879" s="70">
        <f t="shared" si="209"/>
        <v>0.14216371791570737</v>
      </c>
      <c r="K1879" s="93">
        <f t="shared" si="207"/>
        <v>0</v>
      </c>
    </row>
    <row r="1880" spans="1:11">
      <c r="A1880" s="80">
        <v>42583</v>
      </c>
      <c r="B1880" s="52">
        <v>178.77962271808241</v>
      </c>
      <c r="C1880" s="53">
        <v>11612.19</v>
      </c>
      <c r="D1880" s="54">
        <f t="shared" si="204"/>
        <v>44407</v>
      </c>
      <c r="E1880" s="53">
        <f t="shared" si="205"/>
        <v>239.05301426603828</v>
      </c>
      <c r="F1880" s="81">
        <f t="shared" si="206"/>
        <v>22554.26</v>
      </c>
      <c r="H1880" s="85">
        <f t="shared" si="210"/>
        <v>44407</v>
      </c>
      <c r="I1880" s="70">
        <f t="shared" si="208"/>
        <v>5.9827639863930582E-2</v>
      </c>
      <c r="J1880" s="70">
        <f t="shared" si="209"/>
        <v>0.14199154855770257</v>
      </c>
      <c r="K1880" s="93">
        <f t="shared" si="207"/>
        <v>0</v>
      </c>
    </row>
    <row r="1881" spans="1:11">
      <c r="A1881" s="80">
        <v>42584</v>
      </c>
      <c r="B1881" s="52">
        <v>178.81001525394447</v>
      </c>
      <c r="C1881" s="53">
        <v>11594.65</v>
      </c>
      <c r="D1881" s="54">
        <f t="shared" si="204"/>
        <v>44410</v>
      </c>
      <c r="E1881" s="53">
        <f t="shared" si="205"/>
        <v>239.11612426180452</v>
      </c>
      <c r="F1881" s="81">
        <f t="shared" si="206"/>
        <v>22730.42</v>
      </c>
      <c r="H1881" s="85">
        <f t="shared" si="210"/>
        <v>44410</v>
      </c>
      <c r="I1881" s="70">
        <f t="shared" si="208"/>
        <v>5.984756048805262E-2</v>
      </c>
      <c r="J1881" s="70">
        <f t="shared" si="209"/>
        <v>0.14411574796424298</v>
      </c>
      <c r="K1881" s="93">
        <f t="shared" si="207"/>
        <v>0</v>
      </c>
    </row>
    <row r="1882" spans="1:11">
      <c r="A1882" s="80">
        <v>42585</v>
      </c>
      <c r="B1882" s="52">
        <v>178.84255867672067</v>
      </c>
      <c r="C1882" s="53">
        <v>11489.74</v>
      </c>
      <c r="D1882" s="54">
        <f t="shared" si="204"/>
        <v>44411</v>
      </c>
      <c r="E1882" s="53">
        <f t="shared" si="205"/>
        <v>239.13955764198215</v>
      </c>
      <c r="F1882" s="81">
        <f t="shared" si="206"/>
        <v>23081.86</v>
      </c>
      <c r="H1882" s="85">
        <f t="shared" si="210"/>
        <v>44411</v>
      </c>
      <c r="I1882" s="70">
        <f t="shared" si="208"/>
        <v>5.9829757690961438E-2</v>
      </c>
      <c r="J1882" s="70">
        <f t="shared" si="209"/>
        <v>0.14972009015464383</v>
      </c>
      <c r="K1882" s="93">
        <f t="shared" si="207"/>
        <v>0</v>
      </c>
    </row>
    <row r="1883" spans="1:11">
      <c r="A1883" s="80">
        <v>42586</v>
      </c>
      <c r="B1883" s="52">
        <v>178.87671760542793</v>
      </c>
      <c r="C1883" s="53">
        <v>11498.13</v>
      </c>
      <c r="D1883" s="54">
        <f t="shared" si="204"/>
        <v>44412</v>
      </c>
      <c r="E1883" s="53">
        <f t="shared" si="205"/>
        <v>239.16131934172759</v>
      </c>
      <c r="F1883" s="81">
        <f t="shared" si="206"/>
        <v>23265.07</v>
      </c>
      <c r="H1883" s="85">
        <f t="shared" si="210"/>
        <v>44412</v>
      </c>
      <c r="I1883" s="70">
        <f t="shared" si="208"/>
        <v>5.9808564295993349E-2</v>
      </c>
      <c r="J1883" s="70">
        <f t="shared" si="209"/>
        <v>0.15137137985724447</v>
      </c>
      <c r="K1883" s="93">
        <f t="shared" si="207"/>
        <v>0</v>
      </c>
    </row>
    <row r="1884" spans="1:11">
      <c r="A1884" s="80">
        <v>42587</v>
      </c>
      <c r="B1884" s="52">
        <v>178.90873653787929</v>
      </c>
      <c r="C1884" s="53">
        <v>11675.68</v>
      </c>
      <c r="D1884" s="54">
        <f t="shared" si="204"/>
        <v>44413</v>
      </c>
      <c r="E1884" s="53">
        <f t="shared" si="205"/>
        <v>239.18284386046832</v>
      </c>
      <c r="F1884" s="81">
        <f t="shared" si="206"/>
        <v>23319.53</v>
      </c>
      <c r="H1884" s="85">
        <f t="shared" si="210"/>
        <v>44413</v>
      </c>
      <c r="I1884" s="70">
        <f t="shared" si="208"/>
        <v>5.9789702408331591E-2</v>
      </c>
      <c r="J1884" s="70">
        <f t="shared" si="209"/>
        <v>0.14838502831749745</v>
      </c>
      <c r="K1884" s="93">
        <f t="shared" si="207"/>
        <v>0</v>
      </c>
    </row>
    <row r="1885" spans="1:11">
      <c r="A1885" s="80">
        <v>42590</v>
      </c>
      <c r="B1885" s="52">
        <v>178.9752905878714</v>
      </c>
      <c r="C1885" s="53">
        <v>11713.58</v>
      </c>
      <c r="D1885" s="54">
        <f t="shared" si="204"/>
        <v>44414</v>
      </c>
      <c r="E1885" s="53">
        <f t="shared" si="205"/>
        <v>239.20317440219642</v>
      </c>
      <c r="F1885" s="81">
        <f t="shared" si="206"/>
        <v>23238.83</v>
      </c>
      <c r="H1885" s="85">
        <f t="shared" si="210"/>
        <v>44414</v>
      </c>
      <c r="I1885" s="70">
        <f t="shared" si="208"/>
        <v>5.9728886120961722E-2</v>
      </c>
      <c r="J1885" s="70">
        <f t="shared" si="209"/>
        <v>0.14684551942638802</v>
      </c>
      <c r="K1885" s="93">
        <f t="shared" si="207"/>
        <v>0</v>
      </c>
    </row>
    <row r="1886" spans="1:11">
      <c r="A1886" s="80">
        <v>42591</v>
      </c>
      <c r="B1886" s="52">
        <v>179.01556002825365</v>
      </c>
      <c r="C1886" s="53">
        <v>11669.7</v>
      </c>
      <c r="D1886" s="54">
        <f t="shared" si="204"/>
        <v>44417</v>
      </c>
      <c r="E1886" s="53">
        <f t="shared" si="205"/>
        <v>239.27637057356347</v>
      </c>
      <c r="F1886" s="81">
        <f t="shared" si="206"/>
        <v>23269.119999999999</v>
      </c>
      <c r="H1886" s="85">
        <f t="shared" si="210"/>
        <v>44417</v>
      </c>
      <c r="I1886" s="70">
        <f t="shared" si="208"/>
        <v>5.9746049311120819E-2</v>
      </c>
      <c r="J1886" s="70">
        <f t="shared" si="209"/>
        <v>0.14800572420709535</v>
      </c>
      <c r="K1886" s="93">
        <f t="shared" si="207"/>
        <v>0</v>
      </c>
    </row>
    <row r="1887" spans="1:11">
      <c r="A1887" s="80">
        <v>42592</v>
      </c>
      <c r="B1887" s="52">
        <v>179.04169630001778</v>
      </c>
      <c r="C1887" s="53">
        <v>11532.49</v>
      </c>
      <c r="D1887" s="54">
        <f t="shared" si="204"/>
        <v>44418</v>
      </c>
      <c r="E1887" s="53">
        <f t="shared" si="205"/>
        <v>239.30101603973253</v>
      </c>
      <c r="F1887" s="81">
        <f t="shared" si="206"/>
        <v>23300.36</v>
      </c>
      <c r="H1887" s="85">
        <f t="shared" si="210"/>
        <v>44418</v>
      </c>
      <c r="I1887" s="70">
        <f t="shared" si="208"/>
        <v>5.9736936668803642E-2</v>
      </c>
      <c r="J1887" s="70">
        <f t="shared" si="209"/>
        <v>0.15103335486628722</v>
      </c>
      <c r="K1887" s="93">
        <f t="shared" si="207"/>
        <v>0</v>
      </c>
    </row>
    <row r="1888" spans="1:11">
      <c r="A1888" s="80">
        <v>42593</v>
      </c>
      <c r="B1888" s="52">
        <v>179.08198068168525</v>
      </c>
      <c r="C1888" s="53">
        <v>11555.84</v>
      </c>
      <c r="D1888" s="54">
        <f t="shared" si="204"/>
        <v>44419</v>
      </c>
      <c r="E1888" s="53">
        <f t="shared" si="205"/>
        <v>239.32614264641671</v>
      </c>
      <c r="F1888" s="81">
        <f t="shared" si="206"/>
        <v>23303.89</v>
      </c>
      <c r="H1888" s="85">
        <f t="shared" si="210"/>
        <v>44419</v>
      </c>
      <c r="I1888" s="70">
        <f t="shared" si="208"/>
        <v>5.9711507483260151E-2</v>
      </c>
      <c r="J1888" s="70">
        <f t="shared" si="209"/>
        <v>0.15060267751931633</v>
      </c>
      <c r="K1888" s="93">
        <f t="shared" si="207"/>
        <v>0</v>
      </c>
    </row>
    <row r="1889" spans="1:11">
      <c r="A1889" s="80">
        <v>42594</v>
      </c>
      <c r="B1889" s="52">
        <v>179.11600625801475</v>
      </c>
      <c r="C1889" s="53">
        <v>11663.43</v>
      </c>
      <c r="D1889" s="54">
        <f t="shared" si="204"/>
        <v>44420</v>
      </c>
      <c r="E1889" s="53">
        <f t="shared" si="205"/>
        <v>239.3539044789637</v>
      </c>
      <c r="F1889" s="81">
        <f t="shared" si="206"/>
        <v>23424.04</v>
      </c>
      <c r="H1889" s="85">
        <f t="shared" si="210"/>
        <v>44420</v>
      </c>
      <c r="I1889" s="70">
        <f t="shared" si="208"/>
        <v>5.9695826268209462E-2</v>
      </c>
      <c r="J1889" s="70">
        <f t="shared" si="209"/>
        <v>0.14965386249453805</v>
      </c>
      <c r="K1889" s="93">
        <f t="shared" si="207"/>
        <v>0</v>
      </c>
    </row>
    <row r="1890" spans="1:11">
      <c r="A1890" s="80">
        <v>42598</v>
      </c>
      <c r="B1890" s="52">
        <v>179.24138746239535</v>
      </c>
      <c r="C1890" s="53">
        <v>11623.61</v>
      </c>
      <c r="D1890" s="54">
        <f t="shared" si="204"/>
        <v>44424</v>
      </c>
      <c r="E1890" s="53">
        <f t="shared" si="205"/>
        <v>239.44941446345916</v>
      </c>
      <c r="F1890" s="81">
        <f t="shared" si="206"/>
        <v>23708.38</v>
      </c>
      <c r="H1890" s="85">
        <f t="shared" si="210"/>
        <v>44424</v>
      </c>
      <c r="I1890" s="70">
        <f t="shared" si="208"/>
        <v>5.9632076415153223E-2</v>
      </c>
      <c r="J1890" s="70">
        <f t="shared" si="209"/>
        <v>0.15322001137635488</v>
      </c>
      <c r="K1890" s="93">
        <f t="shared" si="207"/>
        <v>0</v>
      </c>
    </row>
    <row r="1891" spans="1:11">
      <c r="A1891" s="80">
        <v>42599</v>
      </c>
      <c r="B1891" s="52">
        <v>179.27436787768843</v>
      </c>
      <c r="C1891" s="53">
        <v>11598.72</v>
      </c>
      <c r="D1891" s="54">
        <f t="shared" si="204"/>
        <v>44425</v>
      </c>
      <c r="E1891" s="53">
        <f t="shared" si="205"/>
        <v>239.46904931544515</v>
      </c>
      <c r="F1891" s="81">
        <f t="shared" si="206"/>
        <v>23784.05</v>
      </c>
      <c r="H1891" s="85">
        <f t="shared" si="210"/>
        <v>44425</v>
      </c>
      <c r="I1891" s="70">
        <f t="shared" si="208"/>
        <v>5.9610463015815185E-2</v>
      </c>
      <c r="J1891" s="70">
        <f t="shared" si="209"/>
        <v>0.15445005549130286</v>
      </c>
      <c r="K1891" s="93">
        <f t="shared" si="207"/>
        <v>0</v>
      </c>
    </row>
    <row r="1892" spans="1:11">
      <c r="A1892" s="80">
        <v>42600</v>
      </c>
      <c r="B1892" s="52">
        <v>179.31219476931062</v>
      </c>
      <c r="C1892" s="53">
        <v>11670.37</v>
      </c>
      <c r="D1892" s="54">
        <f t="shared" si="204"/>
        <v>44426</v>
      </c>
      <c r="E1892" s="53">
        <f t="shared" si="205"/>
        <v>239.49251728227804</v>
      </c>
      <c r="F1892" s="81">
        <f t="shared" si="206"/>
        <v>23718.57</v>
      </c>
      <c r="H1892" s="85">
        <f t="shared" si="210"/>
        <v>44426</v>
      </c>
      <c r="I1892" s="70">
        <f t="shared" si="208"/>
        <v>5.9586519789113446E-2</v>
      </c>
      <c r="J1892" s="70">
        <f t="shared" si="209"/>
        <v>0.15239343444330933</v>
      </c>
      <c r="K1892" s="93">
        <f t="shared" si="207"/>
        <v>0</v>
      </c>
    </row>
    <row r="1893" spans="1:11">
      <c r="A1893" s="80">
        <v>42601</v>
      </c>
      <c r="B1893" s="52">
        <v>179.34447096436912</v>
      </c>
      <c r="C1893" s="53">
        <v>11661.82</v>
      </c>
      <c r="D1893" s="54">
        <f t="shared" si="204"/>
        <v>44426</v>
      </c>
      <c r="E1893" s="53">
        <f t="shared" si="205"/>
        <v>239.49251728227804</v>
      </c>
      <c r="F1893" s="81">
        <f t="shared" si="206"/>
        <v>23718.57</v>
      </c>
      <c r="H1893" s="85">
        <f t="shared" si="210"/>
        <v>44426</v>
      </c>
      <c r="I1893" s="70">
        <f t="shared" si="208"/>
        <v>5.954837879352981E-2</v>
      </c>
      <c r="J1893" s="70">
        <f t="shared" si="209"/>
        <v>0.15256236306008719</v>
      </c>
      <c r="K1893" s="93">
        <f t="shared" si="207"/>
        <v>0</v>
      </c>
    </row>
    <row r="1894" spans="1:11">
      <c r="A1894" s="80">
        <v>42604</v>
      </c>
      <c r="B1894" s="52">
        <v>179.44346911234146</v>
      </c>
      <c r="C1894" s="53">
        <v>11611.02</v>
      </c>
      <c r="D1894" s="54">
        <f t="shared" si="204"/>
        <v>44428</v>
      </c>
      <c r="E1894" s="53">
        <f t="shared" si="205"/>
        <v>239.5485585313221</v>
      </c>
      <c r="F1894" s="81">
        <f t="shared" si="206"/>
        <v>23549.09</v>
      </c>
      <c r="H1894" s="85">
        <f t="shared" si="210"/>
        <v>44428</v>
      </c>
      <c r="I1894" s="70">
        <f t="shared" si="208"/>
        <v>5.9481020130053963E-2</v>
      </c>
      <c r="J1894" s="70">
        <f t="shared" si="209"/>
        <v>0.15191584256455304</v>
      </c>
      <c r="K1894" s="93">
        <f t="shared" si="207"/>
        <v>0</v>
      </c>
    </row>
    <row r="1895" spans="1:11">
      <c r="A1895" s="80">
        <v>42605</v>
      </c>
      <c r="B1895" s="52">
        <v>179.4775633714728</v>
      </c>
      <c r="C1895" s="53">
        <v>11615.7</v>
      </c>
      <c r="D1895" s="54">
        <f t="shared" si="204"/>
        <v>44431</v>
      </c>
      <c r="E1895" s="53">
        <f t="shared" si="205"/>
        <v>239.61539257915231</v>
      </c>
      <c r="F1895" s="81">
        <f t="shared" si="206"/>
        <v>23615.61</v>
      </c>
      <c r="H1895" s="85">
        <f t="shared" si="210"/>
        <v>44431</v>
      </c>
      <c r="I1895" s="70">
        <f t="shared" si="208"/>
        <v>5.9499874638647032E-2</v>
      </c>
      <c r="J1895" s="70">
        <f t="shared" si="209"/>
        <v>0.15247299108899393</v>
      </c>
      <c r="K1895" s="93">
        <f t="shared" si="207"/>
        <v>0</v>
      </c>
    </row>
    <row r="1896" spans="1:11">
      <c r="A1896" s="80">
        <v>42606</v>
      </c>
      <c r="B1896" s="52">
        <v>179.51220254120352</v>
      </c>
      <c r="C1896" s="53">
        <v>11639.48</v>
      </c>
      <c r="D1896" s="54">
        <f t="shared" si="204"/>
        <v>44432</v>
      </c>
      <c r="E1896" s="53">
        <f t="shared" si="205"/>
        <v>239.64031257998056</v>
      </c>
      <c r="F1896" s="81">
        <f t="shared" si="206"/>
        <v>23799.1</v>
      </c>
      <c r="H1896" s="85">
        <f t="shared" si="210"/>
        <v>44432</v>
      </c>
      <c r="I1896" s="70">
        <f t="shared" si="208"/>
        <v>5.9481018508821482E-2</v>
      </c>
      <c r="J1896" s="70">
        <f t="shared" si="209"/>
        <v>0.15378633513536122</v>
      </c>
      <c r="K1896" s="93">
        <f t="shared" si="207"/>
        <v>0</v>
      </c>
    </row>
    <row r="1897" spans="1:11">
      <c r="A1897" s="80">
        <v>42607</v>
      </c>
      <c r="B1897" s="52">
        <v>179.54882303052193</v>
      </c>
      <c r="C1897" s="53">
        <v>11561.34</v>
      </c>
      <c r="D1897" s="54">
        <f t="shared" si="204"/>
        <v>44433</v>
      </c>
      <c r="E1897" s="53">
        <f t="shared" si="205"/>
        <v>239.66475589186373</v>
      </c>
      <c r="F1897" s="81">
        <f t="shared" si="206"/>
        <v>23813.43</v>
      </c>
      <c r="H1897" s="85">
        <f t="shared" si="210"/>
        <v>44433</v>
      </c>
      <c r="I1897" s="70">
        <f t="shared" si="208"/>
        <v>5.9459408622759335E-2</v>
      </c>
      <c r="J1897" s="70">
        <f t="shared" si="209"/>
        <v>0.15548086047951037</v>
      </c>
      <c r="K1897" s="93">
        <f t="shared" si="207"/>
        <v>0</v>
      </c>
    </row>
    <row r="1898" spans="1:11">
      <c r="A1898" s="80">
        <v>42608</v>
      </c>
      <c r="B1898" s="52">
        <v>179.57916678161411</v>
      </c>
      <c r="C1898" s="53">
        <v>11534.92</v>
      </c>
      <c r="D1898" s="54">
        <f t="shared" si="204"/>
        <v>44434</v>
      </c>
      <c r="E1898" s="53">
        <f t="shared" si="205"/>
        <v>239.69495365110612</v>
      </c>
      <c r="F1898" s="81">
        <f t="shared" si="206"/>
        <v>23816.68</v>
      </c>
      <c r="H1898" s="85">
        <f t="shared" si="210"/>
        <v>44434</v>
      </c>
      <c r="I1898" s="70">
        <f t="shared" si="208"/>
        <v>5.9450298654736944E-2</v>
      </c>
      <c r="J1898" s="70">
        <f t="shared" si="209"/>
        <v>0.15604123944053216</v>
      </c>
      <c r="K1898" s="93">
        <f t="shared" si="207"/>
        <v>0</v>
      </c>
    </row>
    <row r="1899" spans="1:11">
      <c r="A1899" s="80">
        <v>42611</v>
      </c>
      <c r="B1899" s="52">
        <v>179.68098816917927</v>
      </c>
      <c r="C1899" s="53">
        <v>11581.83</v>
      </c>
      <c r="D1899" s="54">
        <f t="shared" si="204"/>
        <v>44435</v>
      </c>
      <c r="E1899" s="53">
        <f t="shared" si="205"/>
        <v>239.71748497674932</v>
      </c>
      <c r="F1899" s="81">
        <f t="shared" si="206"/>
        <v>23914.48</v>
      </c>
      <c r="H1899" s="85">
        <f t="shared" si="210"/>
        <v>44435</v>
      </c>
      <c r="I1899" s="70">
        <f t="shared" si="208"/>
        <v>5.935011250501887E-2</v>
      </c>
      <c r="J1899" s="70">
        <f t="shared" si="209"/>
        <v>0.15605035442721271</v>
      </c>
      <c r="K1899" s="93">
        <f t="shared" si="207"/>
        <v>0</v>
      </c>
    </row>
    <row r="1900" spans="1:11">
      <c r="A1900" s="80">
        <v>42612</v>
      </c>
      <c r="B1900" s="52">
        <v>179.71386979001423</v>
      </c>
      <c r="C1900" s="53">
        <v>11766.04</v>
      </c>
      <c r="D1900" s="54">
        <f t="shared" si="204"/>
        <v>44438</v>
      </c>
      <c r="E1900" s="53">
        <f t="shared" si="205"/>
        <v>239.78364700260289</v>
      </c>
      <c r="F1900" s="81">
        <f t="shared" si="206"/>
        <v>24237.8</v>
      </c>
      <c r="H1900" s="85">
        <f t="shared" si="210"/>
        <v>44438</v>
      </c>
      <c r="I1900" s="70">
        <f t="shared" si="208"/>
        <v>5.9369812079278939E-2</v>
      </c>
      <c r="J1900" s="70">
        <f t="shared" si="209"/>
        <v>0.15550698577716404</v>
      </c>
      <c r="K1900" s="93">
        <f t="shared" si="207"/>
        <v>0</v>
      </c>
    </row>
    <row r="1901" spans="1:11">
      <c r="A1901" s="80">
        <v>42613</v>
      </c>
      <c r="B1901" s="52">
        <v>179.74675742818582</v>
      </c>
      <c r="C1901" s="53">
        <v>11826.19</v>
      </c>
      <c r="D1901" s="54">
        <f t="shared" si="204"/>
        <v>44439</v>
      </c>
      <c r="E1901" s="53">
        <f t="shared" si="205"/>
        <v>239.80570709812713</v>
      </c>
      <c r="F1901" s="81">
        <f t="shared" si="206"/>
        <v>24525.71</v>
      </c>
      <c r="H1901" s="85">
        <f t="shared" si="210"/>
        <v>44439</v>
      </c>
      <c r="I1901" s="70">
        <f t="shared" si="208"/>
        <v>5.9350534374797759E-2</v>
      </c>
      <c r="J1901" s="70">
        <f t="shared" si="209"/>
        <v>0.15705858049973997</v>
      </c>
      <c r="K1901" s="93">
        <f t="shared" si="207"/>
        <v>0</v>
      </c>
    </row>
    <row r="1902" spans="1:11">
      <c r="A1902" s="80">
        <v>42614</v>
      </c>
      <c r="B1902" s="52">
        <v>179.78234728615658</v>
      </c>
      <c r="C1902" s="53">
        <v>11810.69</v>
      </c>
      <c r="D1902" s="54">
        <f t="shared" si="204"/>
        <v>44440</v>
      </c>
      <c r="E1902" s="53">
        <f t="shared" si="205"/>
        <v>239.82896825171565</v>
      </c>
      <c r="F1902" s="81">
        <f t="shared" si="206"/>
        <v>24445.62</v>
      </c>
      <c r="H1902" s="85">
        <f t="shared" si="210"/>
        <v>44440</v>
      </c>
      <c r="I1902" s="70">
        <f t="shared" si="208"/>
        <v>5.9329138865918063E-2</v>
      </c>
      <c r="J1902" s="70">
        <f t="shared" si="209"/>
        <v>0.15660524438162726</v>
      </c>
      <c r="K1902" s="93">
        <f t="shared" si="207"/>
        <v>0</v>
      </c>
    </row>
    <row r="1903" spans="1:11">
      <c r="A1903" s="80">
        <v>42615</v>
      </c>
      <c r="B1903" s="52">
        <v>179.81596658509909</v>
      </c>
      <c r="C1903" s="53">
        <v>11857.76</v>
      </c>
      <c r="D1903" s="54">
        <f t="shared" si="204"/>
        <v>44441</v>
      </c>
      <c r="E1903" s="53">
        <f t="shared" si="205"/>
        <v>239.85151217473131</v>
      </c>
      <c r="F1903" s="81">
        <f t="shared" si="206"/>
        <v>24674.11</v>
      </c>
      <c r="H1903" s="85">
        <f t="shared" si="210"/>
        <v>44441</v>
      </c>
      <c r="I1903" s="70">
        <f t="shared" si="208"/>
        <v>5.9309438295067185E-2</v>
      </c>
      <c r="J1903" s="70">
        <f t="shared" si="209"/>
        <v>0.15783791784841594</v>
      </c>
      <c r="K1903" s="93">
        <f t="shared" si="207"/>
        <v>0</v>
      </c>
    </row>
    <row r="1904" spans="1:11">
      <c r="A1904" s="80">
        <v>42619</v>
      </c>
      <c r="B1904" s="52">
        <v>179.95046892810473</v>
      </c>
      <c r="C1904" s="53">
        <v>12037.72</v>
      </c>
      <c r="D1904" s="54">
        <f t="shared" si="204"/>
        <v>44445</v>
      </c>
      <c r="E1904" s="53">
        <f t="shared" si="205"/>
        <v>239.93762463123389</v>
      </c>
      <c r="F1904" s="81">
        <f t="shared" si="206"/>
        <v>24879.79</v>
      </c>
      <c r="H1904" s="85">
        <f t="shared" si="210"/>
        <v>44445</v>
      </c>
      <c r="I1904" s="70">
        <f t="shared" si="208"/>
        <v>5.9227077901901293E-2</v>
      </c>
      <c r="J1904" s="70">
        <f t="shared" si="209"/>
        <v>0.15627329287260161</v>
      </c>
      <c r="K1904" s="93">
        <f t="shared" si="207"/>
        <v>0</v>
      </c>
    </row>
    <row r="1905" spans="1:11">
      <c r="A1905" s="80">
        <v>42620</v>
      </c>
      <c r="B1905" s="52">
        <v>179.98375976485644</v>
      </c>
      <c r="C1905" s="53">
        <v>12005.43</v>
      </c>
      <c r="D1905" s="54">
        <f t="shared" si="204"/>
        <v>44446</v>
      </c>
      <c r="E1905" s="53">
        <f t="shared" si="205"/>
        <v>239.95993883032457</v>
      </c>
      <c r="F1905" s="81">
        <f t="shared" si="206"/>
        <v>24857.27</v>
      </c>
      <c r="H1905" s="85">
        <f t="shared" si="210"/>
        <v>44446</v>
      </c>
      <c r="I1905" s="70">
        <f t="shared" si="208"/>
        <v>5.920759101161166E-2</v>
      </c>
      <c r="J1905" s="70">
        <f t="shared" si="209"/>
        <v>0.15668510204326958</v>
      </c>
      <c r="K1905" s="93">
        <f t="shared" si="207"/>
        <v>0</v>
      </c>
    </row>
    <row r="1906" spans="1:11">
      <c r="A1906" s="80">
        <v>42621</v>
      </c>
      <c r="B1906" s="52">
        <v>180.01633682537388</v>
      </c>
      <c r="C1906" s="53">
        <v>12055.6</v>
      </c>
      <c r="D1906" s="54">
        <f t="shared" si="204"/>
        <v>44447</v>
      </c>
      <c r="E1906" s="53">
        <f t="shared" si="205"/>
        <v>239.98105530494166</v>
      </c>
      <c r="F1906" s="81">
        <f t="shared" si="206"/>
        <v>24855.5</v>
      </c>
      <c r="H1906" s="85">
        <f t="shared" si="210"/>
        <v>44447</v>
      </c>
      <c r="I1906" s="70">
        <f t="shared" si="208"/>
        <v>5.9187892583039359E-2</v>
      </c>
      <c r="J1906" s="70">
        <f t="shared" si="209"/>
        <v>0.15570431510322824</v>
      </c>
      <c r="K1906" s="93">
        <f t="shared" si="207"/>
        <v>0</v>
      </c>
    </row>
    <row r="1907" spans="1:11">
      <c r="A1907" s="80">
        <v>42622</v>
      </c>
      <c r="B1907" s="52">
        <v>180.04927981501294</v>
      </c>
      <c r="C1907" s="53">
        <v>11940.12</v>
      </c>
      <c r="D1907" s="54">
        <f t="shared" si="204"/>
        <v>44448</v>
      </c>
      <c r="E1907" s="53">
        <f t="shared" si="205"/>
        <v>240.00337354308499</v>
      </c>
      <c r="F1907" s="81">
        <f t="shared" si="206"/>
        <v>24878.09</v>
      </c>
      <c r="H1907" s="85">
        <f t="shared" si="210"/>
        <v>44448</v>
      </c>
      <c r="I1907" s="70">
        <f t="shared" si="208"/>
        <v>5.9168830003159645E-2</v>
      </c>
      <c r="J1907" s="70">
        <f t="shared" si="209"/>
        <v>0.15814161874573718</v>
      </c>
      <c r="K1907" s="93">
        <f t="shared" si="207"/>
        <v>0</v>
      </c>
    </row>
    <row r="1908" spans="1:11">
      <c r="A1908" s="80">
        <v>42625</v>
      </c>
      <c r="B1908" s="52">
        <v>180.15568893938362</v>
      </c>
      <c r="C1908" s="53">
        <v>11737</v>
      </c>
      <c r="D1908" s="54">
        <f t="shared" si="204"/>
        <v>44448</v>
      </c>
      <c r="E1908" s="53">
        <f t="shared" si="205"/>
        <v>240.00337354308499</v>
      </c>
      <c r="F1908" s="81">
        <f t="shared" si="206"/>
        <v>24878.09</v>
      </c>
      <c r="H1908" s="85">
        <f t="shared" si="210"/>
        <v>44448</v>
      </c>
      <c r="I1908" s="70">
        <f t="shared" si="208"/>
        <v>5.9043680621927885E-2</v>
      </c>
      <c r="J1908" s="70">
        <f t="shared" si="209"/>
        <v>0.16212270418899455</v>
      </c>
      <c r="K1908" s="93">
        <f t="shared" si="207"/>
        <v>0</v>
      </c>
    </row>
    <row r="1909" spans="1:11">
      <c r="A1909" s="80">
        <v>42627</v>
      </c>
      <c r="B1909" s="52">
        <v>180.22378778980271</v>
      </c>
      <c r="C1909" s="53">
        <v>11751.93</v>
      </c>
      <c r="D1909" s="54">
        <f t="shared" si="204"/>
        <v>44453</v>
      </c>
      <c r="E1909" s="53">
        <f t="shared" si="205"/>
        <v>240.11138309265229</v>
      </c>
      <c r="F1909" s="81">
        <f t="shared" si="206"/>
        <v>24893.51</v>
      </c>
      <c r="H1909" s="85">
        <f t="shared" si="210"/>
        <v>44453</v>
      </c>
      <c r="I1909" s="70">
        <f t="shared" si="208"/>
        <v>5.9058931734546016E-2</v>
      </c>
      <c r="J1909" s="70">
        <f t="shared" si="209"/>
        <v>0.16197126464324074</v>
      </c>
      <c r="K1909" s="93">
        <f t="shared" si="207"/>
        <v>0</v>
      </c>
    </row>
    <row r="1910" spans="1:11">
      <c r="A1910" s="80">
        <v>42628</v>
      </c>
      <c r="B1910" s="52">
        <v>180.25712919054385</v>
      </c>
      <c r="C1910" s="53">
        <v>11774.9</v>
      </c>
      <c r="D1910" s="54">
        <f t="shared" si="204"/>
        <v>44454</v>
      </c>
      <c r="E1910" s="53">
        <f t="shared" si="205"/>
        <v>240.13323322851375</v>
      </c>
      <c r="F1910" s="81">
        <f t="shared" si="206"/>
        <v>25093.22</v>
      </c>
      <c r="H1910" s="85">
        <f t="shared" si="210"/>
        <v>44454</v>
      </c>
      <c r="I1910" s="70">
        <f t="shared" si="208"/>
        <v>5.90390243609622E-2</v>
      </c>
      <c r="J1910" s="70">
        <f t="shared" si="209"/>
        <v>0.16337528507597465</v>
      </c>
      <c r="K1910" s="93">
        <f t="shared" si="207"/>
        <v>0</v>
      </c>
    </row>
    <row r="1911" spans="1:11">
      <c r="A1911" s="80">
        <v>42629</v>
      </c>
      <c r="B1911" s="52">
        <v>180.28687161686028</v>
      </c>
      <c r="C1911" s="53">
        <v>11825.12</v>
      </c>
      <c r="D1911" s="54">
        <f t="shared" si="204"/>
        <v>44455</v>
      </c>
      <c r="E1911" s="53">
        <f t="shared" si="205"/>
        <v>240.15340442010495</v>
      </c>
      <c r="F1911" s="81">
        <f t="shared" si="206"/>
        <v>25250.87</v>
      </c>
      <c r="H1911" s="85">
        <f t="shared" si="210"/>
        <v>44455</v>
      </c>
      <c r="I1911" s="70">
        <f t="shared" si="208"/>
        <v>5.9021870203399773E-2</v>
      </c>
      <c r="J1911" s="70">
        <f t="shared" si="209"/>
        <v>0.16384235425816773</v>
      </c>
      <c r="K1911" s="93">
        <f t="shared" si="207"/>
        <v>0</v>
      </c>
    </row>
    <row r="1912" spans="1:11">
      <c r="A1912" s="80">
        <v>42632</v>
      </c>
      <c r="B1912" s="52">
        <v>180.38747169122249</v>
      </c>
      <c r="C1912" s="53">
        <v>11863.61</v>
      </c>
      <c r="D1912" s="54">
        <f t="shared" si="204"/>
        <v>44456</v>
      </c>
      <c r="E1912" s="53">
        <f t="shared" si="205"/>
        <v>240.1742977662895</v>
      </c>
      <c r="F1912" s="81">
        <f t="shared" si="206"/>
        <v>25187.34</v>
      </c>
      <c r="H1912" s="85">
        <f t="shared" si="210"/>
        <v>44456</v>
      </c>
      <c r="I1912" s="70">
        <f t="shared" si="208"/>
        <v>5.8922147199079733E-2</v>
      </c>
      <c r="J1912" s="70">
        <f t="shared" si="209"/>
        <v>0.16250034019238679</v>
      </c>
      <c r="K1912" s="93">
        <f t="shared" si="207"/>
        <v>0</v>
      </c>
    </row>
    <row r="1913" spans="1:11">
      <c r="A1913" s="80">
        <v>42633</v>
      </c>
      <c r="B1913" s="52">
        <v>180.42048259854198</v>
      </c>
      <c r="C1913" s="53">
        <v>11819.83</v>
      </c>
      <c r="D1913" s="54">
        <f t="shared" si="204"/>
        <v>44459</v>
      </c>
      <c r="E1913" s="53">
        <f t="shared" si="205"/>
        <v>240.24058587247299</v>
      </c>
      <c r="F1913" s="81">
        <f t="shared" si="206"/>
        <v>24917.72</v>
      </c>
      <c r="H1913" s="85">
        <f t="shared" si="210"/>
        <v>44459</v>
      </c>
      <c r="I1913" s="70">
        <f t="shared" si="208"/>
        <v>5.8941838814937642E-2</v>
      </c>
      <c r="J1913" s="70">
        <f t="shared" si="209"/>
        <v>0.16085884349871482</v>
      </c>
      <c r="K1913" s="93">
        <f t="shared" si="207"/>
        <v>0</v>
      </c>
    </row>
    <row r="1914" spans="1:11">
      <c r="A1914" s="80">
        <v>42634</v>
      </c>
      <c r="B1914" s="52">
        <v>180.45349954685753</v>
      </c>
      <c r="C1914" s="53">
        <v>11821.52</v>
      </c>
      <c r="D1914" s="54">
        <f t="shared" si="204"/>
        <v>44460</v>
      </c>
      <c r="E1914" s="53">
        <f t="shared" si="205"/>
        <v>240.26340872813086</v>
      </c>
      <c r="F1914" s="81">
        <f t="shared" si="206"/>
        <v>25154.16</v>
      </c>
      <c r="H1914" s="85">
        <f t="shared" si="210"/>
        <v>44460</v>
      </c>
      <c r="I1914" s="70">
        <f t="shared" si="208"/>
        <v>5.892320419275987E-2</v>
      </c>
      <c r="J1914" s="70">
        <f t="shared" si="209"/>
        <v>0.16302031160684538</v>
      </c>
      <c r="K1914" s="93">
        <f t="shared" si="207"/>
        <v>0</v>
      </c>
    </row>
    <row r="1915" spans="1:11">
      <c r="A1915" s="80">
        <v>42635</v>
      </c>
      <c r="B1915" s="52">
        <v>180.48634208377504</v>
      </c>
      <c r="C1915" s="53">
        <v>11943.44</v>
      </c>
      <c r="D1915" s="54">
        <f t="shared" si="204"/>
        <v>44461</v>
      </c>
      <c r="E1915" s="53">
        <f t="shared" si="205"/>
        <v>240.28503243491636</v>
      </c>
      <c r="F1915" s="81">
        <f t="shared" si="206"/>
        <v>25132.15</v>
      </c>
      <c r="H1915" s="85">
        <f t="shared" si="210"/>
        <v>44461</v>
      </c>
      <c r="I1915" s="70">
        <f t="shared" si="208"/>
        <v>5.8903722834482863E-2</v>
      </c>
      <c r="J1915" s="70">
        <f t="shared" si="209"/>
        <v>0.16043292403477594</v>
      </c>
      <c r="K1915" s="93">
        <f t="shared" si="207"/>
        <v>0</v>
      </c>
    </row>
    <row r="1916" spans="1:11">
      <c r="A1916" s="80">
        <v>42636</v>
      </c>
      <c r="B1916" s="52">
        <v>180.51955157071845</v>
      </c>
      <c r="C1916" s="53">
        <v>11895.07</v>
      </c>
      <c r="D1916" s="54">
        <f t="shared" ref="D1916:D1979" si="211">VLOOKUP(EDATE(A1916,60),A:A,1,1)</f>
        <v>44462</v>
      </c>
      <c r="E1916" s="53">
        <f t="shared" ref="E1916:E1979" si="212">VLOOKUP(D1916,A:B,2,0)</f>
        <v>240.30665808783547</v>
      </c>
      <c r="F1916" s="81">
        <f t="shared" ref="F1916:F1979" si="213">VLOOKUP(D1916,A:C,3,0)</f>
        <v>25527.919999999998</v>
      </c>
      <c r="H1916" s="85">
        <f t="shared" si="210"/>
        <v>44462</v>
      </c>
      <c r="I1916" s="70">
        <f t="shared" si="208"/>
        <v>5.8883818358494766E-2</v>
      </c>
      <c r="J1916" s="70">
        <f t="shared" si="209"/>
        <v>0.16501008696449571</v>
      </c>
      <c r="K1916" s="93">
        <f t="shared" ref="K1916:K1979" si="214">IF(I1916&gt;J1916,1,0)</f>
        <v>0</v>
      </c>
    </row>
    <row r="1917" spans="1:11">
      <c r="A1917" s="80">
        <v>42639</v>
      </c>
      <c r="B1917" s="52">
        <v>180.63273732955327</v>
      </c>
      <c r="C1917" s="53">
        <v>11748.91</v>
      </c>
      <c r="D1917" s="54">
        <f t="shared" si="211"/>
        <v>44463</v>
      </c>
      <c r="E1917" s="53">
        <f t="shared" si="212"/>
        <v>240.32396016721782</v>
      </c>
      <c r="F1917" s="81">
        <f t="shared" si="213"/>
        <v>25571.24</v>
      </c>
      <c r="H1917" s="85">
        <f t="shared" si="210"/>
        <v>44463</v>
      </c>
      <c r="I1917" s="70">
        <f t="shared" si="208"/>
        <v>5.876632983461505E-2</v>
      </c>
      <c r="J1917" s="70">
        <f t="shared" si="209"/>
        <v>0.16829049204458646</v>
      </c>
      <c r="K1917" s="93">
        <f t="shared" si="214"/>
        <v>0</v>
      </c>
    </row>
    <row r="1918" spans="1:11">
      <c r="A1918" s="80">
        <v>42640</v>
      </c>
      <c r="B1918" s="52">
        <v>180.66561248774724</v>
      </c>
      <c r="C1918" s="53">
        <v>11726.49</v>
      </c>
      <c r="D1918" s="54">
        <f t="shared" si="211"/>
        <v>44466</v>
      </c>
      <c r="E1918" s="53">
        <f t="shared" si="212"/>
        <v>240.38524277706043</v>
      </c>
      <c r="F1918" s="81">
        <f t="shared" si="213"/>
        <v>25573.99</v>
      </c>
      <c r="H1918" s="85">
        <f t="shared" si="210"/>
        <v>44466</v>
      </c>
      <c r="I1918" s="70">
        <f t="shared" si="208"/>
        <v>5.8781784558999517E-2</v>
      </c>
      <c r="J1918" s="70">
        <f t="shared" si="209"/>
        <v>0.16876202091578096</v>
      </c>
      <c r="K1918" s="93">
        <f t="shared" si="214"/>
        <v>0</v>
      </c>
    </row>
    <row r="1919" spans="1:11">
      <c r="A1919" s="80">
        <v>42641</v>
      </c>
      <c r="B1919" s="52">
        <v>180.70120361340733</v>
      </c>
      <c r="C1919" s="53">
        <v>11778.71</v>
      </c>
      <c r="D1919" s="54">
        <f t="shared" si="211"/>
        <v>44467</v>
      </c>
      <c r="E1919" s="53">
        <f t="shared" si="212"/>
        <v>240.39630049822816</v>
      </c>
      <c r="F1919" s="81">
        <f t="shared" si="213"/>
        <v>25421.46</v>
      </c>
      <c r="H1919" s="85">
        <f t="shared" si="210"/>
        <v>44467</v>
      </c>
      <c r="I1919" s="70">
        <f t="shared" si="208"/>
        <v>5.8749813716264532E-2</v>
      </c>
      <c r="J1919" s="70">
        <f t="shared" si="209"/>
        <v>0.16632759755996629</v>
      </c>
      <c r="K1919" s="93">
        <f t="shared" si="214"/>
        <v>0</v>
      </c>
    </row>
    <row r="1920" spans="1:11">
      <c r="A1920" s="80">
        <v>42642</v>
      </c>
      <c r="B1920" s="52">
        <v>180.73282632403968</v>
      </c>
      <c r="C1920" s="53">
        <v>11571.4</v>
      </c>
      <c r="D1920" s="54">
        <f t="shared" si="211"/>
        <v>44468</v>
      </c>
      <c r="E1920" s="53">
        <f t="shared" si="212"/>
        <v>240.41384942816453</v>
      </c>
      <c r="F1920" s="81">
        <f t="shared" si="213"/>
        <v>25367.99</v>
      </c>
      <c r="H1920" s="85">
        <f t="shared" si="210"/>
        <v>44468</v>
      </c>
      <c r="I1920" s="70">
        <f t="shared" si="208"/>
        <v>5.8728218118176079E-2</v>
      </c>
      <c r="J1920" s="70">
        <f t="shared" si="209"/>
        <v>0.1699842899332713</v>
      </c>
      <c r="K1920" s="93">
        <f t="shared" si="214"/>
        <v>0</v>
      </c>
    </row>
    <row r="1921" spans="1:11">
      <c r="A1921" s="80">
        <v>42643</v>
      </c>
      <c r="B1921" s="52">
        <v>180.77674440083641</v>
      </c>
      <c r="C1921" s="53">
        <v>11598.22</v>
      </c>
      <c r="D1921" s="54">
        <f t="shared" si="211"/>
        <v>44469</v>
      </c>
      <c r="E1921" s="53">
        <f t="shared" si="212"/>
        <v>240.44101619314992</v>
      </c>
      <c r="F1921" s="81">
        <f t="shared" si="213"/>
        <v>25234.57</v>
      </c>
      <c r="H1921" s="85">
        <f t="shared" si="210"/>
        <v>44469</v>
      </c>
      <c r="I1921" s="70">
        <f t="shared" si="208"/>
        <v>5.8700696441108091E-2</v>
      </c>
      <c r="J1921" s="70">
        <f t="shared" si="209"/>
        <v>0.16820998316186841</v>
      </c>
      <c r="K1921" s="93">
        <f t="shared" si="214"/>
        <v>0</v>
      </c>
    </row>
    <row r="1922" spans="1:11">
      <c r="A1922" s="80">
        <v>42646</v>
      </c>
      <c r="B1922" s="52">
        <v>180.89659938237418</v>
      </c>
      <c r="C1922" s="53">
        <v>11769.16</v>
      </c>
      <c r="D1922" s="54">
        <f t="shared" si="211"/>
        <v>44470</v>
      </c>
      <c r="E1922" s="53">
        <f t="shared" si="212"/>
        <v>240.46794558696354</v>
      </c>
      <c r="F1922" s="81">
        <f t="shared" si="213"/>
        <v>25111.25</v>
      </c>
      <c r="H1922" s="85">
        <f t="shared" si="210"/>
        <v>44470</v>
      </c>
      <c r="I1922" s="70">
        <f t="shared" ref="I1922:I1985" si="215">(E1922/B1922)^(1/5)-1</f>
        <v>5.858407923630371E-2</v>
      </c>
      <c r="J1922" s="70">
        <f t="shared" ref="J1922:J1985" si="216">(F1922/C1922)^(1/5)-1</f>
        <v>0.16365589227552801</v>
      </c>
      <c r="K1922" s="93">
        <f t="shared" si="214"/>
        <v>0</v>
      </c>
    </row>
    <row r="1923" spans="1:11">
      <c r="A1923" s="80">
        <v>42647</v>
      </c>
      <c r="B1923" s="52">
        <v>180.92897987366362</v>
      </c>
      <c r="C1923" s="53">
        <v>11811.04</v>
      </c>
      <c r="D1923" s="54">
        <f t="shared" si="211"/>
        <v>44473</v>
      </c>
      <c r="E1923" s="53">
        <f t="shared" si="212"/>
        <v>240.53720035529261</v>
      </c>
      <c r="F1923" s="81">
        <f t="shared" si="213"/>
        <v>25339.32</v>
      </c>
      <c r="H1923" s="85">
        <f t="shared" si="210"/>
        <v>44473</v>
      </c>
      <c r="I1923" s="70">
        <f t="shared" si="215"/>
        <v>5.8607151233426524E-2</v>
      </c>
      <c r="J1923" s="70">
        <f t="shared" si="216"/>
        <v>0.16493411344835773</v>
      </c>
      <c r="K1923" s="93">
        <f t="shared" si="214"/>
        <v>0</v>
      </c>
    </row>
    <row r="1924" spans="1:11">
      <c r="A1924" s="80">
        <v>42648</v>
      </c>
      <c r="B1924" s="52">
        <v>180.96607031453772</v>
      </c>
      <c r="C1924" s="53">
        <v>11777.1</v>
      </c>
      <c r="D1924" s="54">
        <f t="shared" si="211"/>
        <v>44474</v>
      </c>
      <c r="E1924" s="53">
        <f t="shared" si="212"/>
        <v>240.56005138932636</v>
      </c>
      <c r="F1924" s="81">
        <f t="shared" si="213"/>
        <v>25526.98</v>
      </c>
      <c r="H1924" s="85">
        <f t="shared" si="210"/>
        <v>44474</v>
      </c>
      <c r="I1924" s="70">
        <f t="shared" si="215"/>
        <v>5.8583865625059683E-2</v>
      </c>
      <c r="J1924" s="70">
        <f t="shared" si="216"/>
        <v>0.16732615148258501</v>
      </c>
      <c r="K1924" s="93">
        <f t="shared" si="214"/>
        <v>0</v>
      </c>
    </row>
    <row r="1925" spans="1:11">
      <c r="A1925" s="80">
        <v>42649</v>
      </c>
      <c r="B1925" s="52">
        <v>180.99810130898339</v>
      </c>
      <c r="C1925" s="53">
        <v>11730.75</v>
      </c>
      <c r="D1925" s="54">
        <f t="shared" si="211"/>
        <v>44475</v>
      </c>
      <c r="E1925" s="53">
        <f t="shared" si="212"/>
        <v>240.58386683441393</v>
      </c>
      <c r="F1925" s="81">
        <f t="shared" si="213"/>
        <v>25274.48</v>
      </c>
      <c r="H1925" s="85">
        <f t="shared" si="210"/>
        <v>44475</v>
      </c>
      <c r="I1925" s="70">
        <f t="shared" si="215"/>
        <v>5.8567354124124948E-2</v>
      </c>
      <c r="J1925" s="70">
        <f t="shared" si="216"/>
        <v>0.16592681297221867</v>
      </c>
      <c r="K1925" s="93">
        <f t="shared" si="214"/>
        <v>0</v>
      </c>
    </row>
    <row r="1926" spans="1:11">
      <c r="A1926" s="80">
        <v>42650</v>
      </c>
      <c r="B1926" s="52">
        <v>181.0301379729151</v>
      </c>
      <c r="C1926" s="53">
        <v>11714.65</v>
      </c>
      <c r="D1926" s="54">
        <f t="shared" si="211"/>
        <v>44476</v>
      </c>
      <c r="E1926" s="53">
        <f t="shared" si="212"/>
        <v>240.60792522109736</v>
      </c>
      <c r="F1926" s="81">
        <f t="shared" si="213"/>
        <v>25481.26</v>
      </c>
      <c r="H1926" s="85">
        <f t="shared" si="210"/>
        <v>44476</v>
      </c>
      <c r="I1926" s="70">
        <f t="shared" si="215"/>
        <v>5.8551054569858429E-2</v>
      </c>
      <c r="J1926" s="70">
        <f t="shared" si="216"/>
        <v>0.16814920113875531</v>
      </c>
      <c r="K1926" s="93">
        <f t="shared" si="214"/>
        <v>0</v>
      </c>
    </row>
    <row r="1927" spans="1:11">
      <c r="A1927" s="80">
        <v>42653</v>
      </c>
      <c r="B1927" s="52">
        <v>181.12517879535091</v>
      </c>
      <c r="C1927" s="53">
        <v>11729.75</v>
      </c>
      <c r="D1927" s="54">
        <f t="shared" si="211"/>
        <v>44477</v>
      </c>
      <c r="E1927" s="53">
        <f t="shared" si="212"/>
        <v>240.63848242760045</v>
      </c>
      <c r="F1927" s="81">
        <f t="shared" si="213"/>
        <v>25631.38</v>
      </c>
      <c r="H1927" s="85">
        <f t="shared" si="210"/>
        <v>44477</v>
      </c>
      <c r="I1927" s="70">
        <f t="shared" si="215"/>
        <v>5.8466824716128185E-2</v>
      </c>
      <c r="J1927" s="70">
        <f t="shared" si="216"/>
        <v>0.16922110687863801</v>
      </c>
      <c r="K1927" s="93">
        <f t="shared" si="214"/>
        <v>0</v>
      </c>
    </row>
    <row r="1928" spans="1:11">
      <c r="A1928" s="80">
        <v>42656</v>
      </c>
      <c r="B1928" s="52">
        <v>181.2159225099274</v>
      </c>
      <c r="C1928" s="53">
        <v>11547.3</v>
      </c>
      <c r="D1928" s="54">
        <f t="shared" si="211"/>
        <v>44482</v>
      </c>
      <c r="E1928" s="53">
        <f t="shared" si="212"/>
        <v>240.80358701906087</v>
      </c>
      <c r="F1928" s="81">
        <f t="shared" si="213"/>
        <v>26013.19</v>
      </c>
      <c r="H1928" s="85">
        <f t="shared" si="210"/>
        <v>44482</v>
      </c>
      <c r="I1928" s="70">
        <f t="shared" si="215"/>
        <v>5.8505988861478508E-2</v>
      </c>
      <c r="J1928" s="70">
        <f t="shared" si="216"/>
        <v>0.17636645782776506</v>
      </c>
      <c r="K1928" s="93">
        <f t="shared" si="214"/>
        <v>0</v>
      </c>
    </row>
    <row r="1929" spans="1:11">
      <c r="A1929" s="80">
        <v>42657</v>
      </c>
      <c r="B1929" s="52">
        <v>181.24147395500128</v>
      </c>
      <c r="C1929" s="53">
        <v>11560.81</v>
      </c>
      <c r="D1929" s="54">
        <f t="shared" si="211"/>
        <v>44483</v>
      </c>
      <c r="E1929" s="53">
        <f t="shared" si="212"/>
        <v>240.82140648450027</v>
      </c>
      <c r="F1929" s="81">
        <f t="shared" si="213"/>
        <v>26268.83</v>
      </c>
      <c r="H1929" s="85">
        <f t="shared" si="210"/>
        <v>44483</v>
      </c>
      <c r="I1929" s="70">
        <f t="shared" si="215"/>
        <v>5.8491806500848398E-2</v>
      </c>
      <c r="J1929" s="70">
        <f t="shared" si="216"/>
        <v>0.17839392050521341</v>
      </c>
      <c r="K1929" s="93">
        <f t="shared" si="214"/>
        <v>0</v>
      </c>
    </row>
    <row r="1930" spans="1:11">
      <c r="A1930" s="80">
        <v>42660</v>
      </c>
      <c r="B1930" s="52">
        <v>181.34151924862445</v>
      </c>
      <c r="C1930" s="53">
        <v>11475.97</v>
      </c>
      <c r="D1930" s="54">
        <f t="shared" si="211"/>
        <v>44483</v>
      </c>
      <c r="E1930" s="53">
        <f t="shared" si="212"/>
        <v>240.82140648450027</v>
      </c>
      <c r="F1930" s="81">
        <f t="shared" si="213"/>
        <v>26268.83</v>
      </c>
      <c r="H1930" s="85">
        <f t="shared" si="210"/>
        <v>44483</v>
      </c>
      <c r="I1930" s="70">
        <f t="shared" si="215"/>
        <v>5.8374987692952907E-2</v>
      </c>
      <c r="J1930" s="70">
        <f t="shared" si="216"/>
        <v>0.18013112625560224</v>
      </c>
      <c r="K1930" s="93">
        <f t="shared" si="214"/>
        <v>0</v>
      </c>
    </row>
    <row r="1931" spans="1:11">
      <c r="A1931" s="80">
        <v>42661</v>
      </c>
      <c r="B1931" s="52">
        <v>181.37379803905071</v>
      </c>
      <c r="C1931" s="53">
        <v>11688.13</v>
      </c>
      <c r="D1931" s="54">
        <f t="shared" si="211"/>
        <v>44487</v>
      </c>
      <c r="E1931" s="53">
        <f t="shared" si="212"/>
        <v>240.85319491015622</v>
      </c>
      <c r="F1931" s="81">
        <f t="shared" si="213"/>
        <v>26467.21</v>
      </c>
      <c r="H1931" s="85">
        <f t="shared" si="210"/>
        <v>44487</v>
      </c>
      <c r="I1931" s="70">
        <f t="shared" si="215"/>
        <v>5.8365252196849848E-2</v>
      </c>
      <c r="J1931" s="70">
        <f t="shared" si="216"/>
        <v>0.17758597874737791</v>
      </c>
      <c r="K1931" s="93">
        <f t="shared" si="214"/>
        <v>0</v>
      </c>
    </row>
    <row r="1932" spans="1:11">
      <c r="A1932" s="80">
        <v>42662</v>
      </c>
      <c r="B1932" s="52">
        <v>181.40535707990949</v>
      </c>
      <c r="C1932" s="53">
        <v>11662.81</v>
      </c>
      <c r="D1932" s="54">
        <f t="shared" si="211"/>
        <v>44488</v>
      </c>
      <c r="E1932" s="53">
        <f t="shared" si="212"/>
        <v>240.87607596367266</v>
      </c>
      <c r="F1932" s="81">
        <f t="shared" si="213"/>
        <v>26383.71</v>
      </c>
      <c r="H1932" s="85">
        <f t="shared" si="210"/>
        <v>44488</v>
      </c>
      <c r="I1932" s="70">
        <f t="shared" si="215"/>
        <v>5.834853240675475E-2</v>
      </c>
      <c r="J1932" s="70">
        <f t="shared" si="216"/>
        <v>0.17735256102416597</v>
      </c>
      <c r="K1932" s="93">
        <f t="shared" si="214"/>
        <v>0</v>
      </c>
    </row>
    <row r="1933" spans="1:11">
      <c r="A1933" s="80">
        <v>42663</v>
      </c>
      <c r="B1933" s="52">
        <v>181.43147945132898</v>
      </c>
      <c r="C1933" s="53">
        <v>11717.04</v>
      </c>
      <c r="D1933" s="54">
        <f t="shared" si="211"/>
        <v>44489</v>
      </c>
      <c r="E1933" s="53">
        <f t="shared" si="212"/>
        <v>240.89149203253436</v>
      </c>
      <c r="F1933" s="81">
        <f t="shared" si="213"/>
        <v>26165.78</v>
      </c>
      <c r="H1933" s="85">
        <f t="shared" si="210"/>
        <v>44489</v>
      </c>
      <c r="I1933" s="70">
        <f t="shared" si="215"/>
        <v>5.833160072657595E-2</v>
      </c>
      <c r="J1933" s="70">
        <f t="shared" si="216"/>
        <v>0.17431106917494676</v>
      </c>
      <c r="K1933" s="93">
        <f t="shared" si="214"/>
        <v>0</v>
      </c>
    </row>
    <row r="1934" spans="1:11">
      <c r="A1934" s="80">
        <v>42664</v>
      </c>
      <c r="B1934" s="52">
        <v>181.46395568615077</v>
      </c>
      <c r="C1934" s="53">
        <v>11716.57</v>
      </c>
      <c r="D1934" s="54">
        <f t="shared" si="211"/>
        <v>44490</v>
      </c>
      <c r="E1934" s="53">
        <f t="shared" si="212"/>
        <v>240.91485850726153</v>
      </c>
      <c r="F1934" s="81">
        <f t="shared" si="213"/>
        <v>26042.59</v>
      </c>
      <c r="H1934" s="85">
        <f t="shared" si="210"/>
        <v>44490</v>
      </c>
      <c r="I1934" s="70">
        <f t="shared" si="215"/>
        <v>5.8314246625484234E-2</v>
      </c>
      <c r="J1934" s="70">
        <f t="shared" si="216"/>
        <v>0.173212648326869</v>
      </c>
      <c r="K1934" s="93">
        <f t="shared" si="214"/>
        <v>0</v>
      </c>
    </row>
    <row r="1935" spans="1:11">
      <c r="A1935" s="80">
        <v>42667</v>
      </c>
      <c r="B1935" s="52">
        <v>181.56303500595538</v>
      </c>
      <c r="C1935" s="53">
        <v>11739.24</v>
      </c>
      <c r="D1935" s="54">
        <f t="shared" si="211"/>
        <v>44491</v>
      </c>
      <c r="E1935" s="53">
        <f t="shared" si="212"/>
        <v>240.93557718509317</v>
      </c>
      <c r="F1935" s="81">
        <f t="shared" si="213"/>
        <v>25952.01</v>
      </c>
      <c r="H1935" s="85">
        <f t="shared" si="210"/>
        <v>44491</v>
      </c>
      <c r="I1935" s="70">
        <f t="shared" si="215"/>
        <v>5.8216916946491448E-2</v>
      </c>
      <c r="J1935" s="70">
        <f t="shared" si="216"/>
        <v>0.17194222911995394</v>
      </c>
      <c r="K1935" s="93">
        <f t="shared" si="214"/>
        <v>0</v>
      </c>
    </row>
    <row r="1936" spans="1:11">
      <c r="A1936" s="80">
        <v>42668</v>
      </c>
      <c r="B1936" s="52">
        <v>181.59371915887141</v>
      </c>
      <c r="C1936" s="53">
        <v>11715.45</v>
      </c>
      <c r="D1936" s="54">
        <f t="shared" si="211"/>
        <v>44494</v>
      </c>
      <c r="E1936" s="53">
        <f t="shared" si="212"/>
        <v>240.96159822742916</v>
      </c>
      <c r="F1936" s="81">
        <f t="shared" si="213"/>
        <v>25967.040000000001</v>
      </c>
      <c r="H1936" s="85">
        <f t="shared" si="210"/>
        <v>44494</v>
      </c>
      <c r="I1936" s="70">
        <f t="shared" si="215"/>
        <v>5.8204008566652421E-2</v>
      </c>
      <c r="J1936" s="70">
        <f t="shared" si="216"/>
        <v>0.17255357305530117</v>
      </c>
      <c r="K1936" s="93">
        <f t="shared" si="214"/>
        <v>0</v>
      </c>
    </row>
    <row r="1937" spans="1:11">
      <c r="A1937" s="80">
        <v>42669</v>
      </c>
      <c r="B1937" s="52">
        <v>181.61787112351954</v>
      </c>
      <c r="C1937" s="53">
        <v>11612.99</v>
      </c>
      <c r="D1937" s="54">
        <f t="shared" si="211"/>
        <v>44495</v>
      </c>
      <c r="E1937" s="53">
        <f t="shared" si="212"/>
        <v>240.97774265451042</v>
      </c>
      <c r="F1937" s="81">
        <f t="shared" si="213"/>
        <v>26196.05</v>
      </c>
      <c r="H1937" s="85">
        <f t="shared" si="210"/>
        <v>44495</v>
      </c>
      <c r="I1937" s="70">
        <f t="shared" si="215"/>
        <v>5.8190041762596012E-2</v>
      </c>
      <c r="J1937" s="70">
        <f t="shared" si="216"/>
        <v>0.17667994554201472</v>
      </c>
      <c r="K1937" s="93">
        <f t="shared" si="214"/>
        <v>0</v>
      </c>
    </row>
    <row r="1938" spans="1:11">
      <c r="A1938" s="80">
        <v>42670</v>
      </c>
      <c r="B1938" s="52">
        <v>181.64910939735279</v>
      </c>
      <c r="C1938" s="53">
        <v>11614.18</v>
      </c>
      <c r="D1938" s="54">
        <f t="shared" si="211"/>
        <v>44496</v>
      </c>
      <c r="E1938" s="53">
        <f t="shared" si="212"/>
        <v>240.99918967360668</v>
      </c>
      <c r="F1938" s="81">
        <f t="shared" si="213"/>
        <v>26113.62</v>
      </c>
      <c r="H1938" s="85">
        <f t="shared" si="210"/>
        <v>44496</v>
      </c>
      <c r="I1938" s="70">
        <f t="shared" si="215"/>
        <v>5.8172478245709147E-2</v>
      </c>
      <c r="J1938" s="70">
        <f t="shared" si="216"/>
        <v>0.1759143913863741</v>
      </c>
      <c r="K1938" s="93">
        <f t="shared" si="214"/>
        <v>0</v>
      </c>
    </row>
    <row r="1939" spans="1:11">
      <c r="A1939" s="80">
        <v>42671</v>
      </c>
      <c r="B1939" s="52">
        <v>181.68344107902888</v>
      </c>
      <c r="C1939" s="53">
        <v>11644.89</v>
      </c>
      <c r="D1939" s="54">
        <f t="shared" si="211"/>
        <v>44497</v>
      </c>
      <c r="E1939" s="53">
        <f t="shared" si="212"/>
        <v>241.02738657879848</v>
      </c>
      <c r="F1939" s="81">
        <f t="shared" si="213"/>
        <v>25606.99</v>
      </c>
      <c r="H1939" s="85">
        <f t="shared" si="210"/>
        <v>44497</v>
      </c>
      <c r="I1939" s="70">
        <f t="shared" si="215"/>
        <v>5.8157243002701975E-2</v>
      </c>
      <c r="J1939" s="70">
        <f t="shared" si="216"/>
        <v>0.17069733113368546</v>
      </c>
      <c r="K1939" s="93">
        <f t="shared" si="214"/>
        <v>0</v>
      </c>
    </row>
    <row r="1940" spans="1:11">
      <c r="A1940" s="80">
        <v>42673</v>
      </c>
      <c r="B1940" s="52">
        <v>181.74921048469949</v>
      </c>
      <c r="C1940" s="53">
        <v>11628.32</v>
      </c>
      <c r="D1940" s="54">
        <f t="shared" si="211"/>
        <v>44498</v>
      </c>
      <c r="E1940" s="53">
        <f t="shared" si="212"/>
        <v>241.04281233153955</v>
      </c>
      <c r="F1940" s="81">
        <f t="shared" si="213"/>
        <v>25340.83</v>
      </c>
      <c r="H1940" s="85">
        <f t="shared" si="210"/>
        <v>44498</v>
      </c>
      <c r="I1940" s="70">
        <f t="shared" si="215"/>
        <v>5.8094192139320766E-2</v>
      </c>
      <c r="J1940" s="70">
        <f t="shared" si="216"/>
        <v>0.16858625059179189</v>
      </c>
      <c r="K1940" s="93">
        <f t="shared" si="214"/>
        <v>0</v>
      </c>
    </row>
    <row r="1941" spans="1:11">
      <c r="A1941" s="80">
        <v>42675</v>
      </c>
      <c r="B1941" s="52">
        <v>181.8168211909998</v>
      </c>
      <c r="C1941" s="53">
        <v>11631.33</v>
      </c>
      <c r="D1941" s="54">
        <f t="shared" si="211"/>
        <v>44501</v>
      </c>
      <c r="E1941" s="53">
        <f t="shared" si="212"/>
        <v>241.11367891836503</v>
      </c>
      <c r="F1941" s="81">
        <f t="shared" si="213"/>
        <v>25710.799999999999</v>
      </c>
      <c r="H1941" s="85">
        <f t="shared" si="210"/>
        <v>44501</v>
      </c>
      <c r="I1941" s="70">
        <f t="shared" si="215"/>
        <v>5.8077691493335637E-2</v>
      </c>
      <c r="J1941" s="70">
        <f t="shared" si="216"/>
        <v>0.17191804769696462</v>
      </c>
      <c r="K1941" s="93">
        <f t="shared" si="214"/>
        <v>0</v>
      </c>
    </row>
    <row r="1942" spans="1:11">
      <c r="A1942" s="80">
        <v>42676</v>
      </c>
      <c r="B1942" s="52">
        <v>181.84573006556917</v>
      </c>
      <c r="C1942" s="53">
        <v>11479.94</v>
      </c>
      <c r="D1942" s="54">
        <f t="shared" si="211"/>
        <v>44502</v>
      </c>
      <c r="E1942" s="53">
        <f t="shared" si="212"/>
        <v>241.13658471786226</v>
      </c>
      <c r="F1942" s="81">
        <f t="shared" si="213"/>
        <v>25655.51</v>
      </c>
      <c r="H1942" s="85">
        <f t="shared" ref="H1942:H2005" si="217">D1942</f>
        <v>44502</v>
      </c>
      <c r="I1942" s="70">
        <f t="shared" si="215"/>
        <v>5.8064149905327822E-2</v>
      </c>
      <c r="J1942" s="70">
        <f t="shared" si="216"/>
        <v>0.17448698035938781</v>
      </c>
      <c r="K1942" s="93">
        <f t="shared" si="214"/>
        <v>0</v>
      </c>
    </row>
    <row r="1943" spans="1:11">
      <c r="A1943" s="80">
        <v>42677</v>
      </c>
      <c r="B1943" s="52">
        <v>181.88228105731233</v>
      </c>
      <c r="C1943" s="53">
        <v>11443.72</v>
      </c>
      <c r="D1943" s="54">
        <f t="shared" si="211"/>
        <v>44503</v>
      </c>
      <c r="E1943" s="53">
        <f t="shared" si="212"/>
        <v>241.16865588362973</v>
      </c>
      <c r="F1943" s="81">
        <f t="shared" si="213"/>
        <v>25569.86</v>
      </c>
      <c r="H1943" s="85">
        <f t="shared" si="217"/>
        <v>44503</v>
      </c>
      <c r="I1943" s="70">
        <f t="shared" si="215"/>
        <v>5.8049762733374255E-2</v>
      </c>
      <c r="J1943" s="70">
        <f t="shared" si="216"/>
        <v>0.17444376173381815</v>
      </c>
      <c r="K1943" s="93">
        <f t="shared" si="214"/>
        <v>0</v>
      </c>
    </row>
    <row r="1944" spans="1:11">
      <c r="A1944" s="80">
        <v>42678</v>
      </c>
      <c r="B1944" s="52">
        <v>181.91574739702688</v>
      </c>
      <c r="C1944" s="53">
        <v>11374.71</v>
      </c>
      <c r="D1944" s="54">
        <f t="shared" si="211"/>
        <v>44503</v>
      </c>
      <c r="E1944" s="53">
        <f t="shared" si="212"/>
        <v>241.16865588362973</v>
      </c>
      <c r="F1944" s="81">
        <f t="shared" si="213"/>
        <v>25569.86</v>
      </c>
      <c r="H1944" s="85">
        <f t="shared" si="217"/>
        <v>44503</v>
      </c>
      <c r="I1944" s="70">
        <f t="shared" si="215"/>
        <v>5.8010830800085733E-2</v>
      </c>
      <c r="J1944" s="70">
        <f t="shared" si="216"/>
        <v>0.17586537845757477</v>
      </c>
      <c r="K1944" s="93">
        <f t="shared" si="214"/>
        <v>0</v>
      </c>
    </row>
    <row r="1945" spans="1:11">
      <c r="A1945" s="80">
        <v>42681</v>
      </c>
      <c r="B1945" s="52">
        <v>182.04672673515276</v>
      </c>
      <c r="C1945" s="53">
        <v>11460.08</v>
      </c>
      <c r="D1945" s="54">
        <f t="shared" si="211"/>
        <v>44503</v>
      </c>
      <c r="E1945" s="53">
        <f t="shared" si="212"/>
        <v>241.16865588362973</v>
      </c>
      <c r="F1945" s="81">
        <f t="shared" si="213"/>
        <v>25569.86</v>
      </c>
      <c r="H1945" s="85">
        <f t="shared" si="217"/>
        <v>44503</v>
      </c>
      <c r="I1945" s="70">
        <f t="shared" si="215"/>
        <v>5.7858543022456965E-2</v>
      </c>
      <c r="J1945" s="70">
        <f t="shared" si="216"/>
        <v>0.17410825131889407</v>
      </c>
      <c r="K1945" s="93">
        <f t="shared" si="214"/>
        <v>0</v>
      </c>
    </row>
    <row r="1946" spans="1:11">
      <c r="A1946" s="80">
        <v>42682</v>
      </c>
      <c r="B1946" s="52">
        <v>182.07931309923833</v>
      </c>
      <c r="C1946" s="53">
        <v>11522.76</v>
      </c>
      <c r="D1946" s="54">
        <f t="shared" si="211"/>
        <v>44508</v>
      </c>
      <c r="E1946" s="53">
        <f t="shared" si="212"/>
        <v>241.3519440621013</v>
      </c>
      <c r="F1946" s="81">
        <f t="shared" si="213"/>
        <v>25913.09</v>
      </c>
      <c r="H1946" s="85">
        <f t="shared" si="217"/>
        <v>44508</v>
      </c>
      <c r="I1946" s="70">
        <f t="shared" si="215"/>
        <v>5.7981415638678646E-2</v>
      </c>
      <c r="J1946" s="70">
        <f t="shared" si="216"/>
        <v>0.17595996708921735</v>
      </c>
      <c r="K1946" s="93">
        <f t="shared" si="214"/>
        <v>0</v>
      </c>
    </row>
    <row r="1947" spans="1:11">
      <c r="A1947" s="80">
        <v>42683</v>
      </c>
      <c r="B1947" s="52">
        <v>182.12374045163452</v>
      </c>
      <c r="C1947" s="53">
        <v>11372.35</v>
      </c>
      <c r="D1947" s="54">
        <f t="shared" si="211"/>
        <v>44509</v>
      </c>
      <c r="E1947" s="53">
        <f t="shared" si="212"/>
        <v>241.38114764733282</v>
      </c>
      <c r="F1947" s="81">
        <f t="shared" si="213"/>
        <v>25878.28</v>
      </c>
      <c r="H1947" s="85">
        <f t="shared" si="217"/>
        <v>44509</v>
      </c>
      <c r="I1947" s="70">
        <f t="shared" si="215"/>
        <v>5.7955394364766599E-2</v>
      </c>
      <c r="J1947" s="70">
        <f t="shared" si="216"/>
        <v>0.17873733118042545</v>
      </c>
      <c r="K1947" s="93">
        <f t="shared" si="214"/>
        <v>0</v>
      </c>
    </row>
    <row r="1948" spans="1:11">
      <c r="A1948" s="80">
        <v>42684</v>
      </c>
      <c r="B1948" s="52">
        <v>182.16362555079343</v>
      </c>
      <c r="C1948" s="53">
        <v>11498.79</v>
      </c>
      <c r="D1948" s="54">
        <f t="shared" si="211"/>
        <v>44510</v>
      </c>
      <c r="E1948" s="53">
        <f t="shared" si="212"/>
        <v>241.40504438094993</v>
      </c>
      <c r="F1948" s="81">
        <f t="shared" si="213"/>
        <v>25839.47</v>
      </c>
      <c r="H1948" s="85">
        <f t="shared" si="217"/>
        <v>44510</v>
      </c>
      <c r="I1948" s="70">
        <f t="shared" si="215"/>
        <v>5.7930007776379133E-2</v>
      </c>
      <c r="J1948" s="70">
        <f t="shared" si="216"/>
        <v>0.17578060427978848</v>
      </c>
      <c r="K1948" s="93">
        <f t="shared" si="214"/>
        <v>0</v>
      </c>
    </row>
    <row r="1949" spans="1:11">
      <c r="A1949" s="80">
        <v>42685</v>
      </c>
      <c r="B1949" s="52">
        <v>182.19167874912824</v>
      </c>
      <c r="C1949" s="53">
        <v>11189.3</v>
      </c>
      <c r="D1949" s="54">
        <f t="shared" si="211"/>
        <v>44511</v>
      </c>
      <c r="E1949" s="53">
        <f t="shared" si="212"/>
        <v>241.43522001149753</v>
      </c>
      <c r="F1949" s="81">
        <f t="shared" si="213"/>
        <v>25639.32</v>
      </c>
      <c r="H1949" s="85">
        <f t="shared" si="217"/>
        <v>44511</v>
      </c>
      <c r="I1949" s="70">
        <f t="shared" si="215"/>
        <v>5.7923872655974762E-2</v>
      </c>
      <c r="J1949" s="70">
        <f t="shared" si="216"/>
        <v>0.18037694127483017</v>
      </c>
      <c r="K1949" s="93">
        <f t="shared" si="214"/>
        <v>0</v>
      </c>
    </row>
    <row r="1950" spans="1:11">
      <c r="A1950" s="80">
        <v>42689</v>
      </c>
      <c r="B1950" s="52">
        <v>182.39791972947225</v>
      </c>
      <c r="C1950" s="53">
        <v>10935.99</v>
      </c>
      <c r="D1950" s="54">
        <f t="shared" si="211"/>
        <v>44515</v>
      </c>
      <c r="E1950" s="53">
        <f t="shared" si="212"/>
        <v>241.53518328623983</v>
      </c>
      <c r="F1950" s="81">
        <f t="shared" si="213"/>
        <v>25977.61</v>
      </c>
      <c r="H1950" s="85">
        <f t="shared" si="217"/>
        <v>44515</v>
      </c>
      <c r="I1950" s="70">
        <f t="shared" si="215"/>
        <v>5.777209097839564E-2</v>
      </c>
      <c r="J1950" s="70">
        <f t="shared" si="216"/>
        <v>0.1889079130468958</v>
      </c>
      <c r="K1950" s="93">
        <f t="shared" si="214"/>
        <v>0</v>
      </c>
    </row>
    <row r="1951" spans="1:11">
      <c r="A1951" s="80">
        <v>42690</v>
      </c>
      <c r="B1951" s="52">
        <v>182.4453431886019</v>
      </c>
      <c r="C1951" s="53">
        <v>10940.23</v>
      </c>
      <c r="D1951" s="54">
        <f t="shared" si="211"/>
        <v>44516</v>
      </c>
      <c r="E1951" s="53">
        <f t="shared" si="212"/>
        <v>241.5586121990186</v>
      </c>
      <c r="F1951" s="81">
        <f t="shared" si="213"/>
        <v>25819.49</v>
      </c>
      <c r="H1951" s="85">
        <f t="shared" si="217"/>
        <v>44516</v>
      </c>
      <c r="I1951" s="70">
        <f t="shared" si="215"/>
        <v>5.7737614324208764E-2</v>
      </c>
      <c r="J1951" s="70">
        <f t="shared" si="216"/>
        <v>0.18736499555604613</v>
      </c>
      <c r="K1951" s="93">
        <f t="shared" si="214"/>
        <v>0</v>
      </c>
    </row>
    <row r="1952" spans="1:11">
      <c r="A1952" s="80">
        <v>42691</v>
      </c>
      <c r="B1952" s="52">
        <v>182.4727099900802</v>
      </c>
      <c r="C1952" s="53">
        <v>10897.55</v>
      </c>
      <c r="D1952" s="54">
        <f t="shared" si="211"/>
        <v>44517</v>
      </c>
      <c r="E1952" s="53">
        <f t="shared" si="212"/>
        <v>241.58252650162632</v>
      </c>
      <c r="F1952" s="81">
        <f t="shared" si="213"/>
        <v>25675.200000000001</v>
      </c>
      <c r="H1952" s="85">
        <f t="shared" si="217"/>
        <v>44517</v>
      </c>
      <c r="I1952" s="70">
        <f t="shared" si="215"/>
        <v>5.7726826798603748E-2</v>
      </c>
      <c r="J1952" s="70">
        <f t="shared" si="216"/>
        <v>0.18696248521974912</v>
      </c>
      <c r="K1952" s="93">
        <f t="shared" si="214"/>
        <v>0</v>
      </c>
    </row>
    <row r="1953" spans="1:11">
      <c r="A1953" s="80">
        <v>42692</v>
      </c>
      <c r="B1953" s="52">
        <v>182.50902205936825</v>
      </c>
      <c r="C1953" s="53">
        <v>10889.64</v>
      </c>
      <c r="D1953" s="54">
        <f t="shared" si="211"/>
        <v>44518</v>
      </c>
      <c r="E1953" s="53">
        <f t="shared" si="212"/>
        <v>241.60740950185598</v>
      </c>
      <c r="F1953" s="81">
        <f t="shared" si="213"/>
        <v>25483.23</v>
      </c>
      <c r="H1953" s="85">
        <f t="shared" si="217"/>
        <v>44518</v>
      </c>
      <c r="I1953" s="70">
        <f t="shared" si="215"/>
        <v>5.7706521704512292E-2</v>
      </c>
      <c r="J1953" s="70">
        <f t="shared" si="216"/>
        <v>0.18535432939877206</v>
      </c>
      <c r="K1953" s="93">
        <f t="shared" si="214"/>
        <v>0</v>
      </c>
    </row>
    <row r="1954" spans="1:11">
      <c r="A1954" s="80">
        <v>42695</v>
      </c>
      <c r="B1954" s="52">
        <v>182.63112059512596</v>
      </c>
      <c r="C1954" s="53">
        <v>10694.09</v>
      </c>
      <c r="D1954" s="54">
        <f t="shared" si="211"/>
        <v>44518</v>
      </c>
      <c r="E1954" s="53">
        <f t="shared" si="212"/>
        <v>241.60740950185598</v>
      </c>
      <c r="F1954" s="81">
        <f t="shared" si="213"/>
        <v>25483.23</v>
      </c>
      <c r="H1954" s="85">
        <f t="shared" si="217"/>
        <v>44518</v>
      </c>
      <c r="I1954" s="70">
        <f t="shared" si="215"/>
        <v>5.7565057350636328E-2</v>
      </c>
      <c r="J1954" s="70">
        <f t="shared" si="216"/>
        <v>0.1896579957261606</v>
      </c>
      <c r="K1954" s="93">
        <f t="shared" si="214"/>
        <v>0</v>
      </c>
    </row>
    <row r="1955" spans="1:11">
      <c r="A1955" s="80">
        <v>42696</v>
      </c>
      <c r="B1955" s="52">
        <v>182.66673366364199</v>
      </c>
      <c r="C1955" s="53">
        <v>10792.82</v>
      </c>
      <c r="D1955" s="54">
        <f t="shared" si="211"/>
        <v>44522</v>
      </c>
      <c r="E1955" s="53">
        <f t="shared" si="212"/>
        <v>241.69245531000061</v>
      </c>
      <c r="F1955" s="81">
        <f t="shared" si="213"/>
        <v>24990.27</v>
      </c>
      <c r="H1955" s="85">
        <f t="shared" si="217"/>
        <v>44522</v>
      </c>
      <c r="I1955" s="70">
        <f t="shared" si="215"/>
        <v>5.7598256334804532E-2</v>
      </c>
      <c r="J1955" s="70">
        <f t="shared" si="216"/>
        <v>0.18284326901142278</v>
      </c>
      <c r="K1955" s="93">
        <f t="shared" si="214"/>
        <v>0</v>
      </c>
    </row>
    <row r="1956" spans="1:11">
      <c r="A1956" s="80">
        <v>42697</v>
      </c>
      <c r="B1956" s="52">
        <v>182.70819901218363</v>
      </c>
      <c r="C1956" s="53">
        <v>10834.59</v>
      </c>
      <c r="D1956" s="54">
        <f t="shared" si="211"/>
        <v>44523</v>
      </c>
      <c r="E1956" s="53">
        <f t="shared" si="212"/>
        <v>241.71493270834441</v>
      </c>
      <c r="F1956" s="81">
        <f t="shared" si="213"/>
        <v>25114.82</v>
      </c>
      <c r="H1956" s="85">
        <f t="shared" si="217"/>
        <v>44523</v>
      </c>
      <c r="I1956" s="70">
        <f t="shared" si="215"/>
        <v>5.7569917615428068E-2</v>
      </c>
      <c r="J1956" s="70">
        <f t="shared" si="216"/>
        <v>0.18310562087819049</v>
      </c>
      <c r="K1956" s="93">
        <f t="shared" si="214"/>
        <v>0</v>
      </c>
    </row>
    <row r="1957" spans="1:11">
      <c r="A1957" s="80">
        <v>42698</v>
      </c>
      <c r="B1957" s="52">
        <v>182.75625126852381</v>
      </c>
      <c r="C1957" s="53">
        <v>10743.28</v>
      </c>
      <c r="D1957" s="54">
        <f t="shared" si="211"/>
        <v>44524</v>
      </c>
      <c r="E1957" s="53">
        <f t="shared" si="212"/>
        <v>241.74538878986567</v>
      </c>
      <c r="F1957" s="81">
        <f t="shared" si="213"/>
        <v>24988.18</v>
      </c>
      <c r="H1957" s="85">
        <f t="shared" si="217"/>
        <v>44524</v>
      </c>
      <c r="I1957" s="70">
        <f t="shared" si="215"/>
        <v>5.754094623148398E-2</v>
      </c>
      <c r="J1957" s="70">
        <f t="shared" si="216"/>
        <v>0.18391233702630871</v>
      </c>
      <c r="K1957" s="93">
        <f t="shared" si="214"/>
        <v>0</v>
      </c>
    </row>
    <row r="1958" spans="1:11">
      <c r="A1958" s="80">
        <v>42699</v>
      </c>
      <c r="B1958" s="52">
        <v>182.7741613811481</v>
      </c>
      <c r="C1958" s="53">
        <v>10943.99</v>
      </c>
      <c r="D1958" s="54">
        <f t="shared" si="211"/>
        <v>44525</v>
      </c>
      <c r="E1958" s="53">
        <f t="shared" si="212"/>
        <v>241.7642449301913</v>
      </c>
      <c r="F1958" s="81">
        <f t="shared" si="213"/>
        <v>25162.07</v>
      </c>
      <c r="H1958" s="85">
        <f t="shared" si="217"/>
        <v>44525</v>
      </c>
      <c r="I1958" s="70">
        <f t="shared" si="215"/>
        <v>5.7536716448379543E-2</v>
      </c>
      <c r="J1958" s="70">
        <f t="shared" si="216"/>
        <v>0.18117469904319528</v>
      </c>
      <c r="K1958" s="93">
        <f t="shared" si="214"/>
        <v>0</v>
      </c>
    </row>
    <row r="1959" spans="1:11">
      <c r="A1959" s="80">
        <v>42702</v>
      </c>
      <c r="B1959" s="52">
        <v>182.79390099057727</v>
      </c>
      <c r="C1959" s="53">
        <v>10960.97</v>
      </c>
      <c r="D1959" s="54">
        <f t="shared" si="211"/>
        <v>44526</v>
      </c>
      <c r="E1959" s="53">
        <f t="shared" si="212"/>
        <v>241.79228958260319</v>
      </c>
      <c r="F1959" s="81">
        <f t="shared" si="213"/>
        <v>24430.53</v>
      </c>
      <c r="H1959" s="85">
        <f t="shared" si="217"/>
        <v>44526</v>
      </c>
      <c r="I1959" s="70">
        <f t="shared" si="215"/>
        <v>5.753840831898982E-2</v>
      </c>
      <c r="J1959" s="70">
        <f t="shared" si="216"/>
        <v>0.17386128633368081</v>
      </c>
      <c r="K1959" s="93">
        <f t="shared" si="214"/>
        <v>0</v>
      </c>
    </row>
    <row r="1960" spans="1:11">
      <c r="A1960" s="80">
        <v>42703</v>
      </c>
      <c r="B1960" s="52">
        <v>182.82918021346848</v>
      </c>
      <c r="C1960" s="53">
        <v>10981.54</v>
      </c>
      <c r="D1960" s="54">
        <f t="shared" si="211"/>
        <v>44529</v>
      </c>
      <c r="E1960" s="53">
        <f t="shared" si="212"/>
        <v>241.87498254564045</v>
      </c>
      <c r="F1960" s="81">
        <f t="shared" si="213"/>
        <v>24469.99</v>
      </c>
      <c r="H1960" s="85">
        <f t="shared" si="217"/>
        <v>44529</v>
      </c>
      <c r="I1960" s="70">
        <f t="shared" si="215"/>
        <v>5.7569915005024841E-2</v>
      </c>
      <c r="J1960" s="70">
        <f t="shared" si="216"/>
        <v>0.17380000981875821</v>
      </c>
      <c r="K1960" s="93">
        <f t="shared" si="214"/>
        <v>0</v>
      </c>
    </row>
    <row r="1961" spans="1:11">
      <c r="A1961" s="80">
        <v>42704</v>
      </c>
      <c r="B1961" s="52">
        <v>182.86135814918603</v>
      </c>
      <c r="C1961" s="53">
        <v>11092.59</v>
      </c>
      <c r="D1961" s="54">
        <f t="shared" si="211"/>
        <v>44530</v>
      </c>
      <c r="E1961" s="53">
        <f t="shared" si="212"/>
        <v>241.90110504375536</v>
      </c>
      <c r="F1961" s="81">
        <f t="shared" si="213"/>
        <v>24368.53</v>
      </c>
      <c r="H1961" s="85">
        <f t="shared" si="217"/>
        <v>44530</v>
      </c>
      <c r="I1961" s="70">
        <f t="shared" si="215"/>
        <v>5.7555534194039915E-2</v>
      </c>
      <c r="J1961" s="70">
        <f t="shared" si="216"/>
        <v>0.17046727051046995</v>
      </c>
      <c r="K1961" s="93">
        <f t="shared" si="214"/>
        <v>0</v>
      </c>
    </row>
    <row r="1962" spans="1:11">
      <c r="A1962" s="80">
        <v>42705</v>
      </c>
      <c r="B1962" s="52">
        <v>182.86062670375344</v>
      </c>
      <c r="C1962" s="53">
        <v>11050</v>
      </c>
      <c r="D1962" s="54">
        <f t="shared" si="211"/>
        <v>44531</v>
      </c>
      <c r="E1962" s="53">
        <f t="shared" si="212"/>
        <v>241.92602085757485</v>
      </c>
      <c r="F1962" s="81">
        <f t="shared" si="213"/>
        <v>24632.06</v>
      </c>
      <c r="H1962" s="85">
        <f t="shared" si="217"/>
        <v>44531</v>
      </c>
      <c r="I1962" s="70">
        <f t="shared" si="215"/>
        <v>5.7578165004417148E-2</v>
      </c>
      <c r="J1962" s="70">
        <f t="shared" si="216"/>
        <v>0.17389077881683646</v>
      </c>
      <c r="K1962" s="93">
        <f t="shared" si="214"/>
        <v>0</v>
      </c>
    </row>
    <row r="1963" spans="1:11">
      <c r="A1963" s="80">
        <v>42706</v>
      </c>
      <c r="B1963" s="52">
        <v>182.87799846329028</v>
      </c>
      <c r="C1963" s="53">
        <v>10906.86</v>
      </c>
      <c r="D1963" s="54">
        <f t="shared" si="211"/>
        <v>44532</v>
      </c>
      <c r="E1963" s="53">
        <f t="shared" si="212"/>
        <v>241.94972960761888</v>
      </c>
      <c r="F1963" s="81">
        <f t="shared" si="213"/>
        <v>24968.91</v>
      </c>
      <c r="H1963" s="85">
        <f t="shared" si="217"/>
        <v>44532</v>
      </c>
      <c r="I1963" s="70">
        <f t="shared" si="215"/>
        <v>5.7578799490278554E-2</v>
      </c>
      <c r="J1963" s="70">
        <f t="shared" si="216"/>
        <v>0.18015749555099525</v>
      </c>
      <c r="K1963" s="93">
        <f t="shared" si="214"/>
        <v>0</v>
      </c>
    </row>
    <row r="1964" spans="1:11">
      <c r="A1964" s="80">
        <v>42709</v>
      </c>
      <c r="B1964" s="52">
        <v>182.98004438643281</v>
      </c>
      <c r="C1964" s="53">
        <v>10963.49</v>
      </c>
      <c r="D1964" s="54">
        <f t="shared" si="211"/>
        <v>44533</v>
      </c>
      <c r="E1964" s="53">
        <f t="shared" si="212"/>
        <v>241.97634407787572</v>
      </c>
      <c r="F1964" s="81">
        <f t="shared" si="213"/>
        <v>24674.83</v>
      </c>
      <c r="H1964" s="85">
        <f t="shared" si="217"/>
        <v>44533</v>
      </c>
      <c r="I1964" s="70">
        <f t="shared" si="215"/>
        <v>5.7484076309464616E-2</v>
      </c>
      <c r="J1964" s="70">
        <f t="shared" si="216"/>
        <v>0.17614554767576807</v>
      </c>
      <c r="K1964" s="93">
        <f t="shared" si="214"/>
        <v>0</v>
      </c>
    </row>
    <row r="1965" spans="1:11">
      <c r="A1965" s="80">
        <v>42710</v>
      </c>
      <c r="B1965" s="52">
        <v>183.01609145517693</v>
      </c>
      <c r="C1965" s="53">
        <v>10982.89</v>
      </c>
      <c r="D1965" s="54">
        <f t="shared" si="211"/>
        <v>44536</v>
      </c>
      <c r="E1965" s="53">
        <f t="shared" si="212"/>
        <v>242.04821105206685</v>
      </c>
      <c r="F1965" s="81">
        <f t="shared" si="213"/>
        <v>24266.71</v>
      </c>
      <c r="H1965" s="85">
        <f t="shared" si="217"/>
        <v>44536</v>
      </c>
      <c r="I1965" s="70">
        <f t="shared" si="215"/>
        <v>5.7505220979720884E-2</v>
      </c>
      <c r="J1965" s="70">
        <f t="shared" si="216"/>
        <v>0.17181446111527854</v>
      </c>
      <c r="K1965" s="93">
        <f t="shared" si="214"/>
        <v>0</v>
      </c>
    </row>
    <row r="1966" spans="1:11">
      <c r="A1966" s="80">
        <v>42711</v>
      </c>
      <c r="B1966" s="52">
        <v>183.01005192415892</v>
      </c>
      <c r="C1966" s="53">
        <v>10927.43</v>
      </c>
      <c r="D1966" s="54">
        <f t="shared" si="211"/>
        <v>44537</v>
      </c>
      <c r="E1966" s="53">
        <f t="shared" si="212"/>
        <v>242.0716897285389</v>
      </c>
      <c r="F1966" s="81">
        <f t="shared" si="213"/>
        <v>24646.18</v>
      </c>
      <c r="H1966" s="85">
        <f t="shared" si="217"/>
        <v>44537</v>
      </c>
      <c r="I1966" s="70">
        <f t="shared" si="215"/>
        <v>5.7532715593105799E-2</v>
      </c>
      <c r="J1966" s="70">
        <f t="shared" si="216"/>
        <v>0.17664733787320364</v>
      </c>
      <c r="K1966" s="93">
        <f t="shared" si="214"/>
        <v>0</v>
      </c>
    </row>
    <row r="1967" spans="1:11">
      <c r="A1967" s="80">
        <v>42712</v>
      </c>
      <c r="B1967" s="52">
        <v>183.03695440179175</v>
      </c>
      <c r="C1967" s="53">
        <v>11122.75</v>
      </c>
      <c r="D1967" s="54">
        <f t="shared" si="211"/>
        <v>44538</v>
      </c>
      <c r="E1967" s="53">
        <f t="shared" si="212"/>
        <v>242.10194868975495</v>
      </c>
      <c r="F1967" s="81">
        <f t="shared" si="213"/>
        <v>25066.62</v>
      </c>
      <c r="H1967" s="85">
        <f t="shared" si="217"/>
        <v>44538</v>
      </c>
      <c r="I1967" s="70">
        <f t="shared" si="215"/>
        <v>5.7528063092132653E-2</v>
      </c>
      <c r="J1967" s="70">
        <f t="shared" si="216"/>
        <v>0.17645879363285921</v>
      </c>
      <c r="K1967" s="93">
        <f t="shared" si="214"/>
        <v>0</v>
      </c>
    </row>
    <row r="1968" spans="1:11">
      <c r="A1968" s="80">
        <v>42713</v>
      </c>
      <c r="B1968" s="52">
        <v>183.07337875571773</v>
      </c>
      <c r="C1968" s="53">
        <v>11142.82</v>
      </c>
      <c r="D1968" s="54">
        <f t="shared" si="211"/>
        <v>44539</v>
      </c>
      <c r="E1968" s="53">
        <f t="shared" si="212"/>
        <v>242.12591678267526</v>
      </c>
      <c r="F1968" s="81">
        <f t="shared" si="213"/>
        <v>25134.23</v>
      </c>
      <c r="H1968" s="85">
        <f t="shared" si="217"/>
        <v>44539</v>
      </c>
      <c r="I1968" s="70">
        <f t="shared" si="215"/>
        <v>5.7506915893258626E-2</v>
      </c>
      <c r="J1968" s="70">
        <f t="shared" si="216"/>
        <v>0.17666840964572739</v>
      </c>
      <c r="K1968" s="93">
        <f t="shared" si="214"/>
        <v>0</v>
      </c>
    </row>
    <row r="1969" spans="1:11">
      <c r="A1969" s="80">
        <v>42716</v>
      </c>
      <c r="B1969" s="52">
        <v>183.17059071983704</v>
      </c>
      <c r="C1969" s="53">
        <v>11020.15</v>
      </c>
      <c r="D1969" s="54">
        <f t="shared" si="211"/>
        <v>44540</v>
      </c>
      <c r="E1969" s="53">
        <f t="shared" si="212"/>
        <v>242.14988724843676</v>
      </c>
      <c r="F1969" s="81">
        <f t="shared" si="213"/>
        <v>25126.240000000002</v>
      </c>
      <c r="H1969" s="85">
        <f t="shared" si="217"/>
        <v>44540</v>
      </c>
      <c r="I1969" s="70">
        <f t="shared" si="215"/>
        <v>5.7415580010875322E-2</v>
      </c>
      <c r="J1969" s="70">
        <f t="shared" si="216"/>
        <v>0.17920143647476605</v>
      </c>
      <c r="K1969" s="93">
        <f t="shared" si="214"/>
        <v>0</v>
      </c>
    </row>
    <row r="1970" spans="1:11">
      <c r="A1970" s="80">
        <v>42717</v>
      </c>
      <c r="B1970" s="52">
        <v>183.20832386152532</v>
      </c>
      <c r="C1970" s="53">
        <v>11088.99</v>
      </c>
      <c r="D1970" s="54">
        <f t="shared" si="211"/>
        <v>44543</v>
      </c>
      <c r="E1970" s="53">
        <f t="shared" si="212"/>
        <v>242.22471156359649</v>
      </c>
      <c r="F1970" s="81">
        <f t="shared" si="213"/>
        <v>24921.02</v>
      </c>
      <c r="H1970" s="85">
        <f t="shared" si="217"/>
        <v>44543</v>
      </c>
      <c r="I1970" s="70">
        <f t="shared" si="215"/>
        <v>5.7437357388474108E-2</v>
      </c>
      <c r="J1970" s="70">
        <f t="shared" si="216"/>
        <v>0.17580354268004839</v>
      </c>
      <c r="K1970" s="93">
        <f t="shared" si="214"/>
        <v>0</v>
      </c>
    </row>
    <row r="1971" spans="1:11">
      <c r="A1971" s="80">
        <v>42718</v>
      </c>
      <c r="B1971" s="52">
        <v>183.24551515126919</v>
      </c>
      <c r="C1971" s="53">
        <v>11035.88</v>
      </c>
      <c r="D1971" s="54">
        <f t="shared" si="211"/>
        <v>44544</v>
      </c>
      <c r="E1971" s="53">
        <f t="shared" si="212"/>
        <v>242.24675401234879</v>
      </c>
      <c r="F1971" s="81">
        <f t="shared" si="213"/>
        <v>24858.79</v>
      </c>
      <c r="H1971" s="85">
        <f t="shared" si="217"/>
        <v>44544</v>
      </c>
      <c r="I1971" s="70">
        <f t="shared" si="215"/>
        <v>5.7413674538271842E-2</v>
      </c>
      <c r="J1971" s="70">
        <f t="shared" si="216"/>
        <v>0.17634470839415095</v>
      </c>
      <c r="K1971" s="93">
        <f t="shared" si="214"/>
        <v>0</v>
      </c>
    </row>
    <row r="1972" spans="1:11">
      <c r="A1972" s="80">
        <v>42719</v>
      </c>
      <c r="B1972" s="52">
        <v>183.27794960745098</v>
      </c>
      <c r="C1972" s="53">
        <v>10997.01</v>
      </c>
      <c r="D1972" s="54">
        <f t="shared" si="211"/>
        <v>44545</v>
      </c>
      <c r="E1972" s="53">
        <f t="shared" si="212"/>
        <v>242.27000970073399</v>
      </c>
      <c r="F1972" s="81">
        <f t="shared" si="213"/>
        <v>24710.3</v>
      </c>
      <c r="H1972" s="85">
        <f t="shared" si="217"/>
        <v>44545</v>
      </c>
      <c r="I1972" s="70">
        <f t="shared" si="215"/>
        <v>5.7396546913389912E-2</v>
      </c>
      <c r="J1972" s="70">
        <f t="shared" si="216"/>
        <v>0.17576541039242377</v>
      </c>
      <c r="K1972" s="93">
        <f t="shared" si="214"/>
        <v>0</v>
      </c>
    </row>
    <row r="1973" spans="1:11">
      <c r="A1973" s="80">
        <v>42720</v>
      </c>
      <c r="B1973" s="52">
        <v>183.3058078557913</v>
      </c>
      <c r="C1973" s="53">
        <v>10977.91</v>
      </c>
      <c r="D1973" s="54">
        <f t="shared" si="211"/>
        <v>44546</v>
      </c>
      <c r="E1973" s="53">
        <f t="shared" si="212"/>
        <v>242.27703553101531</v>
      </c>
      <c r="F1973" s="81">
        <f t="shared" si="213"/>
        <v>24749.01</v>
      </c>
      <c r="H1973" s="85">
        <f t="shared" si="217"/>
        <v>44546</v>
      </c>
      <c r="I1973" s="70">
        <f t="shared" si="215"/>
        <v>5.7370537632058571E-2</v>
      </c>
      <c r="J1973" s="70">
        <f t="shared" si="216"/>
        <v>0.17654253604611103</v>
      </c>
      <c r="K1973" s="93">
        <f t="shared" si="214"/>
        <v>0</v>
      </c>
    </row>
    <row r="1974" spans="1:11">
      <c r="A1974" s="80">
        <v>42723</v>
      </c>
      <c r="B1974" s="52">
        <v>183.3987439003742</v>
      </c>
      <c r="C1974" s="53">
        <v>10930.55</v>
      </c>
      <c r="D1974" s="54">
        <f t="shared" si="211"/>
        <v>44547</v>
      </c>
      <c r="E1974" s="53">
        <f t="shared" si="212"/>
        <v>242.30562422120798</v>
      </c>
      <c r="F1974" s="81">
        <f t="shared" si="213"/>
        <v>24371.37</v>
      </c>
      <c r="H1974" s="85">
        <f t="shared" si="217"/>
        <v>44547</v>
      </c>
      <c r="I1974" s="70">
        <f t="shared" si="215"/>
        <v>5.7288303100449856E-2</v>
      </c>
      <c r="J1974" s="70">
        <f t="shared" si="216"/>
        <v>0.17394455435657408</v>
      </c>
      <c r="K1974" s="93">
        <f t="shared" si="214"/>
        <v>0</v>
      </c>
    </row>
    <row r="1975" spans="1:11">
      <c r="A1975" s="80">
        <v>42724</v>
      </c>
      <c r="B1975" s="52">
        <v>183.43047188306895</v>
      </c>
      <c r="C1975" s="53">
        <v>10900.96</v>
      </c>
      <c r="D1975" s="54">
        <f t="shared" si="211"/>
        <v>44550</v>
      </c>
      <c r="E1975" s="53">
        <f t="shared" si="212"/>
        <v>242.30853188869861</v>
      </c>
      <c r="F1975" s="81">
        <f t="shared" si="213"/>
        <v>23839.01</v>
      </c>
      <c r="H1975" s="85">
        <f t="shared" si="217"/>
        <v>44550</v>
      </c>
      <c r="I1975" s="70">
        <f t="shared" si="215"/>
        <v>5.7254262113870746E-2</v>
      </c>
      <c r="J1975" s="70">
        <f t="shared" si="216"/>
        <v>0.16940432022547669</v>
      </c>
      <c r="K1975" s="93">
        <f t="shared" si="214"/>
        <v>0</v>
      </c>
    </row>
    <row r="1976" spans="1:11">
      <c r="A1976" s="80">
        <v>42725</v>
      </c>
      <c r="B1976" s="52">
        <v>183.46330593753601</v>
      </c>
      <c r="C1976" s="53">
        <v>10872.49</v>
      </c>
      <c r="D1976" s="54">
        <f t="shared" si="211"/>
        <v>44551</v>
      </c>
      <c r="E1976" s="53">
        <f t="shared" si="212"/>
        <v>242.31337805933637</v>
      </c>
      <c r="F1976" s="81">
        <f t="shared" si="213"/>
        <v>24063.78</v>
      </c>
      <c r="H1976" s="85">
        <f t="shared" si="217"/>
        <v>44551</v>
      </c>
      <c r="I1976" s="70">
        <f t="shared" si="215"/>
        <v>5.7220645307646922E-2</v>
      </c>
      <c r="J1976" s="70">
        <f t="shared" si="216"/>
        <v>0.17221416832633296</v>
      </c>
      <c r="K1976" s="93">
        <f t="shared" si="214"/>
        <v>0</v>
      </c>
    </row>
    <row r="1977" spans="1:11">
      <c r="A1977" s="80">
        <v>42726</v>
      </c>
      <c r="B1977" s="52">
        <v>183.49284352979197</v>
      </c>
      <c r="C1977" s="53">
        <v>10761.65</v>
      </c>
      <c r="D1977" s="54">
        <f t="shared" si="211"/>
        <v>44552</v>
      </c>
      <c r="E1977" s="53">
        <f t="shared" si="212"/>
        <v>242.33857865065457</v>
      </c>
      <c r="F1977" s="81">
        <f t="shared" si="213"/>
        <v>24336.62</v>
      </c>
      <c r="H1977" s="85">
        <f t="shared" si="217"/>
        <v>44552</v>
      </c>
      <c r="I1977" s="70">
        <f t="shared" si="215"/>
        <v>5.7208594657687017E-2</v>
      </c>
      <c r="J1977" s="70">
        <f t="shared" si="216"/>
        <v>0.17727054847593604</v>
      </c>
      <c r="K1977" s="93">
        <f t="shared" si="214"/>
        <v>0</v>
      </c>
    </row>
    <row r="1978" spans="1:11">
      <c r="A1978" s="80">
        <v>42727</v>
      </c>
      <c r="B1978" s="52">
        <v>183.52422080603554</v>
      </c>
      <c r="C1978" s="53">
        <v>10770.6</v>
      </c>
      <c r="D1978" s="54">
        <f t="shared" si="211"/>
        <v>44553</v>
      </c>
      <c r="E1978" s="53">
        <f t="shared" si="212"/>
        <v>242.36257016994099</v>
      </c>
      <c r="F1978" s="81">
        <f t="shared" si="213"/>
        <v>24504.75</v>
      </c>
      <c r="H1978" s="85">
        <f t="shared" si="217"/>
        <v>44553</v>
      </c>
      <c r="I1978" s="70">
        <f t="shared" si="215"/>
        <v>5.7193373018434857E-2</v>
      </c>
      <c r="J1978" s="70">
        <f t="shared" si="216"/>
        <v>0.1786967220716833</v>
      </c>
      <c r="K1978" s="93">
        <f t="shared" si="214"/>
        <v>0</v>
      </c>
    </row>
    <row r="1979" spans="1:11">
      <c r="A1979" s="80">
        <v>42730</v>
      </c>
      <c r="B1979" s="52">
        <v>183.61726758598422</v>
      </c>
      <c r="C1979" s="53">
        <v>10666.06</v>
      </c>
      <c r="D1979" s="54">
        <f t="shared" si="211"/>
        <v>44554</v>
      </c>
      <c r="E1979" s="53">
        <f t="shared" si="212"/>
        <v>242.39747038004543</v>
      </c>
      <c r="F1979" s="81">
        <f t="shared" si="213"/>
        <v>24405.96</v>
      </c>
      <c r="H1979" s="85">
        <f t="shared" si="217"/>
        <v>44554</v>
      </c>
      <c r="I1979" s="70">
        <f t="shared" si="215"/>
        <v>5.7116648537662185E-2</v>
      </c>
      <c r="J1979" s="70">
        <f t="shared" si="216"/>
        <v>0.18004447146613711</v>
      </c>
      <c r="K1979" s="93">
        <f t="shared" si="214"/>
        <v>0</v>
      </c>
    </row>
    <row r="1980" spans="1:11">
      <c r="A1980" s="80">
        <v>42731</v>
      </c>
      <c r="B1980" s="52">
        <v>183.65068592868485</v>
      </c>
      <c r="C1980" s="53">
        <v>10834.12</v>
      </c>
      <c r="D1980" s="54">
        <f t="shared" ref="D1980:D2043" si="218">VLOOKUP(EDATE(A1980,60),A:A,1,1)</f>
        <v>44557</v>
      </c>
      <c r="E1980" s="53">
        <f t="shared" ref="E1980:E2043" si="219">VLOOKUP(D1980,A:B,2,0)</f>
        <v>242.49636854796049</v>
      </c>
      <c r="F1980" s="81">
        <f t="shared" ref="F1980:F2043" si="220">VLOOKUP(D1980,A:C,3,0)</f>
        <v>24524.36</v>
      </c>
      <c r="H1980" s="85">
        <f t="shared" si="217"/>
        <v>44557</v>
      </c>
      <c r="I1980" s="70">
        <f t="shared" si="215"/>
        <v>5.7164417198188211E-2</v>
      </c>
      <c r="J1980" s="70">
        <f t="shared" si="216"/>
        <v>0.17749970829379902</v>
      </c>
      <c r="K1980" s="93">
        <f t="shared" ref="K1980:K2043" si="221">IF(I1980&gt;J1980,1,0)</f>
        <v>0</v>
      </c>
    </row>
    <row r="1981" spans="1:11">
      <c r="A1981" s="80">
        <v>42732</v>
      </c>
      <c r="B1981" s="52">
        <v>183.68300844940828</v>
      </c>
      <c r="C1981" s="53">
        <v>10836.85</v>
      </c>
      <c r="D1981" s="54">
        <f t="shared" si="218"/>
        <v>44558</v>
      </c>
      <c r="E1981" s="53">
        <f t="shared" si="219"/>
        <v>242.52183066665802</v>
      </c>
      <c r="F1981" s="81">
        <f t="shared" si="220"/>
        <v>24735.32</v>
      </c>
      <c r="H1981" s="85">
        <f t="shared" si="217"/>
        <v>44558</v>
      </c>
      <c r="I1981" s="70">
        <f t="shared" si="215"/>
        <v>5.7149407678863007E-2</v>
      </c>
      <c r="J1981" s="70">
        <f t="shared" si="216"/>
        <v>0.17945912372645556</v>
      </c>
      <c r="K1981" s="93">
        <f t="shared" si="221"/>
        <v>0</v>
      </c>
    </row>
    <row r="1982" spans="1:11">
      <c r="A1982" s="80">
        <v>42733</v>
      </c>
      <c r="B1982" s="52">
        <v>183.71662243995453</v>
      </c>
      <c r="C1982" s="53">
        <v>10929.53</v>
      </c>
      <c r="D1982" s="54">
        <f t="shared" si="218"/>
        <v>44559</v>
      </c>
      <c r="E1982" s="53">
        <f t="shared" si="219"/>
        <v>242.54875058986201</v>
      </c>
      <c r="F1982" s="81">
        <f t="shared" si="220"/>
        <v>24707.1</v>
      </c>
      <c r="H1982" s="85">
        <f t="shared" si="217"/>
        <v>44559</v>
      </c>
      <c r="I1982" s="70">
        <f t="shared" si="215"/>
        <v>5.713418707440332E-2</v>
      </c>
      <c r="J1982" s="70">
        <f t="shared" si="216"/>
        <v>0.17718320488641903</v>
      </c>
      <c r="K1982" s="93">
        <f t="shared" si="221"/>
        <v>0</v>
      </c>
    </row>
    <row r="1983" spans="1:11">
      <c r="A1983" s="80">
        <v>42734</v>
      </c>
      <c r="B1983" s="52">
        <v>183.75336576444252</v>
      </c>
      <c r="C1983" s="53">
        <v>11040.41</v>
      </c>
      <c r="D1983" s="54">
        <f t="shared" si="218"/>
        <v>44560</v>
      </c>
      <c r="E1983" s="53">
        <f t="shared" si="219"/>
        <v>242.57373311117277</v>
      </c>
      <c r="F1983" s="81">
        <f t="shared" si="220"/>
        <v>24693.25</v>
      </c>
      <c r="H1983" s="85">
        <f t="shared" si="217"/>
        <v>44560</v>
      </c>
      <c r="I1983" s="70">
        <f t="shared" si="215"/>
        <v>5.711368197658051E-2</v>
      </c>
      <c r="J1983" s="70">
        <f t="shared" si="216"/>
        <v>0.17467739190730658</v>
      </c>
      <c r="K1983" s="93">
        <f t="shared" si="221"/>
        <v>0</v>
      </c>
    </row>
    <row r="1984" spans="1:11">
      <c r="A1984" s="80">
        <v>42737</v>
      </c>
      <c r="B1984" s="52">
        <v>183.86637408438767</v>
      </c>
      <c r="C1984" s="53">
        <v>11031.91</v>
      </c>
      <c r="D1984" s="54">
        <f t="shared" si="218"/>
        <v>44561</v>
      </c>
      <c r="E1984" s="53">
        <f t="shared" si="219"/>
        <v>242.60187166421366</v>
      </c>
      <c r="F1984" s="81">
        <f t="shared" si="220"/>
        <v>24908.71</v>
      </c>
      <c r="H1984" s="85">
        <f t="shared" si="217"/>
        <v>44561</v>
      </c>
      <c r="I1984" s="70">
        <f t="shared" si="215"/>
        <v>5.7008225835500248E-2</v>
      </c>
      <c r="J1984" s="70">
        <f t="shared" si="216"/>
        <v>0.17690146986014343</v>
      </c>
      <c r="K1984" s="93">
        <f t="shared" si="221"/>
        <v>0</v>
      </c>
    </row>
    <row r="1985" spans="1:11">
      <c r="A1985" s="80">
        <v>42738</v>
      </c>
      <c r="B1985" s="52">
        <v>183.90535375569357</v>
      </c>
      <c r="C1985" s="53">
        <v>11049.08</v>
      </c>
      <c r="D1985" s="54">
        <f t="shared" si="218"/>
        <v>44564</v>
      </c>
      <c r="E1985" s="53">
        <f t="shared" si="219"/>
        <v>242.80856845887158</v>
      </c>
      <c r="F1985" s="81">
        <f t="shared" si="220"/>
        <v>25298.63</v>
      </c>
      <c r="H1985" s="85">
        <f t="shared" si="217"/>
        <v>44564</v>
      </c>
      <c r="I1985" s="70">
        <f t="shared" si="215"/>
        <v>5.7143459603432811E-2</v>
      </c>
      <c r="J1985" s="70">
        <f t="shared" si="216"/>
        <v>0.18019610517787954</v>
      </c>
      <c r="K1985" s="93">
        <f t="shared" si="221"/>
        <v>0</v>
      </c>
    </row>
    <row r="1986" spans="1:11">
      <c r="A1986" s="80">
        <v>42739</v>
      </c>
      <c r="B1986" s="52">
        <v>183.93937624613838</v>
      </c>
      <c r="C1986" s="53">
        <v>11046.76</v>
      </c>
      <c r="D1986" s="54">
        <f t="shared" si="218"/>
        <v>44565</v>
      </c>
      <c r="E1986" s="53">
        <f t="shared" si="219"/>
        <v>242.7949711790379</v>
      </c>
      <c r="F1986" s="81">
        <f t="shared" si="220"/>
        <v>25556.34</v>
      </c>
      <c r="H1986" s="85">
        <f t="shared" si="217"/>
        <v>44565</v>
      </c>
      <c r="I1986" s="70">
        <f t="shared" ref="I1986:I2049" si="222">(E1986/B1986)^(1/5)-1</f>
        <v>5.7092509802595393E-2</v>
      </c>
      <c r="J1986" s="70">
        <f t="shared" ref="J1986:J2049" si="223">(F1986/C1986)^(1/5)-1</f>
        <v>0.1826405005916838</v>
      </c>
      <c r="K1986" s="93">
        <f t="shared" si="221"/>
        <v>0</v>
      </c>
    </row>
    <row r="1987" spans="1:11">
      <c r="A1987" s="80">
        <v>42740</v>
      </c>
      <c r="B1987" s="52">
        <v>183.97119775822895</v>
      </c>
      <c r="C1987" s="53">
        <v>11159.12</v>
      </c>
      <c r="D1987" s="54">
        <f t="shared" si="218"/>
        <v>44566</v>
      </c>
      <c r="E1987" s="53">
        <f t="shared" si="219"/>
        <v>242.82434937055058</v>
      </c>
      <c r="F1987" s="81">
        <f t="shared" si="220"/>
        <v>25728.58</v>
      </c>
      <c r="H1987" s="85">
        <f t="shared" si="217"/>
        <v>44566</v>
      </c>
      <c r="I1987" s="70">
        <f t="shared" si="222"/>
        <v>5.7081517713487129E-2</v>
      </c>
      <c r="J1987" s="70">
        <f t="shared" si="223"/>
        <v>0.1818358884617155</v>
      </c>
      <c r="K1987" s="93">
        <f t="shared" si="221"/>
        <v>0</v>
      </c>
    </row>
    <row r="1988" spans="1:11">
      <c r="A1988" s="80">
        <v>42741</v>
      </c>
      <c r="B1988" s="52">
        <v>184.00302477544113</v>
      </c>
      <c r="C1988" s="53">
        <v>11118.62</v>
      </c>
      <c r="D1988" s="54">
        <f t="shared" si="218"/>
        <v>44567</v>
      </c>
      <c r="E1988" s="53">
        <f t="shared" si="219"/>
        <v>242.84766050809017</v>
      </c>
      <c r="F1988" s="81">
        <f t="shared" si="220"/>
        <v>25471.18</v>
      </c>
      <c r="H1988" s="85">
        <f t="shared" si="217"/>
        <v>44567</v>
      </c>
      <c r="I1988" s="70">
        <f t="shared" si="222"/>
        <v>5.7065240972659304E-2</v>
      </c>
      <c r="J1988" s="70">
        <f t="shared" si="223"/>
        <v>0.18031964490351537</v>
      </c>
      <c r="K1988" s="93">
        <f t="shared" si="221"/>
        <v>0</v>
      </c>
    </row>
    <row r="1989" spans="1:11">
      <c r="A1989" s="80">
        <v>42744</v>
      </c>
      <c r="B1989" s="52">
        <v>184.09024220918471</v>
      </c>
      <c r="C1989" s="53">
        <v>11108.2</v>
      </c>
      <c r="D1989" s="54">
        <f t="shared" si="218"/>
        <v>44568</v>
      </c>
      <c r="E1989" s="53">
        <f t="shared" si="219"/>
        <v>242.87291666478305</v>
      </c>
      <c r="F1989" s="81">
        <f t="shared" si="220"/>
        <v>25567.06</v>
      </c>
      <c r="H1989" s="85">
        <f t="shared" si="217"/>
        <v>44568</v>
      </c>
      <c r="I1989" s="70">
        <f t="shared" si="222"/>
        <v>5.6987043636302692E-2</v>
      </c>
      <c r="J1989" s="70">
        <f t="shared" si="223"/>
        <v>0.18142843674024833</v>
      </c>
      <c r="K1989" s="93">
        <f t="shared" si="221"/>
        <v>0</v>
      </c>
    </row>
    <row r="1990" spans="1:11">
      <c r="A1990" s="80">
        <v>42745</v>
      </c>
      <c r="B1990" s="52">
        <v>184.11767165527388</v>
      </c>
      <c r="C1990" s="53">
        <v>11179.04</v>
      </c>
      <c r="D1990" s="54">
        <f t="shared" si="218"/>
        <v>44571</v>
      </c>
      <c r="E1990" s="53">
        <f t="shared" si="219"/>
        <v>242.94577853978248</v>
      </c>
      <c r="F1990" s="81">
        <f t="shared" si="220"/>
        <v>25840.62</v>
      </c>
      <c r="H1990" s="85">
        <f t="shared" si="217"/>
        <v>44571</v>
      </c>
      <c r="I1990" s="70">
        <f t="shared" si="222"/>
        <v>5.7018957962218897E-2</v>
      </c>
      <c r="J1990" s="70">
        <f t="shared" si="223"/>
        <v>0.18244155498545034</v>
      </c>
      <c r="K1990" s="93">
        <f t="shared" si="221"/>
        <v>0</v>
      </c>
    </row>
    <row r="1991" spans="1:11">
      <c r="A1991" s="80">
        <v>42746</v>
      </c>
      <c r="B1991" s="52">
        <v>184.14215930560403</v>
      </c>
      <c r="C1991" s="53">
        <v>11303.19</v>
      </c>
      <c r="D1991" s="54">
        <f t="shared" si="218"/>
        <v>44572</v>
      </c>
      <c r="E1991" s="53">
        <f t="shared" si="219"/>
        <v>242.97031606341497</v>
      </c>
      <c r="F1991" s="81">
        <f t="shared" si="220"/>
        <v>25915.89</v>
      </c>
      <c r="H1991" s="85">
        <f t="shared" si="217"/>
        <v>44572</v>
      </c>
      <c r="I1991" s="70">
        <f t="shared" si="222"/>
        <v>5.7012193853933191E-2</v>
      </c>
      <c r="J1991" s="70">
        <f t="shared" si="223"/>
        <v>0.18051910527582393</v>
      </c>
      <c r="K1991" s="93">
        <f t="shared" si="221"/>
        <v>0</v>
      </c>
    </row>
    <row r="1992" spans="1:11">
      <c r="A1992" s="80">
        <v>42747</v>
      </c>
      <c r="B1992" s="52">
        <v>184.17383175700459</v>
      </c>
      <c r="C1992" s="53">
        <v>11339.04</v>
      </c>
      <c r="D1992" s="54">
        <f t="shared" si="218"/>
        <v>44573</v>
      </c>
      <c r="E1992" s="53">
        <f t="shared" si="219"/>
        <v>242.99995844197468</v>
      </c>
      <c r="F1992" s="81">
        <f t="shared" si="220"/>
        <v>26140.68</v>
      </c>
      <c r="H1992" s="85">
        <f t="shared" si="217"/>
        <v>44573</v>
      </c>
      <c r="I1992" s="70">
        <f t="shared" si="222"/>
        <v>5.7001625338406914E-2</v>
      </c>
      <c r="J1992" s="70">
        <f t="shared" si="223"/>
        <v>0.18181124685438532</v>
      </c>
      <c r="K1992" s="93">
        <f t="shared" si="221"/>
        <v>0</v>
      </c>
    </row>
    <row r="1993" spans="1:11">
      <c r="A1993" s="80">
        <v>42748</v>
      </c>
      <c r="B1993" s="52">
        <v>184.20661469905735</v>
      </c>
      <c r="C1993" s="53">
        <v>11329.78</v>
      </c>
      <c r="D1993" s="54">
        <f t="shared" si="218"/>
        <v>44574</v>
      </c>
      <c r="E1993" s="53">
        <f t="shared" si="219"/>
        <v>243.02863243707085</v>
      </c>
      <c r="F1993" s="81">
        <f t="shared" si="220"/>
        <v>26205.87</v>
      </c>
      <c r="H1993" s="85">
        <f t="shared" si="217"/>
        <v>44574</v>
      </c>
      <c r="I1993" s="70">
        <f t="shared" si="222"/>
        <v>5.6988943271937265E-2</v>
      </c>
      <c r="J1993" s="70">
        <f t="shared" si="223"/>
        <v>0.18259331881975549</v>
      </c>
      <c r="K1993" s="93">
        <f t="shared" si="221"/>
        <v>0</v>
      </c>
    </row>
    <row r="1994" spans="1:11">
      <c r="A1994" s="80">
        <v>42751</v>
      </c>
      <c r="B1994" s="52">
        <v>184.2928233947365</v>
      </c>
      <c r="C1994" s="53">
        <v>11346.57</v>
      </c>
      <c r="D1994" s="54">
        <f t="shared" si="218"/>
        <v>44575</v>
      </c>
      <c r="E1994" s="53">
        <f t="shared" si="219"/>
        <v>243.05269227168213</v>
      </c>
      <c r="F1994" s="81">
        <f t="shared" si="220"/>
        <v>26202.97</v>
      </c>
      <c r="H1994" s="85">
        <f t="shared" si="217"/>
        <v>44575</v>
      </c>
      <c r="I1994" s="70">
        <f t="shared" si="222"/>
        <v>5.6910962472122906E-2</v>
      </c>
      <c r="J1994" s="70">
        <f t="shared" si="223"/>
        <v>0.18221695770921142</v>
      </c>
      <c r="K1994" s="93">
        <f t="shared" si="221"/>
        <v>0</v>
      </c>
    </row>
    <row r="1995" spans="1:11">
      <c r="A1995" s="80">
        <v>42752</v>
      </c>
      <c r="B1995" s="52">
        <v>184.32599610294756</v>
      </c>
      <c r="C1995" s="53">
        <v>11326.62</v>
      </c>
      <c r="D1995" s="54">
        <f t="shared" si="218"/>
        <v>44578</v>
      </c>
      <c r="E1995" s="53">
        <f t="shared" si="219"/>
        <v>243.10810828552005</v>
      </c>
      <c r="F1995" s="81">
        <f t="shared" si="220"/>
        <v>26278.07</v>
      </c>
      <c r="H1995" s="85">
        <f t="shared" si="217"/>
        <v>44578</v>
      </c>
      <c r="I1995" s="70">
        <f t="shared" si="222"/>
        <v>5.6921106796615106E-2</v>
      </c>
      <c r="J1995" s="70">
        <f t="shared" si="223"/>
        <v>0.18331025132798051</v>
      </c>
      <c r="K1995" s="93">
        <f t="shared" si="221"/>
        <v>0</v>
      </c>
    </row>
    <row r="1996" spans="1:11">
      <c r="A1996" s="80">
        <v>42753</v>
      </c>
      <c r="B1996" s="52">
        <v>184.3591747822461</v>
      </c>
      <c r="C1996" s="53">
        <v>11352.22</v>
      </c>
      <c r="D1996" s="54">
        <f t="shared" si="218"/>
        <v>44579</v>
      </c>
      <c r="E1996" s="53">
        <f t="shared" si="219"/>
        <v>243.12780004229117</v>
      </c>
      <c r="F1996" s="81">
        <f t="shared" si="220"/>
        <v>25998.14</v>
      </c>
      <c r="H1996" s="85">
        <f t="shared" si="217"/>
        <v>44579</v>
      </c>
      <c r="I1996" s="70">
        <f t="shared" si="222"/>
        <v>5.6900182696427715E-2</v>
      </c>
      <c r="J1996" s="70">
        <f t="shared" si="223"/>
        <v>0.18024534398542436</v>
      </c>
      <c r="K1996" s="93">
        <f t="shared" si="221"/>
        <v>0</v>
      </c>
    </row>
    <row r="1997" spans="1:11">
      <c r="A1997" s="80">
        <v>42754</v>
      </c>
      <c r="B1997" s="52">
        <v>184.39328122958082</v>
      </c>
      <c r="C1997" s="53">
        <v>11376.62</v>
      </c>
      <c r="D1997" s="54">
        <f t="shared" si="218"/>
        <v>44580</v>
      </c>
      <c r="E1997" s="53">
        <f t="shared" si="219"/>
        <v>243.12123559169004</v>
      </c>
      <c r="F1997" s="81">
        <f t="shared" si="220"/>
        <v>25749.81</v>
      </c>
      <c r="H1997" s="85">
        <f t="shared" si="217"/>
        <v>44580</v>
      </c>
      <c r="I1997" s="70">
        <f t="shared" si="222"/>
        <v>5.6855374618289822E-2</v>
      </c>
      <c r="J1997" s="70">
        <f t="shared" si="223"/>
        <v>0.17747624809119977</v>
      </c>
      <c r="K1997" s="93">
        <f t="shared" si="221"/>
        <v>0</v>
      </c>
    </row>
    <row r="1998" spans="1:11">
      <c r="A1998" s="80">
        <v>42755</v>
      </c>
      <c r="B1998" s="52">
        <v>184.42647202020217</v>
      </c>
      <c r="C1998" s="53">
        <v>11260.99</v>
      </c>
      <c r="D1998" s="54">
        <f t="shared" si="218"/>
        <v>44581</v>
      </c>
      <c r="E1998" s="53">
        <f t="shared" si="219"/>
        <v>243.15113950366785</v>
      </c>
      <c r="F1998" s="81">
        <f t="shared" si="220"/>
        <v>25492.99</v>
      </c>
      <c r="H1998" s="85">
        <f t="shared" si="217"/>
        <v>44581</v>
      </c>
      <c r="I1998" s="70">
        <f t="shared" si="222"/>
        <v>5.6843328360687728E-2</v>
      </c>
      <c r="J1998" s="70">
        <f t="shared" si="223"/>
        <v>0.17752148655076216</v>
      </c>
      <c r="K1998" s="93">
        <f t="shared" si="221"/>
        <v>0</v>
      </c>
    </row>
    <row r="1999" spans="1:11">
      <c r="A1999" s="80">
        <v>42758</v>
      </c>
      <c r="B1999" s="52">
        <v>184.52661559450914</v>
      </c>
      <c r="C1999" s="53">
        <v>11319.09</v>
      </c>
      <c r="D1999" s="54">
        <f t="shared" si="218"/>
        <v>44582</v>
      </c>
      <c r="E1999" s="53">
        <f t="shared" si="219"/>
        <v>243.18493751205884</v>
      </c>
      <c r="F1999" s="81">
        <f t="shared" si="220"/>
        <v>25292.720000000001</v>
      </c>
      <c r="H1999" s="85">
        <f t="shared" si="217"/>
        <v>44582</v>
      </c>
      <c r="I1999" s="70">
        <f t="shared" si="222"/>
        <v>5.6757967975092916E-2</v>
      </c>
      <c r="J1999" s="70">
        <f t="shared" si="223"/>
        <v>0.17445614518973107</v>
      </c>
      <c r="K1999" s="93">
        <f t="shared" si="221"/>
        <v>0</v>
      </c>
    </row>
    <row r="2000" spans="1:11">
      <c r="A2000" s="80">
        <v>42759</v>
      </c>
      <c r="B2000" s="52">
        <v>184.55872322562257</v>
      </c>
      <c r="C2000" s="53">
        <v>11432.83</v>
      </c>
      <c r="D2000" s="54">
        <f t="shared" si="218"/>
        <v>44585</v>
      </c>
      <c r="E2000" s="53">
        <f t="shared" si="219"/>
        <v>243.25570432887486</v>
      </c>
      <c r="F2000" s="81">
        <f t="shared" si="220"/>
        <v>24620.720000000001</v>
      </c>
      <c r="H2000" s="85">
        <f t="shared" si="217"/>
        <v>44585</v>
      </c>
      <c r="I2000" s="70">
        <f t="shared" si="222"/>
        <v>5.6782690652803502E-2</v>
      </c>
      <c r="J2000" s="70">
        <f t="shared" si="223"/>
        <v>0.16581436052655252</v>
      </c>
      <c r="K2000" s="93">
        <f t="shared" si="221"/>
        <v>0</v>
      </c>
    </row>
    <row r="2001" spans="1:11">
      <c r="A2001" s="80">
        <v>42760</v>
      </c>
      <c r="B2001" s="52">
        <v>184.59139011963353</v>
      </c>
      <c r="C2001" s="53">
        <v>11604.09</v>
      </c>
      <c r="D2001" s="54">
        <f t="shared" si="218"/>
        <v>44586</v>
      </c>
      <c r="E2001" s="53">
        <f t="shared" si="219"/>
        <v>243.28221920064669</v>
      </c>
      <c r="F2001" s="81">
        <f t="shared" si="220"/>
        <v>24805.75</v>
      </c>
      <c r="H2001" s="85">
        <f t="shared" si="217"/>
        <v>44586</v>
      </c>
      <c r="I2001" s="70">
        <f t="shared" si="222"/>
        <v>5.6768320560845131E-2</v>
      </c>
      <c r="J2001" s="70">
        <f t="shared" si="223"/>
        <v>0.16409454680957447</v>
      </c>
      <c r="K2001" s="93">
        <f t="shared" si="221"/>
        <v>0</v>
      </c>
    </row>
    <row r="2002" spans="1:11">
      <c r="A2002" s="80">
        <v>42762</v>
      </c>
      <c r="B2002" s="52">
        <v>184.65562792339517</v>
      </c>
      <c r="C2002" s="53">
        <v>11656</v>
      </c>
      <c r="D2002" s="54">
        <f t="shared" si="218"/>
        <v>44588</v>
      </c>
      <c r="E2002" s="53">
        <f t="shared" si="219"/>
        <v>243.29924895599075</v>
      </c>
      <c r="F2002" s="81">
        <f t="shared" si="220"/>
        <v>24564.81</v>
      </c>
      <c r="H2002" s="85">
        <f t="shared" si="217"/>
        <v>44588</v>
      </c>
      <c r="I2002" s="70">
        <f t="shared" si="222"/>
        <v>5.6709578152061235E-2</v>
      </c>
      <c r="J2002" s="70">
        <f t="shared" si="223"/>
        <v>0.16078763735473411</v>
      </c>
      <c r="K2002" s="93">
        <f t="shared" si="221"/>
        <v>0</v>
      </c>
    </row>
    <row r="2003" spans="1:11">
      <c r="A2003" s="80">
        <v>42765</v>
      </c>
      <c r="B2003" s="52">
        <v>184.75146419428739</v>
      </c>
      <c r="C2003" s="53">
        <v>11644.53</v>
      </c>
      <c r="D2003" s="54">
        <f t="shared" si="218"/>
        <v>44589</v>
      </c>
      <c r="E2003" s="53">
        <f t="shared" si="219"/>
        <v>243.33671704032997</v>
      </c>
      <c r="F2003" s="81">
        <f t="shared" si="220"/>
        <v>24553.040000000001</v>
      </c>
      <c r="H2003" s="85">
        <f t="shared" si="217"/>
        <v>44589</v>
      </c>
      <c r="I2003" s="70">
        <f t="shared" si="222"/>
        <v>5.6632467114451579E-2</v>
      </c>
      <c r="J2003" s="70">
        <f t="shared" si="223"/>
        <v>0.16090494587028203</v>
      </c>
      <c r="K2003" s="93">
        <f t="shared" si="221"/>
        <v>0</v>
      </c>
    </row>
    <row r="2004" spans="1:11">
      <c r="A2004" s="80">
        <v>42766</v>
      </c>
      <c r="B2004" s="52">
        <v>184.78471945784239</v>
      </c>
      <c r="C2004" s="53">
        <v>11548.15</v>
      </c>
      <c r="D2004" s="54">
        <f t="shared" si="218"/>
        <v>44592</v>
      </c>
      <c r="E2004" s="53">
        <f t="shared" si="219"/>
        <v>243.41847817725551</v>
      </c>
      <c r="F2004" s="81">
        <f t="shared" si="220"/>
        <v>24894.62</v>
      </c>
      <c r="H2004" s="85">
        <f t="shared" si="217"/>
        <v>44592</v>
      </c>
      <c r="I2004" s="70">
        <f t="shared" si="222"/>
        <v>5.6665426058241541E-2</v>
      </c>
      <c r="J2004" s="70">
        <f t="shared" si="223"/>
        <v>0.16605387633258428</v>
      </c>
      <c r="K2004" s="93">
        <f t="shared" si="221"/>
        <v>0</v>
      </c>
    </row>
    <row r="2005" spans="1:11">
      <c r="A2005" s="80">
        <v>42767</v>
      </c>
      <c r="B2005" s="52">
        <v>184.81945898510048</v>
      </c>
      <c r="C2005" s="53">
        <v>11758.63</v>
      </c>
      <c r="D2005" s="54">
        <f t="shared" si="218"/>
        <v>44593</v>
      </c>
      <c r="E2005" s="53">
        <f t="shared" si="219"/>
        <v>243.44038584029144</v>
      </c>
      <c r="F2005" s="81">
        <f t="shared" si="220"/>
        <v>25234.89</v>
      </c>
      <c r="H2005" s="85">
        <f t="shared" si="217"/>
        <v>44593</v>
      </c>
      <c r="I2005" s="70">
        <f t="shared" si="222"/>
        <v>5.6644718497160129E-2</v>
      </c>
      <c r="J2005" s="70">
        <f t="shared" si="223"/>
        <v>0.16500808200202566</v>
      </c>
      <c r="K2005" s="93">
        <f t="shared" si="221"/>
        <v>0</v>
      </c>
    </row>
    <row r="2006" spans="1:11">
      <c r="A2006" s="80">
        <v>42768</v>
      </c>
      <c r="B2006" s="52">
        <v>184.85383540447171</v>
      </c>
      <c r="C2006" s="53">
        <v>11784.61</v>
      </c>
      <c r="D2006" s="54">
        <f t="shared" si="218"/>
        <v>44594</v>
      </c>
      <c r="E2006" s="53">
        <f t="shared" si="219"/>
        <v>243.44939313456754</v>
      </c>
      <c r="F2006" s="81">
        <f t="shared" si="220"/>
        <v>25526.55</v>
      </c>
      <c r="H2006" s="85">
        <f t="shared" ref="H2006:H2069" si="224">D2006</f>
        <v>44594</v>
      </c>
      <c r="I2006" s="70">
        <f t="shared" si="222"/>
        <v>5.6613234464074624E-2</v>
      </c>
      <c r="J2006" s="70">
        <f t="shared" si="223"/>
        <v>0.16717340049876994</v>
      </c>
      <c r="K2006" s="93">
        <f t="shared" si="221"/>
        <v>0</v>
      </c>
    </row>
    <row r="2007" spans="1:11">
      <c r="A2007" s="80">
        <v>42769</v>
      </c>
      <c r="B2007" s="52">
        <v>184.89006675621101</v>
      </c>
      <c r="C2007" s="53">
        <v>11793.62</v>
      </c>
      <c r="D2007" s="54">
        <f t="shared" si="218"/>
        <v>44595</v>
      </c>
      <c r="E2007" s="53">
        <f t="shared" si="219"/>
        <v>243.48250225203381</v>
      </c>
      <c r="F2007" s="81">
        <f t="shared" si="220"/>
        <v>25217.200000000001</v>
      </c>
      <c r="H2007" s="85">
        <f t="shared" si="224"/>
        <v>44595</v>
      </c>
      <c r="I2007" s="70">
        <f t="shared" si="222"/>
        <v>5.6600557285731989E-2</v>
      </c>
      <c r="J2007" s="70">
        <f t="shared" si="223"/>
        <v>0.16415269132199906</v>
      </c>
      <c r="K2007" s="93">
        <f t="shared" si="221"/>
        <v>0</v>
      </c>
    </row>
    <row r="2008" spans="1:11">
      <c r="A2008" s="80">
        <v>42772</v>
      </c>
      <c r="B2008" s="52">
        <v>185.00100079626472</v>
      </c>
      <c r="C2008" s="53">
        <v>11874.73</v>
      </c>
      <c r="D2008" s="54">
        <f t="shared" si="218"/>
        <v>44596</v>
      </c>
      <c r="E2008" s="53">
        <f t="shared" si="219"/>
        <v>243.50125040470724</v>
      </c>
      <c r="F2008" s="81">
        <f t="shared" si="220"/>
        <v>25154.14</v>
      </c>
      <c r="H2008" s="85">
        <f t="shared" si="224"/>
        <v>44596</v>
      </c>
      <c r="I2008" s="70">
        <f t="shared" si="222"/>
        <v>5.6490080039531154E-2</v>
      </c>
      <c r="J2008" s="70">
        <f t="shared" si="223"/>
        <v>0.16197596784724122</v>
      </c>
      <c r="K2008" s="93">
        <f t="shared" si="221"/>
        <v>0</v>
      </c>
    </row>
    <row r="2009" spans="1:11">
      <c r="A2009" s="80">
        <v>42773</v>
      </c>
      <c r="B2009" s="52">
        <v>185.03245096640009</v>
      </c>
      <c r="C2009" s="53">
        <v>11832.78</v>
      </c>
      <c r="D2009" s="54">
        <f t="shared" si="218"/>
        <v>44599</v>
      </c>
      <c r="E2009" s="53">
        <f t="shared" si="219"/>
        <v>243.57868380233595</v>
      </c>
      <c r="F2009" s="81">
        <f t="shared" si="220"/>
        <v>24719.45</v>
      </c>
      <c r="H2009" s="85">
        <f t="shared" si="224"/>
        <v>44599</v>
      </c>
      <c r="I2009" s="70">
        <f t="shared" si="222"/>
        <v>5.6521344980030808E-2</v>
      </c>
      <c r="J2009" s="70">
        <f t="shared" si="223"/>
        <v>0.15875174913556322</v>
      </c>
      <c r="K2009" s="93">
        <f t="shared" si="221"/>
        <v>0</v>
      </c>
    </row>
    <row r="2010" spans="1:11">
      <c r="A2010" s="80">
        <v>42774</v>
      </c>
      <c r="B2010" s="52">
        <v>185.04355291345806</v>
      </c>
      <c r="C2010" s="53">
        <v>11833.8</v>
      </c>
      <c r="D2010" s="54">
        <f t="shared" si="218"/>
        <v>44600</v>
      </c>
      <c r="E2010" s="53">
        <f t="shared" si="219"/>
        <v>243.59695220362113</v>
      </c>
      <c r="F2010" s="81">
        <f t="shared" si="220"/>
        <v>24795.759999999998</v>
      </c>
      <c r="H2010" s="85">
        <f t="shared" si="224"/>
        <v>44600</v>
      </c>
      <c r="I2010" s="70">
        <f t="shared" si="222"/>
        <v>5.6524514334888476E-2</v>
      </c>
      <c r="J2010" s="70">
        <f t="shared" si="223"/>
        <v>0.15944630215240263</v>
      </c>
      <c r="K2010" s="93">
        <f t="shared" si="221"/>
        <v>0</v>
      </c>
    </row>
    <row r="2011" spans="1:11">
      <c r="A2011" s="80">
        <v>42775</v>
      </c>
      <c r="B2011" s="52">
        <v>185.08241205956989</v>
      </c>
      <c r="C2011" s="53">
        <v>11846.42</v>
      </c>
      <c r="D2011" s="54">
        <f t="shared" si="218"/>
        <v>44601</v>
      </c>
      <c r="E2011" s="53">
        <f t="shared" si="219"/>
        <v>243.62350427141129</v>
      </c>
      <c r="F2011" s="81">
        <f t="shared" si="220"/>
        <v>25084.6</v>
      </c>
      <c r="H2011" s="85">
        <f t="shared" si="224"/>
        <v>44601</v>
      </c>
      <c r="I2011" s="70">
        <f t="shared" si="222"/>
        <v>5.6503176158636093E-2</v>
      </c>
      <c r="J2011" s="70">
        <f t="shared" si="223"/>
        <v>0.16188731648048726</v>
      </c>
      <c r="K2011" s="93">
        <f t="shared" si="221"/>
        <v>0</v>
      </c>
    </row>
    <row r="2012" spans="1:11">
      <c r="A2012" s="80">
        <v>42776</v>
      </c>
      <c r="B2012" s="52">
        <v>185.12294510781092</v>
      </c>
      <c r="C2012" s="53">
        <v>11866.82</v>
      </c>
      <c r="D2012" s="54">
        <f t="shared" si="218"/>
        <v>44602</v>
      </c>
      <c r="E2012" s="53">
        <f t="shared" si="219"/>
        <v>243.66638200816305</v>
      </c>
      <c r="F2012" s="81">
        <f t="shared" si="220"/>
        <v>25290.42</v>
      </c>
      <c r="H2012" s="85">
        <f t="shared" si="224"/>
        <v>44602</v>
      </c>
      <c r="I2012" s="70">
        <f t="shared" si="222"/>
        <v>5.6494092064489854E-2</v>
      </c>
      <c r="J2012" s="70">
        <f t="shared" si="223"/>
        <v>0.16338735041389829</v>
      </c>
      <c r="K2012" s="93">
        <f t="shared" si="221"/>
        <v>0</v>
      </c>
    </row>
    <row r="2013" spans="1:11">
      <c r="A2013" s="80">
        <v>42779</v>
      </c>
      <c r="B2013" s="52">
        <v>185.22402223583978</v>
      </c>
      <c r="C2013" s="53">
        <v>11882.38</v>
      </c>
      <c r="D2013" s="54">
        <f t="shared" si="218"/>
        <v>44603</v>
      </c>
      <c r="E2013" s="53">
        <f t="shared" si="219"/>
        <v>243.70317563184628</v>
      </c>
      <c r="F2013" s="81">
        <f t="shared" si="220"/>
        <v>24958.45</v>
      </c>
      <c r="H2013" s="85">
        <f t="shared" si="224"/>
        <v>44603</v>
      </c>
      <c r="I2013" s="70">
        <f t="shared" si="222"/>
        <v>5.6410661401273154E-2</v>
      </c>
      <c r="J2013" s="70">
        <f t="shared" si="223"/>
        <v>0.16001294243638586</v>
      </c>
      <c r="K2013" s="93">
        <f t="shared" si="221"/>
        <v>0</v>
      </c>
    </row>
    <row r="2014" spans="1:11">
      <c r="A2014" s="80">
        <v>42780</v>
      </c>
      <c r="B2014" s="52">
        <v>185.26254883246483</v>
      </c>
      <c r="C2014" s="53">
        <v>11865.43</v>
      </c>
      <c r="D2014" s="54">
        <f t="shared" si="218"/>
        <v>44606</v>
      </c>
      <c r="E2014" s="53">
        <f t="shared" si="219"/>
        <v>243.78944655601995</v>
      </c>
      <c r="F2014" s="81">
        <f t="shared" si="220"/>
        <v>24209.38</v>
      </c>
      <c r="H2014" s="85">
        <f t="shared" si="224"/>
        <v>44606</v>
      </c>
      <c r="I2014" s="70">
        <f t="shared" si="222"/>
        <v>5.6441500377135467E-2</v>
      </c>
      <c r="J2014" s="70">
        <f t="shared" si="223"/>
        <v>0.15329401204613791</v>
      </c>
      <c r="K2014" s="93">
        <f t="shared" si="221"/>
        <v>0</v>
      </c>
    </row>
    <row r="2015" spans="1:11">
      <c r="A2015" s="80">
        <v>42781</v>
      </c>
      <c r="B2015" s="52">
        <v>185.29571082870584</v>
      </c>
      <c r="C2015" s="53">
        <v>11776.57</v>
      </c>
      <c r="D2015" s="54">
        <f t="shared" si="218"/>
        <v>44607</v>
      </c>
      <c r="E2015" s="53">
        <f t="shared" si="219"/>
        <v>243.81748234237392</v>
      </c>
      <c r="F2015" s="81">
        <f t="shared" si="220"/>
        <v>24941.93</v>
      </c>
      <c r="H2015" s="85">
        <f t="shared" si="224"/>
        <v>44607</v>
      </c>
      <c r="I2015" s="70">
        <f t="shared" si="222"/>
        <v>5.6427979999952083E-2</v>
      </c>
      <c r="J2015" s="70">
        <f t="shared" si="223"/>
        <v>0.1619361072082679</v>
      </c>
      <c r="K2015" s="93">
        <f t="shared" si="221"/>
        <v>0</v>
      </c>
    </row>
    <row r="2016" spans="1:11">
      <c r="A2016" s="80">
        <v>42782</v>
      </c>
      <c r="B2016" s="52">
        <v>185.32869346523336</v>
      </c>
      <c r="C2016" s="53">
        <v>11849.55</v>
      </c>
      <c r="D2016" s="54">
        <f t="shared" si="218"/>
        <v>44608</v>
      </c>
      <c r="E2016" s="53">
        <f t="shared" si="219"/>
        <v>243.84820334514907</v>
      </c>
      <c r="F2016" s="81">
        <f t="shared" si="220"/>
        <v>24904.67</v>
      </c>
      <c r="H2016" s="85">
        <f t="shared" si="224"/>
        <v>44608</v>
      </c>
      <c r="I2016" s="70">
        <f t="shared" si="222"/>
        <v>5.6416994875819304E-2</v>
      </c>
      <c r="J2016" s="70">
        <f t="shared" si="223"/>
        <v>0.16015438732281417</v>
      </c>
      <c r="K2016" s="93">
        <f t="shared" si="221"/>
        <v>0</v>
      </c>
    </row>
    <row r="2017" spans="1:11">
      <c r="A2017" s="80">
        <v>42783</v>
      </c>
      <c r="B2017" s="52">
        <v>185.36520321784602</v>
      </c>
      <c r="C2017" s="53">
        <v>11908.56</v>
      </c>
      <c r="D2017" s="54">
        <f t="shared" si="218"/>
        <v>44609</v>
      </c>
      <c r="E2017" s="53">
        <f t="shared" si="219"/>
        <v>243.87527049572037</v>
      </c>
      <c r="F2017" s="81">
        <f t="shared" si="220"/>
        <v>24879.32</v>
      </c>
      <c r="H2017" s="85">
        <f t="shared" si="224"/>
        <v>44609</v>
      </c>
      <c r="I2017" s="70">
        <f t="shared" si="222"/>
        <v>5.6398827457518896E-2</v>
      </c>
      <c r="J2017" s="70">
        <f t="shared" si="223"/>
        <v>0.15876628693939376</v>
      </c>
      <c r="K2017" s="93">
        <f t="shared" si="221"/>
        <v>0</v>
      </c>
    </row>
    <row r="2018" spans="1:11">
      <c r="A2018" s="80">
        <v>42786</v>
      </c>
      <c r="B2018" s="52">
        <v>185.47141747928984</v>
      </c>
      <c r="C2018" s="53">
        <v>11986.21</v>
      </c>
      <c r="D2018" s="54">
        <f t="shared" si="218"/>
        <v>44610</v>
      </c>
      <c r="E2018" s="53">
        <f t="shared" si="219"/>
        <v>243.90063352385195</v>
      </c>
      <c r="F2018" s="81">
        <f t="shared" si="220"/>
        <v>24838.68</v>
      </c>
      <c r="H2018" s="85">
        <f t="shared" si="224"/>
        <v>44610</v>
      </c>
      <c r="I2018" s="70">
        <f t="shared" si="222"/>
        <v>5.6299775420415976E-2</v>
      </c>
      <c r="J2018" s="70">
        <f t="shared" si="223"/>
        <v>0.15688269822020384</v>
      </c>
      <c r="K2018" s="93">
        <f t="shared" si="221"/>
        <v>0</v>
      </c>
    </row>
    <row r="2019" spans="1:11">
      <c r="A2019" s="80">
        <v>42787</v>
      </c>
      <c r="B2019" s="52">
        <v>185.50406044876618</v>
      </c>
      <c r="C2019" s="53">
        <v>12024.88</v>
      </c>
      <c r="D2019" s="54">
        <f t="shared" si="218"/>
        <v>44613</v>
      </c>
      <c r="E2019" s="53">
        <f t="shared" si="219"/>
        <v>243.97599881961079</v>
      </c>
      <c r="F2019" s="81">
        <f t="shared" si="220"/>
        <v>24746.59</v>
      </c>
      <c r="H2019" s="85">
        <f t="shared" si="224"/>
        <v>44613</v>
      </c>
      <c r="I2019" s="70">
        <f t="shared" si="222"/>
        <v>5.6327866555993644E-2</v>
      </c>
      <c r="J2019" s="70">
        <f t="shared" si="223"/>
        <v>0.1552791152480455</v>
      </c>
      <c r="K2019" s="93">
        <f t="shared" si="221"/>
        <v>0</v>
      </c>
    </row>
    <row r="2020" spans="1:11">
      <c r="A2020" s="80">
        <v>42788</v>
      </c>
      <c r="B2020" s="52">
        <v>185.54338730958133</v>
      </c>
      <c r="C2020" s="53">
        <v>12050.54</v>
      </c>
      <c r="D2020" s="54">
        <f t="shared" si="218"/>
        <v>44614</v>
      </c>
      <c r="E2020" s="53">
        <f t="shared" si="219"/>
        <v>243.99210123553286</v>
      </c>
      <c r="F2020" s="81">
        <f t="shared" si="220"/>
        <v>24582.05</v>
      </c>
      <c r="H2020" s="85">
        <f t="shared" si="224"/>
        <v>44614</v>
      </c>
      <c r="I2020" s="70">
        <f t="shared" si="222"/>
        <v>5.6297026519267268E-2</v>
      </c>
      <c r="J2020" s="70">
        <f t="shared" si="223"/>
        <v>0.15324695826326518</v>
      </c>
      <c r="K2020" s="93">
        <f t="shared" si="221"/>
        <v>0</v>
      </c>
    </row>
    <row r="2021" spans="1:11">
      <c r="A2021" s="80">
        <v>42789</v>
      </c>
      <c r="B2021" s="52">
        <v>185.57882609655746</v>
      </c>
      <c r="C2021" s="53">
        <v>12067.61</v>
      </c>
      <c r="D2021" s="54">
        <f t="shared" si="218"/>
        <v>44615</v>
      </c>
      <c r="E2021" s="53">
        <f t="shared" si="219"/>
        <v>244.03260392433799</v>
      </c>
      <c r="F2021" s="81">
        <f t="shared" si="220"/>
        <v>24540.41</v>
      </c>
      <c r="H2021" s="85">
        <f t="shared" si="224"/>
        <v>44615</v>
      </c>
      <c r="I2021" s="70">
        <f t="shared" si="222"/>
        <v>5.6291745989910158E-2</v>
      </c>
      <c r="J2021" s="70">
        <f t="shared" si="223"/>
        <v>0.15252965725212375</v>
      </c>
      <c r="K2021" s="93">
        <f t="shared" si="221"/>
        <v>0</v>
      </c>
    </row>
    <row r="2022" spans="1:11">
      <c r="A2022" s="80">
        <v>42793</v>
      </c>
      <c r="B2022" s="52">
        <v>185.7332276798698</v>
      </c>
      <c r="C2022" s="53">
        <v>12009.8</v>
      </c>
      <c r="D2022" s="54">
        <f t="shared" si="218"/>
        <v>44617</v>
      </c>
      <c r="E2022" s="53">
        <f t="shared" si="219"/>
        <v>244.08287711157652</v>
      </c>
      <c r="F2022" s="81">
        <f t="shared" si="220"/>
        <v>23958.1</v>
      </c>
      <c r="H2022" s="85">
        <f t="shared" si="224"/>
        <v>44617</v>
      </c>
      <c r="I2022" s="70">
        <f t="shared" si="222"/>
        <v>5.6159577268025895E-2</v>
      </c>
      <c r="J2022" s="70">
        <f t="shared" si="223"/>
        <v>0.14810952410753297</v>
      </c>
      <c r="K2022" s="93">
        <f t="shared" si="221"/>
        <v>0</v>
      </c>
    </row>
    <row r="2023" spans="1:11">
      <c r="A2023" s="80">
        <v>42794</v>
      </c>
      <c r="B2023" s="52">
        <v>185.77334605704866</v>
      </c>
      <c r="C2023" s="53">
        <v>11990.44</v>
      </c>
      <c r="D2023" s="54">
        <f t="shared" si="218"/>
        <v>44620</v>
      </c>
      <c r="E2023" s="53">
        <f t="shared" si="219"/>
        <v>244.14365374797728</v>
      </c>
      <c r="F2023" s="81">
        <f t="shared" si="220"/>
        <v>24153.01</v>
      </c>
      <c r="H2023" s="85">
        <f t="shared" si="224"/>
        <v>44620</v>
      </c>
      <c r="I2023" s="70">
        <f t="shared" si="222"/>
        <v>5.6166546323928701E-2</v>
      </c>
      <c r="J2023" s="70">
        <f t="shared" si="223"/>
        <v>0.15034266652259354</v>
      </c>
      <c r="K2023" s="93">
        <f t="shared" si="221"/>
        <v>0</v>
      </c>
    </row>
    <row r="2024" spans="1:11">
      <c r="A2024" s="80">
        <v>42795</v>
      </c>
      <c r="B2024" s="52">
        <v>185.80474175253232</v>
      </c>
      <c r="C2024" s="53">
        <v>12079.8</v>
      </c>
      <c r="D2024" s="54">
        <f t="shared" si="218"/>
        <v>44620</v>
      </c>
      <c r="E2024" s="53">
        <f t="shared" si="219"/>
        <v>244.14365374797728</v>
      </c>
      <c r="F2024" s="81">
        <f t="shared" si="220"/>
        <v>24153.01</v>
      </c>
      <c r="H2024" s="85">
        <f t="shared" si="224"/>
        <v>44620</v>
      </c>
      <c r="I2024" s="70">
        <f t="shared" si="222"/>
        <v>5.6130851514035074E-2</v>
      </c>
      <c r="J2024" s="70">
        <f t="shared" si="223"/>
        <v>0.14863568220251921</v>
      </c>
      <c r="K2024" s="93">
        <f t="shared" si="221"/>
        <v>0</v>
      </c>
    </row>
    <row r="2025" spans="1:11">
      <c r="A2025" s="80">
        <v>42796</v>
      </c>
      <c r="B2025" s="52">
        <v>185.8428317245916</v>
      </c>
      <c r="C2025" s="53">
        <v>12017.63</v>
      </c>
      <c r="D2025" s="54">
        <f t="shared" si="218"/>
        <v>44622</v>
      </c>
      <c r="E2025" s="53">
        <f t="shared" si="219"/>
        <v>244.20517794872174</v>
      </c>
      <c r="F2025" s="81">
        <f t="shared" si="220"/>
        <v>23882.720000000001</v>
      </c>
      <c r="H2025" s="85">
        <f t="shared" si="224"/>
        <v>44622</v>
      </c>
      <c r="I2025" s="70">
        <f t="shared" si="222"/>
        <v>5.614077692273467E-2</v>
      </c>
      <c r="J2025" s="70">
        <f t="shared" si="223"/>
        <v>0.14723659449334781</v>
      </c>
      <c r="K2025" s="93">
        <f t="shared" si="221"/>
        <v>0</v>
      </c>
    </row>
    <row r="2026" spans="1:11">
      <c r="A2026" s="80">
        <v>42797</v>
      </c>
      <c r="B2026" s="52">
        <v>185.87479669164824</v>
      </c>
      <c r="C2026" s="53">
        <v>12014.7</v>
      </c>
      <c r="D2026" s="54">
        <f t="shared" si="218"/>
        <v>44623</v>
      </c>
      <c r="E2026" s="53">
        <f t="shared" si="219"/>
        <v>244.22056287493248</v>
      </c>
      <c r="F2026" s="81">
        <f t="shared" si="220"/>
        <v>23727.54</v>
      </c>
      <c r="H2026" s="85">
        <f t="shared" si="224"/>
        <v>44623</v>
      </c>
      <c r="I2026" s="70">
        <f t="shared" si="222"/>
        <v>5.6117756009661068E-2</v>
      </c>
      <c r="J2026" s="70">
        <f t="shared" si="223"/>
        <v>0.14579772760111798</v>
      </c>
      <c r="K2026" s="93">
        <f t="shared" si="221"/>
        <v>0</v>
      </c>
    </row>
    <row r="2027" spans="1:11">
      <c r="A2027" s="80">
        <v>42800</v>
      </c>
      <c r="B2027" s="52">
        <v>185.94840311113813</v>
      </c>
      <c r="C2027" s="53">
        <v>12103.68</v>
      </c>
      <c r="D2027" s="54">
        <f t="shared" si="218"/>
        <v>44624</v>
      </c>
      <c r="E2027" s="53">
        <f t="shared" si="219"/>
        <v>244.24669447516013</v>
      </c>
      <c r="F2027" s="81">
        <f t="shared" si="220"/>
        <v>23364.07</v>
      </c>
      <c r="H2027" s="85">
        <f t="shared" si="224"/>
        <v>44624</v>
      </c>
      <c r="I2027" s="70">
        <f t="shared" si="222"/>
        <v>5.6056729514785131E-2</v>
      </c>
      <c r="J2027" s="70">
        <f t="shared" si="223"/>
        <v>0.14058121103706722</v>
      </c>
      <c r="K2027" s="93">
        <f t="shared" si="221"/>
        <v>0</v>
      </c>
    </row>
    <row r="2028" spans="1:11">
      <c r="A2028" s="80">
        <v>42801</v>
      </c>
      <c r="B2028" s="52">
        <v>185.98075813327947</v>
      </c>
      <c r="C2028" s="53">
        <v>12081.34</v>
      </c>
      <c r="D2028" s="54">
        <f t="shared" si="218"/>
        <v>44627</v>
      </c>
      <c r="E2028" s="53">
        <f t="shared" si="219"/>
        <v>244.31044286241817</v>
      </c>
      <c r="F2028" s="81">
        <f t="shared" si="220"/>
        <v>22814.41</v>
      </c>
      <c r="H2028" s="85">
        <f t="shared" si="224"/>
        <v>44627</v>
      </c>
      <c r="I2028" s="70">
        <f t="shared" si="222"/>
        <v>5.607510106590996E-2</v>
      </c>
      <c r="J2028" s="70">
        <f t="shared" si="223"/>
        <v>0.13558285535728731</v>
      </c>
      <c r="K2028" s="93">
        <f t="shared" si="221"/>
        <v>0</v>
      </c>
    </row>
    <row r="2029" spans="1:11">
      <c r="A2029" s="80">
        <v>42802</v>
      </c>
      <c r="B2029" s="52">
        <v>186.01423466974347</v>
      </c>
      <c r="C2029" s="53">
        <v>12050.77</v>
      </c>
      <c r="D2029" s="54">
        <f t="shared" si="218"/>
        <v>44628</v>
      </c>
      <c r="E2029" s="53">
        <f t="shared" si="219"/>
        <v>244.33731701113305</v>
      </c>
      <c r="F2029" s="81">
        <f t="shared" si="220"/>
        <v>23030.560000000001</v>
      </c>
      <c r="H2029" s="85">
        <f t="shared" si="224"/>
        <v>44628</v>
      </c>
      <c r="I2029" s="70">
        <f t="shared" si="222"/>
        <v>5.6060318261475617E-2</v>
      </c>
      <c r="J2029" s="70">
        <f t="shared" si="223"/>
        <v>0.13830315641719926</v>
      </c>
      <c r="K2029" s="93">
        <f t="shared" si="221"/>
        <v>0</v>
      </c>
    </row>
    <row r="2030" spans="1:11">
      <c r="A2030" s="80">
        <v>42803</v>
      </c>
      <c r="B2030" s="52">
        <v>186.04753121774934</v>
      </c>
      <c r="C2030" s="53">
        <v>12056.17</v>
      </c>
      <c r="D2030" s="54">
        <f t="shared" si="218"/>
        <v>44629</v>
      </c>
      <c r="E2030" s="53">
        <f t="shared" si="219"/>
        <v>244.3622394174682</v>
      </c>
      <c r="F2030" s="81">
        <f t="shared" si="220"/>
        <v>23507.87</v>
      </c>
      <c r="H2030" s="85">
        <f t="shared" si="224"/>
        <v>44629</v>
      </c>
      <c r="I2030" s="70">
        <f t="shared" si="222"/>
        <v>5.6044057342435005E-2</v>
      </c>
      <c r="J2030" s="70">
        <f t="shared" si="223"/>
        <v>0.14288039646348083</v>
      </c>
      <c r="K2030" s="93">
        <f t="shared" si="221"/>
        <v>0</v>
      </c>
    </row>
    <row r="2031" spans="1:11">
      <c r="A2031" s="80">
        <v>42804</v>
      </c>
      <c r="B2031" s="52">
        <v>186.07655463261932</v>
      </c>
      <c r="C2031" s="53">
        <v>12066.4</v>
      </c>
      <c r="D2031" s="54">
        <f t="shared" si="218"/>
        <v>44630</v>
      </c>
      <c r="E2031" s="53">
        <f t="shared" si="219"/>
        <v>244.3847207434946</v>
      </c>
      <c r="F2031" s="81">
        <f t="shared" si="220"/>
        <v>23866.77</v>
      </c>
      <c r="H2031" s="85">
        <f t="shared" si="224"/>
        <v>44630</v>
      </c>
      <c r="I2031" s="70">
        <f t="shared" si="222"/>
        <v>5.6030541740930806E-2</v>
      </c>
      <c r="J2031" s="70">
        <f t="shared" si="223"/>
        <v>0.1461545583687418</v>
      </c>
      <c r="K2031" s="93">
        <f t="shared" si="221"/>
        <v>0</v>
      </c>
    </row>
    <row r="2032" spans="1:11">
      <c r="A2032" s="80">
        <v>42808</v>
      </c>
      <c r="B2032" s="52">
        <v>186.21052975195482</v>
      </c>
      <c r="C2032" s="53">
        <v>12281.22</v>
      </c>
      <c r="D2032" s="54">
        <f t="shared" si="218"/>
        <v>44634</v>
      </c>
      <c r="E2032" s="53">
        <f t="shared" si="219"/>
        <v>244.50570271864285</v>
      </c>
      <c r="F2032" s="81">
        <f t="shared" si="220"/>
        <v>24264.29</v>
      </c>
      <c r="H2032" s="85">
        <f t="shared" si="224"/>
        <v>44634</v>
      </c>
      <c r="I2032" s="70">
        <f t="shared" si="222"/>
        <v>5.598306025248001E-2</v>
      </c>
      <c r="J2032" s="70">
        <f t="shared" si="223"/>
        <v>0.1458960314361335</v>
      </c>
      <c r="K2032" s="93">
        <f t="shared" si="221"/>
        <v>0</v>
      </c>
    </row>
    <row r="2033" spans="1:11">
      <c r="A2033" s="80">
        <v>42809</v>
      </c>
      <c r="B2033" s="52">
        <v>186.24367522625067</v>
      </c>
      <c r="C2033" s="53">
        <v>12278.23</v>
      </c>
      <c r="D2033" s="54">
        <f t="shared" si="218"/>
        <v>44635</v>
      </c>
      <c r="E2033" s="53">
        <f t="shared" si="219"/>
        <v>244.54384560826696</v>
      </c>
      <c r="F2033" s="81">
        <f t="shared" si="220"/>
        <v>23964.720000000001</v>
      </c>
      <c r="H2033" s="85">
        <f t="shared" si="224"/>
        <v>44635</v>
      </c>
      <c r="I2033" s="70">
        <f t="shared" si="222"/>
        <v>5.5978414713039992E-2</v>
      </c>
      <c r="J2033" s="70">
        <f t="shared" si="223"/>
        <v>0.14310814417470086</v>
      </c>
      <c r="K2033" s="93">
        <f t="shared" si="221"/>
        <v>0</v>
      </c>
    </row>
    <row r="2034" spans="1:11">
      <c r="A2034" s="80">
        <v>42810</v>
      </c>
      <c r="B2034" s="52">
        <v>186.27813030616755</v>
      </c>
      <c r="C2034" s="53">
        <v>12374.48</v>
      </c>
      <c r="D2034" s="54">
        <f t="shared" si="218"/>
        <v>44636</v>
      </c>
      <c r="E2034" s="53">
        <f t="shared" si="219"/>
        <v>244.56169730899637</v>
      </c>
      <c r="F2034" s="81">
        <f t="shared" si="220"/>
        <v>24414</v>
      </c>
      <c r="H2034" s="85">
        <f t="shared" si="224"/>
        <v>44636</v>
      </c>
      <c r="I2034" s="70">
        <f t="shared" si="222"/>
        <v>5.5954764112341016E-2</v>
      </c>
      <c r="J2034" s="70">
        <f t="shared" si="223"/>
        <v>0.14557201671479136</v>
      </c>
      <c r="K2034" s="93">
        <f t="shared" si="221"/>
        <v>0</v>
      </c>
    </row>
    <row r="2035" spans="1:11">
      <c r="A2035" s="80">
        <v>42811</v>
      </c>
      <c r="B2035" s="52">
        <v>186.31389570718633</v>
      </c>
      <c r="C2035" s="53">
        <v>12383.04</v>
      </c>
      <c r="D2035" s="54">
        <f t="shared" si="218"/>
        <v>44637</v>
      </c>
      <c r="E2035" s="53">
        <f t="shared" si="219"/>
        <v>244.59080015097615</v>
      </c>
      <c r="F2035" s="81">
        <f t="shared" si="220"/>
        <v>24862.27</v>
      </c>
      <c r="H2035" s="85">
        <f t="shared" si="224"/>
        <v>44637</v>
      </c>
      <c r="I2035" s="70">
        <f t="shared" si="222"/>
        <v>5.5939349682247563E-2</v>
      </c>
      <c r="J2035" s="70">
        <f t="shared" si="223"/>
        <v>0.14958926735721501</v>
      </c>
      <c r="K2035" s="93">
        <f t="shared" si="221"/>
        <v>0</v>
      </c>
    </row>
    <row r="2036" spans="1:11">
      <c r="A2036" s="80">
        <v>42814</v>
      </c>
      <c r="B2036" s="52">
        <v>186.40444426050001</v>
      </c>
      <c r="C2036" s="53">
        <v>12338.14</v>
      </c>
      <c r="D2036" s="54">
        <f t="shared" si="218"/>
        <v>44637</v>
      </c>
      <c r="E2036" s="53">
        <f t="shared" si="219"/>
        <v>244.59080015097615</v>
      </c>
      <c r="F2036" s="81">
        <f t="shared" si="220"/>
        <v>24862.27</v>
      </c>
      <c r="H2036" s="85">
        <f t="shared" si="224"/>
        <v>44637</v>
      </c>
      <c r="I2036" s="70">
        <f t="shared" si="222"/>
        <v>5.5836742295833908E-2</v>
      </c>
      <c r="J2036" s="70">
        <f t="shared" si="223"/>
        <v>0.15042475124956445</v>
      </c>
      <c r="K2036" s="93">
        <f t="shared" si="221"/>
        <v>0</v>
      </c>
    </row>
    <row r="2037" spans="1:11">
      <c r="A2037" s="80">
        <v>42815</v>
      </c>
      <c r="B2037" s="52">
        <v>186.44769009156846</v>
      </c>
      <c r="C2037" s="53">
        <v>12330.92</v>
      </c>
      <c r="D2037" s="54">
        <f t="shared" si="218"/>
        <v>44641</v>
      </c>
      <c r="E2037" s="53">
        <f t="shared" si="219"/>
        <v>244.69842010304257</v>
      </c>
      <c r="F2037" s="81">
        <f t="shared" si="220"/>
        <v>24618.52</v>
      </c>
      <c r="H2037" s="85">
        <f t="shared" si="224"/>
        <v>44641</v>
      </c>
      <c r="I2037" s="70">
        <f t="shared" si="222"/>
        <v>5.5880651264358594E-2</v>
      </c>
      <c r="J2037" s="70">
        <f t="shared" si="223"/>
        <v>0.14829451965194007</v>
      </c>
      <c r="K2037" s="93">
        <f t="shared" si="221"/>
        <v>0</v>
      </c>
    </row>
    <row r="2038" spans="1:11">
      <c r="A2038" s="80">
        <v>42816</v>
      </c>
      <c r="B2038" s="52">
        <v>186.48423383882641</v>
      </c>
      <c r="C2038" s="53">
        <v>12207.85</v>
      </c>
      <c r="D2038" s="54">
        <f t="shared" si="218"/>
        <v>44642</v>
      </c>
      <c r="E2038" s="53">
        <f t="shared" si="219"/>
        <v>244.72142175453226</v>
      </c>
      <c r="F2038" s="81">
        <f t="shared" si="220"/>
        <v>24903.14</v>
      </c>
      <c r="H2038" s="85">
        <f t="shared" si="224"/>
        <v>44642</v>
      </c>
      <c r="I2038" s="70">
        <f t="shared" si="222"/>
        <v>5.5859114641538588E-2</v>
      </c>
      <c r="J2038" s="70">
        <f t="shared" si="223"/>
        <v>0.15324873032253716</v>
      </c>
      <c r="K2038" s="93">
        <f t="shared" si="221"/>
        <v>0</v>
      </c>
    </row>
    <row r="2039" spans="1:11">
      <c r="A2039" s="80">
        <v>42817</v>
      </c>
      <c r="B2039" s="52">
        <v>186.51519022164368</v>
      </c>
      <c r="C2039" s="53">
        <v>12283.35</v>
      </c>
      <c r="D2039" s="54">
        <f t="shared" si="218"/>
        <v>44643</v>
      </c>
      <c r="E2039" s="53">
        <f t="shared" si="219"/>
        <v>244.74638333955124</v>
      </c>
      <c r="F2039" s="81">
        <f t="shared" si="220"/>
        <v>24802.74</v>
      </c>
      <c r="H2039" s="85">
        <f t="shared" si="224"/>
        <v>44643</v>
      </c>
      <c r="I2039" s="70">
        <f t="shared" si="222"/>
        <v>5.5845601542106049E-2</v>
      </c>
      <c r="J2039" s="70">
        <f t="shared" si="223"/>
        <v>0.150897288289225</v>
      </c>
      <c r="K2039" s="93">
        <f t="shared" si="221"/>
        <v>0</v>
      </c>
    </row>
    <row r="2040" spans="1:11">
      <c r="A2040" s="80">
        <v>42818</v>
      </c>
      <c r="B2040" s="52">
        <v>186.5455921976498</v>
      </c>
      <c r="C2040" s="53">
        <v>12314.98</v>
      </c>
      <c r="D2040" s="54">
        <f t="shared" si="218"/>
        <v>44644</v>
      </c>
      <c r="E2040" s="53">
        <f t="shared" si="219"/>
        <v>244.77379493448524</v>
      </c>
      <c r="F2040" s="81">
        <f t="shared" si="220"/>
        <v>24769.75</v>
      </c>
      <c r="H2040" s="85">
        <f t="shared" si="224"/>
        <v>44644</v>
      </c>
      <c r="I2040" s="70">
        <f t="shared" si="222"/>
        <v>5.5834833452497623E-2</v>
      </c>
      <c r="J2040" s="70">
        <f t="shared" si="223"/>
        <v>0.14999931717271342</v>
      </c>
      <c r="K2040" s="93">
        <f t="shared" si="221"/>
        <v>0</v>
      </c>
    </row>
    <row r="2041" spans="1:11">
      <c r="A2041" s="80">
        <v>42821</v>
      </c>
      <c r="B2041" s="52">
        <v>186.63961117611743</v>
      </c>
      <c r="C2041" s="53">
        <v>12230.63</v>
      </c>
      <c r="D2041" s="54">
        <f t="shared" si="218"/>
        <v>44645</v>
      </c>
      <c r="E2041" s="53">
        <f t="shared" si="219"/>
        <v>244.79876186156858</v>
      </c>
      <c r="F2041" s="81">
        <f t="shared" si="220"/>
        <v>24669.45</v>
      </c>
      <c r="H2041" s="85">
        <f t="shared" si="224"/>
        <v>44645</v>
      </c>
      <c r="I2041" s="70">
        <f t="shared" si="222"/>
        <v>5.5749973454742419E-2</v>
      </c>
      <c r="J2041" s="70">
        <f t="shared" si="223"/>
        <v>0.15064704847278132</v>
      </c>
      <c r="K2041" s="93">
        <f t="shared" si="221"/>
        <v>0</v>
      </c>
    </row>
    <row r="2042" spans="1:11">
      <c r="A2042" s="80">
        <v>42822</v>
      </c>
      <c r="B2042" s="52">
        <v>186.67171318923974</v>
      </c>
      <c r="C2042" s="53">
        <v>12305.77</v>
      </c>
      <c r="D2042" s="54">
        <f t="shared" si="218"/>
        <v>44648</v>
      </c>
      <c r="E2042" s="53">
        <f t="shared" si="219"/>
        <v>244.87881105669732</v>
      </c>
      <c r="F2042" s="81">
        <f t="shared" si="220"/>
        <v>24768.69</v>
      </c>
      <c r="H2042" s="85">
        <f t="shared" si="224"/>
        <v>44648</v>
      </c>
      <c r="I2042" s="70">
        <f t="shared" si="222"/>
        <v>5.5782694047363801E-2</v>
      </c>
      <c r="J2042" s="70">
        <f t="shared" si="223"/>
        <v>0.15016156003475656</v>
      </c>
      <c r="K2042" s="93">
        <f t="shared" si="221"/>
        <v>0</v>
      </c>
    </row>
    <row r="2043" spans="1:11">
      <c r="A2043" s="80">
        <v>42823</v>
      </c>
      <c r="B2043" s="52">
        <v>186.69896725936536</v>
      </c>
      <c r="C2043" s="53">
        <v>12363.95</v>
      </c>
      <c r="D2043" s="54">
        <f t="shared" si="218"/>
        <v>44649</v>
      </c>
      <c r="E2043" s="53">
        <f t="shared" si="219"/>
        <v>244.90133990731454</v>
      </c>
      <c r="F2043" s="81">
        <f t="shared" si="220"/>
        <v>24917.57</v>
      </c>
      <c r="H2043" s="85">
        <f t="shared" si="224"/>
        <v>44649</v>
      </c>
      <c r="I2043" s="70">
        <f t="shared" si="222"/>
        <v>5.5771293012554013E-2</v>
      </c>
      <c r="J2043" s="70">
        <f t="shared" si="223"/>
        <v>0.15045514159022999</v>
      </c>
      <c r="K2043" s="93">
        <f t="shared" si="221"/>
        <v>0</v>
      </c>
    </row>
    <row r="2044" spans="1:11">
      <c r="A2044" s="80">
        <v>42824</v>
      </c>
      <c r="B2044" s="52">
        <v>186.73630705281724</v>
      </c>
      <c r="C2044" s="53">
        <v>12404.41</v>
      </c>
      <c r="D2044" s="54">
        <f t="shared" ref="D2044:D2107" si="225">VLOOKUP(EDATE(A2044,60),A:A,1,1)</f>
        <v>44650</v>
      </c>
      <c r="E2044" s="53">
        <f t="shared" ref="E2044:E2107" si="226">VLOOKUP(D2044,A:B,2,0)</f>
        <v>244.92460553460572</v>
      </c>
      <c r="F2044" s="81">
        <f t="shared" ref="F2044:F2107" si="227">VLOOKUP(D2044,A:C,3,0)</f>
        <v>25166.31</v>
      </c>
      <c r="H2044" s="85">
        <f t="shared" si="224"/>
        <v>44650</v>
      </c>
      <c r="I2044" s="70">
        <f t="shared" si="222"/>
        <v>5.5749125317877013E-2</v>
      </c>
      <c r="J2044" s="70">
        <f t="shared" si="223"/>
        <v>0.15198993833470098</v>
      </c>
      <c r="K2044" s="93">
        <f t="shared" ref="K2044:K2107" si="228">IF(I2044&gt;J2044,1,0)</f>
        <v>0</v>
      </c>
    </row>
    <row r="2045" spans="1:11">
      <c r="A2045" s="80">
        <v>42825</v>
      </c>
      <c r="B2045" s="52">
        <v>186.78840648248496</v>
      </c>
      <c r="C2045" s="53">
        <v>12406.69</v>
      </c>
      <c r="D2045" s="54">
        <f t="shared" si="225"/>
        <v>44651</v>
      </c>
      <c r="E2045" s="53">
        <f t="shared" si="226"/>
        <v>244.97481507874031</v>
      </c>
      <c r="F2045" s="81">
        <f t="shared" si="227"/>
        <v>25118.14</v>
      </c>
      <c r="H2045" s="85">
        <f t="shared" si="224"/>
        <v>44651</v>
      </c>
      <c r="I2045" s="70">
        <f t="shared" si="222"/>
        <v>5.5733504126740607E-2</v>
      </c>
      <c r="J2045" s="70">
        <f t="shared" si="223"/>
        <v>0.15150627560597729</v>
      </c>
      <c r="K2045" s="93">
        <f t="shared" si="228"/>
        <v>0</v>
      </c>
    </row>
    <row r="2046" spans="1:11">
      <c r="A2046" s="80">
        <v>42828</v>
      </c>
      <c r="B2046" s="52">
        <v>186.89655696983834</v>
      </c>
      <c r="C2046" s="53">
        <v>12493.39</v>
      </c>
      <c r="D2046" s="54">
        <f t="shared" si="225"/>
        <v>44652</v>
      </c>
      <c r="E2046" s="53">
        <f t="shared" si="226"/>
        <v>245.0022522580291</v>
      </c>
      <c r="F2046" s="81">
        <f t="shared" si="227"/>
        <v>25413.94</v>
      </c>
      <c r="H2046" s="85">
        <f t="shared" si="224"/>
        <v>44652</v>
      </c>
      <c r="I2046" s="70">
        <f t="shared" si="222"/>
        <v>5.563493727365576E-2</v>
      </c>
      <c r="J2046" s="70">
        <f t="shared" si="223"/>
        <v>0.15259927105674342</v>
      </c>
      <c r="K2046" s="93">
        <f t="shared" si="228"/>
        <v>0</v>
      </c>
    </row>
    <row r="2047" spans="1:11">
      <c r="A2047" s="80">
        <v>42830</v>
      </c>
      <c r="B2047" s="52">
        <v>186.96084938543595</v>
      </c>
      <c r="C2047" s="53">
        <v>9265.15</v>
      </c>
      <c r="D2047" s="54">
        <f t="shared" si="225"/>
        <v>44656</v>
      </c>
      <c r="E2047" s="53">
        <f t="shared" si="226"/>
        <v>245.18528258513129</v>
      </c>
      <c r="F2047" s="81">
        <f t="shared" si="227"/>
        <v>25829.11</v>
      </c>
      <c r="H2047" s="85">
        <f t="shared" si="224"/>
        <v>44656</v>
      </c>
      <c r="I2047" s="70">
        <f t="shared" si="222"/>
        <v>5.5719990238136674E-2</v>
      </c>
      <c r="J2047" s="70">
        <f t="shared" si="223"/>
        <v>0.2275845033835322</v>
      </c>
      <c r="K2047" s="93">
        <f t="shared" si="228"/>
        <v>0</v>
      </c>
    </row>
    <row r="2048" spans="1:11">
      <c r="A2048" s="80">
        <v>42831</v>
      </c>
      <c r="B2048" s="52">
        <v>186.98552821755484</v>
      </c>
      <c r="C2048" s="53">
        <v>12525.97</v>
      </c>
      <c r="D2048" s="54">
        <f t="shared" si="225"/>
        <v>44657</v>
      </c>
      <c r="E2048" s="53">
        <f t="shared" si="226"/>
        <v>245.21495000432409</v>
      </c>
      <c r="F2048" s="81">
        <f t="shared" si="227"/>
        <v>25613.71</v>
      </c>
      <c r="H2048" s="85">
        <f t="shared" si="224"/>
        <v>44657</v>
      </c>
      <c r="I2048" s="70">
        <f t="shared" si="222"/>
        <v>5.5717667950482053E-2</v>
      </c>
      <c r="J2048" s="70">
        <f t="shared" si="223"/>
        <v>0.15380448868791952</v>
      </c>
      <c r="K2048" s="93">
        <f t="shared" si="228"/>
        <v>0</v>
      </c>
    </row>
    <row r="2049" spans="1:11">
      <c r="A2049" s="80">
        <v>42832</v>
      </c>
      <c r="B2049" s="52">
        <v>187.01712877182362</v>
      </c>
      <c r="C2049" s="53">
        <v>12439.9</v>
      </c>
      <c r="D2049" s="54">
        <f t="shared" si="225"/>
        <v>44658</v>
      </c>
      <c r="E2049" s="53">
        <f t="shared" si="226"/>
        <v>245.24094278902453</v>
      </c>
      <c r="F2049" s="81">
        <f t="shared" si="227"/>
        <v>25371.88</v>
      </c>
      <c r="H2049" s="85">
        <f t="shared" si="224"/>
        <v>44658</v>
      </c>
      <c r="I2049" s="70">
        <f t="shared" si="222"/>
        <v>5.570436782042032E-2</v>
      </c>
      <c r="J2049" s="70">
        <f t="shared" si="223"/>
        <v>0.15320668662660153</v>
      </c>
      <c r="K2049" s="93">
        <f t="shared" si="228"/>
        <v>0</v>
      </c>
    </row>
    <row r="2050" spans="1:11">
      <c r="A2050" s="80">
        <v>42835</v>
      </c>
      <c r="B2050" s="52">
        <v>187.12821694631407</v>
      </c>
      <c r="C2050" s="53">
        <v>12417.07</v>
      </c>
      <c r="D2050" s="54">
        <f t="shared" si="225"/>
        <v>44659</v>
      </c>
      <c r="E2050" s="53">
        <f t="shared" si="226"/>
        <v>245.24216899373849</v>
      </c>
      <c r="F2050" s="81">
        <f t="shared" si="227"/>
        <v>25580.15</v>
      </c>
      <c r="H2050" s="85">
        <f t="shared" si="224"/>
        <v>44659</v>
      </c>
      <c r="I2050" s="70">
        <f t="shared" ref="I2050:I2113" si="229">(E2050/B2050)^(1/5)-1</f>
        <v>5.5580050397806113E-2</v>
      </c>
      <c r="J2050" s="70">
        <f t="shared" ref="J2050:J2113" si="230">(F2050/C2050)^(1/5)-1</f>
        <v>0.15551820333039545</v>
      </c>
      <c r="K2050" s="93">
        <f t="shared" si="228"/>
        <v>0</v>
      </c>
    </row>
    <row r="2051" spans="1:11">
      <c r="A2051" s="80">
        <v>42836</v>
      </c>
      <c r="B2051" s="52">
        <v>187.16171289714745</v>
      </c>
      <c r="C2051" s="53">
        <v>12492.24</v>
      </c>
      <c r="D2051" s="54">
        <f t="shared" si="225"/>
        <v>44662</v>
      </c>
      <c r="E2051" s="53">
        <f t="shared" si="226"/>
        <v>245.33266335409721</v>
      </c>
      <c r="F2051" s="81">
        <f t="shared" si="227"/>
        <v>25422.81</v>
      </c>
      <c r="H2051" s="85">
        <f t="shared" si="224"/>
        <v>44662</v>
      </c>
      <c r="I2051" s="70">
        <f t="shared" si="229"/>
        <v>5.5620152213873952E-2</v>
      </c>
      <c r="J2051" s="70">
        <f t="shared" si="230"/>
        <v>0.1527009378083346</v>
      </c>
      <c r="K2051" s="93">
        <f t="shared" si="228"/>
        <v>0</v>
      </c>
    </row>
    <row r="2052" spans="1:11">
      <c r="A2052" s="80">
        <v>42837</v>
      </c>
      <c r="B2052" s="52">
        <v>187.197086460885</v>
      </c>
      <c r="C2052" s="53">
        <v>12446.84</v>
      </c>
      <c r="D2052" s="54">
        <f t="shared" si="225"/>
        <v>44663</v>
      </c>
      <c r="E2052" s="53">
        <f t="shared" si="226"/>
        <v>245.36357526967984</v>
      </c>
      <c r="F2052" s="81">
        <f t="shared" si="227"/>
        <v>25214.76</v>
      </c>
      <c r="H2052" s="85">
        <f t="shared" si="224"/>
        <v>44663</v>
      </c>
      <c r="I2052" s="70">
        <f t="shared" si="229"/>
        <v>5.5606853578268334E-2</v>
      </c>
      <c r="J2052" s="70">
        <f t="shared" si="230"/>
        <v>0.15164637888927701</v>
      </c>
      <c r="K2052" s="93">
        <f t="shared" si="228"/>
        <v>0</v>
      </c>
    </row>
    <row r="2053" spans="1:11">
      <c r="A2053" s="80">
        <v>42838</v>
      </c>
      <c r="B2053" s="52">
        <v>187.22834837432399</v>
      </c>
      <c r="C2053" s="53">
        <v>12375.68</v>
      </c>
      <c r="D2053" s="54">
        <f t="shared" si="225"/>
        <v>44664</v>
      </c>
      <c r="E2053" s="53">
        <f t="shared" si="226"/>
        <v>245.38909308150792</v>
      </c>
      <c r="F2053" s="81">
        <f t="shared" si="227"/>
        <v>25136.13</v>
      </c>
      <c r="H2053" s="85">
        <f t="shared" si="224"/>
        <v>44664</v>
      </c>
      <c r="I2053" s="70">
        <f t="shared" si="229"/>
        <v>5.5593554817673363E-2</v>
      </c>
      <c r="J2053" s="70">
        <f t="shared" si="230"/>
        <v>0.15224774938889918</v>
      </c>
      <c r="K2053" s="93">
        <f t="shared" si="228"/>
        <v>0</v>
      </c>
    </row>
    <row r="2054" spans="1:11">
      <c r="A2054" s="80">
        <v>42842</v>
      </c>
      <c r="B2054" s="52">
        <v>187.357910391399</v>
      </c>
      <c r="C2054" s="53">
        <v>12360.11</v>
      </c>
      <c r="D2054" s="54">
        <f t="shared" si="225"/>
        <v>44664</v>
      </c>
      <c r="E2054" s="53">
        <f t="shared" si="226"/>
        <v>245.38909308150792</v>
      </c>
      <c r="F2054" s="81">
        <f t="shared" si="227"/>
        <v>25136.13</v>
      </c>
      <c r="H2054" s="85">
        <f t="shared" si="224"/>
        <v>44664</v>
      </c>
      <c r="I2054" s="70">
        <f t="shared" si="229"/>
        <v>5.5447521297211644E-2</v>
      </c>
      <c r="J2054" s="70">
        <f t="shared" si="230"/>
        <v>0.1525378999530016</v>
      </c>
      <c r="K2054" s="93">
        <f t="shared" si="228"/>
        <v>0</v>
      </c>
    </row>
    <row r="2055" spans="1:11">
      <c r="A2055" s="80">
        <v>42843</v>
      </c>
      <c r="B2055" s="52">
        <v>187.38488993049535</v>
      </c>
      <c r="C2055" s="53">
        <v>12313.9</v>
      </c>
      <c r="D2055" s="54">
        <f t="shared" si="225"/>
        <v>44669</v>
      </c>
      <c r="E2055" s="53">
        <f t="shared" si="226"/>
        <v>245.52037624630651</v>
      </c>
      <c r="F2055" s="81">
        <f t="shared" si="227"/>
        <v>24701.75</v>
      </c>
      <c r="H2055" s="85">
        <f t="shared" si="224"/>
        <v>44669</v>
      </c>
      <c r="I2055" s="70">
        <f t="shared" si="229"/>
        <v>5.5530032508018357E-2</v>
      </c>
      <c r="J2055" s="70">
        <f t="shared" si="230"/>
        <v>0.14938736822113641</v>
      </c>
      <c r="K2055" s="93">
        <f t="shared" si="228"/>
        <v>0</v>
      </c>
    </row>
    <row r="2056" spans="1:11">
      <c r="A2056" s="80">
        <v>42844</v>
      </c>
      <c r="B2056" s="52">
        <v>187.41599582222383</v>
      </c>
      <c r="C2056" s="53">
        <v>12311.67</v>
      </c>
      <c r="D2056" s="54">
        <f t="shared" si="225"/>
        <v>44670</v>
      </c>
      <c r="E2056" s="53">
        <f t="shared" si="226"/>
        <v>245.55573118048596</v>
      </c>
      <c r="F2056" s="81">
        <f t="shared" si="227"/>
        <v>24392.54</v>
      </c>
      <c r="H2056" s="85">
        <f t="shared" si="224"/>
        <v>44670</v>
      </c>
      <c r="I2056" s="70">
        <f t="shared" si="229"/>
        <v>5.5525388905849349E-2</v>
      </c>
      <c r="J2056" s="70">
        <f t="shared" si="230"/>
        <v>0.14653683493311465</v>
      </c>
      <c r="K2056" s="93">
        <f t="shared" si="228"/>
        <v>0</v>
      </c>
    </row>
    <row r="2057" spans="1:11">
      <c r="A2057" s="80">
        <v>42845</v>
      </c>
      <c r="B2057" s="52">
        <v>187.4478565415136</v>
      </c>
      <c r="C2057" s="53">
        <v>12356.2</v>
      </c>
      <c r="D2057" s="54">
        <f t="shared" si="225"/>
        <v>44671</v>
      </c>
      <c r="E2057" s="53">
        <f t="shared" si="226"/>
        <v>245.58740786980826</v>
      </c>
      <c r="F2057" s="81">
        <f t="shared" si="227"/>
        <v>24648.400000000001</v>
      </c>
      <c r="H2057" s="85">
        <f t="shared" si="224"/>
        <v>44671</v>
      </c>
      <c r="I2057" s="70">
        <f t="shared" si="229"/>
        <v>5.5516734926910338E-2</v>
      </c>
      <c r="J2057" s="70">
        <f t="shared" si="230"/>
        <v>0.14810275950261498</v>
      </c>
      <c r="K2057" s="93">
        <f t="shared" si="228"/>
        <v>0</v>
      </c>
    </row>
    <row r="2058" spans="1:11">
      <c r="A2058" s="80">
        <v>42846</v>
      </c>
      <c r="B2058" s="52">
        <v>187.47934778141257</v>
      </c>
      <c r="C2058" s="53">
        <v>12333.17</v>
      </c>
      <c r="D2058" s="54">
        <f t="shared" si="225"/>
        <v>44672</v>
      </c>
      <c r="E2058" s="53">
        <f t="shared" si="226"/>
        <v>245.61614159652902</v>
      </c>
      <c r="F2058" s="81">
        <f t="shared" si="227"/>
        <v>25017.73</v>
      </c>
      <c r="H2058" s="85">
        <f t="shared" si="224"/>
        <v>44672</v>
      </c>
      <c r="I2058" s="70">
        <f t="shared" si="229"/>
        <v>5.5505970245078862E-2</v>
      </c>
      <c r="J2058" s="70">
        <f t="shared" si="230"/>
        <v>0.15195267254773626</v>
      </c>
      <c r="K2058" s="93">
        <f t="shared" si="228"/>
        <v>0</v>
      </c>
    </row>
    <row r="2059" spans="1:11">
      <c r="A2059" s="80">
        <v>42849</v>
      </c>
      <c r="B2059" s="52">
        <v>187.57102518247768</v>
      </c>
      <c r="C2059" s="53">
        <v>12466.46</v>
      </c>
      <c r="D2059" s="54">
        <f t="shared" si="225"/>
        <v>44673</v>
      </c>
      <c r="E2059" s="53">
        <f t="shared" si="226"/>
        <v>245.63038733274158</v>
      </c>
      <c r="F2059" s="81">
        <f t="shared" si="227"/>
        <v>24700.36</v>
      </c>
      <c r="H2059" s="85">
        <f t="shared" si="224"/>
        <v>44673</v>
      </c>
      <c r="I2059" s="70">
        <f t="shared" si="229"/>
        <v>5.5415014425704845E-2</v>
      </c>
      <c r="J2059" s="70">
        <f t="shared" si="230"/>
        <v>0.14654743484429011</v>
      </c>
      <c r="K2059" s="93">
        <f t="shared" si="228"/>
        <v>0</v>
      </c>
    </row>
    <row r="2060" spans="1:11">
      <c r="A2060" s="80">
        <v>42850</v>
      </c>
      <c r="B2060" s="52">
        <v>187.60328739880907</v>
      </c>
      <c r="C2060" s="53">
        <v>12586.34</v>
      </c>
      <c r="D2060" s="54">
        <f t="shared" si="225"/>
        <v>44676</v>
      </c>
      <c r="E2060" s="53">
        <f t="shared" si="226"/>
        <v>245.70260266661739</v>
      </c>
      <c r="F2060" s="81">
        <f t="shared" si="227"/>
        <v>24386.78</v>
      </c>
      <c r="H2060" s="85">
        <f t="shared" si="224"/>
        <v>44676</v>
      </c>
      <c r="I2060" s="70">
        <f t="shared" si="229"/>
        <v>5.544076086727312E-2</v>
      </c>
      <c r="J2060" s="70">
        <f t="shared" si="230"/>
        <v>0.14143451365158177</v>
      </c>
      <c r="K2060" s="93">
        <f t="shared" si="228"/>
        <v>0</v>
      </c>
    </row>
    <row r="2061" spans="1:11">
      <c r="A2061" s="80">
        <v>42851</v>
      </c>
      <c r="B2061" s="52">
        <v>187.63386673465507</v>
      </c>
      <c r="C2061" s="53">
        <v>12647.53</v>
      </c>
      <c r="D2061" s="54">
        <f t="shared" si="225"/>
        <v>44677</v>
      </c>
      <c r="E2061" s="53">
        <f t="shared" si="226"/>
        <v>245.72545300866537</v>
      </c>
      <c r="F2061" s="81">
        <f t="shared" si="227"/>
        <v>24741.88</v>
      </c>
      <c r="H2061" s="85">
        <f t="shared" si="224"/>
        <v>44677</v>
      </c>
      <c r="I2061" s="70">
        <f t="shared" si="229"/>
        <v>5.5425986691128859E-2</v>
      </c>
      <c r="J2061" s="70">
        <f t="shared" si="230"/>
        <v>0.14362962142017288</v>
      </c>
      <c r="K2061" s="93">
        <f t="shared" si="228"/>
        <v>0</v>
      </c>
    </row>
    <row r="2062" spans="1:11">
      <c r="A2062" s="80">
        <v>42852</v>
      </c>
      <c r="B2062" s="52">
        <v>187.66801609840076</v>
      </c>
      <c r="C2062" s="53">
        <v>12634.41</v>
      </c>
      <c r="D2062" s="54">
        <f t="shared" si="225"/>
        <v>44678</v>
      </c>
      <c r="E2062" s="53">
        <f t="shared" si="226"/>
        <v>245.75174563213733</v>
      </c>
      <c r="F2062" s="81">
        <f t="shared" si="227"/>
        <v>24508.3</v>
      </c>
      <c r="H2062" s="85">
        <f t="shared" si="224"/>
        <v>44678</v>
      </c>
      <c r="I2062" s="70">
        <f t="shared" si="229"/>
        <v>5.5410157707326935E-2</v>
      </c>
      <c r="J2062" s="70">
        <f t="shared" si="230"/>
        <v>0.14169906223663942</v>
      </c>
      <c r="K2062" s="93">
        <f t="shared" si="228"/>
        <v>0</v>
      </c>
    </row>
    <row r="2063" spans="1:11">
      <c r="A2063" s="80">
        <v>42853</v>
      </c>
      <c r="B2063" s="52">
        <v>187.70142100526627</v>
      </c>
      <c r="C2063" s="53">
        <v>12582.88</v>
      </c>
      <c r="D2063" s="54">
        <f t="shared" si="225"/>
        <v>44679</v>
      </c>
      <c r="E2063" s="53">
        <f t="shared" si="226"/>
        <v>245.77804106891998</v>
      </c>
      <c r="F2063" s="81">
        <f t="shared" si="227"/>
        <v>24811.78</v>
      </c>
      <c r="H2063" s="85">
        <f t="shared" si="224"/>
        <v>44679</v>
      </c>
      <c r="I2063" s="70">
        <f t="shared" si="229"/>
        <v>5.5395173124775043E-2</v>
      </c>
      <c r="J2063" s="70">
        <f t="shared" si="230"/>
        <v>0.14544851458602159</v>
      </c>
      <c r="K2063" s="93">
        <f t="shared" si="228"/>
        <v>0</v>
      </c>
    </row>
    <row r="2064" spans="1:11">
      <c r="A2064" s="80">
        <v>42857</v>
      </c>
      <c r="B2064" s="52">
        <v>187.78100640777251</v>
      </c>
      <c r="C2064" s="53">
        <v>12596.08</v>
      </c>
      <c r="D2064" s="54">
        <f t="shared" si="225"/>
        <v>44683</v>
      </c>
      <c r="E2064" s="53">
        <f t="shared" si="226"/>
        <v>245.88791003361237</v>
      </c>
      <c r="F2064" s="81">
        <f t="shared" si="227"/>
        <v>24558.61</v>
      </c>
      <c r="H2064" s="85">
        <f t="shared" si="224"/>
        <v>44683</v>
      </c>
      <c r="I2064" s="70">
        <f t="shared" si="229"/>
        <v>5.5400031145821371E-2</v>
      </c>
      <c r="J2064" s="70">
        <f t="shared" si="230"/>
        <v>0.14286168869984861</v>
      </c>
      <c r="K2064" s="93">
        <f t="shared" si="228"/>
        <v>0</v>
      </c>
    </row>
    <row r="2065" spans="1:11">
      <c r="A2065" s="80">
        <v>42858</v>
      </c>
      <c r="B2065" s="52">
        <v>187.81630923697719</v>
      </c>
      <c r="C2065" s="53">
        <v>12593.58</v>
      </c>
      <c r="D2065" s="54">
        <f t="shared" si="225"/>
        <v>44683</v>
      </c>
      <c r="E2065" s="53">
        <f t="shared" si="226"/>
        <v>245.88791003361237</v>
      </c>
      <c r="F2065" s="81">
        <f t="shared" si="227"/>
        <v>24558.61</v>
      </c>
      <c r="H2065" s="85">
        <f t="shared" si="224"/>
        <v>44683</v>
      </c>
      <c r="I2065" s="70">
        <f t="shared" si="229"/>
        <v>5.5360352580280381E-2</v>
      </c>
      <c r="J2065" s="70">
        <f t="shared" si="230"/>
        <v>0.14290705987111063</v>
      </c>
      <c r="K2065" s="93">
        <f t="shared" si="228"/>
        <v>0</v>
      </c>
    </row>
    <row r="2066" spans="1:11">
      <c r="A2066" s="80">
        <v>42859</v>
      </c>
      <c r="B2066" s="52">
        <v>187.84748674431054</v>
      </c>
      <c r="C2066" s="53">
        <v>12659.51</v>
      </c>
      <c r="D2066" s="54">
        <f t="shared" si="225"/>
        <v>44685</v>
      </c>
      <c r="E2066" s="53">
        <f t="shared" si="226"/>
        <v>245.79398085197954</v>
      </c>
      <c r="F2066" s="81">
        <f t="shared" si="227"/>
        <v>23995.35</v>
      </c>
      <c r="H2066" s="85">
        <f t="shared" si="224"/>
        <v>44685</v>
      </c>
      <c r="I2066" s="70">
        <f t="shared" si="229"/>
        <v>5.5244678929019964E-2</v>
      </c>
      <c r="J2066" s="70">
        <f t="shared" si="230"/>
        <v>0.13642829562152148</v>
      </c>
      <c r="K2066" s="93">
        <f t="shared" si="228"/>
        <v>0</v>
      </c>
    </row>
    <row r="2067" spans="1:11">
      <c r="A2067" s="80">
        <v>42860</v>
      </c>
      <c r="B2067" s="52">
        <v>187.87904512208357</v>
      </c>
      <c r="C2067" s="53">
        <v>12558.6</v>
      </c>
      <c r="D2067" s="54">
        <f t="shared" si="225"/>
        <v>44686</v>
      </c>
      <c r="E2067" s="53">
        <f t="shared" si="226"/>
        <v>245.76571454418158</v>
      </c>
      <c r="F2067" s="81">
        <f t="shared" si="227"/>
        <v>24002.58</v>
      </c>
      <c r="H2067" s="85">
        <f t="shared" si="224"/>
        <v>44686</v>
      </c>
      <c r="I2067" s="70">
        <f t="shared" si="229"/>
        <v>5.5184955352661991E-2</v>
      </c>
      <c r="J2067" s="70">
        <f t="shared" si="230"/>
        <v>0.1383173086582985</v>
      </c>
      <c r="K2067" s="93">
        <f t="shared" si="228"/>
        <v>0</v>
      </c>
    </row>
    <row r="2068" spans="1:11">
      <c r="A2068" s="80">
        <v>42863</v>
      </c>
      <c r="B2068" s="52">
        <v>187.97486343509584</v>
      </c>
      <c r="C2068" s="53">
        <v>12597.5</v>
      </c>
      <c r="D2068" s="54">
        <f t="shared" si="225"/>
        <v>44687</v>
      </c>
      <c r="E2068" s="53">
        <f t="shared" si="226"/>
        <v>245.79766408707232</v>
      </c>
      <c r="F2068" s="81">
        <f t="shared" si="227"/>
        <v>23612.16</v>
      </c>
      <c r="H2068" s="85">
        <f t="shared" si="224"/>
        <v>44687</v>
      </c>
      <c r="I2068" s="70">
        <f t="shared" si="229"/>
        <v>5.5104789994327774E-2</v>
      </c>
      <c r="J2068" s="70">
        <f t="shared" si="230"/>
        <v>0.13388828959938093</v>
      </c>
      <c r="K2068" s="93">
        <f t="shared" si="228"/>
        <v>0</v>
      </c>
    </row>
    <row r="2069" spans="1:11">
      <c r="A2069" s="80">
        <v>42864</v>
      </c>
      <c r="B2069" s="52">
        <v>188.00757106133352</v>
      </c>
      <c r="C2069" s="53">
        <v>12601.23</v>
      </c>
      <c r="D2069" s="54">
        <f t="shared" si="225"/>
        <v>44690</v>
      </c>
      <c r="E2069" s="53">
        <f t="shared" si="226"/>
        <v>245.86402945637582</v>
      </c>
      <c r="F2069" s="81">
        <f t="shared" si="227"/>
        <v>23454.71</v>
      </c>
      <c r="H2069" s="85">
        <f t="shared" si="224"/>
        <v>44690</v>
      </c>
      <c r="I2069" s="70">
        <f t="shared" si="229"/>
        <v>5.5125043704422616E-2</v>
      </c>
      <c r="J2069" s="70">
        <f t="shared" si="230"/>
        <v>0.13230500198538708</v>
      </c>
      <c r="K2069" s="93">
        <f t="shared" si="228"/>
        <v>0</v>
      </c>
    </row>
    <row r="2070" spans="1:11">
      <c r="A2070" s="80">
        <v>42865</v>
      </c>
      <c r="B2070" s="52">
        <v>188.04066039384031</v>
      </c>
      <c r="C2070" s="53">
        <v>12723.6</v>
      </c>
      <c r="D2070" s="54">
        <f t="shared" si="225"/>
        <v>44691</v>
      </c>
      <c r="E2070" s="53">
        <f t="shared" si="226"/>
        <v>245.89500832408734</v>
      </c>
      <c r="F2070" s="81">
        <f t="shared" si="227"/>
        <v>23365.81</v>
      </c>
      <c r="H2070" s="85">
        <f t="shared" ref="H2070:H2133" si="231">D2070</f>
        <v>44691</v>
      </c>
      <c r="I2070" s="70">
        <f t="shared" si="229"/>
        <v>5.5114494099721689E-2</v>
      </c>
      <c r="J2070" s="70">
        <f t="shared" si="230"/>
        <v>0.12926057621844311</v>
      </c>
      <c r="K2070" s="93">
        <f t="shared" si="228"/>
        <v>0</v>
      </c>
    </row>
    <row r="2071" spans="1:11">
      <c r="A2071" s="80">
        <v>42866</v>
      </c>
      <c r="B2071" s="52">
        <v>188.07319142808845</v>
      </c>
      <c r="C2071" s="53">
        <v>12743.99</v>
      </c>
      <c r="D2071" s="54">
        <f t="shared" si="225"/>
        <v>44692</v>
      </c>
      <c r="E2071" s="53">
        <f t="shared" si="226"/>
        <v>245.91836834987811</v>
      </c>
      <c r="F2071" s="81">
        <f t="shared" si="227"/>
        <v>23260.85</v>
      </c>
      <c r="H2071" s="85">
        <f t="shared" si="231"/>
        <v>44692</v>
      </c>
      <c r="I2071" s="70">
        <f t="shared" si="229"/>
        <v>5.5098036647272419E-2</v>
      </c>
      <c r="J2071" s="70">
        <f t="shared" si="230"/>
        <v>0.12788295047707643</v>
      </c>
      <c r="K2071" s="93">
        <f t="shared" si="228"/>
        <v>0</v>
      </c>
    </row>
    <row r="2072" spans="1:11">
      <c r="A2072" s="80">
        <v>42867</v>
      </c>
      <c r="B2072" s="52">
        <v>188.10610423658838</v>
      </c>
      <c r="C2072" s="53">
        <v>12714.97</v>
      </c>
      <c r="D2072" s="54">
        <f t="shared" si="225"/>
        <v>44693</v>
      </c>
      <c r="E2072" s="53">
        <f t="shared" si="226"/>
        <v>245.94886222755349</v>
      </c>
      <c r="F2072" s="81">
        <f t="shared" si="227"/>
        <v>22766.52</v>
      </c>
      <c r="H2072" s="85">
        <f t="shared" si="231"/>
        <v>44693</v>
      </c>
      <c r="I2072" s="70">
        <f t="shared" si="229"/>
        <v>5.5087276310844535E-2</v>
      </c>
      <c r="J2072" s="70">
        <f t="shared" si="230"/>
        <v>0.12355998145774993</v>
      </c>
      <c r="K2072" s="93">
        <f t="shared" si="228"/>
        <v>0</v>
      </c>
    </row>
    <row r="2073" spans="1:11">
      <c r="A2073" s="80">
        <v>42870</v>
      </c>
      <c r="B2073" s="52">
        <v>188.19357357505839</v>
      </c>
      <c r="C2073" s="53">
        <v>12775.11</v>
      </c>
      <c r="D2073" s="54">
        <f t="shared" si="225"/>
        <v>44694</v>
      </c>
      <c r="E2073" s="53">
        <f t="shared" si="226"/>
        <v>245.97591660239854</v>
      </c>
      <c r="F2073" s="81">
        <f t="shared" si="227"/>
        <v>22729.279999999999</v>
      </c>
      <c r="H2073" s="85">
        <f t="shared" si="231"/>
        <v>44694</v>
      </c>
      <c r="I2073" s="70">
        <f t="shared" si="229"/>
        <v>5.5012389301975384E-2</v>
      </c>
      <c r="J2073" s="70">
        <f t="shared" si="230"/>
        <v>0.12213266841976056</v>
      </c>
      <c r="K2073" s="93">
        <f t="shared" si="228"/>
        <v>0</v>
      </c>
    </row>
    <row r="2074" spans="1:11">
      <c r="A2074" s="80">
        <v>42871</v>
      </c>
      <c r="B2074" s="52">
        <v>188.22650745043404</v>
      </c>
      <c r="C2074" s="53">
        <v>12865.56</v>
      </c>
      <c r="D2074" s="54">
        <f t="shared" si="225"/>
        <v>44697</v>
      </c>
      <c r="E2074" s="53">
        <f t="shared" si="226"/>
        <v>246.07479892087269</v>
      </c>
      <c r="F2074" s="81">
        <f t="shared" si="227"/>
        <v>22815.88</v>
      </c>
      <c r="H2074" s="85">
        <f t="shared" si="231"/>
        <v>44697</v>
      </c>
      <c r="I2074" s="70">
        <f t="shared" si="229"/>
        <v>5.506027413685799E-2</v>
      </c>
      <c r="J2074" s="70">
        <f t="shared" si="230"/>
        <v>0.12140298011839534</v>
      </c>
      <c r="K2074" s="93">
        <f t="shared" si="228"/>
        <v>0</v>
      </c>
    </row>
    <row r="2075" spans="1:11">
      <c r="A2075" s="80">
        <v>42872</v>
      </c>
      <c r="B2075" s="52">
        <v>188.26057644828256</v>
      </c>
      <c r="C2075" s="53">
        <v>12883.83</v>
      </c>
      <c r="D2075" s="54">
        <f t="shared" si="225"/>
        <v>44698</v>
      </c>
      <c r="E2075" s="53">
        <f t="shared" si="226"/>
        <v>246.11761593588491</v>
      </c>
      <c r="F2075" s="81">
        <f t="shared" si="227"/>
        <v>23416.46</v>
      </c>
      <c r="H2075" s="85">
        <f t="shared" si="231"/>
        <v>44698</v>
      </c>
      <c r="I2075" s="70">
        <f t="shared" si="229"/>
        <v>5.5058797315643782E-2</v>
      </c>
      <c r="J2075" s="70">
        <f t="shared" si="230"/>
        <v>0.12692561636921429</v>
      </c>
      <c r="K2075" s="93">
        <f t="shared" si="228"/>
        <v>0</v>
      </c>
    </row>
    <row r="2076" spans="1:11">
      <c r="A2076" s="80">
        <v>42873</v>
      </c>
      <c r="B2076" s="52">
        <v>188.29916986645446</v>
      </c>
      <c r="C2076" s="53">
        <v>12753.55</v>
      </c>
      <c r="D2076" s="54">
        <f t="shared" si="225"/>
        <v>44699</v>
      </c>
      <c r="E2076" s="53">
        <f t="shared" si="226"/>
        <v>246.14665781456537</v>
      </c>
      <c r="F2076" s="81">
        <f t="shared" si="227"/>
        <v>23389.07</v>
      </c>
      <c r="H2076" s="85">
        <f t="shared" si="231"/>
        <v>44699</v>
      </c>
      <c r="I2076" s="70">
        <f t="shared" si="229"/>
        <v>5.504044241656314E-2</v>
      </c>
      <c r="J2076" s="70">
        <f t="shared" si="230"/>
        <v>0.12895432816913166</v>
      </c>
      <c r="K2076" s="93">
        <f t="shared" si="228"/>
        <v>0</v>
      </c>
    </row>
    <row r="2077" spans="1:11">
      <c r="A2077" s="80">
        <v>42874</v>
      </c>
      <c r="B2077" s="52">
        <v>188.33664140125791</v>
      </c>
      <c r="C2077" s="53">
        <v>12751.43</v>
      </c>
      <c r="D2077" s="54">
        <f t="shared" si="225"/>
        <v>44700</v>
      </c>
      <c r="E2077" s="53">
        <f t="shared" si="226"/>
        <v>246.18259522660628</v>
      </c>
      <c r="F2077" s="81">
        <f t="shared" si="227"/>
        <v>22768.49</v>
      </c>
      <c r="H2077" s="85">
        <f t="shared" si="231"/>
        <v>44700</v>
      </c>
      <c r="I2077" s="70">
        <f t="shared" si="229"/>
        <v>5.5029260975931082E-2</v>
      </c>
      <c r="J2077" s="70">
        <f t="shared" si="230"/>
        <v>0.12293616186763479</v>
      </c>
      <c r="K2077" s="93">
        <f t="shared" si="228"/>
        <v>0</v>
      </c>
    </row>
    <row r="2078" spans="1:11">
      <c r="A2078" s="80">
        <v>42877</v>
      </c>
      <c r="B2078" s="52">
        <v>188.42986803875152</v>
      </c>
      <c r="C2078" s="53">
        <v>12765.48</v>
      </c>
      <c r="D2078" s="54">
        <f t="shared" si="225"/>
        <v>44701</v>
      </c>
      <c r="E2078" s="53">
        <f t="shared" si="226"/>
        <v>246.21435278139052</v>
      </c>
      <c r="F2078" s="81">
        <f t="shared" si="227"/>
        <v>23426.36</v>
      </c>
      <c r="H2078" s="85">
        <f t="shared" si="231"/>
        <v>44701</v>
      </c>
      <c r="I2078" s="70">
        <f t="shared" si="229"/>
        <v>5.4952059745549509E-2</v>
      </c>
      <c r="J2078" s="70">
        <f t="shared" si="230"/>
        <v>0.12910292555643821</v>
      </c>
      <c r="K2078" s="93">
        <f t="shared" si="228"/>
        <v>0</v>
      </c>
    </row>
    <row r="2079" spans="1:11">
      <c r="A2079" s="80">
        <v>42878</v>
      </c>
      <c r="B2079" s="52">
        <v>188.46529285394283</v>
      </c>
      <c r="C2079" s="53">
        <v>12695.02</v>
      </c>
      <c r="D2079" s="54">
        <f t="shared" si="225"/>
        <v>44704</v>
      </c>
      <c r="E2079" s="53">
        <f t="shared" si="226"/>
        <v>246.31333095120863</v>
      </c>
      <c r="F2079" s="81">
        <f t="shared" si="227"/>
        <v>23352.22</v>
      </c>
      <c r="H2079" s="85">
        <f t="shared" si="231"/>
        <v>44704</v>
      </c>
      <c r="I2079" s="70">
        <f t="shared" si="229"/>
        <v>5.4997199343677972E-2</v>
      </c>
      <c r="J2079" s="70">
        <f t="shared" si="230"/>
        <v>0.12963712495450141</v>
      </c>
      <c r="K2079" s="93">
        <f t="shared" si="228"/>
        <v>0</v>
      </c>
    </row>
    <row r="2080" spans="1:11">
      <c r="A2080" s="80">
        <v>42879</v>
      </c>
      <c r="B2080" s="52">
        <v>188.49714348843517</v>
      </c>
      <c r="C2080" s="53">
        <v>12661.62</v>
      </c>
      <c r="D2080" s="54">
        <f t="shared" si="225"/>
        <v>44705</v>
      </c>
      <c r="E2080" s="53">
        <f t="shared" si="226"/>
        <v>246.35397265081556</v>
      </c>
      <c r="F2080" s="81">
        <f t="shared" si="227"/>
        <v>23223.25</v>
      </c>
      <c r="H2080" s="85">
        <f t="shared" si="231"/>
        <v>44705</v>
      </c>
      <c r="I2080" s="70">
        <f t="shared" si="229"/>
        <v>5.499635548717996E-2</v>
      </c>
      <c r="J2080" s="70">
        <f t="shared" si="230"/>
        <v>0.12898128936673081</v>
      </c>
      <c r="K2080" s="93">
        <f t="shared" si="228"/>
        <v>0</v>
      </c>
    </row>
    <row r="2081" spans="1:11">
      <c r="A2081" s="80">
        <v>42880</v>
      </c>
      <c r="B2081" s="52">
        <v>188.53069597997612</v>
      </c>
      <c r="C2081" s="53">
        <v>12863.38</v>
      </c>
      <c r="D2081" s="54">
        <f t="shared" si="225"/>
        <v>44706</v>
      </c>
      <c r="E2081" s="53">
        <f t="shared" si="226"/>
        <v>246.39585282616619</v>
      </c>
      <c r="F2081" s="81">
        <f t="shared" si="227"/>
        <v>23096.63</v>
      </c>
      <c r="H2081" s="85">
        <f t="shared" si="231"/>
        <v>44706</v>
      </c>
      <c r="I2081" s="70">
        <f t="shared" si="229"/>
        <v>5.499466778802109E-2</v>
      </c>
      <c r="J2081" s="70">
        <f t="shared" si="230"/>
        <v>0.12418737457469575</v>
      </c>
      <c r="K2081" s="93">
        <f t="shared" si="228"/>
        <v>0</v>
      </c>
    </row>
    <row r="2082" spans="1:11">
      <c r="A2082" s="80">
        <v>42881</v>
      </c>
      <c r="B2082" s="52">
        <v>188.56331179038065</v>
      </c>
      <c r="C2082" s="53">
        <v>12981.79</v>
      </c>
      <c r="D2082" s="54">
        <f t="shared" si="225"/>
        <v>44707</v>
      </c>
      <c r="E2082" s="53">
        <f t="shared" si="226"/>
        <v>246.42665230776944</v>
      </c>
      <c r="F2082" s="81">
        <f t="shared" si="227"/>
        <v>23322.66</v>
      </c>
      <c r="H2082" s="85">
        <f t="shared" si="231"/>
        <v>44707</v>
      </c>
      <c r="I2082" s="70">
        <f t="shared" si="229"/>
        <v>5.4984541396647435E-2</v>
      </c>
      <c r="J2082" s="70">
        <f t="shared" si="230"/>
        <v>0.12431680055237915</v>
      </c>
      <c r="K2082" s="93">
        <f t="shared" si="228"/>
        <v>0</v>
      </c>
    </row>
    <row r="2083" spans="1:11">
      <c r="A2083" s="80">
        <v>42884</v>
      </c>
      <c r="B2083" s="52">
        <v>188.66739873848897</v>
      </c>
      <c r="C2083" s="53">
        <v>12996.61</v>
      </c>
      <c r="D2083" s="54">
        <f t="shared" si="225"/>
        <v>44708</v>
      </c>
      <c r="E2083" s="53">
        <f t="shared" si="226"/>
        <v>246.46263059900636</v>
      </c>
      <c r="F2083" s="81">
        <f t="shared" si="227"/>
        <v>23585.61</v>
      </c>
      <c r="H2083" s="85">
        <f t="shared" si="231"/>
        <v>44708</v>
      </c>
      <c r="I2083" s="70">
        <f t="shared" si="229"/>
        <v>5.4898910012744162E-2</v>
      </c>
      <c r="J2083" s="70">
        <f t="shared" si="230"/>
        <v>0.1265835492097942</v>
      </c>
      <c r="K2083" s="93">
        <f t="shared" si="228"/>
        <v>0</v>
      </c>
    </row>
    <row r="2084" spans="1:11">
      <c r="A2084" s="80">
        <v>42885</v>
      </c>
      <c r="B2084" s="52">
        <v>188.70173620505935</v>
      </c>
      <c r="C2084" s="53">
        <v>13023.19</v>
      </c>
      <c r="D2084" s="54">
        <f t="shared" si="225"/>
        <v>44711</v>
      </c>
      <c r="E2084" s="53">
        <f t="shared" si="226"/>
        <v>246.57575694645129</v>
      </c>
      <c r="F2084" s="81">
        <f t="shared" si="227"/>
        <v>24031.25</v>
      </c>
      <c r="H2084" s="85">
        <f t="shared" si="231"/>
        <v>44711</v>
      </c>
      <c r="I2084" s="70">
        <f t="shared" si="229"/>
        <v>5.4957334306084293E-2</v>
      </c>
      <c r="J2084" s="70">
        <f t="shared" si="230"/>
        <v>0.1303470285072772</v>
      </c>
      <c r="K2084" s="93">
        <f t="shared" si="228"/>
        <v>0</v>
      </c>
    </row>
    <row r="2085" spans="1:11">
      <c r="A2085" s="80">
        <v>42886</v>
      </c>
      <c r="B2085" s="52">
        <v>188.73570251757627</v>
      </c>
      <c r="C2085" s="53">
        <v>13018.69</v>
      </c>
      <c r="D2085" s="54">
        <f t="shared" si="225"/>
        <v>44712</v>
      </c>
      <c r="E2085" s="53">
        <f t="shared" si="226"/>
        <v>246.60929124939599</v>
      </c>
      <c r="F2085" s="81">
        <f t="shared" si="227"/>
        <v>23958.1</v>
      </c>
      <c r="H2085" s="85">
        <f t="shared" si="231"/>
        <v>44712</v>
      </c>
      <c r="I2085" s="70">
        <f t="shared" si="229"/>
        <v>5.4948052188956931E-2</v>
      </c>
      <c r="J2085" s="70">
        <f t="shared" si="230"/>
        <v>0.12973612843762039</v>
      </c>
      <c r="K2085" s="93">
        <f t="shared" si="228"/>
        <v>0</v>
      </c>
    </row>
    <row r="2086" spans="1:11">
      <c r="A2086" s="80">
        <v>42887</v>
      </c>
      <c r="B2086" s="52">
        <v>188.76892000121936</v>
      </c>
      <c r="C2086" s="53">
        <v>13022.35</v>
      </c>
      <c r="D2086" s="54">
        <f t="shared" si="225"/>
        <v>44713</v>
      </c>
      <c r="E2086" s="53">
        <f t="shared" si="226"/>
        <v>246.63469200639469</v>
      </c>
      <c r="F2086" s="81">
        <f t="shared" si="227"/>
        <v>23868.85</v>
      </c>
      <c r="H2086" s="85">
        <f t="shared" si="231"/>
        <v>44713</v>
      </c>
      <c r="I2086" s="70">
        <f t="shared" si="229"/>
        <v>5.4932652208105504E-2</v>
      </c>
      <c r="J2086" s="70">
        <f t="shared" si="230"/>
        <v>0.12882969725245452</v>
      </c>
      <c r="K2086" s="93">
        <f t="shared" si="228"/>
        <v>0</v>
      </c>
    </row>
    <row r="2087" spans="1:11">
      <c r="A2087" s="80">
        <v>42888</v>
      </c>
      <c r="B2087" s="52">
        <v>188.80214333113958</v>
      </c>
      <c r="C2087" s="53">
        <v>13072.98</v>
      </c>
      <c r="D2087" s="54">
        <f t="shared" si="225"/>
        <v>44714</v>
      </c>
      <c r="E2087" s="53">
        <f t="shared" si="226"/>
        <v>246.66552134289546</v>
      </c>
      <c r="F2087" s="81">
        <f t="shared" si="227"/>
        <v>24020.89</v>
      </c>
      <c r="H2087" s="85">
        <f t="shared" si="231"/>
        <v>44714</v>
      </c>
      <c r="I2087" s="70">
        <f t="shared" si="229"/>
        <v>5.4921893569094937E-2</v>
      </c>
      <c r="J2087" s="70">
        <f t="shared" si="230"/>
        <v>0.12938729938809868</v>
      </c>
      <c r="K2087" s="93">
        <f t="shared" si="228"/>
        <v>0</v>
      </c>
    </row>
    <row r="2088" spans="1:11">
      <c r="A2088" s="80">
        <v>42891</v>
      </c>
      <c r="B2088" s="52">
        <v>188.90296367567842</v>
      </c>
      <c r="C2088" s="53">
        <v>13116.78</v>
      </c>
      <c r="D2088" s="54">
        <f t="shared" si="225"/>
        <v>44715</v>
      </c>
      <c r="E2088" s="53">
        <f t="shared" si="226"/>
        <v>246.70054784692618</v>
      </c>
      <c r="F2088" s="81">
        <f t="shared" si="227"/>
        <v>23957.71</v>
      </c>
      <c r="H2088" s="85">
        <f t="shared" si="231"/>
        <v>44715</v>
      </c>
      <c r="I2088" s="70">
        <f t="shared" si="229"/>
        <v>5.4839218876517215E-2</v>
      </c>
      <c r="J2088" s="70">
        <f t="shared" si="230"/>
        <v>0.12803769856494585</v>
      </c>
      <c r="K2088" s="93">
        <f t="shared" si="228"/>
        <v>0</v>
      </c>
    </row>
    <row r="2089" spans="1:11">
      <c r="A2089" s="80">
        <v>42892</v>
      </c>
      <c r="B2089" s="52">
        <v>188.93488827653962</v>
      </c>
      <c r="C2089" s="53">
        <v>13065.33</v>
      </c>
      <c r="D2089" s="54">
        <f t="shared" si="225"/>
        <v>44718</v>
      </c>
      <c r="E2089" s="53">
        <f t="shared" si="226"/>
        <v>246.78713973922046</v>
      </c>
      <c r="F2089" s="81">
        <f t="shared" si="227"/>
        <v>23936.44</v>
      </c>
      <c r="H2089" s="85">
        <f t="shared" si="231"/>
        <v>44718</v>
      </c>
      <c r="I2089" s="70">
        <f t="shared" si="229"/>
        <v>5.4877605742241764E-2</v>
      </c>
      <c r="J2089" s="70">
        <f t="shared" si="230"/>
        <v>0.1287241966756445</v>
      </c>
      <c r="K2089" s="93">
        <f t="shared" si="228"/>
        <v>0</v>
      </c>
    </row>
    <row r="2090" spans="1:11">
      <c r="A2090" s="80">
        <v>42893</v>
      </c>
      <c r="B2090" s="52">
        <v>188.96814081687629</v>
      </c>
      <c r="C2090" s="53">
        <v>13101.62</v>
      </c>
      <c r="D2090" s="54">
        <f t="shared" si="225"/>
        <v>44719</v>
      </c>
      <c r="E2090" s="53">
        <f t="shared" si="226"/>
        <v>246.80145339332532</v>
      </c>
      <c r="F2090" s="81">
        <f t="shared" si="227"/>
        <v>23715.1</v>
      </c>
      <c r="H2090" s="85">
        <f t="shared" si="231"/>
        <v>44719</v>
      </c>
      <c r="I2090" s="70">
        <f t="shared" si="229"/>
        <v>5.4852713836796019E-2</v>
      </c>
      <c r="J2090" s="70">
        <f t="shared" si="230"/>
        <v>0.12600415287360112</v>
      </c>
      <c r="K2090" s="93">
        <f t="shared" si="228"/>
        <v>0</v>
      </c>
    </row>
    <row r="2091" spans="1:11">
      <c r="A2091" s="80">
        <v>42894</v>
      </c>
      <c r="B2091" s="52">
        <v>189.00139920966004</v>
      </c>
      <c r="C2091" s="53">
        <v>13079.63</v>
      </c>
      <c r="D2091" s="54">
        <f t="shared" si="225"/>
        <v>44720</v>
      </c>
      <c r="E2091" s="53">
        <f t="shared" si="226"/>
        <v>246.86488136684738</v>
      </c>
      <c r="F2091" s="81">
        <f t="shared" si="227"/>
        <v>23628.32</v>
      </c>
      <c r="H2091" s="85">
        <f t="shared" si="231"/>
        <v>44720</v>
      </c>
      <c r="I2091" s="70">
        <f t="shared" si="229"/>
        <v>5.4869798890244015E-2</v>
      </c>
      <c r="J2091" s="70">
        <f t="shared" si="230"/>
        <v>0.12555695795768185</v>
      </c>
      <c r="K2091" s="93">
        <f t="shared" si="228"/>
        <v>0</v>
      </c>
    </row>
    <row r="2092" spans="1:11">
      <c r="A2092" s="80">
        <v>42895</v>
      </c>
      <c r="B2092" s="52">
        <v>189.03636446851385</v>
      </c>
      <c r="C2092" s="53">
        <v>13108.12</v>
      </c>
      <c r="D2092" s="54">
        <f t="shared" si="225"/>
        <v>44721</v>
      </c>
      <c r="E2092" s="53">
        <f t="shared" si="226"/>
        <v>246.9066015317984</v>
      </c>
      <c r="F2092" s="81">
        <f t="shared" si="227"/>
        <v>23807.84</v>
      </c>
      <c r="H2092" s="85">
        <f t="shared" si="231"/>
        <v>44721</v>
      </c>
      <c r="I2092" s="70">
        <f t="shared" si="229"/>
        <v>5.4866423909659012E-2</v>
      </c>
      <c r="J2092" s="70">
        <f t="shared" si="230"/>
        <v>0.12677166529994799</v>
      </c>
      <c r="K2092" s="93">
        <f t="shared" si="228"/>
        <v>0</v>
      </c>
    </row>
    <row r="2093" spans="1:11">
      <c r="A2093" s="80">
        <v>42898</v>
      </c>
      <c r="B2093" s="52">
        <v>189.13617566895326</v>
      </c>
      <c r="C2093" s="53">
        <v>13037.83</v>
      </c>
      <c r="D2093" s="54">
        <f t="shared" si="225"/>
        <v>44722</v>
      </c>
      <c r="E2093" s="53">
        <f t="shared" si="226"/>
        <v>246.94141536261438</v>
      </c>
      <c r="F2093" s="81">
        <f t="shared" si="227"/>
        <v>23408.59</v>
      </c>
      <c r="H2093" s="85">
        <f t="shared" si="231"/>
        <v>44722</v>
      </c>
      <c r="I2093" s="70">
        <f t="shared" si="229"/>
        <v>5.4784807706637739E-2</v>
      </c>
      <c r="J2093" s="70">
        <f t="shared" si="230"/>
        <v>0.12417516882801993</v>
      </c>
      <c r="K2093" s="93">
        <f t="shared" si="228"/>
        <v>0</v>
      </c>
    </row>
    <row r="2094" spans="1:11">
      <c r="A2094" s="80">
        <v>42899</v>
      </c>
      <c r="B2094" s="52">
        <v>189.16927449969532</v>
      </c>
      <c r="C2094" s="53">
        <v>13037.83</v>
      </c>
      <c r="D2094" s="54">
        <f t="shared" si="225"/>
        <v>44725</v>
      </c>
      <c r="E2094" s="53">
        <f t="shared" si="226"/>
        <v>247.01549778722315</v>
      </c>
      <c r="F2094" s="81">
        <f t="shared" si="227"/>
        <v>22791.119999999999</v>
      </c>
      <c r="H2094" s="85">
        <f t="shared" si="231"/>
        <v>44725</v>
      </c>
      <c r="I2094" s="70">
        <f t="shared" si="229"/>
        <v>5.4811171395033442E-2</v>
      </c>
      <c r="J2094" s="70">
        <f t="shared" si="230"/>
        <v>0.11818090281706417</v>
      </c>
      <c r="K2094" s="93">
        <f t="shared" si="228"/>
        <v>0</v>
      </c>
    </row>
    <row r="2095" spans="1:11">
      <c r="A2095" s="80">
        <v>42900</v>
      </c>
      <c r="B2095" s="52">
        <v>189.20256829200727</v>
      </c>
      <c r="C2095" s="53">
        <v>13045.44</v>
      </c>
      <c r="D2095" s="54">
        <f t="shared" si="225"/>
        <v>44726</v>
      </c>
      <c r="E2095" s="53">
        <f t="shared" si="226"/>
        <v>247.05279712738903</v>
      </c>
      <c r="F2095" s="81">
        <f t="shared" si="227"/>
        <v>22729.97</v>
      </c>
      <c r="H2095" s="85">
        <f t="shared" si="231"/>
        <v>44726</v>
      </c>
      <c r="I2095" s="70">
        <f t="shared" si="229"/>
        <v>5.4805898214524307E-2</v>
      </c>
      <c r="J2095" s="70">
        <f t="shared" si="230"/>
        <v>0.11744981041956915</v>
      </c>
      <c r="K2095" s="93">
        <f t="shared" si="228"/>
        <v>0</v>
      </c>
    </row>
    <row r="2096" spans="1:11">
      <c r="A2096" s="80">
        <v>42901</v>
      </c>
      <c r="B2096" s="52">
        <v>189.23567874145837</v>
      </c>
      <c r="C2096" s="53">
        <v>12992.34</v>
      </c>
      <c r="D2096" s="54">
        <f t="shared" si="225"/>
        <v>44727</v>
      </c>
      <c r="E2096" s="53">
        <f t="shared" si="226"/>
        <v>247.08590220220412</v>
      </c>
      <c r="F2096" s="81">
        <f t="shared" si="227"/>
        <v>22691.46</v>
      </c>
      <c r="H2096" s="85">
        <f t="shared" si="231"/>
        <v>44727</v>
      </c>
      <c r="I2096" s="70">
        <f t="shared" si="229"/>
        <v>5.479725017773629E-2</v>
      </c>
      <c r="J2096" s="70">
        <f t="shared" si="230"/>
        <v>0.11798251809503868</v>
      </c>
      <c r="K2096" s="93">
        <f t="shared" si="228"/>
        <v>0</v>
      </c>
    </row>
    <row r="2097" spans="1:11">
      <c r="A2097" s="80">
        <v>42902</v>
      </c>
      <c r="B2097" s="52">
        <v>189.26860574955936</v>
      </c>
      <c r="C2097" s="53">
        <v>13005.86</v>
      </c>
      <c r="D2097" s="54">
        <f t="shared" si="225"/>
        <v>44728</v>
      </c>
      <c r="E2097" s="53">
        <f t="shared" si="226"/>
        <v>247.12148257212121</v>
      </c>
      <c r="F2097" s="81">
        <f t="shared" si="227"/>
        <v>22211.98</v>
      </c>
      <c r="H2097" s="85">
        <f t="shared" si="231"/>
        <v>44728</v>
      </c>
      <c r="I2097" s="70">
        <f t="shared" si="229"/>
        <v>5.47909224193317E-2</v>
      </c>
      <c r="J2097" s="70">
        <f t="shared" si="230"/>
        <v>0.11298584192231309</v>
      </c>
      <c r="K2097" s="93">
        <f t="shared" si="228"/>
        <v>0</v>
      </c>
    </row>
    <row r="2098" spans="1:11">
      <c r="A2098" s="80">
        <v>42905</v>
      </c>
      <c r="B2098" s="52">
        <v>189.37308201993312</v>
      </c>
      <c r="C2098" s="53">
        <v>13100.15</v>
      </c>
      <c r="D2098" s="54">
        <f t="shared" si="225"/>
        <v>44729</v>
      </c>
      <c r="E2098" s="53">
        <f t="shared" si="226"/>
        <v>247.12518939435981</v>
      </c>
      <c r="F2098" s="81">
        <f t="shared" si="227"/>
        <v>22114.97</v>
      </c>
      <c r="H2098" s="85">
        <f t="shared" si="231"/>
        <v>44729</v>
      </c>
      <c r="I2098" s="70">
        <f t="shared" si="229"/>
        <v>5.4677676058324964E-2</v>
      </c>
      <c r="J2098" s="70">
        <f t="shared" si="230"/>
        <v>0.11040655590951731</v>
      </c>
      <c r="K2098" s="93">
        <f t="shared" si="228"/>
        <v>0</v>
      </c>
    </row>
    <row r="2099" spans="1:11">
      <c r="A2099" s="80">
        <v>42906</v>
      </c>
      <c r="B2099" s="52">
        <v>189.40584356312257</v>
      </c>
      <c r="C2099" s="53">
        <v>13099.92</v>
      </c>
      <c r="D2099" s="54">
        <f t="shared" si="225"/>
        <v>44732</v>
      </c>
      <c r="E2099" s="53">
        <f t="shared" si="226"/>
        <v>247.26160249890552</v>
      </c>
      <c r="F2099" s="81">
        <f t="shared" si="227"/>
        <v>22199.11</v>
      </c>
      <c r="H2099" s="85">
        <f t="shared" si="231"/>
        <v>44732</v>
      </c>
      <c r="I2099" s="70">
        <f t="shared" si="229"/>
        <v>5.4757594685501898E-2</v>
      </c>
      <c r="J2099" s="70">
        <f t="shared" si="230"/>
        <v>0.11125411950837516</v>
      </c>
      <c r="K2099" s="93">
        <f t="shared" si="228"/>
        <v>0</v>
      </c>
    </row>
    <row r="2100" spans="1:11">
      <c r="A2100" s="80">
        <v>42907</v>
      </c>
      <c r="B2100" s="52">
        <v>189.43633790393625</v>
      </c>
      <c r="C2100" s="53">
        <v>13072.91</v>
      </c>
      <c r="D2100" s="54">
        <f t="shared" si="225"/>
        <v>44733</v>
      </c>
      <c r="E2100" s="53">
        <f t="shared" si="226"/>
        <v>247.29869173928037</v>
      </c>
      <c r="F2100" s="81">
        <f t="shared" si="227"/>
        <v>22616.52</v>
      </c>
      <c r="H2100" s="85">
        <f t="shared" si="231"/>
        <v>44733</v>
      </c>
      <c r="I2100" s="70">
        <f t="shared" si="229"/>
        <v>5.4755274582121816E-2</v>
      </c>
      <c r="J2100" s="70">
        <f t="shared" si="230"/>
        <v>0.11586254913038663</v>
      </c>
      <c r="K2100" s="93">
        <f t="shared" si="228"/>
        <v>0</v>
      </c>
    </row>
    <row r="2101" spans="1:11">
      <c r="A2101" s="80">
        <v>42908</v>
      </c>
      <c r="B2101" s="52">
        <v>189.47062588109685</v>
      </c>
      <c r="C2101" s="53">
        <v>13070.98</v>
      </c>
      <c r="D2101" s="54">
        <f t="shared" si="225"/>
        <v>44734</v>
      </c>
      <c r="E2101" s="53">
        <f t="shared" si="226"/>
        <v>247.33652843911651</v>
      </c>
      <c r="F2101" s="81">
        <f t="shared" si="227"/>
        <v>22290.46</v>
      </c>
      <c r="H2101" s="85">
        <f t="shared" si="231"/>
        <v>44734</v>
      </c>
      <c r="I2101" s="70">
        <f t="shared" si="229"/>
        <v>5.474936895535909E-2</v>
      </c>
      <c r="J2101" s="70">
        <f t="shared" si="230"/>
        <v>0.11265923311831427</v>
      </c>
      <c r="K2101" s="93">
        <f t="shared" si="228"/>
        <v>0</v>
      </c>
    </row>
    <row r="2102" spans="1:11">
      <c r="A2102" s="80">
        <v>42909</v>
      </c>
      <c r="B2102" s="52">
        <v>189.50169906374137</v>
      </c>
      <c r="C2102" s="53">
        <v>12996.3</v>
      </c>
      <c r="D2102" s="54">
        <f t="shared" si="225"/>
        <v>44735</v>
      </c>
      <c r="E2102" s="53">
        <f t="shared" si="226"/>
        <v>247.38278036993461</v>
      </c>
      <c r="F2102" s="81">
        <f t="shared" si="227"/>
        <v>22497.71</v>
      </c>
      <c r="H2102" s="85">
        <f t="shared" si="231"/>
        <v>44735</v>
      </c>
      <c r="I2102" s="70">
        <f t="shared" si="229"/>
        <v>5.4754219962262152E-2</v>
      </c>
      <c r="J2102" s="70">
        <f t="shared" si="230"/>
        <v>0.11599877349234866</v>
      </c>
      <c r="K2102" s="93">
        <f t="shared" si="228"/>
        <v>0</v>
      </c>
    </row>
    <row r="2103" spans="1:11">
      <c r="A2103" s="80">
        <v>42913</v>
      </c>
      <c r="B2103" s="52">
        <v>189.63889829386352</v>
      </c>
      <c r="C2103" s="53">
        <v>12910.01</v>
      </c>
      <c r="D2103" s="54">
        <f t="shared" si="225"/>
        <v>44739</v>
      </c>
      <c r="E2103" s="53">
        <f t="shared" si="226"/>
        <v>247.50772189762057</v>
      </c>
      <c r="F2103" s="81">
        <f t="shared" si="227"/>
        <v>22896.02</v>
      </c>
      <c r="H2103" s="85">
        <f t="shared" si="231"/>
        <v>44739</v>
      </c>
      <c r="I2103" s="70">
        <f t="shared" si="229"/>
        <v>5.4708062379090094E-2</v>
      </c>
      <c r="J2103" s="70">
        <f t="shared" si="230"/>
        <v>0.12141583278605772</v>
      </c>
      <c r="K2103" s="93">
        <f t="shared" si="228"/>
        <v>0</v>
      </c>
    </row>
    <row r="2104" spans="1:11">
      <c r="A2104" s="80">
        <v>42914</v>
      </c>
      <c r="B2104" s="52">
        <v>189.67379185114959</v>
      </c>
      <c r="C2104" s="53">
        <v>12882.7</v>
      </c>
      <c r="D2104" s="54">
        <f t="shared" si="225"/>
        <v>44740</v>
      </c>
      <c r="E2104" s="53">
        <f t="shared" si="226"/>
        <v>247.53767033197019</v>
      </c>
      <c r="F2104" s="81">
        <f t="shared" si="227"/>
        <v>22922.240000000002</v>
      </c>
      <c r="H2104" s="85">
        <f t="shared" si="231"/>
        <v>44740</v>
      </c>
      <c r="I2104" s="70">
        <f t="shared" si="229"/>
        <v>5.4694775167509091E-2</v>
      </c>
      <c r="J2104" s="70">
        <f t="shared" si="230"/>
        <v>0.1221477225431491</v>
      </c>
      <c r="K2104" s="93">
        <f t="shared" si="228"/>
        <v>0</v>
      </c>
    </row>
    <row r="2105" spans="1:11">
      <c r="A2105" s="80">
        <v>42915</v>
      </c>
      <c r="B2105" s="52">
        <v>189.70413965784576</v>
      </c>
      <c r="C2105" s="53">
        <v>12908.13</v>
      </c>
      <c r="D2105" s="54">
        <f t="shared" si="225"/>
        <v>44741</v>
      </c>
      <c r="E2105" s="53">
        <f t="shared" si="226"/>
        <v>247.57257314348698</v>
      </c>
      <c r="F2105" s="81">
        <f t="shared" si="227"/>
        <v>22848.35</v>
      </c>
      <c r="H2105" s="85">
        <f t="shared" si="231"/>
        <v>44741</v>
      </c>
      <c r="I2105" s="70">
        <f t="shared" si="229"/>
        <v>5.4690767938065266E-2</v>
      </c>
      <c r="J2105" s="70">
        <f t="shared" si="230"/>
        <v>0.12098113121878296</v>
      </c>
      <c r="K2105" s="93">
        <f t="shared" si="228"/>
        <v>0</v>
      </c>
    </row>
    <row r="2106" spans="1:11">
      <c r="A2106" s="80">
        <v>42916</v>
      </c>
      <c r="B2106" s="52">
        <v>189.73999374024109</v>
      </c>
      <c r="C2106" s="53">
        <v>12932.33</v>
      </c>
      <c r="D2106" s="54">
        <f t="shared" si="225"/>
        <v>44742</v>
      </c>
      <c r="E2106" s="53">
        <f t="shared" si="226"/>
        <v>247.62010707753052</v>
      </c>
      <c r="F2106" s="81">
        <f t="shared" si="227"/>
        <v>22828.93</v>
      </c>
      <c r="H2106" s="85">
        <f t="shared" si="231"/>
        <v>44742</v>
      </c>
      <c r="I2106" s="70">
        <f t="shared" si="229"/>
        <v>5.469140063218747E-2</v>
      </c>
      <c r="J2106" s="70">
        <f t="shared" si="230"/>
        <v>0.12037073366005879</v>
      </c>
      <c r="K2106" s="93">
        <f t="shared" si="228"/>
        <v>0</v>
      </c>
    </row>
    <row r="2107" spans="1:11">
      <c r="A2107" s="80">
        <v>42919</v>
      </c>
      <c r="B2107" s="52">
        <v>189.83960723695475</v>
      </c>
      <c r="C2107" s="53">
        <v>13060.15</v>
      </c>
      <c r="D2107" s="54">
        <f t="shared" si="225"/>
        <v>44743</v>
      </c>
      <c r="E2107" s="53">
        <f t="shared" si="226"/>
        <v>247.66864061851774</v>
      </c>
      <c r="F2107" s="81">
        <f t="shared" si="227"/>
        <v>22788.18</v>
      </c>
      <c r="H2107" s="85">
        <f t="shared" si="231"/>
        <v>44743</v>
      </c>
      <c r="I2107" s="70">
        <f t="shared" si="229"/>
        <v>5.462202922813586E-2</v>
      </c>
      <c r="J2107" s="70">
        <f t="shared" si="230"/>
        <v>0.11776960340268361</v>
      </c>
      <c r="K2107" s="93">
        <f t="shared" si="228"/>
        <v>0</v>
      </c>
    </row>
    <row r="2108" spans="1:11">
      <c r="A2108" s="80">
        <v>42920</v>
      </c>
      <c r="B2108" s="52">
        <v>189.87624628115151</v>
      </c>
      <c r="C2108" s="53">
        <v>13057.86</v>
      </c>
      <c r="D2108" s="54">
        <f t="shared" ref="D2108:D2171" si="232">VLOOKUP(EDATE(A2108,60),A:A,1,1)</f>
        <v>44746</v>
      </c>
      <c r="E2108" s="53">
        <f t="shared" ref="E2108:E2171" si="233">VLOOKUP(D2108,A:B,2,0)</f>
        <v>247.78677856009278</v>
      </c>
      <c r="F2108" s="81">
        <f t="shared" ref="F2108:F2171" si="234">VLOOKUP(D2108,A:C,3,0)</f>
        <v>22914.2</v>
      </c>
      <c r="H2108" s="85">
        <f t="shared" si="231"/>
        <v>44746</v>
      </c>
      <c r="I2108" s="70">
        <f t="shared" si="229"/>
        <v>5.468191339929529E-2</v>
      </c>
      <c r="J2108" s="70">
        <f t="shared" si="230"/>
        <v>0.11904239026018315</v>
      </c>
      <c r="K2108" s="93">
        <f t="shared" ref="K2108:K2171" si="235">IF(I2108&gt;J2108,1,0)</f>
        <v>0</v>
      </c>
    </row>
    <row r="2109" spans="1:11">
      <c r="A2109" s="80">
        <v>42921</v>
      </c>
      <c r="B2109" s="52">
        <v>189.90871511926557</v>
      </c>
      <c r="C2109" s="53">
        <v>13091.36</v>
      </c>
      <c r="D2109" s="54">
        <f t="shared" si="232"/>
        <v>44747</v>
      </c>
      <c r="E2109" s="53">
        <f t="shared" si="233"/>
        <v>247.81998198841987</v>
      </c>
      <c r="F2109" s="81">
        <f t="shared" si="234"/>
        <v>22878.720000000001</v>
      </c>
      <c r="H2109" s="85">
        <f t="shared" si="231"/>
        <v>44747</v>
      </c>
      <c r="I2109" s="70">
        <f t="shared" si="229"/>
        <v>5.4674109972030704E-2</v>
      </c>
      <c r="J2109" s="70">
        <f t="shared" si="230"/>
        <v>0.11812251191917733</v>
      </c>
      <c r="K2109" s="93">
        <f t="shared" si="235"/>
        <v>0</v>
      </c>
    </row>
    <row r="2110" spans="1:11">
      <c r="A2110" s="80">
        <v>42922</v>
      </c>
      <c r="B2110" s="52">
        <v>189.94194914441144</v>
      </c>
      <c r="C2110" s="53">
        <v>13147.27</v>
      </c>
      <c r="D2110" s="54">
        <f t="shared" si="232"/>
        <v>44748</v>
      </c>
      <c r="E2110" s="53">
        <f t="shared" si="233"/>
        <v>247.86409394521382</v>
      </c>
      <c r="F2110" s="81">
        <f t="shared" si="234"/>
        <v>23137.7</v>
      </c>
      <c r="H2110" s="85">
        <f t="shared" si="231"/>
        <v>44748</v>
      </c>
      <c r="I2110" s="70">
        <f t="shared" si="229"/>
        <v>5.4674742665016263E-2</v>
      </c>
      <c r="J2110" s="70">
        <f t="shared" si="230"/>
        <v>0.11968773440538905</v>
      </c>
      <c r="K2110" s="93">
        <f t="shared" si="235"/>
        <v>0</v>
      </c>
    </row>
    <row r="2111" spans="1:11">
      <c r="A2111" s="80">
        <v>42923</v>
      </c>
      <c r="B2111" s="52">
        <v>189.98126712788434</v>
      </c>
      <c r="C2111" s="53">
        <v>13135.35</v>
      </c>
      <c r="D2111" s="54">
        <f t="shared" si="232"/>
        <v>44749</v>
      </c>
      <c r="E2111" s="53">
        <f t="shared" si="233"/>
        <v>247.90127355930562</v>
      </c>
      <c r="F2111" s="81">
        <f t="shared" si="234"/>
        <v>23345.61</v>
      </c>
      <c r="H2111" s="85">
        <f t="shared" si="231"/>
        <v>44749</v>
      </c>
      <c r="I2111" s="70">
        <f t="shared" si="229"/>
        <v>5.466272158722929E-2</v>
      </c>
      <c r="J2111" s="70">
        <f t="shared" si="230"/>
        <v>0.12189629905606258</v>
      </c>
      <c r="K2111" s="93">
        <f t="shared" si="235"/>
        <v>0</v>
      </c>
    </row>
    <row r="2112" spans="1:11">
      <c r="A2112" s="80">
        <v>42926</v>
      </c>
      <c r="B2112" s="52">
        <v>190.0878466187431</v>
      </c>
      <c r="C2112" s="53">
        <v>13278.81</v>
      </c>
      <c r="D2112" s="54">
        <f t="shared" si="232"/>
        <v>44750</v>
      </c>
      <c r="E2112" s="53">
        <f t="shared" si="233"/>
        <v>247.93474023123613</v>
      </c>
      <c r="F2112" s="81">
        <f t="shared" si="234"/>
        <v>23473.61</v>
      </c>
      <c r="H2112" s="85">
        <f t="shared" si="231"/>
        <v>44750</v>
      </c>
      <c r="I2112" s="70">
        <f t="shared" si="229"/>
        <v>5.4572899406590158E-2</v>
      </c>
      <c r="J2112" s="70">
        <f t="shared" si="230"/>
        <v>0.12068651345069803</v>
      </c>
      <c r="K2112" s="93">
        <f t="shared" si="235"/>
        <v>0</v>
      </c>
    </row>
    <row r="2113" spans="1:11">
      <c r="A2113" s="80">
        <v>42927</v>
      </c>
      <c r="B2113" s="52">
        <v>190.12130207974798</v>
      </c>
      <c r="C2113" s="53">
        <v>13299.17</v>
      </c>
      <c r="D2113" s="54">
        <f t="shared" si="232"/>
        <v>44753</v>
      </c>
      <c r="E2113" s="53">
        <f t="shared" si="233"/>
        <v>248.01953391239525</v>
      </c>
      <c r="F2113" s="81">
        <f t="shared" si="234"/>
        <v>23468.14</v>
      </c>
      <c r="H2113" s="85">
        <f t="shared" si="231"/>
        <v>44753</v>
      </c>
      <c r="I2113" s="70">
        <f t="shared" si="229"/>
        <v>5.460790274211913E-2</v>
      </c>
      <c r="J2113" s="70">
        <f t="shared" si="230"/>
        <v>0.1202909472144571</v>
      </c>
      <c r="K2113" s="93">
        <f t="shared" si="235"/>
        <v>0</v>
      </c>
    </row>
    <row r="2114" spans="1:11">
      <c r="A2114" s="80">
        <v>42928</v>
      </c>
      <c r="B2114" s="52">
        <v>190.15514367151818</v>
      </c>
      <c r="C2114" s="53">
        <v>13340.24</v>
      </c>
      <c r="D2114" s="54">
        <f t="shared" si="232"/>
        <v>44754</v>
      </c>
      <c r="E2114" s="53">
        <f t="shared" si="233"/>
        <v>248.05400862760905</v>
      </c>
      <c r="F2114" s="81">
        <f t="shared" si="234"/>
        <v>23239.9</v>
      </c>
      <c r="H2114" s="85">
        <f t="shared" si="231"/>
        <v>44754</v>
      </c>
      <c r="I2114" s="70">
        <f t="shared" ref="I2114:I2177" si="236">(E2114/B2114)^(1/5)-1</f>
        <v>5.459967813615263E-2</v>
      </c>
      <c r="J2114" s="70">
        <f t="shared" ref="J2114:J2177" si="237">(F2114/C2114)^(1/5)-1</f>
        <v>0.1174140363091003</v>
      </c>
      <c r="K2114" s="93">
        <f t="shared" si="235"/>
        <v>0</v>
      </c>
    </row>
    <row r="2115" spans="1:11">
      <c r="A2115" s="80">
        <v>42929</v>
      </c>
      <c r="B2115" s="52">
        <v>190.188230666517</v>
      </c>
      <c r="C2115" s="53">
        <v>13452.22</v>
      </c>
      <c r="D2115" s="54">
        <f t="shared" si="232"/>
        <v>44755</v>
      </c>
      <c r="E2115" s="53">
        <f t="shared" si="233"/>
        <v>248.0897284048514</v>
      </c>
      <c r="F2115" s="81">
        <f t="shared" si="234"/>
        <v>23107.47</v>
      </c>
      <c r="H2115" s="85">
        <f t="shared" si="231"/>
        <v>44755</v>
      </c>
      <c r="I2115" s="70">
        <f t="shared" si="236"/>
        <v>5.459335156298839E-2</v>
      </c>
      <c r="J2115" s="70">
        <f t="shared" si="237"/>
        <v>0.11427320549264608</v>
      </c>
      <c r="K2115" s="93">
        <f t="shared" si="235"/>
        <v>0</v>
      </c>
    </row>
    <row r="2116" spans="1:11">
      <c r="A2116" s="80">
        <v>42930</v>
      </c>
      <c r="B2116" s="52">
        <v>190.22113323042231</v>
      </c>
      <c r="C2116" s="53">
        <v>13453.49</v>
      </c>
      <c r="D2116" s="54">
        <f t="shared" si="232"/>
        <v>44756</v>
      </c>
      <c r="E2116" s="53">
        <f t="shared" si="233"/>
        <v>248.1321517484086</v>
      </c>
      <c r="F2116" s="81">
        <f t="shared" si="234"/>
        <v>23074.52</v>
      </c>
      <c r="H2116" s="85">
        <f t="shared" si="231"/>
        <v>44756</v>
      </c>
      <c r="I2116" s="70">
        <f t="shared" si="236"/>
        <v>5.4592929798275458E-2</v>
      </c>
      <c r="J2116" s="70">
        <f t="shared" si="237"/>
        <v>0.11393421332928311</v>
      </c>
      <c r="K2116" s="93">
        <f t="shared" si="235"/>
        <v>0</v>
      </c>
    </row>
    <row r="2117" spans="1:11">
      <c r="A2117" s="80">
        <v>42933</v>
      </c>
      <c r="B2117" s="52">
        <v>190.32385264236675</v>
      </c>
      <c r="C2117" s="53">
        <v>13494.64</v>
      </c>
      <c r="D2117" s="54">
        <f t="shared" si="232"/>
        <v>44757</v>
      </c>
      <c r="E2117" s="53">
        <f t="shared" si="233"/>
        <v>248.1711084962331</v>
      </c>
      <c r="F2117" s="81">
        <f t="shared" si="234"/>
        <v>23234.52</v>
      </c>
      <c r="H2117" s="85">
        <f t="shared" si="231"/>
        <v>44757</v>
      </c>
      <c r="I2117" s="70">
        <f t="shared" si="236"/>
        <v>5.4512179213231926E-2</v>
      </c>
      <c r="J2117" s="70">
        <f t="shared" si="237"/>
        <v>0.11479363476404547</v>
      </c>
      <c r="K2117" s="93">
        <f t="shared" si="235"/>
        <v>0</v>
      </c>
    </row>
    <row r="2118" spans="1:11">
      <c r="A2118" s="80">
        <v>42934</v>
      </c>
      <c r="B2118" s="52">
        <v>190.35658834502124</v>
      </c>
      <c r="C2118" s="53">
        <v>13374.92</v>
      </c>
      <c r="D2118" s="54">
        <f t="shared" si="232"/>
        <v>44760</v>
      </c>
      <c r="E2118" s="53">
        <f t="shared" si="233"/>
        <v>248.25449398868781</v>
      </c>
      <c r="F2118" s="81">
        <f t="shared" si="234"/>
        <v>23566.52</v>
      </c>
      <c r="H2118" s="85">
        <f t="shared" si="231"/>
        <v>44760</v>
      </c>
      <c r="I2118" s="70">
        <f t="shared" si="236"/>
        <v>5.4546758996627975E-2</v>
      </c>
      <c r="J2118" s="70">
        <f t="shared" si="237"/>
        <v>0.11995572117012676</v>
      </c>
      <c r="K2118" s="93">
        <f t="shared" si="235"/>
        <v>0</v>
      </c>
    </row>
    <row r="2119" spans="1:11">
      <c r="A2119" s="80">
        <v>42935</v>
      </c>
      <c r="B2119" s="52">
        <v>190.39618251539699</v>
      </c>
      <c r="C2119" s="53">
        <v>13473.52</v>
      </c>
      <c r="D2119" s="54">
        <f t="shared" si="232"/>
        <v>44761</v>
      </c>
      <c r="E2119" s="53">
        <f t="shared" si="233"/>
        <v>248.28353976448446</v>
      </c>
      <c r="F2119" s="81">
        <f t="shared" si="234"/>
        <v>23659.85</v>
      </c>
      <c r="H2119" s="85">
        <f t="shared" si="231"/>
        <v>44761</v>
      </c>
      <c r="I2119" s="70">
        <f t="shared" si="236"/>
        <v>5.4527569538512566E-2</v>
      </c>
      <c r="J2119" s="70">
        <f t="shared" si="237"/>
        <v>0.11919608708925433</v>
      </c>
      <c r="K2119" s="93">
        <f t="shared" si="235"/>
        <v>0</v>
      </c>
    </row>
    <row r="2120" spans="1:11">
      <c r="A2120" s="80">
        <v>42936</v>
      </c>
      <c r="B2120" s="52">
        <v>190.42931145115463</v>
      </c>
      <c r="C2120" s="53">
        <v>13441.11</v>
      </c>
      <c r="D2120" s="54">
        <f t="shared" si="232"/>
        <v>44762</v>
      </c>
      <c r="E2120" s="53">
        <f t="shared" si="233"/>
        <v>248.30389901474513</v>
      </c>
      <c r="F2120" s="81">
        <f t="shared" si="234"/>
        <v>23920.880000000001</v>
      </c>
      <c r="H2120" s="85">
        <f t="shared" si="231"/>
        <v>44762</v>
      </c>
      <c r="I2120" s="70">
        <f t="shared" si="236"/>
        <v>5.4508168892988484E-2</v>
      </c>
      <c r="J2120" s="70">
        <f t="shared" si="237"/>
        <v>0.12219519139661106</v>
      </c>
      <c r="K2120" s="93">
        <f t="shared" si="235"/>
        <v>0</v>
      </c>
    </row>
    <row r="2121" spans="1:11">
      <c r="A2121" s="80">
        <v>42937</v>
      </c>
      <c r="B2121" s="52">
        <v>190.45673327200359</v>
      </c>
      <c r="C2121" s="53">
        <v>13498.25</v>
      </c>
      <c r="D2121" s="54">
        <f t="shared" si="232"/>
        <v>44763</v>
      </c>
      <c r="E2121" s="53">
        <f t="shared" si="233"/>
        <v>248.32550145395939</v>
      </c>
      <c r="F2121" s="81">
        <f t="shared" si="234"/>
        <v>24058.17</v>
      </c>
      <c r="H2121" s="85">
        <f t="shared" si="231"/>
        <v>44763</v>
      </c>
      <c r="I2121" s="70">
        <f t="shared" si="236"/>
        <v>5.4496148956676205E-2</v>
      </c>
      <c r="J2121" s="70">
        <f t="shared" si="237"/>
        <v>0.12252759076496966</v>
      </c>
      <c r="K2121" s="93">
        <f t="shared" si="235"/>
        <v>0</v>
      </c>
    </row>
    <row r="2122" spans="1:11">
      <c r="A2122" s="80">
        <v>42940</v>
      </c>
      <c r="B2122" s="52">
        <v>190.56757909076791</v>
      </c>
      <c r="C2122" s="53">
        <v>13569.88</v>
      </c>
      <c r="D2122" s="54">
        <f t="shared" si="232"/>
        <v>44764</v>
      </c>
      <c r="E2122" s="53">
        <f t="shared" si="233"/>
        <v>248.35356223562368</v>
      </c>
      <c r="F2122" s="81">
        <f t="shared" si="234"/>
        <v>24223.56</v>
      </c>
      <c r="H2122" s="85">
        <f t="shared" si="231"/>
        <v>44764</v>
      </c>
      <c r="I2122" s="70">
        <f t="shared" si="236"/>
        <v>5.439727621157564E-2</v>
      </c>
      <c r="J2122" s="70">
        <f t="shared" si="237"/>
        <v>0.12287753313650951</v>
      </c>
      <c r="K2122" s="93">
        <f t="shared" si="235"/>
        <v>0</v>
      </c>
    </row>
    <row r="2123" spans="1:11">
      <c r="A2123" s="80">
        <v>42941</v>
      </c>
      <c r="B2123" s="52">
        <v>190.60054728195061</v>
      </c>
      <c r="C2123" s="53">
        <v>13567.66</v>
      </c>
      <c r="D2123" s="54">
        <f t="shared" si="232"/>
        <v>44767</v>
      </c>
      <c r="E2123" s="53">
        <f t="shared" si="233"/>
        <v>248.46755652068984</v>
      </c>
      <c r="F2123" s="81">
        <f t="shared" si="234"/>
        <v>24095.46</v>
      </c>
      <c r="H2123" s="85">
        <f t="shared" si="231"/>
        <v>44767</v>
      </c>
      <c r="I2123" s="70">
        <f t="shared" si="236"/>
        <v>5.4457570407617339E-2</v>
      </c>
      <c r="J2123" s="70">
        <f t="shared" si="237"/>
        <v>0.12172410848366044</v>
      </c>
      <c r="K2123" s="93">
        <f t="shared" si="235"/>
        <v>0</v>
      </c>
    </row>
    <row r="2124" spans="1:11">
      <c r="A2124" s="80">
        <v>42942</v>
      </c>
      <c r="B2124" s="52">
        <v>190.63333057608313</v>
      </c>
      <c r="C2124" s="53">
        <v>13644.46</v>
      </c>
      <c r="D2124" s="54">
        <f t="shared" si="232"/>
        <v>44768</v>
      </c>
      <c r="E2124" s="53">
        <f t="shared" si="233"/>
        <v>248.48817932788108</v>
      </c>
      <c r="F2124" s="81">
        <f t="shared" si="234"/>
        <v>23882.26</v>
      </c>
      <c r="H2124" s="85">
        <f t="shared" si="231"/>
        <v>44768</v>
      </c>
      <c r="I2124" s="70">
        <f t="shared" si="236"/>
        <v>5.443880362264153E-2</v>
      </c>
      <c r="J2124" s="70">
        <f t="shared" si="237"/>
        <v>0.1184686456924513</v>
      </c>
      <c r="K2124" s="93">
        <f t="shared" si="235"/>
        <v>0</v>
      </c>
    </row>
    <row r="2125" spans="1:11">
      <c r="A2125" s="80">
        <v>42943</v>
      </c>
      <c r="B2125" s="52">
        <v>190.66459444229761</v>
      </c>
      <c r="C2125" s="53">
        <v>13646.34</v>
      </c>
      <c r="D2125" s="54">
        <f t="shared" si="232"/>
        <v>44769</v>
      </c>
      <c r="E2125" s="53">
        <f t="shared" si="233"/>
        <v>248.5045795477167</v>
      </c>
      <c r="F2125" s="81">
        <f t="shared" si="234"/>
        <v>24114.41</v>
      </c>
      <c r="H2125" s="85">
        <f t="shared" si="231"/>
        <v>44769</v>
      </c>
      <c r="I2125" s="70">
        <f t="shared" si="236"/>
        <v>5.4418139200994586E-2</v>
      </c>
      <c r="J2125" s="70">
        <f t="shared" si="237"/>
        <v>0.12060379941584709</v>
      </c>
      <c r="K2125" s="93">
        <f t="shared" si="235"/>
        <v>0</v>
      </c>
    </row>
    <row r="2126" spans="1:11">
      <c r="A2126" s="80">
        <v>42944</v>
      </c>
      <c r="B2126" s="52">
        <v>190.69853274010833</v>
      </c>
      <c r="C2126" s="53">
        <v>13638.1</v>
      </c>
      <c r="D2126" s="54">
        <f t="shared" si="232"/>
        <v>44770</v>
      </c>
      <c r="E2126" s="53">
        <f t="shared" si="233"/>
        <v>248.5435947667057</v>
      </c>
      <c r="F2126" s="81">
        <f t="shared" si="234"/>
        <v>24531.38</v>
      </c>
      <c r="H2126" s="85">
        <f t="shared" si="231"/>
        <v>44770</v>
      </c>
      <c r="I2126" s="70">
        <f t="shared" si="236"/>
        <v>5.4413711395765452E-2</v>
      </c>
      <c r="J2126" s="70">
        <f t="shared" si="237"/>
        <v>0.12458845793559914</v>
      </c>
      <c r="K2126" s="93">
        <f t="shared" si="235"/>
        <v>0</v>
      </c>
    </row>
    <row r="2127" spans="1:11">
      <c r="A2127" s="80">
        <v>42947</v>
      </c>
      <c r="B2127" s="52">
        <v>190.79292851381467</v>
      </c>
      <c r="C2127" s="53">
        <v>13724.19</v>
      </c>
      <c r="D2127" s="54">
        <f t="shared" si="232"/>
        <v>44771</v>
      </c>
      <c r="E2127" s="53">
        <f t="shared" si="233"/>
        <v>248.57938504435208</v>
      </c>
      <c r="F2127" s="81">
        <f t="shared" si="234"/>
        <v>24862.7</v>
      </c>
      <c r="H2127" s="85">
        <f t="shared" si="231"/>
        <v>44771</v>
      </c>
      <c r="I2127" s="70">
        <f t="shared" si="236"/>
        <v>5.433971779062885E-2</v>
      </c>
      <c r="J2127" s="70">
        <f t="shared" si="237"/>
        <v>0.12619167739891179</v>
      </c>
      <c r="K2127" s="93">
        <f t="shared" si="235"/>
        <v>0</v>
      </c>
    </row>
    <row r="2128" spans="1:11">
      <c r="A2128" s="80">
        <v>42948</v>
      </c>
      <c r="B2128" s="52">
        <v>190.818303973307</v>
      </c>
      <c r="C2128" s="53">
        <v>13775.33</v>
      </c>
      <c r="D2128" s="54">
        <f t="shared" si="232"/>
        <v>44774</v>
      </c>
      <c r="E2128" s="53">
        <f t="shared" si="233"/>
        <v>248.69348298208743</v>
      </c>
      <c r="F2128" s="81">
        <f t="shared" si="234"/>
        <v>25128.57</v>
      </c>
      <c r="H2128" s="85">
        <f t="shared" si="231"/>
        <v>44774</v>
      </c>
      <c r="I2128" s="70">
        <f t="shared" si="236"/>
        <v>5.4408442638687937E-2</v>
      </c>
      <c r="J2128" s="70">
        <f t="shared" si="237"/>
        <v>0.12775082283173944</v>
      </c>
      <c r="K2128" s="93">
        <f t="shared" si="235"/>
        <v>0</v>
      </c>
    </row>
    <row r="2129" spans="1:11">
      <c r="A2129" s="80">
        <v>42949</v>
      </c>
      <c r="B2129" s="52">
        <v>190.85169717650234</v>
      </c>
      <c r="C2129" s="53">
        <v>13731.63</v>
      </c>
      <c r="D2129" s="54">
        <f t="shared" si="232"/>
        <v>44775</v>
      </c>
      <c r="E2129" s="53">
        <f t="shared" si="233"/>
        <v>248.74943901575838</v>
      </c>
      <c r="F2129" s="81">
        <f t="shared" si="234"/>
        <v>25137.82</v>
      </c>
      <c r="H2129" s="85">
        <f t="shared" si="231"/>
        <v>44775</v>
      </c>
      <c r="I2129" s="70">
        <f t="shared" si="236"/>
        <v>5.4418984667420789E-2</v>
      </c>
      <c r="J2129" s="70">
        <f t="shared" si="237"/>
        <v>0.12855077636497203</v>
      </c>
      <c r="K2129" s="93">
        <f t="shared" si="235"/>
        <v>0</v>
      </c>
    </row>
    <row r="2130" spans="1:11">
      <c r="A2130" s="80">
        <v>42950</v>
      </c>
      <c r="B2130" s="52">
        <v>190.88700474048002</v>
      </c>
      <c r="C2130" s="53">
        <v>13639.66</v>
      </c>
      <c r="D2130" s="54">
        <f t="shared" si="232"/>
        <v>44776</v>
      </c>
      <c r="E2130" s="53">
        <f t="shared" si="233"/>
        <v>248.78625393273273</v>
      </c>
      <c r="F2130" s="81">
        <f t="shared" si="234"/>
        <v>25202.38</v>
      </c>
      <c r="H2130" s="85">
        <f t="shared" si="231"/>
        <v>44776</v>
      </c>
      <c r="I2130" s="70">
        <f t="shared" si="236"/>
        <v>5.4411183294727161E-2</v>
      </c>
      <c r="J2130" s="70">
        <f t="shared" si="237"/>
        <v>0.13064847727540552</v>
      </c>
      <c r="K2130" s="93">
        <f t="shared" si="235"/>
        <v>0</v>
      </c>
    </row>
    <row r="2131" spans="1:11">
      <c r="A2131" s="80">
        <v>42951</v>
      </c>
      <c r="B2131" s="52">
        <v>190.92575480244233</v>
      </c>
      <c r="C2131" s="53">
        <v>13711.47</v>
      </c>
      <c r="D2131" s="54">
        <f t="shared" si="232"/>
        <v>44777</v>
      </c>
      <c r="E2131" s="53">
        <f t="shared" si="233"/>
        <v>248.82456701583837</v>
      </c>
      <c r="F2131" s="81">
        <f t="shared" si="234"/>
        <v>25193.41</v>
      </c>
      <c r="H2131" s="85">
        <f t="shared" si="231"/>
        <v>44777</v>
      </c>
      <c r="I2131" s="70">
        <f t="shared" si="236"/>
        <v>5.4400851959895524E-2</v>
      </c>
      <c r="J2131" s="70">
        <f t="shared" si="237"/>
        <v>0.1293812865088102</v>
      </c>
      <c r="K2131" s="93">
        <f t="shared" si="235"/>
        <v>0</v>
      </c>
    </row>
    <row r="2132" spans="1:11">
      <c r="A2132" s="80">
        <v>42954</v>
      </c>
      <c r="B2132" s="52">
        <v>191.01969027380511</v>
      </c>
      <c r="C2132" s="53">
        <v>13699.21</v>
      </c>
      <c r="D2132" s="54">
        <f t="shared" si="232"/>
        <v>44778</v>
      </c>
      <c r="E2132" s="53">
        <f t="shared" si="233"/>
        <v>248.8531818410452</v>
      </c>
      <c r="F2132" s="81">
        <f t="shared" si="234"/>
        <v>25215.93</v>
      </c>
      <c r="H2132" s="85">
        <f t="shared" si="231"/>
        <v>44778</v>
      </c>
      <c r="I2132" s="70">
        <f t="shared" si="236"/>
        <v>5.4321377251524972E-2</v>
      </c>
      <c r="J2132" s="70">
        <f t="shared" si="237"/>
        <v>0.1297852316160677</v>
      </c>
      <c r="K2132" s="93">
        <f t="shared" si="235"/>
        <v>0</v>
      </c>
    </row>
    <row r="2133" spans="1:11">
      <c r="A2133" s="80">
        <v>42955</v>
      </c>
      <c r="B2133" s="52">
        <v>191.05464687712524</v>
      </c>
      <c r="C2133" s="53">
        <v>13591.81</v>
      </c>
      <c r="D2133" s="54">
        <f t="shared" si="232"/>
        <v>44781</v>
      </c>
      <c r="E2133" s="53">
        <f t="shared" si="233"/>
        <v>248.95770017741847</v>
      </c>
      <c r="F2133" s="81">
        <f t="shared" si="234"/>
        <v>25413.25</v>
      </c>
      <c r="H2133" s="85">
        <f t="shared" si="231"/>
        <v>44781</v>
      </c>
      <c r="I2133" s="70">
        <f t="shared" si="236"/>
        <v>5.4371338205877917E-2</v>
      </c>
      <c r="J2133" s="70">
        <f t="shared" si="237"/>
        <v>0.13333051617004732</v>
      </c>
      <c r="K2133" s="93">
        <f t="shared" si="235"/>
        <v>0</v>
      </c>
    </row>
    <row r="2134" spans="1:11">
      <c r="A2134" s="80">
        <v>42956</v>
      </c>
      <c r="B2134" s="52">
        <v>191.08884565891623</v>
      </c>
      <c r="C2134" s="53">
        <v>13495.81</v>
      </c>
      <c r="D2134" s="54">
        <f t="shared" si="232"/>
        <v>44781</v>
      </c>
      <c r="E2134" s="53">
        <f t="shared" si="233"/>
        <v>248.95770017741847</v>
      </c>
      <c r="F2134" s="81">
        <f t="shared" si="234"/>
        <v>25413.25</v>
      </c>
      <c r="H2134" s="85">
        <f t="shared" ref="H2134:H2197" si="238">D2134</f>
        <v>44781</v>
      </c>
      <c r="I2134" s="70">
        <f t="shared" si="236"/>
        <v>5.4333595765411635E-2</v>
      </c>
      <c r="J2134" s="70">
        <f t="shared" si="237"/>
        <v>0.13493829626456044</v>
      </c>
      <c r="K2134" s="93">
        <f t="shared" si="235"/>
        <v>0</v>
      </c>
    </row>
    <row r="2135" spans="1:11">
      <c r="A2135" s="80">
        <v>42957</v>
      </c>
      <c r="B2135" s="52">
        <v>191.12228620690655</v>
      </c>
      <c r="C2135" s="53">
        <v>13377.05</v>
      </c>
      <c r="D2135" s="54">
        <f t="shared" si="232"/>
        <v>44783</v>
      </c>
      <c r="E2135" s="53">
        <f t="shared" si="233"/>
        <v>249.02292709486494</v>
      </c>
      <c r="F2135" s="81">
        <f t="shared" si="234"/>
        <v>25431.919999999998</v>
      </c>
      <c r="H2135" s="85">
        <f t="shared" si="238"/>
        <v>44783</v>
      </c>
      <c r="I2135" s="70">
        <f t="shared" si="236"/>
        <v>5.4351937321930555E-2</v>
      </c>
      <c r="J2135" s="70">
        <f t="shared" si="237"/>
        <v>0.13711335364688759</v>
      </c>
      <c r="K2135" s="93">
        <f t="shared" si="235"/>
        <v>0</v>
      </c>
    </row>
    <row r="2136" spans="1:11">
      <c r="A2136" s="80">
        <v>42958</v>
      </c>
      <c r="B2136" s="52">
        <v>191.15477699556172</v>
      </c>
      <c r="C2136" s="53">
        <v>13234.2</v>
      </c>
      <c r="D2136" s="54">
        <f t="shared" si="232"/>
        <v>44784</v>
      </c>
      <c r="E2136" s="53">
        <f t="shared" si="233"/>
        <v>249.06600806125235</v>
      </c>
      <c r="F2136" s="81">
        <f t="shared" si="234"/>
        <v>25621.06</v>
      </c>
      <c r="H2136" s="85">
        <f t="shared" si="238"/>
        <v>44784</v>
      </c>
      <c r="I2136" s="70">
        <f t="shared" si="236"/>
        <v>5.4352569824808405E-2</v>
      </c>
      <c r="J2136" s="70">
        <f t="shared" si="237"/>
        <v>0.14124760722116192</v>
      </c>
      <c r="K2136" s="93">
        <f t="shared" si="235"/>
        <v>0</v>
      </c>
    </row>
    <row r="2137" spans="1:11">
      <c r="A2137" s="80">
        <v>42961</v>
      </c>
      <c r="B2137" s="52">
        <v>191.2557067178154</v>
      </c>
      <c r="C2137" s="53">
        <v>13347.75</v>
      </c>
      <c r="D2137" s="54">
        <f t="shared" si="232"/>
        <v>44785</v>
      </c>
      <c r="E2137" s="53">
        <f t="shared" si="233"/>
        <v>249.10162450040511</v>
      </c>
      <c r="F2137" s="81">
        <f t="shared" si="234"/>
        <v>25678.83</v>
      </c>
      <c r="H2137" s="85">
        <f t="shared" si="238"/>
        <v>44785</v>
      </c>
      <c r="I2137" s="70">
        <f t="shared" si="236"/>
        <v>5.4271415027863812E-2</v>
      </c>
      <c r="J2137" s="70">
        <f t="shared" si="237"/>
        <v>0.13981254781411812</v>
      </c>
      <c r="K2137" s="93">
        <f t="shared" si="235"/>
        <v>0</v>
      </c>
    </row>
    <row r="2138" spans="1:11">
      <c r="A2138" s="80">
        <v>42963</v>
      </c>
      <c r="B2138" s="52">
        <v>191.32111616951292</v>
      </c>
      <c r="C2138" s="53">
        <v>13488.33</v>
      </c>
      <c r="D2138" s="54">
        <f t="shared" si="232"/>
        <v>44789</v>
      </c>
      <c r="E2138" s="53">
        <f t="shared" si="233"/>
        <v>249.25905672708936</v>
      </c>
      <c r="F2138" s="81">
        <f t="shared" si="234"/>
        <v>25863.24</v>
      </c>
      <c r="H2138" s="85">
        <f t="shared" si="238"/>
        <v>44789</v>
      </c>
      <c r="I2138" s="70">
        <f t="shared" si="236"/>
        <v>5.4332534777501218E-2</v>
      </c>
      <c r="J2138" s="70">
        <f t="shared" si="237"/>
        <v>0.13905566794450297</v>
      </c>
      <c r="K2138" s="93">
        <f t="shared" si="235"/>
        <v>0</v>
      </c>
    </row>
    <row r="2139" spans="1:11">
      <c r="A2139" s="80">
        <v>42964</v>
      </c>
      <c r="B2139" s="52">
        <v>191.35364075926174</v>
      </c>
      <c r="C2139" s="53">
        <v>13497.69</v>
      </c>
      <c r="D2139" s="54">
        <f t="shared" si="232"/>
        <v>44790</v>
      </c>
      <c r="E2139" s="53">
        <f t="shared" si="233"/>
        <v>249.3006829895628</v>
      </c>
      <c r="F2139" s="81">
        <f t="shared" si="234"/>
        <v>26035.87</v>
      </c>
      <c r="H2139" s="85">
        <f t="shared" si="238"/>
        <v>44790</v>
      </c>
      <c r="I2139" s="70">
        <f t="shared" si="236"/>
        <v>5.4331902284745048E-2</v>
      </c>
      <c r="J2139" s="70">
        <f t="shared" si="237"/>
        <v>0.1404139705870624</v>
      </c>
      <c r="K2139" s="93">
        <f t="shared" si="235"/>
        <v>0</v>
      </c>
    </row>
    <row r="2140" spans="1:11">
      <c r="A2140" s="80">
        <v>42965</v>
      </c>
      <c r="B2140" s="52">
        <v>191.38865847552069</v>
      </c>
      <c r="C2140" s="53">
        <v>13407.07</v>
      </c>
      <c r="D2140" s="54">
        <f t="shared" si="232"/>
        <v>44791</v>
      </c>
      <c r="E2140" s="53">
        <f t="shared" si="233"/>
        <v>249.34431060908599</v>
      </c>
      <c r="F2140" s="81">
        <f t="shared" si="234"/>
        <v>26067.35</v>
      </c>
      <c r="H2140" s="85">
        <f t="shared" si="238"/>
        <v>44791</v>
      </c>
      <c r="I2140" s="70">
        <f t="shared" si="236"/>
        <v>5.433021565695717E-2</v>
      </c>
      <c r="J2140" s="70">
        <f t="shared" si="237"/>
        <v>0.14222747192426</v>
      </c>
      <c r="K2140" s="93">
        <f t="shared" si="235"/>
        <v>0</v>
      </c>
    </row>
    <row r="2141" spans="1:11">
      <c r="A2141" s="80">
        <v>42968</v>
      </c>
      <c r="B2141" s="52">
        <v>191.48626669134319</v>
      </c>
      <c r="C2141" s="53">
        <v>13293.88</v>
      </c>
      <c r="D2141" s="54">
        <f t="shared" si="232"/>
        <v>44792</v>
      </c>
      <c r="E2141" s="53">
        <f t="shared" si="233"/>
        <v>249.38944192930623</v>
      </c>
      <c r="F2141" s="81">
        <f t="shared" si="234"/>
        <v>25785.4</v>
      </c>
      <c r="H2141" s="85">
        <f t="shared" si="238"/>
        <v>44792</v>
      </c>
      <c r="I2141" s="70">
        <f t="shared" si="236"/>
        <v>5.4260866969709776E-2</v>
      </c>
      <c r="J2141" s="70">
        <f t="shared" si="237"/>
        <v>0.14168008043766167</v>
      </c>
      <c r="K2141" s="93">
        <f t="shared" si="235"/>
        <v>0</v>
      </c>
    </row>
    <row r="2142" spans="1:11">
      <c r="A2142" s="80">
        <v>42969</v>
      </c>
      <c r="B2142" s="52">
        <v>191.51881935668072</v>
      </c>
      <c r="C2142" s="53">
        <v>13309.14</v>
      </c>
      <c r="D2142" s="54">
        <f t="shared" si="232"/>
        <v>44795</v>
      </c>
      <c r="E2142" s="53">
        <f t="shared" si="233"/>
        <v>249.51363787138706</v>
      </c>
      <c r="F2142" s="81">
        <f t="shared" si="234"/>
        <v>25396.57</v>
      </c>
      <c r="H2142" s="85">
        <f t="shared" si="238"/>
        <v>44795</v>
      </c>
      <c r="I2142" s="70">
        <f t="shared" si="236"/>
        <v>5.4330005658604907E-2</v>
      </c>
      <c r="J2142" s="70">
        <f t="shared" si="237"/>
        <v>0.13795480631271761</v>
      </c>
      <c r="K2142" s="93">
        <f t="shared" si="235"/>
        <v>0</v>
      </c>
    </row>
    <row r="2143" spans="1:11">
      <c r="A2143" s="80">
        <v>42970</v>
      </c>
      <c r="B2143" s="52">
        <v>191.55099451833263</v>
      </c>
      <c r="C2143" s="53">
        <v>13427.67</v>
      </c>
      <c r="D2143" s="54">
        <f t="shared" si="232"/>
        <v>44796</v>
      </c>
      <c r="E2143" s="53">
        <f t="shared" si="233"/>
        <v>249.54981734887843</v>
      </c>
      <c r="F2143" s="81">
        <f t="shared" si="234"/>
        <v>25522.62</v>
      </c>
      <c r="H2143" s="85">
        <f t="shared" si="238"/>
        <v>44796</v>
      </c>
      <c r="I2143" s="70">
        <f t="shared" si="236"/>
        <v>5.4325156510623307E-2</v>
      </c>
      <c r="J2143" s="70">
        <f t="shared" si="237"/>
        <v>0.13706402414401242</v>
      </c>
      <c r="K2143" s="93">
        <f t="shared" si="235"/>
        <v>0</v>
      </c>
    </row>
    <row r="2144" spans="1:11">
      <c r="A2144" s="80">
        <v>42971</v>
      </c>
      <c r="B2144" s="52">
        <v>191.5839412893898</v>
      </c>
      <c r="C2144" s="53">
        <v>13437.45</v>
      </c>
      <c r="D2144" s="54">
        <f t="shared" si="232"/>
        <v>44797</v>
      </c>
      <c r="E2144" s="53">
        <f t="shared" si="233"/>
        <v>249.58924622001959</v>
      </c>
      <c r="F2144" s="81">
        <f t="shared" si="234"/>
        <v>25562.51</v>
      </c>
      <c r="H2144" s="85">
        <f t="shared" si="238"/>
        <v>44797</v>
      </c>
      <c r="I2144" s="70">
        <f t="shared" si="236"/>
        <v>5.4322204891334547E-2</v>
      </c>
      <c r="J2144" s="70">
        <f t="shared" si="237"/>
        <v>0.13725361707722783</v>
      </c>
      <c r="K2144" s="93">
        <f t="shared" si="235"/>
        <v>0</v>
      </c>
    </row>
    <row r="2145" spans="1:11">
      <c r="A2145" s="80">
        <v>42975</v>
      </c>
      <c r="B2145" s="52">
        <v>191.71268569793628</v>
      </c>
      <c r="C2145" s="53">
        <v>13513.48</v>
      </c>
      <c r="D2145" s="54">
        <f t="shared" si="232"/>
        <v>44799</v>
      </c>
      <c r="E2145" s="53">
        <f t="shared" si="233"/>
        <v>249.66437823333314</v>
      </c>
      <c r="F2145" s="81">
        <f t="shared" si="234"/>
        <v>25495.64</v>
      </c>
      <c r="H2145" s="85">
        <f t="shared" si="238"/>
        <v>44799</v>
      </c>
      <c r="I2145" s="70">
        <f t="shared" si="236"/>
        <v>5.4244019894792439E-2</v>
      </c>
      <c r="J2145" s="70">
        <f t="shared" si="237"/>
        <v>0.13537608704880921</v>
      </c>
      <c r="K2145" s="93">
        <f t="shared" si="235"/>
        <v>0</v>
      </c>
    </row>
    <row r="2146" spans="1:11">
      <c r="A2146" s="80">
        <v>42976</v>
      </c>
      <c r="B2146" s="52">
        <v>191.74489342913353</v>
      </c>
      <c r="C2146" s="53">
        <v>13354.29</v>
      </c>
      <c r="D2146" s="54">
        <f t="shared" si="232"/>
        <v>44802</v>
      </c>
      <c r="E2146" s="53">
        <f t="shared" si="233"/>
        <v>249.88832718060843</v>
      </c>
      <c r="F2146" s="81">
        <f t="shared" si="234"/>
        <v>25138.400000000001</v>
      </c>
      <c r="H2146" s="85">
        <f t="shared" si="238"/>
        <v>44802</v>
      </c>
      <c r="I2146" s="70">
        <f t="shared" si="236"/>
        <v>5.4397658067317556E-2</v>
      </c>
      <c r="J2146" s="70">
        <f t="shared" si="237"/>
        <v>0.13486281433431069</v>
      </c>
      <c r="K2146" s="93">
        <f t="shared" si="235"/>
        <v>0</v>
      </c>
    </row>
    <row r="2147" spans="1:11">
      <c r="A2147" s="80">
        <v>42977</v>
      </c>
      <c r="B2147" s="52">
        <v>191.77729831612308</v>
      </c>
      <c r="C2147" s="53">
        <v>13474.73</v>
      </c>
      <c r="D2147" s="54">
        <f t="shared" si="232"/>
        <v>44803</v>
      </c>
      <c r="E2147" s="53">
        <f t="shared" si="233"/>
        <v>249.8873276272997</v>
      </c>
      <c r="F2147" s="81">
        <f t="shared" si="234"/>
        <v>25786.59</v>
      </c>
      <c r="H2147" s="85">
        <f t="shared" si="238"/>
        <v>44803</v>
      </c>
      <c r="I2147" s="70">
        <f t="shared" si="236"/>
        <v>5.4361179548817251E-2</v>
      </c>
      <c r="J2147" s="70">
        <f t="shared" si="237"/>
        <v>0.13860940992958537</v>
      </c>
      <c r="K2147" s="93">
        <f t="shared" si="235"/>
        <v>0</v>
      </c>
    </row>
    <row r="2148" spans="1:11">
      <c r="A2148" s="80">
        <v>42978</v>
      </c>
      <c r="B2148" s="52">
        <v>191.81047578873176</v>
      </c>
      <c r="C2148" s="53">
        <v>13521.03</v>
      </c>
      <c r="D2148" s="54">
        <f t="shared" si="232"/>
        <v>44803</v>
      </c>
      <c r="E2148" s="53">
        <f t="shared" si="233"/>
        <v>249.8873276272997</v>
      </c>
      <c r="F2148" s="81">
        <f t="shared" si="234"/>
        <v>25786.59</v>
      </c>
      <c r="H2148" s="85">
        <f t="shared" si="238"/>
        <v>44803</v>
      </c>
      <c r="I2148" s="70">
        <f t="shared" si="236"/>
        <v>5.4324702438241612E-2</v>
      </c>
      <c r="J2148" s="70">
        <f t="shared" si="237"/>
        <v>0.13782855266252803</v>
      </c>
      <c r="K2148" s="93">
        <f t="shared" si="235"/>
        <v>0</v>
      </c>
    </row>
    <row r="2149" spans="1:11">
      <c r="A2149" s="80">
        <v>42979</v>
      </c>
      <c r="B2149" s="52">
        <v>191.8421245172369</v>
      </c>
      <c r="C2149" s="53">
        <v>13598.09</v>
      </c>
      <c r="D2149" s="54">
        <f t="shared" si="232"/>
        <v>44805</v>
      </c>
      <c r="E2149" s="53">
        <f t="shared" si="233"/>
        <v>249.97278909334824</v>
      </c>
      <c r="F2149" s="81">
        <f t="shared" si="234"/>
        <v>25472.240000000002</v>
      </c>
      <c r="H2149" s="85">
        <f t="shared" si="238"/>
        <v>44805</v>
      </c>
      <c r="I2149" s="70">
        <f t="shared" si="236"/>
        <v>5.4362016734090579E-2</v>
      </c>
      <c r="J2149" s="70">
        <f t="shared" si="237"/>
        <v>0.13375142348962665</v>
      </c>
      <c r="K2149" s="93">
        <f t="shared" si="235"/>
        <v>0</v>
      </c>
    </row>
    <row r="2150" spans="1:11">
      <c r="A2150" s="80">
        <v>42982</v>
      </c>
      <c r="B2150" s="52">
        <v>191.9399640007407</v>
      </c>
      <c r="C2150" s="53">
        <v>13514.16</v>
      </c>
      <c r="D2150" s="54">
        <f t="shared" si="232"/>
        <v>44806</v>
      </c>
      <c r="E2150" s="53">
        <f t="shared" si="233"/>
        <v>250.01628435865047</v>
      </c>
      <c r="F2150" s="81">
        <f t="shared" si="234"/>
        <v>25467.41</v>
      </c>
      <c r="H2150" s="85">
        <f t="shared" si="238"/>
        <v>44806</v>
      </c>
      <c r="I2150" s="70">
        <f t="shared" si="236"/>
        <v>5.4291190208369589E-2</v>
      </c>
      <c r="J2150" s="70">
        <f t="shared" si="237"/>
        <v>0.13511312342795168</v>
      </c>
      <c r="K2150" s="93">
        <f t="shared" si="235"/>
        <v>0</v>
      </c>
    </row>
    <row r="2151" spans="1:11">
      <c r="A2151" s="80">
        <v>42983</v>
      </c>
      <c r="B2151" s="52">
        <v>191.97393737436886</v>
      </c>
      <c r="C2151" s="53">
        <v>13568.38</v>
      </c>
      <c r="D2151" s="54">
        <f t="shared" si="232"/>
        <v>44809</v>
      </c>
      <c r="E2151" s="53">
        <f t="shared" si="233"/>
        <v>250.16404398270643</v>
      </c>
      <c r="F2151" s="81">
        <f t="shared" si="234"/>
        <v>25650.83</v>
      </c>
      <c r="H2151" s="85">
        <f t="shared" si="238"/>
        <v>44809</v>
      </c>
      <c r="I2151" s="70">
        <f t="shared" si="236"/>
        <v>5.4378455622983823E-2</v>
      </c>
      <c r="J2151" s="70">
        <f t="shared" si="237"/>
        <v>0.1358335297036406</v>
      </c>
      <c r="K2151" s="93">
        <f t="shared" si="235"/>
        <v>0</v>
      </c>
    </row>
    <row r="2152" spans="1:11">
      <c r="A2152" s="80">
        <v>42984</v>
      </c>
      <c r="B2152" s="52">
        <v>192.00657294372249</v>
      </c>
      <c r="C2152" s="53">
        <v>13519.3</v>
      </c>
      <c r="D2152" s="54">
        <f t="shared" si="232"/>
        <v>44810</v>
      </c>
      <c r="E2152" s="53">
        <f t="shared" si="233"/>
        <v>250.20557121400759</v>
      </c>
      <c r="F2152" s="81">
        <f t="shared" si="234"/>
        <v>25636.01</v>
      </c>
      <c r="H2152" s="85">
        <f t="shared" si="238"/>
        <v>44810</v>
      </c>
      <c r="I2152" s="70">
        <f t="shared" si="236"/>
        <v>5.4377612262241248E-2</v>
      </c>
      <c r="J2152" s="70">
        <f t="shared" si="237"/>
        <v>0.13652565974105535</v>
      </c>
      <c r="K2152" s="93">
        <f t="shared" si="235"/>
        <v>0</v>
      </c>
    </row>
    <row r="2153" spans="1:11">
      <c r="A2153" s="80">
        <v>42985</v>
      </c>
      <c r="B2153" s="52">
        <v>192.03883004797703</v>
      </c>
      <c r="C2153" s="53">
        <v>13539.91</v>
      </c>
      <c r="D2153" s="54">
        <f t="shared" si="232"/>
        <v>44811</v>
      </c>
      <c r="E2153" s="53">
        <f t="shared" si="233"/>
        <v>250.24835636668516</v>
      </c>
      <c r="F2153" s="81">
        <f t="shared" si="234"/>
        <v>25590.73</v>
      </c>
      <c r="H2153" s="85">
        <f t="shared" si="238"/>
        <v>44811</v>
      </c>
      <c r="I2153" s="70">
        <f t="shared" si="236"/>
        <v>5.4378244781786211E-2</v>
      </c>
      <c r="J2153" s="70">
        <f t="shared" si="237"/>
        <v>0.1357778098052671</v>
      </c>
      <c r="K2153" s="93">
        <f t="shared" si="235"/>
        <v>0</v>
      </c>
    </row>
    <row r="2154" spans="1:11">
      <c r="A2154" s="80">
        <v>42986</v>
      </c>
      <c r="B2154" s="52">
        <v>192.07147664908518</v>
      </c>
      <c r="C2154" s="53">
        <v>13546.57</v>
      </c>
      <c r="D2154" s="54">
        <f t="shared" si="232"/>
        <v>44812</v>
      </c>
      <c r="E2154" s="53">
        <f t="shared" si="233"/>
        <v>250.28389163328924</v>
      </c>
      <c r="F2154" s="81">
        <f t="shared" si="234"/>
        <v>25843.86</v>
      </c>
      <c r="H2154" s="85">
        <f t="shared" si="238"/>
        <v>44812</v>
      </c>
      <c r="I2154" s="70">
        <f t="shared" si="236"/>
        <v>5.437234120110368E-2</v>
      </c>
      <c r="J2154" s="70">
        <f t="shared" si="237"/>
        <v>0.13790395487143448</v>
      </c>
      <c r="K2154" s="93">
        <f t="shared" si="235"/>
        <v>0</v>
      </c>
    </row>
    <row r="2155" spans="1:11">
      <c r="A2155" s="80">
        <v>42989</v>
      </c>
      <c r="B2155" s="52">
        <v>192.17000931660615</v>
      </c>
      <c r="C2155" s="53">
        <v>13646.37</v>
      </c>
      <c r="D2155" s="54">
        <f t="shared" si="232"/>
        <v>44813</v>
      </c>
      <c r="E2155" s="53">
        <f t="shared" si="233"/>
        <v>250.31943194590119</v>
      </c>
      <c r="F2155" s="81">
        <f t="shared" si="234"/>
        <v>25894.12</v>
      </c>
      <c r="H2155" s="85">
        <f t="shared" si="238"/>
        <v>44813</v>
      </c>
      <c r="I2155" s="70">
        <f t="shared" si="236"/>
        <v>5.4294135286402367E-2</v>
      </c>
      <c r="J2155" s="70">
        <f t="shared" si="237"/>
        <v>0.13667629440347118</v>
      </c>
      <c r="K2155" s="93">
        <f t="shared" si="235"/>
        <v>0</v>
      </c>
    </row>
    <row r="2156" spans="1:11">
      <c r="A2156" s="80">
        <v>42990</v>
      </c>
      <c r="B2156" s="52">
        <v>192.20287038819927</v>
      </c>
      <c r="C2156" s="53">
        <v>13765.03</v>
      </c>
      <c r="D2156" s="54">
        <f t="shared" si="232"/>
        <v>44816</v>
      </c>
      <c r="E2156" s="53">
        <f t="shared" si="233"/>
        <v>250.40278831673916</v>
      </c>
      <c r="F2156" s="81">
        <f t="shared" si="234"/>
        <v>26043.69</v>
      </c>
      <c r="H2156" s="85">
        <f t="shared" si="238"/>
        <v>44816</v>
      </c>
      <c r="I2156" s="70">
        <f t="shared" si="236"/>
        <v>5.4328286363633183E-2</v>
      </c>
      <c r="J2156" s="70">
        <f t="shared" si="237"/>
        <v>0.13601762923064542</v>
      </c>
      <c r="K2156" s="93">
        <f t="shared" si="235"/>
        <v>0</v>
      </c>
    </row>
    <row r="2157" spans="1:11">
      <c r="A2157" s="80">
        <v>42991</v>
      </c>
      <c r="B2157" s="52">
        <v>192.2353526732949</v>
      </c>
      <c r="C2157" s="53">
        <v>13746.3</v>
      </c>
      <c r="D2157" s="54">
        <f t="shared" si="232"/>
        <v>44817</v>
      </c>
      <c r="E2157" s="53">
        <f t="shared" si="233"/>
        <v>250.43358785970216</v>
      </c>
      <c r="F2157" s="81">
        <f t="shared" si="234"/>
        <v>26237.81</v>
      </c>
      <c r="H2157" s="85">
        <f t="shared" si="238"/>
        <v>44817</v>
      </c>
      <c r="I2157" s="70">
        <f t="shared" si="236"/>
        <v>5.4318588003970047E-2</v>
      </c>
      <c r="J2157" s="70">
        <f t="shared" si="237"/>
        <v>0.13801596049689557</v>
      </c>
      <c r="K2157" s="93">
        <f t="shared" si="235"/>
        <v>0</v>
      </c>
    </row>
    <row r="2158" spans="1:11">
      <c r="A2158" s="80">
        <v>42992</v>
      </c>
      <c r="B2158" s="52">
        <v>192.27014727212875</v>
      </c>
      <c r="C2158" s="53">
        <v>13756.28</v>
      </c>
      <c r="D2158" s="54">
        <f t="shared" si="232"/>
        <v>44818</v>
      </c>
      <c r="E2158" s="53">
        <f t="shared" si="233"/>
        <v>250.4661442261239</v>
      </c>
      <c r="F2158" s="81">
        <f t="shared" si="234"/>
        <v>26141.52</v>
      </c>
      <c r="H2158" s="85">
        <f t="shared" si="238"/>
        <v>44818</v>
      </c>
      <c r="I2158" s="70">
        <f t="shared" si="236"/>
        <v>5.4307835681193239E-2</v>
      </c>
      <c r="J2158" s="70">
        <f t="shared" si="237"/>
        <v>0.13701440223778838</v>
      </c>
      <c r="K2158" s="93">
        <f t="shared" si="235"/>
        <v>0</v>
      </c>
    </row>
    <row r="2159" spans="1:11">
      <c r="A2159" s="80">
        <v>42993</v>
      </c>
      <c r="B2159" s="52">
        <v>192.30302546731227</v>
      </c>
      <c r="C2159" s="53">
        <v>13754.62</v>
      </c>
      <c r="D2159" s="54">
        <f t="shared" si="232"/>
        <v>44819</v>
      </c>
      <c r="E2159" s="53">
        <f t="shared" si="233"/>
        <v>250.50296274932512</v>
      </c>
      <c r="F2159" s="81">
        <f t="shared" si="234"/>
        <v>25958.06</v>
      </c>
      <c r="H2159" s="85">
        <f t="shared" si="238"/>
        <v>44819</v>
      </c>
      <c r="I2159" s="70">
        <f t="shared" si="236"/>
        <v>5.4302775820243232E-2</v>
      </c>
      <c r="J2159" s="70">
        <f t="shared" si="237"/>
        <v>0.13544140475985622</v>
      </c>
      <c r="K2159" s="93">
        <f t="shared" si="235"/>
        <v>0</v>
      </c>
    </row>
    <row r="2160" spans="1:11">
      <c r="A2160" s="80">
        <v>42996</v>
      </c>
      <c r="B2160" s="52">
        <v>192.40052310122419</v>
      </c>
      <c r="C2160" s="53">
        <v>13848.34</v>
      </c>
      <c r="D2160" s="54">
        <f t="shared" si="232"/>
        <v>44820</v>
      </c>
      <c r="E2160" s="53">
        <f t="shared" si="233"/>
        <v>250.53978668484925</v>
      </c>
      <c r="F2160" s="81">
        <f t="shared" si="234"/>
        <v>25454.93</v>
      </c>
      <c r="H2160" s="85">
        <f t="shared" si="238"/>
        <v>44820</v>
      </c>
      <c r="I2160" s="70">
        <f t="shared" si="236"/>
        <v>5.4226893564856438E-2</v>
      </c>
      <c r="J2160" s="70">
        <f t="shared" si="237"/>
        <v>0.12947035844958266</v>
      </c>
      <c r="K2160" s="93">
        <f t="shared" si="235"/>
        <v>0</v>
      </c>
    </row>
    <row r="2161" spans="1:11">
      <c r="A2161" s="80">
        <v>42997</v>
      </c>
      <c r="B2161" s="52">
        <v>192.43284638910518</v>
      </c>
      <c r="C2161" s="53">
        <v>13840.78</v>
      </c>
      <c r="D2161" s="54">
        <f t="shared" si="232"/>
        <v>44823</v>
      </c>
      <c r="E2161" s="53">
        <f t="shared" si="233"/>
        <v>250.62321643381529</v>
      </c>
      <c r="F2161" s="81">
        <f t="shared" si="234"/>
        <v>25587.63</v>
      </c>
      <c r="H2161" s="85">
        <f t="shared" si="238"/>
        <v>44823</v>
      </c>
      <c r="I2161" s="70">
        <f t="shared" si="236"/>
        <v>5.4261674913584246E-2</v>
      </c>
      <c r="J2161" s="70">
        <f t="shared" si="237"/>
        <v>0.13076901433584687</v>
      </c>
      <c r="K2161" s="93">
        <f t="shared" si="235"/>
        <v>0</v>
      </c>
    </row>
    <row r="2162" spans="1:11">
      <c r="A2162" s="80">
        <v>42998</v>
      </c>
      <c r="B2162" s="52">
        <v>192.4642129430666</v>
      </c>
      <c r="C2162" s="53">
        <v>13832.04</v>
      </c>
      <c r="D2162" s="54">
        <f t="shared" si="232"/>
        <v>44824</v>
      </c>
      <c r="E2162" s="53">
        <f t="shared" si="233"/>
        <v>250.64953187154083</v>
      </c>
      <c r="F2162" s="81">
        <f t="shared" si="234"/>
        <v>25869.27</v>
      </c>
      <c r="H2162" s="85">
        <f t="shared" si="238"/>
        <v>44824</v>
      </c>
      <c r="I2162" s="70">
        <f t="shared" si="236"/>
        <v>5.4249447187588062E-2</v>
      </c>
      <c r="J2162" s="70">
        <f t="shared" si="237"/>
        <v>0.13339055061110927</v>
      </c>
      <c r="K2162" s="93">
        <f t="shared" si="235"/>
        <v>0</v>
      </c>
    </row>
    <row r="2163" spans="1:11">
      <c r="A2163" s="80">
        <v>42999</v>
      </c>
      <c r="B2163" s="52">
        <v>192.49808664454457</v>
      </c>
      <c r="C2163" s="53">
        <v>13806.6</v>
      </c>
      <c r="D2163" s="54">
        <f t="shared" si="232"/>
        <v>44825</v>
      </c>
      <c r="E2163" s="53">
        <f t="shared" si="233"/>
        <v>250.68261760974787</v>
      </c>
      <c r="F2163" s="81">
        <f t="shared" si="234"/>
        <v>25727.13</v>
      </c>
      <c r="H2163" s="85">
        <f t="shared" si="238"/>
        <v>44825</v>
      </c>
      <c r="I2163" s="70">
        <f t="shared" si="236"/>
        <v>5.4240171261757952E-2</v>
      </c>
      <c r="J2163" s="70">
        <f t="shared" si="237"/>
        <v>0.13255921919150793</v>
      </c>
      <c r="K2163" s="93">
        <f t="shared" si="235"/>
        <v>0</v>
      </c>
    </row>
    <row r="2164" spans="1:11">
      <c r="A2164" s="80">
        <v>43000</v>
      </c>
      <c r="B2164" s="52">
        <v>192.52888633840769</v>
      </c>
      <c r="C2164" s="53">
        <v>13591.79</v>
      </c>
      <c r="D2164" s="54">
        <f t="shared" si="232"/>
        <v>44826</v>
      </c>
      <c r="E2164" s="53">
        <f t="shared" si="233"/>
        <v>250.72322819380065</v>
      </c>
      <c r="F2164" s="81">
        <f t="shared" si="234"/>
        <v>25598.6</v>
      </c>
      <c r="H2164" s="85">
        <f t="shared" si="238"/>
        <v>44826</v>
      </c>
      <c r="I2164" s="70">
        <f t="shared" si="236"/>
        <v>5.4240592890028694E-2</v>
      </c>
      <c r="J2164" s="70">
        <f t="shared" si="237"/>
        <v>0.13497922375135141</v>
      </c>
      <c r="K2164" s="93">
        <f t="shared" si="235"/>
        <v>0</v>
      </c>
    </row>
    <row r="2165" spans="1:11">
      <c r="A2165" s="80">
        <v>43003</v>
      </c>
      <c r="B2165" s="52">
        <v>192.6276536570993</v>
      </c>
      <c r="C2165" s="53">
        <v>13466.53</v>
      </c>
      <c r="D2165" s="54">
        <f t="shared" si="232"/>
        <v>44827</v>
      </c>
      <c r="E2165" s="53">
        <f t="shared" si="233"/>
        <v>250.75481932055308</v>
      </c>
      <c r="F2165" s="81">
        <f t="shared" si="234"/>
        <v>25159.42</v>
      </c>
      <c r="H2165" s="85">
        <f t="shared" si="238"/>
        <v>44827</v>
      </c>
      <c r="I2165" s="70">
        <f t="shared" si="236"/>
        <v>5.4159023885179458E-2</v>
      </c>
      <c r="J2165" s="70">
        <f t="shared" si="237"/>
        <v>0.13315412593258613</v>
      </c>
      <c r="K2165" s="93">
        <f t="shared" si="235"/>
        <v>0</v>
      </c>
    </row>
    <row r="2166" spans="1:11">
      <c r="A2166" s="80">
        <v>43004</v>
      </c>
      <c r="B2166" s="52">
        <v>192.66136349648932</v>
      </c>
      <c r="C2166" s="53">
        <v>13465.07</v>
      </c>
      <c r="D2166" s="54">
        <f t="shared" si="232"/>
        <v>44830</v>
      </c>
      <c r="E2166" s="53">
        <f t="shared" si="233"/>
        <v>250.84433879105052</v>
      </c>
      <c r="F2166" s="81">
        <f t="shared" si="234"/>
        <v>24707.77</v>
      </c>
      <c r="H2166" s="85">
        <f t="shared" si="238"/>
        <v>44830</v>
      </c>
      <c r="I2166" s="70">
        <f t="shared" si="236"/>
        <v>5.4197385767676076E-2</v>
      </c>
      <c r="J2166" s="70">
        <f t="shared" si="237"/>
        <v>0.12908070793981086</v>
      </c>
      <c r="K2166" s="93">
        <f t="shared" si="235"/>
        <v>0</v>
      </c>
    </row>
    <row r="2167" spans="1:11">
      <c r="A2167" s="80">
        <v>43005</v>
      </c>
      <c r="B2167" s="52">
        <v>192.69546455782822</v>
      </c>
      <c r="C2167" s="53">
        <v>13279.85</v>
      </c>
      <c r="D2167" s="54">
        <f t="shared" si="232"/>
        <v>44831</v>
      </c>
      <c r="E2167" s="53">
        <f t="shared" si="233"/>
        <v>250.85663016365126</v>
      </c>
      <c r="F2167" s="81">
        <f t="shared" si="234"/>
        <v>24694.83</v>
      </c>
      <c r="H2167" s="85">
        <f t="shared" si="238"/>
        <v>44831</v>
      </c>
      <c r="I2167" s="70">
        <f t="shared" si="236"/>
        <v>5.4170401709159544E-2</v>
      </c>
      <c r="J2167" s="70">
        <f t="shared" si="237"/>
        <v>0.1320942230603388</v>
      </c>
      <c r="K2167" s="93">
        <f t="shared" si="235"/>
        <v>0</v>
      </c>
    </row>
    <row r="2168" spans="1:11">
      <c r="A2168" s="80">
        <v>43006</v>
      </c>
      <c r="B2168" s="52">
        <v>192.72687391855112</v>
      </c>
      <c r="C2168" s="53">
        <v>13325.16</v>
      </c>
      <c r="D2168" s="54">
        <f t="shared" si="232"/>
        <v>44832</v>
      </c>
      <c r="E2168" s="53">
        <f t="shared" si="233"/>
        <v>250.89375694491548</v>
      </c>
      <c r="F2168" s="81">
        <f t="shared" si="234"/>
        <v>24478.82</v>
      </c>
      <c r="H2168" s="85">
        <f t="shared" si="238"/>
        <v>44832</v>
      </c>
      <c r="I2168" s="70">
        <f t="shared" si="236"/>
        <v>5.4167239694390634E-2</v>
      </c>
      <c r="J2168" s="70">
        <f t="shared" si="237"/>
        <v>0.12933713598010699</v>
      </c>
      <c r="K2168" s="93">
        <f t="shared" si="235"/>
        <v>0</v>
      </c>
    </row>
    <row r="2169" spans="1:11">
      <c r="A2169" s="80">
        <v>43007</v>
      </c>
      <c r="B2169" s="52">
        <v>192.76426293209133</v>
      </c>
      <c r="C2169" s="53">
        <v>13351.99</v>
      </c>
      <c r="D2169" s="54">
        <f t="shared" si="232"/>
        <v>44833</v>
      </c>
      <c r="E2169" s="53">
        <f t="shared" si="233"/>
        <v>250.95848753420728</v>
      </c>
      <c r="F2169" s="81">
        <f t="shared" si="234"/>
        <v>24419.98</v>
      </c>
      <c r="H2169" s="85">
        <f t="shared" si="238"/>
        <v>44833</v>
      </c>
      <c r="I2169" s="70">
        <f t="shared" si="236"/>
        <v>5.4180730072576067E-2</v>
      </c>
      <c r="J2169" s="70">
        <f t="shared" si="237"/>
        <v>0.12833967995379725</v>
      </c>
      <c r="K2169" s="93">
        <f t="shared" si="235"/>
        <v>0</v>
      </c>
    </row>
    <row r="2170" spans="1:11">
      <c r="A2170" s="80">
        <v>43011</v>
      </c>
      <c r="B2170" s="52">
        <v>192.89919791614378</v>
      </c>
      <c r="C2170" s="53">
        <v>13448.66</v>
      </c>
      <c r="D2170" s="54">
        <f t="shared" si="232"/>
        <v>44837</v>
      </c>
      <c r="E2170" s="53">
        <f t="shared" si="233"/>
        <v>251.32170168358823</v>
      </c>
      <c r="F2170" s="81">
        <f t="shared" si="234"/>
        <v>24520.52</v>
      </c>
      <c r="H2170" s="85">
        <f t="shared" si="238"/>
        <v>44837</v>
      </c>
      <c r="I2170" s="70">
        <f t="shared" si="236"/>
        <v>5.4338132320531418E-2</v>
      </c>
      <c r="J2170" s="70">
        <f t="shared" si="237"/>
        <v>0.1276391157467669</v>
      </c>
      <c r="K2170" s="93">
        <f t="shared" si="235"/>
        <v>0</v>
      </c>
    </row>
    <row r="2171" spans="1:11">
      <c r="A2171" s="80">
        <v>43012</v>
      </c>
      <c r="B2171" s="52">
        <v>192.93372687257076</v>
      </c>
      <c r="C2171" s="53">
        <v>13524.27</v>
      </c>
      <c r="D2171" s="54">
        <f t="shared" si="232"/>
        <v>44838</v>
      </c>
      <c r="E2171" s="53">
        <f t="shared" si="233"/>
        <v>251.36392372947105</v>
      </c>
      <c r="F2171" s="81">
        <f t="shared" si="234"/>
        <v>25082.39</v>
      </c>
      <c r="H2171" s="85">
        <f t="shared" si="238"/>
        <v>44838</v>
      </c>
      <c r="I2171" s="70">
        <f t="shared" si="236"/>
        <v>5.4335813181561887E-2</v>
      </c>
      <c r="J2171" s="70">
        <f t="shared" si="237"/>
        <v>0.13149077303283585</v>
      </c>
      <c r="K2171" s="93">
        <f t="shared" si="235"/>
        <v>0</v>
      </c>
    </row>
    <row r="2172" spans="1:11">
      <c r="A2172" s="80">
        <v>43013</v>
      </c>
      <c r="B2172" s="52">
        <v>192.96845494340783</v>
      </c>
      <c r="C2172" s="53">
        <v>13488.48</v>
      </c>
      <c r="D2172" s="54">
        <f t="shared" ref="D2172:D2235" si="239">VLOOKUP(EDATE(A2172,60),A:A,1,1)</f>
        <v>44838</v>
      </c>
      <c r="E2172" s="53">
        <f t="shared" ref="E2172:E2235" si="240">VLOOKUP(D2172,A:B,2,0)</f>
        <v>251.36392372947105</v>
      </c>
      <c r="F2172" s="81">
        <f t="shared" ref="F2172:F2235" si="241">VLOOKUP(D2172,A:C,3,0)</f>
        <v>25082.39</v>
      </c>
      <c r="H2172" s="85">
        <f t="shared" si="238"/>
        <v>44838</v>
      </c>
      <c r="I2172" s="70">
        <f t="shared" si="236"/>
        <v>5.4297861191004104E-2</v>
      </c>
      <c r="J2172" s="70">
        <f t="shared" si="237"/>
        <v>0.13209059069313644</v>
      </c>
      <c r="K2172" s="93">
        <f t="shared" ref="K2172:K2235" si="242">IF(I2172&gt;J2172,1,0)</f>
        <v>0</v>
      </c>
    </row>
    <row r="2173" spans="1:11">
      <c r="A2173" s="80">
        <v>43014</v>
      </c>
      <c r="B2173" s="52">
        <v>193.00183848611303</v>
      </c>
      <c r="C2173" s="53">
        <v>13612.63</v>
      </c>
      <c r="D2173" s="54">
        <f t="shared" si="239"/>
        <v>44840</v>
      </c>
      <c r="E2173" s="53">
        <f t="shared" si="240"/>
        <v>251.44084109013224</v>
      </c>
      <c r="F2173" s="81">
        <f t="shared" si="241"/>
        <v>25165.85</v>
      </c>
      <c r="H2173" s="85">
        <f t="shared" si="238"/>
        <v>44840</v>
      </c>
      <c r="I2173" s="70">
        <f t="shared" si="236"/>
        <v>5.4325899171960179E-2</v>
      </c>
      <c r="J2173" s="70">
        <f t="shared" si="237"/>
        <v>0.130769049134702</v>
      </c>
      <c r="K2173" s="93">
        <f t="shared" si="242"/>
        <v>0</v>
      </c>
    </row>
    <row r="2174" spans="1:11">
      <c r="A2174" s="80">
        <v>43017</v>
      </c>
      <c r="B2174" s="52">
        <v>193.09737439616364</v>
      </c>
      <c r="C2174" s="53">
        <v>13625</v>
      </c>
      <c r="D2174" s="54">
        <f t="shared" si="239"/>
        <v>44841</v>
      </c>
      <c r="E2174" s="53">
        <f t="shared" si="240"/>
        <v>251.46699093760563</v>
      </c>
      <c r="F2174" s="81">
        <f t="shared" si="241"/>
        <v>25140.99</v>
      </c>
      <c r="H2174" s="85">
        <f t="shared" si="238"/>
        <v>44841</v>
      </c>
      <c r="I2174" s="70">
        <f t="shared" si="236"/>
        <v>5.4243478793177369E-2</v>
      </c>
      <c r="J2174" s="70">
        <f t="shared" si="237"/>
        <v>0.13034019875818426</v>
      </c>
      <c r="K2174" s="93">
        <f t="shared" si="242"/>
        <v>0</v>
      </c>
    </row>
    <row r="2175" spans="1:11">
      <c r="A2175" s="80">
        <v>43018</v>
      </c>
      <c r="B2175" s="52">
        <v>193.12537351545109</v>
      </c>
      <c r="C2175" s="53">
        <v>13663.44</v>
      </c>
      <c r="D2175" s="54">
        <f t="shared" si="239"/>
        <v>44844</v>
      </c>
      <c r="E2175" s="53">
        <f t="shared" si="240"/>
        <v>251.57864228158195</v>
      </c>
      <c r="F2175" s="81">
        <f t="shared" si="241"/>
        <v>25034.02</v>
      </c>
      <c r="H2175" s="85">
        <f t="shared" si="238"/>
        <v>44844</v>
      </c>
      <c r="I2175" s="70">
        <f t="shared" si="236"/>
        <v>5.4306505876693612E-2</v>
      </c>
      <c r="J2175" s="70">
        <f t="shared" si="237"/>
        <v>0.12874050013545846</v>
      </c>
      <c r="K2175" s="93">
        <f t="shared" si="242"/>
        <v>0</v>
      </c>
    </row>
    <row r="2176" spans="1:11">
      <c r="A2176" s="80">
        <v>43019</v>
      </c>
      <c r="B2176" s="52">
        <v>193.161681085672</v>
      </c>
      <c r="C2176" s="53">
        <v>13619.62</v>
      </c>
      <c r="D2176" s="54">
        <f t="shared" si="239"/>
        <v>44845</v>
      </c>
      <c r="E2176" s="53">
        <f t="shared" si="240"/>
        <v>251.58820226998864</v>
      </c>
      <c r="F2176" s="81">
        <f t="shared" si="241"/>
        <v>24660.2</v>
      </c>
      <c r="H2176" s="85">
        <f t="shared" si="238"/>
        <v>44845</v>
      </c>
      <c r="I2176" s="70">
        <f t="shared" si="236"/>
        <v>5.427488072947928E-2</v>
      </c>
      <c r="J2176" s="70">
        <f t="shared" si="237"/>
        <v>0.12607241746735465</v>
      </c>
      <c r="K2176" s="93">
        <f t="shared" si="242"/>
        <v>0</v>
      </c>
    </row>
    <row r="2177" spans="1:12">
      <c r="A2177" s="80">
        <v>43020</v>
      </c>
      <c r="B2177" s="52">
        <v>193.19645018826745</v>
      </c>
      <c r="C2177" s="53">
        <v>13771.84</v>
      </c>
      <c r="D2177" s="54">
        <f t="shared" si="239"/>
        <v>44846</v>
      </c>
      <c r="E2177" s="53">
        <f t="shared" si="240"/>
        <v>251.62845638235183</v>
      </c>
      <c r="F2177" s="81">
        <f t="shared" si="241"/>
        <v>24863.58</v>
      </c>
      <c r="H2177" s="85">
        <f t="shared" si="238"/>
        <v>44846</v>
      </c>
      <c r="I2177" s="70">
        <f t="shared" si="236"/>
        <v>5.4270664355172471E-2</v>
      </c>
      <c r="J2177" s="70">
        <f t="shared" si="237"/>
        <v>0.12541924775292168</v>
      </c>
      <c r="K2177" s="93">
        <f t="shared" si="242"/>
        <v>0</v>
      </c>
    </row>
    <row r="2178" spans="1:12">
      <c r="A2178" s="80">
        <v>43021</v>
      </c>
      <c r="B2178" s="52">
        <v>193.22716842384739</v>
      </c>
      <c r="C2178" s="53">
        <v>13868.7</v>
      </c>
      <c r="D2178" s="54">
        <f t="shared" si="239"/>
        <v>44847</v>
      </c>
      <c r="E2178" s="53">
        <f t="shared" si="240"/>
        <v>251.67274299067512</v>
      </c>
      <c r="F2178" s="81">
        <f t="shared" si="241"/>
        <v>24704.95</v>
      </c>
      <c r="H2178" s="85">
        <f t="shared" si="238"/>
        <v>44847</v>
      </c>
      <c r="I2178" s="70">
        <f t="shared" ref="I2178:I2241" si="243">(E2178/B2178)^(1/5)-1</f>
        <v>5.4274248281216408E-2</v>
      </c>
      <c r="J2178" s="70">
        <f t="shared" ref="J2178:J2241" si="244">(F2178/C2178)^(1/5)-1</f>
        <v>0.12240513542243581</v>
      </c>
      <c r="K2178" s="93">
        <f t="shared" si="242"/>
        <v>0</v>
      </c>
    </row>
    <row r="2179" spans="1:12">
      <c r="A2179" s="80">
        <v>43024</v>
      </c>
      <c r="B2179" s="52">
        <v>193.33035173178573</v>
      </c>
      <c r="C2179" s="53">
        <v>13955.22</v>
      </c>
      <c r="D2179" s="54">
        <f t="shared" si="239"/>
        <v>44848</v>
      </c>
      <c r="E2179" s="53">
        <f t="shared" si="240"/>
        <v>251.70571212000692</v>
      </c>
      <c r="F2179" s="81">
        <f t="shared" si="241"/>
        <v>24953.75</v>
      </c>
      <c r="H2179" s="85">
        <f t="shared" si="238"/>
        <v>44848</v>
      </c>
      <c r="I2179" s="70">
        <f t="shared" si="243"/>
        <v>5.4189305442392088E-2</v>
      </c>
      <c r="J2179" s="70">
        <f t="shared" si="244"/>
        <v>0.12325879167649267</v>
      </c>
      <c r="K2179" s="93">
        <f t="shared" si="242"/>
        <v>0</v>
      </c>
    </row>
    <row r="2180" spans="1:12">
      <c r="A2180" s="80">
        <v>43025</v>
      </c>
      <c r="B2180" s="52">
        <v>193.36379788263531</v>
      </c>
      <c r="C2180" s="53">
        <v>13960.09</v>
      </c>
      <c r="D2180" s="54">
        <f t="shared" si="239"/>
        <v>44851</v>
      </c>
      <c r="E2180" s="53">
        <f t="shared" si="240"/>
        <v>251.83483715032449</v>
      </c>
      <c r="F2180" s="81">
        <f t="shared" si="241"/>
        <v>25139.55</v>
      </c>
      <c r="H2180" s="85">
        <f t="shared" si="238"/>
        <v>44851</v>
      </c>
      <c r="I2180" s="70">
        <f t="shared" si="243"/>
        <v>5.426096817204118E-2</v>
      </c>
      <c r="J2180" s="70">
        <f t="shared" si="244"/>
        <v>0.12484804091094603</v>
      </c>
      <c r="K2180" s="93">
        <f t="shared" si="242"/>
        <v>0</v>
      </c>
    </row>
    <row r="2181" spans="1:12">
      <c r="A2181" s="80">
        <v>43026</v>
      </c>
      <c r="B2181" s="52">
        <v>193.39589627308385</v>
      </c>
      <c r="C2181" s="53">
        <v>13927.92</v>
      </c>
      <c r="D2181" s="54">
        <f t="shared" si="239"/>
        <v>44852</v>
      </c>
      <c r="E2181" s="53">
        <f t="shared" si="240"/>
        <v>251.88067109068584</v>
      </c>
      <c r="F2181" s="81">
        <f t="shared" si="241"/>
        <v>25393.89</v>
      </c>
      <c r="H2181" s="85">
        <f t="shared" si="238"/>
        <v>44852</v>
      </c>
      <c r="I2181" s="70">
        <f t="shared" si="243"/>
        <v>5.4264341225624957E-2</v>
      </c>
      <c r="J2181" s="70">
        <f t="shared" si="244"/>
        <v>0.12763512167710878</v>
      </c>
      <c r="K2181" s="93">
        <f t="shared" si="242"/>
        <v>0</v>
      </c>
    </row>
    <row r="2182" spans="1:12">
      <c r="A2182" s="80">
        <v>43031</v>
      </c>
      <c r="B2182" s="52">
        <v>193.56608466180415</v>
      </c>
      <c r="C2182" s="53">
        <v>13892.48</v>
      </c>
      <c r="D2182" s="54">
        <f t="shared" si="239"/>
        <v>44855</v>
      </c>
      <c r="E2182" s="53">
        <f t="shared" si="240"/>
        <v>251.99705720200765</v>
      </c>
      <c r="F2182" s="81">
        <f t="shared" si="241"/>
        <v>25527.09</v>
      </c>
      <c r="H2182" s="85">
        <f t="shared" si="238"/>
        <v>44855</v>
      </c>
      <c r="I2182" s="70">
        <f t="shared" si="243"/>
        <v>5.4176281929463554E-2</v>
      </c>
      <c r="J2182" s="70">
        <f t="shared" si="244"/>
        <v>0.12939095656443755</v>
      </c>
      <c r="K2182" s="93">
        <f t="shared" si="242"/>
        <v>0</v>
      </c>
    </row>
    <row r="2183" spans="1:12">
      <c r="A2183" s="80">
        <v>43032</v>
      </c>
      <c r="B2183" s="52">
        <v>193.59879733011201</v>
      </c>
      <c r="C2183" s="53">
        <v>13923.61</v>
      </c>
      <c r="D2183" s="54">
        <f t="shared" si="239"/>
        <v>44855</v>
      </c>
      <c r="E2183" s="53">
        <f t="shared" si="240"/>
        <v>251.99705720200765</v>
      </c>
      <c r="F2183" s="81">
        <f t="shared" si="241"/>
        <v>25527.09</v>
      </c>
      <c r="H2183" s="85">
        <f t="shared" si="238"/>
        <v>44855</v>
      </c>
      <c r="I2183" s="70">
        <f t="shared" si="243"/>
        <v>5.4140654383685982E-2</v>
      </c>
      <c r="J2183" s="70">
        <f t="shared" si="244"/>
        <v>0.12888549246769387</v>
      </c>
      <c r="K2183" s="93">
        <f t="shared" si="242"/>
        <v>0</v>
      </c>
    </row>
    <row r="2184" spans="1:12">
      <c r="A2184" s="80">
        <v>43033</v>
      </c>
      <c r="B2184" s="52">
        <v>193.63132192806344</v>
      </c>
      <c r="C2184" s="53">
        <v>14044.44</v>
      </c>
      <c r="D2184" s="54">
        <f t="shared" si="239"/>
        <v>44859</v>
      </c>
      <c r="E2184" s="53">
        <f t="shared" si="240"/>
        <v>252.1613592833034</v>
      </c>
      <c r="F2184" s="81">
        <f t="shared" si="241"/>
        <v>25643.34</v>
      </c>
      <c r="H2184" s="85">
        <f t="shared" si="238"/>
        <v>44859</v>
      </c>
      <c r="I2184" s="70">
        <f t="shared" si="243"/>
        <v>5.4242658316319137E-2</v>
      </c>
      <c r="J2184" s="70">
        <f t="shared" si="244"/>
        <v>0.12796086708292309</v>
      </c>
      <c r="K2184" s="93">
        <f t="shared" si="242"/>
        <v>0</v>
      </c>
    </row>
    <row r="2185" spans="1:12">
      <c r="A2185" s="80">
        <v>43034</v>
      </c>
      <c r="B2185" s="52">
        <v>193.66307746485967</v>
      </c>
      <c r="C2185" s="53">
        <v>14110.5</v>
      </c>
      <c r="D2185" s="54">
        <f t="shared" si="239"/>
        <v>44859</v>
      </c>
      <c r="E2185" s="53">
        <f t="shared" si="240"/>
        <v>252.1613592833034</v>
      </c>
      <c r="F2185" s="81">
        <f t="shared" si="241"/>
        <v>25643.34</v>
      </c>
      <c r="H2185" s="85">
        <f t="shared" si="238"/>
        <v>44859</v>
      </c>
      <c r="I2185" s="70">
        <f t="shared" si="243"/>
        <v>5.4208082559306536E-2</v>
      </c>
      <c r="J2185" s="70">
        <f t="shared" si="244"/>
        <v>0.12690274688982228</v>
      </c>
      <c r="K2185" s="93">
        <f t="shared" si="242"/>
        <v>0</v>
      </c>
    </row>
    <row r="2186" spans="1:12">
      <c r="A2186" s="80">
        <v>43035</v>
      </c>
      <c r="B2186" s="52">
        <v>193.69600018802871</v>
      </c>
      <c r="C2186" s="53">
        <v>14082.21</v>
      </c>
      <c r="D2186" s="54">
        <f t="shared" si="239"/>
        <v>44861</v>
      </c>
      <c r="E2186" s="53">
        <f t="shared" si="240"/>
        <v>252.25818924526817</v>
      </c>
      <c r="F2186" s="81">
        <f t="shared" si="241"/>
        <v>25780.23</v>
      </c>
      <c r="H2186" s="85">
        <f t="shared" si="238"/>
        <v>44861</v>
      </c>
      <c r="I2186" s="70">
        <f t="shared" si="243"/>
        <v>5.4253191135653189E-2</v>
      </c>
      <c r="J2186" s="70">
        <f t="shared" si="244"/>
        <v>0.12855620839579185</v>
      </c>
      <c r="K2186" s="93">
        <f t="shared" si="242"/>
        <v>0</v>
      </c>
    </row>
    <row r="2187" spans="1:12">
      <c r="A2187" s="80">
        <v>43038</v>
      </c>
      <c r="B2187" s="52">
        <v>193.79246079612236</v>
      </c>
      <c r="C2187" s="53">
        <v>14137.62</v>
      </c>
      <c r="D2187" s="54">
        <f t="shared" si="239"/>
        <v>44862</v>
      </c>
      <c r="E2187" s="53">
        <f t="shared" si="240"/>
        <v>252.30208217019683</v>
      </c>
      <c r="F2187" s="81">
        <f t="shared" si="241"/>
        <v>25852.720000000001</v>
      </c>
      <c r="H2187" s="85">
        <f t="shared" si="238"/>
        <v>44862</v>
      </c>
      <c r="I2187" s="70">
        <f t="shared" si="243"/>
        <v>5.4184900686495618E-2</v>
      </c>
      <c r="J2187" s="70">
        <f t="shared" si="244"/>
        <v>0.12830363596950822</v>
      </c>
      <c r="K2187" s="93">
        <f t="shared" si="242"/>
        <v>0</v>
      </c>
    </row>
    <row r="2188" spans="1:12">
      <c r="A2188" s="82">
        <v>43039</v>
      </c>
      <c r="B2188" s="58">
        <v>193.82540551445769</v>
      </c>
      <c r="C2188" s="59">
        <v>14108.55</v>
      </c>
      <c r="D2188" s="60">
        <f t="shared" si="239"/>
        <v>44865</v>
      </c>
      <c r="E2188" s="59">
        <f t="shared" si="240"/>
        <v>252.43681148207571</v>
      </c>
      <c r="F2188" s="83">
        <f t="shared" si="241"/>
        <v>26182.36</v>
      </c>
      <c r="G2188" s="36"/>
      <c r="H2188" s="94">
        <f t="shared" si="238"/>
        <v>44865</v>
      </c>
      <c r="I2188" s="74">
        <f t="shared" si="243"/>
        <v>5.426162113510502E-2</v>
      </c>
      <c r="J2188" s="74">
        <f t="shared" si="244"/>
        <v>0.13163216115242449</v>
      </c>
      <c r="K2188" s="95">
        <f t="shared" si="242"/>
        <v>0</v>
      </c>
      <c r="L2188" s="38">
        <f>I2188-J2188</f>
        <v>-7.7370540017319467E-2</v>
      </c>
    </row>
    <row r="2189" spans="1:12">
      <c r="A2189" s="80">
        <v>43040</v>
      </c>
      <c r="B2189" s="52">
        <v>193.85738670636758</v>
      </c>
      <c r="C2189" s="53">
        <v>14255.58</v>
      </c>
      <c r="D2189" s="54">
        <f t="shared" si="239"/>
        <v>44866</v>
      </c>
      <c r="E2189" s="53">
        <f t="shared" si="240"/>
        <v>252.48931833886397</v>
      </c>
      <c r="F2189" s="81">
        <f t="shared" si="241"/>
        <v>26380.97</v>
      </c>
      <c r="H2189" s="85">
        <f t="shared" si="238"/>
        <v>44866</v>
      </c>
      <c r="I2189" s="70">
        <f t="shared" si="243"/>
        <v>5.4270686133405466E-2</v>
      </c>
      <c r="J2189" s="70">
        <f t="shared" si="244"/>
        <v>0.13099627272976244</v>
      </c>
      <c r="K2189" s="93">
        <f t="shared" si="242"/>
        <v>0</v>
      </c>
    </row>
    <row r="2190" spans="1:12">
      <c r="A2190" s="80">
        <v>43041</v>
      </c>
      <c r="B2190" s="52">
        <v>193.89596432632214</v>
      </c>
      <c r="C2190" s="53">
        <v>14232.79</v>
      </c>
      <c r="D2190" s="54">
        <f t="shared" si="239"/>
        <v>44867</v>
      </c>
      <c r="E2190" s="53">
        <f t="shared" si="240"/>
        <v>252.54461349958018</v>
      </c>
      <c r="F2190" s="81">
        <f t="shared" si="241"/>
        <v>26290.01</v>
      </c>
      <c r="H2190" s="85">
        <f t="shared" si="238"/>
        <v>44867</v>
      </c>
      <c r="I2190" s="70">
        <f t="shared" si="243"/>
        <v>5.4274902343394604E-2</v>
      </c>
      <c r="J2190" s="70">
        <f t="shared" si="244"/>
        <v>0.13057698919646854</v>
      </c>
      <c r="K2190" s="93">
        <f t="shared" si="242"/>
        <v>0</v>
      </c>
    </row>
    <row r="2191" spans="1:12">
      <c r="A2191" s="80">
        <v>43042</v>
      </c>
      <c r="B2191" s="52">
        <v>193.93202897568685</v>
      </c>
      <c r="C2191" s="53">
        <v>14274.97</v>
      </c>
      <c r="D2191" s="54">
        <f t="shared" si="239"/>
        <v>44868</v>
      </c>
      <c r="E2191" s="53">
        <f t="shared" si="240"/>
        <v>252.5890613515561</v>
      </c>
      <c r="F2191" s="81">
        <f t="shared" si="241"/>
        <v>26246.23</v>
      </c>
      <c r="H2191" s="85">
        <f t="shared" si="238"/>
        <v>44868</v>
      </c>
      <c r="I2191" s="70">
        <f t="shared" si="243"/>
        <v>5.427279417727604E-2</v>
      </c>
      <c r="J2191" s="70">
        <f t="shared" si="244"/>
        <v>0.12953149566165578</v>
      </c>
      <c r="K2191" s="93">
        <f t="shared" si="242"/>
        <v>0</v>
      </c>
    </row>
    <row r="2192" spans="1:12">
      <c r="A2192" s="80">
        <v>43045</v>
      </c>
      <c r="B2192" s="52">
        <v>194.02220736916053</v>
      </c>
      <c r="C2192" s="53">
        <v>14274.03</v>
      </c>
      <c r="D2192" s="54">
        <f t="shared" si="239"/>
        <v>44869</v>
      </c>
      <c r="E2192" s="53">
        <f t="shared" si="240"/>
        <v>252.63200149198587</v>
      </c>
      <c r="F2192" s="81">
        <f t="shared" si="241"/>
        <v>26339.9</v>
      </c>
      <c r="H2192" s="85">
        <f t="shared" si="238"/>
        <v>44869</v>
      </c>
      <c r="I2192" s="70">
        <f t="shared" si="243"/>
        <v>5.4210613658626894E-2</v>
      </c>
      <c r="J2192" s="70">
        <f t="shared" si="244"/>
        <v>0.13035146971190659</v>
      </c>
      <c r="K2192" s="93">
        <f t="shared" si="242"/>
        <v>0</v>
      </c>
    </row>
    <row r="2193" spans="1:11">
      <c r="A2193" s="80">
        <v>43046</v>
      </c>
      <c r="B2193" s="52">
        <v>194.05460907779118</v>
      </c>
      <c r="C2193" s="53">
        <v>14135.23</v>
      </c>
      <c r="D2193" s="54">
        <f t="shared" si="239"/>
        <v>44872</v>
      </c>
      <c r="E2193" s="53">
        <f t="shared" si="240"/>
        <v>252.78964386091687</v>
      </c>
      <c r="F2193" s="81">
        <f t="shared" si="241"/>
        <v>26464.44</v>
      </c>
      <c r="H2193" s="85">
        <f t="shared" si="238"/>
        <v>44872</v>
      </c>
      <c r="I2193" s="70">
        <f t="shared" si="243"/>
        <v>5.4306934817182739E-2</v>
      </c>
      <c r="J2193" s="70">
        <f t="shared" si="244"/>
        <v>0.13363165858278281</v>
      </c>
      <c r="K2193" s="93">
        <f t="shared" si="242"/>
        <v>0</v>
      </c>
    </row>
    <row r="2194" spans="1:11">
      <c r="A2194" s="80">
        <v>43047</v>
      </c>
      <c r="B2194" s="52">
        <v>194.08623997907085</v>
      </c>
      <c r="C2194" s="53">
        <v>14071.02</v>
      </c>
      <c r="D2194" s="54">
        <f t="shared" si="239"/>
        <v>44872</v>
      </c>
      <c r="E2194" s="53">
        <f t="shared" si="240"/>
        <v>252.78964386091687</v>
      </c>
      <c r="F2194" s="81">
        <f t="shared" si="241"/>
        <v>26464.44</v>
      </c>
      <c r="H2194" s="85">
        <f t="shared" si="238"/>
        <v>44872</v>
      </c>
      <c r="I2194" s="70">
        <f t="shared" si="243"/>
        <v>5.427256777213163E-2</v>
      </c>
      <c r="J2194" s="70">
        <f t="shared" si="244"/>
        <v>0.13466439090889004</v>
      </c>
      <c r="K2194" s="93">
        <f t="shared" si="242"/>
        <v>0</v>
      </c>
    </row>
    <row r="2195" spans="1:11">
      <c r="A2195" s="80">
        <v>43048</v>
      </c>
      <c r="B2195" s="52">
        <v>194.12001098482719</v>
      </c>
      <c r="C2195" s="53">
        <v>14078.98</v>
      </c>
      <c r="D2195" s="54">
        <f t="shared" si="239"/>
        <v>44874</v>
      </c>
      <c r="E2195" s="53">
        <f t="shared" si="240"/>
        <v>252.88064813270677</v>
      </c>
      <c r="F2195" s="81">
        <f t="shared" si="241"/>
        <v>26401.58</v>
      </c>
      <c r="H2195" s="85">
        <f t="shared" si="238"/>
        <v>44874</v>
      </c>
      <c r="I2195" s="70">
        <f t="shared" si="243"/>
        <v>5.4311776972195913E-2</v>
      </c>
      <c r="J2195" s="70">
        <f t="shared" si="244"/>
        <v>0.13399658108463197</v>
      </c>
      <c r="K2195" s="93">
        <f t="shared" si="242"/>
        <v>0</v>
      </c>
    </row>
    <row r="2196" spans="1:11">
      <c r="A2196" s="80">
        <v>43049</v>
      </c>
      <c r="B2196" s="52">
        <v>194.15262314667262</v>
      </c>
      <c r="C2196" s="53">
        <v>14096.45</v>
      </c>
      <c r="D2196" s="54">
        <f t="shared" si="239"/>
        <v>44875</v>
      </c>
      <c r="E2196" s="53">
        <f t="shared" si="240"/>
        <v>252.92464936548183</v>
      </c>
      <c r="F2196" s="81">
        <f t="shared" si="241"/>
        <v>26214.31</v>
      </c>
      <c r="H2196" s="85">
        <f t="shared" si="238"/>
        <v>44875</v>
      </c>
      <c r="I2196" s="70">
        <f t="shared" si="243"/>
        <v>5.4313041930779349E-2</v>
      </c>
      <c r="J2196" s="70">
        <f t="shared" si="244"/>
        <v>0.1321024627108538</v>
      </c>
      <c r="K2196" s="93">
        <f t="shared" si="242"/>
        <v>0</v>
      </c>
    </row>
    <row r="2197" spans="1:11">
      <c r="A2197" s="80">
        <v>43052</v>
      </c>
      <c r="B2197" s="52">
        <v>194.265619973344</v>
      </c>
      <c r="C2197" s="53">
        <v>13964.26</v>
      </c>
      <c r="D2197" s="54">
        <f t="shared" si="239"/>
        <v>44876</v>
      </c>
      <c r="E2197" s="53">
        <f t="shared" si="240"/>
        <v>252.97219919956257</v>
      </c>
      <c r="F2197" s="81">
        <f t="shared" si="241"/>
        <v>26681.759999999998</v>
      </c>
      <c r="H2197" s="85">
        <f t="shared" si="238"/>
        <v>44876</v>
      </c>
      <c r="I2197" s="70">
        <f t="shared" si="243"/>
        <v>5.4229997306183053E-2</v>
      </c>
      <c r="J2197" s="70">
        <f t="shared" si="244"/>
        <v>0.13825432566513096</v>
      </c>
      <c r="K2197" s="93">
        <f t="shared" si="242"/>
        <v>0</v>
      </c>
    </row>
    <row r="2198" spans="1:11">
      <c r="A2198" s="80">
        <v>43053</v>
      </c>
      <c r="B2198" s="52">
        <v>194.29922792559938</v>
      </c>
      <c r="C2198" s="53">
        <v>13911.87</v>
      </c>
      <c r="D2198" s="54">
        <f t="shared" si="239"/>
        <v>44879</v>
      </c>
      <c r="E2198" s="53">
        <f t="shared" si="240"/>
        <v>253.11259877011835</v>
      </c>
      <c r="F2198" s="81">
        <f t="shared" si="241"/>
        <v>26651.93</v>
      </c>
      <c r="H2198" s="85">
        <f t="shared" ref="H2198:H2261" si="245">D2198</f>
        <v>44879</v>
      </c>
      <c r="I2198" s="70">
        <f t="shared" si="243"/>
        <v>5.4310514246497688E-2</v>
      </c>
      <c r="J2198" s="70">
        <f t="shared" si="244"/>
        <v>0.13885551867004242</v>
      </c>
      <c r="K2198" s="93">
        <f t="shared" si="242"/>
        <v>0</v>
      </c>
    </row>
    <row r="2199" spans="1:11">
      <c r="A2199" s="80">
        <v>43054</v>
      </c>
      <c r="B2199" s="52">
        <v>194.33206449511883</v>
      </c>
      <c r="C2199" s="53">
        <v>13818.25</v>
      </c>
      <c r="D2199" s="54">
        <f t="shared" si="239"/>
        <v>44880</v>
      </c>
      <c r="E2199" s="53">
        <f t="shared" si="240"/>
        <v>253.1596777134896</v>
      </c>
      <c r="F2199" s="81">
        <f t="shared" si="241"/>
        <v>26759.85</v>
      </c>
      <c r="H2199" s="85">
        <f t="shared" si="245"/>
        <v>44880</v>
      </c>
      <c r="I2199" s="70">
        <f t="shared" si="243"/>
        <v>5.4314098272174371E-2</v>
      </c>
      <c r="J2199" s="70">
        <f t="shared" si="244"/>
        <v>0.14131657858253499</v>
      </c>
      <c r="K2199" s="93">
        <f t="shared" si="242"/>
        <v>0</v>
      </c>
    </row>
    <row r="2200" spans="1:11">
      <c r="A2200" s="80">
        <v>43055</v>
      </c>
      <c r="B2200" s="52">
        <v>194.36063130859958</v>
      </c>
      <c r="C2200" s="53">
        <v>13950.33</v>
      </c>
      <c r="D2200" s="54">
        <f t="shared" si="239"/>
        <v>44881</v>
      </c>
      <c r="E2200" s="53">
        <f t="shared" si="240"/>
        <v>253.21081596838772</v>
      </c>
      <c r="F2200" s="81">
        <f t="shared" si="241"/>
        <v>26768.95</v>
      </c>
      <c r="H2200" s="85">
        <f t="shared" si="245"/>
        <v>44881</v>
      </c>
      <c r="I2200" s="70">
        <f t="shared" si="243"/>
        <v>5.4325693767619532E-2</v>
      </c>
      <c r="J2200" s="70">
        <f t="shared" si="244"/>
        <v>0.13922464377650301</v>
      </c>
      <c r="K2200" s="93">
        <f t="shared" si="242"/>
        <v>0</v>
      </c>
    </row>
    <row r="2201" spans="1:11">
      <c r="A2201" s="80">
        <v>43056</v>
      </c>
      <c r="B2201" s="52">
        <v>194.39445005844726</v>
      </c>
      <c r="C2201" s="53">
        <v>14044.32</v>
      </c>
      <c r="D2201" s="54">
        <f t="shared" si="239"/>
        <v>44882</v>
      </c>
      <c r="E2201" s="53">
        <f t="shared" si="240"/>
        <v>253.26120492076544</v>
      </c>
      <c r="F2201" s="81">
        <f t="shared" si="241"/>
        <v>26673.32</v>
      </c>
      <c r="H2201" s="85">
        <f t="shared" si="245"/>
        <v>44882</v>
      </c>
      <c r="I2201" s="70">
        <f t="shared" si="243"/>
        <v>5.4330964426287487E-2</v>
      </c>
      <c r="J2201" s="70">
        <f t="shared" si="244"/>
        <v>0.1368816893596172</v>
      </c>
      <c r="K2201" s="93">
        <f t="shared" si="242"/>
        <v>0</v>
      </c>
    </row>
    <row r="2202" spans="1:11">
      <c r="A2202" s="80">
        <v>43059</v>
      </c>
      <c r="B2202" s="52">
        <v>194.50058942817915</v>
      </c>
      <c r="C2202" s="53">
        <v>14065.05</v>
      </c>
      <c r="D2202" s="54">
        <f t="shared" si="239"/>
        <v>44883</v>
      </c>
      <c r="E2202" s="53">
        <f t="shared" si="240"/>
        <v>253.30704519885609</v>
      </c>
      <c r="F2202" s="81">
        <f t="shared" si="241"/>
        <v>26620.61</v>
      </c>
      <c r="H2202" s="85">
        <f t="shared" si="245"/>
        <v>44883</v>
      </c>
      <c r="I2202" s="70">
        <f t="shared" si="243"/>
        <v>5.4254029039219498E-2</v>
      </c>
      <c r="J2202" s="70">
        <f t="shared" si="244"/>
        <v>0.13609682073724749</v>
      </c>
      <c r="K2202" s="93">
        <f t="shared" si="242"/>
        <v>0</v>
      </c>
    </row>
    <row r="2203" spans="1:11">
      <c r="A2203" s="80">
        <v>43060</v>
      </c>
      <c r="B2203" s="52">
        <v>194.53443253073965</v>
      </c>
      <c r="C2203" s="53">
        <v>14103.64</v>
      </c>
      <c r="D2203" s="54">
        <f t="shared" si="239"/>
        <v>44886</v>
      </c>
      <c r="E2203" s="53">
        <f t="shared" si="240"/>
        <v>253.44383100326345</v>
      </c>
      <c r="F2203" s="81">
        <f t="shared" si="241"/>
        <v>26405.9</v>
      </c>
      <c r="H2203" s="85">
        <f t="shared" si="245"/>
        <v>44886</v>
      </c>
      <c r="I2203" s="70">
        <f t="shared" si="243"/>
        <v>5.433117571717605E-2</v>
      </c>
      <c r="J2203" s="70">
        <f t="shared" si="244"/>
        <v>0.133636843270734</v>
      </c>
      <c r="K2203" s="93">
        <f t="shared" si="242"/>
        <v>0</v>
      </c>
    </row>
    <row r="2204" spans="1:11">
      <c r="A2204" s="80">
        <v>43061</v>
      </c>
      <c r="B2204" s="52">
        <v>194.56847605643253</v>
      </c>
      <c r="C2204" s="53">
        <v>14124.68</v>
      </c>
      <c r="D2204" s="54">
        <f t="shared" si="239"/>
        <v>44887</v>
      </c>
      <c r="E2204" s="53">
        <f t="shared" si="240"/>
        <v>253.48311479706894</v>
      </c>
      <c r="F2204" s="81">
        <f t="shared" si="241"/>
        <v>26528.400000000001</v>
      </c>
      <c r="H2204" s="85">
        <f t="shared" si="245"/>
        <v>44887</v>
      </c>
      <c r="I2204" s="70">
        <f t="shared" si="243"/>
        <v>5.4326959096648642E-2</v>
      </c>
      <c r="J2204" s="70">
        <f t="shared" si="244"/>
        <v>0.13434846568708658</v>
      </c>
      <c r="K2204" s="93">
        <f t="shared" si="242"/>
        <v>0</v>
      </c>
    </row>
    <row r="2205" spans="1:11">
      <c r="A2205" s="80">
        <v>43062</v>
      </c>
      <c r="B2205" s="52">
        <v>194.60272010821845</v>
      </c>
      <c r="C2205" s="53">
        <v>14133.47</v>
      </c>
      <c r="D2205" s="54">
        <f t="shared" si="239"/>
        <v>44888</v>
      </c>
      <c r="E2205" s="53">
        <f t="shared" si="240"/>
        <v>253.53203703822479</v>
      </c>
      <c r="F2205" s="81">
        <f t="shared" si="241"/>
        <v>26561.89</v>
      </c>
      <c r="H2205" s="85">
        <f t="shared" si="245"/>
        <v>44888</v>
      </c>
      <c r="I2205" s="70">
        <f t="shared" si="243"/>
        <v>5.4330543153144006E-2</v>
      </c>
      <c r="J2205" s="70">
        <f t="shared" si="244"/>
        <v>0.13449355882462566</v>
      </c>
      <c r="K2205" s="93">
        <f t="shared" si="242"/>
        <v>0</v>
      </c>
    </row>
    <row r="2206" spans="1:11">
      <c r="A2206" s="80">
        <v>43063</v>
      </c>
      <c r="B2206" s="52">
        <v>194.63580257063686</v>
      </c>
      <c r="C2206" s="53">
        <v>14189.41</v>
      </c>
      <c r="D2206" s="54">
        <f t="shared" si="239"/>
        <v>44889</v>
      </c>
      <c r="E2206" s="53">
        <f t="shared" si="240"/>
        <v>253.5584043700768</v>
      </c>
      <c r="F2206" s="81">
        <f t="shared" si="241"/>
        <v>26877.24</v>
      </c>
      <c r="H2206" s="85">
        <f t="shared" si="245"/>
        <v>44889</v>
      </c>
      <c r="I2206" s="70">
        <f t="shared" si="243"/>
        <v>5.431662798818726E-2</v>
      </c>
      <c r="J2206" s="70">
        <f t="shared" si="244"/>
        <v>0.13627660845339795</v>
      </c>
      <c r="K2206" s="93">
        <f t="shared" si="242"/>
        <v>0</v>
      </c>
    </row>
    <row r="2207" spans="1:11">
      <c r="A2207" s="80">
        <v>43066</v>
      </c>
      <c r="B2207" s="52">
        <v>194.73506682994787</v>
      </c>
      <c r="C2207" s="53">
        <v>14202.82</v>
      </c>
      <c r="D2207" s="54">
        <f t="shared" si="239"/>
        <v>44890</v>
      </c>
      <c r="E2207" s="53">
        <f t="shared" si="240"/>
        <v>253.63142919053539</v>
      </c>
      <c r="F2207" s="81">
        <f t="shared" si="241"/>
        <v>26918.89</v>
      </c>
      <c r="H2207" s="85">
        <f t="shared" si="245"/>
        <v>44890</v>
      </c>
      <c r="I2207" s="70">
        <f t="shared" si="243"/>
        <v>5.426983603848945E-2</v>
      </c>
      <c r="J2207" s="70">
        <f t="shared" si="244"/>
        <v>0.13641383671183771</v>
      </c>
      <c r="K2207" s="93">
        <f t="shared" si="242"/>
        <v>0</v>
      </c>
    </row>
    <row r="2208" spans="1:11">
      <c r="A2208" s="80">
        <v>43067</v>
      </c>
      <c r="B2208" s="52">
        <v>194.76875599650944</v>
      </c>
      <c r="C2208" s="53">
        <v>14162.79</v>
      </c>
      <c r="D2208" s="54">
        <f t="shared" si="239"/>
        <v>44893</v>
      </c>
      <c r="E2208" s="53">
        <f t="shared" si="240"/>
        <v>253.77675999946155</v>
      </c>
      <c r="F2208" s="81">
        <f t="shared" si="241"/>
        <v>26991.599999999999</v>
      </c>
      <c r="H2208" s="85">
        <f t="shared" si="245"/>
        <v>44893</v>
      </c>
      <c r="I2208" s="70">
        <f t="shared" si="243"/>
        <v>5.4354149550052133E-2</v>
      </c>
      <c r="J2208" s="70">
        <f t="shared" si="244"/>
        <v>0.1376691006958557</v>
      </c>
      <c r="K2208" s="93">
        <f t="shared" si="242"/>
        <v>0</v>
      </c>
    </row>
    <row r="2209" spans="1:11">
      <c r="A2209" s="80">
        <v>43068</v>
      </c>
      <c r="B2209" s="52">
        <v>194.80225622254085</v>
      </c>
      <c r="C2209" s="53">
        <v>14150.6</v>
      </c>
      <c r="D2209" s="54">
        <f t="shared" si="239"/>
        <v>44894</v>
      </c>
      <c r="E2209" s="53">
        <f t="shared" si="240"/>
        <v>253.82193226274146</v>
      </c>
      <c r="F2209" s="81">
        <f t="shared" si="241"/>
        <v>27071.98</v>
      </c>
      <c r="H2209" s="85">
        <f t="shared" si="245"/>
        <v>44894</v>
      </c>
      <c r="I2209" s="70">
        <f t="shared" si="243"/>
        <v>5.4355414554414727E-2</v>
      </c>
      <c r="J2209" s="70">
        <f t="shared" si="244"/>
        <v>0.13854193993091846</v>
      </c>
      <c r="K2209" s="93">
        <f t="shared" si="242"/>
        <v>0</v>
      </c>
    </row>
    <row r="2210" spans="1:11">
      <c r="A2210" s="80">
        <v>43069</v>
      </c>
      <c r="B2210" s="52">
        <v>194.83673622189227</v>
      </c>
      <c r="C2210" s="53">
        <v>13966.58</v>
      </c>
      <c r="D2210" s="54">
        <f t="shared" si="239"/>
        <v>44895</v>
      </c>
      <c r="E2210" s="53">
        <f t="shared" si="240"/>
        <v>253.87168136146497</v>
      </c>
      <c r="F2210" s="81">
        <f t="shared" si="241"/>
        <v>27276.01</v>
      </c>
      <c r="H2210" s="85">
        <f t="shared" si="245"/>
        <v>44895</v>
      </c>
      <c r="I2210" s="70">
        <f t="shared" si="243"/>
        <v>5.435942036551733E-2</v>
      </c>
      <c r="J2210" s="70">
        <f t="shared" si="244"/>
        <v>0.14324195395159456</v>
      </c>
      <c r="K2210" s="93">
        <f t="shared" si="242"/>
        <v>0</v>
      </c>
    </row>
    <row r="2211" spans="1:11">
      <c r="A2211" s="80">
        <v>43070</v>
      </c>
      <c r="B2211" s="52">
        <v>194.87044297725865</v>
      </c>
      <c r="C2211" s="53">
        <v>13823.52</v>
      </c>
      <c r="D2211" s="54">
        <f t="shared" si="239"/>
        <v>44896</v>
      </c>
      <c r="E2211" s="53">
        <f t="shared" si="240"/>
        <v>253.92017085260503</v>
      </c>
      <c r="F2211" s="81">
        <f t="shared" si="241"/>
        <v>27354.74</v>
      </c>
      <c r="H2211" s="85">
        <f t="shared" si="245"/>
        <v>44896</v>
      </c>
      <c r="I2211" s="70">
        <f t="shared" si="243"/>
        <v>5.4363215375569984E-2</v>
      </c>
      <c r="J2211" s="70">
        <f t="shared" si="244"/>
        <v>0.146259080772976</v>
      </c>
      <c r="K2211" s="93">
        <f t="shared" si="242"/>
        <v>0</v>
      </c>
    </row>
    <row r="2212" spans="1:11">
      <c r="A2212" s="80">
        <v>43073</v>
      </c>
      <c r="B2212" s="52">
        <v>194.96924229184813</v>
      </c>
      <c r="C2212" s="53">
        <v>13831.66</v>
      </c>
      <c r="D2212" s="54">
        <f t="shared" si="239"/>
        <v>44897</v>
      </c>
      <c r="E2212" s="53">
        <f t="shared" si="240"/>
        <v>253.96663824387107</v>
      </c>
      <c r="F2212" s="81">
        <f t="shared" si="241"/>
        <v>27185.439999999999</v>
      </c>
      <c r="H2212" s="85">
        <f t="shared" si="245"/>
        <v>44897</v>
      </c>
      <c r="I2212" s="70">
        <f t="shared" si="243"/>
        <v>5.4294918413913651E-2</v>
      </c>
      <c r="J2212" s="70">
        <f t="shared" si="244"/>
        <v>0.14470192281267358</v>
      </c>
      <c r="K2212" s="93">
        <f t="shared" si="242"/>
        <v>0</v>
      </c>
    </row>
    <row r="2213" spans="1:11">
      <c r="A2213" s="80">
        <v>43074</v>
      </c>
      <c r="B2213" s="52">
        <v>195.00316694000691</v>
      </c>
      <c r="C2213" s="53">
        <v>13818.67</v>
      </c>
      <c r="D2213" s="54">
        <f t="shared" si="239"/>
        <v>44900</v>
      </c>
      <c r="E2213" s="53">
        <f t="shared" si="240"/>
        <v>254.10301832860804</v>
      </c>
      <c r="F2213" s="81">
        <f t="shared" si="241"/>
        <v>27192.639999999999</v>
      </c>
      <c r="H2213" s="85">
        <f t="shared" si="245"/>
        <v>44900</v>
      </c>
      <c r="I2213" s="70">
        <f t="shared" si="243"/>
        <v>5.4371435801446655E-2</v>
      </c>
      <c r="J2213" s="70">
        <f t="shared" si="244"/>
        <v>0.14497769265148275</v>
      </c>
      <c r="K2213" s="93">
        <f t="shared" si="242"/>
        <v>0</v>
      </c>
    </row>
    <row r="2214" spans="1:11">
      <c r="A2214" s="80">
        <v>43075</v>
      </c>
      <c r="B2214" s="52">
        <v>195.03748749738833</v>
      </c>
      <c r="C2214" s="53">
        <v>13717.36</v>
      </c>
      <c r="D2214" s="54">
        <f t="shared" si="239"/>
        <v>44901</v>
      </c>
      <c r="E2214" s="53">
        <f t="shared" si="240"/>
        <v>254.15485534434711</v>
      </c>
      <c r="F2214" s="81">
        <f t="shared" si="241"/>
        <v>27107.87</v>
      </c>
      <c r="H2214" s="85">
        <f t="shared" si="245"/>
        <v>44901</v>
      </c>
      <c r="I2214" s="70">
        <f t="shared" si="243"/>
        <v>5.4377339176375772E-2</v>
      </c>
      <c r="J2214" s="70">
        <f t="shared" si="244"/>
        <v>0.14594815984782272</v>
      </c>
      <c r="K2214" s="93">
        <f t="shared" si="242"/>
        <v>0</v>
      </c>
    </row>
    <row r="2215" spans="1:11">
      <c r="A2215" s="80">
        <v>43076</v>
      </c>
      <c r="B2215" s="52">
        <v>195.07142402021285</v>
      </c>
      <c r="C2215" s="53">
        <v>13884.82</v>
      </c>
      <c r="D2215" s="54">
        <f t="shared" si="239"/>
        <v>44902</v>
      </c>
      <c r="E2215" s="53">
        <f t="shared" si="240"/>
        <v>254.19704505033431</v>
      </c>
      <c r="F2215" s="81">
        <f t="shared" si="241"/>
        <v>26988.31</v>
      </c>
      <c r="H2215" s="85">
        <f t="shared" si="245"/>
        <v>44902</v>
      </c>
      <c r="I2215" s="70">
        <f t="shared" si="243"/>
        <v>5.4375652460724178E-2</v>
      </c>
      <c r="J2215" s="70">
        <f t="shared" si="244"/>
        <v>0.14216037000205728</v>
      </c>
      <c r="K2215" s="93">
        <f t="shared" si="242"/>
        <v>0</v>
      </c>
    </row>
    <row r="2216" spans="1:11">
      <c r="A2216" s="80">
        <v>43077</v>
      </c>
      <c r="B2216" s="52">
        <v>195.1065368765365</v>
      </c>
      <c r="C2216" s="53">
        <v>14019.95</v>
      </c>
      <c r="D2216" s="54">
        <f t="shared" si="239"/>
        <v>44903</v>
      </c>
      <c r="E2216" s="53">
        <f t="shared" si="240"/>
        <v>254.24635927707408</v>
      </c>
      <c r="F2216" s="81">
        <f t="shared" si="241"/>
        <v>27059.31</v>
      </c>
      <c r="H2216" s="85">
        <f t="shared" si="245"/>
        <v>44903</v>
      </c>
      <c r="I2216" s="70">
        <f t="shared" si="243"/>
        <v>5.4378604164714961E-2</v>
      </c>
      <c r="J2216" s="70">
        <f t="shared" si="244"/>
        <v>0.14054926942067114</v>
      </c>
      <c r="K2216" s="93">
        <f t="shared" si="242"/>
        <v>0</v>
      </c>
    </row>
    <row r="2217" spans="1:11">
      <c r="A2217" s="80">
        <v>43080</v>
      </c>
      <c r="B2217" s="52">
        <v>195.20838248878604</v>
      </c>
      <c r="C2217" s="53">
        <v>14097.29</v>
      </c>
      <c r="D2217" s="54">
        <f t="shared" si="239"/>
        <v>44904</v>
      </c>
      <c r="E2217" s="53">
        <f t="shared" si="240"/>
        <v>254.29695430257024</v>
      </c>
      <c r="F2217" s="81">
        <f t="shared" si="241"/>
        <v>26895.35</v>
      </c>
      <c r="H2217" s="85">
        <f t="shared" si="245"/>
        <v>44904</v>
      </c>
      <c r="I2217" s="70">
        <f t="shared" si="243"/>
        <v>5.4310518050543433E-2</v>
      </c>
      <c r="J2217" s="70">
        <f t="shared" si="244"/>
        <v>0.13791104609898763</v>
      </c>
      <c r="K2217" s="93">
        <f t="shared" si="242"/>
        <v>0</v>
      </c>
    </row>
    <row r="2218" spans="1:11">
      <c r="A2218" s="80">
        <v>43081</v>
      </c>
      <c r="B2218" s="52">
        <v>195.23805416292433</v>
      </c>
      <c r="C2218" s="53">
        <v>13985.11</v>
      </c>
      <c r="D2218" s="54">
        <f t="shared" si="239"/>
        <v>44907</v>
      </c>
      <c r="E2218" s="53">
        <f t="shared" si="240"/>
        <v>254.44648091170015</v>
      </c>
      <c r="F2218" s="81">
        <f t="shared" si="241"/>
        <v>26896.21</v>
      </c>
      <c r="H2218" s="85">
        <f t="shared" si="245"/>
        <v>44907</v>
      </c>
      <c r="I2218" s="70">
        <f t="shared" si="243"/>
        <v>5.4402423931035226E-2</v>
      </c>
      <c r="J2218" s="70">
        <f t="shared" si="244"/>
        <v>0.13973803080451064</v>
      </c>
      <c r="K2218" s="93">
        <f t="shared" si="242"/>
        <v>0</v>
      </c>
    </row>
    <row r="2219" spans="1:11">
      <c r="A2219" s="80">
        <v>43082</v>
      </c>
      <c r="B2219" s="52">
        <v>195.27104939407789</v>
      </c>
      <c r="C2219" s="53">
        <v>13920.69</v>
      </c>
      <c r="D2219" s="54">
        <f t="shared" si="239"/>
        <v>44908</v>
      </c>
      <c r="E2219" s="53">
        <f t="shared" si="240"/>
        <v>254.4889734740124</v>
      </c>
      <c r="F2219" s="81">
        <f t="shared" si="241"/>
        <v>27057.35</v>
      </c>
      <c r="H2219" s="85">
        <f t="shared" si="245"/>
        <v>44908</v>
      </c>
      <c r="I2219" s="70">
        <f t="shared" si="243"/>
        <v>5.4402002240993896E-2</v>
      </c>
      <c r="J2219" s="70">
        <f t="shared" si="244"/>
        <v>0.14215461639240279</v>
      </c>
      <c r="K2219" s="93">
        <f t="shared" si="242"/>
        <v>0</v>
      </c>
    </row>
    <row r="2220" spans="1:11">
      <c r="A2220" s="80">
        <v>43083</v>
      </c>
      <c r="B2220" s="52">
        <v>195.30502655667243</v>
      </c>
      <c r="C2220" s="53">
        <v>14001.49</v>
      </c>
      <c r="D2220" s="54">
        <f t="shared" si="239"/>
        <v>44909</v>
      </c>
      <c r="E2220" s="53">
        <f t="shared" si="240"/>
        <v>254.5357994451316</v>
      </c>
      <c r="F2220" s="81">
        <f t="shared" si="241"/>
        <v>27133.4</v>
      </c>
      <c r="H2220" s="85">
        <f t="shared" si="245"/>
        <v>44909</v>
      </c>
      <c r="I2220" s="70">
        <f t="shared" si="243"/>
        <v>5.4404110669698191E-2</v>
      </c>
      <c r="J2220" s="70">
        <f t="shared" si="244"/>
        <v>0.14147391790825536</v>
      </c>
      <c r="K2220" s="93">
        <f t="shared" si="242"/>
        <v>0</v>
      </c>
    </row>
    <row r="2221" spans="1:11">
      <c r="A2221" s="80">
        <v>43084</v>
      </c>
      <c r="B2221" s="52">
        <v>195.33881432626674</v>
      </c>
      <c r="C2221" s="53">
        <v>14112.3</v>
      </c>
      <c r="D2221" s="54">
        <f t="shared" si="239"/>
        <v>44910</v>
      </c>
      <c r="E2221" s="53">
        <f t="shared" si="240"/>
        <v>254.57779785204005</v>
      </c>
      <c r="F2221" s="81">
        <f t="shared" si="241"/>
        <v>26776.560000000001</v>
      </c>
      <c r="H2221" s="85">
        <f t="shared" si="245"/>
        <v>44910</v>
      </c>
      <c r="I2221" s="70">
        <f t="shared" si="243"/>
        <v>5.4402423909532871E-2</v>
      </c>
      <c r="J2221" s="70">
        <f t="shared" si="244"/>
        <v>0.13666214439355096</v>
      </c>
      <c r="K2221" s="93">
        <f t="shared" si="242"/>
        <v>0</v>
      </c>
    </row>
    <row r="2222" spans="1:11">
      <c r="A2222" s="80">
        <v>43087</v>
      </c>
      <c r="B2222" s="52">
        <v>195.41499646385395</v>
      </c>
      <c r="C2222" s="53">
        <v>14188.11</v>
      </c>
      <c r="D2222" s="54">
        <f t="shared" si="239"/>
        <v>44911</v>
      </c>
      <c r="E2222" s="53">
        <f t="shared" si="240"/>
        <v>254.62591305583408</v>
      </c>
      <c r="F2222" s="81">
        <f t="shared" si="241"/>
        <v>26564.46</v>
      </c>
      <c r="H2222" s="85">
        <f t="shared" si="245"/>
        <v>44911</v>
      </c>
      <c r="I2222" s="70">
        <f t="shared" si="243"/>
        <v>5.4360050050901609E-2</v>
      </c>
      <c r="J2222" s="70">
        <f t="shared" si="244"/>
        <v>0.13364033314309176</v>
      </c>
      <c r="K2222" s="93">
        <f t="shared" si="242"/>
        <v>0</v>
      </c>
    </row>
    <row r="2223" spans="1:11">
      <c r="A2223" s="80">
        <v>43088</v>
      </c>
      <c r="B2223" s="52">
        <v>195.44626286328815</v>
      </c>
      <c r="C2223" s="53">
        <v>14289.76</v>
      </c>
      <c r="D2223" s="54">
        <f t="shared" si="239"/>
        <v>44914</v>
      </c>
      <c r="E2223" s="53">
        <f t="shared" si="240"/>
        <v>254.77792472592839</v>
      </c>
      <c r="F2223" s="81">
        <f t="shared" si="241"/>
        <v>26784.68</v>
      </c>
      <c r="H2223" s="85">
        <f t="shared" si="245"/>
        <v>44914</v>
      </c>
      <c r="I2223" s="70">
        <f t="shared" si="243"/>
        <v>5.4452170278830536E-2</v>
      </c>
      <c r="J2223" s="70">
        <f t="shared" si="244"/>
        <v>0.13389360379218518</v>
      </c>
      <c r="K2223" s="93">
        <f t="shared" si="242"/>
        <v>0</v>
      </c>
    </row>
    <row r="2224" spans="1:11">
      <c r="A2224" s="80">
        <v>43089</v>
      </c>
      <c r="B2224" s="52">
        <v>195.46189856431724</v>
      </c>
      <c r="C2224" s="53">
        <v>14263.81</v>
      </c>
      <c r="D2224" s="54">
        <f t="shared" si="239"/>
        <v>44915</v>
      </c>
      <c r="E2224" s="53">
        <f t="shared" si="240"/>
        <v>254.8281159770994</v>
      </c>
      <c r="F2224" s="81">
        <f t="shared" si="241"/>
        <v>26733.51</v>
      </c>
      <c r="H2224" s="85">
        <f t="shared" si="245"/>
        <v>44915</v>
      </c>
      <c r="I2224" s="70">
        <f t="shared" si="243"/>
        <v>5.4476841331352555E-2</v>
      </c>
      <c r="J2224" s="70">
        <f t="shared" si="244"/>
        <v>0.13387214823337978</v>
      </c>
      <c r="K2224" s="93">
        <f t="shared" si="242"/>
        <v>0</v>
      </c>
    </row>
    <row r="2225" spans="1:11">
      <c r="A2225" s="80">
        <v>43090</v>
      </c>
      <c r="B2225" s="52">
        <v>195.49649532036315</v>
      </c>
      <c r="C2225" s="53">
        <v>14258.49</v>
      </c>
      <c r="D2225" s="54">
        <f t="shared" si="239"/>
        <v>44916</v>
      </c>
      <c r="E2225" s="53">
        <f t="shared" si="240"/>
        <v>254.88112022522265</v>
      </c>
      <c r="F2225" s="81">
        <f t="shared" si="241"/>
        <v>26462.77</v>
      </c>
      <c r="H2225" s="85">
        <f t="shared" si="245"/>
        <v>44916</v>
      </c>
      <c r="I2225" s="70">
        <f t="shared" si="243"/>
        <v>5.4483377849752657E-2</v>
      </c>
      <c r="J2225" s="70">
        <f t="shared" si="244"/>
        <v>0.1316505878430565</v>
      </c>
      <c r="K2225" s="93">
        <f t="shared" si="242"/>
        <v>0</v>
      </c>
    </row>
    <row r="2226" spans="1:11">
      <c r="A2226" s="80">
        <v>43091</v>
      </c>
      <c r="B2226" s="52">
        <v>195.52836124910036</v>
      </c>
      <c r="C2226" s="53">
        <v>14330.49</v>
      </c>
      <c r="D2226" s="54">
        <f t="shared" si="239"/>
        <v>44917</v>
      </c>
      <c r="E2226" s="53">
        <f t="shared" si="240"/>
        <v>254.92954763806543</v>
      </c>
      <c r="F2226" s="81">
        <f t="shared" si="241"/>
        <v>26358.44</v>
      </c>
      <c r="H2226" s="85">
        <f t="shared" si="245"/>
        <v>44917</v>
      </c>
      <c r="I2226" s="70">
        <f t="shared" si="243"/>
        <v>5.4489071070511708E-2</v>
      </c>
      <c r="J2226" s="70">
        <f t="shared" si="244"/>
        <v>0.1296183342951287</v>
      </c>
      <c r="K2226" s="93">
        <f t="shared" si="242"/>
        <v>0</v>
      </c>
    </row>
    <row r="2227" spans="1:11">
      <c r="A2227" s="80">
        <v>43095</v>
      </c>
      <c r="B2227" s="52">
        <v>195.70824734144952</v>
      </c>
      <c r="C2227" s="53">
        <v>14383.04</v>
      </c>
      <c r="D2227" s="54">
        <f t="shared" si="239"/>
        <v>44921</v>
      </c>
      <c r="E2227" s="53">
        <f t="shared" si="240"/>
        <v>255.11337807416299</v>
      </c>
      <c r="F2227" s="81">
        <f t="shared" si="241"/>
        <v>26194.52</v>
      </c>
      <c r="H2227" s="85">
        <f t="shared" si="245"/>
        <v>44921</v>
      </c>
      <c r="I2227" s="70">
        <f t="shared" si="243"/>
        <v>5.4447159331086681E-2</v>
      </c>
      <c r="J2227" s="70">
        <f t="shared" si="244"/>
        <v>0.12738421889582519</v>
      </c>
      <c r="K2227" s="93">
        <f t="shared" si="242"/>
        <v>0</v>
      </c>
    </row>
    <row r="2228" spans="1:11">
      <c r="A2228" s="80">
        <v>43096</v>
      </c>
      <c r="B2228" s="52">
        <v>195.73858211978742</v>
      </c>
      <c r="C2228" s="53">
        <v>14327.42</v>
      </c>
      <c r="D2228" s="54">
        <f t="shared" si="239"/>
        <v>44922</v>
      </c>
      <c r="E2228" s="53">
        <f t="shared" si="240"/>
        <v>255.16057404910674</v>
      </c>
      <c r="F2228" s="81">
        <f t="shared" si="241"/>
        <v>26365.65</v>
      </c>
      <c r="H2228" s="85">
        <f t="shared" si="245"/>
        <v>44922</v>
      </c>
      <c r="I2228" s="70">
        <f t="shared" si="243"/>
        <v>5.4453484957663445E-2</v>
      </c>
      <c r="J2228" s="70">
        <f t="shared" si="244"/>
        <v>0.1297285341109351</v>
      </c>
      <c r="K2228" s="93">
        <f t="shared" si="242"/>
        <v>0</v>
      </c>
    </row>
    <row r="2229" spans="1:11">
      <c r="A2229" s="80">
        <v>43097</v>
      </c>
      <c r="B2229" s="52">
        <v>195.78125313068955</v>
      </c>
      <c r="C2229" s="53">
        <v>14309.85</v>
      </c>
      <c r="D2229" s="54">
        <f t="shared" si="239"/>
        <v>44923</v>
      </c>
      <c r="E2229" s="53">
        <f t="shared" si="240"/>
        <v>255.21466809080519</v>
      </c>
      <c r="F2229" s="81">
        <f t="shared" si="241"/>
        <v>26351.4</v>
      </c>
      <c r="H2229" s="85">
        <f t="shared" si="245"/>
        <v>44923</v>
      </c>
      <c r="I2229" s="70">
        <f t="shared" si="243"/>
        <v>5.4452219886230946E-2</v>
      </c>
      <c r="J2229" s="70">
        <f t="shared" si="244"/>
        <v>0.12988364526947849</v>
      </c>
      <c r="K2229" s="93">
        <f t="shared" si="242"/>
        <v>0</v>
      </c>
    </row>
    <row r="2230" spans="1:11">
      <c r="A2230" s="80">
        <v>43098</v>
      </c>
      <c r="B2230" s="52">
        <v>195.83156891274413</v>
      </c>
      <c r="C2230" s="53">
        <v>14381.92</v>
      </c>
      <c r="D2230" s="54">
        <f t="shared" si="239"/>
        <v>44924</v>
      </c>
      <c r="E2230" s="53">
        <f t="shared" si="240"/>
        <v>255.28153433384497</v>
      </c>
      <c r="F2230" s="81">
        <f t="shared" si="241"/>
        <v>26451.02</v>
      </c>
      <c r="H2230" s="85">
        <f t="shared" si="245"/>
        <v>44924</v>
      </c>
      <c r="I2230" s="70">
        <f t="shared" si="243"/>
        <v>5.4453274065418444E-2</v>
      </c>
      <c r="J2230" s="70">
        <f t="shared" si="244"/>
        <v>0.12960111151507503</v>
      </c>
      <c r="K2230" s="93">
        <f t="shared" si="242"/>
        <v>0</v>
      </c>
    </row>
    <row r="2231" spans="1:11">
      <c r="A2231" s="80">
        <v>43101</v>
      </c>
      <c r="B2231" s="52">
        <v>195.93438048642335</v>
      </c>
      <c r="C2231" s="53">
        <v>14252.02</v>
      </c>
      <c r="D2231" s="54">
        <f t="shared" si="239"/>
        <v>44925</v>
      </c>
      <c r="E2231" s="53">
        <f t="shared" si="240"/>
        <v>255.34560999896277</v>
      </c>
      <c r="F2231" s="81">
        <f t="shared" si="241"/>
        <v>26326.37</v>
      </c>
      <c r="H2231" s="85">
        <f t="shared" si="245"/>
        <v>44925</v>
      </c>
      <c r="I2231" s="70">
        <f t="shared" si="243"/>
        <v>5.4395514019175861E-2</v>
      </c>
      <c r="J2231" s="70">
        <f t="shared" si="244"/>
        <v>0.13058419909390895</v>
      </c>
      <c r="K2231" s="93">
        <f t="shared" si="242"/>
        <v>0</v>
      </c>
    </row>
    <row r="2232" spans="1:11">
      <c r="A2232" s="80">
        <v>43102</v>
      </c>
      <c r="B2232" s="52">
        <v>195.96416251225727</v>
      </c>
      <c r="C2232" s="53">
        <v>14261.1</v>
      </c>
      <c r="D2232" s="54">
        <f t="shared" si="239"/>
        <v>44928</v>
      </c>
      <c r="E2232" s="53">
        <f t="shared" si="240"/>
        <v>255.53788524329198</v>
      </c>
      <c r="F2232" s="81">
        <f t="shared" si="241"/>
        <v>26460.41</v>
      </c>
      <c r="H2232" s="85">
        <f t="shared" si="245"/>
        <v>44928</v>
      </c>
      <c r="I2232" s="70">
        <f t="shared" si="243"/>
        <v>5.452220265100105E-2</v>
      </c>
      <c r="J2232" s="70">
        <f t="shared" si="244"/>
        <v>0.13158897839783479</v>
      </c>
      <c r="K2232" s="93">
        <f t="shared" si="242"/>
        <v>0</v>
      </c>
    </row>
    <row r="2233" spans="1:11">
      <c r="A2233" s="80">
        <v>43103</v>
      </c>
      <c r="B2233" s="52">
        <v>195.99512484993423</v>
      </c>
      <c r="C2233" s="53">
        <v>14262.48</v>
      </c>
      <c r="D2233" s="54">
        <f t="shared" si="239"/>
        <v>44929</v>
      </c>
      <c r="E2233" s="53">
        <f t="shared" si="240"/>
        <v>255.58107114589811</v>
      </c>
      <c r="F2233" s="81">
        <f t="shared" si="241"/>
        <v>26511.45</v>
      </c>
      <c r="H2233" s="85">
        <f t="shared" si="245"/>
        <v>44929</v>
      </c>
      <c r="I2233" s="70">
        <f t="shared" si="243"/>
        <v>5.4524522223148519E-2</v>
      </c>
      <c r="J2233" s="70">
        <f t="shared" si="244"/>
        <v>0.1320032835592817</v>
      </c>
      <c r="K2233" s="93">
        <f t="shared" si="242"/>
        <v>0</v>
      </c>
    </row>
    <row r="2234" spans="1:11">
      <c r="A2234" s="80">
        <v>43104</v>
      </c>
      <c r="B2234" s="52">
        <v>196.02374013816231</v>
      </c>
      <c r="C2234" s="53">
        <v>14346.59</v>
      </c>
      <c r="D2234" s="54">
        <f t="shared" si="239"/>
        <v>44930</v>
      </c>
      <c r="E2234" s="53">
        <f t="shared" si="240"/>
        <v>255.62298644156604</v>
      </c>
      <c r="F2234" s="81">
        <f t="shared" si="241"/>
        <v>26235.73</v>
      </c>
      <c r="H2234" s="85">
        <f t="shared" si="245"/>
        <v>44930</v>
      </c>
      <c r="I2234" s="70">
        <f t="shared" si="243"/>
        <v>5.4528317929926295E-2</v>
      </c>
      <c r="J2234" s="70">
        <f t="shared" si="244"/>
        <v>0.12831118445539968</v>
      </c>
      <c r="K2234" s="93">
        <f t="shared" si="242"/>
        <v>0</v>
      </c>
    </row>
    <row r="2235" spans="1:11">
      <c r="A2235" s="80">
        <v>43105</v>
      </c>
      <c r="B2235" s="52">
        <v>196.06255283870965</v>
      </c>
      <c r="C2235" s="53">
        <v>14420.42</v>
      </c>
      <c r="D2235" s="54">
        <f t="shared" si="239"/>
        <v>44931</v>
      </c>
      <c r="E2235" s="53">
        <f t="shared" si="240"/>
        <v>255.67027669405775</v>
      </c>
      <c r="F2235" s="81">
        <f t="shared" si="241"/>
        <v>26161.85</v>
      </c>
      <c r="H2235" s="85">
        <f t="shared" si="245"/>
        <v>44931</v>
      </c>
      <c r="I2235" s="70">
        <f t="shared" si="243"/>
        <v>5.4525576684811616E-2</v>
      </c>
      <c r="J2235" s="70">
        <f t="shared" si="244"/>
        <v>0.12651792966221542</v>
      </c>
      <c r="K2235" s="93">
        <f t="shared" si="242"/>
        <v>0</v>
      </c>
    </row>
    <row r="2236" spans="1:11">
      <c r="A2236" s="80">
        <v>43108</v>
      </c>
      <c r="B2236" s="52">
        <v>196.15136917514559</v>
      </c>
      <c r="C2236" s="53">
        <v>14508.81</v>
      </c>
      <c r="D2236" s="54">
        <f t="shared" ref="D2236:D2299" si="246">VLOOKUP(EDATE(A2236,60),A:A,1,1)</f>
        <v>44932</v>
      </c>
      <c r="E2236" s="53">
        <f t="shared" ref="E2236:E2299" si="247">VLOOKUP(D2236,A:B,2,0)</f>
        <v>255.72243343050337</v>
      </c>
      <c r="F2236" s="81">
        <f t="shared" ref="F2236:F2299" si="248">VLOOKUP(D2236,A:C,3,0)</f>
        <v>25968.95</v>
      </c>
      <c r="H2236" s="85">
        <f t="shared" si="245"/>
        <v>44932</v>
      </c>
      <c r="I2236" s="70">
        <f t="shared" si="243"/>
        <v>5.4473079863209151E-2</v>
      </c>
      <c r="J2236" s="70">
        <f t="shared" si="244"/>
        <v>0.12347786260480054</v>
      </c>
      <c r="K2236" s="93">
        <f t="shared" ref="K2236:K2299" si="249">IF(I2236&gt;J2236,1,0)</f>
        <v>0</v>
      </c>
    </row>
    <row r="2237" spans="1:11">
      <c r="A2237" s="80">
        <v>43109</v>
      </c>
      <c r="B2237" s="52">
        <v>196.18804948118134</v>
      </c>
      <c r="C2237" s="53">
        <v>14527.15</v>
      </c>
      <c r="D2237" s="54">
        <f t="shared" si="246"/>
        <v>44935</v>
      </c>
      <c r="E2237" s="53">
        <f t="shared" si="247"/>
        <v>255.86205787915642</v>
      </c>
      <c r="F2237" s="81">
        <f t="shared" si="248"/>
        <v>26320.41</v>
      </c>
      <c r="H2237" s="85">
        <f t="shared" si="245"/>
        <v>44935</v>
      </c>
      <c r="I2237" s="70">
        <f t="shared" si="243"/>
        <v>5.45487660092836E-2</v>
      </c>
      <c r="J2237" s="70">
        <f t="shared" si="244"/>
        <v>0.12621795226963806</v>
      </c>
      <c r="K2237" s="93">
        <f t="shared" si="249"/>
        <v>0</v>
      </c>
    </row>
    <row r="2238" spans="1:11">
      <c r="A2238" s="80">
        <v>43110</v>
      </c>
      <c r="B2238" s="52">
        <v>196.22238238984056</v>
      </c>
      <c r="C2238" s="53">
        <v>14520.56</v>
      </c>
      <c r="D2238" s="54">
        <f t="shared" si="246"/>
        <v>44936</v>
      </c>
      <c r="E2238" s="53">
        <f t="shared" si="247"/>
        <v>255.90581029105374</v>
      </c>
      <c r="F2238" s="81">
        <f t="shared" si="248"/>
        <v>26048.47</v>
      </c>
      <c r="H2238" s="85">
        <f t="shared" si="245"/>
        <v>44936</v>
      </c>
      <c r="I2238" s="70">
        <f t="shared" si="243"/>
        <v>5.4547922516532399E-2</v>
      </c>
      <c r="J2238" s="70">
        <f t="shared" si="244"/>
        <v>0.12398307263476771</v>
      </c>
      <c r="K2238" s="93">
        <f t="shared" si="249"/>
        <v>0</v>
      </c>
    </row>
    <row r="2239" spans="1:11">
      <c r="A2239" s="80">
        <v>43111</v>
      </c>
      <c r="B2239" s="52">
        <v>196.25574019484682</v>
      </c>
      <c r="C2239" s="53">
        <v>14546.49</v>
      </c>
      <c r="D2239" s="54">
        <f t="shared" si="246"/>
        <v>44937</v>
      </c>
      <c r="E2239" s="53">
        <f t="shared" si="247"/>
        <v>255.94982609042381</v>
      </c>
      <c r="F2239" s="81">
        <f t="shared" si="248"/>
        <v>26021.599999999999</v>
      </c>
      <c r="H2239" s="85">
        <f t="shared" si="245"/>
        <v>44937</v>
      </c>
      <c r="I2239" s="70">
        <f t="shared" si="243"/>
        <v>5.454834426366717E-2</v>
      </c>
      <c r="J2239" s="70">
        <f t="shared" si="244"/>
        <v>0.12335017368026069</v>
      </c>
      <c r="K2239" s="93">
        <f t="shared" si="249"/>
        <v>0</v>
      </c>
    </row>
    <row r="2240" spans="1:11">
      <c r="A2240" s="80">
        <v>43112</v>
      </c>
      <c r="B2240" s="52">
        <v>196.29283252974363</v>
      </c>
      <c r="C2240" s="53">
        <v>14587.54</v>
      </c>
      <c r="D2240" s="54">
        <f t="shared" si="246"/>
        <v>44938</v>
      </c>
      <c r="E2240" s="53">
        <f t="shared" si="247"/>
        <v>255.99436136016351</v>
      </c>
      <c r="F2240" s="81">
        <f t="shared" si="248"/>
        <v>25967.07</v>
      </c>
      <c r="H2240" s="85">
        <f t="shared" si="245"/>
        <v>44938</v>
      </c>
      <c r="I2240" s="70">
        <f t="shared" si="243"/>
        <v>5.4545181197475312E-2</v>
      </c>
      <c r="J2240" s="70">
        <f t="shared" si="244"/>
        <v>0.1222462884426041</v>
      </c>
      <c r="K2240" s="93">
        <f t="shared" si="249"/>
        <v>0</v>
      </c>
    </row>
    <row r="2241" spans="1:11">
      <c r="A2241" s="80">
        <v>43115</v>
      </c>
      <c r="B2241" s="52">
        <v>196.39411963132898</v>
      </c>
      <c r="C2241" s="53">
        <v>14669.9</v>
      </c>
      <c r="D2241" s="54">
        <f t="shared" si="246"/>
        <v>44939</v>
      </c>
      <c r="E2241" s="53">
        <f t="shared" si="247"/>
        <v>256.02482468916537</v>
      </c>
      <c r="F2241" s="81">
        <f t="shared" si="248"/>
        <v>26110.2</v>
      </c>
      <c r="H2241" s="85">
        <f t="shared" si="245"/>
        <v>44939</v>
      </c>
      <c r="I2241" s="70">
        <f t="shared" si="243"/>
        <v>5.4461480207026902E-2</v>
      </c>
      <c r="J2241" s="70">
        <f t="shared" si="244"/>
        <v>0.12221639443143384</v>
      </c>
      <c r="K2241" s="93">
        <f t="shared" si="249"/>
        <v>0</v>
      </c>
    </row>
    <row r="2242" spans="1:11">
      <c r="A2242" s="80">
        <v>43116</v>
      </c>
      <c r="B2242" s="52">
        <v>196.42318596103442</v>
      </c>
      <c r="C2242" s="53">
        <v>14613.79</v>
      </c>
      <c r="D2242" s="54">
        <f t="shared" si="246"/>
        <v>44942</v>
      </c>
      <c r="E2242" s="53">
        <f t="shared" si="247"/>
        <v>256.16384616897159</v>
      </c>
      <c r="F2242" s="81">
        <f t="shared" si="248"/>
        <v>26020.39</v>
      </c>
      <c r="H2242" s="85">
        <f t="shared" si="245"/>
        <v>44942</v>
      </c>
      <c r="I2242" s="70">
        <f t="shared" ref="I2242:I2305" si="250">(E2242/B2242)^(1/5)-1</f>
        <v>5.4544757182247938E-2</v>
      </c>
      <c r="J2242" s="70">
        <f t="shared" ref="J2242:J2305" si="251">(F2242/C2242)^(1/5)-1</f>
        <v>0.12230316550968112</v>
      </c>
      <c r="K2242" s="93">
        <f t="shared" si="249"/>
        <v>0</v>
      </c>
    </row>
    <row r="2243" spans="1:11">
      <c r="A2243" s="80">
        <v>43117</v>
      </c>
      <c r="B2243" s="52">
        <v>196.45382797804436</v>
      </c>
      <c r="C2243" s="53">
        <v>14734.07</v>
      </c>
      <c r="D2243" s="54">
        <f t="shared" si="246"/>
        <v>44943</v>
      </c>
      <c r="E2243" s="53">
        <f t="shared" si="247"/>
        <v>256.2040638928201</v>
      </c>
      <c r="F2243" s="81">
        <f t="shared" si="248"/>
        <v>26250.81</v>
      </c>
      <c r="H2243" s="85">
        <f t="shared" si="245"/>
        <v>44943</v>
      </c>
      <c r="I2243" s="70">
        <f t="shared" si="250"/>
        <v>5.4544968058218402E-2</v>
      </c>
      <c r="J2243" s="70">
        <f t="shared" si="251"/>
        <v>0.12244222492289025</v>
      </c>
      <c r="K2243" s="93">
        <f t="shared" si="249"/>
        <v>0</v>
      </c>
    </row>
    <row r="2244" spans="1:11">
      <c r="A2244" s="80">
        <v>43118</v>
      </c>
      <c r="B2244" s="52">
        <v>196.48683222114465</v>
      </c>
      <c r="C2244" s="53">
        <v>14774.67</v>
      </c>
      <c r="D2244" s="54">
        <f t="shared" si="246"/>
        <v>44944</v>
      </c>
      <c r="E2244" s="53">
        <f t="shared" si="247"/>
        <v>256.24505654304295</v>
      </c>
      <c r="F2244" s="81">
        <f t="shared" si="248"/>
        <v>26413.71</v>
      </c>
      <c r="H2244" s="85">
        <f t="shared" si="245"/>
        <v>44944</v>
      </c>
      <c r="I2244" s="70">
        <f t="shared" si="250"/>
        <v>5.4543281064286075E-2</v>
      </c>
      <c r="J2244" s="70">
        <f t="shared" si="251"/>
        <v>0.12321352207742997</v>
      </c>
      <c r="K2244" s="93">
        <f t="shared" si="249"/>
        <v>0</v>
      </c>
    </row>
    <row r="2245" spans="1:11">
      <c r="A2245" s="80">
        <v>43119</v>
      </c>
      <c r="B2245" s="52">
        <v>196.52789796907885</v>
      </c>
      <c r="C2245" s="53">
        <v>14880.8</v>
      </c>
      <c r="D2245" s="54">
        <f t="shared" si="246"/>
        <v>44945</v>
      </c>
      <c r="E2245" s="53">
        <f t="shared" si="247"/>
        <v>256.29733053457778</v>
      </c>
      <c r="F2245" s="81">
        <f t="shared" si="248"/>
        <v>26333.57</v>
      </c>
      <c r="H2245" s="85">
        <f t="shared" si="245"/>
        <v>44945</v>
      </c>
      <c r="I2245" s="70">
        <f t="shared" si="250"/>
        <v>5.4542226739250355E-2</v>
      </c>
      <c r="J2245" s="70">
        <f t="shared" si="251"/>
        <v>0.12092535268524585</v>
      </c>
      <c r="K2245" s="93">
        <f t="shared" si="249"/>
        <v>0</v>
      </c>
    </row>
    <row r="2246" spans="1:11">
      <c r="A2246" s="80">
        <v>43122</v>
      </c>
      <c r="B2246" s="52">
        <v>196.61987302532836</v>
      </c>
      <c r="C2246" s="53">
        <v>14979.72</v>
      </c>
      <c r="D2246" s="54">
        <f t="shared" si="246"/>
        <v>44946</v>
      </c>
      <c r="E2246" s="53">
        <f t="shared" si="247"/>
        <v>256.34628332470987</v>
      </c>
      <c r="F2246" s="81">
        <f t="shared" si="248"/>
        <v>26216.94</v>
      </c>
      <c r="H2246" s="85">
        <f t="shared" si="245"/>
        <v>44946</v>
      </c>
      <c r="I2246" s="70">
        <f t="shared" si="250"/>
        <v>5.448382596028889E-2</v>
      </c>
      <c r="J2246" s="70">
        <f t="shared" si="251"/>
        <v>0.1184476488604107</v>
      </c>
      <c r="K2246" s="93">
        <f t="shared" si="249"/>
        <v>0</v>
      </c>
    </row>
    <row r="2247" spans="1:11">
      <c r="A2247" s="80">
        <v>43123</v>
      </c>
      <c r="B2247" s="52">
        <v>196.65487136272688</v>
      </c>
      <c r="C2247" s="53">
        <v>15140.24</v>
      </c>
      <c r="D2247" s="54">
        <f t="shared" si="246"/>
        <v>44949</v>
      </c>
      <c r="E2247" s="53">
        <f t="shared" si="247"/>
        <v>256.46625338530583</v>
      </c>
      <c r="F2247" s="81">
        <f t="shared" si="248"/>
        <v>26349.14</v>
      </c>
      <c r="H2247" s="85">
        <f t="shared" si="245"/>
        <v>44949</v>
      </c>
      <c r="I2247" s="70">
        <f t="shared" si="250"/>
        <v>5.4544968046832398E-2</v>
      </c>
      <c r="J2247" s="70">
        <f t="shared" si="251"/>
        <v>0.11718922164333123</v>
      </c>
      <c r="K2247" s="93">
        <f t="shared" si="249"/>
        <v>0</v>
      </c>
    </row>
    <row r="2248" spans="1:11">
      <c r="A2248" s="80">
        <v>43124</v>
      </c>
      <c r="B2248" s="52">
        <v>196.6881060359872</v>
      </c>
      <c r="C2248" s="53">
        <v>15143.35</v>
      </c>
      <c r="D2248" s="54">
        <f t="shared" si="246"/>
        <v>44950</v>
      </c>
      <c r="E2248" s="53">
        <f t="shared" si="247"/>
        <v>256.5090832496212</v>
      </c>
      <c r="F2248" s="81">
        <f t="shared" si="248"/>
        <v>26349.279999999999</v>
      </c>
      <c r="H2248" s="85">
        <f t="shared" si="245"/>
        <v>44950</v>
      </c>
      <c r="I2248" s="70">
        <f t="shared" si="250"/>
        <v>5.4544546299783114E-2</v>
      </c>
      <c r="J2248" s="70">
        <f t="shared" si="251"/>
        <v>0.11714451742603615</v>
      </c>
      <c r="K2248" s="93">
        <f t="shared" si="249"/>
        <v>0</v>
      </c>
    </row>
    <row r="2249" spans="1:11">
      <c r="A2249" s="80">
        <v>43125</v>
      </c>
      <c r="B2249" s="52">
        <v>196.72331320696762</v>
      </c>
      <c r="C2249" s="53">
        <v>15121</v>
      </c>
      <c r="D2249" s="54">
        <f t="shared" si="246"/>
        <v>44951</v>
      </c>
      <c r="E2249" s="53">
        <f t="shared" si="247"/>
        <v>256.5560244118559</v>
      </c>
      <c r="F2249" s="81">
        <f t="shared" si="248"/>
        <v>26020.13</v>
      </c>
      <c r="H2249" s="85">
        <f t="shared" si="245"/>
        <v>44951</v>
      </c>
      <c r="I2249" s="70">
        <f t="shared" si="250"/>
        <v>5.4545389783086984E-2</v>
      </c>
      <c r="J2249" s="70">
        <f t="shared" si="251"/>
        <v>0.11466865753588151</v>
      </c>
      <c r="K2249" s="93">
        <f t="shared" si="249"/>
        <v>0</v>
      </c>
    </row>
    <row r="2250" spans="1:11">
      <c r="A2250" s="80">
        <v>43129</v>
      </c>
      <c r="B2250" s="52">
        <v>196.86888845874077</v>
      </c>
      <c r="C2250" s="53">
        <v>15204.42</v>
      </c>
      <c r="D2250" s="54">
        <f t="shared" si="246"/>
        <v>44953</v>
      </c>
      <c r="E2250" s="53">
        <f t="shared" si="247"/>
        <v>256.65710748547417</v>
      </c>
      <c r="F2250" s="81">
        <f t="shared" si="248"/>
        <v>25601.88</v>
      </c>
      <c r="H2250" s="85">
        <f t="shared" si="245"/>
        <v>44953</v>
      </c>
      <c r="I2250" s="70">
        <f t="shared" si="250"/>
        <v>5.4472459116505112E-2</v>
      </c>
      <c r="J2250" s="70">
        <f t="shared" si="251"/>
        <v>0.10984006820690628</v>
      </c>
      <c r="K2250" s="93">
        <f t="shared" si="249"/>
        <v>0</v>
      </c>
    </row>
    <row r="2251" spans="1:11">
      <c r="A2251" s="80">
        <v>43130</v>
      </c>
      <c r="B2251" s="52">
        <v>196.90944344976324</v>
      </c>
      <c r="C2251" s="53">
        <v>15095.42</v>
      </c>
      <c r="D2251" s="54">
        <f t="shared" si="246"/>
        <v>44956</v>
      </c>
      <c r="E2251" s="53">
        <f t="shared" si="247"/>
        <v>256.78184283971211</v>
      </c>
      <c r="F2251" s="81">
        <f t="shared" si="248"/>
        <v>25666.69</v>
      </c>
      <c r="H2251" s="85">
        <f t="shared" si="245"/>
        <v>44956</v>
      </c>
      <c r="I2251" s="70">
        <f t="shared" si="250"/>
        <v>5.453149080250963E-2</v>
      </c>
      <c r="J2251" s="70">
        <f t="shared" si="251"/>
        <v>0.1120003728713832</v>
      </c>
      <c r="K2251" s="93">
        <f t="shared" si="249"/>
        <v>0</v>
      </c>
    </row>
    <row r="2252" spans="1:11">
      <c r="A2252" s="80">
        <v>43131</v>
      </c>
      <c r="B2252" s="52">
        <v>196.94705315346215</v>
      </c>
      <c r="C2252" s="53">
        <v>15065.817800000001</v>
      </c>
      <c r="D2252" s="54">
        <f t="shared" si="246"/>
        <v>44957</v>
      </c>
      <c r="E2252" s="53">
        <f t="shared" si="247"/>
        <v>256.8285771351089</v>
      </c>
      <c r="F2252" s="81">
        <f t="shared" si="248"/>
        <v>25685.94</v>
      </c>
      <c r="H2252" s="85">
        <f t="shared" si="245"/>
        <v>44957</v>
      </c>
      <c r="I2252" s="70">
        <f t="shared" si="250"/>
        <v>5.4529593001473975E-2</v>
      </c>
      <c r="J2252" s="70">
        <f t="shared" si="251"/>
        <v>0.11260382986843154</v>
      </c>
      <c r="K2252" s="93">
        <f t="shared" si="249"/>
        <v>0</v>
      </c>
    </row>
    <row r="2253" spans="1:11">
      <c r="A2253" s="80">
        <v>43132</v>
      </c>
      <c r="B2253" s="52">
        <v>196.9836853053487</v>
      </c>
      <c r="C2253" s="53">
        <v>15052.722400000001</v>
      </c>
      <c r="D2253" s="54">
        <f t="shared" si="246"/>
        <v>44958</v>
      </c>
      <c r="E2253" s="53">
        <f t="shared" si="247"/>
        <v>256.87763139334174</v>
      </c>
      <c r="F2253" s="81">
        <f t="shared" si="248"/>
        <v>25619.24</v>
      </c>
      <c r="H2253" s="85">
        <f t="shared" si="245"/>
        <v>44958</v>
      </c>
      <c r="I2253" s="70">
        <f t="shared" si="250"/>
        <v>5.4530647332852622E-2</v>
      </c>
      <c r="J2253" s="70">
        <f t="shared" si="251"/>
        <v>0.11221881583503901</v>
      </c>
      <c r="K2253" s="93">
        <f t="shared" si="249"/>
        <v>0</v>
      </c>
    </row>
    <row r="2254" spans="1:11">
      <c r="A2254" s="80">
        <v>43133</v>
      </c>
      <c r="B2254" s="52">
        <v>197.02190014029793</v>
      </c>
      <c r="C2254" s="53">
        <v>14702.491599999999</v>
      </c>
      <c r="D2254" s="54">
        <f t="shared" si="246"/>
        <v>44959</v>
      </c>
      <c r="E2254" s="53">
        <f t="shared" si="247"/>
        <v>256.92926379725179</v>
      </c>
      <c r="F2254" s="81">
        <f t="shared" si="248"/>
        <v>25610.65</v>
      </c>
      <c r="H2254" s="85">
        <f t="shared" si="245"/>
        <v>44959</v>
      </c>
      <c r="I2254" s="70">
        <f t="shared" si="250"/>
        <v>5.4532123385271802E-2</v>
      </c>
      <c r="J2254" s="70">
        <f t="shared" si="251"/>
        <v>0.11739296361245533</v>
      </c>
      <c r="K2254" s="93">
        <f t="shared" si="249"/>
        <v>0</v>
      </c>
    </row>
    <row r="2255" spans="1:11">
      <c r="A2255" s="80">
        <v>43136</v>
      </c>
      <c r="B2255" s="52">
        <v>197.1288830320741</v>
      </c>
      <c r="C2255" s="53">
        <v>14574</v>
      </c>
      <c r="D2255" s="54">
        <f t="shared" si="246"/>
        <v>44960</v>
      </c>
      <c r="E2255" s="53">
        <f t="shared" si="247"/>
        <v>256.97962193295609</v>
      </c>
      <c r="F2255" s="81">
        <f t="shared" si="248"/>
        <v>25965</v>
      </c>
      <c r="H2255" s="85">
        <f t="shared" si="245"/>
        <v>44960</v>
      </c>
      <c r="I2255" s="70">
        <f t="shared" si="250"/>
        <v>5.4458968424439647E-2</v>
      </c>
      <c r="J2255" s="70">
        <f t="shared" si="251"/>
        <v>0.1224368397968465</v>
      </c>
      <c r="K2255" s="93">
        <f t="shared" si="249"/>
        <v>0</v>
      </c>
    </row>
    <row r="2256" spans="1:11">
      <c r="A2256" s="80">
        <v>43137</v>
      </c>
      <c r="B2256" s="52">
        <v>197.16377484437081</v>
      </c>
      <c r="C2256" s="53">
        <v>14344.02</v>
      </c>
      <c r="D2256" s="54">
        <f t="shared" si="246"/>
        <v>44963</v>
      </c>
      <c r="E2256" s="53">
        <f t="shared" si="247"/>
        <v>257.12378750086049</v>
      </c>
      <c r="F2256" s="81">
        <f t="shared" si="248"/>
        <v>25834.87</v>
      </c>
      <c r="H2256" s="85">
        <f t="shared" si="245"/>
        <v>44963</v>
      </c>
      <c r="I2256" s="70">
        <f t="shared" si="250"/>
        <v>5.4539924110219573E-2</v>
      </c>
      <c r="J2256" s="70">
        <f t="shared" si="251"/>
        <v>0.12488229086047076</v>
      </c>
      <c r="K2256" s="93">
        <f t="shared" si="249"/>
        <v>0</v>
      </c>
    </row>
    <row r="2257" spans="1:11">
      <c r="A2257" s="80">
        <v>43138</v>
      </c>
      <c r="B2257" s="52">
        <v>197.19630686722013</v>
      </c>
      <c r="C2257" s="53">
        <v>14317.57</v>
      </c>
      <c r="D2257" s="54">
        <f t="shared" si="246"/>
        <v>44964</v>
      </c>
      <c r="E2257" s="53">
        <f t="shared" si="247"/>
        <v>257.17186964912315</v>
      </c>
      <c r="F2257" s="81">
        <f t="shared" si="248"/>
        <v>25772.19</v>
      </c>
      <c r="H2257" s="85">
        <f t="shared" si="245"/>
        <v>44964</v>
      </c>
      <c r="I2257" s="70">
        <f t="shared" si="250"/>
        <v>5.4544563279598224E-2</v>
      </c>
      <c r="J2257" s="70">
        <f t="shared" si="251"/>
        <v>0.12475103600769</v>
      </c>
      <c r="K2257" s="93">
        <f t="shared" si="249"/>
        <v>0</v>
      </c>
    </row>
    <row r="2258" spans="1:11">
      <c r="A2258" s="80">
        <v>43139</v>
      </c>
      <c r="B2258" s="52">
        <v>197.23061902461501</v>
      </c>
      <c r="C2258" s="53">
        <v>14463.16</v>
      </c>
      <c r="D2258" s="54">
        <f t="shared" si="246"/>
        <v>44965</v>
      </c>
      <c r="E2258" s="53">
        <f t="shared" si="247"/>
        <v>257.21584603883315</v>
      </c>
      <c r="F2258" s="81">
        <f t="shared" si="248"/>
        <v>25993.34</v>
      </c>
      <c r="H2258" s="85">
        <f t="shared" si="245"/>
        <v>44965</v>
      </c>
      <c r="I2258" s="70">
        <f t="shared" si="250"/>
        <v>5.4543930662176665E-2</v>
      </c>
      <c r="J2258" s="70">
        <f t="shared" si="251"/>
        <v>0.12439726194742962</v>
      </c>
      <c r="K2258" s="93">
        <f t="shared" si="249"/>
        <v>0</v>
      </c>
    </row>
    <row r="2259" spans="1:11">
      <c r="A2259" s="80">
        <v>43140</v>
      </c>
      <c r="B2259" s="52">
        <v>197.26809284222966</v>
      </c>
      <c r="C2259" s="53">
        <v>14296.5</v>
      </c>
      <c r="D2259" s="54">
        <f t="shared" si="246"/>
        <v>44966</v>
      </c>
      <c r="E2259" s="53">
        <f t="shared" si="247"/>
        <v>257.25777222173747</v>
      </c>
      <c r="F2259" s="81">
        <f t="shared" si="248"/>
        <v>26024.94</v>
      </c>
      <c r="H2259" s="85">
        <f t="shared" si="245"/>
        <v>44966</v>
      </c>
      <c r="I2259" s="70">
        <f t="shared" si="250"/>
        <v>5.4538237145228985E-2</v>
      </c>
      <c r="J2259" s="70">
        <f t="shared" si="251"/>
        <v>0.12728051853441258</v>
      </c>
      <c r="K2259" s="93">
        <f t="shared" si="249"/>
        <v>0</v>
      </c>
    </row>
    <row r="2260" spans="1:11">
      <c r="A2260" s="80">
        <v>43143</v>
      </c>
      <c r="B2260" s="52">
        <v>197.386453697935</v>
      </c>
      <c r="C2260" s="53">
        <v>14412.46</v>
      </c>
      <c r="D2260" s="54">
        <f t="shared" si="246"/>
        <v>44967</v>
      </c>
      <c r="E2260" s="53">
        <f t="shared" si="247"/>
        <v>257.30870926063733</v>
      </c>
      <c r="F2260" s="81">
        <f t="shared" si="248"/>
        <v>25971.23</v>
      </c>
      <c r="H2260" s="85">
        <f t="shared" si="245"/>
        <v>44967</v>
      </c>
      <c r="I2260" s="70">
        <f t="shared" si="250"/>
        <v>5.4453489491036899E-2</v>
      </c>
      <c r="J2260" s="70">
        <f t="shared" si="251"/>
        <v>0.12499574714570305</v>
      </c>
      <c r="K2260" s="93">
        <f t="shared" si="249"/>
        <v>0</v>
      </c>
    </row>
    <row r="2261" spans="1:11">
      <c r="A2261" s="80">
        <v>43145</v>
      </c>
      <c r="B2261" s="52">
        <v>197.45474941091447</v>
      </c>
      <c r="C2261" s="53">
        <v>14359.35</v>
      </c>
      <c r="D2261" s="54">
        <f t="shared" si="246"/>
        <v>44971</v>
      </c>
      <c r="E2261" s="53">
        <f t="shared" si="247"/>
        <v>257.52591118007598</v>
      </c>
      <c r="F2261" s="81">
        <f t="shared" si="248"/>
        <v>26077.93</v>
      </c>
      <c r="H2261" s="85">
        <f t="shared" si="245"/>
        <v>44971</v>
      </c>
      <c r="I2261" s="70">
        <f t="shared" si="250"/>
        <v>5.4558483161826654E-2</v>
      </c>
      <c r="J2261" s="70">
        <f t="shared" si="251"/>
        <v>0.12675025956446939</v>
      </c>
      <c r="K2261" s="93">
        <f t="shared" si="249"/>
        <v>0</v>
      </c>
    </row>
    <row r="2262" spans="1:11">
      <c r="A2262" s="80">
        <v>43146</v>
      </c>
      <c r="B2262" s="52">
        <v>197.49345054179904</v>
      </c>
      <c r="C2262" s="53">
        <v>14422.85</v>
      </c>
      <c r="D2262" s="54">
        <f t="shared" si="246"/>
        <v>44972</v>
      </c>
      <c r="E2262" s="53">
        <f t="shared" si="247"/>
        <v>257.57072068862129</v>
      </c>
      <c r="F2262" s="81">
        <f t="shared" si="248"/>
        <v>26220.43</v>
      </c>
      <c r="H2262" s="85">
        <f t="shared" ref="H2262:H2325" si="252">D2262</f>
        <v>44972</v>
      </c>
      <c r="I2262" s="70">
        <f t="shared" si="250"/>
        <v>5.4553843972956706E-2</v>
      </c>
      <c r="J2262" s="70">
        <f t="shared" si="251"/>
        <v>0.12698398501912433</v>
      </c>
      <c r="K2262" s="93">
        <f t="shared" si="249"/>
        <v>0</v>
      </c>
    </row>
    <row r="2263" spans="1:11">
      <c r="A2263" s="80">
        <v>43147</v>
      </c>
      <c r="B2263" s="52">
        <v>197.53057931050091</v>
      </c>
      <c r="C2263" s="53">
        <v>14295.41</v>
      </c>
      <c r="D2263" s="54">
        <f t="shared" si="246"/>
        <v>44973</v>
      </c>
      <c r="E2263" s="53">
        <f t="shared" si="247"/>
        <v>257.61759855978659</v>
      </c>
      <c r="F2263" s="81">
        <f t="shared" si="248"/>
        <v>26249.52</v>
      </c>
      <c r="H2263" s="85">
        <f t="shared" si="252"/>
        <v>44973</v>
      </c>
      <c r="I2263" s="70">
        <f t="shared" si="250"/>
        <v>5.4552578743170654E-2</v>
      </c>
      <c r="J2263" s="70">
        <f t="shared" si="251"/>
        <v>0.12923661139170917</v>
      </c>
      <c r="K2263" s="93">
        <f t="shared" si="249"/>
        <v>0</v>
      </c>
    </row>
    <row r="2264" spans="1:11">
      <c r="A2264" s="80">
        <v>43150</v>
      </c>
      <c r="B2264" s="52">
        <v>197.81976407861146</v>
      </c>
      <c r="C2264" s="53">
        <v>14194.28</v>
      </c>
      <c r="D2264" s="54">
        <f t="shared" si="246"/>
        <v>44974</v>
      </c>
      <c r="E2264" s="53">
        <f t="shared" si="247"/>
        <v>257.6688644619</v>
      </c>
      <c r="F2264" s="81">
        <f t="shared" si="248"/>
        <v>26116.12</v>
      </c>
      <c r="H2264" s="85">
        <f t="shared" si="252"/>
        <v>44974</v>
      </c>
      <c r="I2264" s="70">
        <f t="shared" si="250"/>
        <v>5.4286032258186845E-2</v>
      </c>
      <c r="J2264" s="70">
        <f t="shared" si="251"/>
        <v>0.12968940976537136</v>
      </c>
      <c r="K2264" s="93">
        <f t="shared" si="249"/>
        <v>0</v>
      </c>
    </row>
    <row r="2265" spans="1:11">
      <c r="A2265" s="80">
        <v>43151</v>
      </c>
      <c r="B2265" s="52">
        <v>197.85537163614563</v>
      </c>
      <c r="C2265" s="53">
        <v>14169.77</v>
      </c>
      <c r="D2265" s="54">
        <f t="shared" si="246"/>
        <v>44977</v>
      </c>
      <c r="E2265" s="53">
        <f t="shared" si="247"/>
        <v>257.81032466848956</v>
      </c>
      <c r="F2265" s="81">
        <f t="shared" si="248"/>
        <v>25971.19</v>
      </c>
      <c r="H2265" s="85">
        <f t="shared" si="252"/>
        <v>44977</v>
      </c>
      <c r="I2265" s="70">
        <f t="shared" si="250"/>
        <v>5.436381308721483E-2</v>
      </c>
      <c r="J2265" s="70">
        <f t="shared" si="251"/>
        <v>0.12882289610004261</v>
      </c>
      <c r="K2265" s="93">
        <f t="shared" si="249"/>
        <v>0</v>
      </c>
    </row>
    <row r="2266" spans="1:11">
      <c r="A2266" s="80">
        <v>43152</v>
      </c>
      <c r="B2266" s="52">
        <v>197.85497592540239</v>
      </c>
      <c r="C2266" s="53">
        <v>14220.48</v>
      </c>
      <c r="D2266" s="54">
        <f t="shared" si="246"/>
        <v>44978</v>
      </c>
      <c r="E2266" s="53">
        <f t="shared" si="247"/>
        <v>257.85544147530658</v>
      </c>
      <c r="F2266" s="81">
        <f t="shared" si="248"/>
        <v>25945.08</v>
      </c>
      <c r="H2266" s="85">
        <f t="shared" si="252"/>
        <v>44978</v>
      </c>
      <c r="I2266" s="70">
        <f t="shared" si="250"/>
        <v>5.4401134998544043E-2</v>
      </c>
      <c r="J2266" s="70">
        <f t="shared" si="251"/>
        <v>0.12778977207922626</v>
      </c>
      <c r="K2266" s="93">
        <f t="shared" si="249"/>
        <v>0</v>
      </c>
    </row>
    <row r="2267" spans="1:11">
      <c r="A2267" s="80">
        <v>43153</v>
      </c>
      <c r="B2267" s="52">
        <v>197.88821556135784</v>
      </c>
      <c r="C2267" s="53">
        <v>14204.17</v>
      </c>
      <c r="D2267" s="54">
        <f t="shared" si="246"/>
        <v>44979</v>
      </c>
      <c r="E2267" s="53">
        <f t="shared" si="247"/>
        <v>257.90494972006985</v>
      </c>
      <c r="F2267" s="81">
        <f t="shared" si="248"/>
        <v>25548.67</v>
      </c>
      <c r="H2267" s="85">
        <f t="shared" si="252"/>
        <v>44979</v>
      </c>
      <c r="I2267" s="70">
        <f t="shared" si="250"/>
        <v>5.4406195225296106E-2</v>
      </c>
      <c r="J2267" s="70">
        <f t="shared" si="251"/>
        <v>0.12458034051105127</v>
      </c>
      <c r="K2267" s="93">
        <f t="shared" si="249"/>
        <v>0</v>
      </c>
    </row>
    <row r="2268" spans="1:11">
      <c r="A2268" s="80">
        <v>43154</v>
      </c>
      <c r="B2268" s="52">
        <v>197.92581432231447</v>
      </c>
      <c r="C2268" s="53">
        <v>14352.4</v>
      </c>
      <c r="D2268" s="54">
        <f t="shared" si="246"/>
        <v>44980</v>
      </c>
      <c r="E2268" s="53">
        <f t="shared" si="247"/>
        <v>257.94544079717588</v>
      </c>
      <c r="F2268" s="81">
        <f t="shared" si="248"/>
        <v>25485.97</v>
      </c>
      <c r="H2268" s="85">
        <f t="shared" si="252"/>
        <v>44980</v>
      </c>
      <c r="I2268" s="70">
        <f t="shared" si="250"/>
        <v>5.4399237374554987E-2</v>
      </c>
      <c r="J2268" s="70">
        <f t="shared" si="251"/>
        <v>0.12169640399691795</v>
      </c>
      <c r="K2268" s="93">
        <f t="shared" si="249"/>
        <v>0</v>
      </c>
    </row>
    <row r="2269" spans="1:11">
      <c r="A2269" s="80">
        <v>43157</v>
      </c>
      <c r="B2269" s="52">
        <v>198.03685070414929</v>
      </c>
      <c r="C2269" s="53">
        <v>14477.62</v>
      </c>
      <c r="D2269" s="54">
        <f t="shared" si="246"/>
        <v>44981</v>
      </c>
      <c r="E2269" s="53">
        <f t="shared" si="247"/>
        <v>257.99109714019698</v>
      </c>
      <c r="F2269" s="81">
        <f t="shared" si="248"/>
        <v>25420.07</v>
      </c>
      <c r="H2269" s="85">
        <f t="shared" si="252"/>
        <v>44981</v>
      </c>
      <c r="I2269" s="70">
        <f t="shared" si="250"/>
        <v>5.4318292489116571E-2</v>
      </c>
      <c r="J2269" s="70">
        <f t="shared" si="251"/>
        <v>0.11916962282658483</v>
      </c>
      <c r="K2269" s="93">
        <f t="shared" si="249"/>
        <v>0</v>
      </c>
    </row>
    <row r="2270" spans="1:11">
      <c r="A2270" s="80">
        <v>43158</v>
      </c>
      <c r="B2270" s="52">
        <v>198.07269537412674</v>
      </c>
      <c r="C2270" s="53">
        <v>14438.9</v>
      </c>
      <c r="D2270" s="54">
        <f t="shared" si="246"/>
        <v>44984</v>
      </c>
      <c r="E2270" s="53">
        <f t="shared" si="247"/>
        <v>258.10487121403577</v>
      </c>
      <c r="F2270" s="81">
        <f t="shared" si="248"/>
        <v>25313.7</v>
      </c>
      <c r="H2270" s="85">
        <f t="shared" si="252"/>
        <v>44984</v>
      </c>
      <c r="I2270" s="70">
        <f t="shared" si="250"/>
        <v>5.4373101420076786E-2</v>
      </c>
      <c r="J2270" s="70">
        <f t="shared" si="251"/>
        <v>0.11883051817989632</v>
      </c>
      <c r="K2270" s="93">
        <f t="shared" si="249"/>
        <v>0</v>
      </c>
    </row>
    <row r="2271" spans="1:11">
      <c r="A2271" s="80">
        <v>43159</v>
      </c>
      <c r="B2271" s="52">
        <v>198.11013111355246</v>
      </c>
      <c r="C2271" s="53">
        <v>14358.71</v>
      </c>
      <c r="D2271" s="54">
        <f t="shared" si="246"/>
        <v>44985</v>
      </c>
      <c r="E2271" s="53">
        <f t="shared" si="247"/>
        <v>258.1451355739452</v>
      </c>
      <c r="F2271" s="81">
        <f t="shared" si="248"/>
        <v>25184.47</v>
      </c>
      <c r="H2271" s="85">
        <f t="shared" si="252"/>
        <v>44985</v>
      </c>
      <c r="I2271" s="70">
        <f t="shared" si="250"/>
        <v>5.4366143780759879E-2</v>
      </c>
      <c r="J2271" s="70">
        <f t="shared" si="251"/>
        <v>0.11893144350785612</v>
      </c>
      <c r="K2271" s="93">
        <f t="shared" si="249"/>
        <v>0</v>
      </c>
    </row>
    <row r="2272" spans="1:11">
      <c r="A2272" s="80">
        <v>43160</v>
      </c>
      <c r="B2272" s="52">
        <v>198.1487625891196</v>
      </c>
      <c r="C2272" s="53">
        <v>14311.52</v>
      </c>
      <c r="D2272" s="54">
        <f t="shared" si="246"/>
        <v>44986</v>
      </c>
      <c r="E2272" s="53">
        <f t="shared" si="247"/>
        <v>258.186438795637</v>
      </c>
      <c r="F2272" s="81">
        <f t="shared" si="248"/>
        <v>25398.400000000001</v>
      </c>
      <c r="H2272" s="85">
        <f t="shared" si="252"/>
        <v>44986</v>
      </c>
      <c r="I2272" s="70">
        <f t="shared" si="250"/>
        <v>5.4358764553392946E-2</v>
      </c>
      <c r="J2272" s="70">
        <f t="shared" si="251"/>
        <v>0.12156415111192231</v>
      </c>
      <c r="K2272" s="93">
        <f t="shared" si="249"/>
        <v>0</v>
      </c>
    </row>
    <row r="2273" spans="1:11">
      <c r="A2273" s="80">
        <v>43164</v>
      </c>
      <c r="B2273" s="52">
        <v>198.29777045858663</v>
      </c>
      <c r="C2273" s="53">
        <v>14175.32</v>
      </c>
      <c r="D2273" s="54">
        <f t="shared" si="246"/>
        <v>44988</v>
      </c>
      <c r="E2273" s="53">
        <f t="shared" si="247"/>
        <v>258.28507525962232</v>
      </c>
      <c r="F2273" s="81">
        <f t="shared" si="248"/>
        <v>25607.14</v>
      </c>
      <c r="H2273" s="85">
        <f t="shared" si="252"/>
        <v>44988</v>
      </c>
      <c r="I2273" s="70">
        <f t="shared" si="250"/>
        <v>5.4280796647957263E-2</v>
      </c>
      <c r="J2273" s="70">
        <f t="shared" si="251"/>
        <v>0.12555219913399851</v>
      </c>
      <c r="K2273" s="93">
        <f t="shared" si="249"/>
        <v>0</v>
      </c>
    </row>
    <row r="2274" spans="1:11">
      <c r="A2274" s="80">
        <v>43165</v>
      </c>
      <c r="B2274" s="52">
        <v>198.34833639005353</v>
      </c>
      <c r="C2274" s="53">
        <v>14025.34</v>
      </c>
      <c r="D2274" s="54">
        <f t="shared" si="246"/>
        <v>44991</v>
      </c>
      <c r="E2274" s="53">
        <f t="shared" si="247"/>
        <v>258.42997318684297</v>
      </c>
      <c r="F2274" s="81">
        <f t="shared" si="248"/>
        <v>25777.599999999999</v>
      </c>
      <c r="H2274" s="85">
        <f t="shared" si="252"/>
        <v>44991</v>
      </c>
      <c r="I2274" s="70">
        <f t="shared" si="250"/>
        <v>5.4345294291784363E-2</v>
      </c>
      <c r="J2274" s="70">
        <f t="shared" si="251"/>
        <v>0.12944689658280395</v>
      </c>
      <c r="K2274" s="93">
        <f t="shared" si="249"/>
        <v>0</v>
      </c>
    </row>
    <row r="2275" spans="1:11">
      <c r="A2275" s="80">
        <v>43166</v>
      </c>
      <c r="B2275" s="52">
        <v>198.40109704753331</v>
      </c>
      <c r="C2275" s="53">
        <v>13895.27</v>
      </c>
      <c r="D2275" s="54">
        <f t="shared" si="246"/>
        <v>44991</v>
      </c>
      <c r="E2275" s="53">
        <f t="shared" si="247"/>
        <v>258.42997318684297</v>
      </c>
      <c r="F2275" s="81">
        <f t="shared" si="248"/>
        <v>25777.599999999999</v>
      </c>
      <c r="H2275" s="85">
        <f t="shared" si="252"/>
        <v>44991</v>
      </c>
      <c r="I2275" s="70">
        <f t="shared" si="250"/>
        <v>5.4289212072532678E-2</v>
      </c>
      <c r="J2275" s="70">
        <f t="shared" si="251"/>
        <v>0.13155351506950064</v>
      </c>
      <c r="K2275" s="93">
        <f t="shared" si="249"/>
        <v>0</v>
      </c>
    </row>
    <row r="2276" spans="1:11">
      <c r="A2276" s="80">
        <v>43167</v>
      </c>
      <c r="B2276" s="52">
        <v>198.43542043732253</v>
      </c>
      <c r="C2276" s="53">
        <v>14016.3</v>
      </c>
      <c r="D2276" s="54">
        <f t="shared" si="246"/>
        <v>44993</v>
      </c>
      <c r="E2276" s="53">
        <f t="shared" si="247"/>
        <v>258.53541261590317</v>
      </c>
      <c r="F2276" s="81">
        <f t="shared" si="248"/>
        <v>25840.12</v>
      </c>
      <c r="H2276" s="85">
        <f t="shared" si="252"/>
        <v>44993</v>
      </c>
      <c r="I2276" s="70">
        <f t="shared" si="250"/>
        <v>5.4338750438974959E-2</v>
      </c>
      <c r="J2276" s="70">
        <f t="shared" si="251"/>
        <v>0.13013995265055467</v>
      </c>
      <c r="K2276" s="93">
        <f t="shared" si="249"/>
        <v>0</v>
      </c>
    </row>
    <row r="2277" spans="1:11">
      <c r="A2277" s="80">
        <v>43168</v>
      </c>
      <c r="B2277" s="52">
        <v>198.47431377972828</v>
      </c>
      <c r="C2277" s="53">
        <v>13994.68</v>
      </c>
      <c r="D2277" s="54">
        <f t="shared" si="246"/>
        <v>44994</v>
      </c>
      <c r="E2277" s="53">
        <f t="shared" si="247"/>
        <v>258.59048065879034</v>
      </c>
      <c r="F2277" s="81">
        <f t="shared" si="248"/>
        <v>25600.240000000002</v>
      </c>
      <c r="H2277" s="85">
        <f t="shared" si="252"/>
        <v>44994</v>
      </c>
      <c r="I2277" s="70">
        <f t="shared" si="250"/>
        <v>5.4342334463886255E-2</v>
      </c>
      <c r="J2277" s="70">
        <f t="shared" si="251"/>
        <v>0.12838216427053384</v>
      </c>
      <c r="K2277" s="93">
        <f t="shared" si="249"/>
        <v>0</v>
      </c>
    </row>
    <row r="2278" spans="1:11">
      <c r="A2278" s="80">
        <v>43171</v>
      </c>
      <c r="B2278" s="52">
        <v>198.60113886623353</v>
      </c>
      <c r="C2278" s="53">
        <v>14260.92</v>
      </c>
      <c r="D2278" s="54">
        <f t="shared" si="246"/>
        <v>44995</v>
      </c>
      <c r="E2278" s="53">
        <f t="shared" si="247"/>
        <v>258.67374679356243</v>
      </c>
      <c r="F2278" s="81">
        <f t="shared" si="248"/>
        <v>25343.09</v>
      </c>
      <c r="H2278" s="85">
        <f t="shared" si="252"/>
        <v>44995</v>
      </c>
      <c r="I2278" s="70">
        <f t="shared" si="250"/>
        <v>5.4275523379981649E-2</v>
      </c>
      <c r="J2278" s="70">
        <f t="shared" si="251"/>
        <v>0.12186966360029006</v>
      </c>
      <c r="K2278" s="93">
        <f t="shared" si="249"/>
        <v>0</v>
      </c>
    </row>
    <row r="2279" spans="1:11">
      <c r="A2279" s="80">
        <v>43172</v>
      </c>
      <c r="B2279" s="52">
        <v>198.63966748717357</v>
      </c>
      <c r="C2279" s="53">
        <v>14270.64</v>
      </c>
      <c r="D2279" s="54">
        <f t="shared" si="246"/>
        <v>44998</v>
      </c>
      <c r="E2279" s="53">
        <f t="shared" si="247"/>
        <v>258.85223167884999</v>
      </c>
      <c r="F2279" s="81">
        <f t="shared" si="248"/>
        <v>24966.68</v>
      </c>
      <c r="H2279" s="85">
        <f t="shared" si="252"/>
        <v>44998</v>
      </c>
      <c r="I2279" s="70">
        <f t="shared" si="250"/>
        <v>5.4380066491240608E-2</v>
      </c>
      <c r="J2279" s="70">
        <f t="shared" si="251"/>
        <v>0.11836474715515477</v>
      </c>
      <c r="K2279" s="93">
        <f t="shared" si="249"/>
        <v>0</v>
      </c>
    </row>
    <row r="2280" spans="1:11">
      <c r="A2280" s="80">
        <v>43173</v>
      </c>
      <c r="B2280" s="52">
        <v>198.68078589834343</v>
      </c>
      <c r="C2280" s="53">
        <v>14248.81</v>
      </c>
      <c r="D2280" s="54">
        <f t="shared" si="246"/>
        <v>44999</v>
      </c>
      <c r="E2280" s="53">
        <f t="shared" si="247"/>
        <v>258.90917916981937</v>
      </c>
      <c r="F2280" s="81">
        <f t="shared" si="248"/>
        <v>24805.11</v>
      </c>
      <c r="H2280" s="85">
        <f t="shared" si="252"/>
        <v>44999</v>
      </c>
      <c r="I2280" s="70">
        <f t="shared" si="250"/>
        <v>5.4382807297814528E-2</v>
      </c>
      <c r="J2280" s="70">
        <f t="shared" si="251"/>
        <v>0.11725552855105348</v>
      </c>
      <c r="K2280" s="93">
        <f t="shared" si="249"/>
        <v>0</v>
      </c>
    </row>
    <row r="2281" spans="1:11">
      <c r="A2281" s="80">
        <v>43174</v>
      </c>
      <c r="B2281" s="52">
        <v>198.72588643674234</v>
      </c>
      <c r="C2281" s="53">
        <v>14179.36</v>
      </c>
      <c r="D2281" s="54">
        <f t="shared" si="246"/>
        <v>45000</v>
      </c>
      <c r="E2281" s="53">
        <f t="shared" si="247"/>
        <v>258.95008682012821</v>
      </c>
      <c r="F2281" s="81">
        <f t="shared" si="248"/>
        <v>24701.599999999999</v>
      </c>
      <c r="H2281" s="85">
        <f t="shared" si="252"/>
        <v>45000</v>
      </c>
      <c r="I2281" s="70">
        <f t="shared" si="250"/>
        <v>5.4368259715856126E-2</v>
      </c>
      <c r="J2281" s="70">
        <f t="shared" si="251"/>
        <v>0.11741292672906889</v>
      </c>
      <c r="K2281" s="93">
        <f t="shared" si="249"/>
        <v>0</v>
      </c>
    </row>
    <row r="2282" spans="1:11">
      <c r="A2282" s="80">
        <v>43175</v>
      </c>
      <c r="B2282" s="52">
        <v>198.7986201111782</v>
      </c>
      <c r="C2282" s="53">
        <v>13961.14</v>
      </c>
      <c r="D2282" s="54">
        <f t="shared" si="246"/>
        <v>45001</v>
      </c>
      <c r="E2282" s="53">
        <f t="shared" si="247"/>
        <v>258.99825153627677</v>
      </c>
      <c r="F2282" s="81">
        <f t="shared" si="248"/>
        <v>24721.52</v>
      </c>
      <c r="H2282" s="85">
        <f t="shared" si="252"/>
        <v>45001</v>
      </c>
      <c r="I2282" s="70">
        <f t="shared" si="250"/>
        <v>5.4330313614561865E-2</v>
      </c>
      <c r="J2282" s="70">
        <f t="shared" si="251"/>
        <v>0.12106516406147327</v>
      </c>
      <c r="K2282" s="93">
        <f t="shared" si="249"/>
        <v>0</v>
      </c>
    </row>
    <row r="2283" spans="1:11">
      <c r="A2283" s="80">
        <v>43178</v>
      </c>
      <c r="B2283" s="52">
        <v>199.07176941521095</v>
      </c>
      <c r="C2283" s="53">
        <v>13822.99</v>
      </c>
      <c r="D2283" s="54">
        <f t="shared" si="246"/>
        <v>45002</v>
      </c>
      <c r="E2283" s="53">
        <f t="shared" si="247"/>
        <v>259.04875619532635</v>
      </c>
      <c r="F2283" s="81">
        <f t="shared" si="248"/>
        <v>24888.1</v>
      </c>
      <c r="H2283" s="85">
        <f t="shared" si="252"/>
        <v>45002</v>
      </c>
      <c r="I2283" s="70">
        <f t="shared" si="250"/>
        <v>5.4081926643414491E-2</v>
      </c>
      <c r="J2283" s="70">
        <f t="shared" si="251"/>
        <v>0.12480684311653278</v>
      </c>
      <c r="K2283" s="93">
        <f t="shared" si="249"/>
        <v>0</v>
      </c>
    </row>
    <row r="2284" spans="1:11">
      <c r="A2284" s="80">
        <v>43179</v>
      </c>
      <c r="B2284" s="52">
        <v>199.10561161601154</v>
      </c>
      <c r="C2284" s="53">
        <v>13878.17</v>
      </c>
      <c r="D2284" s="54">
        <f t="shared" si="246"/>
        <v>45005</v>
      </c>
      <c r="E2284" s="53">
        <f t="shared" si="247"/>
        <v>259.23371700724982</v>
      </c>
      <c r="F2284" s="81">
        <f t="shared" si="248"/>
        <v>24725.599999999999</v>
      </c>
      <c r="H2284" s="85">
        <f t="shared" si="252"/>
        <v>45005</v>
      </c>
      <c r="I2284" s="70">
        <f t="shared" si="250"/>
        <v>5.4196566325405371E-2</v>
      </c>
      <c r="J2284" s="70">
        <f t="shared" si="251"/>
        <v>0.12243946273196471</v>
      </c>
      <c r="K2284" s="93">
        <f t="shared" si="249"/>
        <v>0</v>
      </c>
    </row>
    <row r="2285" spans="1:11">
      <c r="A2285" s="80">
        <v>43180</v>
      </c>
      <c r="B2285" s="52">
        <v>199.12532307156155</v>
      </c>
      <c r="C2285" s="53">
        <v>13920.51</v>
      </c>
      <c r="D2285" s="54">
        <f t="shared" si="246"/>
        <v>45006</v>
      </c>
      <c r="E2285" s="53">
        <f t="shared" si="247"/>
        <v>259.34103976609077</v>
      </c>
      <c r="F2285" s="81">
        <f t="shared" si="248"/>
        <v>24898.97</v>
      </c>
      <c r="H2285" s="85">
        <f t="shared" si="252"/>
        <v>45006</v>
      </c>
      <c r="I2285" s="70">
        <f t="shared" si="250"/>
        <v>5.4262965769735771E-2</v>
      </c>
      <c r="J2285" s="70">
        <f t="shared" si="251"/>
        <v>0.12332454137615056</v>
      </c>
      <c r="K2285" s="93">
        <f t="shared" si="249"/>
        <v>0</v>
      </c>
    </row>
    <row r="2286" spans="1:11">
      <c r="A2286" s="80">
        <v>43181</v>
      </c>
      <c r="B2286" s="52">
        <v>199.16056825374523</v>
      </c>
      <c r="C2286" s="53">
        <v>13867.01</v>
      </c>
      <c r="D2286" s="54">
        <f t="shared" si="246"/>
        <v>45007</v>
      </c>
      <c r="E2286" s="53">
        <f t="shared" si="247"/>
        <v>259.37293871398202</v>
      </c>
      <c r="F2286" s="81">
        <f t="shared" si="248"/>
        <v>24963.55</v>
      </c>
      <c r="H2286" s="85">
        <f t="shared" si="252"/>
        <v>45007</v>
      </c>
      <c r="I2286" s="70">
        <f t="shared" si="250"/>
        <v>5.425158149881848E-2</v>
      </c>
      <c r="J2286" s="70">
        <f t="shared" si="251"/>
        <v>0.12477253557014722</v>
      </c>
      <c r="K2286" s="93">
        <f t="shared" si="249"/>
        <v>0</v>
      </c>
    </row>
    <row r="2287" spans="1:11">
      <c r="A2287" s="80">
        <v>43182</v>
      </c>
      <c r="B2287" s="52">
        <v>199.18347171909443</v>
      </c>
      <c r="C2287" s="53">
        <v>13706.99</v>
      </c>
      <c r="D2287" s="54">
        <f t="shared" si="246"/>
        <v>45008</v>
      </c>
      <c r="E2287" s="53">
        <f t="shared" si="247"/>
        <v>259.43311323576364</v>
      </c>
      <c r="F2287" s="81">
        <f t="shared" si="248"/>
        <v>24854.39</v>
      </c>
      <c r="H2287" s="85">
        <f t="shared" si="252"/>
        <v>45008</v>
      </c>
      <c r="I2287" s="70">
        <f t="shared" si="250"/>
        <v>5.4276246994975352E-2</v>
      </c>
      <c r="J2287" s="70">
        <f t="shared" si="251"/>
        <v>0.12639886078145102</v>
      </c>
      <c r="K2287" s="93">
        <f t="shared" si="249"/>
        <v>0</v>
      </c>
    </row>
    <row r="2288" spans="1:11">
      <c r="A2288" s="80">
        <v>43185</v>
      </c>
      <c r="B2288" s="52">
        <v>199.27310428136803</v>
      </c>
      <c r="C2288" s="53">
        <v>13888.82</v>
      </c>
      <c r="D2288" s="54">
        <f t="shared" si="246"/>
        <v>45009</v>
      </c>
      <c r="E2288" s="53">
        <f t="shared" si="247"/>
        <v>259.4798111961461</v>
      </c>
      <c r="F2288" s="81">
        <f t="shared" si="248"/>
        <v>24662.53</v>
      </c>
      <c r="H2288" s="85">
        <f t="shared" si="252"/>
        <v>45009</v>
      </c>
      <c r="I2288" s="70">
        <f t="shared" si="250"/>
        <v>5.4219335541022984E-2</v>
      </c>
      <c r="J2288" s="70">
        <f t="shared" si="251"/>
        <v>0.12169415135270523</v>
      </c>
      <c r="K2288" s="93">
        <f t="shared" si="249"/>
        <v>0</v>
      </c>
    </row>
    <row r="2289" spans="1:11">
      <c r="A2289" s="80">
        <v>43186</v>
      </c>
      <c r="B2289" s="52">
        <v>199.30518725115735</v>
      </c>
      <c r="C2289" s="53">
        <v>13962.15</v>
      </c>
      <c r="D2289" s="54">
        <f t="shared" si="246"/>
        <v>45012</v>
      </c>
      <c r="E2289" s="53">
        <f t="shared" si="247"/>
        <v>259.53975103253242</v>
      </c>
      <c r="F2289" s="81">
        <f t="shared" si="248"/>
        <v>24721.71</v>
      </c>
      <c r="H2289" s="85">
        <f t="shared" si="252"/>
        <v>45012</v>
      </c>
      <c r="I2289" s="70">
        <f t="shared" si="250"/>
        <v>5.4234091822789043E-2</v>
      </c>
      <c r="J2289" s="70">
        <f t="shared" si="251"/>
        <v>0.12105066755758087</v>
      </c>
      <c r="K2289" s="93">
        <f t="shared" si="249"/>
        <v>0</v>
      </c>
    </row>
    <row r="2290" spans="1:11">
      <c r="A2290" s="80">
        <v>43187</v>
      </c>
      <c r="B2290" s="52">
        <v>199.43174604506183</v>
      </c>
      <c r="C2290" s="53">
        <v>13865.57</v>
      </c>
      <c r="D2290" s="54">
        <f t="shared" si="246"/>
        <v>45013</v>
      </c>
      <c r="E2290" s="53">
        <f t="shared" si="247"/>
        <v>259.55714019585162</v>
      </c>
      <c r="F2290" s="81">
        <f t="shared" si="248"/>
        <v>24672.17</v>
      </c>
      <c r="H2290" s="85">
        <f t="shared" si="252"/>
        <v>45013</v>
      </c>
      <c r="I2290" s="70">
        <f t="shared" si="250"/>
        <v>5.4114379645495259E-2</v>
      </c>
      <c r="J2290" s="70">
        <f t="shared" si="251"/>
        <v>0.12215777850238174</v>
      </c>
      <c r="K2290" s="93">
        <f t="shared" si="249"/>
        <v>0</v>
      </c>
    </row>
    <row r="2291" spans="1:11">
      <c r="A2291" s="80">
        <v>43192</v>
      </c>
      <c r="B2291" s="52">
        <v>199.43174604506183</v>
      </c>
      <c r="C2291" s="53">
        <v>14000.07</v>
      </c>
      <c r="D2291" s="54">
        <f t="shared" si="246"/>
        <v>45016</v>
      </c>
      <c r="E2291" s="53">
        <f t="shared" si="247"/>
        <v>259.8640260107606</v>
      </c>
      <c r="F2291" s="81">
        <f t="shared" si="248"/>
        <v>25266.06</v>
      </c>
      <c r="H2291" s="85">
        <f t="shared" si="252"/>
        <v>45016</v>
      </c>
      <c r="I2291" s="70">
        <f t="shared" si="250"/>
        <v>5.4363526994495759E-2</v>
      </c>
      <c r="J2291" s="70">
        <f t="shared" si="251"/>
        <v>0.12533405877004622</v>
      </c>
      <c r="K2291" s="93">
        <f t="shared" si="249"/>
        <v>0</v>
      </c>
    </row>
    <row r="2292" spans="1:11">
      <c r="A2292" s="80">
        <v>43193</v>
      </c>
      <c r="B2292" s="52">
        <v>199.46963807681038</v>
      </c>
      <c r="C2292" s="53">
        <v>14045.55</v>
      </c>
      <c r="D2292" s="54">
        <f t="shared" si="246"/>
        <v>45019</v>
      </c>
      <c r="E2292" s="53">
        <f t="shared" si="247"/>
        <v>260.02072401844504</v>
      </c>
      <c r="F2292" s="81">
        <f t="shared" si="248"/>
        <v>25321.85</v>
      </c>
      <c r="H2292" s="85">
        <f t="shared" si="252"/>
        <v>45019</v>
      </c>
      <c r="I2292" s="70">
        <f t="shared" si="250"/>
        <v>5.4450586499476872E-2</v>
      </c>
      <c r="J2292" s="70">
        <f t="shared" si="251"/>
        <v>0.12510054832223605</v>
      </c>
      <c r="K2292" s="93">
        <f t="shared" si="249"/>
        <v>0</v>
      </c>
    </row>
    <row r="2293" spans="1:11">
      <c r="A2293" s="80">
        <v>43194</v>
      </c>
      <c r="B2293" s="52">
        <v>199.51312245791115</v>
      </c>
      <c r="C2293" s="53">
        <v>13885.72</v>
      </c>
      <c r="D2293" s="54">
        <f t="shared" si="246"/>
        <v>45019</v>
      </c>
      <c r="E2293" s="53">
        <f t="shared" si="247"/>
        <v>260.02072401844504</v>
      </c>
      <c r="F2293" s="81">
        <f t="shared" si="248"/>
        <v>25321.85</v>
      </c>
      <c r="H2293" s="85">
        <f t="shared" si="252"/>
        <v>45019</v>
      </c>
      <c r="I2293" s="70">
        <f t="shared" si="250"/>
        <v>5.4404618466349364E-2</v>
      </c>
      <c r="J2293" s="70">
        <f t="shared" si="251"/>
        <v>0.12767877331404764</v>
      </c>
      <c r="K2293" s="93">
        <f t="shared" si="249"/>
        <v>0</v>
      </c>
    </row>
    <row r="2294" spans="1:11">
      <c r="A2294" s="80">
        <v>43195</v>
      </c>
      <c r="B2294" s="52">
        <v>199.54783774121881</v>
      </c>
      <c r="C2294" s="53">
        <v>14155.47</v>
      </c>
      <c r="D2294" s="54">
        <f t="shared" si="246"/>
        <v>45021</v>
      </c>
      <c r="E2294" s="53">
        <f t="shared" si="247"/>
        <v>260.10809098171518</v>
      </c>
      <c r="F2294" s="81">
        <f t="shared" si="248"/>
        <v>25553.279999999999</v>
      </c>
      <c r="H2294" s="85">
        <f t="shared" si="252"/>
        <v>45021</v>
      </c>
      <c r="I2294" s="70">
        <f t="shared" si="250"/>
        <v>5.4438773019952036E-2</v>
      </c>
      <c r="J2294" s="70">
        <f t="shared" si="251"/>
        <v>0.12539368027358044</v>
      </c>
      <c r="K2294" s="93">
        <f t="shared" si="249"/>
        <v>0</v>
      </c>
    </row>
    <row r="2295" spans="1:11">
      <c r="A2295" s="80">
        <v>43196</v>
      </c>
      <c r="B2295" s="52">
        <v>199.58355680417446</v>
      </c>
      <c r="C2295" s="53">
        <v>14164.28</v>
      </c>
      <c r="D2295" s="54">
        <f t="shared" si="246"/>
        <v>45021</v>
      </c>
      <c r="E2295" s="53">
        <f t="shared" si="247"/>
        <v>260.10809098171518</v>
      </c>
      <c r="F2295" s="81">
        <f t="shared" si="248"/>
        <v>25553.279999999999</v>
      </c>
      <c r="H2295" s="85">
        <f t="shared" si="252"/>
        <v>45021</v>
      </c>
      <c r="I2295" s="70">
        <f t="shared" si="250"/>
        <v>5.4401028165578458E-2</v>
      </c>
      <c r="J2295" s="70">
        <f t="shared" si="251"/>
        <v>0.12525364935107541</v>
      </c>
      <c r="K2295" s="93">
        <f t="shared" si="249"/>
        <v>0</v>
      </c>
    </row>
    <row r="2296" spans="1:11">
      <c r="A2296" s="80">
        <v>43199</v>
      </c>
      <c r="B2296" s="52">
        <v>199.68953567283748</v>
      </c>
      <c r="C2296" s="53">
        <v>14229.77</v>
      </c>
      <c r="D2296" s="54">
        <f t="shared" si="246"/>
        <v>45021</v>
      </c>
      <c r="E2296" s="53">
        <f t="shared" si="247"/>
        <v>260.10809098171518</v>
      </c>
      <c r="F2296" s="81">
        <f t="shared" si="248"/>
        <v>25553.279999999999</v>
      </c>
      <c r="H2296" s="85">
        <f t="shared" si="252"/>
        <v>45021</v>
      </c>
      <c r="I2296" s="70">
        <f t="shared" si="250"/>
        <v>5.4289086438497058E-2</v>
      </c>
      <c r="J2296" s="70">
        <f t="shared" si="251"/>
        <v>0.1242159811291399</v>
      </c>
      <c r="K2296" s="93">
        <f t="shared" si="249"/>
        <v>0</v>
      </c>
    </row>
    <row r="2297" spans="1:11">
      <c r="A2297" s="80">
        <v>43200</v>
      </c>
      <c r="B2297" s="52">
        <v>199.72368258343752</v>
      </c>
      <c r="C2297" s="53">
        <v>14261.15</v>
      </c>
      <c r="D2297" s="54">
        <f t="shared" si="246"/>
        <v>45026</v>
      </c>
      <c r="E2297" s="53">
        <f t="shared" si="247"/>
        <v>260.39420988179512</v>
      </c>
      <c r="F2297" s="81">
        <f t="shared" si="248"/>
        <v>25650.73</v>
      </c>
      <c r="H2297" s="85">
        <f t="shared" si="252"/>
        <v>45026</v>
      </c>
      <c r="I2297" s="70">
        <f t="shared" si="250"/>
        <v>5.4484867133661075E-2</v>
      </c>
      <c r="J2297" s="70">
        <f t="shared" si="251"/>
        <v>0.1245765838170021</v>
      </c>
      <c r="K2297" s="93">
        <f t="shared" si="249"/>
        <v>0</v>
      </c>
    </row>
    <row r="2298" spans="1:11">
      <c r="A2298" s="80">
        <v>43201</v>
      </c>
      <c r="B2298" s="52">
        <v>199.75863422788964</v>
      </c>
      <c r="C2298" s="53">
        <v>14281.6</v>
      </c>
      <c r="D2298" s="54">
        <f t="shared" si="246"/>
        <v>45027</v>
      </c>
      <c r="E2298" s="53">
        <f t="shared" si="247"/>
        <v>260.44915306008016</v>
      </c>
      <c r="F2298" s="81">
        <f t="shared" si="248"/>
        <v>25793.77</v>
      </c>
      <c r="H2298" s="85">
        <f t="shared" si="252"/>
        <v>45027</v>
      </c>
      <c r="I2298" s="70">
        <f t="shared" si="250"/>
        <v>5.4492457986997422E-2</v>
      </c>
      <c r="J2298" s="70">
        <f t="shared" si="251"/>
        <v>0.12550542213722848</v>
      </c>
      <c r="K2298" s="93">
        <f t="shared" si="249"/>
        <v>0</v>
      </c>
    </row>
    <row r="2299" spans="1:11">
      <c r="A2299" s="80">
        <v>43202</v>
      </c>
      <c r="B2299" s="52">
        <v>199.79139464390303</v>
      </c>
      <c r="C2299" s="53">
        <v>14338.46</v>
      </c>
      <c r="D2299" s="54">
        <f t="shared" si="246"/>
        <v>45028</v>
      </c>
      <c r="E2299" s="53">
        <f t="shared" si="247"/>
        <v>260.51061906020232</v>
      </c>
      <c r="F2299" s="81">
        <f t="shared" si="248"/>
        <v>25924.89</v>
      </c>
      <c r="H2299" s="85">
        <f t="shared" si="252"/>
        <v>45028</v>
      </c>
      <c r="I2299" s="70">
        <f t="shared" si="250"/>
        <v>5.4507639751354642E-2</v>
      </c>
      <c r="J2299" s="70">
        <f t="shared" si="251"/>
        <v>0.12575240293989087</v>
      </c>
      <c r="K2299" s="93">
        <f t="shared" si="249"/>
        <v>0</v>
      </c>
    </row>
    <row r="2300" spans="1:11">
      <c r="A2300" s="80">
        <v>43203</v>
      </c>
      <c r="B2300" s="52">
        <v>199.82535918099251</v>
      </c>
      <c r="C2300" s="53">
        <v>14368.56</v>
      </c>
      <c r="D2300" s="54">
        <f t="shared" ref="D2300:D2363" si="253">VLOOKUP(EDATE(A2300,60),A:A,1,1)</f>
        <v>45029</v>
      </c>
      <c r="E2300" s="53">
        <f t="shared" ref="E2300:E2363" si="254">VLOOKUP(D2300,A:B,2,0)</f>
        <v>260.55959505658564</v>
      </c>
      <c r="F2300" s="81">
        <f t="shared" ref="F2300:F2363" si="255">VLOOKUP(D2300,A:C,3,0)</f>
        <v>25950.39</v>
      </c>
      <c r="H2300" s="85">
        <f t="shared" si="252"/>
        <v>45029</v>
      </c>
      <c r="I2300" s="70">
        <f t="shared" si="250"/>
        <v>5.4511435306285438E-2</v>
      </c>
      <c r="J2300" s="70">
        <f t="shared" si="251"/>
        <v>0.12550163091281319</v>
      </c>
      <c r="K2300" s="93">
        <f t="shared" ref="K2300:K2363" si="256">IF(I2300&gt;J2300,1,0)</f>
        <v>0</v>
      </c>
    </row>
    <row r="2301" spans="1:11">
      <c r="A2301" s="80">
        <v>43206</v>
      </c>
      <c r="B2301" s="52">
        <v>199.92487220986467</v>
      </c>
      <c r="C2301" s="53">
        <v>14434.05</v>
      </c>
      <c r="D2301" s="54">
        <f t="shared" si="253"/>
        <v>45029</v>
      </c>
      <c r="E2301" s="53">
        <f t="shared" si="254"/>
        <v>260.55959505658564</v>
      </c>
      <c r="F2301" s="81">
        <f t="shared" si="255"/>
        <v>25950.39</v>
      </c>
      <c r="H2301" s="85">
        <f t="shared" si="252"/>
        <v>45029</v>
      </c>
      <c r="I2301" s="70">
        <f t="shared" si="250"/>
        <v>5.4406437338639035E-2</v>
      </c>
      <c r="J2301" s="70">
        <f t="shared" si="251"/>
        <v>0.12447844975486189</v>
      </c>
      <c r="K2301" s="93">
        <f t="shared" si="256"/>
        <v>0</v>
      </c>
    </row>
    <row r="2302" spans="1:11">
      <c r="A2302" s="80">
        <v>43207</v>
      </c>
      <c r="B2302" s="52">
        <v>199.95985906250141</v>
      </c>
      <c r="C2302" s="53">
        <v>14461.97</v>
      </c>
      <c r="D2302" s="54">
        <f t="shared" si="253"/>
        <v>45033</v>
      </c>
      <c r="E2302" s="53">
        <f t="shared" si="254"/>
        <v>260.74511348826593</v>
      </c>
      <c r="F2302" s="81">
        <f t="shared" si="255"/>
        <v>25774.07</v>
      </c>
      <c r="H2302" s="85">
        <f t="shared" si="252"/>
        <v>45033</v>
      </c>
      <c r="I2302" s="70">
        <f t="shared" si="250"/>
        <v>5.4519636467599053E-2</v>
      </c>
      <c r="J2302" s="70">
        <f t="shared" si="251"/>
        <v>0.12251230250076706</v>
      </c>
      <c r="K2302" s="93">
        <f t="shared" si="256"/>
        <v>0</v>
      </c>
    </row>
    <row r="2303" spans="1:11">
      <c r="A2303" s="80">
        <v>43208</v>
      </c>
      <c r="B2303" s="52">
        <v>199.98985304136079</v>
      </c>
      <c r="C2303" s="53">
        <v>14431.07</v>
      </c>
      <c r="D2303" s="54">
        <f t="shared" si="253"/>
        <v>45034</v>
      </c>
      <c r="E2303" s="53">
        <f t="shared" si="254"/>
        <v>260.7899616477859</v>
      </c>
      <c r="F2303" s="81">
        <f t="shared" si="255"/>
        <v>25706.09</v>
      </c>
      <c r="H2303" s="85">
        <f t="shared" si="252"/>
        <v>45034</v>
      </c>
      <c r="I2303" s="70">
        <f t="shared" si="250"/>
        <v>5.4524275617302553E-2</v>
      </c>
      <c r="J2303" s="70">
        <f t="shared" si="251"/>
        <v>0.12239958665798234</v>
      </c>
      <c r="K2303" s="93">
        <f t="shared" si="256"/>
        <v>0</v>
      </c>
    </row>
    <row r="2304" spans="1:11">
      <c r="A2304" s="80">
        <v>43209</v>
      </c>
      <c r="B2304" s="52">
        <v>200.02485126564304</v>
      </c>
      <c r="C2304" s="53">
        <v>14484.7</v>
      </c>
      <c r="D2304" s="54">
        <f t="shared" si="253"/>
        <v>45035</v>
      </c>
      <c r="E2304" s="53">
        <f t="shared" si="254"/>
        <v>260.83820779069077</v>
      </c>
      <c r="F2304" s="81">
        <f t="shared" si="255"/>
        <v>25645.82</v>
      </c>
      <c r="H2304" s="85">
        <f t="shared" si="252"/>
        <v>45035</v>
      </c>
      <c r="I2304" s="70">
        <f t="shared" si="250"/>
        <v>5.4526384288401841E-2</v>
      </c>
      <c r="J2304" s="70">
        <f t="shared" si="251"/>
        <v>0.12104079505269594</v>
      </c>
      <c r="K2304" s="93">
        <f t="shared" si="256"/>
        <v>0</v>
      </c>
    </row>
    <row r="2305" spans="1:11">
      <c r="A2305" s="80">
        <v>43210</v>
      </c>
      <c r="B2305" s="52">
        <v>200.04925429749744</v>
      </c>
      <c r="C2305" s="53">
        <v>14482.97</v>
      </c>
      <c r="D2305" s="54">
        <f t="shared" si="253"/>
        <v>45036</v>
      </c>
      <c r="E2305" s="53">
        <f t="shared" si="254"/>
        <v>260.88594118271646</v>
      </c>
      <c r="F2305" s="81">
        <f t="shared" si="255"/>
        <v>25654.16</v>
      </c>
      <c r="H2305" s="85">
        <f t="shared" si="252"/>
        <v>45036</v>
      </c>
      <c r="I2305" s="70">
        <f t="shared" si="250"/>
        <v>5.4539247627101162E-2</v>
      </c>
      <c r="J2305" s="70">
        <f t="shared" si="251"/>
        <v>0.12114048015235235</v>
      </c>
      <c r="K2305" s="93">
        <f t="shared" si="256"/>
        <v>0</v>
      </c>
    </row>
    <row r="2306" spans="1:11">
      <c r="A2306" s="80">
        <v>43213</v>
      </c>
      <c r="B2306" s="52">
        <v>200.12787365443637</v>
      </c>
      <c r="C2306" s="53">
        <v>14511.28</v>
      </c>
      <c r="D2306" s="54">
        <f t="shared" si="253"/>
        <v>45037</v>
      </c>
      <c r="E2306" s="53">
        <f t="shared" si="254"/>
        <v>260.93316153807052</v>
      </c>
      <c r="F2306" s="81">
        <f t="shared" si="255"/>
        <v>25654.78</v>
      </c>
      <c r="H2306" s="85">
        <f t="shared" si="252"/>
        <v>45037</v>
      </c>
      <c r="I2306" s="70">
        <f t="shared" ref="I2306:I2369" si="257">(E2306/B2306)^(1/5)-1</f>
        <v>5.4494548938976761E-2</v>
      </c>
      <c r="J2306" s="70">
        <f t="shared" ref="J2306:J2369" si="258">(F2306/C2306)^(1/5)-1</f>
        <v>0.12070810955395261</v>
      </c>
      <c r="K2306" s="93">
        <f t="shared" si="256"/>
        <v>0</v>
      </c>
    </row>
    <row r="2307" spans="1:11">
      <c r="A2307" s="80">
        <v>43214</v>
      </c>
      <c r="B2307" s="52">
        <v>200.16269590445222</v>
      </c>
      <c r="C2307" s="53">
        <v>14551.96</v>
      </c>
      <c r="D2307" s="54">
        <f t="shared" si="253"/>
        <v>45040</v>
      </c>
      <c r="E2307" s="53">
        <f t="shared" si="254"/>
        <v>261.07171704684725</v>
      </c>
      <c r="F2307" s="81">
        <f t="shared" si="255"/>
        <v>25828.46</v>
      </c>
      <c r="H2307" s="85">
        <f t="shared" si="252"/>
        <v>45040</v>
      </c>
      <c r="I2307" s="70">
        <f t="shared" si="257"/>
        <v>5.456981600593136E-2</v>
      </c>
      <c r="J2307" s="70">
        <f t="shared" si="258"/>
        <v>0.12159329415180942</v>
      </c>
      <c r="K2307" s="93">
        <f t="shared" si="256"/>
        <v>0</v>
      </c>
    </row>
    <row r="2308" spans="1:11">
      <c r="A2308" s="80">
        <v>43215</v>
      </c>
      <c r="B2308" s="52">
        <v>200.1977243762355</v>
      </c>
      <c r="C2308" s="53">
        <v>14491.88</v>
      </c>
      <c r="D2308" s="54">
        <f t="shared" si="253"/>
        <v>45041</v>
      </c>
      <c r="E2308" s="53">
        <f t="shared" si="254"/>
        <v>261.11479388015999</v>
      </c>
      <c r="F2308" s="81">
        <f t="shared" si="255"/>
        <v>25866.09</v>
      </c>
      <c r="H2308" s="85">
        <f t="shared" si="252"/>
        <v>45041</v>
      </c>
      <c r="I2308" s="70">
        <f t="shared" si="257"/>
        <v>5.456770722690063E-2</v>
      </c>
      <c r="J2308" s="70">
        <f t="shared" si="258"/>
        <v>0.12284862376359151</v>
      </c>
      <c r="K2308" s="93">
        <f t="shared" si="256"/>
        <v>0</v>
      </c>
    </row>
    <row r="2309" spans="1:11">
      <c r="A2309" s="80">
        <v>43216</v>
      </c>
      <c r="B2309" s="52">
        <v>200.23636253704012</v>
      </c>
      <c r="C2309" s="53">
        <v>14556.65</v>
      </c>
      <c r="D2309" s="54">
        <f t="shared" si="253"/>
        <v>45042</v>
      </c>
      <c r="E2309" s="53">
        <f t="shared" si="254"/>
        <v>261.16388346140951</v>
      </c>
      <c r="F2309" s="81">
        <f t="shared" si="255"/>
        <v>25930.7</v>
      </c>
      <c r="H2309" s="85">
        <f t="shared" si="252"/>
        <v>45042</v>
      </c>
      <c r="I2309" s="70">
        <f t="shared" si="257"/>
        <v>5.4566652860577269E-2</v>
      </c>
      <c r="J2309" s="70">
        <f t="shared" si="258"/>
        <v>0.12240750035878833</v>
      </c>
      <c r="K2309" s="93">
        <f t="shared" si="256"/>
        <v>0</v>
      </c>
    </row>
    <row r="2310" spans="1:11">
      <c r="A2310" s="80">
        <v>43217</v>
      </c>
      <c r="B2310" s="52">
        <v>200.2714039004841</v>
      </c>
      <c r="C2310" s="53">
        <v>14658.83</v>
      </c>
      <c r="D2310" s="54">
        <f t="shared" si="253"/>
        <v>45043</v>
      </c>
      <c r="E2310" s="53">
        <f t="shared" si="254"/>
        <v>261.20697550218063</v>
      </c>
      <c r="F2310" s="81">
        <f t="shared" si="255"/>
        <v>26078.38</v>
      </c>
      <c r="H2310" s="85">
        <f t="shared" si="252"/>
        <v>45043</v>
      </c>
      <c r="I2310" s="70">
        <f t="shared" si="257"/>
        <v>5.4564544087871703E-2</v>
      </c>
      <c r="J2310" s="70">
        <f t="shared" si="258"/>
        <v>0.12211213801251009</v>
      </c>
      <c r="K2310" s="93">
        <f t="shared" si="256"/>
        <v>0</v>
      </c>
    </row>
    <row r="2311" spans="1:11">
      <c r="A2311" s="80">
        <v>43220</v>
      </c>
      <c r="B2311" s="52">
        <v>200.38015127280207</v>
      </c>
      <c r="C2311" s="53">
        <v>14723.32</v>
      </c>
      <c r="D2311" s="54">
        <f t="shared" si="253"/>
        <v>45044</v>
      </c>
      <c r="E2311" s="53">
        <f t="shared" si="254"/>
        <v>261.25660482752602</v>
      </c>
      <c r="F2311" s="81">
        <f t="shared" si="255"/>
        <v>26302.92</v>
      </c>
      <c r="H2311" s="85">
        <f t="shared" si="252"/>
        <v>45044</v>
      </c>
      <c r="I2311" s="70">
        <f t="shared" si="257"/>
        <v>5.4490121733219654E-2</v>
      </c>
      <c r="J2311" s="70">
        <f t="shared" si="258"/>
        <v>0.1230514232366573</v>
      </c>
      <c r="K2311" s="93">
        <f t="shared" si="256"/>
        <v>0</v>
      </c>
    </row>
    <row r="2312" spans="1:11">
      <c r="A2312" s="80">
        <v>43222</v>
      </c>
      <c r="B2312" s="52">
        <v>200.45308964786537</v>
      </c>
      <c r="C2312" s="53">
        <v>14695.26</v>
      </c>
      <c r="D2312" s="54">
        <f t="shared" si="253"/>
        <v>45048</v>
      </c>
      <c r="E2312" s="53">
        <f t="shared" si="254"/>
        <v>261.44366455658252</v>
      </c>
      <c r="F2312" s="81">
        <f t="shared" si="255"/>
        <v>26423.3</v>
      </c>
      <c r="H2312" s="85">
        <f t="shared" si="252"/>
        <v>45048</v>
      </c>
      <c r="I2312" s="70">
        <f t="shared" si="257"/>
        <v>5.456432038304615E-2</v>
      </c>
      <c r="J2312" s="70">
        <f t="shared" si="258"/>
        <v>0.12450646404387822</v>
      </c>
      <c r="K2312" s="93">
        <f t="shared" si="256"/>
        <v>0</v>
      </c>
    </row>
    <row r="2313" spans="1:11">
      <c r="A2313" s="80">
        <v>43223</v>
      </c>
      <c r="B2313" s="52">
        <v>200.48215534586433</v>
      </c>
      <c r="C2313" s="53">
        <v>14642.62</v>
      </c>
      <c r="D2313" s="54">
        <f t="shared" si="253"/>
        <v>45049</v>
      </c>
      <c r="E2313" s="53">
        <f t="shared" si="254"/>
        <v>261.49490751483563</v>
      </c>
      <c r="F2313" s="81">
        <f t="shared" si="255"/>
        <v>26339.14</v>
      </c>
      <c r="H2313" s="85">
        <f t="shared" si="252"/>
        <v>45049</v>
      </c>
      <c r="I2313" s="70">
        <f t="shared" si="257"/>
        <v>5.4575075160276265E-2</v>
      </c>
      <c r="J2313" s="70">
        <f t="shared" si="258"/>
        <v>0.12459606551960412</v>
      </c>
      <c r="K2313" s="93">
        <f t="shared" si="256"/>
        <v>0</v>
      </c>
    </row>
    <row r="2314" spans="1:11">
      <c r="A2314" s="80">
        <v>43224</v>
      </c>
      <c r="B2314" s="52">
        <v>200.52565997357436</v>
      </c>
      <c r="C2314" s="53">
        <v>14558.42</v>
      </c>
      <c r="D2314" s="54">
        <f t="shared" si="253"/>
        <v>45050</v>
      </c>
      <c r="E2314" s="53">
        <f t="shared" si="254"/>
        <v>261.545376031986</v>
      </c>
      <c r="F2314" s="81">
        <f t="shared" si="255"/>
        <v>26580.77</v>
      </c>
      <c r="H2314" s="85">
        <f t="shared" si="252"/>
        <v>45050</v>
      </c>
      <c r="I2314" s="70">
        <f t="shared" si="257"/>
        <v>5.4570014249548215E-2</v>
      </c>
      <c r="J2314" s="70">
        <f t="shared" si="258"/>
        <v>0.12795211431201459</v>
      </c>
      <c r="K2314" s="93">
        <f t="shared" si="256"/>
        <v>0</v>
      </c>
    </row>
    <row r="2315" spans="1:11">
      <c r="A2315" s="80">
        <v>43227</v>
      </c>
      <c r="B2315" s="52">
        <v>200.63695171485972</v>
      </c>
      <c r="C2315" s="53">
        <v>14691.72</v>
      </c>
      <c r="D2315" s="54">
        <f t="shared" si="253"/>
        <v>45051</v>
      </c>
      <c r="E2315" s="53">
        <f t="shared" si="254"/>
        <v>261.59637738031222</v>
      </c>
      <c r="F2315" s="81">
        <f t="shared" si="255"/>
        <v>26308.78</v>
      </c>
      <c r="H2315" s="85">
        <f t="shared" si="252"/>
        <v>45051</v>
      </c>
      <c r="I2315" s="70">
        <f t="shared" si="257"/>
        <v>5.4494116401750947E-2</v>
      </c>
      <c r="J2315" s="70">
        <f t="shared" si="258"/>
        <v>0.12358417370001962</v>
      </c>
      <c r="K2315" s="93">
        <f t="shared" si="256"/>
        <v>0</v>
      </c>
    </row>
    <row r="2316" spans="1:11">
      <c r="A2316" s="80">
        <v>43228</v>
      </c>
      <c r="B2316" s="52">
        <v>200.66744853152036</v>
      </c>
      <c r="C2316" s="53">
        <v>14694.93</v>
      </c>
      <c r="D2316" s="54">
        <f t="shared" si="253"/>
        <v>45054</v>
      </c>
      <c r="E2316" s="53">
        <f t="shared" si="254"/>
        <v>261.75098083934398</v>
      </c>
      <c r="F2316" s="81">
        <f t="shared" si="255"/>
        <v>26593.29</v>
      </c>
      <c r="H2316" s="85">
        <f t="shared" si="252"/>
        <v>45054</v>
      </c>
      <c r="I2316" s="70">
        <f t="shared" si="257"/>
        <v>5.4586670665820458E-2</v>
      </c>
      <c r="J2316" s="70">
        <f t="shared" si="258"/>
        <v>0.12595467792688808</v>
      </c>
      <c r="K2316" s="93">
        <f t="shared" si="256"/>
        <v>0</v>
      </c>
    </row>
    <row r="2317" spans="1:11">
      <c r="A2317" s="80">
        <v>43229</v>
      </c>
      <c r="B2317" s="52">
        <v>200.70236466756484</v>
      </c>
      <c r="C2317" s="53">
        <v>14728.03</v>
      </c>
      <c r="D2317" s="54">
        <f t="shared" si="253"/>
        <v>45055</v>
      </c>
      <c r="E2317" s="53">
        <f t="shared" si="254"/>
        <v>261.80463979041605</v>
      </c>
      <c r="F2317" s="81">
        <f t="shared" si="255"/>
        <v>26595.52</v>
      </c>
      <c r="H2317" s="85">
        <f t="shared" si="252"/>
        <v>45055</v>
      </c>
      <c r="I2317" s="70">
        <f t="shared" si="257"/>
        <v>5.4593207884641615E-2</v>
      </c>
      <c r="J2317" s="70">
        <f t="shared" si="258"/>
        <v>0.12546699921709958</v>
      </c>
      <c r="K2317" s="93">
        <f t="shared" si="256"/>
        <v>0</v>
      </c>
    </row>
    <row r="2318" spans="1:11">
      <c r="A2318" s="80">
        <v>43230</v>
      </c>
      <c r="B2318" s="52">
        <v>200.73568126009968</v>
      </c>
      <c r="C2318" s="53">
        <v>14693.55</v>
      </c>
      <c r="D2318" s="54">
        <f t="shared" si="253"/>
        <v>45056</v>
      </c>
      <c r="E2318" s="53">
        <f t="shared" si="254"/>
        <v>261.85752432765372</v>
      </c>
      <c r="F2318" s="81">
        <f t="shared" si="255"/>
        <v>26667.11</v>
      </c>
      <c r="H2318" s="85">
        <f t="shared" si="252"/>
        <v>45056</v>
      </c>
      <c r="I2318" s="70">
        <f t="shared" si="257"/>
        <v>5.4600799586196125E-2</v>
      </c>
      <c r="J2318" s="70">
        <f t="shared" si="258"/>
        <v>0.12660025044114631</v>
      </c>
      <c r="K2318" s="93">
        <f t="shared" si="256"/>
        <v>0</v>
      </c>
    </row>
    <row r="2319" spans="1:11">
      <c r="A2319" s="80">
        <v>43231</v>
      </c>
      <c r="B2319" s="52">
        <v>200.7718136827265</v>
      </c>
      <c r="C2319" s="53">
        <v>14816.93</v>
      </c>
      <c r="D2319" s="54">
        <f t="shared" si="253"/>
        <v>45057</v>
      </c>
      <c r="E2319" s="53">
        <f t="shared" si="254"/>
        <v>261.90413496698403</v>
      </c>
      <c r="F2319" s="81">
        <f t="shared" si="255"/>
        <v>26640.77</v>
      </c>
      <c r="H2319" s="85">
        <f t="shared" si="252"/>
        <v>45057</v>
      </c>
      <c r="I2319" s="70">
        <f t="shared" si="257"/>
        <v>5.4600377821456547E-2</v>
      </c>
      <c r="J2319" s="70">
        <f t="shared" si="258"/>
        <v>0.12449546628601071</v>
      </c>
      <c r="K2319" s="93">
        <f t="shared" si="256"/>
        <v>0</v>
      </c>
    </row>
    <row r="2320" spans="1:11">
      <c r="A2320" s="80">
        <v>43234</v>
      </c>
      <c r="B2320" s="52">
        <v>200.85794479079638</v>
      </c>
      <c r="C2320" s="53">
        <v>14817.01</v>
      </c>
      <c r="D2320" s="54">
        <f t="shared" si="253"/>
        <v>45058</v>
      </c>
      <c r="E2320" s="53">
        <f t="shared" si="254"/>
        <v>261.95573008157254</v>
      </c>
      <c r="F2320" s="81">
        <f t="shared" si="255"/>
        <v>26666.67</v>
      </c>
      <c r="H2320" s="85">
        <f t="shared" si="252"/>
        <v>45058</v>
      </c>
      <c r="I2320" s="70">
        <f t="shared" si="257"/>
        <v>5.4551460809614483E-2</v>
      </c>
      <c r="J2320" s="70">
        <f t="shared" si="258"/>
        <v>0.12471281237189635</v>
      </c>
      <c r="K2320" s="93">
        <f t="shared" si="256"/>
        <v>0</v>
      </c>
    </row>
    <row r="2321" spans="1:11">
      <c r="A2321" s="80">
        <v>43235</v>
      </c>
      <c r="B2321" s="52">
        <v>200.90092839098159</v>
      </c>
      <c r="C2321" s="53">
        <v>14810.54</v>
      </c>
      <c r="D2321" s="54">
        <f t="shared" si="253"/>
        <v>45061</v>
      </c>
      <c r="E2321" s="53">
        <f t="shared" si="254"/>
        <v>262.11054591805078</v>
      </c>
      <c r="F2321" s="81">
        <f t="shared" si="255"/>
        <v>26789.02</v>
      </c>
      <c r="H2321" s="85">
        <f t="shared" si="252"/>
        <v>45061</v>
      </c>
      <c r="I2321" s="70">
        <f t="shared" si="257"/>
        <v>5.463094499483212E-2</v>
      </c>
      <c r="J2321" s="70">
        <f t="shared" si="258"/>
        <v>0.12584132715847396</v>
      </c>
      <c r="K2321" s="93">
        <f t="shared" si="256"/>
        <v>0</v>
      </c>
    </row>
    <row r="2322" spans="1:11">
      <c r="A2322" s="80">
        <v>43236</v>
      </c>
      <c r="B2322" s="52">
        <v>200.92825091724274</v>
      </c>
      <c r="C2322" s="53">
        <v>14727.26</v>
      </c>
      <c r="D2322" s="54">
        <f t="shared" si="253"/>
        <v>45062</v>
      </c>
      <c r="E2322" s="53">
        <f t="shared" si="254"/>
        <v>262.17109345415787</v>
      </c>
      <c r="F2322" s="81">
        <f t="shared" si="255"/>
        <v>26679.67</v>
      </c>
      <c r="H2322" s="85">
        <f t="shared" si="252"/>
        <v>45062</v>
      </c>
      <c r="I2322" s="70">
        <f t="shared" si="257"/>
        <v>5.4650979496798202E-2</v>
      </c>
      <c r="J2322" s="70">
        <f t="shared" si="258"/>
        <v>0.12619008604361848</v>
      </c>
      <c r="K2322" s="93">
        <f t="shared" si="256"/>
        <v>0</v>
      </c>
    </row>
    <row r="2323" spans="1:11">
      <c r="A2323" s="80">
        <v>43237</v>
      </c>
      <c r="B2323" s="52">
        <v>200.95919386788398</v>
      </c>
      <c r="C2323" s="53">
        <v>14647.15</v>
      </c>
      <c r="D2323" s="54">
        <f t="shared" si="253"/>
        <v>45063</v>
      </c>
      <c r="E2323" s="53">
        <f t="shared" si="254"/>
        <v>262.23742274080178</v>
      </c>
      <c r="F2323" s="81">
        <f t="shared" si="255"/>
        <v>26526.82</v>
      </c>
      <c r="H2323" s="85">
        <f t="shared" si="252"/>
        <v>45063</v>
      </c>
      <c r="I2323" s="70">
        <f t="shared" si="257"/>
        <v>5.4671857544218661E-2</v>
      </c>
      <c r="J2323" s="70">
        <f t="shared" si="258"/>
        <v>0.12612451338454167</v>
      </c>
      <c r="K2323" s="93">
        <f t="shared" si="256"/>
        <v>0</v>
      </c>
    </row>
    <row r="2324" spans="1:11">
      <c r="A2324" s="80">
        <v>43238</v>
      </c>
      <c r="B2324" s="52">
        <v>200.99878282907596</v>
      </c>
      <c r="C2324" s="53">
        <v>14528.82</v>
      </c>
      <c r="D2324" s="54">
        <f t="shared" si="253"/>
        <v>45064</v>
      </c>
      <c r="E2324" s="53">
        <f t="shared" si="254"/>
        <v>262.2880345633908</v>
      </c>
      <c r="F2324" s="81">
        <f t="shared" si="255"/>
        <v>26451.26</v>
      </c>
      <c r="H2324" s="85">
        <f t="shared" si="252"/>
        <v>45064</v>
      </c>
      <c r="I2324" s="70">
        <f t="shared" si="257"/>
        <v>5.4671013971566707E-2</v>
      </c>
      <c r="J2324" s="70">
        <f t="shared" si="258"/>
        <v>0.1273095969445186</v>
      </c>
      <c r="K2324" s="93">
        <f t="shared" si="256"/>
        <v>0</v>
      </c>
    </row>
    <row r="2325" spans="1:11">
      <c r="A2325" s="80">
        <v>43241</v>
      </c>
      <c r="B2325" s="52">
        <v>201.0964682375309</v>
      </c>
      <c r="C2325" s="53">
        <v>14419.57</v>
      </c>
      <c r="D2325" s="54">
        <f t="shared" si="253"/>
        <v>45065</v>
      </c>
      <c r="E2325" s="53">
        <f t="shared" si="254"/>
        <v>262.34652479509845</v>
      </c>
      <c r="F2325" s="81">
        <f t="shared" si="255"/>
        <v>26560.1</v>
      </c>
      <c r="H2325" s="85">
        <f t="shared" si="252"/>
        <v>45065</v>
      </c>
      <c r="I2325" s="70">
        <f t="shared" si="257"/>
        <v>5.4615559393028645E-2</v>
      </c>
      <c r="J2325" s="70">
        <f t="shared" si="258"/>
        <v>0.1299402504166649</v>
      </c>
      <c r="K2325" s="93">
        <f t="shared" si="256"/>
        <v>0</v>
      </c>
    </row>
    <row r="2326" spans="1:11">
      <c r="A2326" s="80">
        <v>43242</v>
      </c>
      <c r="B2326" s="52">
        <v>201.13527985590076</v>
      </c>
      <c r="C2326" s="53">
        <v>14446.97</v>
      </c>
      <c r="D2326" s="54">
        <f t="shared" si="253"/>
        <v>45068</v>
      </c>
      <c r="E2326" s="53">
        <f t="shared" si="254"/>
        <v>262.6007385776249</v>
      </c>
      <c r="F2326" s="81">
        <f t="shared" si="255"/>
        <v>26722.03</v>
      </c>
      <c r="H2326" s="85">
        <f t="shared" ref="H2326:H2389" si="259">D2326</f>
        <v>45068</v>
      </c>
      <c r="I2326" s="70">
        <f t="shared" si="257"/>
        <v>5.4779153382508605E-2</v>
      </c>
      <c r="J2326" s="70">
        <f t="shared" si="258"/>
        <v>0.13088523854264533</v>
      </c>
      <c r="K2326" s="93">
        <f t="shared" si="256"/>
        <v>0</v>
      </c>
    </row>
    <row r="2327" spans="1:11">
      <c r="A2327" s="80">
        <v>43243</v>
      </c>
      <c r="B2327" s="52">
        <v>201.16806490651726</v>
      </c>
      <c r="C2327" s="53">
        <v>14301.15</v>
      </c>
      <c r="D2327" s="54">
        <f t="shared" si="253"/>
        <v>45069</v>
      </c>
      <c r="E2327" s="53">
        <f t="shared" si="254"/>
        <v>262.63618967733288</v>
      </c>
      <c r="F2327" s="81">
        <f t="shared" si="255"/>
        <v>26771.1</v>
      </c>
      <c r="H2327" s="85">
        <f t="shared" si="259"/>
        <v>45069</v>
      </c>
      <c r="I2327" s="70">
        <f t="shared" si="257"/>
        <v>5.4773247515759849E-2</v>
      </c>
      <c r="J2327" s="70">
        <f t="shared" si="258"/>
        <v>0.1335979474777762</v>
      </c>
      <c r="K2327" s="93">
        <f t="shared" si="256"/>
        <v>0</v>
      </c>
    </row>
    <row r="2328" spans="1:11">
      <c r="A2328" s="80">
        <v>43244</v>
      </c>
      <c r="B2328" s="52">
        <v>201.20789618336875</v>
      </c>
      <c r="C2328" s="53">
        <v>14415.65</v>
      </c>
      <c r="D2328" s="54">
        <f t="shared" si="253"/>
        <v>45070</v>
      </c>
      <c r="E2328" s="53">
        <f t="shared" si="254"/>
        <v>262.68031255719865</v>
      </c>
      <c r="F2328" s="81">
        <f t="shared" si="255"/>
        <v>26679.72</v>
      </c>
      <c r="H2328" s="85">
        <f t="shared" si="259"/>
        <v>45070</v>
      </c>
      <c r="I2328" s="70">
        <f t="shared" si="257"/>
        <v>5.47669200531824E-2</v>
      </c>
      <c r="J2328" s="70">
        <f t="shared" si="258"/>
        <v>0.13101771580107191</v>
      </c>
      <c r="K2328" s="93">
        <f t="shared" si="256"/>
        <v>0</v>
      </c>
    </row>
    <row r="2329" spans="1:11">
      <c r="A2329" s="80">
        <v>43245</v>
      </c>
      <c r="B2329" s="52">
        <v>201.24813776260541</v>
      </c>
      <c r="C2329" s="53">
        <v>14556.18</v>
      </c>
      <c r="D2329" s="54">
        <f t="shared" si="253"/>
        <v>45071</v>
      </c>
      <c r="E2329" s="53">
        <f t="shared" si="254"/>
        <v>262.72943377564684</v>
      </c>
      <c r="F2329" s="81">
        <f t="shared" si="255"/>
        <v>26731.86</v>
      </c>
      <c r="H2329" s="85">
        <f t="shared" si="259"/>
        <v>45071</v>
      </c>
      <c r="I2329" s="70">
        <f t="shared" si="257"/>
        <v>5.4764178193304369E-2</v>
      </c>
      <c r="J2329" s="70">
        <f t="shared" si="258"/>
        <v>0.12926625883161402</v>
      </c>
      <c r="K2329" s="93">
        <f t="shared" si="256"/>
        <v>0</v>
      </c>
    </row>
    <row r="2330" spans="1:11">
      <c r="A2330" s="80">
        <v>43248</v>
      </c>
      <c r="B2330" s="52">
        <v>201.39364016620777</v>
      </c>
      <c r="C2330" s="53">
        <v>14670.76</v>
      </c>
      <c r="D2330" s="54">
        <f t="shared" si="253"/>
        <v>45072</v>
      </c>
      <c r="E2330" s="53">
        <f t="shared" si="254"/>
        <v>262.77646234429267</v>
      </c>
      <c r="F2330" s="81">
        <f t="shared" si="255"/>
        <v>26991.87</v>
      </c>
      <c r="H2330" s="85">
        <f t="shared" si="259"/>
        <v>45072</v>
      </c>
      <c r="I2330" s="70">
        <f t="shared" si="257"/>
        <v>5.4649477817572567E-2</v>
      </c>
      <c r="J2330" s="70">
        <f t="shared" si="258"/>
        <v>0.12968164446174324</v>
      </c>
      <c r="K2330" s="93">
        <f t="shared" si="256"/>
        <v>0</v>
      </c>
    </row>
    <row r="2331" spans="1:11">
      <c r="A2331" s="80">
        <v>43249</v>
      </c>
      <c r="B2331" s="52">
        <v>201.45808613106098</v>
      </c>
      <c r="C2331" s="53">
        <v>14594.78</v>
      </c>
      <c r="D2331" s="54">
        <f t="shared" si="253"/>
        <v>45075</v>
      </c>
      <c r="E2331" s="53">
        <f t="shared" si="254"/>
        <v>263.09415908726692</v>
      </c>
      <c r="F2331" s="81">
        <f t="shared" si="255"/>
        <v>27136.82</v>
      </c>
      <c r="H2331" s="85">
        <f t="shared" si="259"/>
        <v>45075</v>
      </c>
      <c r="I2331" s="70">
        <f t="shared" si="257"/>
        <v>5.4836867905823761E-2</v>
      </c>
      <c r="J2331" s="70">
        <f t="shared" si="258"/>
        <v>0.13206738948386398</v>
      </c>
      <c r="K2331" s="93">
        <f t="shared" si="256"/>
        <v>0</v>
      </c>
    </row>
    <row r="2332" spans="1:11">
      <c r="A2332" s="80">
        <v>43250</v>
      </c>
      <c r="B2332" s="52">
        <v>201.51671043412512</v>
      </c>
      <c r="C2332" s="53">
        <v>14568.75</v>
      </c>
      <c r="D2332" s="54">
        <f t="shared" si="253"/>
        <v>45076</v>
      </c>
      <c r="E2332" s="53">
        <f t="shared" si="254"/>
        <v>263.07600559028992</v>
      </c>
      <c r="F2332" s="81">
        <f t="shared" si="255"/>
        <v>27188.18</v>
      </c>
      <c r="H2332" s="85">
        <f t="shared" si="259"/>
        <v>45076</v>
      </c>
      <c r="I2332" s="70">
        <f t="shared" si="257"/>
        <v>5.4760930813299913E-2</v>
      </c>
      <c r="J2332" s="70">
        <f t="shared" si="258"/>
        <v>0.13289998000248304</v>
      </c>
      <c r="K2332" s="93">
        <f t="shared" si="256"/>
        <v>0</v>
      </c>
    </row>
    <row r="2333" spans="1:11">
      <c r="A2333" s="80">
        <v>43251</v>
      </c>
      <c r="B2333" s="52">
        <v>201.55278192529281</v>
      </c>
      <c r="C2333" s="53">
        <v>14750.26</v>
      </c>
      <c r="D2333" s="54">
        <f t="shared" si="253"/>
        <v>45077</v>
      </c>
      <c r="E2333" s="53">
        <f t="shared" si="254"/>
        <v>263.12599003135205</v>
      </c>
      <c r="F2333" s="81">
        <f t="shared" si="255"/>
        <v>27057.439999999999</v>
      </c>
      <c r="H2333" s="85">
        <f t="shared" si="259"/>
        <v>45077</v>
      </c>
      <c r="I2333" s="70">
        <f t="shared" si="257"/>
        <v>5.4763250861850743E-2</v>
      </c>
      <c r="J2333" s="70">
        <f t="shared" si="258"/>
        <v>0.12900900451048058</v>
      </c>
      <c r="K2333" s="93">
        <f t="shared" si="256"/>
        <v>0</v>
      </c>
    </row>
    <row r="2334" spans="1:11">
      <c r="A2334" s="80">
        <v>43252</v>
      </c>
      <c r="B2334" s="52">
        <v>201.58120086754425</v>
      </c>
      <c r="C2334" s="53">
        <v>14695.4</v>
      </c>
      <c r="D2334" s="54">
        <f t="shared" si="253"/>
        <v>45078</v>
      </c>
      <c r="E2334" s="53">
        <f t="shared" si="254"/>
        <v>263.18072023727854</v>
      </c>
      <c r="F2334" s="81">
        <f t="shared" si="255"/>
        <v>26989.35</v>
      </c>
      <c r="H2334" s="85">
        <f t="shared" si="259"/>
        <v>45078</v>
      </c>
      <c r="I2334" s="70">
        <f t="shared" si="257"/>
        <v>5.4777382318158985E-2</v>
      </c>
      <c r="J2334" s="70">
        <f t="shared" si="258"/>
        <v>0.12928147180943617</v>
      </c>
      <c r="K2334" s="93">
        <f t="shared" si="256"/>
        <v>0</v>
      </c>
    </row>
    <row r="2335" spans="1:11">
      <c r="A2335" s="80">
        <v>43255</v>
      </c>
      <c r="B2335" s="52">
        <v>201.69973061365437</v>
      </c>
      <c r="C2335" s="53">
        <v>14604.11</v>
      </c>
      <c r="D2335" s="54">
        <f t="shared" si="253"/>
        <v>45079</v>
      </c>
      <c r="E2335" s="53">
        <f t="shared" si="254"/>
        <v>263.23651454996889</v>
      </c>
      <c r="F2335" s="81">
        <f t="shared" si="255"/>
        <v>27080.87</v>
      </c>
      <c r="H2335" s="85">
        <f t="shared" si="259"/>
        <v>45079</v>
      </c>
      <c r="I2335" s="70">
        <f t="shared" si="257"/>
        <v>5.4698097753038022E-2</v>
      </c>
      <c r="J2335" s="70">
        <f t="shared" si="258"/>
        <v>0.13145556644966461</v>
      </c>
      <c r="K2335" s="93">
        <f t="shared" si="256"/>
        <v>0</v>
      </c>
    </row>
    <row r="2336" spans="1:11">
      <c r="A2336" s="80">
        <v>43256</v>
      </c>
      <c r="B2336" s="52">
        <v>201.74370115492815</v>
      </c>
      <c r="C2336" s="53">
        <v>14555.52</v>
      </c>
      <c r="D2336" s="54">
        <f t="shared" si="253"/>
        <v>45082</v>
      </c>
      <c r="E2336" s="53">
        <f t="shared" si="254"/>
        <v>263.39524616824252</v>
      </c>
      <c r="F2336" s="81">
        <f t="shared" si="255"/>
        <v>27168.13</v>
      </c>
      <c r="H2336" s="85">
        <f t="shared" si="259"/>
        <v>45082</v>
      </c>
      <c r="I2336" s="70">
        <f t="shared" si="257"/>
        <v>5.4779279307988871E-2</v>
      </c>
      <c r="J2336" s="70">
        <f t="shared" si="258"/>
        <v>0.13293867957885164</v>
      </c>
      <c r="K2336" s="93">
        <f t="shared" si="256"/>
        <v>0</v>
      </c>
    </row>
    <row r="2337" spans="1:11">
      <c r="A2337" s="80">
        <v>43257</v>
      </c>
      <c r="B2337" s="52">
        <v>201.82197771097626</v>
      </c>
      <c r="C2337" s="53">
        <v>14681.25</v>
      </c>
      <c r="D2337" s="54">
        <f t="shared" si="253"/>
        <v>45083</v>
      </c>
      <c r="E2337" s="53">
        <f t="shared" si="254"/>
        <v>263.44713503173767</v>
      </c>
      <c r="F2337" s="81">
        <f t="shared" si="255"/>
        <v>27175.7</v>
      </c>
      <c r="H2337" s="85">
        <f t="shared" si="259"/>
        <v>45083</v>
      </c>
      <c r="I2337" s="70">
        <f t="shared" si="257"/>
        <v>5.4738999290655288E-2</v>
      </c>
      <c r="J2337" s="70">
        <f t="shared" si="258"/>
        <v>0.131054523781857</v>
      </c>
      <c r="K2337" s="93">
        <f t="shared" si="256"/>
        <v>0</v>
      </c>
    </row>
    <row r="2338" spans="1:11">
      <c r="A2338" s="80">
        <v>43258</v>
      </c>
      <c r="B2338" s="52">
        <v>201.8740477812257</v>
      </c>
      <c r="C2338" s="53">
        <v>14796.24</v>
      </c>
      <c r="D2338" s="54">
        <f t="shared" si="253"/>
        <v>45084</v>
      </c>
      <c r="E2338" s="53">
        <f t="shared" si="254"/>
        <v>263.49455551604342</v>
      </c>
      <c r="F2338" s="81">
        <f t="shared" si="255"/>
        <v>27361.85</v>
      </c>
      <c r="H2338" s="85">
        <f t="shared" si="259"/>
        <v>45084</v>
      </c>
      <c r="I2338" s="70">
        <f t="shared" si="257"/>
        <v>5.4722549093163098E-2</v>
      </c>
      <c r="J2338" s="70">
        <f t="shared" si="258"/>
        <v>0.13083389709794457</v>
      </c>
      <c r="K2338" s="93">
        <f t="shared" si="256"/>
        <v>0</v>
      </c>
    </row>
    <row r="2339" spans="1:11">
      <c r="A2339" s="80">
        <v>43259</v>
      </c>
      <c r="B2339" s="52">
        <v>201.91321134649527</v>
      </c>
      <c r="C2339" s="53">
        <v>14795.31</v>
      </c>
      <c r="D2339" s="54">
        <f t="shared" si="253"/>
        <v>45085</v>
      </c>
      <c r="E2339" s="53">
        <f t="shared" si="254"/>
        <v>263.54277501970284</v>
      </c>
      <c r="F2339" s="81">
        <f t="shared" si="255"/>
        <v>27227.59</v>
      </c>
      <c r="H2339" s="85">
        <f t="shared" si="259"/>
        <v>45085</v>
      </c>
      <c r="I2339" s="70">
        <f t="shared" si="257"/>
        <v>5.4720229143417454E-2</v>
      </c>
      <c r="J2339" s="70">
        <f t="shared" si="258"/>
        <v>0.12973615211555289</v>
      </c>
      <c r="K2339" s="93">
        <f t="shared" si="256"/>
        <v>0</v>
      </c>
    </row>
    <row r="2340" spans="1:11">
      <c r="A2340" s="80">
        <v>43262</v>
      </c>
      <c r="B2340" s="52">
        <v>202.0422338885457</v>
      </c>
      <c r="C2340" s="53">
        <v>14821.8</v>
      </c>
      <c r="D2340" s="54">
        <f t="shared" si="253"/>
        <v>45086</v>
      </c>
      <c r="E2340" s="53">
        <f t="shared" si="254"/>
        <v>263.59232106140655</v>
      </c>
      <c r="F2340" s="81">
        <f t="shared" si="255"/>
        <v>27126.86</v>
      </c>
      <c r="H2340" s="85">
        <f t="shared" si="259"/>
        <v>45086</v>
      </c>
      <c r="I2340" s="70">
        <f t="shared" si="257"/>
        <v>5.4625136986465206E-2</v>
      </c>
      <c r="J2340" s="70">
        <f t="shared" si="258"/>
        <v>0.12849519814759702</v>
      </c>
      <c r="K2340" s="93">
        <f t="shared" si="256"/>
        <v>0</v>
      </c>
    </row>
    <row r="2341" spans="1:11">
      <c r="A2341" s="80">
        <v>43263</v>
      </c>
      <c r="B2341" s="52">
        <v>202.08425867319451</v>
      </c>
      <c r="C2341" s="53">
        <v>14898.66</v>
      </c>
      <c r="D2341" s="54">
        <f t="shared" si="253"/>
        <v>45089</v>
      </c>
      <c r="E2341" s="53">
        <f t="shared" si="254"/>
        <v>263.74019635352198</v>
      </c>
      <c r="F2341" s="81">
        <f t="shared" si="255"/>
        <v>27182.55</v>
      </c>
      <c r="H2341" s="85">
        <f t="shared" si="259"/>
        <v>45089</v>
      </c>
      <c r="I2341" s="70">
        <f t="shared" si="257"/>
        <v>5.469956753073224E-2</v>
      </c>
      <c r="J2341" s="70">
        <f t="shared" si="258"/>
        <v>0.12779092921569157</v>
      </c>
      <c r="K2341" s="93">
        <f t="shared" si="256"/>
        <v>0</v>
      </c>
    </row>
    <row r="2342" spans="1:11">
      <c r="A2342" s="80">
        <v>43264</v>
      </c>
      <c r="B2342" s="52">
        <v>202.12992971565467</v>
      </c>
      <c r="C2342" s="53">
        <v>14917.68</v>
      </c>
      <c r="D2342" s="54">
        <f t="shared" si="253"/>
        <v>45090</v>
      </c>
      <c r="E2342" s="53">
        <f t="shared" si="254"/>
        <v>263.78687836827658</v>
      </c>
      <c r="F2342" s="81">
        <f t="shared" si="255"/>
        <v>27350.09</v>
      </c>
      <c r="H2342" s="85">
        <f t="shared" si="259"/>
        <v>45090</v>
      </c>
      <c r="I2342" s="70">
        <f t="shared" si="257"/>
        <v>5.4689233607889909E-2</v>
      </c>
      <c r="J2342" s="70">
        <f t="shared" si="258"/>
        <v>0.1288896585118835</v>
      </c>
      <c r="K2342" s="93">
        <f t="shared" si="256"/>
        <v>0</v>
      </c>
    </row>
    <row r="2343" spans="1:11">
      <c r="A2343" s="80">
        <v>43265</v>
      </c>
      <c r="B2343" s="52">
        <v>202.17116422131667</v>
      </c>
      <c r="C2343" s="53">
        <v>14871.97</v>
      </c>
      <c r="D2343" s="54">
        <f t="shared" si="253"/>
        <v>45091</v>
      </c>
      <c r="E2343" s="53">
        <f t="shared" si="254"/>
        <v>263.83462379326124</v>
      </c>
      <c r="F2343" s="81">
        <f t="shared" si="255"/>
        <v>27408.12</v>
      </c>
      <c r="H2343" s="85">
        <f t="shared" si="259"/>
        <v>45091</v>
      </c>
      <c r="I2343" s="70">
        <f t="shared" si="257"/>
        <v>5.4684382982317148E-2</v>
      </c>
      <c r="J2343" s="70">
        <f t="shared" si="258"/>
        <v>0.13006168228846349</v>
      </c>
      <c r="K2343" s="93">
        <f t="shared" si="256"/>
        <v>0</v>
      </c>
    </row>
    <row r="2344" spans="1:11">
      <c r="A2344" s="80">
        <v>43266</v>
      </c>
      <c r="B2344" s="52">
        <v>202.21119411183247</v>
      </c>
      <c r="C2344" s="53">
        <v>14885.3</v>
      </c>
      <c r="D2344" s="54">
        <f t="shared" si="253"/>
        <v>45092</v>
      </c>
      <c r="E2344" s="53">
        <f t="shared" si="254"/>
        <v>263.88686304877228</v>
      </c>
      <c r="F2344" s="81">
        <f t="shared" si="255"/>
        <v>27317.25</v>
      </c>
      <c r="H2344" s="85">
        <f t="shared" si="259"/>
        <v>45092</v>
      </c>
      <c r="I2344" s="70">
        <f t="shared" si="257"/>
        <v>5.4684382982317148E-2</v>
      </c>
      <c r="J2344" s="70">
        <f t="shared" si="258"/>
        <v>0.1291090206358505</v>
      </c>
      <c r="K2344" s="93">
        <f t="shared" si="256"/>
        <v>0</v>
      </c>
    </row>
    <row r="2345" spans="1:11">
      <c r="A2345" s="80">
        <v>43269</v>
      </c>
      <c r="B2345" s="52">
        <v>202.38833111787446</v>
      </c>
      <c r="C2345" s="53">
        <v>14860.73</v>
      </c>
      <c r="D2345" s="54">
        <f t="shared" si="253"/>
        <v>45093</v>
      </c>
      <c r="E2345" s="53">
        <f t="shared" si="254"/>
        <v>263.93805710020376</v>
      </c>
      <c r="F2345" s="81">
        <f t="shared" si="255"/>
        <v>27519.439999999999</v>
      </c>
      <c r="H2345" s="85">
        <f t="shared" si="259"/>
        <v>45093</v>
      </c>
      <c r="I2345" s="70">
        <f t="shared" si="257"/>
        <v>5.4540610750541507E-2</v>
      </c>
      <c r="J2345" s="70">
        <f t="shared" si="258"/>
        <v>0.13114919215479004</v>
      </c>
      <c r="K2345" s="93">
        <f t="shared" si="256"/>
        <v>0</v>
      </c>
    </row>
    <row r="2346" spans="1:11">
      <c r="A2346" s="80">
        <v>43270</v>
      </c>
      <c r="B2346" s="52">
        <v>202.43184460906483</v>
      </c>
      <c r="C2346" s="53">
        <v>14737.7</v>
      </c>
      <c r="D2346" s="54">
        <f t="shared" si="253"/>
        <v>45096</v>
      </c>
      <c r="E2346" s="53">
        <f t="shared" si="254"/>
        <v>264.06791462429703</v>
      </c>
      <c r="F2346" s="81">
        <f t="shared" si="255"/>
        <v>27422.87</v>
      </c>
      <c r="H2346" s="85">
        <f t="shared" si="259"/>
        <v>45096</v>
      </c>
      <c r="I2346" s="70">
        <f t="shared" si="257"/>
        <v>5.4599013273193719E-2</v>
      </c>
      <c r="J2346" s="70">
        <f t="shared" si="258"/>
        <v>0.1322351637538095</v>
      </c>
      <c r="K2346" s="93">
        <f t="shared" si="256"/>
        <v>0</v>
      </c>
    </row>
    <row r="2347" spans="1:11">
      <c r="A2347" s="80">
        <v>43271</v>
      </c>
      <c r="B2347" s="52">
        <v>202.47415286458809</v>
      </c>
      <c r="C2347" s="53">
        <v>14822.46</v>
      </c>
      <c r="D2347" s="54">
        <f t="shared" si="253"/>
        <v>45097</v>
      </c>
      <c r="E2347" s="53">
        <f t="shared" si="254"/>
        <v>264.12891431257526</v>
      </c>
      <c r="F2347" s="81">
        <f t="shared" si="255"/>
        <v>27512.41</v>
      </c>
      <c r="H2347" s="85">
        <f t="shared" si="259"/>
        <v>45097</v>
      </c>
      <c r="I2347" s="70">
        <f t="shared" si="257"/>
        <v>5.4603652498429023E-2</v>
      </c>
      <c r="J2347" s="70">
        <f t="shared" si="258"/>
        <v>0.13167486356137781</v>
      </c>
      <c r="K2347" s="93">
        <f t="shared" si="256"/>
        <v>0</v>
      </c>
    </row>
    <row r="2348" spans="1:11">
      <c r="A2348" s="80">
        <v>43272</v>
      </c>
      <c r="B2348" s="52">
        <v>202.51424274685527</v>
      </c>
      <c r="C2348" s="53">
        <v>14782.87</v>
      </c>
      <c r="D2348" s="54">
        <f t="shared" si="253"/>
        <v>45098</v>
      </c>
      <c r="E2348" s="53">
        <f t="shared" si="254"/>
        <v>264.18834331829555</v>
      </c>
      <c r="F2348" s="81">
        <f t="shared" si="255"/>
        <v>27571.14</v>
      </c>
      <c r="H2348" s="85">
        <f t="shared" si="259"/>
        <v>45098</v>
      </c>
      <c r="I2348" s="70">
        <f t="shared" si="257"/>
        <v>5.4609346169314232E-2</v>
      </c>
      <c r="J2348" s="70">
        <f t="shared" si="258"/>
        <v>0.13276336033323233</v>
      </c>
      <c r="K2348" s="93">
        <f t="shared" si="256"/>
        <v>0</v>
      </c>
    </row>
    <row r="2349" spans="1:11">
      <c r="A2349" s="80">
        <v>43273</v>
      </c>
      <c r="B2349" s="52">
        <v>202.55029028206422</v>
      </c>
      <c r="C2349" s="53">
        <v>14894.02</v>
      </c>
      <c r="D2349" s="54">
        <f t="shared" si="253"/>
        <v>45099</v>
      </c>
      <c r="E2349" s="53">
        <f t="shared" si="254"/>
        <v>264.23642559677944</v>
      </c>
      <c r="F2349" s="81">
        <f t="shared" si="255"/>
        <v>27445.97</v>
      </c>
      <c r="H2349" s="85">
        <f t="shared" si="259"/>
        <v>45099</v>
      </c>
      <c r="I2349" s="70">
        <f t="shared" si="257"/>
        <v>5.4610189705292189E-2</v>
      </c>
      <c r="J2349" s="70">
        <f t="shared" si="258"/>
        <v>0.13003873504343533</v>
      </c>
      <c r="K2349" s="93">
        <f t="shared" si="256"/>
        <v>0</v>
      </c>
    </row>
    <row r="2350" spans="1:11">
      <c r="A2350" s="80">
        <v>43276</v>
      </c>
      <c r="B2350" s="52">
        <v>202.65905978794569</v>
      </c>
      <c r="C2350" s="53">
        <v>14812.28</v>
      </c>
      <c r="D2350" s="54">
        <f t="shared" si="253"/>
        <v>45100</v>
      </c>
      <c r="E2350" s="53">
        <f t="shared" si="254"/>
        <v>264.28504509908925</v>
      </c>
      <c r="F2350" s="81">
        <f t="shared" si="255"/>
        <v>27291.39</v>
      </c>
      <c r="H2350" s="85">
        <f t="shared" si="259"/>
        <v>45100</v>
      </c>
      <c r="I2350" s="70">
        <f t="shared" si="257"/>
        <v>5.4535763682976857E-2</v>
      </c>
      <c r="J2350" s="70">
        <f t="shared" si="258"/>
        <v>0.13000599754644848</v>
      </c>
      <c r="K2350" s="93">
        <f t="shared" si="256"/>
        <v>0</v>
      </c>
    </row>
    <row r="2351" spans="1:11">
      <c r="A2351" s="80">
        <v>43277</v>
      </c>
      <c r="B2351" s="52">
        <v>202.6977676683652</v>
      </c>
      <c r="C2351" s="53">
        <v>14821.45</v>
      </c>
      <c r="D2351" s="54">
        <f t="shared" si="253"/>
        <v>45103</v>
      </c>
      <c r="E2351" s="53">
        <f t="shared" si="254"/>
        <v>264.4015948039779</v>
      </c>
      <c r="F2351" s="81">
        <f t="shared" si="255"/>
        <v>27328.91</v>
      </c>
      <c r="H2351" s="85">
        <f t="shared" si="259"/>
        <v>45103</v>
      </c>
      <c r="I2351" s="70">
        <f t="shared" si="257"/>
        <v>5.4588475132392622E-2</v>
      </c>
      <c r="J2351" s="70">
        <f t="shared" si="258"/>
        <v>0.13017663207413532</v>
      </c>
      <c r="K2351" s="93">
        <f t="shared" si="256"/>
        <v>0</v>
      </c>
    </row>
    <row r="2352" spans="1:11">
      <c r="A2352" s="80">
        <v>43278</v>
      </c>
      <c r="B2352" s="52">
        <v>202.73567215091919</v>
      </c>
      <c r="C2352" s="53">
        <v>14694.16</v>
      </c>
      <c r="D2352" s="54">
        <f t="shared" si="253"/>
        <v>45104</v>
      </c>
      <c r="E2352" s="53">
        <f t="shared" si="254"/>
        <v>264.45183110699065</v>
      </c>
      <c r="F2352" s="81">
        <f t="shared" si="255"/>
        <v>27513.45</v>
      </c>
      <c r="H2352" s="85">
        <f t="shared" si="259"/>
        <v>45104</v>
      </c>
      <c r="I2352" s="70">
        <f t="shared" si="257"/>
        <v>5.4589107766416012E-2</v>
      </c>
      <c r="J2352" s="70">
        <f t="shared" si="258"/>
        <v>0.13365278008189829</v>
      </c>
      <c r="K2352" s="93">
        <f t="shared" si="256"/>
        <v>0</v>
      </c>
    </row>
    <row r="2353" spans="1:11">
      <c r="A2353" s="80">
        <v>43279</v>
      </c>
      <c r="B2353" s="52">
        <v>202.77844937774302</v>
      </c>
      <c r="C2353" s="53">
        <v>14581.53</v>
      </c>
      <c r="D2353" s="54">
        <f t="shared" si="253"/>
        <v>45105</v>
      </c>
      <c r="E2353" s="53">
        <f t="shared" si="254"/>
        <v>264.4981101774344</v>
      </c>
      <c r="F2353" s="81">
        <f t="shared" si="255"/>
        <v>27739.64</v>
      </c>
      <c r="H2353" s="85">
        <f t="shared" si="259"/>
        <v>45105</v>
      </c>
      <c r="I2353" s="70">
        <f t="shared" si="257"/>
        <v>5.4581516217337978E-2</v>
      </c>
      <c r="J2353" s="70">
        <f t="shared" si="258"/>
        <v>0.13725942567316762</v>
      </c>
      <c r="K2353" s="93">
        <f t="shared" si="256"/>
        <v>0</v>
      </c>
    </row>
    <row r="2354" spans="1:11">
      <c r="A2354" s="80">
        <v>43280</v>
      </c>
      <c r="B2354" s="52">
        <v>202.82954954698619</v>
      </c>
      <c r="C2354" s="53">
        <v>14753.91</v>
      </c>
      <c r="D2354" s="54">
        <f t="shared" si="253"/>
        <v>45105</v>
      </c>
      <c r="E2354" s="53">
        <f t="shared" si="254"/>
        <v>264.4981101774344</v>
      </c>
      <c r="F2354" s="81">
        <f t="shared" si="255"/>
        <v>27739.64</v>
      </c>
      <c r="H2354" s="85">
        <f t="shared" si="259"/>
        <v>45105</v>
      </c>
      <c r="I2354" s="70">
        <f t="shared" si="257"/>
        <v>5.4528373343853076E-2</v>
      </c>
      <c r="J2354" s="70">
        <f t="shared" si="258"/>
        <v>0.13458944264113537</v>
      </c>
      <c r="K2354" s="93">
        <f t="shared" si="256"/>
        <v>0</v>
      </c>
    </row>
    <row r="2355" spans="1:11">
      <c r="A2355" s="80">
        <v>43283</v>
      </c>
      <c r="B2355" s="52">
        <v>202.97680379995731</v>
      </c>
      <c r="C2355" s="53">
        <v>14675.42</v>
      </c>
      <c r="D2355" s="54">
        <f t="shared" si="253"/>
        <v>45107</v>
      </c>
      <c r="E2355" s="53">
        <f t="shared" si="254"/>
        <v>264.61237336103108</v>
      </c>
      <c r="F2355" s="81">
        <f t="shared" si="255"/>
        <v>28059.65</v>
      </c>
      <c r="H2355" s="85">
        <f t="shared" si="259"/>
        <v>45107</v>
      </c>
      <c r="I2355" s="70">
        <f t="shared" si="257"/>
        <v>5.4466404776748467E-2</v>
      </c>
      <c r="J2355" s="70">
        <f t="shared" si="258"/>
        <v>0.13840905645213786</v>
      </c>
      <c r="K2355" s="93">
        <f t="shared" si="256"/>
        <v>0</v>
      </c>
    </row>
    <row r="2356" spans="1:11">
      <c r="A2356" s="80">
        <v>43284</v>
      </c>
      <c r="B2356" s="52">
        <v>203.0322164673947</v>
      </c>
      <c r="C2356" s="53">
        <v>14734.11</v>
      </c>
      <c r="D2356" s="54">
        <f t="shared" si="253"/>
        <v>45110</v>
      </c>
      <c r="E2356" s="53">
        <f t="shared" si="254"/>
        <v>264.77749148200837</v>
      </c>
      <c r="F2356" s="81">
        <f t="shared" si="255"/>
        <v>28254.9</v>
      </c>
      <c r="H2356" s="85">
        <f t="shared" si="259"/>
        <v>45110</v>
      </c>
      <c r="I2356" s="70">
        <f t="shared" si="257"/>
        <v>5.4540397730405754E-2</v>
      </c>
      <c r="J2356" s="70">
        <f t="shared" si="258"/>
        <v>0.13907933584313792</v>
      </c>
      <c r="K2356" s="93">
        <f t="shared" si="256"/>
        <v>0</v>
      </c>
    </row>
    <row r="2357" spans="1:11">
      <c r="A2357" s="80">
        <v>43285</v>
      </c>
      <c r="B2357" s="52">
        <v>203.09150187460318</v>
      </c>
      <c r="C2357" s="53">
        <v>14830.5</v>
      </c>
      <c r="D2357" s="54">
        <f t="shared" si="253"/>
        <v>45111</v>
      </c>
      <c r="E2357" s="53">
        <f t="shared" si="254"/>
        <v>264.83282997772807</v>
      </c>
      <c r="F2357" s="81">
        <f t="shared" si="255"/>
        <v>28352.01</v>
      </c>
      <c r="H2357" s="85">
        <f t="shared" si="259"/>
        <v>45111</v>
      </c>
      <c r="I2357" s="70">
        <f t="shared" si="257"/>
        <v>5.4522896889011463E-2</v>
      </c>
      <c r="J2357" s="70">
        <f t="shared" si="258"/>
        <v>0.13837568793821209</v>
      </c>
      <c r="K2357" s="93">
        <f t="shared" si="256"/>
        <v>0</v>
      </c>
    </row>
    <row r="2358" spans="1:11">
      <c r="A2358" s="80">
        <v>43286</v>
      </c>
      <c r="B2358" s="52">
        <v>203.13130780897063</v>
      </c>
      <c r="C2358" s="53">
        <v>14808.54</v>
      </c>
      <c r="D2358" s="54">
        <f t="shared" si="253"/>
        <v>45112</v>
      </c>
      <c r="E2358" s="53">
        <f t="shared" si="254"/>
        <v>264.88632620938358</v>
      </c>
      <c r="F2358" s="81">
        <f t="shared" si="255"/>
        <v>28365.96</v>
      </c>
      <c r="H2358" s="85">
        <f t="shared" si="259"/>
        <v>45112</v>
      </c>
      <c r="I2358" s="70">
        <f t="shared" si="257"/>
        <v>5.4524162065476611E-2</v>
      </c>
      <c r="J2358" s="70">
        <f t="shared" si="258"/>
        <v>0.13882514754231168</v>
      </c>
      <c r="K2358" s="93">
        <f t="shared" si="256"/>
        <v>0</v>
      </c>
    </row>
    <row r="2359" spans="1:11">
      <c r="A2359" s="80">
        <v>43287</v>
      </c>
      <c r="B2359" s="52">
        <v>203.15101154582811</v>
      </c>
      <c r="C2359" s="53">
        <v>14840.13</v>
      </c>
      <c r="D2359" s="54">
        <f t="shared" si="253"/>
        <v>45113</v>
      </c>
      <c r="E2359" s="53">
        <f t="shared" si="254"/>
        <v>264.93797904299441</v>
      </c>
      <c r="F2359" s="81">
        <f t="shared" si="255"/>
        <v>28510.39</v>
      </c>
      <c r="H2359" s="85">
        <f t="shared" si="259"/>
        <v>45113</v>
      </c>
      <c r="I2359" s="70">
        <f t="shared" si="257"/>
        <v>5.454482792437898E-2</v>
      </c>
      <c r="J2359" s="70">
        <f t="shared" si="258"/>
        <v>0.13949674921967925</v>
      </c>
      <c r="K2359" s="93">
        <f t="shared" si="256"/>
        <v>0</v>
      </c>
    </row>
    <row r="2360" spans="1:11">
      <c r="A2360" s="80">
        <v>43290</v>
      </c>
      <c r="B2360" s="52">
        <v>203.38991713540602</v>
      </c>
      <c r="C2360" s="53">
        <v>14951.2</v>
      </c>
      <c r="D2360" s="54">
        <f t="shared" si="253"/>
        <v>45114</v>
      </c>
      <c r="E2360" s="53">
        <f t="shared" si="254"/>
        <v>264.98487306528506</v>
      </c>
      <c r="F2360" s="81">
        <f t="shared" si="255"/>
        <v>28269.43</v>
      </c>
      <c r="H2360" s="85">
        <f t="shared" si="259"/>
        <v>45114</v>
      </c>
      <c r="I2360" s="70">
        <f t="shared" si="257"/>
        <v>5.4334293310036585E-2</v>
      </c>
      <c r="J2360" s="70">
        <f t="shared" si="258"/>
        <v>0.1358688775241097</v>
      </c>
      <c r="K2360" s="93">
        <f t="shared" si="256"/>
        <v>0</v>
      </c>
    </row>
    <row r="2361" spans="1:11">
      <c r="A2361" s="80">
        <v>43291</v>
      </c>
      <c r="B2361" s="52">
        <v>203.42225613223056</v>
      </c>
      <c r="C2361" s="53">
        <v>15081.6</v>
      </c>
      <c r="D2361" s="54">
        <f t="shared" si="253"/>
        <v>45117</v>
      </c>
      <c r="E2361" s="53">
        <f t="shared" si="254"/>
        <v>265.1112708497372</v>
      </c>
      <c r="F2361" s="81">
        <f t="shared" si="255"/>
        <v>28304.66</v>
      </c>
      <c r="H2361" s="85">
        <f t="shared" si="259"/>
        <v>45117</v>
      </c>
      <c r="I2361" s="70">
        <f t="shared" si="257"/>
        <v>5.4401329785793928E-2</v>
      </c>
      <c r="J2361" s="70">
        <f t="shared" si="258"/>
        <v>0.13418031378619122</v>
      </c>
      <c r="K2361" s="93">
        <f t="shared" si="256"/>
        <v>0</v>
      </c>
    </row>
    <row r="2362" spans="1:11">
      <c r="A2362" s="80">
        <v>43292</v>
      </c>
      <c r="B2362" s="52">
        <v>203.45765160479755</v>
      </c>
      <c r="C2362" s="53">
        <v>15085.15</v>
      </c>
      <c r="D2362" s="54">
        <f t="shared" si="253"/>
        <v>45118</v>
      </c>
      <c r="E2362" s="53">
        <f t="shared" si="254"/>
        <v>265.16111176865695</v>
      </c>
      <c r="F2362" s="81">
        <f t="shared" si="255"/>
        <v>28429.42</v>
      </c>
      <c r="H2362" s="85">
        <f t="shared" si="259"/>
        <v>45118</v>
      </c>
      <c r="I2362" s="70">
        <f t="shared" si="257"/>
        <v>5.4404281579375269E-2</v>
      </c>
      <c r="J2362" s="70">
        <f t="shared" si="258"/>
        <v>0.13512495984300865</v>
      </c>
      <c r="K2362" s="93">
        <f t="shared" si="256"/>
        <v>0</v>
      </c>
    </row>
    <row r="2363" spans="1:11">
      <c r="A2363" s="80">
        <v>43293</v>
      </c>
      <c r="B2363" s="52">
        <v>203.4895944560995</v>
      </c>
      <c r="C2363" s="53">
        <v>15190.82</v>
      </c>
      <c r="D2363" s="54">
        <f t="shared" si="253"/>
        <v>45119</v>
      </c>
      <c r="E2363" s="53">
        <f t="shared" si="254"/>
        <v>265.21653044101657</v>
      </c>
      <c r="F2363" s="81">
        <f t="shared" si="255"/>
        <v>28348.880000000001</v>
      </c>
      <c r="H2363" s="85">
        <f t="shared" si="259"/>
        <v>45119</v>
      </c>
      <c r="I2363" s="70">
        <f t="shared" si="257"/>
        <v>5.4415245434532578E-2</v>
      </c>
      <c r="J2363" s="70">
        <f t="shared" si="258"/>
        <v>0.13289833253100336</v>
      </c>
      <c r="K2363" s="93">
        <f t="shared" si="256"/>
        <v>0</v>
      </c>
    </row>
    <row r="2364" spans="1:11">
      <c r="A2364" s="80">
        <v>43294</v>
      </c>
      <c r="B2364" s="52">
        <v>203.52500164553484</v>
      </c>
      <c r="C2364" s="53">
        <v>15184.88</v>
      </c>
      <c r="D2364" s="54">
        <f t="shared" ref="D2364:D2427" si="260">VLOOKUP(EDATE(A2364,60),A:A,1,1)</f>
        <v>45120</v>
      </c>
      <c r="E2364" s="53">
        <f t="shared" ref="E2364:E2427" si="261">VLOOKUP(D2364,A:B,2,0)</f>
        <v>265.27249112893963</v>
      </c>
      <c r="F2364" s="81">
        <f t="shared" ref="F2364:F2427" si="262">VLOOKUP(D2364,A:C,3,0)</f>
        <v>28393.32</v>
      </c>
      <c r="H2364" s="85">
        <f t="shared" si="259"/>
        <v>45120</v>
      </c>
      <c r="I2364" s="70">
        <f t="shared" si="257"/>
        <v>5.4423046634483052E-2</v>
      </c>
      <c r="J2364" s="70">
        <f t="shared" si="258"/>
        <v>0.13334194568662627</v>
      </c>
      <c r="K2364" s="93">
        <f t="shared" ref="K2364:K2427" si="263">IF(I2364&gt;J2364,1,0)</f>
        <v>0</v>
      </c>
    </row>
    <row r="2365" spans="1:11">
      <c r="A2365" s="80">
        <v>43297</v>
      </c>
      <c r="B2365" s="52">
        <v>203.63490514642342</v>
      </c>
      <c r="C2365" s="53">
        <v>15072.66</v>
      </c>
      <c r="D2365" s="54">
        <f t="shared" si="260"/>
        <v>45121</v>
      </c>
      <c r="E2365" s="53">
        <f t="shared" si="261"/>
        <v>265.32077072232505</v>
      </c>
      <c r="F2365" s="81">
        <f t="shared" si="262"/>
        <v>28618.6</v>
      </c>
      <c r="H2365" s="85">
        <f t="shared" si="259"/>
        <v>45121</v>
      </c>
      <c r="I2365" s="70">
        <f t="shared" si="257"/>
        <v>5.4347579888775366E-2</v>
      </c>
      <c r="J2365" s="70">
        <f t="shared" si="258"/>
        <v>0.13681997611662733</v>
      </c>
      <c r="K2365" s="93">
        <f t="shared" si="263"/>
        <v>0</v>
      </c>
    </row>
    <row r="2366" spans="1:11">
      <c r="A2366" s="80">
        <v>43298</v>
      </c>
      <c r="B2366" s="52">
        <v>203.67217033406521</v>
      </c>
      <c r="C2366" s="53">
        <v>15172.31</v>
      </c>
      <c r="D2366" s="54">
        <f t="shared" si="260"/>
        <v>45124</v>
      </c>
      <c r="E2366" s="53">
        <f t="shared" si="261"/>
        <v>265.48792280788007</v>
      </c>
      <c r="F2366" s="81">
        <f t="shared" si="262"/>
        <v>28833.54</v>
      </c>
      <c r="H2366" s="85">
        <f t="shared" si="259"/>
        <v>45124</v>
      </c>
      <c r="I2366" s="70">
        <f t="shared" si="257"/>
        <v>5.4441804473468025E-2</v>
      </c>
      <c r="J2366" s="70">
        <f t="shared" si="258"/>
        <v>0.13702300470773521</v>
      </c>
      <c r="K2366" s="93">
        <f t="shared" si="263"/>
        <v>0</v>
      </c>
    </row>
    <row r="2367" spans="1:11">
      <c r="A2367" s="80">
        <v>43299</v>
      </c>
      <c r="B2367" s="52">
        <v>203.71290476813203</v>
      </c>
      <c r="C2367" s="53">
        <v>15135.57</v>
      </c>
      <c r="D2367" s="54">
        <f t="shared" si="260"/>
        <v>45125</v>
      </c>
      <c r="E2367" s="53">
        <f t="shared" si="261"/>
        <v>265.52721502045563</v>
      </c>
      <c r="F2367" s="81">
        <f t="shared" si="262"/>
        <v>28888.85</v>
      </c>
      <c r="H2367" s="85">
        <f t="shared" si="259"/>
        <v>45125</v>
      </c>
      <c r="I2367" s="70">
        <f t="shared" si="257"/>
        <v>5.4430840243489209E-2</v>
      </c>
      <c r="J2367" s="70">
        <f t="shared" si="258"/>
        <v>0.13801056664962608</v>
      </c>
      <c r="K2367" s="93">
        <f t="shared" si="263"/>
        <v>0</v>
      </c>
    </row>
    <row r="2368" spans="1:11">
      <c r="A2368" s="80">
        <v>43300</v>
      </c>
      <c r="B2368" s="52">
        <v>203.74875823937123</v>
      </c>
      <c r="C2368" s="53">
        <v>15116.83</v>
      </c>
      <c r="D2368" s="54">
        <f t="shared" si="260"/>
        <v>45126</v>
      </c>
      <c r="E2368" s="53">
        <f t="shared" si="261"/>
        <v>265.58005493624472</v>
      </c>
      <c r="F2368" s="81">
        <f t="shared" si="262"/>
        <v>29011.55</v>
      </c>
      <c r="H2368" s="85">
        <f t="shared" si="259"/>
        <v>45126</v>
      </c>
      <c r="I2368" s="70">
        <f t="shared" si="257"/>
        <v>5.443568972723023E-2</v>
      </c>
      <c r="J2368" s="70">
        <f t="shared" si="258"/>
        <v>0.13925787863882166</v>
      </c>
      <c r="K2368" s="93">
        <f t="shared" si="263"/>
        <v>0</v>
      </c>
    </row>
    <row r="2369" spans="1:11">
      <c r="A2369" s="80">
        <v>43301</v>
      </c>
      <c r="B2369" s="52">
        <v>203.77687556800825</v>
      </c>
      <c r="C2369" s="53">
        <v>15190.13</v>
      </c>
      <c r="D2369" s="54">
        <f t="shared" si="260"/>
        <v>45127</v>
      </c>
      <c r="E2369" s="53">
        <f t="shared" si="261"/>
        <v>265.6302495666277</v>
      </c>
      <c r="F2369" s="81">
        <f t="shared" si="262"/>
        <v>29231.71</v>
      </c>
      <c r="H2369" s="85">
        <f t="shared" si="259"/>
        <v>45127</v>
      </c>
      <c r="I2369" s="70">
        <f t="shared" si="257"/>
        <v>5.4446443267906819E-2</v>
      </c>
      <c r="J2369" s="70">
        <f t="shared" si="258"/>
        <v>0.13987845787532716</v>
      </c>
      <c r="K2369" s="93">
        <f t="shared" si="263"/>
        <v>0</v>
      </c>
    </row>
    <row r="2370" spans="1:11">
      <c r="A2370" s="80">
        <v>43304</v>
      </c>
      <c r="B2370" s="52">
        <v>203.88019044392124</v>
      </c>
      <c r="C2370" s="53">
        <v>15293.5</v>
      </c>
      <c r="D2370" s="54">
        <f t="shared" si="260"/>
        <v>45128</v>
      </c>
      <c r="E2370" s="53">
        <f t="shared" si="261"/>
        <v>265.67832864179923</v>
      </c>
      <c r="F2370" s="81">
        <f t="shared" si="262"/>
        <v>28890.53</v>
      </c>
      <c r="H2370" s="85">
        <f t="shared" si="259"/>
        <v>45128</v>
      </c>
      <c r="I2370" s="70">
        <f t="shared" ref="I2370:I2433" si="264">(E2370/B2370)^(1/5)-1</f>
        <v>5.4377719240690237E-2</v>
      </c>
      <c r="J2370" s="70">
        <f t="shared" ref="J2370:J2433" si="265">(F2370/C2370)^(1/5)-1</f>
        <v>0.13566364765440531</v>
      </c>
      <c r="K2370" s="93">
        <f t="shared" si="263"/>
        <v>0</v>
      </c>
    </row>
    <row r="2371" spans="1:11">
      <c r="A2371" s="80">
        <v>43305</v>
      </c>
      <c r="B2371" s="52">
        <v>203.90302502525094</v>
      </c>
      <c r="C2371" s="53">
        <v>15361.88</v>
      </c>
      <c r="D2371" s="54">
        <f t="shared" si="260"/>
        <v>45131</v>
      </c>
      <c r="E2371" s="53">
        <f t="shared" si="261"/>
        <v>265.82578011419542</v>
      </c>
      <c r="F2371" s="81">
        <f t="shared" si="262"/>
        <v>28784.26</v>
      </c>
      <c r="H2371" s="85">
        <f t="shared" si="259"/>
        <v>45131</v>
      </c>
      <c r="I2371" s="70">
        <f t="shared" si="264"/>
        <v>5.4471110099444386E-2</v>
      </c>
      <c r="J2371" s="70">
        <f t="shared" si="265"/>
        <v>0.1338148481968866</v>
      </c>
      <c r="K2371" s="93">
        <f t="shared" si="263"/>
        <v>0</v>
      </c>
    </row>
    <row r="2372" spans="1:11">
      <c r="A2372" s="80">
        <v>43306</v>
      </c>
      <c r="B2372" s="52">
        <v>203.93259096387962</v>
      </c>
      <c r="C2372" s="53">
        <v>15358.72</v>
      </c>
      <c r="D2372" s="54">
        <f t="shared" si="260"/>
        <v>45132</v>
      </c>
      <c r="E2372" s="53">
        <f t="shared" si="261"/>
        <v>265.87655283819726</v>
      </c>
      <c r="F2372" s="81">
        <f t="shared" si="262"/>
        <v>28796.35</v>
      </c>
      <c r="H2372" s="85">
        <f t="shared" si="259"/>
        <v>45132</v>
      </c>
      <c r="I2372" s="70">
        <f t="shared" si="264"/>
        <v>5.4480809648752571E-2</v>
      </c>
      <c r="J2372" s="70">
        <f t="shared" si="265"/>
        <v>0.13395673318186896</v>
      </c>
      <c r="K2372" s="93">
        <f t="shared" si="263"/>
        <v>0</v>
      </c>
    </row>
    <row r="2373" spans="1:11">
      <c r="A2373" s="80">
        <v>43307</v>
      </c>
      <c r="B2373" s="52">
        <v>203.97358141466333</v>
      </c>
      <c r="C2373" s="53">
        <v>15410.93</v>
      </c>
      <c r="D2373" s="54">
        <f t="shared" si="260"/>
        <v>45133</v>
      </c>
      <c r="E2373" s="53">
        <f t="shared" si="261"/>
        <v>265.92680350668365</v>
      </c>
      <c r="F2373" s="81">
        <f t="shared" si="262"/>
        <v>28939.3</v>
      </c>
      <c r="H2373" s="85">
        <f t="shared" si="259"/>
        <v>45133</v>
      </c>
      <c r="I2373" s="70">
        <f t="shared" si="264"/>
        <v>5.4478279391245943E-2</v>
      </c>
      <c r="J2373" s="70">
        <f t="shared" si="265"/>
        <v>0.13431019333941352</v>
      </c>
      <c r="K2373" s="93">
        <f t="shared" si="263"/>
        <v>0</v>
      </c>
    </row>
    <row r="2374" spans="1:11">
      <c r="A2374" s="80">
        <v>43308</v>
      </c>
      <c r="B2374" s="52">
        <v>204.01335626303919</v>
      </c>
      <c r="C2374" s="53">
        <v>15564.19</v>
      </c>
      <c r="D2374" s="54">
        <f t="shared" si="260"/>
        <v>45134</v>
      </c>
      <c r="E2374" s="53">
        <f t="shared" si="261"/>
        <v>265.97679774574294</v>
      </c>
      <c r="F2374" s="81">
        <f t="shared" si="262"/>
        <v>28769.02</v>
      </c>
      <c r="H2374" s="85">
        <f t="shared" si="259"/>
        <v>45134</v>
      </c>
      <c r="I2374" s="70">
        <f t="shared" si="264"/>
        <v>5.4476803405339336E-2</v>
      </c>
      <c r="J2374" s="70">
        <f t="shared" si="265"/>
        <v>0.13073206738286669</v>
      </c>
      <c r="K2374" s="93">
        <f t="shared" si="263"/>
        <v>0</v>
      </c>
    </row>
    <row r="2375" spans="1:11">
      <c r="A2375" s="80">
        <v>43311</v>
      </c>
      <c r="B2375" s="52">
        <v>204.13943651720973</v>
      </c>
      <c r="C2375" s="53">
        <v>15621.47</v>
      </c>
      <c r="D2375" s="54">
        <f t="shared" si="260"/>
        <v>45135</v>
      </c>
      <c r="E2375" s="53">
        <f t="shared" si="261"/>
        <v>266.02281173175294</v>
      </c>
      <c r="F2375" s="81">
        <f t="shared" si="262"/>
        <v>28752.69</v>
      </c>
      <c r="H2375" s="85">
        <f t="shared" si="259"/>
        <v>45135</v>
      </c>
      <c r="I2375" s="70">
        <f t="shared" si="264"/>
        <v>5.4382996243501847E-2</v>
      </c>
      <c r="J2375" s="70">
        <f t="shared" si="265"/>
        <v>0.12977332538439668</v>
      </c>
      <c r="K2375" s="93">
        <f t="shared" si="263"/>
        <v>0</v>
      </c>
    </row>
    <row r="2376" spans="1:11">
      <c r="A2376" s="80">
        <v>43312</v>
      </c>
      <c r="B2376" s="52">
        <v>204.16801603832215</v>
      </c>
      <c r="C2376" s="53">
        <v>15672.47</v>
      </c>
      <c r="D2376" s="54">
        <f t="shared" si="260"/>
        <v>45138</v>
      </c>
      <c r="E2376" s="53">
        <f t="shared" si="261"/>
        <v>266.17604087131042</v>
      </c>
      <c r="F2376" s="81">
        <f t="shared" si="262"/>
        <v>28910.43</v>
      </c>
      <c r="H2376" s="85">
        <f t="shared" si="259"/>
        <v>45138</v>
      </c>
      <c r="I2376" s="70">
        <f t="shared" si="264"/>
        <v>5.4474909544629746E-2</v>
      </c>
      <c r="J2376" s="70">
        <f t="shared" si="265"/>
        <v>0.13027317572396857</v>
      </c>
      <c r="K2376" s="93">
        <f t="shared" si="263"/>
        <v>0</v>
      </c>
    </row>
    <row r="2377" spans="1:11">
      <c r="A2377" s="80">
        <v>43313</v>
      </c>
      <c r="B2377" s="52">
        <v>204.22191639455627</v>
      </c>
      <c r="C2377" s="53">
        <v>15658.27</v>
      </c>
      <c r="D2377" s="54">
        <f t="shared" si="260"/>
        <v>45139</v>
      </c>
      <c r="E2377" s="53">
        <f t="shared" si="261"/>
        <v>266.22927607948469</v>
      </c>
      <c r="F2377" s="81">
        <f t="shared" si="262"/>
        <v>28880.78</v>
      </c>
      <c r="H2377" s="85">
        <f t="shared" si="259"/>
        <v>45139</v>
      </c>
      <c r="I2377" s="70">
        <f t="shared" si="264"/>
        <v>5.4461415482767617E-2</v>
      </c>
      <c r="J2377" s="70">
        <f t="shared" si="265"/>
        <v>0.13024612869437169</v>
      </c>
      <c r="K2377" s="93">
        <f t="shared" si="263"/>
        <v>0</v>
      </c>
    </row>
    <row r="2378" spans="1:11">
      <c r="A2378" s="80">
        <v>43314</v>
      </c>
      <c r="B2378" s="52">
        <v>204.25969744908929</v>
      </c>
      <c r="C2378" s="53">
        <v>15520.25</v>
      </c>
      <c r="D2378" s="54">
        <f t="shared" si="260"/>
        <v>45140</v>
      </c>
      <c r="E2378" s="53">
        <f t="shared" si="261"/>
        <v>266.2819894761484</v>
      </c>
      <c r="F2378" s="81">
        <f t="shared" si="262"/>
        <v>28589.81</v>
      </c>
      <c r="H2378" s="85">
        <f t="shared" si="259"/>
        <v>45140</v>
      </c>
      <c r="I2378" s="70">
        <f t="shared" si="264"/>
        <v>5.4464156561094601E-2</v>
      </c>
      <c r="J2378" s="70">
        <f t="shared" si="265"/>
        <v>0.1299585465155173</v>
      </c>
      <c r="K2378" s="93">
        <f t="shared" si="263"/>
        <v>0</v>
      </c>
    </row>
    <row r="2379" spans="1:11">
      <c r="A2379" s="80">
        <v>43315</v>
      </c>
      <c r="B2379" s="52">
        <v>204.30586014071278</v>
      </c>
      <c r="C2379" s="53">
        <v>15680.51</v>
      </c>
      <c r="D2379" s="54">
        <f t="shared" si="260"/>
        <v>45141</v>
      </c>
      <c r="E2379" s="53">
        <f t="shared" si="261"/>
        <v>266.3336481821068</v>
      </c>
      <c r="F2379" s="81">
        <f t="shared" si="262"/>
        <v>28383.279999999999</v>
      </c>
      <c r="H2379" s="85">
        <f t="shared" si="259"/>
        <v>45141</v>
      </c>
      <c r="I2379" s="70">
        <f t="shared" si="264"/>
        <v>5.4457409428980696E-2</v>
      </c>
      <c r="J2379" s="70">
        <f t="shared" si="265"/>
        <v>0.12600541627814166</v>
      </c>
      <c r="K2379" s="93">
        <f t="shared" si="263"/>
        <v>0</v>
      </c>
    </row>
    <row r="2380" spans="1:11">
      <c r="A2380" s="80">
        <v>43318</v>
      </c>
      <c r="B2380" s="52">
        <v>204.42170156341257</v>
      </c>
      <c r="C2380" s="53">
        <v>15716.78</v>
      </c>
      <c r="D2380" s="54">
        <f t="shared" si="260"/>
        <v>45142</v>
      </c>
      <c r="E2380" s="53">
        <f t="shared" si="261"/>
        <v>266.38345257431683</v>
      </c>
      <c r="F2380" s="81">
        <f t="shared" si="262"/>
        <v>28582.25</v>
      </c>
      <c r="H2380" s="85">
        <f t="shared" si="259"/>
        <v>45142</v>
      </c>
      <c r="I2380" s="70">
        <f t="shared" si="264"/>
        <v>5.4377303908730079E-2</v>
      </c>
      <c r="J2380" s="70">
        <f t="shared" si="265"/>
        <v>0.1270587833922705</v>
      </c>
      <c r="K2380" s="93">
        <f t="shared" si="263"/>
        <v>0</v>
      </c>
    </row>
    <row r="2381" spans="1:11">
      <c r="A2381" s="80">
        <v>43319</v>
      </c>
      <c r="B2381" s="52">
        <v>204.4701495066831</v>
      </c>
      <c r="C2381" s="53">
        <v>15720.05</v>
      </c>
      <c r="D2381" s="54">
        <f t="shared" si="260"/>
        <v>45145</v>
      </c>
      <c r="E2381" s="53">
        <f t="shared" si="261"/>
        <v>266.53129539049559</v>
      </c>
      <c r="F2381" s="81">
        <f t="shared" si="262"/>
        <v>28699.8</v>
      </c>
      <c r="H2381" s="85">
        <f t="shared" si="259"/>
        <v>45145</v>
      </c>
      <c r="I2381" s="70">
        <f t="shared" si="264"/>
        <v>5.4444337892023853E-2</v>
      </c>
      <c r="J2381" s="70">
        <f t="shared" si="265"/>
        <v>0.12793737993008958</v>
      </c>
      <c r="K2381" s="93">
        <f t="shared" si="263"/>
        <v>0</v>
      </c>
    </row>
    <row r="2382" spans="1:11">
      <c r="A2382" s="80">
        <v>43320</v>
      </c>
      <c r="B2382" s="52">
        <v>204.5045004918002</v>
      </c>
      <c r="C2382" s="53">
        <v>15803.64</v>
      </c>
      <c r="D2382" s="54">
        <f t="shared" si="260"/>
        <v>45146</v>
      </c>
      <c r="E2382" s="53">
        <f t="shared" si="261"/>
        <v>266.57660571071199</v>
      </c>
      <c r="F2382" s="81">
        <f t="shared" si="262"/>
        <v>28661.08</v>
      </c>
      <c r="H2382" s="85">
        <f t="shared" si="259"/>
        <v>45146</v>
      </c>
      <c r="I2382" s="70">
        <f t="shared" si="264"/>
        <v>5.4444759598575088E-2</v>
      </c>
      <c r="J2382" s="70">
        <f t="shared" si="265"/>
        <v>0.12643746007259349</v>
      </c>
      <c r="K2382" s="93">
        <f t="shared" si="263"/>
        <v>0</v>
      </c>
    </row>
    <row r="2383" spans="1:11">
      <c r="A2383" s="80">
        <v>43321</v>
      </c>
      <c r="B2383" s="52">
        <v>204.54499238289756</v>
      </c>
      <c r="C2383" s="53">
        <v>15833.23</v>
      </c>
      <c r="D2383" s="54">
        <f t="shared" si="260"/>
        <v>45147</v>
      </c>
      <c r="E2383" s="53">
        <f t="shared" si="261"/>
        <v>266.62485607634562</v>
      </c>
      <c r="F2383" s="81">
        <f t="shared" si="262"/>
        <v>28769.97</v>
      </c>
      <c r="H2383" s="85">
        <f t="shared" si="259"/>
        <v>45147</v>
      </c>
      <c r="I2383" s="70">
        <f t="shared" si="264"/>
        <v>5.4441175171734857E-2</v>
      </c>
      <c r="J2383" s="70">
        <f t="shared" si="265"/>
        <v>0.12687041676020216</v>
      </c>
      <c r="K2383" s="93">
        <f t="shared" si="263"/>
        <v>0</v>
      </c>
    </row>
    <row r="2384" spans="1:11">
      <c r="A2384" s="80">
        <v>43322</v>
      </c>
      <c r="B2384" s="52">
        <v>204.58344684146556</v>
      </c>
      <c r="C2384" s="53">
        <v>15776.32</v>
      </c>
      <c r="D2384" s="54">
        <f t="shared" si="260"/>
        <v>45148</v>
      </c>
      <c r="E2384" s="53">
        <f t="shared" si="261"/>
        <v>266.66138368162808</v>
      </c>
      <c r="F2384" s="81">
        <f t="shared" si="262"/>
        <v>28638.92</v>
      </c>
      <c r="H2384" s="85">
        <f t="shared" si="259"/>
        <v>45148</v>
      </c>
      <c r="I2384" s="70">
        <f t="shared" si="264"/>
        <v>5.4430421674031892E-2</v>
      </c>
      <c r="J2384" s="70">
        <f t="shared" si="265"/>
        <v>0.1266530219416433</v>
      </c>
      <c r="K2384" s="93">
        <f t="shared" si="263"/>
        <v>0</v>
      </c>
    </row>
    <row r="2385" spans="1:11">
      <c r="A2385" s="80">
        <v>43325</v>
      </c>
      <c r="B2385" s="52">
        <v>204.69637690412208</v>
      </c>
      <c r="C2385" s="53">
        <v>15676.23</v>
      </c>
      <c r="D2385" s="54">
        <f t="shared" si="260"/>
        <v>45149</v>
      </c>
      <c r="E2385" s="53">
        <f t="shared" si="261"/>
        <v>266.71151602176025</v>
      </c>
      <c r="F2385" s="81">
        <f t="shared" si="262"/>
        <v>28482.45</v>
      </c>
      <c r="H2385" s="85">
        <f t="shared" si="259"/>
        <v>45149</v>
      </c>
      <c r="I2385" s="70">
        <f t="shared" si="264"/>
        <v>5.4353690322142434E-2</v>
      </c>
      <c r="J2385" s="70">
        <f t="shared" si="265"/>
        <v>0.12685268379300285</v>
      </c>
      <c r="K2385" s="93">
        <f t="shared" si="263"/>
        <v>0</v>
      </c>
    </row>
    <row r="2386" spans="1:11">
      <c r="A2386" s="80">
        <v>43326</v>
      </c>
      <c r="B2386" s="52">
        <v>204.73670209037218</v>
      </c>
      <c r="C2386" s="53">
        <v>15796.36</v>
      </c>
      <c r="D2386" s="54">
        <f t="shared" si="260"/>
        <v>45152</v>
      </c>
      <c r="E2386" s="53">
        <f t="shared" si="261"/>
        <v>266.86354158589262</v>
      </c>
      <c r="F2386" s="81">
        <f t="shared" si="262"/>
        <v>28494.78</v>
      </c>
      <c r="H2386" s="85">
        <f t="shared" si="259"/>
        <v>45152</v>
      </c>
      <c r="I2386" s="70">
        <f t="shared" si="264"/>
        <v>5.4432317887452175E-2</v>
      </c>
      <c r="J2386" s="70">
        <f t="shared" si="265"/>
        <v>0.12523091882612025</v>
      </c>
      <c r="K2386" s="93">
        <f t="shared" si="263"/>
        <v>0</v>
      </c>
    </row>
    <row r="2387" spans="1:11">
      <c r="A2387" s="80">
        <v>43328</v>
      </c>
      <c r="B2387" s="52">
        <v>204.81450203716653</v>
      </c>
      <c r="C2387" s="53">
        <v>15727.25</v>
      </c>
      <c r="D2387" s="54">
        <f t="shared" si="260"/>
        <v>45154</v>
      </c>
      <c r="E2387" s="53">
        <f t="shared" si="261"/>
        <v>266.96815209419429</v>
      </c>
      <c r="F2387" s="81">
        <f t="shared" si="262"/>
        <v>28539.38</v>
      </c>
      <c r="H2387" s="85">
        <f t="shared" si="259"/>
        <v>45154</v>
      </c>
      <c r="I2387" s="70">
        <f t="shared" si="264"/>
        <v>5.4434847551600329E-2</v>
      </c>
      <c r="J2387" s="70">
        <f t="shared" si="265"/>
        <v>0.12657043252594513</v>
      </c>
      <c r="K2387" s="93">
        <f t="shared" si="263"/>
        <v>0</v>
      </c>
    </row>
    <row r="2388" spans="1:11">
      <c r="A2388" s="80">
        <v>43329</v>
      </c>
      <c r="B2388" s="52">
        <v>204.85341679255359</v>
      </c>
      <c r="C2388" s="53">
        <v>15845.64</v>
      </c>
      <c r="D2388" s="54">
        <f t="shared" si="260"/>
        <v>45155</v>
      </c>
      <c r="E2388" s="53">
        <f t="shared" si="261"/>
        <v>267.01113396668148</v>
      </c>
      <c r="F2388" s="81">
        <f t="shared" si="262"/>
        <v>28393.16</v>
      </c>
      <c r="H2388" s="85">
        <f t="shared" si="259"/>
        <v>45155</v>
      </c>
      <c r="I2388" s="70">
        <f t="shared" si="264"/>
        <v>5.4428732920334344E-2</v>
      </c>
      <c r="J2388" s="70">
        <f t="shared" si="265"/>
        <v>0.12372693042528193</v>
      </c>
      <c r="K2388" s="93">
        <f t="shared" si="263"/>
        <v>0</v>
      </c>
    </row>
    <row r="2389" spans="1:11">
      <c r="A2389" s="80">
        <v>43332</v>
      </c>
      <c r="B2389" s="52">
        <v>204.96772499912385</v>
      </c>
      <c r="C2389" s="53">
        <v>15959.04</v>
      </c>
      <c r="D2389" s="54">
        <f t="shared" si="260"/>
        <v>45156</v>
      </c>
      <c r="E2389" s="53">
        <f t="shared" si="261"/>
        <v>267.06240010440308</v>
      </c>
      <c r="F2389" s="81">
        <f t="shared" si="262"/>
        <v>28316.31</v>
      </c>
      <c r="H2389" s="85">
        <f t="shared" si="259"/>
        <v>45156</v>
      </c>
      <c r="I2389" s="70">
        <f t="shared" si="264"/>
        <v>5.435158049219746E-2</v>
      </c>
      <c r="J2389" s="70">
        <f t="shared" si="265"/>
        <v>0.12151730465392574</v>
      </c>
      <c r="K2389" s="93">
        <f t="shared" si="263"/>
        <v>0</v>
      </c>
    </row>
    <row r="2390" spans="1:11">
      <c r="A2390" s="80">
        <v>43333</v>
      </c>
      <c r="B2390" s="52">
        <v>205.00769370549867</v>
      </c>
      <c r="C2390" s="53">
        <v>15985.48</v>
      </c>
      <c r="D2390" s="54">
        <f t="shared" si="260"/>
        <v>45159</v>
      </c>
      <c r="E2390" s="53">
        <f t="shared" si="261"/>
        <v>267.21622804686319</v>
      </c>
      <c r="F2390" s="81">
        <f t="shared" si="262"/>
        <v>28448.83</v>
      </c>
      <c r="H2390" s="85">
        <f t="shared" ref="H2390:H2453" si="266">D2390</f>
        <v>45159</v>
      </c>
      <c r="I2390" s="70">
        <f t="shared" si="264"/>
        <v>5.4431894182587426E-2</v>
      </c>
      <c r="J2390" s="70">
        <f t="shared" si="265"/>
        <v>0.12219349194573481</v>
      </c>
      <c r="K2390" s="93">
        <f t="shared" si="263"/>
        <v>0</v>
      </c>
    </row>
    <row r="2391" spans="1:11">
      <c r="A2391" s="80">
        <v>43335</v>
      </c>
      <c r="B2391" s="52">
        <v>205.08641665988156</v>
      </c>
      <c r="C2391" s="53">
        <v>16001.85</v>
      </c>
      <c r="D2391" s="54">
        <f t="shared" si="260"/>
        <v>45161</v>
      </c>
      <c r="E2391" s="53">
        <f t="shared" si="261"/>
        <v>267.3220561491147</v>
      </c>
      <c r="F2391" s="81">
        <f t="shared" si="262"/>
        <v>28522.76</v>
      </c>
      <c r="H2391" s="85">
        <f t="shared" si="266"/>
        <v>45161</v>
      </c>
      <c r="I2391" s="70">
        <f t="shared" si="264"/>
        <v>5.443443209994081E-2</v>
      </c>
      <c r="J2391" s="70">
        <f t="shared" si="265"/>
        <v>0.12254632009431377</v>
      </c>
      <c r="K2391" s="93">
        <f t="shared" si="263"/>
        <v>0</v>
      </c>
    </row>
    <row r="2392" spans="1:11">
      <c r="A2392" s="80">
        <v>43336</v>
      </c>
      <c r="B2392" s="52">
        <v>205.12025591863045</v>
      </c>
      <c r="C2392" s="53">
        <v>15969.8</v>
      </c>
      <c r="D2392" s="54">
        <f t="shared" si="260"/>
        <v>45162</v>
      </c>
      <c r="E2392" s="53">
        <f t="shared" si="261"/>
        <v>267.37498591623222</v>
      </c>
      <c r="F2392" s="81">
        <f t="shared" si="262"/>
        <v>28438.68</v>
      </c>
      <c r="H2392" s="85">
        <f t="shared" si="266"/>
        <v>45162</v>
      </c>
      <c r="I2392" s="70">
        <f t="shared" si="264"/>
        <v>5.4441390127272893E-2</v>
      </c>
      <c r="J2392" s="70">
        <f t="shared" si="265"/>
        <v>0.12233366871681417</v>
      </c>
      <c r="K2392" s="93">
        <f t="shared" si="263"/>
        <v>0</v>
      </c>
    </row>
    <row r="2393" spans="1:11">
      <c r="A2393" s="80">
        <v>43339</v>
      </c>
      <c r="B2393" s="52">
        <v>205.23963590757512</v>
      </c>
      <c r="C2393" s="53">
        <v>16156.09</v>
      </c>
      <c r="D2393" s="54">
        <f t="shared" si="260"/>
        <v>45163</v>
      </c>
      <c r="E2393" s="53">
        <f t="shared" si="261"/>
        <v>267.42926303837322</v>
      </c>
      <c r="F2393" s="81">
        <f t="shared" si="262"/>
        <v>28261.32</v>
      </c>
      <c r="H2393" s="85">
        <f t="shared" si="266"/>
        <v>45163</v>
      </c>
      <c r="I2393" s="70">
        <f t="shared" si="264"/>
        <v>5.4361497854617635E-2</v>
      </c>
      <c r="J2393" s="70">
        <f t="shared" si="265"/>
        <v>0.11833324568863968</v>
      </c>
      <c r="K2393" s="93">
        <f t="shared" si="263"/>
        <v>0</v>
      </c>
    </row>
    <row r="2394" spans="1:11">
      <c r="A2394" s="80">
        <v>43340</v>
      </c>
      <c r="B2394" s="52">
        <v>205.2794523969412</v>
      </c>
      <c r="C2394" s="53">
        <v>16220.45</v>
      </c>
      <c r="D2394" s="54">
        <f t="shared" si="260"/>
        <v>45166</v>
      </c>
      <c r="E2394" s="53">
        <f t="shared" si="261"/>
        <v>267.58490686946158</v>
      </c>
      <c r="F2394" s="81">
        <f t="shared" si="262"/>
        <v>28320.400000000001</v>
      </c>
      <c r="H2394" s="85">
        <f t="shared" si="266"/>
        <v>45166</v>
      </c>
      <c r="I2394" s="70">
        <f t="shared" si="264"/>
        <v>5.4443287746805513E-2</v>
      </c>
      <c r="J2394" s="70">
        <f t="shared" si="265"/>
        <v>0.11791117340371615</v>
      </c>
      <c r="K2394" s="93">
        <f t="shared" si="263"/>
        <v>0</v>
      </c>
    </row>
    <row r="2395" spans="1:11">
      <c r="A2395" s="80">
        <v>43341</v>
      </c>
      <c r="B2395" s="52">
        <v>205.32009772851578</v>
      </c>
      <c r="C2395" s="53">
        <v>16156.02</v>
      </c>
      <c r="D2395" s="54">
        <f t="shared" si="260"/>
        <v>45167</v>
      </c>
      <c r="E2395" s="53">
        <f t="shared" si="261"/>
        <v>267.63681834139425</v>
      </c>
      <c r="F2395" s="81">
        <f t="shared" si="262"/>
        <v>28374.03</v>
      </c>
      <c r="H2395" s="85">
        <f t="shared" si="266"/>
        <v>45167</v>
      </c>
      <c r="I2395" s="70">
        <f t="shared" si="264"/>
        <v>5.4442444357816866E-2</v>
      </c>
      <c r="J2395" s="70">
        <f t="shared" si="265"/>
        <v>0.11922480907077815</v>
      </c>
      <c r="K2395" s="93">
        <f t="shared" si="263"/>
        <v>0</v>
      </c>
    </row>
    <row r="2396" spans="1:11">
      <c r="A2396" s="80">
        <v>43342</v>
      </c>
      <c r="B2396" s="52">
        <v>205.356234065716</v>
      </c>
      <c r="C2396" s="53">
        <v>16135.61</v>
      </c>
      <c r="D2396" s="54">
        <f t="shared" si="260"/>
        <v>45168</v>
      </c>
      <c r="E2396" s="53">
        <f t="shared" si="261"/>
        <v>267.68820461051581</v>
      </c>
      <c r="F2396" s="81">
        <f t="shared" si="262"/>
        <v>28381.13</v>
      </c>
      <c r="H2396" s="85">
        <f t="shared" si="266"/>
        <v>45168</v>
      </c>
      <c r="I2396" s="70">
        <f t="shared" si="264"/>
        <v>5.4445817958294285E-2</v>
      </c>
      <c r="J2396" s="70">
        <f t="shared" si="265"/>
        <v>0.11956382935690013</v>
      </c>
      <c r="K2396" s="93">
        <f t="shared" si="263"/>
        <v>0</v>
      </c>
    </row>
    <row r="2397" spans="1:11">
      <c r="A2397" s="80">
        <v>43343</v>
      </c>
      <c r="B2397" s="52">
        <v>205.39484103772037</v>
      </c>
      <c r="C2397" s="53">
        <v>16143.51</v>
      </c>
      <c r="D2397" s="54">
        <f t="shared" si="260"/>
        <v>45169</v>
      </c>
      <c r="E2397" s="53">
        <f t="shared" si="261"/>
        <v>267.74227762784716</v>
      </c>
      <c r="F2397" s="81">
        <f t="shared" si="262"/>
        <v>28243.74</v>
      </c>
      <c r="H2397" s="85">
        <f t="shared" si="266"/>
        <v>45169</v>
      </c>
      <c r="I2397" s="70">
        <f t="shared" si="264"/>
        <v>5.4448769835101274E-2</v>
      </c>
      <c r="J2397" s="70">
        <f t="shared" si="265"/>
        <v>0.11836829745813304</v>
      </c>
      <c r="K2397" s="93">
        <f t="shared" si="263"/>
        <v>0</v>
      </c>
    </row>
    <row r="2398" spans="1:11">
      <c r="A2398" s="80">
        <v>43346</v>
      </c>
      <c r="B2398" s="52">
        <v>205.5316340018515</v>
      </c>
      <c r="C2398" s="53">
        <v>16007.84</v>
      </c>
      <c r="D2398" s="54">
        <f t="shared" si="260"/>
        <v>45170</v>
      </c>
      <c r="E2398" s="53">
        <f t="shared" si="261"/>
        <v>267.79314866059644</v>
      </c>
      <c r="F2398" s="81">
        <f t="shared" si="262"/>
        <v>28509.94</v>
      </c>
      <c r="H2398" s="85">
        <f t="shared" si="266"/>
        <v>45170</v>
      </c>
      <c r="I2398" s="70">
        <f t="shared" si="264"/>
        <v>5.4348434030103698E-2</v>
      </c>
      <c r="J2398" s="70">
        <f t="shared" si="265"/>
        <v>0.12236137823805948</v>
      </c>
      <c r="K2398" s="93">
        <f t="shared" si="263"/>
        <v>0</v>
      </c>
    </row>
    <row r="2399" spans="1:11">
      <c r="A2399" s="80">
        <v>43347</v>
      </c>
      <c r="B2399" s="52">
        <v>205.57294586028584</v>
      </c>
      <c r="C2399" s="53">
        <v>15922.09</v>
      </c>
      <c r="D2399" s="54">
        <f t="shared" si="260"/>
        <v>45173</v>
      </c>
      <c r="E2399" s="53">
        <f t="shared" si="261"/>
        <v>267.94820089367096</v>
      </c>
      <c r="F2399" s="81">
        <f t="shared" si="262"/>
        <v>28647.16</v>
      </c>
      <c r="H2399" s="85">
        <f t="shared" si="266"/>
        <v>45173</v>
      </c>
      <c r="I2399" s="70">
        <f t="shared" si="264"/>
        <v>5.4428114709091924E-2</v>
      </c>
      <c r="J2399" s="70">
        <f t="shared" si="265"/>
        <v>0.12464718319168133</v>
      </c>
      <c r="K2399" s="93">
        <f t="shared" si="263"/>
        <v>0</v>
      </c>
    </row>
    <row r="2400" spans="1:11">
      <c r="A2400" s="80">
        <v>43348</v>
      </c>
      <c r="B2400" s="52">
        <v>205.61878862721269</v>
      </c>
      <c r="C2400" s="53">
        <v>15862.15</v>
      </c>
      <c r="D2400" s="54">
        <f t="shared" si="260"/>
        <v>45174</v>
      </c>
      <c r="E2400" s="53">
        <f t="shared" si="261"/>
        <v>268.00098668924699</v>
      </c>
      <c r="F2400" s="81">
        <f t="shared" si="262"/>
        <v>28714.78</v>
      </c>
      <c r="H2400" s="85">
        <f t="shared" si="266"/>
        <v>45174</v>
      </c>
      <c r="I2400" s="70">
        <f t="shared" si="264"/>
        <v>5.4422632848338592E-2</v>
      </c>
      <c r="J2400" s="70">
        <f t="shared" si="265"/>
        <v>0.12602669913205466</v>
      </c>
      <c r="K2400" s="93">
        <f t="shared" si="263"/>
        <v>0</v>
      </c>
    </row>
    <row r="2401" spans="1:11">
      <c r="A2401" s="80">
        <v>43349</v>
      </c>
      <c r="B2401" s="52">
        <v>205.82995912313282</v>
      </c>
      <c r="C2401" s="53">
        <v>15947.67</v>
      </c>
      <c r="D2401" s="54">
        <f t="shared" si="260"/>
        <v>45175</v>
      </c>
      <c r="E2401" s="53">
        <f t="shared" si="261"/>
        <v>268.05110287375788</v>
      </c>
      <c r="F2401" s="81">
        <f t="shared" si="262"/>
        <v>28767.78</v>
      </c>
      <c r="H2401" s="85">
        <f t="shared" si="266"/>
        <v>45175</v>
      </c>
      <c r="I2401" s="70">
        <f t="shared" si="264"/>
        <v>5.4245612157331147E-2</v>
      </c>
      <c r="J2401" s="70">
        <f t="shared" si="265"/>
        <v>0.12523134527948265</v>
      </c>
      <c r="K2401" s="93">
        <f t="shared" si="263"/>
        <v>0</v>
      </c>
    </row>
    <row r="2402" spans="1:11">
      <c r="A2402" s="80">
        <v>43350</v>
      </c>
      <c r="B2402" s="52">
        <v>205.7060494877407</v>
      </c>
      <c r="C2402" s="53">
        <v>16019.84</v>
      </c>
      <c r="D2402" s="54">
        <f t="shared" si="260"/>
        <v>45176</v>
      </c>
      <c r="E2402" s="53">
        <f t="shared" si="261"/>
        <v>268.10042427668662</v>
      </c>
      <c r="F2402" s="81">
        <f t="shared" si="262"/>
        <v>28937.96</v>
      </c>
      <c r="H2402" s="85">
        <f t="shared" si="266"/>
        <v>45176</v>
      </c>
      <c r="I2402" s="70">
        <f t="shared" si="264"/>
        <v>5.4411387252674803E-2</v>
      </c>
      <c r="J2402" s="70">
        <f t="shared" si="265"/>
        <v>0.12554262735277644</v>
      </c>
      <c r="K2402" s="93">
        <f t="shared" si="263"/>
        <v>0</v>
      </c>
    </row>
    <row r="2403" spans="1:11">
      <c r="A2403" s="80">
        <v>43353</v>
      </c>
      <c r="B2403" s="52">
        <v>205.81219380927638</v>
      </c>
      <c r="C2403" s="53">
        <v>15813.26</v>
      </c>
      <c r="D2403" s="54">
        <f t="shared" si="260"/>
        <v>45177</v>
      </c>
      <c r="E2403" s="53">
        <f t="shared" si="261"/>
        <v>268.15216765857207</v>
      </c>
      <c r="F2403" s="81">
        <f t="shared" si="262"/>
        <v>29074.22</v>
      </c>
      <c r="H2403" s="85">
        <f t="shared" si="266"/>
        <v>45177</v>
      </c>
      <c r="I2403" s="70">
        <f t="shared" si="264"/>
        <v>5.4343298613175772E-2</v>
      </c>
      <c r="J2403" s="70">
        <f t="shared" si="265"/>
        <v>0.12952886082644155</v>
      </c>
      <c r="K2403" s="93">
        <f t="shared" si="263"/>
        <v>0</v>
      </c>
    </row>
    <row r="2404" spans="1:11">
      <c r="A2404" s="80">
        <v>43354</v>
      </c>
      <c r="B2404" s="52">
        <v>205.83133434330063</v>
      </c>
      <c r="C2404" s="53">
        <v>15605.11</v>
      </c>
      <c r="D2404" s="54">
        <f t="shared" si="260"/>
        <v>45180</v>
      </c>
      <c r="E2404" s="53">
        <f t="shared" si="261"/>
        <v>268.30018765511966</v>
      </c>
      <c r="F2404" s="81">
        <f t="shared" si="262"/>
        <v>29333</v>
      </c>
      <c r="H2404" s="85">
        <f t="shared" si="266"/>
        <v>45180</v>
      </c>
      <c r="I2404" s="70">
        <f t="shared" si="264"/>
        <v>5.4440060565263071E-2</v>
      </c>
      <c r="J2404" s="70">
        <f t="shared" si="265"/>
        <v>0.1345350818236184</v>
      </c>
      <c r="K2404" s="93">
        <f t="shared" si="263"/>
        <v>0</v>
      </c>
    </row>
    <row r="2405" spans="1:11">
      <c r="A2405" s="80">
        <v>43355</v>
      </c>
      <c r="B2405" s="52">
        <v>205.86838398348243</v>
      </c>
      <c r="C2405" s="53">
        <v>15719.62</v>
      </c>
      <c r="D2405" s="54">
        <f t="shared" si="260"/>
        <v>45181</v>
      </c>
      <c r="E2405" s="53">
        <f t="shared" si="261"/>
        <v>268.34499378645808</v>
      </c>
      <c r="F2405" s="81">
        <f t="shared" si="262"/>
        <v>29328.37</v>
      </c>
      <c r="H2405" s="85">
        <f t="shared" si="266"/>
        <v>45181</v>
      </c>
      <c r="I2405" s="70">
        <f t="shared" si="264"/>
        <v>5.4437319500243664E-2</v>
      </c>
      <c r="J2405" s="70">
        <f t="shared" si="265"/>
        <v>0.13284156851439777</v>
      </c>
      <c r="K2405" s="93">
        <f t="shared" si="263"/>
        <v>0</v>
      </c>
    </row>
    <row r="2406" spans="1:11">
      <c r="A2406" s="80">
        <v>43357</v>
      </c>
      <c r="B2406" s="52">
        <v>205.94167312818055</v>
      </c>
      <c r="C2406" s="53">
        <v>15920.48</v>
      </c>
      <c r="D2406" s="54">
        <f t="shared" si="260"/>
        <v>45183</v>
      </c>
      <c r="E2406" s="53">
        <f t="shared" si="261"/>
        <v>268.45771046526704</v>
      </c>
      <c r="F2406" s="81">
        <f t="shared" si="262"/>
        <v>29489.61</v>
      </c>
      <c r="H2406" s="85">
        <f t="shared" si="266"/>
        <v>45183</v>
      </c>
      <c r="I2406" s="70">
        <f t="shared" si="264"/>
        <v>5.4450820404558842E-2</v>
      </c>
      <c r="J2406" s="70">
        <f t="shared" si="265"/>
        <v>0.13120827733774232</v>
      </c>
      <c r="K2406" s="93">
        <f t="shared" si="263"/>
        <v>0</v>
      </c>
    </row>
    <row r="2407" spans="1:11">
      <c r="A2407" s="80">
        <v>43360</v>
      </c>
      <c r="B2407" s="52">
        <v>206.06338465699932</v>
      </c>
      <c r="C2407" s="53">
        <v>15731.26</v>
      </c>
      <c r="D2407" s="54">
        <f t="shared" si="260"/>
        <v>45184</v>
      </c>
      <c r="E2407" s="53">
        <f t="shared" si="261"/>
        <v>268.52536180830424</v>
      </c>
      <c r="F2407" s="81">
        <f t="shared" si="262"/>
        <v>29620.53</v>
      </c>
      <c r="H2407" s="85">
        <f t="shared" si="266"/>
        <v>45184</v>
      </c>
      <c r="I2407" s="70">
        <f t="shared" si="264"/>
        <v>5.4379361180808994E-2</v>
      </c>
      <c r="J2407" s="70">
        <f t="shared" si="265"/>
        <v>0.13492160411468679</v>
      </c>
      <c r="K2407" s="93">
        <f t="shared" si="263"/>
        <v>0</v>
      </c>
    </row>
    <row r="2408" spans="1:11">
      <c r="A2408" s="80">
        <v>43361</v>
      </c>
      <c r="B2408" s="52">
        <v>206.10562765085402</v>
      </c>
      <c r="C2408" s="53">
        <v>15594.57</v>
      </c>
      <c r="D2408" s="54">
        <f t="shared" si="260"/>
        <v>45187</v>
      </c>
      <c r="E2408" s="53">
        <f t="shared" si="261"/>
        <v>268.67681011236414</v>
      </c>
      <c r="F2408" s="81">
        <f t="shared" si="262"/>
        <v>29533.91</v>
      </c>
      <c r="H2408" s="85">
        <f t="shared" si="266"/>
        <v>45187</v>
      </c>
      <c r="I2408" s="70">
        <f t="shared" si="264"/>
        <v>5.4455039238350933E-2</v>
      </c>
      <c r="J2408" s="70">
        <f t="shared" si="265"/>
        <v>0.13623852062066577</v>
      </c>
      <c r="K2408" s="93">
        <f t="shared" si="263"/>
        <v>0</v>
      </c>
    </row>
    <row r="2409" spans="1:11">
      <c r="A2409" s="80">
        <v>43362</v>
      </c>
      <c r="B2409" s="52">
        <v>206.1460243538736</v>
      </c>
      <c r="C2409" s="53">
        <v>15534.28</v>
      </c>
      <c r="D2409" s="54">
        <f t="shared" si="260"/>
        <v>45187</v>
      </c>
      <c r="E2409" s="53">
        <f t="shared" si="261"/>
        <v>268.67681011236414</v>
      </c>
      <c r="F2409" s="81">
        <f t="shared" si="262"/>
        <v>29533.91</v>
      </c>
      <c r="H2409" s="85">
        <f t="shared" si="266"/>
        <v>45187</v>
      </c>
      <c r="I2409" s="70">
        <f t="shared" si="264"/>
        <v>5.4413709461067716E-2</v>
      </c>
      <c r="J2409" s="70">
        <f t="shared" si="265"/>
        <v>0.13711912428533712</v>
      </c>
      <c r="K2409" s="93">
        <f t="shared" si="263"/>
        <v>0</v>
      </c>
    </row>
    <row r="2410" spans="1:11">
      <c r="A2410" s="80">
        <v>43364</v>
      </c>
      <c r="B2410" s="52">
        <v>206.24332527736863</v>
      </c>
      <c r="C2410" s="53">
        <v>15408.16</v>
      </c>
      <c r="D2410" s="54">
        <f t="shared" si="260"/>
        <v>45190</v>
      </c>
      <c r="E2410" s="53">
        <f t="shared" si="261"/>
        <v>268.85201126502932</v>
      </c>
      <c r="F2410" s="81">
        <f t="shared" si="262"/>
        <v>28960.36</v>
      </c>
      <c r="H2410" s="85">
        <f t="shared" si="266"/>
        <v>45190</v>
      </c>
      <c r="I2410" s="70">
        <f t="shared" si="264"/>
        <v>5.44516664421133E-2</v>
      </c>
      <c r="J2410" s="70">
        <f t="shared" si="265"/>
        <v>0.13451602673473784</v>
      </c>
      <c r="K2410" s="93">
        <f t="shared" si="263"/>
        <v>0</v>
      </c>
    </row>
    <row r="2411" spans="1:11">
      <c r="A2411" s="80">
        <v>43367</v>
      </c>
      <c r="B2411" s="52">
        <v>206.32623509413014</v>
      </c>
      <c r="C2411" s="53">
        <v>15165.18</v>
      </c>
      <c r="D2411" s="54">
        <f t="shared" si="260"/>
        <v>45191</v>
      </c>
      <c r="E2411" s="53">
        <f t="shared" si="261"/>
        <v>268.90416855521477</v>
      </c>
      <c r="F2411" s="81">
        <f t="shared" si="262"/>
        <v>28860.46</v>
      </c>
      <c r="H2411" s="85">
        <f t="shared" si="266"/>
        <v>45191</v>
      </c>
      <c r="I2411" s="70">
        <f t="shared" si="264"/>
        <v>5.4407815232403234E-2</v>
      </c>
      <c r="J2411" s="70">
        <f t="shared" si="265"/>
        <v>0.13734215382466353</v>
      </c>
      <c r="K2411" s="93">
        <f t="shared" si="263"/>
        <v>0</v>
      </c>
    </row>
    <row r="2412" spans="1:11">
      <c r="A2412" s="80">
        <v>43368</v>
      </c>
      <c r="B2412" s="52">
        <v>206.31983898084223</v>
      </c>
      <c r="C2412" s="53">
        <v>15303.55</v>
      </c>
      <c r="D2412" s="54">
        <f t="shared" si="260"/>
        <v>45194</v>
      </c>
      <c r="E2412" s="53">
        <f t="shared" si="261"/>
        <v>268.99210021833233</v>
      </c>
      <c r="F2412" s="81">
        <f t="shared" si="262"/>
        <v>28860.9</v>
      </c>
      <c r="H2412" s="85">
        <f t="shared" si="266"/>
        <v>45194</v>
      </c>
      <c r="I2412" s="70">
        <f t="shared" si="264"/>
        <v>5.4483302363091735E-2</v>
      </c>
      <c r="J2412" s="70">
        <f t="shared" si="265"/>
        <v>0.13528143670720905</v>
      </c>
      <c r="K2412" s="93">
        <f t="shared" si="263"/>
        <v>0</v>
      </c>
    </row>
    <row r="2413" spans="1:11">
      <c r="A2413" s="80">
        <v>43369</v>
      </c>
      <c r="B2413" s="52">
        <v>206.35862711057064</v>
      </c>
      <c r="C2413" s="53">
        <v>15284.67</v>
      </c>
      <c r="D2413" s="54">
        <f t="shared" si="260"/>
        <v>45195</v>
      </c>
      <c r="E2413" s="53">
        <f t="shared" si="261"/>
        <v>269.06150018018866</v>
      </c>
      <c r="F2413" s="81">
        <f t="shared" si="262"/>
        <v>28846.47</v>
      </c>
      <c r="H2413" s="85">
        <f t="shared" si="266"/>
        <v>45195</v>
      </c>
      <c r="I2413" s="70">
        <f t="shared" si="264"/>
        <v>5.4498061941261611E-2</v>
      </c>
      <c r="J2413" s="70">
        <f t="shared" si="265"/>
        <v>0.13544818838876527</v>
      </c>
      <c r="K2413" s="93">
        <f t="shared" si="263"/>
        <v>0</v>
      </c>
    </row>
    <row r="2414" spans="1:11">
      <c r="A2414" s="80">
        <v>43370</v>
      </c>
      <c r="B2414" s="52">
        <v>206.46304457588857</v>
      </c>
      <c r="C2414" s="53">
        <v>15179.24</v>
      </c>
      <c r="D2414" s="54">
        <f t="shared" si="260"/>
        <v>45196</v>
      </c>
      <c r="E2414" s="53">
        <f t="shared" si="261"/>
        <v>269.12150089472885</v>
      </c>
      <c r="F2414" s="81">
        <f t="shared" si="262"/>
        <v>28922.43</v>
      </c>
      <c r="H2414" s="85">
        <f t="shared" si="266"/>
        <v>45196</v>
      </c>
      <c r="I2414" s="70">
        <f t="shared" si="264"/>
        <v>5.4438400785475682E-2</v>
      </c>
      <c r="J2414" s="70">
        <f t="shared" si="265"/>
        <v>0.1376192969277128</v>
      </c>
      <c r="K2414" s="93">
        <f t="shared" si="263"/>
        <v>0</v>
      </c>
    </row>
    <row r="2415" spans="1:11">
      <c r="A2415" s="80">
        <v>43371</v>
      </c>
      <c r="B2415" s="52">
        <v>206.49422049561954</v>
      </c>
      <c r="C2415" s="53">
        <v>15114.08</v>
      </c>
      <c r="D2415" s="54">
        <f t="shared" si="260"/>
        <v>45196</v>
      </c>
      <c r="E2415" s="53">
        <f t="shared" si="261"/>
        <v>269.12150089472885</v>
      </c>
      <c r="F2415" s="81">
        <f t="shared" si="262"/>
        <v>28922.43</v>
      </c>
      <c r="H2415" s="85">
        <f t="shared" si="266"/>
        <v>45196</v>
      </c>
      <c r="I2415" s="70">
        <f t="shared" si="264"/>
        <v>5.4406559630522544E-2</v>
      </c>
      <c r="J2415" s="70">
        <f t="shared" si="265"/>
        <v>0.13859851328369044</v>
      </c>
      <c r="K2415" s="93">
        <f t="shared" si="263"/>
        <v>0</v>
      </c>
    </row>
    <row r="2416" spans="1:11">
      <c r="A2416" s="80">
        <v>43374</v>
      </c>
      <c r="B2416" s="52">
        <v>206.58280651621217</v>
      </c>
      <c r="C2416" s="53">
        <v>15221.75</v>
      </c>
      <c r="D2416" s="54">
        <f t="shared" si="260"/>
        <v>45198</v>
      </c>
      <c r="E2416" s="53">
        <f t="shared" si="261"/>
        <v>269.25067921515836</v>
      </c>
      <c r="F2416" s="81">
        <f t="shared" si="262"/>
        <v>28807.77</v>
      </c>
      <c r="H2416" s="85">
        <f t="shared" si="266"/>
        <v>45198</v>
      </c>
      <c r="I2416" s="70">
        <f t="shared" si="264"/>
        <v>5.4417309746330966E-2</v>
      </c>
      <c r="J2416" s="70">
        <f t="shared" si="265"/>
        <v>0.13608025324028783</v>
      </c>
      <c r="K2416" s="93">
        <f t="shared" si="263"/>
        <v>0</v>
      </c>
    </row>
    <row r="2417" spans="1:11">
      <c r="A2417" s="80">
        <v>43376</v>
      </c>
      <c r="B2417" s="52">
        <v>206.65304467042768</v>
      </c>
      <c r="C2417" s="53">
        <v>15014.23</v>
      </c>
      <c r="D2417" s="54">
        <f t="shared" si="260"/>
        <v>45202</v>
      </c>
      <c r="E2417" s="53">
        <f t="shared" si="261"/>
        <v>269.4736187775485</v>
      </c>
      <c r="F2417" s="81">
        <f t="shared" si="262"/>
        <v>28647.040000000001</v>
      </c>
      <c r="H2417" s="85">
        <f t="shared" si="266"/>
        <v>45202</v>
      </c>
      <c r="I2417" s="70">
        <f t="shared" si="264"/>
        <v>5.4520165829145206E-2</v>
      </c>
      <c r="J2417" s="70">
        <f t="shared" si="265"/>
        <v>0.1379294519570009</v>
      </c>
      <c r="K2417" s="93">
        <f t="shared" si="263"/>
        <v>0</v>
      </c>
    </row>
    <row r="2418" spans="1:11">
      <c r="A2418" s="80">
        <v>43377</v>
      </c>
      <c r="B2418" s="52">
        <v>206.68817568802166</v>
      </c>
      <c r="C2418" s="53">
        <v>14656.09</v>
      </c>
      <c r="D2418" s="54">
        <f t="shared" si="260"/>
        <v>45203</v>
      </c>
      <c r="E2418" s="53">
        <f t="shared" si="261"/>
        <v>269.52751350130399</v>
      </c>
      <c r="F2418" s="81">
        <f t="shared" si="262"/>
        <v>28511.13</v>
      </c>
      <c r="H2418" s="85">
        <f t="shared" si="266"/>
        <v>45203</v>
      </c>
      <c r="I2418" s="70">
        <f t="shared" si="264"/>
        <v>5.452649179881397E-2</v>
      </c>
      <c r="J2418" s="70">
        <f t="shared" si="265"/>
        <v>0.14235019829380291</v>
      </c>
      <c r="K2418" s="93">
        <f t="shared" si="263"/>
        <v>0</v>
      </c>
    </row>
    <row r="2419" spans="1:11">
      <c r="A2419" s="80">
        <v>43378</v>
      </c>
      <c r="B2419" s="52">
        <v>206.77994523802712</v>
      </c>
      <c r="C2419" s="53">
        <v>14265.08</v>
      </c>
      <c r="D2419" s="54">
        <f t="shared" si="260"/>
        <v>45204</v>
      </c>
      <c r="E2419" s="53">
        <f t="shared" si="261"/>
        <v>269.57656750876117</v>
      </c>
      <c r="F2419" s="81">
        <f t="shared" si="262"/>
        <v>28671.97</v>
      </c>
      <c r="H2419" s="85">
        <f t="shared" si="266"/>
        <v>45204</v>
      </c>
      <c r="I2419" s="70">
        <f t="shared" si="264"/>
        <v>5.4471253347223358E-2</v>
      </c>
      <c r="J2419" s="70">
        <f t="shared" si="265"/>
        <v>0.14983801914687689</v>
      </c>
      <c r="K2419" s="93">
        <f t="shared" si="263"/>
        <v>0</v>
      </c>
    </row>
    <row r="2420" spans="1:11">
      <c r="A2420" s="80">
        <v>43381</v>
      </c>
      <c r="B2420" s="52">
        <v>206.90959626369136</v>
      </c>
      <c r="C2420" s="53">
        <v>14308.79</v>
      </c>
      <c r="D2420" s="54">
        <f t="shared" si="260"/>
        <v>45205</v>
      </c>
      <c r="E2420" s="53">
        <f t="shared" si="261"/>
        <v>269.61781272359002</v>
      </c>
      <c r="F2420" s="81">
        <f t="shared" si="262"/>
        <v>28830.080000000002</v>
      </c>
      <c r="H2420" s="85">
        <f t="shared" si="266"/>
        <v>45205</v>
      </c>
      <c r="I2420" s="70">
        <f t="shared" si="264"/>
        <v>5.4371333175693648E-2</v>
      </c>
      <c r="J2420" s="70">
        <f t="shared" si="265"/>
        <v>0.15039924369774504</v>
      </c>
      <c r="K2420" s="93">
        <f t="shared" si="263"/>
        <v>0</v>
      </c>
    </row>
    <row r="2421" spans="1:11">
      <c r="A2421" s="80">
        <v>43382</v>
      </c>
      <c r="B2421" s="52">
        <v>206.94063270313092</v>
      </c>
      <c r="C2421" s="53">
        <v>14243.79</v>
      </c>
      <c r="D2421" s="54">
        <f t="shared" si="260"/>
        <v>45208</v>
      </c>
      <c r="E2421" s="53">
        <f t="shared" si="261"/>
        <v>269.77877455778599</v>
      </c>
      <c r="F2421" s="81">
        <f t="shared" si="262"/>
        <v>28622.98</v>
      </c>
      <c r="H2421" s="85">
        <f t="shared" si="266"/>
        <v>45208</v>
      </c>
      <c r="I2421" s="70">
        <f t="shared" si="264"/>
        <v>5.4465562991621752E-2</v>
      </c>
      <c r="J2421" s="70">
        <f t="shared" si="265"/>
        <v>0.14978822574181838</v>
      </c>
      <c r="K2421" s="93">
        <f t="shared" si="263"/>
        <v>0</v>
      </c>
    </row>
    <row r="2422" spans="1:11">
      <c r="A2422" s="80">
        <v>43383</v>
      </c>
      <c r="B2422" s="52">
        <v>206.98077918587532</v>
      </c>
      <c r="C2422" s="53">
        <v>14463.71</v>
      </c>
      <c r="D2422" s="54">
        <f t="shared" si="260"/>
        <v>45209</v>
      </c>
      <c r="E2422" s="53">
        <f t="shared" si="261"/>
        <v>269.82895340985374</v>
      </c>
      <c r="F2422" s="81">
        <f t="shared" si="262"/>
        <v>28883.35</v>
      </c>
      <c r="H2422" s="85">
        <f t="shared" si="266"/>
        <v>45209</v>
      </c>
      <c r="I2422" s="70">
        <f t="shared" si="264"/>
        <v>5.4463876168566738E-2</v>
      </c>
      <c r="J2422" s="70">
        <f t="shared" si="265"/>
        <v>0.14834814046821965</v>
      </c>
      <c r="K2422" s="93">
        <f t="shared" si="263"/>
        <v>0</v>
      </c>
    </row>
    <row r="2423" spans="1:11">
      <c r="A2423" s="80">
        <v>43384</v>
      </c>
      <c r="B2423" s="52">
        <v>207.02217534171248</v>
      </c>
      <c r="C2423" s="53">
        <v>14152</v>
      </c>
      <c r="D2423" s="54">
        <f t="shared" si="260"/>
        <v>45210</v>
      </c>
      <c r="E2423" s="53">
        <f t="shared" si="261"/>
        <v>269.88076056890844</v>
      </c>
      <c r="F2423" s="81">
        <f t="shared" si="262"/>
        <v>29061.61</v>
      </c>
      <c r="H2423" s="85">
        <f t="shared" si="266"/>
        <v>45210</v>
      </c>
      <c r="I2423" s="70">
        <f t="shared" si="264"/>
        <v>5.4462189358329249E-2</v>
      </c>
      <c r="J2423" s="70">
        <f t="shared" si="265"/>
        <v>0.15478296874996156</v>
      </c>
      <c r="K2423" s="93">
        <f t="shared" si="263"/>
        <v>0</v>
      </c>
    </row>
    <row r="2424" spans="1:11">
      <c r="A2424" s="80">
        <v>43385</v>
      </c>
      <c r="B2424" s="52">
        <v>207.05095142408496</v>
      </c>
      <c r="C2424" s="53">
        <v>14480.86</v>
      </c>
      <c r="D2424" s="54">
        <f t="shared" si="260"/>
        <v>45211</v>
      </c>
      <c r="E2424" s="53">
        <f t="shared" si="261"/>
        <v>269.9347367210222</v>
      </c>
      <c r="F2424" s="81">
        <f t="shared" si="262"/>
        <v>29036.17</v>
      </c>
      <c r="H2424" s="85">
        <f t="shared" si="266"/>
        <v>45211</v>
      </c>
      <c r="I2424" s="70">
        <f t="shared" si="264"/>
        <v>5.4475051695337395E-2</v>
      </c>
      <c r="J2424" s="70">
        <f t="shared" si="265"/>
        <v>0.14928832542033743</v>
      </c>
      <c r="K2424" s="93">
        <f t="shared" si="263"/>
        <v>0</v>
      </c>
    </row>
    <row r="2425" spans="1:11">
      <c r="A2425" s="80">
        <v>43388</v>
      </c>
      <c r="B2425" s="52">
        <v>207.17083392495954</v>
      </c>
      <c r="C2425" s="53">
        <v>14536.17</v>
      </c>
      <c r="D2425" s="54">
        <f t="shared" si="260"/>
        <v>45212</v>
      </c>
      <c r="E2425" s="53">
        <f t="shared" si="261"/>
        <v>269.98710405994609</v>
      </c>
      <c r="F2425" s="81">
        <f t="shared" si="262"/>
        <v>28973.14</v>
      </c>
      <c r="H2425" s="85">
        <f t="shared" si="266"/>
        <v>45212</v>
      </c>
      <c r="I2425" s="70">
        <f t="shared" si="264"/>
        <v>5.4393891608431666E-2</v>
      </c>
      <c r="J2425" s="70">
        <f t="shared" si="265"/>
        <v>0.14791337020211359</v>
      </c>
      <c r="K2425" s="93">
        <f t="shared" si="263"/>
        <v>0</v>
      </c>
    </row>
    <row r="2426" spans="1:11">
      <c r="A2426" s="80">
        <v>43389</v>
      </c>
      <c r="B2426" s="52">
        <v>207.20833184589995</v>
      </c>
      <c r="C2426" s="53">
        <v>14636.1</v>
      </c>
      <c r="D2426" s="54">
        <f t="shared" si="260"/>
        <v>45215</v>
      </c>
      <c r="E2426" s="53">
        <f t="shared" si="261"/>
        <v>270.13694690269938</v>
      </c>
      <c r="F2426" s="81">
        <f t="shared" si="262"/>
        <v>28944.87</v>
      </c>
      <c r="H2426" s="85">
        <f t="shared" si="266"/>
        <v>45215</v>
      </c>
      <c r="I2426" s="70">
        <f t="shared" si="264"/>
        <v>5.4472734207043016E-2</v>
      </c>
      <c r="J2426" s="70">
        <f t="shared" si="265"/>
        <v>0.1461177724904994</v>
      </c>
      <c r="K2426" s="93">
        <f t="shared" si="263"/>
        <v>0</v>
      </c>
    </row>
    <row r="2427" spans="1:11">
      <c r="A2427" s="80">
        <v>43390</v>
      </c>
      <c r="B2427" s="52">
        <v>207.24894467894177</v>
      </c>
      <c r="C2427" s="53">
        <v>14453.94</v>
      </c>
      <c r="D2427" s="54">
        <f t="shared" si="260"/>
        <v>45216</v>
      </c>
      <c r="E2427" s="53">
        <f t="shared" si="261"/>
        <v>270.18935347039849</v>
      </c>
      <c r="F2427" s="81">
        <f t="shared" si="262"/>
        <v>29061.8</v>
      </c>
      <c r="H2427" s="85">
        <f t="shared" si="266"/>
        <v>45216</v>
      </c>
      <c r="I2427" s="70">
        <f t="shared" si="264"/>
        <v>5.4472312500266407E-2</v>
      </c>
      <c r="J2427" s="70">
        <f t="shared" si="265"/>
        <v>0.14991900683611759</v>
      </c>
      <c r="K2427" s="93">
        <f t="shared" si="263"/>
        <v>0</v>
      </c>
    </row>
    <row r="2428" spans="1:11">
      <c r="A2428" s="80">
        <v>43392</v>
      </c>
      <c r="B2428" s="52">
        <v>207.33142975892397</v>
      </c>
      <c r="C2428" s="53">
        <v>14247.22</v>
      </c>
      <c r="D2428" s="54">
        <f t="shared" ref="D2428:D2491" si="267">VLOOKUP(EDATE(A2428,60),A:A,1,1)</f>
        <v>45218</v>
      </c>
      <c r="E2428" s="53">
        <f t="shared" ref="E2428:E2491" si="268">VLOOKUP(D2428,A:B,2,0)</f>
        <v>270.29338637551552</v>
      </c>
      <c r="F2428" s="81">
        <f t="shared" ref="F2428:F2491" si="269">VLOOKUP(D2428,A:C,3,0)</f>
        <v>28790.880000000001</v>
      </c>
      <c r="H2428" s="85">
        <f t="shared" si="266"/>
        <v>45218</v>
      </c>
      <c r="I2428" s="70">
        <f t="shared" si="264"/>
        <v>5.4469579754295339E-2</v>
      </c>
      <c r="J2428" s="70">
        <f t="shared" si="265"/>
        <v>0.15107855190732655</v>
      </c>
      <c r="K2428" s="93">
        <f t="shared" ref="K2428:K2491" si="270">IF(I2428&gt;J2428,1,0)</f>
        <v>0</v>
      </c>
    </row>
    <row r="2429" spans="1:11">
      <c r="A2429" s="80">
        <v>43395</v>
      </c>
      <c r="B2429" s="52">
        <v>207.46951249114343</v>
      </c>
      <c r="C2429" s="53">
        <v>14166.64</v>
      </c>
      <c r="D2429" s="54">
        <f t="shared" si="267"/>
        <v>45219</v>
      </c>
      <c r="E2429" s="53">
        <f t="shared" si="268"/>
        <v>270.33663331733561</v>
      </c>
      <c r="F2429" s="81">
        <f t="shared" si="269"/>
        <v>28674.78</v>
      </c>
      <c r="H2429" s="85">
        <f t="shared" si="266"/>
        <v>45219</v>
      </c>
      <c r="I2429" s="70">
        <f t="shared" si="264"/>
        <v>5.4362916879548973E-2</v>
      </c>
      <c r="J2429" s="70">
        <f t="shared" si="265"/>
        <v>0.15145414461274531</v>
      </c>
      <c r="K2429" s="93">
        <f t="shared" si="270"/>
        <v>0</v>
      </c>
    </row>
    <row r="2430" spans="1:11">
      <c r="A2430" s="80">
        <v>43396</v>
      </c>
      <c r="B2430" s="52">
        <v>207.50685700339184</v>
      </c>
      <c r="C2430" s="53">
        <v>14031.96</v>
      </c>
      <c r="D2430" s="54">
        <f t="shared" si="267"/>
        <v>45222</v>
      </c>
      <c r="E2430" s="53">
        <f t="shared" si="268"/>
        <v>270.48829216862663</v>
      </c>
      <c r="F2430" s="81">
        <f t="shared" si="269"/>
        <v>28291.96</v>
      </c>
      <c r="H2430" s="85">
        <f t="shared" si="266"/>
        <v>45222</v>
      </c>
      <c r="I2430" s="70">
        <f t="shared" si="264"/>
        <v>5.4443232637789496E-2</v>
      </c>
      <c r="J2430" s="70">
        <f t="shared" si="265"/>
        <v>0.15055912062425669</v>
      </c>
      <c r="K2430" s="93">
        <f t="shared" si="270"/>
        <v>0</v>
      </c>
    </row>
    <row r="2431" spans="1:11">
      <c r="A2431" s="80">
        <v>43397</v>
      </c>
      <c r="B2431" s="52">
        <v>207.54815086793553</v>
      </c>
      <c r="C2431" s="53">
        <v>14139.75</v>
      </c>
      <c r="D2431" s="54">
        <f t="shared" si="267"/>
        <v>45222</v>
      </c>
      <c r="E2431" s="53">
        <f t="shared" si="268"/>
        <v>270.48829216862663</v>
      </c>
      <c r="F2431" s="81">
        <f t="shared" si="269"/>
        <v>28291.96</v>
      </c>
      <c r="H2431" s="85">
        <f t="shared" si="266"/>
        <v>45222</v>
      </c>
      <c r="I2431" s="70">
        <f t="shared" si="264"/>
        <v>5.440127080724011E-2</v>
      </c>
      <c r="J2431" s="70">
        <f t="shared" si="265"/>
        <v>0.14879956088592761</v>
      </c>
      <c r="K2431" s="93">
        <f t="shared" si="270"/>
        <v>0</v>
      </c>
    </row>
    <row r="2432" spans="1:11">
      <c r="A2432" s="80">
        <v>43398</v>
      </c>
      <c r="B2432" s="52">
        <v>207.58945294995826</v>
      </c>
      <c r="C2432" s="53">
        <v>14014.33</v>
      </c>
      <c r="D2432" s="54">
        <f t="shared" si="267"/>
        <v>45224</v>
      </c>
      <c r="E2432" s="53">
        <f t="shared" si="268"/>
        <v>270.59324162598807</v>
      </c>
      <c r="F2432" s="81">
        <f t="shared" si="269"/>
        <v>28079.26</v>
      </c>
      <c r="H2432" s="85">
        <f t="shared" si="266"/>
        <v>45224</v>
      </c>
      <c r="I2432" s="70">
        <f t="shared" si="264"/>
        <v>5.4441116233836295E-2</v>
      </c>
      <c r="J2432" s="70">
        <f t="shared" si="265"/>
        <v>0.14911280370548918</v>
      </c>
      <c r="K2432" s="93">
        <f t="shared" si="270"/>
        <v>0</v>
      </c>
    </row>
    <row r="2433" spans="1:11">
      <c r="A2433" s="80">
        <v>43399</v>
      </c>
      <c r="B2433" s="52">
        <v>207.6299328932835</v>
      </c>
      <c r="C2433" s="53">
        <v>13882.95</v>
      </c>
      <c r="D2433" s="54">
        <f t="shared" si="267"/>
        <v>45225</v>
      </c>
      <c r="E2433" s="53">
        <f t="shared" si="268"/>
        <v>270.64248959596398</v>
      </c>
      <c r="F2433" s="81">
        <f t="shared" si="269"/>
        <v>27690.29</v>
      </c>
      <c r="H2433" s="85">
        <f t="shared" si="266"/>
        <v>45225</v>
      </c>
      <c r="I2433" s="70">
        <f t="shared" si="264"/>
        <v>5.4438375207180867E-2</v>
      </c>
      <c r="J2433" s="70">
        <f t="shared" si="265"/>
        <v>0.14807206273070483</v>
      </c>
      <c r="K2433" s="93">
        <f t="shared" si="270"/>
        <v>0</v>
      </c>
    </row>
    <row r="2434" spans="1:11">
      <c r="A2434" s="80">
        <v>43402</v>
      </c>
      <c r="B2434" s="52">
        <v>207.7507735142274</v>
      </c>
      <c r="C2434" s="53">
        <v>14189.11</v>
      </c>
      <c r="D2434" s="54">
        <f t="shared" si="267"/>
        <v>45226</v>
      </c>
      <c r="E2434" s="53">
        <f t="shared" si="268"/>
        <v>270.69526488143515</v>
      </c>
      <c r="F2434" s="81">
        <f t="shared" si="269"/>
        <v>27969.919999999998</v>
      </c>
      <c r="H2434" s="85">
        <f t="shared" si="266"/>
        <v>45226</v>
      </c>
      <c r="I2434" s="70">
        <f t="shared" ref="I2434:I2497" si="271">(E2434/B2434)^(1/5)-1</f>
        <v>5.4356796526375151E-2</v>
      </c>
      <c r="J2434" s="70">
        <f t="shared" ref="J2434:J2497" si="272">(F2434/C2434)^(1/5)-1</f>
        <v>0.14537371867125426</v>
      </c>
      <c r="K2434" s="93">
        <f t="shared" si="270"/>
        <v>0</v>
      </c>
    </row>
    <row r="2435" spans="1:11">
      <c r="A2435" s="80">
        <v>43403</v>
      </c>
      <c r="B2435" s="52">
        <v>207.79190816738321</v>
      </c>
      <c r="C2435" s="53">
        <v>14116.91</v>
      </c>
      <c r="D2435" s="54">
        <f t="shared" si="267"/>
        <v>45229</v>
      </c>
      <c r="E2435" s="53">
        <f t="shared" si="268"/>
        <v>270.85930621195331</v>
      </c>
      <c r="F2435" s="81">
        <f t="shared" si="269"/>
        <v>28107.42</v>
      </c>
      <c r="H2435" s="85">
        <f t="shared" si="266"/>
        <v>45229</v>
      </c>
      <c r="I2435" s="70">
        <f t="shared" si="271"/>
        <v>5.4442800977309025E-2</v>
      </c>
      <c r="J2435" s="70">
        <f t="shared" si="272"/>
        <v>0.14766798657392699</v>
      </c>
      <c r="K2435" s="93">
        <f t="shared" si="270"/>
        <v>0</v>
      </c>
    </row>
    <row r="2436" spans="1:11">
      <c r="A2436" s="80">
        <v>43404</v>
      </c>
      <c r="B2436" s="52">
        <v>207.83388213283303</v>
      </c>
      <c r="C2436" s="53">
        <v>14377.38</v>
      </c>
      <c r="D2436" s="54">
        <f t="shared" si="267"/>
        <v>45230</v>
      </c>
      <c r="E2436" s="53">
        <f t="shared" si="268"/>
        <v>270.91537408833921</v>
      </c>
      <c r="F2436" s="81">
        <f t="shared" si="269"/>
        <v>28017.360000000001</v>
      </c>
      <c r="H2436" s="85">
        <f t="shared" si="266"/>
        <v>45230</v>
      </c>
      <c r="I2436" s="70">
        <f t="shared" si="271"/>
        <v>5.4443855205047464E-2</v>
      </c>
      <c r="J2436" s="70">
        <f t="shared" si="272"/>
        <v>0.142745426428738</v>
      </c>
      <c r="K2436" s="93">
        <f t="shared" si="270"/>
        <v>0</v>
      </c>
    </row>
    <row r="2437" spans="1:11">
      <c r="A2437" s="80">
        <v>43405</v>
      </c>
      <c r="B2437" s="52">
        <v>207.87565674314169</v>
      </c>
      <c r="C2437" s="53">
        <v>14371.1</v>
      </c>
      <c r="D2437" s="54">
        <f t="shared" si="267"/>
        <v>45231</v>
      </c>
      <c r="E2437" s="53">
        <f t="shared" si="268"/>
        <v>270.9682025862864</v>
      </c>
      <c r="F2437" s="81">
        <f t="shared" si="269"/>
        <v>27886.240000000002</v>
      </c>
      <c r="H2437" s="85">
        <f t="shared" si="266"/>
        <v>45231</v>
      </c>
      <c r="I2437" s="70">
        <f t="shared" si="271"/>
        <v>5.4442590123666479E-2</v>
      </c>
      <c r="J2437" s="70">
        <f t="shared" si="272"/>
        <v>0.14177358109494875</v>
      </c>
      <c r="K2437" s="93">
        <f t="shared" si="270"/>
        <v>0</v>
      </c>
    </row>
    <row r="2438" spans="1:11">
      <c r="A2438" s="80">
        <v>43406</v>
      </c>
      <c r="B2438" s="52">
        <v>207.90455145942897</v>
      </c>
      <c r="C2438" s="53">
        <v>14609.96</v>
      </c>
      <c r="D2438" s="54">
        <f t="shared" si="267"/>
        <v>45232</v>
      </c>
      <c r="E2438" s="53">
        <f t="shared" si="268"/>
        <v>271.02239622680366</v>
      </c>
      <c r="F2438" s="81">
        <f t="shared" si="269"/>
        <v>28105.75</v>
      </c>
      <c r="H2438" s="85">
        <f t="shared" si="266"/>
        <v>45232</v>
      </c>
      <c r="I2438" s="70">
        <f t="shared" si="271"/>
        <v>5.4455452221602973E-2</v>
      </c>
      <c r="J2438" s="70">
        <f t="shared" si="272"/>
        <v>0.13980151633148186</v>
      </c>
      <c r="K2438" s="93">
        <f t="shared" si="270"/>
        <v>0</v>
      </c>
    </row>
    <row r="2439" spans="1:11">
      <c r="A2439" s="80">
        <v>43409</v>
      </c>
      <c r="B2439" s="52">
        <v>208.03428389953964</v>
      </c>
      <c r="C2439" s="53">
        <v>14570.98</v>
      </c>
      <c r="D2439" s="54">
        <f t="shared" si="267"/>
        <v>45233</v>
      </c>
      <c r="E2439" s="53">
        <f t="shared" si="268"/>
        <v>271.07849786282264</v>
      </c>
      <c r="F2439" s="81">
        <f t="shared" si="269"/>
        <v>28253.09</v>
      </c>
      <c r="H2439" s="85">
        <f t="shared" si="266"/>
        <v>45233</v>
      </c>
      <c r="I2439" s="70">
        <f t="shared" si="271"/>
        <v>5.4367550824184319E-2</v>
      </c>
      <c r="J2439" s="70">
        <f t="shared" si="272"/>
        <v>0.14160388528192525</v>
      </c>
      <c r="K2439" s="93">
        <f t="shared" si="270"/>
        <v>0</v>
      </c>
    </row>
    <row r="2440" spans="1:11">
      <c r="A2440" s="80">
        <v>43410</v>
      </c>
      <c r="B2440" s="52">
        <v>208.07339434491277</v>
      </c>
      <c r="C2440" s="53">
        <v>14579.28</v>
      </c>
      <c r="D2440" s="54">
        <f t="shared" si="267"/>
        <v>45236</v>
      </c>
      <c r="E2440" s="53">
        <f t="shared" si="268"/>
        <v>271.24114496154033</v>
      </c>
      <c r="F2440" s="81">
        <f t="shared" si="269"/>
        <v>28519.25</v>
      </c>
      <c r="H2440" s="85">
        <f t="shared" si="266"/>
        <v>45236</v>
      </c>
      <c r="I2440" s="70">
        <f t="shared" si="271"/>
        <v>5.4454400071136888E-2</v>
      </c>
      <c r="J2440" s="70">
        <f t="shared" si="272"/>
        <v>0.14361647891210838</v>
      </c>
      <c r="K2440" s="93">
        <f t="shared" si="270"/>
        <v>0</v>
      </c>
    </row>
    <row r="2441" spans="1:11">
      <c r="A2441" s="80">
        <v>43413</v>
      </c>
      <c r="B2441" s="52">
        <v>208.22320718884112</v>
      </c>
      <c r="C2441" s="53">
        <v>14655.69</v>
      </c>
      <c r="D2441" s="54">
        <f t="shared" si="267"/>
        <v>45239</v>
      </c>
      <c r="E2441" s="53">
        <f t="shared" si="268"/>
        <v>271.3963244568377</v>
      </c>
      <c r="F2441" s="81">
        <f t="shared" si="269"/>
        <v>28495.08</v>
      </c>
      <c r="H2441" s="85">
        <f t="shared" si="266"/>
        <v>45239</v>
      </c>
      <c r="I2441" s="70">
        <f t="shared" si="271"/>
        <v>5.4423231801483452E-2</v>
      </c>
      <c r="J2441" s="70">
        <f t="shared" si="272"/>
        <v>0.14222778974164485</v>
      </c>
      <c r="K2441" s="93">
        <f t="shared" si="270"/>
        <v>0</v>
      </c>
    </row>
    <row r="2442" spans="1:11">
      <c r="A2442" s="80">
        <v>43416</v>
      </c>
      <c r="B2442" s="52">
        <v>208.34501776504661</v>
      </c>
      <c r="C2442" s="53">
        <v>14513.12</v>
      </c>
      <c r="D2442" s="54">
        <f t="shared" si="267"/>
        <v>45240</v>
      </c>
      <c r="E2442" s="53">
        <f t="shared" si="268"/>
        <v>271.44897534378237</v>
      </c>
      <c r="F2442" s="81">
        <f t="shared" si="269"/>
        <v>28539.24</v>
      </c>
      <c r="H2442" s="85">
        <f t="shared" si="266"/>
        <v>45240</v>
      </c>
      <c r="I2442" s="70">
        <f t="shared" si="271"/>
        <v>5.4340811229206309E-2</v>
      </c>
      <c r="J2442" s="70">
        <f t="shared" si="272"/>
        <v>0.14481766856704215</v>
      </c>
      <c r="K2442" s="93">
        <f t="shared" si="270"/>
        <v>0</v>
      </c>
    </row>
    <row r="2443" spans="1:11">
      <c r="A2443" s="80">
        <v>43417</v>
      </c>
      <c r="B2443" s="52">
        <v>208.39085366895495</v>
      </c>
      <c r="C2443" s="53">
        <v>14651.98</v>
      </c>
      <c r="D2443" s="54">
        <f t="shared" si="267"/>
        <v>45243</v>
      </c>
      <c r="E2443" s="53">
        <f t="shared" si="268"/>
        <v>271.6191738513229</v>
      </c>
      <c r="F2443" s="81">
        <f t="shared" si="269"/>
        <v>28565.95</v>
      </c>
      <c r="H2443" s="85">
        <f t="shared" si="266"/>
        <v>45243</v>
      </c>
      <c r="I2443" s="70">
        <f t="shared" si="271"/>
        <v>5.4426601731772273E-2</v>
      </c>
      <c r="J2443" s="70">
        <f t="shared" si="272"/>
        <v>0.14285325853676278</v>
      </c>
      <c r="K2443" s="93">
        <f t="shared" si="270"/>
        <v>0</v>
      </c>
    </row>
    <row r="2444" spans="1:11">
      <c r="A2444" s="80">
        <v>43418</v>
      </c>
      <c r="B2444" s="52">
        <v>208.4348241390791</v>
      </c>
      <c r="C2444" s="53">
        <v>14643.42</v>
      </c>
      <c r="D2444" s="54">
        <f t="shared" si="267"/>
        <v>45243</v>
      </c>
      <c r="E2444" s="53">
        <f t="shared" si="268"/>
        <v>271.6191738513229</v>
      </c>
      <c r="F2444" s="81">
        <f t="shared" si="269"/>
        <v>28565.95</v>
      </c>
      <c r="H2444" s="85">
        <f t="shared" si="266"/>
        <v>45243</v>
      </c>
      <c r="I2444" s="70">
        <f t="shared" si="271"/>
        <v>5.4382110561602914E-2</v>
      </c>
      <c r="J2444" s="70">
        <f t="shared" si="272"/>
        <v>0.1429868412274824</v>
      </c>
      <c r="K2444" s="93">
        <f t="shared" si="270"/>
        <v>0</v>
      </c>
    </row>
    <row r="2445" spans="1:11">
      <c r="A2445" s="80">
        <v>43419</v>
      </c>
      <c r="B2445" s="52">
        <v>208.488600323707</v>
      </c>
      <c r="C2445" s="53">
        <v>14699.33</v>
      </c>
      <c r="D2445" s="54">
        <f t="shared" si="267"/>
        <v>45245</v>
      </c>
      <c r="E2445" s="53">
        <f t="shared" si="268"/>
        <v>271.72782152086342</v>
      </c>
      <c r="F2445" s="81">
        <f t="shared" si="269"/>
        <v>28906.7</v>
      </c>
      <c r="H2445" s="85">
        <f t="shared" si="266"/>
        <v>45245</v>
      </c>
      <c r="I2445" s="70">
        <f t="shared" si="271"/>
        <v>5.4412045590044089E-2</v>
      </c>
      <c r="J2445" s="70">
        <f t="shared" si="272"/>
        <v>0.14482787423744115</v>
      </c>
      <c r="K2445" s="93">
        <f t="shared" si="270"/>
        <v>0</v>
      </c>
    </row>
    <row r="2446" spans="1:11">
      <c r="A2446" s="80">
        <v>43420</v>
      </c>
      <c r="B2446" s="52">
        <v>208.53676119038181</v>
      </c>
      <c r="C2446" s="53">
        <v>14790.05</v>
      </c>
      <c r="D2446" s="54">
        <f t="shared" si="267"/>
        <v>45246</v>
      </c>
      <c r="E2446" s="53">
        <f t="shared" si="268"/>
        <v>271.77809116784482</v>
      </c>
      <c r="F2446" s="81">
        <f t="shared" si="269"/>
        <v>29044.66</v>
      </c>
      <c r="H2446" s="85">
        <f t="shared" si="266"/>
        <v>45246</v>
      </c>
      <c r="I2446" s="70">
        <f t="shared" si="271"/>
        <v>5.4402347061130341E-2</v>
      </c>
      <c r="J2446" s="70">
        <f t="shared" si="272"/>
        <v>0.14450931305653048</v>
      </c>
      <c r="K2446" s="93">
        <f t="shared" si="270"/>
        <v>0</v>
      </c>
    </row>
    <row r="2447" spans="1:11">
      <c r="A2447" s="80">
        <v>43423</v>
      </c>
      <c r="B2447" s="52">
        <v>208.6587551956782</v>
      </c>
      <c r="C2447" s="53">
        <v>14902.44</v>
      </c>
      <c r="D2447" s="54">
        <f t="shared" si="267"/>
        <v>45247</v>
      </c>
      <c r="E2447" s="53">
        <f t="shared" si="268"/>
        <v>271.83217500798725</v>
      </c>
      <c r="F2447" s="81">
        <f t="shared" si="269"/>
        <v>28995.52</v>
      </c>
      <c r="H2447" s="85">
        <f t="shared" si="266"/>
        <v>45247</v>
      </c>
      <c r="I2447" s="70">
        <f t="shared" si="271"/>
        <v>5.4320982234661974E-2</v>
      </c>
      <c r="J2447" s="70">
        <f t="shared" si="272"/>
        <v>0.14239081841833157</v>
      </c>
      <c r="K2447" s="93">
        <f t="shared" si="270"/>
        <v>0</v>
      </c>
    </row>
    <row r="2448" spans="1:11">
      <c r="A2448" s="80">
        <v>43424</v>
      </c>
      <c r="B2448" s="52">
        <v>208.69965231169655</v>
      </c>
      <c r="C2448" s="53">
        <v>14754.03</v>
      </c>
      <c r="D2448" s="54">
        <f t="shared" si="267"/>
        <v>45250</v>
      </c>
      <c r="E2448" s="53">
        <f t="shared" si="268"/>
        <v>271.98141087206659</v>
      </c>
      <c r="F2448" s="81">
        <f t="shared" si="269"/>
        <v>28939.98</v>
      </c>
      <c r="H2448" s="85">
        <f t="shared" si="266"/>
        <v>45250</v>
      </c>
      <c r="I2448" s="70">
        <f t="shared" si="271"/>
        <v>5.4395392205706994E-2</v>
      </c>
      <c r="J2448" s="70">
        <f t="shared" si="272"/>
        <v>0.14424102031665975</v>
      </c>
      <c r="K2448" s="93">
        <f t="shared" si="270"/>
        <v>0</v>
      </c>
    </row>
    <row r="2449" spans="1:11">
      <c r="A2449" s="80">
        <v>43425</v>
      </c>
      <c r="B2449" s="52">
        <v>208.74055744354968</v>
      </c>
      <c r="C2449" s="53">
        <v>14676.29</v>
      </c>
      <c r="D2449" s="54">
        <f t="shared" si="267"/>
        <v>45251</v>
      </c>
      <c r="E2449" s="53">
        <f t="shared" si="268"/>
        <v>272.00969693879733</v>
      </c>
      <c r="F2449" s="81">
        <f t="shared" si="269"/>
        <v>29071.360000000001</v>
      </c>
      <c r="H2449" s="85">
        <f t="shared" si="266"/>
        <v>45251</v>
      </c>
      <c r="I2449" s="70">
        <f t="shared" si="271"/>
        <v>5.4375994418605078E-2</v>
      </c>
      <c r="J2449" s="70">
        <f t="shared" si="272"/>
        <v>0.1464887905116572</v>
      </c>
      <c r="K2449" s="93">
        <f t="shared" si="270"/>
        <v>0</v>
      </c>
    </row>
    <row r="2450" spans="1:11">
      <c r="A2450" s="80">
        <v>43426</v>
      </c>
      <c r="B2450" s="52">
        <v>208.78167933336604</v>
      </c>
      <c r="C2450" s="53">
        <v>14574.82</v>
      </c>
      <c r="D2450" s="54">
        <f t="shared" si="267"/>
        <v>45252</v>
      </c>
      <c r="E2450" s="53">
        <f t="shared" si="268"/>
        <v>272.08640367333402</v>
      </c>
      <c r="F2450" s="81">
        <f t="shared" si="269"/>
        <v>29113.18</v>
      </c>
      <c r="H2450" s="85">
        <f t="shared" si="266"/>
        <v>45252</v>
      </c>
      <c r="I2450" s="70">
        <f t="shared" si="271"/>
        <v>5.4393914670942234E-2</v>
      </c>
      <c r="J2450" s="70">
        <f t="shared" si="272"/>
        <v>0.14841085565417544</v>
      </c>
      <c r="K2450" s="93">
        <f t="shared" si="270"/>
        <v>0</v>
      </c>
    </row>
    <row r="2451" spans="1:11">
      <c r="A2451" s="80">
        <v>43430</v>
      </c>
      <c r="B2451" s="52">
        <v>208.92281574859538</v>
      </c>
      <c r="C2451" s="53">
        <v>14715.81</v>
      </c>
      <c r="D2451" s="54">
        <f t="shared" si="267"/>
        <v>45254</v>
      </c>
      <c r="E2451" s="53">
        <f t="shared" si="268"/>
        <v>272.1906227324659</v>
      </c>
      <c r="F2451" s="81">
        <f t="shared" si="269"/>
        <v>29087.95</v>
      </c>
      <c r="H2451" s="85">
        <f t="shared" si="266"/>
        <v>45254</v>
      </c>
      <c r="I2451" s="70">
        <f t="shared" si="271"/>
        <v>5.4332169415761911E-2</v>
      </c>
      <c r="J2451" s="70">
        <f t="shared" si="272"/>
        <v>0.14600308997930678</v>
      </c>
      <c r="K2451" s="93">
        <f t="shared" si="270"/>
        <v>0</v>
      </c>
    </row>
    <row r="2452" spans="1:11">
      <c r="A2452" s="80">
        <v>43431</v>
      </c>
      <c r="B2452" s="52">
        <v>208.94308126172299</v>
      </c>
      <c r="C2452" s="53">
        <v>14794.7</v>
      </c>
      <c r="D2452" s="54">
        <f t="shared" si="267"/>
        <v>45254</v>
      </c>
      <c r="E2452" s="53">
        <f t="shared" si="268"/>
        <v>272.1906227324659</v>
      </c>
      <c r="F2452" s="81">
        <f t="shared" si="269"/>
        <v>29087.95</v>
      </c>
      <c r="H2452" s="85">
        <f t="shared" si="266"/>
        <v>45254</v>
      </c>
      <c r="I2452" s="70">
        <f t="shared" si="271"/>
        <v>5.4311716562015944E-2</v>
      </c>
      <c r="J2452" s="70">
        <f t="shared" si="272"/>
        <v>0.14477830492796362</v>
      </c>
      <c r="K2452" s="93">
        <f t="shared" si="270"/>
        <v>0</v>
      </c>
    </row>
    <row r="2453" spans="1:11">
      <c r="A2453" s="80">
        <v>43432</v>
      </c>
      <c r="B2453" s="52">
        <v>208.95875199281764</v>
      </c>
      <c r="C2453" s="53">
        <v>14854.61</v>
      </c>
      <c r="D2453" s="54">
        <f t="shared" si="267"/>
        <v>45258</v>
      </c>
      <c r="E2453" s="53">
        <f t="shared" si="268"/>
        <v>272.40980233741135</v>
      </c>
      <c r="F2453" s="81">
        <f t="shared" si="269"/>
        <v>29227.61</v>
      </c>
      <c r="H2453" s="85">
        <f t="shared" si="266"/>
        <v>45258</v>
      </c>
      <c r="I2453" s="70">
        <f t="shared" si="271"/>
        <v>5.4465640822352279E-2</v>
      </c>
      <c r="J2453" s="70">
        <f t="shared" si="272"/>
        <v>0.14494970598488899</v>
      </c>
      <c r="K2453" s="93">
        <f t="shared" si="270"/>
        <v>0</v>
      </c>
    </row>
    <row r="2454" spans="1:11">
      <c r="A2454" s="80">
        <v>43433</v>
      </c>
      <c r="B2454" s="52">
        <v>208.96355804411348</v>
      </c>
      <c r="C2454" s="53">
        <v>15034.36</v>
      </c>
      <c r="D2454" s="54">
        <f t="shared" si="267"/>
        <v>45259</v>
      </c>
      <c r="E2454" s="53">
        <f t="shared" si="268"/>
        <v>272.46591875669282</v>
      </c>
      <c r="F2454" s="81">
        <f t="shared" si="269"/>
        <v>29531.63</v>
      </c>
      <c r="H2454" s="85">
        <f t="shared" ref="H2454:H2517" si="273">D2454</f>
        <v>45259</v>
      </c>
      <c r="I2454" s="70">
        <f t="shared" si="271"/>
        <v>5.4504230552577582E-2</v>
      </c>
      <c r="J2454" s="70">
        <f t="shared" si="272"/>
        <v>0.14456508775557464</v>
      </c>
      <c r="K2454" s="93">
        <f t="shared" si="270"/>
        <v>0</v>
      </c>
    </row>
    <row r="2455" spans="1:11">
      <c r="A2455" s="80">
        <v>43434</v>
      </c>
      <c r="B2455" s="52">
        <v>208.96899109662266</v>
      </c>
      <c r="C2455" s="53">
        <v>15059.37</v>
      </c>
      <c r="D2455" s="54">
        <f t="shared" si="267"/>
        <v>45260</v>
      </c>
      <c r="E2455" s="53">
        <f t="shared" si="268"/>
        <v>272.51223796288144</v>
      </c>
      <c r="F2455" s="81">
        <f t="shared" si="269"/>
        <v>29585.360000000001</v>
      </c>
      <c r="H2455" s="85">
        <f t="shared" si="273"/>
        <v>45260</v>
      </c>
      <c r="I2455" s="70">
        <f t="shared" si="271"/>
        <v>5.4534597735771406E-2</v>
      </c>
      <c r="J2455" s="70">
        <f t="shared" si="272"/>
        <v>0.1446007097876103</v>
      </c>
      <c r="K2455" s="93">
        <f t="shared" si="270"/>
        <v>0</v>
      </c>
    </row>
    <row r="2456" spans="1:11">
      <c r="A2456" s="80">
        <v>43437</v>
      </c>
      <c r="B2456" s="52">
        <v>209.10691063074646</v>
      </c>
      <c r="C2456" s="53">
        <v>15069.07</v>
      </c>
      <c r="D2456" s="54">
        <f t="shared" si="267"/>
        <v>45261</v>
      </c>
      <c r="E2456" s="53">
        <f t="shared" si="268"/>
        <v>272.56374277585644</v>
      </c>
      <c r="F2456" s="81">
        <f t="shared" si="269"/>
        <v>29783.34</v>
      </c>
      <c r="H2456" s="85">
        <f t="shared" si="273"/>
        <v>45261</v>
      </c>
      <c r="I2456" s="70">
        <f t="shared" si="271"/>
        <v>5.4435307400225508E-2</v>
      </c>
      <c r="J2456" s="70">
        <f t="shared" si="272"/>
        <v>0.14598092764510784</v>
      </c>
      <c r="K2456" s="93">
        <f t="shared" si="270"/>
        <v>0</v>
      </c>
    </row>
    <row r="2457" spans="1:11">
      <c r="A2457" s="80">
        <v>43438</v>
      </c>
      <c r="B2457" s="52">
        <v>209.14810469214072</v>
      </c>
      <c r="C2457" s="53">
        <v>15049.32</v>
      </c>
      <c r="D2457" s="54">
        <f t="shared" si="267"/>
        <v>45264</v>
      </c>
      <c r="E2457" s="53">
        <f t="shared" si="268"/>
        <v>272.72267824394379</v>
      </c>
      <c r="F2457" s="81">
        <f t="shared" si="269"/>
        <v>30398.91</v>
      </c>
      <c r="H2457" s="85">
        <f t="shared" si="273"/>
        <v>45264</v>
      </c>
      <c r="I2457" s="70">
        <f t="shared" si="271"/>
        <v>5.45167050352664E-2</v>
      </c>
      <c r="J2457" s="70">
        <f t="shared" si="272"/>
        <v>0.15098119197519133</v>
      </c>
      <c r="K2457" s="93">
        <f t="shared" si="270"/>
        <v>0</v>
      </c>
    </row>
    <row r="2458" spans="1:11">
      <c r="A2458" s="80">
        <v>43439</v>
      </c>
      <c r="B2458" s="52">
        <v>209.20394723609351</v>
      </c>
      <c r="C2458" s="53">
        <v>14929.43</v>
      </c>
      <c r="D2458" s="54">
        <f t="shared" si="267"/>
        <v>45265</v>
      </c>
      <c r="E2458" s="53">
        <f t="shared" si="268"/>
        <v>272.77640461155784</v>
      </c>
      <c r="F2458" s="81">
        <f t="shared" si="269"/>
        <v>30646.19</v>
      </c>
      <c r="H2458" s="85">
        <f t="shared" si="273"/>
        <v>45265</v>
      </c>
      <c r="I2458" s="70">
        <f t="shared" si="271"/>
        <v>5.4501945328959911E-2</v>
      </c>
      <c r="J2458" s="70">
        <f t="shared" si="272"/>
        <v>0.15469331787001472</v>
      </c>
      <c r="K2458" s="93">
        <f t="shared" si="270"/>
        <v>0</v>
      </c>
    </row>
    <row r="2459" spans="1:11">
      <c r="A2459" s="80">
        <v>43440</v>
      </c>
      <c r="B2459" s="52">
        <v>209.24118553870153</v>
      </c>
      <c r="C2459" s="53">
        <v>14677.79</v>
      </c>
      <c r="D2459" s="54">
        <f t="shared" si="267"/>
        <v>45266</v>
      </c>
      <c r="E2459" s="53">
        <f t="shared" si="268"/>
        <v>272.83450598574012</v>
      </c>
      <c r="F2459" s="81">
        <f t="shared" si="269"/>
        <v>30767.599999999999</v>
      </c>
      <c r="H2459" s="85">
        <f t="shared" si="273"/>
        <v>45266</v>
      </c>
      <c r="I2459" s="70">
        <f t="shared" si="271"/>
        <v>5.4509325425599497E-2</v>
      </c>
      <c r="J2459" s="70">
        <f t="shared" si="272"/>
        <v>0.15954228374275004</v>
      </c>
      <c r="K2459" s="93">
        <f t="shared" si="270"/>
        <v>0</v>
      </c>
    </row>
    <row r="2460" spans="1:11">
      <c r="A2460" s="80">
        <v>43441</v>
      </c>
      <c r="B2460" s="52">
        <v>209.27780274617081</v>
      </c>
      <c r="C2460" s="53">
        <v>14805.93</v>
      </c>
      <c r="D2460" s="54">
        <f t="shared" si="267"/>
        <v>45267</v>
      </c>
      <c r="E2460" s="53">
        <f t="shared" si="268"/>
        <v>272.89480241156298</v>
      </c>
      <c r="F2460" s="81">
        <f t="shared" si="269"/>
        <v>30713.86</v>
      </c>
      <c r="H2460" s="85">
        <f t="shared" si="273"/>
        <v>45267</v>
      </c>
      <c r="I2460" s="70">
        <f t="shared" si="271"/>
        <v>5.4519025035490332E-2</v>
      </c>
      <c r="J2460" s="70">
        <f t="shared" si="272"/>
        <v>0.15712357448959868</v>
      </c>
      <c r="K2460" s="93">
        <f t="shared" si="270"/>
        <v>0</v>
      </c>
    </row>
    <row r="2461" spans="1:11">
      <c r="A2461" s="80">
        <v>43444</v>
      </c>
      <c r="B2461" s="52">
        <v>209.36946642377362</v>
      </c>
      <c r="C2461" s="53">
        <v>14521.73</v>
      </c>
      <c r="D2461" s="54">
        <f t="shared" si="267"/>
        <v>45268</v>
      </c>
      <c r="E2461" s="53">
        <f t="shared" si="268"/>
        <v>272.94910847724287</v>
      </c>
      <c r="F2461" s="81">
        <f t="shared" si="269"/>
        <v>30814.15</v>
      </c>
      <c r="H2461" s="85">
        <f t="shared" si="273"/>
        <v>45268</v>
      </c>
      <c r="I2461" s="70">
        <f t="shared" si="271"/>
        <v>5.4468636278973692E-2</v>
      </c>
      <c r="J2461" s="70">
        <f t="shared" si="272"/>
        <v>0.16237528424232495</v>
      </c>
      <c r="K2461" s="93">
        <f t="shared" si="270"/>
        <v>0</v>
      </c>
    </row>
    <row r="2462" spans="1:11">
      <c r="A2462" s="80">
        <v>43445</v>
      </c>
      <c r="B2462" s="52">
        <v>209.39333454294592</v>
      </c>
      <c r="C2462" s="53">
        <v>14605.79</v>
      </c>
      <c r="D2462" s="54">
        <f t="shared" si="267"/>
        <v>45271</v>
      </c>
      <c r="E2462" s="53">
        <f t="shared" si="268"/>
        <v>273.10963394558149</v>
      </c>
      <c r="F2462" s="81">
        <f t="shared" si="269"/>
        <v>30854.9</v>
      </c>
      <c r="H2462" s="85">
        <f t="shared" si="273"/>
        <v>45271</v>
      </c>
      <c r="I2462" s="70">
        <f t="shared" si="271"/>
        <v>5.4568593811195276E-2</v>
      </c>
      <c r="J2462" s="70">
        <f t="shared" si="272"/>
        <v>0.16134115929463166</v>
      </c>
      <c r="K2462" s="93">
        <f t="shared" si="270"/>
        <v>0</v>
      </c>
    </row>
    <row r="2463" spans="1:11">
      <c r="A2463" s="80">
        <v>43446</v>
      </c>
      <c r="B2463" s="52">
        <v>209.43877289654174</v>
      </c>
      <c r="C2463" s="53">
        <v>14866.71</v>
      </c>
      <c r="D2463" s="54">
        <f t="shared" si="267"/>
        <v>45272</v>
      </c>
      <c r="E2463" s="53">
        <f t="shared" si="268"/>
        <v>273.15633569298615</v>
      </c>
      <c r="F2463" s="81">
        <f t="shared" si="269"/>
        <v>30721.59</v>
      </c>
      <c r="H2463" s="85">
        <f t="shared" si="273"/>
        <v>45272</v>
      </c>
      <c r="I2463" s="70">
        <f t="shared" si="271"/>
        <v>5.4558893706571299E-2</v>
      </c>
      <c r="J2463" s="70">
        <f t="shared" si="272"/>
        <v>0.15623407400964662</v>
      </c>
      <c r="K2463" s="93">
        <f t="shared" si="270"/>
        <v>0</v>
      </c>
    </row>
    <row r="2464" spans="1:11">
      <c r="A2464" s="80">
        <v>43447</v>
      </c>
      <c r="B2464" s="52">
        <v>209.48191728375841</v>
      </c>
      <c r="C2464" s="53">
        <v>14941.4</v>
      </c>
      <c r="D2464" s="54">
        <f t="shared" si="267"/>
        <v>45273</v>
      </c>
      <c r="E2464" s="53">
        <f t="shared" si="268"/>
        <v>273.20741592776074</v>
      </c>
      <c r="F2464" s="81">
        <f t="shared" si="269"/>
        <v>30750.95</v>
      </c>
      <c r="H2464" s="85">
        <f t="shared" si="273"/>
        <v>45273</v>
      </c>
      <c r="I2464" s="70">
        <f t="shared" si="271"/>
        <v>5.455488717767043E-2</v>
      </c>
      <c r="J2464" s="70">
        <f t="shared" si="272"/>
        <v>0.15529647681860603</v>
      </c>
      <c r="K2464" s="93">
        <f t="shared" si="270"/>
        <v>0</v>
      </c>
    </row>
    <row r="2465" spans="1:11">
      <c r="A2465" s="80">
        <v>43448</v>
      </c>
      <c r="B2465" s="52">
        <v>209.52318522146331</v>
      </c>
      <c r="C2465" s="53">
        <v>14960.64</v>
      </c>
      <c r="D2465" s="54">
        <f t="shared" si="267"/>
        <v>45274</v>
      </c>
      <c r="E2465" s="53">
        <f t="shared" si="268"/>
        <v>273.25741288487552</v>
      </c>
      <c r="F2465" s="81">
        <f t="shared" si="269"/>
        <v>31127.599999999999</v>
      </c>
      <c r="H2465" s="85">
        <f t="shared" si="273"/>
        <v>45274</v>
      </c>
      <c r="I2465" s="70">
        <f t="shared" si="271"/>
        <v>5.4551934989035322E-2</v>
      </c>
      <c r="J2465" s="70">
        <f t="shared" si="272"/>
        <v>0.1578147897711959</v>
      </c>
      <c r="K2465" s="93">
        <f t="shared" si="270"/>
        <v>0</v>
      </c>
    </row>
    <row r="2466" spans="1:11">
      <c r="A2466" s="80">
        <v>43451</v>
      </c>
      <c r="B2466" s="52">
        <v>209.62752776770361</v>
      </c>
      <c r="C2466" s="53">
        <v>15075.46</v>
      </c>
      <c r="D2466" s="54">
        <f t="shared" si="267"/>
        <v>45275</v>
      </c>
      <c r="E2466" s="53">
        <f t="shared" si="268"/>
        <v>273.30140732835002</v>
      </c>
      <c r="F2466" s="81">
        <f t="shared" si="269"/>
        <v>31530.19</v>
      </c>
      <c r="H2466" s="85">
        <f t="shared" si="273"/>
        <v>45275</v>
      </c>
      <c r="I2466" s="70">
        <f t="shared" si="271"/>
        <v>5.4480883993693219E-2</v>
      </c>
      <c r="J2466" s="70">
        <f t="shared" si="272"/>
        <v>0.15902072809225865</v>
      </c>
      <c r="K2466" s="93">
        <f t="shared" si="270"/>
        <v>0</v>
      </c>
    </row>
    <row r="2467" spans="1:11">
      <c r="A2467" s="80">
        <v>43452</v>
      </c>
      <c r="B2467" s="52">
        <v>209.68978714345062</v>
      </c>
      <c r="C2467" s="53">
        <v>15103.63</v>
      </c>
      <c r="D2467" s="54">
        <f t="shared" si="267"/>
        <v>45278</v>
      </c>
      <c r="E2467" s="53">
        <f t="shared" si="268"/>
        <v>273.47143604562643</v>
      </c>
      <c r="F2467" s="81">
        <f t="shared" si="269"/>
        <v>31474.35</v>
      </c>
      <c r="H2467" s="85">
        <f t="shared" si="273"/>
        <v>45278</v>
      </c>
      <c r="I2467" s="70">
        <f t="shared" si="271"/>
        <v>5.4549423176797562E-2</v>
      </c>
      <c r="J2467" s="70">
        <f t="shared" si="272"/>
        <v>0.15817740074518372</v>
      </c>
      <c r="K2467" s="93">
        <f t="shared" si="270"/>
        <v>0</v>
      </c>
    </row>
    <row r="2468" spans="1:11">
      <c r="A2468" s="80">
        <v>43453</v>
      </c>
      <c r="B2468" s="52">
        <v>209.75458128767792</v>
      </c>
      <c r="C2468" s="53">
        <v>15184.78</v>
      </c>
      <c r="D2468" s="54">
        <f t="shared" si="267"/>
        <v>45279</v>
      </c>
      <c r="E2468" s="53">
        <f t="shared" si="268"/>
        <v>273.53406100448092</v>
      </c>
      <c r="F2468" s="81">
        <f t="shared" si="269"/>
        <v>31525</v>
      </c>
      <c r="H2468" s="85">
        <f t="shared" si="273"/>
        <v>45279</v>
      </c>
      <c r="I2468" s="70">
        <f t="shared" si="271"/>
        <v>5.4532555058486754E-2</v>
      </c>
      <c r="J2468" s="70">
        <f t="shared" si="272"/>
        <v>0.15730896727664923</v>
      </c>
      <c r="K2468" s="93">
        <f t="shared" si="270"/>
        <v>0</v>
      </c>
    </row>
    <row r="2469" spans="1:11">
      <c r="A2469" s="80">
        <v>43454</v>
      </c>
      <c r="B2469" s="52">
        <v>209.73318632038658</v>
      </c>
      <c r="C2469" s="53">
        <v>15163.14</v>
      </c>
      <c r="D2469" s="54">
        <f t="shared" si="267"/>
        <v>45280</v>
      </c>
      <c r="E2469" s="53">
        <f t="shared" si="268"/>
        <v>273.58904135074278</v>
      </c>
      <c r="F2469" s="81">
        <f t="shared" si="269"/>
        <v>31079.759999999998</v>
      </c>
      <c r="H2469" s="85">
        <f t="shared" si="273"/>
        <v>45280</v>
      </c>
      <c r="I2469" s="70">
        <f t="shared" si="271"/>
        <v>5.4596458504846623E-2</v>
      </c>
      <c r="J2469" s="70">
        <f t="shared" si="272"/>
        <v>0.1543505184656524</v>
      </c>
      <c r="K2469" s="93">
        <f t="shared" si="270"/>
        <v>0</v>
      </c>
    </row>
    <row r="2470" spans="1:11">
      <c r="A2470" s="80">
        <v>43455</v>
      </c>
      <c r="B2470" s="52">
        <v>209.76464629833467</v>
      </c>
      <c r="C2470" s="53">
        <v>14894.42</v>
      </c>
      <c r="D2470" s="54">
        <f t="shared" si="267"/>
        <v>45281</v>
      </c>
      <c r="E2470" s="53">
        <f t="shared" si="268"/>
        <v>273.64923093983998</v>
      </c>
      <c r="F2470" s="81">
        <f t="shared" si="269"/>
        <v>31233.93</v>
      </c>
      <c r="H2470" s="85">
        <f t="shared" si="273"/>
        <v>45281</v>
      </c>
      <c r="I2470" s="70">
        <f t="shared" si="271"/>
        <v>5.461122022768472E-2</v>
      </c>
      <c r="J2470" s="70">
        <f t="shared" si="272"/>
        <v>0.15963311109348655</v>
      </c>
      <c r="K2470" s="93">
        <f t="shared" si="270"/>
        <v>0</v>
      </c>
    </row>
    <row r="2471" spans="1:11">
      <c r="A2471" s="80">
        <v>43458</v>
      </c>
      <c r="B2471" s="52">
        <v>209.8609282709856</v>
      </c>
      <c r="C2471" s="53">
        <v>14769.13</v>
      </c>
      <c r="D2471" s="54">
        <f t="shared" si="267"/>
        <v>45282</v>
      </c>
      <c r="E2471" s="53">
        <f t="shared" si="268"/>
        <v>273.70779187526108</v>
      </c>
      <c r="F2471" s="81">
        <f t="shared" si="269"/>
        <v>31372.6</v>
      </c>
      <c r="H2471" s="85">
        <f t="shared" si="273"/>
        <v>45282</v>
      </c>
      <c r="I2471" s="70">
        <f t="shared" si="271"/>
        <v>5.4559562925931449E-2</v>
      </c>
      <c r="J2471" s="70">
        <f t="shared" si="272"/>
        <v>0.1626235608974933</v>
      </c>
      <c r="K2471" s="93">
        <f t="shared" si="270"/>
        <v>0</v>
      </c>
    </row>
    <row r="2472" spans="1:11">
      <c r="A2472" s="80">
        <v>43460</v>
      </c>
      <c r="B2472" s="52">
        <v>209.93521903959351</v>
      </c>
      <c r="C2472" s="53">
        <v>14860.97</v>
      </c>
      <c r="D2472" s="54">
        <f t="shared" si="267"/>
        <v>45286</v>
      </c>
      <c r="E2472" s="53">
        <f t="shared" si="268"/>
        <v>273.93011022762397</v>
      </c>
      <c r="F2472" s="81">
        <f t="shared" si="269"/>
        <v>31507.69</v>
      </c>
      <c r="H2472" s="85">
        <f t="shared" si="273"/>
        <v>45286</v>
      </c>
      <c r="I2472" s="70">
        <f t="shared" si="271"/>
        <v>5.4656160791893171E-2</v>
      </c>
      <c r="J2472" s="70">
        <f t="shared" si="272"/>
        <v>0.16218129492726474</v>
      </c>
      <c r="K2472" s="93">
        <f t="shared" si="270"/>
        <v>0</v>
      </c>
    </row>
    <row r="2473" spans="1:11">
      <c r="A2473" s="80">
        <v>43461</v>
      </c>
      <c r="B2473" s="52">
        <v>209.9763663425253</v>
      </c>
      <c r="C2473" s="53">
        <v>14930.18</v>
      </c>
      <c r="D2473" s="54">
        <f t="shared" si="267"/>
        <v>45287</v>
      </c>
      <c r="E2473" s="53">
        <f t="shared" si="268"/>
        <v>273.98462231955926</v>
      </c>
      <c r="F2473" s="81">
        <f t="shared" si="269"/>
        <v>31821.31</v>
      </c>
      <c r="H2473" s="85">
        <f t="shared" si="273"/>
        <v>45287</v>
      </c>
      <c r="I2473" s="70">
        <f t="shared" si="271"/>
        <v>5.4656793460827302E-2</v>
      </c>
      <c r="J2473" s="70">
        <f t="shared" si="272"/>
        <v>0.16340413261929188</v>
      </c>
      <c r="K2473" s="93">
        <f t="shared" si="270"/>
        <v>0</v>
      </c>
    </row>
    <row r="2474" spans="1:11">
      <c r="A2474" s="80">
        <v>43462</v>
      </c>
      <c r="B2474" s="52">
        <v>210.01311220663524</v>
      </c>
      <c r="C2474" s="53">
        <v>15045.34</v>
      </c>
      <c r="D2474" s="54">
        <f t="shared" si="267"/>
        <v>45288</v>
      </c>
      <c r="E2474" s="53">
        <f t="shared" si="268"/>
        <v>274.05229652127224</v>
      </c>
      <c r="F2474" s="81">
        <f t="shared" si="269"/>
        <v>32003.47</v>
      </c>
      <c r="H2474" s="85">
        <f t="shared" si="273"/>
        <v>45288</v>
      </c>
      <c r="I2474" s="70">
        <f t="shared" si="271"/>
        <v>5.4671977424167739E-2</v>
      </c>
      <c r="J2474" s="70">
        <f t="shared" si="272"/>
        <v>0.16294456298174964</v>
      </c>
      <c r="K2474" s="93">
        <f t="shared" si="270"/>
        <v>0</v>
      </c>
    </row>
    <row r="2475" spans="1:11">
      <c r="A2475" s="80">
        <v>43465</v>
      </c>
      <c r="B2475" s="52">
        <v>210.18007263083953</v>
      </c>
      <c r="C2475" s="53">
        <v>15048.98</v>
      </c>
      <c r="D2475" s="54">
        <f t="shared" si="267"/>
        <v>45289</v>
      </c>
      <c r="E2475" s="53">
        <f t="shared" si="268"/>
        <v>274.1367046286008</v>
      </c>
      <c r="F2475" s="81">
        <f t="shared" si="269"/>
        <v>31933.93</v>
      </c>
      <c r="H2475" s="85">
        <f t="shared" si="273"/>
        <v>45289</v>
      </c>
      <c r="I2475" s="70">
        <f t="shared" si="271"/>
        <v>5.4569313990212809E-2</v>
      </c>
      <c r="J2475" s="70">
        <f t="shared" si="272"/>
        <v>0.16238249432101415</v>
      </c>
      <c r="K2475" s="93">
        <f t="shared" si="270"/>
        <v>0</v>
      </c>
    </row>
    <row r="2476" spans="1:11">
      <c r="A2476" s="80">
        <v>43466</v>
      </c>
      <c r="B2476" s="52">
        <v>210.39277486434196</v>
      </c>
      <c r="C2476" s="53">
        <v>15114.9</v>
      </c>
      <c r="D2476" s="54">
        <f t="shared" si="267"/>
        <v>45292</v>
      </c>
      <c r="E2476" s="53">
        <f t="shared" si="268"/>
        <v>274.32533381093015</v>
      </c>
      <c r="F2476" s="81">
        <f t="shared" si="269"/>
        <v>31949.360000000001</v>
      </c>
      <c r="H2476" s="85">
        <f t="shared" si="273"/>
        <v>45292</v>
      </c>
      <c r="I2476" s="70">
        <f t="shared" si="271"/>
        <v>5.4501055926601039E-2</v>
      </c>
      <c r="J2476" s="70">
        <f t="shared" si="272"/>
        <v>0.16147903997320201</v>
      </c>
      <c r="K2476" s="93">
        <f t="shared" si="270"/>
        <v>0</v>
      </c>
    </row>
    <row r="2477" spans="1:11">
      <c r="A2477" s="80">
        <v>43467</v>
      </c>
      <c r="B2477" s="52">
        <v>210.43401184821539</v>
      </c>
      <c r="C2477" s="53">
        <v>14951.96</v>
      </c>
      <c r="D2477" s="54">
        <f t="shared" si="267"/>
        <v>45293</v>
      </c>
      <c r="E2477" s="53">
        <f t="shared" si="268"/>
        <v>274.3812112509105</v>
      </c>
      <c r="F2477" s="81">
        <f t="shared" si="269"/>
        <v>31837.56</v>
      </c>
      <c r="H2477" s="85">
        <f t="shared" si="273"/>
        <v>45293</v>
      </c>
      <c r="I2477" s="70">
        <f t="shared" si="271"/>
        <v>5.4502677513077025E-2</v>
      </c>
      <c r="J2477" s="70">
        <f t="shared" si="272"/>
        <v>0.163183759739703</v>
      </c>
      <c r="K2477" s="93">
        <f t="shared" si="270"/>
        <v>0</v>
      </c>
    </row>
    <row r="2478" spans="1:11">
      <c r="A2478" s="80">
        <v>43468</v>
      </c>
      <c r="B2478" s="52">
        <v>210.46599781801632</v>
      </c>
      <c r="C2478" s="53">
        <v>14785.38</v>
      </c>
      <c r="D2478" s="54">
        <f t="shared" si="267"/>
        <v>45294</v>
      </c>
      <c r="E2478" s="53">
        <f t="shared" si="268"/>
        <v>274.44394156136656</v>
      </c>
      <c r="F2478" s="81">
        <f t="shared" si="269"/>
        <v>31619.360000000001</v>
      </c>
      <c r="H2478" s="85">
        <f t="shared" si="273"/>
        <v>45294</v>
      </c>
      <c r="I2478" s="70">
        <f t="shared" si="271"/>
        <v>5.4518834743275457E-2</v>
      </c>
      <c r="J2478" s="70">
        <f t="shared" si="272"/>
        <v>0.16419067648247232</v>
      </c>
      <c r="K2478" s="93">
        <f t="shared" si="270"/>
        <v>0</v>
      </c>
    </row>
    <row r="2479" spans="1:11">
      <c r="A2479" s="80">
        <v>43469</v>
      </c>
      <c r="B2479" s="52">
        <v>210.50598635760173</v>
      </c>
      <c r="C2479" s="53">
        <v>14861.69</v>
      </c>
      <c r="D2479" s="54">
        <f t="shared" si="267"/>
        <v>45295</v>
      </c>
      <c r="E2479" s="53">
        <f t="shared" si="268"/>
        <v>274.50561851380053</v>
      </c>
      <c r="F2479" s="81">
        <f t="shared" si="269"/>
        <v>31826.97</v>
      </c>
      <c r="H2479" s="85">
        <f t="shared" si="273"/>
        <v>45295</v>
      </c>
      <c r="I2479" s="70">
        <f t="shared" si="271"/>
        <v>5.4526158833385185E-2</v>
      </c>
      <c r="J2479" s="70">
        <f t="shared" si="272"/>
        <v>0.16451589108161979</v>
      </c>
      <c r="K2479" s="93">
        <f t="shared" si="270"/>
        <v>0</v>
      </c>
    </row>
    <row r="2480" spans="1:11">
      <c r="A2480" s="80">
        <v>43472</v>
      </c>
      <c r="B2480" s="52">
        <v>210.6253432518665</v>
      </c>
      <c r="C2480" s="53">
        <v>14923.27</v>
      </c>
      <c r="D2480" s="54">
        <f t="shared" si="267"/>
        <v>45296</v>
      </c>
      <c r="E2480" s="53">
        <f t="shared" si="268"/>
        <v>274.5587161731932</v>
      </c>
      <c r="F2480" s="81">
        <f t="shared" si="269"/>
        <v>31903.69</v>
      </c>
      <c r="H2480" s="85">
        <f t="shared" si="273"/>
        <v>45296</v>
      </c>
      <c r="I2480" s="70">
        <f t="shared" si="271"/>
        <v>5.4447403879834155E-2</v>
      </c>
      <c r="J2480" s="70">
        <f t="shared" si="272"/>
        <v>0.16411365638388853</v>
      </c>
      <c r="K2480" s="93">
        <f t="shared" si="270"/>
        <v>0</v>
      </c>
    </row>
    <row r="2481" spans="1:11">
      <c r="A2481" s="80">
        <v>43473</v>
      </c>
      <c r="B2481" s="52">
        <v>210.67189145272516</v>
      </c>
      <c r="C2481" s="53">
        <v>14965.34</v>
      </c>
      <c r="D2481" s="54">
        <f t="shared" si="267"/>
        <v>45299</v>
      </c>
      <c r="E2481" s="53">
        <f t="shared" si="268"/>
        <v>274.7248629590959</v>
      </c>
      <c r="F2481" s="81">
        <f t="shared" si="269"/>
        <v>31613.01</v>
      </c>
      <c r="H2481" s="85">
        <f t="shared" si="273"/>
        <v>45299</v>
      </c>
      <c r="I2481" s="70">
        <f t="shared" si="271"/>
        <v>5.4528384875051961E-2</v>
      </c>
      <c r="J2481" s="70">
        <f t="shared" si="272"/>
        <v>0.16133055365936588</v>
      </c>
      <c r="K2481" s="93">
        <f t="shared" si="270"/>
        <v>0</v>
      </c>
    </row>
    <row r="2482" spans="1:11">
      <c r="A2482" s="80">
        <v>43474</v>
      </c>
      <c r="B2482" s="52">
        <v>210.71170844020972</v>
      </c>
      <c r="C2482" s="53">
        <v>15038.74</v>
      </c>
      <c r="D2482" s="54">
        <f t="shared" si="267"/>
        <v>45300</v>
      </c>
      <c r="E2482" s="53">
        <f t="shared" si="268"/>
        <v>274.78830558566801</v>
      </c>
      <c r="F2482" s="81">
        <f t="shared" si="269"/>
        <v>31659.81</v>
      </c>
      <c r="H2482" s="85">
        <f t="shared" si="273"/>
        <v>45300</v>
      </c>
      <c r="I2482" s="70">
        <f t="shared" si="271"/>
        <v>5.4537226648497139E-2</v>
      </c>
      <c r="J2482" s="70">
        <f t="shared" si="272"/>
        <v>0.16053801421432157</v>
      </c>
      <c r="K2482" s="93">
        <f t="shared" si="270"/>
        <v>0</v>
      </c>
    </row>
    <row r="2483" spans="1:11">
      <c r="A2483" s="80">
        <v>43475</v>
      </c>
      <c r="B2483" s="52">
        <v>210.75448291702307</v>
      </c>
      <c r="C2483" s="53">
        <v>14992.23</v>
      </c>
      <c r="D2483" s="54">
        <f t="shared" si="267"/>
        <v>45301</v>
      </c>
      <c r="E2483" s="53">
        <f t="shared" si="268"/>
        <v>274.84662093402602</v>
      </c>
      <c r="F2483" s="81">
        <f t="shared" si="269"/>
        <v>31768.3</v>
      </c>
      <c r="H2483" s="85">
        <f t="shared" si="273"/>
        <v>45301</v>
      </c>
      <c r="I2483" s="70">
        <f t="shared" si="271"/>
        <v>5.453917063999536E-2</v>
      </c>
      <c r="J2483" s="70">
        <f t="shared" si="272"/>
        <v>0.16205196073703276</v>
      </c>
      <c r="K2483" s="93">
        <f t="shared" si="270"/>
        <v>0</v>
      </c>
    </row>
    <row r="2484" spans="1:11">
      <c r="A2484" s="80">
        <v>43476</v>
      </c>
      <c r="B2484" s="52">
        <v>210.7943155142944</v>
      </c>
      <c r="C2484" s="53">
        <v>14955.33</v>
      </c>
      <c r="D2484" s="54">
        <f t="shared" si="267"/>
        <v>45302</v>
      </c>
      <c r="E2484" s="53">
        <f t="shared" si="268"/>
        <v>274.90100291474891</v>
      </c>
      <c r="F2484" s="81">
        <f t="shared" si="269"/>
        <v>31810.18</v>
      </c>
      <c r="H2484" s="85">
        <f t="shared" si="273"/>
        <v>45302</v>
      </c>
      <c r="I2484" s="70">
        <f t="shared" si="271"/>
        <v>5.4541039559167004E-2</v>
      </c>
      <c r="J2484" s="70">
        <f t="shared" si="272"/>
        <v>0.16293120793839821</v>
      </c>
      <c r="K2484" s="93">
        <f t="shared" si="270"/>
        <v>0</v>
      </c>
    </row>
    <row r="2485" spans="1:11">
      <c r="A2485" s="80">
        <v>43479</v>
      </c>
      <c r="B2485" s="52">
        <v>210.9157330400306</v>
      </c>
      <c r="C2485" s="53">
        <v>14875.92</v>
      </c>
      <c r="D2485" s="54">
        <f t="shared" si="267"/>
        <v>45303</v>
      </c>
      <c r="E2485" s="53">
        <f t="shared" si="268"/>
        <v>274.95883681368815</v>
      </c>
      <c r="F2485" s="81">
        <f t="shared" si="269"/>
        <v>32173.66</v>
      </c>
      <c r="H2485" s="85">
        <f t="shared" si="273"/>
        <v>45303</v>
      </c>
      <c r="I2485" s="70">
        <f t="shared" si="271"/>
        <v>5.4463960597578742E-2</v>
      </c>
      <c r="J2485" s="70">
        <f t="shared" si="272"/>
        <v>0.16681855508127108</v>
      </c>
      <c r="K2485" s="93">
        <f t="shared" si="270"/>
        <v>0</v>
      </c>
    </row>
    <row r="2486" spans="1:11">
      <c r="A2486" s="80">
        <v>43480</v>
      </c>
      <c r="B2486" s="52">
        <v>210.95327604051172</v>
      </c>
      <c r="C2486" s="53">
        <v>15082.59</v>
      </c>
      <c r="D2486" s="54">
        <f t="shared" si="267"/>
        <v>45306</v>
      </c>
      <c r="E2486" s="53">
        <f t="shared" si="268"/>
        <v>275.11950507275225</v>
      </c>
      <c r="F2486" s="81">
        <f t="shared" si="269"/>
        <v>32471.8</v>
      </c>
      <c r="H2486" s="85">
        <f t="shared" si="273"/>
        <v>45306</v>
      </c>
      <c r="I2486" s="70">
        <f t="shared" si="271"/>
        <v>5.4549624693382315E-2</v>
      </c>
      <c r="J2486" s="70">
        <f t="shared" si="272"/>
        <v>0.16575178087990672</v>
      </c>
      <c r="K2486" s="93">
        <f t="shared" si="270"/>
        <v>0</v>
      </c>
    </row>
    <row r="2487" spans="1:11">
      <c r="A2487" s="80">
        <v>43481</v>
      </c>
      <c r="B2487" s="52">
        <v>210.9933571629594</v>
      </c>
      <c r="C2487" s="53">
        <v>15087.41</v>
      </c>
      <c r="D2487" s="54">
        <f t="shared" si="267"/>
        <v>45307</v>
      </c>
      <c r="E2487" s="53">
        <f t="shared" si="268"/>
        <v>275.16500757763509</v>
      </c>
      <c r="F2487" s="81">
        <f t="shared" si="269"/>
        <v>32376.1</v>
      </c>
      <c r="H2487" s="85">
        <f t="shared" si="273"/>
        <v>45307</v>
      </c>
      <c r="I2487" s="70">
        <f t="shared" si="271"/>
        <v>5.4544435510588407E-2</v>
      </c>
      <c r="J2487" s="70">
        <f t="shared" si="272"/>
        <v>0.16498938456493528</v>
      </c>
      <c r="K2487" s="93">
        <f t="shared" si="270"/>
        <v>0</v>
      </c>
    </row>
    <row r="2488" spans="1:11">
      <c r="A2488" s="80">
        <v>43482</v>
      </c>
      <c r="B2488" s="52">
        <v>211.03450086760617</v>
      </c>
      <c r="C2488" s="53">
        <v>15109.54</v>
      </c>
      <c r="D2488" s="54">
        <f t="shared" si="267"/>
        <v>45308</v>
      </c>
      <c r="E2488" s="53">
        <f t="shared" si="268"/>
        <v>275.21514565752267</v>
      </c>
      <c r="F2488" s="81">
        <f t="shared" si="269"/>
        <v>31699.64</v>
      </c>
      <c r="H2488" s="85">
        <f t="shared" si="273"/>
        <v>45308</v>
      </c>
      <c r="I2488" s="70">
        <f t="shared" si="271"/>
        <v>5.4541738700246034E-2</v>
      </c>
      <c r="J2488" s="70">
        <f t="shared" si="272"/>
        <v>0.15973994934782265</v>
      </c>
      <c r="K2488" s="93">
        <f t="shared" si="270"/>
        <v>0</v>
      </c>
    </row>
    <row r="2489" spans="1:11">
      <c r="A2489" s="80">
        <v>43483</v>
      </c>
      <c r="B2489" s="52">
        <v>211.0832498373066</v>
      </c>
      <c r="C2489" s="53">
        <v>15111.95</v>
      </c>
      <c r="D2489" s="54">
        <f t="shared" si="267"/>
        <v>45309</v>
      </c>
      <c r="E2489" s="53">
        <f t="shared" si="268"/>
        <v>275.27097286131578</v>
      </c>
      <c r="F2489" s="81">
        <f t="shared" si="269"/>
        <v>31538.400000000001</v>
      </c>
      <c r="H2489" s="85">
        <f t="shared" si="273"/>
        <v>45309</v>
      </c>
      <c r="I2489" s="70">
        <f t="shared" si="271"/>
        <v>5.4535802790154131E-2</v>
      </c>
      <c r="J2489" s="70">
        <f t="shared" si="272"/>
        <v>0.15852078483474141</v>
      </c>
      <c r="K2489" s="93">
        <f t="shared" si="270"/>
        <v>0</v>
      </c>
    </row>
    <row r="2490" spans="1:11">
      <c r="A2490" s="80">
        <v>43486</v>
      </c>
      <c r="B2490" s="52">
        <v>211.1896357952246</v>
      </c>
      <c r="C2490" s="53">
        <v>15188</v>
      </c>
      <c r="D2490" s="54">
        <f t="shared" si="267"/>
        <v>45311</v>
      </c>
      <c r="E2490" s="53">
        <f t="shared" si="268"/>
        <v>275.37986724935541</v>
      </c>
      <c r="F2490" s="81">
        <f t="shared" si="269"/>
        <v>31712.86</v>
      </c>
      <c r="H2490" s="85">
        <f t="shared" si="273"/>
        <v>45311</v>
      </c>
      <c r="I2490" s="70">
        <f t="shared" si="271"/>
        <v>5.4512948829217978E-2</v>
      </c>
      <c r="J2490" s="70">
        <f t="shared" si="272"/>
        <v>0.15863585599928043</v>
      </c>
      <c r="K2490" s="93">
        <f t="shared" si="270"/>
        <v>0</v>
      </c>
    </row>
    <row r="2491" spans="1:11">
      <c r="A2491" s="80">
        <v>43487</v>
      </c>
      <c r="B2491" s="52">
        <v>211.22955063638989</v>
      </c>
      <c r="C2491" s="53">
        <v>15133.83</v>
      </c>
      <c r="D2491" s="54">
        <f t="shared" si="267"/>
        <v>45311</v>
      </c>
      <c r="E2491" s="53">
        <f t="shared" si="268"/>
        <v>275.37986724935541</v>
      </c>
      <c r="F2491" s="81">
        <f t="shared" si="269"/>
        <v>31712.86</v>
      </c>
      <c r="H2491" s="85">
        <f t="shared" si="273"/>
        <v>45311</v>
      </c>
      <c r="I2491" s="70">
        <f t="shared" si="271"/>
        <v>5.4473092759316888E-2</v>
      </c>
      <c r="J2491" s="70">
        <f t="shared" si="272"/>
        <v>0.15946411474001199</v>
      </c>
      <c r="K2491" s="93">
        <f t="shared" si="270"/>
        <v>0</v>
      </c>
    </row>
    <row r="2492" spans="1:11">
      <c r="A2492" s="80">
        <v>43488</v>
      </c>
      <c r="B2492" s="52">
        <v>211.26757195550445</v>
      </c>
      <c r="C2492" s="53">
        <v>15007.4</v>
      </c>
      <c r="D2492" s="54">
        <f t="shared" ref="D2492:D2555" si="274">VLOOKUP(EDATE(A2492,60),A:A,1,1)</f>
        <v>45314</v>
      </c>
      <c r="E2492" s="53">
        <f t="shared" ref="E2492:E2555" si="275">VLOOKUP(D2492,A:B,2,0)</f>
        <v>275.52619790832182</v>
      </c>
      <c r="F2492" s="81">
        <f t="shared" ref="F2492:F2555" si="276">VLOOKUP(D2492,A:C,3,0)</f>
        <v>31223.3</v>
      </c>
      <c r="H2492" s="85">
        <f t="shared" si="273"/>
        <v>45314</v>
      </c>
      <c r="I2492" s="70">
        <f t="shared" si="271"/>
        <v>5.4547172632567476E-2</v>
      </c>
      <c r="J2492" s="70">
        <f t="shared" si="272"/>
        <v>0.15780299520334307</v>
      </c>
      <c r="K2492" s="93">
        <f t="shared" ref="K2492:K2555" si="277">IF(I2492&gt;J2492,1,0)</f>
        <v>0</v>
      </c>
    </row>
    <row r="2493" spans="1:11">
      <c r="A2493" s="80">
        <v>43489</v>
      </c>
      <c r="B2493" s="52">
        <v>211.31236068075904</v>
      </c>
      <c r="C2493" s="53">
        <v>15038.07</v>
      </c>
      <c r="D2493" s="54">
        <f t="shared" si="274"/>
        <v>45315</v>
      </c>
      <c r="E2493" s="53">
        <f t="shared" si="275"/>
        <v>275.57826254646466</v>
      </c>
      <c r="F2493" s="81">
        <f t="shared" si="276"/>
        <v>31540.07</v>
      </c>
      <c r="H2493" s="85">
        <f t="shared" si="273"/>
        <v>45315</v>
      </c>
      <c r="I2493" s="70">
        <f t="shared" si="271"/>
        <v>5.4542315188750745E-2</v>
      </c>
      <c r="J2493" s="70">
        <f t="shared" si="272"/>
        <v>0.15966916635604056</v>
      </c>
      <c r="K2493" s="93">
        <f t="shared" si="277"/>
        <v>0</v>
      </c>
    </row>
    <row r="2494" spans="1:11">
      <c r="A2494" s="80">
        <v>43490</v>
      </c>
      <c r="B2494" s="52">
        <v>211.35187609220634</v>
      </c>
      <c r="C2494" s="53">
        <v>14942.09</v>
      </c>
      <c r="D2494" s="54">
        <f t="shared" si="274"/>
        <v>45316</v>
      </c>
      <c r="E2494" s="53">
        <f t="shared" si="275"/>
        <v>275.62975491107818</v>
      </c>
      <c r="F2494" s="81">
        <f t="shared" si="276"/>
        <v>31391.07</v>
      </c>
      <c r="H2494" s="85">
        <f t="shared" si="273"/>
        <v>45316</v>
      </c>
      <c r="I2494" s="70">
        <f t="shared" si="271"/>
        <v>5.4542283991686702E-2</v>
      </c>
      <c r="J2494" s="70">
        <f t="shared" si="272"/>
        <v>0.16005599899326239</v>
      </c>
      <c r="K2494" s="93">
        <f t="shared" si="277"/>
        <v>0</v>
      </c>
    </row>
    <row r="2495" spans="1:11">
      <c r="A2495" s="80">
        <v>43493</v>
      </c>
      <c r="B2495" s="52">
        <v>211.46664016092438</v>
      </c>
      <c r="C2495" s="53">
        <v>14777.11</v>
      </c>
      <c r="D2495" s="54">
        <f t="shared" si="274"/>
        <v>45316</v>
      </c>
      <c r="E2495" s="53">
        <f t="shared" si="275"/>
        <v>275.62975491107818</v>
      </c>
      <c r="F2495" s="81">
        <f t="shared" si="276"/>
        <v>31391.07</v>
      </c>
      <c r="H2495" s="85">
        <f t="shared" si="273"/>
        <v>45316</v>
      </c>
      <c r="I2495" s="70">
        <f t="shared" si="271"/>
        <v>5.4427797996482674E-2</v>
      </c>
      <c r="J2495" s="70">
        <f t="shared" si="272"/>
        <v>0.16263481207665942</v>
      </c>
      <c r="K2495" s="93">
        <f t="shared" si="277"/>
        <v>0</v>
      </c>
    </row>
    <row r="2496" spans="1:11">
      <c r="A2496" s="80">
        <v>43494</v>
      </c>
      <c r="B2496" s="52">
        <v>211.51422015496058</v>
      </c>
      <c r="C2496" s="53">
        <v>14764.59</v>
      </c>
      <c r="D2496" s="54">
        <f t="shared" si="274"/>
        <v>45320</v>
      </c>
      <c r="E2496" s="53">
        <f t="shared" si="275"/>
        <v>275.85113638447024</v>
      </c>
      <c r="F2496" s="81">
        <f t="shared" si="276"/>
        <v>31957.05</v>
      </c>
      <c r="H2496" s="85">
        <f t="shared" si="273"/>
        <v>45320</v>
      </c>
      <c r="I2496" s="70">
        <f t="shared" si="271"/>
        <v>5.4549673096943918E-2</v>
      </c>
      <c r="J2496" s="70">
        <f t="shared" si="272"/>
        <v>0.16699516881625764</v>
      </c>
      <c r="K2496" s="93">
        <f t="shared" si="277"/>
        <v>0</v>
      </c>
    </row>
    <row r="2497" spans="1:11">
      <c r="A2497" s="80">
        <v>43495</v>
      </c>
      <c r="B2497" s="52">
        <v>211.55313877146909</v>
      </c>
      <c r="C2497" s="53">
        <v>14764.02</v>
      </c>
      <c r="D2497" s="54">
        <f t="shared" si="274"/>
        <v>45321</v>
      </c>
      <c r="E2497" s="53">
        <f t="shared" si="275"/>
        <v>275.9061607507353</v>
      </c>
      <c r="F2497" s="81">
        <f t="shared" si="276"/>
        <v>31640.240000000002</v>
      </c>
      <c r="H2497" s="85">
        <f t="shared" si="273"/>
        <v>45321</v>
      </c>
      <c r="I2497" s="70">
        <f t="shared" si="271"/>
        <v>5.4552935513184408E-2</v>
      </c>
      <c r="J2497" s="70">
        <f t="shared" si="272"/>
        <v>0.16468110237404621</v>
      </c>
      <c r="K2497" s="93">
        <f t="shared" si="277"/>
        <v>0</v>
      </c>
    </row>
    <row r="2498" spans="1:11">
      <c r="A2498" s="80">
        <v>43496</v>
      </c>
      <c r="B2498" s="52">
        <v>211.59227610214182</v>
      </c>
      <c r="C2498" s="53">
        <v>15012.34</v>
      </c>
      <c r="D2498" s="54">
        <f t="shared" si="274"/>
        <v>45322</v>
      </c>
      <c r="E2498" s="53">
        <f t="shared" si="275"/>
        <v>275.9614462980914</v>
      </c>
      <c r="F2498" s="81">
        <f t="shared" si="276"/>
        <v>31939.59</v>
      </c>
      <c r="H2498" s="85">
        <f t="shared" si="273"/>
        <v>45322</v>
      </c>
      <c r="I2498" s="70">
        <f t="shared" ref="I2498:I2561" si="278">(E2498/B2498)^(1/5)-1</f>
        <v>5.4556178293666546E-2</v>
      </c>
      <c r="J2498" s="70">
        <f t="shared" ref="J2498:J2561" si="279">(F2498/C2498)^(1/5)-1</f>
        <v>0.16299055854593925</v>
      </c>
      <c r="K2498" s="93">
        <f t="shared" si="277"/>
        <v>0</v>
      </c>
    </row>
    <row r="2499" spans="1:11">
      <c r="A2499" s="80">
        <v>43497</v>
      </c>
      <c r="B2499" s="52">
        <v>211.63480614963834</v>
      </c>
      <c r="C2499" s="53">
        <v>15099.21</v>
      </c>
      <c r="D2499" s="54">
        <f t="shared" si="274"/>
        <v>45323</v>
      </c>
      <c r="E2499" s="53">
        <f t="shared" si="275"/>
        <v>276.01771445896219</v>
      </c>
      <c r="F2499" s="81">
        <f t="shared" si="276"/>
        <v>31898.06</v>
      </c>
      <c r="H2499" s="85">
        <f t="shared" si="273"/>
        <v>45323</v>
      </c>
      <c r="I2499" s="70">
        <f t="shared" si="278"/>
        <v>5.4556789523764637E-2</v>
      </c>
      <c r="J2499" s="70">
        <f t="shared" si="279"/>
        <v>0.1613470178023293</v>
      </c>
      <c r="K2499" s="93">
        <f t="shared" si="277"/>
        <v>0</v>
      </c>
    </row>
    <row r="2500" spans="1:11">
      <c r="A2500" s="80">
        <v>43500</v>
      </c>
      <c r="B2500" s="52">
        <v>211.72115315054739</v>
      </c>
      <c r="C2500" s="53">
        <v>15125.02</v>
      </c>
      <c r="D2500" s="54">
        <f t="shared" si="274"/>
        <v>45324</v>
      </c>
      <c r="E2500" s="53">
        <f t="shared" si="275"/>
        <v>276.07479567852522</v>
      </c>
      <c r="F2500" s="81">
        <f t="shared" si="276"/>
        <v>32127.9</v>
      </c>
      <c r="H2500" s="85">
        <f t="shared" si="273"/>
        <v>45324</v>
      </c>
      <c r="I2500" s="70">
        <f t="shared" si="278"/>
        <v>5.4514368629993815E-2</v>
      </c>
      <c r="J2500" s="70">
        <f t="shared" si="279"/>
        <v>0.16261862589848874</v>
      </c>
      <c r="K2500" s="93">
        <f t="shared" si="277"/>
        <v>0</v>
      </c>
    </row>
    <row r="2501" spans="1:11">
      <c r="A2501" s="80">
        <v>43501</v>
      </c>
      <c r="B2501" s="52">
        <v>211.74804173699752</v>
      </c>
      <c r="C2501" s="53">
        <v>15155.99</v>
      </c>
      <c r="D2501" s="54">
        <f t="shared" si="274"/>
        <v>45327</v>
      </c>
      <c r="E2501" s="53">
        <f t="shared" si="275"/>
        <v>276.24274824898907</v>
      </c>
      <c r="F2501" s="81">
        <f t="shared" si="276"/>
        <v>32007.18</v>
      </c>
      <c r="H2501" s="85">
        <f t="shared" si="273"/>
        <v>45327</v>
      </c>
      <c r="I2501" s="70">
        <f t="shared" si="278"/>
        <v>5.4615856186225997E-2</v>
      </c>
      <c r="J2501" s="70">
        <f t="shared" si="279"/>
        <v>0.16126843233087151</v>
      </c>
      <c r="K2501" s="93">
        <f t="shared" si="277"/>
        <v>0</v>
      </c>
    </row>
    <row r="2502" spans="1:11">
      <c r="A2502" s="80">
        <v>43502</v>
      </c>
      <c r="B2502" s="52">
        <v>211.77789821088243</v>
      </c>
      <c r="C2502" s="53">
        <v>15337.8</v>
      </c>
      <c r="D2502" s="54">
        <f t="shared" si="274"/>
        <v>45328</v>
      </c>
      <c r="E2502" s="53">
        <f t="shared" si="275"/>
        <v>276.29622733139121</v>
      </c>
      <c r="F2502" s="81">
        <f t="shared" si="276"/>
        <v>32242.59</v>
      </c>
      <c r="H2502" s="85">
        <f t="shared" si="273"/>
        <v>45328</v>
      </c>
      <c r="I2502" s="70">
        <f t="shared" si="278"/>
        <v>5.4626947792032698E-2</v>
      </c>
      <c r="J2502" s="70">
        <f t="shared" si="279"/>
        <v>0.1602013596164984</v>
      </c>
      <c r="K2502" s="93">
        <f t="shared" si="277"/>
        <v>0</v>
      </c>
    </row>
    <row r="2503" spans="1:11">
      <c r="A2503" s="80">
        <v>43503</v>
      </c>
      <c r="B2503" s="52">
        <v>211.86642137233457</v>
      </c>
      <c r="C2503" s="53">
        <v>15347.41</v>
      </c>
      <c r="D2503" s="54">
        <f t="shared" si="274"/>
        <v>45329</v>
      </c>
      <c r="E2503" s="53">
        <f t="shared" si="275"/>
        <v>276.35546599950698</v>
      </c>
      <c r="F2503" s="81">
        <f t="shared" si="276"/>
        <v>32244.22</v>
      </c>
      <c r="H2503" s="85">
        <f t="shared" si="273"/>
        <v>45329</v>
      </c>
      <c r="I2503" s="70">
        <f t="shared" si="278"/>
        <v>5.4584018408814217E-2</v>
      </c>
      <c r="J2503" s="70">
        <f t="shared" si="279"/>
        <v>0.16006775679613483</v>
      </c>
      <c r="K2503" s="93">
        <f t="shared" si="277"/>
        <v>0</v>
      </c>
    </row>
    <row r="2504" spans="1:11">
      <c r="A2504" s="80">
        <v>43504</v>
      </c>
      <c r="B2504" s="52">
        <v>211.91154892008689</v>
      </c>
      <c r="C2504" s="53">
        <v>15173.02</v>
      </c>
      <c r="D2504" s="54">
        <f t="shared" si="274"/>
        <v>45330</v>
      </c>
      <c r="E2504" s="53">
        <f t="shared" si="275"/>
        <v>276.40903580302989</v>
      </c>
      <c r="F2504" s="81">
        <f t="shared" si="276"/>
        <v>31950.32</v>
      </c>
      <c r="H2504" s="85">
        <f t="shared" si="273"/>
        <v>45330</v>
      </c>
      <c r="I2504" s="70">
        <f t="shared" si="278"/>
        <v>5.4579978881318159E-2</v>
      </c>
      <c r="J2504" s="70">
        <f t="shared" si="279"/>
        <v>0.16059484274094737</v>
      </c>
      <c r="K2504" s="93">
        <f t="shared" si="277"/>
        <v>0</v>
      </c>
    </row>
    <row r="2505" spans="1:11">
      <c r="A2505" s="80">
        <v>43507</v>
      </c>
      <c r="B2505" s="52">
        <v>212.02725262579725</v>
      </c>
      <c r="C2505" s="53">
        <v>15100.61</v>
      </c>
      <c r="D2505" s="54">
        <f t="shared" si="274"/>
        <v>45331</v>
      </c>
      <c r="E2505" s="53">
        <f t="shared" si="275"/>
        <v>276.46581627726408</v>
      </c>
      <c r="F2505" s="81">
        <f t="shared" si="276"/>
        <v>32048.38</v>
      </c>
      <c r="H2505" s="85">
        <f t="shared" si="273"/>
        <v>45331</v>
      </c>
      <c r="I2505" s="70">
        <f t="shared" si="278"/>
        <v>5.4508174938320275E-2</v>
      </c>
      <c r="J2505" s="70">
        <f t="shared" si="279"/>
        <v>0.16241797766438837</v>
      </c>
      <c r="K2505" s="93">
        <f t="shared" si="277"/>
        <v>0</v>
      </c>
    </row>
    <row r="2506" spans="1:11">
      <c r="A2506" s="80">
        <v>43508</v>
      </c>
      <c r="B2506" s="52">
        <v>212.06435739500677</v>
      </c>
      <c r="C2506" s="53">
        <v>15023.02</v>
      </c>
      <c r="D2506" s="54">
        <f t="shared" si="274"/>
        <v>45334</v>
      </c>
      <c r="E2506" s="53">
        <f t="shared" si="275"/>
        <v>276.63440075300031</v>
      </c>
      <c r="F2506" s="81">
        <f t="shared" si="276"/>
        <v>31803.52</v>
      </c>
      <c r="H2506" s="85">
        <f t="shared" si="273"/>
        <v>45334</v>
      </c>
      <c r="I2506" s="70">
        <f t="shared" si="278"/>
        <v>5.4599839646991333E-2</v>
      </c>
      <c r="J2506" s="70">
        <f t="shared" si="279"/>
        <v>0.16183268217976954</v>
      </c>
      <c r="K2506" s="93">
        <f t="shared" si="277"/>
        <v>0</v>
      </c>
    </row>
    <row r="2507" spans="1:11">
      <c r="A2507" s="80">
        <v>43509</v>
      </c>
      <c r="B2507" s="52">
        <v>212.10316517241006</v>
      </c>
      <c r="C2507" s="53">
        <v>14970.62</v>
      </c>
      <c r="D2507" s="54">
        <f t="shared" si="274"/>
        <v>45335</v>
      </c>
      <c r="E2507" s="53">
        <f t="shared" si="275"/>
        <v>276.69130103867411</v>
      </c>
      <c r="F2507" s="81">
        <f t="shared" si="276"/>
        <v>31990.61</v>
      </c>
      <c r="H2507" s="85">
        <f t="shared" si="273"/>
        <v>45335</v>
      </c>
      <c r="I2507" s="70">
        <f t="shared" si="278"/>
        <v>5.4604624010923475E-2</v>
      </c>
      <c r="J2507" s="70">
        <f t="shared" si="279"/>
        <v>0.1640095592618438</v>
      </c>
      <c r="K2507" s="93">
        <f t="shared" si="277"/>
        <v>0</v>
      </c>
    </row>
    <row r="2508" spans="1:11">
      <c r="A2508" s="80">
        <v>43510</v>
      </c>
      <c r="B2508" s="52">
        <v>212.14198005163661</v>
      </c>
      <c r="C2508" s="53">
        <v>14906.26</v>
      </c>
      <c r="D2508" s="54">
        <f t="shared" si="274"/>
        <v>45336</v>
      </c>
      <c r="E2508" s="53">
        <f t="shared" si="275"/>
        <v>276.74847228399392</v>
      </c>
      <c r="F2508" s="81">
        <f t="shared" si="276"/>
        <v>32133.040000000001</v>
      </c>
      <c r="H2508" s="85">
        <f t="shared" si="273"/>
        <v>45336</v>
      </c>
      <c r="I2508" s="70">
        <f t="shared" si="278"/>
        <v>5.4609605986758236E-2</v>
      </c>
      <c r="J2508" s="70">
        <f t="shared" si="279"/>
        <v>0.16604852659187408</v>
      </c>
      <c r="K2508" s="93">
        <f t="shared" si="277"/>
        <v>0</v>
      </c>
    </row>
    <row r="2509" spans="1:11">
      <c r="A2509" s="80">
        <v>43511</v>
      </c>
      <c r="B2509" s="52">
        <v>212.17719562032519</v>
      </c>
      <c r="C2509" s="53">
        <v>14876.27</v>
      </c>
      <c r="D2509" s="54">
        <f t="shared" si="274"/>
        <v>45337</v>
      </c>
      <c r="E2509" s="53">
        <f t="shared" si="275"/>
        <v>276.81411247232973</v>
      </c>
      <c r="F2509" s="81">
        <f t="shared" si="276"/>
        <v>32244.79</v>
      </c>
      <c r="H2509" s="85">
        <f t="shared" si="273"/>
        <v>45337</v>
      </c>
      <c r="I2509" s="70">
        <f t="shared" si="278"/>
        <v>5.4624617241054052E-2</v>
      </c>
      <c r="J2509" s="70">
        <f t="shared" si="279"/>
        <v>0.16732853044063933</v>
      </c>
      <c r="K2509" s="93">
        <f t="shared" si="277"/>
        <v>0</v>
      </c>
    </row>
    <row r="2510" spans="1:11">
      <c r="A2510" s="80">
        <v>43514</v>
      </c>
      <c r="B2510" s="52">
        <v>212.26312738455141</v>
      </c>
      <c r="C2510" s="53">
        <v>14760.48</v>
      </c>
      <c r="D2510" s="54">
        <f t="shared" si="274"/>
        <v>45338</v>
      </c>
      <c r="E2510" s="53">
        <f t="shared" si="275"/>
        <v>276.87530735105685</v>
      </c>
      <c r="F2510" s="81">
        <f t="shared" si="276"/>
        <v>32441.32</v>
      </c>
      <c r="H2510" s="85">
        <f t="shared" si="273"/>
        <v>45338</v>
      </c>
      <c r="I2510" s="70">
        <f t="shared" si="278"/>
        <v>5.4585834355658003E-2</v>
      </c>
      <c r="J2510" s="70">
        <f t="shared" si="279"/>
        <v>0.1705759773293789</v>
      </c>
      <c r="K2510" s="93">
        <f t="shared" si="277"/>
        <v>0</v>
      </c>
    </row>
    <row r="2511" spans="1:11">
      <c r="A2511" s="80">
        <v>43515</v>
      </c>
      <c r="B2511" s="52">
        <v>212.30345737875444</v>
      </c>
      <c r="C2511" s="53">
        <v>14709.75</v>
      </c>
      <c r="D2511" s="54">
        <f t="shared" si="274"/>
        <v>45341</v>
      </c>
      <c r="E2511" s="53">
        <f t="shared" si="275"/>
        <v>277.04909015877166</v>
      </c>
      <c r="F2511" s="81">
        <f t="shared" si="276"/>
        <v>32561.34</v>
      </c>
      <c r="H2511" s="85">
        <f t="shared" si="273"/>
        <v>45341</v>
      </c>
      <c r="I2511" s="70">
        <f t="shared" si="278"/>
        <v>5.4678110108290268E-2</v>
      </c>
      <c r="J2511" s="70">
        <f t="shared" si="279"/>
        <v>0.17224771667334071</v>
      </c>
      <c r="K2511" s="93">
        <f t="shared" si="277"/>
        <v>0</v>
      </c>
    </row>
    <row r="2512" spans="1:11">
      <c r="A2512" s="80">
        <v>43516</v>
      </c>
      <c r="B2512" s="52">
        <v>212.34145969762523</v>
      </c>
      <c r="C2512" s="53">
        <v>14891.6</v>
      </c>
      <c r="D2512" s="54">
        <f t="shared" si="274"/>
        <v>45342</v>
      </c>
      <c r="E2512" s="53">
        <f t="shared" si="275"/>
        <v>277.1063717659988</v>
      </c>
      <c r="F2512" s="81">
        <f t="shared" si="276"/>
        <v>32675.53</v>
      </c>
      <c r="H2512" s="85">
        <f t="shared" si="273"/>
        <v>45342</v>
      </c>
      <c r="I2512" s="70">
        <f t="shared" si="278"/>
        <v>5.4683963759296184E-2</v>
      </c>
      <c r="J2512" s="70">
        <f t="shared" si="279"/>
        <v>0.17018965835172128</v>
      </c>
      <c r="K2512" s="93">
        <f t="shared" si="277"/>
        <v>0</v>
      </c>
    </row>
    <row r="2513" spans="1:11">
      <c r="A2513" s="80">
        <v>43517</v>
      </c>
      <c r="B2513" s="52">
        <v>212.38201691642749</v>
      </c>
      <c r="C2513" s="53">
        <v>14970.12</v>
      </c>
      <c r="D2513" s="54">
        <f t="shared" si="274"/>
        <v>45343</v>
      </c>
      <c r="E2513" s="53">
        <f t="shared" si="275"/>
        <v>277.16616221067943</v>
      </c>
      <c r="F2513" s="81">
        <f t="shared" si="276"/>
        <v>32466.65</v>
      </c>
      <c r="H2513" s="85">
        <f t="shared" si="273"/>
        <v>45343</v>
      </c>
      <c r="I2513" s="70">
        <f t="shared" si="278"/>
        <v>5.468918700746217E-2</v>
      </c>
      <c r="J2513" s="70">
        <f t="shared" si="279"/>
        <v>0.16746115591244903</v>
      </c>
      <c r="K2513" s="93">
        <f t="shared" si="277"/>
        <v>0</v>
      </c>
    </row>
    <row r="2514" spans="1:11">
      <c r="A2514" s="80">
        <v>43518</v>
      </c>
      <c r="B2514" s="52">
        <v>212.41897138737093</v>
      </c>
      <c r="C2514" s="53">
        <v>14972.58</v>
      </c>
      <c r="D2514" s="54">
        <f t="shared" si="274"/>
        <v>45344</v>
      </c>
      <c r="E2514" s="53">
        <f t="shared" si="275"/>
        <v>277.24400261877776</v>
      </c>
      <c r="F2514" s="81">
        <f t="shared" si="276"/>
        <v>32705.7</v>
      </c>
      <c r="H2514" s="85">
        <f t="shared" si="273"/>
        <v>45344</v>
      </c>
      <c r="I2514" s="70">
        <f t="shared" si="278"/>
        <v>5.4711719531463698E-2</v>
      </c>
      <c r="J2514" s="70">
        <f t="shared" si="279"/>
        <v>0.16913688246351088</v>
      </c>
      <c r="K2514" s="93">
        <f t="shared" si="277"/>
        <v>0</v>
      </c>
    </row>
    <row r="2515" spans="1:11">
      <c r="A2515" s="80">
        <v>43521</v>
      </c>
      <c r="B2515" s="52">
        <v>212.54196197180426</v>
      </c>
      <c r="C2515" s="53">
        <v>15095.33</v>
      </c>
      <c r="D2515" s="54">
        <f t="shared" si="274"/>
        <v>45345</v>
      </c>
      <c r="E2515" s="53">
        <f t="shared" si="275"/>
        <v>277.3006219206934</v>
      </c>
      <c r="F2515" s="81">
        <f t="shared" si="276"/>
        <v>32698.69</v>
      </c>
      <c r="H2515" s="85">
        <f t="shared" si="273"/>
        <v>45345</v>
      </c>
      <c r="I2515" s="70">
        <f t="shared" si="278"/>
        <v>5.4632696871209641E-2</v>
      </c>
      <c r="J2515" s="70">
        <f t="shared" si="279"/>
        <v>0.16717922410499031</v>
      </c>
      <c r="K2515" s="93">
        <f t="shared" si="277"/>
        <v>0</v>
      </c>
    </row>
    <row r="2516" spans="1:11">
      <c r="A2516" s="80">
        <v>43522</v>
      </c>
      <c r="B2516" s="52">
        <v>212.58234494457889</v>
      </c>
      <c r="C2516" s="53">
        <v>15033.15</v>
      </c>
      <c r="D2516" s="54">
        <f t="shared" si="274"/>
        <v>45348</v>
      </c>
      <c r="E2516" s="53">
        <f t="shared" si="275"/>
        <v>277.47239762995423</v>
      </c>
      <c r="F2516" s="81">
        <f t="shared" si="276"/>
        <v>32565.29</v>
      </c>
      <c r="H2516" s="85">
        <f t="shared" si="273"/>
        <v>45348</v>
      </c>
      <c r="I2516" s="70">
        <f t="shared" si="278"/>
        <v>5.4723247913913031E-2</v>
      </c>
      <c r="J2516" s="70">
        <f t="shared" si="279"/>
        <v>0.16718847826353156</v>
      </c>
      <c r="K2516" s="93">
        <f t="shared" si="277"/>
        <v>0</v>
      </c>
    </row>
    <row r="2517" spans="1:11">
      <c r="A2517" s="80">
        <v>43523</v>
      </c>
      <c r="B2517" s="52">
        <v>212.62231042542848</v>
      </c>
      <c r="C2517" s="53">
        <v>14993.45</v>
      </c>
      <c r="D2517" s="54">
        <f t="shared" si="274"/>
        <v>45349</v>
      </c>
      <c r="E2517" s="53">
        <f t="shared" si="275"/>
        <v>277.52826460667154</v>
      </c>
      <c r="F2517" s="81">
        <f t="shared" si="276"/>
        <v>32677.61</v>
      </c>
      <c r="H2517" s="85">
        <f t="shared" si="273"/>
        <v>45349</v>
      </c>
      <c r="I2517" s="70">
        <f t="shared" si="278"/>
        <v>5.4726061891630096E-2</v>
      </c>
      <c r="J2517" s="70">
        <f t="shared" si="279"/>
        <v>0.16861038636256498</v>
      </c>
      <c r="K2517" s="93">
        <f t="shared" si="277"/>
        <v>0</v>
      </c>
    </row>
    <row r="2518" spans="1:11">
      <c r="A2518" s="80">
        <v>43524</v>
      </c>
      <c r="B2518" s="52">
        <v>212.65696786202781</v>
      </c>
      <c r="C2518" s="53">
        <v>14979.39</v>
      </c>
      <c r="D2518" s="54">
        <f t="shared" si="274"/>
        <v>45350</v>
      </c>
      <c r="E2518" s="53">
        <f t="shared" si="275"/>
        <v>277.58954969065934</v>
      </c>
      <c r="F2518" s="81">
        <f t="shared" si="276"/>
        <v>32313.7</v>
      </c>
      <c r="H2518" s="85">
        <f t="shared" ref="H2518:H2581" si="280">D2518</f>
        <v>45350</v>
      </c>
      <c r="I2518" s="70">
        <f t="shared" si="278"/>
        <v>5.4738257456338868E-2</v>
      </c>
      <c r="J2518" s="70">
        <f t="shared" si="279"/>
        <v>0.16621470204523625</v>
      </c>
      <c r="K2518" s="93">
        <f t="shared" si="277"/>
        <v>0</v>
      </c>
    </row>
    <row r="2519" spans="1:11">
      <c r="A2519" s="80">
        <v>43525</v>
      </c>
      <c r="B2519" s="52">
        <v>212.70864350521828</v>
      </c>
      <c r="C2519" s="53">
        <v>15077.91</v>
      </c>
      <c r="D2519" s="54">
        <f t="shared" si="274"/>
        <v>45352</v>
      </c>
      <c r="E2519" s="53">
        <f t="shared" si="275"/>
        <v>277.71395644690909</v>
      </c>
      <c r="F2519" s="81">
        <f t="shared" si="276"/>
        <v>32884.29</v>
      </c>
      <c r="H2519" s="85">
        <f t="shared" si="280"/>
        <v>45352</v>
      </c>
      <c r="I2519" s="70">
        <f t="shared" si="278"/>
        <v>5.4781523102240159E-2</v>
      </c>
      <c r="J2519" s="70">
        <f t="shared" si="279"/>
        <v>0.16877110061957024</v>
      </c>
      <c r="K2519" s="93">
        <f t="shared" si="277"/>
        <v>0</v>
      </c>
    </row>
    <row r="2520" spans="1:11">
      <c r="A2520" s="80">
        <v>43529</v>
      </c>
      <c r="B2520" s="52">
        <v>212.87540708172634</v>
      </c>
      <c r="C2520" s="53">
        <v>15249.97</v>
      </c>
      <c r="D2520" s="54">
        <f t="shared" si="274"/>
        <v>45356</v>
      </c>
      <c r="E2520" s="53">
        <f t="shared" si="275"/>
        <v>277.95691011670391</v>
      </c>
      <c r="F2520" s="81">
        <f t="shared" si="276"/>
        <v>32910.07</v>
      </c>
      <c r="H2520" s="85">
        <f t="shared" si="280"/>
        <v>45356</v>
      </c>
      <c r="I2520" s="70">
        <f t="shared" si="278"/>
        <v>5.480066944521389E-2</v>
      </c>
      <c r="J2520" s="70">
        <f t="shared" si="279"/>
        <v>0.16630453237968013</v>
      </c>
      <c r="K2520" s="93">
        <f t="shared" si="277"/>
        <v>0</v>
      </c>
    </row>
    <row r="2521" spans="1:11">
      <c r="A2521" s="80">
        <v>43530</v>
      </c>
      <c r="B2521" s="52">
        <v>212.91776928773561</v>
      </c>
      <c r="C2521" s="53">
        <v>15340.93</v>
      </c>
      <c r="D2521" s="54">
        <f t="shared" si="274"/>
        <v>45357</v>
      </c>
      <c r="E2521" s="53">
        <f t="shared" si="275"/>
        <v>278.0164393485415</v>
      </c>
      <c r="F2521" s="81">
        <f t="shared" si="276"/>
        <v>33083.42</v>
      </c>
      <c r="H2521" s="85">
        <f t="shared" si="280"/>
        <v>45357</v>
      </c>
      <c r="I2521" s="70">
        <f t="shared" si="278"/>
        <v>5.4803868447564241E-2</v>
      </c>
      <c r="J2521" s="70">
        <f t="shared" si="279"/>
        <v>0.16614281832366062</v>
      </c>
      <c r="K2521" s="93">
        <f t="shared" si="277"/>
        <v>0</v>
      </c>
    </row>
    <row r="2522" spans="1:11">
      <c r="A2522" s="80">
        <v>43531</v>
      </c>
      <c r="B2522" s="52">
        <v>212.95992700605456</v>
      </c>
      <c r="C2522" s="53">
        <v>15348.14</v>
      </c>
      <c r="D2522" s="54">
        <f t="shared" si="274"/>
        <v>45358</v>
      </c>
      <c r="E2522" s="53">
        <f t="shared" si="275"/>
        <v>278.07384174553374</v>
      </c>
      <c r="F2522" s="81">
        <f t="shared" si="276"/>
        <v>33112.15</v>
      </c>
      <c r="H2522" s="85">
        <f t="shared" si="280"/>
        <v>45358</v>
      </c>
      <c r="I2522" s="70">
        <f t="shared" si="278"/>
        <v>5.480565518557734E-2</v>
      </c>
      <c r="J2522" s="70">
        <f t="shared" si="279"/>
        <v>0.16623568426789359</v>
      </c>
      <c r="K2522" s="93">
        <f t="shared" si="277"/>
        <v>0</v>
      </c>
    </row>
    <row r="2523" spans="1:11">
      <c r="A2523" s="80">
        <v>43532</v>
      </c>
      <c r="B2523" s="52">
        <v>212.99400059437551</v>
      </c>
      <c r="C2523" s="53">
        <v>15316.51</v>
      </c>
      <c r="D2523" s="54">
        <f t="shared" si="274"/>
        <v>45358</v>
      </c>
      <c r="E2523" s="53">
        <f t="shared" si="275"/>
        <v>278.07384174553374</v>
      </c>
      <c r="F2523" s="81">
        <f t="shared" si="276"/>
        <v>33112.15</v>
      </c>
      <c r="H2523" s="85">
        <f t="shared" si="280"/>
        <v>45358</v>
      </c>
      <c r="I2523" s="70">
        <f t="shared" si="278"/>
        <v>5.4771904644594249E-2</v>
      </c>
      <c r="J2523" s="70">
        <f t="shared" si="279"/>
        <v>0.16671696363926536</v>
      </c>
      <c r="K2523" s="93">
        <f t="shared" si="277"/>
        <v>0</v>
      </c>
    </row>
    <row r="2524" spans="1:11">
      <c r="A2524" s="80">
        <v>43535</v>
      </c>
      <c r="B2524" s="52">
        <v>213.11924106672501</v>
      </c>
      <c r="C2524" s="53">
        <v>15500.61</v>
      </c>
      <c r="D2524" s="54">
        <f t="shared" si="274"/>
        <v>45362</v>
      </c>
      <c r="E2524" s="53">
        <f t="shared" si="275"/>
        <v>278.32000644654892</v>
      </c>
      <c r="F2524" s="81">
        <f t="shared" si="276"/>
        <v>32875.25</v>
      </c>
      <c r="H2524" s="85">
        <f t="shared" si="280"/>
        <v>45362</v>
      </c>
      <c r="I2524" s="70">
        <f t="shared" si="278"/>
        <v>5.4834566412192975E-2</v>
      </c>
      <c r="J2524" s="70">
        <f t="shared" si="279"/>
        <v>0.16226204308755832</v>
      </c>
      <c r="K2524" s="93">
        <f t="shared" si="277"/>
        <v>0</v>
      </c>
    </row>
    <row r="2525" spans="1:11">
      <c r="A2525" s="80">
        <v>43536</v>
      </c>
      <c r="B2525" s="52">
        <v>213.1680453729293</v>
      </c>
      <c r="C2525" s="53">
        <v>15685.41</v>
      </c>
      <c r="D2525" s="54">
        <f t="shared" si="274"/>
        <v>45363</v>
      </c>
      <c r="E2525" s="53">
        <f t="shared" si="275"/>
        <v>278.37830190631013</v>
      </c>
      <c r="F2525" s="81">
        <f t="shared" si="276"/>
        <v>32879.74</v>
      </c>
      <c r="H2525" s="85">
        <f t="shared" si="280"/>
        <v>45363</v>
      </c>
      <c r="I2525" s="70">
        <f t="shared" si="278"/>
        <v>5.4830443932341266E-2</v>
      </c>
      <c r="J2525" s="70">
        <f t="shared" si="279"/>
        <v>0.15954204263719984</v>
      </c>
      <c r="K2525" s="93">
        <f t="shared" si="277"/>
        <v>0</v>
      </c>
    </row>
    <row r="2526" spans="1:11">
      <c r="A2526" s="80">
        <v>43537</v>
      </c>
      <c r="B2526" s="52">
        <v>213.22133738427254</v>
      </c>
      <c r="C2526" s="53">
        <v>15742.86</v>
      </c>
      <c r="D2526" s="54">
        <f t="shared" si="274"/>
        <v>45364</v>
      </c>
      <c r="E2526" s="53">
        <f t="shared" si="275"/>
        <v>278.43889456645132</v>
      </c>
      <c r="F2526" s="81">
        <f t="shared" si="276"/>
        <v>32382.22</v>
      </c>
      <c r="H2526" s="85">
        <f t="shared" si="280"/>
        <v>45364</v>
      </c>
      <c r="I2526" s="70">
        <f t="shared" si="278"/>
        <v>5.482362354169501E-2</v>
      </c>
      <c r="J2526" s="70">
        <f t="shared" si="279"/>
        <v>0.15516653013722048</v>
      </c>
      <c r="K2526" s="93">
        <f t="shared" si="277"/>
        <v>0</v>
      </c>
    </row>
    <row r="2527" spans="1:11">
      <c r="A2527" s="80">
        <v>43538</v>
      </c>
      <c r="B2527" s="52">
        <v>213.27741459600458</v>
      </c>
      <c r="C2527" s="53">
        <v>15749.67</v>
      </c>
      <c r="D2527" s="54">
        <f t="shared" si="274"/>
        <v>45365</v>
      </c>
      <c r="E2527" s="53">
        <f t="shared" si="275"/>
        <v>278.49871468369849</v>
      </c>
      <c r="F2527" s="81">
        <f t="shared" si="276"/>
        <v>32601.49</v>
      </c>
      <c r="H2527" s="85">
        <f t="shared" si="280"/>
        <v>45365</v>
      </c>
      <c r="I2527" s="70">
        <f t="shared" si="278"/>
        <v>5.4813466187462634E-2</v>
      </c>
      <c r="J2527" s="70">
        <f t="shared" si="279"/>
        <v>0.15662665912034757</v>
      </c>
      <c r="K2527" s="93">
        <f t="shared" si="277"/>
        <v>0</v>
      </c>
    </row>
    <row r="2528" spans="1:11">
      <c r="A2528" s="80">
        <v>43539</v>
      </c>
      <c r="B2528" s="52">
        <v>213.31196553716913</v>
      </c>
      <c r="C2528" s="53">
        <v>15867.74</v>
      </c>
      <c r="D2528" s="54">
        <f t="shared" si="274"/>
        <v>45366</v>
      </c>
      <c r="E2528" s="53">
        <f t="shared" si="275"/>
        <v>278.5481905526197</v>
      </c>
      <c r="F2528" s="81">
        <f t="shared" si="276"/>
        <v>32420.41</v>
      </c>
      <c r="H2528" s="85">
        <f t="shared" si="280"/>
        <v>45366</v>
      </c>
      <c r="I2528" s="70">
        <f t="shared" si="278"/>
        <v>5.4816767631593155E-2</v>
      </c>
      <c r="J2528" s="70">
        <f t="shared" si="279"/>
        <v>0.15361444492956533</v>
      </c>
      <c r="K2528" s="93">
        <f t="shared" si="277"/>
        <v>0</v>
      </c>
    </row>
    <row r="2529" spans="1:11">
      <c r="A2529" s="80">
        <v>43542</v>
      </c>
      <c r="B2529" s="52">
        <v>213.4233143831795</v>
      </c>
      <c r="C2529" s="53">
        <v>15916.8</v>
      </c>
      <c r="D2529" s="54">
        <f t="shared" si="274"/>
        <v>45369</v>
      </c>
      <c r="E2529" s="53">
        <f t="shared" si="275"/>
        <v>278.72900590015325</v>
      </c>
      <c r="F2529" s="81">
        <f t="shared" si="276"/>
        <v>32468</v>
      </c>
      <c r="H2529" s="85">
        <f t="shared" si="280"/>
        <v>45369</v>
      </c>
      <c r="I2529" s="70">
        <f t="shared" si="278"/>
        <v>5.4843573077630214E-2</v>
      </c>
      <c r="J2529" s="70">
        <f t="shared" si="279"/>
        <v>0.15324068556790293</v>
      </c>
      <c r="K2529" s="93">
        <f t="shared" si="277"/>
        <v>0</v>
      </c>
    </row>
    <row r="2530" spans="1:11">
      <c r="A2530" s="80">
        <v>43543</v>
      </c>
      <c r="B2530" s="52">
        <v>213.45959634662464</v>
      </c>
      <c r="C2530" s="53">
        <v>16014.33</v>
      </c>
      <c r="D2530" s="54">
        <f t="shared" si="274"/>
        <v>45370</v>
      </c>
      <c r="E2530" s="53">
        <f t="shared" si="275"/>
        <v>278.78554512444873</v>
      </c>
      <c r="F2530" s="81">
        <f t="shared" si="276"/>
        <v>32117.3</v>
      </c>
      <c r="H2530" s="85">
        <f t="shared" si="280"/>
        <v>45370</v>
      </c>
      <c r="I2530" s="70">
        <f t="shared" si="278"/>
        <v>5.48505014085654E-2</v>
      </c>
      <c r="J2530" s="70">
        <f t="shared" si="279"/>
        <v>0.14933346175887974</v>
      </c>
      <c r="K2530" s="93">
        <f t="shared" si="277"/>
        <v>0</v>
      </c>
    </row>
    <row r="2531" spans="1:11">
      <c r="A2531" s="80">
        <v>43544</v>
      </c>
      <c r="B2531" s="52">
        <v>213.50058058912319</v>
      </c>
      <c r="C2531" s="53">
        <v>15998.51</v>
      </c>
      <c r="D2531" s="54">
        <f t="shared" si="274"/>
        <v>45371</v>
      </c>
      <c r="E2531" s="53">
        <f t="shared" si="275"/>
        <v>278.84568642259416</v>
      </c>
      <c r="F2531" s="81">
        <f t="shared" si="276"/>
        <v>32149.17</v>
      </c>
      <c r="H2531" s="85">
        <f t="shared" si="280"/>
        <v>45371</v>
      </c>
      <c r="I2531" s="70">
        <f t="shared" si="278"/>
        <v>5.4855505882591249E-2</v>
      </c>
      <c r="J2531" s="70">
        <f t="shared" si="279"/>
        <v>0.14978872509958019</v>
      </c>
      <c r="K2531" s="93">
        <f t="shared" si="277"/>
        <v>0</v>
      </c>
    </row>
    <row r="2532" spans="1:11">
      <c r="A2532" s="80">
        <v>43546</v>
      </c>
      <c r="B2532" s="52">
        <v>213.5748787911682</v>
      </c>
      <c r="C2532" s="53">
        <v>15912.88</v>
      </c>
      <c r="D2532" s="54">
        <f t="shared" si="274"/>
        <v>45373</v>
      </c>
      <c r="E2532" s="53">
        <f t="shared" si="275"/>
        <v>278.94437672131278</v>
      </c>
      <c r="F2532" s="81">
        <f t="shared" si="276"/>
        <v>32528.43</v>
      </c>
      <c r="H2532" s="85">
        <f t="shared" si="280"/>
        <v>45373</v>
      </c>
      <c r="I2532" s="70">
        <f t="shared" si="278"/>
        <v>5.4856755326902373E-2</v>
      </c>
      <c r="J2532" s="70">
        <f t="shared" si="279"/>
        <v>0.15372648630899444</v>
      </c>
      <c r="K2532" s="93">
        <f t="shared" si="277"/>
        <v>0</v>
      </c>
    </row>
    <row r="2533" spans="1:11">
      <c r="A2533" s="80">
        <v>43549</v>
      </c>
      <c r="B2533" s="52">
        <v>213.70238299380651</v>
      </c>
      <c r="C2533" s="53">
        <v>15770.26</v>
      </c>
      <c r="D2533" s="54">
        <f t="shared" si="274"/>
        <v>45373</v>
      </c>
      <c r="E2533" s="53">
        <f t="shared" si="275"/>
        <v>278.94437672131278</v>
      </c>
      <c r="F2533" s="81">
        <f t="shared" si="276"/>
        <v>32528.43</v>
      </c>
      <c r="H2533" s="85">
        <f t="shared" si="280"/>
        <v>45373</v>
      </c>
      <c r="I2533" s="70">
        <f t="shared" si="278"/>
        <v>5.4730850525827268E-2</v>
      </c>
      <c r="J2533" s="70">
        <f t="shared" si="279"/>
        <v>0.15580574753757248</v>
      </c>
      <c r="K2533" s="93">
        <f t="shared" si="277"/>
        <v>0</v>
      </c>
    </row>
    <row r="2534" spans="1:11">
      <c r="A2534" s="80">
        <v>43550</v>
      </c>
      <c r="B2534" s="52">
        <v>213.74084942274541</v>
      </c>
      <c r="C2534" s="53">
        <v>15949.46</v>
      </c>
      <c r="D2534" s="54">
        <f t="shared" si="274"/>
        <v>45377</v>
      </c>
      <c r="E2534" s="53">
        <f t="shared" si="275"/>
        <v>279.17548004025764</v>
      </c>
      <c r="F2534" s="81">
        <f t="shared" si="276"/>
        <v>32392.94</v>
      </c>
      <c r="H2534" s="85">
        <f t="shared" si="280"/>
        <v>45377</v>
      </c>
      <c r="I2534" s="70">
        <f t="shared" si="278"/>
        <v>5.4867587454000999E-2</v>
      </c>
      <c r="J2534" s="70">
        <f t="shared" si="279"/>
        <v>0.15223450507690317</v>
      </c>
      <c r="K2534" s="93">
        <f t="shared" si="277"/>
        <v>0</v>
      </c>
    </row>
    <row r="2535" spans="1:11">
      <c r="A2535" s="80">
        <v>43551</v>
      </c>
      <c r="B2535" s="52">
        <v>213.78295637008171</v>
      </c>
      <c r="C2535" s="53">
        <v>15897.65</v>
      </c>
      <c r="D2535" s="54">
        <f t="shared" si="274"/>
        <v>45378</v>
      </c>
      <c r="E2535" s="53">
        <f t="shared" si="275"/>
        <v>279.21057736971687</v>
      </c>
      <c r="F2535" s="81">
        <f t="shared" si="276"/>
        <v>32568.01</v>
      </c>
      <c r="H2535" s="85">
        <f t="shared" si="280"/>
        <v>45378</v>
      </c>
      <c r="I2535" s="70">
        <f t="shared" si="278"/>
        <v>5.485255133265321E-2</v>
      </c>
      <c r="J2535" s="70">
        <f t="shared" si="279"/>
        <v>0.15422814025060205</v>
      </c>
      <c r="K2535" s="93">
        <f t="shared" si="277"/>
        <v>0</v>
      </c>
    </row>
    <row r="2536" spans="1:11">
      <c r="A2536" s="80">
        <v>43552</v>
      </c>
      <c r="B2536" s="52">
        <v>213.82571296135572</v>
      </c>
      <c r="C2536" s="53">
        <v>16071.26</v>
      </c>
      <c r="D2536" s="54">
        <f t="shared" si="274"/>
        <v>45379</v>
      </c>
      <c r="E2536" s="53">
        <f t="shared" si="275"/>
        <v>279.34403467097616</v>
      </c>
      <c r="F2536" s="81">
        <f t="shared" si="276"/>
        <v>32867.230000000003</v>
      </c>
      <c r="H2536" s="85">
        <f t="shared" si="280"/>
        <v>45379</v>
      </c>
      <c r="I2536" s="70">
        <f t="shared" si="278"/>
        <v>5.4911178844427866E-2</v>
      </c>
      <c r="J2536" s="70">
        <f t="shared" si="279"/>
        <v>0.15383214875524054</v>
      </c>
      <c r="K2536" s="93">
        <f t="shared" si="277"/>
        <v>0</v>
      </c>
    </row>
    <row r="2537" spans="1:11">
      <c r="A2537" s="80">
        <v>43553</v>
      </c>
      <c r="B2537" s="52">
        <v>213.95721577482695</v>
      </c>
      <c r="C2537" s="53">
        <v>16146.11</v>
      </c>
      <c r="D2537" s="54">
        <f t="shared" si="274"/>
        <v>45379</v>
      </c>
      <c r="E2537" s="53">
        <f t="shared" si="275"/>
        <v>279.34403467097616</v>
      </c>
      <c r="F2537" s="81">
        <f t="shared" si="276"/>
        <v>32867.230000000003</v>
      </c>
      <c r="H2537" s="85">
        <f t="shared" si="280"/>
        <v>45379</v>
      </c>
      <c r="I2537" s="70">
        <f t="shared" si="278"/>
        <v>5.4781472627100758E-2</v>
      </c>
      <c r="J2537" s="70">
        <f t="shared" si="279"/>
        <v>0.15276037443866652</v>
      </c>
      <c r="K2537" s="93">
        <f t="shared" si="277"/>
        <v>0</v>
      </c>
    </row>
    <row r="2538" spans="1:11">
      <c r="A2538" s="80">
        <v>43556</v>
      </c>
      <c r="B2538" s="52">
        <v>214.23129496823452</v>
      </c>
      <c r="C2538" s="53">
        <v>16208.94</v>
      </c>
      <c r="D2538" s="54">
        <f t="shared" si="274"/>
        <v>45383</v>
      </c>
      <c r="E2538" s="53">
        <f t="shared" si="275"/>
        <v>279.56130299597822</v>
      </c>
      <c r="F2538" s="81">
        <f t="shared" si="276"/>
        <v>33066.129999999997</v>
      </c>
      <c r="H2538" s="85">
        <f t="shared" si="280"/>
        <v>45383</v>
      </c>
      <c r="I2538" s="70">
        <f t="shared" si="278"/>
        <v>5.4675429786087859E-2</v>
      </c>
      <c r="J2538" s="70">
        <f t="shared" si="279"/>
        <v>0.15325607452911982</v>
      </c>
      <c r="K2538" s="93">
        <f t="shared" si="277"/>
        <v>0</v>
      </c>
    </row>
    <row r="2539" spans="1:11">
      <c r="A2539" s="80">
        <v>43557</v>
      </c>
      <c r="B2539" s="52">
        <v>214.28078239737221</v>
      </c>
      <c r="C2539" s="53">
        <v>16270.13</v>
      </c>
      <c r="D2539" s="54">
        <f t="shared" si="274"/>
        <v>45384</v>
      </c>
      <c r="E2539" s="53">
        <f t="shared" si="275"/>
        <v>279.70810484874897</v>
      </c>
      <c r="F2539" s="81">
        <f t="shared" si="276"/>
        <v>33053.33</v>
      </c>
      <c r="H2539" s="85">
        <f t="shared" si="280"/>
        <v>45384</v>
      </c>
      <c r="I2539" s="70">
        <f t="shared" si="278"/>
        <v>5.4737447351592916E-2</v>
      </c>
      <c r="J2539" s="70">
        <f t="shared" si="279"/>
        <v>0.15229808282735369</v>
      </c>
      <c r="K2539" s="93">
        <f t="shared" si="277"/>
        <v>0</v>
      </c>
    </row>
    <row r="2540" spans="1:11">
      <c r="A2540" s="80">
        <v>43558</v>
      </c>
      <c r="B2540" s="52">
        <v>214.31935293820374</v>
      </c>
      <c r="C2540" s="53">
        <v>16173.92</v>
      </c>
      <c r="D2540" s="54">
        <f t="shared" si="274"/>
        <v>45385</v>
      </c>
      <c r="E2540" s="53">
        <f t="shared" si="275"/>
        <v>279.7608317423219</v>
      </c>
      <c r="F2540" s="81">
        <f t="shared" si="276"/>
        <v>33025.82</v>
      </c>
      <c r="H2540" s="85">
        <f t="shared" si="280"/>
        <v>45385</v>
      </c>
      <c r="I2540" s="70">
        <f t="shared" si="278"/>
        <v>5.4739241521043702E-2</v>
      </c>
      <c r="J2540" s="70">
        <f t="shared" si="279"/>
        <v>0.15347361241245561</v>
      </c>
      <c r="K2540" s="93">
        <f t="shared" si="277"/>
        <v>0</v>
      </c>
    </row>
    <row r="2541" spans="1:11">
      <c r="A2541" s="80">
        <v>43559</v>
      </c>
      <c r="B2541" s="52">
        <v>214.36607455714429</v>
      </c>
      <c r="C2541" s="53">
        <v>16110.09</v>
      </c>
      <c r="D2541" s="54">
        <f t="shared" si="274"/>
        <v>45386</v>
      </c>
      <c r="E2541" s="53">
        <f t="shared" si="275"/>
        <v>279.83295331827702</v>
      </c>
      <c r="F2541" s="81">
        <f t="shared" si="276"/>
        <v>33143.589999999997</v>
      </c>
      <c r="H2541" s="85">
        <f t="shared" si="280"/>
        <v>45386</v>
      </c>
      <c r="I2541" s="70">
        <f t="shared" si="278"/>
        <v>5.4747634704143788E-2</v>
      </c>
      <c r="J2541" s="70">
        <f t="shared" si="279"/>
        <v>0.15520834170342113</v>
      </c>
      <c r="K2541" s="93">
        <f t="shared" si="277"/>
        <v>0</v>
      </c>
    </row>
    <row r="2542" spans="1:11">
      <c r="A2542" s="80">
        <v>43560</v>
      </c>
      <c r="B2542" s="52">
        <v>214.40466045056459</v>
      </c>
      <c r="C2542" s="53">
        <v>16204.48</v>
      </c>
      <c r="D2542" s="54">
        <f t="shared" si="274"/>
        <v>45387</v>
      </c>
      <c r="E2542" s="53">
        <f t="shared" si="275"/>
        <v>279.89081740636385</v>
      </c>
      <c r="F2542" s="81">
        <f t="shared" si="276"/>
        <v>33142.19</v>
      </c>
      <c r="H2542" s="85">
        <f t="shared" si="280"/>
        <v>45387</v>
      </c>
      <c r="I2542" s="70">
        <f t="shared" si="278"/>
        <v>5.4753283028653454E-2</v>
      </c>
      <c r="J2542" s="70">
        <f t="shared" si="279"/>
        <v>0.1538496448539346</v>
      </c>
      <c r="K2542" s="93">
        <f t="shared" si="277"/>
        <v>0</v>
      </c>
    </row>
    <row r="2543" spans="1:11">
      <c r="A2543" s="80">
        <v>43563</v>
      </c>
      <c r="B2543" s="52">
        <v>214.51465004137572</v>
      </c>
      <c r="C2543" s="53">
        <v>16119.14</v>
      </c>
      <c r="D2543" s="54">
        <f t="shared" si="274"/>
        <v>45390</v>
      </c>
      <c r="E2543" s="53">
        <f t="shared" si="275"/>
        <v>280.08001106383421</v>
      </c>
      <c r="F2543" s="81">
        <f t="shared" si="276"/>
        <v>33366.870000000003</v>
      </c>
      <c r="H2543" s="85">
        <f t="shared" si="280"/>
        <v>45390</v>
      </c>
      <c r="I2543" s="70">
        <f t="shared" si="278"/>
        <v>5.4787638674368866E-2</v>
      </c>
      <c r="J2543" s="70">
        <f t="shared" si="279"/>
        <v>0.15663071323868882</v>
      </c>
      <c r="K2543" s="93">
        <f t="shared" si="277"/>
        <v>0</v>
      </c>
    </row>
    <row r="2544" spans="1:11">
      <c r="A2544" s="80">
        <v>43564</v>
      </c>
      <c r="B2544" s="52">
        <v>214.55047398793263</v>
      </c>
      <c r="C2544" s="53">
        <v>16212.81</v>
      </c>
      <c r="D2544" s="54">
        <f t="shared" si="274"/>
        <v>45391</v>
      </c>
      <c r="E2544" s="53">
        <f t="shared" si="275"/>
        <v>280.13455376845451</v>
      </c>
      <c r="F2544" s="81">
        <f t="shared" si="276"/>
        <v>33332.19</v>
      </c>
      <c r="H2544" s="85">
        <f t="shared" si="280"/>
        <v>45391</v>
      </c>
      <c r="I2544" s="70">
        <f t="shared" si="278"/>
        <v>5.4793489536377527E-2</v>
      </c>
      <c r="J2544" s="70">
        <f t="shared" si="279"/>
        <v>0.1550508687880694</v>
      </c>
      <c r="K2544" s="93">
        <f t="shared" si="277"/>
        <v>0</v>
      </c>
    </row>
    <row r="2545" spans="1:11">
      <c r="A2545" s="80">
        <v>43565</v>
      </c>
      <c r="B2545" s="52">
        <v>214.58029650381692</v>
      </c>
      <c r="C2545" s="53">
        <v>16091.08</v>
      </c>
      <c r="D2545" s="54">
        <f t="shared" si="274"/>
        <v>45392</v>
      </c>
      <c r="E2545" s="53">
        <f t="shared" si="275"/>
        <v>280.2102875694469</v>
      </c>
      <c r="F2545" s="81">
        <f t="shared" si="276"/>
        <v>33495.65</v>
      </c>
      <c r="H2545" s="85">
        <f t="shared" si="280"/>
        <v>45392</v>
      </c>
      <c r="I2545" s="70">
        <f t="shared" si="278"/>
        <v>5.4821193221568087E-2</v>
      </c>
      <c r="J2545" s="70">
        <f t="shared" si="279"/>
        <v>0.15792556678025371</v>
      </c>
      <c r="K2545" s="93">
        <f t="shared" si="277"/>
        <v>0</v>
      </c>
    </row>
    <row r="2546" spans="1:11">
      <c r="A2546" s="80">
        <v>43566</v>
      </c>
      <c r="B2546" s="52">
        <v>214.61634599362955</v>
      </c>
      <c r="C2546" s="53">
        <v>16108.32</v>
      </c>
      <c r="D2546" s="54">
        <f t="shared" si="274"/>
        <v>45392</v>
      </c>
      <c r="E2546" s="53">
        <f t="shared" si="275"/>
        <v>280.2102875694469</v>
      </c>
      <c r="F2546" s="81">
        <f t="shared" si="276"/>
        <v>33495.65</v>
      </c>
      <c r="H2546" s="85">
        <f t="shared" si="280"/>
        <v>45392</v>
      </c>
      <c r="I2546" s="70">
        <f t="shared" si="278"/>
        <v>5.4785754801588649E-2</v>
      </c>
      <c r="J2546" s="70">
        <f t="shared" si="279"/>
        <v>0.1576776056234972</v>
      </c>
      <c r="K2546" s="93">
        <f t="shared" si="277"/>
        <v>0</v>
      </c>
    </row>
    <row r="2547" spans="1:11">
      <c r="A2547" s="80">
        <v>43567</v>
      </c>
      <c r="B2547" s="52">
        <v>214.68094551377365</v>
      </c>
      <c r="C2547" s="53">
        <v>16173.27</v>
      </c>
      <c r="D2547" s="54">
        <f t="shared" si="274"/>
        <v>45394</v>
      </c>
      <c r="E2547" s="53">
        <f t="shared" si="275"/>
        <v>280.32037649165409</v>
      </c>
      <c r="F2547" s="81">
        <f t="shared" si="276"/>
        <v>33150.589999999997</v>
      </c>
      <c r="H2547" s="85">
        <f t="shared" si="280"/>
        <v>45394</v>
      </c>
      <c r="I2547" s="70">
        <f t="shared" si="278"/>
        <v>5.4805130928356594E-2</v>
      </c>
      <c r="J2547" s="70">
        <f t="shared" si="279"/>
        <v>0.15435313057646205</v>
      </c>
      <c r="K2547" s="93">
        <f t="shared" si="277"/>
        <v>0</v>
      </c>
    </row>
    <row r="2548" spans="1:11">
      <c r="A2548" s="80">
        <v>43570</v>
      </c>
      <c r="B2548" s="52">
        <v>214.70735127007185</v>
      </c>
      <c r="C2548" s="53">
        <v>16238.41</v>
      </c>
      <c r="D2548" s="54">
        <f t="shared" si="274"/>
        <v>45397</v>
      </c>
      <c r="E2548" s="53">
        <f t="shared" si="275"/>
        <v>280.48507888844989</v>
      </c>
      <c r="F2548" s="81">
        <f t="shared" si="276"/>
        <v>32787.15</v>
      </c>
      <c r="H2548" s="85">
        <f t="shared" si="280"/>
        <v>45397</v>
      </c>
      <c r="I2548" s="70">
        <f t="shared" si="278"/>
        <v>5.4903102739186416E-2</v>
      </c>
      <c r="J2548" s="70">
        <f t="shared" si="279"/>
        <v>0.1508852736009294</v>
      </c>
      <c r="K2548" s="93">
        <f t="shared" si="277"/>
        <v>0</v>
      </c>
    </row>
    <row r="2549" spans="1:11">
      <c r="A2549" s="80">
        <v>43571</v>
      </c>
      <c r="B2549" s="52">
        <v>214.68609524229612</v>
      </c>
      <c r="C2549" s="53">
        <v>16372.86</v>
      </c>
      <c r="D2549" s="54">
        <f t="shared" si="274"/>
        <v>45398</v>
      </c>
      <c r="E2549" s="53">
        <f t="shared" si="275"/>
        <v>280.54708683909553</v>
      </c>
      <c r="F2549" s="81">
        <f t="shared" si="276"/>
        <v>32603.74</v>
      </c>
      <c r="H2549" s="85">
        <f t="shared" si="280"/>
        <v>45398</v>
      </c>
      <c r="I2549" s="70">
        <f t="shared" si="278"/>
        <v>5.4970630184806746E-2</v>
      </c>
      <c r="J2549" s="70">
        <f t="shared" si="279"/>
        <v>0.14770050986313099</v>
      </c>
      <c r="K2549" s="93">
        <f t="shared" si="277"/>
        <v>0</v>
      </c>
    </row>
    <row r="2550" spans="1:11">
      <c r="A2550" s="80">
        <v>43573</v>
      </c>
      <c r="B2550" s="52">
        <v>215.03388671658863</v>
      </c>
      <c r="C2550" s="53">
        <v>16325.13</v>
      </c>
      <c r="D2550" s="54">
        <f t="shared" si="274"/>
        <v>45400</v>
      </c>
      <c r="E2550" s="53">
        <f t="shared" si="275"/>
        <v>280.65383478151006</v>
      </c>
      <c r="F2550" s="81">
        <f t="shared" si="276"/>
        <v>32379.9</v>
      </c>
      <c r="H2550" s="85">
        <f t="shared" si="280"/>
        <v>45400</v>
      </c>
      <c r="I2550" s="70">
        <f t="shared" si="278"/>
        <v>5.470939644383388E-2</v>
      </c>
      <c r="J2550" s="70">
        <f t="shared" si="279"/>
        <v>0.14678966655420433</v>
      </c>
      <c r="K2550" s="93">
        <f t="shared" si="277"/>
        <v>0</v>
      </c>
    </row>
    <row r="2551" spans="1:11">
      <c r="A2551" s="80">
        <v>43577</v>
      </c>
      <c r="B2551" s="52">
        <v>214.92292923104287</v>
      </c>
      <c r="C2551" s="53">
        <v>16105.19</v>
      </c>
      <c r="D2551" s="54">
        <f t="shared" si="274"/>
        <v>45404</v>
      </c>
      <c r="E2551" s="53">
        <f t="shared" si="275"/>
        <v>280.85817870405276</v>
      </c>
      <c r="F2551" s="81">
        <f t="shared" si="276"/>
        <v>32881.22</v>
      </c>
      <c r="H2551" s="85">
        <f t="shared" si="280"/>
        <v>45404</v>
      </c>
      <c r="I2551" s="70">
        <f t="shared" si="278"/>
        <v>5.4971833985615115E-2</v>
      </c>
      <c r="J2551" s="70">
        <f t="shared" si="279"/>
        <v>0.15344373379740994</v>
      </c>
      <c r="K2551" s="93">
        <f t="shared" si="277"/>
        <v>0</v>
      </c>
    </row>
    <row r="2552" spans="1:11">
      <c r="A2552" s="80">
        <v>43578</v>
      </c>
      <c r="B2552" s="52">
        <v>214.94528121568291</v>
      </c>
      <c r="C2552" s="53">
        <v>16079.51</v>
      </c>
      <c r="D2552" s="54">
        <f t="shared" si="274"/>
        <v>45405</v>
      </c>
      <c r="E2552" s="53">
        <f t="shared" si="275"/>
        <v>280.91121627030901</v>
      </c>
      <c r="F2552" s="81">
        <f t="shared" si="276"/>
        <v>32927.730000000003</v>
      </c>
      <c r="H2552" s="85">
        <f t="shared" si="280"/>
        <v>45405</v>
      </c>
      <c r="I2552" s="70">
        <f t="shared" si="278"/>
        <v>5.4989732510072553E-2</v>
      </c>
      <c r="J2552" s="70">
        <f t="shared" si="279"/>
        <v>0.15413814872247289</v>
      </c>
      <c r="K2552" s="93">
        <f t="shared" si="277"/>
        <v>0</v>
      </c>
    </row>
    <row r="2553" spans="1:11">
      <c r="A2553" s="80">
        <v>43579</v>
      </c>
      <c r="B2553" s="52">
        <v>214.98397136630174</v>
      </c>
      <c r="C2553" s="53">
        <v>16288.16</v>
      </c>
      <c r="D2553" s="54">
        <f t="shared" si="274"/>
        <v>45406</v>
      </c>
      <c r="E2553" s="53">
        <f t="shared" si="275"/>
        <v>280.96655193181539</v>
      </c>
      <c r="F2553" s="81">
        <f t="shared" si="276"/>
        <v>32978.370000000003</v>
      </c>
      <c r="H2553" s="85">
        <f t="shared" si="280"/>
        <v>45406</v>
      </c>
      <c r="I2553" s="70">
        <f t="shared" si="278"/>
        <v>5.4993315915419894E-2</v>
      </c>
      <c r="J2553" s="70">
        <f t="shared" si="279"/>
        <v>0.15151985827724257</v>
      </c>
      <c r="K2553" s="93">
        <f t="shared" si="277"/>
        <v>0</v>
      </c>
    </row>
    <row r="2554" spans="1:11">
      <c r="A2554" s="80">
        <v>43580</v>
      </c>
      <c r="B2554" s="52">
        <v>215.00417985961019</v>
      </c>
      <c r="C2554" s="53">
        <v>16170.98</v>
      </c>
      <c r="D2554" s="54">
        <f t="shared" si="274"/>
        <v>45407</v>
      </c>
      <c r="E2554" s="53">
        <f t="shared" si="275"/>
        <v>281.00259262760017</v>
      </c>
      <c r="F2554" s="81">
        <f t="shared" si="276"/>
        <v>33225.64</v>
      </c>
      <c r="H2554" s="85">
        <f t="shared" si="280"/>
        <v>45407</v>
      </c>
      <c r="I2554" s="70">
        <f t="shared" si="278"/>
        <v>5.5000546898975378E-2</v>
      </c>
      <c r="J2554" s="70">
        <f t="shared" si="279"/>
        <v>0.15490803547789622</v>
      </c>
      <c r="K2554" s="93">
        <f t="shared" si="277"/>
        <v>0</v>
      </c>
    </row>
    <row r="2555" spans="1:11">
      <c r="A2555" s="80">
        <v>43581</v>
      </c>
      <c r="B2555" s="52">
        <v>215.02525026923641</v>
      </c>
      <c r="C2555" s="53">
        <v>16327.7</v>
      </c>
      <c r="D2555" s="54">
        <f t="shared" si="274"/>
        <v>45408</v>
      </c>
      <c r="E2555" s="53">
        <f t="shared" si="275"/>
        <v>281.04975025173394</v>
      </c>
      <c r="F2555" s="81">
        <f t="shared" si="276"/>
        <v>33004.19</v>
      </c>
      <c r="H2555" s="85">
        <f t="shared" si="280"/>
        <v>45408</v>
      </c>
      <c r="I2555" s="70">
        <f t="shared" si="278"/>
        <v>5.5015276898278787E-2</v>
      </c>
      <c r="J2555" s="70">
        <f t="shared" si="279"/>
        <v>0.15114177104973403</v>
      </c>
      <c r="K2555" s="93">
        <f t="shared" si="277"/>
        <v>0</v>
      </c>
    </row>
    <row r="2556" spans="1:11">
      <c r="A2556" s="80">
        <v>43585</v>
      </c>
      <c r="B2556" s="52">
        <v>215.2041512774604</v>
      </c>
      <c r="C2556" s="53">
        <v>16318.66</v>
      </c>
      <c r="D2556" s="54">
        <f t="shared" ref="D2556:D2619" si="281">VLOOKUP(EDATE(A2556,60),A:A,1,1)</f>
        <v>45412</v>
      </c>
      <c r="E2556" s="53">
        <f t="shared" ref="E2556:E2619" si="282">VLOOKUP(D2556,A:B,2,0)</f>
        <v>281.26101823872392</v>
      </c>
      <c r="F2556" s="81">
        <f t="shared" ref="F2556:F2619" si="283">VLOOKUP(D2556,A:C,3,0)</f>
        <v>33276.410000000003</v>
      </c>
      <c r="H2556" s="85">
        <f t="shared" si="280"/>
        <v>45412</v>
      </c>
      <c r="I2556" s="70">
        <f t="shared" si="278"/>
        <v>5.4998349062742369E-2</v>
      </c>
      <c r="J2556" s="70">
        <f t="shared" si="279"/>
        <v>0.15316219072196913</v>
      </c>
      <c r="K2556" s="93">
        <f t="shared" ref="K2556:K2619" si="284">IF(I2556&gt;J2556,1,0)</f>
        <v>0</v>
      </c>
    </row>
    <row r="2557" spans="1:11">
      <c r="A2557" s="80">
        <v>43587</v>
      </c>
      <c r="B2557" s="52">
        <v>215.27904232210497</v>
      </c>
      <c r="C2557" s="53">
        <v>16286.18</v>
      </c>
      <c r="D2557" s="54">
        <f t="shared" si="281"/>
        <v>45414</v>
      </c>
      <c r="E2557" s="53">
        <f t="shared" si="282"/>
        <v>281.38293678809782</v>
      </c>
      <c r="F2557" s="81">
        <f t="shared" si="283"/>
        <v>33340.199999999997</v>
      </c>
      <c r="H2557" s="85">
        <f t="shared" si="280"/>
        <v>45414</v>
      </c>
      <c r="I2557" s="70">
        <f t="shared" si="278"/>
        <v>5.5016376566540348E-2</v>
      </c>
      <c r="J2557" s="70">
        <f t="shared" si="279"/>
        <v>0.15406373493054293</v>
      </c>
      <c r="K2557" s="93">
        <f t="shared" si="284"/>
        <v>0</v>
      </c>
    </row>
    <row r="2558" spans="1:11">
      <c r="A2558" s="80">
        <v>43588</v>
      </c>
      <c r="B2558" s="52">
        <v>215.34750105756342</v>
      </c>
      <c r="C2558" s="53">
        <v>16268.79</v>
      </c>
      <c r="D2558" s="54">
        <f t="shared" si="281"/>
        <v>45415</v>
      </c>
      <c r="E2558" s="53">
        <f t="shared" si="282"/>
        <v>281.44184449864241</v>
      </c>
      <c r="F2558" s="81">
        <f t="shared" si="283"/>
        <v>33086.51</v>
      </c>
      <c r="H2558" s="85">
        <f t="shared" si="280"/>
        <v>45415</v>
      </c>
      <c r="I2558" s="70">
        <f t="shared" si="278"/>
        <v>5.4993457497386267E-2</v>
      </c>
      <c r="J2558" s="70">
        <f t="shared" si="279"/>
        <v>0.15254831808587022</v>
      </c>
      <c r="K2558" s="93">
        <f t="shared" si="284"/>
        <v>0</v>
      </c>
    </row>
    <row r="2559" spans="1:11">
      <c r="A2559" s="80">
        <v>43591</v>
      </c>
      <c r="B2559" s="52">
        <v>215.49350666328044</v>
      </c>
      <c r="C2559" s="53">
        <v>16110.44</v>
      </c>
      <c r="D2559" s="54">
        <f t="shared" si="281"/>
        <v>45418</v>
      </c>
      <c r="E2559" s="53">
        <f t="shared" si="282"/>
        <v>281.60147916277469</v>
      </c>
      <c r="F2559" s="81">
        <f t="shared" si="283"/>
        <v>33037.730000000003</v>
      </c>
      <c r="H2559" s="85">
        <f t="shared" si="280"/>
        <v>45418</v>
      </c>
      <c r="I2559" s="70">
        <f t="shared" si="278"/>
        <v>5.4970094284373827E-2</v>
      </c>
      <c r="J2559" s="70">
        <f t="shared" si="279"/>
        <v>0.15446443815763278</v>
      </c>
      <c r="K2559" s="93">
        <f t="shared" si="284"/>
        <v>0</v>
      </c>
    </row>
    <row r="2560" spans="1:11">
      <c r="A2560" s="80">
        <v>43592</v>
      </c>
      <c r="B2560" s="52">
        <v>215.54996596202622</v>
      </c>
      <c r="C2560" s="53">
        <v>15974.41</v>
      </c>
      <c r="D2560" s="54">
        <f t="shared" si="281"/>
        <v>45419</v>
      </c>
      <c r="E2560" s="53">
        <f t="shared" si="282"/>
        <v>281.6541857015431</v>
      </c>
      <c r="F2560" s="81">
        <f t="shared" si="283"/>
        <v>32837.71</v>
      </c>
      <c r="H2560" s="85">
        <f t="shared" si="280"/>
        <v>45419</v>
      </c>
      <c r="I2560" s="70">
        <f t="shared" si="278"/>
        <v>5.4954308658287099E-2</v>
      </c>
      <c r="J2560" s="70">
        <f t="shared" si="279"/>
        <v>0.15502027351772107</v>
      </c>
      <c r="K2560" s="93">
        <f t="shared" si="284"/>
        <v>0</v>
      </c>
    </row>
    <row r="2561" spans="1:11">
      <c r="A2561" s="80">
        <v>43593</v>
      </c>
      <c r="B2561" s="52">
        <v>215.6016979538571</v>
      </c>
      <c r="C2561" s="53">
        <v>15782.09</v>
      </c>
      <c r="D2561" s="54">
        <f t="shared" si="281"/>
        <v>45420</v>
      </c>
      <c r="E2561" s="53">
        <f t="shared" si="282"/>
        <v>281.70396209853726</v>
      </c>
      <c r="F2561" s="81">
        <f t="shared" si="283"/>
        <v>32837.65</v>
      </c>
      <c r="H2561" s="85">
        <f t="shared" si="280"/>
        <v>45420</v>
      </c>
      <c r="I2561" s="70">
        <f t="shared" si="278"/>
        <v>5.4940961871777105E-2</v>
      </c>
      <c r="J2561" s="70">
        <f t="shared" si="279"/>
        <v>0.15782123583380292</v>
      </c>
      <c r="K2561" s="93">
        <f t="shared" si="284"/>
        <v>0</v>
      </c>
    </row>
    <row r="2562" spans="1:11">
      <c r="A2562" s="80">
        <v>43594</v>
      </c>
      <c r="B2562" s="52">
        <v>215.62757015761153</v>
      </c>
      <c r="C2562" s="53">
        <v>15701.95</v>
      </c>
      <c r="D2562" s="54">
        <f t="shared" si="281"/>
        <v>45421</v>
      </c>
      <c r="E2562" s="53">
        <f t="shared" si="282"/>
        <v>281.75197294338727</v>
      </c>
      <c r="F2562" s="81">
        <f t="shared" si="283"/>
        <v>32329.72</v>
      </c>
      <c r="H2562" s="85">
        <f t="shared" si="280"/>
        <v>45421</v>
      </c>
      <c r="I2562" s="70">
        <f t="shared" ref="I2562:I2625" si="285">(E2562/B2562)^(1/5)-1</f>
        <v>5.495160054397874E-2</v>
      </c>
      <c r="J2562" s="70">
        <f t="shared" ref="J2562:J2625" si="286">(F2562/C2562)^(1/5)-1</f>
        <v>0.15539283670968462</v>
      </c>
      <c r="K2562" s="93">
        <f t="shared" si="284"/>
        <v>0</v>
      </c>
    </row>
    <row r="2563" spans="1:11">
      <c r="A2563" s="80">
        <v>43595</v>
      </c>
      <c r="B2563" s="52">
        <v>215.6836333258525</v>
      </c>
      <c r="C2563" s="53">
        <v>15670.18</v>
      </c>
      <c r="D2563" s="54">
        <f t="shared" si="281"/>
        <v>45422</v>
      </c>
      <c r="E2563" s="53">
        <f t="shared" si="282"/>
        <v>281.80554209863755</v>
      </c>
      <c r="F2563" s="81">
        <f t="shared" si="283"/>
        <v>32522.55</v>
      </c>
      <c r="H2563" s="85">
        <f t="shared" si="280"/>
        <v>45422</v>
      </c>
      <c r="I2563" s="70">
        <f t="shared" si="285"/>
        <v>5.4936861810327198E-2</v>
      </c>
      <c r="J2563" s="70">
        <f t="shared" si="286"/>
        <v>0.15723649428245356</v>
      </c>
      <c r="K2563" s="93">
        <f t="shared" si="284"/>
        <v>0</v>
      </c>
    </row>
    <row r="2564" spans="1:11">
      <c r="A2564" s="80">
        <v>43598</v>
      </c>
      <c r="B2564" s="52">
        <v>215.78198506264908</v>
      </c>
      <c r="C2564" s="53">
        <v>15488.6</v>
      </c>
      <c r="D2564" s="54">
        <f t="shared" si="281"/>
        <v>45425</v>
      </c>
      <c r="E2564" s="53">
        <f t="shared" si="282"/>
        <v>281.97112638283392</v>
      </c>
      <c r="F2564" s="81">
        <f t="shared" si="283"/>
        <v>32594.61</v>
      </c>
      <c r="H2564" s="85">
        <f t="shared" si="280"/>
        <v>45425</v>
      </c>
      <c r="I2564" s="70">
        <f t="shared" si="285"/>
        <v>5.4964610151635229E-2</v>
      </c>
      <c r="J2564" s="70">
        <f t="shared" si="286"/>
        <v>0.16045078056337703</v>
      </c>
      <c r="K2564" s="93">
        <f t="shared" si="284"/>
        <v>0</v>
      </c>
    </row>
    <row r="2565" spans="1:11">
      <c r="A2565" s="80">
        <v>43599</v>
      </c>
      <c r="B2565" s="52">
        <v>215.82492567767656</v>
      </c>
      <c r="C2565" s="53">
        <v>15591.19</v>
      </c>
      <c r="D2565" s="54">
        <f t="shared" si="281"/>
        <v>45426</v>
      </c>
      <c r="E2565" s="53">
        <f t="shared" si="282"/>
        <v>282.03572249153189</v>
      </c>
      <c r="F2565" s="81">
        <f t="shared" si="283"/>
        <v>32762.37</v>
      </c>
      <c r="H2565" s="85">
        <f t="shared" si="280"/>
        <v>45426</v>
      </c>
      <c r="I2565" s="70">
        <f t="shared" si="285"/>
        <v>5.4970957097877804E-2</v>
      </c>
      <c r="J2565" s="70">
        <f t="shared" si="286"/>
        <v>0.1601101040640347</v>
      </c>
      <c r="K2565" s="93">
        <f t="shared" si="284"/>
        <v>0</v>
      </c>
    </row>
    <row r="2566" spans="1:11">
      <c r="A2566" s="80">
        <v>43600</v>
      </c>
      <c r="B2566" s="52">
        <v>215.87434958565674</v>
      </c>
      <c r="C2566" s="53">
        <v>15500.82</v>
      </c>
      <c r="D2566" s="54">
        <f t="shared" si="281"/>
        <v>45427</v>
      </c>
      <c r="E2566" s="53">
        <f t="shared" si="282"/>
        <v>282.09317509995492</v>
      </c>
      <c r="F2566" s="81">
        <f t="shared" si="283"/>
        <v>32736.91</v>
      </c>
      <c r="H2566" s="85">
        <f t="shared" si="280"/>
        <v>45427</v>
      </c>
      <c r="I2566" s="70">
        <f t="shared" si="285"/>
        <v>5.4965621557858002E-2</v>
      </c>
      <c r="J2566" s="70">
        <f t="shared" si="286"/>
        <v>0.16127907946788778</v>
      </c>
      <c r="K2566" s="93">
        <f t="shared" si="284"/>
        <v>0</v>
      </c>
    </row>
    <row r="2567" spans="1:11">
      <c r="A2567" s="80">
        <v>43601</v>
      </c>
      <c r="B2567" s="52">
        <v>215.912775219883</v>
      </c>
      <c r="C2567" s="53">
        <v>15640.22</v>
      </c>
      <c r="D2567" s="54">
        <f t="shared" si="281"/>
        <v>45428</v>
      </c>
      <c r="E2567" s="53">
        <f t="shared" si="282"/>
        <v>282.14808898042168</v>
      </c>
      <c r="F2567" s="81">
        <f t="shared" si="283"/>
        <v>33046.160000000003</v>
      </c>
      <c r="H2567" s="85">
        <f t="shared" si="280"/>
        <v>45428</v>
      </c>
      <c r="I2567" s="70">
        <f t="shared" si="285"/>
        <v>5.4969137268008783E-2</v>
      </c>
      <c r="J2567" s="70">
        <f t="shared" si="286"/>
        <v>0.16138343870724237</v>
      </c>
      <c r="K2567" s="93">
        <f t="shared" si="284"/>
        <v>0</v>
      </c>
    </row>
    <row r="2568" spans="1:11">
      <c r="A2568" s="80">
        <v>43602</v>
      </c>
      <c r="B2568" s="52">
        <v>215.98014000575162</v>
      </c>
      <c r="C2568" s="53">
        <v>15848.71</v>
      </c>
      <c r="D2568" s="54">
        <f t="shared" si="281"/>
        <v>45429</v>
      </c>
      <c r="E2568" s="53">
        <f t="shared" si="282"/>
        <v>282.20560158307438</v>
      </c>
      <c r="F2568" s="81">
        <f t="shared" si="283"/>
        <v>33138.019999999997</v>
      </c>
      <c r="H2568" s="85">
        <f t="shared" si="280"/>
        <v>45429</v>
      </c>
      <c r="I2568" s="70">
        <f t="shared" si="285"/>
        <v>5.4946321960050559E-2</v>
      </c>
      <c r="J2568" s="70">
        <f t="shared" si="286"/>
        <v>0.15895487704394617</v>
      </c>
      <c r="K2568" s="93">
        <f t="shared" si="284"/>
        <v>0</v>
      </c>
    </row>
    <row r="2569" spans="1:11">
      <c r="A2569" s="80">
        <v>43605</v>
      </c>
      <c r="B2569" s="52">
        <v>216.10130486429486</v>
      </c>
      <c r="C2569" s="53">
        <v>16433.77</v>
      </c>
      <c r="D2569" s="54">
        <f t="shared" si="281"/>
        <v>45430</v>
      </c>
      <c r="E2569" s="53">
        <f t="shared" si="282"/>
        <v>282.26277334529101</v>
      </c>
      <c r="F2569" s="81">
        <f t="shared" si="283"/>
        <v>33190.97</v>
      </c>
      <c r="H2569" s="85">
        <f t="shared" si="280"/>
        <v>45430</v>
      </c>
      <c r="I2569" s="70">
        <f t="shared" si="285"/>
        <v>5.4870732663487409E-2</v>
      </c>
      <c r="J2569" s="70">
        <f t="shared" si="286"/>
        <v>0.15095024063866025</v>
      </c>
      <c r="K2569" s="93">
        <f t="shared" si="284"/>
        <v>0</v>
      </c>
    </row>
    <row r="2570" spans="1:11">
      <c r="A2570" s="80">
        <v>43606</v>
      </c>
      <c r="B2570" s="52">
        <v>216.15684289964497</v>
      </c>
      <c r="C2570" s="53">
        <v>16268.26</v>
      </c>
      <c r="D2570" s="54">
        <f t="shared" si="281"/>
        <v>45433</v>
      </c>
      <c r="E2570" s="53">
        <f t="shared" si="282"/>
        <v>282.46273357148755</v>
      </c>
      <c r="F2570" s="81">
        <f t="shared" si="283"/>
        <v>33230.839999999997</v>
      </c>
      <c r="H2570" s="85">
        <f t="shared" si="280"/>
        <v>45433</v>
      </c>
      <c r="I2570" s="70">
        <f t="shared" si="285"/>
        <v>5.4965928684752585E-2</v>
      </c>
      <c r="J2570" s="70">
        <f t="shared" si="286"/>
        <v>0.15355961373700455</v>
      </c>
      <c r="K2570" s="93">
        <f t="shared" si="284"/>
        <v>0</v>
      </c>
    </row>
    <row r="2571" spans="1:11">
      <c r="A2571" s="80">
        <v>43607</v>
      </c>
      <c r="B2571" s="52">
        <v>216.20591050298319</v>
      </c>
      <c r="C2571" s="53">
        <v>16325.28</v>
      </c>
      <c r="D2571" s="54">
        <f t="shared" si="281"/>
        <v>45434</v>
      </c>
      <c r="E2571" s="53">
        <f t="shared" si="282"/>
        <v>282.51947375676275</v>
      </c>
      <c r="F2571" s="81">
        <f t="shared" si="283"/>
        <v>33349.839999999997</v>
      </c>
      <c r="H2571" s="85">
        <f t="shared" si="280"/>
        <v>45434</v>
      </c>
      <c r="I2571" s="70">
        <f t="shared" si="285"/>
        <v>5.4960418042397929E-2</v>
      </c>
      <c r="J2571" s="70">
        <f t="shared" si="286"/>
        <v>0.15357709212697546</v>
      </c>
      <c r="K2571" s="93">
        <f t="shared" si="284"/>
        <v>0</v>
      </c>
    </row>
    <row r="2572" spans="1:11">
      <c r="A2572" s="80">
        <v>43608</v>
      </c>
      <c r="B2572" s="52">
        <v>216.27142089386558</v>
      </c>
      <c r="C2572" s="53">
        <v>16212.78</v>
      </c>
      <c r="D2572" s="54">
        <f t="shared" si="281"/>
        <v>45435</v>
      </c>
      <c r="E2572" s="53">
        <f t="shared" si="282"/>
        <v>282.57610381774487</v>
      </c>
      <c r="F2572" s="81">
        <f t="shared" si="283"/>
        <v>33895.660000000003</v>
      </c>
      <c r="H2572" s="85">
        <f t="shared" si="280"/>
        <v>45435</v>
      </c>
      <c r="I2572" s="70">
        <f t="shared" si="285"/>
        <v>5.49387857488286E-2</v>
      </c>
      <c r="J2572" s="70">
        <f t="shared" si="286"/>
        <v>0.15893030926631679</v>
      </c>
      <c r="K2572" s="93">
        <f t="shared" si="284"/>
        <v>0</v>
      </c>
    </row>
    <row r="2573" spans="1:11">
      <c r="A2573" s="80">
        <v>43609</v>
      </c>
      <c r="B2573" s="52">
        <v>216.31272873525631</v>
      </c>
      <c r="C2573" s="53">
        <v>16472.95</v>
      </c>
      <c r="D2573" s="54">
        <f t="shared" si="281"/>
        <v>45436</v>
      </c>
      <c r="E2573" s="53">
        <f t="shared" si="282"/>
        <v>282.63873352088638</v>
      </c>
      <c r="F2573" s="81">
        <f t="shared" si="283"/>
        <v>33881.75</v>
      </c>
      <c r="H2573" s="85">
        <f t="shared" si="280"/>
        <v>45436</v>
      </c>
      <c r="I2573" s="70">
        <f t="shared" si="285"/>
        <v>5.4945248753238918E-2</v>
      </c>
      <c r="J2573" s="70">
        <f t="shared" si="286"/>
        <v>0.15515135182568018</v>
      </c>
      <c r="K2573" s="93">
        <f t="shared" si="284"/>
        <v>0</v>
      </c>
    </row>
    <row r="2574" spans="1:11">
      <c r="A2574" s="80">
        <v>43612</v>
      </c>
      <c r="B2574" s="52">
        <v>216.43862274338025</v>
      </c>
      <c r="C2574" s="53">
        <v>16585.13</v>
      </c>
      <c r="D2574" s="54">
        <f t="shared" si="281"/>
        <v>45439</v>
      </c>
      <c r="E2574" s="53">
        <f t="shared" si="282"/>
        <v>282.79949242282606</v>
      </c>
      <c r="F2574" s="81">
        <f t="shared" si="283"/>
        <v>33845.39</v>
      </c>
      <c r="H2574" s="85">
        <f t="shared" si="280"/>
        <v>45439</v>
      </c>
      <c r="I2574" s="70">
        <f t="shared" si="285"/>
        <v>5.4942460819400463E-2</v>
      </c>
      <c r="J2574" s="70">
        <f t="shared" si="286"/>
        <v>0.15333674449013812</v>
      </c>
      <c r="K2574" s="93">
        <f t="shared" si="284"/>
        <v>0</v>
      </c>
    </row>
    <row r="2575" spans="1:11">
      <c r="A2575" s="80">
        <v>43613</v>
      </c>
      <c r="B2575" s="52">
        <v>216.49100089008417</v>
      </c>
      <c r="C2575" s="53">
        <v>16591.7</v>
      </c>
      <c r="D2575" s="54">
        <f t="shared" si="281"/>
        <v>45440</v>
      </c>
      <c r="E2575" s="53">
        <f t="shared" si="282"/>
        <v>282.85651332322294</v>
      </c>
      <c r="F2575" s="81">
        <f t="shared" si="283"/>
        <v>33780.01</v>
      </c>
      <c r="H2575" s="85">
        <f t="shared" si="280"/>
        <v>45440</v>
      </c>
      <c r="I2575" s="70">
        <f t="shared" si="285"/>
        <v>5.4933945166151021E-2</v>
      </c>
      <c r="J2575" s="70">
        <f t="shared" si="286"/>
        <v>0.15279949474541055</v>
      </c>
      <c r="K2575" s="93">
        <f t="shared" si="284"/>
        <v>0</v>
      </c>
    </row>
    <row r="2576" spans="1:11">
      <c r="A2576" s="80">
        <v>43614</v>
      </c>
      <c r="B2576" s="52">
        <v>216.5319176892524</v>
      </c>
      <c r="C2576" s="53">
        <v>16497.62</v>
      </c>
      <c r="D2576" s="54">
        <f t="shared" si="281"/>
        <v>45441</v>
      </c>
      <c r="E2576" s="53">
        <f t="shared" si="282"/>
        <v>282.91357439387775</v>
      </c>
      <c r="F2576" s="81">
        <f t="shared" si="283"/>
        <v>33509.230000000003</v>
      </c>
      <c r="H2576" s="85">
        <f t="shared" si="280"/>
        <v>45441</v>
      </c>
      <c r="I2576" s="70">
        <f t="shared" si="285"/>
        <v>5.4936630824634181E-2</v>
      </c>
      <c r="J2576" s="70">
        <f t="shared" si="286"/>
        <v>0.15225507730840127</v>
      </c>
      <c r="K2576" s="93">
        <f t="shared" si="284"/>
        <v>0</v>
      </c>
    </row>
    <row r="2577" spans="1:11">
      <c r="A2577" s="80">
        <v>43615</v>
      </c>
      <c r="B2577" s="52">
        <v>216.5704603706011</v>
      </c>
      <c r="C2577" s="53">
        <v>16615.59</v>
      </c>
      <c r="D2577" s="54">
        <f t="shared" si="281"/>
        <v>45442</v>
      </c>
      <c r="E2577" s="53">
        <f t="shared" si="282"/>
        <v>282.96496622599568</v>
      </c>
      <c r="F2577" s="81">
        <f t="shared" si="283"/>
        <v>33190.35</v>
      </c>
      <c r="H2577" s="85">
        <f t="shared" si="280"/>
        <v>45442</v>
      </c>
      <c r="I2577" s="70">
        <f t="shared" si="285"/>
        <v>5.493740122365387E-2</v>
      </c>
      <c r="J2577" s="70">
        <f t="shared" si="286"/>
        <v>0.1484159429895795</v>
      </c>
      <c r="K2577" s="93">
        <f t="shared" si="284"/>
        <v>0</v>
      </c>
    </row>
    <row r="2578" spans="1:11">
      <c r="A2578" s="80">
        <v>43616</v>
      </c>
      <c r="B2578" s="52">
        <v>216.62308699247114</v>
      </c>
      <c r="C2578" s="53">
        <v>16583.46</v>
      </c>
      <c r="D2578" s="54">
        <f t="shared" si="281"/>
        <v>45442</v>
      </c>
      <c r="E2578" s="53">
        <f t="shared" si="282"/>
        <v>282.96496622599568</v>
      </c>
      <c r="F2578" s="81">
        <f t="shared" si="283"/>
        <v>33190.35</v>
      </c>
      <c r="H2578" s="85">
        <f t="shared" si="280"/>
        <v>45442</v>
      </c>
      <c r="I2578" s="70">
        <f t="shared" si="285"/>
        <v>5.4886138739782542E-2</v>
      </c>
      <c r="J2578" s="70">
        <f t="shared" si="286"/>
        <v>0.14886060340943374</v>
      </c>
      <c r="K2578" s="93">
        <f t="shared" si="284"/>
        <v>0</v>
      </c>
    </row>
    <row r="2579" spans="1:11">
      <c r="A2579" s="80">
        <v>43619</v>
      </c>
      <c r="B2579" s="52">
        <v>216.78035535362767</v>
      </c>
      <c r="C2579" s="53">
        <v>16815.25</v>
      </c>
      <c r="D2579" s="54">
        <f t="shared" si="281"/>
        <v>45446</v>
      </c>
      <c r="E2579" s="53">
        <f t="shared" si="282"/>
        <v>283.19077236350967</v>
      </c>
      <c r="F2579" s="81">
        <f t="shared" si="283"/>
        <v>34369.129999999997</v>
      </c>
      <c r="H2579" s="85">
        <f t="shared" si="280"/>
        <v>45446</v>
      </c>
      <c r="I2579" s="70">
        <f t="shared" si="285"/>
        <v>5.4901317713528464E-2</v>
      </c>
      <c r="J2579" s="70">
        <f t="shared" si="286"/>
        <v>0.15370039693140436</v>
      </c>
      <c r="K2579" s="93">
        <f t="shared" si="284"/>
        <v>0</v>
      </c>
    </row>
    <row r="2580" spans="1:11">
      <c r="A2580" s="80">
        <v>43620</v>
      </c>
      <c r="B2580" s="52">
        <v>216.82587922825195</v>
      </c>
      <c r="C2580" s="53">
        <v>16728.740000000002</v>
      </c>
      <c r="D2580" s="54">
        <f t="shared" si="281"/>
        <v>45447</v>
      </c>
      <c r="E2580" s="53">
        <f t="shared" si="282"/>
        <v>283.24487343900807</v>
      </c>
      <c r="F2580" s="81">
        <f t="shared" si="283"/>
        <v>32353.5</v>
      </c>
      <c r="H2580" s="85">
        <f t="shared" si="280"/>
        <v>45447</v>
      </c>
      <c r="I2580" s="70">
        <f t="shared" si="285"/>
        <v>5.4897318568435383E-2</v>
      </c>
      <c r="J2580" s="70">
        <f t="shared" si="286"/>
        <v>0.14101566694892975</v>
      </c>
      <c r="K2580" s="93">
        <f t="shared" si="284"/>
        <v>0</v>
      </c>
    </row>
    <row r="2581" spans="1:11">
      <c r="A2581" s="80">
        <v>43622</v>
      </c>
      <c r="B2581" s="52">
        <v>216.97635638843636</v>
      </c>
      <c r="C2581" s="53">
        <v>16481.14</v>
      </c>
      <c r="D2581" s="54">
        <f t="shared" si="281"/>
        <v>45449</v>
      </c>
      <c r="E2581" s="53">
        <f t="shared" si="282"/>
        <v>283.36170497822451</v>
      </c>
      <c r="F2581" s="81">
        <f t="shared" si="283"/>
        <v>33738.58</v>
      </c>
      <c r="H2581" s="85">
        <f t="shared" si="280"/>
        <v>45449</v>
      </c>
      <c r="I2581" s="70">
        <f t="shared" si="285"/>
        <v>5.4837957168639262E-2</v>
      </c>
      <c r="J2581" s="70">
        <f t="shared" si="286"/>
        <v>0.15405872911112595</v>
      </c>
      <c r="K2581" s="93">
        <f t="shared" si="284"/>
        <v>0</v>
      </c>
    </row>
    <row r="2582" spans="1:11">
      <c r="A2582" s="80">
        <v>43623</v>
      </c>
      <c r="B2582" s="52">
        <v>217.01411027444792</v>
      </c>
      <c r="C2582" s="53">
        <v>16518.62</v>
      </c>
      <c r="D2582" s="54">
        <f t="shared" si="281"/>
        <v>45450</v>
      </c>
      <c r="E2582" s="53">
        <f t="shared" si="282"/>
        <v>283.41972969206967</v>
      </c>
      <c r="F2582" s="81">
        <f t="shared" si="283"/>
        <v>34431.61</v>
      </c>
      <c r="H2582" s="85">
        <f t="shared" ref="H2582:H2645" si="287">D2582</f>
        <v>45450</v>
      </c>
      <c r="I2582" s="70">
        <f t="shared" si="285"/>
        <v>5.4844447981224898E-2</v>
      </c>
      <c r="J2582" s="70">
        <f t="shared" si="286"/>
        <v>0.15823507760494415</v>
      </c>
      <c r="K2582" s="93">
        <f t="shared" si="284"/>
        <v>0</v>
      </c>
    </row>
    <row r="2583" spans="1:11">
      <c r="A2583" s="80">
        <v>43626</v>
      </c>
      <c r="B2583" s="52">
        <v>217.12934476700366</v>
      </c>
      <c r="C2583" s="53">
        <v>16590.990000000002</v>
      </c>
      <c r="D2583" s="54">
        <f t="shared" si="281"/>
        <v>45453</v>
      </c>
      <c r="E2583" s="53">
        <f t="shared" si="282"/>
        <v>283.59048125747535</v>
      </c>
      <c r="F2583" s="81">
        <f t="shared" si="283"/>
        <v>34385.839999999997</v>
      </c>
      <c r="H2583" s="85">
        <f t="shared" si="287"/>
        <v>45453</v>
      </c>
      <c r="I2583" s="70">
        <f t="shared" si="285"/>
        <v>5.4859517257631607E-2</v>
      </c>
      <c r="J2583" s="70">
        <f t="shared" si="286"/>
        <v>0.15691504084874852</v>
      </c>
      <c r="K2583" s="93">
        <f t="shared" si="284"/>
        <v>0</v>
      </c>
    </row>
    <row r="2584" spans="1:11">
      <c r="A2584" s="80">
        <v>43627</v>
      </c>
      <c r="B2584" s="52">
        <v>217.16169703937393</v>
      </c>
      <c r="C2584" s="53">
        <v>16650.75</v>
      </c>
      <c r="D2584" s="54">
        <f t="shared" si="281"/>
        <v>45454</v>
      </c>
      <c r="E2584" s="53">
        <f t="shared" si="282"/>
        <v>283.6500608982268</v>
      </c>
      <c r="F2584" s="81">
        <f t="shared" si="283"/>
        <v>34402</v>
      </c>
      <c r="H2584" s="85">
        <f t="shared" si="287"/>
        <v>45454</v>
      </c>
      <c r="I2584" s="70">
        <f t="shared" si="285"/>
        <v>5.4872403382997925E-2</v>
      </c>
      <c r="J2584" s="70">
        <f t="shared" si="286"/>
        <v>0.15619204847828461</v>
      </c>
      <c r="K2584" s="93">
        <f t="shared" si="284"/>
        <v>0</v>
      </c>
    </row>
    <row r="2585" spans="1:11">
      <c r="A2585" s="80">
        <v>43628</v>
      </c>
      <c r="B2585" s="52">
        <v>217.19883168956764</v>
      </c>
      <c r="C2585" s="53">
        <v>16568.09</v>
      </c>
      <c r="D2585" s="54">
        <f t="shared" si="281"/>
        <v>45455</v>
      </c>
      <c r="E2585" s="53">
        <f t="shared" si="282"/>
        <v>283.7053361352996</v>
      </c>
      <c r="F2585" s="81">
        <f t="shared" si="283"/>
        <v>34487.879999999997</v>
      </c>
      <c r="H2585" s="85">
        <f t="shared" si="287"/>
        <v>45455</v>
      </c>
      <c r="I2585" s="70">
        <f t="shared" si="285"/>
        <v>5.4877438694839631E-2</v>
      </c>
      <c r="J2585" s="70">
        <f t="shared" si="286"/>
        <v>0.15792068110086777</v>
      </c>
      <c r="K2585" s="93">
        <f t="shared" si="284"/>
        <v>0</v>
      </c>
    </row>
    <row r="2586" spans="1:11">
      <c r="A2586" s="80">
        <v>43629</v>
      </c>
      <c r="B2586" s="52">
        <v>217.23944787109357</v>
      </c>
      <c r="C2586" s="53">
        <v>16593.97</v>
      </c>
      <c r="D2586" s="54">
        <f t="shared" si="281"/>
        <v>45456</v>
      </c>
      <c r="E2586" s="53">
        <f t="shared" si="282"/>
        <v>283.7611934409727</v>
      </c>
      <c r="F2586" s="81">
        <f t="shared" si="283"/>
        <v>34600.19</v>
      </c>
      <c r="H2586" s="85">
        <f t="shared" si="287"/>
        <v>45456</v>
      </c>
      <c r="I2586" s="70">
        <f t="shared" si="285"/>
        <v>5.4879523774931105E-2</v>
      </c>
      <c r="J2586" s="70">
        <f t="shared" si="286"/>
        <v>0.15831221601494438</v>
      </c>
      <c r="K2586" s="93">
        <f t="shared" si="284"/>
        <v>0</v>
      </c>
    </row>
    <row r="2587" spans="1:11">
      <c r="A2587" s="80">
        <v>43630</v>
      </c>
      <c r="B2587" s="52">
        <v>217.2761613377838</v>
      </c>
      <c r="C2587" s="53">
        <v>16467.55</v>
      </c>
      <c r="D2587" s="54">
        <f t="shared" si="281"/>
        <v>45457</v>
      </c>
      <c r="E2587" s="53">
        <f t="shared" si="282"/>
        <v>283.81960937542522</v>
      </c>
      <c r="F2587" s="81">
        <f t="shared" si="283"/>
        <v>34710.67</v>
      </c>
      <c r="H2587" s="85">
        <f t="shared" si="287"/>
        <v>45457</v>
      </c>
      <c r="I2587" s="70">
        <f t="shared" si="285"/>
        <v>5.4887299553836977E-2</v>
      </c>
      <c r="J2587" s="70">
        <f t="shared" si="286"/>
        <v>0.16082512967229601</v>
      </c>
      <c r="K2587" s="93">
        <f t="shared" si="284"/>
        <v>0</v>
      </c>
    </row>
    <row r="2588" spans="1:11">
      <c r="A2588" s="80">
        <v>43633</v>
      </c>
      <c r="B2588" s="52">
        <v>217.40913434852254</v>
      </c>
      <c r="C2588" s="53">
        <v>16257.06</v>
      </c>
      <c r="D2588" s="54">
        <f t="shared" si="281"/>
        <v>45457</v>
      </c>
      <c r="E2588" s="53">
        <f t="shared" si="282"/>
        <v>283.81960937542522</v>
      </c>
      <c r="F2588" s="81">
        <f t="shared" si="283"/>
        <v>34710.67</v>
      </c>
      <c r="H2588" s="85">
        <f t="shared" si="287"/>
        <v>45457</v>
      </c>
      <c r="I2588" s="70">
        <f t="shared" si="285"/>
        <v>5.4758228739308468E-2</v>
      </c>
      <c r="J2588" s="70">
        <f t="shared" si="286"/>
        <v>0.16381566259950864</v>
      </c>
      <c r="K2588" s="93">
        <f t="shared" si="284"/>
        <v>0</v>
      </c>
    </row>
    <row r="2589" spans="1:11">
      <c r="A2589" s="80">
        <v>43634</v>
      </c>
      <c r="B2589" s="52">
        <v>217.44087608213744</v>
      </c>
      <c r="C2589" s="53">
        <v>16283.98</v>
      </c>
      <c r="D2589" s="54">
        <f t="shared" si="281"/>
        <v>45461</v>
      </c>
      <c r="E2589" s="53">
        <f t="shared" si="282"/>
        <v>284.04675030561566</v>
      </c>
      <c r="F2589" s="81">
        <f t="shared" si="283"/>
        <v>34847.24</v>
      </c>
      <c r="H2589" s="85">
        <f t="shared" si="287"/>
        <v>45461</v>
      </c>
      <c r="I2589" s="70">
        <f t="shared" si="285"/>
        <v>5.4896198224859694E-2</v>
      </c>
      <c r="J2589" s="70">
        <f t="shared" si="286"/>
        <v>0.16434468547338632</v>
      </c>
      <c r="K2589" s="93">
        <f t="shared" si="284"/>
        <v>0</v>
      </c>
    </row>
    <row r="2590" spans="1:11">
      <c r="A2590" s="80">
        <v>43635</v>
      </c>
      <c r="B2590" s="52">
        <v>217.47479685880626</v>
      </c>
      <c r="C2590" s="53">
        <v>16283.94</v>
      </c>
      <c r="D2590" s="54">
        <f t="shared" si="281"/>
        <v>45462</v>
      </c>
      <c r="E2590" s="53">
        <f t="shared" si="282"/>
        <v>284.10006860438398</v>
      </c>
      <c r="F2590" s="81">
        <f t="shared" si="283"/>
        <v>34786.58</v>
      </c>
      <c r="H2590" s="85">
        <f t="shared" si="287"/>
        <v>45462</v>
      </c>
      <c r="I2590" s="70">
        <f t="shared" si="285"/>
        <v>5.4902887161530245E-2</v>
      </c>
      <c r="J2590" s="70">
        <f t="shared" si="286"/>
        <v>0.16393961036907378</v>
      </c>
      <c r="K2590" s="93">
        <f t="shared" si="284"/>
        <v>0</v>
      </c>
    </row>
    <row r="2591" spans="1:11">
      <c r="A2591" s="80">
        <v>43636</v>
      </c>
      <c r="B2591" s="52">
        <v>217.51046272549112</v>
      </c>
      <c r="C2591" s="53">
        <v>16493.650000000001</v>
      </c>
      <c r="D2591" s="54">
        <f t="shared" si="281"/>
        <v>45463</v>
      </c>
      <c r="E2591" s="53">
        <f t="shared" si="282"/>
        <v>284.15668858052231</v>
      </c>
      <c r="F2591" s="81">
        <f t="shared" si="283"/>
        <v>34873.15</v>
      </c>
      <c r="H2591" s="85">
        <f t="shared" si="287"/>
        <v>45463</v>
      </c>
      <c r="I2591" s="70">
        <f t="shared" si="285"/>
        <v>5.4910332582704502E-2</v>
      </c>
      <c r="J2591" s="70">
        <f t="shared" si="286"/>
        <v>0.16154190016069214</v>
      </c>
      <c r="K2591" s="93">
        <f t="shared" si="284"/>
        <v>0</v>
      </c>
    </row>
    <row r="2592" spans="1:11">
      <c r="A2592" s="80">
        <v>43637</v>
      </c>
      <c r="B2592" s="52">
        <v>217.54243676351174</v>
      </c>
      <c r="C2592" s="53">
        <v>16343.59</v>
      </c>
      <c r="D2592" s="54">
        <f t="shared" si="281"/>
        <v>45464</v>
      </c>
      <c r="E2592" s="53">
        <f t="shared" si="282"/>
        <v>284.21425171902541</v>
      </c>
      <c r="F2592" s="81">
        <f t="shared" si="283"/>
        <v>34779.9</v>
      </c>
      <c r="H2592" s="85">
        <f t="shared" si="287"/>
        <v>45464</v>
      </c>
      <c r="I2592" s="70">
        <f t="shared" si="285"/>
        <v>5.4922055999352848E-2</v>
      </c>
      <c r="J2592" s="70">
        <f t="shared" si="286"/>
        <v>0.16304407725160797</v>
      </c>
      <c r="K2592" s="93">
        <f t="shared" si="284"/>
        <v>0</v>
      </c>
    </row>
    <row r="2593" spans="1:11">
      <c r="A2593" s="80">
        <v>43640</v>
      </c>
      <c r="B2593" s="52">
        <v>217.65534128819201</v>
      </c>
      <c r="C2593" s="53">
        <v>16309.52</v>
      </c>
      <c r="D2593" s="54">
        <f t="shared" si="281"/>
        <v>45467</v>
      </c>
      <c r="E2593" s="53">
        <f t="shared" si="282"/>
        <v>284.38404007021256</v>
      </c>
      <c r="F2593" s="81">
        <f t="shared" si="283"/>
        <v>34834.33</v>
      </c>
      <c r="H2593" s="85">
        <f t="shared" si="287"/>
        <v>45467</v>
      </c>
      <c r="I2593" s="70">
        <f t="shared" si="285"/>
        <v>5.4938587156564189E-2</v>
      </c>
      <c r="J2593" s="70">
        <f t="shared" si="286"/>
        <v>0.16389353654056493</v>
      </c>
      <c r="K2593" s="93">
        <f t="shared" si="284"/>
        <v>0</v>
      </c>
    </row>
    <row r="2594" spans="1:11">
      <c r="A2594" s="80">
        <v>43641</v>
      </c>
      <c r="B2594" s="52">
        <v>217.69125441950456</v>
      </c>
      <c r="C2594" s="53">
        <v>16444.46</v>
      </c>
      <c r="D2594" s="54">
        <f t="shared" si="281"/>
        <v>45468</v>
      </c>
      <c r="E2594" s="53">
        <f t="shared" si="282"/>
        <v>284.42734513687321</v>
      </c>
      <c r="F2594" s="81">
        <f t="shared" si="283"/>
        <v>35105.79</v>
      </c>
      <c r="H2594" s="85">
        <f t="shared" si="287"/>
        <v>45468</v>
      </c>
      <c r="I2594" s="70">
        <f t="shared" si="285"/>
        <v>5.4935903128344954E-2</v>
      </c>
      <c r="J2594" s="70">
        <f t="shared" si="286"/>
        <v>0.16378251183850612</v>
      </c>
      <c r="K2594" s="93">
        <f t="shared" si="284"/>
        <v>0</v>
      </c>
    </row>
    <row r="2595" spans="1:11">
      <c r="A2595" s="80">
        <v>43642</v>
      </c>
      <c r="B2595" s="52">
        <v>217.72891500651912</v>
      </c>
      <c r="C2595" s="53">
        <v>16515.68</v>
      </c>
      <c r="D2595" s="54">
        <f t="shared" si="281"/>
        <v>45469</v>
      </c>
      <c r="E2595" s="53">
        <f t="shared" si="282"/>
        <v>284.48445658927074</v>
      </c>
      <c r="F2595" s="81">
        <f t="shared" si="283"/>
        <v>35324.11</v>
      </c>
      <c r="H2595" s="85">
        <f t="shared" si="287"/>
        <v>45469</v>
      </c>
      <c r="I2595" s="70">
        <f t="shared" si="285"/>
        <v>5.4941766336351616E-2</v>
      </c>
      <c r="J2595" s="70">
        <f t="shared" si="286"/>
        <v>0.16421972676066909</v>
      </c>
      <c r="K2595" s="93">
        <f t="shared" si="284"/>
        <v>0</v>
      </c>
    </row>
    <row r="2596" spans="1:11">
      <c r="A2596" s="80">
        <v>43643</v>
      </c>
      <c r="B2596" s="52">
        <v>217.76636437990024</v>
      </c>
      <c r="C2596" s="53">
        <v>16507.34</v>
      </c>
      <c r="D2596" s="54">
        <f t="shared" si="281"/>
        <v>45470</v>
      </c>
      <c r="E2596" s="53">
        <f t="shared" si="282"/>
        <v>284.54127709846051</v>
      </c>
      <c r="F2596" s="81">
        <f t="shared" si="283"/>
        <v>35585.620000000003</v>
      </c>
      <c r="H2596" s="85">
        <f t="shared" si="287"/>
        <v>45470</v>
      </c>
      <c r="I2596" s="70">
        <f t="shared" si="285"/>
        <v>5.4947616290232482E-2</v>
      </c>
      <c r="J2596" s="70">
        <f t="shared" si="286"/>
        <v>0.16605621504382828</v>
      </c>
      <c r="K2596" s="93">
        <f t="shared" si="284"/>
        <v>0</v>
      </c>
    </row>
    <row r="2597" spans="1:11">
      <c r="A2597" s="80">
        <v>43644</v>
      </c>
      <c r="B2597" s="52">
        <v>217.80926435368309</v>
      </c>
      <c r="C2597" s="53">
        <v>16433.849999999999</v>
      </c>
      <c r="D2597" s="54">
        <f t="shared" si="281"/>
        <v>45471</v>
      </c>
      <c r="E2597" s="53">
        <f t="shared" si="282"/>
        <v>284.60872273591457</v>
      </c>
      <c r="F2597" s="81">
        <f t="shared" si="283"/>
        <v>35539.160000000003</v>
      </c>
      <c r="H2597" s="85">
        <f t="shared" si="287"/>
        <v>45471</v>
      </c>
      <c r="I2597" s="70">
        <f t="shared" si="285"/>
        <v>5.4956061008969659E-2</v>
      </c>
      <c r="J2597" s="70">
        <f t="shared" si="286"/>
        <v>0.16679233648300107</v>
      </c>
      <c r="K2597" s="93">
        <f t="shared" si="284"/>
        <v>0</v>
      </c>
    </row>
    <row r="2598" spans="1:11">
      <c r="A2598" s="80">
        <v>43647</v>
      </c>
      <c r="B2598" s="52">
        <v>217.93994991229528</v>
      </c>
      <c r="C2598" s="53">
        <v>16540.88</v>
      </c>
      <c r="D2598" s="54">
        <f t="shared" si="281"/>
        <v>45474</v>
      </c>
      <c r="E2598" s="53">
        <f t="shared" si="282"/>
        <v>284.80090602028662</v>
      </c>
      <c r="F2598" s="81">
        <f t="shared" si="283"/>
        <v>35733.58</v>
      </c>
      <c r="H2598" s="85">
        <f t="shared" si="287"/>
        <v>45474</v>
      </c>
      <c r="I2598" s="70">
        <f t="shared" si="285"/>
        <v>5.4971929021712107E-2</v>
      </c>
      <c r="J2598" s="70">
        <f t="shared" si="286"/>
        <v>0.1665506057340187</v>
      </c>
      <c r="K2598" s="93">
        <f t="shared" si="284"/>
        <v>0</v>
      </c>
    </row>
    <row r="2599" spans="1:11">
      <c r="A2599" s="80">
        <v>43648</v>
      </c>
      <c r="B2599" s="52">
        <v>217.98157644272854</v>
      </c>
      <c r="C2599" s="53">
        <v>16603.169999999998</v>
      </c>
      <c r="D2599" s="54">
        <f t="shared" si="281"/>
        <v>45475</v>
      </c>
      <c r="E2599" s="53">
        <f t="shared" si="282"/>
        <v>284.8757868108292</v>
      </c>
      <c r="F2599" s="81">
        <f t="shared" si="283"/>
        <v>35706.769999999997</v>
      </c>
      <c r="H2599" s="85">
        <f t="shared" si="287"/>
        <v>45475</v>
      </c>
      <c r="I2599" s="70">
        <f t="shared" si="285"/>
        <v>5.4987101097268898E-2</v>
      </c>
      <c r="J2599" s="70">
        <f t="shared" si="286"/>
        <v>0.16549901356930885</v>
      </c>
      <c r="K2599" s="93">
        <f t="shared" si="284"/>
        <v>0</v>
      </c>
    </row>
    <row r="2600" spans="1:11">
      <c r="A2600" s="80">
        <v>43649</v>
      </c>
      <c r="B2600" s="52">
        <v>218.02822450008728</v>
      </c>
      <c r="C2600" s="53">
        <v>16612.16</v>
      </c>
      <c r="D2600" s="54">
        <f t="shared" si="281"/>
        <v>45476</v>
      </c>
      <c r="E2600" s="53">
        <f t="shared" si="282"/>
        <v>284.92735947450291</v>
      </c>
      <c r="F2600" s="81">
        <f t="shared" si="283"/>
        <v>35947.53</v>
      </c>
      <c r="H2600" s="85">
        <f t="shared" si="287"/>
        <v>45476</v>
      </c>
      <c r="I2600" s="70">
        <f t="shared" si="285"/>
        <v>5.4980147093840692E-2</v>
      </c>
      <c r="J2600" s="70">
        <f t="shared" si="286"/>
        <v>0.16694016977843806</v>
      </c>
      <c r="K2600" s="93">
        <f t="shared" si="284"/>
        <v>0</v>
      </c>
    </row>
    <row r="2601" spans="1:11">
      <c r="A2601" s="80">
        <v>43650</v>
      </c>
      <c r="B2601" s="52">
        <v>218.08142338686528</v>
      </c>
      <c r="C2601" s="53">
        <v>16658.04</v>
      </c>
      <c r="D2601" s="54">
        <f t="shared" si="281"/>
        <v>45477</v>
      </c>
      <c r="E2601" s="53">
        <f t="shared" si="282"/>
        <v>284.98311624594896</v>
      </c>
      <c r="F2601" s="81">
        <f t="shared" si="283"/>
        <v>35970.639999999999</v>
      </c>
      <c r="H2601" s="85">
        <f t="shared" si="287"/>
        <v>45477</v>
      </c>
      <c r="I2601" s="70">
        <f t="shared" si="285"/>
        <v>5.4969955674054827E-2</v>
      </c>
      <c r="J2601" s="70">
        <f t="shared" si="286"/>
        <v>0.16644657668953622</v>
      </c>
      <c r="K2601" s="93">
        <f t="shared" si="284"/>
        <v>0</v>
      </c>
    </row>
    <row r="2602" spans="1:11">
      <c r="A2602" s="80">
        <v>43651</v>
      </c>
      <c r="B2602" s="52">
        <v>218.1278747300467</v>
      </c>
      <c r="C2602" s="53">
        <v>16468.990000000002</v>
      </c>
      <c r="D2602" s="54">
        <f t="shared" si="281"/>
        <v>45478</v>
      </c>
      <c r="E2602" s="53">
        <f t="shared" si="282"/>
        <v>285.03256198778109</v>
      </c>
      <c r="F2602" s="81">
        <f t="shared" si="283"/>
        <v>36009.61</v>
      </c>
      <c r="H2602" s="85">
        <f t="shared" si="287"/>
        <v>45478</v>
      </c>
      <c r="I2602" s="70">
        <f t="shared" si="285"/>
        <v>5.4961623921537806E-2</v>
      </c>
      <c r="J2602" s="70">
        <f t="shared" si="286"/>
        <v>0.16936553707121926</v>
      </c>
      <c r="K2602" s="93">
        <f t="shared" si="284"/>
        <v>0</v>
      </c>
    </row>
    <row r="2603" spans="1:11">
      <c r="A2603" s="80">
        <v>43654</v>
      </c>
      <c r="B2603" s="52">
        <v>218.30717584307482</v>
      </c>
      <c r="C2603" s="53">
        <v>16118.27</v>
      </c>
      <c r="D2603" s="54">
        <f t="shared" si="281"/>
        <v>45481</v>
      </c>
      <c r="E2603" s="53">
        <f t="shared" si="282"/>
        <v>285.19436377582213</v>
      </c>
      <c r="F2603" s="81">
        <f t="shared" si="283"/>
        <v>36004.74</v>
      </c>
      <c r="H2603" s="85">
        <f t="shared" si="287"/>
        <v>45481</v>
      </c>
      <c r="I2603" s="70">
        <f t="shared" si="285"/>
        <v>5.4907998908493738E-2</v>
      </c>
      <c r="J2603" s="70">
        <f t="shared" si="286"/>
        <v>0.17437892930267385</v>
      </c>
      <c r="K2603" s="93">
        <f t="shared" si="284"/>
        <v>0</v>
      </c>
    </row>
    <row r="2604" spans="1:11">
      <c r="A2604" s="80">
        <v>43655</v>
      </c>
      <c r="B2604" s="52">
        <v>218.37506937476201</v>
      </c>
      <c r="C2604" s="53">
        <v>16114.46</v>
      </c>
      <c r="D2604" s="54">
        <f t="shared" si="281"/>
        <v>45482</v>
      </c>
      <c r="E2604" s="53">
        <f t="shared" si="282"/>
        <v>285.25043142503165</v>
      </c>
      <c r="F2604" s="81">
        <f t="shared" si="283"/>
        <v>36173.870000000003</v>
      </c>
      <c r="H2604" s="85">
        <f t="shared" si="287"/>
        <v>45482</v>
      </c>
      <c r="I2604" s="70">
        <f t="shared" si="285"/>
        <v>5.4883867857856927E-2</v>
      </c>
      <c r="J2604" s="70">
        <f t="shared" si="286"/>
        <v>0.17553575559670387</v>
      </c>
      <c r="K2604" s="93">
        <f t="shared" si="284"/>
        <v>0</v>
      </c>
    </row>
    <row r="2605" spans="1:11">
      <c r="A2605" s="80">
        <v>43656</v>
      </c>
      <c r="B2605" s="52">
        <v>218.41394013711073</v>
      </c>
      <c r="C2605" s="53">
        <v>16035.44</v>
      </c>
      <c r="D2605" s="54">
        <f t="shared" si="281"/>
        <v>45483</v>
      </c>
      <c r="E2605" s="53">
        <f t="shared" si="282"/>
        <v>285.30681019591776</v>
      </c>
      <c r="F2605" s="81">
        <f t="shared" si="283"/>
        <v>36012.82</v>
      </c>
      <c r="H2605" s="85">
        <f t="shared" si="287"/>
        <v>45483</v>
      </c>
      <c r="I2605" s="70">
        <f t="shared" si="285"/>
        <v>5.4888012058698976E-2</v>
      </c>
      <c r="J2605" s="70">
        <f t="shared" si="286"/>
        <v>0.17564242478796532</v>
      </c>
      <c r="K2605" s="93">
        <f t="shared" si="284"/>
        <v>0</v>
      </c>
    </row>
    <row r="2606" spans="1:11">
      <c r="A2606" s="80">
        <v>43657</v>
      </c>
      <c r="B2606" s="52">
        <v>218.45849658089872</v>
      </c>
      <c r="C2606" s="53">
        <v>16155.78</v>
      </c>
      <c r="D2606" s="54">
        <f t="shared" si="281"/>
        <v>45484</v>
      </c>
      <c r="E2606" s="53">
        <f t="shared" si="282"/>
        <v>285.37521973404029</v>
      </c>
      <c r="F2606" s="81">
        <f t="shared" si="283"/>
        <v>36000.25</v>
      </c>
      <c r="H2606" s="85">
        <f t="shared" si="287"/>
        <v>45484</v>
      </c>
      <c r="I2606" s="70">
        <f t="shared" si="285"/>
        <v>5.4895558207277872E-2</v>
      </c>
      <c r="J2606" s="70">
        <f t="shared" si="286"/>
        <v>0.1738038164501059</v>
      </c>
      <c r="K2606" s="93">
        <f t="shared" si="284"/>
        <v>0</v>
      </c>
    </row>
    <row r="2607" spans="1:11">
      <c r="A2607" s="80">
        <v>43658</v>
      </c>
      <c r="B2607" s="52">
        <v>218.49672681780038</v>
      </c>
      <c r="C2607" s="53">
        <v>16113.75</v>
      </c>
      <c r="D2607" s="54">
        <f t="shared" si="281"/>
        <v>45485</v>
      </c>
      <c r="E2607" s="53">
        <f t="shared" si="282"/>
        <v>285.43328459998213</v>
      </c>
      <c r="F2607" s="81">
        <f t="shared" si="283"/>
        <v>36278.67</v>
      </c>
      <c r="H2607" s="85">
        <f t="shared" si="287"/>
        <v>45485</v>
      </c>
      <c r="I2607" s="70">
        <f t="shared" si="285"/>
        <v>5.4901563345390869E-2</v>
      </c>
      <c r="J2607" s="70">
        <f t="shared" si="286"/>
        <v>0.17622646603623981</v>
      </c>
      <c r="K2607" s="93">
        <f t="shared" si="284"/>
        <v>0</v>
      </c>
    </row>
    <row r="2608" spans="1:11">
      <c r="A2608" s="80">
        <v>43661</v>
      </c>
      <c r="B2608" s="52">
        <v>218.62651387353014</v>
      </c>
      <c r="C2608" s="53">
        <v>16165.28</v>
      </c>
      <c r="D2608" s="54">
        <f t="shared" si="281"/>
        <v>45488</v>
      </c>
      <c r="E2608" s="53">
        <f t="shared" si="282"/>
        <v>285.60607379239565</v>
      </c>
      <c r="F2608" s="81">
        <f t="shared" si="283"/>
        <v>36403.86</v>
      </c>
      <c r="H2608" s="85">
        <f t="shared" si="287"/>
        <v>45488</v>
      </c>
      <c r="I2608" s="70">
        <f t="shared" si="285"/>
        <v>5.4903958130394503E-2</v>
      </c>
      <c r="J2608" s="70">
        <f t="shared" si="286"/>
        <v>0.17628576348122049</v>
      </c>
      <c r="K2608" s="93">
        <f t="shared" si="284"/>
        <v>0</v>
      </c>
    </row>
    <row r="2609" spans="1:11">
      <c r="A2609" s="80">
        <v>43662</v>
      </c>
      <c r="B2609" s="52">
        <v>218.69319496026156</v>
      </c>
      <c r="C2609" s="53">
        <v>16272.08</v>
      </c>
      <c r="D2609" s="54">
        <f t="shared" si="281"/>
        <v>45489</v>
      </c>
      <c r="E2609" s="53">
        <f t="shared" si="282"/>
        <v>285.66021531419796</v>
      </c>
      <c r="F2609" s="81">
        <f t="shared" si="283"/>
        <v>36445.79</v>
      </c>
      <c r="H2609" s="85">
        <f t="shared" si="287"/>
        <v>45489</v>
      </c>
      <c r="I2609" s="70">
        <f t="shared" si="285"/>
        <v>5.4879610312529081E-2</v>
      </c>
      <c r="J2609" s="70">
        <f t="shared" si="286"/>
        <v>0.17500809751749014</v>
      </c>
      <c r="K2609" s="93">
        <f t="shared" si="284"/>
        <v>0</v>
      </c>
    </row>
    <row r="2610" spans="1:11">
      <c r="A2610" s="80">
        <v>43663</v>
      </c>
      <c r="B2610" s="52">
        <v>218.73255973535441</v>
      </c>
      <c r="C2610" s="53">
        <v>16306.82</v>
      </c>
      <c r="D2610" s="54">
        <f t="shared" si="281"/>
        <v>45489</v>
      </c>
      <c r="E2610" s="53">
        <f t="shared" si="282"/>
        <v>285.66021531419796</v>
      </c>
      <c r="F2610" s="81">
        <f t="shared" si="283"/>
        <v>36445.79</v>
      </c>
      <c r="H2610" s="85">
        <f t="shared" si="287"/>
        <v>45489</v>
      </c>
      <c r="I2610" s="70">
        <f t="shared" si="285"/>
        <v>5.4841638747388455E-2</v>
      </c>
      <c r="J2610" s="70">
        <f t="shared" si="286"/>
        <v>0.17450702360150827</v>
      </c>
      <c r="K2610" s="93">
        <f t="shared" si="284"/>
        <v>0</v>
      </c>
    </row>
    <row r="2611" spans="1:11">
      <c r="A2611" s="80">
        <v>43664</v>
      </c>
      <c r="B2611" s="52">
        <v>218.7695255379497</v>
      </c>
      <c r="C2611" s="53">
        <v>16183.16</v>
      </c>
      <c r="D2611" s="54">
        <f t="shared" si="281"/>
        <v>45491</v>
      </c>
      <c r="E2611" s="53">
        <f t="shared" si="282"/>
        <v>285.77159843453148</v>
      </c>
      <c r="F2611" s="81">
        <f t="shared" si="283"/>
        <v>36723.93</v>
      </c>
      <c r="H2611" s="85">
        <f t="shared" si="287"/>
        <v>45491</v>
      </c>
      <c r="I2611" s="70">
        <f t="shared" si="285"/>
        <v>5.4888232763041112E-2</v>
      </c>
      <c r="J2611" s="70">
        <f t="shared" si="286"/>
        <v>0.1780864600367329</v>
      </c>
      <c r="K2611" s="93">
        <f t="shared" si="284"/>
        <v>0</v>
      </c>
    </row>
    <row r="2612" spans="1:11">
      <c r="A2612" s="80">
        <v>43665</v>
      </c>
      <c r="B2612" s="52">
        <v>218.80540374013793</v>
      </c>
      <c r="C2612" s="53">
        <v>15945.55</v>
      </c>
      <c r="D2612" s="54">
        <f t="shared" si="281"/>
        <v>45492</v>
      </c>
      <c r="E2612" s="53">
        <f t="shared" si="282"/>
        <v>285.82760575314524</v>
      </c>
      <c r="F2612" s="81">
        <f t="shared" si="283"/>
        <v>36328.6</v>
      </c>
      <c r="H2612" s="85">
        <f t="shared" si="287"/>
        <v>45492</v>
      </c>
      <c r="I2612" s="70">
        <f t="shared" si="285"/>
        <v>5.489497996475845E-2</v>
      </c>
      <c r="J2612" s="70">
        <f t="shared" si="286"/>
        <v>0.17902179015635289</v>
      </c>
      <c r="K2612" s="93">
        <f t="shared" si="284"/>
        <v>0</v>
      </c>
    </row>
    <row r="2613" spans="1:11">
      <c r="A2613" s="80">
        <v>43668</v>
      </c>
      <c r="B2613" s="52">
        <v>218.90255333939857</v>
      </c>
      <c r="C2613" s="53">
        <v>15845.74</v>
      </c>
      <c r="D2613" s="54">
        <f t="shared" si="281"/>
        <v>45495</v>
      </c>
      <c r="E2613" s="53">
        <f t="shared" si="282"/>
        <v>285.99603983270339</v>
      </c>
      <c r="F2613" s="81">
        <f t="shared" si="283"/>
        <v>36296.550000000003</v>
      </c>
      <c r="H2613" s="85">
        <f t="shared" si="287"/>
        <v>45495</v>
      </c>
      <c r="I2613" s="70">
        <f t="shared" si="285"/>
        <v>5.4925616782351971E-2</v>
      </c>
      <c r="J2613" s="70">
        <f t="shared" si="286"/>
        <v>0.18029499168735397</v>
      </c>
      <c r="K2613" s="93">
        <f t="shared" si="284"/>
        <v>0</v>
      </c>
    </row>
    <row r="2614" spans="1:11">
      <c r="A2614" s="80">
        <v>43669</v>
      </c>
      <c r="B2614" s="52">
        <v>218.93801555303955</v>
      </c>
      <c r="C2614" s="53">
        <v>15824.55</v>
      </c>
      <c r="D2614" s="54">
        <f t="shared" si="281"/>
        <v>45496</v>
      </c>
      <c r="E2614" s="53">
        <f t="shared" si="282"/>
        <v>286.05140553181178</v>
      </c>
      <c r="F2614" s="81">
        <f t="shared" si="283"/>
        <v>36257.51</v>
      </c>
      <c r="H2614" s="85">
        <f t="shared" si="287"/>
        <v>45496</v>
      </c>
      <c r="I2614" s="70">
        <f t="shared" si="285"/>
        <v>5.4932280436373437E-2</v>
      </c>
      <c r="J2614" s="70">
        <f t="shared" si="286"/>
        <v>0.18035684069467828</v>
      </c>
      <c r="K2614" s="93">
        <f t="shared" si="284"/>
        <v>0</v>
      </c>
    </row>
    <row r="2615" spans="1:11">
      <c r="A2615" s="80">
        <v>43670</v>
      </c>
      <c r="B2615" s="52">
        <v>218.97479713965245</v>
      </c>
      <c r="C2615" s="53">
        <v>15749.37</v>
      </c>
      <c r="D2615" s="54">
        <f t="shared" si="281"/>
        <v>45497</v>
      </c>
      <c r="E2615" s="53">
        <f t="shared" si="282"/>
        <v>286.10748336283319</v>
      </c>
      <c r="F2615" s="81">
        <f t="shared" si="283"/>
        <v>36160.36</v>
      </c>
      <c r="H2615" s="85">
        <f t="shared" si="287"/>
        <v>45497</v>
      </c>
      <c r="I2615" s="70">
        <f t="shared" si="285"/>
        <v>5.4938195667713741E-2</v>
      </c>
      <c r="J2615" s="70">
        <f t="shared" si="286"/>
        <v>0.18084776490101828</v>
      </c>
      <c r="K2615" s="93">
        <f t="shared" si="284"/>
        <v>0</v>
      </c>
    </row>
    <row r="2616" spans="1:11">
      <c r="A2616" s="80">
        <v>43671</v>
      </c>
      <c r="B2616" s="52">
        <v>219.01530747712332</v>
      </c>
      <c r="C2616" s="53">
        <v>15725.6</v>
      </c>
      <c r="D2616" s="54">
        <f t="shared" si="281"/>
        <v>45498</v>
      </c>
      <c r="E2616" s="53">
        <f t="shared" si="282"/>
        <v>286.1629991885913</v>
      </c>
      <c r="F2616" s="81">
        <f t="shared" si="283"/>
        <v>36149.4</v>
      </c>
      <c r="H2616" s="85">
        <f t="shared" si="287"/>
        <v>45498</v>
      </c>
      <c r="I2616" s="70">
        <f t="shared" si="285"/>
        <v>5.4940102289524395E-2</v>
      </c>
      <c r="J2616" s="70">
        <f t="shared" si="286"/>
        <v>0.18113291892445083</v>
      </c>
      <c r="K2616" s="93">
        <f t="shared" si="284"/>
        <v>0</v>
      </c>
    </row>
    <row r="2617" spans="1:11">
      <c r="A2617" s="80">
        <v>43672</v>
      </c>
      <c r="B2617" s="52">
        <v>219.05648235492905</v>
      </c>
      <c r="C2617" s="53">
        <v>15770.63</v>
      </c>
      <c r="D2617" s="54">
        <f t="shared" si="281"/>
        <v>45499</v>
      </c>
      <c r="E2617" s="53">
        <f t="shared" si="282"/>
        <v>286.21631801940998</v>
      </c>
      <c r="F2617" s="81">
        <f t="shared" si="283"/>
        <v>36784.480000000003</v>
      </c>
      <c r="H2617" s="85">
        <f t="shared" si="287"/>
        <v>45499</v>
      </c>
      <c r="I2617" s="70">
        <f t="shared" si="285"/>
        <v>5.4939748589567738E-2</v>
      </c>
      <c r="J2617" s="70">
        <f t="shared" si="286"/>
        <v>0.18457650803612546</v>
      </c>
      <c r="K2617" s="93">
        <f t="shared" si="284"/>
        <v>0</v>
      </c>
    </row>
    <row r="2618" spans="1:11">
      <c r="A2618" s="80">
        <v>43675</v>
      </c>
      <c r="B2618" s="52">
        <v>219.19383076936558</v>
      </c>
      <c r="C2618" s="53">
        <v>15638.42</v>
      </c>
      <c r="D2618" s="54">
        <f t="shared" si="281"/>
        <v>45502</v>
      </c>
      <c r="E2618" s="53">
        <f t="shared" si="282"/>
        <v>286.38055838877278</v>
      </c>
      <c r="F2618" s="81">
        <f t="shared" si="283"/>
        <v>36786.300000000003</v>
      </c>
      <c r="H2618" s="85">
        <f t="shared" si="287"/>
        <v>45502</v>
      </c>
      <c r="I2618" s="70">
        <f t="shared" si="285"/>
        <v>5.4928537784695752E-2</v>
      </c>
      <c r="J2618" s="70">
        <f t="shared" si="286"/>
        <v>0.18658443476829878</v>
      </c>
      <c r="K2618" s="93">
        <f t="shared" si="284"/>
        <v>0</v>
      </c>
    </row>
    <row r="2619" spans="1:11">
      <c r="A2619" s="80">
        <v>43676</v>
      </c>
      <c r="B2619" s="52">
        <v>219.23460082188868</v>
      </c>
      <c r="C2619" s="53">
        <v>15493.33</v>
      </c>
      <c r="D2619" s="54">
        <f t="shared" si="281"/>
        <v>45503</v>
      </c>
      <c r="E2619" s="53">
        <f t="shared" si="282"/>
        <v>286.43766973355395</v>
      </c>
      <c r="F2619" s="81">
        <f t="shared" si="283"/>
        <v>36820.47</v>
      </c>
      <c r="H2619" s="85">
        <f t="shared" si="287"/>
        <v>45503</v>
      </c>
      <c r="I2619" s="70">
        <f t="shared" si="285"/>
        <v>5.4931369653629991E-2</v>
      </c>
      <c r="J2619" s="70">
        <f t="shared" si="286"/>
        <v>0.18901931980246478</v>
      </c>
      <c r="K2619" s="93">
        <f t="shared" si="284"/>
        <v>0</v>
      </c>
    </row>
    <row r="2620" spans="1:11">
      <c r="A2620" s="80">
        <v>43677</v>
      </c>
      <c r="B2620" s="52">
        <v>219.27603616144401</v>
      </c>
      <c r="C2620" s="53">
        <v>15539.43</v>
      </c>
      <c r="D2620" s="54">
        <f t="shared" ref="D2620:D2678" si="288">VLOOKUP(EDATE(A2620,60),A:A,1,1)</f>
        <v>45504</v>
      </c>
      <c r="E2620" s="53">
        <f t="shared" ref="E2620:E2678" si="289">VLOOKUP(D2620,A:B,2,0)</f>
        <v>286.4925433434675</v>
      </c>
      <c r="F2620" s="81">
        <f t="shared" ref="F2620:F2678" si="290">VLOOKUP(D2620,A:C,3,0)</f>
        <v>36959.480000000003</v>
      </c>
      <c r="H2620" s="85">
        <f t="shared" si="287"/>
        <v>45504</v>
      </c>
      <c r="I2620" s="70">
        <f t="shared" si="285"/>
        <v>5.4931912334371225E-2</v>
      </c>
      <c r="J2620" s="70">
        <f t="shared" si="286"/>
        <v>0.18920890761021525</v>
      </c>
      <c r="K2620" s="93">
        <f t="shared" ref="K2620:K2683" si="291">IF(I2620&gt;J2620,1,0)</f>
        <v>0</v>
      </c>
    </row>
    <row r="2621" spans="1:11">
      <c r="A2621" s="80">
        <v>43678</v>
      </c>
      <c r="B2621" s="52">
        <v>219.32164557696558</v>
      </c>
      <c r="C2621" s="53">
        <v>15350.83</v>
      </c>
      <c r="D2621" s="54">
        <f t="shared" si="288"/>
        <v>45505</v>
      </c>
      <c r="E2621" s="53">
        <f t="shared" si="289"/>
        <v>286.54816999154082</v>
      </c>
      <c r="F2621" s="81">
        <f t="shared" si="290"/>
        <v>37049.699999999997</v>
      </c>
      <c r="H2621" s="85">
        <f t="shared" si="287"/>
        <v>45505</v>
      </c>
      <c r="I2621" s="70">
        <f t="shared" si="285"/>
        <v>5.4928993798613268E-2</v>
      </c>
      <c r="J2621" s="70">
        <f t="shared" si="286"/>
        <v>0.19269820792147474</v>
      </c>
      <c r="K2621" s="93">
        <f t="shared" si="291"/>
        <v>0</v>
      </c>
    </row>
    <row r="2622" spans="1:11">
      <c r="A2622" s="80">
        <v>43679</v>
      </c>
      <c r="B2622" s="52">
        <v>219.36222008139734</v>
      </c>
      <c r="C2622" s="53">
        <v>15382.73</v>
      </c>
      <c r="D2622" s="54">
        <f t="shared" si="288"/>
        <v>45506</v>
      </c>
      <c r="E2622" s="53">
        <f t="shared" si="289"/>
        <v>286.60117747767185</v>
      </c>
      <c r="F2622" s="81">
        <f t="shared" si="290"/>
        <v>36624.49</v>
      </c>
      <c r="H2622" s="85">
        <f t="shared" si="287"/>
        <v>45506</v>
      </c>
      <c r="I2622" s="70">
        <f t="shared" si="285"/>
        <v>5.4928990908931441E-2</v>
      </c>
      <c r="J2622" s="70">
        <f t="shared" si="286"/>
        <v>0.18945395224043859</v>
      </c>
      <c r="K2622" s="93">
        <f t="shared" si="291"/>
        <v>0</v>
      </c>
    </row>
    <row r="2623" spans="1:11">
      <c r="A2623" s="80">
        <v>43682</v>
      </c>
      <c r="B2623" s="52">
        <v>219.47146246699791</v>
      </c>
      <c r="C2623" s="53">
        <v>15194.27</v>
      </c>
      <c r="D2623" s="54">
        <f t="shared" si="288"/>
        <v>45509</v>
      </c>
      <c r="E2623" s="53">
        <f t="shared" si="289"/>
        <v>286.76717358147272</v>
      </c>
      <c r="F2623" s="81">
        <f t="shared" si="290"/>
        <v>35646.370000000003</v>
      </c>
      <c r="H2623" s="85">
        <f t="shared" si="287"/>
        <v>45509</v>
      </c>
      <c r="I2623" s="70">
        <f t="shared" si="285"/>
        <v>5.4946111445713486E-2</v>
      </c>
      <c r="J2623" s="70">
        <f t="shared" si="286"/>
        <v>0.18595195194352021</v>
      </c>
      <c r="K2623" s="93">
        <f t="shared" si="291"/>
        <v>0</v>
      </c>
    </row>
    <row r="2624" spans="1:11">
      <c r="A2624" s="80">
        <v>43683</v>
      </c>
      <c r="B2624" s="52">
        <v>219.50986997292964</v>
      </c>
      <c r="C2624" s="53">
        <v>15314.03</v>
      </c>
      <c r="D2624" s="54">
        <f t="shared" si="288"/>
        <v>45510</v>
      </c>
      <c r="E2624" s="53">
        <f t="shared" si="289"/>
        <v>286.82008094650325</v>
      </c>
      <c r="F2624" s="81">
        <f t="shared" si="290"/>
        <v>35554.15</v>
      </c>
      <c r="H2624" s="85">
        <f t="shared" si="287"/>
        <v>45510</v>
      </c>
      <c r="I2624" s="70">
        <f t="shared" si="285"/>
        <v>5.4948114618082355E-2</v>
      </c>
      <c r="J2624" s="70">
        <f t="shared" si="286"/>
        <v>0.18347792435337706</v>
      </c>
      <c r="K2624" s="93">
        <f t="shared" si="291"/>
        <v>0</v>
      </c>
    </row>
    <row r="2625" spans="1:11">
      <c r="A2625" s="80">
        <v>43684</v>
      </c>
      <c r="B2625" s="52">
        <v>219.56233283185318</v>
      </c>
      <c r="C2625" s="53">
        <v>15184.34</v>
      </c>
      <c r="D2625" s="54">
        <f t="shared" si="288"/>
        <v>45511</v>
      </c>
      <c r="E2625" s="53">
        <f t="shared" si="289"/>
        <v>286.87919888713276</v>
      </c>
      <c r="F2625" s="81">
        <f t="shared" si="290"/>
        <v>36020.75</v>
      </c>
      <c r="H2625" s="85">
        <f t="shared" si="287"/>
        <v>45511</v>
      </c>
      <c r="I2625" s="70">
        <f t="shared" si="285"/>
        <v>5.4941177805434727E-2</v>
      </c>
      <c r="J2625" s="70">
        <f t="shared" si="286"/>
        <v>0.18858806840247233</v>
      </c>
      <c r="K2625" s="93">
        <f t="shared" si="291"/>
        <v>0</v>
      </c>
    </row>
    <row r="2626" spans="1:11">
      <c r="A2626" s="80">
        <v>43685</v>
      </c>
      <c r="B2626" s="52">
        <v>219.60009755310028</v>
      </c>
      <c r="C2626" s="53">
        <v>15434.73</v>
      </c>
      <c r="D2626" s="54">
        <f t="shared" si="288"/>
        <v>45512</v>
      </c>
      <c r="E2626" s="53">
        <f t="shared" si="289"/>
        <v>286.935547463587</v>
      </c>
      <c r="F2626" s="81">
        <f t="shared" si="290"/>
        <v>35753.120000000003</v>
      </c>
      <c r="H2626" s="85">
        <f t="shared" si="287"/>
        <v>45512</v>
      </c>
      <c r="I2626" s="70">
        <f t="shared" ref="I2626:I2690" si="292">(E2626/B2626)^(1/5)-1</f>
        <v>5.4946329028406682E-2</v>
      </c>
      <c r="J2626" s="70">
        <f t="shared" ref="J2626:J2690" si="293">(F2626/C2626)^(1/5)-1</f>
        <v>0.18294072087928148</v>
      </c>
      <c r="K2626" s="93">
        <f t="shared" si="291"/>
        <v>0</v>
      </c>
    </row>
    <row r="2627" spans="1:11">
      <c r="A2627" s="80">
        <v>43686</v>
      </c>
      <c r="B2627" s="52">
        <v>219.63984517075738</v>
      </c>
      <c r="C2627" s="53">
        <v>15542.72</v>
      </c>
      <c r="D2627" s="54">
        <f t="shared" si="288"/>
        <v>45513</v>
      </c>
      <c r="E2627" s="53">
        <f t="shared" si="289"/>
        <v>286.99385276683159</v>
      </c>
      <c r="F2627" s="81">
        <f t="shared" si="290"/>
        <v>36126.230000000003</v>
      </c>
      <c r="H2627" s="85">
        <f t="shared" si="287"/>
        <v>45513</v>
      </c>
      <c r="I2627" s="70">
        <f t="shared" si="292"/>
        <v>5.4951012100885821E-2</v>
      </c>
      <c r="J2627" s="70">
        <f t="shared" si="293"/>
        <v>0.18374763366407931</v>
      </c>
      <c r="K2627" s="93">
        <f t="shared" si="291"/>
        <v>0</v>
      </c>
    </row>
    <row r="2628" spans="1:11">
      <c r="A2628" s="80">
        <v>43690</v>
      </c>
      <c r="B2628" s="52">
        <v>219.81907128441671</v>
      </c>
      <c r="C2628" s="53">
        <v>15289.35</v>
      </c>
      <c r="D2628" s="54">
        <f t="shared" si="288"/>
        <v>45517</v>
      </c>
      <c r="E2628" s="53">
        <f t="shared" si="289"/>
        <v>287.21442193692189</v>
      </c>
      <c r="F2628" s="81">
        <f t="shared" si="290"/>
        <v>35810.83</v>
      </c>
      <c r="H2628" s="85">
        <f t="shared" si="287"/>
        <v>45517</v>
      </c>
      <c r="I2628" s="70">
        <f t="shared" si="292"/>
        <v>5.4941008621502307E-2</v>
      </c>
      <c r="J2628" s="70">
        <f t="shared" si="293"/>
        <v>0.18556418978557976</v>
      </c>
      <c r="K2628" s="93">
        <f t="shared" si="291"/>
        <v>0</v>
      </c>
    </row>
    <row r="2629" spans="1:11">
      <c r="A2629" s="80">
        <v>43691</v>
      </c>
      <c r="B2629" s="52">
        <v>219.84852703996884</v>
      </c>
      <c r="C2629" s="53">
        <v>15438.86</v>
      </c>
      <c r="D2629" s="54">
        <f t="shared" si="288"/>
        <v>45518</v>
      </c>
      <c r="E2629" s="53">
        <f t="shared" si="289"/>
        <v>287.26962690948466</v>
      </c>
      <c r="F2629" s="81">
        <f t="shared" si="290"/>
        <v>35817.89</v>
      </c>
      <c r="H2629" s="85">
        <f t="shared" si="287"/>
        <v>45518</v>
      </c>
      <c r="I2629" s="70">
        <f t="shared" si="292"/>
        <v>5.4953287937664408E-2</v>
      </c>
      <c r="J2629" s="70">
        <f t="shared" si="293"/>
        <v>0.18330569276172448</v>
      </c>
      <c r="K2629" s="93">
        <f t="shared" si="291"/>
        <v>0</v>
      </c>
    </row>
    <row r="2630" spans="1:11">
      <c r="A2630" s="80">
        <v>43693</v>
      </c>
      <c r="B2630" s="52">
        <v>219.91008462754004</v>
      </c>
      <c r="C2630" s="53">
        <v>15464.58</v>
      </c>
      <c r="D2630" s="54">
        <f t="shared" si="288"/>
        <v>45520</v>
      </c>
      <c r="E2630" s="53">
        <f t="shared" si="289"/>
        <v>287.38199262081031</v>
      </c>
      <c r="F2630" s="81">
        <f t="shared" si="290"/>
        <v>36415.85</v>
      </c>
      <c r="H2630" s="85">
        <f t="shared" si="287"/>
        <v>45520</v>
      </c>
      <c r="I2630" s="70">
        <f t="shared" si="292"/>
        <v>5.4976732087097302E-2</v>
      </c>
      <c r="J2630" s="70">
        <f t="shared" si="293"/>
        <v>0.18683532552919546</v>
      </c>
      <c r="K2630" s="93">
        <f t="shared" si="291"/>
        <v>0</v>
      </c>
    </row>
    <row r="2631" spans="1:11">
      <c r="A2631" s="80">
        <v>43696</v>
      </c>
      <c r="B2631" s="52">
        <v>220.02883607323892</v>
      </c>
      <c r="C2631" s="53">
        <v>15476.07</v>
      </c>
      <c r="D2631" s="54">
        <f t="shared" si="288"/>
        <v>45523</v>
      </c>
      <c r="E2631" s="53">
        <f t="shared" si="289"/>
        <v>287.54785808657232</v>
      </c>
      <c r="F2631" s="81">
        <f t="shared" si="290"/>
        <v>36473.949999999997</v>
      </c>
      <c r="H2631" s="85">
        <f t="shared" si="287"/>
        <v>45523</v>
      </c>
      <c r="I2631" s="70">
        <f t="shared" si="292"/>
        <v>5.4984568381085008E-2</v>
      </c>
      <c r="J2631" s="70">
        <f t="shared" si="293"/>
        <v>0.1870374549647944</v>
      </c>
      <c r="K2631" s="93">
        <f t="shared" si="291"/>
        <v>0</v>
      </c>
    </row>
    <row r="2632" spans="1:11">
      <c r="A2632" s="80">
        <v>43697</v>
      </c>
      <c r="B2632" s="52">
        <v>220.06580091769922</v>
      </c>
      <c r="C2632" s="53">
        <v>15425.45</v>
      </c>
      <c r="D2632" s="54">
        <f t="shared" si="288"/>
        <v>45524</v>
      </c>
      <c r="E2632" s="53">
        <f t="shared" si="289"/>
        <v>287.60976517091245</v>
      </c>
      <c r="F2632" s="81">
        <f t="shared" si="290"/>
        <v>36661.24</v>
      </c>
      <c r="H2632" s="85">
        <f t="shared" si="287"/>
        <v>45524</v>
      </c>
      <c r="I2632" s="70">
        <f t="shared" si="292"/>
        <v>5.4994545225075075E-2</v>
      </c>
      <c r="J2632" s="70">
        <f t="shared" si="293"/>
        <v>0.18903287269991531</v>
      </c>
      <c r="K2632" s="93">
        <f t="shared" si="291"/>
        <v>0</v>
      </c>
    </row>
    <row r="2633" spans="1:11">
      <c r="A2633" s="80">
        <v>43698</v>
      </c>
      <c r="B2633" s="52">
        <v>220.10651309086902</v>
      </c>
      <c r="C2633" s="53">
        <v>15290.85</v>
      </c>
      <c r="D2633" s="54">
        <f t="shared" si="288"/>
        <v>45525</v>
      </c>
      <c r="E2633" s="53">
        <f t="shared" si="289"/>
        <v>287.66156881143752</v>
      </c>
      <c r="F2633" s="81">
        <f t="shared" si="290"/>
        <v>36767.19</v>
      </c>
      <c r="H2633" s="85">
        <f t="shared" si="287"/>
        <v>45525</v>
      </c>
      <c r="I2633" s="70">
        <f t="shared" si="292"/>
        <v>5.4993515276464677E-2</v>
      </c>
      <c r="J2633" s="70">
        <f t="shared" si="293"/>
        <v>0.19180653452810859</v>
      </c>
      <c r="K2633" s="93">
        <f t="shared" si="291"/>
        <v>0</v>
      </c>
    </row>
    <row r="2634" spans="1:11">
      <c r="A2634" s="80">
        <v>43699</v>
      </c>
      <c r="B2634" s="52">
        <v>220.14084970691121</v>
      </c>
      <c r="C2634" s="53">
        <v>15045.62</v>
      </c>
      <c r="D2634" s="54">
        <f t="shared" si="288"/>
        <v>45526</v>
      </c>
      <c r="E2634" s="53">
        <f t="shared" si="289"/>
        <v>287.72145916195012</v>
      </c>
      <c r="F2634" s="81">
        <f t="shared" si="290"/>
        <v>36828.5</v>
      </c>
      <c r="H2634" s="85">
        <f t="shared" si="287"/>
        <v>45526</v>
      </c>
      <c r="I2634" s="70">
        <f t="shared" si="292"/>
        <v>5.5004526882966864E-2</v>
      </c>
      <c r="J2634" s="70">
        <f t="shared" si="293"/>
        <v>0.19606501761423356</v>
      </c>
      <c r="K2634" s="93">
        <f t="shared" si="291"/>
        <v>0</v>
      </c>
    </row>
    <row r="2635" spans="1:11">
      <c r="A2635" s="80">
        <v>43700</v>
      </c>
      <c r="B2635" s="52">
        <v>220.1758521020146</v>
      </c>
      <c r="C2635" s="53">
        <v>15168.88</v>
      </c>
      <c r="D2635" s="54">
        <f t="shared" si="288"/>
        <v>45527</v>
      </c>
      <c r="E2635" s="53">
        <f t="shared" si="289"/>
        <v>287.77900187722656</v>
      </c>
      <c r="F2635" s="81">
        <f t="shared" si="290"/>
        <v>36849.019999999997</v>
      </c>
      <c r="H2635" s="85">
        <f t="shared" si="287"/>
        <v>45527</v>
      </c>
      <c r="I2635" s="70">
        <f t="shared" si="292"/>
        <v>5.50131752470151E-2</v>
      </c>
      <c r="J2635" s="70">
        <f t="shared" si="293"/>
        <v>0.19424789736551573</v>
      </c>
      <c r="K2635" s="93">
        <f t="shared" si="291"/>
        <v>0</v>
      </c>
    </row>
    <row r="2636" spans="1:11">
      <c r="A2636" s="80">
        <v>43703</v>
      </c>
      <c r="B2636" s="52">
        <v>220.27757334568574</v>
      </c>
      <c r="C2636" s="53">
        <v>15488.96</v>
      </c>
      <c r="D2636" s="54">
        <f t="shared" si="288"/>
        <v>45530</v>
      </c>
      <c r="E2636" s="53">
        <f t="shared" si="289"/>
        <v>287.95226222835902</v>
      </c>
      <c r="F2636" s="81">
        <f t="shared" si="290"/>
        <v>37127.300000000003</v>
      </c>
      <c r="H2636" s="85">
        <f t="shared" si="287"/>
        <v>45530</v>
      </c>
      <c r="I2636" s="70">
        <f t="shared" si="292"/>
        <v>5.5042713066665527E-2</v>
      </c>
      <c r="J2636" s="70">
        <f t="shared" si="293"/>
        <v>0.19106159632910602</v>
      </c>
      <c r="K2636" s="93">
        <f t="shared" si="291"/>
        <v>0</v>
      </c>
    </row>
    <row r="2637" spans="1:11">
      <c r="A2637" s="80">
        <v>43704</v>
      </c>
      <c r="B2637" s="52">
        <v>220.31766386403464</v>
      </c>
      <c r="C2637" s="53">
        <v>15555.44</v>
      </c>
      <c r="D2637" s="54">
        <f t="shared" si="288"/>
        <v>45531</v>
      </c>
      <c r="E2637" s="53">
        <f t="shared" si="289"/>
        <v>288.00804923184182</v>
      </c>
      <c r="F2637" s="81">
        <f t="shared" si="290"/>
        <v>37137.910000000003</v>
      </c>
      <c r="H2637" s="85">
        <f t="shared" si="287"/>
        <v>45531</v>
      </c>
      <c r="I2637" s="70">
        <f t="shared" si="292"/>
        <v>5.5045189208756673E-2</v>
      </c>
      <c r="J2637" s="70">
        <f t="shared" si="293"/>
        <v>0.19010980124607801</v>
      </c>
      <c r="K2637" s="93">
        <f t="shared" si="291"/>
        <v>0</v>
      </c>
    </row>
    <row r="2638" spans="1:11">
      <c r="A2638" s="80">
        <v>43705</v>
      </c>
      <c r="B2638" s="52">
        <v>220.35115214894196</v>
      </c>
      <c r="C2638" s="53">
        <v>15472.44</v>
      </c>
      <c r="D2638" s="54">
        <f t="shared" si="288"/>
        <v>45532</v>
      </c>
      <c r="E2638" s="53">
        <f t="shared" si="289"/>
        <v>288.06224051075998</v>
      </c>
      <c r="F2638" s="81">
        <f t="shared" si="290"/>
        <v>37189.269999999997</v>
      </c>
      <c r="H2638" s="85">
        <f t="shared" si="287"/>
        <v>45532</v>
      </c>
      <c r="I2638" s="70">
        <f t="shared" si="292"/>
        <v>5.50528177944416E-2</v>
      </c>
      <c r="J2638" s="70">
        <f t="shared" si="293"/>
        <v>0.19171325331800171</v>
      </c>
      <c r="K2638" s="93">
        <f t="shared" si="291"/>
        <v>0</v>
      </c>
    </row>
    <row r="2639" spans="1:11">
      <c r="A2639" s="80">
        <v>43706</v>
      </c>
      <c r="B2639" s="52">
        <v>220.38464552406859</v>
      </c>
      <c r="C2639" s="53">
        <v>15335.45</v>
      </c>
      <c r="D2639" s="54">
        <f t="shared" si="288"/>
        <v>45533</v>
      </c>
      <c r="E2639" s="53">
        <f t="shared" si="289"/>
        <v>288.11878989081293</v>
      </c>
      <c r="F2639" s="81">
        <f t="shared" si="290"/>
        <v>37337.089999999997</v>
      </c>
      <c r="H2639" s="85">
        <f t="shared" si="287"/>
        <v>45533</v>
      </c>
      <c r="I2639" s="70">
        <f t="shared" si="292"/>
        <v>5.5062165999184565E-2</v>
      </c>
      <c r="J2639" s="70">
        <f t="shared" si="293"/>
        <v>0.19478232282423646</v>
      </c>
      <c r="K2639" s="93">
        <f t="shared" si="291"/>
        <v>0</v>
      </c>
    </row>
    <row r="2640" spans="1:11">
      <c r="A2640" s="80">
        <v>43707</v>
      </c>
      <c r="B2640" s="52">
        <v>220.42012745199798</v>
      </c>
      <c r="C2640" s="53">
        <v>15440.47</v>
      </c>
      <c r="D2640" s="54">
        <f t="shared" si="288"/>
        <v>45534</v>
      </c>
      <c r="E2640" s="53">
        <f t="shared" si="289"/>
        <v>288.16821528782719</v>
      </c>
      <c r="F2640" s="81">
        <f t="shared" si="290"/>
        <v>37461.730000000003</v>
      </c>
      <c r="H2640" s="85">
        <f t="shared" si="287"/>
        <v>45534</v>
      </c>
      <c r="I2640" s="70">
        <f t="shared" si="292"/>
        <v>5.5064390801073726E-2</v>
      </c>
      <c r="J2640" s="70">
        <f t="shared" si="293"/>
        <v>0.19394813833803592</v>
      </c>
      <c r="K2640" s="93">
        <f t="shared" si="291"/>
        <v>0</v>
      </c>
    </row>
    <row r="2641" spans="1:11">
      <c r="A2641" s="80">
        <v>43711</v>
      </c>
      <c r="B2641" s="52">
        <v>220.56472305560649</v>
      </c>
      <c r="C2641" s="53">
        <v>15124.8</v>
      </c>
      <c r="D2641" s="54">
        <f t="shared" si="288"/>
        <v>45538</v>
      </c>
      <c r="E2641" s="53">
        <f t="shared" si="289"/>
        <v>288.40627304222227</v>
      </c>
      <c r="F2641" s="81">
        <f t="shared" si="290"/>
        <v>37526.97</v>
      </c>
      <c r="H2641" s="85">
        <f t="shared" si="287"/>
        <v>45538</v>
      </c>
      <c r="I2641" s="70">
        <f t="shared" si="292"/>
        <v>5.5100259579669908E-2</v>
      </c>
      <c r="J2641" s="70">
        <f t="shared" si="293"/>
        <v>0.1993081138938293</v>
      </c>
      <c r="K2641" s="93">
        <f t="shared" si="291"/>
        <v>0</v>
      </c>
    </row>
    <row r="2642" spans="1:11">
      <c r="A2642" s="80">
        <v>43712</v>
      </c>
      <c r="B2642" s="52">
        <v>220.60221905852595</v>
      </c>
      <c r="C2642" s="53">
        <v>15190.3</v>
      </c>
      <c r="D2642" s="54">
        <f t="shared" si="288"/>
        <v>45539</v>
      </c>
      <c r="E2642" s="53">
        <f t="shared" si="289"/>
        <v>288.46248144945281</v>
      </c>
      <c r="F2642" s="81">
        <f t="shared" si="290"/>
        <v>37406.550000000003</v>
      </c>
      <c r="H2642" s="85">
        <f t="shared" si="287"/>
        <v>45539</v>
      </c>
      <c r="I2642" s="70">
        <f t="shared" si="292"/>
        <v>5.5105511588482869E-2</v>
      </c>
      <c r="J2642" s="70">
        <f t="shared" si="293"/>
        <v>0.19750203695245894</v>
      </c>
      <c r="K2642" s="93">
        <f t="shared" si="291"/>
        <v>0</v>
      </c>
    </row>
    <row r="2643" spans="1:11">
      <c r="A2643" s="80">
        <v>43713</v>
      </c>
      <c r="B2643" s="52">
        <v>220.63883902688968</v>
      </c>
      <c r="C2643" s="53">
        <v>15194.86</v>
      </c>
      <c r="D2643" s="54">
        <f t="shared" si="288"/>
        <v>45540</v>
      </c>
      <c r="E2643" s="53">
        <f t="shared" si="289"/>
        <v>288.51615127716576</v>
      </c>
      <c r="F2643" s="81">
        <f t="shared" si="290"/>
        <v>37326.99</v>
      </c>
      <c r="H2643" s="85">
        <f t="shared" si="287"/>
        <v>45540</v>
      </c>
      <c r="I2643" s="70">
        <f t="shared" si="292"/>
        <v>5.5109742836999542E-2</v>
      </c>
      <c r="J2643" s="70">
        <f t="shared" si="293"/>
        <v>0.19692035710123879</v>
      </c>
      <c r="K2643" s="93">
        <f t="shared" si="291"/>
        <v>0</v>
      </c>
    </row>
    <row r="2644" spans="1:11">
      <c r="A2644" s="80">
        <v>43714</v>
      </c>
      <c r="B2644" s="52">
        <v>220.68076040630478</v>
      </c>
      <c r="C2644" s="53">
        <v>15332.57</v>
      </c>
      <c r="D2644" s="54">
        <f t="shared" si="288"/>
        <v>45541</v>
      </c>
      <c r="E2644" s="53">
        <f t="shared" si="289"/>
        <v>288.57027295486932</v>
      </c>
      <c r="F2644" s="81">
        <f t="shared" si="290"/>
        <v>36892.07</v>
      </c>
      <c r="H2644" s="85">
        <f t="shared" si="287"/>
        <v>45541</v>
      </c>
      <c r="I2644" s="70">
        <f t="shared" si="292"/>
        <v>5.5109233589876627E-2</v>
      </c>
      <c r="J2644" s="70">
        <f t="shared" si="293"/>
        <v>0.19196530272317092</v>
      </c>
      <c r="K2644" s="93">
        <f t="shared" si="291"/>
        <v>0</v>
      </c>
    </row>
    <row r="2645" spans="1:11">
      <c r="A2645" s="80">
        <v>43717</v>
      </c>
      <c r="B2645" s="52">
        <v>220.78801125586224</v>
      </c>
      <c r="C2645" s="53">
        <v>15412.14</v>
      </c>
      <c r="D2645" s="54">
        <f t="shared" si="288"/>
        <v>45544</v>
      </c>
      <c r="E2645" s="53">
        <f t="shared" si="289"/>
        <v>288.7422293617588</v>
      </c>
      <c r="F2645" s="81">
        <f t="shared" si="290"/>
        <v>37017.15</v>
      </c>
      <c r="H2645" s="85">
        <f t="shared" si="287"/>
        <v>45544</v>
      </c>
      <c r="I2645" s="70">
        <f t="shared" si="292"/>
        <v>5.513241069298469E-2</v>
      </c>
      <c r="J2645" s="70">
        <f t="shared" si="293"/>
        <v>0.1915383002944584</v>
      </c>
      <c r="K2645" s="93">
        <f t="shared" si="291"/>
        <v>0</v>
      </c>
    </row>
    <row r="2646" spans="1:11">
      <c r="A2646" s="80">
        <v>43719</v>
      </c>
      <c r="B2646" s="52">
        <v>220.85645553935157</v>
      </c>
      <c r="C2646" s="53">
        <v>15457.9</v>
      </c>
      <c r="D2646" s="54">
        <f t="shared" si="288"/>
        <v>45546</v>
      </c>
      <c r="E2646" s="53">
        <f t="shared" si="289"/>
        <v>288.85716493134692</v>
      </c>
      <c r="F2646" s="81">
        <f t="shared" si="290"/>
        <v>36990.519999999997</v>
      </c>
      <c r="H2646" s="85">
        <f t="shared" ref="H2646:H2698" si="294">D2646</f>
        <v>45546</v>
      </c>
      <c r="I2646" s="70">
        <f t="shared" si="292"/>
        <v>5.5150986422841441E-2</v>
      </c>
      <c r="J2646" s="70">
        <f t="shared" si="293"/>
        <v>0.19066061627287834</v>
      </c>
      <c r="K2646" s="93">
        <f t="shared" si="291"/>
        <v>0</v>
      </c>
    </row>
    <row r="2647" spans="1:11">
      <c r="A2647" s="80">
        <v>43720</v>
      </c>
      <c r="B2647" s="52">
        <v>220.89267599806004</v>
      </c>
      <c r="C2647" s="53">
        <v>15383.82</v>
      </c>
      <c r="D2647" s="54">
        <f t="shared" si="288"/>
        <v>45547</v>
      </c>
      <c r="E2647" s="53">
        <f t="shared" si="289"/>
        <v>288.91250996414777</v>
      </c>
      <c r="F2647" s="81">
        <f t="shared" si="290"/>
        <v>37688.9</v>
      </c>
      <c r="H2647" s="85">
        <f t="shared" si="294"/>
        <v>45547</v>
      </c>
      <c r="I2647" s="70">
        <f t="shared" si="292"/>
        <v>5.5156809836956588E-2</v>
      </c>
      <c r="J2647" s="70">
        <f t="shared" si="293"/>
        <v>0.19627177068430179</v>
      </c>
      <c r="K2647" s="93">
        <f t="shared" si="291"/>
        <v>0</v>
      </c>
    </row>
    <row r="2648" spans="1:11">
      <c r="A2648" s="80">
        <v>43721</v>
      </c>
      <c r="B2648" s="52">
        <v>220.92713525551574</v>
      </c>
      <c r="C2648" s="53">
        <v>15514.2</v>
      </c>
      <c r="D2648" s="54">
        <f t="shared" si="288"/>
        <v>45548</v>
      </c>
      <c r="E2648" s="53">
        <f t="shared" si="289"/>
        <v>288.96387227609046</v>
      </c>
      <c r="F2648" s="81">
        <f t="shared" si="290"/>
        <v>37640.800000000003</v>
      </c>
      <c r="H2648" s="85">
        <f t="shared" si="294"/>
        <v>45548</v>
      </c>
      <c r="I2648" s="70">
        <f t="shared" si="292"/>
        <v>5.5161404938437908E-2</v>
      </c>
      <c r="J2648" s="70">
        <f t="shared" si="293"/>
        <v>0.19394931817729111</v>
      </c>
      <c r="K2648" s="93">
        <f t="shared" si="291"/>
        <v>0</v>
      </c>
    </row>
    <row r="2649" spans="1:11">
      <c r="A2649" s="80">
        <v>43724</v>
      </c>
      <c r="B2649" s="52">
        <v>221.03119193622112</v>
      </c>
      <c r="C2649" s="53">
        <v>15412.83</v>
      </c>
      <c r="D2649" s="54">
        <f t="shared" si="288"/>
        <v>45551</v>
      </c>
      <c r="E2649" s="53">
        <f t="shared" si="289"/>
        <v>289.14133705574369</v>
      </c>
      <c r="F2649" s="81">
        <f t="shared" si="290"/>
        <v>37681.24</v>
      </c>
      <c r="H2649" s="85">
        <f t="shared" si="294"/>
        <v>45551</v>
      </c>
      <c r="I2649" s="70">
        <f t="shared" si="292"/>
        <v>5.5191596520645314E-2</v>
      </c>
      <c r="J2649" s="70">
        <f t="shared" si="293"/>
        <v>0.19577249478656089</v>
      </c>
      <c r="K2649" s="93">
        <f t="shared" si="291"/>
        <v>0</v>
      </c>
    </row>
    <row r="2650" spans="1:11">
      <c r="A2650" s="80">
        <v>43725</v>
      </c>
      <c r="B2650" s="52">
        <v>221.05815774163733</v>
      </c>
      <c r="C2650" s="53">
        <v>15152.39</v>
      </c>
      <c r="D2650" s="54">
        <f t="shared" si="288"/>
        <v>45552</v>
      </c>
      <c r="E2650" s="53">
        <f t="shared" si="289"/>
        <v>289.19973251547628</v>
      </c>
      <c r="F2650" s="81">
        <f t="shared" si="290"/>
        <v>37732.870000000003</v>
      </c>
      <c r="H2650" s="85">
        <f t="shared" si="294"/>
        <v>45552</v>
      </c>
      <c r="I2650" s="70">
        <f t="shared" si="292"/>
        <v>5.5208468893491291E-2</v>
      </c>
      <c r="J2650" s="70">
        <f t="shared" si="293"/>
        <v>0.20018374333351363</v>
      </c>
      <c r="K2650" s="93">
        <f t="shared" si="291"/>
        <v>0</v>
      </c>
    </row>
    <row r="2651" spans="1:11">
      <c r="A2651" s="80">
        <v>43726</v>
      </c>
      <c r="B2651" s="52">
        <v>221.09197963977181</v>
      </c>
      <c r="C2651" s="53">
        <v>15184.69</v>
      </c>
      <c r="D2651" s="54">
        <f t="shared" si="288"/>
        <v>45553</v>
      </c>
      <c r="E2651" s="53">
        <f t="shared" si="289"/>
        <v>289.25734585616158</v>
      </c>
      <c r="F2651" s="81">
        <f t="shared" si="290"/>
        <v>37672.03</v>
      </c>
      <c r="H2651" s="85">
        <f t="shared" si="294"/>
        <v>45553</v>
      </c>
      <c r="I2651" s="70">
        <f t="shared" si="292"/>
        <v>5.5218220816600105E-2</v>
      </c>
      <c r="J2651" s="70">
        <f t="shared" si="293"/>
        <v>0.19928559879718821</v>
      </c>
      <c r="K2651" s="93">
        <f t="shared" si="291"/>
        <v>0</v>
      </c>
    </row>
    <row r="2652" spans="1:11">
      <c r="A2652" s="80">
        <v>43727</v>
      </c>
      <c r="B2652" s="52">
        <v>221.12558562067704</v>
      </c>
      <c r="C2652" s="53">
        <v>14994.39</v>
      </c>
      <c r="D2652" s="54">
        <f t="shared" si="288"/>
        <v>45554</v>
      </c>
      <c r="E2652" s="53">
        <f t="shared" si="289"/>
        <v>289.3178584929147</v>
      </c>
      <c r="F2652" s="81">
        <f t="shared" si="290"/>
        <v>37728.83</v>
      </c>
      <c r="H2652" s="85">
        <f t="shared" si="294"/>
        <v>45554</v>
      </c>
      <c r="I2652" s="70">
        <f t="shared" si="292"/>
        <v>5.5230290402320303E-2</v>
      </c>
      <c r="J2652" s="70">
        <f t="shared" si="293"/>
        <v>0.20267672698673422</v>
      </c>
      <c r="K2652" s="93">
        <f t="shared" si="291"/>
        <v>0</v>
      </c>
    </row>
    <row r="2653" spans="1:11">
      <c r="A2653" s="80">
        <v>43728</v>
      </c>
      <c r="B2653" s="52">
        <v>221.14305454194107</v>
      </c>
      <c r="C2653" s="53">
        <v>15791.99</v>
      </c>
      <c r="D2653" s="54">
        <f t="shared" si="288"/>
        <v>45555</v>
      </c>
      <c r="E2653" s="53">
        <f t="shared" si="289"/>
        <v>289.37834098572142</v>
      </c>
      <c r="F2653" s="81">
        <f t="shared" si="290"/>
        <v>38285.67</v>
      </c>
      <c r="H2653" s="85">
        <f t="shared" si="294"/>
        <v>45555</v>
      </c>
      <c r="I2653" s="70">
        <f t="shared" si="292"/>
        <v>5.5257733780213147E-2</v>
      </c>
      <c r="J2653" s="70">
        <f t="shared" si="293"/>
        <v>0.1937678493736521</v>
      </c>
      <c r="K2653" s="93">
        <f t="shared" si="291"/>
        <v>0</v>
      </c>
    </row>
    <row r="2654" spans="1:11">
      <c r="A2654" s="80">
        <v>43731</v>
      </c>
      <c r="B2654" s="52">
        <v>221.20342659583102</v>
      </c>
      <c r="C2654" s="53">
        <v>16248.62</v>
      </c>
      <c r="D2654" s="54">
        <f t="shared" si="288"/>
        <v>45558</v>
      </c>
      <c r="E2654" s="53">
        <f t="shared" si="289"/>
        <v>289.55251428857554</v>
      </c>
      <c r="F2654" s="81">
        <f t="shared" si="290"/>
        <v>38505.51</v>
      </c>
      <c r="H2654" s="85">
        <f t="shared" si="294"/>
        <v>45558</v>
      </c>
      <c r="I2654" s="70">
        <f t="shared" si="292"/>
        <v>5.5327117997141073E-2</v>
      </c>
      <c r="J2654" s="70">
        <f t="shared" si="293"/>
        <v>0.18834154233346623</v>
      </c>
      <c r="K2654" s="93">
        <f t="shared" si="291"/>
        <v>0</v>
      </c>
    </row>
    <row r="2655" spans="1:11">
      <c r="A2655" s="80">
        <v>43732</v>
      </c>
      <c r="B2655" s="52">
        <v>221.23019221044913</v>
      </c>
      <c r="C2655" s="53">
        <v>16231.83</v>
      </c>
      <c r="D2655" s="54">
        <f t="shared" si="288"/>
        <v>45559</v>
      </c>
      <c r="E2655" s="53">
        <f t="shared" si="289"/>
        <v>289.61175276652614</v>
      </c>
      <c r="F2655" s="81">
        <f t="shared" si="290"/>
        <v>38507.550000000003</v>
      </c>
      <c r="H2655" s="85">
        <f t="shared" si="294"/>
        <v>45559</v>
      </c>
      <c r="I2655" s="70">
        <f t="shared" si="292"/>
        <v>5.5344757451116111E-2</v>
      </c>
      <c r="J2655" s="70">
        <f t="shared" si="293"/>
        <v>0.18859987564455682</v>
      </c>
      <c r="K2655" s="93">
        <f t="shared" si="291"/>
        <v>0</v>
      </c>
    </row>
    <row r="2656" spans="1:11">
      <c r="A2656" s="80">
        <v>43733</v>
      </c>
      <c r="B2656" s="52">
        <v>221.26404042985735</v>
      </c>
      <c r="C2656" s="53">
        <v>16024.49</v>
      </c>
      <c r="D2656" s="54">
        <f t="shared" si="288"/>
        <v>45560</v>
      </c>
      <c r="E2656" s="53">
        <f t="shared" si="289"/>
        <v>289.66790094754748</v>
      </c>
      <c r="F2656" s="81">
        <f t="shared" si="290"/>
        <v>38602.21</v>
      </c>
      <c r="H2656" s="85">
        <f t="shared" si="294"/>
        <v>45560</v>
      </c>
      <c r="I2656" s="70">
        <f t="shared" si="292"/>
        <v>5.5353383216887764E-2</v>
      </c>
      <c r="J2656" s="70">
        <f t="shared" si="293"/>
        <v>0.19224522164077551</v>
      </c>
      <c r="K2656" s="93">
        <f t="shared" si="291"/>
        <v>0</v>
      </c>
    </row>
    <row r="2657" spans="1:11">
      <c r="A2657" s="80">
        <v>43734</v>
      </c>
      <c r="B2657" s="52">
        <v>221.30364669309427</v>
      </c>
      <c r="C2657" s="53">
        <v>16207.96</v>
      </c>
      <c r="D2657" s="54">
        <f t="shared" si="288"/>
        <v>45561</v>
      </c>
      <c r="E2657" s="53">
        <f t="shared" si="289"/>
        <v>289.72761062845569</v>
      </c>
      <c r="F2657" s="81">
        <f t="shared" si="290"/>
        <v>38916.76</v>
      </c>
      <c r="H2657" s="85">
        <f t="shared" si="294"/>
        <v>45561</v>
      </c>
      <c r="I2657" s="70">
        <f t="shared" si="292"/>
        <v>5.5359108795381307E-2</v>
      </c>
      <c r="J2657" s="70">
        <f t="shared" si="293"/>
        <v>0.19146602814926617</v>
      </c>
      <c r="K2657" s="93">
        <f t="shared" si="291"/>
        <v>0</v>
      </c>
    </row>
    <row r="2658" spans="1:11">
      <c r="A2658" s="80">
        <v>43735</v>
      </c>
      <c r="B2658" s="52">
        <v>221.34480917137918</v>
      </c>
      <c r="C2658" s="53">
        <v>16125.65</v>
      </c>
      <c r="D2658" s="54">
        <f t="shared" si="288"/>
        <v>45562</v>
      </c>
      <c r="E2658" s="53">
        <f t="shared" si="289"/>
        <v>289.78565537236585</v>
      </c>
      <c r="F2658" s="81">
        <f t="shared" si="290"/>
        <v>38861.64</v>
      </c>
      <c r="H2658" s="85">
        <f t="shared" si="294"/>
        <v>45562</v>
      </c>
      <c r="I2658" s="70">
        <f t="shared" si="292"/>
        <v>5.5362135505424126E-2</v>
      </c>
      <c r="J2658" s="70">
        <f t="shared" si="293"/>
        <v>0.19234182655594689</v>
      </c>
      <c r="K2658" s="93">
        <f t="shared" si="291"/>
        <v>0</v>
      </c>
    </row>
    <row r="2659" spans="1:11">
      <c r="A2659" s="80">
        <v>43738</v>
      </c>
      <c r="B2659" s="52">
        <v>221.50948970940271</v>
      </c>
      <c r="C2659" s="53">
        <v>16072.5</v>
      </c>
      <c r="D2659" s="54">
        <f t="shared" si="288"/>
        <v>45565</v>
      </c>
      <c r="E2659" s="53">
        <f t="shared" si="289"/>
        <v>289.96808699309332</v>
      </c>
      <c r="F2659" s="81">
        <f t="shared" si="290"/>
        <v>38315.21</v>
      </c>
      <c r="H2659" s="85">
        <f t="shared" si="294"/>
        <v>45565</v>
      </c>
      <c r="I2659" s="70">
        <f t="shared" si="292"/>
        <v>5.5337992982402051E-2</v>
      </c>
      <c r="J2659" s="70">
        <f t="shared" si="293"/>
        <v>0.18975504530271237</v>
      </c>
      <c r="K2659" s="93">
        <f t="shared" si="291"/>
        <v>0</v>
      </c>
    </row>
    <row r="2660" spans="1:11">
      <c r="A2660" s="80">
        <v>43739</v>
      </c>
      <c r="B2660" s="52">
        <v>221.56021538254618</v>
      </c>
      <c r="C2660" s="53">
        <v>15912.03</v>
      </c>
      <c r="D2660" s="54">
        <f t="shared" si="288"/>
        <v>45566</v>
      </c>
      <c r="E2660" s="53">
        <f t="shared" si="289"/>
        <v>290.03831249716433</v>
      </c>
      <c r="F2660" s="81">
        <f t="shared" si="290"/>
        <v>38294.54</v>
      </c>
      <c r="H2660" s="85">
        <f t="shared" si="294"/>
        <v>45566</v>
      </c>
      <c r="I2660" s="70">
        <f t="shared" si="292"/>
        <v>5.5340774953357208E-2</v>
      </c>
      <c r="J2660" s="70">
        <f t="shared" si="293"/>
        <v>0.19201646333638744</v>
      </c>
      <c r="K2660" s="93">
        <f t="shared" si="291"/>
        <v>0</v>
      </c>
    </row>
    <row r="2661" spans="1:11">
      <c r="A2661" s="80">
        <v>43741</v>
      </c>
      <c r="B2661" s="52">
        <v>221.63067153103785</v>
      </c>
      <c r="C2661" s="53">
        <v>15847.7</v>
      </c>
      <c r="D2661" s="54">
        <f t="shared" si="288"/>
        <v>45568</v>
      </c>
      <c r="E2661" s="53">
        <f t="shared" si="289"/>
        <v>290.16356205072225</v>
      </c>
      <c r="F2661" s="81">
        <f t="shared" si="290"/>
        <v>37482.839999999997</v>
      </c>
      <c r="H2661" s="85">
        <f t="shared" si="294"/>
        <v>45568</v>
      </c>
      <c r="I2661" s="70">
        <f t="shared" si="292"/>
        <v>5.5364793790142253E-2</v>
      </c>
      <c r="J2661" s="70">
        <f t="shared" si="293"/>
        <v>0.18788185788710554</v>
      </c>
      <c r="K2661" s="93">
        <f t="shared" si="291"/>
        <v>0</v>
      </c>
    </row>
    <row r="2662" spans="1:11">
      <c r="A2662" s="80">
        <v>43742</v>
      </c>
      <c r="B2662" s="52">
        <v>221.67876538676006</v>
      </c>
      <c r="C2662" s="53">
        <v>15652.7</v>
      </c>
      <c r="D2662" s="54">
        <f t="shared" si="288"/>
        <v>45569</v>
      </c>
      <c r="E2662" s="53">
        <f t="shared" si="289"/>
        <v>290.22279039600181</v>
      </c>
      <c r="F2662" s="81">
        <f t="shared" si="290"/>
        <v>37133.25</v>
      </c>
      <c r="H2662" s="85">
        <f t="shared" si="294"/>
        <v>45569</v>
      </c>
      <c r="I2662" s="70">
        <f t="shared" si="292"/>
        <v>5.5362075861878024E-2</v>
      </c>
      <c r="J2662" s="70">
        <f t="shared" si="293"/>
        <v>0.18859730160483057</v>
      </c>
      <c r="K2662" s="93">
        <f t="shared" si="291"/>
        <v>0</v>
      </c>
    </row>
    <row r="2663" spans="1:11">
      <c r="A2663" s="80">
        <v>43745</v>
      </c>
      <c r="B2663" s="52">
        <v>221.80179710154974</v>
      </c>
      <c r="C2663" s="53">
        <v>15584.94</v>
      </c>
      <c r="D2663" s="54">
        <f t="shared" si="288"/>
        <v>45572</v>
      </c>
      <c r="E2663" s="53">
        <f t="shared" si="289"/>
        <v>290.39641239487122</v>
      </c>
      <c r="F2663" s="81">
        <f t="shared" si="290"/>
        <v>36808.370000000003</v>
      </c>
      <c r="H2663" s="85">
        <f t="shared" si="294"/>
        <v>45572</v>
      </c>
      <c r="I2663" s="70">
        <f t="shared" si="292"/>
        <v>5.5371196770890085E-2</v>
      </c>
      <c r="J2663" s="70">
        <f t="shared" si="293"/>
        <v>0.18754011845938501</v>
      </c>
      <c r="K2663" s="93">
        <f t="shared" si="291"/>
        <v>0</v>
      </c>
    </row>
    <row r="2664" spans="1:11">
      <c r="A2664" s="80">
        <v>43747</v>
      </c>
      <c r="B2664" s="52">
        <v>221.86301439754976</v>
      </c>
      <c r="C2664" s="53">
        <v>15846.77</v>
      </c>
      <c r="D2664" s="54">
        <f t="shared" si="288"/>
        <v>45574</v>
      </c>
      <c r="E2664" s="53">
        <f t="shared" si="289"/>
        <v>290.51471917687502</v>
      </c>
      <c r="F2664" s="81">
        <f t="shared" si="290"/>
        <v>37084.75</v>
      </c>
      <c r="H2664" s="85">
        <f t="shared" si="294"/>
        <v>45574</v>
      </c>
      <c r="I2664" s="70">
        <f t="shared" si="292"/>
        <v>5.5398922295789799E-2</v>
      </c>
      <c r="J2664" s="70">
        <f t="shared" si="293"/>
        <v>0.18536178046819263</v>
      </c>
      <c r="K2664" s="93">
        <f t="shared" si="291"/>
        <v>0</v>
      </c>
    </row>
    <row r="2665" spans="1:11">
      <c r="A2665" s="80">
        <v>43748</v>
      </c>
      <c r="B2665" s="52">
        <v>221.89607198669498</v>
      </c>
      <c r="C2665" s="53">
        <v>15736.44</v>
      </c>
      <c r="D2665" s="54">
        <f t="shared" si="288"/>
        <v>45575</v>
      </c>
      <c r="E2665" s="53">
        <f t="shared" si="289"/>
        <v>290.56975380771746</v>
      </c>
      <c r="F2665" s="81">
        <f t="shared" si="290"/>
        <v>37109.26</v>
      </c>
      <c r="H2665" s="85">
        <f t="shared" si="294"/>
        <v>45575</v>
      </c>
      <c r="I2665" s="70">
        <f t="shared" si="292"/>
        <v>5.5407456605636396E-2</v>
      </c>
      <c r="J2665" s="70">
        <f t="shared" si="293"/>
        <v>0.18717614344232647</v>
      </c>
      <c r="K2665" s="93">
        <f t="shared" si="291"/>
        <v>0</v>
      </c>
    </row>
    <row r="2666" spans="1:11">
      <c r="A2666" s="80">
        <v>43749</v>
      </c>
      <c r="B2666" s="52">
        <v>221.94067309716428</v>
      </c>
      <c r="C2666" s="53">
        <v>15835.17</v>
      </c>
      <c r="D2666" s="54">
        <f t="shared" si="288"/>
        <v>45576</v>
      </c>
      <c r="E2666" s="53">
        <f t="shared" si="289"/>
        <v>290.6256506714534</v>
      </c>
      <c r="F2666" s="81">
        <f t="shared" si="290"/>
        <v>37058.49</v>
      </c>
      <c r="H2666" s="85">
        <f t="shared" si="294"/>
        <v>45576</v>
      </c>
      <c r="I2666" s="70">
        <f t="shared" si="292"/>
        <v>5.5405635303245715E-2</v>
      </c>
      <c r="J2666" s="70">
        <f t="shared" si="293"/>
        <v>0.18536745120874154</v>
      </c>
      <c r="K2666" s="93">
        <f t="shared" si="291"/>
        <v>0</v>
      </c>
    </row>
    <row r="2667" spans="1:11">
      <c r="A2667" s="80">
        <v>43752</v>
      </c>
      <c r="B2667" s="52">
        <v>222.06717928082966</v>
      </c>
      <c r="C2667" s="53">
        <v>15885.74</v>
      </c>
      <c r="D2667" s="54">
        <f t="shared" si="288"/>
        <v>45579</v>
      </c>
      <c r="E2667" s="53">
        <f t="shared" si="289"/>
        <v>290.79146621369284</v>
      </c>
      <c r="F2667" s="81">
        <f t="shared" si="290"/>
        <v>37301.5</v>
      </c>
      <c r="H2667" s="85">
        <f t="shared" si="294"/>
        <v>45579</v>
      </c>
      <c r="I2667" s="70">
        <f t="shared" si="292"/>
        <v>5.5405750661892572E-2</v>
      </c>
      <c r="J2667" s="70">
        <f t="shared" si="293"/>
        <v>0.18616135108809462</v>
      </c>
      <c r="K2667" s="93">
        <f t="shared" si="291"/>
        <v>0</v>
      </c>
    </row>
    <row r="2668" spans="1:11">
      <c r="A2668" s="80">
        <v>43753</v>
      </c>
      <c r="B2668" s="52">
        <v>222.10359829823173</v>
      </c>
      <c r="C2668" s="53">
        <v>16007.83</v>
      </c>
      <c r="D2668" s="54">
        <f t="shared" si="288"/>
        <v>45580</v>
      </c>
      <c r="E2668" s="53">
        <f t="shared" si="289"/>
        <v>290.84559724430073</v>
      </c>
      <c r="F2668" s="81">
        <f t="shared" si="290"/>
        <v>37196.69</v>
      </c>
      <c r="H2668" s="85">
        <f t="shared" si="294"/>
        <v>45580</v>
      </c>
      <c r="I2668" s="70">
        <f t="shared" si="292"/>
        <v>5.5410425445859834E-2</v>
      </c>
      <c r="J2668" s="70">
        <f t="shared" si="293"/>
        <v>0.18368015458412201</v>
      </c>
      <c r="K2668" s="93">
        <f t="shared" si="291"/>
        <v>0</v>
      </c>
    </row>
    <row r="2669" spans="1:11">
      <c r="A2669" s="80">
        <v>43754</v>
      </c>
      <c r="B2669" s="52">
        <v>222.13869066676287</v>
      </c>
      <c r="C2669" s="53">
        <v>16057.85</v>
      </c>
      <c r="D2669" s="54">
        <f t="shared" si="288"/>
        <v>45581</v>
      </c>
      <c r="E2669" s="53">
        <f t="shared" si="289"/>
        <v>290.89988895367782</v>
      </c>
      <c r="F2669" s="81">
        <f t="shared" si="290"/>
        <v>37068.99</v>
      </c>
      <c r="H2669" s="85">
        <f t="shared" si="294"/>
        <v>45581</v>
      </c>
      <c r="I2669" s="70">
        <f t="shared" si="292"/>
        <v>5.5416475825828648E-2</v>
      </c>
      <c r="J2669" s="70">
        <f t="shared" si="293"/>
        <v>0.1821284548107549</v>
      </c>
      <c r="K2669" s="93">
        <f t="shared" si="291"/>
        <v>0</v>
      </c>
    </row>
    <row r="2670" spans="1:11">
      <c r="A2670" s="80">
        <v>43755</v>
      </c>
      <c r="B2670" s="52">
        <v>222.17067863821887</v>
      </c>
      <c r="C2670" s="53">
        <v>16245.31</v>
      </c>
      <c r="D2670" s="54">
        <f t="shared" si="288"/>
        <v>45582</v>
      </c>
      <c r="E2670" s="53">
        <f t="shared" si="289"/>
        <v>290.95453190761327</v>
      </c>
      <c r="F2670" s="81">
        <f t="shared" si="290"/>
        <v>36740.25</v>
      </c>
      <c r="H2670" s="85">
        <f t="shared" si="294"/>
        <v>45582</v>
      </c>
      <c r="I2670" s="70">
        <f t="shared" si="292"/>
        <v>5.5425728454177703E-2</v>
      </c>
      <c r="J2670" s="70">
        <f t="shared" si="293"/>
        <v>0.17728828052958678</v>
      </c>
      <c r="K2670" s="93">
        <f t="shared" si="291"/>
        <v>0</v>
      </c>
    </row>
    <row r="2671" spans="1:11">
      <c r="A2671" s="80">
        <v>43756</v>
      </c>
      <c r="B2671" s="52">
        <v>222.20267121594276</v>
      </c>
      <c r="C2671" s="53">
        <v>16351.16</v>
      </c>
      <c r="D2671" s="54">
        <f t="shared" si="288"/>
        <v>45583</v>
      </c>
      <c r="E2671" s="53">
        <f t="shared" si="289"/>
        <v>291.00939556956695</v>
      </c>
      <c r="F2671" s="81">
        <f t="shared" si="290"/>
        <v>36898.25</v>
      </c>
      <c r="H2671" s="85">
        <f t="shared" si="294"/>
        <v>45583</v>
      </c>
      <c r="I2671" s="70">
        <f t="shared" si="292"/>
        <v>5.5435133811546855E-2</v>
      </c>
      <c r="J2671" s="70">
        <f t="shared" si="293"/>
        <v>0.176769598961108</v>
      </c>
      <c r="K2671" s="93">
        <f t="shared" si="291"/>
        <v>0</v>
      </c>
    </row>
    <row r="2672" spans="1:11">
      <c r="A2672" s="80">
        <v>43760</v>
      </c>
      <c r="B2672" s="52">
        <v>222.29777395922321</v>
      </c>
      <c r="C2672" s="53">
        <v>16248.11</v>
      </c>
      <c r="D2672" s="54">
        <f t="shared" si="288"/>
        <v>45587</v>
      </c>
      <c r="E2672" s="53">
        <f t="shared" si="289"/>
        <v>291.22428449472136</v>
      </c>
      <c r="F2672" s="81">
        <f t="shared" si="290"/>
        <v>36335.46</v>
      </c>
      <c r="H2672" s="85">
        <f t="shared" si="294"/>
        <v>45587</v>
      </c>
      <c r="I2672" s="70">
        <f t="shared" si="292"/>
        <v>5.5500624566756196E-2</v>
      </c>
      <c r="J2672" s="70">
        <f t="shared" si="293"/>
        <v>0.17464210055803409</v>
      </c>
      <c r="K2672" s="93">
        <f t="shared" si="291"/>
        <v>0</v>
      </c>
    </row>
    <row r="2673" spans="1:11">
      <c r="A2673" s="80">
        <v>43761</v>
      </c>
      <c r="B2673" s="52">
        <v>222.32978483867331</v>
      </c>
      <c r="C2673" s="53">
        <v>16282.84</v>
      </c>
      <c r="D2673" s="54">
        <f t="shared" si="288"/>
        <v>45588</v>
      </c>
      <c r="E2673" s="53">
        <f t="shared" si="289"/>
        <v>291.28207775451062</v>
      </c>
      <c r="F2673" s="81">
        <f t="shared" si="290"/>
        <v>36281.1</v>
      </c>
      <c r="H2673" s="85">
        <f t="shared" si="294"/>
        <v>45588</v>
      </c>
      <c r="I2673" s="70">
        <f t="shared" si="292"/>
        <v>5.5512116918772225E-2</v>
      </c>
      <c r="J2673" s="70">
        <f t="shared" si="293"/>
        <v>0.17378906170867281</v>
      </c>
      <c r="K2673" s="93">
        <f t="shared" si="291"/>
        <v>0</v>
      </c>
    </row>
    <row r="2674" spans="1:11">
      <c r="A2674" s="80">
        <v>43762</v>
      </c>
      <c r="B2674" s="52">
        <v>222.3693595403746</v>
      </c>
      <c r="C2674" s="53">
        <v>16252.63</v>
      </c>
      <c r="D2674" s="54">
        <f t="shared" si="288"/>
        <v>45589</v>
      </c>
      <c r="E2674" s="53">
        <f t="shared" si="289"/>
        <v>291.33964067930651</v>
      </c>
      <c r="F2674" s="81">
        <f t="shared" si="290"/>
        <v>36227.519999999997</v>
      </c>
      <c r="H2674" s="85">
        <f t="shared" si="294"/>
        <v>45589</v>
      </c>
      <c r="I2674" s="70">
        <f t="shared" si="292"/>
        <v>5.5516257805236169E-2</v>
      </c>
      <c r="J2674" s="70">
        <f t="shared" si="293"/>
        <v>0.17387807519438048</v>
      </c>
      <c r="K2674" s="93">
        <f t="shared" si="291"/>
        <v>0</v>
      </c>
    </row>
    <row r="2675" spans="1:11">
      <c r="A2675" s="80">
        <v>43763</v>
      </c>
      <c r="B2675" s="52">
        <v>222.40138072814841</v>
      </c>
      <c r="C2675" s="53">
        <v>16254.45</v>
      </c>
      <c r="D2675" s="54">
        <f t="shared" si="288"/>
        <v>45590</v>
      </c>
      <c r="E2675" s="53">
        <f t="shared" si="289"/>
        <v>291.39632020775758</v>
      </c>
      <c r="F2675" s="81">
        <f t="shared" si="290"/>
        <v>35902.92</v>
      </c>
      <c r="H2675" s="85">
        <f t="shared" si="294"/>
        <v>45590</v>
      </c>
      <c r="I2675" s="70">
        <f t="shared" si="292"/>
        <v>5.5526926888762818E-2</v>
      </c>
      <c r="J2675" s="70">
        <f t="shared" si="293"/>
        <v>0.17174065478965317</v>
      </c>
      <c r="K2675" s="93">
        <f t="shared" si="291"/>
        <v>0</v>
      </c>
    </row>
    <row r="2676" spans="1:11">
      <c r="A2676" s="80">
        <v>43767</v>
      </c>
      <c r="B2676" s="52">
        <v>222.53126313449363</v>
      </c>
      <c r="C2676" s="53">
        <v>16539.23</v>
      </c>
      <c r="D2676" s="54">
        <f t="shared" si="288"/>
        <v>45594</v>
      </c>
      <c r="E2676" s="53">
        <f t="shared" si="289"/>
        <v>291.62124344275117</v>
      </c>
      <c r="F2676" s="81">
        <f t="shared" si="290"/>
        <v>36352.629999999997</v>
      </c>
      <c r="H2676" s="85">
        <f t="shared" si="294"/>
        <v>45594</v>
      </c>
      <c r="I2676" s="70">
        <f t="shared" si="292"/>
        <v>5.5566563418467219E-2</v>
      </c>
      <c r="J2676" s="70">
        <f t="shared" si="293"/>
        <v>0.17058811365132387</v>
      </c>
      <c r="K2676" s="93">
        <f t="shared" si="291"/>
        <v>0</v>
      </c>
    </row>
    <row r="2677" spans="1:11">
      <c r="A2677" s="80">
        <v>43768</v>
      </c>
      <c r="B2677" s="52">
        <v>222.57265394943664</v>
      </c>
      <c r="C2677" s="53">
        <v>16620.07</v>
      </c>
      <c r="D2677" s="54">
        <f t="shared" si="288"/>
        <v>45595</v>
      </c>
      <c r="E2677" s="53">
        <f t="shared" si="289"/>
        <v>291.67743206518293</v>
      </c>
      <c r="F2677" s="81">
        <f t="shared" si="290"/>
        <v>36165.43</v>
      </c>
      <c r="H2677" s="85">
        <f t="shared" si="294"/>
        <v>45595</v>
      </c>
      <c r="I2677" s="70">
        <f t="shared" si="292"/>
        <v>5.5567972695435675E-2</v>
      </c>
      <c r="J2677" s="70">
        <f t="shared" si="293"/>
        <v>0.16824022785765402</v>
      </c>
      <c r="K2677" s="93">
        <f t="shared" si="291"/>
        <v>0</v>
      </c>
    </row>
    <row r="2678" spans="1:11">
      <c r="A2678" s="80">
        <v>43769</v>
      </c>
      <c r="B2678" s="52">
        <v>222.61227188183963</v>
      </c>
      <c r="C2678" s="53">
        <v>16667.29</v>
      </c>
      <c r="D2678" s="54">
        <f t="shared" si="288"/>
        <v>45596</v>
      </c>
      <c r="E2678" s="53">
        <f t="shared" si="289"/>
        <v>291.73484457232462</v>
      </c>
      <c r="F2678" s="81">
        <f t="shared" si="290"/>
        <v>35971.14</v>
      </c>
      <c r="H2678" s="85">
        <f t="shared" si="294"/>
        <v>45596</v>
      </c>
      <c r="I2678" s="70">
        <f t="shared" si="292"/>
        <v>5.5571948412495686E-2</v>
      </c>
      <c r="J2678" s="70">
        <f t="shared" si="293"/>
        <v>0.16632031960672777</v>
      </c>
      <c r="K2678" s="93">
        <f t="shared" si="291"/>
        <v>0</v>
      </c>
    </row>
    <row r="2679" spans="1:11">
      <c r="A2679" s="80">
        <v>43770</v>
      </c>
      <c r="B2679" s="52">
        <v>222.64410543671875</v>
      </c>
      <c r="C2679" s="53">
        <v>16685.73</v>
      </c>
      <c r="D2679" s="54">
        <f t="shared" ref="D2679:D2698" si="295">VLOOKUP(EDATE(A2679,60),A:A,1,1)</f>
        <v>45597</v>
      </c>
      <c r="E2679" s="53">
        <f t="shared" ref="E2679:E2698" si="296">VLOOKUP(D2679,A:B,2,0)</f>
        <v>291.7911533936948</v>
      </c>
      <c r="F2679" s="81">
        <f t="shared" ref="F2679:F2698" si="297">VLOOKUP(D2679,A:C,3,0)</f>
        <v>36118.25</v>
      </c>
      <c r="H2679" s="85">
        <f t="shared" si="294"/>
        <v>45597</v>
      </c>
      <c r="I2679" s="70">
        <f t="shared" si="292"/>
        <v>5.5582505303128915E-2</v>
      </c>
      <c r="J2679" s="70">
        <f t="shared" si="293"/>
        <v>0.16701462216313367</v>
      </c>
      <c r="K2679" s="93">
        <f t="shared" si="291"/>
        <v>0</v>
      </c>
    </row>
    <row r="2680" spans="1:11">
      <c r="A2680" s="80">
        <v>43773</v>
      </c>
      <c r="B2680" s="52">
        <v>222.73828389331848</v>
      </c>
      <c r="C2680" s="53">
        <v>16756.87</v>
      </c>
      <c r="D2680" s="54">
        <f t="shared" si="295"/>
        <v>45600</v>
      </c>
      <c r="E2680" s="53">
        <f t="shared" si="296"/>
        <v>291.96022984850543</v>
      </c>
      <c r="F2680" s="81">
        <f t="shared" si="297"/>
        <v>35659.07</v>
      </c>
      <c r="H2680" s="85">
        <f t="shared" si="294"/>
        <v>45600</v>
      </c>
      <c r="I2680" s="70">
        <f t="shared" si="292"/>
        <v>5.5615517054340202E-2</v>
      </c>
      <c r="J2680" s="70">
        <f t="shared" si="293"/>
        <v>0.16304206445512959</v>
      </c>
      <c r="K2680" s="93">
        <f t="shared" si="291"/>
        <v>0</v>
      </c>
    </row>
    <row r="2681" spans="1:11">
      <c r="A2681" s="80">
        <v>43774</v>
      </c>
      <c r="B2681" s="52">
        <v>222.76011224514002</v>
      </c>
      <c r="C2681" s="53">
        <v>16723.060000000001</v>
      </c>
      <c r="D2681" s="54">
        <f t="shared" si="295"/>
        <v>45601</v>
      </c>
      <c r="E2681" s="53">
        <f t="shared" si="296"/>
        <v>292.02682317731524</v>
      </c>
      <c r="F2681" s="81">
        <f t="shared" si="297"/>
        <v>35982.959999999999</v>
      </c>
      <c r="H2681" s="85">
        <f t="shared" si="294"/>
        <v>45601</v>
      </c>
      <c r="I2681" s="70">
        <f t="shared" si="292"/>
        <v>5.5642978025524092E-2</v>
      </c>
      <c r="J2681" s="70">
        <f t="shared" si="293"/>
        <v>0.16561795231439369</v>
      </c>
      <c r="K2681" s="93">
        <f t="shared" si="291"/>
        <v>0</v>
      </c>
    </row>
    <row r="2682" spans="1:11">
      <c r="A2682" s="80">
        <v>43775</v>
      </c>
      <c r="B2682" s="52">
        <v>222.77659649344614</v>
      </c>
      <c r="C2682" s="53">
        <v>16791.61</v>
      </c>
      <c r="D2682" s="54">
        <f t="shared" si="295"/>
        <v>45602</v>
      </c>
      <c r="E2682" s="53">
        <f t="shared" si="296"/>
        <v>292.08351318439207</v>
      </c>
      <c r="F2682" s="81">
        <f t="shared" si="297"/>
        <v>36393.85</v>
      </c>
      <c r="H2682" s="85">
        <f t="shared" si="294"/>
        <v>45602</v>
      </c>
      <c r="I2682" s="70">
        <f t="shared" si="292"/>
        <v>5.5668336969943777E-2</v>
      </c>
      <c r="J2682" s="70">
        <f t="shared" si="293"/>
        <v>0.16731248995233394</v>
      </c>
      <c r="K2682" s="93">
        <f t="shared" si="291"/>
        <v>0</v>
      </c>
    </row>
    <row r="2683" spans="1:11">
      <c r="A2683" s="80">
        <v>43776</v>
      </c>
      <c r="B2683" s="52">
        <v>222.80956742972717</v>
      </c>
      <c r="C2683" s="53">
        <v>16856.169999999998</v>
      </c>
      <c r="D2683" s="54">
        <f t="shared" si="295"/>
        <v>45603</v>
      </c>
      <c r="E2683" s="53">
        <f t="shared" si="296"/>
        <v>292.14002214156199</v>
      </c>
      <c r="F2683" s="81">
        <f t="shared" si="297"/>
        <v>35972.74</v>
      </c>
      <c r="H2683" s="85">
        <f t="shared" si="294"/>
        <v>45603</v>
      </c>
      <c r="I2683" s="70">
        <f t="shared" si="292"/>
        <v>5.5677935304532911E-2</v>
      </c>
      <c r="J2683" s="70">
        <f t="shared" si="293"/>
        <v>0.16370506137434448</v>
      </c>
      <c r="K2683" s="93">
        <f t="shared" si="291"/>
        <v>0</v>
      </c>
    </row>
    <row r="2684" spans="1:11">
      <c r="A2684" s="80">
        <v>43777</v>
      </c>
      <c r="B2684" s="52">
        <v>222.84254324570676</v>
      </c>
      <c r="C2684" s="53">
        <v>16710.37</v>
      </c>
      <c r="D2684" s="54">
        <f t="shared" si="295"/>
        <v>45604</v>
      </c>
      <c r="E2684" s="53">
        <f t="shared" si="296"/>
        <v>292.19621067261505</v>
      </c>
      <c r="F2684" s="81">
        <f t="shared" si="297"/>
        <v>35896.71</v>
      </c>
      <c r="H2684" s="85">
        <f t="shared" si="294"/>
        <v>45604</v>
      </c>
      <c r="I2684" s="70">
        <f t="shared" si="292"/>
        <v>5.5687294290612588E-2</v>
      </c>
      <c r="J2684" s="70">
        <f t="shared" si="293"/>
        <v>0.16523552341900771</v>
      </c>
      <c r="K2684" s="93">
        <f t="shared" ref="K2684:K2698" si="298">IF(I2684&gt;J2684,1,0)</f>
        <v>0</v>
      </c>
    </row>
    <row r="2685" spans="1:11">
      <c r="A2685" s="80">
        <v>43780</v>
      </c>
      <c r="B2685" s="52">
        <v>222.95151324935389</v>
      </c>
      <c r="C2685" s="53">
        <v>16717.75</v>
      </c>
      <c r="D2685" s="54">
        <f t="shared" si="295"/>
        <v>45607</v>
      </c>
      <c r="E2685" s="53">
        <f t="shared" si="296"/>
        <v>292.36520710232639</v>
      </c>
      <c r="F2685" s="81">
        <f t="shared" si="297"/>
        <v>35886.42</v>
      </c>
      <c r="H2685" s="85">
        <f t="shared" si="294"/>
        <v>45607</v>
      </c>
      <c r="I2685" s="70">
        <f t="shared" si="292"/>
        <v>5.5706152959762445E-2</v>
      </c>
      <c r="J2685" s="70">
        <f t="shared" si="293"/>
        <v>0.16506582124619618</v>
      </c>
      <c r="K2685" s="93">
        <f t="shared" si="298"/>
        <v>0</v>
      </c>
    </row>
    <row r="2686" spans="1:11">
      <c r="A2686" s="80">
        <v>43782</v>
      </c>
      <c r="B2686" s="52">
        <v>223.02597905477919</v>
      </c>
      <c r="C2686" s="53">
        <v>16615.37</v>
      </c>
      <c r="D2686" s="54">
        <f t="shared" si="295"/>
        <v>45609</v>
      </c>
      <c r="E2686" s="53">
        <f t="shared" si="296"/>
        <v>292.48243005884859</v>
      </c>
      <c r="F2686" s="81">
        <f t="shared" si="297"/>
        <v>35020.93</v>
      </c>
      <c r="H2686" s="85">
        <f t="shared" si="294"/>
        <v>45609</v>
      </c>
      <c r="I2686" s="70">
        <f t="shared" si="292"/>
        <v>5.5720283136629689E-2</v>
      </c>
      <c r="J2686" s="70">
        <f t="shared" si="293"/>
        <v>0.16081639043221974</v>
      </c>
      <c r="K2686" s="93">
        <f t="shared" si="298"/>
        <v>0</v>
      </c>
    </row>
    <row r="2687" spans="1:11">
      <c r="A2687" s="80">
        <v>43783</v>
      </c>
      <c r="B2687" s="52">
        <v>223.0654546530719</v>
      </c>
      <c r="C2687" s="53">
        <v>16659.78</v>
      </c>
      <c r="D2687" s="54">
        <f t="shared" si="295"/>
        <v>45610</v>
      </c>
      <c r="E2687" s="53">
        <f t="shared" si="296"/>
        <v>292.53816679283534</v>
      </c>
      <c r="F2687" s="81">
        <f t="shared" si="297"/>
        <v>34988.480000000003</v>
      </c>
      <c r="H2687" s="85">
        <f t="shared" si="294"/>
        <v>45610</v>
      </c>
      <c r="I2687" s="70">
        <f t="shared" si="292"/>
        <v>5.5723146653221534E-2</v>
      </c>
      <c r="J2687" s="70">
        <f t="shared" si="293"/>
        <v>0.15998176668147068</v>
      </c>
      <c r="K2687" s="93">
        <f t="shared" si="298"/>
        <v>0</v>
      </c>
    </row>
    <row r="2688" spans="1:11">
      <c r="A2688" s="80">
        <v>43784</v>
      </c>
      <c r="B2688" s="52">
        <v>223.09846834036057</v>
      </c>
      <c r="C2688" s="53">
        <v>16692.52</v>
      </c>
      <c r="D2688" s="54">
        <f t="shared" si="295"/>
        <v>45610</v>
      </c>
      <c r="E2688" s="53">
        <f t="shared" si="296"/>
        <v>292.53816679283534</v>
      </c>
      <c r="F2688" s="81">
        <f t="shared" si="297"/>
        <v>34988.480000000003</v>
      </c>
      <c r="H2688" s="85">
        <f t="shared" si="294"/>
        <v>45610</v>
      </c>
      <c r="I2688" s="70">
        <f t="shared" si="292"/>
        <v>5.5691900022726504E-2</v>
      </c>
      <c r="J2688" s="70">
        <f t="shared" si="293"/>
        <v>0.1595263814745278</v>
      </c>
      <c r="K2688" s="93">
        <f t="shared" si="298"/>
        <v>0</v>
      </c>
    </row>
    <row r="2689" spans="1:11">
      <c r="A2689" s="80">
        <v>43787</v>
      </c>
      <c r="B2689" s="52">
        <v>223.18815392463338</v>
      </c>
      <c r="C2689" s="53">
        <v>16677.14</v>
      </c>
      <c r="D2689" s="54">
        <f t="shared" si="295"/>
        <v>45614</v>
      </c>
      <c r="E2689" s="53">
        <f t="shared" si="296"/>
        <v>292.76242767254467</v>
      </c>
      <c r="F2689" s="81">
        <f t="shared" si="297"/>
        <v>34871.21</v>
      </c>
      <c r="H2689" s="85">
        <f t="shared" si="294"/>
        <v>45614</v>
      </c>
      <c r="I2689" s="70">
        <f t="shared" si="292"/>
        <v>5.5768839735234943E-2</v>
      </c>
      <c r="J2689" s="70">
        <f t="shared" si="293"/>
        <v>0.15896171172613438</v>
      </c>
      <c r="K2689" s="93">
        <f t="shared" si="298"/>
        <v>0</v>
      </c>
    </row>
    <row r="2690" spans="1:11">
      <c r="A2690" s="80">
        <v>43788</v>
      </c>
      <c r="B2690" s="52">
        <v>223.221855335876</v>
      </c>
      <c r="C2690" s="53">
        <v>16755.150000000001</v>
      </c>
      <c r="D2690" s="54">
        <f t="shared" si="295"/>
        <v>45615</v>
      </c>
      <c r="E2690" s="53">
        <f t="shared" si="296"/>
        <v>292.81806376304627</v>
      </c>
      <c r="F2690" s="81">
        <f t="shared" si="297"/>
        <v>34968</v>
      </c>
      <c r="H2690" s="85">
        <f t="shared" si="294"/>
        <v>45615</v>
      </c>
      <c r="I2690" s="70">
        <f t="shared" si="292"/>
        <v>5.5777081458036948E-2</v>
      </c>
      <c r="J2690" s="70">
        <f t="shared" si="293"/>
        <v>0.15852255839466101</v>
      </c>
      <c r="K2690" s="93">
        <f t="shared" si="298"/>
        <v>0</v>
      </c>
    </row>
    <row r="2691" spans="1:11">
      <c r="A2691" s="80">
        <v>43789</v>
      </c>
      <c r="B2691" s="52">
        <v>223.26248171354712</v>
      </c>
      <c r="C2691" s="53">
        <v>16837.96</v>
      </c>
      <c r="D2691" s="54">
        <f t="shared" si="295"/>
        <v>45615</v>
      </c>
      <c r="E2691" s="53">
        <f t="shared" si="296"/>
        <v>292.81806376304627</v>
      </c>
      <c r="F2691" s="81">
        <f t="shared" si="297"/>
        <v>34968</v>
      </c>
      <c r="H2691" s="85">
        <f t="shared" si="294"/>
        <v>45615</v>
      </c>
      <c r="I2691" s="70">
        <f t="shared" ref="I2691:I2698" si="299">(E2691/B2691)^(1/5)-1</f>
        <v>5.5738655368299028E-2</v>
      </c>
      <c r="J2691" s="70">
        <f t="shared" ref="J2691:J2698" si="300">(F2691/C2691)^(1/5)-1</f>
        <v>0.15738077468998868</v>
      </c>
      <c r="K2691" s="93">
        <f t="shared" si="298"/>
        <v>0</v>
      </c>
    </row>
    <row r="2692" spans="1:11">
      <c r="A2692" s="80">
        <v>43790</v>
      </c>
      <c r="B2692" s="52">
        <v>223.29530129835899</v>
      </c>
      <c r="C2692" s="53">
        <v>16794.86</v>
      </c>
      <c r="D2692" s="54">
        <f t="shared" si="295"/>
        <v>45617</v>
      </c>
      <c r="E2692" s="53">
        <f t="shared" si="296"/>
        <v>292.92906595852077</v>
      </c>
      <c r="F2692" s="81">
        <f t="shared" si="297"/>
        <v>34717.32</v>
      </c>
      <c r="H2692" s="85">
        <f t="shared" si="294"/>
        <v>45617</v>
      </c>
      <c r="I2692" s="70">
        <f t="shared" si="299"/>
        <v>5.5787647306024368E-2</v>
      </c>
      <c r="J2692" s="70">
        <f t="shared" si="300"/>
        <v>0.15630914634458137</v>
      </c>
      <c r="K2692" s="93">
        <f t="shared" si="298"/>
        <v>0</v>
      </c>
    </row>
    <row r="2693" spans="1:11">
      <c r="A2693" s="80">
        <v>43791</v>
      </c>
      <c r="B2693" s="52">
        <v>223.32834900295117</v>
      </c>
      <c r="C2693" s="53">
        <v>16719.11</v>
      </c>
      <c r="D2693" s="54">
        <f t="shared" si="295"/>
        <v>45618</v>
      </c>
      <c r="E2693" s="53">
        <f t="shared" si="296"/>
        <v>292.98835480147079</v>
      </c>
      <c r="F2693" s="81">
        <f t="shared" si="297"/>
        <v>35546.01</v>
      </c>
      <c r="H2693" s="85">
        <f t="shared" si="294"/>
        <v>45618</v>
      </c>
      <c r="I2693" s="70">
        <f t="shared" si="299"/>
        <v>5.579913232593281E-2</v>
      </c>
      <c r="J2693" s="70">
        <f t="shared" si="300"/>
        <v>0.16282816070016026</v>
      </c>
      <c r="K2693" s="93">
        <f t="shared" si="298"/>
        <v>0</v>
      </c>
    </row>
    <row r="2694" spans="1:11">
      <c r="A2694" s="80">
        <v>43794</v>
      </c>
      <c r="B2694" s="52">
        <v>223.42415686467345</v>
      </c>
      <c r="C2694" s="53">
        <v>16942.7</v>
      </c>
      <c r="D2694" s="54">
        <f t="shared" si="295"/>
        <v>45621</v>
      </c>
      <c r="E2694" s="53">
        <f t="shared" si="296"/>
        <v>293.16226694889218</v>
      </c>
      <c r="F2694" s="81">
        <f t="shared" si="297"/>
        <v>36013.85</v>
      </c>
      <c r="H2694" s="85">
        <f t="shared" si="294"/>
        <v>45621</v>
      </c>
      <c r="I2694" s="70">
        <f t="shared" si="299"/>
        <v>5.5833867908289703E-2</v>
      </c>
      <c r="J2694" s="70">
        <f t="shared" si="300"/>
        <v>0.16277955247830134</v>
      </c>
      <c r="K2694" s="93">
        <f t="shared" si="298"/>
        <v>0</v>
      </c>
    </row>
    <row r="2695" spans="1:11">
      <c r="A2695" s="80">
        <v>43795</v>
      </c>
      <c r="B2695" s="52">
        <v>223.45677679157569</v>
      </c>
      <c r="C2695" s="53">
        <v>16892.150000000001</v>
      </c>
      <c r="D2695" s="54">
        <f t="shared" si="295"/>
        <v>45622</v>
      </c>
      <c r="E2695" s="53">
        <f t="shared" si="296"/>
        <v>293.21708026096871</v>
      </c>
      <c r="F2695" s="81">
        <f t="shared" si="297"/>
        <v>35973.11</v>
      </c>
      <c r="H2695" s="85">
        <f t="shared" si="294"/>
        <v>45622</v>
      </c>
      <c r="I2695" s="70">
        <f t="shared" si="299"/>
        <v>5.5842518555846432E-2</v>
      </c>
      <c r="J2695" s="70">
        <f t="shared" si="300"/>
        <v>0.16321129680866875</v>
      </c>
      <c r="K2695" s="93">
        <f t="shared" si="298"/>
        <v>0</v>
      </c>
    </row>
    <row r="2696" spans="1:11">
      <c r="A2696" s="80">
        <v>43796</v>
      </c>
      <c r="B2696" s="52">
        <v>223.49543481396063</v>
      </c>
      <c r="C2696" s="53">
        <v>16980.54</v>
      </c>
      <c r="D2696" s="54">
        <f t="shared" si="295"/>
        <v>45623</v>
      </c>
      <c r="E2696" s="53">
        <f t="shared" si="296"/>
        <v>293.27476369233347</v>
      </c>
      <c r="F2696" s="81">
        <f t="shared" si="297"/>
        <v>36092.65</v>
      </c>
      <c r="H2696" s="85">
        <f t="shared" si="294"/>
        <v>45623</v>
      </c>
      <c r="I2696" s="70">
        <f t="shared" si="299"/>
        <v>5.5847527831406341E-2</v>
      </c>
      <c r="J2696" s="70">
        <f t="shared" si="300"/>
        <v>0.16276902632536916</v>
      </c>
      <c r="K2696" s="93">
        <f t="shared" si="298"/>
        <v>0</v>
      </c>
    </row>
    <row r="2697" spans="1:11">
      <c r="A2697" s="80">
        <v>43797</v>
      </c>
      <c r="B2697" s="52">
        <v>223.53387602874864</v>
      </c>
      <c r="C2697" s="53">
        <v>17051.310000000001</v>
      </c>
      <c r="D2697" s="54">
        <f t="shared" si="295"/>
        <v>45624</v>
      </c>
      <c r="E2697" s="53">
        <f t="shared" si="296"/>
        <v>293.32935618697542</v>
      </c>
      <c r="F2697" s="81">
        <f t="shared" si="297"/>
        <v>35556.269999999997</v>
      </c>
      <c r="H2697" s="85">
        <f t="shared" si="294"/>
        <v>45624</v>
      </c>
      <c r="I2697" s="70">
        <f t="shared" si="299"/>
        <v>5.5850514915317229E-2</v>
      </c>
      <c r="J2697" s="70">
        <f t="shared" si="300"/>
        <v>0.15832835868224482</v>
      </c>
      <c r="K2697" s="93">
        <f t="shared" si="298"/>
        <v>0</v>
      </c>
    </row>
    <row r="2698" spans="1:11" ht="15" thickBot="1">
      <c r="A2698" s="80">
        <v>43798</v>
      </c>
      <c r="B2698" s="52">
        <v>223.56874731340912</v>
      </c>
      <c r="C2698" s="53">
        <v>16917.89</v>
      </c>
      <c r="D2698" s="54">
        <f t="shared" si="295"/>
        <v>45625</v>
      </c>
      <c r="E2698" s="53">
        <f t="shared" si="296"/>
        <v>293.38601616760172</v>
      </c>
      <c r="F2698" s="81">
        <f t="shared" si="297"/>
        <v>35878.82</v>
      </c>
      <c r="H2698" s="86">
        <f t="shared" si="294"/>
        <v>45625</v>
      </c>
      <c r="I2698" s="96">
        <f t="shared" si="299"/>
        <v>5.5858361002854906E-2</v>
      </c>
      <c r="J2698" s="96">
        <f t="shared" si="300"/>
        <v>0.16224688503341533</v>
      </c>
      <c r="K2698" s="97">
        <f t="shared" si="298"/>
        <v>0</v>
      </c>
    </row>
    <row r="2699" spans="1:11" ht="15" thickTop="1">
      <c r="A2699" s="80">
        <v>43801</v>
      </c>
      <c r="B2699" s="52">
        <v>223.66801183721628</v>
      </c>
      <c r="C2699" s="53">
        <v>16906.88</v>
      </c>
      <c r="D2699" s="54"/>
      <c r="E2699" s="53"/>
      <c r="F2699" s="81"/>
      <c r="H2699" s="2"/>
      <c r="I2699" s="23"/>
      <c r="J2699" s="24"/>
      <c r="K2699" s="14"/>
    </row>
    <row r="2700" spans="1:11">
      <c r="A2700" s="80">
        <v>43802</v>
      </c>
      <c r="B2700" s="52">
        <v>223.6952993346604</v>
      </c>
      <c r="C2700" s="53">
        <v>16831.11</v>
      </c>
      <c r="D2700" s="54"/>
      <c r="E2700" s="53"/>
      <c r="F2700" s="81"/>
      <c r="H2700" s="2"/>
      <c r="I2700" s="23"/>
      <c r="J2700" s="24"/>
      <c r="K2700" s="14"/>
    </row>
    <row r="2701" spans="1:11">
      <c r="A2701" s="80">
        <v>43803</v>
      </c>
      <c r="B2701" s="52">
        <v>223.72795884836327</v>
      </c>
      <c r="C2701" s="53">
        <v>16899.88</v>
      </c>
      <c r="D2701" s="54"/>
      <c r="E2701" s="53"/>
      <c r="F2701" s="81"/>
      <c r="H2701" s="2"/>
      <c r="I2701" s="23"/>
      <c r="J2701" s="24"/>
      <c r="K2701" s="14"/>
    </row>
    <row r="2702" spans="1:11">
      <c r="A2702" s="80">
        <v>43804</v>
      </c>
      <c r="B2702" s="52">
        <v>223.73377577529334</v>
      </c>
      <c r="C2702" s="53">
        <v>16865.04</v>
      </c>
      <c r="D2702" s="54"/>
      <c r="E2702" s="53"/>
      <c r="F2702" s="81"/>
      <c r="H2702" s="2"/>
      <c r="I2702" s="23"/>
      <c r="J2702" s="24"/>
      <c r="K2702" s="14"/>
    </row>
    <row r="2703" spans="1:11">
      <c r="A2703" s="80">
        <v>43805</v>
      </c>
      <c r="B2703" s="52">
        <v>223.77404785493292</v>
      </c>
      <c r="C2703" s="53">
        <v>16729.080000000002</v>
      </c>
      <c r="D2703" s="54"/>
      <c r="E2703" s="53"/>
      <c r="F2703" s="81"/>
      <c r="H2703" s="2"/>
      <c r="I2703" s="23"/>
      <c r="J2703" s="24"/>
      <c r="K2703" s="14"/>
    </row>
    <row r="2704" spans="1:11">
      <c r="A2704" s="80">
        <v>43808</v>
      </c>
      <c r="B2704" s="52">
        <v>223.89354319648746</v>
      </c>
      <c r="C2704" s="53">
        <v>16751.53</v>
      </c>
      <c r="D2704" s="54"/>
      <c r="E2704" s="53"/>
      <c r="F2704" s="81"/>
      <c r="H2704" s="2"/>
      <c r="I2704" s="23"/>
      <c r="J2704" s="24"/>
      <c r="K2704" s="14"/>
    </row>
    <row r="2705" spans="1:11">
      <c r="A2705" s="80">
        <v>43809</v>
      </c>
      <c r="B2705" s="52">
        <v>223.92690333442371</v>
      </c>
      <c r="C2705" s="53">
        <v>16638.939999999999</v>
      </c>
      <c r="D2705" s="54"/>
      <c r="E2705" s="53"/>
      <c r="F2705" s="81"/>
      <c r="H2705" s="2"/>
      <c r="I2705" s="23"/>
      <c r="J2705" s="24"/>
      <c r="K2705" s="14"/>
    </row>
    <row r="2706" spans="1:11">
      <c r="A2706" s="80">
        <v>43810</v>
      </c>
      <c r="B2706" s="52">
        <v>223.96004451611722</v>
      </c>
      <c r="C2706" s="53">
        <v>16713.79</v>
      </c>
      <c r="D2706" s="54"/>
      <c r="E2706" s="53"/>
      <c r="F2706" s="81"/>
      <c r="H2706" s="2"/>
      <c r="I2706" s="23"/>
      <c r="J2706" s="24"/>
      <c r="K2706" s="14"/>
    </row>
    <row r="2707" spans="1:11">
      <c r="A2707" s="80">
        <v>43811</v>
      </c>
      <c r="B2707" s="52">
        <v>223.99184684243852</v>
      </c>
      <c r="C2707" s="53">
        <v>16800.36</v>
      </c>
      <c r="D2707" s="54"/>
      <c r="E2707" s="53"/>
      <c r="F2707" s="81"/>
      <c r="H2707" s="2"/>
      <c r="I2707" s="23"/>
      <c r="J2707" s="24"/>
      <c r="K2707" s="14"/>
    </row>
    <row r="2708" spans="1:11">
      <c r="A2708" s="80">
        <v>43812</v>
      </c>
      <c r="B2708" s="52">
        <v>224.02387767653698</v>
      </c>
      <c r="C2708" s="53">
        <v>16961.560000000001</v>
      </c>
      <c r="D2708" s="54"/>
      <c r="E2708" s="53"/>
      <c r="F2708" s="81"/>
      <c r="H2708" s="2"/>
      <c r="I2708" s="23"/>
      <c r="J2708" s="24"/>
      <c r="K2708" s="14"/>
    </row>
    <row r="2709" spans="1:11">
      <c r="A2709" s="80">
        <v>43815</v>
      </c>
      <c r="B2709" s="52">
        <v>224.11863977679417</v>
      </c>
      <c r="C2709" s="53">
        <v>16915.650000000001</v>
      </c>
      <c r="D2709" s="54"/>
      <c r="E2709" s="53"/>
      <c r="F2709" s="81"/>
      <c r="H2709" s="2"/>
      <c r="I2709" s="23"/>
      <c r="J2709" s="24"/>
      <c r="K2709" s="14"/>
    </row>
    <row r="2710" spans="1:11">
      <c r="A2710" s="80">
        <v>43816</v>
      </c>
      <c r="B2710" s="52">
        <v>224.15113697956181</v>
      </c>
      <c r="C2710" s="53">
        <v>17071.490000000002</v>
      </c>
      <c r="D2710" s="54"/>
      <c r="E2710" s="53"/>
      <c r="F2710" s="81"/>
      <c r="H2710" s="2"/>
      <c r="I2710" s="23"/>
      <c r="J2710" s="24"/>
      <c r="K2710" s="14"/>
    </row>
    <row r="2711" spans="1:11">
      <c r="A2711" s="80">
        <v>43817</v>
      </c>
      <c r="B2711" s="52">
        <v>224.18274228987593</v>
      </c>
      <c r="C2711" s="53">
        <v>17150.93</v>
      </c>
      <c r="D2711" s="54"/>
      <c r="E2711" s="53"/>
      <c r="F2711" s="81"/>
      <c r="H2711" s="2"/>
      <c r="I2711" s="23"/>
      <c r="J2711" s="24"/>
      <c r="K2711" s="14"/>
    </row>
    <row r="2712" spans="1:11">
      <c r="A2712" s="80">
        <v>43818</v>
      </c>
      <c r="B2712" s="52">
        <v>224.21480042202339</v>
      </c>
      <c r="C2712" s="53">
        <v>17205.12</v>
      </c>
      <c r="D2712" s="54"/>
      <c r="E2712" s="53"/>
      <c r="F2712" s="81"/>
      <c r="H2712" s="2"/>
      <c r="I2712" s="23"/>
      <c r="J2712" s="24"/>
      <c r="K2712" s="14"/>
    </row>
    <row r="2713" spans="1:11">
      <c r="A2713" s="80">
        <v>43819</v>
      </c>
      <c r="B2713" s="52">
        <v>224.24305148687657</v>
      </c>
      <c r="C2713" s="53">
        <v>17222.14</v>
      </c>
      <c r="D2713" s="54"/>
      <c r="E2713" s="53"/>
      <c r="F2713" s="81"/>
      <c r="H2713" s="2"/>
      <c r="I2713" s="23"/>
      <c r="J2713" s="24"/>
      <c r="K2713" s="14"/>
    </row>
    <row r="2714" spans="1:11">
      <c r="A2714" s="80">
        <v>43822</v>
      </c>
      <c r="B2714" s="52">
        <v>224.33790629765554</v>
      </c>
      <c r="C2714" s="53">
        <v>17209.400000000001</v>
      </c>
      <c r="D2714" s="54"/>
      <c r="E2714" s="53"/>
      <c r="F2714" s="81"/>
      <c r="H2714" s="2"/>
      <c r="I2714" s="23"/>
      <c r="J2714" s="24"/>
      <c r="K2714" s="14"/>
    </row>
    <row r="2715" spans="1:11">
      <c r="A2715" s="80">
        <v>43823</v>
      </c>
      <c r="B2715" s="52">
        <v>224.3704352940687</v>
      </c>
      <c r="C2715" s="53">
        <v>17141.8</v>
      </c>
      <c r="D2715" s="54"/>
      <c r="E2715" s="53"/>
      <c r="F2715" s="81"/>
      <c r="H2715" s="2"/>
      <c r="I2715" s="23"/>
      <c r="J2715" s="24"/>
      <c r="K2715" s="14"/>
    </row>
    <row r="2716" spans="1:11">
      <c r="A2716" s="80">
        <v>43825</v>
      </c>
      <c r="B2716" s="52">
        <v>224.43415649769221</v>
      </c>
      <c r="C2716" s="53">
        <v>17018.259999999998</v>
      </c>
      <c r="D2716" s="54"/>
      <c r="E2716" s="53"/>
      <c r="F2716" s="81"/>
      <c r="H2716" s="2"/>
      <c r="I2716" s="23"/>
      <c r="J2716" s="24"/>
      <c r="K2716" s="14"/>
    </row>
    <row r="2717" spans="1:11">
      <c r="A2717" s="80">
        <v>43826</v>
      </c>
      <c r="B2717" s="52">
        <v>224.46984152857536</v>
      </c>
      <c r="C2717" s="53">
        <v>17185.66</v>
      </c>
      <c r="D2717" s="54"/>
      <c r="E2717" s="53"/>
      <c r="F2717" s="81"/>
      <c r="H2717" s="2"/>
      <c r="I2717" s="23"/>
      <c r="J2717" s="24"/>
      <c r="K2717" s="14"/>
    </row>
    <row r="2718" spans="1:11">
      <c r="A2718" s="80">
        <v>43829</v>
      </c>
      <c r="B2718" s="52">
        <v>224.56546568106654</v>
      </c>
      <c r="C2718" s="53">
        <v>17199.73</v>
      </c>
      <c r="D2718" s="54"/>
      <c r="E2718" s="53"/>
      <c r="F2718" s="81"/>
      <c r="H2718" s="2"/>
      <c r="I2718" s="23"/>
      <c r="J2718" s="24"/>
      <c r="K2718" s="14"/>
    </row>
    <row r="2719" spans="1:11">
      <c r="A2719" s="80">
        <v>43830</v>
      </c>
      <c r="B2719" s="52">
        <v>224.59757854265894</v>
      </c>
      <c r="C2719" s="53">
        <v>17077.060000000001</v>
      </c>
      <c r="D2719" s="54"/>
      <c r="E2719" s="53"/>
      <c r="F2719" s="81"/>
      <c r="H2719" s="2"/>
      <c r="I2719" s="23"/>
      <c r="J2719" s="24"/>
      <c r="K2719" s="14"/>
    </row>
    <row r="2720" spans="1:11">
      <c r="A2720" s="80">
        <v>43831</v>
      </c>
      <c r="B2720" s="52">
        <v>224.63014519154763</v>
      </c>
      <c r="C2720" s="53">
        <v>17096.830000000002</v>
      </c>
      <c r="D2720" s="54"/>
      <c r="E2720" s="53"/>
      <c r="F2720" s="81"/>
      <c r="H2720" s="2"/>
      <c r="I2720" s="23"/>
      <c r="J2720" s="24"/>
      <c r="K2720" s="14"/>
    </row>
    <row r="2721" spans="1:11">
      <c r="A2721" s="80">
        <v>43832</v>
      </c>
      <c r="B2721" s="52">
        <v>224.67237565884366</v>
      </c>
      <c r="C2721" s="53">
        <v>17236.7</v>
      </c>
      <c r="D2721" s="54"/>
      <c r="E2721" s="53"/>
      <c r="F2721" s="81"/>
      <c r="H2721" s="2"/>
      <c r="I2721" s="23"/>
      <c r="J2721" s="24"/>
      <c r="K2721" s="14"/>
    </row>
    <row r="2722" spans="1:11">
      <c r="A2722" s="80">
        <v>43833</v>
      </c>
      <c r="B2722" s="52">
        <v>224.70270642955759</v>
      </c>
      <c r="C2722" s="53">
        <v>17158.75</v>
      </c>
      <c r="D2722" s="54"/>
      <c r="E2722" s="53"/>
      <c r="F2722" s="81"/>
      <c r="H2722" s="2"/>
      <c r="I2722" s="23"/>
      <c r="J2722" s="24"/>
      <c r="K2722" s="14"/>
    </row>
    <row r="2723" spans="1:11">
      <c r="A2723" s="80">
        <v>43836</v>
      </c>
      <c r="B2723" s="52">
        <v>224.80112621497372</v>
      </c>
      <c r="C2723" s="53">
        <v>16830.93</v>
      </c>
      <c r="D2723" s="54"/>
      <c r="E2723" s="53"/>
      <c r="F2723" s="81"/>
      <c r="H2723" s="2"/>
      <c r="I2723" s="23"/>
      <c r="J2723" s="24"/>
      <c r="K2723" s="14"/>
    </row>
    <row r="2724" spans="1:11">
      <c r="A2724" s="80">
        <v>43837</v>
      </c>
      <c r="B2724" s="52">
        <v>224.83552078728462</v>
      </c>
      <c r="C2724" s="53">
        <v>16915.03</v>
      </c>
      <c r="D2724" s="54"/>
      <c r="E2724" s="53"/>
      <c r="F2724" s="81"/>
      <c r="H2724" s="2"/>
      <c r="I2724" s="23"/>
      <c r="J2724" s="24"/>
      <c r="K2724" s="14"/>
    </row>
    <row r="2725" spans="1:11">
      <c r="A2725" s="80">
        <v>43838</v>
      </c>
      <c r="B2725" s="52">
        <v>224.88835713466963</v>
      </c>
      <c r="C2725" s="53">
        <v>16876.240000000002</v>
      </c>
      <c r="D2725" s="54"/>
      <c r="E2725" s="53"/>
      <c r="F2725" s="81"/>
      <c r="H2725" s="2"/>
      <c r="I2725" s="23"/>
      <c r="J2725" s="24"/>
      <c r="K2725" s="14"/>
    </row>
    <row r="2726" spans="1:11">
      <c r="A2726" s="80">
        <v>43839</v>
      </c>
      <c r="B2726" s="52">
        <v>224.89667800388364</v>
      </c>
      <c r="C2726" s="53">
        <v>17143.650000000001</v>
      </c>
      <c r="D2726" s="54"/>
      <c r="E2726" s="53"/>
      <c r="F2726" s="81"/>
      <c r="H2726" s="2"/>
      <c r="I2726" s="23"/>
      <c r="J2726" s="24"/>
      <c r="K2726" s="14"/>
    </row>
    <row r="2727" spans="1:11">
      <c r="A2727" s="80">
        <v>43840</v>
      </c>
      <c r="B2727" s="52">
        <v>224.92164153514207</v>
      </c>
      <c r="C2727" s="53">
        <v>17201.080000000002</v>
      </c>
      <c r="D2727" s="54"/>
      <c r="E2727" s="53"/>
      <c r="F2727" s="81"/>
      <c r="H2727" s="2"/>
      <c r="I2727" s="23"/>
      <c r="J2727" s="24"/>
      <c r="K2727" s="14"/>
    </row>
    <row r="2728" spans="1:11">
      <c r="A2728" s="80">
        <v>43843</v>
      </c>
      <c r="B2728" s="52">
        <v>225.00261332609472</v>
      </c>
      <c r="C2728" s="53">
        <v>17303.2</v>
      </c>
      <c r="D2728" s="54"/>
      <c r="E2728" s="53"/>
      <c r="F2728" s="81"/>
      <c r="H2728" s="2"/>
      <c r="I2728" s="23"/>
      <c r="J2728" s="24"/>
      <c r="K2728" s="14"/>
    </row>
    <row r="2729" spans="1:11">
      <c r="A2729" s="80">
        <v>43844</v>
      </c>
      <c r="B2729" s="52">
        <v>225.0334386841204</v>
      </c>
      <c r="C2729" s="53">
        <v>17349.12</v>
      </c>
      <c r="D2729" s="54"/>
      <c r="E2729" s="53"/>
      <c r="F2729" s="81"/>
      <c r="H2729" s="2"/>
      <c r="I2729" s="23"/>
      <c r="J2729" s="24"/>
      <c r="K2729" s="14"/>
    </row>
    <row r="2730" spans="1:11">
      <c r="A2730" s="80">
        <v>43845</v>
      </c>
      <c r="B2730" s="52">
        <v>225.06404323178143</v>
      </c>
      <c r="C2730" s="53">
        <v>17322.5</v>
      </c>
      <c r="D2730" s="54"/>
      <c r="E2730" s="53"/>
      <c r="F2730" s="81"/>
      <c r="H2730" s="2"/>
      <c r="I2730" s="23"/>
      <c r="J2730" s="24"/>
      <c r="K2730" s="14"/>
    </row>
    <row r="2731" spans="1:11">
      <c r="A2731" s="80">
        <v>43846</v>
      </c>
      <c r="B2731" s="52">
        <v>225.09712764613647</v>
      </c>
      <c r="C2731" s="53">
        <v>17339.57</v>
      </c>
      <c r="D2731" s="54"/>
      <c r="E2731" s="53"/>
      <c r="F2731" s="81"/>
      <c r="H2731" s="2"/>
      <c r="I2731" s="23"/>
      <c r="J2731" s="24"/>
      <c r="K2731" s="14"/>
    </row>
    <row r="2732" spans="1:11">
      <c r="A2732" s="80">
        <v>43847</v>
      </c>
      <c r="B2732" s="52">
        <v>225.12976672964518</v>
      </c>
      <c r="C2732" s="53">
        <v>17335.2</v>
      </c>
      <c r="D2732" s="54"/>
      <c r="E2732" s="53"/>
      <c r="F2732" s="81"/>
      <c r="H2732" s="2"/>
      <c r="I2732" s="23"/>
      <c r="J2732" s="24"/>
      <c r="K2732" s="14"/>
    </row>
    <row r="2733" spans="1:11">
      <c r="A2733" s="80">
        <v>43850</v>
      </c>
      <c r="B2733" s="52">
        <v>225.23107512467354</v>
      </c>
      <c r="C2733" s="53">
        <v>17155.830000000002</v>
      </c>
      <c r="D2733" s="54"/>
      <c r="E2733" s="53"/>
      <c r="F2733" s="81"/>
      <c r="H2733" s="2"/>
      <c r="I2733" s="23"/>
      <c r="J2733" s="24"/>
      <c r="K2733" s="14"/>
    </row>
    <row r="2734" spans="1:11">
      <c r="A2734" s="80">
        <v>43851</v>
      </c>
      <c r="B2734" s="52">
        <v>225.26373363056663</v>
      </c>
      <c r="C2734" s="53">
        <v>17079.07</v>
      </c>
      <c r="D2734" s="54"/>
      <c r="E2734" s="53"/>
      <c r="F2734" s="81"/>
      <c r="H2734" s="2"/>
      <c r="I2734" s="23"/>
      <c r="J2734" s="24"/>
      <c r="K2734" s="14"/>
    </row>
    <row r="2735" spans="1:11">
      <c r="A2735" s="80">
        <v>43852</v>
      </c>
      <c r="B2735" s="52">
        <v>225.29639687194307</v>
      </c>
      <c r="C2735" s="53">
        <v>16990.68</v>
      </c>
      <c r="D2735" s="54"/>
      <c r="E2735" s="53"/>
      <c r="F2735" s="81"/>
      <c r="H2735" s="2"/>
      <c r="I2735" s="23"/>
      <c r="J2735" s="24"/>
      <c r="K2735" s="14"/>
    </row>
    <row r="2736" spans="1:11">
      <c r="A2736" s="80">
        <v>43853</v>
      </c>
      <c r="B2736" s="52">
        <v>225.32974073868013</v>
      </c>
      <c r="C2736" s="53">
        <v>17095.61</v>
      </c>
      <c r="D2736" s="54"/>
      <c r="E2736" s="53"/>
      <c r="F2736" s="81"/>
      <c r="H2736" s="2"/>
      <c r="I2736" s="23"/>
      <c r="J2736" s="24"/>
      <c r="K2736" s="14"/>
    </row>
    <row r="2737" spans="1:11">
      <c r="A2737" s="80">
        <v>43854</v>
      </c>
      <c r="B2737" s="52">
        <v>225.43880033319763</v>
      </c>
      <c r="C2737" s="53">
        <v>17192.150000000001</v>
      </c>
      <c r="D2737" s="54"/>
      <c r="E2737" s="53"/>
      <c r="F2737" s="81"/>
      <c r="H2737" s="2"/>
      <c r="I2737" s="23"/>
      <c r="J2737" s="24"/>
      <c r="K2737" s="14"/>
    </row>
    <row r="2738" spans="1:11">
      <c r="A2738" s="80">
        <v>43857</v>
      </c>
      <c r="B2738" s="52">
        <v>225.27783702975972</v>
      </c>
      <c r="C2738" s="53">
        <v>17010.7</v>
      </c>
      <c r="D2738" s="54"/>
      <c r="E2738" s="53"/>
      <c r="F2738" s="81"/>
      <c r="H2738" s="2"/>
      <c r="I2738" s="23"/>
      <c r="J2738" s="24"/>
      <c r="K2738" s="14"/>
    </row>
    <row r="2739" spans="1:11">
      <c r="A2739" s="80">
        <v>43858</v>
      </c>
      <c r="B2739" s="52">
        <v>225.31095287180307</v>
      </c>
      <c r="C2739" s="53">
        <v>16922.009999999998</v>
      </c>
      <c r="D2739" s="54"/>
      <c r="E2739" s="53"/>
      <c r="F2739" s="81"/>
      <c r="H2739" s="2"/>
      <c r="I2739" s="23"/>
      <c r="J2739" s="24"/>
      <c r="K2739" s="14"/>
    </row>
    <row r="2740" spans="1:11">
      <c r="A2740" s="80">
        <v>43859</v>
      </c>
      <c r="B2740" s="52">
        <v>225.34429889282811</v>
      </c>
      <c r="C2740" s="53">
        <v>17025.46</v>
      </c>
      <c r="D2740" s="54"/>
      <c r="E2740" s="53"/>
      <c r="F2740" s="81"/>
      <c r="H2740" s="2"/>
      <c r="I2740" s="23"/>
      <c r="J2740" s="24"/>
      <c r="K2740" s="14"/>
    </row>
    <row r="2741" spans="1:11">
      <c r="A2741" s="80">
        <v>43860</v>
      </c>
      <c r="B2741" s="52">
        <v>225.37764984906426</v>
      </c>
      <c r="C2741" s="53">
        <v>16893.91</v>
      </c>
      <c r="D2741" s="54"/>
      <c r="E2741" s="53"/>
      <c r="F2741" s="81"/>
      <c r="H2741" s="2"/>
      <c r="I2741" s="23"/>
      <c r="J2741" s="24"/>
      <c r="K2741" s="14"/>
    </row>
    <row r="2742" spans="1:11">
      <c r="A2742" s="80">
        <v>43861</v>
      </c>
      <c r="B2742" s="52">
        <v>225.41078036359204</v>
      </c>
      <c r="C2742" s="53">
        <v>16790.45</v>
      </c>
      <c r="D2742" s="54"/>
      <c r="E2742" s="53"/>
      <c r="F2742" s="81"/>
      <c r="H2742" s="2"/>
      <c r="I2742" s="23"/>
      <c r="J2742" s="24"/>
      <c r="K2742" s="14"/>
    </row>
    <row r="2743" spans="1:11">
      <c r="A2743" s="80">
        <v>43864</v>
      </c>
      <c r="B2743" s="52">
        <v>225.50748158836802</v>
      </c>
      <c r="C2743" s="53">
        <v>16433.650000000001</v>
      </c>
      <c r="D2743" s="54"/>
      <c r="E2743" s="53"/>
      <c r="F2743" s="81"/>
      <c r="H2743" s="2"/>
      <c r="I2743" s="23"/>
      <c r="J2743" s="24"/>
      <c r="K2743" s="14"/>
    </row>
    <row r="2744" spans="1:11">
      <c r="A2744" s="80">
        <v>43865</v>
      </c>
      <c r="B2744" s="52">
        <v>225.54198423305107</v>
      </c>
      <c r="C2744" s="53">
        <v>16815.12</v>
      </c>
      <c r="D2744" s="54"/>
      <c r="E2744" s="53"/>
      <c r="F2744" s="81"/>
      <c r="H2744" s="2"/>
      <c r="I2744" s="23"/>
      <c r="J2744" s="24"/>
      <c r="K2744" s="14"/>
    </row>
    <row r="2745" spans="1:11">
      <c r="A2745" s="80">
        <v>43866</v>
      </c>
      <c r="B2745" s="52">
        <v>225.57513890473331</v>
      </c>
      <c r="C2745" s="53">
        <v>16968.830000000002</v>
      </c>
      <c r="D2745" s="54"/>
      <c r="E2745" s="53"/>
      <c r="F2745" s="81"/>
      <c r="H2745" s="2"/>
      <c r="I2745" s="23"/>
      <c r="J2745" s="24"/>
      <c r="K2745" s="14"/>
    </row>
    <row r="2746" spans="1:11">
      <c r="A2746" s="80">
        <v>43867</v>
      </c>
      <c r="B2746" s="52">
        <v>225.60852402529122</v>
      </c>
      <c r="C2746" s="53">
        <v>17037.28</v>
      </c>
      <c r="D2746" s="54"/>
      <c r="E2746" s="53"/>
      <c r="F2746" s="81"/>
      <c r="H2746" s="2"/>
      <c r="I2746" s="23"/>
      <c r="J2746" s="24"/>
      <c r="K2746" s="14"/>
    </row>
    <row r="2747" spans="1:11">
      <c r="A2747" s="80">
        <v>43868</v>
      </c>
      <c r="B2747" s="52">
        <v>225.64168847832292</v>
      </c>
      <c r="C2747" s="53">
        <v>16981.75</v>
      </c>
      <c r="D2747" s="54"/>
      <c r="E2747" s="53"/>
      <c r="F2747" s="81"/>
      <c r="H2747" s="2"/>
      <c r="I2747" s="23"/>
      <c r="J2747" s="24"/>
      <c r="K2747" s="14"/>
    </row>
    <row r="2748" spans="1:11">
      <c r="A2748" s="80">
        <v>43871</v>
      </c>
      <c r="B2748" s="52">
        <v>225.74255031307274</v>
      </c>
      <c r="C2748" s="53">
        <v>16887.86</v>
      </c>
      <c r="D2748" s="54"/>
      <c r="E2748" s="53"/>
      <c r="F2748" s="81"/>
      <c r="H2748" s="2"/>
      <c r="I2748" s="23"/>
      <c r="J2748" s="24"/>
      <c r="K2748" s="14"/>
    </row>
    <row r="2749" spans="1:11">
      <c r="A2749" s="80">
        <v>43872</v>
      </c>
      <c r="B2749" s="52">
        <v>225.78589288273284</v>
      </c>
      <c r="C2749" s="53">
        <v>16995.099999999999</v>
      </c>
      <c r="D2749" s="54"/>
      <c r="E2749" s="53"/>
      <c r="F2749" s="81"/>
      <c r="H2749" s="2"/>
      <c r="I2749" s="23"/>
      <c r="J2749" s="24"/>
      <c r="K2749" s="14"/>
    </row>
    <row r="2750" spans="1:11">
      <c r="A2750" s="80">
        <v>43873</v>
      </c>
      <c r="B2750" s="52">
        <v>225.82247019737983</v>
      </c>
      <c r="C2750" s="53">
        <v>17126.07</v>
      </c>
      <c r="D2750" s="54"/>
      <c r="E2750" s="53"/>
      <c r="F2750" s="81"/>
      <c r="H2750" s="2"/>
      <c r="I2750" s="23"/>
      <c r="J2750" s="24"/>
      <c r="K2750" s="14"/>
    </row>
    <row r="2751" spans="1:11">
      <c r="A2751" s="80">
        <v>43874</v>
      </c>
      <c r="B2751" s="52">
        <v>225.85544027802865</v>
      </c>
      <c r="C2751" s="53">
        <v>17088.84</v>
      </c>
      <c r="D2751" s="54"/>
      <c r="E2751" s="53"/>
      <c r="F2751" s="81"/>
      <c r="H2751" s="2"/>
      <c r="I2751" s="23"/>
      <c r="J2751" s="24"/>
      <c r="K2751" s="14"/>
    </row>
    <row r="2752" spans="1:11">
      <c r="A2752" s="80">
        <v>43875</v>
      </c>
      <c r="B2752" s="52">
        <v>225.88841517230924</v>
      </c>
      <c r="C2752" s="53">
        <v>17002.89</v>
      </c>
      <c r="D2752" s="54"/>
      <c r="E2752" s="53"/>
      <c r="F2752" s="81"/>
      <c r="H2752" s="2"/>
      <c r="I2752" s="23"/>
      <c r="J2752" s="24"/>
      <c r="K2752" s="14"/>
    </row>
    <row r="2753" spans="1:11">
      <c r="A2753" s="80">
        <v>43878</v>
      </c>
      <c r="B2753" s="52">
        <v>225.98261064143605</v>
      </c>
      <c r="C2753" s="53">
        <v>16911.919999999998</v>
      </c>
      <c r="D2753" s="54"/>
      <c r="E2753" s="53"/>
      <c r="F2753" s="81"/>
      <c r="H2753" s="2"/>
      <c r="I2753" s="23"/>
      <c r="J2753" s="24"/>
      <c r="K2753" s="14"/>
    </row>
    <row r="2754" spans="1:11">
      <c r="A2754" s="80">
        <v>43879</v>
      </c>
      <c r="B2754" s="52">
        <v>226.0140222243152</v>
      </c>
      <c r="C2754" s="53">
        <v>16837.080000000002</v>
      </c>
      <c r="D2754" s="54"/>
      <c r="E2754" s="53"/>
      <c r="F2754" s="81"/>
      <c r="H2754" s="2"/>
      <c r="I2754" s="23"/>
      <c r="J2754" s="24"/>
      <c r="K2754" s="14"/>
    </row>
    <row r="2755" spans="1:11">
      <c r="A2755" s="80">
        <v>43880</v>
      </c>
      <c r="B2755" s="52">
        <v>226.04702027155994</v>
      </c>
      <c r="C2755" s="53">
        <v>17024.41</v>
      </c>
      <c r="D2755" s="54"/>
      <c r="E2755" s="53"/>
      <c r="F2755" s="81"/>
      <c r="H2755" s="2"/>
      <c r="I2755" s="23"/>
      <c r="J2755" s="24"/>
      <c r="K2755" s="14"/>
    </row>
    <row r="2756" spans="1:11">
      <c r="A2756" s="80">
        <v>43881</v>
      </c>
      <c r="B2756" s="52">
        <v>226.07369381995201</v>
      </c>
      <c r="C2756" s="53">
        <v>16961.16</v>
      </c>
      <c r="D2756" s="54"/>
      <c r="E2756" s="53"/>
      <c r="F2756" s="81"/>
      <c r="H2756" s="2"/>
      <c r="I2756" s="23"/>
      <c r="J2756" s="24"/>
      <c r="K2756" s="14"/>
    </row>
    <row r="2757" spans="1:11">
      <c r="A2757" s="80">
        <v>43885</v>
      </c>
      <c r="B2757" s="52">
        <v>226.20843374146872</v>
      </c>
      <c r="C2757" s="53">
        <v>16608.12</v>
      </c>
      <c r="D2757" s="54"/>
      <c r="E2757" s="53"/>
      <c r="F2757" s="81"/>
      <c r="H2757" s="2"/>
      <c r="I2757" s="23"/>
      <c r="J2757" s="24"/>
      <c r="K2757" s="14"/>
    </row>
    <row r="2758" spans="1:11">
      <c r="A2758" s="80">
        <v>43886</v>
      </c>
      <c r="B2758" s="52">
        <v>226.24055533906002</v>
      </c>
      <c r="C2758" s="53">
        <v>16563.91</v>
      </c>
      <c r="D2758" s="54"/>
      <c r="E2758" s="53"/>
      <c r="F2758" s="81"/>
      <c r="H2758" s="2"/>
      <c r="I2758" s="23"/>
      <c r="J2758" s="24"/>
      <c r="K2758" s="14"/>
    </row>
    <row r="2759" spans="1:11">
      <c r="A2759" s="80">
        <v>43887</v>
      </c>
      <c r="B2759" s="52">
        <v>226.27313397902884</v>
      </c>
      <c r="C2759" s="53">
        <v>16396.23</v>
      </c>
      <c r="D2759" s="54"/>
      <c r="E2759" s="53"/>
      <c r="F2759" s="81"/>
      <c r="H2759" s="2"/>
      <c r="I2759" s="23"/>
      <c r="J2759" s="24"/>
      <c r="K2759" s="14"/>
    </row>
    <row r="2760" spans="1:11">
      <c r="A2760" s="80">
        <v>43888</v>
      </c>
      <c r="B2760" s="52">
        <v>226.29485619989086</v>
      </c>
      <c r="C2760" s="53">
        <v>16332.81</v>
      </c>
      <c r="D2760" s="54"/>
      <c r="E2760" s="53"/>
      <c r="F2760" s="81"/>
      <c r="H2760" s="2"/>
      <c r="I2760" s="23"/>
      <c r="J2760" s="24"/>
      <c r="K2760" s="14"/>
    </row>
    <row r="2761" spans="1:11">
      <c r="A2761" s="80">
        <v>43889</v>
      </c>
      <c r="B2761" s="52">
        <v>226.32246417234722</v>
      </c>
      <c r="C2761" s="53">
        <v>15726.92</v>
      </c>
      <c r="D2761" s="54"/>
      <c r="E2761" s="53"/>
      <c r="F2761" s="81"/>
      <c r="H2761" s="2"/>
      <c r="I2761" s="23"/>
      <c r="J2761" s="24"/>
      <c r="K2761" s="14"/>
    </row>
    <row r="2762" spans="1:11">
      <c r="A2762" s="80">
        <v>43892</v>
      </c>
      <c r="B2762" s="52">
        <v>226.41887754208466</v>
      </c>
      <c r="C2762" s="53">
        <v>15632.14</v>
      </c>
      <c r="D2762" s="54"/>
      <c r="E2762" s="53"/>
      <c r="F2762" s="81"/>
      <c r="H2762" s="2"/>
      <c r="I2762" s="23"/>
      <c r="J2762" s="24"/>
      <c r="K2762" s="14"/>
    </row>
    <row r="2763" spans="1:11">
      <c r="A2763" s="80">
        <v>43893</v>
      </c>
      <c r="B2763" s="52">
        <v>226.46257638545032</v>
      </c>
      <c r="C2763" s="53">
        <v>15878.98</v>
      </c>
      <c r="D2763" s="54"/>
      <c r="E2763" s="53"/>
      <c r="F2763" s="81"/>
      <c r="H2763" s="2"/>
      <c r="I2763" s="23"/>
      <c r="J2763" s="24"/>
      <c r="K2763" s="14"/>
    </row>
    <row r="2764" spans="1:11">
      <c r="A2764" s="80">
        <v>43894</v>
      </c>
      <c r="B2764" s="52">
        <v>226.53210039640066</v>
      </c>
      <c r="C2764" s="53">
        <v>15805.53</v>
      </c>
      <c r="D2764" s="54"/>
      <c r="E2764" s="53"/>
      <c r="F2764" s="81"/>
      <c r="H2764" s="2"/>
      <c r="I2764" s="23"/>
      <c r="J2764" s="24"/>
      <c r="K2764" s="14"/>
    </row>
    <row r="2765" spans="1:11">
      <c r="A2765" s="80">
        <v>43895</v>
      </c>
      <c r="B2765" s="52">
        <v>226.57197004607042</v>
      </c>
      <c r="C2765" s="53">
        <v>15833.21</v>
      </c>
      <c r="D2765" s="54"/>
      <c r="E2765" s="53"/>
      <c r="F2765" s="81"/>
      <c r="H2765" s="2"/>
      <c r="I2765" s="23"/>
      <c r="J2765" s="24"/>
      <c r="K2765" s="14"/>
    </row>
    <row r="2766" spans="1:11">
      <c r="A2766" s="80">
        <v>43896</v>
      </c>
      <c r="B2766" s="52">
        <v>226.61071385294827</v>
      </c>
      <c r="C2766" s="53">
        <v>15440.48</v>
      </c>
      <c r="D2766" s="54"/>
      <c r="E2766" s="53"/>
      <c r="F2766" s="81"/>
      <c r="H2766" s="2"/>
      <c r="I2766" s="23"/>
      <c r="J2766" s="24"/>
      <c r="K2766" s="14"/>
    </row>
    <row r="2767" spans="1:11">
      <c r="A2767" s="80">
        <v>43899</v>
      </c>
      <c r="B2767" s="52">
        <v>226.73580296699512</v>
      </c>
      <c r="C2767" s="53">
        <v>14684.56</v>
      </c>
      <c r="D2767" s="54"/>
      <c r="E2767" s="53"/>
      <c r="F2767" s="81"/>
      <c r="H2767" s="2"/>
      <c r="I2767" s="23"/>
      <c r="J2767" s="24"/>
      <c r="K2767" s="14"/>
    </row>
    <row r="2768" spans="1:11">
      <c r="A2768" s="80">
        <v>43901</v>
      </c>
      <c r="B2768" s="52">
        <v>226.79702163379622</v>
      </c>
      <c r="C2768" s="53">
        <v>14694.31</v>
      </c>
      <c r="D2768" s="54"/>
      <c r="E2768" s="53"/>
      <c r="F2768" s="81"/>
      <c r="H2768" s="2"/>
      <c r="I2768" s="23"/>
      <c r="J2768" s="24"/>
      <c r="K2768" s="14"/>
    </row>
    <row r="2769" spans="1:11">
      <c r="A2769" s="80">
        <v>43902</v>
      </c>
      <c r="B2769" s="52">
        <v>226.81289742531058</v>
      </c>
      <c r="C2769" s="53">
        <v>13474.38</v>
      </c>
      <c r="D2769" s="54"/>
      <c r="E2769" s="53"/>
      <c r="F2769" s="81"/>
      <c r="H2769" s="2"/>
      <c r="I2769" s="23"/>
      <c r="J2769" s="24"/>
      <c r="K2769" s="14"/>
    </row>
    <row r="2770" spans="1:11">
      <c r="A2770" s="80">
        <v>43903</v>
      </c>
      <c r="B2770" s="52">
        <v>226.84646573412954</v>
      </c>
      <c r="C2770" s="53">
        <v>13987.31</v>
      </c>
      <c r="D2770" s="54"/>
      <c r="E2770" s="53"/>
      <c r="F2770" s="81"/>
      <c r="H2770" s="2"/>
      <c r="I2770" s="23"/>
      <c r="J2770" s="24"/>
      <c r="K2770" s="14"/>
    </row>
    <row r="2771" spans="1:11">
      <c r="A2771" s="80">
        <v>43906</v>
      </c>
      <c r="B2771" s="52">
        <v>226.93697747395746</v>
      </c>
      <c r="C2771" s="53">
        <v>12928.18</v>
      </c>
      <c r="D2771" s="54"/>
      <c r="E2771" s="53"/>
      <c r="F2771" s="81"/>
      <c r="H2771" s="2"/>
      <c r="I2771" s="23"/>
      <c r="J2771" s="24"/>
      <c r="K2771" s="14"/>
    </row>
    <row r="2772" spans="1:11">
      <c r="A2772" s="80">
        <v>43907</v>
      </c>
      <c r="B2772" s="52">
        <v>226.96307522636698</v>
      </c>
      <c r="C2772" s="53">
        <v>12604.41</v>
      </c>
      <c r="D2772" s="54"/>
      <c r="E2772" s="53"/>
      <c r="F2772" s="81"/>
      <c r="H2772" s="2"/>
      <c r="I2772" s="23"/>
      <c r="J2772" s="24"/>
      <c r="K2772" s="14"/>
    </row>
    <row r="2773" spans="1:11">
      <c r="A2773" s="80">
        <v>43908</v>
      </c>
      <c r="B2773" s="52">
        <v>226.97169982322558</v>
      </c>
      <c r="C2773" s="53">
        <v>11904.02</v>
      </c>
      <c r="D2773" s="54"/>
      <c r="E2773" s="53"/>
      <c r="F2773" s="81"/>
      <c r="H2773" s="2"/>
      <c r="I2773" s="23"/>
      <c r="J2773" s="24"/>
      <c r="K2773" s="14"/>
    </row>
    <row r="2774" spans="1:11">
      <c r="A2774" s="80">
        <v>43909</v>
      </c>
      <c r="B2774" s="52">
        <v>226.84504961472422</v>
      </c>
      <c r="C2774" s="53">
        <v>11620.92</v>
      </c>
      <c r="D2774" s="54"/>
      <c r="E2774" s="53"/>
      <c r="F2774" s="81"/>
      <c r="H2774" s="2"/>
      <c r="I2774" s="23"/>
      <c r="J2774" s="24"/>
      <c r="K2774" s="14"/>
    </row>
    <row r="2775" spans="1:11">
      <c r="A2775" s="80">
        <v>43910</v>
      </c>
      <c r="B2775" s="52">
        <v>226.87181733057878</v>
      </c>
      <c r="C2775" s="53">
        <v>12298.74</v>
      </c>
      <c r="D2775" s="54"/>
      <c r="E2775" s="53"/>
      <c r="F2775" s="81"/>
      <c r="H2775" s="2"/>
      <c r="I2775" s="23"/>
      <c r="J2775" s="24"/>
      <c r="K2775" s="14"/>
    </row>
    <row r="2776" spans="1:11">
      <c r="A2776" s="80">
        <v>43913</v>
      </c>
      <c r="B2776" s="52">
        <v>226.68600931218504</v>
      </c>
      <c r="C2776" s="53">
        <v>10710.41</v>
      </c>
      <c r="D2776" s="54"/>
      <c r="E2776" s="53"/>
      <c r="F2776" s="81"/>
      <c r="H2776" s="2"/>
      <c r="I2776" s="23"/>
      <c r="J2776" s="24"/>
      <c r="K2776" s="14"/>
    </row>
    <row r="2777" spans="1:11">
      <c r="A2777" s="80">
        <v>43914</v>
      </c>
      <c r="B2777" s="52">
        <v>226.66470082730967</v>
      </c>
      <c r="C2777" s="53">
        <v>10983.15</v>
      </c>
      <c r="D2777" s="54"/>
      <c r="E2777" s="53"/>
      <c r="F2777" s="81"/>
      <c r="H2777" s="2"/>
      <c r="I2777" s="23"/>
      <c r="J2777" s="24"/>
      <c r="K2777" s="14"/>
    </row>
    <row r="2778" spans="1:11">
      <c r="A2778" s="80">
        <v>43915</v>
      </c>
      <c r="B2778" s="52">
        <v>226.69054060320397</v>
      </c>
      <c r="C2778" s="53">
        <v>11710.71</v>
      </c>
      <c r="D2778" s="54"/>
      <c r="E2778" s="53"/>
      <c r="F2778" s="81"/>
      <c r="H2778" s="2"/>
      <c r="I2778" s="23"/>
      <c r="J2778" s="24"/>
      <c r="K2778" s="14"/>
    </row>
    <row r="2779" spans="1:11">
      <c r="A2779" s="80">
        <v>43916</v>
      </c>
      <c r="B2779" s="52">
        <v>226.79504494242207</v>
      </c>
      <c r="C2779" s="53">
        <v>12167.15</v>
      </c>
      <c r="D2779" s="54"/>
      <c r="E2779" s="53"/>
      <c r="F2779" s="81"/>
      <c r="H2779" s="2"/>
      <c r="I2779" s="23"/>
      <c r="J2779" s="24"/>
      <c r="K2779" s="14"/>
    </row>
    <row r="2780" spans="1:11">
      <c r="A2780" s="80">
        <v>43917</v>
      </c>
      <c r="B2780" s="52">
        <v>227.14567008190306</v>
      </c>
      <c r="C2780" s="53">
        <v>12193.62</v>
      </c>
      <c r="D2780" s="54"/>
      <c r="E2780" s="53"/>
      <c r="F2780" s="81"/>
      <c r="H2780" s="2"/>
      <c r="I2780" s="23"/>
      <c r="J2780" s="24"/>
      <c r="K2780" s="14"/>
    </row>
    <row r="2781" spans="1:11">
      <c r="A2781" s="80">
        <v>43920</v>
      </c>
      <c r="B2781" s="52">
        <v>227.30376346828007</v>
      </c>
      <c r="C2781" s="53">
        <v>11659.76</v>
      </c>
      <c r="D2781" s="54"/>
      <c r="E2781" s="53"/>
      <c r="F2781" s="81"/>
      <c r="H2781" s="2"/>
      <c r="I2781" s="23"/>
      <c r="J2781" s="24"/>
      <c r="K2781" s="14"/>
    </row>
    <row r="2782" spans="1:11">
      <c r="A2782" s="80">
        <v>43921</v>
      </c>
      <c r="B2782" s="52">
        <v>227.36127132043757</v>
      </c>
      <c r="C2782" s="53">
        <v>12105.66</v>
      </c>
      <c r="D2782" s="54"/>
      <c r="E2782" s="53"/>
      <c r="F2782" s="81"/>
      <c r="H2782" s="2"/>
      <c r="I2782" s="23"/>
      <c r="J2782" s="24"/>
      <c r="K2782" s="14"/>
    </row>
    <row r="2783" spans="1:11">
      <c r="A2783" s="80">
        <v>43922</v>
      </c>
      <c r="B2783" s="52">
        <v>227.39833120766278</v>
      </c>
      <c r="C2783" s="53">
        <v>11621.35</v>
      </c>
      <c r="D2783" s="54"/>
      <c r="E2783" s="53"/>
      <c r="F2783" s="81"/>
      <c r="H2783" s="2"/>
      <c r="I2783" s="23"/>
      <c r="J2783" s="24"/>
      <c r="K2783" s="14"/>
    </row>
    <row r="2784" spans="1:11">
      <c r="A2784" s="80">
        <v>43924</v>
      </c>
      <c r="B2784" s="52">
        <v>227.54614012294778</v>
      </c>
      <c r="C2784" s="53">
        <v>11382.02</v>
      </c>
      <c r="D2784" s="54"/>
      <c r="E2784" s="53"/>
      <c r="F2784" s="81"/>
      <c r="H2784" s="2"/>
      <c r="I2784" s="23"/>
      <c r="J2784" s="24"/>
      <c r="K2784" s="14"/>
    </row>
    <row r="2785" spans="1:11">
      <c r="A2785" s="80">
        <v>43928</v>
      </c>
      <c r="B2785" s="52">
        <v>227.5661641832786</v>
      </c>
      <c r="C2785" s="53">
        <v>12379.42</v>
      </c>
      <c r="D2785" s="54"/>
      <c r="E2785" s="53"/>
      <c r="F2785" s="81"/>
      <c r="H2785" s="2"/>
      <c r="I2785" s="23"/>
      <c r="J2785" s="24"/>
      <c r="K2785" s="14"/>
    </row>
    <row r="2786" spans="1:11">
      <c r="A2786" s="80">
        <v>43929</v>
      </c>
      <c r="B2786" s="52">
        <v>227.58914836586109</v>
      </c>
      <c r="C2786" s="53">
        <v>12318.25</v>
      </c>
      <c r="D2786" s="54"/>
      <c r="E2786" s="53"/>
      <c r="F2786" s="81"/>
      <c r="H2786" s="2"/>
      <c r="I2786" s="23"/>
      <c r="J2786" s="24"/>
      <c r="K2786" s="14"/>
    </row>
    <row r="2787" spans="1:11">
      <c r="A2787" s="80">
        <v>43930</v>
      </c>
      <c r="B2787" s="52">
        <v>227.62214879237416</v>
      </c>
      <c r="C2787" s="53">
        <v>12829.57</v>
      </c>
      <c r="D2787" s="54"/>
      <c r="E2787" s="53"/>
      <c r="F2787" s="81"/>
      <c r="H2787" s="2"/>
      <c r="I2787" s="23"/>
      <c r="J2787" s="24"/>
      <c r="K2787" s="14"/>
    </row>
    <row r="2788" spans="1:11">
      <c r="A2788" s="80">
        <v>43934</v>
      </c>
      <c r="B2788" s="52">
        <v>227.80060455702736</v>
      </c>
      <c r="C2788" s="53">
        <v>12663.31</v>
      </c>
      <c r="D2788" s="54"/>
      <c r="E2788" s="53"/>
      <c r="F2788" s="81"/>
      <c r="H2788" s="2"/>
      <c r="I2788" s="23"/>
      <c r="J2788" s="24"/>
      <c r="K2788" s="14"/>
    </row>
    <row r="2789" spans="1:11">
      <c r="A2789" s="80">
        <v>43936</v>
      </c>
      <c r="B2789" s="52">
        <v>227.84115306463852</v>
      </c>
      <c r="C2789" s="53">
        <v>12566.85</v>
      </c>
      <c r="D2789" s="54"/>
      <c r="E2789" s="53"/>
      <c r="F2789" s="81"/>
      <c r="H2789" s="2"/>
      <c r="I2789" s="23"/>
      <c r="J2789" s="24"/>
      <c r="K2789" s="14"/>
    </row>
    <row r="2790" spans="1:11">
      <c r="A2790" s="80">
        <v>43937</v>
      </c>
      <c r="B2790" s="52">
        <v>227.88353151910854</v>
      </c>
      <c r="C2790" s="53">
        <v>12661.83</v>
      </c>
      <c r="D2790" s="54"/>
      <c r="E2790" s="53"/>
      <c r="F2790" s="81"/>
      <c r="H2790" s="2"/>
      <c r="I2790" s="23"/>
      <c r="J2790" s="24"/>
      <c r="K2790" s="14"/>
    </row>
    <row r="2791" spans="1:11">
      <c r="A2791" s="80">
        <v>43938</v>
      </c>
      <c r="B2791" s="52">
        <v>227.98995312832795</v>
      </c>
      <c r="C2791" s="53">
        <v>13047.57</v>
      </c>
      <c r="D2791" s="54"/>
      <c r="E2791" s="53"/>
      <c r="F2791" s="81"/>
      <c r="H2791" s="2"/>
      <c r="I2791" s="23"/>
      <c r="J2791" s="24"/>
      <c r="K2791" s="14"/>
    </row>
    <row r="2792" spans="1:11">
      <c r="A2792" s="80">
        <v>43941</v>
      </c>
      <c r="B2792" s="52">
        <v>228.12127534132986</v>
      </c>
      <c r="C2792" s="53">
        <v>13040.65</v>
      </c>
      <c r="D2792" s="54"/>
      <c r="E2792" s="53"/>
      <c r="F2792" s="81"/>
      <c r="H2792" s="2"/>
      <c r="I2792" s="23"/>
      <c r="J2792" s="24"/>
      <c r="K2792" s="14"/>
    </row>
    <row r="2793" spans="1:11">
      <c r="A2793" s="80">
        <v>43942</v>
      </c>
      <c r="B2793" s="52">
        <v>228.172146385731</v>
      </c>
      <c r="C2793" s="53">
        <v>12645.91</v>
      </c>
      <c r="D2793" s="54"/>
      <c r="E2793" s="53"/>
      <c r="F2793" s="81"/>
      <c r="H2793" s="2"/>
      <c r="I2793" s="23"/>
      <c r="J2793" s="24"/>
      <c r="K2793" s="14"/>
    </row>
    <row r="2794" spans="1:11">
      <c r="A2794" s="80">
        <v>43943</v>
      </c>
      <c r="B2794" s="52">
        <v>228.24287975111059</v>
      </c>
      <c r="C2794" s="53">
        <v>12935.73</v>
      </c>
      <c r="D2794" s="54"/>
      <c r="E2794" s="53"/>
      <c r="F2794" s="81"/>
      <c r="H2794" s="2"/>
      <c r="I2794" s="23"/>
      <c r="J2794" s="24"/>
      <c r="K2794" s="14"/>
    </row>
    <row r="2795" spans="1:11">
      <c r="A2795" s="80">
        <v>43944</v>
      </c>
      <c r="B2795" s="52">
        <v>228.27118186819973</v>
      </c>
      <c r="C2795" s="53">
        <v>13113.97</v>
      </c>
      <c r="D2795" s="54"/>
      <c r="E2795" s="53"/>
      <c r="F2795" s="81"/>
      <c r="H2795" s="2"/>
      <c r="I2795" s="23"/>
      <c r="J2795" s="24"/>
      <c r="K2795" s="14"/>
    </row>
    <row r="2796" spans="1:11">
      <c r="A2796" s="80">
        <v>43945</v>
      </c>
      <c r="B2796" s="52">
        <v>228.2958351558415</v>
      </c>
      <c r="C2796" s="53">
        <v>12889.39</v>
      </c>
      <c r="D2796" s="54"/>
      <c r="E2796" s="53"/>
      <c r="F2796" s="81"/>
      <c r="H2796" s="2"/>
      <c r="I2796" s="23"/>
      <c r="J2796" s="24"/>
      <c r="K2796" s="14"/>
    </row>
    <row r="2797" spans="1:11">
      <c r="A2797" s="80">
        <v>43948</v>
      </c>
      <c r="B2797" s="52">
        <v>228.32939464360939</v>
      </c>
      <c r="C2797" s="53">
        <v>13069.49</v>
      </c>
      <c r="D2797" s="54"/>
      <c r="E2797" s="53"/>
      <c r="F2797" s="81"/>
      <c r="H2797" s="2"/>
      <c r="I2797" s="23"/>
      <c r="J2797" s="24"/>
      <c r="K2797" s="14"/>
    </row>
    <row r="2798" spans="1:11">
      <c r="A2798" s="80">
        <v>43949</v>
      </c>
      <c r="B2798" s="52">
        <v>228.32094645600759</v>
      </c>
      <c r="C2798" s="53">
        <v>13208.29</v>
      </c>
      <c r="D2798" s="54"/>
      <c r="E2798" s="53"/>
      <c r="F2798" s="81"/>
      <c r="H2798" s="2"/>
      <c r="I2798" s="23"/>
      <c r="J2798" s="24"/>
      <c r="K2798" s="14"/>
    </row>
    <row r="2799" spans="1:11">
      <c r="A2799" s="80">
        <v>43950</v>
      </c>
      <c r="B2799" s="52">
        <v>228.34286526686739</v>
      </c>
      <c r="C2799" s="53">
        <v>13452.51</v>
      </c>
      <c r="D2799" s="54"/>
      <c r="E2799" s="53"/>
      <c r="F2799" s="81"/>
      <c r="H2799" s="2"/>
      <c r="I2799" s="23"/>
      <c r="J2799" s="24"/>
      <c r="K2799" s="14"/>
    </row>
    <row r="2800" spans="1:11">
      <c r="A2800" s="80">
        <v>43951</v>
      </c>
      <c r="B2800" s="52">
        <v>228.36067601035822</v>
      </c>
      <c r="C2800" s="53">
        <v>13884.18</v>
      </c>
      <c r="D2800" s="54"/>
      <c r="E2800" s="53"/>
      <c r="F2800" s="81"/>
      <c r="H2800" s="2"/>
      <c r="I2800" s="23"/>
      <c r="J2800" s="24"/>
      <c r="K2800" s="14"/>
    </row>
    <row r="2801" spans="1:11">
      <c r="A2801" s="80">
        <v>43955</v>
      </c>
      <c r="B2801" s="52">
        <v>228.49312520244422</v>
      </c>
      <c r="C2801" s="53">
        <v>13086.63</v>
      </c>
      <c r="D2801" s="54"/>
      <c r="E2801" s="53"/>
      <c r="F2801" s="81"/>
      <c r="H2801" s="2"/>
      <c r="I2801" s="23"/>
      <c r="J2801" s="24"/>
      <c r="K2801" s="14"/>
    </row>
    <row r="2802" spans="1:11">
      <c r="A2802" s="80">
        <v>43956</v>
      </c>
      <c r="B2802" s="52">
        <v>228.53653889623266</v>
      </c>
      <c r="C2802" s="53">
        <v>12963.99</v>
      </c>
      <c r="D2802" s="54"/>
      <c r="E2802" s="53"/>
      <c r="F2802" s="81"/>
      <c r="H2802" s="2"/>
      <c r="I2802" s="23"/>
      <c r="J2802" s="24"/>
      <c r="K2802" s="14"/>
    </row>
    <row r="2803" spans="1:11">
      <c r="A2803" s="80">
        <v>43957</v>
      </c>
      <c r="B2803" s="52">
        <v>228.58681693478985</v>
      </c>
      <c r="C2803" s="53">
        <v>13055.99</v>
      </c>
      <c r="D2803" s="54"/>
      <c r="E2803" s="53"/>
      <c r="F2803" s="81"/>
      <c r="H2803" s="2"/>
      <c r="I2803" s="23"/>
      <c r="J2803" s="24"/>
      <c r="K2803" s="14"/>
    </row>
    <row r="2804" spans="1:11">
      <c r="A2804" s="80">
        <v>43958</v>
      </c>
      <c r="B2804" s="52">
        <v>228.61561887372366</v>
      </c>
      <c r="C2804" s="53">
        <v>12954.81</v>
      </c>
      <c r="D2804" s="54"/>
      <c r="E2804" s="53"/>
      <c r="F2804" s="81"/>
      <c r="H2804" s="2"/>
      <c r="I2804" s="23"/>
      <c r="J2804" s="24"/>
      <c r="K2804" s="14"/>
    </row>
    <row r="2805" spans="1:11">
      <c r="A2805" s="80">
        <v>43959</v>
      </c>
      <c r="B2805" s="52">
        <v>228.65631245388317</v>
      </c>
      <c r="C2805" s="53">
        <v>13028.62</v>
      </c>
      <c r="D2805" s="54"/>
      <c r="E2805" s="53"/>
      <c r="F2805" s="81"/>
      <c r="H2805" s="2"/>
      <c r="I2805" s="23"/>
      <c r="J2805" s="24"/>
      <c r="K2805" s="14"/>
    </row>
    <row r="2806" spans="1:11">
      <c r="A2806" s="80">
        <v>43962</v>
      </c>
      <c r="B2806" s="52">
        <v>228.77429911110937</v>
      </c>
      <c r="C2806" s="53">
        <v>13011.35</v>
      </c>
      <c r="D2806" s="54"/>
      <c r="E2806" s="53"/>
      <c r="F2806" s="81"/>
      <c r="H2806" s="2"/>
      <c r="I2806" s="23"/>
      <c r="J2806" s="24"/>
      <c r="K2806" s="14"/>
    </row>
    <row r="2807" spans="1:11">
      <c r="A2807" s="80">
        <v>43963</v>
      </c>
      <c r="B2807" s="52">
        <v>228.82348558541827</v>
      </c>
      <c r="C2807" s="53">
        <v>12951.29</v>
      </c>
      <c r="D2807" s="54"/>
      <c r="E2807" s="53"/>
      <c r="F2807" s="81"/>
      <c r="H2807" s="2"/>
      <c r="I2807" s="23"/>
      <c r="J2807" s="24"/>
      <c r="K2807" s="14"/>
    </row>
    <row r="2808" spans="1:11">
      <c r="A2808" s="80">
        <v>43964</v>
      </c>
      <c r="B2808" s="52">
        <v>228.8747420461894</v>
      </c>
      <c r="C2808" s="53">
        <v>13214.58</v>
      </c>
      <c r="D2808" s="54"/>
      <c r="E2808" s="53"/>
      <c r="F2808" s="81"/>
      <c r="H2808" s="2"/>
      <c r="I2808" s="23"/>
      <c r="J2808" s="24"/>
      <c r="K2808" s="14"/>
    </row>
    <row r="2809" spans="1:11">
      <c r="A2809" s="80">
        <v>43965</v>
      </c>
      <c r="B2809" s="52">
        <v>228.92005924511452</v>
      </c>
      <c r="C2809" s="53">
        <v>12875.51</v>
      </c>
      <c r="D2809" s="54"/>
      <c r="E2809" s="53"/>
      <c r="F2809" s="81"/>
      <c r="H2809" s="2"/>
      <c r="I2809" s="23"/>
      <c r="J2809" s="24"/>
      <c r="K2809" s="14"/>
    </row>
    <row r="2810" spans="1:11">
      <c r="A2810" s="80">
        <v>43966</v>
      </c>
      <c r="B2810" s="52">
        <v>228.96813245755601</v>
      </c>
      <c r="C2810" s="53">
        <v>12867.16</v>
      </c>
      <c r="D2810" s="54"/>
      <c r="E2810" s="53"/>
      <c r="F2810" s="81"/>
      <c r="H2810" s="2"/>
      <c r="I2810" s="23"/>
      <c r="J2810" s="24"/>
      <c r="K2810" s="14"/>
    </row>
    <row r="2811" spans="1:11">
      <c r="A2811" s="80">
        <v>43969</v>
      </c>
      <c r="B2811" s="52">
        <v>229.08421930071199</v>
      </c>
      <c r="C2811" s="53">
        <v>12425.57</v>
      </c>
      <c r="D2811" s="54"/>
      <c r="E2811" s="53"/>
      <c r="F2811" s="81"/>
      <c r="H2811" s="2"/>
      <c r="I2811" s="23"/>
      <c r="J2811" s="24"/>
      <c r="K2811" s="14"/>
    </row>
    <row r="2812" spans="1:11">
      <c r="A2812" s="80">
        <v>43970</v>
      </c>
      <c r="B2812" s="52">
        <v>229.11812376516852</v>
      </c>
      <c r="C2812" s="53">
        <v>12504.22</v>
      </c>
      <c r="D2812" s="54"/>
      <c r="E2812" s="53"/>
      <c r="F2812" s="81"/>
      <c r="H2812" s="2"/>
      <c r="I2812" s="23"/>
      <c r="J2812" s="24"/>
      <c r="K2812" s="14"/>
    </row>
    <row r="2813" spans="1:11">
      <c r="A2813" s="80">
        <v>43971</v>
      </c>
      <c r="B2813" s="52">
        <v>229.1511167749907</v>
      </c>
      <c r="C2813" s="53">
        <v>12768.2</v>
      </c>
      <c r="D2813" s="54"/>
      <c r="E2813" s="53"/>
      <c r="F2813" s="81"/>
      <c r="H2813" s="2"/>
      <c r="I2813" s="23"/>
      <c r="J2813" s="24"/>
      <c r="K2813" s="14"/>
    </row>
    <row r="2814" spans="1:11">
      <c r="A2814" s="80">
        <v>43972</v>
      </c>
      <c r="B2814" s="52">
        <v>229.18548944250696</v>
      </c>
      <c r="C2814" s="53">
        <v>12824.12</v>
      </c>
      <c r="D2814" s="54"/>
      <c r="E2814" s="53"/>
      <c r="F2814" s="81"/>
      <c r="H2814" s="2"/>
      <c r="I2814" s="23"/>
      <c r="J2814" s="24"/>
      <c r="K2814" s="14"/>
    </row>
    <row r="2815" spans="1:11">
      <c r="A2815" s="80">
        <v>43973</v>
      </c>
      <c r="B2815" s="52">
        <v>229.26203739598077</v>
      </c>
      <c r="C2815" s="53">
        <v>12729.74</v>
      </c>
      <c r="D2815" s="54"/>
      <c r="E2815" s="53"/>
      <c r="F2815" s="81"/>
      <c r="H2815" s="2"/>
      <c r="I2815" s="23"/>
      <c r="J2815" s="24"/>
      <c r="K2815" s="14"/>
    </row>
    <row r="2816" spans="1:11">
      <c r="A2816" s="80">
        <v>43977</v>
      </c>
      <c r="B2816" s="52">
        <v>229.28588064786999</v>
      </c>
      <c r="C2816" s="53">
        <v>12715.39</v>
      </c>
      <c r="D2816" s="54"/>
      <c r="E2816" s="53"/>
      <c r="F2816" s="81"/>
      <c r="H2816" s="2"/>
      <c r="I2816" s="23"/>
      <c r="J2816" s="24"/>
      <c r="K2816" s="14"/>
    </row>
    <row r="2817" spans="1:11">
      <c r="A2817" s="80">
        <v>43978</v>
      </c>
      <c r="B2817" s="52">
        <v>229.3078920924122</v>
      </c>
      <c r="C2817" s="53">
        <v>13117.99</v>
      </c>
      <c r="D2817" s="54"/>
      <c r="E2817" s="53"/>
      <c r="F2817" s="81"/>
      <c r="H2817" s="2"/>
      <c r="I2817" s="23"/>
      <c r="J2817" s="24"/>
      <c r="K2817" s="14"/>
    </row>
    <row r="2818" spans="1:11">
      <c r="A2818" s="80">
        <v>43979</v>
      </c>
      <c r="B2818" s="52">
        <v>229.32348502907448</v>
      </c>
      <c r="C2818" s="53">
        <v>13364.65</v>
      </c>
      <c r="D2818" s="54"/>
      <c r="E2818" s="53"/>
      <c r="F2818" s="81"/>
      <c r="H2818" s="2"/>
      <c r="I2818" s="23"/>
      <c r="J2818" s="24"/>
      <c r="K2818" s="14"/>
    </row>
    <row r="2819" spans="1:11">
      <c r="A2819" s="80">
        <v>43980</v>
      </c>
      <c r="B2819" s="52">
        <v>229.33128202756549</v>
      </c>
      <c r="C2819" s="53">
        <v>13503.45</v>
      </c>
      <c r="D2819" s="54"/>
      <c r="E2819" s="53"/>
      <c r="F2819" s="81"/>
      <c r="H2819" s="2"/>
      <c r="I2819" s="23"/>
      <c r="J2819" s="24"/>
      <c r="K2819" s="14"/>
    </row>
    <row r="2820" spans="1:11">
      <c r="A2820" s="80">
        <v>43983</v>
      </c>
      <c r="B2820" s="52">
        <v>229.40214539371198</v>
      </c>
      <c r="C2820" s="53">
        <v>13850</v>
      </c>
      <c r="D2820" s="54"/>
      <c r="E2820" s="53"/>
      <c r="F2820" s="81"/>
      <c r="H2820" s="2"/>
      <c r="I2820" s="23"/>
      <c r="J2820" s="24"/>
      <c r="K2820" s="14"/>
    </row>
    <row r="2821" spans="1:11">
      <c r="A2821" s="80">
        <v>43984</v>
      </c>
      <c r="B2821" s="52">
        <v>229.4154507181448</v>
      </c>
      <c r="C2821" s="53">
        <v>14065.56</v>
      </c>
      <c r="D2821" s="54"/>
      <c r="E2821" s="53"/>
      <c r="F2821" s="81"/>
      <c r="H2821" s="2"/>
      <c r="I2821" s="23"/>
      <c r="J2821" s="24"/>
      <c r="K2821" s="14"/>
    </row>
    <row r="2822" spans="1:11">
      <c r="A2822" s="80">
        <v>43985</v>
      </c>
      <c r="B2822" s="52">
        <v>229.44137466407597</v>
      </c>
      <c r="C2822" s="53">
        <v>14183.95</v>
      </c>
      <c r="D2822" s="54"/>
      <c r="E2822" s="53"/>
      <c r="F2822" s="81"/>
      <c r="H2822" s="2"/>
      <c r="I2822" s="23"/>
      <c r="J2822" s="24"/>
      <c r="K2822" s="14"/>
    </row>
    <row r="2823" spans="1:11">
      <c r="A2823" s="80">
        <v>43986</v>
      </c>
      <c r="B2823" s="52">
        <v>229.46110662229708</v>
      </c>
      <c r="C2823" s="53">
        <v>14138.19</v>
      </c>
      <c r="D2823" s="54"/>
      <c r="E2823" s="53"/>
      <c r="F2823" s="81"/>
      <c r="H2823" s="2"/>
      <c r="I2823" s="23"/>
      <c r="J2823" s="24"/>
      <c r="K2823" s="14"/>
    </row>
    <row r="2824" spans="1:11">
      <c r="A2824" s="80">
        <v>43987</v>
      </c>
      <c r="B2824" s="52">
        <v>229.47579213312093</v>
      </c>
      <c r="C2824" s="53">
        <v>14297.55</v>
      </c>
      <c r="D2824" s="54"/>
      <c r="E2824" s="53"/>
      <c r="F2824" s="81"/>
      <c r="H2824" s="2"/>
      <c r="I2824" s="23"/>
      <c r="J2824" s="24"/>
      <c r="K2824" s="14"/>
    </row>
    <row r="2825" spans="1:11">
      <c r="A2825" s="80">
        <v>43990</v>
      </c>
      <c r="B2825" s="52">
        <v>229.57217196581686</v>
      </c>
      <c r="C2825" s="53">
        <v>14333.2</v>
      </c>
      <c r="D2825" s="54"/>
      <c r="E2825" s="53"/>
      <c r="F2825" s="81"/>
      <c r="H2825" s="2"/>
      <c r="I2825" s="23"/>
      <c r="J2825" s="24"/>
      <c r="K2825" s="14"/>
    </row>
    <row r="2826" spans="1:11">
      <c r="A2826" s="80">
        <v>43991</v>
      </c>
      <c r="B2826" s="52">
        <v>229.59742490473312</v>
      </c>
      <c r="C2826" s="53">
        <v>14162.9</v>
      </c>
      <c r="D2826" s="54"/>
      <c r="E2826" s="53"/>
      <c r="F2826" s="81"/>
      <c r="H2826" s="2"/>
      <c r="I2826" s="23"/>
      <c r="J2826" s="24"/>
      <c r="K2826" s="14"/>
    </row>
    <row r="2827" spans="1:11">
      <c r="A2827" s="80">
        <v>43992</v>
      </c>
      <c r="B2827" s="52">
        <v>229.62451740087189</v>
      </c>
      <c r="C2827" s="53">
        <v>14260.91</v>
      </c>
      <c r="D2827" s="54"/>
      <c r="E2827" s="53"/>
      <c r="F2827" s="81"/>
      <c r="H2827" s="2"/>
      <c r="I2827" s="23"/>
      <c r="J2827" s="24"/>
      <c r="K2827" s="14"/>
    </row>
    <row r="2828" spans="1:11">
      <c r="A2828" s="80">
        <v>43993</v>
      </c>
      <c r="B2828" s="52">
        <v>229.66010920106902</v>
      </c>
      <c r="C2828" s="53">
        <v>13959.73</v>
      </c>
      <c r="D2828" s="54"/>
      <c r="E2828" s="53"/>
      <c r="F2828" s="81"/>
      <c r="H2828" s="2"/>
      <c r="I2828" s="23"/>
      <c r="J2828" s="24"/>
      <c r="K2828" s="14"/>
    </row>
    <row r="2829" spans="1:11">
      <c r="A2829" s="80">
        <v>43994</v>
      </c>
      <c r="B2829" s="52">
        <v>229.7002997201792</v>
      </c>
      <c r="C2829" s="53">
        <v>14059.69</v>
      </c>
      <c r="D2829" s="54"/>
      <c r="E2829" s="53"/>
      <c r="F2829" s="81"/>
      <c r="H2829" s="2"/>
      <c r="I2829" s="23"/>
      <c r="J2829" s="24"/>
      <c r="K2829" s="14"/>
    </row>
    <row r="2830" spans="1:11">
      <c r="A2830" s="80">
        <v>43997</v>
      </c>
      <c r="B2830" s="52">
        <v>229.81124496494405</v>
      </c>
      <c r="C2830" s="53">
        <v>13835.27</v>
      </c>
      <c r="D2830" s="54"/>
      <c r="E2830" s="53"/>
      <c r="F2830" s="81"/>
      <c r="H2830" s="2"/>
      <c r="I2830" s="23"/>
      <c r="J2830" s="24"/>
      <c r="K2830" s="14"/>
    </row>
    <row r="2831" spans="1:11">
      <c r="A2831" s="80">
        <v>43998</v>
      </c>
      <c r="B2831" s="52">
        <v>229.83974155931972</v>
      </c>
      <c r="C2831" s="53">
        <v>13976.63</v>
      </c>
      <c r="D2831" s="54"/>
      <c r="E2831" s="53"/>
      <c r="F2831" s="81"/>
      <c r="H2831" s="2"/>
      <c r="I2831" s="23"/>
      <c r="J2831" s="24"/>
      <c r="K2831" s="14"/>
    </row>
    <row r="2832" spans="1:11">
      <c r="A2832" s="80">
        <v>43999</v>
      </c>
      <c r="B2832" s="52">
        <v>229.86134649502631</v>
      </c>
      <c r="C2832" s="53">
        <v>13930.35</v>
      </c>
      <c r="D2832" s="54"/>
      <c r="E2832" s="53"/>
      <c r="F2832" s="81"/>
      <c r="H2832" s="2"/>
      <c r="I2832" s="23"/>
      <c r="J2832" s="24"/>
      <c r="K2832" s="14"/>
    </row>
    <row r="2833" spans="1:11">
      <c r="A2833" s="80">
        <v>44000</v>
      </c>
      <c r="B2833" s="52">
        <v>229.8889298566057</v>
      </c>
      <c r="C2833" s="53">
        <v>14227.14</v>
      </c>
      <c r="D2833" s="54"/>
      <c r="E2833" s="53"/>
      <c r="F2833" s="81"/>
      <c r="H2833" s="2"/>
      <c r="I2833" s="23"/>
      <c r="J2833" s="24"/>
      <c r="K2833" s="14"/>
    </row>
    <row r="2834" spans="1:11">
      <c r="A2834" s="80">
        <v>44001</v>
      </c>
      <c r="B2834" s="52">
        <v>229.92318330715432</v>
      </c>
      <c r="C2834" s="53">
        <v>14445.87</v>
      </c>
      <c r="D2834" s="54"/>
      <c r="E2834" s="53"/>
      <c r="F2834" s="81"/>
      <c r="H2834" s="2"/>
      <c r="I2834" s="23"/>
      <c r="J2834" s="24"/>
      <c r="K2834" s="14"/>
    </row>
    <row r="2835" spans="1:11">
      <c r="A2835" s="80">
        <v>44004</v>
      </c>
      <c r="B2835" s="52">
        <v>230.00043749674549</v>
      </c>
      <c r="C2835" s="53">
        <v>14540.07</v>
      </c>
      <c r="D2835" s="54"/>
      <c r="E2835" s="53"/>
      <c r="F2835" s="81"/>
      <c r="H2835" s="2"/>
      <c r="I2835" s="23"/>
      <c r="J2835" s="24"/>
      <c r="K2835" s="14"/>
    </row>
    <row r="2836" spans="1:11">
      <c r="A2836" s="80">
        <v>44005</v>
      </c>
      <c r="B2836" s="52">
        <v>230.02918755143256</v>
      </c>
      <c r="C2836" s="53">
        <v>14765.36</v>
      </c>
      <c r="D2836" s="54"/>
      <c r="E2836" s="53"/>
      <c r="F2836" s="81"/>
      <c r="H2836" s="2"/>
      <c r="I2836" s="23"/>
      <c r="J2836" s="24"/>
      <c r="K2836" s="14"/>
    </row>
    <row r="2837" spans="1:11">
      <c r="A2837" s="80">
        <v>44006</v>
      </c>
      <c r="B2837" s="52">
        <v>230.05012020749976</v>
      </c>
      <c r="C2837" s="53">
        <v>14531.72</v>
      </c>
      <c r="D2837" s="54"/>
      <c r="E2837" s="53"/>
      <c r="F2837" s="81"/>
      <c r="H2837" s="2"/>
      <c r="I2837" s="23"/>
      <c r="J2837" s="24"/>
      <c r="K2837" s="14"/>
    </row>
    <row r="2838" spans="1:11">
      <c r="A2838" s="80">
        <v>44007</v>
      </c>
      <c r="B2838" s="52">
        <v>230.08186712408838</v>
      </c>
      <c r="C2838" s="53">
        <v>14508.61</v>
      </c>
      <c r="D2838" s="54"/>
      <c r="E2838" s="53"/>
      <c r="F2838" s="81"/>
      <c r="H2838" s="2"/>
      <c r="I2838" s="23"/>
      <c r="J2838" s="24"/>
      <c r="K2838" s="14"/>
    </row>
    <row r="2839" spans="1:11">
      <c r="A2839" s="80">
        <v>44008</v>
      </c>
      <c r="B2839" s="52">
        <v>230.10763629320624</v>
      </c>
      <c r="C2839" s="53">
        <v>14641.26</v>
      </c>
      <c r="D2839" s="54"/>
      <c r="E2839" s="53"/>
      <c r="F2839" s="81"/>
      <c r="H2839" s="2"/>
      <c r="I2839" s="23"/>
      <c r="J2839" s="24"/>
      <c r="K2839" s="14"/>
    </row>
    <row r="2840" spans="1:11">
      <c r="A2840" s="80">
        <v>44011</v>
      </c>
      <c r="B2840" s="52">
        <v>230.17390729245869</v>
      </c>
      <c r="C2840" s="53">
        <v>14541.76</v>
      </c>
      <c r="D2840" s="54"/>
      <c r="E2840" s="53"/>
      <c r="F2840" s="81"/>
      <c r="H2840" s="2"/>
      <c r="I2840" s="23"/>
      <c r="J2840" s="24"/>
      <c r="K2840" s="14"/>
    </row>
    <row r="2841" spans="1:11">
      <c r="A2841" s="80">
        <v>44012</v>
      </c>
      <c r="B2841" s="52">
        <v>230.19186085722751</v>
      </c>
      <c r="C2841" s="53">
        <v>14527.18</v>
      </c>
      <c r="D2841" s="54"/>
      <c r="E2841" s="53"/>
      <c r="F2841" s="81"/>
      <c r="H2841" s="2"/>
      <c r="I2841" s="23"/>
      <c r="J2841" s="24"/>
      <c r="K2841" s="14"/>
    </row>
    <row r="2842" spans="1:11">
      <c r="A2842" s="80">
        <v>44013</v>
      </c>
      <c r="B2842" s="52">
        <v>230.22961232240812</v>
      </c>
      <c r="C2842" s="53">
        <v>14707.64</v>
      </c>
      <c r="D2842" s="54"/>
      <c r="E2842" s="53"/>
      <c r="F2842" s="81"/>
      <c r="H2842" s="2"/>
      <c r="I2842" s="23"/>
      <c r="J2842" s="24"/>
      <c r="K2842" s="14"/>
    </row>
    <row r="2843" spans="1:11">
      <c r="A2843" s="80">
        <v>44014</v>
      </c>
      <c r="B2843" s="52">
        <v>230.25125390596642</v>
      </c>
      <c r="C2843" s="53">
        <v>14886.06</v>
      </c>
      <c r="D2843" s="54"/>
      <c r="E2843" s="53"/>
      <c r="F2843" s="81"/>
      <c r="H2843" s="2"/>
      <c r="I2843" s="23"/>
      <c r="J2843" s="24"/>
      <c r="K2843" s="14"/>
    </row>
    <row r="2844" spans="1:11">
      <c r="A2844" s="80">
        <v>44015</v>
      </c>
      <c r="B2844" s="52">
        <v>230.2738185288492</v>
      </c>
      <c r="C2844" s="53">
        <v>14964.59</v>
      </c>
      <c r="D2844" s="54"/>
      <c r="E2844" s="53"/>
      <c r="F2844" s="81"/>
      <c r="H2844" s="2"/>
      <c r="I2844" s="23"/>
      <c r="J2844" s="24"/>
      <c r="K2844" s="14"/>
    </row>
    <row r="2845" spans="1:11">
      <c r="A2845" s="80">
        <v>44018</v>
      </c>
      <c r="B2845" s="52">
        <v>230.31734028055115</v>
      </c>
      <c r="C2845" s="53">
        <v>15185.78</v>
      </c>
      <c r="D2845" s="54"/>
      <c r="E2845" s="53"/>
      <c r="F2845" s="81"/>
      <c r="H2845" s="2"/>
      <c r="I2845" s="23"/>
      <c r="J2845" s="24"/>
      <c r="K2845" s="14"/>
    </row>
    <row r="2846" spans="1:11">
      <c r="A2846" s="80">
        <v>44019</v>
      </c>
      <c r="B2846" s="52">
        <v>230.34244487064171</v>
      </c>
      <c r="C2846" s="53">
        <v>15236.58</v>
      </c>
      <c r="D2846" s="54"/>
      <c r="E2846" s="53"/>
      <c r="F2846" s="81"/>
      <c r="H2846" s="2"/>
      <c r="I2846" s="23"/>
      <c r="J2846" s="24"/>
      <c r="K2846" s="14"/>
    </row>
    <row r="2847" spans="1:11">
      <c r="A2847" s="80">
        <v>44020</v>
      </c>
      <c r="B2847" s="52">
        <v>230.36824322446719</v>
      </c>
      <c r="C2847" s="53">
        <v>15104.09</v>
      </c>
      <c r="D2847" s="54"/>
      <c r="E2847" s="53"/>
      <c r="F2847" s="81"/>
      <c r="H2847" s="2"/>
      <c r="I2847" s="23"/>
      <c r="J2847" s="24"/>
      <c r="K2847" s="14"/>
    </row>
    <row r="2848" spans="1:11">
      <c r="A2848" s="80">
        <v>44021</v>
      </c>
      <c r="B2848" s="52">
        <v>230.39473557243804</v>
      </c>
      <c r="C2848" s="53">
        <v>15268.19</v>
      </c>
      <c r="D2848" s="54"/>
      <c r="E2848" s="53"/>
      <c r="F2848" s="81"/>
      <c r="H2848" s="2"/>
      <c r="I2848" s="23"/>
      <c r="J2848" s="24"/>
      <c r="K2848" s="14"/>
    </row>
    <row r="2849" spans="1:11">
      <c r="A2849" s="80">
        <v>44022</v>
      </c>
      <c r="B2849" s="52">
        <v>230.42376530912017</v>
      </c>
      <c r="C2849" s="53">
        <v>15204.13</v>
      </c>
      <c r="D2849" s="54"/>
      <c r="E2849" s="53"/>
      <c r="F2849" s="81"/>
      <c r="H2849" s="2"/>
      <c r="I2849" s="23"/>
      <c r="J2849" s="24"/>
      <c r="K2849" s="14"/>
    </row>
    <row r="2850" spans="1:11">
      <c r="A2850" s="80">
        <v>44025</v>
      </c>
      <c r="B2850" s="52">
        <v>230.49150989612104</v>
      </c>
      <c r="C2850" s="53">
        <v>15254.09</v>
      </c>
      <c r="D2850" s="54"/>
      <c r="E2850" s="53"/>
      <c r="F2850" s="81"/>
      <c r="H2850" s="2"/>
      <c r="I2850" s="23"/>
      <c r="J2850" s="24"/>
      <c r="K2850" s="14"/>
    </row>
    <row r="2851" spans="1:11">
      <c r="A2851" s="80">
        <v>44026</v>
      </c>
      <c r="B2851" s="52">
        <v>230.51271511503148</v>
      </c>
      <c r="C2851" s="53">
        <v>14978.23</v>
      </c>
      <c r="D2851" s="54"/>
      <c r="E2851" s="53"/>
      <c r="F2851" s="81"/>
      <c r="H2851" s="2"/>
      <c r="I2851" s="23"/>
      <c r="J2851" s="24"/>
      <c r="K2851" s="14"/>
    </row>
    <row r="2852" spans="1:11">
      <c r="A2852" s="80">
        <v>44027</v>
      </c>
      <c r="B2852" s="52">
        <v>230.53761048826391</v>
      </c>
      <c r="C2852" s="53">
        <v>14993.52</v>
      </c>
      <c r="D2852" s="54"/>
      <c r="E2852" s="53"/>
      <c r="F2852" s="81"/>
      <c r="H2852" s="2"/>
      <c r="I2852" s="23"/>
      <c r="J2852" s="24"/>
      <c r="K2852" s="14"/>
    </row>
    <row r="2853" spans="1:11">
      <c r="A2853" s="80">
        <v>44028</v>
      </c>
      <c r="B2853" s="52">
        <v>230.55559242188201</v>
      </c>
      <c r="C2853" s="53">
        <v>15167.99</v>
      </c>
      <c r="D2853" s="54"/>
      <c r="E2853" s="53"/>
      <c r="F2853" s="81"/>
      <c r="H2853" s="2"/>
      <c r="I2853" s="23"/>
      <c r="J2853" s="24"/>
      <c r="K2853" s="14"/>
    </row>
    <row r="2854" spans="1:11">
      <c r="A2854" s="80">
        <v>44029</v>
      </c>
      <c r="B2854" s="52">
        <v>230.57980075908631</v>
      </c>
      <c r="C2854" s="53">
        <v>15396.44</v>
      </c>
      <c r="D2854" s="54"/>
      <c r="E2854" s="53"/>
      <c r="F2854" s="81"/>
      <c r="H2854" s="2"/>
      <c r="I2854" s="23"/>
      <c r="J2854" s="24"/>
      <c r="K2854" s="14"/>
    </row>
    <row r="2855" spans="1:11">
      <c r="A2855" s="80">
        <v>44032</v>
      </c>
      <c r="B2855" s="52">
        <v>230.62753077784345</v>
      </c>
      <c r="C2855" s="53">
        <v>15566.56</v>
      </c>
      <c r="D2855" s="54"/>
      <c r="E2855" s="53"/>
      <c r="F2855" s="81"/>
      <c r="H2855" s="2"/>
      <c r="I2855" s="23"/>
      <c r="J2855" s="24"/>
      <c r="K2855" s="14"/>
    </row>
    <row r="2856" spans="1:11">
      <c r="A2856" s="80">
        <v>44033</v>
      </c>
      <c r="B2856" s="52">
        <v>230.64990164832889</v>
      </c>
      <c r="C2856" s="53">
        <v>15764.41</v>
      </c>
      <c r="D2856" s="54"/>
      <c r="E2856" s="53"/>
      <c r="F2856" s="81"/>
      <c r="H2856" s="2"/>
      <c r="I2856" s="23"/>
      <c r="J2856" s="24"/>
      <c r="K2856" s="14"/>
    </row>
    <row r="2857" spans="1:11">
      <c r="A2857" s="80">
        <v>44034</v>
      </c>
      <c r="B2857" s="52">
        <v>230.67619573711679</v>
      </c>
      <c r="C2857" s="53">
        <v>15722.51</v>
      </c>
      <c r="D2857" s="54"/>
      <c r="E2857" s="53"/>
      <c r="F2857" s="81"/>
      <c r="H2857" s="2"/>
      <c r="I2857" s="23"/>
      <c r="J2857" s="24"/>
      <c r="K2857" s="14"/>
    </row>
    <row r="2858" spans="1:11">
      <c r="A2858" s="80">
        <v>44035</v>
      </c>
      <c r="B2858" s="52">
        <v>230.6985713281033</v>
      </c>
      <c r="C2858" s="53">
        <v>15841.48</v>
      </c>
      <c r="D2858" s="54"/>
      <c r="E2858" s="53"/>
      <c r="F2858" s="81"/>
      <c r="H2858" s="2"/>
      <c r="I2858" s="23"/>
      <c r="J2858" s="24"/>
      <c r="K2858" s="14"/>
    </row>
    <row r="2859" spans="1:11">
      <c r="A2859" s="80">
        <v>44036</v>
      </c>
      <c r="B2859" s="52">
        <v>230.72048769237946</v>
      </c>
      <c r="C2859" s="53">
        <v>15811.4</v>
      </c>
      <c r="D2859" s="54"/>
      <c r="E2859" s="53"/>
      <c r="F2859" s="81"/>
      <c r="H2859" s="2"/>
      <c r="I2859" s="23"/>
      <c r="J2859" s="24"/>
      <c r="K2859" s="14"/>
    </row>
    <row r="2860" spans="1:11">
      <c r="A2860" s="80">
        <v>44039</v>
      </c>
      <c r="B2860" s="52">
        <v>230.78209006259334</v>
      </c>
      <c r="C2860" s="53">
        <v>15723.39</v>
      </c>
      <c r="D2860" s="54"/>
      <c r="E2860" s="53"/>
      <c r="F2860" s="81"/>
      <c r="H2860" s="2"/>
      <c r="I2860" s="23"/>
      <c r="J2860" s="24"/>
      <c r="K2860" s="14"/>
    </row>
    <row r="2861" spans="1:11">
      <c r="A2861" s="80">
        <v>44040</v>
      </c>
      <c r="B2861" s="52">
        <v>230.79662933426727</v>
      </c>
      <c r="C2861" s="53">
        <v>15961.7</v>
      </c>
      <c r="D2861" s="54"/>
      <c r="E2861" s="53"/>
      <c r="F2861" s="81"/>
      <c r="H2861" s="2"/>
      <c r="I2861" s="23"/>
      <c r="J2861" s="24"/>
      <c r="K2861" s="14"/>
    </row>
    <row r="2862" spans="1:11">
      <c r="A2862" s="80">
        <v>44041</v>
      </c>
      <c r="B2862" s="52">
        <v>230.81601625113134</v>
      </c>
      <c r="C2862" s="53">
        <v>15824.19</v>
      </c>
      <c r="D2862" s="54"/>
      <c r="E2862" s="53"/>
      <c r="F2862" s="81"/>
      <c r="H2862" s="2"/>
      <c r="I2862" s="23"/>
      <c r="J2862" s="24"/>
      <c r="K2862" s="14"/>
    </row>
    <row r="2863" spans="1:11">
      <c r="A2863" s="80">
        <v>44042</v>
      </c>
      <c r="B2863" s="52">
        <v>230.84025193283773</v>
      </c>
      <c r="C2863" s="53">
        <v>15685.92</v>
      </c>
      <c r="D2863" s="54"/>
      <c r="E2863" s="53"/>
      <c r="F2863" s="81"/>
      <c r="H2863" s="2"/>
      <c r="I2863" s="23"/>
      <c r="J2863" s="24"/>
      <c r="K2863" s="14"/>
    </row>
    <row r="2864" spans="1:11">
      <c r="A2864" s="80">
        <v>44043</v>
      </c>
      <c r="B2864" s="52">
        <v>230.8631051177791</v>
      </c>
      <c r="C2864" s="53">
        <v>15645.34</v>
      </c>
      <c r="D2864" s="54"/>
      <c r="E2864" s="53"/>
      <c r="F2864" s="81"/>
      <c r="H2864" s="2"/>
      <c r="I2864" s="23"/>
      <c r="J2864" s="24"/>
      <c r="K2864" s="14"/>
    </row>
    <row r="2865" spans="1:11">
      <c r="A2865" s="80">
        <v>44046</v>
      </c>
      <c r="B2865" s="52">
        <v>230.93374922794513</v>
      </c>
      <c r="C2865" s="53">
        <v>15388.98</v>
      </c>
      <c r="D2865" s="54"/>
      <c r="E2865" s="53"/>
      <c r="F2865" s="81"/>
      <c r="H2865" s="2"/>
      <c r="I2865" s="23"/>
      <c r="J2865" s="24"/>
      <c r="K2865" s="14"/>
    </row>
    <row r="2866" spans="1:11">
      <c r="A2866" s="80">
        <v>44047</v>
      </c>
      <c r="B2866" s="52">
        <v>230.95707353661712</v>
      </c>
      <c r="C2866" s="53">
        <v>15676.74</v>
      </c>
      <c r="D2866" s="54"/>
      <c r="E2866" s="53"/>
      <c r="F2866" s="81"/>
      <c r="H2866" s="2"/>
      <c r="I2866" s="23"/>
      <c r="J2866" s="24"/>
      <c r="K2866" s="14"/>
    </row>
    <row r="2867" spans="1:11">
      <c r="A2867" s="80">
        <v>44048</v>
      </c>
      <c r="B2867" s="52">
        <v>230.98802178447104</v>
      </c>
      <c r="C2867" s="53">
        <v>15689.69</v>
      </c>
      <c r="D2867" s="54"/>
      <c r="E2867" s="53"/>
      <c r="F2867" s="81"/>
      <c r="H2867" s="2"/>
      <c r="I2867" s="23"/>
      <c r="J2867" s="24"/>
      <c r="K2867" s="14"/>
    </row>
    <row r="2868" spans="1:11">
      <c r="A2868" s="80">
        <v>44049</v>
      </c>
      <c r="B2868" s="52">
        <v>231.01019663456236</v>
      </c>
      <c r="C2868" s="53">
        <v>15833.02</v>
      </c>
      <c r="D2868" s="54"/>
      <c r="E2868" s="53"/>
      <c r="F2868" s="81"/>
      <c r="H2868" s="2"/>
      <c r="I2868" s="23"/>
      <c r="J2868" s="24"/>
      <c r="K2868" s="14"/>
    </row>
    <row r="2869" spans="1:11">
      <c r="A2869" s="80">
        <v>44050</v>
      </c>
      <c r="B2869" s="52">
        <v>231.03029452166956</v>
      </c>
      <c r="C2869" s="53">
        <v>15852.65</v>
      </c>
      <c r="D2869" s="54"/>
      <c r="E2869" s="53"/>
      <c r="F2869" s="81"/>
      <c r="H2869" s="2"/>
      <c r="I2869" s="23"/>
      <c r="J2869" s="24"/>
      <c r="K2869" s="14"/>
    </row>
    <row r="2870" spans="1:11">
      <c r="A2870" s="80">
        <v>44053</v>
      </c>
      <c r="B2870" s="52">
        <v>231.1030690644439</v>
      </c>
      <c r="C2870" s="53">
        <v>15931.97</v>
      </c>
      <c r="D2870" s="54"/>
      <c r="E2870" s="53"/>
      <c r="F2870" s="81"/>
      <c r="H2870" s="2"/>
      <c r="I2870" s="23"/>
      <c r="J2870" s="24"/>
      <c r="K2870" s="14"/>
    </row>
    <row r="2871" spans="1:11">
      <c r="A2871" s="80">
        <v>44054</v>
      </c>
      <c r="B2871" s="52">
        <v>231.12779709283382</v>
      </c>
      <c r="C2871" s="53">
        <v>16005.99</v>
      </c>
      <c r="D2871" s="54"/>
      <c r="E2871" s="53"/>
      <c r="F2871" s="81"/>
      <c r="H2871" s="2"/>
      <c r="I2871" s="23"/>
      <c r="J2871" s="24"/>
      <c r="K2871" s="14"/>
    </row>
    <row r="2872" spans="1:11">
      <c r="A2872" s="80">
        <v>44055</v>
      </c>
      <c r="B2872" s="52">
        <v>231.15483904509367</v>
      </c>
      <c r="C2872" s="53">
        <v>15986.03</v>
      </c>
      <c r="D2872" s="54"/>
      <c r="E2872" s="53"/>
      <c r="F2872" s="81"/>
      <c r="H2872" s="2"/>
      <c r="I2872" s="23"/>
      <c r="J2872" s="24"/>
      <c r="K2872" s="14"/>
    </row>
    <row r="2873" spans="1:11">
      <c r="A2873" s="80">
        <v>44056</v>
      </c>
      <c r="B2873" s="52">
        <v>231.18119069674481</v>
      </c>
      <c r="C2873" s="53">
        <v>15981.73</v>
      </c>
      <c r="D2873" s="54"/>
      <c r="E2873" s="53"/>
      <c r="F2873" s="81"/>
      <c r="H2873" s="2"/>
      <c r="I2873" s="23"/>
      <c r="J2873" s="24"/>
      <c r="K2873" s="14"/>
    </row>
    <row r="2874" spans="1:11">
      <c r="A2874" s="80">
        <v>44057</v>
      </c>
      <c r="B2874" s="52">
        <v>231.20777653367495</v>
      </c>
      <c r="C2874" s="53">
        <v>15809.17</v>
      </c>
      <c r="D2874" s="54"/>
      <c r="E2874" s="53"/>
      <c r="F2874" s="81"/>
      <c r="H2874" s="2"/>
      <c r="I2874" s="23"/>
      <c r="J2874" s="24"/>
      <c r="K2874" s="14"/>
    </row>
    <row r="2875" spans="1:11">
      <c r="A2875" s="80">
        <v>44060</v>
      </c>
      <c r="B2875" s="52">
        <v>231.30627104647829</v>
      </c>
      <c r="C2875" s="53">
        <v>15906.29</v>
      </c>
      <c r="D2875" s="54"/>
      <c r="E2875" s="53"/>
      <c r="F2875" s="81"/>
      <c r="H2875" s="2"/>
      <c r="I2875" s="23"/>
      <c r="J2875" s="24"/>
      <c r="K2875" s="14"/>
    </row>
    <row r="2876" spans="1:11">
      <c r="A2876" s="80">
        <v>44061</v>
      </c>
      <c r="B2876" s="52">
        <v>231.32708861087247</v>
      </c>
      <c r="C2876" s="53">
        <v>16101.86</v>
      </c>
      <c r="D2876" s="54"/>
      <c r="E2876" s="53"/>
      <c r="F2876" s="81"/>
      <c r="H2876" s="2"/>
      <c r="I2876" s="23"/>
      <c r="J2876" s="24"/>
      <c r="K2876" s="14"/>
    </row>
    <row r="2877" spans="1:11">
      <c r="A2877" s="80">
        <v>44062</v>
      </c>
      <c r="B2877" s="52">
        <v>231.35461653441715</v>
      </c>
      <c r="C2877" s="53">
        <v>16135.89</v>
      </c>
      <c r="D2877" s="54"/>
      <c r="E2877" s="53"/>
      <c r="F2877" s="81"/>
      <c r="H2877" s="2"/>
      <c r="I2877" s="23"/>
      <c r="J2877" s="24"/>
      <c r="K2877" s="14"/>
    </row>
    <row r="2878" spans="1:11">
      <c r="A2878" s="80">
        <v>44063</v>
      </c>
      <c r="B2878" s="52">
        <v>231.38029689685246</v>
      </c>
      <c r="C2878" s="53">
        <v>15999.86</v>
      </c>
      <c r="D2878" s="54"/>
      <c r="E2878" s="53"/>
      <c r="F2878" s="81"/>
      <c r="H2878" s="2"/>
      <c r="I2878" s="23"/>
      <c r="J2878" s="24"/>
      <c r="K2878" s="14"/>
    </row>
    <row r="2879" spans="1:11">
      <c r="A2879" s="80">
        <v>44064</v>
      </c>
      <c r="B2879" s="52">
        <v>231.40135250387007</v>
      </c>
      <c r="C2879" s="53">
        <v>16083.84</v>
      </c>
      <c r="D2879" s="54"/>
      <c r="E2879" s="53"/>
      <c r="F2879" s="81"/>
      <c r="H2879" s="2"/>
      <c r="I2879" s="23"/>
      <c r="J2879" s="24"/>
      <c r="K2879" s="14"/>
    </row>
    <row r="2880" spans="1:11">
      <c r="A2880" s="80">
        <v>44067</v>
      </c>
      <c r="B2880" s="52">
        <v>231.45133519601092</v>
      </c>
      <c r="C2880" s="53">
        <v>16218.02</v>
      </c>
      <c r="D2880" s="54"/>
      <c r="E2880" s="53"/>
      <c r="F2880" s="81"/>
      <c r="H2880" s="2"/>
      <c r="I2880" s="23"/>
      <c r="J2880" s="24"/>
      <c r="K2880" s="14"/>
    </row>
    <row r="2881" spans="1:11">
      <c r="A2881" s="80">
        <v>44068</v>
      </c>
      <c r="B2881" s="52">
        <v>231.45966744407795</v>
      </c>
      <c r="C2881" s="53">
        <v>16226.2</v>
      </c>
      <c r="D2881" s="54"/>
      <c r="E2881" s="53"/>
      <c r="F2881" s="81"/>
      <c r="H2881" s="2"/>
      <c r="I2881" s="23"/>
      <c r="J2881" s="24"/>
      <c r="K2881" s="14"/>
    </row>
    <row r="2882" spans="1:11">
      <c r="A2882" s="80">
        <v>44069</v>
      </c>
      <c r="B2882" s="52">
        <v>231.4846650881619</v>
      </c>
      <c r="C2882" s="53">
        <v>16339.41</v>
      </c>
      <c r="D2882" s="54"/>
      <c r="E2882" s="53"/>
      <c r="F2882" s="81"/>
      <c r="H2882" s="2"/>
      <c r="I2882" s="23"/>
      <c r="J2882" s="24"/>
      <c r="K2882" s="14"/>
    </row>
    <row r="2883" spans="1:11">
      <c r="A2883" s="80">
        <v>44070</v>
      </c>
      <c r="B2883" s="52">
        <v>231.50711910067545</v>
      </c>
      <c r="C2883" s="53">
        <v>16353.08</v>
      </c>
      <c r="D2883" s="54"/>
      <c r="E2883" s="53"/>
      <c r="F2883" s="81"/>
      <c r="H2883" s="2"/>
      <c r="I2883" s="23"/>
      <c r="J2883" s="24"/>
      <c r="K2883" s="14"/>
    </row>
    <row r="2884" spans="1:11">
      <c r="A2884" s="80">
        <v>44071</v>
      </c>
      <c r="B2884" s="52">
        <v>231.52702871291811</v>
      </c>
      <c r="C2884" s="53">
        <v>16478.009999999998</v>
      </c>
      <c r="D2884" s="54"/>
      <c r="E2884" s="53"/>
      <c r="F2884" s="81"/>
      <c r="H2884" s="2"/>
      <c r="I2884" s="23"/>
      <c r="J2884" s="24"/>
      <c r="K2884" s="14"/>
    </row>
    <row r="2885" spans="1:11">
      <c r="A2885" s="80">
        <v>44074</v>
      </c>
      <c r="B2885" s="52">
        <v>231.59926514587656</v>
      </c>
      <c r="C2885" s="53">
        <v>16110.07</v>
      </c>
      <c r="D2885" s="54"/>
      <c r="E2885" s="53"/>
      <c r="F2885" s="81"/>
      <c r="H2885" s="2"/>
      <c r="I2885" s="23"/>
      <c r="J2885" s="24"/>
      <c r="K2885" s="14"/>
    </row>
    <row r="2886" spans="1:11">
      <c r="A2886" s="80">
        <v>44075</v>
      </c>
      <c r="B2886" s="52">
        <v>231.62566746210317</v>
      </c>
      <c r="C2886" s="53">
        <v>16227.14</v>
      </c>
      <c r="D2886" s="54"/>
      <c r="E2886" s="53"/>
      <c r="F2886" s="81"/>
      <c r="H2886" s="2"/>
      <c r="I2886" s="23"/>
      <c r="J2886" s="24"/>
      <c r="K2886" s="14"/>
    </row>
    <row r="2887" spans="1:11">
      <c r="A2887" s="80">
        <v>44076</v>
      </c>
      <c r="B2887" s="52">
        <v>231.64744027484463</v>
      </c>
      <c r="C2887" s="53">
        <v>16322.17</v>
      </c>
      <c r="D2887" s="54"/>
      <c r="E2887" s="53"/>
      <c r="F2887" s="81"/>
      <c r="H2887" s="2"/>
      <c r="I2887" s="23"/>
      <c r="J2887" s="24"/>
      <c r="K2887" s="14"/>
    </row>
    <row r="2888" spans="1:11">
      <c r="A2888" s="80">
        <v>44077</v>
      </c>
      <c r="B2888" s="52">
        <v>231.66967842911103</v>
      </c>
      <c r="C2888" s="53">
        <v>16311.99</v>
      </c>
      <c r="D2888" s="54"/>
      <c r="E2888" s="53"/>
      <c r="F2888" s="81"/>
      <c r="H2888" s="2"/>
      <c r="I2888" s="23"/>
      <c r="J2888" s="24"/>
      <c r="K2888" s="14"/>
    </row>
    <row r="2889" spans="1:11">
      <c r="A2889" s="80">
        <v>44078</v>
      </c>
      <c r="B2889" s="52">
        <v>231.6933087363108</v>
      </c>
      <c r="C2889" s="53">
        <v>16038.07</v>
      </c>
      <c r="D2889" s="54"/>
      <c r="E2889" s="53"/>
      <c r="F2889" s="81"/>
      <c r="H2889" s="2"/>
      <c r="I2889" s="23"/>
      <c r="J2889" s="24"/>
      <c r="K2889" s="14"/>
    </row>
    <row r="2890" spans="1:11">
      <c r="A2890" s="80">
        <v>44081</v>
      </c>
      <c r="B2890" s="52">
        <v>231.76212164900548</v>
      </c>
      <c r="C2890" s="53">
        <v>16068.06</v>
      </c>
      <c r="D2890" s="54"/>
      <c r="E2890" s="53"/>
      <c r="F2890" s="81"/>
      <c r="H2890" s="2"/>
      <c r="I2890" s="23"/>
      <c r="J2890" s="24"/>
      <c r="K2890" s="14"/>
    </row>
    <row r="2891" spans="1:11">
      <c r="A2891" s="80">
        <v>44082</v>
      </c>
      <c r="B2891" s="52">
        <v>231.78158966722398</v>
      </c>
      <c r="C2891" s="53">
        <v>16014.67</v>
      </c>
      <c r="D2891" s="54"/>
      <c r="E2891" s="53"/>
      <c r="F2891" s="81"/>
      <c r="H2891" s="2"/>
      <c r="I2891" s="23"/>
      <c r="J2891" s="24"/>
      <c r="K2891" s="14"/>
    </row>
    <row r="2892" spans="1:11">
      <c r="A2892" s="80">
        <v>44083</v>
      </c>
      <c r="B2892" s="52">
        <v>231.79850972326969</v>
      </c>
      <c r="C2892" s="53">
        <v>15958.99</v>
      </c>
      <c r="D2892" s="54"/>
      <c r="E2892" s="53"/>
      <c r="F2892" s="81"/>
      <c r="H2892" s="2"/>
      <c r="I2892" s="23"/>
      <c r="J2892" s="24"/>
      <c r="K2892" s="14"/>
    </row>
    <row r="2893" spans="1:11">
      <c r="A2893" s="80">
        <v>44084</v>
      </c>
      <c r="B2893" s="52">
        <v>231.81659000702811</v>
      </c>
      <c r="C2893" s="53">
        <v>16201.44</v>
      </c>
      <c r="D2893" s="54"/>
      <c r="E2893" s="53"/>
      <c r="F2893" s="81"/>
      <c r="H2893" s="2"/>
      <c r="I2893" s="23"/>
      <c r="J2893" s="24"/>
      <c r="K2893" s="14"/>
    </row>
    <row r="2894" spans="1:11">
      <c r="A2894" s="80">
        <v>44085</v>
      </c>
      <c r="B2894" s="52">
        <v>231.83443988445867</v>
      </c>
      <c r="C2894" s="53">
        <v>16222.92</v>
      </c>
      <c r="D2894" s="54"/>
      <c r="E2894" s="53"/>
      <c r="F2894" s="81"/>
      <c r="H2894" s="2"/>
      <c r="I2894" s="23"/>
      <c r="J2894" s="24"/>
      <c r="K2894" s="14"/>
    </row>
    <row r="2895" spans="1:11">
      <c r="A2895" s="80">
        <v>44088</v>
      </c>
      <c r="B2895" s="52">
        <v>231.91442276621882</v>
      </c>
      <c r="C2895" s="53">
        <v>16189.14</v>
      </c>
      <c r="D2895" s="54"/>
      <c r="E2895" s="53"/>
      <c r="F2895" s="81"/>
      <c r="H2895" s="2"/>
      <c r="I2895" s="23"/>
      <c r="J2895" s="24"/>
      <c r="K2895" s="14"/>
    </row>
    <row r="2896" spans="1:11">
      <c r="A2896" s="80">
        <v>44089</v>
      </c>
      <c r="B2896" s="52">
        <v>231.93761420849543</v>
      </c>
      <c r="C2896" s="53">
        <v>16304.84</v>
      </c>
      <c r="D2896" s="54"/>
      <c r="E2896" s="53"/>
      <c r="F2896" s="81"/>
      <c r="H2896" s="2"/>
      <c r="I2896" s="23"/>
      <c r="J2896" s="24"/>
      <c r="K2896" s="14"/>
    </row>
    <row r="2897" spans="1:11">
      <c r="A2897" s="80">
        <v>44090</v>
      </c>
      <c r="B2897" s="52">
        <v>231.96034409468785</v>
      </c>
      <c r="C2897" s="53">
        <v>16421.95</v>
      </c>
      <c r="D2897" s="54"/>
      <c r="E2897" s="53"/>
      <c r="F2897" s="81"/>
      <c r="H2897" s="2"/>
      <c r="I2897" s="23"/>
      <c r="J2897" s="24"/>
      <c r="K2897" s="14"/>
    </row>
    <row r="2898" spans="1:11">
      <c r="A2898" s="80">
        <v>44091</v>
      </c>
      <c r="B2898" s="52">
        <v>231.98284424806505</v>
      </c>
      <c r="C2898" s="53">
        <v>16296.78</v>
      </c>
      <c r="D2898" s="54"/>
      <c r="E2898" s="53"/>
      <c r="F2898" s="81"/>
      <c r="H2898" s="2"/>
      <c r="I2898" s="23"/>
      <c r="J2898" s="24"/>
      <c r="K2898" s="14"/>
    </row>
    <row r="2899" spans="1:11">
      <c r="A2899" s="80">
        <v>44092</v>
      </c>
      <c r="B2899" s="52">
        <v>232.00233080698189</v>
      </c>
      <c r="C2899" s="53">
        <v>16281</v>
      </c>
      <c r="D2899" s="54"/>
      <c r="E2899" s="53"/>
      <c r="F2899" s="81"/>
      <c r="H2899" s="2"/>
      <c r="I2899" s="23"/>
      <c r="J2899" s="24"/>
      <c r="K2899" s="14"/>
    </row>
    <row r="2900" spans="1:11">
      <c r="A2900" s="80">
        <v>44095</v>
      </c>
      <c r="B2900" s="52">
        <v>232.0754115411861</v>
      </c>
      <c r="C2900" s="53">
        <v>15920.99</v>
      </c>
      <c r="D2900" s="54"/>
      <c r="E2900" s="53"/>
      <c r="F2900" s="81"/>
      <c r="H2900" s="2"/>
      <c r="I2900" s="23"/>
      <c r="J2900" s="24"/>
      <c r="K2900" s="14"/>
    </row>
    <row r="2901" spans="1:11">
      <c r="A2901" s="80">
        <v>44096</v>
      </c>
      <c r="B2901" s="52">
        <v>232.09653040363636</v>
      </c>
      <c r="C2901" s="53">
        <v>15783.87</v>
      </c>
      <c r="D2901" s="54"/>
      <c r="E2901" s="53"/>
      <c r="F2901" s="81"/>
      <c r="H2901" s="2"/>
      <c r="I2901" s="23"/>
      <c r="J2901" s="24"/>
      <c r="K2901" s="14"/>
    </row>
    <row r="2902" spans="1:11">
      <c r="A2902" s="80">
        <v>44097</v>
      </c>
      <c r="B2902" s="52">
        <v>232.11602651219027</v>
      </c>
      <c r="C2902" s="53">
        <v>15752.97</v>
      </c>
      <c r="D2902" s="54"/>
      <c r="E2902" s="53"/>
      <c r="F2902" s="81"/>
      <c r="H2902" s="2"/>
      <c r="I2902" s="23"/>
      <c r="J2902" s="24"/>
      <c r="K2902" s="14"/>
    </row>
    <row r="2903" spans="1:11">
      <c r="A2903" s="80">
        <v>44098</v>
      </c>
      <c r="B2903" s="52">
        <v>232.13877388278846</v>
      </c>
      <c r="C2903" s="53">
        <v>15291.25</v>
      </c>
      <c r="D2903" s="54"/>
      <c r="E2903" s="53"/>
      <c r="F2903" s="81"/>
      <c r="H2903" s="2"/>
      <c r="I2903" s="23"/>
      <c r="J2903" s="24"/>
      <c r="K2903" s="14"/>
    </row>
    <row r="2904" spans="1:11">
      <c r="A2904" s="80">
        <v>44099</v>
      </c>
      <c r="B2904" s="52">
        <v>232.16013064998566</v>
      </c>
      <c r="C2904" s="53">
        <v>15637.53</v>
      </c>
      <c r="D2904" s="54"/>
      <c r="E2904" s="53"/>
      <c r="F2904" s="81"/>
      <c r="H2904" s="2"/>
      <c r="I2904" s="23"/>
      <c r="J2904" s="24"/>
      <c r="K2904" s="14"/>
    </row>
    <row r="2905" spans="1:11">
      <c r="A2905" s="80">
        <v>44102</v>
      </c>
      <c r="B2905" s="52">
        <v>232.2290822087887</v>
      </c>
      <c r="C2905" s="53">
        <v>15888.44</v>
      </c>
      <c r="D2905" s="54"/>
      <c r="E2905" s="53"/>
      <c r="F2905" s="81"/>
      <c r="H2905" s="2"/>
      <c r="I2905" s="23"/>
      <c r="J2905" s="24"/>
      <c r="K2905" s="14"/>
    </row>
    <row r="2906" spans="1:11">
      <c r="A2906" s="80">
        <v>44103</v>
      </c>
      <c r="B2906" s="52">
        <v>232.25416294966723</v>
      </c>
      <c r="C2906" s="53">
        <v>15881.16</v>
      </c>
      <c r="D2906" s="54"/>
      <c r="E2906" s="53"/>
      <c r="F2906" s="81"/>
      <c r="H2906" s="2"/>
      <c r="I2906" s="23"/>
      <c r="J2906" s="24"/>
      <c r="K2906" s="14"/>
    </row>
    <row r="2907" spans="1:11">
      <c r="A2907" s="80">
        <v>44104</v>
      </c>
      <c r="B2907" s="52">
        <v>232.28621402415428</v>
      </c>
      <c r="C2907" s="53">
        <v>15916.72</v>
      </c>
      <c r="D2907" s="54"/>
      <c r="E2907" s="53"/>
      <c r="F2907" s="81"/>
      <c r="H2907" s="2"/>
      <c r="I2907" s="23"/>
      <c r="J2907" s="24"/>
      <c r="K2907" s="14"/>
    </row>
    <row r="2908" spans="1:11">
      <c r="A2908" s="80">
        <v>44105</v>
      </c>
      <c r="B2908" s="52">
        <v>232.30874578691461</v>
      </c>
      <c r="C2908" s="53">
        <v>16156.44</v>
      </c>
      <c r="D2908" s="54"/>
      <c r="E2908" s="53"/>
      <c r="F2908" s="81"/>
      <c r="H2908" s="2"/>
      <c r="I2908" s="23"/>
      <c r="J2908" s="24"/>
      <c r="K2908" s="14"/>
    </row>
    <row r="2909" spans="1:11">
      <c r="A2909" s="80">
        <v>44109</v>
      </c>
      <c r="B2909" s="52">
        <v>232.40074005024624</v>
      </c>
      <c r="C2909" s="53">
        <v>16278.72</v>
      </c>
      <c r="D2909" s="54"/>
      <c r="E2909" s="53"/>
      <c r="F2909" s="81"/>
      <c r="H2909" s="2"/>
      <c r="I2909" s="23"/>
      <c r="J2909" s="24"/>
      <c r="K2909" s="14"/>
    </row>
    <row r="2910" spans="1:11">
      <c r="A2910" s="80">
        <v>44110</v>
      </c>
      <c r="B2910" s="52">
        <v>232.42630413165179</v>
      </c>
      <c r="C2910" s="53">
        <v>16503.77</v>
      </c>
      <c r="D2910" s="54"/>
      <c r="E2910" s="53"/>
      <c r="F2910" s="81"/>
      <c r="H2910" s="2"/>
      <c r="I2910" s="23"/>
      <c r="J2910" s="24"/>
      <c r="K2910" s="14"/>
    </row>
    <row r="2911" spans="1:11">
      <c r="A2911" s="80">
        <v>44111</v>
      </c>
      <c r="B2911" s="52">
        <v>232.45001161467323</v>
      </c>
      <c r="C2911" s="53">
        <v>16611.96</v>
      </c>
      <c r="D2911" s="54"/>
      <c r="E2911" s="53"/>
      <c r="F2911" s="81"/>
      <c r="H2911" s="2"/>
      <c r="I2911" s="23"/>
      <c r="J2911" s="24"/>
      <c r="K2911" s="14"/>
    </row>
    <row r="2912" spans="1:11">
      <c r="A2912" s="80">
        <v>44112</v>
      </c>
      <c r="B2912" s="52">
        <v>232.47720826603214</v>
      </c>
      <c r="C2912" s="53">
        <v>16747.48</v>
      </c>
      <c r="D2912" s="54"/>
      <c r="E2912" s="53"/>
      <c r="F2912" s="81"/>
      <c r="H2912" s="2"/>
      <c r="I2912" s="23"/>
      <c r="J2912" s="24"/>
      <c r="K2912" s="14"/>
    </row>
    <row r="2913" spans="1:11">
      <c r="A2913" s="80">
        <v>44113</v>
      </c>
      <c r="B2913" s="52">
        <v>232.50138589569184</v>
      </c>
      <c r="C2913" s="53">
        <v>16860.11</v>
      </c>
      <c r="D2913" s="54"/>
      <c r="E2913" s="53"/>
      <c r="F2913" s="81"/>
      <c r="H2913" s="2"/>
      <c r="I2913" s="23"/>
      <c r="J2913" s="24"/>
      <c r="K2913" s="14"/>
    </row>
    <row r="2914" spans="1:11">
      <c r="A2914" s="80">
        <v>44116</v>
      </c>
      <c r="B2914" s="52">
        <v>232.57043880730285</v>
      </c>
      <c r="C2914" s="53">
        <v>16883.84</v>
      </c>
      <c r="D2914" s="54"/>
      <c r="E2914" s="53"/>
      <c r="F2914" s="81"/>
      <c r="H2914" s="2"/>
      <c r="I2914" s="23"/>
      <c r="J2914" s="24"/>
      <c r="K2914" s="14"/>
    </row>
    <row r="2915" spans="1:11">
      <c r="A2915" s="80">
        <v>44117</v>
      </c>
      <c r="B2915" s="52">
        <v>232.5934632807448</v>
      </c>
      <c r="C2915" s="53">
        <v>16888.87</v>
      </c>
      <c r="D2915" s="54"/>
      <c r="E2915" s="53"/>
      <c r="F2915" s="81"/>
      <c r="H2915" s="2"/>
      <c r="I2915" s="23"/>
      <c r="J2915" s="24"/>
      <c r="K2915" s="14"/>
    </row>
    <row r="2916" spans="1:11">
      <c r="A2916" s="80">
        <v>44118</v>
      </c>
      <c r="B2916" s="52">
        <v>232.61718781399944</v>
      </c>
      <c r="C2916" s="53">
        <v>16944.73</v>
      </c>
      <c r="D2916" s="54"/>
      <c r="E2916" s="53"/>
      <c r="F2916" s="81"/>
      <c r="H2916" s="2"/>
      <c r="I2916" s="23"/>
      <c r="J2916" s="24"/>
      <c r="K2916" s="14"/>
    </row>
    <row r="2917" spans="1:11">
      <c r="A2917" s="80">
        <v>44119</v>
      </c>
      <c r="B2917" s="52">
        <v>232.64417140778585</v>
      </c>
      <c r="C2917" s="53">
        <v>16533.240000000002</v>
      </c>
      <c r="D2917" s="54"/>
      <c r="E2917" s="53"/>
      <c r="F2917" s="81"/>
      <c r="H2917" s="2"/>
      <c r="I2917" s="23"/>
      <c r="J2917" s="24"/>
      <c r="K2917" s="14"/>
    </row>
    <row r="2918" spans="1:11">
      <c r="A2918" s="80">
        <v>44120</v>
      </c>
      <c r="B2918" s="52">
        <v>232.6697622666407</v>
      </c>
      <c r="C2918" s="53">
        <v>16649.46</v>
      </c>
      <c r="D2918" s="54"/>
      <c r="E2918" s="53"/>
      <c r="F2918" s="81"/>
      <c r="H2918" s="2"/>
      <c r="I2918" s="23"/>
      <c r="J2918" s="24"/>
      <c r="K2918" s="14"/>
    </row>
    <row r="2919" spans="1:11">
      <c r="A2919" s="80">
        <v>44123</v>
      </c>
      <c r="B2919" s="52">
        <v>232.74235523246793</v>
      </c>
      <c r="C2919" s="53">
        <v>16805.97</v>
      </c>
      <c r="D2919" s="54"/>
      <c r="E2919" s="53"/>
      <c r="F2919" s="81"/>
      <c r="H2919" s="2"/>
      <c r="I2919" s="23"/>
      <c r="J2919" s="24"/>
      <c r="K2919" s="14"/>
    </row>
    <row r="2920" spans="1:11">
      <c r="A2920" s="80">
        <v>44124</v>
      </c>
      <c r="B2920" s="52">
        <v>232.77377545042432</v>
      </c>
      <c r="C2920" s="53">
        <v>16839.599999999999</v>
      </c>
      <c r="D2920" s="54"/>
      <c r="E2920" s="53"/>
      <c r="F2920" s="81"/>
      <c r="H2920" s="2"/>
      <c r="I2920" s="23"/>
      <c r="J2920" s="24"/>
      <c r="K2920" s="14"/>
    </row>
    <row r="2921" spans="1:11">
      <c r="A2921" s="80">
        <v>44125</v>
      </c>
      <c r="B2921" s="52">
        <v>232.79425954266398</v>
      </c>
      <c r="C2921" s="53">
        <v>16897.43</v>
      </c>
      <c r="D2921" s="54"/>
      <c r="E2921" s="53"/>
      <c r="F2921" s="81"/>
      <c r="H2921" s="2"/>
      <c r="I2921" s="23"/>
      <c r="J2921" s="24"/>
      <c r="K2921" s="14"/>
    </row>
    <row r="2922" spans="1:11">
      <c r="A2922" s="80">
        <v>44126</v>
      </c>
      <c r="B2922" s="52">
        <v>232.81986691121369</v>
      </c>
      <c r="C2922" s="53">
        <v>16840.52</v>
      </c>
      <c r="D2922" s="54"/>
      <c r="E2922" s="53"/>
      <c r="F2922" s="81"/>
      <c r="H2922" s="2"/>
      <c r="I2922" s="23"/>
      <c r="J2922" s="24"/>
      <c r="K2922" s="14"/>
    </row>
    <row r="2923" spans="1:11">
      <c r="A2923" s="80">
        <v>44127</v>
      </c>
      <c r="B2923" s="52">
        <v>232.84128633896952</v>
      </c>
      <c r="C2923" s="53">
        <v>16902.96</v>
      </c>
      <c r="D2923" s="54"/>
      <c r="E2923" s="53"/>
      <c r="F2923" s="81"/>
      <c r="H2923" s="2"/>
      <c r="I2923" s="23"/>
      <c r="J2923" s="24"/>
      <c r="K2923" s="14"/>
    </row>
    <row r="2924" spans="1:11">
      <c r="A2924" s="80">
        <v>44130</v>
      </c>
      <c r="B2924" s="52">
        <v>232.8985652954089</v>
      </c>
      <c r="C2924" s="53">
        <v>16672.62</v>
      </c>
      <c r="D2924" s="54"/>
      <c r="E2924" s="53"/>
      <c r="F2924" s="81"/>
      <c r="H2924" s="2"/>
      <c r="I2924" s="23"/>
      <c r="J2924" s="24"/>
      <c r="K2924" s="14"/>
    </row>
    <row r="2925" spans="1:11">
      <c r="A2925" s="80">
        <v>44131</v>
      </c>
      <c r="B2925" s="52">
        <v>232.91906036915492</v>
      </c>
      <c r="C2925" s="53">
        <v>16844.96</v>
      </c>
      <c r="D2925" s="54"/>
      <c r="E2925" s="53"/>
      <c r="F2925" s="81"/>
      <c r="H2925" s="2"/>
      <c r="I2925" s="23"/>
      <c r="J2925" s="24"/>
      <c r="K2925" s="14"/>
    </row>
    <row r="2926" spans="1:11">
      <c r="A2926" s="80">
        <v>44132</v>
      </c>
      <c r="B2926" s="52">
        <v>232.94072184176923</v>
      </c>
      <c r="C2926" s="53">
        <v>16623.13</v>
      </c>
      <c r="D2926" s="54"/>
      <c r="E2926" s="53"/>
      <c r="F2926" s="81"/>
      <c r="H2926" s="2"/>
      <c r="I2926" s="23"/>
      <c r="J2926" s="24"/>
      <c r="K2926" s="14"/>
    </row>
    <row r="2927" spans="1:11">
      <c r="A2927" s="80">
        <v>44133</v>
      </c>
      <c r="B2927" s="52">
        <v>232.95889121807289</v>
      </c>
      <c r="C2927" s="53">
        <v>16544.45</v>
      </c>
      <c r="D2927" s="54"/>
      <c r="E2927" s="53"/>
      <c r="F2927" s="81"/>
      <c r="H2927" s="2"/>
      <c r="I2927" s="23"/>
      <c r="J2927" s="24"/>
      <c r="K2927" s="14"/>
    </row>
    <row r="2928" spans="1:11">
      <c r="A2928" s="80">
        <v>44134</v>
      </c>
      <c r="B2928" s="52">
        <v>232.98009047717375</v>
      </c>
      <c r="C2928" s="53">
        <v>16504.16</v>
      </c>
      <c r="D2928" s="54"/>
      <c r="E2928" s="53"/>
      <c r="F2928" s="81"/>
      <c r="H2928" s="2"/>
      <c r="I2928" s="23"/>
      <c r="J2928" s="24"/>
      <c r="K2928" s="14"/>
    </row>
    <row r="2929" spans="1:11">
      <c r="A2929" s="80">
        <v>44137</v>
      </c>
      <c r="B2929" s="52">
        <v>233.02272583373107</v>
      </c>
      <c r="C2929" s="53">
        <v>16542.080000000002</v>
      </c>
      <c r="D2929" s="54"/>
      <c r="E2929" s="53"/>
      <c r="F2929" s="81"/>
      <c r="H2929" s="2"/>
      <c r="I2929" s="23"/>
      <c r="J2929" s="24"/>
      <c r="K2929" s="14"/>
    </row>
    <row r="2930" spans="1:11">
      <c r="A2930" s="80">
        <v>44138</v>
      </c>
      <c r="B2930" s="52">
        <v>233.04882437902444</v>
      </c>
      <c r="C2930" s="53">
        <v>16746.75</v>
      </c>
      <c r="D2930" s="54"/>
      <c r="E2930" s="53"/>
      <c r="F2930" s="81"/>
      <c r="H2930" s="2"/>
      <c r="I2930" s="23"/>
      <c r="J2930" s="24"/>
      <c r="K2930" s="14"/>
    </row>
    <row r="2931" spans="1:11">
      <c r="A2931" s="80">
        <v>44139</v>
      </c>
      <c r="B2931" s="52">
        <v>233.07236231028671</v>
      </c>
      <c r="C2931" s="53">
        <v>16888.650000000001</v>
      </c>
      <c r="D2931" s="54"/>
      <c r="E2931" s="53"/>
      <c r="F2931" s="81"/>
      <c r="H2931" s="2"/>
      <c r="I2931" s="23"/>
      <c r="J2931" s="24"/>
      <c r="K2931" s="14"/>
    </row>
    <row r="2932" spans="1:11">
      <c r="A2932" s="80">
        <v>44140</v>
      </c>
      <c r="B2932" s="52">
        <v>233.09706798069158</v>
      </c>
      <c r="C2932" s="53">
        <v>17189.03</v>
      </c>
      <c r="D2932" s="54"/>
      <c r="E2932" s="53"/>
      <c r="F2932" s="81"/>
      <c r="H2932" s="2"/>
      <c r="I2932" s="23"/>
      <c r="J2932" s="24"/>
      <c r="K2932" s="14"/>
    </row>
    <row r="2933" spans="1:11">
      <c r="A2933" s="80">
        <v>44141</v>
      </c>
      <c r="B2933" s="52">
        <v>233.12084388162563</v>
      </c>
      <c r="C2933" s="53">
        <v>17392.14</v>
      </c>
      <c r="D2933" s="54"/>
      <c r="E2933" s="53"/>
      <c r="F2933" s="81"/>
      <c r="H2933" s="2"/>
      <c r="I2933" s="23"/>
      <c r="J2933" s="24"/>
      <c r="K2933" s="14"/>
    </row>
    <row r="2934" spans="1:11">
      <c r="A2934" s="80">
        <v>44144</v>
      </c>
      <c r="B2934" s="52">
        <v>233.18588459706859</v>
      </c>
      <c r="C2934" s="53">
        <v>17672.25</v>
      </c>
      <c r="D2934" s="54"/>
      <c r="E2934" s="53"/>
      <c r="F2934" s="81"/>
      <c r="H2934" s="2"/>
      <c r="I2934" s="23"/>
      <c r="J2934" s="24"/>
      <c r="K2934" s="14"/>
    </row>
    <row r="2935" spans="1:11">
      <c r="A2935" s="80">
        <v>44145</v>
      </c>
      <c r="B2935" s="52">
        <v>233.20827044198992</v>
      </c>
      <c r="C2935" s="53">
        <v>17913.400000000001</v>
      </c>
      <c r="D2935" s="54"/>
      <c r="E2935" s="53"/>
      <c r="F2935" s="81"/>
      <c r="H2935" s="2"/>
      <c r="I2935" s="23"/>
      <c r="J2935" s="24"/>
      <c r="K2935" s="14"/>
    </row>
    <row r="2936" spans="1:11">
      <c r="A2936" s="80">
        <v>44146</v>
      </c>
      <c r="B2936" s="52">
        <v>233.23275731038635</v>
      </c>
      <c r="C2936" s="53">
        <v>18080.84</v>
      </c>
      <c r="D2936" s="54"/>
      <c r="E2936" s="53"/>
      <c r="F2936" s="81"/>
      <c r="H2936" s="2"/>
      <c r="I2936" s="23"/>
      <c r="J2936" s="24"/>
      <c r="K2936" s="14"/>
    </row>
    <row r="2937" spans="1:11">
      <c r="A2937" s="80">
        <v>44147</v>
      </c>
      <c r="B2937" s="52">
        <v>233.26331080159403</v>
      </c>
      <c r="C2937" s="53">
        <v>17998.11</v>
      </c>
      <c r="D2937" s="54"/>
      <c r="E2937" s="53"/>
      <c r="F2937" s="81"/>
      <c r="H2937" s="2"/>
      <c r="I2937" s="23"/>
      <c r="J2937" s="24"/>
      <c r="K2937" s="14"/>
    </row>
    <row r="2938" spans="1:11">
      <c r="A2938" s="80">
        <v>44148</v>
      </c>
      <c r="B2938" s="52">
        <v>233.28593734274179</v>
      </c>
      <c r="C2938" s="53">
        <v>18039.439999999999</v>
      </c>
      <c r="D2938" s="54"/>
      <c r="E2938" s="53"/>
      <c r="F2938" s="81"/>
      <c r="H2938" s="2"/>
      <c r="I2938" s="23"/>
      <c r="J2938" s="24"/>
      <c r="K2938" s="14"/>
    </row>
    <row r="2939" spans="1:11">
      <c r="A2939" s="80">
        <v>44152</v>
      </c>
      <c r="B2939" s="52">
        <v>233.36338827393959</v>
      </c>
      <c r="C2939" s="53">
        <v>18258.23</v>
      </c>
      <c r="D2939" s="54"/>
      <c r="E2939" s="53"/>
      <c r="F2939" s="81"/>
      <c r="H2939" s="2"/>
      <c r="I2939" s="23"/>
      <c r="J2939" s="24"/>
      <c r="K2939" s="14"/>
    </row>
    <row r="2940" spans="1:11">
      <c r="A2940" s="80">
        <v>44153</v>
      </c>
      <c r="B2940" s="52">
        <v>233.39535905813312</v>
      </c>
      <c r="C2940" s="53">
        <v>18349.02</v>
      </c>
      <c r="D2940" s="54"/>
      <c r="E2940" s="53"/>
      <c r="F2940" s="81"/>
      <c r="H2940" s="2"/>
      <c r="I2940" s="23"/>
      <c r="J2940" s="24"/>
      <c r="K2940" s="14"/>
    </row>
    <row r="2941" spans="1:11">
      <c r="A2941" s="80">
        <v>44154</v>
      </c>
      <c r="B2941" s="52">
        <v>233.42266631514292</v>
      </c>
      <c r="C2941" s="53">
        <v>18112.830000000002</v>
      </c>
      <c r="D2941" s="54"/>
      <c r="E2941" s="53"/>
      <c r="F2941" s="81"/>
      <c r="H2941" s="2"/>
      <c r="I2941" s="23"/>
      <c r="J2941" s="24"/>
      <c r="K2941" s="14"/>
    </row>
    <row r="2942" spans="1:11">
      <c r="A2942" s="80">
        <v>44155</v>
      </c>
      <c r="B2942" s="52">
        <v>233.4378387884534</v>
      </c>
      <c r="C2942" s="53">
        <v>18236.68</v>
      </c>
      <c r="D2942" s="54"/>
      <c r="E2942" s="53"/>
      <c r="F2942" s="81"/>
      <c r="H2942" s="2"/>
      <c r="I2942" s="23"/>
      <c r="J2942" s="24"/>
      <c r="K2942" s="14"/>
    </row>
    <row r="2943" spans="1:11">
      <c r="A2943" s="80">
        <v>44158</v>
      </c>
      <c r="B2943" s="52">
        <v>233.49946637789355</v>
      </c>
      <c r="C2943" s="53">
        <v>18332.330000000002</v>
      </c>
      <c r="D2943" s="54"/>
      <c r="E2943" s="53"/>
      <c r="F2943" s="81"/>
      <c r="H2943" s="2"/>
      <c r="I2943" s="23"/>
      <c r="J2943" s="24"/>
      <c r="K2943" s="14"/>
    </row>
    <row r="2944" spans="1:11">
      <c r="A2944" s="80">
        <v>44159</v>
      </c>
      <c r="B2944" s="52">
        <v>233.51534434160723</v>
      </c>
      <c r="C2944" s="53">
        <v>18514.82</v>
      </c>
      <c r="D2944" s="54"/>
      <c r="E2944" s="53"/>
      <c r="F2944" s="81"/>
      <c r="H2944" s="2"/>
      <c r="I2944" s="23"/>
      <c r="J2944" s="24"/>
      <c r="K2944" s="14"/>
    </row>
    <row r="2945" spans="1:11">
      <c r="A2945" s="80">
        <v>44160</v>
      </c>
      <c r="B2945" s="52">
        <v>233.54453375964991</v>
      </c>
      <c r="C2945" s="53">
        <v>18235.759999999998</v>
      </c>
      <c r="D2945" s="54"/>
      <c r="E2945" s="53"/>
      <c r="F2945" s="81"/>
      <c r="H2945" s="2"/>
      <c r="I2945" s="23"/>
      <c r="J2945" s="24"/>
      <c r="K2945" s="14"/>
    </row>
    <row r="2946" spans="1:11">
      <c r="A2946" s="80">
        <v>44161</v>
      </c>
      <c r="B2946" s="52">
        <v>233.56742112395833</v>
      </c>
      <c r="C2946" s="53">
        <v>18418.16</v>
      </c>
      <c r="D2946" s="54"/>
      <c r="E2946" s="53"/>
      <c r="F2946" s="81"/>
      <c r="H2946" s="2"/>
      <c r="I2946" s="23"/>
      <c r="J2946" s="24"/>
      <c r="K2946" s="14"/>
    </row>
    <row r="2947" spans="1:11">
      <c r="A2947" s="80">
        <v>44162</v>
      </c>
      <c r="B2947" s="52">
        <v>233.59241283801862</v>
      </c>
      <c r="C2947" s="53">
        <v>18392.54</v>
      </c>
      <c r="D2947" s="54"/>
      <c r="E2947" s="53"/>
      <c r="F2947" s="81"/>
      <c r="H2947" s="2"/>
      <c r="I2947" s="23"/>
      <c r="J2947" s="24"/>
      <c r="K2947" s="14"/>
    </row>
    <row r="2948" spans="1:11">
      <c r="A2948" s="80">
        <v>44166</v>
      </c>
      <c r="B2948" s="52">
        <v>233.64006569023761</v>
      </c>
      <c r="C2948" s="53">
        <v>18591.25</v>
      </c>
      <c r="D2948" s="54"/>
      <c r="E2948" s="53"/>
      <c r="F2948" s="81"/>
      <c r="H2948" s="2"/>
      <c r="I2948" s="23"/>
      <c r="J2948" s="24"/>
      <c r="K2948" s="14"/>
    </row>
    <row r="2949" spans="1:11">
      <c r="A2949" s="80">
        <v>44167</v>
      </c>
      <c r="B2949" s="52">
        <v>233.63866384984348</v>
      </c>
      <c r="C2949" s="53">
        <v>18597.900000000001</v>
      </c>
      <c r="D2949" s="54"/>
      <c r="E2949" s="53"/>
      <c r="F2949" s="81"/>
      <c r="H2949" s="2"/>
      <c r="I2949" s="23"/>
      <c r="J2949" s="24"/>
      <c r="K2949" s="14"/>
    </row>
    <row r="2950" spans="1:11">
      <c r="A2950" s="80">
        <v>44168</v>
      </c>
      <c r="B2950" s="52">
        <v>233.6585231362707</v>
      </c>
      <c r="C2950" s="53">
        <v>18626.53</v>
      </c>
      <c r="D2950" s="54"/>
      <c r="E2950" s="53"/>
      <c r="F2950" s="81"/>
      <c r="H2950" s="2"/>
      <c r="I2950" s="23"/>
      <c r="J2950" s="24"/>
      <c r="K2950" s="14"/>
    </row>
    <row r="2951" spans="1:11">
      <c r="A2951" s="80">
        <v>44169</v>
      </c>
      <c r="B2951" s="52">
        <v>233.68188898858432</v>
      </c>
      <c r="C2951" s="53">
        <v>18803.27</v>
      </c>
      <c r="D2951" s="54"/>
      <c r="E2951" s="53"/>
      <c r="F2951" s="81"/>
      <c r="H2951" s="2"/>
      <c r="I2951" s="23"/>
      <c r="J2951" s="24"/>
      <c r="K2951" s="14"/>
    </row>
    <row r="2952" spans="1:11">
      <c r="A2952" s="80">
        <v>44172</v>
      </c>
      <c r="B2952" s="52">
        <v>233.74638518994516</v>
      </c>
      <c r="C2952" s="53">
        <v>18941.150000000001</v>
      </c>
      <c r="D2952" s="54"/>
      <c r="E2952" s="53"/>
      <c r="F2952" s="81"/>
      <c r="H2952" s="2"/>
      <c r="I2952" s="23"/>
      <c r="J2952" s="24"/>
      <c r="K2952" s="14"/>
    </row>
    <row r="2953" spans="1:11">
      <c r="A2953" s="80">
        <v>44173</v>
      </c>
      <c r="B2953" s="52">
        <v>233.76298118329362</v>
      </c>
      <c r="C2953" s="53">
        <v>18993.86</v>
      </c>
      <c r="D2953" s="54"/>
      <c r="E2953" s="53"/>
      <c r="F2953" s="81"/>
      <c r="H2953" s="2"/>
      <c r="I2953" s="23"/>
      <c r="J2953" s="24"/>
      <c r="K2953" s="14"/>
    </row>
    <row r="2954" spans="1:11">
      <c r="A2954" s="80">
        <v>44174</v>
      </c>
      <c r="B2954" s="52">
        <v>233.77653943620223</v>
      </c>
      <c r="C2954" s="53">
        <v>19186.95</v>
      </c>
      <c r="D2954" s="54"/>
      <c r="E2954" s="53"/>
      <c r="F2954" s="81"/>
      <c r="H2954" s="2"/>
      <c r="I2954" s="23"/>
      <c r="J2954" s="24"/>
      <c r="K2954" s="14"/>
    </row>
    <row r="2955" spans="1:11">
      <c r="A2955" s="80">
        <v>44175</v>
      </c>
      <c r="B2955" s="52">
        <v>233.80155352592192</v>
      </c>
      <c r="C2955" s="53">
        <v>19114.96</v>
      </c>
      <c r="D2955" s="54"/>
      <c r="E2955" s="53"/>
      <c r="F2955" s="81"/>
      <c r="H2955" s="2"/>
      <c r="I2955" s="23"/>
      <c r="J2955" s="24"/>
      <c r="K2955" s="14"/>
    </row>
    <row r="2956" spans="1:11">
      <c r="A2956" s="80">
        <v>44176</v>
      </c>
      <c r="B2956" s="52">
        <v>233.82376467350687</v>
      </c>
      <c r="C2956" s="53">
        <v>19165.330000000002</v>
      </c>
      <c r="D2956" s="54"/>
      <c r="E2956" s="53"/>
      <c r="F2956" s="81"/>
      <c r="H2956" s="2"/>
      <c r="I2956" s="23"/>
      <c r="J2956" s="24"/>
      <c r="K2956" s="14"/>
    </row>
    <row r="2957" spans="1:11">
      <c r="A2957" s="80">
        <v>44179</v>
      </c>
      <c r="B2957" s="52">
        <v>233.88970297514479</v>
      </c>
      <c r="C2957" s="53">
        <v>19228.16</v>
      </c>
      <c r="D2957" s="54"/>
      <c r="E2957" s="53"/>
      <c r="F2957" s="81"/>
      <c r="H2957" s="2"/>
      <c r="I2957" s="23"/>
      <c r="J2957" s="24"/>
      <c r="K2957" s="14"/>
    </row>
    <row r="2958" spans="1:11">
      <c r="A2958" s="80">
        <v>44180</v>
      </c>
      <c r="B2958" s="52">
        <v>233.91075304841254</v>
      </c>
      <c r="C2958" s="53">
        <v>19241.900000000001</v>
      </c>
      <c r="D2958" s="54"/>
      <c r="E2958" s="53"/>
      <c r="F2958" s="81"/>
      <c r="H2958" s="2"/>
      <c r="I2958" s="23"/>
      <c r="J2958" s="24"/>
      <c r="K2958" s="14"/>
    </row>
    <row r="2959" spans="1:11">
      <c r="A2959" s="80">
        <v>44181</v>
      </c>
      <c r="B2959" s="52">
        <v>233.93157110543385</v>
      </c>
      <c r="C2959" s="53">
        <v>19404.8</v>
      </c>
      <c r="D2959" s="54"/>
      <c r="E2959" s="53"/>
      <c r="F2959" s="81"/>
      <c r="H2959" s="2"/>
      <c r="I2959" s="23"/>
      <c r="J2959" s="24"/>
      <c r="K2959" s="14"/>
    </row>
    <row r="2960" spans="1:11">
      <c r="A2960" s="80">
        <v>44182</v>
      </c>
      <c r="B2960" s="52">
        <v>234.02140082873831</v>
      </c>
      <c r="C2960" s="53">
        <v>19491.3</v>
      </c>
      <c r="D2960" s="54"/>
      <c r="E2960" s="53"/>
      <c r="F2960" s="81"/>
      <c r="H2960" s="2"/>
      <c r="I2960" s="23"/>
      <c r="J2960" s="24"/>
      <c r="K2960" s="14"/>
    </row>
    <row r="2961" spans="1:11">
      <c r="A2961" s="80">
        <v>44183</v>
      </c>
      <c r="B2961" s="52">
        <v>233.96921405635351</v>
      </c>
      <c r="C2961" s="53">
        <v>19519.419999999998</v>
      </c>
      <c r="D2961" s="54"/>
      <c r="E2961" s="53"/>
      <c r="F2961" s="81"/>
      <c r="H2961" s="2"/>
      <c r="I2961" s="23"/>
      <c r="J2961" s="24"/>
      <c r="K2961" s="14"/>
    </row>
    <row r="2962" spans="1:11">
      <c r="A2962" s="80">
        <v>44186</v>
      </c>
      <c r="B2962" s="52">
        <v>234.02326094480054</v>
      </c>
      <c r="C2962" s="53">
        <v>18906.45</v>
      </c>
      <c r="D2962" s="54"/>
      <c r="E2962" s="53"/>
      <c r="F2962" s="81"/>
      <c r="H2962" s="2"/>
      <c r="I2962" s="23"/>
      <c r="J2962" s="24"/>
      <c r="K2962" s="14"/>
    </row>
    <row r="2963" spans="1:11">
      <c r="A2963" s="80">
        <v>44187</v>
      </c>
      <c r="B2963" s="52">
        <v>234.04408901502464</v>
      </c>
      <c r="C2963" s="53">
        <v>19102.060000000001</v>
      </c>
      <c r="D2963" s="54"/>
      <c r="E2963" s="53"/>
      <c r="F2963" s="81"/>
      <c r="H2963" s="2"/>
      <c r="I2963" s="23"/>
      <c r="J2963" s="24"/>
      <c r="K2963" s="14"/>
    </row>
    <row r="2964" spans="1:11">
      <c r="A2964" s="80">
        <v>44188</v>
      </c>
      <c r="B2964" s="52">
        <v>234.06725937983714</v>
      </c>
      <c r="C2964" s="53">
        <v>19293.259999999998</v>
      </c>
      <c r="D2964" s="54"/>
      <c r="E2964" s="53"/>
      <c r="F2964" s="81"/>
      <c r="H2964" s="2"/>
      <c r="I2964" s="23"/>
      <c r="J2964" s="24"/>
      <c r="K2964" s="14"/>
    </row>
    <row r="2965" spans="1:11">
      <c r="A2965" s="80">
        <v>44189</v>
      </c>
      <c r="B2965" s="52">
        <v>234.08809136592194</v>
      </c>
      <c r="C2965" s="53">
        <v>19503.400000000001</v>
      </c>
      <c r="D2965" s="54"/>
      <c r="E2965" s="53"/>
      <c r="F2965" s="81"/>
      <c r="H2965" s="2"/>
      <c r="I2965" s="23"/>
      <c r="J2965" s="24"/>
      <c r="K2965" s="14"/>
    </row>
    <row r="2966" spans="1:11">
      <c r="A2966" s="80">
        <v>44193</v>
      </c>
      <c r="B2966" s="52">
        <v>234.17049037408273</v>
      </c>
      <c r="C2966" s="53">
        <v>19679.240000000002</v>
      </c>
      <c r="D2966" s="54"/>
      <c r="E2966" s="53"/>
      <c r="F2966" s="81"/>
      <c r="H2966" s="2"/>
      <c r="I2966" s="23"/>
      <c r="J2966" s="24"/>
      <c r="K2966" s="14"/>
    </row>
    <row r="2967" spans="1:11">
      <c r="A2967" s="80">
        <v>44194</v>
      </c>
      <c r="B2967" s="52">
        <v>234.19718580998537</v>
      </c>
      <c r="C2967" s="53">
        <v>19763.509999999998</v>
      </c>
      <c r="D2967" s="54"/>
      <c r="E2967" s="53"/>
      <c r="F2967" s="81"/>
      <c r="H2967" s="2"/>
      <c r="I2967" s="23"/>
      <c r="J2967" s="24"/>
      <c r="K2967" s="14"/>
    </row>
    <row r="2968" spans="1:11">
      <c r="A2968" s="80">
        <v>44195</v>
      </c>
      <c r="B2968" s="52">
        <v>234.2238842891677</v>
      </c>
      <c r="C2968" s="53">
        <v>19833.53</v>
      </c>
      <c r="D2968" s="54"/>
      <c r="E2968" s="53"/>
      <c r="F2968" s="81"/>
      <c r="H2968" s="2"/>
      <c r="I2968" s="23"/>
      <c r="J2968" s="24"/>
      <c r="K2968" s="14"/>
    </row>
    <row r="2969" spans="1:11">
      <c r="A2969" s="80">
        <v>44196</v>
      </c>
      <c r="B2969" s="52">
        <v>234.24824357313381</v>
      </c>
      <c r="C2969" s="53">
        <v>19833.189999999999</v>
      </c>
      <c r="D2969" s="54"/>
      <c r="E2969" s="53"/>
      <c r="F2969" s="81"/>
      <c r="H2969" s="2"/>
      <c r="I2969" s="23"/>
      <c r="J2969" s="24"/>
      <c r="K2969" s="14"/>
    </row>
    <row r="2970" spans="1:11">
      <c r="A2970" s="80">
        <v>44197</v>
      </c>
      <c r="B2970" s="52">
        <v>234.27143414924757</v>
      </c>
      <c r="C2970" s="53">
        <v>19885.36</v>
      </c>
      <c r="D2970" s="54"/>
      <c r="E2970" s="53"/>
      <c r="F2970" s="81"/>
      <c r="H2970" s="2"/>
      <c r="I2970" s="23"/>
      <c r="J2970" s="24"/>
      <c r="K2970" s="14"/>
    </row>
    <row r="2971" spans="1:11">
      <c r="A2971" s="80">
        <v>44200</v>
      </c>
      <c r="B2971" s="52">
        <v>234.33890432228256</v>
      </c>
      <c r="C2971" s="53">
        <v>20047.61</v>
      </c>
      <c r="D2971" s="54"/>
      <c r="E2971" s="53"/>
      <c r="F2971" s="81"/>
      <c r="H2971" s="2"/>
      <c r="I2971" s="23"/>
      <c r="J2971" s="24"/>
      <c r="K2971" s="14"/>
    </row>
    <row r="2972" spans="1:11">
      <c r="A2972" s="80">
        <v>44201</v>
      </c>
      <c r="B2972" s="52">
        <v>234.35554238448944</v>
      </c>
      <c r="C2972" s="53">
        <v>20142.13</v>
      </c>
      <c r="D2972" s="54"/>
      <c r="E2972" s="53"/>
      <c r="F2972" s="81"/>
      <c r="H2972" s="2"/>
      <c r="I2972" s="23"/>
      <c r="J2972" s="24"/>
      <c r="K2972" s="14"/>
    </row>
    <row r="2973" spans="1:11">
      <c r="A2973" s="80">
        <v>44202</v>
      </c>
      <c r="B2973" s="52">
        <v>234.37147856137156</v>
      </c>
      <c r="C2973" s="53">
        <v>20066.560000000001</v>
      </c>
      <c r="D2973" s="54"/>
      <c r="E2973" s="53"/>
      <c r="F2973" s="81"/>
      <c r="H2973" s="2"/>
      <c r="I2973" s="23"/>
      <c r="J2973" s="24"/>
      <c r="K2973" s="14"/>
    </row>
    <row r="2974" spans="1:11">
      <c r="A2974" s="80">
        <v>44203</v>
      </c>
      <c r="B2974" s="52">
        <v>234.37827533424985</v>
      </c>
      <c r="C2974" s="53">
        <v>20053.97</v>
      </c>
      <c r="D2974" s="54"/>
      <c r="E2974" s="53"/>
      <c r="F2974" s="81"/>
      <c r="H2974" s="2"/>
      <c r="I2974" s="23"/>
      <c r="J2974" s="24"/>
      <c r="K2974" s="14"/>
    </row>
    <row r="2975" spans="1:11">
      <c r="A2975" s="80">
        <v>44204</v>
      </c>
      <c r="B2975" s="52">
        <v>234.39866624420392</v>
      </c>
      <c r="C2975" s="53">
        <v>20351.669999999998</v>
      </c>
      <c r="D2975" s="54"/>
      <c r="E2975" s="53"/>
      <c r="F2975" s="81"/>
      <c r="H2975" s="2"/>
      <c r="I2975" s="23"/>
      <c r="J2975" s="24"/>
      <c r="K2975" s="14"/>
    </row>
    <row r="2976" spans="1:11">
      <c r="A2976" s="80">
        <v>44207</v>
      </c>
      <c r="B2976" s="52">
        <v>234.39936944020266</v>
      </c>
      <c r="C2976" s="53">
        <v>20546.740000000002</v>
      </c>
      <c r="D2976" s="54"/>
      <c r="E2976" s="53"/>
      <c r="F2976" s="81"/>
      <c r="H2976" s="2"/>
      <c r="I2976" s="23"/>
      <c r="J2976" s="24"/>
      <c r="K2976" s="14"/>
    </row>
    <row r="2977" spans="1:11">
      <c r="A2977" s="80">
        <v>44208</v>
      </c>
      <c r="B2977" s="52">
        <v>234.42116858156058</v>
      </c>
      <c r="C2977" s="53">
        <v>20658.34</v>
      </c>
      <c r="D2977" s="54"/>
      <c r="E2977" s="53"/>
      <c r="F2977" s="81"/>
      <c r="H2977" s="2"/>
      <c r="I2977" s="23"/>
      <c r="J2977" s="24"/>
      <c r="K2977" s="14"/>
    </row>
    <row r="2978" spans="1:11">
      <c r="A2978" s="80">
        <v>44209</v>
      </c>
      <c r="B2978" s="52">
        <v>234.44953354295896</v>
      </c>
      <c r="C2978" s="53">
        <v>20660.349999999999</v>
      </c>
      <c r="D2978" s="54"/>
      <c r="E2978" s="53"/>
      <c r="F2978" s="81"/>
      <c r="H2978" s="2"/>
      <c r="I2978" s="23"/>
      <c r="J2978" s="24"/>
      <c r="K2978" s="14"/>
    </row>
    <row r="2979" spans="1:11">
      <c r="A2979" s="80">
        <v>44210</v>
      </c>
      <c r="B2979" s="52">
        <v>234.47063400097781</v>
      </c>
      <c r="C2979" s="53">
        <v>20706.07</v>
      </c>
      <c r="D2979" s="54"/>
      <c r="E2979" s="53"/>
      <c r="F2979" s="81"/>
      <c r="H2979" s="2"/>
      <c r="I2979" s="23"/>
      <c r="J2979" s="24"/>
      <c r="K2979" s="14"/>
    </row>
    <row r="2980" spans="1:11">
      <c r="A2980" s="80">
        <v>44211</v>
      </c>
      <c r="B2980" s="52">
        <v>234.4856401215539</v>
      </c>
      <c r="C2980" s="53">
        <v>20476.38</v>
      </c>
      <c r="D2980" s="54"/>
      <c r="E2980" s="53"/>
      <c r="F2980" s="81"/>
      <c r="H2980" s="2"/>
      <c r="I2980" s="23"/>
      <c r="J2980" s="24"/>
      <c r="K2980" s="14"/>
    </row>
    <row r="2981" spans="1:11">
      <c r="A2981" s="80">
        <v>44214</v>
      </c>
      <c r="B2981" s="52">
        <v>234.52433025217394</v>
      </c>
      <c r="C2981" s="53">
        <v>20260.18</v>
      </c>
      <c r="D2981" s="54"/>
      <c r="E2981" s="53"/>
      <c r="F2981" s="81"/>
      <c r="H2981" s="2"/>
      <c r="I2981" s="23"/>
      <c r="J2981" s="24"/>
      <c r="K2981" s="14"/>
    </row>
    <row r="2982" spans="1:11">
      <c r="A2982" s="80">
        <v>44215</v>
      </c>
      <c r="B2982" s="52">
        <v>234.54098147962182</v>
      </c>
      <c r="C2982" s="53">
        <v>20600.41</v>
      </c>
      <c r="D2982" s="54"/>
      <c r="E2982" s="53"/>
      <c r="F2982" s="81"/>
      <c r="H2982" s="2"/>
      <c r="I2982" s="23"/>
      <c r="J2982" s="24"/>
      <c r="K2982" s="14"/>
    </row>
    <row r="2983" spans="1:11">
      <c r="A2983" s="80">
        <v>44216</v>
      </c>
      <c r="B2983" s="52">
        <v>234.56560828267718</v>
      </c>
      <c r="C2983" s="53">
        <v>20775.669999999998</v>
      </c>
      <c r="D2983" s="54"/>
      <c r="E2983" s="53"/>
      <c r="F2983" s="81"/>
      <c r="H2983" s="2"/>
      <c r="I2983" s="23"/>
      <c r="J2983" s="24"/>
      <c r="K2983" s="14"/>
    </row>
    <row r="2984" spans="1:11">
      <c r="A2984" s="80">
        <v>44217</v>
      </c>
      <c r="B2984" s="52">
        <v>234.5883611466806</v>
      </c>
      <c r="C2984" s="53">
        <v>20700.02</v>
      </c>
      <c r="D2984" s="54"/>
      <c r="E2984" s="53"/>
      <c r="F2984" s="81"/>
      <c r="H2984" s="2"/>
      <c r="I2984" s="23"/>
      <c r="J2984" s="24"/>
      <c r="K2984" s="14"/>
    </row>
    <row r="2985" spans="1:11">
      <c r="A2985" s="80">
        <v>44218</v>
      </c>
      <c r="B2985" s="52">
        <v>234.61064704098953</v>
      </c>
      <c r="C2985" s="53">
        <v>20390.57</v>
      </c>
      <c r="D2985" s="54"/>
      <c r="E2985" s="53"/>
      <c r="F2985" s="81"/>
      <c r="H2985" s="2"/>
      <c r="I2985" s="23"/>
      <c r="J2985" s="24"/>
      <c r="K2985" s="14"/>
    </row>
    <row r="2986" spans="1:11">
      <c r="A2986" s="80">
        <v>44221</v>
      </c>
      <c r="B2986" s="52">
        <v>234.65428462133917</v>
      </c>
      <c r="C2986" s="53">
        <v>20201.900000000001</v>
      </c>
      <c r="D2986" s="54"/>
      <c r="E2986" s="53"/>
      <c r="F2986" s="81"/>
      <c r="H2986" s="2"/>
      <c r="I2986" s="23"/>
      <c r="J2986" s="24"/>
      <c r="K2986" s="14"/>
    </row>
    <row r="2987" spans="1:11">
      <c r="A2987" s="80">
        <v>44223</v>
      </c>
      <c r="B2987" s="52">
        <v>234.70074616969418</v>
      </c>
      <c r="C2987" s="53">
        <v>19818.34</v>
      </c>
      <c r="D2987" s="54"/>
      <c r="E2987" s="53"/>
      <c r="F2987" s="81"/>
      <c r="H2987" s="2"/>
      <c r="I2987" s="23"/>
      <c r="J2987" s="24"/>
      <c r="K2987" s="14"/>
    </row>
    <row r="2988" spans="1:11">
      <c r="A2988" s="80">
        <v>44224</v>
      </c>
      <c r="B2988" s="52">
        <v>234.7232774413265</v>
      </c>
      <c r="C2988" s="53">
        <v>19605.59</v>
      </c>
      <c r="D2988" s="54"/>
      <c r="E2988" s="53"/>
      <c r="F2988" s="81"/>
      <c r="H2988" s="2"/>
      <c r="I2988" s="23"/>
      <c r="J2988" s="24"/>
      <c r="K2988" s="14"/>
    </row>
    <row r="2989" spans="1:11">
      <c r="A2989" s="80">
        <v>44225</v>
      </c>
      <c r="B2989" s="52">
        <v>234.74792338545785</v>
      </c>
      <c r="C2989" s="53">
        <v>19346.03</v>
      </c>
      <c r="D2989" s="54"/>
      <c r="E2989" s="53"/>
      <c r="F2989" s="81"/>
      <c r="H2989" s="2"/>
      <c r="I2989" s="23"/>
      <c r="J2989" s="24"/>
      <c r="K2989" s="14"/>
    </row>
    <row r="2990" spans="1:11">
      <c r="A2990" s="80">
        <v>44228</v>
      </c>
      <c r="B2990" s="52">
        <v>234.81341805608238</v>
      </c>
      <c r="C2990" s="53">
        <v>20263.439999999999</v>
      </c>
      <c r="D2990" s="54"/>
      <c r="E2990" s="53"/>
      <c r="F2990" s="81"/>
      <c r="H2990" s="2"/>
      <c r="I2990" s="23"/>
      <c r="J2990" s="24"/>
      <c r="K2990" s="14"/>
    </row>
    <row r="2991" spans="1:11">
      <c r="A2991" s="80">
        <v>44229</v>
      </c>
      <c r="B2991" s="52">
        <v>234.83243794294492</v>
      </c>
      <c r="C2991" s="53">
        <v>20783.689999999999</v>
      </c>
      <c r="D2991" s="54"/>
      <c r="E2991" s="53"/>
      <c r="F2991" s="81"/>
      <c r="H2991" s="2"/>
      <c r="I2991" s="23"/>
      <c r="J2991" s="24"/>
      <c r="K2991" s="14"/>
    </row>
    <row r="2992" spans="1:11">
      <c r="A2992" s="80">
        <v>44230</v>
      </c>
      <c r="B2992" s="52">
        <v>234.8514593704183</v>
      </c>
      <c r="C2992" s="53">
        <v>20985.32</v>
      </c>
      <c r="D2992" s="54"/>
      <c r="E2992" s="53"/>
      <c r="F2992" s="81"/>
      <c r="H2992" s="2"/>
      <c r="I2992" s="23"/>
      <c r="J2992" s="24"/>
      <c r="K2992" s="14"/>
    </row>
    <row r="2993" spans="1:11">
      <c r="A2993" s="80">
        <v>44231</v>
      </c>
      <c r="B2993" s="52">
        <v>234.87330055613972</v>
      </c>
      <c r="C2993" s="53">
        <v>21135.31</v>
      </c>
      <c r="D2993" s="54"/>
      <c r="E2993" s="53"/>
      <c r="F2993" s="81"/>
      <c r="H2993" s="2"/>
      <c r="I2993" s="23"/>
      <c r="J2993" s="24"/>
      <c r="K2993" s="14"/>
    </row>
    <row r="2994" spans="1:11">
      <c r="A2994" s="80">
        <v>44232</v>
      </c>
      <c r="B2994" s="52">
        <v>234.90430383181314</v>
      </c>
      <c r="C2994" s="53">
        <v>21175.89</v>
      </c>
      <c r="D2994" s="54"/>
      <c r="E2994" s="53"/>
      <c r="F2994" s="81"/>
      <c r="H2994" s="2"/>
      <c r="I2994" s="23"/>
      <c r="J2994" s="24"/>
      <c r="K2994" s="14"/>
    </row>
    <row r="2995" spans="1:11">
      <c r="A2995" s="80">
        <v>44235</v>
      </c>
      <c r="B2995" s="52">
        <v>234.97195627131671</v>
      </c>
      <c r="C2995" s="53">
        <v>21447.64</v>
      </c>
      <c r="D2995" s="54"/>
      <c r="E2995" s="53"/>
      <c r="F2995" s="81"/>
      <c r="H2995" s="2"/>
      <c r="I2995" s="23"/>
      <c r="J2995" s="24"/>
      <c r="K2995" s="14"/>
    </row>
    <row r="2996" spans="1:11">
      <c r="A2996" s="80">
        <v>44236</v>
      </c>
      <c r="B2996" s="52">
        <v>234.99286877542485</v>
      </c>
      <c r="C2996" s="53">
        <v>21440.42</v>
      </c>
      <c r="D2996" s="54"/>
      <c r="E2996" s="53"/>
      <c r="F2996" s="81"/>
      <c r="H2996" s="2"/>
      <c r="I2996" s="23"/>
      <c r="J2996" s="24"/>
      <c r="K2996" s="14"/>
    </row>
    <row r="2997" spans="1:11">
      <c r="A2997" s="80">
        <v>44237</v>
      </c>
      <c r="B2997" s="52">
        <v>235.02271286975932</v>
      </c>
      <c r="C2997" s="53">
        <v>21436.44</v>
      </c>
      <c r="D2997" s="54"/>
      <c r="E2997" s="53"/>
      <c r="F2997" s="81"/>
      <c r="H2997" s="2"/>
      <c r="I2997" s="23"/>
      <c r="J2997" s="24"/>
      <c r="K2997" s="14"/>
    </row>
    <row r="2998" spans="1:11">
      <c r="A2998" s="80">
        <v>44238</v>
      </c>
      <c r="B2998" s="52">
        <v>235.0476252773235</v>
      </c>
      <c r="C2998" s="53">
        <v>21536</v>
      </c>
      <c r="D2998" s="54"/>
      <c r="E2998" s="53"/>
      <c r="F2998" s="81"/>
      <c r="H2998" s="2"/>
      <c r="I2998" s="23"/>
      <c r="J2998" s="24"/>
      <c r="K2998" s="14"/>
    </row>
    <row r="2999" spans="1:11">
      <c r="A2999" s="80">
        <v>44239</v>
      </c>
      <c r="B2999" s="52">
        <v>235.07018984935016</v>
      </c>
      <c r="C2999" s="53">
        <v>21521.82</v>
      </c>
      <c r="D2999" s="54"/>
      <c r="E2999" s="53"/>
      <c r="F2999" s="81"/>
      <c r="H2999" s="2"/>
      <c r="I2999" s="23"/>
      <c r="J2999" s="24"/>
      <c r="K2999" s="14"/>
    </row>
    <row r="3000" spans="1:11">
      <c r="A3000" s="80">
        <v>44242</v>
      </c>
      <c r="B3000" s="52">
        <v>235.14564738029179</v>
      </c>
      <c r="C3000" s="53">
        <v>21739.69</v>
      </c>
      <c r="D3000" s="54"/>
      <c r="E3000" s="53"/>
      <c r="F3000" s="81"/>
      <c r="H3000" s="2"/>
      <c r="I3000" s="23"/>
      <c r="J3000" s="24"/>
      <c r="K3000" s="14"/>
    </row>
    <row r="3001" spans="1:11">
      <c r="A3001" s="80">
        <v>44243</v>
      </c>
      <c r="B3001" s="52">
        <v>235.17739204268813</v>
      </c>
      <c r="C3001" s="53">
        <v>21737.9</v>
      </c>
      <c r="D3001" s="54"/>
      <c r="E3001" s="53"/>
      <c r="F3001" s="81"/>
      <c r="H3001" s="2"/>
      <c r="I3001" s="23"/>
      <c r="J3001" s="24"/>
      <c r="K3001" s="14"/>
    </row>
    <row r="3002" spans="1:11">
      <c r="A3002" s="80">
        <v>44244</v>
      </c>
      <c r="B3002" s="52">
        <v>235.19973389493217</v>
      </c>
      <c r="C3002" s="53">
        <v>21595.82</v>
      </c>
      <c r="D3002" s="54"/>
      <c r="E3002" s="53"/>
      <c r="F3002" s="81"/>
      <c r="H3002" s="2"/>
      <c r="I3002" s="23"/>
      <c r="J3002" s="24"/>
      <c r="K3002" s="14"/>
    </row>
    <row r="3003" spans="1:11">
      <c r="A3003" s="80">
        <v>44245</v>
      </c>
      <c r="B3003" s="52">
        <v>235.23030986033851</v>
      </c>
      <c r="C3003" s="53">
        <v>21468.11</v>
      </c>
      <c r="D3003" s="54"/>
      <c r="E3003" s="53"/>
      <c r="F3003" s="81"/>
      <c r="H3003" s="2"/>
      <c r="I3003" s="23"/>
      <c r="J3003" s="24"/>
      <c r="K3003" s="14"/>
    </row>
    <row r="3004" spans="1:11">
      <c r="A3004" s="80">
        <v>44246</v>
      </c>
      <c r="B3004" s="52">
        <v>235.25124535791608</v>
      </c>
      <c r="C3004" s="53">
        <v>21273.279999999999</v>
      </c>
      <c r="D3004" s="54"/>
      <c r="E3004" s="53"/>
      <c r="F3004" s="81"/>
      <c r="H3004" s="2"/>
      <c r="I3004" s="23"/>
      <c r="J3004" s="24"/>
      <c r="K3004" s="14"/>
    </row>
    <row r="3005" spans="1:11">
      <c r="A3005" s="80">
        <v>44249</v>
      </c>
      <c r="B3005" s="52">
        <v>235.31899771657916</v>
      </c>
      <c r="C3005" s="53">
        <v>20853.12</v>
      </c>
      <c r="D3005" s="54"/>
      <c r="E3005" s="53"/>
      <c r="F3005" s="81"/>
      <c r="H3005" s="2"/>
      <c r="I3005" s="23"/>
      <c r="J3005" s="24"/>
      <c r="K3005" s="14"/>
    </row>
    <row r="3006" spans="1:11">
      <c r="A3006" s="80">
        <v>44250</v>
      </c>
      <c r="B3006" s="52">
        <v>235.33594068441477</v>
      </c>
      <c r="C3006" s="53">
        <v>20898.75</v>
      </c>
      <c r="D3006" s="54"/>
      <c r="E3006" s="53"/>
      <c r="F3006" s="81"/>
      <c r="H3006" s="2"/>
      <c r="I3006" s="23"/>
      <c r="J3006" s="24"/>
      <c r="K3006" s="14"/>
    </row>
    <row r="3007" spans="1:11">
      <c r="A3007" s="80">
        <v>44251</v>
      </c>
      <c r="B3007" s="52">
        <v>235.37124107551745</v>
      </c>
      <c r="C3007" s="53">
        <v>21288.35</v>
      </c>
      <c r="D3007" s="54"/>
      <c r="E3007" s="53"/>
      <c r="F3007" s="81"/>
      <c r="H3007" s="2"/>
      <c r="I3007" s="23"/>
      <c r="J3007" s="24"/>
      <c r="K3007" s="14"/>
    </row>
    <row r="3008" spans="1:11">
      <c r="A3008" s="80">
        <v>44252</v>
      </c>
      <c r="B3008" s="52">
        <v>235.4013685943751</v>
      </c>
      <c r="C3008" s="53">
        <v>21452.240000000002</v>
      </c>
      <c r="D3008" s="54"/>
      <c r="E3008" s="53"/>
      <c r="F3008" s="81"/>
      <c r="H3008" s="2"/>
      <c r="I3008" s="23"/>
      <c r="J3008" s="24"/>
      <c r="K3008" s="14"/>
    </row>
    <row r="3009" spans="1:11">
      <c r="A3009" s="80">
        <v>44253</v>
      </c>
      <c r="B3009" s="52">
        <v>235.40631202311559</v>
      </c>
      <c r="C3009" s="53">
        <v>20644.88</v>
      </c>
      <c r="D3009" s="54"/>
      <c r="E3009" s="53"/>
      <c r="F3009" s="81"/>
      <c r="H3009" s="2"/>
      <c r="I3009" s="23"/>
      <c r="J3009" s="24"/>
      <c r="K3009" s="14"/>
    </row>
    <row r="3010" spans="1:11">
      <c r="A3010" s="80">
        <v>44256</v>
      </c>
      <c r="B3010" s="52">
        <v>235.47128416523395</v>
      </c>
      <c r="C3010" s="53">
        <v>20975.08</v>
      </c>
      <c r="D3010" s="54"/>
      <c r="E3010" s="53"/>
      <c r="F3010" s="81"/>
      <c r="H3010" s="2"/>
      <c r="I3010" s="23"/>
      <c r="J3010" s="24"/>
      <c r="K3010" s="14"/>
    </row>
    <row r="3011" spans="1:11">
      <c r="A3011" s="80">
        <v>44257</v>
      </c>
      <c r="B3011" s="52">
        <v>235.49294752337715</v>
      </c>
      <c r="C3011" s="53">
        <v>21198.93</v>
      </c>
      <c r="D3011" s="54"/>
      <c r="E3011" s="53"/>
      <c r="F3011" s="81"/>
      <c r="H3011" s="2"/>
      <c r="I3011" s="23"/>
      <c r="J3011" s="24"/>
      <c r="K3011" s="14"/>
    </row>
    <row r="3012" spans="1:11">
      <c r="A3012" s="80">
        <v>44258</v>
      </c>
      <c r="B3012" s="52">
        <v>235.50825456496617</v>
      </c>
      <c r="C3012" s="53">
        <v>21662.92</v>
      </c>
      <c r="D3012" s="54"/>
      <c r="E3012" s="53"/>
      <c r="F3012" s="81"/>
      <c r="H3012" s="2"/>
      <c r="I3012" s="23"/>
      <c r="J3012" s="24"/>
      <c r="K3012" s="14"/>
    </row>
    <row r="3013" spans="1:11">
      <c r="A3013" s="80">
        <v>44259</v>
      </c>
      <c r="B3013" s="52">
        <v>235.52921479962245</v>
      </c>
      <c r="C3013" s="53">
        <v>21428.63</v>
      </c>
      <c r="D3013" s="54"/>
      <c r="E3013" s="53"/>
      <c r="F3013" s="81"/>
      <c r="H3013" s="2"/>
      <c r="I3013" s="23"/>
      <c r="J3013" s="24"/>
      <c r="K3013" s="14"/>
    </row>
    <row r="3014" spans="1:11">
      <c r="A3014" s="80">
        <v>44260</v>
      </c>
      <c r="B3014" s="52">
        <v>235.54899925366561</v>
      </c>
      <c r="C3014" s="53">
        <v>21225.94</v>
      </c>
      <c r="D3014" s="54"/>
      <c r="E3014" s="53"/>
      <c r="F3014" s="81"/>
      <c r="H3014" s="2"/>
      <c r="I3014" s="23"/>
      <c r="J3014" s="24"/>
      <c r="K3014" s="14"/>
    </row>
    <row r="3015" spans="1:11">
      <c r="A3015" s="80">
        <v>44263</v>
      </c>
      <c r="B3015" s="52">
        <v>235.60270442549543</v>
      </c>
      <c r="C3015" s="53">
        <v>21255.06</v>
      </c>
      <c r="D3015" s="54"/>
      <c r="E3015" s="53"/>
      <c r="F3015" s="81"/>
      <c r="H3015" s="2"/>
      <c r="I3015" s="23"/>
      <c r="J3015" s="24"/>
      <c r="K3015" s="14"/>
    </row>
    <row r="3016" spans="1:11">
      <c r="A3016" s="80">
        <v>44264</v>
      </c>
      <c r="B3016" s="52">
        <v>235.6255578878247</v>
      </c>
      <c r="C3016" s="53">
        <v>21457.17</v>
      </c>
      <c r="D3016" s="54"/>
      <c r="E3016" s="53"/>
      <c r="F3016" s="81"/>
      <c r="H3016" s="2"/>
      <c r="I3016" s="23"/>
      <c r="J3016" s="24"/>
      <c r="K3016" s="14"/>
    </row>
    <row r="3017" spans="1:11">
      <c r="A3017" s="80">
        <v>44265</v>
      </c>
      <c r="B3017" s="52">
        <v>235.64817794138196</v>
      </c>
      <c r="C3017" s="53">
        <v>21565.72</v>
      </c>
      <c r="D3017" s="54"/>
      <c r="E3017" s="53"/>
      <c r="F3017" s="81"/>
      <c r="H3017" s="2"/>
      <c r="I3017" s="23"/>
      <c r="J3017" s="24"/>
      <c r="K3017" s="14"/>
    </row>
    <row r="3018" spans="1:11">
      <c r="A3018" s="80">
        <v>44267</v>
      </c>
      <c r="B3018" s="52">
        <v>235.68022609358198</v>
      </c>
      <c r="C3018" s="53">
        <v>21361.29</v>
      </c>
      <c r="D3018" s="54"/>
      <c r="E3018" s="53"/>
      <c r="F3018" s="81"/>
      <c r="H3018" s="2"/>
      <c r="I3018" s="23"/>
      <c r="J3018" s="24"/>
      <c r="K3018" s="14"/>
    </row>
    <row r="3019" spans="1:11">
      <c r="A3019" s="80">
        <v>44270</v>
      </c>
      <c r="B3019" s="52">
        <v>235.75305128344488</v>
      </c>
      <c r="C3019" s="53">
        <v>21220.59</v>
      </c>
      <c r="D3019" s="54"/>
      <c r="E3019" s="53"/>
      <c r="F3019" s="81"/>
      <c r="H3019" s="2"/>
      <c r="I3019" s="23"/>
      <c r="J3019" s="24"/>
      <c r="K3019" s="14"/>
    </row>
    <row r="3020" spans="1:11">
      <c r="A3020" s="80">
        <v>44271</v>
      </c>
      <c r="B3020" s="52">
        <v>235.77167577449626</v>
      </c>
      <c r="C3020" s="53">
        <v>21193.46</v>
      </c>
      <c r="D3020" s="54"/>
      <c r="E3020" s="53"/>
      <c r="F3020" s="81"/>
      <c r="H3020" s="2"/>
      <c r="I3020" s="23"/>
      <c r="J3020" s="24"/>
      <c r="K3020" s="14"/>
    </row>
    <row r="3021" spans="1:11">
      <c r="A3021" s="80">
        <v>44272</v>
      </c>
      <c r="B3021" s="52">
        <v>235.79548871374945</v>
      </c>
      <c r="C3021" s="53">
        <v>20924.61</v>
      </c>
      <c r="D3021" s="54"/>
      <c r="E3021" s="53"/>
      <c r="F3021" s="81"/>
      <c r="H3021" s="2"/>
      <c r="I3021" s="23"/>
      <c r="J3021" s="24"/>
      <c r="K3021" s="14"/>
    </row>
    <row r="3022" spans="1:11">
      <c r="A3022" s="80">
        <v>44273</v>
      </c>
      <c r="B3022" s="52">
        <v>235.8233125814177</v>
      </c>
      <c r="C3022" s="53">
        <v>20692.34</v>
      </c>
      <c r="D3022" s="54"/>
      <c r="E3022" s="53"/>
      <c r="F3022" s="81"/>
      <c r="H3022" s="2"/>
      <c r="I3022" s="23"/>
      <c r="J3022" s="24"/>
      <c r="K3022" s="14"/>
    </row>
    <row r="3023" spans="1:11">
      <c r="A3023" s="80">
        <v>44274</v>
      </c>
      <c r="B3023" s="52">
        <v>235.85868607830494</v>
      </c>
      <c r="C3023" s="53">
        <v>20956.87</v>
      </c>
      <c r="D3023" s="54"/>
      <c r="E3023" s="53"/>
      <c r="F3023" s="81"/>
      <c r="H3023" s="2"/>
      <c r="I3023" s="23"/>
      <c r="J3023" s="24"/>
      <c r="K3023" s="14"/>
    </row>
    <row r="3024" spans="1:11">
      <c r="A3024" s="80">
        <v>44277</v>
      </c>
      <c r="B3024" s="52">
        <v>235.98534219272901</v>
      </c>
      <c r="C3024" s="53">
        <v>20947.650000000001</v>
      </c>
      <c r="D3024" s="54"/>
      <c r="E3024" s="53"/>
      <c r="F3024" s="81"/>
      <c r="H3024" s="2"/>
      <c r="I3024" s="23"/>
      <c r="J3024" s="24"/>
      <c r="K3024" s="14"/>
    </row>
    <row r="3025" spans="1:11">
      <c r="A3025" s="80">
        <v>44278</v>
      </c>
      <c r="B3025" s="52">
        <v>236.01554831652965</v>
      </c>
      <c r="C3025" s="53">
        <v>21061.52</v>
      </c>
      <c r="D3025" s="54"/>
      <c r="E3025" s="53"/>
      <c r="F3025" s="81"/>
      <c r="H3025" s="2"/>
      <c r="I3025" s="23"/>
      <c r="J3025" s="24"/>
      <c r="K3025" s="14"/>
    </row>
    <row r="3026" spans="1:11">
      <c r="A3026" s="80">
        <v>44279</v>
      </c>
      <c r="B3026" s="52">
        <v>236.04221807348941</v>
      </c>
      <c r="C3026" s="53">
        <v>20684.27</v>
      </c>
      <c r="D3026" s="54"/>
      <c r="E3026" s="53"/>
      <c r="F3026" s="81"/>
      <c r="H3026" s="2"/>
      <c r="I3026" s="23"/>
      <c r="J3026" s="24"/>
      <c r="K3026" s="14"/>
    </row>
    <row r="3027" spans="1:11">
      <c r="A3027" s="80">
        <v>44280</v>
      </c>
      <c r="B3027" s="52">
        <v>236.06464208420638</v>
      </c>
      <c r="C3027" s="53">
        <v>20366.419999999998</v>
      </c>
      <c r="D3027" s="54"/>
      <c r="E3027" s="53"/>
      <c r="F3027" s="81"/>
      <c r="H3027" s="2"/>
      <c r="I3027" s="23"/>
      <c r="J3027" s="24"/>
      <c r="K3027" s="14"/>
    </row>
    <row r="3028" spans="1:11">
      <c r="A3028" s="80">
        <v>44281</v>
      </c>
      <c r="B3028" s="52">
        <v>236.09037313019354</v>
      </c>
      <c r="C3028" s="53">
        <v>20625.79</v>
      </c>
      <c r="D3028" s="54"/>
      <c r="E3028" s="53"/>
      <c r="F3028" s="81"/>
      <c r="H3028" s="2"/>
      <c r="I3028" s="23"/>
      <c r="J3028" s="24"/>
      <c r="K3028" s="14"/>
    </row>
    <row r="3029" spans="1:11">
      <c r="A3029" s="80">
        <v>44285</v>
      </c>
      <c r="B3029" s="52">
        <v>236.20841831675861</v>
      </c>
      <c r="C3029" s="53">
        <v>21106.06</v>
      </c>
      <c r="D3029" s="54"/>
      <c r="E3029" s="53"/>
      <c r="F3029" s="81"/>
      <c r="H3029" s="2"/>
      <c r="I3029" s="23"/>
      <c r="J3029" s="24"/>
      <c r="K3029" s="14"/>
    </row>
    <row r="3030" spans="1:11">
      <c r="A3030" s="80">
        <v>44286</v>
      </c>
      <c r="B3030" s="52">
        <v>236.23251157542694</v>
      </c>
      <c r="C3030" s="53">
        <v>20886.52</v>
      </c>
      <c r="D3030" s="54"/>
      <c r="E3030" s="53"/>
      <c r="F3030" s="81"/>
      <c r="H3030" s="2"/>
      <c r="I3030" s="23"/>
      <c r="J3030" s="24"/>
      <c r="K3030" s="14"/>
    </row>
    <row r="3031" spans="1:11">
      <c r="A3031" s="80">
        <v>44287</v>
      </c>
      <c r="B3031" s="52">
        <v>236.25448119900344</v>
      </c>
      <c r="C3031" s="53">
        <v>21137.69</v>
      </c>
      <c r="D3031" s="54"/>
      <c r="E3031" s="53"/>
      <c r="F3031" s="81"/>
      <c r="H3031" s="2"/>
      <c r="I3031" s="23"/>
      <c r="J3031" s="24"/>
      <c r="K3031" s="14"/>
    </row>
    <row r="3032" spans="1:11">
      <c r="A3032" s="80">
        <v>44291</v>
      </c>
      <c r="B3032" s="52">
        <v>236.36788334997897</v>
      </c>
      <c r="C3032" s="53">
        <v>20811.61</v>
      </c>
      <c r="D3032" s="54"/>
      <c r="E3032" s="53"/>
      <c r="F3032" s="81"/>
      <c r="H3032" s="2"/>
      <c r="I3032" s="23"/>
      <c r="J3032" s="24"/>
      <c r="K3032" s="14"/>
    </row>
    <row r="3033" spans="1:11">
      <c r="A3033" s="80">
        <v>44292</v>
      </c>
      <c r="B3033" s="52">
        <v>236.39577476021427</v>
      </c>
      <c r="C3033" s="53">
        <v>20876.57</v>
      </c>
      <c r="D3033" s="54"/>
      <c r="E3033" s="53"/>
      <c r="F3033" s="81"/>
      <c r="H3033" s="2"/>
      <c r="I3033" s="23"/>
      <c r="J3033" s="24"/>
      <c r="K3033" s="14"/>
    </row>
    <row r="3034" spans="1:11">
      <c r="A3034" s="80">
        <v>44293</v>
      </c>
      <c r="B3034" s="52">
        <v>236.41492281796985</v>
      </c>
      <c r="C3034" s="53">
        <v>21069.32</v>
      </c>
      <c r="D3034" s="54"/>
      <c r="E3034" s="53"/>
      <c r="F3034" s="81"/>
      <c r="H3034" s="2"/>
      <c r="I3034" s="23"/>
      <c r="J3034" s="24"/>
      <c r="K3034" s="14"/>
    </row>
    <row r="3035" spans="1:11">
      <c r="A3035" s="80">
        <v>44294</v>
      </c>
      <c r="B3035" s="52">
        <v>236.43454525656375</v>
      </c>
      <c r="C3035" s="53">
        <v>21149.59</v>
      </c>
      <c r="D3035" s="54"/>
      <c r="E3035" s="53"/>
      <c r="F3035" s="81"/>
      <c r="H3035" s="2"/>
      <c r="I3035" s="23"/>
      <c r="J3035" s="24"/>
      <c r="K3035" s="14"/>
    </row>
    <row r="3036" spans="1:11">
      <c r="A3036" s="80">
        <v>44295</v>
      </c>
      <c r="B3036" s="52">
        <v>236.45416932382005</v>
      </c>
      <c r="C3036" s="53">
        <v>21094.17</v>
      </c>
      <c r="D3036" s="54"/>
      <c r="E3036" s="53"/>
      <c r="F3036" s="81"/>
      <c r="H3036" s="2"/>
      <c r="I3036" s="23"/>
      <c r="J3036" s="24"/>
      <c r="K3036" s="14"/>
    </row>
    <row r="3037" spans="1:11">
      <c r="A3037" s="80">
        <v>44298</v>
      </c>
      <c r="B3037" s="52">
        <v>236.52014003706137</v>
      </c>
      <c r="C3037" s="53">
        <v>20348.990000000002</v>
      </c>
      <c r="D3037" s="54"/>
      <c r="E3037" s="53"/>
      <c r="F3037" s="81"/>
      <c r="H3037" s="2"/>
      <c r="I3037" s="23"/>
      <c r="J3037" s="24"/>
      <c r="K3037" s="14"/>
    </row>
    <row r="3038" spans="1:11">
      <c r="A3038" s="80">
        <v>44299</v>
      </c>
      <c r="B3038" s="52">
        <v>236.54189988994477</v>
      </c>
      <c r="C3038" s="53">
        <v>20624.86</v>
      </c>
      <c r="D3038" s="54"/>
      <c r="E3038" s="53"/>
      <c r="F3038" s="81"/>
      <c r="H3038" s="2"/>
      <c r="I3038" s="23"/>
      <c r="J3038" s="24"/>
      <c r="K3038" s="14"/>
    </row>
    <row r="3039" spans="1:11">
      <c r="A3039" s="80">
        <v>44301</v>
      </c>
      <c r="B3039" s="52">
        <v>236.57643500732871</v>
      </c>
      <c r="C3039" s="53">
        <v>20733.88</v>
      </c>
      <c r="D3039" s="54"/>
      <c r="E3039" s="53"/>
      <c r="F3039" s="81"/>
      <c r="H3039" s="2"/>
      <c r="I3039" s="23"/>
      <c r="J3039" s="24"/>
      <c r="K3039" s="14"/>
    </row>
    <row r="3040" spans="1:11">
      <c r="A3040" s="80">
        <v>44302</v>
      </c>
      <c r="B3040" s="52">
        <v>236.60103895656951</v>
      </c>
      <c r="C3040" s="53">
        <v>20785.61</v>
      </c>
      <c r="D3040" s="54"/>
      <c r="E3040" s="53"/>
      <c r="F3040" s="81"/>
      <c r="H3040" s="2"/>
      <c r="I3040" s="23"/>
      <c r="J3040" s="24"/>
      <c r="K3040" s="14"/>
    </row>
    <row r="3041" spans="1:11">
      <c r="A3041" s="80">
        <v>44305</v>
      </c>
      <c r="B3041" s="52">
        <v>236.66988985890589</v>
      </c>
      <c r="C3041" s="53">
        <v>20418.16</v>
      </c>
      <c r="D3041" s="54"/>
      <c r="E3041" s="53"/>
      <c r="F3041" s="81"/>
      <c r="H3041" s="2"/>
      <c r="I3041" s="23"/>
      <c r="J3041" s="24"/>
      <c r="K3041" s="14"/>
    </row>
    <row r="3042" spans="1:11">
      <c r="A3042" s="80">
        <v>44306</v>
      </c>
      <c r="B3042" s="52">
        <v>236.69261016833238</v>
      </c>
      <c r="C3042" s="53">
        <v>20328.55</v>
      </c>
      <c r="D3042" s="54"/>
      <c r="E3042" s="53"/>
      <c r="F3042" s="81"/>
      <c r="H3042" s="2"/>
      <c r="I3042" s="23"/>
      <c r="J3042" s="24"/>
      <c r="K3042" s="14"/>
    </row>
    <row r="3043" spans="1:11">
      <c r="A3043" s="80">
        <v>44308</v>
      </c>
      <c r="B3043" s="52">
        <v>236.7427890016881</v>
      </c>
      <c r="C3043" s="53">
        <v>20484.63</v>
      </c>
      <c r="D3043" s="54"/>
      <c r="E3043" s="53"/>
      <c r="F3043" s="81"/>
      <c r="H3043" s="2"/>
      <c r="I3043" s="23"/>
      <c r="J3043" s="24"/>
      <c r="K3043" s="14"/>
    </row>
    <row r="3044" spans="1:11">
      <c r="A3044" s="80">
        <v>44309</v>
      </c>
      <c r="B3044" s="52">
        <v>236.76646328058825</v>
      </c>
      <c r="C3044" s="53">
        <v>20392.439999999999</v>
      </c>
      <c r="D3044" s="54"/>
      <c r="E3044" s="53"/>
      <c r="F3044" s="81"/>
      <c r="H3044" s="2"/>
      <c r="I3044" s="23"/>
      <c r="J3044" s="24"/>
      <c r="K3044" s="14"/>
    </row>
    <row r="3045" spans="1:11">
      <c r="A3045" s="80">
        <v>44312</v>
      </c>
      <c r="B3045" s="52">
        <v>236.84743741103023</v>
      </c>
      <c r="C3045" s="53">
        <v>20596.72</v>
      </c>
      <c r="D3045" s="54"/>
      <c r="E3045" s="53"/>
      <c r="F3045" s="81"/>
      <c r="H3045" s="2"/>
      <c r="I3045" s="23"/>
      <c r="J3045" s="24"/>
      <c r="K3045" s="14"/>
    </row>
    <row r="3046" spans="1:11">
      <c r="A3046" s="80">
        <v>44313</v>
      </c>
      <c r="B3046" s="52">
        <v>236.86946422270944</v>
      </c>
      <c r="C3046" s="53">
        <v>20835.669999999998</v>
      </c>
      <c r="D3046" s="54"/>
      <c r="E3046" s="53"/>
      <c r="F3046" s="81"/>
      <c r="H3046" s="2"/>
      <c r="I3046" s="23"/>
      <c r="J3046" s="24"/>
      <c r="K3046" s="14"/>
    </row>
    <row r="3047" spans="1:11">
      <c r="A3047" s="80">
        <v>44314</v>
      </c>
      <c r="B3047" s="52">
        <v>236.88912438823994</v>
      </c>
      <c r="C3047" s="53">
        <v>21136.41</v>
      </c>
      <c r="D3047" s="54"/>
      <c r="E3047" s="53"/>
      <c r="F3047" s="81"/>
      <c r="H3047" s="2"/>
      <c r="I3047" s="23"/>
      <c r="J3047" s="24"/>
      <c r="K3047" s="14"/>
    </row>
    <row r="3048" spans="1:11">
      <c r="A3048" s="80">
        <v>44315</v>
      </c>
      <c r="B3048" s="52">
        <v>236.91139196593244</v>
      </c>
      <c r="C3048" s="53">
        <v>21186.3</v>
      </c>
      <c r="D3048" s="54"/>
      <c r="E3048" s="53"/>
      <c r="F3048" s="81"/>
      <c r="H3048" s="2"/>
      <c r="I3048" s="23"/>
      <c r="J3048" s="24"/>
      <c r="K3048" s="14"/>
    </row>
    <row r="3049" spans="1:11">
      <c r="A3049" s="80">
        <v>44316</v>
      </c>
      <c r="B3049" s="52">
        <v>236.92916032032988</v>
      </c>
      <c r="C3049" s="53">
        <v>20811.13</v>
      </c>
      <c r="D3049" s="54"/>
      <c r="E3049" s="53"/>
      <c r="F3049" s="81"/>
      <c r="H3049" s="2"/>
      <c r="I3049" s="23"/>
      <c r="J3049" s="24"/>
      <c r="K3049" s="14"/>
    </row>
    <row r="3050" spans="1:11">
      <c r="A3050" s="80">
        <v>44319</v>
      </c>
      <c r="B3050" s="52">
        <v>236.99881749346406</v>
      </c>
      <c r="C3050" s="53">
        <v>20815.43</v>
      </c>
      <c r="D3050" s="54"/>
      <c r="E3050" s="53"/>
      <c r="F3050" s="81"/>
      <c r="H3050" s="2"/>
      <c r="I3050" s="23"/>
      <c r="J3050" s="24"/>
      <c r="K3050" s="14"/>
    </row>
    <row r="3051" spans="1:11">
      <c r="A3051" s="80">
        <v>44320</v>
      </c>
      <c r="B3051" s="52">
        <v>237.01991038822098</v>
      </c>
      <c r="C3051" s="53">
        <v>20619.62</v>
      </c>
      <c r="D3051" s="54"/>
      <c r="E3051" s="53"/>
      <c r="F3051" s="81"/>
      <c r="H3051" s="2"/>
      <c r="I3051" s="23"/>
      <c r="J3051" s="24"/>
      <c r="K3051" s="14"/>
    </row>
    <row r="3052" spans="1:11">
      <c r="A3052" s="80">
        <v>44321</v>
      </c>
      <c r="B3052" s="52">
        <v>237.03697582176895</v>
      </c>
      <c r="C3052" s="53">
        <v>20792.240000000002</v>
      </c>
      <c r="D3052" s="54"/>
      <c r="E3052" s="53"/>
      <c r="F3052" s="81"/>
      <c r="H3052" s="2"/>
      <c r="I3052" s="23"/>
      <c r="J3052" s="24"/>
      <c r="K3052" s="14"/>
    </row>
    <row r="3053" spans="1:11">
      <c r="A3053" s="80">
        <v>44322</v>
      </c>
      <c r="B3053" s="52">
        <v>237.05712396471378</v>
      </c>
      <c r="C3053" s="53">
        <v>20944.41</v>
      </c>
      <c r="D3053" s="54"/>
      <c r="E3053" s="53"/>
      <c r="F3053" s="81"/>
      <c r="H3053" s="2"/>
      <c r="I3053" s="23"/>
      <c r="J3053" s="24"/>
      <c r="K3053" s="14"/>
    </row>
    <row r="3054" spans="1:11">
      <c r="A3054" s="80">
        <v>44323</v>
      </c>
      <c r="B3054" s="52">
        <v>237.08035556286231</v>
      </c>
      <c r="C3054" s="53">
        <v>21084.26</v>
      </c>
      <c r="D3054" s="54"/>
      <c r="E3054" s="53"/>
      <c r="F3054" s="81"/>
      <c r="H3054" s="2"/>
      <c r="I3054" s="23"/>
      <c r="J3054" s="24"/>
      <c r="K3054" s="14"/>
    </row>
    <row r="3055" spans="1:11">
      <c r="A3055" s="80">
        <v>44326</v>
      </c>
      <c r="B3055" s="52">
        <v>237.14223353566422</v>
      </c>
      <c r="C3055" s="53">
        <v>21253.8</v>
      </c>
      <c r="D3055" s="54"/>
      <c r="E3055" s="53"/>
      <c r="F3055" s="81"/>
      <c r="H3055" s="2"/>
      <c r="I3055" s="23"/>
      <c r="J3055" s="24"/>
      <c r="K3055" s="14"/>
    </row>
    <row r="3056" spans="1:11">
      <c r="A3056" s="80">
        <v>44327</v>
      </c>
      <c r="B3056" s="52">
        <v>237.16357633668241</v>
      </c>
      <c r="C3056" s="53">
        <v>21123.53</v>
      </c>
      <c r="D3056" s="54"/>
      <c r="E3056" s="53"/>
      <c r="F3056" s="81"/>
      <c r="H3056" s="2"/>
      <c r="I3056" s="23"/>
      <c r="J3056" s="24"/>
      <c r="K3056" s="14"/>
    </row>
    <row r="3057" spans="1:11">
      <c r="A3057" s="80">
        <v>44328</v>
      </c>
      <c r="B3057" s="52">
        <v>237.18705553073977</v>
      </c>
      <c r="C3057" s="53">
        <v>20904.13</v>
      </c>
      <c r="D3057" s="54"/>
      <c r="E3057" s="53"/>
      <c r="F3057" s="81"/>
      <c r="H3057" s="2"/>
      <c r="I3057" s="23"/>
      <c r="J3057" s="24"/>
      <c r="K3057" s="14"/>
    </row>
    <row r="3058" spans="1:11">
      <c r="A3058" s="80">
        <v>44330</v>
      </c>
      <c r="B3058" s="52">
        <v>237.2344929418459</v>
      </c>
      <c r="C3058" s="53">
        <v>20877.560000000001</v>
      </c>
      <c r="D3058" s="54"/>
      <c r="E3058" s="53"/>
      <c r="F3058" s="81"/>
      <c r="H3058" s="2"/>
      <c r="I3058" s="23"/>
      <c r="J3058" s="24"/>
      <c r="K3058" s="14"/>
    </row>
    <row r="3059" spans="1:11">
      <c r="A3059" s="80">
        <v>44333</v>
      </c>
      <c r="B3059" s="52">
        <v>237.30352817929199</v>
      </c>
      <c r="C3059" s="53">
        <v>21226.53</v>
      </c>
      <c r="D3059" s="54"/>
      <c r="E3059" s="53"/>
      <c r="F3059" s="81"/>
      <c r="H3059" s="2"/>
      <c r="I3059" s="23"/>
      <c r="J3059" s="24"/>
      <c r="K3059" s="14"/>
    </row>
    <row r="3060" spans="1:11">
      <c r="A3060" s="80">
        <v>44334</v>
      </c>
      <c r="B3060" s="52">
        <v>237.32630931799721</v>
      </c>
      <c r="C3060" s="53">
        <v>21489.56</v>
      </c>
      <c r="D3060" s="54"/>
      <c r="E3060" s="53"/>
      <c r="F3060" s="81"/>
      <c r="H3060" s="2"/>
      <c r="I3060" s="23"/>
      <c r="J3060" s="24"/>
      <c r="K3060" s="14"/>
    </row>
    <row r="3061" spans="1:11">
      <c r="A3061" s="80">
        <v>44335</v>
      </c>
      <c r="B3061" s="52">
        <v>237.3488553173824</v>
      </c>
      <c r="C3061" s="53">
        <v>21378.71</v>
      </c>
      <c r="D3061" s="54"/>
      <c r="E3061" s="53"/>
      <c r="F3061" s="81"/>
      <c r="H3061" s="2"/>
      <c r="I3061" s="23"/>
      <c r="J3061" s="24"/>
      <c r="K3061" s="14"/>
    </row>
    <row r="3062" spans="1:11">
      <c r="A3062" s="80">
        <v>44336</v>
      </c>
      <c r="B3062" s="52">
        <v>237.37069141207161</v>
      </c>
      <c r="C3062" s="53">
        <v>21202.21</v>
      </c>
      <c r="D3062" s="54"/>
      <c r="E3062" s="53"/>
      <c r="F3062" s="81"/>
      <c r="H3062" s="2"/>
      <c r="I3062" s="23"/>
      <c r="J3062" s="24"/>
      <c r="K3062" s="14"/>
    </row>
    <row r="3063" spans="1:11">
      <c r="A3063" s="80">
        <v>44337</v>
      </c>
      <c r="B3063" s="52">
        <v>237.39347899844719</v>
      </c>
      <c r="C3063" s="53">
        <v>21585.18</v>
      </c>
      <c r="D3063" s="54"/>
      <c r="E3063" s="53"/>
      <c r="F3063" s="81"/>
      <c r="H3063" s="2"/>
      <c r="I3063" s="23"/>
      <c r="J3063" s="24"/>
      <c r="K3063" s="14"/>
    </row>
    <row r="3064" spans="1:11">
      <c r="A3064" s="80">
        <v>44340</v>
      </c>
      <c r="B3064" s="52">
        <v>237.45971177908774</v>
      </c>
      <c r="C3064" s="53">
        <v>21617.03</v>
      </c>
      <c r="D3064" s="54"/>
      <c r="E3064" s="53"/>
      <c r="F3064" s="81"/>
      <c r="H3064" s="2"/>
      <c r="I3064" s="23"/>
      <c r="J3064" s="24"/>
      <c r="K3064" s="14"/>
    </row>
    <row r="3065" spans="1:11">
      <c r="A3065" s="80">
        <v>44341</v>
      </c>
      <c r="B3065" s="52">
        <v>237.48084569343609</v>
      </c>
      <c r="C3065" s="53">
        <v>21639.040000000001</v>
      </c>
      <c r="D3065" s="54"/>
      <c r="E3065" s="53"/>
      <c r="F3065" s="81"/>
      <c r="H3065" s="2"/>
      <c r="I3065" s="23"/>
      <c r="J3065" s="24"/>
      <c r="K3065" s="14"/>
    </row>
    <row r="3066" spans="1:11">
      <c r="A3066" s="80">
        <v>44342</v>
      </c>
      <c r="B3066" s="52">
        <v>237.50340637377695</v>
      </c>
      <c r="C3066" s="53">
        <v>21771.35</v>
      </c>
      <c r="D3066" s="54"/>
      <c r="E3066" s="53"/>
      <c r="F3066" s="81"/>
      <c r="H3066" s="2"/>
      <c r="I3066" s="23"/>
      <c r="J3066" s="24"/>
      <c r="K3066" s="14"/>
    </row>
    <row r="3067" spans="1:11">
      <c r="A3067" s="80">
        <v>44343</v>
      </c>
      <c r="B3067" s="52">
        <v>237.52691921100796</v>
      </c>
      <c r="C3067" s="53">
        <v>21823.14</v>
      </c>
      <c r="D3067" s="54"/>
      <c r="E3067" s="53"/>
      <c r="F3067" s="81"/>
      <c r="H3067" s="2"/>
      <c r="I3067" s="23"/>
      <c r="J3067" s="24"/>
      <c r="K3067" s="14"/>
    </row>
    <row r="3068" spans="1:11">
      <c r="A3068" s="80">
        <v>44344</v>
      </c>
      <c r="B3068" s="52">
        <v>237.55304717212118</v>
      </c>
      <c r="C3068" s="53">
        <v>21962.31</v>
      </c>
      <c r="D3068" s="54"/>
      <c r="E3068" s="53"/>
      <c r="F3068" s="81"/>
      <c r="H3068" s="2"/>
      <c r="I3068" s="23"/>
      <c r="J3068" s="24"/>
      <c r="K3068" s="14"/>
    </row>
    <row r="3069" spans="1:11">
      <c r="A3069" s="80">
        <v>44347</v>
      </c>
      <c r="B3069" s="52">
        <v>237.61504851743311</v>
      </c>
      <c r="C3069" s="53">
        <v>22203.59</v>
      </c>
      <c r="D3069" s="54"/>
      <c r="E3069" s="53"/>
      <c r="F3069" s="81"/>
      <c r="H3069" s="2"/>
      <c r="I3069" s="23"/>
      <c r="J3069" s="24"/>
      <c r="K3069" s="14"/>
    </row>
    <row r="3070" spans="1:11">
      <c r="A3070" s="80">
        <v>44348</v>
      </c>
      <c r="B3070" s="52">
        <v>237.6378595620908</v>
      </c>
      <c r="C3070" s="53">
        <v>22192.25</v>
      </c>
      <c r="D3070" s="54"/>
      <c r="E3070" s="53"/>
      <c r="F3070" s="81"/>
      <c r="H3070" s="2"/>
      <c r="I3070" s="23"/>
      <c r="J3070" s="24"/>
      <c r="K3070" s="14"/>
    </row>
    <row r="3071" spans="1:11">
      <c r="A3071" s="80">
        <v>44349</v>
      </c>
      <c r="B3071" s="52">
        <v>237.66091043446832</v>
      </c>
      <c r="C3071" s="53">
        <v>22194.18</v>
      </c>
      <c r="D3071" s="54"/>
      <c r="E3071" s="53"/>
      <c r="F3071" s="81"/>
      <c r="H3071" s="2"/>
      <c r="I3071" s="23"/>
      <c r="J3071" s="24"/>
      <c r="K3071" s="14"/>
    </row>
    <row r="3072" spans="1:11">
      <c r="A3072" s="80">
        <v>44350</v>
      </c>
      <c r="B3072" s="52">
        <v>237.68443886460136</v>
      </c>
      <c r="C3072" s="53">
        <v>22361.86</v>
      </c>
      <c r="D3072" s="54"/>
      <c r="E3072" s="53"/>
      <c r="F3072" s="81"/>
      <c r="H3072" s="2"/>
      <c r="I3072" s="23"/>
      <c r="J3072" s="24"/>
      <c r="K3072" s="14"/>
    </row>
    <row r="3073" spans="1:11">
      <c r="A3073" s="80">
        <v>44351</v>
      </c>
      <c r="B3073" s="52">
        <v>237.70773193961008</v>
      </c>
      <c r="C3073" s="53">
        <v>22333.23</v>
      </c>
      <c r="D3073" s="54"/>
      <c r="E3073" s="53"/>
      <c r="F3073" s="81"/>
      <c r="H3073" s="2"/>
      <c r="I3073" s="23"/>
      <c r="J3073" s="24"/>
      <c r="K3073" s="14"/>
    </row>
    <row r="3074" spans="1:11">
      <c r="A3074" s="80">
        <v>44354</v>
      </c>
      <c r="B3074" s="52">
        <v>237.78047050558359</v>
      </c>
      <c r="C3074" s="53">
        <v>22449.24</v>
      </c>
      <c r="D3074" s="54"/>
      <c r="E3074" s="53"/>
      <c r="F3074" s="81"/>
      <c r="H3074" s="2"/>
      <c r="I3074" s="23"/>
      <c r="J3074" s="24"/>
      <c r="K3074" s="14"/>
    </row>
    <row r="3075" spans="1:11">
      <c r="A3075" s="80">
        <v>44355</v>
      </c>
      <c r="B3075" s="52">
        <v>237.80472411357516</v>
      </c>
      <c r="C3075" s="53">
        <v>22432.77</v>
      </c>
      <c r="D3075" s="54"/>
      <c r="E3075" s="53"/>
      <c r="F3075" s="81"/>
      <c r="H3075" s="2"/>
      <c r="I3075" s="23"/>
      <c r="J3075" s="24"/>
      <c r="K3075" s="14"/>
    </row>
    <row r="3076" spans="1:11">
      <c r="A3076" s="80">
        <v>44356</v>
      </c>
      <c r="B3076" s="52">
        <v>237.82779117181417</v>
      </c>
      <c r="C3076" s="53">
        <v>22283.52</v>
      </c>
      <c r="D3076" s="54"/>
      <c r="E3076" s="53"/>
      <c r="F3076" s="81"/>
      <c r="H3076" s="2"/>
      <c r="I3076" s="23"/>
      <c r="J3076" s="24"/>
      <c r="K3076" s="14"/>
    </row>
    <row r="3077" spans="1:11">
      <c r="A3077" s="80">
        <v>44357</v>
      </c>
      <c r="B3077" s="52">
        <v>237.8506226397667</v>
      </c>
      <c r="C3077" s="53">
        <v>22448.94</v>
      </c>
      <c r="D3077" s="54"/>
      <c r="E3077" s="53"/>
      <c r="F3077" s="81"/>
      <c r="H3077" s="2"/>
      <c r="I3077" s="23"/>
      <c r="J3077" s="24"/>
      <c r="K3077" s="14"/>
    </row>
    <row r="3078" spans="1:11">
      <c r="A3078" s="80">
        <v>44358</v>
      </c>
      <c r="B3078" s="52">
        <v>237.87512125389858</v>
      </c>
      <c r="C3078" s="53">
        <v>22544.26</v>
      </c>
      <c r="D3078" s="54"/>
      <c r="E3078" s="53"/>
      <c r="F3078" s="81"/>
      <c r="H3078" s="2"/>
      <c r="I3078" s="23"/>
      <c r="J3078" s="24"/>
      <c r="K3078" s="14"/>
    </row>
    <row r="3079" spans="1:11">
      <c r="A3079" s="80">
        <v>44361</v>
      </c>
      <c r="B3079" s="52">
        <v>237.94006116200089</v>
      </c>
      <c r="C3079" s="53">
        <v>22567.11</v>
      </c>
      <c r="D3079" s="54"/>
      <c r="E3079" s="53"/>
      <c r="F3079" s="81"/>
      <c r="H3079" s="2"/>
      <c r="I3079" s="23"/>
      <c r="J3079" s="24"/>
      <c r="K3079" s="14"/>
    </row>
    <row r="3080" spans="1:11">
      <c r="A3080" s="80">
        <v>44362</v>
      </c>
      <c r="B3080" s="52">
        <v>237.96266546781126</v>
      </c>
      <c r="C3080" s="53">
        <v>22649.05</v>
      </c>
      <c r="D3080" s="54"/>
      <c r="E3080" s="53"/>
      <c r="F3080" s="81"/>
      <c r="H3080" s="2"/>
      <c r="I3080" s="23"/>
      <c r="J3080" s="24"/>
      <c r="K3080" s="14"/>
    </row>
    <row r="3081" spans="1:11">
      <c r="A3081" s="80">
        <v>44363</v>
      </c>
      <c r="B3081" s="52">
        <v>237.98003674239041</v>
      </c>
      <c r="C3081" s="53">
        <v>22503.9</v>
      </c>
      <c r="D3081" s="54"/>
      <c r="E3081" s="53"/>
      <c r="F3081" s="81"/>
      <c r="H3081" s="2"/>
      <c r="I3081" s="23"/>
      <c r="J3081" s="24"/>
      <c r="K3081" s="14"/>
    </row>
    <row r="3082" spans="1:11">
      <c r="A3082" s="80">
        <v>44364</v>
      </c>
      <c r="B3082" s="52">
        <v>237.98955594386013</v>
      </c>
      <c r="C3082" s="53">
        <v>22401.65</v>
      </c>
      <c r="D3082" s="54"/>
      <c r="E3082" s="53"/>
      <c r="F3082" s="81"/>
      <c r="H3082" s="2"/>
      <c r="I3082" s="23"/>
      <c r="J3082" s="24"/>
      <c r="K3082" s="14"/>
    </row>
    <row r="3083" spans="1:11">
      <c r="A3083" s="80">
        <v>44365</v>
      </c>
      <c r="B3083" s="52">
        <v>238.02168453391255</v>
      </c>
      <c r="C3083" s="53">
        <v>22390.11</v>
      </c>
      <c r="D3083" s="54"/>
      <c r="E3083" s="53"/>
      <c r="F3083" s="81"/>
      <c r="H3083" s="2"/>
      <c r="I3083" s="23"/>
      <c r="J3083" s="24"/>
      <c r="K3083" s="14"/>
    </row>
    <row r="3084" spans="1:11">
      <c r="A3084" s="80">
        <v>44368</v>
      </c>
      <c r="B3084" s="52">
        <v>238.10594421023754</v>
      </c>
      <c r="C3084" s="53">
        <v>22480.3</v>
      </c>
      <c r="D3084" s="54"/>
      <c r="E3084" s="53"/>
      <c r="F3084" s="81"/>
      <c r="H3084" s="2"/>
      <c r="I3084" s="23"/>
      <c r="J3084" s="24"/>
      <c r="K3084" s="14"/>
    </row>
    <row r="3085" spans="1:11">
      <c r="A3085" s="80">
        <v>44369</v>
      </c>
      <c r="B3085" s="52">
        <v>238.13165965221225</v>
      </c>
      <c r="C3085" s="53">
        <v>22517.74</v>
      </c>
      <c r="D3085" s="54"/>
      <c r="E3085" s="53"/>
      <c r="F3085" s="81"/>
      <c r="H3085" s="2"/>
      <c r="I3085" s="23"/>
      <c r="J3085" s="24"/>
      <c r="K3085" s="14"/>
    </row>
    <row r="3086" spans="1:11">
      <c r="A3086" s="80">
        <v>44370</v>
      </c>
      <c r="B3086" s="52">
        <v>238.15975918805123</v>
      </c>
      <c r="C3086" s="53">
        <v>22395.25</v>
      </c>
      <c r="D3086" s="54"/>
      <c r="E3086" s="53"/>
      <c r="F3086" s="81"/>
      <c r="H3086" s="2"/>
      <c r="I3086" s="23"/>
      <c r="J3086" s="24"/>
      <c r="K3086" s="14"/>
    </row>
    <row r="3087" spans="1:11">
      <c r="A3087" s="80">
        <v>44371</v>
      </c>
      <c r="B3087" s="52">
        <v>238.18309884445165</v>
      </c>
      <c r="C3087" s="53">
        <v>22544.26</v>
      </c>
      <c r="D3087" s="54"/>
      <c r="E3087" s="53"/>
      <c r="F3087" s="81"/>
      <c r="H3087" s="2"/>
      <c r="I3087" s="23"/>
      <c r="J3087" s="24"/>
      <c r="K3087" s="14"/>
    </row>
    <row r="3088" spans="1:11">
      <c r="A3088" s="80">
        <v>44372</v>
      </c>
      <c r="B3088" s="52">
        <v>238.20834625292915</v>
      </c>
      <c r="C3088" s="53">
        <v>22644.06</v>
      </c>
      <c r="D3088" s="54"/>
      <c r="E3088" s="53"/>
      <c r="F3088" s="81"/>
      <c r="H3088" s="2"/>
      <c r="I3088" s="23"/>
      <c r="J3088" s="24"/>
      <c r="K3088" s="14"/>
    </row>
    <row r="3089" spans="1:11">
      <c r="A3089" s="80">
        <v>44375</v>
      </c>
      <c r="B3089" s="52">
        <v>238.29267200750269</v>
      </c>
      <c r="C3089" s="53">
        <v>22578.86</v>
      </c>
      <c r="D3089" s="54"/>
      <c r="E3089" s="53"/>
      <c r="F3089" s="81"/>
      <c r="H3089" s="2"/>
      <c r="I3089" s="23"/>
      <c r="J3089" s="24"/>
      <c r="K3089" s="14"/>
    </row>
    <row r="3090" spans="1:11">
      <c r="A3090" s="80">
        <v>44376</v>
      </c>
      <c r="B3090" s="52">
        <v>238.3184076160795</v>
      </c>
      <c r="C3090" s="53">
        <v>22493.599999999999</v>
      </c>
      <c r="D3090" s="54"/>
      <c r="E3090" s="53"/>
      <c r="F3090" s="81"/>
      <c r="H3090" s="2"/>
      <c r="I3090" s="23"/>
      <c r="J3090" s="24"/>
      <c r="K3090" s="14"/>
    </row>
    <row r="3091" spans="1:11">
      <c r="A3091" s="80">
        <v>44377</v>
      </c>
      <c r="B3091" s="52">
        <v>238.34343104887918</v>
      </c>
      <c r="C3091" s="53">
        <v>22455.7</v>
      </c>
      <c r="D3091" s="54"/>
      <c r="E3091" s="53"/>
      <c r="F3091" s="81"/>
      <c r="H3091" s="2"/>
      <c r="I3091" s="23"/>
      <c r="J3091" s="24"/>
      <c r="K3091" s="14"/>
    </row>
    <row r="3092" spans="1:11">
      <c r="A3092" s="80">
        <v>44378</v>
      </c>
      <c r="B3092" s="52">
        <v>238.36130680620786</v>
      </c>
      <c r="C3092" s="53">
        <v>22396.400000000001</v>
      </c>
      <c r="D3092" s="54"/>
      <c r="E3092" s="53"/>
      <c r="F3092" s="81"/>
      <c r="H3092" s="2"/>
      <c r="I3092" s="23"/>
      <c r="J3092" s="24"/>
      <c r="K3092" s="14"/>
    </row>
    <row r="3093" spans="1:11">
      <c r="A3093" s="80">
        <v>44379</v>
      </c>
      <c r="B3093" s="52">
        <v>238.38395113035443</v>
      </c>
      <c r="C3093" s="53">
        <v>22456.66</v>
      </c>
      <c r="D3093" s="54"/>
      <c r="E3093" s="53"/>
      <c r="F3093" s="81"/>
      <c r="H3093" s="2"/>
      <c r="I3093" s="23"/>
      <c r="J3093" s="24"/>
      <c r="K3093" s="14"/>
    </row>
    <row r="3094" spans="1:11">
      <c r="A3094" s="80">
        <v>44382</v>
      </c>
      <c r="B3094" s="52">
        <v>238.45761177125368</v>
      </c>
      <c r="C3094" s="53">
        <v>22618.97</v>
      </c>
      <c r="D3094" s="54"/>
      <c r="E3094" s="53"/>
      <c r="F3094" s="81"/>
      <c r="H3094" s="2"/>
      <c r="I3094" s="23"/>
      <c r="J3094" s="24"/>
      <c r="K3094" s="14"/>
    </row>
    <row r="3095" spans="1:11">
      <c r="A3095" s="80">
        <v>44383</v>
      </c>
      <c r="B3095" s="52">
        <v>238.47931141392488</v>
      </c>
      <c r="C3095" s="53">
        <v>22595.93</v>
      </c>
      <c r="D3095" s="54"/>
      <c r="E3095" s="53"/>
      <c r="F3095" s="81"/>
      <c r="H3095" s="2"/>
      <c r="I3095" s="23"/>
      <c r="J3095" s="24"/>
      <c r="K3095" s="14"/>
    </row>
    <row r="3096" spans="1:11">
      <c r="A3096" s="80">
        <v>44384</v>
      </c>
      <c r="B3096" s="52">
        <v>238.5057826174918</v>
      </c>
      <c r="C3096" s="53">
        <v>22683.66</v>
      </c>
      <c r="D3096" s="54"/>
      <c r="E3096" s="53"/>
      <c r="F3096" s="81"/>
      <c r="H3096" s="2"/>
      <c r="I3096" s="23"/>
      <c r="J3096" s="24"/>
      <c r="K3096" s="14"/>
    </row>
    <row r="3097" spans="1:11">
      <c r="A3097" s="80">
        <v>44385</v>
      </c>
      <c r="B3097" s="52">
        <v>238.53106423044923</v>
      </c>
      <c r="C3097" s="53">
        <v>22473.81</v>
      </c>
      <c r="D3097" s="54"/>
      <c r="E3097" s="53"/>
      <c r="F3097" s="81"/>
      <c r="H3097" s="2"/>
      <c r="I3097" s="23"/>
      <c r="J3097" s="24"/>
      <c r="K3097" s="14"/>
    </row>
    <row r="3098" spans="1:11">
      <c r="A3098" s="80">
        <v>44386</v>
      </c>
      <c r="B3098" s="52">
        <v>238.5503852466519</v>
      </c>
      <c r="C3098" s="53">
        <v>22420.36</v>
      </c>
      <c r="D3098" s="54"/>
      <c r="E3098" s="53"/>
      <c r="F3098" s="81"/>
      <c r="H3098" s="2"/>
      <c r="I3098" s="23"/>
      <c r="J3098" s="24"/>
      <c r="K3098" s="14"/>
    </row>
    <row r="3099" spans="1:11">
      <c r="A3099" s="80">
        <v>44389</v>
      </c>
      <c r="B3099" s="52">
        <v>238.61980340875868</v>
      </c>
      <c r="C3099" s="53">
        <v>22424.39</v>
      </c>
      <c r="D3099" s="54"/>
      <c r="E3099" s="53"/>
      <c r="F3099" s="81"/>
      <c r="H3099" s="2"/>
      <c r="I3099" s="23"/>
      <c r="J3099" s="24"/>
      <c r="K3099" s="14"/>
    </row>
    <row r="3100" spans="1:11">
      <c r="A3100" s="80">
        <v>44390</v>
      </c>
      <c r="B3100" s="52">
        <v>238.6474833059541</v>
      </c>
      <c r="C3100" s="53">
        <v>22595.49</v>
      </c>
      <c r="D3100" s="54"/>
      <c r="E3100" s="53"/>
      <c r="F3100" s="81"/>
      <c r="H3100" s="2"/>
      <c r="I3100" s="23"/>
      <c r="J3100" s="24"/>
      <c r="K3100" s="14"/>
    </row>
    <row r="3101" spans="1:11">
      <c r="A3101" s="80">
        <v>44391</v>
      </c>
      <c r="B3101" s="52">
        <v>238.67110940680141</v>
      </c>
      <c r="C3101" s="53">
        <v>22656.78</v>
      </c>
      <c r="D3101" s="54"/>
      <c r="E3101" s="53"/>
      <c r="F3101" s="81"/>
      <c r="H3101" s="2"/>
      <c r="I3101" s="23"/>
      <c r="J3101" s="24"/>
      <c r="K3101" s="14"/>
    </row>
    <row r="3102" spans="1:11">
      <c r="A3102" s="80">
        <v>44392</v>
      </c>
      <c r="B3102" s="52">
        <v>238.69330581997622</v>
      </c>
      <c r="C3102" s="53">
        <v>22762.34</v>
      </c>
      <c r="D3102" s="54"/>
      <c r="E3102" s="53"/>
      <c r="F3102" s="81"/>
      <c r="H3102" s="2"/>
      <c r="I3102" s="23"/>
      <c r="J3102" s="24"/>
      <c r="K3102" s="14"/>
    </row>
    <row r="3103" spans="1:11">
      <c r="A3103" s="80">
        <v>44393</v>
      </c>
      <c r="B3103" s="52">
        <v>238.71550429741745</v>
      </c>
      <c r="C3103" s="53">
        <v>22761.200000000001</v>
      </c>
      <c r="D3103" s="54"/>
      <c r="E3103" s="53"/>
      <c r="F3103" s="81"/>
      <c r="H3103" s="2"/>
      <c r="I3103" s="23"/>
      <c r="J3103" s="24"/>
      <c r="K3103" s="14"/>
    </row>
    <row r="3104" spans="1:11">
      <c r="A3104" s="80">
        <v>44396</v>
      </c>
      <c r="B3104" s="52">
        <v>238.78783509521955</v>
      </c>
      <c r="C3104" s="53">
        <v>22516.71</v>
      </c>
      <c r="D3104" s="54"/>
      <c r="E3104" s="53"/>
      <c r="F3104" s="81"/>
      <c r="H3104" s="2"/>
      <c r="I3104" s="23"/>
      <c r="J3104" s="24"/>
      <c r="K3104" s="14"/>
    </row>
    <row r="3105" spans="1:11">
      <c r="A3105" s="80">
        <v>44397</v>
      </c>
      <c r="B3105" s="52">
        <v>238.81171387872908</v>
      </c>
      <c r="C3105" s="53">
        <v>22344.81</v>
      </c>
      <c r="D3105" s="54"/>
      <c r="E3105" s="53"/>
      <c r="F3105" s="81"/>
      <c r="H3105" s="2"/>
      <c r="I3105" s="23"/>
      <c r="J3105" s="24"/>
      <c r="K3105" s="14"/>
    </row>
    <row r="3106" spans="1:11">
      <c r="A3106" s="80">
        <v>44399</v>
      </c>
      <c r="B3106" s="52">
        <v>238.86138671521584</v>
      </c>
      <c r="C3106" s="53">
        <v>22621.45</v>
      </c>
      <c r="D3106" s="54"/>
      <c r="E3106" s="53"/>
      <c r="F3106" s="81"/>
      <c r="H3106" s="2"/>
      <c r="I3106" s="23"/>
      <c r="J3106" s="24"/>
      <c r="K3106" s="14"/>
    </row>
    <row r="3107" spans="1:11">
      <c r="A3107" s="80">
        <v>44400</v>
      </c>
      <c r="B3107" s="52">
        <v>238.88885577468812</v>
      </c>
      <c r="C3107" s="53">
        <v>22673.35</v>
      </c>
      <c r="D3107" s="54"/>
      <c r="E3107" s="53"/>
      <c r="F3107" s="81"/>
      <c r="H3107" s="2"/>
      <c r="I3107" s="23"/>
      <c r="J3107" s="24"/>
      <c r="K3107" s="14"/>
    </row>
    <row r="3108" spans="1:11">
      <c r="A3108" s="80">
        <v>44403</v>
      </c>
      <c r="B3108" s="52">
        <v>238.95693909858394</v>
      </c>
      <c r="C3108" s="53">
        <v>22628.19</v>
      </c>
      <c r="D3108" s="54"/>
      <c r="E3108" s="53"/>
      <c r="F3108" s="81"/>
      <c r="H3108" s="2"/>
      <c r="I3108" s="23"/>
      <c r="J3108" s="24"/>
      <c r="K3108" s="14"/>
    </row>
    <row r="3109" spans="1:11">
      <c r="A3109" s="80">
        <v>44404</v>
      </c>
      <c r="B3109" s="52">
        <v>238.98131270637202</v>
      </c>
      <c r="C3109" s="53">
        <v>22518.799999999999</v>
      </c>
      <c r="D3109" s="54"/>
      <c r="E3109" s="53"/>
      <c r="F3109" s="81"/>
      <c r="H3109" s="2"/>
      <c r="I3109" s="23"/>
      <c r="J3109" s="24"/>
      <c r="K3109" s="14"/>
    </row>
    <row r="3110" spans="1:11">
      <c r="A3110" s="80">
        <v>44405</v>
      </c>
      <c r="B3110" s="52">
        <v>239.00521083764266</v>
      </c>
      <c r="C3110" s="53">
        <v>22472.95</v>
      </c>
      <c r="D3110" s="54"/>
      <c r="E3110" s="53"/>
      <c r="F3110" s="81"/>
      <c r="H3110" s="2"/>
      <c r="I3110" s="23"/>
      <c r="J3110" s="24"/>
      <c r="K3110" s="14"/>
    </row>
    <row r="3111" spans="1:11">
      <c r="A3111" s="80">
        <v>44406</v>
      </c>
      <c r="B3111" s="52">
        <v>239.0300673795698</v>
      </c>
      <c r="C3111" s="53">
        <v>22576.34</v>
      </c>
      <c r="D3111" s="54"/>
      <c r="E3111" s="53"/>
      <c r="F3111" s="81"/>
      <c r="H3111" s="2"/>
      <c r="I3111" s="23"/>
      <c r="J3111" s="24"/>
      <c r="K3111" s="14"/>
    </row>
    <row r="3112" spans="1:11">
      <c r="A3112" s="80">
        <v>44407</v>
      </c>
      <c r="B3112" s="52">
        <v>239.05301426603828</v>
      </c>
      <c r="C3112" s="53">
        <v>22554.26</v>
      </c>
      <c r="D3112" s="54"/>
      <c r="E3112" s="53"/>
      <c r="F3112" s="81"/>
      <c r="H3112" s="2"/>
      <c r="I3112" s="23"/>
      <c r="J3112" s="24"/>
      <c r="K3112" s="14"/>
    </row>
    <row r="3113" spans="1:11">
      <c r="A3113" s="80">
        <v>44410</v>
      </c>
      <c r="B3113" s="52">
        <v>239.11612426180452</v>
      </c>
      <c r="C3113" s="53">
        <v>22730.42</v>
      </c>
      <c r="D3113" s="54"/>
      <c r="E3113" s="53"/>
      <c r="F3113" s="81"/>
      <c r="H3113" s="2"/>
      <c r="I3113" s="23"/>
      <c r="J3113" s="24"/>
      <c r="K3113" s="14"/>
    </row>
    <row r="3114" spans="1:11">
      <c r="A3114" s="80">
        <v>44411</v>
      </c>
      <c r="B3114" s="52">
        <v>239.13955764198215</v>
      </c>
      <c r="C3114" s="53">
        <v>23081.86</v>
      </c>
      <c r="D3114" s="54"/>
      <c r="E3114" s="53"/>
      <c r="F3114" s="81"/>
      <c r="H3114" s="2"/>
      <c r="I3114" s="23"/>
      <c r="J3114" s="24"/>
      <c r="K3114" s="14"/>
    </row>
    <row r="3115" spans="1:11">
      <c r="A3115" s="80">
        <v>44412</v>
      </c>
      <c r="B3115" s="52">
        <v>239.16131934172759</v>
      </c>
      <c r="C3115" s="53">
        <v>23265.07</v>
      </c>
      <c r="D3115" s="54"/>
      <c r="E3115" s="53"/>
      <c r="F3115" s="81"/>
      <c r="H3115" s="2"/>
      <c r="I3115" s="23"/>
      <c r="J3115" s="24"/>
      <c r="K3115" s="14"/>
    </row>
    <row r="3116" spans="1:11">
      <c r="A3116" s="80">
        <v>44413</v>
      </c>
      <c r="B3116" s="52">
        <v>239.18284386046832</v>
      </c>
      <c r="C3116" s="53">
        <v>23319.53</v>
      </c>
      <c r="D3116" s="54"/>
      <c r="E3116" s="53"/>
      <c r="F3116" s="81"/>
      <c r="H3116" s="2"/>
      <c r="I3116" s="23"/>
      <c r="J3116" s="24"/>
      <c r="K3116" s="14"/>
    </row>
    <row r="3117" spans="1:11">
      <c r="A3117" s="80">
        <v>44414</v>
      </c>
      <c r="B3117" s="52">
        <v>239.20317440219642</v>
      </c>
      <c r="C3117" s="53">
        <v>23238.83</v>
      </c>
      <c r="D3117" s="54"/>
      <c r="E3117" s="53"/>
      <c r="F3117" s="81"/>
      <c r="H3117" s="2"/>
      <c r="I3117" s="23"/>
      <c r="J3117" s="24"/>
      <c r="K3117" s="14"/>
    </row>
    <row r="3118" spans="1:11">
      <c r="A3118" s="80">
        <v>44417</v>
      </c>
      <c r="B3118" s="52">
        <v>239.27637057356347</v>
      </c>
      <c r="C3118" s="53">
        <v>23269.119999999999</v>
      </c>
      <c r="D3118" s="54"/>
      <c r="E3118" s="53"/>
      <c r="F3118" s="81"/>
      <c r="H3118" s="2"/>
      <c r="I3118" s="23"/>
      <c r="J3118" s="24"/>
      <c r="K3118" s="14"/>
    </row>
    <row r="3119" spans="1:11">
      <c r="A3119" s="80">
        <v>44418</v>
      </c>
      <c r="B3119" s="52">
        <v>239.30101603973253</v>
      </c>
      <c r="C3119" s="53">
        <v>23300.36</v>
      </c>
      <c r="D3119" s="54"/>
      <c r="E3119" s="53"/>
      <c r="F3119" s="81"/>
      <c r="H3119" s="2"/>
      <c r="I3119" s="23"/>
      <c r="J3119" s="24"/>
      <c r="K3119" s="14"/>
    </row>
    <row r="3120" spans="1:11">
      <c r="A3120" s="80">
        <v>44419</v>
      </c>
      <c r="B3120" s="52">
        <v>239.32614264641671</v>
      </c>
      <c r="C3120" s="53">
        <v>23303.89</v>
      </c>
      <c r="D3120" s="54"/>
      <c r="E3120" s="53"/>
      <c r="F3120" s="81"/>
      <c r="H3120" s="2"/>
      <c r="I3120" s="23"/>
      <c r="J3120" s="24"/>
      <c r="K3120" s="14"/>
    </row>
    <row r="3121" spans="1:11">
      <c r="A3121" s="80">
        <v>44420</v>
      </c>
      <c r="B3121" s="52">
        <v>239.3539044789637</v>
      </c>
      <c r="C3121" s="53">
        <v>23424.04</v>
      </c>
      <c r="D3121" s="54"/>
      <c r="E3121" s="53"/>
      <c r="F3121" s="81"/>
      <c r="H3121" s="2"/>
      <c r="I3121" s="23"/>
      <c r="J3121" s="24"/>
      <c r="K3121" s="14"/>
    </row>
    <row r="3122" spans="1:11">
      <c r="A3122" s="80">
        <v>44421</v>
      </c>
      <c r="B3122" s="52">
        <v>239.38119082407428</v>
      </c>
      <c r="C3122" s="53">
        <v>23659.78</v>
      </c>
      <c r="D3122" s="54"/>
      <c r="E3122" s="53"/>
      <c r="F3122" s="81"/>
      <c r="H3122" s="2"/>
      <c r="I3122" s="23"/>
      <c r="J3122" s="24"/>
      <c r="K3122" s="14"/>
    </row>
    <row r="3123" spans="1:11">
      <c r="A3123" s="80">
        <v>44424</v>
      </c>
      <c r="B3123" s="52">
        <v>239.44941446345916</v>
      </c>
      <c r="C3123" s="53">
        <v>23708.38</v>
      </c>
      <c r="D3123" s="54"/>
      <c r="E3123" s="53"/>
      <c r="F3123" s="81"/>
      <c r="H3123" s="2"/>
      <c r="I3123" s="23"/>
      <c r="J3123" s="24"/>
      <c r="K3123" s="14"/>
    </row>
    <row r="3124" spans="1:11">
      <c r="A3124" s="80">
        <v>44425</v>
      </c>
      <c r="B3124" s="52">
        <v>239.46904931544515</v>
      </c>
      <c r="C3124" s="53">
        <v>23784.05</v>
      </c>
      <c r="D3124" s="54"/>
      <c r="E3124" s="53"/>
      <c r="F3124" s="81"/>
      <c r="H3124" s="2"/>
      <c r="I3124" s="23"/>
      <c r="J3124" s="24"/>
      <c r="K3124" s="14"/>
    </row>
    <row r="3125" spans="1:11">
      <c r="A3125" s="80">
        <v>44426</v>
      </c>
      <c r="B3125" s="52">
        <v>239.49251728227804</v>
      </c>
      <c r="C3125" s="53">
        <v>23718.57</v>
      </c>
      <c r="D3125" s="54"/>
      <c r="E3125" s="53"/>
      <c r="F3125" s="81"/>
      <c r="H3125" s="2"/>
      <c r="I3125" s="23"/>
      <c r="J3125" s="24"/>
      <c r="K3125" s="14"/>
    </row>
    <row r="3126" spans="1:11">
      <c r="A3126" s="80">
        <v>44428</v>
      </c>
      <c r="B3126" s="52">
        <v>239.5485585313221</v>
      </c>
      <c r="C3126" s="53">
        <v>23549.09</v>
      </c>
      <c r="D3126" s="54"/>
      <c r="E3126" s="53"/>
      <c r="F3126" s="81"/>
      <c r="H3126" s="2"/>
      <c r="I3126" s="23"/>
      <c r="J3126" s="24"/>
      <c r="K3126" s="14"/>
    </row>
    <row r="3127" spans="1:11">
      <c r="A3127" s="80">
        <v>44431</v>
      </c>
      <c r="B3127" s="52">
        <v>239.61539257915231</v>
      </c>
      <c r="C3127" s="53">
        <v>23615.61</v>
      </c>
      <c r="D3127" s="54"/>
      <c r="E3127" s="53"/>
      <c r="F3127" s="81"/>
      <c r="H3127" s="2"/>
      <c r="I3127" s="23"/>
      <c r="J3127" s="24"/>
      <c r="K3127" s="14"/>
    </row>
    <row r="3128" spans="1:11">
      <c r="A3128" s="80">
        <v>44432</v>
      </c>
      <c r="B3128" s="52">
        <v>239.64031257998056</v>
      </c>
      <c r="C3128" s="53">
        <v>23799.1</v>
      </c>
      <c r="D3128" s="54"/>
      <c r="E3128" s="53"/>
      <c r="F3128" s="81"/>
      <c r="H3128" s="2"/>
      <c r="I3128" s="23"/>
      <c r="J3128" s="24"/>
      <c r="K3128" s="14"/>
    </row>
    <row r="3129" spans="1:11">
      <c r="A3129" s="80">
        <v>44433</v>
      </c>
      <c r="B3129" s="52">
        <v>239.66475589186373</v>
      </c>
      <c r="C3129" s="53">
        <v>23813.43</v>
      </c>
      <c r="D3129" s="54"/>
      <c r="E3129" s="53"/>
      <c r="F3129" s="81"/>
      <c r="H3129" s="2"/>
      <c r="I3129" s="23"/>
      <c r="J3129" s="24"/>
      <c r="K3129" s="14"/>
    </row>
    <row r="3130" spans="1:11">
      <c r="A3130" s="80">
        <v>44434</v>
      </c>
      <c r="B3130" s="52">
        <v>239.69495365110612</v>
      </c>
      <c r="C3130" s="53">
        <v>23816.68</v>
      </c>
      <c r="D3130" s="54"/>
      <c r="E3130" s="53"/>
      <c r="F3130" s="81"/>
      <c r="H3130" s="2"/>
      <c r="I3130" s="23"/>
      <c r="J3130" s="24"/>
      <c r="K3130" s="14"/>
    </row>
    <row r="3131" spans="1:11">
      <c r="A3131" s="80">
        <v>44435</v>
      </c>
      <c r="B3131" s="52">
        <v>239.71748497674932</v>
      </c>
      <c r="C3131" s="53">
        <v>23914.48</v>
      </c>
      <c r="D3131" s="54"/>
      <c r="E3131" s="53"/>
      <c r="F3131" s="81"/>
      <c r="H3131" s="2"/>
      <c r="I3131" s="23"/>
      <c r="J3131" s="24"/>
      <c r="K3131" s="14"/>
    </row>
    <row r="3132" spans="1:11">
      <c r="A3132" s="80">
        <v>44438</v>
      </c>
      <c r="B3132" s="52">
        <v>239.78364700260289</v>
      </c>
      <c r="C3132" s="53">
        <v>24237.8</v>
      </c>
      <c r="D3132" s="54"/>
      <c r="E3132" s="53"/>
      <c r="F3132" s="81"/>
      <c r="H3132" s="2"/>
      <c r="I3132" s="23"/>
      <c r="J3132" s="24"/>
      <c r="K3132" s="14"/>
    </row>
    <row r="3133" spans="1:11">
      <c r="A3133" s="80">
        <v>44439</v>
      </c>
      <c r="B3133" s="52">
        <v>239.80570709812713</v>
      </c>
      <c r="C3133" s="53">
        <v>24525.71</v>
      </c>
      <c r="D3133" s="54"/>
      <c r="E3133" s="53"/>
      <c r="F3133" s="81"/>
      <c r="H3133" s="2"/>
      <c r="I3133" s="23"/>
      <c r="J3133" s="24"/>
      <c r="K3133" s="14"/>
    </row>
    <row r="3134" spans="1:11">
      <c r="A3134" s="80">
        <v>44440</v>
      </c>
      <c r="B3134" s="52">
        <v>239.82896825171565</v>
      </c>
      <c r="C3134" s="53">
        <v>24445.62</v>
      </c>
      <c r="D3134" s="54"/>
      <c r="E3134" s="53"/>
      <c r="F3134" s="81"/>
      <c r="H3134" s="2"/>
      <c r="I3134" s="23"/>
      <c r="J3134" s="24"/>
      <c r="K3134" s="14"/>
    </row>
    <row r="3135" spans="1:11">
      <c r="A3135" s="80">
        <v>44441</v>
      </c>
      <c r="B3135" s="52">
        <v>239.85151217473131</v>
      </c>
      <c r="C3135" s="53">
        <v>24674.11</v>
      </c>
      <c r="D3135" s="54"/>
      <c r="E3135" s="53"/>
      <c r="F3135" s="81"/>
      <c r="H3135" s="2"/>
      <c r="I3135" s="23"/>
      <c r="J3135" s="24"/>
      <c r="K3135" s="14"/>
    </row>
    <row r="3136" spans="1:11">
      <c r="A3136" s="80">
        <v>44442</v>
      </c>
      <c r="B3136" s="52">
        <v>239.87285895931487</v>
      </c>
      <c r="C3136" s="53">
        <v>24802.17</v>
      </c>
      <c r="D3136" s="54"/>
      <c r="E3136" s="53"/>
      <c r="F3136" s="81"/>
      <c r="H3136" s="2"/>
      <c r="I3136" s="23"/>
      <c r="J3136" s="24"/>
      <c r="K3136" s="14"/>
    </row>
    <row r="3137" spans="1:11">
      <c r="A3137" s="80">
        <v>44445</v>
      </c>
      <c r="B3137" s="52">
        <v>239.93762463123389</v>
      </c>
      <c r="C3137" s="53">
        <v>24879.79</v>
      </c>
      <c r="D3137" s="54"/>
      <c r="E3137" s="53"/>
      <c r="F3137" s="81"/>
      <c r="H3137" s="2"/>
      <c r="I3137" s="23"/>
      <c r="J3137" s="24"/>
      <c r="K3137" s="14"/>
    </row>
    <row r="3138" spans="1:11">
      <c r="A3138" s="80">
        <v>44446</v>
      </c>
      <c r="B3138" s="52">
        <v>239.95993883032457</v>
      </c>
      <c r="C3138" s="53">
        <v>24857.27</v>
      </c>
      <c r="D3138" s="54"/>
      <c r="E3138" s="53"/>
      <c r="F3138" s="81"/>
      <c r="H3138" s="2"/>
      <c r="I3138" s="23"/>
      <c r="J3138" s="24"/>
      <c r="K3138" s="14"/>
    </row>
    <row r="3139" spans="1:11">
      <c r="A3139" s="80">
        <v>44447</v>
      </c>
      <c r="B3139" s="52">
        <v>239.98105530494166</v>
      </c>
      <c r="C3139" s="53">
        <v>24855.5</v>
      </c>
      <c r="D3139" s="54"/>
      <c r="E3139" s="53"/>
      <c r="F3139" s="81"/>
      <c r="H3139" s="2"/>
      <c r="I3139" s="23"/>
      <c r="J3139" s="24"/>
      <c r="K3139" s="14"/>
    </row>
    <row r="3140" spans="1:11">
      <c r="A3140" s="80">
        <v>44448</v>
      </c>
      <c r="B3140" s="52">
        <v>240.00337354308499</v>
      </c>
      <c r="C3140" s="53">
        <v>24878.09</v>
      </c>
      <c r="D3140" s="54"/>
      <c r="E3140" s="53"/>
      <c r="F3140" s="81"/>
      <c r="H3140" s="2"/>
      <c r="I3140" s="23"/>
      <c r="J3140" s="24"/>
      <c r="K3140" s="14"/>
    </row>
    <row r="3141" spans="1:11">
      <c r="A3141" s="80">
        <v>44452</v>
      </c>
      <c r="B3141" s="52">
        <v>240.08881474406633</v>
      </c>
      <c r="C3141" s="53">
        <v>24858.12</v>
      </c>
      <c r="D3141" s="54"/>
      <c r="E3141" s="53"/>
      <c r="F3141" s="81"/>
      <c r="H3141" s="2"/>
      <c r="I3141" s="23"/>
      <c r="J3141" s="24"/>
      <c r="K3141" s="14"/>
    </row>
    <row r="3142" spans="1:11">
      <c r="A3142" s="80">
        <v>44453</v>
      </c>
      <c r="B3142" s="52">
        <v>240.11138309265229</v>
      </c>
      <c r="C3142" s="53">
        <v>24893.51</v>
      </c>
      <c r="D3142" s="54"/>
      <c r="E3142" s="53"/>
      <c r="F3142" s="81"/>
      <c r="H3142" s="2"/>
      <c r="I3142" s="23"/>
      <c r="J3142" s="24"/>
      <c r="K3142" s="14"/>
    </row>
    <row r="3143" spans="1:11">
      <c r="A3143" s="80">
        <v>44454</v>
      </c>
      <c r="B3143" s="52">
        <v>240.13323322851375</v>
      </c>
      <c r="C3143" s="53">
        <v>25093.22</v>
      </c>
      <c r="D3143" s="54"/>
      <c r="E3143" s="53"/>
      <c r="F3143" s="81"/>
      <c r="H3143" s="2"/>
      <c r="I3143" s="23"/>
      <c r="J3143" s="24"/>
      <c r="K3143" s="14"/>
    </row>
    <row r="3144" spans="1:11">
      <c r="A3144" s="80">
        <v>44455</v>
      </c>
      <c r="B3144" s="52">
        <v>240.15340442010495</v>
      </c>
      <c r="C3144" s="53">
        <v>25250.87</v>
      </c>
      <c r="D3144" s="54"/>
      <c r="E3144" s="53"/>
      <c r="F3144" s="81"/>
      <c r="H3144" s="2"/>
      <c r="I3144" s="23"/>
      <c r="J3144" s="24"/>
      <c r="K3144" s="14"/>
    </row>
    <row r="3145" spans="1:11">
      <c r="A3145" s="80">
        <v>44456</v>
      </c>
      <c r="B3145" s="52">
        <v>240.1742977662895</v>
      </c>
      <c r="C3145" s="53">
        <v>25187.34</v>
      </c>
      <c r="D3145" s="54"/>
      <c r="E3145" s="53"/>
      <c r="F3145" s="81"/>
      <c r="H3145" s="2"/>
      <c r="I3145" s="23"/>
      <c r="J3145" s="24"/>
      <c r="K3145" s="14"/>
    </row>
    <row r="3146" spans="1:11">
      <c r="A3146" s="80">
        <v>44459</v>
      </c>
      <c r="B3146" s="52">
        <v>240.24058587247299</v>
      </c>
      <c r="C3146" s="53">
        <v>24917.72</v>
      </c>
      <c r="D3146" s="54"/>
      <c r="E3146" s="53"/>
      <c r="F3146" s="81"/>
      <c r="H3146" s="2"/>
      <c r="I3146" s="23"/>
      <c r="J3146" s="24"/>
      <c r="K3146" s="14"/>
    </row>
    <row r="3147" spans="1:11">
      <c r="A3147" s="80">
        <v>44460</v>
      </c>
      <c r="B3147" s="52">
        <v>240.26340872813086</v>
      </c>
      <c r="C3147" s="53">
        <v>25154.16</v>
      </c>
      <c r="D3147" s="54"/>
      <c r="E3147" s="53"/>
      <c r="F3147" s="81"/>
      <c r="H3147" s="2"/>
      <c r="I3147" s="23"/>
      <c r="J3147" s="24"/>
      <c r="K3147" s="14"/>
    </row>
    <row r="3148" spans="1:11">
      <c r="A3148" s="80">
        <v>44461</v>
      </c>
      <c r="B3148" s="52">
        <v>240.28503243491636</v>
      </c>
      <c r="C3148" s="53">
        <v>25132.15</v>
      </c>
      <c r="D3148" s="54"/>
      <c r="E3148" s="53"/>
      <c r="F3148" s="81"/>
      <c r="H3148" s="2"/>
      <c r="I3148" s="23"/>
      <c r="J3148" s="24"/>
      <c r="K3148" s="14"/>
    </row>
    <row r="3149" spans="1:11">
      <c r="A3149" s="80">
        <v>44462</v>
      </c>
      <c r="B3149" s="52">
        <v>240.30665808783547</v>
      </c>
      <c r="C3149" s="53">
        <v>25527.919999999998</v>
      </c>
      <c r="D3149" s="54"/>
      <c r="E3149" s="53"/>
      <c r="F3149" s="81"/>
      <c r="H3149" s="2"/>
      <c r="I3149" s="23"/>
      <c r="J3149" s="24"/>
      <c r="K3149" s="14"/>
    </row>
    <row r="3150" spans="1:11">
      <c r="A3150" s="80">
        <v>44463</v>
      </c>
      <c r="B3150" s="52">
        <v>240.32396016721782</v>
      </c>
      <c r="C3150" s="53">
        <v>25571.24</v>
      </c>
      <c r="D3150" s="54"/>
      <c r="E3150" s="53"/>
      <c r="F3150" s="81"/>
      <c r="H3150" s="2"/>
      <c r="I3150" s="23"/>
      <c r="J3150" s="24"/>
      <c r="K3150" s="14"/>
    </row>
    <row r="3151" spans="1:11">
      <c r="A3151" s="80">
        <v>44466</v>
      </c>
      <c r="B3151" s="52">
        <v>240.38524277706043</v>
      </c>
      <c r="C3151" s="53">
        <v>25573.99</v>
      </c>
      <c r="D3151" s="54"/>
      <c r="E3151" s="53"/>
      <c r="F3151" s="81"/>
      <c r="H3151" s="2"/>
      <c r="I3151" s="23"/>
      <c r="J3151" s="24"/>
      <c r="K3151" s="14"/>
    </row>
    <row r="3152" spans="1:11">
      <c r="A3152" s="80">
        <v>44467</v>
      </c>
      <c r="B3152" s="52">
        <v>240.39630049822816</v>
      </c>
      <c r="C3152" s="53">
        <v>25421.46</v>
      </c>
      <c r="D3152" s="54"/>
      <c r="E3152" s="53"/>
      <c r="F3152" s="81"/>
      <c r="H3152" s="2"/>
      <c r="I3152" s="23"/>
      <c r="J3152" s="24"/>
      <c r="K3152" s="14"/>
    </row>
    <row r="3153" spans="1:11">
      <c r="A3153" s="80">
        <v>44468</v>
      </c>
      <c r="B3153" s="52">
        <v>240.41384942816453</v>
      </c>
      <c r="C3153" s="53">
        <v>25367.99</v>
      </c>
      <c r="D3153" s="54"/>
      <c r="E3153" s="53"/>
      <c r="F3153" s="81"/>
      <c r="H3153" s="2"/>
      <c r="I3153" s="23"/>
      <c r="J3153" s="24"/>
      <c r="K3153" s="14"/>
    </row>
    <row r="3154" spans="1:11">
      <c r="A3154" s="80">
        <v>44469</v>
      </c>
      <c r="B3154" s="52">
        <v>240.44101619314992</v>
      </c>
      <c r="C3154" s="53">
        <v>25234.57</v>
      </c>
      <c r="D3154" s="54"/>
      <c r="E3154" s="53"/>
      <c r="F3154" s="81"/>
      <c r="H3154" s="2"/>
      <c r="I3154" s="23"/>
      <c r="J3154" s="24"/>
      <c r="K3154" s="14"/>
    </row>
    <row r="3155" spans="1:11">
      <c r="A3155" s="80">
        <v>44470</v>
      </c>
      <c r="B3155" s="52">
        <v>240.46794558696354</v>
      </c>
      <c r="C3155" s="53">
        <v>25111.25</v>
      </c>
      <c r="D3155" s="54"/>
      <c r="E3155" s="53"/>
      <c r="F3155" s="81"/>
      <c r="H3155" s="2"/>
      <c r="I3155" s="23"/>
      <c r="J3155" s="24"/>
      <c r="K3155" s="14"/>
    </row>
    <row r="3156" spans="1:11">
      <c r="A3156" s="80">
        <v>44473</v>
      </c>
      <c r="B3156" s="52">
        <v>240.53720035529261</v>
      </c>
      <c r="C3156" s="53">
        <v>25339.32</v>
      </c>
      <c r="D3156" s="54"/>
      <c r="E3156" s="53"/>
      <c r="F3156" s="81"/>
      <c r="H3156" s="2"/>
      <c r="I3156" s="23"/>
      <c r="J3156" s="24"/>
      <c r="K3156" s="14"/>
    </row>
    <row r="3157" spans="1:11">
      <c r="A3157" s="80">
        <v>44474</v>
      </c>
      <c r="B3157" s="52">
        <v>240.56005138932636</v>
      </c>
      <c r="C3157" s="53">
        <v>25526.98</v>
      </c>
      <c r="D3157" s="54"/>
      <c r="E3157" s="53"/>
      <c r="F3157" s="81"/>
      <c r="H3157" s="2"/>
      <c r="I3157" s="23"/>
      <c r="J3157" s="24"/>
      <c r="K3157" s="14"/>
    </row>
    <row r="3158" spans="1:11">
      <c r="A3158" s="80">
        <v>44475</v>
      </c>
      <c r="B3158" s="52">
        <v>240.58386683441393</v>
      </c>
      <c r="C3158" s="53">
        <v>25274.48</v>
      </c>
      <c r="D3158" s="54"/>
      <c r="E3158" s="53"/>
      <c r="F3158" s="81"/>
      <c r="H3158" s="2"/>
      <c r="I3158" s="23"/>
      <c r="J3158" s="24"/>
      <c r="K3158" s="14"/>
    </row>
    <row r="3159" spans="1:11">
      <c r="A3159" s="80">
        <v>44476</v>
      </c>
      <c r="B3159" s="52">
        <v>240.60792522109736</v>
      </c>
      <c r="C3159" s="53">
        <v>25481.26</v>
      </c>
      <c r="D3159" s="54"/>
      <c r="E3159" s="53"/>
      <c r="F3159" s="81"/>
      <c r="H3159" s="2"/>
      <c r="I3159" s="23"/>
      <c r="J3159" s="24"/>
      <c r="K3159" s="14"/>
    </row>
    <row r="3160" spans="1:11">
      <c r="A3160" s="80">
        <v>44477</v>
      </c>
      <c r="B3160" s="52">
        <v>240.63848242760045</v>
      </c>
      <c r="C3160" s="53">
        <v>25631.38</v>
      </c>
      <c r="D3160" s="54"/>
      <c r="E3160" s="53"/>
      <c r="F3160" s="81"/>
      <c r="H3160" s="2"/>
      <c r="I3160" s="23"/>
      <c r="J3160" s="24"/>
      <c r="K3160" s="14"/>
    </row>
    <row r="3161" spans="1:11">
      <c r="A3161" s="80">
        <v>44480</v>
      </c>
      <c r="B3161" s="52">
        <v>240.75326698371842</v>
      </c>
      <c r="C3161" s="53">
        <v>25704.1</v>
      </c>
      <c r="D3161" s="54"/>
      <c r="E3161" s="53"/>
      <c r="F3161" s="81"/>
      <c r="H3161" s="2"/>
      <c r="I3161" s="23"/>
      <c r="J3161" s="24"/>
      <c r="K3161" s="14"/>
    </row>
    <row r="3162" spans="1:11">
      <c r="A3162" s="80">
        <v>44481</v>
      </c>
      <c r="B3162" s="52">
        <v>240.77589779081489</v>
      </c>
      <c r="C3162" s="53">
        <v>25770.01</v>
      </c>
      <c r="D3162" s="54"/>
      <c r="E3162" s="53"/>
      <c r="F3162" s="81"/>
      <c r="H3162" s="2"/>
      <c r="I3162" s="23"/>
      <c r="J3162" s="24"/>
      <c r="K3162" s="14"/>
    </row>
    <row r="3163" spans="1:11">
      <c r="A3163" s="80">
        <v>44482</v>
      </c>
      <c r="B3163" s="52">
        <v>240.80358701906087</v>
      </c>
      <c r="C3163" s="53">
        <v>26013.19</v>
      </c>
      <c r="D3163" s="54"/>
      <c r="E3163" s="53"/>
      <c r="F3163" s="81"/>
      <c r="H3163" s="2"/>
      <c r="I3163" s="23"/>
      <c r="J3163" s="24"/>
      <c r="K3163" s="14"/>
    </row>
    <row r="3164" spans="1:11">
      <c r="A3164" s="80">
        <v>44483</v>
      </c>
      <c r="B3164" s="52">
        <v>240.82140648450027</v>
      </c>
      <c r="C3164" s="53">
        <v>26268.83</v>
      </c>
      <c r="D3164" s="54"/>
      <c r="E3164" s="53"/>
      <c r="F3164" s="81"/>
      <c r="H3164" s="2"/>
      <c r="I3164" s="23"/>
      <c r="J3164" s="24"/>
      <c r="K3164" s="14"/>
    </row>
    <row r="3165" spans="1:11">
      <c r="A3165" s="80">
        <v>44487</v>
      </c>
      <c r="B3165" s="52">
        <v>240.85319491015622</v>
      </c>
      <c r="C3165" s="53">
        <v>26467.21</v>
      </c>
      <c r="D3165" s="54"/>
      <c r="E3165" s="53"/>
      <c r="F3165" s="81"/>
      <c r="H3165" s="2"/>
      <c r="I3165" s="23"/>
      <c r="J3165" s="24"/>
      <c r="K3165" s="14"/>
    </row>
    <row r="3166" spans="1:11">
      <c r="A3166" s="80">
        <v>44488</v>
      </c>
      <c r="B3166" s="52">
        <v>240.87607596367266</v>
      </c>
      <c r="C3166" s="53">
        <v>26383.71</v>
      </c>
      <c r="D3166" s="54"/>
      <c r="E3166" s="53"/>
      <c r="F3166" s="81"/>
      <c r="H3166" s="2"/>
      <c r="I3166" s="23"/>
      <c r="J3166" s="24"/>
      <c r="K3166" s="14"/>
    </row>
    <row r="3167" spans="1:11">
      <c r="A3167" s="80">
        <v>44489</v>
      </c>
      <c r="B3167" s="52">
        <v>240.89149203253436</v>
      </c>
      <c r="C3167" s="53">
        <v>26165.78</v>
      </c>
      <c r="D3167" s="54"/>
      <c r="E3167" s="53"/>
      <c r="F3167" s="81"/>
      <c r="H3167" s="2"/>
      <c r="I3167" s="23"/>
      <c r="J3167" s="24"/>
      <c r="K3167" s="14"/>
    </row>
    <row r="3168" spans="1:11">
      <c r="A3168" s="80">
        <v>44490</v>
      </c>
      <c r="B3168" s="52">
        <v>240.91485850726153</v>
      </c>
      <c r="C3168" s="53">
        <v>26042.59</v>
      </c>
      <c r="D3168" s="54"/>
      <c r="E3168" s="53"/>
      <c r="F3168" s="81"/>
      <c r="H3168" s="2"/>
      <c r="I3168" s="23"/>
      <c r="J3168" s="24"/>
      <c r="K3168" s="14"/>
    </row>
    <row r="3169" spans="1:11">
      <c r="A3169" s="80">
        <v>44491</v>
      </c>
      <c r="B3169" s="52">
        <v>240.93557718509317</v>
      </c>
      <c r="C3169" s="53">
        <v>25952.01</v>
      </c>
      <c r="D3169" s="54"/>
      <c r="E3169" s="53"/>
      <c r="F3169" s="81"/>
      <c r="H3169" s="2"/>
      <c r="I3169" s="23"/>
      <c r="J3169" s="24"/>
      <c r="K3169" s="14"/>
    </row>
    <row r="3170" spans="1:11">
      <c r="A3170" s="80">
        <v>44494</v>
      </c>
      <c r="B3170" s="52">
        <v>240.96159822742916</v>
      </c>
      <c r="C3170" s="53">
        <v>25967.040000000001</v>
      </c>
      <c r="D3170" s="54"/>
      <c r="E3170" s="53"/>
      <c r="F3170" s="81"/>
      <c r="H3170" s="2"/>
      <c r="I3170" s="23"/>
      <c r="J3170" s="24"/>
      <c r="K3170" s="14"/>
    </row>
    <row r="3171" spans="1:11">
      <c r="A3171" s="80">
        <v>44495</v>
      </c>
      <c r="B3171" s="52">
        <v>240.97774265451042</v>
      </c>
      <c r="C3171" s="53">
        <v>26196.05</v>
      </c>
      <c r="D3171" s="54"/>
      <c r="E3171" s="53"/>
      <c r="F3171" s="81"/>
      <c r="H3171" s="2"/>
      <c r="I3171" s="23"/>
      <c r="J3171" s="24"/>
      <c r="K3171" s="14"/>
    </row>
    <row r="3172" spans="1:11">
      <c r="A3172" s="80">
        <v>44496</v>
      </c>
      <c r="B3172" s="52">
        <v>240.99918967360668</v>
      </c>
      <c r="C3172" s="53">
        <v>26113.62</v>
      </c>
      <c r="D3172" s="54"/>
      <c r="E3172" s="53"/>
      <c r="F3172" s="81"/>
      <c r="H3172" s="2"/>
      <c r="I3172" s="23"/>
      <c r="J3172" s="24"/>
      <c r="K3172" s="14"/>
    </row>
    <row r="3173" spans="1:11">
      <c r="A3173" s="80">
        <v>44497</v>
      </c>
      <c r="B3173" s="52">
        <v>241.02738657879848</v>
      </c>
      <c r="C3173" s="53">
        <v>25606.99</v>
      </c>
      <c r="D3173" s="54"/>
      <c r="E3173" s="53"/>
      <c r="F3173" s="81"/>
      <c r="H3173" s="2"/>
      <c r="I3173" s="23"/>
      <c r="J3173" s="24"/>
      <c r="K3173" s="14"/>
    </row>
    <row r="3174" spans="1:11">
      <c r="A3174" s="80">
        <v>44498</v>
      </c>
      <c r="B3174" s="52">
        <v>241.04281233153955</v>
      </c>
      <c r="C3174" s="53">
        <v>25340.83</v>
      </c>
      <c r="D3174" s="54"/>
      <c r="E3174" s="53"/>
      <c r="F3174" s="81"/>
      <c r="H3174" s="2"/>
      <c r="I3174" s="23"/>
      <c r="J3174" s="24"/>
      <c r="K3174" s="14"/>
    </row>
    <row r="3175" spans="1:11">
      <c r="A3175" s="80">
        <v>44501</v>
      </c>
      <c r="B3175" s="52">
        <v>241.11367891836503</v>
      </c>
      <c r="C3175" s="53">
        <v>25710.799999999999</v>
      </c>
      <c r="D3175" s="54"/>
      <c r="E3175" s="53"/>
      <c r="F3175" s="81"/>
      <c r="H3175" s="2"/>
      <c r="I3175" s="23"/>
      <c r="J3175" s="24"/>
      <c r="K3175" s="14"/>
    </row>
    <row r="3176" spans="1:11">
      <c r="A3176" s="80">
        <v>44502</v>
      </c>
      <c r="B3176" s="52">
        <v>241.13658471786226</v>
      </c>
      <c r="C3176" s="53">
        <v>25655.51</v>
      </c>
      <c r="D3176" s="54"/>
      <c r="E3176" s="53"/>
      <c r="F3176" s="81"/>
      <c r="H3176" s="2"/>
      <c r="I3176" s="23"/>
      <c r="J3176" s="24"/>
      <c r="K3176" s="14"/>
    </row>
    <row r="3177" spans="1:11">
      <c r="A3177" s="80">
        <v>44503</v>
      </c>
      <c r="B3177" s="52">
        <v>241.16865588362973</v>
      </c>
      <c r="C3177" s="53">
        <v>25569.86</v>
      </c>
      <c r="D3177" s="54"/>
      <c r="E3177" s="53"/>
      <c r="F3177" s="81"/>
      <c r="H3177" s="2"/>
      <c r="I3177" s="23"/>
      <c r="J3177" s="24"/>
      <c r="K3177" s="14"/>
    </row>
    <row r="3178" spans="1:11">
      <c r="A3178" s="80">
        <v>44508</v>
      </c>
      <c r="B3178" s="52">
        <v>241.3519440621013</v>
      </c>
      <c r="C3178" s="53">
        <v>25913.09</v>
      </c>
      <c r="D3178" s="54"/>
      <c r="E3178" s="53"/>
      <c r="F3178" s="81"/>
      <c r="H3178" s="2"/>
      <c r="I3178" s="23"/>
      <c r="J3178" s="24"/>
      <c r="K3178" s="14"/>
    </row>
    <row r="3179" spans="1:11">
      <c r="A3179" s="80">
        <v>44509</v>
      </c>
      <c r="B3179" s="52">
        <v>241.38114764733282</v>
      </c>
      <c r="C3179" s="53">
        <v>25878.28</v>
      </c>
      <c r="D3179" s="54"/>
      <c r="E3179" s="53"/>
      <c r="F3179" s="81"/>
      <c r="H3179" s="2"/>
      <c r="I3179" s="23"/>
      <c r="J3179" s="24"/>
      <c r="K3179" s="14"/>
    </row>
    <row r="3180" spans="1:11">
      <c r="A3180" s="80">
        <v>44510</v>
      </c>
      <c r="B3180" s="52">
        <v>241.40504438094993</v>
      </c>
      <c r="C3180" s="53">
        <v>25839.47</v>
      </c>
      <c r="D3180" s="54"/>
      <c r="E3180" s="53"/>
      <c r="F3180" s="81"/>
      <c r="H3180" s="2"/>
      <c r="I3180" s="23"/>
      <c r="J3180" s="24"/>
      <c r="K3180" s="14"/>
    </row>
    <row r="3181" spans="1:11">
      <c r="A3181" s="80">
        <v>44511</v>
      </c>
      <c r="B3181" s="52">
        <v>241.43522001149753</v>
      </c>
      <c r="C3181" s="53">
        <v>25639.32</v>
      </c>
      <c r="D3181" s="54"/>
      <c r="E3181" s="53"/>
      <c r="F3181" s="81"/>
      <c r="H3181" s="2"/>
      <c r="I3181" s="23"/>
      <c r="J3181" s="24"/>
      <c r="K3181" s="14"/>
    </row>
    <row r="3182" spans="1:11">
      <c r="A3182" s="80">
        <v>44512</v>
      </c>
      <c r="B3182" s="52">
        <v>241.46781376619907</v>
      </c>
      <c r="C3182" s="53">
        <v>25968.02</v>
      </c>
      <c r="D3182" s="54"/>
      <c r="E3182" s="53"/>
      <c r="F3182" s="81"/>
      <c r="H3182" s="2"/>
      <c r="I3182" s="23"/>
      <c r="J3182" s="24"/>
      <c r="K3182" s="14"/>
    </row>
    <row r="3183" spans="1:11">
      <c r="A3183" s="80">
        <v>44515</v>
      </c>
      <c r="B3183" s="52">
        <v>241.53518328623983</v>
      </c>
      <c r="C3183" s="53">
        <v>25977.61</v>
      </c>
      <c r="D3183" s="54"/>
      <c r="E3183" s="53"/>
      <c r="F3183" s="81"/>
      <c r="H3183" s="2"/>
      <c r="I3183" s="23"/>
      <c r="J3183" s="24"/>
      <c r="K3183" s="14"/>
    </row>
    <row r="3184" spans="1:11">
      <c r="A3184" s="80">
        <v>44516</v>
      </c>
      <c r="B3184" s="52">
        <v>241.5586121990186</v>
      </c>
      <c r="C3184" s="53">
        <v>25819.49</v>
      </c>
      <c r="D3184" s="54"/>
      <c r="E3184" s="53"/>
      <c r="F3184" s="81"/>
      <c r="H3184" s="2"/>
      <c r="I3184" s="23"/>
      <c r="J3184" s="24"/>
      <c r="K3184" s="14"/>
    </row>
    <row r="3185" spans="1:11">
      <c r="A3185" s="80">
        <v>44517</v>
      </c>
      <c r="B3185" s="52">
        <v>241.58252650162632</v>
      </c>
      <c r="C3185" s="53">
        <v>25675.200000000001</v>
      </c>
      <c r="D3185" s="54"/>
      <c r="E3185" s="53"/>
      <c r="F3185" s="81"/>
      <c r="H3185" s="2"/>
      <c r="I3185" s="23"/>
      <c r="J3185" s="24"/>
      <c r="K3185" s="14"/>
    </row>
    <row r="3186" spans="1:11">
      <c r="A3186" s="80">
        <v>44518</v>
      </c>
      <c r="B3186" s="52">
        <v>241.60740950185598</v>
      </c>
      <c r="C3186" s="53">
        <v>25483.23</v>
      </c>
      <c r="D3186" s="54"/>
      <c r="E3186" s="53"/>
      <c r="F3186" s="81"/>
      <c r="H3186" s="2"/>
      <c r="I3186" s="23"/>
      <c r="J3186" s="24"/>
      <c r="K3186" s="14"/>
    </row>
    <row r="3187" spans="1:11">
      <c r="A3187" s="80">
        <v>44522</v>
      </c>
      <c r="B3187" s="52">
        <v>241.69245531000061</v>
      </c>
      <c r="C3187" s="53">
        <v>24990.27</v>
      </c>
      <c r="D3187" s="54"/>
      <c r="E3187" s="53"/>
      <c r="F3187" s="81"/>
      <c r="H3187" s="2"/>
      <c r="I3187" s="23"/>
      <c r="J3187" s="24"/>
      <c r="K3187" s="14"/>
    </row>
    <row r="3188" spans="1:11">
      <c r="A3188" s="80">
        <v>44523</v>
      </c>
      <c r="B3188" s="52">
        <v>241.71493270834441</v>
      </c>
      <c r="C3188" s="53">
        <v>25114.82</v>
      </c>
      <c r="D3188" s="54"/>
      <c r="E3188" s="53"/>
      <c r="F3188" s="81"/>
      <c r="H3188" s="2"/>
      <c r="I3188" s="23"/>
      <c r="J3188" s="24"/>
      <c r="K3188" s="14"/>
    </row>
    <row r="3189" spans="1:11">
      <c r="A3189" s="80">
        <v>44524</v>
      </c>
      <c r="B3189" s="52">
        <v>241.74538878986567</v>
      </c>
      <c r="C3189" s="53">
        <v>24988.18</v>
      </c>
      <c r="D3189" s="54"/>
      <c r="E3189" s="53"/>
      <c r="F3189" s="81"/>
      <c r="H3189" s="2"/>
      <c r="I3189" s="23"/>
      <c r="J3189" s="24"/>
      <c r="K3189" s="14"/>
    </row>
    <row r="3190" spans="1:11">
      <c r="A3190" s="80">
        <v>44525</v>
      </c>
      <c r="B3190" s="52">
        <v>241.7642449301913</v>
      </c>
      <c r="C3190" s="53">
        <v>25162.07</v>
      </c>
      <c r="D3190" s="54"/>
      <c r="E3190" s="53"/>
      <c r="F3190" s="81"/>
      <c r="H3190" s="2"/>
      <c r="I3190" s="23"/>
      <c r="J3190" s="24"/>
      <c r="K3190" s="14"/>
    </row>
    <row r="3191" spans="1:11">
      <c r="A3191" s="80">
        <v>44526</v>
      </c>
      <c r="B3191" s="52">
        <v>241.79228958260319</v>
      </c>
      <c r="C3191" s="53">
        <v>24430.53</v>
      </c>
      <c r="D3191" s="54"/>
      <c r="E3191" s="53"/>
      <c r="F3191" s="81"/>
      <c r="H3191" s="2"/>
      <c r="I3191" s="23"/>
      <c r="J3191" s="24"/>
      <c r="K3191" s="14"/>
    </row>
    <row r="3192" spans="1:11">
      <c r="A3192" s="80">
        <v>44529</v>
      </c>
      <c r="B3192" s="52">
        <v>241.87498254564045</v>
      </c>
      <c r="C3192" s="53">
        <v>24469.99</v>
      </c>
      <c r="D3192" s="54"/>
      <c r="E3192" s="53"/>
      <c r="F3192" s="81"/>
      <c r="H3192" s="2"/>
      <c r="I3192" s="23"/>
      <c r="J3192" s="24"/>
      <c r="K3192" s="14"/>
    </row>
    <row r="3193" spans="1:11">
      <c r="A3193" s="80">
        <v>44530</v>
      </c>
      <c r="B3193" s="52">
        <v>241.90110504375536</v>
      </c>
      <c r="C3193" s="53">
        <v>24368.53</v>
      </c>
      <c r="D3193" s="54"/>
      <c r="E3193" s="53"/>
      <c r="F3193" s="81"/>
      <c r="H3193" s="2"/>
      <c r="I3193" s="23"/>
      <c r="J3193" s="24"/>
      <c r="K3193" s="14"/>
    </row>
    <row r="3194" spans="1:11">
      <c r="A3194" s="80">
        <v>44531</v>
      </c>
      <c r="B3194" s="52">
        <v>241.92602085757485</v>
      </c>
      <c r="C3194" s="53">
        <v>24632.06</v>
      </c>
      <c r="D3194" s="54"/>
      <c r="E3194" s="53"/>
      <c r="F3194" s="81"/>
      <c r="H3194" s="2"/>
      <c r="I3194" s="23"/>
      <c r="J3194" s="24"/>
      <c r="K3194" s="14"/>
    </row>
    <row r="3195" spans="1:11">
      <c r="A3195" s="80">
        <v>44532</v>
      </c>
      <c r="B3195" s="52">
        <v>241.94972960761888</v>
      </c>
      <c r="C3195" s="53">
        <v>24968.91</v>
      </c>
      <c r="D3195" s="54"/>
      <c r="E3195" s="53"/>
      <c r="F3195" s="81"/>
      <c r="H3195" s="2"/>
      <c r="I3195" s="23"/>
      <c r="J3195" s="24"/>
      <c r="K3195" s="14"/>
    </row>
    <row r="3196" spans="1:11">
      <c r="A3196" s="80">
        <v>44533</v>
      </c>
      <c r="B3196" s="52">
        <v>241.97634407787572</v>
      </c>
      <c r="C3196" s="53">
        <v>24674.83</v>
      </c>
      <c r="D3196" s="54"/>
      <c r="E3196" s="53"/>
      <c r="F3196" s="81"/>
      <c r="H3196" s="2"/>
      <c r="I3196" s="23"/>
      <c r="J3196" s="24"/>
      <c r="K3196" s="14"/>
    </row>
    <row r="3197" spans="1:11">
      <c r="A3197" s="80">
        <v>44536</v>
      </c>
      <c r="B3197" s="52">
        <v>242.04821105206685</v>
      </c>
      <c r="C3197" s="53">
        <v>24266.71</v>
      </c>
      <c r="D3197" s="54"/>
      <c r="E3197" s="53"/>
      <c r="F3197" s="81"/>
      <c r="H3197" s="2"/>
      <c r="I3197" s="23"/>
      <c r="J3197" s="24"/>
      <c r="K3197" s="14"/>
    </row>
    <row r="3198" spans="1:11">
      <c r="A3198" s="80">
        <v>44537</v>
      </c>
      <c r="B3198" s="52">
        <v>242.0716897285389</v>
      </c>
      <c r="C3198" s="53">
        <v>24646.18</v>
      </c>
      <c r="D3198" s="54"/>
      <c r="E3198" s="53"/>
      <c r="F3198" s="81"/>
      <c r="H3198" s="2"/>
      <c r="I3198" s="23"/>
      <c r="J3198" s="24"/>
      <c r="K3198" s="14"/>
    </row>
    <row r="3199" spans="1:11">
      <c r="A3199" s="80">
        <v>44538</v>
      </c>
      <c r="B3199" s="52">
        <v>242.10194868975495</v>
      </c>
      <c r="C3199" s="53">
        <v>25066.62</v>
      </c>
      <c r="D3199" s="54"/>
      <c r="E3199" s="53"/>
      <c r="F3199" s="81"/>
      <c r="H3199" s="2"/>
      <c r="I3199" s="23"/>
      <c r="J3199" s="24"/>
      <c r="K3199" s="14"/>
    </row>
    <row r="3200" spans="1:11">
      <c r="A3200" s="80">
        <v>44539</v>
      </c>
      <c r="B3200" s="52">
        <v>242.12591678267526</v>
      </c>
      <c r="C3200" s="53">
        <v>25134.23</v>
      </c>
      <c r="D3200" s="54"/>
      <c r="E3200" s="53"/>
      <c r="F3200" s="81"/>
      <c r="H3200" s="2"/>
      <c r="I3200" s="23"/>
      <c r="J3200" s="24"/>
      <c r="K3200" s="14"/>
    </row>
    <row r="3201" spans="1:11">
      <c r="A3201" s="80">
        <v>44540</v>
      </c>
      <c r="B3201" s="52">
        <v>242.14988724843676</v>
      </c>
      <c r="C3201" s="53">
        <v>25126.240000000002</v>
      </c>
      <c r="D3201" s="54"/>
      <c r="E3201" s="53"/>
      <c r="F3201" s="81"/>
      <c r="H3201" s="2"/>
      <c r="I3201" s="23"/>
      <c r="J3201" s="24"/>
      <c r="K3201" s="14"/>
    </row>
    <row r="3202" spans="1:11">
      <c r="A3202" s="80">
        <v>44543</v>
      </c>
      <c r="B3202" s="52">
        <v>242.22471156359649</v>
      </c>
      <c r="C3202" s="53">
        <v>24921.02</v>
      </c>
      <c r="D3202" s="54"/>
      <c r="E3202" s="53"/>
      <c r="F3202" s="81"/>
      <c r="H3202" s="2"/>
      <c r="I3202" s="23"/>
      <c r="J3202" s="24"/>
      <c r="K3202" s="14"/>
    </row>
    <row r="3203" spans="1:11">
      <c r="A3203" s="80">
        <v>44544</v>
      </c>
      <c r="B3203" s="52">
        <v>242.24675401234879</v>
      </c>
      <c r="C3203" s="53">
        <v>24858.79</v>
      </c>
      <c r="D3203" s="54"/>
      <c r="E3203" s="53"/>
      <c r="F3203" s="81"/>
      <c r="H3203" s="2"/>
      <c r="I3203" s="23"/>
      <c r="J3203" s="24"/>
      <c r="K3203" s="14"/>
    </row>
    <row r="3204" spans="1:11">
      <c r="A3204" s="80">
        <v>44545</v>
      </c>
      <c r="B3204" s="52">
        <v>242.27000970073399</v>
      </c>
      <c r="C3204" s="53">
        <v>24710.3</v>
      </c>
      <c r="D3204" s="54"/>
      <c r="E3204" s="53"/>
      <c r="F3204" s="81"/>
      <c r="H3204" s="2"/>
      <c r="I3204" s="23"/>
      <c r="J3204" s="24"/>
      <c r="K3204" s="14"/>
    </row>
    <row r="3205" spans="1:11">
      <c r="A3205" s="80">
        <v>44546</v>
      </c>
      <c r="B3205" s="52">
        <v>242.27703553101531</v>
      </c>
      <c r="C3205" s="53">
        <v>24749.01</v>
      </c>
      <c r="D3205" s="54"/>
      <c r="E3205" s="53"/>
      <c r="F3205" s="81"/>
      <c r="H3205" s="2"/>
      <c r="I3205" s="23"/>
      <c r="J3205" s="24"/>
      <c r="K3205" s="14"/>
    </row>
    <row r="3206" spans="1:11">
      <c r="A3206" s="80">
        <v>44547</v>
      </c>
      <c r="B3206" s="52">
        <v>242.30562422120798</v>
      </c>
      <c r="C3206" s="53">
        <v>24371.37</v>
      </c>
      <c r="D3206" s="54"/>
      <c r="E3206" s="53"/>
      <c r="F3206" s="81"/>
      <c r="H3206" s="2"/>
      <c r="I3206" s="23"/>
      <c r="J3206" s="24"/>
      <c r="K3206" s="14"/>
    </row>
    <row r="3207" spans="1:11">
      <c r="A3207" s="80">
        <v>44550</v>
      </c>
      <c r="B3207" s="52">
        <v>242.30853188869861</v>
      </c>
      <c r="C3207" s="53">
        <v>23839.01</v>
      </c>
      <c r="D3207" s="54"/>
      <c r="E3207" s="53"/>
      <c r="F3207" s="81"/>
      <c r="H3207" s="2"/>
      <c r="I3207" s="23"/>
      <c r="J3207" s="24"/>
      <c r="K3207" s="14"/>
    </row>
    <row r="3208" spans="1:11">
      <c r="A3208" s="80">
        <v>44551</v>
      </c>
      <c r="B3208" s="52">
        <v>242.31337805933637</v>
      </c>
      <c r="C3208" s="53">
        <v>24063.78</v>
      </c>
      <c r="D3208" s="54"/>
      <c r="E3208" s="53"/>
      <c r="F3208" s="81"/>
      <c r="H3208" s="2"/>
      <c r="I3208" s="23"/>
      <c r="J3208" s="24"/>
      <c r="K3208" s="14"/>
    </row>
    <row r="3209" spans="1:11">
      <c r="A3209" s="80">
        <v>44552</v>
      </c>
      <c r="B3209" s="52">
        <v>242.33857865065457</v>
      </c>
      <c r="C3209" s="53">
        <v>24336.62</v>
      </c>
      <c r="D3209" s="54"/>
      <c r="E3209" s="53"/>
      <c r="F3209" s="81"/>
      <c r="H3209" s="2"/>
      <c r="I3209" s="23"/>
      <c r="J3209" s="24"/>
      <c r="K3209" s="14"/>
    </row>
    <row r="3210" spans="1:11">
      <c r="A3210" s="80">
        <v>44553</v>
      </c>
      <c r="B3210" s="52">
        <v>242.36257016994099</v>
      </c>
      <c r="C3210" s="53">
        <v>24504.75</v>
      </c>
      <c r="D3210" s="54"/>
      <c r="E3210" s="53"/>
      <c r="F3210" s="81"/>
      <c r="H3210" s="2"/>
      <c r="I3210" s="23"/>
      <c r="J3210" s="24"/>
      <c r="K3210" s="14"/>
    </row>
    <row r="3211" spans="1:11">
      <c r="A3211" s="80">
        <v>44554</v>
      </c>
      <c r="B3211" s="52">
        <v>242.39747038004543</v>
      </c>
      <c r="C3211" s="53">
        <v>24405.96</v>
      </c>
      <c r="D3211" s="54"/>
      <c r="E3211" s="53"/>
      <c r="F3211" s="81"/>
      <c r="H3211" s="2"/>
      <c r="I3211" s="23"/>
      <c r="J3211" s="24"/>
      <c r="K3211" s="14"/>
    </row>
    <row r="3212" spans="1:11">
      <c r="A3212" s="80">
        <v>44557</v>
      </c>
      <c r="B3212" s="52">
        <v>242.49636854796049</v>
      </c>
      <c r="C3212" s="53">
        <v>24524.36</v>
      </c>
      <c r="D3212" s="54"/>
      <c r="E3212" s="53"/>
      <c r="F3212" s="81"/>
      <c r="H3212" s="2"/>
      <c r="I3212" s="23"/>
      <c r="J3212" s="24"/>
      <c r="K3212" s="14"/>
    </row>
    <row r="3213" spans="1:11">
      <c r="A3213" s="80">
        <v>44558</v>
      </c>
      <c r="B3213" s="52">
        <v>242.52183066665802</v>
      </c>
      <c r="C3213" s="53">
        <v>24735.32</v>
      </c>
      <c r="D3213" s="54"/>
      <c r="E3213" s="53"/>
      <c r="F3213" s="81"/>
      <c r="H3213" s="2"/>
      <c r="I3213" s="23"/>
      <c r="J3213" s="24"/>
      <c r="K3213" s="14"/>
    </row>
    <row r="3214" spans="1:11">
      <c r="A3214" s="80">
        <v>44559</v>
      </c>
      <c r="B3214" s="52">
        <v>242.54875058986201</v>
      </c>
      <c r="C3214" s="53">
        <v>24707.1</v>
      </c>
      <c r="D3214" s="54"/>
      <c r="E3214" s="53"/>
      <c r="F3214" s="81"/>
      <c r="H3214" s="2"/>
      <c r="I3214" s="23"/>
      <c r="J3214" s="24"/>
      <c r="K3214" s="14"/>
    </row>
    <row r="3215" spans="1:11">
      <c r="A3215" s="80">
        <v>44560</v>
      </c>
      <c r="B3215" s="52">
        <v>242.57373311117277</v>
      </c>
      <c r="C3215" s="53">
        <v>24693.25</v>
      </c>
      <c r="D3215" s="54"/>
      <c r="E3215" s="53"/>
      <c r="F3215" s="81"/>
      <c r="H3215" s="2"/>
      <c r="I3215" s="23"/>
      <c r="J3215" s="24"/>
      <c r="K3215" s="14"/>
    </row>
    <row r="3216" spans="1:11">
      <c r="A3216" s="80">
        <v>44561</v>
      </c>
      <c r="B3216" s="52">
        <v>242.60187166421366</v>
      </c>
      <c r="C3216" s="53">
        <v>24908.71</v>
      </c>
      <c r="D3216" s="54"/>
      <c r="E3216" s="53"/>
      <c r="F3216" s="81"/>
      <c r="H3216" s="2"/>
      <c r="I3216" s="23"/>
      <c r="J3216" s="24"/>
      <c r="K3216" s="14"/>
    </row>
    <row r="3217" spans="1:11">
      <c r="A3217" s="80">
        <v>44564</v>
      </c>
      <c r="B3217" s="52">
        <v>242.80856845887158</v>
      </c>
      <c r="C3217" s="53">
        <v>25298.63</v>
      </c>
      <c r="D3217" s="54"/>
      <c r="E3217" s="53"/>
      <c r="F3217" s="81"/>
      <c r="H3217" s="2"/>
      <c r="I3217" s="23"/>
      <c r="J3217" s="24"/>
      <c r="K3217" s="14"/>
    </row>
    <row r="3218" spans="1:11">
      <c r="A3218" s="80">
        <v>44565</v>
      </c>
      <c r="B3218" s="52">
        <v>242.7949711790379</v>
      </c>
      <c r="C3218" s="53">
        <v>25556.34</v>
      </c>
      <c r="D3218" s="54"/>
      <c r="E3218" s="53"/>
      <c r="F3218" s="81"/>
      <c r="H3218" s="2"/>
      <c r="I3218" s="23"/>
      <c r="J3218" s="24"/>
      <c r="K3218" s="14"/>
    </row>
    <row r="3219" spans="1:11">
      <c r="A3219" s="80">
        <v>44566</v>
      </c>
      <c r="B3219" s="52">
        <v>242.82434937055058</v>
      </c>
      <c r="C3219" s="53">
        <v>25728.58</v>
      </c>
      <c r="D3219" s="54"/>
      <c r="E3219" s="53"/>
      <c r="F3219" s="81"/>
      <c r="H3219" s="2"/>
      <c r="I3219" s="23"/>
      <c r="J3219" s="24"/>
      <c r="K3219" s="14"/>
    </row>
    <row r="3220" spans="1:11">
      <c r="A3220" s="80">
        <v>44567</v>
      </c>
      <c r="B3220" s="52">
        <v>242.84766050809017</v>
      </c>
      <c r="C3220" s="53">
        <v>25471.18</v>
      </c>
      <c r="D3220" s="54"/>
      <c r="E3220" s="53"/>
      <c r="F3220" s="81"/>
      <c r="H3220" s="2"/>
      <c r="I3220" s="23"/>
      <c r="J3220" s="24"/>
      <c r="K3220" s="14"/>
    </row>
    <row r="3221" spans="1:11">
      <c r="A3221" s="80">
        <v>44568</v>
      </c>
      <c r="B3221" s="52">
        <v>242.87291666478305</v>
      </c>
      <c r="C3221" s="53">
        <v>25567.06</v>
      </c>
      <c r="D3221" s="54"/>
      <c r="E3221" s="53"/>
      <c r="F3221" s="81"/>
      <c r="H3221" s="2"/>
      <c r="I3221" s="23"/>
      <c r="J3221" s="24"/>
      <c r="K3221" s="14"/>
    </row>
    <row r="3222" spans="1:11">
      <c r="A3222" s="80">
        <v>44571</v>
      </c>
      <c r="B3222" s="52">
        <v>242.94577853978248</v>
      </c>
      <c r="C3222" s="53">
        <v>25840.62</v>
      </c>
      <c r="D3222" s="54"/>
      <c r="E3222" s="53"/>
      <c r="F3222" s="81"/>
      <c r="H3222" s="2"/>
      <c r="I3222" s="23"/>
      <c r="J3222" s="24"/>
      <c r="K3222" s="14"/>
    </row>
    <row r="3223" spans="1:11">
      <c r="A3223" s="80">
        <v>44572</v>
      </c>
      <c r="B3223" s="52">
        <v>242.97031606341497</v>
      </c>
      <c r="C3223" s="53">
        <v>25915.89</v>
      </c>
      <c r="D3223" s="54"/>
      <c r="E3223" s="53"/>
      <c r="F3223" s="81"/>
      <c r="H3223" s="2"/>
      <c r="I3223" s="23"/>
      <c r="J3223" s="24"/>
      <c r="K3223" s="14"/>
    </row>
    <row r="3224" spans="1:11">
      <c r="A3224" s="80">
        <v>44573</v>
      </c>
      <c r="B3224" s="52">
        <v>242.99995844197468</v>
      </c>
      <c r="C3224" s="53">
        <v>26140.68</v>
      </c>
      <c r="D3224" s="54"/>
      <c r="E3224" s="53"/>
      <c r="F3224" s="81"/>
      <c r="H3224" s="2"/>
      <c r="I3224" s="23"/>
      <c r="J3224" s="24"/>
      <c r="K3224" s="14"/>
    </row>
    <row r="3225" spans="1:11">
      <c r="A3225" s="80">
        <v>44574</v>
      </c>
      <c r="B3225" s="52">
        <v>243.02863243707085</v>
      </c>
      <c r="C3225" s="53">
        <v>26205.87</v>
      </c>
      <c r="D3225" s="54"/>
      <c r="E3225" s="53"/>
      <c r="F3225" s="81"/>
      <c r="H3225" s="2"/>
      <c r="I3225" s="23"/>
      <c r="J3225" s="24"/>
      <c r="K3225" s="14"/>
    </row>
    <row r="3226" spans="1:11">
      <c r="A3226" s="80">
        <v>44575</v>
      </c>
      <c r="B3226" s="52">
        <v>243.05269227168213</v>
      </c>
      <c r="C3226" s="53">
        <v>26202.97</v>
      </c>
      <c r="D3226" s="54"/>
      <c r="E3226" s="53"/>
      <c r="F3226" s="81"/>
      <c r="H3226" s="2"/>
      <c r="I3226" s="23"/>
      <c r="J3226" s="24"/>
      <c r="K3226" s="14"/>
    </row>
    <row r="3227" spans="1:11">
      <c r="A3227" s="80">
        <v>44578</v>
      </c>
      <c r="B3227" s="52">
        <v>243.10810828552005</v>
      </c>
      <c r="C3227" s="53">
        <v>26278.07</v>
      </c>
      <c r="D3227" s="54"/>
      <c r="E3227" s="53"/>
      <c r="F3227" s="81"/>
      <c r="H3227" s="2"/>
      <c r="I3227" s="23"/>
      <c r="J3227" s="24"/>
      <c r="K3227" s="14"/>
    </row>
    <row r="3228" spans="1:11">
      <c r="A3228" s="80">
        <v>44579</v>
      </c>
      <c r="B3228" s="52">
        <v>243.12780004229117</v>
      </c>
      <c r="C3228" s="53">
        <v>25998.14</v>
      </c>
      <c r="D3228" s="54"/>
      <c r="E3228" s="53"/>
      <c r="F3228" s="81"/>
      <c r="H3228" s="2"/>
      <c r="I3228" s="23"/>
      <c r="J3228" s="24"/>
      <c r="K3228" s="14"/>
    </row>
    <row r="3229" spans="1:11">
      <c r="A3229" s="80">
        <v>44580</v>
      </c>
      <c r="B3229" s="52">
        <v>243.12123559169004</v>
      </c>
      <c r="C3229" s="53">
        <v>25749.81</v>
      </c>
      <c r="D3229" s="54"/>
      <c r="E3229" s="53"/>
      <c r="F3229" s="81"/>
      <c r="H3229" s="2"/>
      <c r="I3229" s="23"/>
      <c r="J3229" s="24"/>
      <c r="K3229" s="14"/>
    </row>
    <row r="3230" spans="1:11">
      <c r="A3230" s="80">
        <v>44581</v>
      </c>
      <c r="B3230" s="52">
        <v>243.15113950366785</v>
      </c>
      <c r="C3230" s="53">
        <v>25492.99</v>
      </c>
      <c r="D3230" s="54"/>
      <c r="E3230" s="53"/>
      <c r="F3230" s="81"/>
      <c r="H3230" s="2"/>
      <c r="I3230" s="23"/>
      <c r="J3230" s="24"/>
      <c r="K3230" s="14"/>
    </row>
    <row r="3231" spans="1:11">
      <c r="A3231" s="80">
        <v>44582</v>
      </c>
      <c r="B3231" s="52">
        <v>243.18493751205884</v>
      </c>
      <c r="C3231" s="53">
        <v>25292.720000000001</v>
      </c>
      <c r="D3231" s="54"/>
      <c r="E3231" s="53"/>
      <c r="F3231" s="81"/>
      <c r="H3231" s="2"/>
      <c r="I3231" s="23"/>
      <c r="J3231" s="24"/>
      <c r="K3231" s="14"/>
    </row>
    <row r="3232" spans="1:11">
      <c r="A3232" s="80">
        <v>44585</v>
      </c>
      <c r="B3232" s="52">
        <v>243.25570432887486</v>
      </c>
      <c r="C3232" s="53">
        <v>24620.720000000001</v>
      </c>
      <c r="D3232" s="54"/>
      <c r="E3232" s="53"/>
      <c r="F3232" s="81"/>
      <c r="H3232" s="2"/>
      <c r="I3232" s="23"/>
      <c r="J3232" s="24"/>
      <c r="K3232" s="14"/>
    </row>
    <row r="3233" spans="1:11">
      <c r="A3233" s="80">
        <v>44586</v>
      </c>
      <c r="B3233" s="52">
        <v>243.28221920064669</v>
      </c>
      <c r="C3233" s="53">
        <v>24805.75</v>
      </c>
      <c r="D3233" s="54"/>
      <c r="E3233" s="53"/>
      <c r="F3233" s="81"/>
      <c r="H3233" s="2"/>
      <c r="I3233" s="23"/>
      <c r="J3233" s="24"/>
      <c r="K3233" s="14"/>
    </row>
    <row r="3234" spans="1:11">
      <c r="A3234" s="80">
        <v>44588</v>
      </c>
      <c r="B3234" s="52">
        <v>243.29924895599075</v>
      </c>
      <c r="C3234" s="53">
        <v>24564.81</v>
      </c>
      <c r="D3234" s="54"/>
      <c r="E3234" s="53"/>
      <c r="F3234" s="81"/>
      <c r="H3234" s="2"/>
      <c r="I3234" s="23"/>
      <c r="J3234" s="24"/>
      <c r="K3234" s="14"/>
    </row>
    <row r="3235" spans="1:11">
      <c r="A3235" s="80">
        <v>44589</v>
      </c>
      <c r="B3235" s="52">
        <v>243.33671704032997</v>
      </c>
      <c r="C3235" s="53">
        <v>24553.040000000001</v>
      </c>
      <c r="D3235" s="54"/>
      <c r="E3235" s="53"/>
      <c r="F3235" s="81"/>
      <c r="H3235" s="2"/>
      <c r="I3235" s="23"/>
      <c r="J3235" s="24"/>
      <c r="K3235" s="14"/>
    </row>
    <row r="3236" spans="1:11">
      <c r="A3236" s="80">
        <v>44592</v>
      </c>
      <c r="B3236" s="52">
        <v>243.41847817725551</v>
      </c>
      <c r="C3236" s="53">
        <v>24894.62</v>
      </c>
      <c r="D3236" s="54"/>
      <c r="E3236" s="53"/>
      <c r="F3236" s="81"/>
      <c r="H3236" s="2"/>
      <c r="I3236" s="23"/>
      <c r="J3236" s="24"/>
      <c r="K3236" s="14"/>
    </row>
    <row r="3237" spans="1:11">
      <c r="A3237" s="80">
        <v>44593</v>
      </c>
      <c r="B3237" s="52">
        <v>243.44038584029144</v>
      </c>
      <c r="C3237" s="53">
        <v>25234.89</v>
      </c>
      <c r="D3237" s="54"/>
      <c r="E3237" s="53"/>
      <c r="F3237" s="81"/>
      <c r="H3237" s="2"/>
      <c r="I3237" s="23"/>
      <c r="J3237" s="24"/>
      <c r="K3237" s="14"/>
    </row>
    <row r="3238" spans="1:11">
      <c r="A3238" s="80">
        <v>44594</v>
      </c>
      <c r="B3238" s="52">
        <v>243.44939313456754</v>
      </c>
      <c r="C3238" s="53">
        <v>25526.55</v>
      </c>
      <c r="D3238" s="54"/>
      <c r="E3238" s="53"/>
      <c r="F3238" s="81"/>
      <c r="H3238" s="2"/>
      <c r="I3238" s="23"/>
      <c r="J3238" s="24"/>
      <c r="K3238" s="14"/>
    </row>
    <row r="3239" spans="1:11">
      <c r="A3239" s="80">
        <v>44595</v>
      </c>
      <c r="B3239" s="52">
        <v>243.48250225203381</v>
      </c>
      <c r="C3239" s="53">
        <v>25217.200000000001</v>
      </c>
      <c r="D3239" s="54"/>
      <c r="E3239" s="53"/>
      <c r="F3239" s="81"/>
      <c r="H3239" s="2"/>
      <c r="I3239" s="23"/>
      <c r="J3239" s="24"/>
      <c r="K3239" s="14"/>
    </row>
    <row r="3240" spans="1:11">
      <c r="A3240" s="80">
        <v>44596</v>
      </c>
      <c r="B3240" s="52">
        <v>243.50125040470724</v>
      </c>
      <c r="C3240" s="53">
        <v>25154.14</v>
      </c>
      <c r="D3240" s="54"/>
      <c r="E3240" s="53"/>
      <c r="F3240" s="81"/>
      <c r="H3240" s="2"/>
      <c r="I3240" s="23"/>
      <c r="J3240" s="24"/>
      <c r="K3240" s="14"/>
    </row>
    <row r="3241" spans="1:11">
      <c r="A3241" s="80">
        <v>44599</v>
      </c>
      <c r="B3241" s="52">
        <v>243.57868380233595</v>
      </c>
      <c r="C3241" s="53">
        <v>24719.45</v>
      </c>
      <c r="D3241" s="54"/>
      <c r="E3241" s="53"/>
      <c r="F3241" s="81"/>
      <c r="H3241" s="2"/>
      <c r="I3241" s="23"/>
      <c r="J3241" s="24"/>
      <c r="K3241" s="14"/>
    </row>
    <row r="3242" spans="1:11">
      <c r="A3242" s="80">
        <v>44600</v>
      </c>
      <c r="B3242" s="52">
        <v>243.59695220362113</v>
      </c>
      <c r="C3242" s="53">
        <v>24795.759999999998</v>
      </c>
      <c r="D3242" s="54"/>
      <c r="E3242" s="53"/>
      <c r="F3242" s="81"/>
      <c r="H3242" s="2"/>
      <c r="I3242" s="23"/>
      <c r="J3242" s="24"/>
      <c r="K3242" s="14"/>
    </row>
    <row r="3243" spans="1:11">
      <c r="A3243" s="80">
        <v>44601</v>
      </c>
      <c r="B3243" s="52">
        <v>243.62350427141129</v>
      </c>
      <c r="C3243" s="53">
        <v>25084.6</v>
      </c>
      <c r="D3243" s="54"/>
      <c r="E3243" s="53"/>
      <c r="F3243" s="81"/>
      <c r="H3243" s="2"/>
      <c r="I3243" s="23"/>
      <c r="J3243" s="24"/>
      <c r="K3243" s="14"/>
    </row>
    <row r="3244" spans="1:11">
      <c r="A3244" s="80">
        <v>44602</v>
      </c>
      <c r="B3244" s="52">
        <v>243.66638200816305</v>
      </c>
      <c r="C3244" s="53">
        <v>25290.42</v>
      </c>
      <c r="D3244" s="54"/>
      <c r="E3244" s="53"/>
      <c r="F3244" s="81"/>
      <c r="H3244" s="2"/>
      <c r="I3244" s="23"/>
      <c r="J3244" s="24"/>
      <c r="K3244" s="14"/>
    </row>
    <row r="3245" spans="1:11">
      <c r="A3245" s="80">
        <v>44603</v>
      </c>
      <c r="B3245" s="52">
        <v>243.70317563184628</v>
      </c>
      <c r="C3245" s="53">
        <v>24958.45</v>
      </c>
      <c r="D3245" s="54"/>
      <c r="E3245" s="53"/>
      <c r="F3245" s="81"/>
      <c r="H3245" s="2"/>
      <c r="I3245" s="23"/>
      <c r="J3245" s="24"/>
      <c r="K3245" s="14"/>
    </row>
    <row r="3246" spans="1:11">
      <c r="A3246" s="80">
        <v>44606</v>
      </c>
      <c r="B3246" s="52">
        <v>243.78944655601995</v>
      </c>
      <c r="C3246" s="53">
        <v>24209.38</v>
      </c>
      <c r="D3246" s="54"/>
      <c r="E3246" s="53"/>
      <c r="F3246" s="81"/>
      <c r="H3246" s="2"/>
      <c r="I3246" s="23"/>
      <c r="J3246" s="24"/>
      <c r="K3246" s="14"/>
    </row>
    <row r="3247" spans="1:11">
      <c r="A3247" s="80">
        <v>44607</v>
      </c>
      <c r="B3247" s="52">
        <v>243.81748234237392</v>
      </c>
      <c r="C3247" s="53">
        <v>24941.93</v>
      </c>
      <c r="D3247" s="54"/>
      <c r="E3247" s="53"/>
      <c r="F3247" s="81"/>
      <c r="H3247" s="2"/>
      <c r="I3247" s="23"/>
      <c r="J3247" s="24"/>
      <c r="K3247" s="14"/>
    </row>
    <row r="3248" spans="1:11">
      <c r="A3248" s="80">
        <v>44608</v>
      </c>
      <c r="B3248" s="52">
        <v>243.84820334514907</v>
      </c>
      <c r="C3248" s="53">
        <v>24904.67</v>
      </c>
      <c r="D3248" s="54"/>
      <c r="E3248" s="53"/>
      <c r="F3248" s="81"/>
      <c r="H3248" s="2"/>
      <c r="I3248" s="23"/>
      <c r="J3248" s="24"/>
      <c r="K3248" s="14"/>
    </row>
    <row r="3249" spans="1:11">
      <c r="A3249" s="80">
        <v>44609</v>
      </c>
      <c r="B3249" s="52">
        <v>243.87527049572037</v>
      </c>
      <c r="C3249" s="53">
        <v>24879.32</v>
      </c>
      <c r="D3249" s="54"/>
      <c r="E3249" s="53"/>
      <c r="F3249" s="81"/>
      <c r="H3249" s="2"/>
      <c r="I3249" s="23"/>
      <c r="J3249" s="24"/>
      <c r="K3249" s="14"/>
    </row>
    <row r="3250" spans="1:11">
      <c r="A3250" s="80">
        <v>44610</v>
      </c>
      <c r="B3250" s="52">
        <v>243.90063352385195</v>
      </c>
      <c r="C3250" s="53">
        <v>24838.68</v>
      </c>
      <c r="D3250" s="54"/>
      <c r="E3250" s="53"/>
      <c r="F3250" s="81"/>
      <c r="H3250" s="2"/>
      <c r="I3250" s="23"/>
      <c r="J3250" s="24"/>
      <c r="K3250" s="14"/>
    </row>
    <row r="3251" spans="1:11">
      <c r="A3251" s="80">
        <v>44613</v>
      </c>
      <c r="B3251" s="52">
        <v>243.97599881961079</v>
      </c>
      <c r="C3251" s="53">
        <v>24746.59</v>
      </c>
      <c r="D3251" s="54"/>
      <c r="E3251" s="53"/>
      <c r="F3251" s="81"/>
      <c r="H3251" s="2"/>
      <c r="I3251" s="23"/>
      <c r="J3251" s="24"/>
      <c r="K3251" s="14"/>
    </row>
    <row r="3252" spans="1:11">
      <c r="A3252" s="80">
        <v>44614</v>
      </c>
      <c r="B3252" s="52">
        <v>243.99210123553286</v>
      </c>
      <c r="C3252" s="53">
        <v>24582.05</v>
      </c>
      <c r="D3252" s="54"/>
      <c r="E3252" s="53"/>
      <c r="F3252" s="81"/>
      <c r="H3252" s="2"/>
      <c r="I3252" s="23"/>
      <c r="J3252" s="24"/>
      <c r="K3252" s="14"/>
    </row>
    <row r="3253" spans="1:11">
      <c r="A3253" s="80">
        <v>44615</v>
      </c>
      <c r="B3253" s="52">
        <v>244.03260392433799</v>
      </c>
      <c r="C3253" s="53">
        <v>24540.41</v>
      </c>
      <c r="D3253" s="54"/>
      <c r="E3253" s="53"/>
      <c r="F3253" s="81"/>
      <c r="H3253" s="2"/>
      <c r="I3253" s="23"/>
      <c r="J3253" s="24"/>
      <c r="K3253" s="14"/>
    </row>
    <row r="3254" spans="1:11">
      <c r="A3254" s="80">
        <v>44616</v>
      </c>
      <c r="B3254" s="52">
        <v>244.05237056525587</v>
      </c>
      <c r="C3254" s="53">
        <v>23367.85</v>
      </c>
      <c r="D3254" s="54"/>
      <c r="E3254" s="53"/>
      <c r="F3254" s="81"/>
      <c r="H3254" s="2"/>
      <c r="I3254" s="23"/>
      <c r="J3254" s="24"/>
      <c r="K3254" s="14"/>
    </row>
    <row r="3255" spans="1:11">
      <c r="A3255" s="80">
        <v>44617</v>
      </c>
      <c r="B3255" s="52">
        <v>244.08287711157652</v>
      </c>
      <c r="C3255" s="53">
        <v>23958.1</v>
      </c>
      <c r="D3255" s="54"/>
      <c r="E3255" s="53"/>
      <c r="F3255" s="81"/>
      <c r="H3255" s="2"/>
      <c r="I3255" s="23"/>
      <c r="J3255" s="24"/>
      <c r="K3255" s="14"/>
    </row>
    <row r="3256" spans="1:11">
      <c r="A3256" s="80">
        <v>44620</v>
      </c>
      <c r="B3256" s="52">
        <v>244.14365374797728</v>
      </c>
      <c r="C3256" s="53">
        <v>24153.01</v>
      </c>
      <c r="D3256" s="54"/>
      <c r="E3256" s="53"/>
      <c r="F3256" s="81"/>
      <c r="H3256" s="2"/>
      <c r="I3256" s="23"/>
      <c r="J3256" s="24"/>
      <c r="K3256" s="14"/>
    </row>
    <row r="3257" spans="1:11">
      <c r="A3257" s="80">
        <v>44622</v>
      </c>
      <c r="B3257" s="52">
        <v>244.20517794872174</v>
      </c>
      <c r="C3257" s="53">
        <v>23882.720000000001</v>
      </c>
      <c r="D3257" s="54"/>
      <c r="E3257" s="53"/>
      <c r="F3257" s="81"/>
      <c r="H3257" s="2"/>
      <c r="I3257" s="23"/>
      <c r="J3257" s="24"/>
      <c r="K3257" s="14"/>
    </row>
    <row r="3258" spans="1:11">
      <c r="A3258" s="80">
        <v>44623</v>
      </c>
      <c r="B3258" s="52">
        <v>244.22056287493248</v>
      </c>
      <c r="C3258" s="53">
        <v>23727.54</v>
      </c>
      <c r="D3258" s="54"/>
      <c r="E3258" s="53"/>
      <c r="F3258" s="81"/>
      <c r="H3258" s="2"/>
      <c r="I3258" s="23"/>
      <c r="J3258" s="24"/>
      <c r="K3258" s="14"/>
    </row>
    <row r="3259" spans="1:11">
      <c r="A3259" s="80">
        <v>44624</v>
      </c>
      <c r="B3259" s="52">
        <v>244.24669447516013</v>
      </c>
      <c r="C3259" s="53">
        <v>23364.07</v>
      </c>
      <c r="D3259" s="54"/>
      <c r="E3259" s="53"/>
      <c r="F3259" s="81"/>
      <c r="H3259" s="2"/>
      <c r="I3259" s="23"/>
      <c r="J3259" s="24"/>
      <c r="K3259" s="14"/>
    </row>
    <row r="3260" spans="1:11">
      <c r="A3260" s="80">
        <v>44627</v>
      </c>
      <c r="B3260" s="52">
        <v>244.31044286241817</v>
      </c>
      <c r="C3260" s="53">
        <v>22814.41</v>
      </c>
      <c r="D3260" s="54"/>
      <c r="E3260" s="53"/>
      <c r="F3260" s="81"/>
      <c r="H3260" s="2"/>
      <c r="I3260" s="23"/>
      <c r="J3260" s="24"/>
      <c r="K3260" s="14"/>
    </row>
    <row r="3261" spans="1:11">
      <c r="A3261" s="80">
        <v>44628</v>
      </c>
      <c r="B3261" s="52">
        <v>244.33731701113305</v>
      </c>
      <c r="C3261" s="53">
        <v>23030.560000000001</v>
      </c>
      <c r="D3261" s="54"/>
      <c r="E3261" s="53"/>
      <c r="F3261" s="81"/>
      <c r="H3261" s="2"/>
      <c r="I3261" s="23"/>
      <c r="J3261" s="24"/>
      <c r="K3261" s="14"/>
    </row>
    <row r="3262" spans="1:11">
      <c r="A3262" s="80">
        <v>44629</v>
      </c>
      <c r="B3262" s="52">
        <v>244.3622394174682</v>
      </c>
      <c r="C3262" s="53">
        <v>23507.87</v>
      </c>
      <c r="D3262" s="54"/>
      <c r="E3262" s="53"/>
      <c r="F3262" s="81"/>
      <c r="H3262" s="2"/>
      <c r="I3262" s="23"/>
      <c r="J3262" s="24"/>
      <c r="K3262" s="14"/>
    </row>
    <row r="3263" spans="1:11">
      <c r="A3263" s="80">
        <v>44630</v>
      </c>
      <c r="B3263" s="52">
        <v>244.3847207434946</v>
      </c>
      <c r="C3263" s="53">
        <v>23866.77</v>
      </c>
      <c r="D3263" s="54"/>
      <c r="E3263" s="53"/>
      <c r="F3263" s="81"/>
      <c r="H3263" s="2"/>
      <c r="I3263" s="23"/>
      <c r="J3263" s="24"/>
      <c r="K3263" s="14"/>
    </row>
    <row r="3264" spans="1:11">
      <c r="A3264" s="80">
        <v>44631</v>
      </c>
      <c r="B3264" s="52">
        <v>244.41624637247051</v>
      </c>
      <c r="C3264" s="53">
        <v>23917.96</v>
      </c>
      <c r="D3264" s="54"/>
      <c r="E3264" s="53"/>
      <c r="F3264" s="81"/>
      <c r="H3264" s="2"/>
      <c r="I3264" s="23"/>
      <c r="J3264" s="24"/>
      <c r="K3264" s="14"/>
    </row>
    <row r="3265" spans="1:11">
      <c r="A3265" s="80">
        <v>44634</v>
      </c>
      <c r="B3265" s="52">
        <v>244.50570271864285</v>
      </c>
      <c r="C3265" s="53">
        <v>24264.29</v>
      </c>
      <c r="D3265" s="54"/>
      <c r="E3265" s="53"/>
      <c r="F3265" s="81"/>
      <c r="H3265" s="2"/>
      <c r="I3265" s="23"/>
      <c r="J3265" s="24"/>
      <c r="K3265" s="14"/>
    </row>
    <row r="3266" spans="1:11">
      <c r="A3266" s="80">
        <v>44635</v>
      </c>
      <c r="B3266" s="52">
        <v>244.54384560826696</v>
      </c>
      <c r="C3266" s="53">
        <v>23964.720000000001</v>
      </c>
      <c r="D3266" s="54"/>
      <c r="E3266" s="53"/>
      <c r="F3266" s="81"/>
      <c r="H3266" s="2"/>
      <c r="I3266" s="23"/>
      <c r="J3266" s="24"/>
      <c r="K3266" s="14"/>
    </row>
    <row r="3267" spans="1:11">
      <c r="A3267" s="80">
        <v>44636</v>
      </c>
      <c r="B3267" s="52">
        <v>244.56169730899637</v>
      </c>
      <c r="C3267" s="53">
        <v>24414</v>
      </c>
      <c r="D3267" s="54"/>
      <c r="E3267" s="53"/>
      <c r="F3267" s="81"/>
      <c r="H3267" s="2"/>
      <c r="I3267" s="23"/>
      <c r="J3267" s="24"/>
      <c r="K3267" s="14"/>
    </row>
    <row r="3268" spans="1:11">
      <c r="A3268" s="80">
        <v>44637</v>
      </c>
      <c r="B3268" s="52">
        <v>244.59080015097615</v>
      </c>
      <c r="C3268" s="53">
        <v>24862.27</v>
      </c>
      <c r="D3268" s="54"/>
      <c r="E3268" s="53"/>
      <c r="F3268" s="81"/>
      <c r="H3268" s="2"/>
      <c r="I3268" s="23"/>
      <c r="J3268" s="24"/>
      <c r="K3268" s="14"/>
    </row>
    <row r="3269" spans="1:11">
      <c r="A3269" s="80">
        <v>44641</v>
      </c>
      <c r="B3269" s="52">
        <v>244.69842010304257</v>
      </c>
      <c r="C3269" s="53">
        <v>24618.52</v>
      </c>
      <c r="D3269" s="54"/>
      <c r="E3269" s="53"/>
      <c r="F3269" s="81"/>
      <c r="H3269" s="2"/>
      <c r="I3269" s="23"/>
      <c r="J3269" s="24"/>
      <c r="K3269" s="14"/>
    </row>
    <row r="3270" spans="1:11">
      <c r="A3270" s="80">
        <v>44642</v>
      </c>
      <c r="B3270" s="52">
        <v>244.72142175453226</v>
      </c>
      <c r="C3270" s="53">
        <v>24903.14</v>
      </c>
      <c r="D3270" s="54"/>
      <c r="E3270" s="53"/>
      <c r="F3270" s="81"/>
      <c r="H3270" s="2"/>
      <c r="I3270" s="23"/>
      <c r="J3270" s="24"/>
      <c r="K3270" s="14"/>
    </row>
    <row r="3271" spans="1:11">
      <c r="A3271" s="80">
        <v>44643</v>
      </c>
      <c r="B3271" s="52">
        <v>244.74638333955124</v>
      </c>
      <c r="C3271" s="53">
        <v>24802.74</v>
      </c>
      <c r="D3271" s="54"/>
      <c r="E3271" s="53"/>
      <c r="F3271" s="81"/>
      <c r="H3271" s="2"/>
      <c r="I3271" s="23"/>
      <c r="J3271" s="24"/>
      <c r="K3271" s="14"/>
    </row>
    <row r="3272" spans="1:11">
      <c r="A3272" s="80">
        <v>44644</v>
      </c>
      <c r="B3272" s="52">
        <v>244.77379493448524</v>
      </c>
      <c r="C3272" s="53">
        <v>24769.75</v>
      </c>
      <c r="D3272" s="54"/>
      <c r="E3272" s="53"/>
      <c r="F3272" s="81"/>
      <c r="H3272" s="2"/>
      <c r="I3272" s="23"/>
      <c r="J3272" s="24"/>
      <c r="K3272" s="14"/>
    </row>
    <row r="3273" spans="1:11">
      <c r="A3273" s="80">
        <v>44645</v>
      </c>
      <c r="B3273" s="52">
        <v>244.79876186156858</v>
      </c>
      <c r="C3273" s="53">
        <v>24669.45</v>
      </c>
      <c r="D3273" s="54"/>
      <c r="E3273" s="53"/>
      <c r="F3273" s="81"/>
      <c r="H3273" s="2"/>
      <c r="I3273" s="23"/>
      <c r="J3273" s="24"/>
      <c r="K3273" s="14"/>
    </row>
    <row r="3274" spans="1:11">
      <c r="A3274" s="80">
        <v>44648</v>
      </c>
      <c r="B3274" s="52">
        <v>244.87881105669732</v>
      </c>
      <c r="C3274" s="53">
        <v>24768.69</v>
      </c>
      <c r="D3274" s="54"/>
      <c r="E3274" s="53"/>
      <c r="F3274" s="81"/>
      <c r="H3274" s="2"/>
      <c r="I3274" s="23"/>
      <c r="J3274" s="24"/>
      <c r="K3274" s="14"/>
    </row>
    <row r="3275" spans="1:11">
      <c r="A3275" s="80">
        <v>44649</v>
      </c>
      <c r="B3275" s="52">
        <v>244.90133990731454</v>
      </c>
      <c r="C3275" s="53">
        <v>24917.57</v>
      </c>
      <c r="D3275" s="54"/>
      <c r="E3275" s="53"/>
      <c r="F3275" s="81"/>
      <c r="H3275" s="2"/>
      <c r="I3275" s="23"/>
      <c r="J3275" s="24"/>
      <c r="K3275" s="14"/>
    </row>
    <row r="3276" spans="1:11">
      <c r="A3276" s="80">
        <v>44650</v>
      </c>
      <c r="B3276" s="52">
        <v>244.92460553460572</v>
      </c>
      <c r="C3276" s="53">
        <v>25166.31</v>
      </c>
      <c r="D3276" s="54"/>
      <c r="E3276" s="53"/>
      <c r="F3276" s="81"/>
      <c r="H3276" s="2"/>
      <c r="I3276" s="23"/>
      <c r="J3276" s="24"/>
      <c r="K3276" s="14"/>
    </row>
    <row r="3277" spans="1:11">
      <c r="A3277" s="80">
        <v>44651</v>
      </c>
      <c r="B3277" s="52">
        <v>244.97481507874031</v>
      </c>
      <c r="C3277" s="53">
        <v>25118.14</v>
      </c>
      <c r="D3277" s="54"/>
      <c r="E3277" s="53"/>
      <c r="F3277" s="81"/>
      <c r="H3277" s="2"/>
      <c r="I3277" s="23"/>
      <c r="J3277" s="24"/>
      <c r="K3277" s="14"/>
    </row>
    <row r="3278" spans="1:11">
      <c r="A3278" s="80">
        <v>44652</v>
      </c>
      <c r="B3278" s="52">
        <v>245.0022522580291</v>
      </c>
      <c r="C3278" s="53">
        <v>25413.94</v>
      </c>
      <c r="D3278" s="54"/>
      <c r="E3278" s="53"/>
      <c r="F3278" s="81"/>
      <c r="H3278" s="2"/>
      <c r="I3278" s="23"/>
      <c r="J3278" s="24"/>
      <c r="K3278" s="14"/>
    </row>
    <row r="3279" spans="1:11">
      <c r="A3279" s="80">
        <v>44655</v>
      </c>
      <c r="B3279" s="52">
        <v>245.1646887512762</v>
      </c>
      <c r="C3279" s="53">
        <v>25964.720000000001</v>
      </c>
      <c r="D3279" s="54"/>
      <c r="E3279" s="53"/>
      <c r="F3279" s="81"/>
      <c r="H3279" s="2"/>
      <c r="I3279" s="23"/>
      <c r="J3279" s="24"/>
      <c r="K3279" s="14"/>
    </row>
    <row r="3280" spans="1:11">
      <c r="A3280" s="80">
        <v>44656</v>
      </c>
      <c r="B3280" s="52">
        <v>245.18528258513129</v>
      </c>
      <c r="C3280" s="53">
        <v>25829.11</v>
      </c>
      <c r="D3280" s="54"/>
      <c r="E3280" s="53"/>
      <c r="F3280" s="81"/>
      <c r="H3280" s="2"/>
      <c r="I3280" s="23"/>
      <c r="J3280" s="24"/>
      <c r="K3280" s="14"/>
    </row>
    <row r="3281" spans="1:11">
      <c r="A3281" s="80">
        <v>44657</v>
      </c>
      <c r="B3281" s="52">
        <v>245.21495000432409</v>
      </c>
      <c r="C3281" s="53">
        <v>25613.71</v>
      </c>
      <c r="D3281" s="54"/>
      <c r="E3281" s="53"/>
      <c r="F3281" s="81"/>
      <c r="H3281" s="2"/>
      <c r="I3281" s="23"/>
      <c r="J3281" s="24"/>
      <c r="K3281" s="14"/>
    </row>
    <row r="3282" spans="1:11">
      <c r="A3282" s="80">
        <v>44658</v>
      </c>
      <c r="B3282" s="52">
        <v>245.24094278902453</v>
      </c>
      <c r="C3282" s="53">
        <v>25371.88</v>
      </c>
      <c r="D3282" s="54"/>
      <c r="E3282" s="53"/>
      <c r="F3282" s="81"/>
      <c r="H3282" s="2"/>
      <c r="I3282" s="23"/>
      <c r="J3282" s="24"/>
      <c r="K3282" s="14"/>
    </row>
    <row r="3283" spans="1:11">
      <c r="A3283" s="80">
        <v>44659</v>
      </c>
      <c r="B3283" s="52">
        <v>245.24216899373849</v>
      </c>
      <c r="C3283" s="53">
        <v>25580.15</v>
      </c>
      <c r="D3283" s="54"/>
      <c r="E3283" s="53"/>
      <c r="F3283" s="81"/>
      <c r="H3283" s="2"/>
      <c r="I3283" s="23"/>
      <c r="J3283" s="24"/>
      <c r="K3283" s="14"/>
    </row>
    <row r="3284" spans="1:11">
      <c r="A3284" s="80">
        <v>44662</v>
      </c>
      <c r="B3284" s="52">
        <v>245.33266335409721</v>
      </c>
      <c r="C3284" s="53">
        <v>25422.81</v>
      </c>
      <c r="D3284" s="54"/>
      <c r="E3284" s="53"/>
      <c r="F3284" s="81"/>
      <c r="H3284" s="2"/>
      <c r="I3284" s="23"/>
      <c r="J3284" s="24"/>
      <c r="K3284" s="14"/>
    </row>
    <row r="3285" spans="1:11">
      <c r="A3285" s="80">
        <v>44663</v>
      </c>
      <c r="B3285" s="52">
        <v>245.36357526967984</v>
      </c>
      <c r="C3285" s="53">
        <v>25214.76</v>
      </c>
      <c r="D3285" s="54"/>
      <c r="E3285" s="53"/>
      <c r="F3285" s="81"/>
      <c r="H3285" s="2"/>
      <c r="I3285" s="23"/>
      <c r="J3285" s="24"/>
      <c r="K3285" s="14"/>
    </row>
    <row r="3286" spans="1:11">
      <c r="A3286" s="80">
        <v>44664</v>
      </c>
      <c r="B3286" s="52">
        <v>245.38909308150792</v>
      </c>
      <c r="C3286" s="53">
        <v>25136.13</v>
      </c>
      <c r="D3286" s="54"/>
      <c r="E3286" s="53"/>
      <c r="F3286" s="81"/>
      <c r="H3286" s="2"/>
      <c r="I3286" s="23"/>
      <c r="J3286" s="24"/>
      <c r="K3286" s="14"/>
    </row>
    <row r="3287" spans="1:11">
      <c r="A3287" s="80">
        <v>44669</v>
      </c>
      <c r="B3287" s="52">
        <v>245.52037624630651</v>
      </c>
      <c r="C3287" s="53">
        <v>24701.75</v>
      </c>
      <c r="D3287" s="54"/>
      <c r="E3287" s="53"/>
      <c r="F3287" s="81"/>
      <c r="H3287" s="2"/>
      <c r="I3287" s="23"/>
      <c r="J3287" s="24"/>
      <c r="K3287" s="14"/>
    </row>
    <row r="3288" spans="1:11">
      <c r="A3288" s="80">
        <v>44670</v>
      </c>
      <c r="B3288" s="52">
        <v>245.55573118048596</v>
      </c>
      <c r="C3288" s="53">
        <v>24392.54</v>
      </c>
      <c r="D3288" s="54"/>
      <c r="E3288" s="53"/>
      <c r="F3288" s="81"/>
      <c r="H3288" s="2"/>
      <c r="I3288" s="23"/>
      <c r="J3288" s="24"/>
      <c r="K3288" s="14"/>
    </row>
    <row r="3289" spans="1:11">
      <c r="A3289" s="80">
        <v>44671</v>
      </c>
      <c r="B3289" s="52">
        <v>245.58740786980826</v>
      </c>
      <c r="C3289" s="53">
        <v>24648.400000000001</v>
      </c>
      <c r="D3289" s="54"/>
      <c r="E3289" s="53"/>
      <c r="F3289" s="81"/>
      <c r="H3289" s="2"/>
      <c r="I3289" s="23"/>
      <c r="J3289" s="24"/>
      <c r="K3289" s="14"/>
    </row>
    <row r="3290" spans="1:11">
      <c r="A3290" s="80">
        <v>44672</v>
      </c>
      <c r="B3290" s="52">
        <v>245.61614159652902</v>
      </c>
      <c r="C3290" s="53">
        <v>25017.73</v>
      </c>
      <c r="D3290" s="54"/>
      <c r="E3290" s="53"/>
      <c r="F3290" s="81"/>
      <c r="H3290" s="2"/>
      <c r="I3290" s="23"/>
      <c r="J3290" s="24"/>
      <c r="K3290" s="14"/>
    </row>
    <row r="3291" spans="1:11">
      <c r="A3291" s="80">
        <v>44673</v>
      </c>
      <c r="B3291" s="52">
        <v>245.63038733274158</v>
      </c>
      <c r="C3291" s="53">
        <v>24700.36</v>
      </c>
      <c r="D3291" s="54"/>
      <c r="E3291" s="53"/>
      <c r="F3291" s="81"/>
      <c r="H3291" s="2"/>
      <c r="I3291" s="23"/>
      <c r="J3291" s="24"/>
      <c r="K3291" s="14"/>
    </row>
    <row r="3292" spans="1:11">
      <c r="A3292" s="80">
        <v>44676</v>
      </c>
      <c r="B3292" s="52">
        <v>245.70260266661739</v>
      </c>
      <c r="C3292" s="53">
        <v>24386.78</v>
      </c>
      <c r="D3292" s="54"/>
      <c r="E3292" s="53"/>
      <c r="F3292" s="81"/>
      <c r="H3292" s="2"/>
      <c r="I3292" s="23"/>
      <c r="J3292" s="24"/>
      <c r="K3292" s="14"/>
    </row>
    <row r="3293" spans="1:11">
      <c r="A3293" s="80">
        <v>44677</v>
      </c>
      <c r="B3293" s="52">
        <v>245.72545300866537</v>
      </c>
      <c r="C3293" s="53">
        <v>24741.88</v>
      </c>
      <c r="D3293" s="54"/>
      <c r="E3293" s="53"/>
      <c r="F3293" s="81"/>
      <c r="H3293" s="2"/>
      <c r="I3293" s="23"/>
      <c r="J3293" s="24"/>
      <c r="K3293" s="14"/>
    </row>
    <row r="3294" spans="1:11">
      <c r="A3294" s="80">
        <v>44678</v>
      </c>
      <c r="B3294" s="52">
        <v>245.75174563213733</v>
      </c>
      <c r="C3294" s="53">
        <v>24508.3</v>
      </c>
      <c r="D3294" s="54"/>
      <c r="E3294" s="53"/>
      <c r="F3294" s="81"/>
      <c r="H3294" s="2"/>
      <c r="I3294" s="23"/>
      <c r="J3294" s="24"/>
      <c r="K3294" s="14"/>
    </row>
    <row r="3295" spans="1:11">
      <c r="A3295" s="80">
        <v>44679</v>
      </c>
      <c r="B3295" s="52">
        <v>245.77804106891998</v>
      </c>
      <c r="C3295" s="53">
        <v>24811.78</v>
      </c>
      <c r="D3295" s="54"/>
      <c r="E3295" s="53"/>
      <c r="F3295" s="81"/>
      <c r="H3295" s="2"/>
      <c r="I3295" s="23"/>
      <c r="J3295" s="24"/>
      <c r="K3295" s="14"/>
    </row>
    <row r="3296" spans="1:11">
      <c r="A3296" s="80">
        <v>44680</v>
      </c>
      <c r="B3296" s="52">
        <v>245.79426241963051</v>
      </c>
      <c r="C3296" s="53">
        <v>24606.78</v>
      </c>
      <c r="D3296" s="54"/>
      <c r="E3296" s="53"/>
      <c r="F3296" s="81"/>
      <c r="H3296" s="2"/>
      <c r="I3296" s="23"/>
      <c r="J3296" s="24"/>
      <c r="K3296" s="14"/>
    </row>
    <row r="3297" spans="1:11">
      <c r="A3297" s="80">
        <v>44683</v>
      </c>
      <c r="B3297" s="52">
        <v>245.88791003361237</v>
      </c>
      <c r="C3297" s="53">
        <v>24558.61</v>
      </c>
      <c r="D3297" s="54"/>
      <c r="E3297" s="53"/>
      <c r="F3297" s="81"/>
      <c r="H3297" s="2"/>
      <c r="I3297" s="23"/>
      <c r="J3297" s="24"/>
      <c r="K3297" s="14"/>
    </row>
    <row r="3298" spans="1:11">
      <c r="A3298" s="80">
        <v>44685</v>
      </c>
      <c r="B3298" s="52">
        <v>245.79398085197954</v>
      </c>
      <c r="C3298" s="53">
        <v>23995.35</v>
      </c>
      <c r="D3298" s="54"/>
      <c r="E3298" s="53"/>
      <c r="F3298" s="81"/>
      <c r="H3298" s="2"/>
      <c r="I3298" s="23"/>
      <c r="J3298" s="24"/>
      <c r="K3298" s="14"/>
    </row>
    <row r="3299" spans="1:11">
      <c r="A3299" s="80">
        <v>44686</v>
      </c>
      <c r="B3299" s="52">
        <v>245.76571454418158</v>
      </c>
      <c r="C3299" s="53">
        <v>24002.58</v>
      </c>
      <c r="D3299" s="54"/>
      <c r="E3299" s="53"/>
      <c r="F3299" s="81"/>
      <c r="H3299" s="2"/>
      <c r="I3299" s="23"/>
      <c r="J3299" s="24"/>
      <c r="K3299" s="14"/>
    </row>
    <row r="3300" spans="1:11">
      <c r="A3300" s="80">
        <v>44687</v>
      </c>
      <c r="B3300" s="52">
        <v>245.79766408707232</v>
      </c>
      <c r="C3300" s="53">
        <v>23612.16</v>
      </c>
      <c r="D3300" s="54"/>
      <c r="E3300" s="53"/>
      <c r="F3300" s="81"/>
      <c r="H3300" s="2"/>
      <c r="I3300" s="23"/>
      <c r="J3300" s="24"/>
      <c r="K3300" s="14"/>
    </row>
    <row r="3301" spans="1:11">
      <c r="A3301" s="80">
        <v>44690</v>
      </c>
      <c r="B3301" s="52">
        <v>245.86402945637582</v>
      </c>
      <c r="C3301" s="53">
        <v>23454.71</v>
      </c>
      <c r="D3301" s="54"/>
      <c r="E3301" s="53"/>
      <c r="F3301" s="81"/>
      <c r="H3301" s="2"/>
      <c r="I3301" s="23"/>
      <c r="J3301" s="24"/>
      <c r="K3301" s="14"/>
    </row>
    <row r="3302" spans="1:11">
      <c r="A3302" s="80">
        <v>44691</v>
      </c>
      <c r="B3302" s="52">
        <v>245.89500832408734</v>
      </c>
      <c r="C3302" s="53">
        <v>23365.81</v>
      </c>
      <c r="D3302" s="54"/>
      <c r="E3302" s="53"/>
      <c r="F3302" s="81"/>
      <c r="H3302" s="2"/>
      <c r="I3302" s="23"/>
      <c r="J3302" s="24"/>
      <c r="K3302" s="14"/>
    </row>
    <row r="3303" spans="1:11">
      <c r="A3303" s="80">
        <v>44692</v>
      </c>
      <c r="B3303" s="52">
        <v>245.91836834987811</v>
      </c>
      <c r="C3303" s="53">
        <v>23260.85</v>
      </c>
      <c r="D3303" s="54"/>
      <c r="E3303" s="53"/>
      <c r="F3303" s="81"/>
      <c r="H3303" s="2"/>
      <c r="I3303" s="23"/>
      <c r="J3303" s="24"/>
      <c r="K3303" s="14"/>
    </row>
    <row r="3304" spans="1:11">
      <c r="A3304" s="80">
        <v>44693</v>
      </c>
      <c r="B3304" s="52">
        <v>245.94886222755349</v>
      </c>
      <c r="C3304" s="53">
        <v>22766.52</v>
      </c>
      <c r="D3304" s="54"/>
      <c r="E3304" s="53"/>
      <c r="F3304" s="81"/>
      <c r="H3304" s="2"/>
      <c r="I3304" s="23"/>
      <c r="J3304" s="24"/>
      <c r="K3304" s="14"/>
    </row>
    <row r="3305" spans="1:11">
      <c r="A3305" s="80">
        <v>44694</v>
      </c>
      <c r="B3305" s="52">
        <v>245.97591660239854</v>
      </c>
      <c r="C3305" s="53">
        <v>22729.279999999999</v>
      </c>
      <c r="D3305" s="54"/>
      <c r="E3305" s="53"/>
      <c r="F3305" s="81"/>
      <c r="H3305" s="2"/>
      <c r="I3305" s="23"/>
      <c r="J3305" s="24"/>
      <c r="K3305" s="14"/>
    </row>
    <row r="3306" spans="1:11">
      <c r="A3306" s="80">
        <v>44697</v>
      </c>
      <c r="B3306" s="52">
        <v>246.07479892087269</v>
      </c>
      <c r="C3306" s="53">
        <v>22815.88</v>
      </c>
      <c r="D3306" s="54"/>
      <c r="E3306" s="53"/>
      <c r="F3306" s="81"/>
      <c r="H3306" s="2"/>
      <c r="I3306" s="23"/>
      <c r="J3306" s="24"/>
      <c r="K3306" s="14"/>
    </row>
    <row r="3307" spans="1:11">
      <c r="A3307" s="80">
        <v>44698</v>
      </c>
      <c r="B3307" s="52">
        <v>246.11761593588491</v>
      </c>
      <c r="C3307" s="53">
        <v>23416.46</v>
      </c>
      <c r="D3307" s="54"/>
      <c r="E3307" s="53"/>
      <c r="F3307" s="81"/>
      <c r="H3307" s="2"/>
      <c r="I3307" s="23"/>
      <c r="J3307" s="24"/>
      <c r="K3307" s="14"/>
    </row>
    <row r="3308" spans="1:11">
      <c r="A3308" s="80">
        <v>44699</v>
      </c>
      <c r="B3308" s="52">
        <v>246.14665781456537</v>
      </c>
      <c r="C3308" s="53">
        <v>23389.07</v>
      </c>
      <c r="D3308" s="54"/>
      <c r="E3308" s="53"/>
      <c r="F3308" s="81"/>
      <c r="H3308" s="2"/>
      <c r="I3308" s="23"/>
      <c r="J3308" s="24"/>
      <c r="K3308" s="14"/>
    </row>
    <row r="3309" spans="1:11">
      <c r="A3309" s="80">
        <v>44700</v>
      </c>
      <c r="B3309" s="52">
        <v>246.18259522660628</v>
      </c>
      <c r="C3309" s="53">
        <v>22768.49</v>
      </c>
      <c r="D3309" s="54"/>
      <c r="E3309" s="53"/>
      <c r="F3309" s="81"/>
      <c r="H3309" s="2"/>
      <c r="I3309" s="23"/>
      <c r="J3309" s="24"/>
      <c r="K3309" s="14"/>
    </row>
    <row r="3310" spans="1:11">
      <c r="A3310" s="80">
        <v>44701</v>
      </c>
      <c r="B3310" s="52">
        <v>246.21435278139052</v>
      </c>
      <c r="C3310" s="53">
        <v>23426.36</v>
      </c>
      <c r="D3310" s="54"/>
      <c r="E3310" s="53"/>
      <c r="F3310" s="81"/>
      <c r="H3310" s="2"/>
      <c r="I3310" s="23"/>
      <c r="J3310" s="24"/>
      <c r="K3310" s="14"/>
    </row>
    <row r="3311" spans="1:11">
      <c r="A3311" s="80">
        <v>44704</v>
      </c>
      <c r="B3311" s="52">
        <v>246.31333095120863</v>
      </c>
      <c r="C3311" s="53">
        <v>23352.22</v>
      </c>
      <c r="D3311" s="54"/>
      <c r="E3311" s="53"/>
      <c r="F3311" s="81"/>
      <c r="H3311" s="2"/>
      <c r="I3311" s="23"/>
      <c r="J3311" s="24"/>
      <c r="K3311" s="14"/>
    </row>
    <row r="3312" spans="1:11">
      <c r="A3312" s="80">
        <v>44705</v>
      </c>
      <c r="B3312" s="52">
        <v>246.35397265081556</v>
      </c>
      <c r="C3312" s="53">
        <v>23223.25</v>
      </c>
      <c r="D3312" s="54"/>
      <c r="E3312" s="53"/>
      <c r="F3312" s="81"/>
      <c r="H3312" s="2"/>
      <c r="I3312" s="23"/>
      <c r="J3312" s="24"/>
      <c r="K3312" s="14"/>
    </row>
    <row r="3313" spans="1:11">
      <c r="A3313" s="80">
        <v>44706</v>
      </c>
      <c r="B3313" s="52">
        <v>246.39585282616619</v>
      </c>
      <c r="C3313" s="53">
        <v>23096.63</v>
      </c>
      <c r="D3313" s="54"/>
      <c r="E3313" s="53"/>
      <c r="F3313" s="81"/>
      <c r="H3313" s="2"/>
      <c r="I3313" s="23"/>
      <c r="J3313" s="24"/>
      <c r="K3313" s="14"/>
    </row>
    <row r="3314" spans="1:11">
      <c r="A3314" s="80">
        <v>44707</v>
      </c>
      <c r="B3314" s="52">
        <v>246.42665230776944</v>
      </c>
      <c r="C3314" s="53">
        <v>23322.66</v>
      </c>
      <c r="D3314" s="54"/>
      <c r="E3314" s="53"/>
      <c r="F3314" s="81"/>
      <c r="H3314" s="2"/>
      <c r="I3314" s="23"/>
      <c r="J3314" s="24"/>
      <c r="K3314" s="14"/>
    </row>
    <row r="3315" spans="1:11">
      <c r="A3315" s="80">
        <v>44708</v>
      </c>
      <c r="B3315" s="52">
        <v>246.46263059900636</v>
      </c>
      <c r="C3315" s="53">
        <v>23585.61</v>
      </c>
      <c r="D3315" s="54"/>
      <c r="E3315" s="53"/>
      <c r="F3315" s="81"/>
      <c r="H3315" s="2"/>
      <c r="I3315" s="23"/>
      <c r="J3315" s="24"/>
      <c r="K3315" s="14"/>
    </row>
    <row r="3316" spans="1:11">
      <c r="A3316" s="80">
        <v>44711</v>
      </c>
      <c r="B3316" s="52">
        <v>246.57575694645129</v>
      </c>
      <c r="C3316" s="53">
        <v>24031.25</v>
      </c>
      <c r="D3316" s="54"/>
      <c r="E3316" s="53"/>
      <c r="F3316" s="81"/>
      <c r="H3316" s="2"/>
      <c r="I3316" s="23"/>
      <c r="J3316" s="24"/>
      <c r="K3316" s="14"/>
    </row>
    <row r="3317" spans="1:11">
      <c r="A3317" s="80">
        <v>44712</v>
      </c>
      <c r="B3317" s="52">
        <v>246.60929124939599</v>
      </c>
      <c r="C3317" s="53">
        <v>23958.1</v>
      </c>
      <c r="D3317" s="54"/>
      <c r="E3317" s="53"/>
      <c r="F3317" s="81"/>
      <c r="H3317" s="2"/>
      <c r="I3317" s="23"/>
      <c r="J3317" s="24"/>
      <c r="K3317" s="14"/>
    </row>
    <row r="3318" spans="1:11">
      <c r="A3318" s="80">
        <v>44713</v>
      </c>
      <c r="B3318" s="52">
        <v>246.63469200639469</v>
      </c>
      <c r="C3318" s="53">
        <v>23868.85</v>
      </c>
      <c r="D3318" s="54"/>
      <c r="E3318" s="53"/>
      <c r="F3318" s="81"/>
      <c r="H3318" s="2"/>
      <c r="I3318" s="23"/>
      <c r="J3318" s="24"/>
      <c r="K3318" s="14"/>
    </row>
    <row r="3319" spans="1:11">
      <c r="A3319" s="80">
        <v>44714</v>
      </c>
      <c r="B3319" s="52">
        <v>246.66552134289546</v>
      </c>
      <c r="C3319" s="53">
        <v>24020.89</v>
      </c>
      <c r="D3319" s="54"/>
      <c r="E3319" s="53"/>
      <c r="F3319" s="81"/>
      <c r="H3319" s="2"/>
      <c r="I3319" s="23"/>
      <c r="J3319" s="24"/>
      <c r="K3319" s="14"/>
    </row>
    <row r="3320" spans="1:11">
      <c r="A3320" s="80">
        <v>44715</v>
      </c>
      <c r="B3320" s="52">
        <v>246.70054784692618</v>
      </c>
      <c r="C3320" s="53">
        <v>23957.71</v>
      </c>
      <c r="D3320" s="54"/>
      <c r="E3320" s="53"/>
      <c r="F3320" s="81"/>
      <c r="H3320" s="2"/>
      <c r="I3320" s="23"/>
      <c r="J3320" s="24"/>
      <c r="K3320" s="14"/>
    </row>
    <row r="3321" spans="1:11">
      <c r="A3321" s="80">
        <v>44718</v>
      </c>
      <c r="B3321" s="52">
        <v>246.78713973922046</v>
      </c>
      <c r="C3321" s="53">
        <v>23936.44</v>
      </c>
      <c r="D3321" s="54"/>
      <c r="E3321" s="53"/>
      <c r="F3321" s="81"/>
      <c r="H3321" s="2"/>
      <c r="I3321" s="23"/>
      <c r="J3321" s="24"/>
      <c r="K3321" s="14"/>
    </row>
    <row r="3322" spans="1:11">
      <c r="A3322" s="80">
        <v>44719</v>
      </c>
      <c r="B3322" s="52">
        <v>246.80145339332532</v>
      </c>
      <c r="C3322" s="53">
        <v>23715.1</v>
      </c>
      <c r="D3322" s="54"/>
      <c r="E3322" s="53"/>
      <c r="F3322" s="81"/>
      <c r="H3322" s="2"/>
      <c r="I3322" s="23"/>
      <c r="J3322" s="24"/>
      <c r="K3322" s="14"/>
    </row>
    <row r="3323" spans="1:11">
      <c r="A3323" s="80">
        <v>44720</v>
      </c>
      <c r="B3323" s="52">
        <v>246.86488136684738</v>
      </c>
      <c r="C3323" s="53">
        <v>23628.32</v>
      </c>
      <c r="D3323" s="54"/>
      <c r="E3323" s="53"/>
      <c r="F3323" s="81"/>
      <c r="H3323" s="2"/>
      <c r="I3323" s="23"/>
      <c r="J3323" s="24"/>
      <c r="K3323" s="14"/>
    </row>
    <row r="3324" spans="1:11">
      <c r="A3324" s="80">
        <v>44721</v>
      </c>
      <c r="B3324" s="52">
        <v>246.9066015317984</v>
      </c>
      <c r="C3324" s="53">
        <v>23807.84</v>
      </c>
      <c r="D3324" s="54"/>
      <c r="E3324" s="53"/>
      <c r="F3324" s="81"/>
      <c r="H3324" s="2"/>
      <c r="I3324" s="23"/>
      <c r="J3324" s="24"/>
      <c r="K3324" s="14"/>
    </row>
    <row r="3325" spans="1:11">
      <c r="A3325" s="80">
        <v>44722</v>
      </c>
      <c r="B3325" s="52">
        <v>246.94141536261438</v>
      </c>
      <c r="C3325" s="53">
        <v>23408.59</v>
      </c>
      <c r="D3325" s="54"/>
      <c r="E3325" s="53"/>
      <c r="F3325" s="81"/>
      <c r="H3325" s="2"/>
      <c r="I3325" s="23"/>
      <c r="J3325" s="24"/>
      <c r="K3325" s="14"/>
    </row>
    <row r="3326" spans="1:11">
      <c r="A3326" s="80">
        <v>44725</v>
      </c>
      <c r="B3326" s="52">
        <v>247.01549778722315</v>
      </c>
      <c r="C3326" s="53">
        <v>22791.119999999999</v>
      </c>
      <c r="D3326" s="54"/>
      <c r="E3326" s="53"/>
      <c r="F3326" s="81"/>
      <c r="H3326" s="2"/>
      <c r="I3326" s="23"/>
      <c r="J3326" s="24"/>
      <c r="K3326" s="14"/>
    </row>
    <row r="3327" spans="1:11">
      <c r="A3327" s="80">
        <v>44726</v>
      </c>
      <c r="B3327" s="52">
        <v>247.05279712738903</v>
      </c>
      <c r="C3327" s="53">
        <v>22729.97</v>
      </c>
      <c r="D3327" s="54"/>
      <c r="E3327" s="53"/>
      <c r="F3327" s="81"/>
      <c r="H3327" s="2"/>
      <c r="I3327" s="23"/>
      <c r="J3327" s="24"/>
      <c r="K3327" s="14"/>
    </row>
    <row r="3328" spans="1:11">
      <c r="A3328" s="80">
        <v>44727</v>
      </c>
      <c r="B3328" s="52">
        <v>247.08590220220412</v>
      </c>
      <c r="C3328" s="53">
        <v>22691.46</v>
      </c>
      <c r="D3328" s="54"/>
      <c r="E3328" s="53"/>
      <c r="F3328" s="81"/>
      <c r="H3328" s="2"/>
      <c r="I3328" s="23"/>
      <c r="J3328" s="24"/>
      <c r="K3328" s="14"/>
    </row>
    <row r="3329" spans="1:11">
      <c r="A3329" s="80">
        <v>44728</v>
      </c>
      <c r="B3329" s="52">
        <v>247.12148257212121</v>
      </c>
      <c r="C3329" s="53">
        <v>22211.98</v>
      </c>
      <c r="D3329" s="54"/>
      <c r="E3329" s="53"/>
      <c r="F3329" s="81"/>
      <c r="H3329" s="2"/>
      <c r="I3329" s="23"/>
      <c r="J3329" s="24"/>
      <c r="K3329" s="14"/>
    </row>
    <row r="3330" spans="1:11">
      <c r="A3330" s="80">
        <v>44729</v>
      </c>
      <c r="B3330" s="52">
        <v>247.12518939435981</v>
      </c>
      <c r="C3330" s="53">
        <v>22114.97</v>
      </c>
      <c r="D3330" s="54"/>
      <c r="E3330" s="53"/>
      <c r="F3330" s="81"/>
      <c r="H3330" s="2"/>
      <c r="I3330" s="23"/>
      <c r="J3330" s="24"/>
      <c r="K3330" s="14"/>
    </row>
    <row r="3331" spans="1:11">
      <c r="A3331" s="80">
        <v>44732</v>
      </c>
      <c r="B3331" s="52">
        <v>247.26160249890552</v>
      </c>
      <c r="C3331" s="53">
        <v>22199.11</v>
      </c>
      <c r="D3331" s="54"/>
      <c r="E3331" s="53"/>
      <c r="F3331" s="81"/>
      <c r="H3331" s="2"/>
      <c r="I3331" s="23"/>
      <c r="J3331" s="24"/>
      <c r="K3331" s="14"/>
    </row>
    <row r="3332" spans="1:11">
      <c r="A3332" s="80">
        <v>44733</v>
      </c>
      <c r="B3332" s="52">
        <v>247.29869173928037</v>
      </c>
      <c r="C3332" s="53">
        <v>22616.52</v>
      </c>
      <c r="D3332" s="54"/>
      <c r="E3332" s="53"/>
      <c r="F3332" s="81"/>
      <c r="H3332" s="2"/>
      <c r="I3332" s="23"/>
      <c r="J3332" s="24"/>
      <c r="K3332" s="14"/>
    </row>
    <row r="3333" spans="1:11">
      <c r="A3333" s="80">
        <v>44734</v>
      </c>
      <c r="B3333" s="52">
        <v>247.33652843911651</v>
      </c>
      <c r="C3333" s="53">
        <v>22290.46</v>
      </c>
      <c r="D3333" s="54"/>
      <c r="E3333" s="53"/>
      <c r="F3333" s="81"/>
      <c r="H3333" s="2"/>
      <c r="I3333" s="23"/>
      <c r="J3333" s="24"/>
      <c r="K3333" s="14"/>
    </row>
    <row r="3334" spans="1:11">
      <c r="A3334" s="80">
        <v>44735</v>
      </c>
      <c r="B3334" s="52">
        <v>247.38278036993461</v>
      </c>
      <c r="C3334" s="53">
        <v>22497.71</v>
      </c>
      <c r="D3334" s="54"/>
      <c r="E3334" s="53"/>
      <c r="F3334" s="81"/>
      <c r="H3334" s="2"/>
      <c r="I3334" s="23"/>
      <c r="J3334" s="24"/>
      <c r="K3334" s="14"/>
    </row>
    <row r="3335" spans="1:11">
      <c r="A3335" s="80">
        <v>44736</v>
      </c>
      <c r="B3335" s="52">
        <v>247.42013516977048</v>
      </c>
      <c r="C3335" s="53">
        <v>22703.95</v>
      </c>
      <c r="D3335" s="54"/>
      <c r="E3335" s="53"/>
      <c r="F3335" s="81"/>
      <c r="H3335" s="2"/>
      <c r="I3335" s="23"/>
      <c r="J3335" s="24"/>
      <c r="K3335" s="14"/>
    </row>
    <row r="3336" spans="1:11">
      <c r="A3336" s="80">
        <v>44739</v>
      </c>
      <c r="B3336" s="52">
        <v>247.50772189762057</v>
      </c>
      <c r="C3336" s="53">
        <v>22896.02</v>
      </c>
      <c r="D3336" s="54"/>
      <c r="E3336" s="53"/>
      <c r="F3336" s="81"/>
      <c r="H3336" s="2"/>
      <c r="I3336" s="23"/>
      <c r="J3336" s="24"/>
      <c r="K3336" s="14"/>
    </row>
    <row r="3337" spans="1:11">
      <c r="A3337" s="80">
        <v>44740</v>
      </c>
      <c r="B3337" s="52">
        <v>247.53767033197019</v>
      </c>
      <c r="C3337" s="53">
        <v>22922.240000000002</v>
      </c>
      <c r="D3337" s="54"/>
      <c r="E3337" s="53"/>
      <c r="F3337" s="81"/>
      <c r="H3337" s="2"/>
      <c r="I3337" s="23"/>
      <c r="J3337" s="24"/>
      <c r="K3337" s="14"/>
    </row>
    <row r="3338" spans="1:11">
      <c r="A3338" s="80">
        <v>44741</v>
      </c>
      <c r="B3338" s="52">
        <v>247.57257314348698</v>
      </c>
      <c r="C3338" s="53">
        <v>22848.35</v>
      </c>
      <c r="D3338" s="54"/>
      <c r="E3338" s="53"/>
      <c r="F3338" s="81"/>
      <c r="H3338" s="2"/>
      <c r="I3338" s="23"/>
      <c r="J3338" s="24"/>
      <c r="K3338" s="14"/>
    </row>
    <row r="3339" spans="1:11">
      <c r="A3339" s="80">
        <v>44742</v>
      </c>
      <c r="B3339" s="52">
        <v>247.62010707753052</v>
      </c>
      <c r="C3339" s="53">
        <v>22828.93</v>
      </c>
      <c r="D3339" s="54"/>
      <c r="E3339" s="53"/>
      <c r="F3339" s="81"/>
      <c r="H3339" s="2"/>
      <c r="I3339" s="23"/>
      <c r="J3339" s="24"/>
      <c r="K3339" s="14"/>
    </row>
    <row r="3340" spans="1:11">
      <c r="A3340" s="80">
        <v>44743</v>
      </c>
      <c r="B3340" s="52">
        <v>247.66864061851774</v>
      </c>
      <c r="C3340" s="53">
        <v>22788.18</v>
      </c>
      <c r="D3340" s="54"/>
      <c r="E3340" s="53"/>
      <c r="F3340" s="81"/>
      <c r="H3340" s="2"/>
      <c r="I3340" s="23"/>
      <c r="J3340" s="24"/>
      <c r="K3340" s="14"/>
    </row>
    <row r="3341" spans="1:11">
      <c r="A3341" s="80">
        <v>44746</v>
      </c>
      <c r="B3341" s="52">
        <v>247.78677856009278</v>
      </c>
      <c r="C3341" s="53">
        <v>22914.2</v>
      </c>
      <c r="D3341" s="54"/>
      <c r="E3341" s="53"/>
      <c r="F3341" s="81"/>
      <c r="H3341" s="2"/>
      <c r="I3341" s="23"/>
      <c r="J3341" s="24"/>
      <c r="K3341" s="14"/>
    </row>
    <row r="3342" spans="1:11">
      <c r="A3342" s="80">
        <v>44747</v>
      </c>
      <c r="B3342" s="52">
        <v>247.81998198841987</v>
      </c>
      <c r="C3342" s="53">
        <v>22878.720000000001</v>
      </c>
      <c r="D3342" s="54"/>
      <c r="E3342" s="53"/>
      <c r="F3342" s="81"/>
      <c r="H3342" s="2"/>
      <c r="I3342" s="23"/>
      <c r="J3342" s="24"/>
      <c r="K3342" s="14"/>
    </row>
    <row r="3343" spans="1:11">
      <c r="A3343" s="80">
        <v>44748</v>
      </c>
      <c r="B3343" s="52">
        <v>247.86409394521382</v>
      </c>
      <c r="C3343" s="53">
        <v>23137.7</v>
      </c>
      <c r="D3343" s="54"/>
      <c r="E3343" s="53"/>
      <c r="F3343" s="81"/>
      <c r="H3343" s="2"/>
      <c r="I3343" s="23"/>
      <c r="J3343" s="24"/>
      <c r="K3343" s="14"/>
    </row>
    <row r="3344" spans="1:11">
      <c r="A3344" s="80">
        <v>44749</v>
      </c>
      <c r="B3344" s="52">
        <v>247.90127355930562</v>
      </c>
      <c r="C3344" s="53">
        <v>23345.61</v>
      </c>
      <c r="D3344" s="54"/>
      <c r="E3344" s="53"/>
      <c r="F3344" s="81"/>
      <c r="H3344" s="2"/>
      <c r="I3344" s="23"/>
      <c r="J3344" s="24"/>
      <c r="K3344" s="14"/>
    </row>
    <row r="3345" spans="1:11">
      <c r="A3345" s="80">
        <v>44750</v>
      </c>
      <c r="B3345" s="52">
        <v>247.93474023123613</v>
      </c>
      <c r="C3345" s="53">
        <v>23473.61</v>
      </c>
      <c r="D3345" s="54"/>
      <c r="E3345" s="53"/>
      <c r="F3345" s="81"/>
      <c r="H3345" s="2"/>
      <c r="I3345" s="23"/>
      <c r="J3345" s="24"/>
      <c r="K3345" s="14"/>
    </row>
    <row r="3346" spans="1:11">
      <c r="A3346" s="80">
        <v>44753</v>
      </c>
      <c r="B3346" s="52">
        <v>248.01953391239525</v>
      </c>
      <c r="C3346" s="53">
        <v>23468.14</v>
      </c>
      <c r="D3346" s="54"/>
      <c r="E3346" s="53"/>
      <c r="F3346" s="81"/>
      <c r="H3346" s="2"/>
      <c r="I3346" s="23"/>
      <c r="J3346" s="24"/>
      <c r="K3346" s="14"/>
    </row>
    <row r="3347" spans="1:11">
      <c r="A3347" s="80">
        <v>44754</v>
      </c>
      <c r="B3347" s="52">
        <v>248.05400862760905</v>
      </c>
      <c r="C3347" s="53">
        <v>23239.9</v>
      </c>
      <c r="D3347" s="54"/>
      <c r="E3347" s="53"/>
      <c r="F3347" s="81"/>
      <c r="H3347" s="2"/>
      <c r="I3347" s="23"/>
      <c r="J3347" s="24"/>
      <c r="K3347" s="14"/>
    </row>
    <row r="3348" spans="1:11">
      <c r="A3348" s="80">
        <v>44755</v>
      </c>
      <c r="B3348" s="52">
        <v>248.0897284048514</v>
      </c>
      <c r="C3348" s="53">
        <v>23107.47</v>
      </c>
      <c r="D3348" s="54"/>
      <c r="E3348" s="53"/>
      <c r="F3348" s="81"/>
      <c r="H3348" s="2"/>
      <c r="I3348" s="23"/>
      <c r="J3348" s="24"/>
      <c r="K3348" s="14"/>
    </row>
    <row r="3349" spans="1:11">
      <c r="A3349" s="80">
        <v>44756</v>
      </c>
      <c r="B3349" s="52">
        <v>248.1321517484086</v>
      </c>
      <c r="C3349" s="53">
        <v>23074.52</v>
      </c>
      <c r="D3349" s="54"/>
      <c r="E3349" s="53"/>
      <c r="F3349" s="81"/>
      <c r="H3349" s="2"/>
      <c r="I3349" s="23"/>
      <c r="J3349" s="24"/>
      <c r="K3349" s="14"/>
    </row>
    <row r="3350" spans="1:11">
      <c r="A3350" s="80">
        <v>44757</v>
      </c>
      <c r="B3350" s="52">
        <v>248.1711084962331</v>
      </c>
      <c r="C3350" s="53">
        <v>23234.52</v>
      </c>
      <c r="D3350" s="54"/>
      <c r="E3350" s="53"/>
      <c r="F3350" s="81"/>
      <c r="H3350" s="2"/>
      <c r="I3350" s="23"/>
      <c r="J3350" s="24"/>
      <c r="K3350" s="14"/>
    </row>
    <row r="3351" spans="1:11">
      <c r="A3351" s="80">
        <v>44760</v>
      </c>
      <c r="B3351" s="52">
        <v>248.25449398868781</v>
      </c>
      <c r="C3351" s="53">
        <v>23566.52</v>
      </c>
      <c r="D3351" s="54"/>
      <c r="E3351" s="53"/>
      <c r="F3351" s="81"/>
      <c r="H3351" s="2"/>
      <c r="I3351" s="23"/>
      <c r="J3351" s="24"/>
      <c r="K3351" s="14"/>
    </row>
    <row r="3352" spans="1:11">
      <c r="A3352" s="80">
        <v>44761</v>
      </c>
      <c r="B3352" s="52">
        <v>248.28353976448446</v>
      </c>
      <c r="C3352" s="53">
        <v>23659.85</v>
      </c>
      <c r="D3352" s="54"/>
      <c r="E3352" s="53"/>
      <c r="F3352" s="81"/>
      <c r="H3352" s="2"/>
      <c r="I3352" s="23"/>
      <c r="J3352" s="24"/>
      <c r="K3352" s="14"/>
    </row>
    <row r="3353" spans="1:11">
      <c r="A3353" s="80">
        <v>44762</v>
      </c>
      <c r="B3353" s="52">
        <v>248.30389901474513</v>
      </c>
      <c r="C3353" s="53">
        <v>23920.880000000001</v>
      </c>
      <c r="D3353" s="54"/>
      <c r="E3353" s="53"/>
      <c r="F3353" s="81"/>
      <c r="H3353" s="2"/>
      <c r="I3353" s="23"/>
      <c r="J3353" s="24"/>
      <c r="K3353" s="14"/>
    </row>
    <row r="3354" spans="1:11">
      <c r="A3354" s="80">
        <v>44763</v>
      </c>
      <c r="B3354" s="52">
        <v>248.32550145395939</v>
      </c>
      <c r="C3354" s="53">
        <v>24058.17</v>
      </c>
      <c r="D3354" s="54"/>
      <c r="E3354" s="53"/>
      <c r="F3354" s="81"/>
      <c r="H3354" s="2"/>
      <c r="I3354" s="23"/>
      <c r="J3354" s="24"/>
      <c r="K3354" s="14"/>
    </row>
    <row r="3355" spans="1:11">
      <c r="A3355" s="80">
        <v>44764</v>
      </c>
      <c r="B3355" s="52">
        <v>248.35356223562368</v>
      </c>
      <c r="C3355" s="53">
        <v>24223.56</v>
      </c>
      <c r="D3355" s="54"/>
      <c r="E3355" s="53"/>
      <c r="F3355" s="81"/>
      <c r="H3355" s="2"/>
      <c r="I3355" s="23"/>
      <c r="J3355" s="24"/>
      <c r="K3355" s="14"/>
    </row>
    <row r="3356" spans="1:11">
      <c r="A3356" s="80">
        <v>44767</v>
      </c>
      <c r="B3356" s="52">
        <v>248.46755652068984</v>
      </c>
      <c r="C3356" s="53">
        <v>24095.46</v>
      </c>
      <c r="D3356" s="54"/>
      <c r="E3356" s="53"/>
      <c r="F3356" s="81"/>
      <c r="H3356" s="2"/>
      <c r="I3356" s="23"/>
      <c r="J3356" s="24"/>
      <c r="K3356" s="14"/>
    </row>
    <row r="3357" spans="1:11">
      <c r="A3357" s="80">
        <v>44768</v>
      </c>
      <c r="B3357" s="52">
        <v>248.48817932788108</v>
      </c>
      <c r="C3357" s="53">
        <v>23882.26</v>
      </c>
      <c r="D3357" s="54"/>
      <c r="E3357" s="53"/>
      <c r="F3357" s="81"/>
      <c r="H3357" s="2"/>
      <c r="I3357" s="23"/>
      <c r="J3357" s="24"/>
      <c r="K3357" s="14"/>
    </row>
    <row r="3358" spans="1:11">
      <c r="A3358" s="80">
        <v>44769</v>
      </c>
      <c r="B3358" s="52">
        <v>248.5045795477167</v>
      </c>
      <c r="C3358" s="53">
        <v>24114.41</v>
      </c>
      <c r="D3358" s="54"/>
      <c r="E3358" s="53"/>
      <c r="F3358" s="81"/>
      <c r="H3358" s="2"/>
      <c r="I3358" s="23"/>
      <c r="J3358" s="24"/>
      <c r="K3358" s="14"/>
    </row>
    <row r="3359" spans="1:11">
      <c r="A3359" s="80">
        <v>44770</v>
      </c>
      <c r="B3359" s="52">
        <v>248.5435947667057</v>
      </c>
      <c r="C3359" s="53">
        <v>24531.38</v>
      </c>
      <c r="D3359" s="54"/>
      <c r="E3359" s="53"/>
      <c r="F3359" s="81"/>
      <c r="H3359" s="2"/>
      <c r="I3359" s="23"/>
      <c r="J3359" s="24"/>
      <c r="K3359" s="14"/>
    </row>
    <row r="3360" spans="1:11">
      <c r="A3360" s="80">
        <v>44771</v>
      </c>
      <c r="B3360" s="52">
        <v>248.57938504435208</v>
      </c>
      <c r="C3360" s="53">
        <v>24862.7</v>
      </c>
      <c r="D3360" s="54"/>
      <c r="E3360" s="53"/>
      <c r="F3360" s="81"/>
      <c r="H3360" s="2"/>
      <c r="I3360" s="23"/>
      <c r="J3360" s="24"/>
      <c r="K3360" s="14"/>
    </row>
    <row r="3361" spans="1:11">
      <c r="A3361" s="80">
        <v>44774</v>
      </c>
      <c r="B3361" s="52">
        <v>248.69348298208743</v>
      </c>
      <c r="C3361" s="53">
        <v>25128.57</v>
      </c>
      <c r="D3361" s="54"/>
      <c r="E3361" s="53"/>
      <c r="F3361" s="81"/>
      <c r="H3361" s="2"/>
      <c r="I3361" s="23"/>
      <c r="J3361" s="24"/>
      <c r="K3361" s="14"/>
    </row>
    <row r="3362" spans="1:11">
      <c r="A3362" s="80">
        <v>44775</v>
      </c>
      <c r="B3362" s="52">
        <v>248.74943901575838</v>
      </c>
      <c r="C3362" s="53">
        <v>25137.82</v>
      </c>
      <c r="D3362" s="54"/>
      <c r="E3362" s="53"/>
      <c r="F3362" s="81"/>
      <c r="H3362" s="2"/>
      <c r="I3362" s="23"/>
      <c r="J3362" s="24"/>
      <c r="K3362" s="14"/>
    </row>
    <row r="3363" spans="1:11">
      <c r="A3363" s="80">
        <v>44776</v>
      </c>
      <c r="B3363" s="52">
        <v>248.78625393273273</v>
      </c>
      <c r="C3363" s="53">
        <v>25202.38</v>
      </c>
      <c r="D3363" s="54"/>
      <c r="E3363" s="53"/>
      <c r="F3363" s="81"/>
      <c r="H3363" s="2"/>
      <c r="I3363" s="23"/>
      <c r="J3363" s="24"/>
      <c r="K3363" s="14"/>
    </row>
    <row r="3364" spans="1:11">
      <c r="A3364" s="80">
        <v>44777</v>
      </c>
      <c r="B3364" s="52">
        <v>248.82456701583837</v>
      </c>
      <c r="C3364" s="53">
        <v>25193.41</v>
      </c>
      <c r="D3364" s="54"/>
      <c r="E3364" s="53"/>
      <c r="F3364" s="81"/>
      <c r="H3364" s="2"/>
      <c r="I3364" s="23"/>
      <c r="J3364" s="24"/>
      <c r="K3364" s="14"/>
    </row>
    <row r="3365" spans="1:11">
      <c r="A3365" s="80">
        <v>44778</v>
      </c>
      <c r="B3365" s="52">
        <v>248.8531818410452</v>
      </c>
      <c r="C3365" s="53">
        <v>25215.93</v>
      </c>
      <c r="D3365" s="54"/>
      <c r="E3365" s="53"/>
      <c r="F3365" s="81"/>
      <c r="H3365" s="2"/>
      <c r="I3365" s="23"/>
      <c r="J3365" s="24"/>
      <c r="K3365" s="14"/>
    </row>
    <row r="3366" spans="1:11">
      <c r="A3366" s="80">
        <v>44781</v>
      </c>
      <c r="B3366" s="52">
        <v>248.95770017741847</v>
      </c>
      <c r="C3366" s="53">
        <v>25413.25</v>
      </c>
      <c r="D3366" s="54"/>
      <c r="E3366" s="53"/>
      <c r="F3366" s="81"/>
      <c r="H3366" s="2"/>
      <c r="I3366" s="23"/>
      <c r="J3366" s="24"/>
      <c r="K3366" s="14"/>
    </row>
    <row r="3367" spans="1:11">
      <c r="A3367" s="80">
        <v>44783</v>
      </c>
      <c r="B3367" s="52">
        <v>249.02292709486494</v>
      </c>
      <c r="C3367" s="53">
        <v>25431.919999999998</v>
      </c>
      <c r="D3367" s="54"/>
      <c r="E3367" s="53"/>
      <c r="F3367" s="81"/>
      <c r="H3367" s="2"/>
      <c r="I3367" s="23"/>
      <c r="J3367" s="24"/>
      <c r="K3367" s="14"/>
    </row>
    <row r="3368" spans="1:11">
      <c r="A3368" s="80">
        <v>44784</v>
      </c>
      <c r="B3368" s="52">
        <v>249.06600806125235</v>
      </c>
      <c r="C3368" s="53">
        <v>25621.06</v>
      </c>
      <c r="D3368" s="54"/>
      <c r="E3368" s="53"/>
      <c r="F3368" s="81"/>
      <c r="H3368" s="2"/>
      <c r="I3368" s="23"/>
      <c r="J3368" s="24"/>
      <c r="K3368" s="14"/>
    </row>
    <row r="3369" spans="1:11">
      <c r="A3369" s="80">
        <v>44785</v>
      </c>
      <c r="B3369" s="52">
        <v>249.10162450040511</v>
      </c>
      <c r="C3369" s="53">
        <v>25678.83</v>
      </c>
      <c r="D3369" s="54"/>
      <c r="E3369" s="53"/>
      <c r="F3369" s="81"/>
      <c r="H3369" s="2"/>
      <c r="I3369" s="23"/>
      <c r="J3369" s="24"/>
      <c r="K3369" s="14"/>
    </row>
    <row r="3370" spans="1:11">
      <c r="A3370" s="80">
        <v>44789</v>
      </c>
      <c r="B3370" s="52">
        <v>249.25905672708936</v>
      </c>
      <c r="C3370" s="53">
        <v>25863.24</v>
      </c>
      <c r="D3370" s="54"/>
      <c r="E3370" s="53"/>
      <c r="F3370" s="81"/>
      <c r="H3370" s="2"/>
      <c r="I3370" s="23"/>
      <c r="J3370" s="24"/>
      <c r="K3370" s="14"/>
    </row>
    <row r="3371" spans="1:11">
      <c r="A3371" s="80">
        <v>44790</v>
      </c>
      <c r="B3371" s="52">
        <v>249.3006829895628</v>
      </c>
      <c r="C3371" s="53">
        <v>26035.87</v>
      </c>
      <c r="D3371" s="54"/>
      <c r="E3371" s="53"/>
      <c r="F3371" s="81"/>
      <c r="H3371" s="2"/>
      <c r="I3371" s="23"/>
      <c r="J3371" s="24"/>
      <c r="K3371" s="14"/>
    </row>
    <row r="3372" spans="1:11">
      <c r="A3372" s="80">
        <v>44791</v>
      </c>
      <c r="B3372" s="52">
        <v>249.34431060908599</v>
      </c>
      <c r="C3372" s="53">
        <v>26067.35</v>
      </c>
      <c r="D3372" s="54"/>
      <c r="E3372" s="53"/>
      <c r="F3372" s="81"/>
      <c r="H3372" s="2"/>
      <c r="I3372" s="23"/>
      <c r="J3372" s="24"/>
      <c r="K3372" s="14"/>
    </row>
    <row r="3373" spans="1:11">
      <c r="A3373" s="80">
        <v>44792</v>
      </c>
      <c r="B3373" s="52">
        <v>249.38944192930623</v>
      </c>
      <c r="C3373" s="53">
        <v>25785.4</v>
      </c>
      <c r="D3373" s="54"/>
      <c r="E3373" s="53"/>
      <c r="F3373" s="81"/>
      <c r="H3373" s="2"/>
      <c r="I3373" s="23"/>
      <c r="J3373" s="24"/>
      <c r="K3373" s="14"/>
    </row>
    <row r="3374" spans="1:11">
      <c r="A3374" s="80">
        <v>44795</v>
      </c>
      <c r="B3374" s="52">
        <v>249.51363787138706</v>
      </c>
      <c r="C3374" s="53">
        <v>25396.57</v>
      </c>
      <c r="D3374" s="54"/>
      <c r="E3374" s="53"/>
      <c r="F3374" s="81"/>
      <c r="H3374" s="2"/>
      <c r="I3374" s="23"/>
      <c r="J3374" s="24"/>
      <c r="K3374" s="14"/>
    </row>
    <row r="3375" spans="1:11">
      <c r="A3375" s="80">
        <v>44796</v>
      </c>
      <c r="B3375" s="52">
        <v>249.54981734887843</v>
      </c>
      <c r="C3375" s="53">
        <v>25522.62</v>
      </c>
      <c r="D3375" s="54"/>
      <c r="E3375" s="53"/>
      <c r="F3375" s="81"/>
      <c r="H3375" s="2"/>
      <c r="I3375" s="23"/>
      <c r="J3375" s="24"/>
      <c r="K3375" s="14"/>
    </row>
    <row r="3376" spans="1:11">
      <c r="A3376" s="80">
        <v>44797</v>
      </c>
      <c r="B3376" s="52">
        <v>249.58924622001959</v>
      </c>
      <c r="C3376" s="53">
        <v>25562.51</v>
      </c>
      <c r="D3376" s="54"/>
      <c r="E3376" s="53"/>
      <c r="F3376" s="81"/>
      <c r="H3376" s="2"/>
      <c r="I3376" s="23"/>
      <c r="J3376" s="24"/>
      <c r="K3376" s="14"/>
    </row>
    <row r="3377" spans="1:11">
      <c r="A3377" s="80">
        <v>44798</v>
      </c>
      <c r="B3377" s="52">
        <v>249.62768296393747</v>
      </c>
      <c r="C3377" s="53">
        <v>25442.67</v>
      </c>
      <c r="D3377" s="54"/>
      <c r="E3377" s="53"/>
      <c r="F3377" s="81"/>
      <c r="H3377" s="2"/>
      <c r="I3377" s="23"/>
      <c r="J3377" s="24"/>
      <c r="K3377" s="14"/>
    </row>
    <row r="3378" spans="1:11">
      <c r="A3378" s="80">
        <v>44799</v>
      </c>
      <c r="B3378" s="52">
        <v>249.66437823333314</v>
      </c>
      <c r="C3378" s="53">
        <v>25495.64</v>
      </c>
      <c r="D3378" s="54"/>
      <c r="E3378" s="53"/>
      <c r="F3378" s="81"/>
      <c r="H3378" s="2"/>
      <c r="I3378" s="23"/>
      <c r="J3378" s="24"/>
      <c r="K3378" s="14"/>
    </row>
    <row r="3379" spans="1:11">
      <c r="A3379" s="80">
        <v>44802</v>
      </c>
      <c r="B3379" s="52">
        <v>249.88832718060843</v>
      </c>
      <c r="C3379" s="53">
        <v>25138.400000000001</v>
      </c>
      <c r="D3379" s="54"/>
      <c r="E3379" s="53"/>
      <c r="F3379" s="81"/>
      <c r="H3379" s="2"/>
      <c r="I3379" s="23"/>
      <c r="J3379" s="24"/>
      <c r="K3379" s="14"/>
    </row>
    <row r="3380" spans="1:11">
      <c r="A3380" s="80">
        <v>44803</v>
      </c>
      <c r="B3380" s="52">
        <v>249.8873276272997</v>
      </c>
      <c r="C3380" s="53">
        <v>25786.59</v>
      </c>
      <c r="D3380" s="54"/>
      <c r="E3380" s="53"/>
      <c r="F3380" s="81"/>
      <c r="H3380" s="2"/>
      <c r="I3380" s="23"/>
      <c r="J3380" s="24"/>
      <c r="K3380" s="14"/>
    </row>
    <row r="3381" spans="1:11">
      <c r="A3381" s="80">
        <v>44805</v>
      </c>
      <c r="B3381" s="52">
        <v>249.97278909334824</v>
      </c>
      <c r="C3381" s="53">
        <v>25472.240000000002</v>
      </c>
      <c r="D3381" s="54"/>
      <c r="E3381" s="53"/>
      <c r="F3381" s="81"/>
      <c r="H3381" s="2"/>
      <c r="I3381" s="23"/>
      <c r="J3381" s="24"/>
      <c r="K3381" s="14"/>
    </row>
    <row r="3382" spans="1:11">
      <c r="A3382" s="80">
        <v>44806</v>
      </c>
      <c r="B3382" s="52">
        <v>250.01628435865047</v>
      </c>
      <c r="C3382" s="53">
        <v>25467.41</v>
      </c>
      <c r="D3382" s="54"/>
      <c r="E3382" s="53"/>
      <c r="F3382" s="81"/>
      <c r="H3382" s="2"/>
      <c r="I3382" s="23"/>
      <c r="J3382" s="24"/>
      <c r="K3382" s="14"/>
    </row>
    <row r="3383" spans="1:11">
      <c r="A3383" s="80">
        <v>44809</v>
      </c>
      <c r="B3383" s="52">
        <v>250.16404398270643</v>
      </c>
      <c r="C3383" s="53">
        <v>25650.83</v>
      </c>
      <c r="D3383" s="54"/>
      <c r="E3383" s="53"/>
      <c r="F3383" s="81"/>
      <c r="H3383" s="2"/>
      <c r="I3383" s="23"/>
      <c r="J3383" s="24"/>
      <c r="K3383" s="14"/>
    </row>
    <row r="3384" spans="1:11">
      <c r="A3384" s="80">
        <v>44810</v>
      </c>
      <c r="B3384" s="52">
        <v>250.20557121400759</v>
      </c>
      <c r="C3384" s="53">
        <v>25636.01</v>
      </c>
      <c r="D3384" s="54"/>
      <c r="E3384" s="53"/>
      <c r="F3384" s="81"/>
      <c r="H3384" s="2"/>
      <c r="I3384" s="23"/>
      <c r="J3384" s="24"/>
      <c r="K3384" s="14"/>
    </row>
    <row r="3385" spans="1:11">
      <c r="A3385" s="80">
        <v>44811</v>
      </c>
      <c r="B3385" s="52">
        <v>250.24835636668516</v>
      </c>
      <c r="C3385" s="53">
        <v>25590.73</v>
      </c>
      <c r="D3385" s="54"/>
      <c r="E3385" s="53"/>
      <c r="F3385" s="81"/>
      <c r="H3385" s="2"/>
      <c r="I3385" s="23"/>
      <c r="J3385" s="24"/>
      <c r="K3385" s="14"/>
    </row>
    <row r="3386" spans="1:11">
      <c r="A3386" s="80">
        <v>44812</v>
      </c>
      <c r="B3386" s="52">
        <v>250.28389163328924</v>
      </c>
      <c r="C3386" s="53">
        <v>25843.86</v>
      </c>
      <c r="D3386" s="54"/>
      <c r="E3386" s="53"/>
      <c r="F3386" s="81"/>
      <c r="H3386" s="2"/>
      <c r="I3386" s="23"/>
      <c r="J3386" s="24"/>
      <c r="K3386" s="14"/>
    </row>
    <row r="3387" spans="1:11">
      <c r="A3387" s="80">
        <v>44813</v>
      </c>
      <c r="B3387" s="52">
        <v>250.31943194590119</v>
      </c>
      <c r="C3387" s="53">
        <v>25894.12</v>
      </c>
      <c r="D3387" s="54"/>
      <c r="E3387" s="53"/>
      <c r="F3387" s="81"/>
      <c r="H3387" s="2"/>
      <c r="I3387" s="23"/>
      <c r="J3387" s="24"/>
      <c r="K3387" s="14"/>
    </row>
    <row r="3388" spans="1:11">
      <c r="A3388" s="80">
        <v>44816</v>
      </c>
      <c r="B3388" s="52">
        <v>250.40278831673916</v>
      </c>
      <c r="C3388" s="53">
        <v>26043.69</v>
      </c>
      <c r="D3388" s="54"/>
      <c r="E3388" s="53"/>
      <c r="F3388" s="81"/>
      <c r="H3388" s="2"/>
      <c r="I3388" s="23"/>
      <c r="J3388" s="24"/>
      <c r="K3388" s="14"/>
    </row>
    <row r="3389" spans="1:11">
      <c r="A3389" s="80">
        <v>44817</v>
      </c>
      <c r="B3389" s="52">
        <v>250.43358785970216</v>
      </c>
      <c r="C3389" s="53">
        <v>26237.81</v>
      </c>
      <c r="D3389" s="54"/>
      <c r="E3389" s="53"/>
      <c r="F3389" s="81"/>
      <c r="H3389" s="2"/>
      <c r="I3389" s="23"/>
      <c r="J3389" s="24"/>
      <c r="K3389" s="14"/>
    </row>
    <row r="3390" spans="1:11">
      <c r="A3390" s="80">
        <v>44818</v>
      </c>
      <c r="B3390" s="52">
        <v>250.4661442261239</v>
      </c>
      <c r="C3390" s="53">
        <v>26141.52</v>
      </c>
      <c r="D3390" s="54"/>
      <c r="E3390" s="53"/>
      <c r="F3390" s="81"/>
      <c r="H3390" s="2"/>
      <c r="I3390" s="23"/>
      <c r="J3390" s="24"/>
      <c r="K3390" s="14"/>
    </row>
    <row r="3391" spans="1:11">
      <c r="A3391" s="80">
        <v>44819</v>
      </c>
      <c r="B3391" s="52">
        <v>250.50296274932512</v>
      </c>
      <c r="C3391" s="53">
        <v>25958.06</v>
      </c>
      <c r="D3391" s="54"/>
      <c r="E3391" s="53"/>
      <c r="F3391" s="81"/>
      <c r="H3391" s="2"/>
      <c r="I3391" s="23"/>
      <c r="J3391" s="24"/>
      <c r="K3391" s="14"/>
    </row>
    <row r="3392" spans="1:11">
      <c r="A3392" s="80">
        <v>44820</v>
      </c>
      <c r="B3392" s="52">
        <v>250.53978668484925</v>
      </c>
      <c r="C3392" s="53">
        <v>25454.93</v>
      </c>
      <c r="D3392" s="54"/>
      <c r="E3392" s="53"/>
      <c r="F3392" s="81"/>
      <c r="H3392" s="2"/>
      <c r="I3392" s="23"/>
      <c r="J3392" s="24"/>
      <c r="K3392" s="14"/>
    </row>
    <row r="3393" spans="1:11">
      <c r="A3393" s="80">
        <v>44823</v>
      </c>
      <c r="B3393" s="52">
        <v>250.62321643381529</v>
      </c>
      <c r="C3393" s="53">
        <v>25587.63</v>
      </c>
      <c r="D3393" s="54"/>
      <c r="E3393" s="53"/>
      <c r="F3393" s="81"/>
      <c r="H3393" s="2"/>
      <c r="I3393" s="23"/>
      <c r="J3393" s="24"/>
      <c r="K3393" s="14"/>
    </row>
    <row r="3394" spans="1:11">
      <c r="A3394" s="80">
        <v>44824</v>
      </c>
      <c r="B3394" s="52">
        <v>250.64953187154083</v>
      </c>
      <c r="C3394" s="53">
        <v>25869.27</v>
      </c>
      <c r="D3394" s="54"/>
      <c r="E3394" s="53"/>
      <c r="F3394" s="81"/>
      <c r="H3394" s="2"/>
      <c r="I3394" s="23"/>
      <c r="J3394" s="24"/>
      <c r="K3394" s="14"/>
    </row>
    <row r="3395" spans="1:11">
      <c r="A3395" s="80">
        <v>44825</v>
      </c>
      <c r="B3395" s="52">
        <v>250.68261760974787</v>
      </c>
      <c r="C3395" s="53">
        <v>25727.13</v>
      </c>
      <c r="D3395" s="54"/>
      <c r="E3395" s="53"/>
      <c r="F3395" s="81"/>
      <c r="H3395" s="2"/>
      <c r="I3395" s="23"/>
      <c r="J3395" s="24"/>
      <c r="K3395" s="14"/>
    </row>
    <row r="3396" spans="1:11">
      <c r="A3396" s="80">
        <v>44826</v>
      </c>
      <c r="B3396" s="52">
        <v>250.72322819380065</v>
      </c>
      <c r="C3396" s="53">
        <v>25598.6</v>
      </c>
      <c r="D3396" s="54"/>
      <c r="E3396" s="53"/>
      <c r="F3396" s="81"/>
      <c r="H3396" s="2"/>
      <c r="I3396" s="23"/>
      <c r="J3396" s="24"/>
      <c r="K3396" s="14"/>
    </row>
    <row r="3397" spans="1:11">
      <c r="A3397" s="80">
        <v>44827</v>
      </c>
      <c r="B3397" s="52">
        <v>250.75481932055308</v>
      </c>
      <c r="C3397" s="53">
        <v>25159.42</v>
      </c>
      <c r="D3397" s="54"/>
      <c r="E3397" s="53"/>
      <c r="F3397" s="81"/>
      <c r="H3397" s="2"/>
      <c r="I3397" s="23"/>
      <c r="J3397" s="24"/>
      <c r="K3397" s="14"/>
    </row>
    <row r="3398" spans="1:11">
      <c r="A3398" s="80">
        <v>44830</v>
      </c>
      <c r="B3398" s="52">
        <v>250.84433879105052</v>
      </c>
      <c r="C3398" s="53">
        <v>24707.77</v>
      </c>
      <c r="D3398" s="54"/>
      <c r="E3398" s="53"/>
      <c r="F3398" s="81"/>
      <c r="H3398" s="2"/>
      <c r="I3398" s="23"/>
      <c r="J3398" s="24"/>
      <c r="K3398" s="14"/>
    </row>
    <row r="3399" spans="1:11">
      <c r="A3399" s="80">
        <v>44831</v>
      </c>
      <c r="B3399" s="52">
        <v>250.85663016365126</v>
      </c>
      <c r="C3399" s="53">
        <v>24694.83</v>
      </c>
      <c r="D3399" s="54"/>
      <c r="E3399" s="53"/>
      <c r="F3399" s="81"/>
      <c r="H3399" s="2"/>
      <c r="I3399" s="23"/>
      <c r="J3399" s="24"/>
      <c r="K3399" s="14"/>
    </row>
    <row r="3400" spans="1:11">
      <c r="A3400" s="80">
        <v>44832</v>
      </c>
      <c r="B3400" s="52">
        <v>250.89375694491548</v>
      </c>
      <c r="C3400" s="53">
        <v>24478.82</v>
      </c>
      <c r="D3400" s="54"/>
      <c r="E3400" s="53"/>
      <c r="F3400" s="81"/>
      <c r="H3400" s="2"/>
      <c r="I3400" s="23"/>
      <c r="J3400" s="24"/>
      <c r="K3400" s="14"/>
    </row>
    <row r="3401" spans="1:11">
      <c r="A3401" s="80">
        <v>44833</v>
      </c>
      <c r="B3401" s="52">
        <v>250.95848753420728</v>
      </c>
      <c r="C3401" s="53">
        <v>24419.98</v>
      </c>
      <c r="D3401" s="54"/>
      <c r="E3401" s="53"/>
      <c r="F3401" s="81"/>
      <c r="H3401" s="2"/>
      <c r="I3401" s="23"/>
      <c r="J3401" s="24"/>
      <c r="K3401" s="14"/>
    </row>
    <row r="3402" spans="1:11">
      <c r="A3402" s="80">
        <v>44834</v>
      </c>
      <c r="B3402" s="52">
        <v>251.02348578247864</v>
      </c>
      <c r="C3402" s="53">
        <v>24821.08</v>
      </c>
      <c r="D3402" s="54"/>
      <c r="E3402" s="53"/>
      <c r="F3402" s="81"/>
      <c r="H3402" s="2"/>
      <c r="I3402" s="23"/>
      <c r="J3402" s="24"/>
      <c r="K3402" s="14"/>
    </row>
    <row r="3403" spans="1:11">
      <c r="A3403" s="80">
        <v>44837</v>
      </c>
      <c r="B3403" s="52">
        <v>251.32170168358823</v>
      </c>
      <c r="C3403" s="53">
        <v>24520.52</v>
      </c>
      <c r="D3403" s="54"/>
      <c r="E3403" s="53"/>
      <c r="F3403" s="81"/>
      <c r="H3403" s="2"/>
      <c r="I3403" s="23"/>
      <c r="J3403" s="24"/>
      <c r="K3403" s="14"/>
    </row>
    <row r="3404" spans="1:11">
      <c r="A3404" s="80">
        <v>44838</v>
      </c>
      <c r="B3404" s="52">
        <v>251.36392372947105</v>
      </c>
      <c r="C3404" s="53">
        <v>25082.39</v>
      </c>
      <c r="D3404" s="54"/>
      <c r="E3404" s="53"/>
      <c r="F3404" s="81"/>
      <c r="H3404" s="2"/>
      <c r="I3404" s="23"/>
      <c r="J3404" s="24"/>
      <c r="K3404" s="14"/>
    </row>
    <row r="3405" spans="1:11">
      <c r="A3405" s="80">
        <v>44840</v>
      </c>
      <c r="B3405" s="52">
        <v>251.44084109013224</v>
      </c>
      <c r="C3405" s="53">
        <v>25165.85</v>
      </c>
      <c r="D3405" s="54"/>
      <c r="E3405" s="53"/>
      <c r="F3405" s="81"/>
      <c r="H3405" s="2"/>
      <c r="I3405" s="23"/>
      <c r="J3405" s="24"/>
      <c r="K3405" s="14"/>
    </row>
    <row r="3406" spans="1:11">
      <c r="A3406" s="80">
        <v>44841</v>
      </c>
      <c r="B3406" s="52">
        <v>251.46699093760563</v>
      </c>
      <c r="C3406" s="53">
        <v>25140.99</v>
      </c>
      <c r="D3406" s="54"/>
      <c r="E3406" s="53"/>
      <c r="F3406" s="81"/>
      <c r="H3406" s="2"/>
      <c r="I3406" s="23"/>
      <c r="J3406" s="24"/>
      <c r="K3406" s="14"/>
    </row>
    <row r="3407" spans="1:11">
      <c r="A3407" s="80">
        <v>44844</v>
      </c>
      <c r="B3407" s="52">
        <v>251.57864228158195</v>
      </c>
      <c r="C3407" s="53">
        <v>25034.02</v>
      </c>
      <c r="D3407" s="54"/>
      <c r="E3407" s="53"/>
      <c r="F3407" s="81"/>
      <c r="H3407" s="2"/>
      <c r="I3407" s="23"/>
      <c r="J3407" s="24"/>
      <c r="K3407" s="14"/>
    </row>
    <row r="3408" spans="1:11">
      <c r="A3408" s="80">
        <v>44845</v>
      </c>
      <c r="B3408" s="52">
        <v>251.58820226998864</v>
      </c>
      <c r="C3408" s="53">
        <v>24660.2</v>
      </c>
      <c r="D3408" s="54"/>
      <c r="E3408" s="53"/>
      <c r="F3408" s="81"/>
      <c r="H3408" s="2"/>
      <c r="I3408" s="23"/>
      <c r="J3408" s="24"/>
      <c r="K3408" s="14"/>
    </row>
    <row r="3409" spans="1:11">
      <c r="A3409" s="80">
        <v>44846</v>
      </c>
      <c r="B3409" s="52">
        <v>251.62845638235183</v>
      </c>
      <c r="C3409" s="53">
        <v>24863.58</v>
      </c>
      <c r="D3409" s="54"/>
      <c r="E3409" s="53"/>
      <c r="F3409" s="81"/>
      <c r="H3409" s="2"/>
      <c r="I3409" s="23"/>
      <c r="J3409" s="24"/>
      <c r="K3409" s="14"/>
    </row>
    <row r="3410" spans="1:11">
      <c r="A3410" s="80">
        <v>44847</v>
      </c>
      <c r="B3410" s="52">
        <v>251.67274299067512</v>
      </c>
      <c r="C3410" s="53">
        <v>24704.95</v>
      </c>
      <c r="D3410" s="54"/>
      <c r="E3410" s="53"/>
      <c r="F3410" s="81"/>
      <c r="H3410" s="2"/>
      <c r="I3410" s="23"/>
      <c r="J3410" s="24"/>
      <c r="K3410" s="14"/>
    </row>
    <row r="3411" spans="1:11">
      <c r="A3411" s="80">
        <v>44848</v>
      </c>
      <c r="B3411" s="52">
        <v>251.70571212000692</v>
      </c>
      <c r="C3411" s="53">
        <v>24953.75</v>
      </c>
      <c r="D3411" s="54"/>
      <c r="E3411" s="53"/>
      <c r="F3411" s="81"/>
      <c r="H3411" s="2"/>
      <c r="I3411" s="23"/>
      <c r="J3411" s="24"/>
      <c r="K3411" s="14"/>
    </row>
    <row r="3412" spans="1:11">
      <c r="A3412" s="80">
        <v>44851</v>
      </c>
      <c r="B3412" s="52">
        <v>251.83483715032449</v>
      </c>
      <c r="C3412" s="53">
        <v>25139.55</v>
      </c>
      <c r="D3412" s="54"/>
      <c r="E3412" s="53"/>
      <c r="F3412" s="81"/>
      <c r="H3412" s="2"/>
      <c r="I3412" s="23"/>
      <c r="J3412" s="24"/>
      <c r="K3412" s="14"/>
    </row>
    <row r="3413" spans="1:11">
      <c r="A3413" s="80">
        <v>44852</v>
      </c>
      <c r="B3413" s="52">
        <v>251.88067109068584</v>
      </c>
      <c r="C3413" s="53">
        <v>25393.89</v>
      </c>
      <c r="D3413" s="54"/>
      <c r="E3413" s="53"/>
      <c r="F3413" s="81"/>
      <c r="H3413" s="2"/>
      <c r="I3413" s="23"/>
      <c r="J3413" s="24"/>
      <c r="K3413" s="14"/>
    </row>
    <row r="3414" spans="1:11">
      <c r="A3414" s="80">
        <v>44853</v>
      </c>
      <c r="B3414" s="52">
        <v>251.92676525349543</v>
      </c>
      <c r="C3414" s="53">
        <v>25434.1</v>
      </c>
      <c r="D3414" s="54"/>
      <c r="E3414" s="53"/>
      <c r="F3414" s="81"/>
      <c r="H3414" s="2"/>
      <c r="I3414" s="23"/>
      <c r="J3414" s="24"/>
      <c r="K3414" s="14"/>
    </row>
    <row r="3415" spans="1:11">
      <c r="A3415" s="80">
        <v>44854</v>
      </c>
      <c r="B3415" s="52">
        <v>251.97337170506736</v>
      </c>
      <c r="C3415" s="53">
        <v>25509.14</v>
      </c>
      <c r="D3415" s="54"/>
      <c r="E3415" s="53"/>
      <c r="F3415" s="81"/>
      <c r="H3415" s="2"/>
      <c r="I3415" s="23"/>
      <c r="J3415" s="24"/>
      <c r="K3415" s="14"/>
    </row>
    <row r="3416" spans="1:11">
      <c r="A3416" s="80">
        <v>44855</v>
      </c>
      <c r="B3416" s="52">
        <v>251.99705720200765</v>
      </c>
      <c r="C3416" s="53">
        <v>25527.09</v>
      </c>
      <c r="D3416" s="54"/>
      <c r="E3416" s="53"/>
      <c r="F3416" s="81"/>
      <c r="H3416" s="2"/>
      <c r="I3416" s="23"/>
      <c r="J3416" s="24"/>
      <c r="K3416" s="14"/>
    </row>
    <row r="3417" spans="1:11">
      <c r="A3417" s="80">
        <v>44859</v>
      </c>
      <c r="B3417" s="52">
        <v>252.1613592833034</v>
      </c>
      <c r="C3417" s="53">
        <v>25643.34</v>
      </c>
      <c r="D3417" s="54"/>
      <c r="E3417" s="53"/>
      <c r="F3417" s="81"/>
      <c r="H3417" s="2"/>
      <c r="I3417" s="23"/>
      <c r="J3417" s="24"/>
      <c r="K3417" s="14"/>
    </row>
    <row r="3418" spans="1:11">
      <c r="A3418" s="80">
        <v>44861</v>
      </c>
      <c r="B3418" s="52">
        <v>252.25818924526817</v>
      </c>
      <c r="C3418" s="53">
        <v>25780.23</v>
      </c>
      <c r="D3418" s="54"/>
      <c r="E3418" s="53"/>
      <c r="F3418" s="81"/>
      <c r="H3418" s="2"/>
      <c r="I3418" s="23"/>
      <c r="J3418" s="24"/>
      <c r="K3418" s="14"/>
    </row>
    <row r="3419" spans="1:11">
      <c r="A3419" s="80">
        <v>44862</v>
      </c>
      <c r="B3419" s="52">
        <v>252.30208217019683</v>
      </c>
      <c r="C3419" s="53">
        <v>25852.720000000001</v>
      </c>
      <c r="D3419" s="54"/>
      <c r="E3419" s="53"/>
      <c r="F3419" s="81"/>
      <c r="H3419" s="2"/>
      <c r="I3419" s="23"/>
      <c r="J3419" s="24"/>
      <c r="K3419" s="14"/>
    </row>
    <row r="3420" spans="1:11">
      <c r="A3420" s="80">
        <v>44865</v>
      </c>
      <c r="B3420" s="52">
        <v>252.43681148207571</v>
      </c>
      <c r="C3420" s="53">
        <v>26182.36</v>
      </c>
      <c r="D3420" s="54"/>
      <c r="E3420" s="53"/>
      <c r="F3420" s="81"/>
      <c r="H3420" s="2"/>
      <c r="I3420" s="23"/>
      <c r="J3420" s="24"/>
      <c r="K3420" s="14"/>
    </row>
    <row r="3421" spans="1:11">
      <c r="A3421" s="80">
        <v>44866</v>
      </c>
      <c r="B3421" s="52">
        <v>252.48931833886397</v>
      </c>
      <c r="C3421" s="53">
        <v>26380.97</v>
      </c>
      <c r="D3421" s="54"/>
      <c r="E3421" s="53"/>
      <c r="F3421" s="81"/>
      <c r="H3421" s="2"/>
      <c r="I3421" s="23"/>
      <c r="J3421" s="24"/>
      <c r="K3421" s="14"/>
    </row>
    <row r="3422" spans="1:11">
      <c r="A3422" s="80">
        <v>44867</v>
      </c>
      <c r="B3422" s="52">
        <v>252.54461349958018</v>
      </c>
      <c r="C3422" s="53">
        <v>26290.01</v>
      </c>
      <c r="D3422" s="54"/>
      <c r="E3422" s="53"/>
      <c r="F3422" s="81"/>
      <c r="H3422" s="2"/>
      <c r="I3422" s="23"/>
      <c r="J3422" s="24"/>
      <c r="K3422" s="14"/>
    </row>
    <row r="3423" spans="1:11">
      <c r="A3423" s="80">
        <v>44868</v>
      </c>
      <c r="B3423" s="52">
        <v>252.5890613515561</v>
      </c>
      <c r="C3423" s="53">
        <v>26246.23</v>
      </c>
      <c r="D3423" s="54"/>
      <c r="E3423" s="53"/>
      <c r="F3423" s="81"/>
      <c r="H3423" s="2"/>
      <c r="I3423" s="23"/>
      <c r="J3423" s="24"/>
      <c r="K3423" s="14"/>
    </row>
    <row r="3424" spans="1:11">
      <c r="A3424" s="80">
        <v>44869</v>
      </c>
      <c r="B3424" s="52">
        <v>252.63200149198587</v>
      </c>
      <c r="C3424" s="53">
        <v>26339.9</v>
      </c>
      <c r="D3424" s="54"/>
      <c r="E3424" s="53"/>
      <c r="F3424" s="81"/>
      <c r="H3424" s="2"/>
      <c r="I3424" s="23"/>
      <c r="J3424" s="24"/>
      <c r="K3424" s="14"/>
    </row>
    <row r="3425" spans="1:11">
      <c r="A3425" s="80">
        <v>44872</v>
      </c>
      <c r="B3425" s="52">
        <v>252.78964386091687</v>
      </c>
      <c r="C3425" s="53">
        <v>26464.44</v>
      </c>
      <c r="D3425" s="54"/>
      <c r="E3425" s="53"/>
      <c r="F3425" s="81"/>
      <c r="H3425" s="2"/>
      <c r="I3425" s="23"/>
      <c r="J3425" s="24"/>
      <c r="K3425" s="14"/>
    </row>
    <row r="3426" spans="1:11">
      <c r="A3426" s="80">
        <v>44874</v>
      </c>
      <c r="B3426" s="52">
        <v>252.88064813270677</v>
      </c>
      <c r="C3426" s="53">
        <v>26401.58</v>
      </c>
      <c r="D3426" s="54"/>
      <c r="E3426" s="53"/>
      <c r="F3426" s="81"/>
      <c r="H3426" s="2"/>
      <c r="I3426" s="23"/>
      <c r="J3426" s="24"/>
      <c r="K3426" s="14"/>
    </row>
    <row r="3427" spans="1:11">
      <c r="A3427" s="80">
        <v>44875</v>
      </c>
      <c r="B3427" s="52">
        <v>252.92464936548183</v>
      </c>
      <c r="C3427" s="53">
        <v>26214.31</v>
      </c>
      <c r="D3427" s="54"/>
      <c r="E3427" s="53"/>
      <c r="F3427" s="81"/>
      <c r="H3427" s="2"/>
      <c r="I3427" s="23"/>
      <c r="J3427" s="24"/>
      <c r="K3427" s="14"/>
    </row>
    <row r="3428" spans="1:11">
      <c r="A3428" s="80">
        <v>44876</v>
      </c>
      <c r="B3428" s="52">
        <v>252.97219919956257</v>
      </c>
      <c r="C3428" s="53">
        <v>26681.759999999998</v>
      </c>
      <c r="D3428" s="54"/>
      <c r="E3428" s="53"/>
      <c r="F3428" s="81"/>
      <c r="H3428" s="2"/>
      <c r="I3428" s="23"/>
      <c r="J3428" s="24"/>
      <c r="K3428" s="14"/>
    </row>
    <row r="3429" spans="1:11">
      <c r="A3429" s="80">
        <v>44879</v>
      </c>
      <c r="B3429" s="52">
        <v>253.11259877011835</v>
      </c>
      <c r="C3429" s="53">
        <v>26651.93</v>
      </c>
      <c r="D3429" s="54"/>
      <c r="E3429" s="53"/>
      <c r="F3429" s="81"/>
      <c r="H3429" s="2"/>
      <c r="I3429" s="23"/>
      <c r="J3429" s="24"/>
      <c r="K3429" s="14"/>
    </row>
    <row r="3430" spans="1:11">
      <c r="A3430" s="80">
        <v>44880</v>
      </c>
      <c r="B3430" s="52">
        <v>253.1596777134896</v>
      </c>
      <c r="C3430" s="53">
        <v>26759.85</v>
      </c>
      <c r="D3430" s="54"/>
      <c r="E3430" s="53"/>
      <c r="F3430" s="81"/>
      <c r="H3430" s="2"/>
      <c r="I3430" s="23"/>
      <c r="J3430" s="24"/>
      <c r="K3430" s="14"/>
    </row>
    <row r="3431" spans="1:11">
      <c r="A3431" s="80">
        <v>44881</v>
      </c>
      <c r="B3431" s="52">
        <v>253.21081596838772</v>
      </c>
      <c r="C3431" s="53">
        <v>26768.95</v>
      </c>
      <c r="D3431" s="54"/>
      <c r="E3431" s="53"/>
      <c r="F3431" s="81"/>
      <c r="H3431" s="2"/>
      <c r="I3431" s="23"/>
      <c r="J3431" s="24"/>
      <c r="K3431" s="14"/>
    </row>
    <row r="3432" spans="1:11">
      <c r="A3432" s="80">
        <v>44882</v>
      </c>
      <c r="B3432" s="52">
        <v>253.26120492076544</v>
      </c>
      <c r="C3432" s="53">
        <v>26673.32</v>
      </c>
      <c r="D3432" s="54"/>
      <c r="E3432" s="53"/>
      <c r="F3432" s="81"/>
      <c r="H3432" s="2"/>
      <c r="I3432" s="23"/>
      <c r="J3432" s="24"/>
      <c r="K3432" s="14"/>
    </row>
    <row r="3433" spans="1:11">
      <c r="A3433" s="80">
        <v>44883</v>
      </c>
      <c r="B3433" s="52">
        <v>253.30704519885609</v>
      </c>
      <c r="C3433" s="53">
        <v>26620.61</v>
      </c>
      <c r="D3433" s="54"/>
      <c r="E3433" s="53"/>
      <c r="F3433" s="81"/>
      <c r="H3433" s="2"/>
      <c r="I3433" s="23"/>
      <c r="J3433" s="24"/>
      <c r="K3433" s="14"/>
    </row>
    <row r="3434" spans="1:11">
      <c r="A3434" s="80">
        <v>44886</v>
      </c>
      <c r="B3434" s="52">
        <v>253.44383100326345</v>
      </c>
      <c r="C3434" s="53">
        <v>26405.9</v>
      </c>
      <c r="D3434" s="54"/>
      <c r="E3434" s="53"/>
      <c r="F3434" s="81"/>
      <c r="H3434" s="2"/>
      <c r="I3434" s="23"/>
      <c r="J3434" s="24"/>
      <c r="K3434" s="14"/>
    </row>
    <row r="3435" spans="1:11">
      <c r="A3435" s="80">
        <v>44887</v>
      </c>
      <c r="B3435" s="52">
        <v>253.48311479706894</v>
      </c>
      <c r="C3435" s="53">
        <v>26528.400000000001</v>
      </c>
      <c r="D3435" s="54"/>
      <c r="E3435" s="53"/>
      <c r="F3435" s="81"/>
      <c r="H3435" s="2"/>
      <c r="I3435" s="23"/>
      <c r="J3435" s="24"/>
      <c r="K3435" s="14"/>
    </row>
    <row r="3436" spans="1:11">
      <c r="A3436" s="80">
        <v>44888</v>
      </c>
      <c r="B3436" s="52">
        <v>253.53203703822479</v>
      </c>
      <c r="C3436" s="53">
        <v>26561.89</v>
      </c>
      <c r="D3436" s="54"/>
      <c r="E3436" s="53"/>
      <c r="F3436" s="81"/>
      <c r="H3436" s="2"/>
      <c r="I3436" s="23"/>
      <c r="J3436" s="24"/>
      <c r="K3436" s="14"/>
    </row>
    <row r="3437" spans="1:11">
      <c r="A3437" s="80">
        <v>44889</v>
      </c>
      <c r="B3437" s="52">
        <v>253.5584043700768</v>
      </c>
      <c r="C3437" s="53">
        <v>26877.24</v>
      </c>
      <c r="D3437" s="54"/>
      <c r="E3437" s="53"/>
      <c r="F3437" s="81"/>
      <c r="H3437" s="2"/>
      <c r="I3437" s="23"/>
      <c r="J3437" s="24"/>
      <c r="K3437" s="14"/>
    </row>
    <row r="3438" spans="1:11">
      <c r="A3438" s="80">
        <v>44890</v>
      </c>
      <c r="B3438" s="52">
        <v>253.63142919053539</v>
      </c>
      <c r="C3438" s="53">
        <v>26918.89</v>
      </c>
      <c r="D3438" s="54"/>
      <c r="E3438" s="53"/>
      <c r="F3438" s="81"/>
      <c r="H3438" s="2"/>
      <c r="I3438" s="23"/>
      <c r="J3438" s="24"/>
      <c r="K3438" s="14"/>
    </row>
    <row r="3439" spans="1:11">
      <c r="A3439" s="80">
        <v>44893</v>
      </c>
      <c r="B3439" s="52">
        <v>253.77675999946155</v>
      </c>
      <c r="C3439" s="53">
        <v>26991.599999999999</v>
      </c>
      <c r="D3439" s="54"/>
      <c r="E3439" s="53"/>
      <c r="F3439" s="81"/>
      <c r="H3439" s="2"/>
      <c r="I3439" s="23"/>
      <c r="J3439" s="24"/>
      <c r="K3439" s="14"/>
    </row>
    <row r="3440" spans="1:11">
      <c r="A3440" s="80">
        <v>44894</v>
      </c>
      <c r="B3440" s="52">
        <v>253.82193226274146</v>
      </c>
      <c r="C3440" s="53">
        <v>27071.98</v>
      </c>
      <c r="D3440" s="54"/>
      <c r="E3440" s="53"/>
      <c r="F3440" s="81"/>
      <c r="H3440" s="2"/>
      <c r="I3440" s="23"/>
      <c r="J3440" s="24"/>
      <c r="K3440" s="14"/>
    </row>
    <row r="3441" spans="1:11">
      <c r="A3441" s="80">
        <v>44895</v>
      </c>
      <c r="B3441" s="52">
        <v>253.87168136146497</v>
      </c>
      <c r="C3441" s="53">
        <v>27276.01</v>
      </c>
      <c r="D3441" s="54"/>
      <c r="E3441" s="53"/>
      <c r="F3441" s="81"/>
      <c r="H3441" s="2"/>
      <c r="I3441" s="23"/>
      <c r="J3441" s="24"/>
      <c r="K3441" s="14"/>
    </row>
    <row r="3442" spans="1:11">
      <c r="A3442" s="80">
        <v>44896</v>
      </c>
      <c r="B3442" s="52">
        <v>253.92017085260503</v>
      </c>
      <c r="C3442" s="53">
        <v>27354.74</v>
      </c>
      <c r="D3442" s="54"/>
      <c r="E3442" s="53"/>
      <c r="F3442" s="81"/>
      <c r="H3442" s="2"/>
      <c r="I3442" s="23"/>
      <c r="J3442" s="24"/>
      <c r="K3442" s="14"/>
    </row>
    <row r="3443" spans="1:11">
      <c r="A3443" s="80">
        <v>44897</v>
      </c>
      <c r="B3443" s="52">
        <v>253.96663824387107</v>
      </c>
      <c r="C3443" s="53">
        <v>27185.439999999999</v>
      </c>
      <c r="D3443" s="54"/>
      <c r="E3443" s="53"/>
      <c r="F3443" s="81"/>
      <c r="H3443" s="2"/>
      <c r="I3443" s="23"/>
      <c r="J3443" s="24"/>
      <c r="K3443" s="14"/>
    </row>
    <row r="3444" spans="1:11">
      <c r="A3444" s="80">
        <v>44900</v>
      </c>
      <c r="B3444" s="52">
        <v>254.10301832860804</v>
      </c>
      <c r="C3444" s="53">
        <v>27192.639999999999</v>
      </c>
      <c r="D3444" s="54"/>
      <c r="E3444" s="53"/>
      <c r="F3444" s="81"/>
      <c r="H3444" s="2"/>
      <c r="I3444" s="23"/>
      <c r="J3444" s="24"/>
      <c r="K3444" s="14"/>
    </row>
    <row r="3445" spans="1:11">
      <c r="A3445" s="80">
        <v>44901</v>
      </c>
      <c r="B3445" s="52">
        <v>254.15485534434711</v>
      </c>
      <c r="C3445" s="53">
        <v>27107.87</v>
      </c>
      <c r="D3445" s="54"/>
      <c r="E3445" s="53"/>
      <c r="F3445" s="81"/>
      <c r="H3445" s="2"/>
      <c r="I3445" s="23"/>
      <c r="J3445" s="24"/>
      <c r="K3445" s="14"/>
    </row>
    <row r="3446" spans="1:11">
      <c r="A3446" s="80">
        <v>44902</v>
      </c>
      <c r="B3446" s="52">
        <v>254.19704505033431</v>
      </c>
      <c r="C3446" s="53">
        <v>26988.31</v>
      </c>
      <c r="D3446" s="54"/>
      <c r="E3446" s="53"/>
      <c r="F3446" s="81"/>
      <c r="H3446" s="2"/>
      <c r="I3446" s="23"/>
      <c r="J3446" s="24"/>
      <c r="K3446" s="14"/>
    </row>
    <row r="3447" spans="1:11">
      <c r="A3447" s="80">
        <v>44903</v>
      </c>
      <c r="B3447" s="52">
        <v>254.24635927707408</v>
      </c>
      <c r="C3447" s="53">
        <v>27059.31</v>
      </c>
      <c r="D3447" s="54"/>
      <c r="E3447" s="53"/>
      <c r="F3447" s="81"/>
      <c r="H3447" s="2"/>
      <c r="I3447" s="23"/>
      <c r="J3447" s="24"/>
      <c r="K3447" s="14"/>
    </row>
    <row r="3448" spans="1:11">
      <c r="A3448" s="80">
        <v>44904</v>
      </c>
      <c r="B3448" s="52">
        <v>254.29695430257024</v>
      </c>
      <c r="C3448" s="53">
        <v>26895.35</v>
      </c>
      <c r="D3448" s="54"/>
      <c r="E3448" s="53"/>
      <c r="F3448" s="81"/>
      <c r="H3448" s="2"/>
      <c r="I3448" s="23"/>
      <c r="J3448" s="24"/>
      <c r="K3448" s="14"/>
    </row>
    <row r="3449" spans="1:11">
      <c r="A3449" s="80">
        <v>44907</v>
      </c>
      <c r="B3449" s="52">
        <v>254.44648091170015</v>
      </c>
      <c r="C3449" s="53">
        <v>26896.21</v>
      </c>
      <c r="D3449" s="54"/>
      <c r="E3449" s="53"/>
      <c r="F3449" s="81"/>
      <c r="H3449" s="2"/>
      <c r="I3449" s="23"/>
      <c r="J3449" s="24"/>
      <c r="K3449" s="14"/>
    </row>
    <row r="3450" spans="1:11">
      <c r="A3450" s="80">
        <v>44908</v>
      </c>
      <c r="B3450" s="52">
        <v>254.4889734740124</v>
      </c>
      <c r="C3450" s="53">
        <v>27057.35</v>
      </c>
      <c r="D3450" s="54"/>
      <c r="E3450" s="53"/>
      <c r="F3450" s="81"/>
      <c r="H3450" s="2"/>
      <c r="I3450" s="23"/>
      <c r="J3450" s="24"/>
      <c r="K3450" s="14"/>
    </row>
    <row r="3451" spans="1:11">
      <c r="A3451" s="80">
        <v>44909</v>
      </c>
      <c r="B3451" s="52">
        <v>254.5357994451316</v>
      </c>
      <c r="C3451" s="53">
        <v>27133.4</v>
      </c>
      <c r="D3451" s="54"/>
      <c r="E3451" s="53"/>
      <c r="F3451" s="81"/>
      <c r="H3451" s="2"/>
      <c r="I3451" s="23"/>
      <c r="J3451" s="24"/>
      <c r="K3451" s="14"/>
    </row>
    <row r="3452" spans="1:11">
      <c r="A3452" s="80">
        <v>44910</v>
      </c>
      <c r="B3452" s="52">
        <v>254.57779785204005</v>
      </c>
      <c r="C3452" s="53">
        <v>26776.560000000001</v>
      </c>
      <c r="D3452" s="54"/>
      <c r="E3452" s="53"/>
      <c r="F3452" s="81"/>
      <c r="H3452" s="2"/>
      <c r="I3452" s="23"/>
      <c r="J3452" s="24"/>
      <c r="K3452" s="14"/>
    </row>
    <row r="3453" spans="1:11">
      <c r="A3453" s="80">
        <v>44911</v>
      </c>
      <c r="B3453" s="52">
        <v>254.62591305583408</v>
      </c>
      <c r="C3453" s="53">
        <v>26564.46</v>
      </c>
      <c r="D3453" s="54"/>
      <c r="E3453" s="53"/>
      <c r="F3453" s="81"/>
      <c r="H3453" s="2"/>
      <c r="I3453" s="23"/>
      <c r="J3453" s="24"/>
      <c r="K3453" s="14"/>
    </row>
    <row r="3454" spans="1:11">
      <c r="A3454" s="80">
        <v>44914</v>
      </c>
      <c r="B3454" s="52">
        <v>254.77792472592839</v>
      </c>
      <c r="C3454" s="53">
        <v>26784.68</v>
      </c>
      <c r="D3454" s="54"/>
      <c r="E3454" s="53"/>
      <c r="F3454" s="81"/>
      <c r="H3454" s="2"/>
      <c r="I3454" s="23"/>
      <c r="J3454" s="24"/>
      <c r="K3454" s="14"/>
    </row>
    <row r="3455" spans="1:11">
      <c r="A3455" s="80">
        <v>44915</v>
      </c>
      <c r="B3455" s="52">
        <v>254.8281159770994</v>
      </c>
      <c r="C3455" s="53">
        <v>26733.51</v>
      </c>
      <c r="D3455" s="54"/>
      <c r="E3455" s="53"/>
      <c r="F3455" s="81"/>
      <c r="H3455" s="2"/>
      <c r="I3455" s="23"/>
      <c r="J3455" s="24"/>
      <c r="K3455" s="14"/>
    </row>
    <row r="3456" spans="1:11">
      <c r="A3456" s="80">
        <v>44916</v>
      </c>
      <c r="B3456" s="52">
        <v>254.88112022522265</v>
      </c>
      <c r="C3456" s="53">
        <v>26462.77</v>
      </c>
      <c r="D3456" s="54"/>
      <c r="E3456" s="53"/>
      <c r="F3456" s="81"/>
      <c r="H3456" s="2"/>
      <c r="I3456" s="23"/>
      <c r="J3456" s="24"/>
      <c r="K3456" s="14"/>
    </row>
    <row r="3457" spans="1:11">
      <c r="A3457" s="80">
        <v>44917</v>
      </c>
      <c r="B3457" s="52">
        <v>254.92954763806543</v>
      </c>
      <c r="C3457" s="53">
        <v>26358.44</v>
      </c>
      <c r="D3457" s="54"/>
      <c r="E3457" s="53"/>
      <c r="F3457" s="81"/>
      <c r="H3457" s="2"/>
      <c r="I3457" s="23"/>
      <c r="J3457" s="24"/>
      <c r="K3457" s="14"/>
    </row>
    <row r="3458" spans="1:11">
      <c r="A3458" s="80">
        <v>44918</v>
      </c>
      <c r="B3458" s="52">
        <v>254.97951382940252</v>
      </c>
      <c r="C3458" s="53">
        <v>25892.35</v>
      </c>
      <c r="D3458" s="54"/>
      <c r="E3458" s="53"/>
      <c r="F3458" s="81"/>
      <c r="H3458" s="2"/>
      <c r="I3458" s="23"/>
      <c r="J3458" s="24"/>
      <c r="K3458" s="14"/>
    </row>
    <row r="3459" spans="1:11">
      <c r="A3459" s="80">
        <v>44921</v>
      </c>
      <c r="B3459" s="52">
        <v>255.11337807416299</v>
      </c>
      <c r="C3459" s="53">
        <v>26194.52</v>
      </c>
      <c r="D3459" s="54"/>
      <c r="E3459" s="53"/>
      <c r="F3459" s="81"/>
      <c r="H3459" s="2"/>
      <c r="I3459" s="23"/>
      <c r="J3459" s="24"/>
      <c r="K3459" s="14"/>
    </row>
    <row r="3460" spans="1:11">
      <c r="A3460" s="80">
        <v>44922</v>
      </c>
      <c r="B3460" s="52">
        <v>255.16057404910674</v>
      </c>
      <c r="C3460" s="53">
        <v>26365.65</v>
      </c>
      <c r="D3460" s="54"/>
      <c r="E3460" s="53"/>
      <c r="F3460" s="81"/>
      <c r="H3460" s="2"/>
      <c r="I3460" s="23"/>
      <c r="J3460" s="24"/>
      <c r="K3460" s="14"/>
    </row>
    <row r="3461" spans="1:11">
      <c r="A3461" s="80">
        <v>44923</v>
      </c>
      <c r="B3461" s="52">
        <v>255.21466809080519</v>
      </c>
      <c r="C3461" s="53">
        <v>26351.4</v>
      </c>
      <c r="D3461" s="54"/>
      <c r="E3461" s="53"/>
      <c r="F3461" s="81"/>
      <c r="H3461" s="2"/>
      <c r="I3461" s="23"/>
      <c r="J3461" s="24"/>
      <c r="K3461" s="14"/>
    </row>
    <row r="3462" spans="1:11">
      <c r="A3462" s="80">
        <v>44924</v>
      </c>
      <c r="B3462" s="52">
        <v>255.28153433384497</v>
      </c>
      <c r="C3462" s="53">
        <v>26451.02</v>
      </c>
      <c r="D3462" s="54"/>
      <c r="E3462" s="53"/>
      <c r="F3462" s="81"/>
      <c r="H3462" s="2"/>
      <c r="I3462" s="23"/>
      <c r="J3462" s="24"/>
      <c r="K3462" s="14"/>
    </row>
    <row r="3463" spans="1:11">
      <c r="A3463" s="80">
        <v>44925</v>
      </c>
      <c r="B3463" s="52">
        <v>255.34560999896277</v>
      </c>
      <c r="C3463" s="53">
        <v>26326.37</v>
      </c>
      <c r="D3463" s="54"/>
      <c r="E3463" s="53"/>
      <c r="F3463" s="81"/>
      <c r="H3463" s="2"/>
      <c r="I3463" s="23"/>
      <c r="J3463" s="24"/>
      <c r="K3463" s="14"/>
    </row>
    <row r="3464" spans="1:11">
      <c r="A3464" s="80">
        <v>44928</v>
      </c>
      <c r="B3464" s="52">
        <v>255.53788524329198</v>
      </c>
      <c r="C3464" s="53">
        <v>26460.41</v>
      </c>
      <c r="D3464" s="54"/>
      <c r="E3464" s="53"/>
      <c r="F3464" s="81"/>
      <c r="H3464" s="2"/>
      <c r="I3464" s="23"/>
      <c r="J3464" s="24"/>
      <c r="K3464" s="14"/>
    </row>
    <row r="3465" spans="1:11">
      <c r="A3465" s="80">
        <v>44929</v>
      </c>
      <c r="B3465" s="52">
        <v>255.58107114589811</v>
      </c>
      <c r="C3465" s="53">
        <v>26511.45</v>
      </c>
      <c r="D3465" s="54"/>
      <c r="E3465" s="53"/>
      <c r="F3465" s="81"/>
      <c r="H3465" s="2"/>
      <c r="I3465" s="23"/>
      <c r="J3465" s="24"/>
      <c r="K3465" s="14"/>
    </row>
    <row r="3466" spans="1:11">
      <c r="A3466" s="80">
        <v>44930</v>
      </c>
      <c r="B3466" s="52">
        <v>255.62298644156604</v>
      </c>
      <c r="C3466" s="53">
        <v>26235.73</v>
      </c>
      <c r="D3466" s="54"/>
      <c r="E3466" s="53"/>
      <c r="F3466" s="81"/>
      <c r="H3466" s="2"/>
      <c r="I3466" s="23"/>
      <c r="J3466" s="24"/>
      <c r="K3466" s="14"/>
    </row>
    <row r="3467" spans="1:11">
      <c r="A3467" s="80">
        <v>44931</v>
      </c>
      <c r="B3467" s="52">
        <v>255.67027669405775</v>
      </c>
      <c r="C3467" s="53">
        <v>26161.85</v>
      </c>
      <c r="D3467" s="54"/>
      <c r="E3467" s="53"/>
      <c r="F3467" s="81"/>
      <c r="H3467" s="2"/>
      <c r="I3467" s="23"/>
      <c r="J3467" s="24"/>
      <c r="K3467" s="14"/>
    </row>
    <row r="3468" spans="1:11">
      <c r="A3468" s="80">
        <v>44932</v>
      </c>
      <c r="B3468" s="52">
        <v>255.72243343050337</v>
      </c>
      <c r="C3468" s="53">
        <v>25968.95</v>
      </c>
      <c r="D3468" s="54"/>
      <c r="E3468" s="53"/>
      <c r="F3468" s="81"/>
      <c r="H3468" s="2"/>
      <c r="I3468" s="23"/>
      <c r="J3468" s="24"/>
      <c r="K3468" s="14"/>
    </row>
    <row r="3469" spans="1:11">
      <c r="A3469" s="80">
        <v>44935</v>
      </c>
      <c r="B3469" s="52">
        <v>255.86205787915642</v>
      </c>
      <c r="C3469" s="53">
        <v>26320.41</v>
      </c>
      <c r="D3469" s="54"/>
      <c r="E3469" s="53"/>
      <c r="F3469" s="81"/>
      <c r="H3469" s="2"/>
      <c r="I3469" s="23"/>
      <c r="J3469" s="24"/>
      <c r="K3469" s="14"/>
    </row>
    <row r="3470" spans="1:11">
      <c r="A3470" s="80">
        <v>44936</v>
      </c>
      <c r="B3470" s="52">
        <v>255.90581029105374</v>
      </c>
      <c r="C3470" s="53">
        <v>26048.47</v>
      </c>
      <c r="D3470" s="54"/>
      <c r="E3470" s="53"/>
      <c r="F3470" s="81"/>
      <c r="H3470" s="2"/>
      <c r="I3470" s="23"/>
      <c r="J3470" s="24"/>
      <c r="K3470" s="14"/>
    </row>
    <row r="3471" spans="1:11">
      <c r="A3471" s="80">
        <v>44937</v>
      </c>
      <c r="B3471" s="52">
        <v>255.94982609042381</v>
      </c>
      <c r="C3471" s="53">
        <v>26021.599999999999</v>
      </c>
      <c r="D3471" s="54"/>
      <c r="E3471" s="53"/>
      <c r="F3471" s="81"/>
      <c r="H3471" s="2"/>
      <c r="I3471" s="23"/>
      <c r="J3471" s="24"/>
      <c r="K3471" s="14"/>
    </row>
    <row r="3472" spans="1:11">
      <c r="A3472" s="80">
        <v>44938</v>
      </c>
      <c r="B3472" s="52">
        <v>255.99436136016351</v>
      </c>
      <c r="C3472" s="53">
        <v>25967.07</v>
      </c>
      <c r="D3472" s="54"/>
      <c r="E3472" s="53"/>
      <c r="F3472" s="81"/>
      <c r="H3472" s="2"/>
      <c r="I3472" s="23"/>
      <c r="J3472" s="24"/>
      <c r="K3472" s="14"/>
    </row>
    <row r="3473" spans="1:11">
      <c r="A3473" s="80">
        <v>44939</v>
      </c>
      <c r="B3473" s="52">
        <v>256.02482468916537</v>
      </c>
      <c r="C3473" s="53">
        <v>26110.2</v>
      </c>
      <c r="D3473" s="54"/>
      <c r="E3473" s="53"/>
      <c r="F3473" s="81"/>
      <c r="H3473" s="2"/>
      <c r="I3473" s="23"/>
      <c r="J3473" s="24"/>
      <c r="K3473" s="14"/>
    </row>
    <row r="3474" spans="1:11">
      <c r="A3474" s="80">
        <v>44942</v>
      </c>
      <c r="B3474" s="52">
        <v>256.16384616897159</v>
      </c>
      <c r="C3474" s="53">
        <v>26020.39</v>
      </c>
      <c r="D3474" s="54"/>
      <c r="E3474" s="53"/>
      <c r="F3474" s="81"/>
      <c r="H3474" s="2"/>
      <c r="I3474" s="23"/>
      <c r="J3474" s="24"/>
      <c r="K3474" s="14"/>
    </row>
    <row r="3475" spans="1:11">
      <c r="A3475" s="80">
        <v>44943</v>
      </c>
      <c r="B3475" s="52">
        <v>256.2040638928201</v>
      </c>
      <c r="C3475" s="53">
        <v>26250.81</v>
      </c>
      <c r="D3475" s="54"/>
      <c r="E3475" s="53"/>
      <c r="F3475" s="81"/>
      <c r="H3475" s="2"/>
      <c r="I3475" s="23"/>
      <c r="J3475" s="24"/>
      <c r="K3475" s="14"/>
    </row>
    <row r="3476" spans="1:11">
      <c r="A3476" s="80">
        <v>44944</v>
      </c>
      <c r="B3476" s="52">
        <v>256.24505654304295</v>
      </c>
      <c r="C3476" s="53">
        <v>26413.71</v>
      </c>
      <c r="D3476" s="54"/>
      <c r="E3476" s="53"/>
      <c r="F3476" s="81"/>
      <c r="H3476" s="2"/>
      <c r="I3476" s="23"/>
      <c r="J3476" s="24"/>
      <c r="K3476" s="14"/>
    </row>
    <row r="3477" spans="1:11">
      <c r="A3477" s="80">
        <v>44945</v>
      </c>
      <c r="B3477" s="52">
        <v>256.29733053457778</v>
      </c>
      <c r="C3477" s="53">
        <v>26333.57</v>
      </c>
      <c r="D3477" s="54"/>
      <c r="E3477" s="53"/>
      <c r="F3477" s="81"/>
      <c r="H3477" s="2"/>
      <c r="I3477" s="23"/>
      <c r="J3477" s="24"/>
      <c r="K3477" s="14"/>
    </row>
    <row r="3478" spans="1:11">
      <c r="A3478" s="80">
        <v>44946</v>
      </c>
      <c r="B3478" s="52">
        <v>256.34628332470987</v>
      </c>
      <c r="C3478" s="53">
        <v>26216.94</v>
      </c>
      <c r="D3478" s="54"/>
      <c r="E3478" s="53"/>
      <c r="F3478" s="81"/>
      <c r="H3478" s="2"/>
      <c r="I3478" s="23"/>
      <c r="J3478" s="24"/>
      <c r="K3478" s="14"/>
    </row>
    <row r="3479" spans="1:11">
      <c r="A3479" s="80">
        <v>44949</v>
      </c>
      <c r="B3479" s="52">
        <v>256.46625338530583</v>
      </c>
      <c r="C3479" s="53">
        <v>26349.14</v>
      </c>
      <c r="D3479" s="54"/>
      <c r="E3479" s="53"/>
      <c r="F3479" s="81"/>
      <c r="H3479" s="2"/>
      <c r="I3479" s="23"/>
      <c r="J3479" s="24"/>
      <c r="K3479" s="14"/>
    </row>
    <row r="3480" spans="1:11">
      <c r="A3480" s="80">
        <v>44950</v>
      </c>
      <c r="B3480" s="52">
        <v>256.5090832496212</v>
      </c>
      <c r="C3480" s="53">
        <v>26349.279999999999</v>
      </c>
      <c r="D3480" s="54"/>
      <c r="E3480" s="53"/>
      <c r="F3480" s="81"/>
      <c r="H3480" s="2"/>
      <c r="I3480" s="23"/>
      <c r="J3480" s="24"/>
      <c r="K3480" s="14"/>
    </row>
    <row r="3481" spans="1:11">
      <c r="A3481" s="80">
        <v>44951</v>
      </c>
      <c r="B3481" s="52">
        <v>256.5560244118559</v>
      </c>
      <c r="C3481" s="53">
        <v>26020.13</v>
      </c>
      <c r="D3481" s="54"/>
      <c r="E3481" s="53"/>
      <c r="F3481" s="81"/>
      <c r="H3481" s="2"/>
      <c r="I3481" s="23"/>
      <c r="J3481" s="24"/>
      <c r="K3481" s="14"/>
    </row>
    <row r="3482" spans="1:11">
      <c r="A3482" s="80">
        <v>44953</v>
      </c>
      <c r="B3482" s="52">
        <v>256.65710748547417</v>
      </c>
      <c r="C3482" s="53">
        <v>25601.88</v>
      </c>
      <c r="D3482" s="54"/>
      <c r="E3482" s="53"/>
      <c r="F3482" s="81"/>
      <c r="H3482" s="2"/>
      <c r="I3482" s="23"/>
      <c r="J3482" s="24"/>
      <c r="K3482" s="14"/>
    </row>
    <row r="3483" spans="1:11">
      <c r="A3483" s="80">
        <v>44956</v>
      </c>
      <c r="B3483" s="52">
        <v>256.78184283971211</v>
      </c>
      <c r="C3483" s="53">
        <v>25666.69</v>
      </c>
      <c r="D3483" s="54"/>
      <c r="E3483" s="53"/>
      <c r="F3483" s="81"/>
      <c r="H3483" s="2"/>
      <c r="I3483" s="23"/>
      <c r="J3483" s="24"/>
      <c r="K3483" s="14"/>
    </row>
    <row r="3484" spans="1:11">
      <c r="A3484" s="80">
        <v>44957</v>
      </c>
      <c r="B3484" s="52">
        <v>256.8285771351089</v>
      </c>
      <c r="C3484" s="53">
        <v>25685.94</v>
      </c>
      <c r="D3484" s="54"/>
      <c r="E3484" s="53"/>
      <c r="F3484" s="81"/>
      <c r="H3484" s="2"/>
      <c r="I3484" s="23"/>
      <c r="J3484" s="24"/>
      <c r="K3484" s="14"/>
    </row>
    <row r="3485" spans="1:11">
      <c r="A3485" s="80">
        <v>44958</v>
      </c>
      <c r="B3485" s="52">
        <v>256.87763139334174</v>
      </c>
      <c r="C3485" s="53">
        <v>25619.24</v>
      </c>
      <c r="D3485" s="54"/>
      <c r="E3485" s="53"/>
      <c r="F3485" s="81"/>
      <c r="H3485" s="2"/>
      <c r="I3485" s="23"/>
      <c r="J3485" s="24"/>
      <c r="K3485" s="14"/>
    </row>
    <row r="3486" spans="1:11">
      <c r="A3486" s="80">
        <v>44959</v>
      </c>
      <c r="B3486" s="52">
        <v>256.92926379725179</v>
      </c>
      <c r="C3486" s="53">
        <v>25610.65</v>
      </c>
      <c r="D3486" s="54"/>
      <c r="E3486" s="53"/>
      <c r="F3486" s="81"/>
      <c r="H3486" s="2"/>
      <c r="I3486" s="23"/>
      <c r="J3486" s="24"/>
      <c r="K3486" s="14"/>
    </row>
    <row r="3487" spans="1:11">
      <c r="A3487" s="80">
        <v>44960</v>
      </c>
      <c r="B3487" s="52">
        <v>256.97962193295609</v>
      </c>
      <c r="C3487" s="53">
        <v>25965</v>
      </c>
      <c r="D3487" s="54"/>
      <c r="E3487" s="53"/>
      <c r="F3487" s="81"/>
      <c r="H3487" s="2"/>
      <c r="I3487" s="23"/>
      <c r="J3487" s="24"/>
      <c r="K3487" s="14"/>
    </row>
    <row r="3488" spans="1:11">
      <c r="A3488" s="80">
        <v>44963</v>
      </c>
      <c r="B3488" s="52">
        <v>257.12378750086049</v>
      </c>
      <c r="C3488" s="53">
        <v>25834.87</v>
      </c>
      <c r="D3488" s="54"/>
      <c r="E3488" s="53"/>
      <c r="F3488" s="81"/>
      <c r="H3488" s="2"/>
      <c r="I3488" s="23"/>
      <c r="J3488" s="24"/>
      <c r="K3488" s="14"/>
    </row>
    <row r="3489" spans="1:11">
      <c r="A3489" s="80">
        <v>44964</v>
      </c>
      <c r="B3489" s="52">
        <v>257.17186964912315</v>
      </c>
      <c r="C3489" s="53">
        <v>25772.19</v>
      </c>
      <c r="D3489" s="54"/>
      <c r="E3489" s="53"/>
      <c r="F3489" s="81"/>
      <c r="H3489" s="2"/>
      <c r="I3489" s="23"/>
      <c r="J3489" s="24"/>
      <c r="K3489" s="14"/>
    </row>
    <row r="3490" spans="1:11">
      <c r="A3490" s="80">
        <v>44965</v>
      </c>
      <c r="B3490" s="52">
        <v>257.21584603883315</v>
      </c>
      <c r="C3490" s="53">
        <v>25993.34</v>
      </c>
      <c r="D3490" s="54"/>
      <c r="E3490" s="53"/>
      <c r="F3490" s="81"/>
      <c r="H3490" s="2"/>
      <c r="I3490" s="23"/>
      <c r="J3490" s="24"/>
      <c r="K3490" s="14"/>
    </row>
    <row r="3491" spans="1:11">
      <c r="A3491" s="80">
        <v>44966</v>
      </c>
      <c r="B3491" s="52">
        <v>257.25777222173747</v>
      </c>
      <c r="C3491" s="53">
        <v>26024.94</v>
      </c>
      <c r="D3491" s="54"/>
      <c r="E3491" s="53"/>
      <c r="F3491" s="81"/>
      <c r="H3491" s="2"/>
      <c r="I3491" s="23"/>
      <c r="J3491" s="24"/>
      <c r="K3491" s="14"/>
    </row>
    <row r="3492" spans="1:11">
      <c r="A3492" s="80">
        <v>44967</v>
      </c>
      <c r="B3492" s="52">
        <v>257.30870926063733</v>
      </c>
      <c r="C3492" s="53">
        <v>25971.23</v>
      </c>
      <c r="D3492" s="54"/>
      <c r="E3492" s="53"/>
      <c r="F3492" s="81"/>
      <c r="H3492" s="2"/>
      <c r="I3492" s="23"/>
      <c r="J3492" s="24"/>
      <c r="K3492" s="14"/>
    </row>
    <row r="3493" spans="1:11">
      <c r="A3493" s="80">
        <v>44970</v>
      </c>
      <c r="B3493" s="52">
        <v>257.47390145198267</v>
      </c>
      <c r="C3493" s="53">
        <v>25846.7</v>
      </c>
      <c r="D3493" s="54"/>
      <c r="E3493" s="53"/>
      <c r="F3493" s="81"/>
      <c r="H3493" s="2"/>
      <c r="I3493" s="23"/>
      <c r="J3493" s="24"/>
      <c r="K3493" s="14"/>
    </row>
    <row r="3494" spans="1:11">
      <c r="A3494" s="80">
        <v>44971</v>
      </c>
      <c r="B3494" s="52">
        <v>257.52591118007598</v>
      </c>
      <c r="C3494" s="53">
        <v>26077.93</v>
      </c>
      <c r="D3494" s="54"/>
      <c r="E3494" s="53"/>
      <c r="F3494" s="81"/>
      <c r="H3494" s="2"/>
      <c r="I3494" s="23"/>
      <c r="J3494" s="24"/>
      <c r="K3494" s="14"/>
    </row>
    <row r="3495" spans="1:11">
      <c r="A3495" s="80">
        <v>44972</v>
      </c>
      <c r="B3495" s="52">
        <v>257.57072068862129</v>
      </c>
      <c r="C3495" s="53">
        <v>26220.43</v>
      </c>
      <c r="D3495" s="54"/>
      <c r="E3495" s="53"/>
      <c r="F3495" s="81"/>
      <c r="H3495" s="2"/>
      <c r="I3495" s="23"/>
      <c r="J3495" s="24"/>
      <c r="K3495" s="14"/>
    </row>
    <row r="3496" spans="1:11">
      <c r="A3496" s="80">
        <v>44973</v>
      </c>
      <c r="B3496" s="52">
        <v>257.61759855978659</v>
      </c>
      <c r="C3496" s="53">
        <v>26249.52</v>
      </c>
      <c r="D3496" s="54"/>
      <c r="E3496" s="53"/>
      <c r="F3496" s="81"/>
      <c r="H3496" s="2"/>
      <c r="I3496" s="23"/>
      <c r="J3496" s="24"/>
      <c r="K3496" s="14"/>
    </row>
    <row r="3497" spans="1:11">
      <c r="A3497" s="80">
        <v>44974</v>
      </c>
      <c r="B3497" s="52">
        <v>257.6688644619</v>
      </c>
      <c r="C3497" s="53">
        <v>26116.12</v>
      </c>
      <c r="D3497" s="54"/>
      <c r="E3497" s="53"/>
      <c r="F3497" s="81"/>
      <c r="H3497" s="2"/>
      <c r="I3497" s="23"/>
      <c r="J3497" s="24"/>
      <c r="K3497" s="14"/>
    </row>
    <row r="3498" spans="1:11">
      <c r="A3498" s="80">
        <v>44977</v>
      </c>
      <c r="B3498" s="52">
        <v>257.81032466848956</v>
      </c>
      <c r="C3498" s="53">
        <v>25971.19</v>
      </c>
      <c r="D3498" s="54"/>
      <c r="E3498" s="53"/>
      <c r="F3498" s="81"/>
      <c r="H3498" s="2"/>
      <c r="I3498" s="23"/>
      <c r="J3498" s="24"/>
      <c r="K3498" s="14"/>
    </row>
    <row r="3499" spans="1:11">
      <c r="A3499" s="80">
        <v>44978</v>
      </c>
      <c r="B3499" s="52">
        <v>257.85544147530658</v>
      </c>
      <c r="C3499" s="53">
        <v>25945.08</v>
      </c>
      <c r="D3499" s="54"/>
      <c r="E3499" s="53"/>
      <c r="F3499" s="81"/>
      <c r="H3499" s="2"/>
      <c r="I3499" s="23"/>
      <c r="J3499" s="24"/>
      <c r="K3499" s="14"/>
    </row>
    <row r="3500" spans="1:11">
      <c r="A3500" s="80">
        <v>44979</v>
      </c>
      <c r="B3500" s="52">
        <v>257.90494972006985</v>
      </c>
      <c r="C3500" s="53">
        <v>25548.67</v>
      </c>
      <c r="D3500" s="54"/>
      <c r="E3500" s="53"/>
      <c r="F3500" s="81"/>
      <c r="H3500" s="2"/>
      <c r="I3500" s="23"/>
      <c r="J3500" s="24"/>
      <c r="K3500" s="14"/>
    </row>
    <row r="3501" spans="1:11">
      <c r="A3501" s="80">
        <v>44980</v>
      </c>
      <c r="B3501" s="52">
        <v>257.94544079717588</v>
      </c>
      <c r="C3501" s="53">
        <v>25485.97</v>
      </c>
      <c r="D3501" s="54"/>
      <c r="E3501" s="53"/>
      <c r="F3501" s="81"/>
      <c r="H3501" s="2"/>
      <c r="I3501" s="23"/>
      <c r="J3501" s="24"/>
      <c r="K3501" s="14"/>
    </row>
    <row r="3502" spans="1:11">
      <c r="A3502" s="80">
        <v>44981</v>
      </c>
      <c r="B3502" s="52">
        <v>257.99109714019698</v>
      </c>
      <c r="C3502" s="53">
        <v>25420.07</v>
      </c>
      <c r="D3502" s="54"/>
      <c r="E3502" s="53"/>
      <c r="F3502" s="81"/>
      <c r="H3502" s="2"/>
      <c r="I3502" s="23"/>
      <c r="J3502" s="24"/>
      <c r="K3502" s="14"/>
    </row>
    <row r="3503" spans="1:11">
      <c r="A3503" s="80">
        <v>44984</v>
      </c>
      <c r="B3503" s="52">
        <v>258.10487121403577</v>
      </c>
      <c r="C3503" s="53">
        <v>25313.7</v>
      </c>
      <c r="D3503" s="54"/>
      <c r="E3503" s="53"/>
      <c r="F3503" s="81"/>
      <c r="H3503" s="2"/>
      <c r="I3503" s="23"/>
      <c r="J3503" s="24"/>
      <c r="K3503" s="14"/>
    </row>
    <row r="3504" spans="1:11">
      <c r="A3504" s="80">
        <v>44985</v>
      </c>
      <c r="B3504" s="52">
        <v>258.1451355739452</v>
      </c>
      <c r="C3504" s="53">
        <v>25184.47</v>
      </c>
      <c r="D3504" s="54"/>
      <c r="E3504" s="53"/>
      <c r="F3504" s="81"/>
      <c r="H3504" s="2"/>
      <c r="I3504" s="23"/>
      <c r="J3504" s="24"/>
      <c r="K3504" s="14"/>
    </row>
    <row r="3505" spans="1:11">
      <c r="A3505" s="80">
        <v>44986</v>
      </c>
      <c r="B3505" s="52">
        <v>258.186438795637</v>
      </c>
      <c r="C3505" s="53">
        <v>25398.400000000001</v>
      </c>
      <c r="D3505" s="54"/>
      <c r="E3505" s="53"/>
      <c r="F3505" s="81"/>
      <c r="H3505" s="2"/>
      <c r="I3505" s="23"/>
      <c r="J3505" s="24"/>
      <c r="K3505" s="14"/>
    </row>
    <row r="3506" spans="1:11">
      <c r="A3506" s="80">
        <v>44987</v>
      </c>
      <c r="B3506" s="52">
        <v>258.22903955803827</v>
      </c>
      <c r="C3506" s="53">
        <v>25210.65</v>
      </c>
      <c r="D3506" s="54"/>
      <c r="E3506" s="53"/>
      <c r="F3506" s="81"/>
      <c r="H3506" s="2"/>
      <c r="I3506" s="23"/>
      <c r="J3506" s="24"/>
      <c r="K3506" s="14"/>
    </row>
    <row r="3507" spans="1:11">
      <c r="A3507" s="80">
        <v>44988</v>
      </c>
      <c r="B3507" s="52">
        <v>258.28507525962232</v>
      </c>
      <c r="C3507" s="53">
        <v>25607.14</v>
      </c>
      <c r="D3507" s="54"/>
      <c r="E3507" s="53"/>
      <c r="F3507" s="81"/>
      <c r="H3507" s="2"/>
      <c r="I3507" s="23"/>
      <c r="J3507" s="24"/>
      <c r="K3507" s="14"/>
    </row>
    <row r="3508" spans="1:11">
      <c r="A3508" s="80">
        <v>44991</v>
      </c>
      <c r="B3508" s="52">
        <v>258.42997318684297</v>
      </c>
      <c r="C3508" s="53">
        <v>25777.599999999999</v>
      </c>
      <c r="D3508" s="54"/>
      <c r="E3508" s="53"/>
      <c r="F3508" s="81"/>
      <c r="H3508" s="2"/>
      <c r="I3508" s="23"/>
      <c r="J3508" s="24"/>
      <c r="K3508" s="14"/>
    </row>
    <row r="3509" spans="1:11">
      <c r="A3509" s="80">
        <v>44993</v>
      </c>
      <c r="B3509" s="52">
        <v>258.53541261590317</v>
      </c>
      <c r="C3509" s="53">
        <v>25840.12</v>
      </c>
      <c r="D3509" s="54"/>
      <c r="E3509" s="53"/>
      <c r="F3509" s="81"/>
      <c r="H3509" s="2"/>
      <c r="I3509" s="23"/>
      <c r="J3509" s="24"/>
      <c r="K3509" s="14"/>
    </row>
    <row r="3510" spans="1:11">
      <c r="A3510" s="80">
        <v>44994</v>
      </c>
      <c r="B3510" s="52">
        <v>258.59048065879034</v>
      </c>
      <c r="C3510" s="53">
        <v>25600.240000000002</v>
      </c>
      <c r="D3510" s="54"/>
      <c r="E3510" s="53"/>
      <c r="F3510" s="81"/>
      <c r="H3510" s="2"/>
      <c r="I3510" s="23"/>
      <c r="J3510" s="24"/>
      <c r="K3510" s="14"/>
    </row>
    <row r="3511" spans="1:11">
      <c r="A3511" s="80">
        <v>44995</v>
      </c>
      <c r="B3511" s="52">
        <v>258.67374679356243</v>
      </c>
      <c r="C3511" s="53">
        <v>25343.09</v>
      </c>
      <c r="D3511" s="54"/>
      <c r="E3511" s="53"/>
      <c r="F3511" s="81"/>
      <c r="H3511" s="2"/>
      <c r="I3511" s="23"/>
      <c r="J3511" s="24"/>
      <c r="K3511" s="14"/>
    </row>
    <row r="3512" spans="1:11">
      <c r="A3512" s="80">
        <v>44998</v>
      </c>
      <c r="B3512" s="52">
        <v>258.85223167884999</v>
      </c>
      <c r="C3512" s="53">
        <v>24966.68</v>
      </c>
      <c r="D3512" s="54"/>
      <c r="E3512" s="53"/>
      <c r="F3512" s="81"/>
      <c r="H3512" s="2"/>
      <c r="I3512" s="23"/>
      <c r="J3512" s="24"/>
      <c r="K3512" s="14"/>
    </row>
    <row r="3513" spans="1:11">
      <c r="A3513" s="80">
        <v>44999</v>
      </c>
      <c r="B3513" s="52">
        <v>258.90917916981937</v>
      </c>
      <c r="C3513" s="53">
        <v>24805.11</v>
      </c>
      <c r="D3513" s="54"/>
      <c r="E3513" s="53"/>
      <c r="F3513" s="81"/>
      <c r="H3513" s="2"/>
      <c r="I3513" s="23"/>
      <c r="J3513" s="24"/>
      <c r="K3513" s="14"/>
    </row>
    <row r="3514" spans="1:11">
      <c r="A3514" s="80">
        <v>45000</v>
      </c>
      <c r="B3514" s="52">
        <v>258.95008682012821</v>
      </c>
      <c r="C3514" s="53">
        <v>24701.599999999999</v>
      </c>
      <c r="D3514" s="54"/>
      <c r="E3514" s="53"/>
      <c r="F3514" s="81"/>
      <c r="H3514" s="2"/>
      <c r="I3514" s="23"/>
      <c r="J3514" s="24"/>
      <c r="K3514" s="14"/>
    </row>
    <row r="3515" spans="1:11">
      <c r="A3515" s="80">
        <v>45001</v>
      </c>
      <c r="B3515" s="52">
        <v>258.99825153627677</v>
      </c>
      <c r="C3515" s="53">
        <v>24721.52</v>
      </c>
      <c r="D3515" s="54"/>
      <c r="E3515" s="53"/>
      <c r="F3515" s="81"/>
      <c r="H3515" s="2"/>
      <c r="I3515" s="23"/>
      <c r="J3515" s="24"/>
      <c r="K3515" s="14"/>
    </row>
    <row r="3516" spans="1:11">
      <c r="A3516" s="80">
        <v>45002</v>
      </c>
      <c r="B3516" s="52">
        <v>259.04875619532635</v>
      </c>
      <c r="C3516" s="53">
        <v>24888.1</v>
      </c>
      <c r="D3516" s="54"/>
      <c r="E3516" s="53"/>
      <c r="F3516" s="81"/>
      <c r="H3516" s="2"/>
      <c r="I3516" s="23"/>
      <c r="J3516" s="24"/>
      <c r="K3516" s="14"/>
    </row>
    <row r="3517" spans="1:11">
      <c r="A3517" s="80">
        <v>45005</v>
      </c>
      <c r="B3517" s="52">
        <v>259.23371700724982</v>
      </c>
      <c r="C3517" s="53">
        <v>24725.599999999999</v>
      </c>
      <c r="D3517" s="54"/>
      <c r="E3517" s="53"/>
      <c r="F3517" s="81"/>
      <c r="H3517" s="2"/>
      <c r="I3517" s="23"/>
      <c r="J3517" s="24"/>
      <c r="K3517" s="14"/>
    </row>
    <row r="3518" spans="1:11">
      <c r="A3518" s="80">
        <v>45006</v>
      </c>
      <c r="B3518" s="52">
        <v>259.34103976609077</v>
      </c>
      <c r="C3518" s="53">
        <v>24898.97</v>
      </c>
      <c r="D3518" s="54"/>
      <c r="E3518" s="53"/>
      <c r="F3518" s="81"/>
      <c r="H3518" s="2"/>
      <c r="I3518" s="23"/>
      <c r="J3518" s="24"/>
      <c r="K3518" s="14"/>
    </row>
    <row r="3519" spans="1:11">
      <c r="A3519" s="80">
        <v>45007</v>
      </c>
      <c r="B3519" s="52">
        <v>259.37293871398202</v>
      </c>
      <c r="C3519" s="53">
        <v>24963.55</v>
      </c>
      <c r="D3519" s="54"/>
      <c r="E3519" s="53"/>
      <c r="F3519" s="81"/>
      <c r="H3519" s="2"/>
      <c r="I3519" s="23"/>
      <c r="J3519" s="24"/>
      <c r="K3519" s="14"/>
    </row>
    <row r="3520" spans="1:11">
      <c r="A3520" s="80">
        <v>45008</v>
      </c>
      <c r="B3520" s="52">
        <v>259.43311323576364</v>
      </c>
      <c r="C3520" s="53">
        <v>24854.39</v>
      </c>
      <c r="D3520" s="54"/>
      <c r="E3520" s="53"/>
      <c r="F3520" s="81"/>
      <c r="H3520" s="2"/>
      <c r="I3520" s="23"/>
      <c r="J3520" s="24"/>
      <c r="K3520" s="14"/>
    </row>
    <row r="3521" spans="1:11">
      <c r="A3521" s="80">
        <v>45009</v>
      </c>
      <c r="B3521" s="52">
        <v>259.4798111961461</v>
      </c>
      <c r="C3521" s="53">
        <v>24662.53</v>
      </c>
      <c r="D3521" s="54"/>
      <c r="E3521" s="53"/>
      <c r="F3521" s="81"/>
      <c r="H3521" s="2"/>
      <c r="I3521" s="23"/>
      <c r="J3521" s="24"/>
      <c r="K3521" s="14"/>
    </row>
    <row r="3522" spans="1:11">
      <c r="A3522" s="80">
        <v>45012</v>
      </c>
      <c r="B3522" s="52">
        <v>259.53975103253242</v>
      </c>
      <c r="C3522" s="53">
        <v>24721.71</v>
      </c>
      <c r="D3522" s="54"/>
      <c r="E3522" s="53"/>
      <c r="F3522" s="81"/>
      <c r="H3522" s="2"/>
      <c r="I3522" s="23"/>
      <c r="J3522" s="24"/>
      <c r="K3522" s="14"/>
    </row>
    <row r="3523" spans="1:11">
      <c r="A3523" s="80">
        <v>45013</v>
      </c>
      <c r="B3523" s="52">
        <v>259.55714019585162</v>
      </c>
      <c r="C3523" s="53">
        <v>24672.17</v>
      </c>
      <c r="D3523" s="54"/>
      <c r="E3523" s="53"/>
      <c r="F3523" s="81"/>
      <c r="H3523" s="2"/>
      <c r="I3523" s="23"/>
      <c r="J3523" s="24"/>
      <c r="K3523" s="14"/>
    </row>
    <row r="3524" spans="1:11">
      <c r="A3524" s="80">
        <v>45014</v>
      </c>
      <c r="B3524" s="52">
        <v>259.69159079447309</v>
      </c>
      <c r="C3524" s="53">
        <v>24859.93</v>
      </c>
      <c r="D3524" s="54"/>
      <c r="E3524" s="53"/>
      <c r="F3524" s="81"/>
      <c r="H3524" s="2"/>
      <c r="I3524" s="23"/>
      <c r="J3524" s="24"/>
      <c r="K3524" s="14"/>
    </row>
    <row r="3525" spans="1:11">
      <c r="A3525" s="80">
        <v>45016</v>
      </c>
      <c r="B3525" s="52">
        <v>259.8640260107606</v>
      </c>
      <c r="C3525" s="53">
        <v>25266.06</v>
      </c>
      <c r="D3525" s="54"/>
      <c r="E3525" s="53"/>
      <c r="F3525" s="81"/>
      <c r="H3525" s="2"/>
      <c r="I3525" s="23"/>
      <c r="J3525" s="24"/>
      <c r="K3525" s="14"/>
    </row>
    <row r="3526" spans="1:11">
      <c r="A3526" s="80">
        <v>45019</v>
      </c>
      <c r="B3526" s="52">
        <v>260.02072401844504</v>
      </c>
      <c r="C3526" s="53">
        <v>25321.85</v>
      </c>
      <c r="D3526" s="54"/>
      <c r="E3526" s="53"/>
      <c r="F3526" s="81"/>
      <c r="H3526" s="2"/>
      <c r="I3526" s="23"/>
      <c r="J3526" s="24"/>
      <c r="K3526" s="14"/>
    </row>
    <row r="3527" spans="1:11">
      <c r="A3527" s="80">
        <v>45021</v>
      </c>
      <c r="B3527" s="52">
        <v>260.10809098171518</v>
      </c>
      <c r="C3527" s="53">
        <v>25553.279999999999</v>
      </c>
      <c r="D3527" s="54"/>
      <c r="E3527" s="53"/>
      <c r="F3527" s="81"/>
      <c r="H3527" s="2"/>
      <c r="I3527" s="23"/>
      <c r="J3527" s="24"/>
      <c r="K3527" s="14"/>
    </row>
    <row r="3528" spans="1:11">
      <c r="A3528" s="80">
        <v>45026</v>
      </c>
      <c r="B3528" s="52">
        <v>260.39420988179512</v>
      </c>
      <c r="C3528" s="53">
        <v>25650.73</v>
      </c>
      <c r="D3528" s="54"/>
      <c r="E3528" s="53"/>
      <c r="F3528" s="81"/>
      <c r="H3528" s="2"/>
      <c r="I3528" s="23"/>
      <c r="J3528" s="24"/>
      <c r="K3528" s="14"/>
    </row>
    <row r="3529" spans="1:11">
      <c r="A3529" s="80">
        <v>45027</v>
      </c>
      <c r="B3529" s="52">
        <v>260.44915306008016</v>
      </c>
      <c r="C3529" s="53">
        <v>25793.77</v>
      </c>
      <c r="D3529" s="54"/>
      <c r="E3529" s="53"/>
      <c r="F3529" s="81"/>
      <c r="H3529" s="2"/>
      <c r="I3529" s="23"/>
      <c r="J3529" s="24"/>
      <c r="K3529" s="14"/>
    </row>
    <row r="3530" spans="1:11">
      <c r="A3530" s="80">
        <v>45028</v>
      </c>
      <c r="B3530" s="52">
        <v>260.51061906020232</v>
      </c>
      <c r="C3530" s="53">
        <v>25924.89</v>
      </c>
      <c r="D3530" s="54"/>
      <c r="E3530" s="53"/>
      <c r="F3530" s="81"/>
      <c r="H3530" s="2"/>
      <c r="I3530" s="23"/>
      <c r="J3530" s="24"/>
      <c r="K3530" s="14"/>
    </row>
    <row r="3531" spans="1:11">
      <c r="A3531" s="80">
        <v>45029</v>
      </c>
      <c r="B3531" s="52">
        <v>260.55959505658564</v>
      </c>
      <c r="C3531" s="53">
        <v>25950.39</v>
      </c>
      <c r="D3531" s="54"/>
      <c r="E3531" s="53"/>
      <c r="F3531" s="81"/>
      <c r="H3531" s="2"/>
      <c r="I3531" s="23"/>
      <c r="J3531" s="24"/>
      <c r="K3531" s="14"/>
    </row>
    <row r="3532" spans="1:11">
      <c r="A3532" s="80">
        <v>45033</v>
      </c>
      <c r="B3532" s="52">
        <v>260.74511348826593</v>
      </c>
      <c r="C3532" s="53">
        <v>25774.07</v>
      </c>
      <c r="D3532" s="54"/>
      <c r="E3532" s="53"/>
      <c r="F3532" s="81"/>
      <c r="H3532" s="2"/>
      <c r="I3532" s="23"/>
      <c r="J3532" s="24"/>
      <c r="K3532" s="14"/>
    </row>
    <row r="3533" spans="1:11">
      <c r="A3533" s="80">
        <v>45034</v>
      </c>
      <c r="B3533" s="52">
        <v>260.7899616477859</v>
      </c>
      <c r="C3533" s="53">
        <v>25706.09</v>
      </c>
      <c r="D3533" s="54"/>
      <c r="E3533" s="53"/>
      <c r="F3533" s="81"/>
      <c r="H3533" s="2"/>
      <c r="I3533" s="23"/>
      <c r="J3533" s="24"/>
      <c r="K3533" s="14"/>
    </row>
    <row r="3534" spans="1:11">
      <c r="A3534" s="80">
        <v>45035</v>
      </c>
      <c r="B3534" s="52">
        <v>260.83820779069077</v>
      </c>
      <c r="C3534" s="53">
        <v>25645.82</v>
      </c>
      <c r="D3534" s="54"/>
      <c r="E3534" s="53"/>
      <c r="F3534" s="81"/>
      <c r="H3534" s="2"/>
      <c r="I3534" s="23"/>
      <c r="J3534" s="24"/>
      <c r="K3534" s="14"/>
    </row>
    <row r="3535" spans="1:11">
      <c r="A3535" s="80">
        <v>45036</v>
      </c>
      <c r="B3535" s="52">
        <v>260.88594118271646</v>
      </c>
      <c r="C3535" s="53">
        <v>25654.16</v>
      </c>
      <c r="D3535" s="54"/>
      <c r="E3535" s="53"/>
      <c r="F3535" s="81"/>
      <c r="H3535" s="2"/>
      <c r="I3535" s="23"/>
      <c r="J3535" s="24"/>
      <c r="K3535" s="14"/>
    </row>
    <row r="3536" spans="1:11">
      <c r="A3536" s="80">
        <v>45037</v>
      </c>
      <c r="B3536" s="52">
        <v>260.93316153807052</v>
      </c>
      <c r="C3536" s="53">
        <v>25654.78</v>
      </c>
      <c r="D3536" s="54"/>
      <c r="E3536" s="53"/>
      <c r="F3536" s="81"/>
      <c r="H3536" s="2"/>
      <c r="I3536" s="23"/>
      <c r="J3536" s="24"/>
      <c r="K3536" s="14"/>
    </row>
    <row r="3537" spans="1:11">
      <c r="A3537" s="80">
        <v>45040</v>
      </c>
      <c r="B3537" s="52">
        <v>261.07171704684725</v>
      </c>
      <c r="C3537" s="53">
        <v>25828.46</v>
      </c>
      <c r="D3537" s="54"/>
      <c r="E3537" s="53"/>
      <c r="F3537" s="81"/>
      <c r="H3537" s="2"/>
      <c r="I3537" s="23"/>
      <c r="J3537" s="24"/>
      <c r="K3537" s="14"/>
    </row>
    <row r="3538" spans="1:11">
      <c r="A3538" s="80">
        <v>45041</v>
      </c>
      <c r="B3538" s="52">
        <v>261.11479388015999</v>
      </c>
      <c r="C3538" s="53">
        <v>25866.09</v>
      </c>
      <c r="D3538" s="54"/>
      <c r="E3538" s="53"/>
      <c r="F3538" s="81"/>
      <c r="H3538" s="2"/>
      <c r="I3538" s="23"/>
      <c r="J3538" s="24"/>
      <c r="K3538" s="14"/>
    </row>
    <row r="3539" spans="1:11">
      <c r="A3539" s="80">
        <v>45042</v>
      </c>
      <c r="B3539" s="52">
        <v>261.16388346140951</v>
      </c>
      <c r="C3539" s="53">
        <v>25930.7</v>
      </c>
      <c r="D3539" s="54"/>
      <c r="E3539" s="53"/>
      <c r="F3539" s="81"/>
      <c r="H3539" s="2"/>
      <c r="I3539" s="23"/>
      <c r="J3539" s="24"/>
      <c r="K3539" s="14"/>
    </row>
    <row r="3540" spans="1:11">
      <c r="A3540" s="80">
        <v>45043</v>
      </c>
      <c r="B3540" s="52">
        <v>261.20697550218063</v>
      </c>
      <c r="C3540" s="53">
        <v>26078.38</v>
      </c>
      <c r="D3540" s="54"/>
      <c r="E3540" s="53"/>
      <c r="F3540" s="81"/>
      <c r="H3540" s="2"/>
      <c r="I3540" s="23"/>
      <c r="J3540" s="24"/>
      <c r="K3540" s="14"/>
    </row>
    <row r="3541" spans="1:11">
      <c r="A3541" s="80">
        <v>45044</v>
      </c>
      <c r="B3541" s="52">
        <v>261.25660482752602</v>
      </c>
      <c r="C3541" s="53">
        <v>26302.92</v>
      </c>
      <c r="D3541" s="54"/>
      <c r="E3541" s="53"/>
      <c r="F3541" s="81"/>
      <c r="H3541" s="2"/>
      <c r="I3541" s="23"/>
      <c r="J3541" s="24"/>
      <c r="K3541" s="14"/>
    </row>
    <row r="3542" spans="1:11">
      <c r="A3542" s="80">
        <v>45048</v>
      </c>
      <c r="B3542" s="52">
        <v>261.44366455658252</v>
      </c>
      <c r="C3542" s="53">
        <v>26423.3</v>
      </c>
      <c r="D3542" s="54"/>
      <c r="E3542" s="53"/>
      <c r="F3542" s="81"/>
      <c r="H3542" s="2"/>
      <c r="I3542" s="23"/>
      <c r="J3542" s="24"/>
      <c r="K3542" s="14"/>
    </row>
    <row r="3543" spans="1:11">
      <c r="A3543" s="80">
        <v>45049</v>
      </c>
      <c r="B3543" s="52">
        <v>261.49490751483563</v>
      </c>
      <c r="C3543" s="53">
        <v>26339.14</v>
      </c>
      <c r="D3543" s="54"/>
      <c r="E3543" s="53"/>
      <c r="F3543" s="81"/>
      <c r="H3543" s="2"/>
      <c r="I3543" s="23"/>
      <c r="J3543" s="24"/>
      <c r="K3543" s="14"/>
    </row>
    <row r="3544" spans="1:11">
      <c r="A3544" s="80">
        <v>45050</v>
      </c>
      <c r="B3544" s="52">
        <v>261.545376031986</v>
      </c>
      <c r="C3544" s="53">
        <v>26580.77</v>
      </c>
      <c r="D3544" s="54"/>
      <c r="E3544" s="53"/>
      <c r="F3544" s="81"/>
      <c r="H3544" s="2"/>
      <c r="I3544" s="23"/>
      <c r="J3544" s="24"/>
      <c r="K3544" s="14"/>
    </row>
    <row r="3545" spans="1:11">
      <c r="A3545" s="80">
        <v>45051</v>
      </c>
      <c r="B3545" s="52">
        <v>261.59637738031222</v>
      </c>
      <c r="C3545" s="53">
        <v>26308.78</v>
      </c>
      <c r="D3545" s="54"/>
      <c r="E3545" s="53"/>
      <c r="F3545" s="81"/>
      <c r="H3545" s="2"/>
      <c r="I3545" s="23"/>
      <c r="J3545" s="24"/>
      <c r="K3545" s="14"/>
    </row>
    <row r="3546" spans="1:11">
      <c r="A3546" s="80">
        <v>45054</v>
      </c>
      <c r="B3546" s="52">
        <v>261.75098083934398</v>
      </c>
      <c r="C3546" s="53">
        <v>26593.29</v>
      </c>
      <c r="D3546" s="54"/>
      <c r="E3546" s="53"/>
      <c r="F3546" s="81"/>
      <c r="H3546" s="2"/>
      <c r="I3546" s="23"/>
      <c r="J3546" s="24"/>
      <c r="K3546" s="14"/>
    </row>
    <row r="3547" spans="1:11">
      <c r="A3547" s="80">
        <v>45055</v>
      </c>
      <c r="B3547" s="52">
        <v>261.80463979041605</v>
      </c>
      <c r="C3547" s="53">
        <v>26595.52</v>
      </c>
      <c r="D3547" s="54"/>
      <c r="E3547" s="53"/>
      <c r="F3547" s="81"/>
      <c r="H3547" s="2"/>
      <c r="I3547" s="23"/>
      <c r="J3547" s="24"/>
      <c r="K3547" s="14"/>
    </row>
    <row r="3548" spans="1:11">
      <c r="A3548" s="80">
        <v>45056</v>
      </c>
      <c r="B3548" s="52">
        <v>261.85752432765372</v>
      </c>
      <c r="C3548" s="53">
        <v>26667.11</v>
      </c>
      <c r="D3548" s="54"/>
      <c r="E3548" s="53"/>
      <c r="F3548" s="81"/>
      <c r="H3548" s="2"/>
      <c r="I3548" s="23"/>
      <c r="J3548" s="24"/>
      <c r="K3548" s="14"/>
    </row>
    <row r="3549" spans="1:11">
      <c r="A3549" s="80">
        <v>45057</v>
      </c>
      <c r="B3549" s="52">
        <v>261.90413496698403</v>
      </c>
      <c r="C3549" s="53">
        <v>26640.77</v>
      </c>
      <c r="D3549" s="54"/>
      <c r="E3549" s="53"/>
      <c r="F3549" s="81"/>
      <c r="H3549" s="2"/>
      <c r="I3549" s="23"/>
      <c r="J3549" s="24"/>
      <c r="K3549" s="14"/>
    </row>
    <row r="3550" spans="1:11">
      <c r="A3550" s="80">
        <v>45058</v>
      </c>
      <c r="B3550" s="52">
        <v>261.95573008157254</v>
      </c>
      <c r="C3550" s="53">
        <v>26666.67</v>
      </c>
      <c r="D3550" s="54"/>
      <c r="E3550" s="53"/>
      <c r="F3550" s="81"/>
      <c r="H3550" s="2"/>
      <c r="I3550" s="23"/>
      <c r="J3550" s="24"/>
      <c r="K3550" s="14"/>
    </row>
    <row r="3551" spans="1:11">
      <c r="A3551" s="80">
        <v>45061</v>
      </c>
      <c r="B3551" s="52">
        <v>262.11054591805078</v>
      </c>
      <c r="C3551" s="53">
        <v>26789.02</v>
      </c>
      <c r="D3551" s="54"/>
      <c r="E3551" s="53"/>
      <c r="F3551" s="81"/>
      <c r="H3551" s="2"/>
      <c r="I3551" s="23"/>
      <c r="J3551" s="24"/>
      <c r="K3551" s="14"/>
    </row>
    <row r="3552" spans="1:11">
      <c r="A3552" s="80">
        <v>45062</v>
      </c>
      <c r="B3552" s="52">
        <v>262.17109345415787</v>
      </c>
      <c r="C3552" s="53">
        <v>26679.67</v>
      </c>
      <c r="D3552" s="54"/>
      <c r="E3552" s="53"/>
      <c r="F3552" s="81"/>
      <c r="H3552" s="2"/>
      <c r="I3552" s="23"/>
      <c r="J3552" s="24"/>
      <c r="K3552" s="14"/>
    </row>
    <row r="3553" spans="1:11">
      <c r="A3553" s="80">
        <v>45063</v>
      </c>
      <c r="B3553" s="52">
        <v>262.23742274080178</v>
      </c>
      <c r="C3553" s="53">
        <v>26526.82</v>
      </c>
      <c r="D3553" s="54"/>
      <c r="E3553" s="53"/>
      <c r="F3553" s="81"/>
      <c r="H3553" s="2"/>
      <c r="I3553" s="23"/>
      <c r="J3553" s="24"/>
      <c r="K3553" s="14"/>
    </row>
    <row r="3554" spans="1:11">
      <c r="A3554" s="80">
        <v>45064</v>
      </c>
      <c r="B3554" s="52">
        <v>262.2880345633908</v>
      </c>
      <c r="C3554" s="53">
        <v>26451.26</v>
      </c>
      <c r="D3554" s="54"/>
      <c r="E3554" s="53"/>
      <c r="F3554" s="81"/>
      <c r="H3554" s="2"/>
      <c r="I3554" s="23"/>
      <c r="J3554" s="24"/>
      <c r="K3554" s="14"/>
    </row>
    <row r="3555" spans="1:11">
      <c r="A3555" s="80">
        <v>45065</v>
      </c>
      <c r="B3555" s="52">
        <v>262.34652479509845</v>
      </c>
      <c r="C3555" s="53">
        <v>26560.1</v>
      </c>
      <c r="D3555" s="54"/>
      <c r="E3555" s="53"/>
      <c r="F3555" s="81"/>
      <c r="H3555" s="2"/>
      <c r="I3555" s="23"/>
      <c r="J3555" s="24"/>
      <c r="K3555" s="14"/>
    </row>
    <row r="3556" spans="1:11">
      <c r="A3556" s="80">
        <v>45068</v>
      </c>
      <c r="B3556" s="52">
        <v>262.6007385776249</v>
      </c>
      <c r="C3556" s="53">
        <v>26722.03</v>
      </c>
      <c r="D3556" s="54"/>
      <c r="E3556" s="53"/>
      <c r="F3556" s="81"/>
      <c r="H3556" s="2"/>
      <c r="I3556" s="23"/>
      <c r="J3556" s="24"/>
      <c r="K3556" s="14"/>
    </row>
    <row r="3557" spans="1:11">
      <c r="A3557" s="80">
        <v>45069</v>
      </c>
      <c r="B3557" s="52">
        <v>262.63618967733288</v>
      </c>
      <c r="C3557" s="53">
        <v>26771.1</v>
      </c>
      <c r="D3557" s="54"/>
      <c r="E3557" s="53"/>
      <c r="F3557" s="81"/>
      <c r="H3557" s="2"/>
      <c r="I3557" s="23"/>
      <c r="J3557" s="24"/>
      <c r="K3557" s="14"/>
    </row>
    <row r="3558" spans="1:11">
      <c r="A3558" s="80">
        <v>45070</v>
      </c>
      <c r="B3558" s="52">
        <v>262.68031255719865</v>
      </c>
      <c r="C3558" s="53">
        <v>26679.72</v>
      </c>
      <c r="D3558" s="54"/>
      <c r="E3558" s="53"/>
      <c r="F3558" s="81"/>
      <c r="H3558" s="2"/>
      <c r="I3558" s="23"/>
      <c r="J3558" s="24"/>
      <c r="K3558" s="14"/>
    </row>
    <row r="3559" spans="1:11">
      <c r="A3559" s="80">
        <v>45071</v>
      </c>
      <c r="B3559" s="52">
        <v>262.72943377564684</v>
      </c>
      <c r="C3559" s="53">
        <v>26731.86</v>
      </c>
      <c r="D3559" s="54"/>
      <c r="E3559" s="53"/>
      <c r="F3559" s="81"/>
      <c r="H3559" s="2"/>
      <c r="I3559" s="23"/>
      <c r="J3559" s="24"/>
      <c r="K3559" s="14"/>
    </row>
    <row r="3560" spans="1:11">
      <c r="A3560" s="80">
        <v>45072</v>
      </c>
      <c r="B3560" s="52">
        <v>262.77646234429267</v>
      </c>
      <c r="C3560" s="53">
        <v>26991.87</v>
      </c>
      <c r="D3560" s="54"/>
      <c r="E3560" s="53"/>
      <c r="F3560" s="81"/>
      <c r="H3560" s="2"/>
      <c r="I3560" s="23"/>
      <c r="J3560" s="24"/>
      <c r="K3560" s="14"/>
    </row>
    <row r="3561" spans="1:11">
      <c r="A3561" s="80">
        <v>45075</v>
      </c>
      <c r="B3561" s="52">
        <v>263.09415908726692</v>
      </c>
      <c r="C3561" s="53">
        <v>27136.82</v>
      </c>
      <c r="D3561" s="54"/>
      <c r="E3561" s="53"/>
      <c r="F3561" s="81"/>
      <c r="H3561" s="2"/>
      <c r="I3561" s="23"/>
      <c r="J3561" s="24"/>
      <c r="K3561" s="14"/>
    </row>
    <row r="3562" spans="1:11">
      <c r="A3562" s="80">
        <v>45076</v>
      </c>
      <c r="B3562" s="52">
        <v>263.07600559028992</v>
      </c>
      <c r="C3562" s="53">
        <v>27188.18</v>
      </c>
      <c r="D3562" s="54"/>
      <c r="E3562" s="53"/>
      <c r="F3562" s="81"/>
      <c r="H3562" s="2"/>
      <c r="I3562" s="23"/>
      <c r="J3562" s="24"/>
      <c r="K3562" s="14"/>
    </row>
    <row r="3563" spans="1:11">
      <c r="A3563" s="80">
        <v>45077</v>
      </c>
      <c r="B3563" s="52">
        <v>263.12599003135205</v>
      </c>
      <c r="C3563" s="53">
        <v>27057.439999999999</v>
      </c>
      <c r="D3563" s="54"/>
      <c r="E3563" s="53"/>
      <c r="F3563" s="81"/>
      <c r="H3563" s="2"/>
      <c r="I3563" s="23"/>
      <c r="J3563" s="24"/>
      <c r="K3563" s="14"/>
    </row>
    <row r="3564" spans="1:11">
      <c r="A3564" s="80">
        <v>45078</v>
      </c>
      <c r="B3564" s="52">
        <v>263.18072023727854</v>
      </c>
      <c r="C3564" s="53">
        <v>26989.35</v>
      </c>
      <c r="D3564" s="54"/>
      <c r="E3564" s="53"/>
      <c r="F3564" s="81"/>
      <c r="H3564" s="2"/>
      <c r="I3564" s="23"/>
      <c r="J3564" s="24"/>
      <c r="K3564" s="14"/>
    </row>
    <row r="3565" spans="1:11">
      <c r="A3565" s="80">
        <v>45079</v>
      </c>
      <c r="B3565" s="52">
        <v>263.23651454996889</v>
      </c>
      <c r="C3565" s="53">
        <v>27080.87</v>
      </c>
      <c r="D3565" s="54"/>
      <c r="E3565" s="53"/>
      <c r="F3565" s="81"/>
      <c r="H3565" s="2"/>
      <c r="I3565" s="23"/>
      <c r="J3565" s="24"/>
      <c r="K3565" s="14"/>
    </row>
    <row r="3566" spans="1:11">
      <c r="A3566" s="80">
        <v>45082</v>
      </c>
      <c r="B3566" s="52">
        <v>263.39524616824252</v>
      </c>
      <c r="C3566" s="53">
        <v>27168.13</v>
      </c>
      <c r="D3566" s="54"/>
      <c r="E3566" s="53"/>
      <c r="F3566" s="81"/>
      <c r="H3566" s="2"/>
      <c r="I3566" s="23"/>
      <c r="J3566" s="24"/>
      <c r="K3566" s="14"/>
    </row>
    <row r="3567" spans="1:11">
      <c r="A3567" s="80">
        <v>45083</v>
      </c>
      <c r="B3567" s="52">
        <v>263.44713503173767</v>
      </c>
      <c r="C3567" s="53">
        <v>27175.7</v>
      </c>
      <c r="D3567" s="54"/>
      <c r="E3567" s="53"/>
      <c r="F3567" s="81"/>
      <c r="H3567" s="2"/>
      <c r="I3567" s="23"/>
      <c r="J3567" s="24"/>
      <c r="K3567" s="14"/>
    </row>
    <row r="3568" spans="1:11">
      <c r="A3568" s="80">
        <v>45084</v>
      </c>
      <c r="B3568" s="52">
        <v>263.49455551604342</v>
      </c>
      <c r="C3568" s="53">
        <v>27361.85</v>
      </c>
      <c r="D3568" s="54"/>
      <c r="E3568" s="53"/>
      <c r="F3568" s="81"/>
      <c r="H3568" s="2"/>
      <c r="I3568" s="23"/>
      <c r="J3568" s="24"/>
      <c r="K3568" s="14"/>
    </row>
    <row r="3569" spans="1:11">
      <c r="A3569" s="80">
        <v>45085</v>
      </c>
      <c r="B3569" s="52">
        <v>263.54277501970284</v>
      </c>
      <c r="C3569" s="53">
        <v>27227.59</v>
      </c>
      <c r="D3569" s="54"/>
      <c r="E3569" s="53"/>
      <c r="F3569" s="81"/>
      <c r="H3569" s="2"/>
      <c r="I3569" s="23"/>
      <c r="J3569" s="24"/>
      <c r="K3569" s="14"/>
    </row>
    <row r="3570" spans="1:11">
      <c r="A3570" s="80">
        <v>45086</v>
      </c>
      <c r="B3570" s="52">
        <v>263.59232106140655</v>
      </c>
      <c r="C3570" s="53">
        <v>27126.86</v>
      </c>
      <c r="D3570" s="54"/>
      <c r="E3570" s="53"/>
      <c r="F3570" s="81"/>
      <c r="H3570" s="2"/>
      <c r="I3570" s="23"/>
      <c r="J3570" s="24"/>
      <c r="K3570" s="14"/>
    </row>
    <row r="3571" spans="1:11">
      <c r="A3571" s="80">
        <v>45089</v>
      </c>
      <c r="B3571" s="52">
        <v>263.74019635352198</v>
      </c>
      <c r="C3571" s="53">
        <v>27182.55</v>
      </c>
      <c r="D3571" s="54"/>
      <c r="E3571" s="53"/>
      <c r="F3571" s="81"/>
      <c r="H3571" s="2"/>
      <c r="I3571" s="23"/>
      <c r="J3571" s="24"/>
      <c r="K3571" s="14"/>
    </row>
    <row r="3572" spans="1:11">
      <c r="A3572" s="80">
        <v>45090</v>
      </c>
      <c r="B3572" s="52">
        <v>263.78687836827658</v>
      </c>
      <c r="C3572" s="53">
        <v>27350.09</v>
      </c>
      <c r="D3572" s="54"/>
      <c r="E3572" s="53"/>
      <c r="F3572" s="81"/>
      <c r="H3572" s="2"/>
      <c r="I3572" s="23"/>
      <c r="J3572" s="24"/>
      <c r="K3572" s="14"/>
    </row>
    <row r="3573" spans="1:11">
      <c r="A3573" s="80">
        <v>45091</v>
      </c>
      <c r="B3573" s="52">
        <v>263.83462379326124</v>
      </c>
      <c r="C3573" s="53">
        <v>27408.12</v>
      </c>
      <c r="D3573" s="54"/>
      <c r="E3573" s="53"/>
      <c r="F3573" s="81"/>
      <c r="H3573" s="2"/>
      <c r="I3573" s="23"/>
      <c r="J3573" s="24"/>
      <c r="K3573" s="14"/>
    </row>
    <row r="3574" spans="1:11">
      <c r="A3574" s="80">
        <v>45092</v>
      </c>
      <c r="B3574" s="52">
        <v>263.88686304877228</v>
      </c>
      <c r="C3574" s="53">
        <v>27317.25</v>
      </c>
      <c r="D3574" s="54"/>
      <c r="E3574" s="53"/>
      <c r="F3574" s="81"/>
      <c r="H3574" s="2"/>
      <c r="I3574" s="23"/>
      <c r="J3574" s="24"/>
      <c r="K3574" s="14"/>
    </row>
    <row r="3575" spans="1:11">
      <c r="A3575" s="80">
        <v>45093</v>
      </c>
      <c r="B3575" s="52">
        <v>263.93805710020376</v>
      </c>
      <c r="C3575" s="53">
        <v>27519.439999999999</v>
      </c>
      <c r="D3575" s="54"/>
      <c r="E3575" s="53"/>
      <c r="F3575" s="81"/>
      <c r="H3575" s="2"/>
      <c r="I3575" s="23"/>
      <c r="J3575" s="24"/>
      <c r="K3575" s="14"/>
    </row>
    <row r="3576" spans="1:11">
      <c r="A3576" s="80">
        <v>45096</v>
      </c>
      <c r="B3576" s="52">
        <v>264.06791462429703</v>
      </c>
      <c r="C3576" s="53">
        <v>27422.87</v>
      </c>
      <c r="D3576" s="54"/>
      <c r="E3576" s="53"/>
      <c r="F3576" s="81"/>
      <c r="H3576" s="2"/>
      <c r="I3576" s="23"/>
      <c r="J3576" s="24"/>
      <c r="K3576" s="14"/>
    </row>
    <row r="3577" spans="1:11">
      <c r="A3577" s="80">
        <v>45097</v>
      </c>
      <c r="B3577" s="52">
        <v>264.12891431257526</v>
      </c>
      <c r="C3577" s="53">
        <v>27512.41</v>
      </c>
      <c r="D3577" s="54"/>
      <c r="E3577" s="53"/>
      <c r="F3577" s="81"/>
      <c r="H3577" s="2"/>
      <c r="I3577" s="23"/>
      <c r="J3577" s="24"/>
      <c r="K3577" s="14"/>
    </row>
    <row r="3578" spans="1:11">
      <c r="A3578" s="80">
        <v>45098</v>
      </c>
      <c r="B3578" s="52">
        <v>264.18834331829555</v>
      </c>
      <c r="C3578" s="53">
        <v>27571.14</v>
      </c>
      <c r="D3578" s="54"/>
      <c r="E3578" s="53"/>
      <c r="F3578" s="81"/>
      <c r="H3578" s="2"/>
      <c r="I3578" s="23"/>
      <c r="J3578" s="24"/>
      <c r="K3578" s="14"/>
    </row>
    <row r="3579" spans="1:11">
      <c r="A3579" s="80">
        <v>45099</v>
      </c>
      <c r="B3579" s="52">
        <v>264.23642559677944</v>
      </c>
      <c r="C3579" s="53">
        <v>27445.97</v>
      </c>
      <c r="D3579" s="54"/>
      <c r="E3579" s="53"/>
      <c r="F3579" s="81"/>
      <c r="H3579" s="2"/>
      <c r="I3579" s="23"/>
      <c r="J3579" s="24"/>
      <c r="K3579" s="14"/>
    </row>
    <row r="3580" spans="1:11">
      <c r="A3580" s="80">
        <v>45100</v>
      </c>
      <c r="B3580" s="52">
        <v>264.28504509908925</v>
      </c>
      <c r="C3580" s="53">
        <v>27291.39</v>
      </c>
      <c r="D3580" s="54"/>
      <c r="E3580" s="53"/>
      <c r="F3580" s="81"/>
      <c r="H3580" s="2"/>
      <c r="I3580" s="23"/>
      <c r="J3580" s="24"/>
      <c r="K3580" s="14"/>
    </row>
    <row r="3581" spans="1:11">
      <c r="A3581" s="80">
        <v>45103</v>
      </c>
      <c r="B3581" s="52">
        <v>264.4015948039779</v>
      </c>
      <c r="C3581" s="53">
        <v>27328.91</v>
      </c>
      <c r="D3581" s="54"/>
      <c r="E3581" s="53"/>
      <c r="F3581" s="81"/>
      <c r="H3581" s="2"/>
      <c r="I3581" s="23"/>
      <c r="J3581" s="24"/>
      <c r="K3581" s="14"/>
    </row>
    <row r="3582" spans="1:11">
      <c r="A3582" s="80">
        <v>45104</v>
      </c>
      <c r="B3582" s="52">
        <v>264.45183110699065</v>
      </c>
      <c r="C3582" s="53">
        <v>27513.45</v>
      </c>
      <c r="D3582" s="54"/>
      <c r="E3582" s="53"/>
      <c r="F3582" s="81"/>
      <c r="H3582" s="2"/>
      <c r="I3582" s="23"/>
      <c r="J3582" s="24"/>
      <c r="K3582" s="14"/>
    </row>
    <row r="3583" spans="1:11">
      <c r="A3583" s="80">
        <v>45105</v>
      </c>
      <c r="B3583" s="52">
        <v>264.4981101774344</v>
      </c>
      <c r="C3583" s="53">
        <v>27739.64</v>
      </c>
      <c r="D3583" s="54"/>
      <c r="E3583" s="53"/>
      <c r="F3583" s="81"/>
      <c r="H3583" s="2"/>
      <c r="I3583" s="23"/>
      <c r="J3583" s="24"/>
      <c r="K3583" s="14"/>
    </row>
    <row r="3584" spans="1:11">
      <c r="A3584" s="80">
        <v>45107</v>
      </c>
      <c r="B3584" s="52">
        <v>264.61237336103108</v>
      </c>
      <c r="C3584" s="53">
        <v>28059.65</v>
      </c>
      <c r="D3584" s="54"/>
      <c r="E3584" s="53"/>
      <c r="F3584" s="81"/>
      <c r="H3584" s="2"/>
      <c r="I3584" s="23"/>
      <c r="J3584" s="24"/>
      <c r="K3584" s="14"/>
    </row>
    <row r="3585" spans="1:11">
      <c r="A3585" s="80">
        <v>45110</v>
      </c>
      <c r="B3585" s="52">
        <v>264.77749148200837</v>
      </c>
      <c r="C3585" s="53">
        <v>28254.9</v>
      </c>
      <c r="D3585" s="54"/>
      <c r="E3585" s="53"/>
      <c r="F3585" s="81"/>
      <c r="H3585" s="2"/>
      <c r="I3585" s="23"/>
      <c r="J3585" s="24"/>
      <c r="K3585" s="14"/>
    </row>
    <row r="3586" spans="1:11">
      <c r="A3586" s="80">
        <v>45111</v>
      </c>
      <c r="B3586" s="52">
        <v>264.83282997772807</v>
      </c>
      <c r="C3586" s="53">
        <v>28352.01</v>
      </c>
      <c r="D3586" s="54"/>
      <c r="E3586" s="53"/>
      <c r="F3586" s="81"/>
      <c r="H3586" s="2"/>
      <c r="I3586" s="23"/>
      <c r="J3586" s="24"/>
      <c r="K3586" s="14"/>
    </row>
    <row r="3587" spans="1:11">
      <c r="A3587" s="80">
        <v>45112</v>
      </c>
      <c r="B3587" s="52">
        <v>264.88632620938358</v>
      </c>
      <c r="C3587" s="53">
        <v>28365.96</v>
      </c>
      <c r="D3587" s="54"/>
      <c r="E3587" s="53"/>
      <c r="F3587" s="81"/>
      <c r="H3587" s="2"/>
      <c r="I3587" s="23"/>
      <c r="J3587" s="24"/>
      <c r="K3587" s="14"/>
    </row>
    <row r="3588" spans="1:11">
      <c r="A3588" s="80">
        <v>45113</v>
      </c>
      <c r="B3588" s="52">
        <v>264.93797904299441</v>
      </c>
      <c r="C3588" s="53">
        <v>28510.39</v>
      </c>
      <c r="D3588" s="54"/>
      <c r="E3588" s="53"/>
      <c r="F3588" s="81"/>
      <c r="H3588" s="2"/>
      <c r="I3588" s="23"/>
      <c r="J3588" s="24"/>
      <c r="K3588" s="14"/>
    </row>
    <row r="3589" spans="1:11">
      <c r="A3589" s="80">
        <v>45114</v>
      </c>
      <c r="B3589" s="52">
        <v>264.98487306528506</v>
      </c>
      <c r="C3589" s="53">
        <v>28269.43</v>
      </c>
      <c r="D3589" s="54"/>
      <c r="E3589" s="53"/>
      <c r="F3589" s="81"/>
      <c r="H3589" s="2"/>
      <c r="I3589" s="23"/>
      <c r="J3589" s="24"/>
      <c r="K3589" s="14"/>
    </row>
    <row r="3590" spans="1:11">
      <c r="A3590" s="80">
        <v>45117</v>
      </c>
      <c r="B3590" s="52">
        <v>265.1112708497372</v>
      </c>
      <c r="C3590" s="53">
        <v>28304.66</v>
      </c>
      <c r="D3590" s="54"/>
      <c r="E3590" s="53"/>
      <c r="F3590" s="81"/>
      <c r="H3590" s="2"/>
      <c r="I3590" s="23"/>
      <c r="J3590" s="24"/>
      <c r="K3590" s="14"/>
    </row>
    <row r="3591" spans="1:11">
      <c r="A3591" s="80">
        <v>45118</v>
      </c>
      <c r="B3591" s="52">
        <v>265.16111176865695</v>
      </c>
      <c r="C3591" s="53">
        <v>28429.42</v>
      </c>
      <c r="D3591" s="54"/>
      <c r="E3591" s="53"/>
      <c r="F3591" s="81"/>
      <c r="H3591" s="2"/>
      <c r="I3591" s="23"/>
      <c r="J3591" s="24"/>
      <c r="K3591" s="14"/>
    </row>
    <row r="3592" spans="1:11">
      <c r="A3592" s="80">
        <v>45119</v>
      </c>
      <c r="B3592" s="52">
        <v>265.21653044101657</v>
      </c>
      <c r="C3592" s="53">
        <v>28348.880000000001</v>
      </c>
      <c r="D3592" s="54"/>
      <c r="E3592" s="53"/>
      <c r="F3592" s="81"/>
      <c r="H3592" s="2"/>
      <c r="I3592" s="23"/>
      <c r="J3592" s="24"/>
      <c r="K3592" s="14"/>
    </row>
    <row r="3593" spans="1:11">
      <c r="A3593" s="80">
        <v>45120</v>
      </c>
      <c r="B3593" s="52">
        <v>265.27249112893963</v>
      </c>
      <c r="C3593" s="53">
        <v>28393.32</v>
      </c>
      <c r="D3593" s="54"/>
      <c r="E3593" s="53"/>
      <c r="F3593" s="81"/>
      <c r="H3593" s="2"/>
      <c r="I3593" s="23"/>
      <c r="J3593" s="24"/>
      <c r="K3593" s="14"/>
    </row>
    <row r="3594" spans="1:11">
      <c r="A3594" s="80">
        <v>45121</v>
      </c>
      <c r="B3594" s="52">
        <v>265.32077072232505</v>
      </c>
      <c r="C3594" s="53">
        <v>28618.6</v>
      </c>
      <c r="D3594" s="54"/>
      <c r="E3594" s="53"/>
      <c r="F3594" s="81"/>
      <c r="H3594" s="2"/>
      <c r="I3594" s="23"/>
      <c r="J3594" s="24"/>
      <c r="K3594" s="14"/>
    </row>
    <row r="3595" spans="1:11">
      <c r="A3595" s="80">
        <v>45124</v>
      </c>
      <c r="B3595" s="52">
        <v>265.48792280788007</v>
      </c>
      <c r="C3595" s="53">
        <v>28833.54</v>
      </c>
      <c r="D3595" s="54"/>
      <c r="E3595" s="53"/>
      <c r="F3595" s="81"/>
      <c r="H3595" s="2"/>
      <c r="I3595" s="23"/>
      <c r="J3595" s="24"/>
      <c r="K3595" s="14"/>
    </row>
    <row r="3596" spans="1:11">
      <c r="A3596" s="80">
        <v>45125</v>
      </c>
      <c r="B3596" s="52">
        <v>265.52721502045563</v>
      </c>
      <c r="C3596" s="53">
        <v>28888.85</v>
      </c>
      <c r="D3596" s="54"/>
      <c r="E3596" s="53"/>
      <c r="F3596" s="81"/>
      <c r="H3596" s="2"/>
      <c r="I3596" s="23"/>
      <c r="J3596" s="24"/>
      <c r="K3596" s="14"/>
    </row>
    <row r="3597" spans="1:11">
      <c r="A3597" s="80">
        <v>45126</v>
      </c>
      <c r="B3597" s="52">
        <v>265.58005493624472</v>
      </c>
      <c r="C3597" s="53">
        <v>29011.55</v>
      </c>
      <c r="D3597" s="54"/>
      <c r="E3597" s="53"/>
      <c r="F3597" s="81"/>
      <c r="H3597" s="2"/>
      <c r="I3597" s="23"/>
      <c r="J3597" s="24"/>
      <c r="K3597" s="14"/>
    </row>
    <row r="3598" spans="1:11">
      <c r="A3598" s="80">
        <v>45127</v>
      </c>
      <c r="B3598" s="52">
        <v>265.6302495666277</v>
      </c>
      <c r="C3598" s="53">
        <v>29231.71</v>
      </c>
      <c r="D3598" s="54"/>
      <c r="E3598" s="53"/>
      <c r="F3598" s="81"/>
      <c r="H3598" s="2"/>
      <c r="I3598" s="23"/>
      <c r="J3598" s="24"/>
      <c r="K3598" s="14"/>
    </row>
    <row r="3599" spans="1:11">
      <c r="A3599" s="80">
        <v>45128</v>
      </c>
      <c r="B3599" s="52">
        <v>265.67832864179923</v>
      </c>
      <c r="C3599" s="53">
        <v>28890.53</v>
      </c>
      <c r="D3599" s="54"/>
      <c r="E3599" s="53"/>
      <c r="F3599" s="81"/>
      <c r="H3599" s="2"/>
      <c r="I3599" s="23"/>
      <c r="J3599" s="24"/>
      <c r="K3599" s="14"/>
    </row>
    <row r="3600" spans="1:11">
      <c r="A3600" s="80">
        <v>45131</v>
      </c>
      <c r="B3600" s="52">
        <v>265.82578011419542</v>
      </c>
      <c r="C3600" s="53">
        <v>28784.26</v>
      </c>
      <c r="D3600" s="54"/>
      <c r="E3600" s="53"/>
      <c r="F3600" s="81"/>
      <c r="H3600" s="2"/>
      <c r="I3600" s="23"/>
      <c r="J3600" s="24"/>
      <c r="K3600" s="14"/>
    </row>
    <row r="3601" spans="1:11">
      <c r="A3601" s="80">
        <v>45132</v>
      </c>
      <c r="B3601" s="52">
        <v>265.87655283819726</v>
      </c>
      <c r="C3601" s="53">
        <v>28796.35</v>
      </c>
      <c r="D3601" s="54"/>
      <c r="E3601" s="53"/>
      <c r="F3601" s="81"/>
      <c r="H3601" s="2"/>
      <c r="I3601" s="23"/>
      <c r="J3601" s="24"/>
      <c r="K3601" s="14"/>
    </row>
    <row r="3602" spans="1:11">
      <c r="A3602" s="80">
        <v>45133</v>
      </c>
      <c r="B3602" s="52">
        <v>265.92680350668365</v>
      </c>
      <c r="C3602" s="53">
        <v>28939.3</v>
      </c>
      <c r="D3602" s="54"/>
      <c r="E3602" s="53"/>
      <c r="F3602" s="81"/>
      <c r="H3602" s="2"/>
      <c r="I3602" s="23"/>
      <c r="J3602" s="24"/>
      <c r="K3602" s="14"/>
    </row>
    <row r="3603" spans="1:11">
      <c r="A3603" s="80">
        <v>45134</v>
      </c>
      <c r="B3603" s="52">
        <v>265.97679774574294</v>
      </c>
      <c r="C3603" s="53">
        <v>28769.02</v>
      </c>
      <c r="D3603" s="54"/>
      <c r="E3603" s="53"/>
      <c r="F3603" s="81"/>
      <c r="H3603" s="2"/>
      <c r="I3603" s="23"/>
      <c r="J3603" s="24"/>
      <c r="K3603" s="14"/>
    </row>
    <row r="3604" spans="1:11">
      <c r="A3604" s="80">
        <v>45135</v>
      </c>
      <c r="B3604" s="52">
        <v>266.02281173175294</v>
      </c>
      <c r="C3604" s="53">
        <v>28752.69</v>
      </c>
      <c r="D3604" s="54"/>
      <c r="E3604" s="53"/>
      <c r="F3604" s="81"/>
      <c r="H3604" s="2"/>
      <c r="I3604" s="23"/>
      <c r="J3604" s="24"/>
      <c r="K3604" s="14"/>
    </row>
    <row r="3605" spans="1:11">
      <c r="A3605" s="80">
        <v>45138</v>
      </c>
      <c r="B3605" s="52">
        <v>266.17604087131042</v>
      </c>
      <c r="C3605" s="53">
        <v>28910.43</v>
      </c>
      <c r="D3605" s="54"/>
      <c r="E3605" s="53"/>
      <c r="F3605" s="81"/>
      <c r="H3605" s="2"/>
      <c r="I3605" s="23"/>
      <c r="J3605" s="24"/>
      <c r="K3605" s="14"/>
    </row>
    <row r="3606" spans="1:11">
      <c r="A3606" s="80">
        <v>45139</v>
      </c>
      <c r="B3606" s="52">
        <v>266.22927607948469</v>
      </c>
      <c r="C3606" s="53">
        <v>28880.78</v>
      </c>
      <c r="D3606" s="54"/>
      <c r="E3606" s="53"/>
      <c r="F3606" s="81"/>
      <c r="H3606" s="2"/>
      <c r="I3606" s="23"/>
      <c r="J3606" s="24"/>
      <c r="K3606" s="14"/>
    </row>
    <row r="3607" spans="1:11">
      <c r="A3607" s="80">
        <v>45140</v>
      </c>
      <c r="B3607" s="52">
        <v>266.2819894761484</v>
      </c>
      <c r="C3607" s="53">
        <v>28589.81</v>
      </c>
      <c r="D3607" s="54"/>
      <c r="E3607" s="53"/>
      <c r="F3607" s="81"/>
      <c r="H3607" s="2"/>
      <c r="I3607" s="23"/>
      <c r="J3607" s="24"/>
      <c r="K3607" s="14"/>
    </row>
    <row r="3608" spans="1:11">
      <c r="A3608" s="80">
        <v>45141</v>
      </c>
      <c r="B3608" s="52">
        <v>266.3336481821068</v>
      </c>
      <c r="C3608" s="53">
        <v>28383.279999999999</v>
      </c>
      <c r="D3608" s="54"/>
      <c r="E3608" s="53"/>
      <c r="F3608" s="81"/>
      <c r="H3608" s="2"/>
      <c r="I3608" s="23"/>
      <c r="J3608" s="24"/>
      <c r="K3608" s="14"/>
    </row>
    <row r="3609" spans="1:11">
      <c r="A3609" s="80">
        <v>45142</v>
      </c>
      <c r="B3609" s="52">
        <v>266.38345257431683</v>
      </c>
      <c r="C3609" s="53">
        <v>28582.25</v>
      </c>
      <c r="D3609" s="54"/>
      <c r="E3609" s="53"/>
      <c r="F3609" s="81"/>
      <c r="H3609" s="2"/>
      <c r="I3609" s="23"/>
      <c r="J3609" s="24"/>
      <c r="K3609" s="14"/>
    </row>
    <row r="3610" spans="1:11">
      <c r="A3610" s="80">
        <v>45145</v>
      </c>
      <c r="B3610" s="52">
        <v>266.53129539049559</v>
      </c>
      <c r="C3610" s="53">
        <v>28699.8</v>
      </c>
      <c r="D3610" s="54"/>
      <c r="E3610" s="53"/>
      <c r="F3610" s="81"/>
      <c r="H3610" s="2"/>
      <c r="I3610" s="23"/>
      <c r="J3610" s="24"/>
      <c r="K3610" s="14"/>
    </row>
    <row r="3611" spans="1:11">
      <c r="A3611" s="80">
        <v>45146</v>
      </c>
      <c r="B3611" s="52">
        <v>266.57660571071199</v>
      </c>
      <c r="C3611" s="53">
        <v>28661.08</v>
      </c>
      <c r="D3611" s="54"/>
      <c r="E3611" s="53"/>
      <c r="F3611" s="81"/>
      <c r="H3611" s="2"/>
      <c r="I3611" s="23"/>
      <c r="J3611" s="24"/>
      <c r="K3611" s="14"/>
    </row>
    <row r="3612" spans="1:11">
      <c r="A3612" s="80">
        <v>45147</v>
      </c>
      <c r="B3612" s="52">
        <v>266.62485607634562</v>
      </c>
      <c r="C3612" s="53">
        <v>28769.97</v>
      </c>
      <c r="D3612" s="54"/>
      <c r="E3612" s="53"/>
      <c r="F3612" s="81"/>
      <c r="H3612" s="2"/>
      <c r="I3612" s="23"/>
      <c r="J3612" s="24"/>
      <c r="K3612" s="14"/>
    </row>
    <row r="3613" spans="1:11">
      <c r="A3613" s="80">
        <v>45148</v>
      </c>
      <c r="B3613" s="52">
        <v>266.66138368162808</v>
      </c>
      <c r="C3613" s="53">
        <v>28638.92</v>
      </c>
      <c r="D3613" s="54"/>
      <c r="E3613" s="53"/>
      <c r="F3613" s="81"/>
      <c r="H3613" s="2"/>
      <c r="I3613" s="23"/>
      <c r="J3613" s="24"/>
      <c r="K3613" s="14"/>
    </row>
    <row r="3614" spans="1:11">
      <c r="A3614" s="80">
        <v>45149</v>
      </c>
      <c r="B3614" s="52">
        <v>266.71151602176025</v>
      </c>
      <c r="C3614" s="53">
        <v>28482.45</v>
      </c>
      <c r="D3614" s="54"/>
      <c r="E3614" s="53"/>
      <c r="F3614" s="81"/>
      <c r="H3614" s="2"/>
      <c r="I3614" s="23"/>
      <c r="J3614" s="24"/>
      <c r="K3614" s="14"/>
    </row>
    <row r="3615" spans="1:11">
      <c r="A3615" s="80">
        <v>45152</v>
      </c>
      <c r="B3615" s="52">
        <v>266.86354158589262</v>
      </c>
      <c r="C3615" s="53">
        <v>28494.78</v>
      </c>
      <c r="D3615" s="54"/>
      <c r="E3615" s="53"/>
      <c r="F3615" s="81"/>
      <c r="H3615" s="2"/>
      <c r="I3615" s="23"/>
      <c r="J3615" s="24"/>
      <c r="K3615" s="14"/>
    </row>
    <row r="3616" spans="1:11">
      <c r="A3616" s="80">
        <v>45154</v>
      </c>
      <c r="B3616" s="52">
        <v>266.96815209419429</v>
      </c>
      <c r="C3616" s="53">
        <v>28539.38</v>
      </c>
      <c r="D3616" s="54"/>
      <c r="E3616" s="53"/>
      <c r="F3616" s="81"/>
      <c r="H3616" s="2"/>
      <c r="I3616" s="23"/>
      <c r="J3616" s="24"/>
      <c r="K3616" s="14"/>
    </row>
    <row r="3617" spans="1:11">
      <c r="A3617" s="80">
        <v>45155</v>
      </c>
      <c r="B3617" s="52">
        <v>267.01113396668148</v>
      </c>
      <c r="C3617" s="53">
        <v>28393.16</v>
      </c>
      <c r="D3617" s="54"/>
      <c r="E3617" s="53"/>
      <c r="F3617" s="81"/>
      <c r="H3617" s="2"/>
      <c r="I3617" s="23"/>
      <c r="J3617" s="24"/>
      <c r="K3617" s="14"/>
    </row>
    <row r="3618" spans="1:11">
      <c r="A3618" s="80">
        <v>45156</v>
      </c>
      <c r="B3618" s="52">
        <v>267.06240010440308</v>
      </c>
      <c r="C3618" s="53">
        <v>28316.31</v>
      </c>
      <c r="D3618" s="54"/>
      <c r="E3618" s="53"/>
      <c r="F3618" s="81"/>
      <c r="H3618" s="2"/>
      <c r="I3618" s="23"/>
      <c r="J3618" s="24"/>
      <c r="K3618" s="14"/>
    </row>
    <row r="3619" spans="1:11">
      <c r="A3619" s="80">
        <v>45159</v>
      </c>
      <c r="B3619" s="52">
        <v>267.21622804686319</v>
      </c>
      <c r="C3619" s="53">
        <v>28448.83</v>
      </c>
      <c r="D3619" s="54"/>
      <c r="E3619" s="53"/>
      <c r="F3619" s="81"/>
      <c r="H3619" s="2"/>
      <c r="I3619" s="23"/>
      <c r="J3619" s="24"/>
      <c r="K3619" s="14"/>
    </row>
    <row r="3620" spans="1:11">
      <c r="A3620" s="80">
        <v>45160</v>
      </c>
      <c r="B3620" s="52">
        <v>267.26913686001643</v>
      </c>
      <c r="C3620" s="53">
        <v>28453.01</v>
      </c>
      <c r="D3620" s="54"/>
      <c r="E3620" s="53"/>
      <c r="F3620" s="81"/>
      <c r="H3620" s="2"/>
      <c r="I3620" s="23"/>
      <c r="J3620" s="24"/>
      <c r="K3620" s="14"/>
    </row>
    <row r="3621" spans="1:11">
      <c r="A3621" s="80">
        <v>45161</v>
      </c>
      <c r="B3621" s="52">
        <v>267.3220561491147</v>
      </c>
      <c r="C3621" s="53">
        <v>28522.76</v>
      </c>
      <c r="D3621" s="54"/>
      <c r="E3621" s="53"/>
      <c r="F3621" s="81"/>
      <c r="H3621" s="2"/>
      <c r="I3621" s="23"/>
      <c r="J3621" s="24"/>
      <c r="K3621" s="14"/>
    </row>
    <row r="3622" spans="1:11">
      <c r="A3622" s="80">
        <v>45162</v>
      </c>
      <c r="B3622" s="52">
        <v>267.37498591623222</v>
      </c>
      <c r="C3622" s="53">
        <v>28438.68</v>
      </c>
      <c r="D3622" s="54"/>
      <c r="E3622" s="53"/>
      <c r="F3622" s="81"/>
      <c r="H3622" s="2"/>
      <c r="I3622" s="23"/>
      <c r="J3622" s="24"/>
      <c r="K3622" s="14"/>
    </row>
    <row r="3623" spans="1:11">
      <c r="A3623" s="80">
        <v>45163</v>
      </c>
      <c r="B3623" s="52">
        <v>267.42926303837322</v>
      </c>
      <c r="C3623" s="53">
        <v>28261.32</v>
      </c>
      <c r="D3623" s="54"/>
      <c r="E3623" s="53"/>
      <c r="F3623" s="81"/>
      <c r="H3623" s="2"/>
      <c r="I3623" s="23"/>
      <c r="J3623" s="24"/>
      <c r="K3623" s="14"/>
    </row>
    <row r="3624" spans="1:11">
      <c r="A3624" s="80">
        <v>45166</v>
      </c>
      <c r="B3624" s="52">
        <v>267.58490686946158</v>
      </c>
      <c r="C3624" s="53">
        <v>28320.400000000001</v>
      </c>
      <c r="D3624" s="54"/>
      <c r="E3624" s="53"/>
      <c r="F3624" s="81"/>
      <c r="H3624" s="2"/>
      <c r="I3624" s="23"/>
      <c r="J3624" s="24"/>
      <c r="K3624" s="14"/>
    </row>
    <row r="3625" spans="1:11">
      <c r="A3625" s="80">
        <v>45167</v>
      </c>
      <c r="B3625" s="52">
        <v>267.63681834139425</v>
      </c>
      <c r="C3625" s="53">
        <v>28374.03</v>
      </c>
      <c r="D3625" s="54"/>
      <c r="E3625" s="53"/>
      <c r="F3625" s="81"/>
      <c r="H3625" s="2"/>
      <c r="I3625" s="23"/>
      <c r="J3625" s="24"/>
      <c r="K3625" s="14"/>
    </row>
    <row r="3626" spans="1:11">
      <c r="A3626" s="80">
        <v>45168</v>
      </c>
      <c r="B3626" s="52">
        <v>267.68820461051581</v>
      </c>
      <c r="C3626" s="53">
        <v>28381.13</v>
      </c>
      <c r="D3626" s="54"/>
      <c r="E3626" s="53"/>
      <c r="F3626" s="81"/>
      <c r="H3626" s="2"/>
      <c r="I3626" s="23"/>
      <c r="J3626" s="24"/>
      <c r="K3626" s="14"/>
    </row>
    <row r="3627" spans="1:11">
      <c r="A3627" s="80">
        <v>45169</v>
      </c>
      <c r="B3627" s="52">
        <v>267.74227762784716</v>
      </c>
      <c r="C3627" s="53">
        <v>28243.74</v>
      </c>
      <c r="D3627" s="54"/>
      <c r="E3627" s="53"/>
      <c r="F3627" s="81"/>
      <c r="H3627" s="2"/>
      <c r="I3627" s="23"/>
      <c r="J3627" s="24"/>
      <c r="K3627" s="14"/>
    </row>
    <row r="3628" spans="1:11">
      <c r="A3628" s="80">
        <v>45170</v>
      </c>
      <c r="B3628" s="52">
        <v>267.79314866059644</v>
      </c>
      <c r="C3628" s="53">
        <v>28509.94</v>
      </c>
      <c r="D3628" s="54"/>
      <c r="E3628" s="53"/>
      <c r="F3628" s="81"/>
      <c r="H3628" s="2"/>
      <c r="I3628" s="23"/>
      <c r="J3628" s="24"/>
      <c r="K3628" s="14"/>
    </row>
    <row r="3629" spans="1:11">
      <c r="A3629" s="80">
        <v>45173</v>
      </c>
      <c r="B3629" s="52">
        <v>267.94820089367096</v>
      </c>
      <c r="C3629" s="53">
        <v>28647.16</v>
      </c>
      <c r="D3629" s="54"/>
      <c r="E3629" s="53"/>
      <c r="F3629" s="81"/>
      <c r="H3629" s="2"/>
      <c r="I3629" s="23"/>
      <c r="J3629" s="24"/>
      <c r="K3629" s="14"/>
    </row>
    <row r="3630" spans="1:11">
      <c r="A3630" s="80">
        <v>45174</v>
      </c>
      <c r="B3630" s="52">
        <v>268.00098668924699</v>
      </c>
      <c r="C3630" s="53">
        <v>28714.78</v>
      </c>
      <c r="D3630" s="54"/>
      <c r="E3630" s="53"/>
      <c r="F3630" s="81"/>
      <c r="H3630" s="2"/>
      <c r="I3630" s="23"/>
      <c r="J3630" s="24"/>
      <c r="K3630" s="14"/>
    </row>
    <row r="3631" spans="1:11">
      <c r="A3631" s="80">
        <v>45175</v>
      </c>
      <c r="B3631" s="52">
        <v>268.05110287375788</v>
      </c>
      <c r="C3631" s="53">
        <v>28767.78</v>
      </c>
      <c r="D3631" s="54"/>
      <c r="E3631" s="53"/>
      <c r="F3631" s="81"/>
      <c r="H3631" s="2"/>
      <c r="I3631" s="23"/>
      <c r="J3631" s="24"/>
      <c r="K3631" s="14"/>
    </row>
    <row r="3632" spans="1:11">
      <c r="A3632" s="80">
        <v>45176</v>
      </c>
      <c r="B3632" s="52">
        <v>268.10042427668662</v>
      </c>
      <c r="C3632" s="53">
        <v>28937.96</v>
      </c>
      <c r="D3632" s="54"/>
      <c r="E3632" s="53"/>
      <c r="F3632" s="81"/>
      <c r="H3632" s="2"/>
      <c r="I3632" s="23"/>
      <c r="J3632" s="24"/>
      <c r="K3632" s="14"/>
    </row>
    <row r="3633" spans="1:11">
      <c r="A3633" s="80">
        <v>45177</v>
      </c>
      <c r="B3633" s="52">
        <v>268.15216765857207</v>
      </c>
      <c r="C3633" s="53">
        <v>29074.22</v>
      </c>
      <c r="D3633" s="54"/>
      <c r="E3633" s="53"/>
      <c r="F3633" s="81"/>
      <c r="H3633" s="2"/>
      <c r="I3633" s="23"/>
      <c r="J3633" s="24"/>
      <c r="K3633" s="14"/>
    </row>
    <row r="3634" spans="1:11">
      <c r="A3634" s="80">
        <v>45180</v>
      </c>
      <c r="B3634" s="52">
        <v>268.30018765511966</v>
      </c>
      <c r="C3634" s="53">
        <v>29333</v>
      </c>
      <c r="D3634" s="54"/>
      <c r="E3634" s="53"/>
      <c r="F3634" s="81"/>
      <c r="H3634" s="2"/>
      <c r="I3634" s="23"/>
      <c r="J3634" s="24"/>
      <c r="K3634" s="14"/>
    </row>
    <row r="3635" spans="1:11">
      <c r="A3635" s="80">
        <v>45181</v>
      </c>
      <c r="B3635" s="52">
        <v>268.34499378645808</v>
      </c>
      <c r="C3635" s="53">
        <v>29328.37</v>
      </c>
      <c r="D3635" s="54"/>
      <c r="E3635" s="53"/>
      <c r="F3635" s="81"/>
      <c r="H3635" s="2"/>
      <c r="I3635" s="23"/>
      <c r="J3635" s="24"/>
      <c r="K3635" s="14"/>
    </row>
    <row r="3636" spans="1:11">
      <c r="A3636" s="80">
        <v>45182</v>
      </c>
      <c r="B3636" s="52">
        <v>268.39758940524024</v>
      </c>
      <c r="C3636" s="53">
        <v>29441.040000000001</v>
      </c>
      <c r="D3636" s="54"/>
      <c r="E3636" s="53"/>
      <c r="F3636" s="81"/>
      <c r="H3636" s="2"/>
      <c r="I3636" s="23"/>
      <c r="J3636" s="24"/>
      <c r="K3636" s="14"/>
    </row>
    <row r="3637" spans="1:11">
      <c r="A3637" s="80">
        <v>45183</v>
      </c>
      <c r="B3637" s="52">
        <v>268.45771046526704</v>
      </c>
      <c r="C3637" s="53">
        <v>29489.61</v>
      </c>
      <c r="D3637" s="54"/>
      <c r="E3637" s="53"/>
      <c r="F3637" s="81"/>
      <c r="H3637" s="2"/>
      <c r="I3637" s="23"/>
      <c r="J3637" s="24"/>
      <c r="K3637" s="14"/>
    </row>
    <row r="3638" spans="1:11">
      <c r="A3638" s="80">
        <v>45184</v>
      </c>
      <c r="B3638" s="52">
        <v>268.52536180830424</v>
      </c>
      <c r="C3638" s="53">
        <v>29620.53</v>
      </c>
      <c r="D3638" s="54"/>
      <c r="E3638" s="53"/>
      <c r="F3638" s="81"/>
      <c r="H3638" s="2"/>
      <c r="I3638" s="23"/>
      <c r="J3638" s="24"/>
      <c r="K3638" s="14"/>
    </row>
    <row r="3639" spans="1:11">
      <c r="A3639" s="80">
        <v>45187</v>
      </c>
      <c r="B3639" s="52">
        <v>268.67681011236414</v>
      </c>
      <c r="C3639" s="53">
        <v>29533.91</v>
      </c>
      <c r="D3639" s="54"/>
      <c r="E3639" s="53"/>
      <c r="F3639" s="81"/>
      <c r="H3639" s="2"/>
      <c r="I3639" s="23"/>
      <c r="J3639" s="24"/>
      <c r="K3639" s="14"/>
    </row>
    <row r="3640" spans="1:11">
      <c r="A3640" s="80">
        <v>45189</v>
      </c>
      <c r="B3640" s="52">
        <v>268.79986409139559</v>
      </c>
      <c r="C3640" s="53">
        <v>29193.69</v>
      </c>
      <c r="D3640" s="54"/>
      <c r="E3640" s="53"/>
      <c r="F3640" s="81"/>
      <c r="H3640" s="2"/>
      <c r="I3640" s="23"/>
      <c r="J3640" s="24"/>
      <c r="K3640" s="14"/>
    </row>
    <row r="3641" spans="1:11">
      <c r="A3641" s="80">
        <v>45190</v>
      </c>
      <c r="B3641" s="52">
        <v>268.85201126502932</v>
      </c>
      <c r="C3641" s="53">
        <v>28960.36</v>
      </c>
      <c r="D3641" s="54"/>
      <c r="E3641" s="53"/>
      <c r="F3641" s="81"/>
      <c r="H3641" s="2"/>
      <c r="I3641" s="23"/>
      <c r="J3641" s="24"/>
      <c r="K3641" s="14"/>
    </row>
    <row r="3642" spans="1:11">
      <c r="A3642" s="80">
        <v>45191</v>
      </c>
      <c r="B3642" s="52">
        <v>268.90416855521477</v>
      </c>
      <c r="C3642" s="53">
        <v>28860.46</v>
      </c>
      <c r="D3642" s="54"/>
      <c r="E3642" s="53"/>
      <c r="F3642" s="81"/>
      <c r="H3642" s="2"/>
      <c r="I3642" s="23"/>
      <c r="J3642" s="24"/>
      <c r="K3642" s="14"/>
    </row>
    <row r="3643" spans="1:11">
      <c r="A3643" s="80">
        <v>45194</v>
      </c>
      <c r="B3643" s="52">
        <v>268.99210021833233</v>
      </c>
      <c r="C3643" s="53">
        <v>28860.9</v>
      </c>
      <c r="D3643" s="54"/>
      <c r="E3643" s="53"/>
      <c r="F3643" s="81"/>
      <c r="H3643" s="2"/>
      <c r="I3643" s="23"/>
      <c r="J3643" s="24"/>
      <c r="K3643" s="14"/>
    </row>
    <row r="3644" spans="1:11">
      <c r="A3644" s="80">
        <v>45195</v>
      </c>
      <c r="B3644" s="52">
        <v>269.06150018018866</v>
      </c>
      <c r="C3644" s="53">
        <v>28846.47</v>
      </c>
      <c r="D3644" s="54"/>
      <c r="E3644" s="53"/>
      <c r="F3644" s="81"/>
      <c r="H3644" s="2"/>
      <c r="I3644" s="23"/>
      <c r="J3644" s="24"/>
      <c r="K3644" s="14"/>
    </row>
    <row r="3645" spans="1:11">
      <c r="A3645" s="80">
        <v>45196</v>
      </c>
      <c r="B3645" s="52">
        <v>269.12150089472885</v>
      </c>
      <c r="C3645" s="53">
        <v>28922.43</v>
      </c>
      <c r="D3645" s="54"/>
      <c r="E3645" s="53"/>
      <c r="F3645" s="81"/>
      <c r="H3645" s="2"/>
      <c r="I3645" s="23"/>
      <c r="J3645" s="24"/>
      <c r="K3645" s="14"/>
    </row>
    <row r="3646" spans="1:11">
      <c r="A3646" s="80">
        <v>45198</v>
      </c>
      <c r="B3646" s="52">
        <v>269.25067921515836</v>
      </c>
      <c r="C3646" s="53">
        <v>28807.77</v>
      </c>
      <c r="D3646" s="54"/>
      <c r="E3646" s="53"/>
      <c r="F3646" s="81"/>
      <c r="H3646" s="2"/>
      <c r="I3646" s="23"/>
      <c r="J3646" s="24"/>
      <c r="K3646" s="14"/>
    </row>
    <row r="3647" spans="1:11">
      <c r="A3647" s="80">
        <v>45202</v>
      </c>
      <c r="B3647" s="52">
        <v>269.4736187775485</v>
      </c>
      <c r="C3647" s="53">
        <v>28647.040000000001</v>
      </c>
      <c r="D3647" s="54"/>
      <c r="E3647" s="53"/>
      <c r="F3647" s="81"/>
      <c r="H3647" s="2"/>
      <c r="I3647" s="23"/>
      <c r="J3647" s="24"/>
      <c r="K3647" s="14"/>
    </row>
    <row r="3648" spans="1:11">
      <c r="A3648" s="80">
        <v>45203</v>
      </c>
      <c r="B3648" s="52">
        <v>269.52751350130399</v>
      </c>
      <c r="C3648" s="53">
        <v>28511.13</v>
      </c>
      <c r="D3648" s="54"/>
      <c r="E3648" s="53"/>
      <c r="F3648" s="81"/>
      <c r="H3648" s="2"/>
      <c r="I3648" s="23"/>
      <c r="J3648" s="24"/>
      <c r="K3648" s="14"/>
    </row>
    <row r="3649" spans="1:11">
      <c r="A3649" s="80">
        <v>45204</v>
      </c>
      <c r="B3649" s="52">
        <v>269.57656750876117</v>
      </c>
      <c r="C3649" s="53">
        <v>28671.97</v>
      </c>
      <c r="D3649" s="54"/>
      <c r="E3649" s="53"/>
      <c r="F3649" s="81"/>
      <c r="H3649" s="2"/>
      <c r="I3649" s="23"/>
      <c r="J3649" s="24"/>
      <c r="K3649" s="14"/>
    </row>
    <row r="3650" spans="1:11">
      <c r="A3650" s="80">
        <v>45205</v>
      </c>
      <c r="B3650" s="52">
        <v>269.61781272359002</v>
      </c>
      <c r="C3650" s="53">
        <v>28830.080000000002</v>
      </c>
      <c r="D3650" s="54"/>
      <c r="E3650" s="53"/>
      <c r="F3650" s="81"/>
      <c r="H3650" s="2"/>
      <c r="I3650" s="23"/>
      <c r="J3650" s="24"/>
      <c r="K3650" s="14"/>
    </row>
    <row r="3651" spans="1:11">
      <c r="A3651" s="80">
        <v>45208</v>
      </c>
      <c r="B3651" s="52">
        <v>269.77877455778599</v>
      </c>
      <c r="C3651" s="53">
        <v>28622.98</v>
      </c>
      <c r="D3651" s="54"/>
      <c r="E3651" s="53"/>
      <c r="F3651" s="81"/>
      <c r="H3651" s="2"/>
      <c r="I3651" s="23"/>
      <c r="J3651" s="24"/>
      <c r="K3651" s="14"/>
    </row>
    <row r="3652" spans="1:11">
      <c r="A3652" s="80">
        <v>45209</v>
      </c>
      <c r="B3652" s="52">
        <v>269.82895340985374</v>
      </c>
      <c r="C3652" s="53">
        <v>28883.35</v>
      </c>
      <c r="D3652" s="54"/>
      <c r="E3652" s="53"/>
      <c r="F3652" s="81"/>
      <c r="H3652" s="2"/>
      <c r="I3652" s="23"/>
      <c r="J3652" s="24"/>
      <c r="K3652" s="14"/>
    </row>
    <row r="3653" spans="1:11">
      <c r="A3653" s="80">
        <v>45210</v>
      </c>
      <c r="B3653" s="52">
        <v>269.88076056890844</v>
      </c>
      <c r="C3653" s="53">
        <v>29061.61</v>
      </c>
      <c r="D3653" s="54"/>
      <c r="E3653" s="53"/>
      <c r="F3653" s="81"/>
      <c r="H3653" s="2"/>
      <c r="I3653" s="23"/>
      <c r="J3653" s="24"/>
      <c r="K3653" s="14"/>
    </row>
    <row r="3654" spans="1:11">
      <c r="A3654" s="80">
        <v>45211</v>
      </c>
      <c r="B3654" s="52">
        <v>269.9347367210222</v>
      </c>
      <c r="C3654" s="53">
        <v>29036.17</v>
      </c>
      <c r="D3654" s="54"/>
      <c r="E3654" s="53"/>
      <c r="F3654" s="81"/>
      <c r="H3654" s="2"/>
      <c r="I3654" s="23"/>
      <c r="J3654" s="24"/>
      <c r="K3654" s="14"/>
    </row>
    <row r="3655" spans="1:11">
      <c r="A3655" s="80">
        <v>45212</v>
      </c>
      <c r="B3655" s="52">
        <v>269.98710405994609</v>
      </c>
      <c r="C3655" s="53">
        <v>28973.14</v>
      </c>
      <c r="D3655" s="54"/>
      <c r="E3655" s="53"/>
      <c r="F3655" s="81"/>
      <c r="H3655" s="2"/>
      <c r="I3655" s="23"/>
      <c r="J3655" s="24"/>
      <c r="K3655" s="14"/>
    </row>
    <row r="3656" spans="1:11">
      <c r="A3656" s="80">
        <v>45215</v>
      </c>
      <c r="B3656" s="52">
        <v>270.13694690269938</v>
      </c>
      <c r="C3656" s="53">
        <v>28944.87</v>
      </c>
      <c r="D3656" s="54"/>
      <c r="E3656" s="53"/>
      <c r="F3656" s="81"/>
      <c r="H3656" s="2"/>
      <c r="I3656" s="23"/>
      <c r="J3656" s="24"/>
      <c r="K3656" s="14"/>
    </row>
    <row r="3657" spans="1:11">
      <c r="A3657" s="80">
        <v>45216</v>
      </c>
      <c r="B3657" s="52">
        <v>270.18935347039849</v>
      </c>
      <c r="C3657" s="53">
        <v>29061.8</v>
      </c>
      <c r="D3657" s="54"/>
      <c r="E3657" s="53"/>
      <c r="F3657" s="81"/>
      <c r="H3657" s="2"/>
      <c r="I3657" s="23"/>
      <c r="J3657" s="24"/>
      <c r="K3657" s="14"/>
    </row>
    <row r="3658" spans="1:11">
      <c r="A3658" s="80">
        <v>45217</v>
      </c>
      <c r="B3658" s="52">
        <v>270.2428509623856</v>
      </c>
      <c r="C3658" s="53">
        <v>28855.87</v>
      </c>
      <c r="D3658" s="54"/>
      <c r="E3658" s="53"/>
      <c r="F3658" s="81"/>
      <c r="H3658" s="2"/>
      <c r="I3658" s="23"/>
      <c r="J3658" s="24"/>
      <c r="K3658" s="14"/>
    </row>
    <row r="3659" spans="1:11">
      <c r="A3659" s="80">
        <v>45218</v>
      </c>
      <c r="B3659" s="52">
        <v>270.29338637551552</v>
      </c>
      <c r="C3659" s="53">
        <v>28790.880000000001</v>
      </c>
      <c r="D3659" s="54"/>
      <c r="E3659" s="53"/>
      <c r="F3659" s="81"/>
      <c r="H3659" s="2"/>
      <c r="I3659" s="23"/>
      <c r="J3659" s="24"/>
      <c r="K3659" s="14"/>
    </row>
    <row r="3660" spans="1:11">
      <c r="A3660" s="80">
        <v>45219</v>
      </c>
      <c r="B3660" s="52">
        <v>270.33663331733561</v>
      </c>
      <c r="C3660" s="53">
        <v>28674.78</v>
      </c>
      <c r="D3660" s="54"/>
      <c r="E3660" s="53"/>
      <c r="F3660" s="81"/>
      <c r="H3660" s="2"/>
      <c r="I3660" s="23"/>
      <c r="J3660" s="24"/>
      <c r="K3660" s="14"/>
    </row>
    <row r="3661" spans="1:11">
      <c r="A3661" s="80">
        <v>45222</v>
      </c>
      <c r="B3661" s="52">
        <v>270.48829216862663</v>
      </c>
      <c r="C3661" s="53">
        <v>28291.96</v>
      </c>
      <c r="D3661" s="54"/>
      <c r="E3661" s="53"/>
      <c r="F3661" s="81"/>
      <c r="H3661" s="2"/>
      <c r="I3661" s="23"/>
      <c r="J3661" s="24"/>
      <c r="K3661" s="14"/>
    </row>
    <row r="3662" spans="1:11">
      <c r="A3662" s="80">
        <v>45224</v>
      </c>
      <c r="B3662" s="52">
        <v>270.59324162598807</v>
      </c>
      <c r="C3662" s="53">
        <v>28079.26</v>
      </c>
      <c r="D3662" s="54"/>
      <c r="E3662" s="53"/>
      <c r="F3662" s="81"/>
      <c r="H3662" s="2"/>
      <c r="I3662" s="23"/>
      <c r="J3662" s="24"/>
      <c r="K3662" s="14"/>
    </row>
    <row r="3663" spans="1:11">
      <c r="A3663" s="80">
        <v>45225</v>
      </c>
      <c r="B3663" s="52">
        <v>270.64248959596398</v>
      </c>
      <c r="C3663" s="53">
        <v>27690.29</v>
      </c>
      <c r="D3663" s="54"/>
      <c r="E3663" s="53"/>
      <c r="F3663" s="81"/>
      <c r="H3663" s="2"/>
      <c r="I3663" s="23"/>
      <c r="J3663" s="24"/>
      <c r="K3663" s="14"/>
    </row>
    <row r="3664" spans="1:11">
      <c r="A3664" s="80">
        <v>45226</v>
      </c>
      <c r="B3664" s="52">
        <v>270.69526488143515</v>
      </c>
      <c r="C3664" s="53">
        <v>27969.919999999998</v>
      </c>
      <c r="D3664" s="54"/>
      <c r="E3664" s="53"/>
      <c r="F3664" s="81"/>
      <c r="H3664" s="2"/>
      <c r="I3664" s="23"/>
      <c r="J3664" s="24"/>
      <c r="K3664" s="14"/>
    </row>
    <row r="3665" spans="1:11">
      <c r="A3665" s="80">
        <v>45229</v>
      </c>
      <c r="B3665" s="52">
        <v>270.85930621195331</v>
      </c>
      <c r="C3665" s="53">
        <v>28107.42</v>
      </c>
      <c r="D3665" s="54"/>
      <c r="E3665" s="53"/>
      <c r="F3665" s="81"/>
      <c r="H3665" s="2"/>
      <c r="I3665" s="23"/>
      <c r="J3665" s="24"/>
      <c r="K3665" s="14"/>
    </row>
    <row r="3666" spans="1:11">
      <c r="A3666" s="80">
        <v>45230</v>
      </c>
      <c r="B3666" s="52">
        <v>270.91537408833921</v>
      </c>
      <c r="C3666" s="53">
        <v>28017.360000000001</v>
      </c>
      <c r="D3666" s="54"/>
      <c r="E3666" s="53"/>
      <c r="F3666" s="81"/>
      <c r="H3666" s="2"/>
      <c r="I3666" s="23"/>
      <c r="J3666" s="24"/>
      <c r="K3666" s="14"/>
    </row>
    <row r="3667" spans="1:11">
      <c r="A3667" s="80">
        <v>45231</v>
      </c>
      <c r="B3667" s="52">
        <v>270.9682025862864</v>
      </c>
      <c r="C3667" s="53">
        <v>27886.240000000002</v>
      </c>
      <c r="D3667" s="54"/>
      <c r="E3667" s="53"/>
      <c r="F3667" s="81"/>
      <c r="H3667" s="2"/>
      <c r="I3667" s="23"/>
      <c r="J3667" s="24"/>
      <c r="K3667" s="14"/>
    </row>
    <row r="3668" spans="1:11">
      <c r="A3668" s="80">
        <v>45232</v>
      </c>
      <c r="B3668" s="52">
        <v>271.02239622680366</v>
      </c>
      <c r="C3668" s="53">
        <v>28105.75</v>
      </c>
      <c r="D3668" s="54"/>
      <c r="E3668" s="53"/>
      <c r="F3668" s="81"/>
      <c r="H3668" s="2"/>
      <c r="I3668" s="23"/>
      <c r="J3668" s="24"/>
      <c r="K3668" s="14"/>
    </row>
    <row r="3669" spans="1:11">
      <c r="A3669" s="80">
        <v>45233</v>
      </c>
      <c r="B3669" s="52">
        <v>271.07849786282264</v>
      </c>
      <c r="C3669" s="53">
        <v>28253.09</v>
      </c>
      <c r="D3669" s="54"/>
      <c r="E3669" s="53"/>
      <c r="F3669" s="81"/>
      <c r="H3669" s="2"/>
      <c r="I3669" s="23"/>
      <c r="J3669" s="24"/>
      <c r="K3669" s="14"/>
    </row>
    <row r="3670" spans="1:11">
      <c r="A3670" s="80">
        <v>45236</v>
      </c>
      <c r="B3670" s="52">
        <v>271.24114496154033</v>
      </c>
      <c r="C3670" s="53">
        <v>28519.25</v>
      </c>
      <c r="D3670" s="54"/>
      <c r="E3670" s="53"/>
      <c r="F3670" s="81"/>
      <c r="H3670" s="2"/>
      <c r="I3670" s="23"/>
      <c r="J3670" s="24"/>
      <c r="K3670" s="14"/>
    </row>
    <row r="3671" spans="1:11">
      <c r="A3671" s="80">
        <v>45237</v>
      </c>
      <c r="B3671" s="52">
        <v>271.29457946709778</v>
      </c>
      <c r="C3671" s="53">
        <v>28511.81</v>
      </c>
      <c r="D3671" s="54"/>
      <c r="E3671" s="53"/>
      <c r="F3671" s="81"/>
      <c r="H3671" s="2"/>
      <c r="I3671" s="23"/>
      <c r="J3671" s="24"/>
      <c r="K3671" s="14"/>
    </row>
    <row r="3672" spans="1:11">
      <c r="A3672" s="80">
        <v>45238</v>
      </c>
      <c r="B3672" s="52">
        <v>271.34748191009385</v>
      </c>
      <c r="C3672" s="53">
        <v>28565.86</v>
      </c>
      <c r="D3672" s="54"/>
      <c r="E3672" s="53"/>
      <c r="F3672" s="81"/>
      <c r="H3672" s="2"/>
      <c r="I3672" s="23"/>
      <c r="J3672" s="24"/>
      <c r="K3672" s="14"/>
    </row>
    <row r="3673" spans="1:11">
      <c r="A3673" s="80">
        <v>45239</v>
      </c>
      <c r="B3673" s="52">
        <v>271.3963244568377</v>
      </c>
      <c r="C3673" s="53">
        <v>28495.08</v>
      </c>
      <c r="D3673" s="54"/>
      <c r="E3673" s="53"/>
      <c r="F3673" s="81"/>
      <c r="H3673" s="2"/>
      <c r="I3673" s="23"/>
      <c r="J3673" s="24"/>
      <c r="K3673" s="14"/>
    </row>
    <row r="3674" spans="1:11">
      <c r="A3674" s="80">
        <v>45240</v>
      </c>
      <c r="B3674" s="52">
        <v>271.44897534378237</v>
      </c>
      <c r="C3674" s="53">
        <v>28539.24</v>
      </c>
      <c r="D3674" s="54"/>
      <c r="E3674" s="53"/>
      <c r="F3674" s="81"/>
      <c r="H3674" s="2"/>
      <c r="I3674" s="23"/>
      <c r="J3674" s="24"/>
      <c r="K3674" s="14"/>
    </row>
    <row r="3675" spans="1:11">
      <c r="A3675" s="80">
        <v>45243</v>
      </c>
      <c r="B3675" s="52">
        <v>271.6191738513229</v>
      </c>
      <c r="C3675" s="53">
        <v>28565.95</v>
      </c>
      <c r="D3675" s="54"/>
      <c r="E3675" s="53"/>
      <c r="F3675" s="81"/>
      <c r="H3675" s="2"/>
      <c r="I3675" s="23"/>
      <c r="J3675" s="24"/>
      <c r="K3675" s="14"/>
    </row>
    <row r="3676" spans="1:11">
      <c r="A3676" s="80">
        <v>45245</v>
      </c>
      <c r="B3676" s="52">
        <v>271.72782152086342</v>
      </c>
      <c r="C3676" s="53">
        <v>28906.7</v>
      </c>
      <c r="D3676" s="54"/>
      <c r="E3676" s="53"/>
      <c r="F3676" s="81"/>
      <c r="H3676" s="2"/>
      <c r="I3676" s="23"/>
      <c r="J3676" s="24"/>
      <c r="K3676" s="14"/>
    </row>
    <row r="3677" spans="1:11">
      <c r="A3677" s="80">
        <v>45246</v>
      </c>
      <c r="B3677" s="52">
        <v>271.77809116784482</v>
      </c>
      <c r="C3677" s="53">
        <v>29044.66</v>
      </c>
      <c r="D3677" s="54"/>
      <c r="E3677" s="53"/>
      <c r="F3677" s="81"/>
      <c r="H3677" s="2"/>
      <c r="I3677" s="23"/>
      <c r="J3677" s="24"/>
      <c r="K3677" s="14"/>
    </row>
    <row r="3678" spans="1:11">
      <c r="A3678" s="80">
        <v>45247</v>
      </c>
      <c r="B3678" s="52">
        <v>271.83217500798725</v>
      </c>
      <c r="C3678" s="53">
        <v>28995.52</v>
      </c>
      <c r="D3678" s="54"/>
      <c r="E3678" s="53"/>
      <c r="F3678" s="81"/>
      <c r="H3678" s="2"/>
      <c r="I3678" s="23"/>
      <c r="J3678" s="24"/>
      <c r="K3678" s="14"/>
    </row>
    <row r="3679" spans="1:11">
      <c r="A3679" s="80">
        <v>45250</v>
      </c>
      <c r="B3679" s="52">
        <v>271.98141087206659</v>
      </c>
      <c r="C3679" s="53">
        <v>28939.98</v>
      </c>
      <c r="D3679" s="54"/>
      <c r="E3679" s="53"/>
      <c r="F3679" s="81"/>
      <c r="H3679" s="2"/>
      <c r="I3679" s="23"/>
      <c r="J3679" s="24"/>
      <c r="K3679" s="14"/>
    </row>
    <row r="3680" spans="1:11">
      <c r="A3680" s="80">
        <v>45251</v>
      </c>
      <c r="B3680" s="52">
        <v>272.00969693879733</v>
      </c>
      <c r="C3680" s="53">
        <v>29071.360000000001</v>
      </c>
      <c r="D3680" s="54"/>
      <c r="E3680" s="53"/>
      <c r="F3680" s="81"/>
      <c r="H3680" s="2"/>
      <c r="I3680" s="23"/>
      <c r="J3680" s="24"/>
      <c r="K3680" s="14"/>
    </row>
    <row r="3681" spans="1:11">
      <c r="A3681" s="80">
        <v>45252</v>
      </c>
      <c r="B3681" s="52">
        <v>272.08640367333402</v>
      </c>
      <c r="C3681" s="53">
        <v>29113.18</v>
      </c>
      <c r="D3681" s="54"/>
      <c r="E3681" s="53"/>
      <c r="F3681" s="81"/>
      <c r="H3681" s="2"/>
      <c r="I3681" s="23"/>
      <c r="J3681" s="24"/>
      <c r="K3681" s="14"/>
    </row>
    <row r="3682" spans="1:11">
      <c r="A3682" s="80">
        <v>45253</v>
      </c>
      <c r="B3682" s="52">
        <v>272.14027678126132</v>
      </c>
      <c r="C3682" s="53">
        <v>29098.74</v>
      </c>
      <c r="D3682" s="54"/>
      <c r="E3682" s="53"/>
      <c r="F3682" s="81"/>
      <c r="H3682" s="2"/>
      <c r="I3682" s="23"/>
      <c r="J3682" s="24"/>
      <c r="K3682" s="14"/>
    </row>
    <row r="3683" spans="1:11">
      <c r="A3683" s="80">
        <v>45254</v>
      </c>
      <c r="B3683" s="52">
        <v>272.1906227324659</v>
      </c>
      <c r="C3683" s="53">
        <v>29087.95</v>
      </c>
      <c r="D3683" s="54"/>
      <c r="E3683" s="53"/>
      <c r="F3683" s="81"/>
      <c r="H3683" s="2"/>
      <c r="I3683" s="23"/>
      <c r="J3683" s="24"/>
      <c r="K3683" s="14"/>
    </row>
    <row r="3684" spans="1:11">
      <c r="A3684" s="80">
        <v>45258</v>
      </c>
      <c r="B3684" s="52">
        <v>272.40980233741135</v>
      </c>
      <c r="C3684" s="53">
        <v>29227.61</v>
      </c>
      <c r="D3684" s="54"/>
      <c r="E3684" s="53"/>
      <c r="F3684" s="81"/>
      <c r="H3684" s="2"/>
      <c r="I3684" s="23"/>
      <c r="J3684" s="24"/>
      <c r="K3684" s="14"/>
    </row>
    <row r="3685" spans="1:11">
      <c r="A3685" s="80">
        <v>45259</v>
      </c>
      <c r="B3685" s="52">
        <v>272.46591875669282</v>
      </c>
      <c r="C3685" s="53">
        <v>29531.63</v>
      </c>
      <c r="D3685" s="54"/>
      <c r="E3685" s="53"/>
      <c r="F3685" s="81"/>
      <c r="H3685" s="2"/>
      <c r="I3685" s="23"/>
      <c r="J3685" s="24"/>
      <c r="K3685" s="14"/>
    </row>
    <row r="3686" spans="1:11">
      <c r="A3686" s="80">
        <v>45260</v>
      </c>
      <c r="B3686" s="52">
        <v>272.51223796288144</v>
      </c>
      <c r="C3686" s="53">
        <v>29585.360000000001</v>
      </c>
      <c r="D3686" s="54"/>
      <c r="E3686" s="53"/>
      <c r="F3686" s="81"/>
      <c r="H3686" s="2"/>
      <c r="I3686" s="23"/>
      <c r="J3686" s="24"/>
      <c r="K3686" s="14"/>
    </row>
    <row r="3687" spans="1:11">
      <c r="A3687" s="84">
        <v>45261</v>
      </c>
      <c r="B3687" s="63">
        <v>272.56374277585644</v>
      </c>
      <c r="C3687" s="53">
        <v>29783.34</v>
      </c>
      <c r="D3687" s="54"/>
      <c r="E3687" s="53"/>
      <c r="F3687" s="81"/>
      <c r="H3687" s="2"/>
      <c r="I3687" s="23"/>
      <c r="J3687" s="24"/>
      <c r="K3687" s="14"/>
    </row>
    <row r="3688" spans="1:11">
      <c r="A3688" s="84">
        <v>45264</v>
      </c>
      <c r="B3688" s="63">
        <v>272.72267824394379</v>
      </c>
      <c r="C3688" s="53">
        <v>30398.91</v>
      </c>
      <c r="D3688" s="54"/>
      <c r="E3688" s="53"/>
      <c r="F3688" s="81"/>
      <c r="H3688" s="2"/>
      <c r="I3688" s="23"/>
      <c r="J3688" s="24"/>
      <c r="K3688" s="14"/>
    </row>
    <row r="3689" spans="1:11">
      <c r="A3689" s="84">
        <v>45265</v>
      </c>
      <c r="B3689" s="63">
        <v>272.77640461155784</v>
      </c>
      <c r="C3689" s="53">
        <v>30646.19</v>
      </c>
      <c r="D3689" s="53"/>
      <c r="E3689" s="53"/>
      <c r="F3689" s="81"/>
      <c r="H3689" s="2"/>
      <c r="I3689" s="23"/>
      <c r="J3689" s="24"/>
      <c r="K3689" s="14"/>
    </row>
    <row r="3690" spans="1:11">
      <c r="A3690" s="84">
        <v>45266</v>
      </c>
      <c r="B3690" s="63">
        <v>272.83450598574012</v>
      </c>
      <c r="C3690" s="53">
        <v>30767.599999999999</v>
      </c>
      <c r="D3690" s="53"/>
      <c r="E3690" s="53"/>
      <c r="F3690" s="81"/>
      <c r="H3690" s="2"/>
      <c r="I3690" s="23"/>
      <c r="J3690" s="24"/>
      <c r="K3690" s="14"/>
    </row>
    <row r="3691" spans="1:11">
      <c r="A3691" s="84">
        <v>45267</v>
      </c>
      <c r="B3691" s="63">
        <v>272.89480241156298</v>
      </c>
      <c r="C3691" s="53">
        <v>30713.86</v>
      </c>
      <c r="D3691" s="53"/>
      <c r="E3691" s="53"/>
      <c r="F3691" s="81"/>
      <c r="H3691" s="2"/>
      <c r="I3691" s="23"/>
      <c r="J3691" s="24"/>
      <c r="K3691" s="14"/>
    </row>
    <row r="3692" spans="1:11">
      <c r="A3692" s="84">
        <v>45268</v>
      </c>
      <c r="B3692" s="63">
        <v>272.94910847724287</v>
      </c>
      <c r="C3692" s="53">
        <v>30814.15</v>
      </c>
      <c r="D3692" s="53"/>
      <c r="E3692" s="53"/>
      <c r="F3692" s="81"/>
      <c r="H3692" s="2"/>
      <c r="I3692" s="23"/>
      <c r="J3692" s="24"/>
      <c r="K3692" s="14"/>
    </row>
    <row r="3693" spans="1:11">
      <c r="A3693" s="84">
        <v>45271</v>
      </c>
      <c r="B3693" s="63">
        <v>273.10963394558149</v>
      </c>
      <c r="C3693" s="53">
        <v>30854.9</v>
      </c>
      <c r="D3693" s="53"/>
      <c r="E3693" s="53"/>
      <c r="F3693" s="81"/>
      <c r="H3693" s="2"/>
      <c r="I3693" s="23"/>
      <c r="J3693" s="24"/>
      <c r="K3693" s="14"/>
    </row>
    <row r="3694" spans="1:11">
      <c r="A3694" s="84">
        <v>45272</v>
      </c>
      <c r="B3694" s="63">
        <v>273.15633569298615</v>
      </c>
      <c r="C3694" s="53">
        <v>30721.59</v>
      </c>
      <c r="D3694" s="53"/>
      <c r="E3694" s="53"/>
      <c r="F3694" s="81"/>
      <c r="H3694" s="2"/>
      <c r="I3694" s="23"/>
      <c r="J3694" s="24"/>
      <c r="K3694" s="14"/>
    </row>
    <row r="3695" spans="1:11">
      <c r="A3695" s="84">
        <v>45273</v>
      </c>
      <c r="B3695" s="63">
        <v>273.20741592776074</v>
      </c>
      <c r="C3695" s="53">
        <v>30750.95</v>
      </c>
      <c r="D3695" s="53"/>
      <c r="E3695" s="53"/>
      <c r="F3695" s="81"/>
      <c r="H3695" s="2"/>
      <c r="I3695" s="23"/>
      <c r="J3695" s="24"/>
      <c r="K3695" s="14"/>
    </row>
    <row r="3696" spans="1:11">
      <c r="A3696" s="84">
        <v>45274</v>
      </c>
      <c r="B3696" s="63">
        <v>273.25741288487552</v>
      </c>
      <c r="C3696" s="53">
        <v>31127.599999999999</v>
      </c>
      <c r="D3696" s="53"/>
      <c r="E3696" s="53"/>
      <c r="F3696" s="81"/>
      <c r="H3696" s="2"/>
      <c r="I3696" s="23"/>
      <c r="J3696" s="24"/>
      <c r="K3696" s="14"/>
    </row>
    <row r="3697" spans="1:11">
      <c r="A3697" s="84">
        <v>45275</v>
      </c>
      <c r="B3697" s="63">
        <v>273.30140732835002</v>
      </c>
      <c r="C3697" s="53">
        <v>31530.19</v>
      </c>
      <c r="D3697" s="53"/>
      <c r="E3697" s="53"/>
      <c r="F3697" s="81"/>
      <c r="H3697" s="2"/>
      <c r="I3697" s="23"/>
      <c r="J3697" s="24"/>
      <c r="K3697" s="14"/>
    </row>
    <row r="3698" spans="1:11">
      <c r="A3698" s="84">
        <v>45278</v>
      </c>
      <c r="B3698" s="63">
        <v>273.47143604562643</v>
      </c>
      <c r="C3698" s="53">
        <v>31474.35</v>
      </c>
      <c r="D3698" s="53"/>
      <c r="E3698" s="53"/>
      <c r="F3698" s="81"/>
      <c r="H3698" s="2"/>
      <c r="I3698" s="23"/>
      <c r="J3698" s="24"/>
      <c r="K3698" s="14"/>
    </row>
    <row r="3699" spans="1:11">
      <c r="A3699" s="84">
        <v>45279</v>
      </c>
      <c r="B3699" s="63">
        <v>273.53406100448092</v>
      </c>
      <c r="C3699" s="53">
        <v>31525</v>
      </c>
      <c r="D3699" s="53"/>
      <c r="E3699" s="53"/>
      <c r="F3699" s="81"/>
      <c r="H3699" s="2"/>
      <c r="I3699" s="23"/>
      <c r="J3699" s="24"/>
      <c r="K3699" s="14"/>
    </row>
    <row r="3700" spans="1:11">
      <c r="A3700" s="84">
        <v>45280</v>
      </c>
      <c r="B3700" s="63">
        <v>273.58904135074278</v>
      </c>
      <c r="C3700" s="53">
        <v>31079.759999999998</v>
      </c>
      <c r="D3700" s="53"/>
      <c r="E3700" s="53"/>
      <c r="F3700" s="81"/>
      <c r="H3700" s="2"/>
      <c r="I3700" s="23"/>
      <c r="J3700" s="24"/>
      <c r="K3700" s="14"/>
    </row>
    <row r="3701" spans="1:11">
      <c r="A3701" s="84">
        <v>45281</v>
      </c>
      <c r="B3701" s="63">
        <v>273.64923093983998</v>
      </c>
      <c r="C3701" s="53">
        <v>31233.93</v>
      </c>
      <c r="D3701" s="53"/>
      <c r="E3701" s="53"/>
      <c r="F3701" s="81"/>
      <c r="H3701" s="2"/>
      <c r="I3701" s="23"/>
      <c r="J3701" s="24"/>
      <c r="K3701" s="14"/>
    </row>
    <row r="3702" spans="1:11">
      <c r="A3702" s="84">
        <v>45282</v>
      </c>
      <c r="B3702" s="63">
        <v>273.70779187526108</v>
      </c>
      <c r="C3702" s="53">
        <v>31372.6</v>
      </c>
      <c r="D3702" s="53"/>
      <c r="E3702" s="53"/>
      <c r="F3702" s="81"/>
      <c r="H3702" s="2"/>
      <c r="I3702" s="23"/>
      <c r="J3702" s="24"/>
      <c r="K3702" s="14"/>
    </row>
    <row r="3703" spans="1:11">
      <c r="A3703" s="84">
        <v>45286</v>
      </c>
      <c r="B3703" s="63">
        <v>273.93011022762397</v>
      </c>
      <c r="C3703" s="53">
        <v>31507.69</v>
      </c>
      <c r="D3703" s="53"/>
      <c r="E3703" s="53"/>
      <c r="F3703" s="81"/>
      <c r="H3703" s="2"/>
      <c r="I3703" s="23"/>
      <c r="J3703" s="24"/>
      <c r="K3703" s="14"/>
    </row>
    <row r="3704" spans="1:11">
      <c r="A3704" s="84">
        <v>45287</v>
      </c>
      <c r="B3704" s="63">
        <v>273.98462231955926</v>
      </c>
      <c r="C3704" s="53">
        <v>31821.31</v>
      </c>
      <c r="D3704" s="53"/>
      <c r="E3704" s="53"/>
      <c r="F3704" s="81"/>
      <c r="H3704" s="2"/>
      <c r="I3704" s="23"/>
      <c r="J3704" s="24"/>
      <c r="K3704" s="14"/>
    </row>
    <row r="3705" spans="1:11">
      <c r="A3705" s="84">
        <v>45288</v>
      </c>
      <c r="B3705" s="63">
        <v>274.05229652127224</v>
      </c>
      <c r="C3705" s="53">
        <v>32003.47</v>
      </c>
      <c r="D3705" s="53"/>
      <c r="E3705" s="53"/>
      <c r="F3705" s="81"/>
      <c r="H3705" s="2"/>
      <c r="I3705" s="23"/>
      <c r="J3705" s="24"/>
      <c r="K3705" s="14"/>
    </row>
    <row r="3706" spans="1:11">
      <c r="A3706" s="84">
        <v>45289</v>
      </c>
      <c r="B3706" s="63">
        <v>274.1367046286008</v>
      </c>
      <c r="C3706" s="53">
        <v>31933.93</v>
      </c>
      <c r="D3706" s="53"/>
      <c r="E3706" s="53"/>
      <c r="F3706" s="81"/>
      <c r="H3706" s="2"/>
      <c r="I3706" s="23"/>
      <c r="J3706" s="24"/>
      <c r="K3706" s="14"/>
    </row>
    <row r="3707" spans="1:11">
      <c r="A3707" s="85">
        <v>45292</v>
      </c>
      <c r="B3707" s="65">
        <f>VLOOKUP('5 Year'!A3707,icraliquid[#All],4,FALSE)</f>
        <v>274.32533381093015</v>
      </c>
      <c r="C3707" s="53">
        <v>31949.360000000001</v>
      </c>
      <c r="D3707" s="53"/>
      <c r="E3707" s="53"/>
      <c r="F3707" s="81"/>
      <c r="H3707" s="2"/>
      <c r="I3707" s="23"/>
      <c r="J3707" s="24"/>
      <c r="K3707" s="14"/>
    </row>
    <row r="3708" spans="1:11">
      <c r="A3708" s="85">
        <v>45293</v>
      </c>
      <c r="B3708" s="65">
        <f>VLOOKUP('5 Year'!A3708,icraliquid[#All],4,FALSE)</f>
        <v>274.3812112509105</v>
      </c>
      <c r="C3708" s="53">
        <v>31837.56</v>
      </c>
      <c r="D3708" s="53"/>
      <c r="E3708" s="53"/>
      <c r="F3708" s="81"/>
      <c r="H3708" s="2"/>
      <c r="I3708" s="23"/>
      <c r="J3708" s="24"/>
      <c r="K3708" s="14"/>
    </row>
    <row r="3709" spans="1:11">
      <c r="A3709" s="85">
        <v>45294</v>
      </c>
      <c r="B3709" s="65">
        <f>VLOOKUP('5 Year'!A3709,icraliquid[#All],4,FALSE)</f>
        <v>274.44394156136656</v>
      </c>
      <c r="C3709" s="53">
        <v>31619.360000000001</v>
      </c>
      <c r="D3709" s="53"/>
      <c r="E3709" s="53"/>
      <c r="F3709" s="81"/>
      <c r="H3709" s="2"/>
      <c r="I3709" s="23"/>
      <c r="J3709" s="24"/>
      <c r="K3709" s="14"/>
    </row>
    <row r="3710" spans="1:11">
      <c r="A3710" s="85">
        <v>45295</v>
      </c>
      <c r="B3710" s="65">
        <f>VLOOKUP('5 Year'!A3710,icraliquid[#All],4,FALSE)</f>
        <v>274.50561851380053</v>
      </c>
      <c r="C3710" s="53">
        <v>31826.97</v>
      </c>
      <c r="D3710" s="53"/>
      <c r="E3710" s="53"/>
      <c r="F3710" s="81"/>
      <c r="H3710" s="2"/>
      <c r="I3710" s="23"/>
      <c r="J3710" s="24"/>
      <c r="K3710" s="14"/>
    </row>
    <row r="3711" spans="1:11">
      <c r="A3711" s="85">
        <v>45296</v>
      </c>
      <c r="B3711" s="65">
        <f>VLOOKUP('5 Year'!A3711,icraliquid[#All],4,FALSE)</f>
        <v>274.5587161731932</v>
      </c>
      <c r="C3711" s="53">
        <v>31903.69</v>
      </c>
      <c r="D3711" s="53"/>
      <c r="E3711" s="53"/>
      <c r="F3711" s="81"/>
      <c r="H3711" s="2"/>
      <c r="I3711" s="23"/>
      <c r="J3711" s="24"/>
      <c r="K3711" s="14"/>
    </row>
    <row r="3712" spans="1:11">
      <c r="A3712" s="85">
        <v>45299</v>
      </c>
      <c r="B3712" s="65">
        <f>VLOOKUP('5 Year'!A3712,icraliquid[#All],4,FALSE)</f>
        <v>274.7248629590959</v>
      </c>
      <c r="C3712" s="53">
        <v>31613.01</v>
      </c>
      <c r="D3712" s="53"/>
      <c r="E3712" s="53"/>
      <c r="F3712" s="81"/>
      <c r="H3712" s="2"/>
      <c r="I3712" s="23"/>
      <c r="J3712" s="24"/>
      <c r="K3712" s="14"/>
    </row>
    <row r="3713" spans="1:11">
      <c r="A3713" s="85">
        <v>45300</v>
      </c>
      <c r="B3713" s="65">
        <f>VLOOKUP('5 Year'!A3713,icraliquid[#All],4,FALSE)</f>
        <v>274.78830558566801</v>
      </c>
      <c r="C3713" s="53">
        <v>31659.81</v>
      </c>
      <c r="D3713" s="53"/>
      <c r="E3713" s="53"/>
      <c r="F3713" s="81"/>
      <c r="H3713" s="2"/>
      <c r="I3713" s="23"/>
      <c r="J3713" s="24"/>
      <c r="K3713" s="14"/>
    </row>
    <row r="3714" spans="1:11">
      <c r="A3714" s="85">
        <v>45301</v>
      </c>
      <c r="B3714" s="65">
        <f>VLOOKUP('5 Year'!A3714,icraliquid[#All],4,FALSE)</f>
        <v>274.84662093402602</v>
      </c>
      <c r="C3714" s="53">
        <v>31768.3</v>
      </c>
      <c r="D3714" s="53"/>
      <c r="E3714" s="53"/>
      <c r="F3714" s="81"/>
      <c r="H3714" s="2"/>
      <c r="I3714" s="23"/>
      <c r="J3714" s="24"/>
      <c r="K3714" s="14"/>
    </row>
    <row r="3715" spans="1:11">
      <c r="A3715" s="85">
        <v>45302</v>
      </c>
      <c r="B3715" s="65">
        <f>VLOOKUP('5 Year'!A3715,icraliquid[#All],4,FALSE)</f>
        <v>274.90100291474891</v>
      </c>
      <c r="C3715" s="53">
        <v>31810.18</v>
      </c>
      <c r="D3715" s="53"/>
      <c r="E3715" s="53"/>
      <c r="F3715" s="81"/>
      <c r="H3715" s="2"/>
      <c r="I3715" s="23"/>
      <c r="J3715" s="24"/>
      <c r="K3715" s="14"/>
    </row>
    <row r="3716" spans="1:11">
      <c r="A3716" s="85">
        <v>45303</v>
      </c>
      <c r="B3716" s="65">
        <f>VLOOKUP('5 Year'!A3716,icraliquid[#All],4,FALSE)</f>
        <v>274.95883681368815</v>
      </c>
      <c r="C3716" s="53">
        <v>32173.66</v>
      </c>
      <c r="D3716" s="53"/>
      <c r="E3716" s="53"/>
      <c r="F3716" s="81"/>
      <c r="H3716" s="2"/>
      <c r="I3716" s="23"/>
      <c r="J3716" s="24"/>
      <c r="K3716" s="14"/>
    </row>
    <row r="3717" spans="1:11">
      <c r="A3717" s="85">
        <v>45306</v>
      </c>
      <c r="B3717" s="65">
        <f>VLOOKUP('5 Year'!A3717,icraliquid[#All],4,FALSE)</f>
        <v>275.11950507275225</v>
      </c>
      <c r="C3717" s="53">
        <v>32471.8</v>
      </c>
      <c r="D3717" s="53"/>
      <c r="E3717" s="53"/>
      <c r="F3717" s="81"/>
      <c r="H3717" s="2"/>
      <c r="I3717" s="23"/>
      <c r="J3717" s="24"/>
      <c r="K3717" s="14"/>
    </row>
    <row r="3718" spans="1:11">
      <c r="A3718" s="85">
        <v>45307</v>
      </c>
      <c r="B3718" s="65">
        <f>VLOOKUP('5 Year'!A3718,icraliquid[#All],4,FALSE)</f>
        <v>275.16500757763509</v>
      </c>
      <c r="C3718" s="53">
        <v>32376.1</v>
      </c>
      <c r="D3718" s="53"/>
      <c r="E3718" s="53"/>
      <c r="F3718" s="81"/>
      <c r="H3718" s="2"/>
      <c r="I3718" s="23"/>
      <c r="J3718" s="24"/>
      <c r="K3718" s="14"/>
    </row>
    <row r="3719" spans="1:11">
      <c r="A3719" s="85">
        <v>45308</v>
      </c>
      <c r="B3719" s="65">
        <f>VLOOKUP('5 Year'!A3719,icraliquid[#All],4,FALSE)</f>
        <v>275.21514565752267</v>
      </c>
      <c r="C3719" s="53">
        <v>31699.64</v>
      </c>
      <c r="D3719" s="53"/>
      <c r="E3719" s="53"/>
      <c r="F3719" s="81"/>
      <c r="H3719" s="2"/>
      <c r="I3719" s="23"/>
      <c r="J3719" s="24"/>
      <c r="K3719" s="14"/>
    </row>
    <row r="3720" spans="1:11">
      <c r="A3720" s="85">
        <v>45309</v>
      </c>
      <c r="B3720" s="65">
        <f>VLOOKUP('5 Year'!A3720,icraliquid[#All],4,FALSE)</f>
        <v>275.27097286131578</v>
      </c>
      <c r="C3720" s="53">
        <v>31538.400000000001</v>
      </c>
      <c r="D3720" s="53"/>
      <c r="E3720" s="53"/>
      <c r="F3720" s="81"/>
      <c r="H3720" s="2"/>
      <c r="I3720" s="23"/>
      <c r="J3720" s="24"/>
      <c r="K3720" s="14"/>
    </row>
    <row r="3721" spans="1:11">
      <c r="A3721" s="85">
        <v>45310</v>
      </c>
      <c r="B3721" s="65">
        <f>VLOOKUP('5 Year'!A3721,icraliquid[#All],4,FALSE)</f>
        <v>275.32487318030314</v>
      </c>
      <c r="C3721" s="53">
        <v>31787.24</v>
      </c>
      <c r="D3721" s="53"/>
      <c r="E3721" s="53"/>
      <c r="F3721" s="81"/>
      <c r="H3721" s="2"/>
      <c r="I3721" s="23"/>
      <c r="J3721" s="24"/>
      <c r="K3721" s="14"/>
    </row>
    <row r="3722" spans="1:11">
      <c r="A3722" s="85">
        <v>45311</v>
      </c>
      <c r="B3722" s="65">
        <f>VLOOKUP('5 Year'!A3722,icraliquid[#All],4,FALSE)</f>
        <v>275.37986724935541</v>
      </c>
      <c r="C3722" s="53">
        <v>31712.86</v>
      </c>
      <c r="D3722" s="53"/>
      <c r="E3722" s="53"/>
      <c r="F3722" s="81"/>
      <c r="H3722" s="2"/>
      <c r="I3722" s="23"/>
      <c r="J3722" s="24"/>
      <c r="K3722" s="14"/>
    </row>
    <row r="3723" spans="1:11">
      <c r="A3723" s="85">
        <v>45314</v>
      </c>
      <c r="B3723" s="65">
        <f>VLOOKUP('5 Year'!A3723,icraliquid[#All],4,FALSE)</f>
        <v>275.52619790832182</v>
      </c>
      <c r="C3723" s="53">
        <v>31223.3</v>
      </c>
      <c r="D3723" s="53"/>
      <c r="E3723" s="53"/>
      <c r="F3723" s="81"/>
      <c r="H3723" s="2"/>
      <c r="I3723" s="23"/>
      <c r="J3723" s="24"/>
      <c r="K3723" s="14"/>
    </row>
    <row r="3724" spans="1:11">
      <c r="A3724" s="85">
        <v>45315</v>
      </c>
      <c r="B3724" s="65">
        <f>VLOOKUP('5 Year'!A3724,icraliquid[#All],4,FALSE)</f>
        <v>275.57826254646466</v>
      </c>
      <c r="C3724" s="53">
        <v>31540.07</v>
      </c>
      <c r="D3724" s="53"/>
      <c r="E3724" s="53"/>
      <c r="F3724" s="81"/>
      <c r="H3724" s="2"/>
      <c r="I3724" s="23"/>
      <c r="J3724" s="24"/>
      <c r="K3724" s="14"/>
    </row>
    <row r="3725" spans="1:11">
      <c r="A3725" s="85">
        <v>45316</v>
      </c>
      <c r="B3725" s="65">
        <f>VLOOKUP('5 Year'!A3725,icraliquid[#All],4,FALSE)</f>
        <v>275.62975491107818</v>
      </c>
      <c r="C3725" s="53">
        <v>31391.07</v>
      </c>
      <c r="D3725" s="53"/>
      <c r="E3725" s="53"/>
      <c r="F3725" s="81"/>
      <c r="H3725" s="2"/>
      <c r="I3725" s="23"/>
      <c r="J3725" s="24"/>
      <c r="K3725" s="14"/>
    </row>
    <row r="3726" spans="1:11">
      <c r="A3726" s="85">
        <v>45320</v>
      </c>
      <c r="B3726" s="65">
        <f>VLOOKUP('5 Year'!A3726,icraliquid[#All],4,FALSE)</f>
        <v>275.85113638447024</v>
      </c>
      <c r="C3726" s="53">
        <v>31957.05</v>
      </c>
      <c r="D3726" s="53"/>
      <c r="E3726" s="53"/>
      <c r="F3726" s="81"/>
      <c r="H3726" s="2"/>
      <c r="I3726" s="23"/>
      <c r="J3726" s="24"/>
      <c r="K3726" s="14"/>
    </row>
    <row r="3727" spans="1:11">
      <c r="A3727" s="85">
        <v>45321</v>
      </c>
      <c r="B3727" s="65">
        <f>VLOOKUP('5 Year'!A3727,icraliquid[#All],4,FALSE)</f>
        <v>275.9061607507353</v>
      </c>
      <c r="C3727" s="53">
        <v>31640.240000000002</v>
      </c>
      <c r="D3727" s="53"/>
      <c r="E3727" s="53"/>
      <c r="F3727" s="81"/>
      <c r="H3727" s="2"/>
      <c r="I3727" s="23"/>
      <c r="J3727" s="24"/>
      <c r="K3727" s="14"/>
    </row>
    <row r="3728" spans="1:11">
      <c r="A3728" s="85">
        <v>45322</v>
      </c>
      <c r="B3728" s="65">
        <f>VLOOKUP('5 Year'!A3728,icraliquid[#All],4,FALSE)</f>
        <v>275.9614462980914</v>
      </c>
      <c r="C3728" s="53">
        <v>31939.59</v>
      </c>
      <c r="D3728" s="53"/>
      <c r="E3728" s="53"/>
      <c r="F3728" s="81"/>
      <c r="H3728" s="2"/>
      <c r="I3728" s="23"/>
      <c r="J3728" s="24"/>
      <c r="K3728" s="14"/>
    </row>
    <row r="3729" spans="1:11">
      <c r="A3729" s="85">
        <v>45323</v>
      </c>
      <c r="B3729" s="65">
        <f>VLOOKUP('5 Year'!A3729,icraliquid[#All],4,FALSE)</f>
        <v>276.01771445896219</v>
      </c>
      <c r="C3729" s="53">
        <v>31898.06</v>
      </c>
      <c r="D3729" s="53"/>
      <c r="E3729" s="53"/>
      <c r="F3729" s="81"/>
      <c r="H3729" s="2"/>
      <c r="I3729" s="23"/>
      <c r="J3729" s="24"/>
      <c r="K3729" s="14"/>
    </row>
    <row r="3730" spans="1:11">
      <c r="A3730" s="85">
        <v>45324</v>
      </c>
      <c r="B3730" s="65">
        <f>VLOOKUP('5 Year'!A3730,icraliquid[#All],4,FALSE)</f>
        <v>276.07479567852522</v>
      </c>
      <c r="C3730" s="53">
        <v>32127.9</v>
      </c>
      <c r="D3730" s="53"/>
      <c r="E3730" s="53"/>
      <c r="F3730" s="81"/>
      <c r="H3730" s="2"/>
      <c r="I3730" s="23"/>
      <c r="J3730" s="24"/>
      <c r="K3730" s="14"/>
    </row>
    <row r="3731" spans="1:11">
      <c r="A3731" s="85">
        <v>45327</v>
      </c>
      <c r="B3731" s="65">
        <f>VLOOKUP('5 Year'!A3731,icraliquid[#All],4,FALSE)</f>
        <v>276.24274824898907</v>
      </c>
      <c r="C3731" s="53">
        <v>32007.18</v>
      </c>
      <c r="D3731" s="53"/>
      <c r="E3731" s="53"/>
      <c r="F3731" s="81"/>
      <c r="H3731" s="2"/>
      <c r="I3731" s="23"/>
      <c r="J3731" s="24"/>
      <c r="K3731" s="14"/>
    </row>
    <row r="3732" spans="1:11">
      <c r="A3732" s="85">
        <v>45328</v>
      </c>
      <c r="B3732" s="65">
        <f>VLOOKUP('5 Year'!A3732,icraliquid[#All],4,FALSE)</f>
        <v>276.29622733139121</v>
      </c>
      <c r="C3732" s="53">
        <v>32242.59</v>
      </c>
      <c r="D3732" s="53"/>
      <c r="E3732" s="53"/>
      <c r="F3732" s="81"/>
      <c r="H3732" s="2"/>
      <c r="I3732" s="23"/>
      <c r="J3732" s="24"/>
      <c r="K3732" s="14"/>
    </row>
    <row r="3733" spans="1:11">
      <c r="A3733" s="85">
        <v>45329</v>
      </c>
      <c r="B3733" s="65">
        <f>VLOOKUP('5 Year'!A3733,icraliquid[#All],4,FALSE)</f>
        <v>276.35546599950698</v>
      </c>
      <c r="C3733" s="53">
        <v>32244.22</v>
      </c>
      <c r="D3733" s="53"/>
      <c r="E3733" s="53"/>
      <c r="F3733" s="81"/>
      <c r="H3733" s="2"/>
      <c r="I3733" s="23"/>
      <c r="J3733" s="24"/>
      <c r="K3733" s="14"/>
    </row>
    <row r="3734" spans="1:11">
      <c r="A3734" s="85">
        <v>45330</v>
      </c>
      <c r="B3734" s="65">
        <f>VLOOKUP('5 Year'!A3734,icraliquid[#All],4,FALSE)</f>
        <v>276.40903580302989</v>
      </c>
      <c r="C3734" s="53">
        <v>31950.32</v>
      </c>
      <c r="D3734" s="53"/>
      <c r="E3734" s="53"/>
      <c r="F3734" s="81"/>
      <c r="H3734" s="2"/>
      <c r="I3734" s="23"/>
      <c r="J3734" s="24"/>
      <c r="K3734" s="14"/>
    </row>
    <row r="3735" spans="1:11">
      <c r="A3735" s="85">
        <v>45331</v>
      </c>
      <c r="B3735" s="65">
        <f>VLOOKUP('5 Year'!A3735,icraliquid[#All],4,FALSE)</f>
        <v>276.46581627726408</v>
      </c>
      <c r="C3735" s="53">
        <v>32048.38</v>
      </c>
      <c r="D3735" s="53"/>
      <c r="E3735" s="53"/>
      <c r="F3735" s="81"/>
      <c r="H3735" s="2"/>
      <c r="I3735" s="23"/>
      <c r="J3735" s="24"/>
      <c r="K3735" s="14"/>
    </row>
    <row r="3736" spans="1:11">
      <c r="A3736" s="85">
        <v>45334</v>
      </c>
      <c r="B3736" s="65">
        <f>VLOOKUP('5 Year'!A3736,icraliquid[#All],4,FALSE)</f>
        <v>276.63440075300031</v>
      </c>
      <c r="C3736" s="53">
        <v>31803.52</v>
      </c>
      <c r="D3736" s="53"/>
      <c r="E3736" s="53"/>
      <c r="F3736" s="81"/>
      <c r="H3736" s="2"/>
      <c r="I3736" s="23"/>
      <c r="J3736" s="24"/>
      <c r="K3736" s="14"/>
    </row>
    <row r="3737" spans="1:11">
      <c r="A3737" s="85">
        <v>45335</v>
      </c>
      <c r="B3737" s="65">
        <f>VLOOKUP('5 Year'!A3737,icraliquid[#All],4,FALSE)</f>
        <v>276.69130103867411</v>
      </c>
      <c r="C3737" s="53">
        <v>31990.61</v>
      </c>
      <c r="D3737" s="53"/>
      <c r="E3737" s="53"/>
      <c r="F3737" s="81"/>
      <c r="H3737" s="2"/>
      <c r="I3737" s="23"/>
      <c r="J3737" s="24"/>
      <c r="K3737" s="14"/>
    </row>
    <row r="3738" spans="1:11">
      <c r="A3738" s="85">
        <v>45336</v>
      </c>
      <c r="B3738" s="65">
        <f>VLOOKUP('5 Year'!A3738,icraliquid[#All],4,FALSE)</f>
        <v>276.74847228399392</v>
      </c>
      <c r="C3738" s="53">
        <v>32133.040000000001</v>
      </c>
      <c r="D3738" s="53"/>
      <c r="E3738" s="53"/>
      <c r="F3738" s="81"/>
      <c r="H3738" s="2"/>
      <c r="I3738" s="23"/>
      <c r="J3738" s="24"/>
      <c r="K3738" s="14"/>
    </row>
    <row r="3739" spans="1:11">
      <c r="A3739" s="85">
        <v>45337</v>
      </c>
      <c r="B3739" s="65">
        <f>VLOOKUP('5 Year'!A3739,icraliquid[#All],4,FALSE)</f>
        <v>276.81411247232973</v>
      </c>
      <c r="C3739" s="53">
        <v>32244.79</v>
      </c>
      <c r="D3739" s="53"/>
      <c r="E3739" s="53"/>
      <c r="F3739" s="81"/>
      <c r="H3739" s="2"/>
      <c r="I3739" s="23"/>
      <c r="J3739" s="24"/>
      <c r="K3739" s="14"/>
    </row>
    <row r="3740" spans="1:11">
      <c r="A3740" s="85">
        <v>45338</v>
      </c>
      <c r="B3740" s="65">
        <f>VLOOKUP('5 Year'!A3740,icraliquid[#All],4,FALSE)</f>
        <v>276.87530735105685</v>
      </c>
      <c r="C3740" s="53">
        <v>32441.32</v>
      </c>
      <c r="D3740" s="53"/>
      <c r="E3740" s="53"/>
      <c r="F3740" s="81"/>
      <c r="H3740" s="2"/>
      <c r="I3740" s="23"/>
      <c r="J3740" s="24"/>
      <c r="K3740" s="14"/>
    </row>
    <row r="3741" spans="1:11">
      <c r="A3741" s="85">
        <v>45341</v>
      </c>
      <c r="B3741" s="65">
        <f>VLOOKUP('5 Year'!A3741,icraliquid[#All],4,FALSE)</f>
        <v>277.04909015877166</v>
      </c>
      <c r="C3741" s="53">
        <v>32561.34</v>
      </c>
      <c r="D3741" s="53"/>
      <c r="E3741" s="53"/>
      <c r="F3741" s="81"/>
      <c r="H3741" s="2"/>
      <c r="I3741" s="23"/>
      <c r="J3741" s="24"/>
      <c r="K3741" s="14"/>
    </row>
    <row r="3742" spans="1:11">
      <c r="A3742" s="85">
        <v>45342</v>
      </c>
      <c r="B3742" s="65">
        <f>VLOOKUP('5 Year'!A3742,icraliquid[#All],4,FALSE)</f>
        <v>277.1063717659988</v>
      </c>
      <c r="C3742" s="53">
        <v>32675.53</v>
      </c>
      <c r="D3742" s="53"/>
      <c r="E3742" s="53"/>
      <c r="F3742" s="81"/>
      <c r="H3742" s="2"/>
      <c r="I3742" s="23"/>
      <c r="J3742" s="24"/>
      <c r="K3742" s="14"/>
    </row>
    <row r="3743" spans="1:11">
      <c r="A3743" s="85">
        <v>45343</v>
      </c>
      <c r="B3743" s="65">
        <f>VLOOKUP('5 Year'!A3743,icraliquid[#All],4,FALSE)</f>
        <v>277.16616221067943</v>
      </c>
      <c r="C3743" s="53">
        <v>32466.65</v>
      </c>
      <c r="D3743" s="53"/>
      <c r="E3743" s="53"/>
      <c r="F3743" s="81"/>
      <c r="H3743" s="2"/>
      <c r="I3743" s="23"/>
      <c r="J3743" s="24"/>
      <c r="K3743" s="14"/>
    </row>
    <row r="3744" spans="1:11">
      <c r="A3744" s="85">
        <v>45344</v>
      </c>
      <c r="B3744" s="65">
        <f>VLOOKUP('5 Year'!A3744,icraliquid[#All],4,FALSE)</f>
        <v>277.24400261877776</v>
      </c>
      <c r="C3744" s="53">
        <v>32705.7</v>
      </c>
      <c r="D3744" s="53"/>
      <c r="E3744" s="53"/>
      <c r="F3744" s="81"/>
      <c r="H3744" s="2"/>
      <c r="I3744" s="23"/>
      <c r="J3744" s="24"/>
      <c r="K3744" s="14"/>
    </row>
    <row r="3745" spans="1:11">
      <c r="A3745" s="85">
        <v>45345</v>
      </c>
      <c r="B3745" s="65">
        <f>VLOOKUP('5 Year'!A3745,icraliquid[#All],4,FALSE)</f>
        <v>277.3006219206934</v>
      </c>
      <c r="C3745" s="53">
        <v>32698.69</v>
      </c>
      <c r="D3745" s="53"/>
      <c r="E3745" s="53"/>
      <c r="F3745" s="81"/>
      <c r="H3745" s="2"/>
      <c r="I3745" s="23"/>
      <c r="J3745" s="24"/>
      <c r="K3745" s="14"/>
    </row>
    <row r="3746" spans="1:11">
      <c r="A3746" s="85">
        <v>45348</v>
      </c>
      <c r="B3746" s="65">
        <f>VLOOKUP('5 Year'!A3746,icraliquid[#All],4,FALSE)</f>
        <v>277.47239762995423</v>
      </c>
      <c r="C3746" s="53">
        <v>32565.29</v>
      </c>
      <c r="D3746" s="53"/>
      <c r="E3746" s="53"/>
      <c r="F3746" s="81"/>
      <c r="H3746" s="2"/>
      <c r="I3746" s="23"/>
      <c r="J3746" s="24"/>
      <c r="K3746" s="14"/>
    </row>
    <row r="3747" spans="1:11">
      <c r="A3747" s="85">
        <v>45349</v>
      </c>
      <c r="B3747" s="65">
        <f>VLOOKUP('5 Year'!A3747,icraliquid[#All],4,FALSE)</f>
        <v>277.52826460667154</v>
      </c>
      <c r="C3747" s="53">
        <v>32677.61</v>
      </c>
      <c r="D3747" s="53"/>
      <c r="E3747" s="53"/>
      <c r="F3747" s="81"/>
      <c r="H3747" s="2"/>
      <c r="I3747" s="23"/>
      <c r="J3747" s="24"/>
      <c r="K3747" s="14"/>
    </row>
    <row r="3748" spans="1:11">
      <c r="A3748" s="85">
        <v>45350</v>
      </c>
      <c r="B3748" s="65">
        <f>VLOOKUP('5 Year'!A3748,icraliquid[#All],4,FALSE)</f>
        <v>277.58954969065934</v>
      </c>
      <c r="C3748" s="53">
        <v>32313.7</v>
      </c>
      <c r="D3748" s="53"/>
      <c r="E3748" s="53"/>
      <c r="F3748" s="81"/>
      <c r="H3748" s="2"/>
      <c r="I3748" s="23"/>
      <c r="J3748" s="24"/>
      <c r="K3748" s="14"/>
    </row>
    <row r="3749" spans="1:11">
      <c r="A3749" s="85">
        <v>45351</v>
      </c>
      <c r="B3749" s="65">
        <f>VLOOKUP('5 Year'!A3749,icraliquid[#All],4,FALSE)</f>
        <v>277.65176777575579</v>
      </c>
      <c r="C3749" s="53">
        <v>32360.25</v>
      </c>
      <c r="D3749" s="53"/>
      <c r="E3749" s="53"/>
      <c r="F3749" s="81"/>
      <c r="H3749" s="2"/>
      <c r="I3749" s="23"/>
      <c r="J3749" s="24"/>
      <c r="K3749" s="14"/>
    </row>
    <row r="3750" spans="1:11">
      <c r="A3750" s="85">
        <v>45352</v>
      </c>
      <c r="B3750" s="65">
        <f>VLOOKUP('5 Year'!A3750,icraliquid[#All],4,FALSE)</f>
        <v>277.71395644690909</v>
      </c>
      <c r="C3750" s="53">
        <v>32884.29</v>
      </c>
      <c r="D3750" s="53"/>
      <c r="E3750" s="53"/>
      <c r="F3750" s="81"/>
      <c r="H3750" s="2"/>
      <c r="I3750" s="23"/>
      <c r="J3750" s="24"/>
      <c r="K3750" s="14"/>
    </row>
    <row r="3751" spans="1:11">
      <c r="A3751" s="85">
        <v>45353</v>
      </c>
      <c r="B3751" s="65">
        <f>VLOOKUP('5 Year'!A3751,icraliquid[#All],4,FALSE)</f>
        <v>277.77291397857255</v>
      </c>
      <c r="C3751" s="53">
        <f>VLOOKUP(A3751,nifty50tri[#All],2,FALSE)</f>
        <v>32942.629999999997</v>
      </c>
      <c r="D3751" s="53"/>
      <c r="E3751" s="53"/>
      <c r="F3751" s="81"/>
      <c r="H3751" s="2"/>
      <c r="I3751" s="23"/>
      <c r="J3751" s="24"/>
      <c r="K3751" s="14"/>
    </row>
    <row r="3752" spans="1:11">
      <c r="A3752" s="85">
        <v>45355</v>
      </c>
      <c r="B3752" s="65">
        <f>VLOOKUP('5 Year'!A3752,icraliquid[#All],4,FALSE)</f>
        <v>277.9007018446116</v>
      </c>
      <c r="C3752" s="53">
        <f>VLOOKUP(A3752,nifty50tri[#All],2,FALSE)</f>
        <v>32982.68</v>
      </c>
      <c r="D3752" s="53"/>
      <c r="E3752" s="53"/>
      <c r="F3752" s="81"/>
      <c r="H3752" s="2"/>
      <c r="I3752" s="23"/>
      <c r="J3752" s="24"/>
      <c r="K3752" s="14"/>
    </row>
    <row r="3753" spans="1:11">
      <c r="A3753" s="85">
        <v>45356</v>
      </c>
      <c r="B3753" s="65">
        <f>VLOOKUP('5 Year'!A3753,icraliquid[#All],4,FALSE)</f>
        <v>277.95691011670391</v>
      </c>
      <c r="C3753" s="53">
        <f>VLOOKUP(A3753,nifty50tri[#All],2,FALSE)</f>
        <v>32910.07</v>
      </c>
      <c r="D3753" s="53"/>
      <c r="E3753" s="53"/>
      <c r="F3753" s="81"/>
      <c r="H3753" s="2"/>
      <c r="I3753" s="23"/>
      <c r="J3753" s="24"/>
      <c r="K3753" s="14"/>
    </row>
    <row r="3754" spans="1:11">
      <c r="A3754" s="85">
        <v>45357</v>
      </c>
      <c r="B3754" s="65">
        <f>VLOOKUP('5 Year'!A3754,icraliquid[#All],4,FALSE)</f>
        <v>278.0164393485415</v>
      </c>
      <c r="C3754" s="53">
        <f>VLOOKUP(A3754,nifty50tri[#All],2,FALSE)</f>
        <v>33083.42</v>
      </c>
      <c r="D3754" s="53"/>
      <c r="E3754" s="53"/>
      <c r="F3754" s="81"/>
      <c r="H3754" s="2"/>
      <c r="I3754" s="23"/>
      <c r="J3754" s="24"/>
      <c r="K3754" s="14"/>
    </row>
    <row r="3755" spans="1:11">
      <c r="A3755" s="85">
        <v>45358</v>
      </c>
      <c r="B3755" s="65">
        <f>VLOOKUP('5 Year'!A3755,icraliquid[#All],4,FALSE)</f>
        <v>278.07384174553374</v>
      </c>
      <c r="C3755" s="53">
        <f>VLOOKUP(A3755,nifty50tri[#All],2,FALSE)</f>
        <v>33112.15</v>
      </c>
      <c r="D3755" s="53"/>
      <c r="E3755" s="53"/>
      <c r="F3755" s="81"/>
      <c r="H3755" s="2"/>
      <c r="I3755" s="23"/>
      <c r="J3755" s="24"/>
      <c r="K3755" s="14"/>
    </row>
    <row r="3756" spans="1:11">
      <c r="A3756" s="85">
        <v>45362</v>
      </c>
      <c r="B3756" s="65">
        <f>VLOOKUP('5 Year'!A3756,icraliquid[#All],4,FALSE)</f>
        <v>278.32000644654892</v>
      </c>
      <c r="C3756" s="53">
        <f>VLOOKUP(A3756,nifty50tri[#All],2,FALSE)</f>
        <v>32875.25</v>
      </c>
      <c r="D3756" s="53"/>
      <c r="E3756" s="53"/>
      <c r="F3756" s="81"/>
      <c r="H3756" s="2"/>
      <c r="I3756" s="23"/>
      <c r="J3756" s="24"/>
      <c r="K3756" s="14"/>
    </row>
    <row r="3757" spans="1:11">
      <c r="A3757" s="85">
        <v>45363</v>
      </c>
      <c r="B3757" s="65">
        <f>VLOOKUP('5 Year'!A3757,icraliquid[#All],4,FALSE)</f>
        <v>278.37830190631013</v>
      </c>
      <c r="C3757" s="53">
        <f>VLOOKUP(A3757,nifty50tri[#All],2,FALSE)</f>
        <v>32879.74</v>
      </c>
      <c r="D3757" s="53"/>
      <c r="E3757" s="53"/>
      <c r="F3757" s="81"/>
      <c r="H3757" s="2"/>
      <c r="I3757" s="23"/>
      <c r="J3757" s="24"/>
      <c r="K3757" s="14"/>
    </row>
    <row r="3758" spans="1:11">
      <c r="A3758" s="85">
        <v>45364</v>
      </c>
      <c r="B3758" s="65">
        <f>VLOOKUP('5 Year'!A3758,icraliquid[#All],4,FALSE)</f>
        <v>278.43889456645132</v>
      </c>
      <c r="C3758" s="53">
        <f>VLOOKUP(A3758,nifty50tri[#All],2,FALSE)</f>
        <v>32382.22</v>
      </c>
      <c r="D3758" s="53"/>
      <c r="E3758" s="53"/>
      <c r="F3758" s="81"/>
      <c r="H3758" s="2"/>
      <c r="I3758" s="23"/>
      <c r="J3758" s="24"/>
      <c r="K3758" s="14"/>
    </row>
    <row r="3759" spans="1:11">
      <c r="A3759" s="85">
        <v>45365</v>
      </c>
      <c r="B3759" s="65">
        <f>VLOOKUP('5 Year'!A3759,icraliquid[#All],4,FALSE)</f>
        <v>278.49871468369849</v>
      </c>
      <c r="C3759" s="53">
        <f>VLOOKUP(A3759,nifty50tri[#All],2,FALSE)</f>
        <v>32601.49</v>
      </c>
      <c r="D3759" s="53"/>
      <c r="E3759" s="53"/>
      <c r="F3759" s="81"/>
      <c r="H3759" s="2"/>
      <c r="I3759" s="23"/>
      <c r="J3759" s="24"/>
      <c r="K3759" s="14"/>
    </row>
    <row r="3760" spans="1:11">
      <c r="A3760" s="85">
        <v>45366</v>
      </c>
      <c r="B3760" s="65">
        <f>VLOOKUP('5 Year'!A3760,icraliquid[#All],4,FALSE)</f>
        <v>278.5481905526197</v>
      </c>
      <c r="C3760" s="53">
        <f>VLOOKUP(A3760,nifty50tri[#All],2,FALSE)</f>
        <v>32420.41</v>
      </c>
      <c r="D3760" s="53"/>
      <c r="E3760" s="53"/>
      <c r="F3760" s="81"/>
      <c r="H3760" s="2"/>
      <c r="I3760" s="23"/>
      <c r="J3760" s="24"/>
      <c r="K3760" s="14"/>
    </row>
    <row r="3761" spans="1:11">
      <c r="A3761" s="85">
        <v>45369</v>
      </c>
      <c r="B3761" s="65">
        <f>VLOOKUP('5 Year'!A3761,icraliquid[#All],4,FALSE)</f>
        <v>278.72900590015325</v>
      </c>
      <c r="C3761" s="53">
        <f>VLOOKUP(A3761,nifty50tri[#All],2,FALSE)</f>
        <v>32468</v>
      </c>
      <c r="D3761" s="53"/>
      <c r="E3761" s="53"/>
      <c r="F3761" s="81"/>
      <c r="H3761" s="2"/>
      <c r="I3761" s="23"/>
      <c r="J3761" s="24"/>
      <c r="K3761" s="14"/>
    </row>
    <row r="3762" spans="1:11">
      <c r="A3762" s="85">
        <v>45370</v>
      </c>
      <c r="B3762" s="65">
        <f>VLOOKUP('5 Year'!A3762,icraliquid[#All],4,FALSE)</f>
        <v>278.78554512444873</v>
      </c>
      <c r="C3762" s="53">
        <f>VLOOKUP(A3762,nifty50tri[#All],2,FALSE)</f>
        <v>32117.3</v>
      </c>
      <c r="D3762" s="53"/>
      <c r="E3762" s="53"/>
      <c r="F3762" s="81"/>
      <c r="H3762" s="2"/>
      <c r="I3762" s="23"/>
      <c r="J3762" s="24"/>
      <c r="K3762" s="14"/>
    </row>
    <row r="3763" spans="1:11">
      <c r="A3763" s="85">
        <v>45371</v>
      </c>
      <c r="B3763" s="65">
        <f>VLOOKUP('5 Year'!A3763,icraliquid[#All],4,FALSE)</f>
        <v>278.84568642259416</v>
      </c>
      <c r="C3763" s="53">
        <f>VLOOKUP(A3763,nifty50tri[#All],2,FALSE)</f>
        <v>32149.17</v>
      </c>
      <c r="D3763" s="53"/>
      <c r="E3763" s="53"/>
      <c r="F3763" s="81"/>
      <c r="H3763" s="2"/>
      <c r="I3763" s="23"/>
      <c r="J3763" s="24"/>
      <c r="K3763" s="14"/>
    </row>
    <row r="3764" spans="1:11">
      <c r="A3764" s="85">
        <v>45372</v>
      </c>
      <c r="B3764" s="65">
        <f>VLOOKUP('5 Year'!A3764,icraliquid[#All],4,FALSE)</f>
        <v>278.89673733807223</v>
      </c>
      <c r="C3764" s="53">
        <f>VLOOKUP(A3764,nifty50tri[#All],2,FALSE)</f>
        <v>32403.599999999999</v>
      </c>
      <c r="D3764" s="53"/>
      <c r="E3764" s="53"/>
      <c r="F3764" s="81"/>
      <c r="H3764" s="2"/>
      <c r="I3764" s="23"/>
      <c r="J3764" s="24"/>
      <c r="K3764" s="14"/>
    </row>
    <row r="3765" spans="1:11">
      <c r="A3765" s="85">
        <v>45373</v>
      </c>
      <c r="B3765" s="65">
        <f>VLOOKUP('5 Year'!A3765,icraliquid[#All],4,FALSE)</f>
        <v>278.94437672131278</v>
      </c>
      <c r="C3765" s="53">
        <f>VLOOKUP(A3765,nifty50tri[#All],2,FALSE)</f>
        <v>32528.43</v>
      </c>
      <c r="D3765" s="53"/>
      <c r="E3765" s="53"/>
      <c r="F3765" s="81"/>
      <c r="H3765" s="2"/>
      <c r="I3765" s="23"/>
      <c r="J3765" s="24"/>
      <c r="K3765" s="14"/>
    </row>
    <row r="3766" spans="1:11">
      <c r="A3766" s="85">
        <v>45377</v>
      </c>
      <c r="B3766" s="65">
        <f>VLOOKUP('5 Year'!A3766,icraliquid[#All],4,FALSE)</f>
        <v>279.17548004025764</v>
      </c>
      <c r="C3766" s="53">
        <f>VLOOKUP(A3766,nifty50tri[#All],2,FALSE)</f>
        <v>32392.94</v>
      </c>
      <c r="D3766" s="53"/>
      <c r="E3766" s="53"/>
      <c r="F3766" s="81"/>
      <c r="H3766" s="2"/>
      <c r="I3766" s="23"/>
      <c r="J3766" s="24"/>
      <c r="K3766" s="14"/>
    </row>
    <row r="3767" spans="1:11">
      <c r="A3767" s="85">
        <v>45378</v>
      </c>
      <c r="B3767" s="65">
        <f>VLOOKUP('5 Year'!A3767,icraliquid[#All],4,FALSE)</f>
        <v>279.21057736971687</v>
      </c>
      <c r="C3767" s="53">
        <f>VLOOKUP(A3767,nifty50tri[#All],2,FALSE)</f>
        <v>32568.01</v>
      </c>
      <c r="D3767" s="53"/>
      <c r="E3767" s="53"/>
      <c r="F3767" s="81"/>
      <c r="H3767" s="2"/>
      <c r="I3767" s="23"/>
      <c r="J3767" s="24"/>
      <c r="K3767" s="14"/>
    </row>
    <row r="3768" spans="1:11">
      <c r="A3768" s="85">
        <v>45379</v>
      </c>
      <c r="B3768" s="65">
        <f>VLOOKUP('5 Year'!A3768,icraliquid[#All],4,FALSE)</f>
        <v>279.34403467097616</v>
      </c>
      <c r="C3768" s="53">
        <f>VLOOKUP(A3768,nifty50tri[#All],2,FALSE)</f>
        <v>32867.230000000003</v>
      </c>
      <c r="D3768" s="53"/>
      <c r="E3768" s="53"/>
      <c r="F3768" s="81"/>
      <c r="H3768" s="2"/>
      <c r="I3768" s="23"/>
      <c r="J3768" s="24"/>
      <c r="K3768" s="14"/>
    </row>
    <row r="3769" spans="1:11">
      <c r="A3769" s="85">
        <v>45383</v>
      </c>
      <c r="B3769" s="65">
        <f>VLOOKUP('5 Year'!A3769,icraliquid[#All],4,FALSE)</f>
        <v>279.56130299597822</v>
      </c>
      <c r="C3769" s="53">
        <f>VLOOKUP(A3769,nifty50tri[#All],2,FALSE)</f>
        <v>33066.129999999997</v>
      </c>
      <c r="D3769" s="53"/>
      <c r="E3769" s="53"/>
      <c r="F3769" s="81"/>
      <c r="H3769" s="2"/>
      <c r="I3769" s="23"/>
      <c r="J3769" s="24"/>
      <c r="K3769" s="14"/>
    </row>
    <row r="3770" spans="1:11">
      <c r="A3770" s="85">
        <v>45384</v>
      </c>
      <c r="B3770" s="65">
        <f>VLOOKUP('5 Year'!A3770,icraliquid[#All],4,FALSE)</f>
        <v>279.70810484874897</v>
      </c>
      <c r="C3770" s="53">
        <f>VLOOKUP(A3770,nifty50tri[#All],2,FALSE)</f>
        <v>33053.33</v>
      </c>
      <c r="D3770" s="53"/>
      <c r="E3770" s="53"/>
      <c r="F3770" s="81"/>
      <c r="H3770" s="2"/>
      <c r="I3770" s="23"/>
      <c r="J3770" s="24"/>
      <c r="K3770" s="14"/>
    </row>
    <row r="3771" spans="1:11">
      <c r="A3771" s="85">
        <v>45385</v>
      </c>
      <c r="B3771" s="65">
        <f>VLOOKUP('5 Year'!A3771,icraliquid[#All],4,FALSE)</f>
        <v>279.7608317423219</v>
      </c>
      <c r="C3771" s="53">
        <f>VLOOKUP(A3771,nifty50tri[#All],2,FALSE)</f>
        <v>33025.82</v>
      </c>
      <c r="D3771" s="53"/>
      <c r="E3771" s="53"/>
      <c r="F3771" s="81"/>
      <c r="H3771" s="2"/>
      <c r="I3771" s="23"/>
      <c r="J3771" s="24"/>
      <c r="K3771" s="14"/>
    </row>
    <row r="3772" spans="1:11">
      <c r="A3772" s="85">
        <v>45386</v>
      </c>
      <c r="B3772" s="65">
        <f>VLOOKUP('5 Year'!A3772,icraliquid[#All],4,FALSE)</f>
        <v>279.83295331827702</v>
      </c>
      <c r="C3772" s="53">
        <f>VLOOKUP(A3772,nifty50tri[#All],2,FALSE)</f>
        <v>33143.589999999997</v>
      </c>
      <c r="D3772" s="53"/>
      <c r="E3772" s="53"/>
      <c r="F3772" s="81"/>
      <c r="H3772" s="2"/>
      <c r="I3772" s="23"/>
      <c r="J3772" s="24"/>
      <c r="K3772" s="14"/>
    </row>
    <row r="3773" spans="1:11">
      <c r="A3773" s="85">
        <v>45387</v>
      </c>
      <c r="B3773" s="65">
        <f>VLOOKUP('5 Year'!A3773,icraliquid[#All],4,FALSE)</f>
        <v>279.89081740636385</v>
      </c>
      <c r="C3773" s="53">
        <f>VLOOKUP(A3773,nifty50tri[#All],2,FALSE)</f>
        <v>33142.19</v>
      </c>
      <c r="D3773" s="53"/>
      <c r="E3773" s="53"/>
      <c r="F3773" s="81"/>
      <c r="H3773" s="2"/>
      <c r="I3773" s="23"/>
      <c r="J3773" s="24"/>
      <c r="K3773" s="14"/>
    </row>
    <row r="3774" spans="1:11">
      <c r="A3774" s="85">
        <v>45390</v>
      </c>
      <c r="B3774" s="65">
        <f>VLOOKUP('5 Year'!A3774,icraliquid[#All],4,FALSE)</f>
        <v>280.08001106383421</v>
      </c>
      <c r="C3774" s="53">
        <f>VLOOKUP(A3774,nifty50tri[#All],2,FALSE)</f>
        <v>33366.870000000003</v>
      </c>
      <c r="D3774" s="53"/>
      <c r="E3774" s="53"/>
      <c r="F3774" s="81"/>
      <c r="H3774" s="2"/>
      <c r="I3774" s="23"/>
      <c r="J3774" s="24"/>
      <c r="K3774" s="14"/>
    </row>
    <row r="3775" spans="1:11">
      <c r="A3775" s="85">
        <v>45391</v>
      </c>
      <c r="B3775" s="65">
        <f>VLOOKUP('5 Year'!A3775,icraliquid[#All],4,FALSE)</f>
        <v>280.13455376845451</v>
      </c>
      <c r="C3775" s="53">
        <f>VLOOKUP(A3775,nifty50tri[#All],2,FALSE)</f>
        <v>33332.19</v>
      </c>
      <c r="D3775" s="53"/>
      <c r="E3775" s="53"/>
      <c r="F3775" s="81"/>
      <c r="H3775" s="2"/>
      <c r="I3775" s="23"/>
      <c r="J3775" s="24"/>
      <c r="K3775" s="14"/>
    </row>
    <row r="3776" spans="1:11">
      <c r="A3776" s="85">
        <v>45392</v>
      </c>
      <c r="B3776" s="65">
        <f>VLOOKUP('5 Year'!A3776,icraliquid[#All],4,FALSE)</f>
        <v>280.2102875694469</v>
      </c>
      <c r="C3776" s="53">
        <f>VLOOKUP(A3776,nifty50tri[#All],2,FALSE)</f>
        <v>33495.65</v>
      </c>
      <c r="D3776" s="53"/>
      <c r="E3776" s="53"/>
      <c r="F3776" s="81"/>
      <c r="H3776" s="2"/>
      <c r="I3776" s="23"/>
      <c r="J3776" s="24"/>
      <c r="K3776" s="14"/>
    </row>
    <row r="3777" spans="1:11">
      <c r="A3777" s="85">
        <v>45394</v>
      </c>
      <c r="B3777" s="65">
        <f>VLOOKUP('5 Year'!A3777,icraliquid[#All],4,FALSE)</f>
        <v>280.32037649165409</v>
      </c>
      <c r="C3777" s="53">
        <f>VLOOKUP(A3777,nifty50tri[#All],2,FALSE)</f>
        <v>33150.589999999997</v>
      </c>
      <c r="D3777" s="53"/>
      <c r="E3777" s="53"/>
      <c r="F3777" s="81"/>
      <c r="H3777" s="2"/>
      <c r="I3777" s="23"/>
      <c r="J3777" s="24"/>
      <c r="K3777" s="14"/>
    </row>
    <row r="3778" spans="1:11">
      <c r="A3778" s="85">
        <v>45397</v>
      </c>
      <c r="B3778" s="65">
        <f>VLOOKUP('5 Year'!A3778,icraliquid[#All],4,FALSE)</f>
        <v>280.48507888844989</v>
      </c>
      <c r="C3778" s="53">
        <f>VLOOKUP(A3778,nifty50tri[#All],2,FALSE)</f>
        <v>32787.15</v>
      </c>
      <c r="D3778" s="53"/>
      <c r="E3778" s="53"/>
      <c r="F3778" s="81"/>
      <c r="H3778" s="2"/>
      <c r="I3778" s="23"/>
      <c r="J3778" s="24"/>
      <c r="K3778" s="14"/>
    </row>
    <row r="3779" spans="1:11">
      <c r="A3779" s="85">
        <v>45398</v>
      </c>
      <c r="B3779" s="65">
        <f>VLOOKUP('5 Year'!A3779,icraliquid[#All],4,FALSE)</f>
        <v>280.54708683909553</v>
      </c>
      <c r="C3779" s="53">
        <f>VLOOKUP(A3779,nifty50tri[#All],2,FALSE)</f>
        <v>32603.74</v>
      </c>
      <c r="D3779" s="53"/>
      <c r="E3779" s="53"/>
      <c r="F3779" s="81"/>
      <c r="H3779" s="2"/>
      <c r="I3779" s="23"/>
      <c r="J3779" s="24"/>
      <c r="K3779" s="14"/>
    </row>
    <row r="3780" spans="1:11">
      <c r="A3780" s="85">
        <v>45400</v>
      </c>
      <c r="B3780" s="65">
        <f>VLOOKUP('5 Year'!A3780,icraliquid[#All],4,FALSE)</f>
        <v>280.65383478151006</v>
      </c>
      <c r="C3780" s="53">
        <f>VLOOKUP(A3780,nifty50tri[#All],2,FALSE)</f>
        <v>32379.9</v>
      </c>
      <c r="D3780" s="53"/>
      <c r="E3780" s="53"/>
      <c r="F3780" s="81"/>
      <c r="H3780" s="2"/>
      <c r="I3780" s="23"/>
      <c r="J3780" s="24"/>
      <c r="K3780" s="14"/>
    </row>
    <row r="3781" spans="1:11">
      <c r="A3781" s="85">
        <v>45401</v>
      </c>
      <c r="B3781" s="65">
        <f>VLOOKUP('5 Year'!A3781,icraliquid[#All],4,FALSE)</f>
        <v>280.6967486751347</v>
      </c>
      <c r="C3781" s="53">
        <f>VLOOKUP(A3781,nifty50tri[#All],2,FALSE)</f>
        <v>32602.42</v>
      </c>
      <c r="D3781" s="53"/>
      <c r="E3781" s="53"/>
      <c r="F3781" s="81"/>
      <c r="H3781" s="2"/>
      <c r="I3781" s="23"/>
      <c r="J3781" s="24"/>
      <c r="K3781" s="14"/>
    </row>
    <row r="3782" spans="1:11">
      <c r="A3782" s="85">
        <v>45404</v>
      </c>
      <c r="B3782" s="65">
        <f>VLOOKUP('5 Year'!A3782,icraliquid[#All],4,FALSE)</f>
        <v>280.85817870405276</v>
      </c>
      <c r="C3782" s="53">
        <f>VLOOKUP(A3782,nifty50tri[#All],2,FALSE)</f>
        <v>32881.22</v>
      </c>
      <c r="D3782" s="53"/>
      <c r="E3782" s="53"/>
      <c r="F3782" s="81"/>
      <c r="H3782" s="2"/>
      <c r="I3782" s="23"/>
      <c r="J3782" s="24"/>
      <c r="K3782" s="14"/>
    </row>
    <row r="3783" spans="1:11">
      <c r="A3783" s="85">
        <v>45405</v>
      </c>
      <c r="B3783" s="65">
        <f>VLOOKUP('5 Year'!A3783,icraliquid[#All],4,FALSE)</f>
        <v>280.91121627030901</v>
      </c>
      <c r="C3783" s="53">
        <f>VLOOKUP(A3783,nifty50tri[#All],2,FALSE)</f>
        <v>32927.730000000003</v>
      </c>
      <c r="D3783" s="53"/>
      <c r="E3783" s="53"/>
      <c r="F3783" s="81"/>
      <c r="H3783" s="2"/>
      <c r="I3783" s="23"/>
      <c r="J3783" s="24"/>
      <c r="K3783" s="14"/>
    </row>
    <row r="3784" spans="1:11">
      <c r="A3784" s="85">
        <v>45406</v>
      </c>
      <c r="B3784" s="65">
        <f>VLOOKUP('5 Year'!A3784,icraliquid[#All],4,FALSE)</f>
        <v>280.96655193181539</v>
      </c>
      <c r="C3784" s="53">
        <f>VLOOKUP(A3784,nifty50tri[#All],2,FALSE)</f>
        <v>32978.370000000003</v>
      </c>
      <c r="D3784" s="53"/>
      <c r="E3784" s="53"/>
      <c r="F3784" s="81"/>
      <c r="H3784" s="2"/>
      <c r="I3784" s="23"/>
      <c r="J3784" s="24"/>
      <c r="K3784" s="14"/>
    </row>
    <row r="3785" spans="1:11">
      <c r="A3785" s="85">
        <v>45407</v>
      </c>
      <c r="B3785" s="65">
        <f>VLOOKUP('5 Year'!A3785,icraliquid[#All],4,FALSE)</f>
        <v>281.00259262760017</v>
      </c>
      <c r="C3785" s="53">
        <f>VLOOKUP(A3785,nifty50tri[#All],2,FALSE)</f>
        <v>33225.64</v>
      </c>
      <c r="D3785" s="53"/>
      <c r="E3785" s="53"/>
      <c r="F3785" s="81"/>
      <c r="H3785" s="2"/>
      <c r="I3785" s="23"/>
      <c r="J3785" s="24"/>
      <c r="K3785" s="14"/>
    </row>
    <row r="3786" spans="1:11">
      <c r="A3786" s="85">
        <v>45408</v>
      </c>
      <c r="B3786" s="65">
        <f>VLOOKUP('5 Year'!A3786,icraliquid[#All],4,FALSE)</f>
        <v>281.04975025173394</v>
      </c>
      <c r="C3786" s="53">
        <f>VLOOKUP(A3786,nifty50tri[#All],2,FALSE)</f>
        <v>33004.19</v>
      </c>
      <c r="D3786" s="53"/>
      <c r="E3786" s="53"/>
      <c r="F3786" s="81"/>
      <c r="H3786" s="2"/>
      <c r="I3786" s="23"/>
      <c r="J3786" s="24"/>
      <c r="K3786" s="14"/>
    </row>
    <row r="3787" spans="1:11">
      <c r="A3787" s="85">
        <v>45411</v>
      </c>
      <c r="B3787" s="65">
        <f>VLOOKUP('5 Year'!A3787,icraliquid[#All],4,FALSE)</f>
        <v>281.21159279735093</v>
      </c>
      <c r="C3787" s="53">
        <f>VLOOKUP(A3787,nifty50tri[#All],2,FALSE)</f>
        <v>33333.120000000003</v>
      </c>
      <c r="D3787" s="53"/>
      <c r="E3787" s="53"/>
      <c r="F3787" s="81"/>
      <c r="H3787" s="2"/>
      <c r="I3787" s="23"/>
      <c r="J3787" s="24"/>
      <c r="K3787" s="14"/>
    </row>
    <row r="3788" spans="1:11">
      <c r="A3788" s="85">
        <v>45412</v>
      </c>
      <c r="B3788" s="65">
        <f>VLOOKUP('5 Year'!A3788,icraliquid[#All],4,FALSE)</f>
        <v>281.26101823872392</v>
      </c>
      <c r="C3788" s="53">
        <f>VLOOKUP(A3788,nifty50tri[#All],2,FALSE)</f>
        <v>33276.410000000003</v>
      </c>
      <c r="D3788" s="53"/>
      <c r="E3788" s="53"/>
      <c r="F3788" s="81"/>
      <c r="H3788" s="2"/>
      <c r="I3788" s="23"/>
      <c r="J3788" s="24"/>
      <c r="K3788" s="14"/>
    </row>
    <row r="3789" spans="1:11">
      <c r="A3789" s="85">
        <v>45414</v>
      </c>
      <c r="B3789" s="65">
        <f>VLOOKUP('5 Year'!A3789,icraliquid[#All],4,FALSE)</f>
        <v>281.38293678809782</v>
      </c>
      <c r="C3789" s="53">
        <f>VLOOKUP(A3789,nifty50tri[#All],2,FALSE)</f>
        <v>33340.199999999997</v>
      </c>
      <c r="D3789" s="53"/>
      <c r="E3789" s="53"/>
      <c r="F3789" s="81"/>
      <c r="H3789" s="2"/>
      <c r="I3789" s="23"/>
      <c r="J3789" s="24"/>
      <c r="K3789" s="14"/>
    </row>
    <row r="3790" spans="1:11">
      <c r="A3790" s="85">
        <v>45415</v>
      </c>
      <c r="B3790" s="65">
        <f>VLOOKUP('5 Year'!A3790,icraliquid[#All],4,FALSE)</f>
        <v>281.44184449864241</v>
      </c>
      <c r="C3790" s="53">
        <f>VLOOKUP(A3790,nifty50tri[#All],2,FALSE)</f>
        <v>33086.51</v>
      </c>
      <c r="D3790" s="53"/>
      <c r="E3790" s="53"/>
      <c r="F3790" s="81"/>
      <c r="H3790" s="2"/>
      <c r="I3790" s="23"/>
      <c r="J3790" s="24"/>
      <c r="K3790" s="14"/>
    </row>
    <row r="3791" spans="1:11">
      <c r="A3791" s="85">
        <v>45418</v>
      </c>
      <c r="B3791" s="65">
        <f>VLOOKUP('5 Year'!A3791,icraliquid[#All],4,FALSE)</f>
        <v>281.60147916277469</v>
      </c>
      <c r="C3791" s="53">
        <f>VLOOKUP(A3791,nifty50tri[#All],2,FALSE)</f>
        <v>33037.730000000003</v>
      </c>
      <c r="D3791" s="53"/>
      <c r="E3791" s="53"/>
      <c r="F3791" s="81"/>
      <c r="H3791" s="2"/>
      <c r="I3791" s="23"/>
      <c r="J3791" s="24"/>
      <c r="K3791" s="14"/>
    </row>
    <row r="3792" spans="1:11">
      <c r="A3792" s="85">
        <v>45419</v>
      </c>
      <c r="B3792" s="65">
        <f>VLOOKUP('5 Year'!A3792,icraliquid[#All],4,FALSE)</f>
        <v>281.6541857015431</v>
      </c>
      <c r="C3792" s="53">
        <f>VLOOKUP(A3792,nifty50tri[#All],2,FALSE)</f>
        <v>32837.71</v>
      </c>
      <c r="D3792" s="53"/>
      <c r="E3792" s="53"/>
      <c r="F3792" s="81"/>
      <c r="H3792" s="2"/>
      <c r="I3792" s="23"/>
      <c r="J3792" s="24"/>
      <c r="K3792" s="14"/>
    </row>
    <row r="3793" spans="1:11">
      <c r="A3793" s="85">
        <v>45420</v>
      </c>
      <c r="B3793" s="65">
        <f>VLOOKUP('5 Year'!A3793,icraliquid[#All],4,FALSE)</f>
        <v>281.70396209853726</v>
      </c>
      <c r="C3793" s="53">
        <f>VLOOKUP(A3793,nifty50tri[#All],2,FALSE)</f>
        <v>32837.65</v>
      </c>
      <c r="D3793" s="53"/>
      <c r="E3793" s="53"/>
      <c r="F3793" s="81"/>
      <c r="H3793" s="2"/>
      <c r="I3793" s="23"/>
      <c r="J3793" s="24"/>
      <c r="K3793" s="14"/>
    </row>
    <row r="3794" spans="1:11">
      <c r="A3794" s="85">
        <v>45421</v>
      </c>
      <c r="B3794" s="65">
        <f>VLOOKUP('5 Year'!A3794,icraliquid[#All],4,FALSE)</f>
        <v>281.75197294338727</v>
      </c>
      <c r="C3794" s="53">
        <f>VLOOKUP(A3794,nifty50tri[#All],2,FALSE)</f>
        <v>32329.72</v>
      </c>
      <c r="D3794" s="53"/>
      <c r="E3794" s="53"/>
      <c r="F3794" s="81"/>
      <c r="H3794" s="2"/>
      <c r="I3794" s="23"/>
      <c r="J3794" s="24"/>
      <c r="K3794" s="14"/>
    </row>
    <row r="3795" spans="1:11">
      <c r="A3795" s="85">
        <v>45422</v>
      </c>
      <c r="B3795" s="65">
        <f>VLOOKUP('5 Year'!A3795,icraliquid[#All],4,FALSE)</f>
        <v>281.80554209863755</v>
      </c>
      <c r="C3795" s="53">
        <f>VLOOKUP(A3795,nifty50tri[#All],2,FALSE)</f>
        <v>32522.55</v>
      </c>
      <c r="D3795" s="53"/>
      <c r="E3795" s="53"/>
      <c r="F3795" s="81"/>
      <c r="H3795" s="2"/>
      <c r="I3795" s="23"/>
      <c r="J3795" s="24"/>
      <c r="K3795" s="14"/>
    </row>
    <row r="3796" spans="1:11">
      <c r="A3796" s="85">
        <v>45425</v>
      </c>
      <c r="B3796" s="65">
        <f>VLOOKUP('5 Year'!A3796,icraliquid[#All],4,FALSE)</f>
        <v>281.97112638283392</v>
      </c>
      <c r="C3796" s="53">
        <f>VLOOKUP(A3796,nifty50tri[#All],2,FALSE)</f>
        <v>32594.61</v>
      </c>
      <c r="D3796" s="53"/>
      <c r="E3796" s="53"/>
      <c r="F3796" s="81"/>
      <c r="H3796" s="2"/>
      <c r="I3796" s="23"/>
      <c r="J3796" s="24"/>
      <c r="K3796" s="14"/>
    </row>
    <row r="3797" spans="1:11">
      <c r="A3797" s="85">
        <v>45426</v>
      </c>
      <c r="B3797" s="65">
        <f>VLOOKUP('5 Year'!A3797,icraliquid[#All],4,FALSE)</f>
        <v>282.03572249153189</v>
      </c>
      <c r="C3797" s="53">
        <f>VLOOKUP(A3797,nifty50tri[#All],2,FALSE)</f>
        <v>32762.37</v>
      </c>
      <c r="D3797" s="53"/>
      <c r="E3797" s="53"/>
      <c r="F3797" s="81"/>
      <c r="H3797" s="2"/>
      <c r="I3797" s="23"/>
      <c r="J3797" s="24"/>
      <c r="K3797" s="14"/>
    </row>
    <row r="3798" spans="1:11">
      <c r="A3798" s="85">
        <v>45427</v>
      </c>
      <c r="B3798" s="65">
        <f>VLOOKUP('5 Year'!A3798,icraliquid[#All],4,FALSE)</f>
        <v>282.09317509995492</v>
      </c>
      <c r="C3798" s="53">
        <f>VLOOKUP(A3798,nifty50tri[#All],2,FALSE)</f>
        <v>32736.91</v>
      </c>
      <c r="D3798" s="53"/>
      <c r="E3798" s="53"/>
      <c r="F3798" s="81"/>
      <c r="H3798" s="2"/>
      <c r="I3798" s="23"/>
      <c r="J3798" s="24"/>
      <c r="K3798" s="14"/>
    </row>
    <row r="3799" spans="1:11">
      <c r="A3799" s="85">
        <v>45428</v>
      </c>
      <c r="B3799" s="65">
        <f>VLOOKUP('5 Year'!A3799,icraliquid[#All],4,FALSE)</f>
        <v>282.14808898042168</v>
      </c>
      <c r="C3799" s="53">
        <f>VLOOKUP(A3799,nifty50tri[#All],2,FALSE)</f>
        <v>33046.160000000003</v>
      </c>
      <c r="D3799" s="53"/>
      <c r="E3799" s="53"/>
      <c r="F3799" s="81"/>
      <c r="H3799" s="2"/>
      <c r="I3799" s="23"/>
      <c r="J3799" s="24"/>
      <c r="K3799" s="14"/>
    </row>
    <row r="3800" spans="1:11">
      <c r="A3800" s="85">
        <v>45429</v>
      </c>
      <c r="B3800" s="65">
        <f>VLOOKUP('5 Year'!A3800,icraliquid[#All],4,FALSE)</f>
        <v>282.20560158307438</v>
      </c>
      <c r="C3800" s="53">
        <f>VLOOKUP(A3800,nifty50tri[#All],2,FALSE)</f>
        <v>33138.019999999997</v>
      </c>
      <c r="D3800" s="53"/>
      <c r="E3800" s="53"/>
      <c r="F3800" s="81"/>
      <c r="H3800" s="2"/>
      <c r="I3800" s="23"/>
      <c r="J3800" s="24"/>
      <c r="K3800" s="14"/>
    </row>
    <row r="3801" spans="1:11">
      <c r="A3801" s="85">
        <v>45430</v>
      </c>
      <c r="B3801" s="65">
        <f>VLOOKUP('5 Year'!A3801,icraliquid[#All],4,FALSE)</f>
        <v>282.26277334529101</v>
      </c>
      <c r="C3801" s="53">
        <f>VLOOKUP(A3801,nifty50tri[#All],2,FALSE)</f>
        <v>33190.97</v>
      </c>
      <c r="D3801" s="53"/>
      <c r="E3801" s="53"/>
      <c r="F3801" s="81"/>
      <c r="H3801" s="2"/>
      <c r="I3801" s="23"/>
      <c r="J3801" s="24"/>
      <c r="K3801" s="14"/>
    </row>
    <row r="3802" spans="1:11">
      <c r="A3802" s="85">
        <v>45433</v>
      </c>
      <c r="B3802" s="65">
        <f>VLOOKUP('5 Year'!A3802,icraliquid[#All],4,FALSE)</f>
        <v>282.46273357148755</v>
      </c>
      <c r="C3802" s="53">
        <f>VLOOKUP(A3802,nifty50tri[#All],2,FALSE)</f>
        <v>33230.839999999997</v>
      </c>
      <c r="D3802" s="53"/>
      <c r="E3802" s="53"/>
      <c r="F3802" s="81"/>
      <c r="H3802" s="2"/>
      <c r="I3802" s="23"/>
      <c r="J3802" s="24"/>
      <c r="K3802" s="14"/>
    </row>
    <row r="3803" spans="1:11">
      <c r="A3803" s="85">
        <v>45434</v>
      </c>
      <c r="B3803" s="65">
        <f>VLOOKUP('5 Year'!A3803,icraliquid[#All],4,FALSE)</f>
        <v>282.51947375676275</v>
      </c>
      <c r="C3803" s="53">
        <f>VLOOKUP(A3803,nifty50tri[#All],2,FALSE)</f>
        <v>33349.839999999997</v>
      </c>
      <c r="D3803" s="53"/>
      <c r="E3803" s="53"/>
      <c r="F3803" s="81"/>
      <c r="H3803" s="2"/>
      <c r="I3803" s="23"/>
      <c r="J3803" s="24"/>
      <c r="K3803" s="14"/>
    </row>
    <row r="3804" spans="1:11">
      <c r="A3804" s="85">
        <v>45435</v>
      </c>
      <c r="B3804" s="65">
        <f>VLOOKUP('5 Year'!A3804,icraliquid[#All],4,FALSE)</f>
        <v>282.57610381774487</v>
      </c>
      <c r="C3804" s="53">
        <f>VLOOKUP(A3804,nifty50tri[#All],2,FALSE)</f>
        <v>33895.660000000003</v>
      </c>
      <c r="D3804" s="53"/>
      <c r="E3804" s="53"/>
      <c r="F3804" s="81"/>
      <c r="H3804" s="2"/>
      <c r="I3804" s="23"/>
      <c r="J3804" s="24"/>
      <c r="K3804" s="14"/>
    </row>
    <row r="3805" spans="1:11">
      <c r="A3805" s="85">
        <v>45436</v>
      </c>
      <c r="B3805" s="65">
        <f>VLOOKUP('5 Year'!A3805,icraliquid[#All],4,FALSE)</f>
        <v>282.63873352088638</v>
      </c>
      <c r="C3805" s="53">
        <f>VLOOKUP(A3805,nifty50tri[#All],2,FALSE)</f>
        <v>33881.75</v>
      </c>
      <c r="D3805" s="53"/>
      <c r="E3805" s="53"/>
      <c r="F3805" s="81"/>
      <c r="H3805" s="2"/>
      <c r="I3805" s="23"/>
      <c r="J3805" s="24"/>
      <c r="K3805" s="14"/>
    </row>
    <row r="3806" spans="1:11">
      <c r="A3806" s="85">
        <v>45439</v>
      </c>
      <c r="B3806" s="65">
        <f>VLOOKUP('5 Year'!A3806,icraliquid[#All],4,FALSE)</f>
        <v>282.79949242282606</v>
      </c>
      <c r="C3806" s="53">
        <f>VLOOKUP(A3806,nifty50tri[#All],2,FALSE)</f>
        <v>33845.39</v>
      </c>
      <c r="D3806" s="53"/>
      <c r="E3806" s="53"/>
      <c r="F3806" s="81"/>
      <c r="H3806" s="2"/>
      <c r="I3806" s="23"/>
      <c r="J3806" s="24"/>
      <c r="K3806" s="14"/>
    </row>
    <row r="3807" spans="1:11">
      <c r="A3807" s="85">
        <v>45440</v>
      </c>
      <c r="B3807" s="65">
        <f>VLOOKUP('5 Year'!A3807,icraliquid[#All],4,FALSE)</f>
        <v>282.85651332322294</v>
      </c>
      <c r="C3807" s="53">
        <f>VLOOKUP(A3807,nifty50tri[#All],2,FALSE)</f>
        <v>33780.01</v>
      </c>
      <c r="D3807" s="53"/>
      <c r="E3807" s="53"/>
      <c r="F3807" s="81"/>
      <c r="H3807" s="2"/>
      <c r="I3807" s="23"/>
      <c r="J3807" s="24"/>
      <c r="K3807" s="14"/>
    </row>
    <row r="3808" spans="1:11">
      <c r="A3808" s="85">
        <v>45441</v>
      </c>
      <c r="B3808" s="65">
        <f>VLOOKUP('5 Year'!A3808,icraliquid[#All],4,FALSE)</f>
        <v>282.91357439387775</v>
      </c>
      <c r="C3808" s="53">
        <f>VLOOKUP(A3808,nifty50tri[#All],2,FALSE)</f>
        <v>33509.230000000003</v>
      </c>
      <c r="D3808" s="53"/>
      <c r="E3808" s="53"/>
      <c r="F3808" s="81"/>
      <c r="H3808" s="2"/>
      <c r="I3808" s="23"/>
      <c r="J3808" s="24"/>
      <c r="K3808" s="14"/>
    </row>
    <row r="3809" spans="1:11">
      <c r="A3809" s="85">
        <v>45442</v>
      </c>
      <c r="B3809" s="65">
        <f>VLOOKUP('5 Year'!A3809,icraliquid[#All],4,FALSE)</f>
        <v>282.96496622599568</v>
      </c>
      <c r="C3809" s="53">
        <f>VLOOKUP(A3809,nifty50tri[#All],2,FALSE)</f>
        <v>33190.35</v>
      </c>
      <c r="D3809" s="53"/>
      <c r="E3809" s="53"/>
      <c r="F3809" s="81"/>
      <c r="H3809" s="2"/>
      <c r="I3809" s="23"/>
      <c r="J3809" s="24"/>
      <c r="K3809" s="14"/>
    </row>
    <row r="3810" spans="1:11">
      <c r="A3810" s="85">
        <v>45446</v>
      </c>
      <c r="B3810" s="65">
        <f>VLOOKUP('5 Year'!A3810,icraliquid[#All],4,FALSE)</f>
        <v>283.19077236350967</v>
      </c>
      <c r="C3810" s="53">
        <f>VLOOKUP(A3810,nifty50tri[#All],2,FALSE)</f>
        <v>34369.129999999997</v>
      </c>
      <c r="D3810" s="53"/>
      <c r="E3810" s="53"/>
      <c r="F3810" s="81"/>
      <c r="H3810" s="2"/>
      <c r="I3810" s="23"/>
      <c r="J3810" s="24"/>
      <c r="K3810" s="14"/>
    </row>
    <row r="3811" spans="1:11">
      <c r="A3811" s="85">
        <v>45447</v>
      </c>
      <c r="B3811" s="65">
        <f>VLOOKUP('5 Year'!A3811,icraliquid[#All],4,FALSE)</f>
        <v>283.24487343900807</v>
      </c>
      <c r="C3811" s="53">
        <f>VLOOKUP(A3811,nifty50tri[#All],2,FALSE)</f>
        <v>32353.5</v>
      </c>
      <c r="D3811" s="53"/>
      <c r="E3811" s="53"/>
      <c r="F3811" s="81"/>
      <c r="H3811" s="2"/>
      <c r="I3811" s="23"/>
      <c r="J3811" s="24"/>
      <c r="K3811" s="14"/>
    </row>
    <row r="3812" spans="1:11">
      <c r="A3812" s="85">
        <v>45448</v>
      </c>
      <c r="B3812" s="65">
        <f>VLOOKUP('5 Year'!A3812,icraliquid[#All],4,FALSE)</f>
        <v>283.30224565813984</v>
      </c>
      <c r="C3812" s="53">
        <f>VLOOKUP(A3812,nifty50tri[#All],2,FALSE)</f>
        <v>33441.4</v>
      </c>
      <c r="D3812" s="53"/>
      <c r="E3812" s="53"/>
      <c r="F3812" s="81"/>
      <c r="H3812" s="2"/>
      <c r="I3812" s="23"/>
      <c r="J3812" s="24"/>
      <c r="K3812" s="14"/>
    </row>
    <row r="3813" spans="1:11">
      <c r="A3813" s="85">
        <v>45449</v>
      </c>
      <c r="B3813" s="65">
        <f>VLOOKUP('5 Year'!A3813,icraliquid[#All],4,FALSE)</f>
        <v>283.36170497822451</v>
      </c>
      <c r="C3813" s="53">
        <f>VLOOKUP(A3813,nifty50tri[#All],2,FALSE)</f>
        <v>33738.58</v>
      </c>
      <c r="D3813" s="53"/>
      <c r="E3813" s="53"/>
      <c r="F3813" s="81"/>
      <c r="H3813" s="2"/>
      <c r="I3813" s="23"/>
      <c r="J3813" s="24"/>
      <c r="K3813" s="14"/>
    </row>
    <row r="3814" spans="1:11">
      <c r="A3814" s="85">
        <v>45450</v>
      </c>
      <c r="B3814" s="65">
        <f>VLOOKUP('5 Year'!A3814,icraliquid[#All],4,FALSE)</f>
        <v>283.41972969206967</v>
      </c>
      <c r="C3814" s="53">
        <f>VLOOKUP(A3814,nifty50tri[#All],2,FALSE)</f>
        <v>34431.61</v>
      </c>
      <c r="D3814" s="53"/>
      <c r="E3814" s="53"/>
      <c r="F3814" s="81"/>
      <c r="H3814" s="2"/>
      <c r="I3814" s="23"/>
      <c r="J3814" s="24"/>
      <c r="K3814" s="14"/>
    </row>
    <row r="3815" spans="1:11">
      <c r="A3815" s="85">
        <v>45453</v>
      </c>
      <c r="B3815" s="65">
        <f>VLOOKUP('5 Year'!A3815,icraliquid[#All],4,FALSE)</f>
        <v>283.59048125747535</v>
      </c>
      <c r="C3815" s="53">
        <f>VLOOKUP(A3815,nifty50tri[#All],2,FALSE)</f>
        <v>34385.839999999997</v>
      </c>
      <c r="D3815" s="53"/>
      <c r="E3815" s="53"/>
      <c r="F3815" s="81"/>
      <c r="H3815" s="2"/>
      <c r="I3815" s="23"/>
      <c r="J3815" s="24"/>
      <c r="K3815" s="14"/>
    </row>
    <row r="3816" spans="1:11">
      <c r="A3816" s="85">
        <v>45454</v>
      </c>
      <c r="B3816" s="65">
        <f>VLOOKUP('5 Year'!A3816,icraliquid[#All],4,FALSE)</f>
        <v>283.6500608982268</v>
      </c>
      <c r="C3816" s="53">
        <f>VLOOKUP(A3816,nifty50tri[#All],2,FALSE)</f>
        <v>34402</v>
      </c>
      <c r="D3816" s="53"/>
      <c r="E3816" s="53"/>
      <c r="F3816" s="81"/>
      <c r="H3816" s="2"/>
      <c r="I3816" s="23"/>
      <c r="J3816" s="24"/>
      <c r="K3816" s="14"/>
    </row>
    <row r="3817" spans="1:11">
      <c r="A3817" s="85">
        <v>45455</v>
      </c>
      <c r="B3817" s="65">
        <f>VLOOKUP('5 Year'!A3817,icraliquid[#All],4,FALSE)</f>
        <v>283.7053361352996</v>
      </c>
      <c r="C3817" s="53">
        <f>VLOOKUP(A3817,nifty50tri[#All],2,FALSE)</f>
        <v>34487.879999999997</v>
      </c>
      <c r="D3817" s="53"/>
      <c r="E3817" s="53"/>
      <c r="F3817" s="81"/>
      <c r="H3817" s="2"/>
      <c r="I3817" s="23"/>
      <c r="J3817" s="24"/>
      <c r="K3817" s="14"/>
    </row>
    <row r="3818" spans="1:11">
      <c r="A3818" s="85">
        <v>45456</v>
      </c>
      <c r="B3818" s="65">
        <f>VLOOKUP('5 Year'!A3818,icraliquid[#All],4,FALSE)</f>
        <v>283.7611934409727</v>
      </c>
      <c r="C3818" s="53">
        <f>VLOOKUP(A3818,nifty50tri[#All],2,FALSE)</f>
        <v>34600.19</v>
      </c>
      <c r="D3818" s="53"/>
      <c r="E3818" s="53"/>
      <c r="F3818" s="81"/>
      <c r="H3818" s="2"/>
      <c r="I3818" s="23"/>
      <c r="J3818" s="24"/>
      <c r="K3818" s="14"/>
    </row>
    <row r="3819" spans="1:11">
      <c r="A3819" s="85">
        <v>45457</v>
      </c>
      <c r="B3819" s="65">
        <f>VLOOKUP('5 Year'!A3819,icraliquid[#All],4,FALSE)</f>
        <v>283.81960937542522</v>
      </c>
      <c r="C3819" s="53">
        <f>VLOOKUP(A3819,nifty50tri[#All],2,FALSE)</f>
        <v>34710.67</v>
      </c>
      <c r="D3819" s="53"/>
      <c r="E3819" s="53"/>
      <c r="F3819" s="81"/>
      <c r="H3819" s="2"/>
      <c r="I3819" s="23"/>
      <c r="J3819" s="24"/>
      <c r="K3819" s="14"/>
    </row>
    <row r="3820" spans="1:11">
      <c r="A3820" s="85">
        <v>45461</v>
      </c>
      <c r="B3820" s="65">
        <f>VLOOKUP('5 Year'!A3820,icraliquid[#All],4,FALSE)</f>
        <v>284.04675030561566</v>
      </c>
      <c r="C3820" s="53">
        <f>VLOOKUP(A3820,nifty50tri[#All],2,FALSE)</f>
        <v>34847.24</v>
      </c>
      <c r="D3820" s="53"/>
      <c r="E3820" s="53"/>
      <c r="F3820" s="81"/>
      <c r="H3820" s="2"/>
      <c r="I3820" s="23"/>
      <c r="J3820" s="24"/>
      <c r="K3820" s="14"/>
    </row>
    <row r="3821" spans="1:11">
      <c r="A3821" s="85">
        <v>45462</v>
      </c>
      <c r="B3821" s="65">
        <f>VLOOKUP('5 Year'!A3821,icraliquid[#All],4,FALSE)</f>
        <v>284.10006860438398</v>
      </c>
      <c r="C3821" s="53">
        <f>VLOOKUP(A3821,nifty50tri[#All],2,FALSE)</f>
        <v>34786.58</v>
      </c>
      <c r="D3821" s="53"/>
      <c r="E3821" s="53"/>
      <c r="F3821" s="81"/>
      <c r="H3821" s="2"/>
      <c r="I3821" s="23"/>
      <c r="J3821" s="24"/>
      <c r="K3821" s="14"/>
    </row>
    <row r="3822" spans="1:11">
      <c r="A3822" s="85">
        <v>45463</v>
      </c>
      <c r="B3822" s="65">
        <f>VLOOKUP('5 Year'!A3822,icraliquid[#All],4,FALSE)</f>
        <v>284.15668858052231</v>
      </c>
      <c r="C3822" s="53">
        <f>VLOOKUP(A3822,nifty50tri[#All],2,FALSE)</f>
        <v>34873.15</v>
      </c>
      <c r="D3822" s="53"/>
      <c r="E3822" s="53"/>
      <c r="F3822" s="81"/>
      <c r="H3822" s="2"/>
      <c r="I3822" s="23"/>
      <c r="J3822" s="24"/>
      <c r="K3822" s="14"/>
    </row>
    <row r="3823" spans="1:11">
      <c r="A3823" s="85">
        <v>45464</v>
      </c>
      <c r="B3823" s="65">
        <f>VLOOKUP('5 Year'!A3823,icraliquid[#All],4,FALSE)</f>
        <v>284.21425171902541</v>
      </c>
      <c r="C3823" s="53">
        <f>VLOOKUP(A3823,nifty50tri[#All],2,FALSE)</f>
        <v>34779.9</v>
      </c>
      <c r="D3823" s="53"/>
      <c r="E3823" s="53"/>
      <c r="F3823" s="81"/>
      <c r="H3823" s="2"/>
      <c r="I3823" s="23"/>
      <c r="J3823" s="24"/>
      <c r="K3823" s="14"/>
    </row>
    <row r="3824" spans="1:11">
      <c r="A3824" s="85">
        <v>45467</v>
      </c>
      <c r="B3824" s="65">
        <f>VLOOKUP('5 Year'!A3824,icraliquid[#All],4,FALSE)</f>
        <v>284.38404007021256</v>
      </c>
      <c r="C3824" s="53">
        <f>VLOOKUP(A3824,nifty50tri[#All],2,FALSE)</f>
        <v>34834.33</v>
      </c>
      <c r="D3824" s="53"/>
      <c r="E3824" s="53"/>
      <c r="F3824" s="81"/>
      <c r="H3824" s="2"/>
      <c r="I3824" s="23"/>
      <c r="J3824" s="24"/>
      <c r="K3824" s="14"/>
    </row>
    <row r="3825" spans="1:11">
      <c r="A3825" s="85">
        <v>45468</v>
      </c>
      <c r="B3825" s="65">
        <f>VLOOKUP('5 Year'!A3825,icraliquid[#All],4,FALSE)</f>
        <v>284.42734513687321</v>
      </c>
      <c r="C3825" s="53">
        <f>VLOOKUP(A3825,nifty50tri[#All],2,FALSE)</f>
        <v>35105.79</v>
      </c>
      <c r="D3825" s="53"/>
      <c r="E3825" s="53"/>
      <c r="F3825" s="81"/>
      <c r="H3825" s="2"/>
      <c r="I3825" s="23"/>
      <c r="J3825" s="24"/>
      <c r="K3825" s="14"/>
    </row>
    <row r="3826" spans="1:11">
      <c r="A3826" s="85">
        <v>45469</v>
      </c>
      <c r="B3826" s="65">
        <f>VLOOKUP('5 Year'!A3826,icraliquid[#All],4,FALSE)</f>
        <v>284.48445658927074</v>
      </c>
      <c r="C3826" s="53">
        <f>VLOOKUP(A3826,nifty50tri[#All],2,FALSE)</f>
        <v>35324.11</v>
      </c>
      <c r="D3826" s="53"/>
      <c r="E3826" s="53"/>
      <c r="F3826" s="81"/>
      <c r="H3826" s="2"/>
      <c r="I3826" s="23"/>
      <c r="J3826" s="24"/>
      <c r="K3826" s="14"/>
    </row>
    <row r="3827" spans="1:11">
      <c r="A3827" s="85">
        <v>45470</v>
      </c>
      <c r="B3827" s="65">
        <f>VLOOKUP('5 Year'!A3827,icraliquid[#All],4,FALSE)</f>
        <v>284.54127709846051</v>
      </c>
      <c r="C3827" s="53">
        <f>VLOOKUP(A3827,nifty50tri[#All],2,FALSE)</f>
        <v>35585.620000000003</v>
      </c>
      <c r="D3827" s="53"/>
      <c r="E3827" s="53"/>
      <c r="F3827" s="81"/>
      <c r="H3827" s="2"/>
      <c r="I3827" s="23"/>
      <c r="J3827" s="24"/>
      <c r="K3827" s="14"/>
    </row>
    <row r="3828" spans="1:11">
      <c r="A3828" s="85">
        <v>45471</v>
      </c>
      <c r="B3828" s="65">
        <f>VLOOKUP('5 Year'!A3828,icraliquid[#All],4,FALSE)</f>
        <v>284.60872273591457</v>
      </c>
      <c r="C3828" s="53">
        <f>VLOOKUP(A3828,nifty50tri[#All],2,FALSE)</f>
        <v>35539.160000000003</v>
      </c>
      <c r="D3828" s="53"/>
      <c r="E3828" s="53"/>
      <c r="F3828" s="81"/>
      <c r="H3828" s="2"/>
      <c r="I3828" s="23"/>
      <c r="J3828" s="24"/>
      <c r="K3828" s="14"/>
    </row>
    <row r="3829" spans="1:11">
      <c r="A3829" s="85">
        <v>45474</v>
      </c>
      <c r="B3829" s="65">
        <f>VLOOKUP('5 Year'!A3829,icraliquid[#All],4,FALSE)</f>
        <v>284.80090602028662</v>
      </c>
      <c r="C3829" s="53">
        <f>VLOOKUP(A3829,nifty50tri[#All],2,FALSE)</f>
        <v>35733.58</v>
      </c>
      <c r="D3829" s="53"/>
      <c r="E3829" s="53"/>
      <c r="F3829" s="81"/>
      <c r="H3829" s="2"/>
      <c r="I3829" s="23"/>
      <c r="J3829" s="24"/>
      <c r="K3829" s="14"/>
    </row>
    <row r="3830" spans="1:11">
      <c r="A3830" s="85">
        <v>45475</v>
      </c>
      <c r="B3830" s="65">
        <f>VLOOKUP('5 Year'!A3830,icraliquid[#All],4,FALSE)</f>
        <v>284.8757868108292</v>
      </c>
      <c r="C3830" s="53">
        <f>VLOOKUP(A3830,nifty50tri[#All],2,FALSE)</f>
        <v>35706.769999999997</v>
      </c>
      <c r="D3830" s="53"/>
      <c r="E3830" s="53"/>
      <c r="F3830" s="81"/>
      <c r="H3830" s="2"/>
      <c r="I3830" s="23"/>
      <c r="J3830" s="24"/>
      <c r="K3830" s="14"/>
    </row>
    <row r="3831" spans="1:11">
      <c r="A3831" s="85">
        <v>45476</v>
      </c>
      <c r="B3831" s="65">
        <f>VLOOKUP('5 Year'!A3831,icraliquid[#All],4,FALSE)</f>
        <v>284.92735947450291</v>
      </c>
      <c r="C3831" s="53">
        <f>VLOOKUP(A3831,nifty50tri[#All],2,FALSE)</f>
        <v>35947.53</v>
      </c>
      <c r="D3831" s="53"/>
      <c r="E3831" s="53"/>
      <c r="F3831" s="81"/>
      <c r="H3831" s="2"/>
      <c r="I3831" s="23"/>
      <c r="J3831" s="24"/>
      <c r="K3831" s="14"/>
    </row>
    <row r="3832" spans="1:11">
      <c r="A3832" s="85">
        <v>45477</v>
      </c>
      <c r="B3832" s="65">
        <f>VLOOKUP('5 Year'!A3832,icraliquid[#All],4,FALSE)</f>
        <v>284.98311624594896</v>
      </c>
      <c r="C3832" s="53">
        <f>VLOOKUP(A3832,nifty50tri[#All],2,FALSE)</f>
        <v>35970.639999999999</v>
      </c>
      <c r="D3832" s="53"/>
      <c r="E3832" s="53"/>
      <c r="F3832" s="81"/>
      <c r="H3832" s="2"/>
      <c r="I3832" s="23"/>
      <c r="J3832" s="24"/>
      <c r="K3832" s="14"/>
    </row>
    <row r="3833" spans="1:11">
      <c r="A3833" s="85">
        <v>45478</v>
      </c>
      <c r="B3833" s="65">
        <f>VLOOKUP('5 Year'!A3833,icraliquid[#All],4,FALSE)</f>
        <v>285.03256198778109</v>
      </c>
      <c r="C3833" s="53">
        <f>VLOOKUP(A3833,nifty50tri[#All],2,FALSE)</f>
        <v>36009.61</v>
      </c>
      <c r="D3833" s="53"/>
      <c r="E3833" s="53"/>
      <c r="F3833" s="81"/>
      <c r="H3833" s="2"/>
      <c r="I3833" s="23"/>
      <c r="J3833" s="24"/>
      <c r="K3833" s="14"/>
    </row>
    <row r="3834" spans="1:11">
      <c r="A3834" s="85">
        <v>45481</v>
      </c>
      <c r="B3834" s="65">
        <f>VLOOKUP('5 Year'!A3834,icraliquid[#All],4,FALSE)</f>
        <v>285.19436377582213</v>
      </c>
      <c r="C3834" s="53">
        <f>VLOOKUP(A3834,nifty50tri[#All],2,FALSE)</f>
        <v>36004.74</v>
      </c>
      <c r="D3834" s="53"/>
      <c r="E3834" s="53"/>
      <c r="F3834" s="81"/>
      <c r="H3834" s="2"/>
      <c r="I3834" s="23"/>
      <c r="J3834" s="24"/>
      <c r="K3834" s="14"/>
    </row>
    <row r="3835" spans="1:11">
      <c r="A3835" s="85">
        <v>45482</v>
      </c>
      <c r="B3835" s="65">
        <f>VLOOKUP('5 Year'!A3835,icraliquid[#All],4,FALSE)</f>
        <v>285.25043142503165</v>
      </c>
      <c r="C3835" s="53">
        <f>VLOOKUP(A3835,nifty50tri[#All],2,FALSE)</f>
        <v>36173.870000000003</v>
      </c>
      <c r="D3835" s="53"/>
      <c r="E3835" s="53"/>
      <c r="F3835" s="81"/>
      <c r="H3835" s="2"/>
      <c r="I3835" s="23"/>
      <c r="J3835" s="24"/>
      <c r="K3835" s="14"/>
    </row>
    <row r="3836" spans="1:11">
      <c r="A3836" s="85">
        <v>45483</v>
      </c>
      <c r="B3836" s="65">
        <f>VLOOKUP('5 Year'!A3836,icraliquid[#All],4,FALSE)</f>
        <v>285.30681019591776</v>
      </c>
      <c r="C3836" s="53">
        <f>VLOOKUP(A3836,nifty50tri[#All],2,FALSE)</f>
        <v>36012.82</v>
      </c>
      <c r="D3836" s="53"/>
      <c r="E3836" s="53"/>
      <c r="F3836" s="81"/>
      <c r="H3836" s="2"/>
      <c r="I3836" s="23"/>
      <c r="J3836" s="24"/>
      <c r="K3836" s="14"/>
    </row>
    <row r="3837" spans="1:11">
      <c r="A3837" s="85">
        <v>45484</v>
      </c>
      <c r="B3837" s="65">
        <f>VLOOKUP('5 Year'!A3837,icraliquid[#All],4,FALSE)</f>
        <v>285.37521973404029</v>
      </c>
      <c r="C3837" s="53">
        <f>VLOOKUP(A3837,nifty50tri[#All],2,FALSE)</f>
        <v>36000.25</v>
      </c>
      <c r="D3837" s="53"/>
      <c r="E3837" s="53"/>
      <c r="F3837" s="81"/>
      <c r="H3837" s="2"/>
      <c r="I3837" s="23"/>
      <c r="J3837" s="24"/>
      <c r="K3837" s="14"/>
    </row>
    <row r="3838" spans="1:11">
      <c r="A3838" s="85">
        <v>45485</v>
      </c>
      <c r="B3838" s="65">
        <f>VLOOKUP('5 Year'!A3838,icraliquid[#All],4,FALSE)</f>
        <v>285.43328459998213</v>
      </c>
      <c r="C3838" s="53">
        <f>VLOOKUP(A3838,nifty50tri[#All],2,FALSE)</f>
        <v>36278.67</v>
      </c>
      <c r="D3838" s="53"/>
      <c r="E3838" s="53"/>
      <c r="F3838" s="81"/>
      <c r="H3838" s="2"/>
      <c r="I3838" s="23"/>
      <c r="J3838" s="24"/>
      <c r="K3838" s="14"/>
    </row>
    <row r="3839" spans="1:11">
      <c r="A3839" s="85">
        <v>45488</v>
      </c>
      <c r="B3839" s="65">
        <f>VLOOKUP('5 Year'!A3839,icraliquid[#All],4,FALSE)</f>
        <v>285.60607379239565</v>
      </c>
      <c r="C3839" s="53">
        <f>VLOOKUP(A3839,nifty50tri[#All],2,FALSE)</f>
        <v>36403.86</v>
      </c>
      <c r="D3839" s="53"/>
      <c r="E3839" s="53"/>
      <c r="F3839" s="81"/>
      <c r="H3839" s="2"/>
      <c r="I3839" s="23"/>
      <c r="J3839" s="24"/>
      <c r="K3839" s="14"/>
    </row>
    <row r="3840" spans="1:11">
      <c r="A3840" s="85">
        <v>45489</v>
      </c>
      <c r="B3840" s="65">
        <f>VLOOKUP('5 Year'!A3840,icraliquid[#All],4,FALSE)</f>
        <v>285.66021531419796</v>
      </c>
      <c r="C3840" s="53">
        <f>VLOOKUP(A3840,nifty50tri[#All],2,FALSE)</f>
        <v>36445.79</v>
      </c>
      <c r="D3840" s="53"/>
      <c r="E3840" s="53"/>
      <c r="F3840" s="81"/>
      <c r="H3840" s="2"/>
      <c r="I3840" s="23"/>
      <c r="J3840" s="24"/>
      <c r="K3840" s="14"/>
    </row>
    <row r="3841" spans="1:11">
      <c r="A3841" s="85">
        <v>45491</v>
      </c>
      <c r="B3841" s="65">
        <f>VLOOKUP('5 Year'!A3841,icraliquid[#All],4,FALSE)</f>
        <v>285.77159843453148</v>
      </c>
      <c r="C3841" s="53">
        <f>VLOOKUP(A3841,nifty50tri[#All],2,FALSE)</f>
        <v>36723.93</v>
      </c>
      <c r="D3841" s="53"/>
      <c r="E3841" s="53"/>
      <c r="F3841" s="81"/>
      <c r="H3841" s="2"/>
      <c r="I3841" s="23"/>
      <c r="J3841" s="24"/>
      <c r="K3841" s="14"/>
    </row>
    <row r="3842" spans="1:11">
      <c r="A3842" s="85">
        <v>45492</v>
      </c>
      <c r="B3842" s="65">
        <f>VLOOKUP('5 Year'!A3842,icraliquid[#All],4,FALSE)</f>
        <v>285.82760575314524</v>
      </c>
      <c r="C3842" s="53">
        <f>VLOOKUP(A3842,nifty50tri[#All],2,FALSE)</f>
        <v>36328.6</v>
      </c>
      <c r="D3842" s="53"/>
      <c r="E3842" s="53"/>
      <c r="F3842" s="81"/>
      <c r="H3842" s="2"/>
      <c r="I3842" s="23"/>
      <c r="J3842" s="24"/>
      <c r="K3842" s="14"/>
    </row>
    <row r="3843" spans="1:11">
      <c r="A3843" s="85">
        <v>45495</v>
      </c>
      <c r="B3843" s="65">
        <f>VLOOKUP('5 Year'!A3843,icraliquid[#All],4,FALSE)</f>
        <v>285.99603983270339</v>
      </c>
      <c r="C3843" s="53">
        <f>VLOOKUP(A3843,nifty50tri[#All],2,FALSE)</f>
        <v>36296.550000000003</v>
      </c>
      <c r="D3843" s="53"/>
      <c r="E3843" s="53"/>
      <c r="F3843" s="81"/>
      <c r="H3843" s="2"/>
      <c r="I3843" s="23"/>
      <c r="J3843" s="24"/>
      <c r="K3843" s="14"/>
    </row>
    <row r="3844" spans="1:11">
      <c r="A3844" s="85">
        <v>45496</v>
      </c>
      <c r="B3844" s="65">
        <f>VLOOKUP('5 Year'!A3844,icraliquid[#All],4,FALSE)</f>
        <v>286.05140553181178</v>
      </c>
      <c r="C3844" s="53">
        <f>VLOOKUP(A3844,nifty50tri[#All],2,FALSE)</f>
        <v>36257.51</v>
      </c>
      <c r="D3844" s="53"/>
      <c r="E3844" s="53"/>
      <c r="F3844" s="81"/>
      <c r="H3844" s="2"/>
      <c r="I3844" s="23"/>
      <c r="J3844" s="24"/>
      <c r="K3844" s="14"/>
    </row>
    <row r="3845" spans="1:11">
      <c r="A3845" s="85">
        <v>45497</v>
      </c>
      <c r="B3845" s="65">
        <f>VLOOKUP('5 Year'!A3845,icraliquid[#All],4,FALSE)</f>
        <v>286.10748336283319</v>
      </c>
      <c r="C3845" s="53">
        <f>VLOOKUP(A3845,nifty50tri[#All],2,FALSE)</f>
        <v>36160.36</v>
      </c>
      <c r="D3845" s="53"/>
      <c r="E3845" s="53"/>
      <c r="F3845" s="81"/>
      <c r="H3845" s="2"/>
      <c r="I3845" s="23"/>
      <c r="J3845" s="24"/>
      <c r="K3845" s="14"/>
    </row>
    <row r="3846" spans="1:11">
      <c r="A3846" s="85">
        <v>45498</v>
      </c>
      <c r="B3846" s="65">
        <f>VLOOKUP('5 Year'!A3846,icraliquid[#All],4,FALSE)</f>
        <v>286.1629991885913</v>
      </c>
      <c r="C3846" s="53">
        <f>VLOOKUP(A3846,nifty50tri[#All],2,FALSE)</f>
        <v>36149.4</v>
      </c>
      <c r="D3846" s="53"/>
      <c r="E3846" s="53"/>
      <c r="F3846" s="81"/>
      <c r="H3846" s="2"/>
      <c r="I3846" s="23"/>
      <c r="J3846" s="24"/>
      <c r="K3846" s="14"/>
    </row>
    <row r="3847" spans="1:11">
      <c r="A3847" s="85">
        <v>45499</v>
      </c>
      <c r="B3847" s="65">
        <f>VLOOKUP('5 Year'!A3847,icraliquid[#All],4,FALSE)</f>
        <v>286.21631801940998</v>
      </c>
      <c r="C3847" s="53">
        <f>VLOOKUP(A3847,nifty50tri[#All],2,FALSE)</f>
        <v>36784.480000000003</v>
      </c>
      <c r="D3847" s="53"/>
      <c r="E3847" s="53"/>
      <c r="F3847" s="81"/>
      <c r="H3847" s="2"/>
      <c r="I3847" s="23"/>
      <c r="J3847" s="24"/>
      <c r="K3847" s="14"/>
    </row>
    <row r="3848" spans="1:11">
      <c r="A3848" s="85">
        <v>45502</v>
      </c>
      <c r="B3848" s="65">
        <f>VLOOKUP('5 Year'!A3848,icraliquid[#All],4,FALSE)</f>
        <v>286.38055838877278</v>
      </c>
      <c r="C3848" s="53">
        <f>VLOOKUP(A3848,nifty50tri[#All],2,FALSE)</f>
        <v>36786.300000000003</v>
      </c>
      <c r="D3848" s="53"/>
      <c r="E3848" s="53"/>
      <c r="F3848" s="81"/>
      <c r="H3848" s="2"/>
      <c r="I3848" s="23"/>
      <c r="J3848" s="24"/>
      <c r="K3848" s="14"/>
    </row>
    <row r="3849" spans="1:11">
      <c r="A3849" s="85">
        <v>45503</v>
      </c>
      <c r="B3849" s="65">
        <f>VLOOKUP('5 Year'!A3849,icraliquid[#All],4,FALSE)</f>
        <v>286.43766973355395</v>
      </c>
      <c r="C3849" s="53">
        <f>VLOOKUP(A3849,nifty50tri[#All],2,FALSE)</f>
        <v>36820.47</v>
      </c>
      <c r="D3849" s="53"/>
      <c r="E3849" s="53"/>
      <c r="F3849" s="81"/>
      <c r="H3849" s="2"/>
      <c r="I3849" s="23"/>
      <c r="J3849" s="24"/>
      <c r="K3849" s="14"/>
    </row>
    <row r="3850" spans="1:11">
      <c r="A3850" s="85">
        <v>45504</v>
      </c>
      <c r="B3850" s="65">
        <f>VLOOKUP('5 Year'!A3850,icraliquid[#All],4,FALSE)</f>
        <v>286.4925433434675</v>
      </c>
      <c r="C3850" s="53">
        <f>VLOOKUP(A3850,nifty50tri[#All],2,FALSE)</f>
        <v>36959.480000000003</v>
      </c>
      <c r="D3850" s="53"/>
      <c r="E3850" s="53"/>
      <c r="F3850" s="81"/>
      <c r="H3850" s="2"/>
      <c r="I3850" s="23"/>
      <c r="J3850" s="24"/>
      <c r="K3850" s="14"/>
    </row>
    <row r="3851" spans="1:11">
      <c r="A3851" s="85">
        <v>45505</v>
      </c>
      <c r="B3851" s="65">
        <f>VLOOKUP('5 Year'!A3851,icraliquid[#All],4,FALSE)</f>
        <v>286.54816999154082</v>
      </c>
      <c r="C3851" s="53">
        <f>VLOOKUP(A3851,nifty50tri[#All],2,FALSE)</f>
        <v>37049.699999999997</v>
      </c>
      <c r="D3851" s="53"/>
      <c r="E3851" s="53"/>
      <c r="F3851" s="81"/>
      <c r="H3851" s="2"/>
      <c r="I3851" s="23"/>
      <c r="J3851" s="24"/>
      <c r="K3851" s="14"/>
    </row>
    <row r="3852" spans="1:11">
      <c r="A3852" s="85">
        <v>45506</v>
      </c>
      <c r="B3852" s="65">
        <f>VLOOKUP('5 Year'!A3852,icraliquid[#All],4,FALSE)</f>
        <v>286.60117747767185</v>
      </c>
      <c r="C3852" s="53">
        <f>VLOOKUP(A3852,nifty50tri[#All],2,FALSE)</f>
        <v>36624.49</v>
      </c>
      <c r="D3852" s="53"/>
      <c r="E3852" s="53"/>
      <c r="F3852" s="81"/>
      <c r="H3852" s="2"/>
      <c r="I3852" s="23"/>
      <c r="J3852" s="24"/>
      <c r="K3852" s="14"/>
    </row>
    <row r="3853" spans="1:11">
      <c r="A3853" s="85">
        <v>45509</v>
      </c>
      <c r="B3853" s="65">
        <f>VLOOKUP('5 Year'!A3853,icraliquid[#All],4,FALSE)</f>
        <v>286.76717358147272</v>
      </c>
      <c r="C3853" s="53">
        <f>VLOOKUP(A3853,nifty50tri[#All],2,FALSE)</f>
        <v>35646.370000000003</v>
      </c>
      <c r="D3853" s="53"/>
      <c r="E3853" s="53"/>
      <c r="F3853" s="81"/>
      <c r="H3853" s="2"/>
      <c r="I3853" s="23"/>
      <c r="J3853" s="24"/>
      <c r="K3853" s="14"/>
    </row>
    <row r="3854" spans="1:11">
      <c r="A3854" s="85">
        <v>45510</v>
      </c>
      <c r="B3854" s="65">
        <f>VLOOKUP('5 Year'!A3854,icraliquid[#All],4,FALSE)</f>
        <v>286.82008094650325</v>
      </c>
      <c r="C3854" s="53">
        <f>VLOOKUP(A3854,nifty50tri[#All],2,FALSE)</f>
        <v>35554.15</v>
      </c>
      <c r="D3854" s="53"/>
      <c r="E3854" s="53"/>
      <c r="F3854" s="81"/>
      <c r="H3854" s="2"/>
      <c r="I3854" s="23"/>
      <c r="J3854" s="24"/>
      <c r="K3854" s="14"/>
    </row>
    <row r="3855" spans="1:11">
      <c r="A3855" s="85">
        <v>45511</v>
      </c>
      <c r="B3855" s="65">
        <f>VLOOKUP('5 Year'!A3855,icraliquid[#All],4,FALSE)</f>
        <v>286.87919888713276</v>
      </c>
      <c r="C3855" s="53">
        <f>VLOOKUP(A3855,nifty50tri[#All],2,FALSE)</f>
        <v>36020.75</v>
      </c>
      <c r="D3855" s="53"/>
      <c r="E3855" s="53"/>
      <c r="F3855" s="81"/>
      <c r="H3855" s="2"/>
      <c r="I3855" s="23"/>
      <c r="J3855" s="24"/>
      <c r="K3855" s="14"/>
    </row>
    <row r="3856" spans="1:11">
      <c r="A3856" s="85">
        <v>45512</v>
      </c>
      <c r="B3856" s="65">
        <f>VLOOKUP('5 Year'!A3856,icraliquid[#All],4,FALSE)</f>
        <v>286.935547463587</v>
      </c>
      <c r="C3856" s="53">
        <f>VLOOKUP(A3856,nifty50tri[#All],2,FALSE)</f>
        <v>35753.120000000003</v>
      </c>
      <c r="D3856" s="53"/>
      <c r="E3856" s="53"/>
      <c r="F3856" s="81"/>
      <c r="H3856" s="2"/>
      <c r="I3856" s="23"/>
      <c r="J3856" s="24"/>
      <c r="K3856" s="14"/>
    </row>
    <row r="3857" spans="1:11">
      <c r="A3857" s="85">
        <v>45513</v>
      </c>
      <c r="B3857" s="65">
        <f>VLOOKUP('5 Year'!A3857,icraliquid[#All],4,FALSE)</f>
        <v>286.99385276683159</v>
      </c>
      <c r="C3857" s="53">
        <f>VLOOKUP(A3857,nifty50tri[#All],2,FALSE)</f>
        <v>36126.230000000003</v>
      </c>
      <c r="D3857" s="53"/>
      <c r="E3857" s="53"/>
      <c r="F3857" s="81"/>
      <c r="H3857" s="2"/>
      <c r="I3857" s="23"/>
      <c r="J3857" s="24"/>
      <c r="K3857" s="14"/>
    </row>
    <row r="3858" spans="1:11">
      <c r="A3858" s="85">
        <v>45516</v>
      </c>
      <c r="B3858" s="65">
        <f>VLOOKUP('5 Year'!A3858,icraliquid[#All],4,FALSE)</f>
        <v>287.16038071349391</v>
      </c>
      <c r="C3858" s="53">
        <f>VLOOKUP(A3858,nifty50tri[#All],2,FALSE)</f>
        <v>36119.449999999997</v>
      </c>
      <c r="D3858" s="53"/>
      <c r="E3858" s="53"/>
      <c r="F3858" s="81"/>
      <c r="H3858" s="2"/>
      <c r="I3858" s="23"/>
      <c r="J3858" s="24"/>
      <c r="K3858" s="14"/>
    </row>
    <row r="3859" spans="1:11">
      <c r="A3859" s="85">
        <v>45517</v>
      </c>
      <c r="B3859" s="65">
        <f>VLOOKUP('5 Year'!A3859,icraliquid[#All],4,FALSE)</f>
        <v>287.21442193692189</v>
      </c>
      <c r="C3859" s="53">
        <f>VLOOKUP(A3859,nifty50tri[#All],2,FALSE)</f>
        <v>35810.83</v>
      </c>
      <c r="D3859" s="53"/>
      <c r="E3859" s="53"/>
      <c r="F3859" s="81"/>
      <c r="H3859" s="2"/>
      <c r="I3859" s="23"/>
      <c r="J3859" s="24"/>
      <c r="K3859" s="14"/>
    </row>
    <row r="3860" spans="1:11">
      <c r="A3860" s="85">
        <v>45518</v>
      </c>
      <c r="B3860" s="65">
        <f>VLOOKUP('5 Year'!A3860,icraliquid[#All],4,FALSE)</f>
        <v>287.26962690948466</v>
      </c>
      <c r="C3860" s="53">
        <f>VLOOKUP(A3860,nifty50tri[#All],2,FALSE)</f>
        <v>35817.89</v>
      </c>
      <c r="D3860" s="53"/>
      <c r="E3860" s="53"/>
      <c r="F3860" s="81"/>
      <c r="H3860" s="2"/>
      <c r="I3860" s="23"/>
      <c r="J3860" s="24"/>
      <c r="K3860" s="14"/>
    </row>
    <row r="3861" spans="1:11">
      <c r="A3861" s="85">
        <v>45520</v>
      </c>
      <c r="B3861" s="65">
        <f>VLOOKUP('5 Year'!A3861,icraliquid[#All],4,FALSE)</f>
        <v>287.38199262081031</v>
      </c>
      <c r="C3861" s="53">
        <f>VLOOKUP(A3861,nifty50tri[#All],2,FALSE)</f>
        <v>36415.85</v>
      </c>
      <c r="D3861" s="53"/>
      <c r="E3861" s="53"/>
      <c r="F3861" s="81"/>
      <c r="H3861" s="2"/>
      <c r="I3861" s="23"/>
      <c r="J3861" s="24"/>
      <c r="K3861" s="14"/>
    </row>
    <row r="3862" spans="1:11">
      <c r="A3862" s="85">
        <v>45523</v>
      </c>
      <c r="B3862" s="65">
        <f>VLOOKUP('5 Year'!A3862,icraliquid[#All],4,FALSE)</f>
        <v>287.54785808657232</v>
      </c>
      <c r="C3862" s="53">
        <f>VLOOKUP(A3862,nifty50tri[#All],2,FALSE)</f>
        <v>36473.949999999997</v>
      </c>
      <c r="D3862" s="53"/>
      <c r="E3862" s="53"/>
      <c r="F3862" s="81"/>
      <c r="H3862" s="2"/>
      <c r="I3862" s="23"/>
      <c r="J3862" s="24"/>
      <c r="K3862" s="14"/>
    </row>
    <row r="3863" spans="1:11">
      <c r="A3863" s="85">
        <v>45524</v>
      </c>
      <c r="B3863" s="65">
        <f>VLOOKUP('5 Year'!A3863,icraliquid[#All],4,FALSE)</f>
        <v>287.60976517091245</v>
      </c>
      <c r="C3863" s="53">
        <f>VLOOKUP(A3863,nifty50tri[#All],2,FALSE)</f>
        <v>36661.24</v>
      </c>
      <c r="D3863" s="53"/>
      <c r="E3863" s="53"/>
      <c r="F3863" s="81"/>
      <c r="H3863" s="2"/>
      <c r="I3863" s="23"/>
      <c r="J3863" s="24"/>
      <c r="K3863" s="14"/>
    </row>
    <row r="3864" spans="1:11">
      <c r="A3864" s="85">
        <v>45525</v>
      </c>
      <c r="B3864" s="65">
        <f>VLOOKUP('5 Year'!A3864,icraliquid[#All],4,FALSE)</f>
        <v>287.66156881143752</v>
      </c>
      <c r="C3864" s="53">
        <f>VLOOKUP(A3864,nifty50tri[#All],2,FALSE)</f>
        <v>36767.19</v>
      </c>
      <c r="D3864" s="53"/>
      <c r="E3864" s="53"/>
      <c r="F3864" s="81"/>
      <c r="H3864" s="2"/>
      <c r="I3864" s="23"/>
      <c r="J3864" s="24"/>
      <c r="K3864" s="14"/>
    </row>
    <row r="3865" spans="1:11">
      <c r="A3865" s="85">
        <v>45526</v>
      </c>
      <c r="B3865" s="65">
        <f>VLOOKUP('5 Year'!A3865,icraliquid[#All],4,FALSE)</f>
        <v>287.72145916195012</v>
      </c>
      <c r="C3865" s="53">
        <f>VLOOKUP(A3865,nifty50tri[#All],2,FALSE)</f>
        <v>36828.5</v>
      </c>
      <c r="D3865" s="53"/>
      <c r="E3865" s="53"/>
      <c r="F3865" s="81"/>
      <c r="H3865" s="2"/>
      <c r="I3865" s="23"/>
      <c r="J3865" s="24"/>
      <c r="K3865" s="14"/>
    </row>
    <row r="3866" spans="1:11">
      <c r="A3866" s="85">
        <v>45527</v>
      </c>
      <c r="B3866" s="65">
        <f>VLOOKUP('5 Year'!A3866,icraliquid[#All],4,FALSE)</f>
        <v>287.77900187722656</v>
      </c>
      <c r="C3866" s="53">
        <f>VLOOKUP(A3866,nifty50tri[#All],2,FALSE)</f>
        <v>36849.019999999997</v>
      </c>
      <c r="D3866" s="53"/>
      <c r="E3866" s="53"/>
      <c r="F3866" s="81"/>
      <c r="H3866" s="2"/>
      <c r="I3866" s="23"/>
      <c r="J3866" s="24"/>
      <c r="K3866" s="14"/>
    </row>
    <row r="3867" spans="1:11">
      <c r="A3867" s="85">
        <v>45530</v>
      </c>
      <c r="B3867" s="65">
        <f>VLOOKUP('5 Year'!A3867,icraliquid[#All],4,FALSE)</f>
        <v>287.95226222835902</v>
      </c>
      <c r="C3867" s="53">
        <f>VLOOKUP(A3867,nifty50tri[#All],2,FALSE)</f>
        <v>37127.300000000003</v>
      </c>
      <c r="D3867" s="53"/>
      <c r="E3867" s="53"/>
      <c r="F3867" s="81"/>
      <c r="H3867" s="2"/>
      <c r="I3867" s="23"/>
      <c r="J3867" s="24"/>
      <c r="K3867" s="14"/>
    </row>
    <row r="3868" spans="1:11">
      <c r="A3868" s="85">
        <v>45531</v>
      </c>
      <c r="B3868" s="65">
        <f>VLOOKUP('5 Year'!A3868,icraliquid[#All],4,FALSE)</f>
        <v>288.00804923184182</v>
      </c>
      <c r="C3868" s="53">
        <f>VLOOKUP(A3868,nifty50tri[#All],2,FALSE)</f>
        <v>37137.910000000003</v>
      </c>
      <c r="D3868" s="53"/>
      <c r="E3868" s="53"/>
      <c r="F3868" s="81"/>
      <c r="H3868" s="2"/>
      <c r="I3868" s="23"/>
      <c r="J3868" s="24"/>
      <c r="K3868" s="14"/>
    </row>
    <row r="3869" spans="1:11">
      <c r="A3869" s="85">
        <v>45532</v>
      </c>
      <c r="B3869" s="65">
        <f>VLOOKUP('5 Year'!A3869,icraliquid[#All],4,FALSE)</f>
        <v>288.06224051075998</v>
      </c>
      <c r="C3869" s="53">
        <f>VLOOKUP(A3869,nifty50tri[#All],2,FALSE)</f>
        <v>37189.269999999997</v>
      </c>
      <c r="D3869" s="53"/>
      <c r="E3869" s="53"/>
      <c r="F3869" s="81"/>
      <c r="H3869" s="2"/>
      <c r="I3869" s="23"/>
      <c r="J3869" s="24"/>
      <c r="K3869" s="14"/>
    </row>
    <row r="3870" spans="1:11">
      <c r="A3870" s="85">
        <v>45533</v>
      </c>
      <c r="B3870" s="65">
        <f>VLOOKUP('5 Year'!A3870,icraliquid[#All],4,FALSE)</f>
        <v>288.11878989081293</v>
      </c>
      <c r="C3870" s="53">
        <f>VLOOKUP(A3870,nifty50tri[#All],2,FALSE)</f>
        <v>37337.089999999997</v>
      </c>
      <c r="D3870" s="53"/>
      <c r="E3870" s="53"/>
      <c r="F3870" s="81"/>
      <c r="H3870" s="2"/>
      <c r="I3870" s="23"/>
      <c r="J3870" s="24"/>
      <c r="K3870" s="14"/>
    </row>
    <row r="3871" spans="1:11">
      <c r="A3871" s="85">
        <v>45534</v>
      </c>
      <c r="B3871" s="65">
        <f>VLOOKUP('5 Year'!A3871,icraliquid[#All],4,FALSE)</f>
        <v>288.16821528782719</v>
      </c>
      <c r="C3871" s="53">
        <f>VLOOKUP(A3871,nifty50tri[#All],2,FALSE)</f>
        <v>37461.730000000003</v>
      </c>
      <c r="D3871" s="53"/>
      <c r="E3871" s="53"/>
      <c r="F3871" s="81"/>
      <c r="H3871" s="2"/>
      <c r="I3871" s="23"/>
      <c r="J3871" s="24"/>
      <c r="K3871" s="14"/>
    </row>
    <row r="3872" spans="1:11">
      <c r="A3872" s="85">
        <v>45537</v>
      </c>
      <c r="B3872" s="65">
        <f>VLOOKUP('5 Year'!A3872,icraliquid[#All],4,FALSE)</f>
        <v>288.35275398107586</v>
      </c>
      <c r="C3872" s="53">
        <f>VLOOKUP(A3872,nifty50tri[#All],2,FALSE)</f>
        <v>37525.279999999999</v>
      </c>
      <c r="D3872" s="53"/>
      <c r="E3872" s="53"/>
      <c r="F3872" s="81"/>
      <c r="H3872" s="2"/>
      <c r="I3872" s="23"/>
      <c r="J3872" s="24"/>
      <c r="K3872" s="14"/>
    </row>
    <row r="3873" spans="1:11">
      <c r="A3873" s="85">
        <v>45538</v>
      </c>
      <c r="B3873" s="65">
        <f>VLOOKUP('5 Year'!A3873,icraliquid[#All],4,FALSE)</f>
        <v>288.40627304222227</v>
      </c>
      <c r="C3873" s="53">
        <f>VLOOKUP(A3873,nifty50tri[#All],2,FALSE)</f>
        <v>37526.97</v>
      </c>
      <c r="D3873" s="53"/>
      <c r="E3873" s="53"/>
      <c r="F3873" s="81"/>
      <c r="H3873" s="2"/>
      <c r="I3873" s="23"/>
      <c r="J3873" s="24"/>
      <c r="K3873" s="14"/>
    </row>
    <row r="3874" spans="1:11">
      <c r="A3874" s="85">
        <v>45539</v>
      </c>
      <c r="B3874" s="65">
        <f>VLOOKUP('5 Year'!A3874,icraliquid[#All],4,FALSE)</f>
        <v>288.46248144945281</v>
      </c>
      <c r="C3874" s="53">
        <f>VLOOKUP(A3874,nifty50tri[#All],2,FALSE)</f>
        <v>37406.550000000003</v>
      </c>
      <c r="D3874" s="53"/>
      <c r="E3874" s="53"/>
      <c r="F3874" s="81"/>
      <c r="H3874" s="2"/>
      <c r="I3874" s="23"/>
      <c r="J3874" s="24"/>
      <c r="K3874" s="14"/>
    </row>
    <row r="3875" spans="1:11">
      <c r="A3875" s="85">
        <v>45540</v>
      </c>
      <c r="B3875" s="65">
        <f>VLOOKUP('5 Year'!A3875,icraliquid[#All],4,FALSE)</f>
        <v>288.51615127716576</v>
      </c>
      <c r="C3875" s="53">
        <f>VLOOKUP(A3875,nifty50tri[#All],2,FALSE)</f>
        <v>37326.99</v>
      </c>
      <c r="D3875" s="53"/>
      <c r="E3875" s="53"/>
      <c r="F3875" s="81"/>
      <c r="H3875" s="2"/>
      <c r="I3875" s="23"/>
      <c r="J3875" s="24"/>
      <c r="K3875" s="14"/>
    </row>
    <row r="3876" spans="1:11">
      <c r="A3876" s="85">
        <v>45541</v>
      </c>
      <c r="B3876" s="65">
        <f>VLOOKUP('5 Year'!A3876,icraliquid[#All],4,FALSE)</f>
        <v>288.57027295486932</v>
      </c>
      <c r="C3876" s="53">
        <f>VLOOKUP(A3876,nifty50tri[#All],2,FALSE)</f>
        <v>36892.07</v>
      </c>
      <c r="D3876" s="53"/>
      <c r="E3876" s="53"/>
      <c r="F3876" s="81"/>
      <c r="H3876" s="2"/>
      <c r="I3876" s="23"/>
      <c r="J3876" s="24"/>
      <c r="K3876" s="14"/>
    </row>
    <row r="3877" spans="1:11">
      <c r="A3877" s="85">
        <v>45544</v>
      </c>
      <c r="B3877" s="65">
        <f>VLOOKUP('5 Year'!A3877,icraliquid[#All],4,FALSE)</f>
        <v>288.7422293617588</v>
      </c>
      <c r="C3877" s="53">
        <f>VLOOKUP(A3877,nifty50tri[#All],2,FALSE)</f>
        <v>37017.15</v>
      </c>
      <c r="D3877" s="53"/>
      <c r="E3877" s="53"/>
      <c r="F3877" s="81"/>
      <c r="H3877" s="2"/>
      <c r="I3877" s="23"/>
      <c r="J3877" s="24"/>
      <c r="K3877" s="14"/>
    </row>
    <row r="3878" spans="1:11">
      <c r="A3878" s="85">
        <v>45545</v>
      </c>
      <c r="B3878" s="65">
        <f>VLOOKUP('5 Year'!A3878,icraliquid[#All],4,FALSE)</f>
        <v>288.79731425944959</v>
      </c>
      <c r="C3878" s="53">
        <f>VLOOKUP(A3878,nifty50tri[#All],2,FALSE)</f>
        <v>37172.57</v>
      </c>
      <c r="D3878" s="53"/>
      <c r="E3878" s="53"/>
      <c r="F3878" s="81"/>
      <c r="H3878" s="2"/>
      <c r="I3878" s="23"/>
      <c r="J3878" s="24"/>
      <c r="K3878" s="14"/>
    </row>
    <row r="3879" spans="1:11">
      <c r="A3879" s="85">
        <v>45546</v>
      </c>
      <c r="B3879" s="65">
        <f>VLOOKUP('5 Year'!A3879,icraliquid[#All],4,FALSE)</f>
        <v>288.85716493134692</v>
      </c>
      <c r="C3879" s="53">
        <f>VLOOKUP(A3879,nifty50tri[#All],2,FALSE)</f>
        <v>36990.519999999997</v>
      </c>
      <c r="D3879" s="53"/>
      <c r="E3879" s="53"/>
      <c r="F3879" s="81"/>
      <c r="H3879" s="2"/>
      <c r="I3879" s="23"/>
      <c r="J3879" s="24"/>
      <c r="K3879" s="14"/>
    </row>
    <row r="3880" spans="1:11">
      <c r="A3880" s="85">
        <v>45547</v>
      </c>
      <c r="B3880" s="65">
        <f>VLOOKUP('5 Year'!A3880,icraliquid[#All],4,FALSE)</f>
        <v>288.91250996414777</v>
      </c>
      <c r="C3880" s="53">
        <f>VLOOKUP(A3880,nifty50tri[#All],2,FALSE)</f>
        <v>37688.9</v>
      </c>
      <c r="D3880" s="53"/>
      <c r="E3880" s="53"/>
      <c r="F3880" s="81"/>
      <c r="H3880" s="2"/>
      <c r="I3880" s="23"/>
      <c r="J3880" s="24"/>
      <c r="K3880" s="14"/>
    </row>
    <row r="3881" spans="1:11">
      <c r="A3881" s="85">
        <v>45548</v>
      </c>
      <c r="B3881" s="65">
        <f>VLOOKUP('5 Year'!A3881,icraliquid[#All],4,FALSE)</f>
        <v>288.96387227609046</v>
      </c>
      <c r="C3881" s="53">
        <f>VLOOKUP(A3881,nifty50tri[#All],2,FALSE)</f>
        <v>37640.800000000003</v>
      </c>
      <c r="D3881" s="53"/>
      <c r="E3881" s="53"/>
      <c r="F3881" s="81"/>
      <c r="H3881" s="2"/>
      <c r="I3881" s="23"/>
      <c r="J3881" s="24"/>
      <c r="K3881" s="14"/>
    </row>
    <row r="3882" spans="1:11">
      <c r="A3882" s="85">
        <v>45551</v>
      </c>
      <c r="B3882" s="65">
        <f>VLOOKUP('5 Year'!A3882,icraliquid[#All],4,FALSE)</f>
        <v>289.14133705574369</v>
      </c>
      <c r="C3882" s="53">
        <f>VLOOKUP(A3882,nifty50tri[#All],2,FALSE)</f>
        <v>37681.24</v>
      </c>
      <c r="D3882" s="53"/>
      <c r="E3882" s="53"/>
      <c r="F3882" s="81"/>
      <c r="H3882" s="2"/>
      <c r="I3882" s="23"/>
      <c r="J3882" s="24"/>
      <c r="K3882" s="14"/>
    </row>
    <row r="3883" spans="1:11">
      <c r="A3883" s="85">
        <v>45552</v>
      </c>
      <c r="B3883" s="65">
        <f>VLOOKUP('5 Year'!A3883,icraliquid[#All],4,FALSE)</f>
        <v>289.19973251547628</v>
      </c>
      <c r="C3883" s="53">
        <f>VLOOKUP(A3883,nifty50tri[#All],2,FALSE)</f>
        <v>37732.870000000003</v>
      </c>
      <c r="D3883" s="53"/>
      <c r="E3883" s="53"/>
      <c r="F3883" s="81"/>
      <c r="H3883" s="2"/>
      <c r="I3883" s="23"/>
      <c r="J3883" s="24"/>
      <c r="K3883" s="14"/>
    </row>
    <row r="3884" spans="1:11">
      <c r="A3884" s="85">
        <v>45553</v>
      </c>
      <c r="B3884" s="65">
        <f>VLOOKUP('5 Year'!A3884,icraliquid[#All],4,FALSE)</f>
        <v>289.25734585616158</v>
      </c>
      <c r="C3884" s="53">
        <f>VLOOKUP(A3884,nifty50tri[#All],2,FALSE)</f>
        <v>37672.03</v>
      </c>
      <c r="D3884" s="53"/>
      <c r="E3884" s="53"/>
      <c r="F3884" s="81"/>
      <c r="H3884" s="2"/>
      <c r="I3884" s="23"/>
      <c r="J3884" s="24"/>
      <c r="K3884" s="14"/>
    </row>
    <row r="3885" spans="1:11">
      <c r="A3885" s="85">
        <v>45554</v>
      </c>
      <c r="B3885" s="65">
        <f>VLOOKUP('5 Year'!A3885,icraliquid[#All],4,FALSE)</f>
        <v>289.3178584929147</v>
      </c>
      <c r="C3885" s="53">
        <f>VLOOKUP(A3885,nifty50tri[#All],2,FALSE)</f>
        <v>37728.83</v>
      </c>
      <c r="D3885" s="53"/>
      <c r="E3885" s="53"/>
      <c r="F3885" s="81"/>
      <c r="H3885" s="2"/>
      <c r="I3885" s="23"/>
      <c r="J3885" s="24"/>
      <c r="K3885" s="14"/>
    </row>
    <row r="3886" spans="1:11">
      <c r="A3886" s="85">
        <v>45555</v>
      </c>
      <c r="B3886" s="65">
        <f>VLOOKUP('5 Year'!A3886,icraliquid[#All],4,FALSE)</f>
        <v>289.37834098572142</v>
      </c>
      <c r="C3886" s="53">
        <f>VLOOKUP(A3886,nifty50tri[#All],2,FALSE)</f>
        <v>38285.67</v>
      </c>
      <c r="D3886" s="53"/>
      <c r="E3886" s="53"/>
      <c r="F3886" s="81"/>
      <c r="H3886" s="2"/>
      <c r="I3886" s="23"/>
      <c r="J3886" s="24"/>
      <c r="K3886" s="14"/>
    </row>
    <row r="3887" spans="1:11">
      <c r="A3887" s="85">
        <v>45558</v>
      </c>
      <c r="B3887" s="65">
        <f>VLOOKUP('5 Year'!A3887,icraliquid[#All],4,FALSE)</f>
        <v>289.55251428857554</v>
      </c>
      <c r="C3887" s="53">
        <f>VLOOKUP(A3887,nifty50tri[#All],2,FALSE)</f>
        <v>38505.51</v>
      </c>
      <c r="D3887" s="53"/>
      <c r="E3887" s="53"/>
      <c r="F3887" s="81"/>
      <c r="H3887" s="2"/>
      <c r="I3887" s="23"/>
      <c r="J3887" s="24"/>
      <c r="K3887" s="14"/>
    </row>
    <row r="3888" spans="1:11">
      <c r="A3888" s="85">
        <v>45559</v>
      </c>
      <c r="B3888" s="65">
        <f>VLOOKUP('5 Year'!A3888,icraliquid[#All],4,FALSE)</f>
        <v>289.61175276652614</v>
      </c>
      <c r="C3888" s="53">
        <f>VLOOKUP(A3888,nifty50tri[#All],2,FALSE)</f>
        <v>38507.550000000003</v>
      </c>
      <c r="D3888" s="53"/>
      <c r="E3888" s="53"/>
      <c r="F3888" s="81"/>
      <c r="H3888" s="2"/>
      <c r="I3888" s="23"/>
      <c r="J3888" s="24"/>
      <c r="K3888" s="14"/>
    </row>
    <row r="3889" spans="1:11">
      <c r="A3889" s="85">
        <v>45560</v>
      </c>
      <c r="B3889" s="65">
        <f>VLOOKUP('5 Year'!A3889,icraliquid[#All],4,FALSE)</f>
        <v>289.66790094754748</v>
      </c>
      <c r="C3889" s="53">
        <f>VLOOKUP(A3889,nifty50tri[#All],2,FALSE)</f>
        <v>38602.21</v>
      </c>
      <c r="D3889" s="53"/>
      <c r="E3889" s="53"/>
      <c r="F3889" s="81"/>
      <c r="H3889" s="2"/>
      <c r="I3889" s="23"/>
      <c r="J3889" s="24"/>
      <c r="K3889" s="14"/>
    </row>
    <row r="3890" spans="1:11">
      <c r="A3890" s="85">
        <v>45561</v>
      </c>
      <c r="B3890" s="65">
        <f>VLOOKUP('5 Year'!A3890,icraliquid[#All],4,FALSE)</f>
        <v>289.72761062845569</v>
      </c>
      <c r="C3890" s="53">
        <f>VLOOKUP(A3890,nifty50tri[#All],2,FALSE)</f>
        <v>38916.76</v>
      </c>
      <c r="D3890" s="53"/>
      <c r="E3890" s="53"/>
      <c r="F3890" s="81"/>
      <c r="H3890" s="2"/>
      <c r="I3890" s="23"/>
      <c r="J3890" s="24"/>
      <c r="K3890" s="14"/>
    </row>
    <row r="3891" spans="1:11">
      <c r="A3891" s="85">
        <v>45562</v>
      </c>
      <c r="B3891" s="65">
        <f>VLOOKUP('5 Year'!A3891,icraliquid[#All],4,FALSE)</f>
        <v>289.78565537236585</v>
      </c>
      <c r="C3891" s="53">
        <f>VLOOKUP(A3891,nifty50tri[#All],2,FALSE)</f>
        <v>38861.64</v>
      </c>
      <c r="D3891" s="53"/>
      <c r="E3891" s="53"/>
      <c r="F3891" s="81"/>
      <c r="H3891" s="2"/>
      <c r="I3891" s="23"/>
      <c r="J3891" s="24"/>
      <c r="K3891" s="14"/>
    </row>
    <row r="3892" spans="1:11">
      <c r="A3892" s="85">
        <v>45565</v>
      </c>
      <c r="B3892" s="65">
        <f>VLOOKUP('5 Year'!A3892,icraliquid[#All],4,FALSE)</f>
        <v>289.96808699309332</v>
      </c>
      <c r="C3892" s="53">
        <f>VLOOKUP(A3892,nifty50tri[#All],2,FALSE)</f>
        <v>38315.21</v>
      </c>
      <c r="D3892" s="53"/>
      <c r="E3892" s="53"/>
      <c r="F3892" s="81"/>
      <c r="H3892" s="2"/>
      <c r="I3892" s="23"/>
      <c r="J3892" s="24"/>
      <c r="K3892" s="14"/>
    </row>
    <row r="3893" spans="1:11">
      <c r="A3893" s="85">
        <v>45566</v>
      </c>
      <c r="B3893" s="65">
        <f>VLOOKUP('5 Year'!A3893,icraliquid[#All],4,FALSE)</f>
        <v>290.03831249716433</v>
      </c>
      <c r="C3893" s="53">
        <f>VLOOKUP(A3893,nifty50tri[#All],2,FALSE)</f>
        <v>38294.54</v>
      </c>
      <c r="D3893" s="53"/>
      <c r="E3893" s="53"/>
      <c r="F3893" s="81"/>
      <c r="H3893" s="2"/>
      <c r="I3893" s="23"/>
      <c r="J3893" s="24"/>
      <c r="K3893" s="14"/>
    </row>
    <row r="3894" spans="1:11">
      <c r="A3894" s="85">
        <v>45568</v>
      </c>
      <c r="B3894" s="65">
        <f>VLOOKUP('5 Year'!A3894,icraliquid[#All],4,FALSE)</f>
        <v>290.16356205072225</v>
      </c>
      <c r="C3894" s="53">
        <f>VLOOKUP(A3894,nifty50tri[#All],2,FALSE)</f>
        <v>37482.839999999997</v>
      </c>
      <c r="D3894" s="53"/>
      <c r="E3894" s="53"/>
      <c r="F3894" s="81"/>
      <c r="H3894" s="2"/>
      <c r="I3894" s="23"/>
      <c r="J3894" s="24"/>
      <c r="K3894" s="14"/>
    </row>
    <row r="3895" spans="1:11">
      <c r="A3895" s="85">
        <v>45569</v>
      </c>
      <c r="B3895" s="65">
        <f>VLOOKUP('5 Year'!A3895,icraliquid[#All],4,FALSE)</f>
        <v>290.22279039600181</v>
      </c>
      <c r="C3895" s="53">
        <f>VLOOKUP(A3895,nifty50tri[#All],2,FALSE)</f>
        <v>37133.25</v>
      </c>
      <c r="D3895" s="53"/>
      <c r="E3895" s="53"/>
      <c r="F3895" s="81"/>
      <c r="H3895" s="2"/>
      <c r="I3895" s="23"/>
      <c r="J3895" s="24"/>
      <c r="K3895" s="14"/>
    </row>
    <row r="3896" spans="1:11">
      <c r="A3896" s="85">
        <v>45572</v>
      </c>
      <c r="B3896" s="65">
        <f>VLOOKUP('5 Year'!A3896,icraliquid[#All],4,FALSE)</f>
        <v>290.39641239487122</v>
      </c>
      <c r="C3896" s="53">
        <f>VLOOKUP(A3896,nifty50tri[#All],2,FALSE)</f>
        <v>36808.370000000003</v>
      </c>
      <c r="D3896" s="53"/>
      <c r="E3896" s="53"/>
      <c r="F3896" s="81"/>
      <c r="H3896" s="2"/>
      <c r="I3896" s="23"/>
      <c r="J3896" s="24"/>
      <c r="K3896" s="14"/>
    </row>
    <row r="3897" spans="1:11">
      <c r="A3897" s="85">
        <v>45573</v>
      </c>
      <c r="B3897" s="65">
        <f>VLOOKUP('5 Year'!A3897,icraliquid[#All],4,FALSE)</f>
        <v>290.45243026062548</v>
      </c>
      <c r="C3897" s="53">
        <f>VLOOKUP(A3897,nifty50tri[#All],2,FALSE)</f>
        <v>37131.07</v>
      </c>
      <c r="D3897" s="53"/>
      <c r="E3897" s="53"/>
      <c r="F3897" s="81"/>
      <c r="H3897" s="2"/>
      <c r="I3897" s="23"/>
      <c r="J3897" s="24"/>
      <c r="K3897" s="14"/>
    </row>
    <row r="3898" spans="1:11">
      <c r="A3898" s="85">
        <v>45574</v>
      </c>
      <c r="B3898" s="65">
        <f>VLOOKUP('5 Year'!A3898,icraliquid[#All],4,FALSE)</f>
        <v>290.51471917687502</v>
      </c>
      <c r="C3898" s="53">
        <f>VLOOKUP(A3898,nifty50tri[#All],2,FALSE)</f>
        <v>37084.75</v>
      </c>
      <c r="D3898" s="53"/>
      <c r="E3898" s="53"/>
      <c r="F3898" s="81"/>
      <c r="H3898" s="2"/>
      <c r="I3898" s="23"/>
      <c r="J3898" s="24"/>
      <c r="K3898" s="14"/>
    </row>
    <row r="3899" spans="1:11">
      <c r="A3899" s="85">
        <v>45575</v>
      </c>
      <c r="B3899" s="65">
        <f>VLOOKUP('5 Year'!A3899,icraliquid[#All],4,FALSE)</f>
        <v>290.56975380771746</v>
      </c>
      <c r="C3899" s="53">
        <f>VLOOKUP(A3899,nifty50tri[#All],2,FALSE)</f>
        <v>37109.26</v>
      </c>
      <c r="D3899" s="53"/>
      <c r="E3899" s="53"/>
      <c r="F3899" s="81"/>
      <c r="H3899" s="2"/>
      <c r="I3899" s="23"/>
      <c r="J3899" s="24"/>
      <c r="K3899" s="14"/>
    </row>
    <row r="3900" spans="1:11">
      <c r="A3900" s="85">
        <v>45576</v>
      </c>
      <c r="B3900" s="65">
        <f>VLOOKUP('5 Year'!A3900,icraliquid[#All],4,FALSE)</f>
        <v>290.6256506714534</v>
      </c>
      <c r="C3900" s="53">
        <f>VLOOKUP(A3900,nifty50tri[#All],2,FALSE)</f>
        <v>37058.49</v>
      </c>
      <c r="D3900" s="53"/>
      <c r="E3900" s="53"/>
      <c r="F3900" s="81"/>
      <c r="H3900" s="2"/>
      <c r="I3900" s="23"/>
      <c r="J3900" s="24"/>
      <c r="K3900" s="14"/>
    </row>
    <row r="3901" spans="1:11">
      <c r="A3901" s="85">
        <v>45579</v>
      </c>
      <c r="B3901" s="65">
        <f>VLOOKUP('5 Year'!A3901,icraliquid[#All],4,FALSE)</f>
        <v>290.79146621369284</v>
      </c>
      <c r="C3901" s="53">
        <f>VLOOKUP(A3901,nifty50tri[#All],2,FALSE)</f>
        <v>37301.5</v>
      </c>
      <c r="D3901" s="53"/>
      <c r="E3901" s="53"/>
      <c r="F3901" s="81"/>
      <c r="H3901" s="2"/>
      <c r="I3901" s="23"/>
      <c r="J3901" s="24"/>
      <c r="K3901" s="14"/>
    </row>
    <row r="3902" spans="1:11">
      <c r="A3902" s="85">
        <v>45580</v>
      </c>
      <c r="B3902" s="65">
        <f>VLOOKUP('5 Year'!A3902,icraliquid[#All],4,FALSE)</f>
        <v>290.84559724430073</v>
      </c>
      <c r="C3902" s="53">
        <f>VLOOKUP(A3902,nifty50tri[#All],2,FALSE)</f>
        <v>37196.69</v>
      </c>
      <c r="D3902" s="53"/>
      <c r="E3902" s="53"/>
      <c r="F3902" s="81"/>
      <c r="H3902" s="2"/>
      <c r="I3902" s="23"/>
      <c r="J3902" s="24"/>
      <c r="K3902" s="14"/>
    </row>
    <row r="3903" spans="1:11">
      <c r="A3903" s="85">
        <v>45581</v>
      </c>
      <c r="B3903" s="65">
        <f>VLOOKUP('5 Year'!A3903,icraliquid[#All],4,FALSE)</f>
        <v>290.89988895367782</v>
      </c>
      <c r="C3903" s="53">
        <f>VLOOKUP(A3903,nifty50tri[#All],2,FALSE)</f>
        <v>37068.99</v>
      </c>
      <c r="D3903" s="53"/>
      <c r="E3903" s="53"/>
      <c r="F3903" s="81"/>
      <c r="H3903" s="2"/>
      <c r="I3903" s="23"/>
      <c r="J3903" s="24"/>
      <c r="K3903" s="14"/>
    </row>
    <row r="3904" spans="1:11">
      <c r="A3904" s="85">
        <v>45582</v>
      </c>
      <c r="B3904" s="65">
        <f>VLOOKUP('5 Year'!A3904,icraliquid[#All],4,FALSE)</f>
        <v>290.95453190761327</v>
      </c>
      <c r="C3904" s="53">
        <f>VLOOKUP(A3904,nifty50tri[#All],2,FALSE)</f>
        <v>36740.25</v>
      </c>
      <c r="D3904" s="53"/>
      <c r="E3904" s="53"/>
      <c r="F3904" s="81"/>
      <c r="H3904" s="2"/>
      <c r="I3904" s="23"/>
      <c r="J3904" s="24"/>
      <c r="K3904" s="14"/>
    </row>
    <row r="3905" spans="1:11">
      <c r="A3905" s="85">
        <v>45583</v>
      </c>
      <c r="B3905" s="65">
        <f>VLOOKUP('5 Year'!A3905,icraliquid[#All],4,FALSE)</f>
        <v>291.00939556956695</v>
      </c>
      <c r="C3905" s="53">
        <f>VLOOKUP(A3905,nifty50tri[#All],2,FALSE)</f>
        <v>36898.25</v>
      </c>
      <c r="D3905" s="53"/>
      <c r="E3905" s="53"/>
      <c r="F3905" s="81"/>
      <c r="H3905" s="2"/>
      <c r="I3905" s="23"/>
      <c r="J3905" s="24"/>
      <c r="K3905" s="14"/>
    </row>
    <row r="3906" spans="1:11">
      <c r="A3906" s="85">
        <v>45586</v>
      </c>
      <c r="B3906" s="65">
        <f>VLOOKUP('5 Year'!A3906,icraliquid[#All],4,FALSE)</f>
        <v>291.17594290626045</v>
      </c>
      <c r="C3906" s="53">
        <f>VLOOKUP(A3906,nifty50tri[#All],2,FALSE)</f>
        <v>36789.949999999997</v>
      </c>
      <c r="D3906" s="53"/>
      <c r="E3906" s="53"/>
      <c r="F3906" s="81"/>
      <c r="H3906" s="2"/>
      <c r="I3906" s="23"/>
      <c r="J3906" s="24"/>
      <c r="K3906" s="14"/>
    </row>
    <row r="3907" spans="1:11">
      <c r="A3907" s="85">
        <v>45587</v>
      </c>
      <c r="B3907" s="65">
        <f>VLOOKUP('5 Year'!A3907,icraliquid[#All],4,FALSE)</f>
        <v>291.22428449472136</v>
      </c>
      <c r="C3907" s="53">
        <f>VLOOKUP(A3907,nifty50tri[#All],2,FALSE)</f>
        <v>36335.46</v>
      </c>
      <c r="D3907" s="53"/>
      <c r="E3907" s="53"/>
      <c r="F3907" s="81"/>
      <c r="H3907" s="2"/>
      <c r="I3907" s="23"/>
      <c r="J3907" s="24"/>
      <c r="K3907" s="14"/>
    </row>
    <row r="3908" spans="1:11">
      <c r="A3908" s="85">
        <v>45588</v>
      </c>
      <c r="B3908" s="65">
        <f>VLOOKUP('5 Year'!A3908,icraliquid[#All],4,FALSE)</f>
        <v>291.28207775451062</v>
      </c>
      <c r="C3908" s="53">
        <f>VLOOKUP(A3908,nifty50tri[#All],2,FALSE)</f>
        <v>36281.1</v>
      </c>
      <c r="D3908" s="53"/>
      <c r="E3908" s="53"/>
      <c r="F3908" s="81"/>
      <c r="H3908" s="2"/>
      <c r="I3908" s="23"/>
      <c r="J3908" s="24"/>
      <c r="K3908" s="14"/>
    </row>
    <row r="3909" spans="1:11">
      <c r="A3909" s="85">
        <v>45589</v>
      </c>
      <c r="B3909" s="65">
        <f>VLOOKUP('5 Year'!A3909,icraliquid[#All],4,FALSE)</f>
        <v>291.33964067930651</v>
      </c>
      <c r="C3909" s="53">
        <f>VLOOKUP(A3909,nifty50tri[#All],2,FALSE)</f>
        <v>36227.519999999997</v>
      </c>
      <c r="D3909" s="53"/>
      <c r="E3909" s="53"/>
      <c r="F3909" s="81"/>
      <c r="H3909" s="2"/>
      <c r="I3909" s="23"/>
      <c r="J3909" s="24"/>
      <c r="K3909" s="14"/>
    </row>
    <row r="3910" spans="1:11">
      <c r="A3910" s="85">
        <v>45590</v>
      </c>
      <c r="B3910" s="65">
        <f>VLOOKUP('5 Year'!A3910,icraliquid[#All],4,FALSE)</f>
        <v>291.39632020775758</v>
      </c>
      <c r="C3910" s="53">
        <f>VLOOKUP(A3910,nifty50tri[#All],2,FALSE)</f>
        <v>35902.92</v>
      </c>
      <c r="D3910" s="53"/>
      <c r="E3910" s="53"/>
      <c r="F3910" s="81"/>
      <c r="H3910" s="2"/>
      <c r="I3910" s="23"/>
      <c r="J3910" s="24"/>
      <c r="K3910" s="14"/>
    </row>
    <row r="3911" spans="1:11">
      <c r="A3911" s="85">
        <v>45593</v>
      </c>
      <c r="B3911" s="65">
        <f>VLOOKUP('5 Year'!A3911,icraliquid[#All],4,FALSE)</f>
        <v>291.56408170542852</v>
      </c>
      <c r="C3911" s="53">
        <f>VLOOKUP(A3911,nifty50tri[#All],2,FALSE)</f>
        <v>36138.03</v>
      </c>
      <c r="D3911" s="53"/>
      <c r="E3911" s="53"/>
      <c r="F3911" s="81"/>
      <c r="H3911" s="2"/>
      <c r="I3911" s="23"/>
      <c r="J3911" s="24"/>
      <c r="K3911" s="14"/>
    </row>
    <row r="3912" spans="1:11">
      <c r="A3912" s="85">
        <v>45594</v>
      </c>
      <c r="B3912" s="65">
        <f>VLOOKUP('5 Year'!A3912,icraliquid[#All],4,FALSE)</f>
        <v>291.62124344275117</v>
      </c>
      <c r="C3912" s="53">
        <f>VLOOKUP(A3912,nifty50tri[#All],2,FALSE)</f>
        <v>36352.629999999997</v>
      </c>
      <c r="D3912" s="53"/>
      <c r="E3912" s="53"/>
      <c r="F3912" s="81"/>
      <c r="H3912" s="2"/>
      <c r="I3912" s="23"/>
      <c r="J3912" s="24"/>
      <c r="K3912" s="14"/>
    </row>
    <row r="3913" spans="1:11">
      <c r="A3913" s="85">
        <v>45595</v>
      </c>
      <c r="B3913" s="65">
        <f>VLOOKUP('5 Year'!A3913,icraliquid[#All],4,FALSE)</f>
        <v>291.67743206518293</v>
      </c>
      <c r="C3913" s="53">
        <f>VLOOKUP(A3913,nifty50tri[#All],2,FALSE)</f>
        <v>36165.43</v>
      </c>
      <c r="D3913" s="53"/>
      <c r="E3913" s="53"/>
      <c r="F3913" s="81"/>
      <c r="H3913" s="2"/>
      <c r="I3913" s="23"/>
      <c r="J3913" s="24"/>
      <c r="K3913" s="14"/>
    </row>
    <row r="3914" spans="1:11">
      <c r="A3914" s="85">
        <v>45596</v>
      </c>
      <c r="B3914" s="65">
        <f>VLOOKUP('5 Year'!A3914,icraliquid[#All],4,FALSE)</f>
        <v>291.73484457232462</v>
      </c>
      <c r="C3914" s="53">
        <f>VLOOKUP(A3914,nifty50tri[#All],2,FALSE)</f>
        <v>35971.14</v>
      </c>
      <c r="D3914" s="53"/>
      <c r="E3914" s="53"/>
      <c r="F3914" s="81"/>
      <c r="H3914" s="2"/>
      <c r="I3914" s="23"/>
      <c r="J3914" s="24"/>
      <c r="K3914" s="14"/>
    </row>
    <row r="3915" spans="1:11">
      <c r="A3915" s="85">
        <v>45597</v>
      </c>
      <c r="B3915" s="65">
        <f>VLOOKUP('5 Year'!A3915,icraliquid[#All],4,FALSE)</f>
        <v>291.7911533936948</v>
      </c>
      <c r="C3915" s="53">
        <f>VLOOKUP(A3915,nifty50tri[#All],2,FALSE)</f>
        <v>36118.25</v>
      </c>
      <c r="D3915" s="53"/>
      <c r="E3915" s="53"/>
      <c r="F3915" s="81"/>
      <c r="H3915" s="2"/>
      <c r="I3915" s="23"/>
      <c r="J3915" s="24"/>
      <c r="K3915" s="14"/>
    </row>
    <row r="3916" spans="1:11">
      <c r="A3916" s="85">
        <v>45600</v>
      </c>
      <c r="B3916" s="65">
        <f>VLOOKUP('5 Year'!A3916,icraliquid[#All],4,FALSE)</f>
        <v>291.96022984850543</v>
      </c>
      <c r="C3916" s="53">
        <f>VLOOKUP(A3916,nifty50tri[#All],2,FALSE)</f>
        <v>35659.07</v>
      </c>
      <c r="D3916" s="53"/>
      <c r="E3916" s="53"/>
      <c r="F3916" s="81"/>
      <c r="H3916" s="2"/>
      <c r="I3916" s="23"/>
      <c r="J3916" s="24"/>
      <c r="K3916" s="14"/>
    </row>
    <row r="3917" spans="1:11">
      <c r="A3917" s="85">
        <v>45601</v>
      </c>
      <c r="B3917" s="65">
        <f>VLOOKUP('5 Year'!A3917,icraliquid[#All],4,FALSE)</f>
        <v>292.02682317731524</v>
      </c>
      <c r="C3917" s="53">
        <f>VLOOKUP(A3917,nifty50tri[#All],2,FALSE)</f>
        <v>35982.959999999999</v>
      </c>
      <c r="D3917" s="53"/>
      <c r="E3917" s="53"/>
      <c r="F3917" s="81"/>
      <c r="H3917" s="2"/>
      <c r="I3917" s="23"/>
      <c r="J3917" s="24"/>
      <c r="K3917" s="14"/>
    </row>
    <row r="3918" spans="1:11">
      <c r="A3918" s="85">
        <v>45602</v>
      </c>
      <c r="B3918" s="65">
        <f>VLOOKUP('5 Year'!A3918,icraliquid[#All],4,FALSE)</f>
        <v>292.08351318439207</v>
      </c>
      <c r="C3918" s="53">
        <f>VLOOKUP(A3918,nifty50tri[#All],2,FALSE)</f>
        <v>36393.85</v>
      </c>
      <c r="D3918" s="53"/>
      <c r="E3918" s="53"/>
      <c r="F3918" s="81"/>
      <c r="H3918" s="2"/>
      <c r="I3918" s="23"/>
      <c r="J3918" s="24"/>
      <c r="K3918" s="14"/>
    </row>
    <row r="3919" spans="1:11">
      <c r="A3919" s="85">
        <v>45603</v>
      </c>
      <c r="B3919" s="65">
        <f>VLOOKUP('5 Year'!A3919,icraliquid[#All],4,FALSE)</f>
        <v>292.14002214156199</v>
      </c>
      <c r="C3919" s="53">
        <f>VLOOKUP(A3919,nifty50tri[#All],2,FALSE)</f>
        <v>35972.74</v>
      </c>
      <c r="D3919" s="53"/>
      <c r="E3919" s="53"/>
      <c r="F3919" s="81"/>
      <c r="H3919" s="2"/>
      <c r="I3919" s="23"/>
      <c r="J3919" s="24"/>
      <c r="K3919" s="14"/>
    </row>
    <row r="3920" spans="1:11">
      <c r="A3920" s="85">
        <v>45604</v>
      </c>
      <c r="B3920" s="65">
        <f>VLOOKUP('5 Year'!A3920,icraliquid[#All],4,FALSE)</f>
        <v>292.19621067261505</v>
      </c>
      <c r="C3920" s="53">
        <f>VLOOKUP(A3920,nifty50tri[#All],2,FALSE)</f>
        <v>35896.71</v>
      </c>
      <c r="D3920" s="53"/>
      <c r="E3920" s="53"/>
      <c r="F3920" s="81"/>
      <c r="H3920" s="2"/>
      <c r="I3920" s="23"/>
      <c r="J3920" s="24"/>
      <c r="K3920" s="14"/>
    </row>
    <row r="3921" spans="1:11">
      <c r="A3921" s="85">
        <v>45607</v>
      </c>
      <c r="B3921" s="65">
        <f>VLOOKUP('5 Year'!A3921,icraliquid[#All],4,FALSE)</f>
        <v>292.36520710232639</v>
      </c>
      <c r="C3921" s="53">
        <f>VLOOKUP(A3921,nifty50tri[#All],2,FALSE)</f>
        <v>35886.42</v>
      </c>
      <c r="D3921" s="53"/>
      <c r="E3921" s="53"/>
      <c r="F3921" s="81"/>
      <c r="H3921" s="2"/>
      <c r="I3921" s="23"/>
      <c r="J3921" s="24"/>
      <c r="K3921" s="14"/>
    </row>
    <row r="3922" spans="1:11">
      <c r="A3922" s="85">
        <v>45608</v>
      </c>
      <c r="B3922" s="65">
        <f>VLOOKUP('5 Year'!A3922,icraliquid[#All],4,FALSE)</f>
        <v>292.42257956896725</v>
      </c>
      <c r="C3922" s="53">
        <f>VLOOKUP(A3922,nifty50tri[#All],2,FALSE)</f>
        <v>35503.11</v>
      </c>
      <c r="D3922" s="53"/>
      <c r="E3922" s="53"/>
      <c r="F3922" s="81"/>
      <c r="H3922" s="2"/>
      <c r="I3922" s="23"/>
      <c r="J3922" s="24"/>
      <c r="K3922" s="14"/>
    </row>
    <row r="3923" spans="1:11">
      <c r="A3923" s="85">
        <v>45609</v>
      </c>
      <c r="B3923" s="65">
        <f>VLOOKUP('5 Year'!A3923,icraliquid[#All],4,FALSE)</f>
        <v>292.48243005884859</v>
      </c>
      <c r="C3923" s="53">
        <f>VLOOKUP(A3923,nifty50tri[#All],2,FALSE)</f>
        <v>35020.93</v>
      </c>
      <c r="D3923" s="53"/>
      <c r="E3923" s="53"/>
      <c r="F3923" s="81"/>
      <c r="H3923" s="2"/>
      <c r="I3923" s="23"/>
      <c r="J3923" s="24"/>
      <c r="K3923" s="14"/>
    </row>
    <row r="3924" spans="1:11">
      <c r="A3924" s="85">
        <v>45610</v>
      </c>
      <c r="B3924" s="65">
        <f>VLOOKUP('5 Year'!A3924,icraliquid[#All],4,FALSE)</f>
        <v>292.53816679283534</v>
      </c>
      <c r="C3924" s="53">
        <f>VLOOKUP(A3924,nifty50tri[#All],2,FALSE)</f>
        <v>34988.480000000003</v>
      </c>
      <c r="D3924" s="53"/>
      <c r="E3924" s="53"/>
      <c r="F3924" s="81"/>
      <c r="H3924" s="2"/>
      <c r="I3924" s="23"/>
      <c r="J3924" s="24"/>
      <c r="K3924" s="14"/>
    </row>
    <row r="3925" spans="1:11">
      <c r="A3925" s="85">
        <v>45614</v>
      </c>
      <c r="B3925" s="65">
        <f>VLOOKUP('5 Year'!A3925,icraliquid[#All],4,FALSE)</f>
        <v>292.76242767254467</v>
      </c>
      <c r="C3925" s="53">
        <f>VLOOKUP(A3925,nifty50tri[#All],2,FALSE)</f>
        <v>34871.21</v>
      </c>
      <c r="D3925" s="53"/>
      <c r="E3925" s="53"/>
      <c r="F3925" s="81"/>
      <c r="H3925" s="2"/>
      <c r="I3925" s="23"/>
      <c r="J3925" s="24"/>
      <c r="K3925" s="14"/>
    </row>
    <row r="3926" spans="1:11">
      <c r="A3926" s="85">
        <v>45615</v>
      </c>
      <c r="B3926" s="65">
        <f>VLOOKUP('5 Year'!A3926,icraliquid[#All],4,FALSE)</f>
        <v>292.81806376304627</v>
      </c>
      <c r="C3926" s="53">
        <f>VLOOKUP(A3926,nifty50tri[#All],2,FALSE)</f>
        <v>34968</v>
      </c>
      <c r="D3926" s="53"/>
      <c r="E3926" s="53"/>
      <c r="F3926" s="81"/>
      <c r="H3926" s="2"/>
      <c r="I3926" s="23"/>
      <c r="J3926" s="24"/>
      <c r="K3926" s="14"/>
    </row>
    <row r="3927" spans="1:11">
      <c r="A3927" s="85">
        <v>45617</v>
      </c>
      <c r="B3927" s="65">
        <f>VLOOKUP('5 Year'!A3927,icraliquid[#All],4,FALSE)</f>
        <v>292.92906595852077</v>
      </c>
      <c r="C3927" s="53">
        <f>VLOOKUP(A3927,nifty50tri[#All],2,FALSE)</f>
        <v>34717.32</v>
      </c>
      <c r="D3927" s="53"/>
      <c r="E3927" s="53"/>
      <c r="F3927" s="81"/>
      <c r="H3927" s="2"/>
      <c r="I3927" s="23"/>
      <c r="J3927" s="24"/>
      <c r="K3927" s="14"/>
    </row>
    <row r="3928" spans="1:11">
      <c r="A3928" s="85">
        <v>45618</v>
      </c>
      <c r="B3928" s="65">
        <f>VLOOKUP('5 Year'!A3928,icraliquid[#All],4,FALSE)</f>
        <v>292.98835480147079</v>
      </c>
      <c r="C3928" s="53">
        <f>VLOOKUP(A3928,nifty50tri[#All],2,FALSE)</f>
        <v>35546.01</v>
      </c>
      <c r="D3928" s="53"/>
      <c r="E3928" s="53"/>
      <c r="F3928" s="81"/>
      <c r="H3928" s="2"/>
      <c r="I3928" s="23"/>
      <c r="J3928" s="24"/>
      <c r="K3928" s="14"/>
    </row>
    <row r="3929" spans="1:11">
      <c r="A3929" s="85">
        <v>45621</v>
      </c>
      <c r="B3929" s="65">
        <f>VLOOKUP('5 Year'!A3929,icraliquid[#All],4,FALSE)</f>
        <v>293.16226694889218</v>
      </c>
      <c r="C3929" s="53">
        <f>VLOOKUP(A3929,nifty50tri[#All],2,FALSE)</f>
        <v>36013.85</v>
      </c>
      <c r="D3929" s="53"/>
      <c r="E3929" s="53"/>
      <c r="F3929" s="81"/>
      <c r="H3929" s="2"/>
      <c r="I3929" s="23"/>
      <c r="J3929" s="24"/>
      <c r="K3929" s="14"/>
    </row>
    <row r="3930" spans="1:11">
      <c r="A3930" s="85">
        <v>45622</v>
      </c>
      <c r="B3930" s="65">
        <f>VLOOKUP('5 Year'!A3930,icraliquid[#All],4,FALSE)</f>
        <v>293.21708026096871</v>
      </c>
      <c r="C3930" s="53">
        <f>VLOOKUP(A3930,nifty50tri[#All],2,FALSE)</f>
        <v>35973.11</v>
      </c>
      <c r="D3930" s="53"/>
      <c r="E3930" s="53"/>
      <c r="F3930" s="81"/>
      <c r="H3930" s="2"/>
      <c r="I3930" s="23"/>
      <c r="J3930" s="24"/>
      <c r="K3930" s="14"/>
    </row>
    <row r="3931" spans="1:11">
      <c r="A3931" s="85">
        <v>45623</v>
      </c>
      <c r="B3931" s="65">
        <f>VLOOKUP('5 Year'!A3931,icraliquid[#All],4,FALSE)</f>
        <v>293.27476369233347</v>
      </c>
      <c r="C3931" s="53">
        <f>VLOOKUP(A3931,nifty50tri[#All],2,FALSE)</f>
        <v>36092.65</v>
      </c>
      <c r="D3931" s="53"/>
      <c r="E3931" s="53"/>
      <c r="F3931" s="81"/>
      <c r="H3931" s="2"/>
      <c r="I3931" s="23"/>
      <c r="J3931" s="24"/>
      <c r="K3931" s="14"/>
    </row>
    <row r="3932" spans="1:11">
      <c r="A3932" s="85">
        <v>45624</v>
      </c>
      <c r="B3932" s="65">
        <f>VLOOKUP('5 Year'!A3932,icraliquid[#All],4,FALSE)</f>
        <v>293.32935618697542</v>
      </c>
      <c r="C3932" s="53">
        <f>VLOOKUP(A3932,nifty50tri[#All],2,FALSE)</f>
        <v>35556.269999999997</v>
      </c>
      <c r="D3932" s="53"/>
      <c r="E3932" s="53"/>
      <c r="F3932" s="81"/>
      <c r="H3932" s="2"/>
      <c r="I3932" s="23"/>
      <c r="J3932" s="24"/>
      <c r="K3932" s="14"/>
    </row>
    <row r="3933" spans="1:11" ht="15" thickBot="1">
      <c r="A3933" s="86">
        <v>45625</v>
      </c>
      <c r="B3933" s="87">
        <f>VLOOKUP('5 Year'!A3933,icraliquid[#All],4,FALSE)</f>
        <v>293.38601616760172</v>
      </c>
      <c r="C3933" s="88">
        <f>VLOOKUP(A3933,nifty50tri[#All],2,FALSE)</f>
        <v>35878.82</v>
      </c>
      <c r="D3933" s="88"/>
      <c r="E3933" s="88"/>
      <c r="F3933" s="89"/>
      <c r="H3933" s="2"/>
      <c r="I3933" s="23"/>
      <c r="J3933" s="24"/>
      <c r="K3933" s="14"/>
    </row>
    <row r="3934" spans="1:11" ht="15" thickTop="1"/>
  </sheetData>
  <pageMargins left="0.7" right="0.7" top="0.75" bottom="0.75" header="0.3" footer="0.3"/>
  <pageSetup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937F-ABC0-438B-A66F-C0D87D6B1A91}">
  <dimension ref="A1:S3934"/>
  <sheetViews>
    <sheetView topLeftCell="E1" workbookViewId="0">
      <pane ySplit="2" topLeftCell="A3" activePane="bottomLeft" state="frozen"/>
      <selection activeCell="I1306" sqref="I1306"/>
      <selection pane="bottomLeft" activeCell="O1" sqref="O1"/>
    </sheetView>
  </sheetViews>
  <sheetFormatPr defaultRowHeight="14.5"/>
  <cols>
    <col min="1" max="1" width="10.26953125" bestFit="1" customWidth="1"/>
    <col min="2" max="2" width="10" style="1" customWidth="1"/>
    <col min="4" max="4" width="9.7265625" bestFit="1" customWidth="1"/>
    <col min="7" max="7" width="6.1796875" customWidth="1"/>
    <col min="8" max="8" width="9.7265625" bestFit="1" customWidth="1"/>
    <col min="9" max="12" width="8.7265625" style="15"/>
    <col min="13" max="13" width="4.6328125" customWidth="1"/>
    <col min="14" max="14" width="21.36328125" bestFit="1" customWidth="1"/>
    <col min="17" max="17" width="10.1796875" bestFit="1" customWidth="1"/>
  </cols>
  <sheetData>
    <row r="1" spans="1:19" s="1" customFormat="1" ht="44" thickTop="1">
      <c r="A1" s="113" t="s">
        <v>17</v>
      </c>
      <c r="B1" s="101" t="s">
        <v>0</v>
      </c>
      <c r="C1" s="101" t="s">
        <v>3</v>
      </c>
      <c r="D1" s="101" t="s">
        <v>5</v>
      </c>
      <c r="E1" s="101" t="s">
        <v>0</v>
      </c>
      <c r="F1" s="114" t="s">
        <v>3</v>
      </c>
      <c r="G1" s="16"/>
      <c r="H1" s="100" t="s">
        <v>6</v>
      </c>
      <c r="I1" s="101" t="s">
        <v>0</v>
      </c>
      <c r="J1" s="101" t="s">
        <v>3</v>
      </c>
      <c r="K1" s="101" t="s">
        <v>7</v>
      </c>
      <c r="L1" s="114" t="s">
        <v>22</v>
      </c>
      <c r="N1" s="111" t="s">
        <v>14</v>
      </c>
      <c r="O1" s="112" t="s">
        <v>0</v>
      </c>
      <c r="P1" s="112" t="s">
        <v>2</v>
      </c>
      <c r="Q1" s="12"/>
      <c r="R1" s="13"/>
      <c r="S1" s="12"/>
    </row>
    <row r="2" spans="1:19">
      <c r="A2" s="80">
        <v>39814</v>
      </c>
      <c r="B2" s="52">
        <v>100</v>
      </c>
      <c r="C2" s="53">
        <v>3727.18</v>
      </c>
      <c r="D2" s="54">
        <f t="shared" ref="D2:D65" si="0">VLOOKUP(EDATE(A2,36),A:A,1,1)</f>
        <v>40907</v>
      </c>
      <c r="E2" s="53">
        <f t="shared" ref="E2:E65" si="1">VLOOKUP(D2,A:B,2,0)</f>
        <v>120.52323975584497</v>
      </c>
      <c r="F2" s="81">
        <f t="shared" ref="F2:F65" si="2">VLOOKUP(D2,A:C,3,0)</f>
        <v>5865.49</v>
      </c>
      <c r="G2" s="17"/>
      <c r="H2" s="85">
        <f t="shared" ref="H2:H65" si="3">D2</f>
        <v>40907</v>
      </c>
      <c r="I2" s="70">
        <f t="shared" ref="I2:I65" si="4">(E2/B2)^(1/3)-1</f>
        <v>6.4200844212911834E-2</v>
      </c>
      <c r="J2" s="70">
        <f t="shared" ref="J2:J65" si="5">(F2/C2)^(1/3)-1</f>
        <v>0.16316495956928279</v>
      </c>
      <c r="K2" s="115">
        <f t="shared" ref="K2:K65" si="6">IF(I2&gt;J2,1,0)</f>
        <v>0</v>
      </c>
      <c r="L2" s="116">
        <f t="shared" ref="L2:L65" si="7">I2-J2</f>
        <v>-9.8964115356370952E-2</v>
      </c>
      <c r="N2" s="9" t="s">
        <v>10</v>
      </c>
      <c r="O2" s="5">
        <f>AVERAGE(I:I)</f>
        <v>7.1782457465771943E-2</v>
      </c>
      <c r="P2" s="5">
        <f>AVERAGE(J:J)</f>
        <v>0.12815722312099909</v>
      </c>
      <c r="Q2" s="2"/>
      <c r="R2" s="13"/>
      <c r="S2" s="13"/>
    </row>
    <row r="3" spans="1:19">
      <c r="A3" s="80">
        <v>39815</v>
      </c>
      <c r="B3" s="52">
        <v>100.01930000000002</v>
      </c>
      <c r="C3" s="53">
        <v>3743.48</v>
      </c>
      <c r="D3" s="54">
        <f t="shared" si="0"/>
        <v>40910</v>
      </c>
      <c r="E3" s="53">
        <f t="shared" si="1"/>
        <v>120.61652474341599</v>
      </c>
      <c r="F3" s="81">
        <f t="shared" si="2"/>
        <v>5881.28</v>
      </c>
      <c r="G3" s="17"/>
      <c r="H3" s="85">
        <f t="shared" si="3"/>
        <v>40910</v>
      </c>
      <c r="I3" s="70">
        <f t="shared" si="4"/>
        <v>6.4406864786934692E-2</v>
      </c>
      <c r="J3" s="70">
        <f t="shared" si="5"/>
        <v>0.16251557364265112</v>
      </c>
      <c r="K3" s="115">
        <f t="shared" si="6"/>
        <v>0</v>
      </c>
      <c r="L3" s="116">
        <f t="shared" si="7"/>
        <v>-9.8108708855716431E-2</v>
      </c>
      <c r="N3" s="9" t="s">
        <v>9</v>
      </c>
      <c r="O3" s="5">
        <f>MAX(I:I)</f>
        <v>9.4003539723653384E-2</v>
      </c>
      <c r="P3" s="5">
        <f>MAX(J:J)</f>
        <v>0.32393197403139107</v>
      </c>
      <c r="Q3" s="2"/>
      <c r="R3" s="13"/>
      <c r="S3" s="13"/>
    </row>
    <row r="4" spans="1:19">
      <c r="A4" s="80">
        <v>39818</v>
      </c>
      <c r="B4" s="52">
        <v>100.07241024830002</v>
      </c>
      <c r="C4" s="53">
        <v>3835.29</v>
      </c>
      <c r="D4" s="54">
        <f t="shared" si="0"/>
        <v>40913</v>
      </c>
      <c r="E4" s="53">
        <f t="shared" si="1"/>
        <v>120.70930262890457</v>
      </c>
      <c r="F4" s="81">
        <f t="shared" si="2"/>
        <v>6024.82</v>
      </c>
      <c r="G4" s="17"/>
      <c r="H4" s="85">
        <f t="shared" si="3"/>
        <v>40913</v>
      </c>
      <c r="I4" s="70">
        <f t="shared" si="4"/>
        <v>6.4491326121380865E-2</v>
      </c>
      <c r="J4" s="70">
        <f t="shared" si="5"/>
        <v>0.16247054135127392</v>
      </c>
      <c r="K4" s="115">
        <f t="shared" si="6"/>
        <v>0</v>
      </c>
      <c r="L4" s="116">
        <f t="shared" si="7"/>
        <v>-9.7979215229893057E-2</v>
      </c>
      <c r="N4" s="8" t="s">
        <v>8</v>
      </c>
      <c r="O4" s="4">
        <f>MIN(I:I)</f>
        <v>4.2495508312847097E-2</v>
      </c>
      <c r="P4" s="4">
        <f>MIN(J:J)</f>
        <v>-4.4648720028244382E-2</v>
      </c>
      <c r="Q4" s="2"/>
      <c r="R4" s="13"/>
      <c r="S4" s="13"/>
    </row>
    <row r="5" spans="1:19">
      <c r="A5" s="80">
        <v>39819</v>
      </c>
      <c r="B5" s="52">
        <v>100.09072349937546</v>
      </c>
      <c r="C5" s="53">
        <v>3824.63</v>
      </c>
      <c r="D5" s="54">
        <f t="shared" si="0"/>
        <v>40914</v>
      </c>
      <c r="E5" s="53">
        <f t="shared" si="1"/>
        <v>120.74020421037757</v>
      </c>
      <c r="F5" s="81">
        <f t="shared" si="2"/>
        <v>6032.88</v>
      </c>
      <c r="H5" s="85">
        <f t="shared" si="3"/>
        <v>40914</v>
      </c>
      <c r="I5" s="70">
        <f t="shared" si="4"/>
        <v>6.4517223374296329E-2</v>
      </c>
      <c r="J5" s="70">
        <f t="shared" si="5"/>
        <v>0.16406818529826728</v>
      </c>
      <c r="K5" s="115">
        <f t="shared" si="6"/>
        <v>0</v>
      </c>
      <c r="L5" s="116">
        <f t="shared" si="7"/>
        <v>-9.9550961923970949E-2</v>
      </c>
      <c r="N5" s="9" t="s">
        <v>11</v>
      </c>
      <c r="O5" s="5">
        <f>_xlfn.STDEV.P(I:I)</f>
        <v>1.6002573882265468E-2</v>
      </c>
      <c r="P5" s="5">
        <f>_xlfn.STDEV.P(J:J)</f>
        <v>5.8219639892188257E-2</v>
      </c>
      <c r="Q5" s="2"/>
      <c r="R5" s="13"/>
      <c r="S5" s="13"/>
    </row>
    <row r="6" spans="1:19">
      <c r="A6" s="80">
        <v>39820</v>
      </c>
      <c r="B6" s="52">
        <v>100.10894001105234</v>
      </c>
      <c r="C6" s="53">
        <v>3588.27</v>
      </c>
      <c r="D6" s="54">
        <f t="shared" si="0"/>
        <v>40915</v>
      </c>
      <c r="E6" s="53">
        <f t="shared" si="1"/>
        <v>120.77111370265543</v>
      </c>
      <c r="F6" s="81">
        <f t="shared" si="2"/>
        <v>6023.77</v>
      </c>
      <c r="H6" s="85">
        <f t="shared" si="3"/>
        <v>40915</v>
      </c>
      <c r="I6" s="70">
        <f t="shared" si="4"/>
        <v>6.454347604026589E-2</v>
      </c>
      <c r="J6" s="70">
        <f t="shared" si="5"/>
        <v>0.18848696361387351</v>
      </c>
      <c r="K6" s="115">
        <f t="shared" si="6"/>
        <v>0</v>
      </c>
      <c r="L6" s="116">
        <f t="shared" si="7"/>
        <v>-0.12394348757360762</v>
      </c>
      <c r="N6" s="9" t="s">
        <v>12</v>
      </c>
      <c r="O6" s="6">
        <f>COUNT(I:I)</f>
        <v>3191</v>
      </c>
      <c r="P6" s="6">
        <f>COUNT(J:J)</f>
        <v>3192</v>
      </c>
      <c r="Q6" s="2"/>
      <c r="R6" s="13"/>
      <c r="S6" s="13"/>
    </row>
    <row r="7" spans="1:19">
      <c r="A7" s="80">
        <v>39822</v>
      </c>
      <c r="B7" s="52">
        <v>100.14537966521637</v>
      </c>
      <c r="C7" s="53">
        <v>3530</v>
      </c>
      <c r="D7" s="54">
        <f t="shared" si="0"/>
        <v>40917</v>
      </c>
      <c r="E7" s="53">
        <f t="shared" si="1"/>
        <v>120.8329485128712</v>
      </c>
      <c r="F7" s="81">
        <f t="shared" si="2"/>
        <v>6018.56</v>
      </c>
      <c r="H7" s="85">
        <f t="shared" si="3"/>
        <v>40917</v>
      </c>
      <c r="I7" s="70">
        <f t="shared" si="4"/>
        <v>6.4595971820246678E-2</v>
      </c>
      <c r="J7" s="70">
        <f t="shared" si="5"/>
        <v>0.19464617343903656</v>
      </c>
      <c r="K7" s="115">
        <f t="shared" si="6"/>
        <v>0</v>
      </c>
      <c r="L7" s="116">
        <f t="shared" si="7"/>
        <v>-0.13005020161878988</v>
      </c>
      <c r="N7" s="9" t="s">
        <v>7</v>
      </c>
      <c r="O7" s="6">
        <f>SUM(K:K)</f>
        <v>662</v>
      </c>
      <c r="P7" s="6"/>
      <c r="Q7" s="2"/>
      <c r="R7" s="13"/>
      <c r="S7" s="13"/>
    </row>
    <row r="8" spans="1:19">
      <c r="A8" s="80">
        <v>39825</v>
      </c>
      <c r="B8" s="52">
        <v>100.19975860637457</v>
      </c>
      <c r="C8" s="53">
        <v>3407.29</v>
      </c>
      <c r="D8" s="54">
        <f t="shared" si="0"/>
        <v>40920</v>
      </c>
      <c r="E8" s="53">
        <f t="shared" si="1"/>
        <v>120.92637645104121</v>
      </c>
      <c r="F8" s="81">
        <f t="shared" si="2"/>
        <v>6130.81</v>
      </c>
      <c r="H8" s="85">
        <f t="shared" si="3"/>
        <v>40920</v>
      </c>
      <c r="I8" s="70">
        <f t="shared" si="4"/>
        <v>6.4677610936984653E-2</v>
      </c>
      <c r="J8" s="70">
        <f t="shared" si="5"/>
        <v>0.21628752625621228</v>
      </c>
      <c r="K8" s="115">
        <f t="shared" si="6"/>
        <v>0</v>
      </c>
      <c r="L8" s="116">
        <f t="shared" si="7"/>
        <v>-0.15160991531922763</v>
      </c>
      <c r="N8" s="10" t="s">
        <v>13</v>
      </c>
      <c r="O8" s="11">
        <f>O7/O6</f>
        <v>0.20745847696646819</v>
      </c>
      <c r="P8" s="7"/>
      <c r="Q8" s="2"/>
      <c r="R8" s="13"/>
      <c r="S8" s="13"/>
    </row>
    <row r="9" spans="1:19">
      <c r="A9" s="80">
        <v>39826</v>
      </c>
      <c r="B9" s="52">
        <v>100.21739376388929</v>
      </c>
      <c r="C9" s="53">
        <v>3372.7</v>
      </c>
      <c r="D9" s="54">
        <f t="shared" si="0"/>
        <v>40921</v>
      </c>
      <c r="E9" s="53">
        <f t="shared" si="1"/>
        <v>120.95805916167137</v>
      </c>
      <c r="F9" s="81">
        <f t="shared" si="2"/>
        <v>6174.88</v>
      </c>
      <c r="H9" s="85">
        <f t="shared" si="3"/>
        <v>40921</v>
      </c>
      <c r="I9" s="70">
        <f t="shared" si="4"/>
        <v>6.4708125449877807E-2</v>
      </c>
      <c r="J9" s="70">
        <f t="shared" si="5"/>
        <v>0.22334871415648605</v>
      </c>
      <c r="K9" s="115">
        <f t="shared" si="6"/>
        <v>0</v>
      </c>
      <c r="L9" s="116">
        <f t="shared" si="7"/>
        <v>-0.15864058870660824</v>
      </c>
      <c r="Q9" s="2"/>
      <c r="R9" s="13"/>
      <c r="S9" s="13"/>
    </row>
    <row r="10" spans="1:19">
      <c r="A10" s="80">
        <v>39827</v>
      </c>
      <c r="B10" s="52">
        <v>100.2348315904042</v>
      </c>
      <c r="C10" s="53">
        <v>3483.84</v>
      </c>
      <c r="D10" s="54">
        <f t="shared" si="0"/>
        <v>40921</v>
      </c>
      <c r="E10" s="53">
        <f t="shared" si="1"/>
        <v>120.95805916167137</v>
      </c>
      <c r="F10" s="81">
        <f t="shared" si="2"/>
        <v>6174.88</v>
      </c>
      <c r="H10" s="85">
        <f t="shared" si="3"/>
        <v>40921</v>
      </c>
      <c r="I10" s="70">
        <f t="shared" si="4"/>
        <v>6.4646379540988841E-2</v>
      </c>
      <c r="J10" s="70">
        <f t="shared" si="5"/>
        <v>0.21019895511292508</v>
      </c>
      <c r="K10" s="115">
        <f t="shared" si="6"/>
        <v>0</v>
      </c>
      <c r="L10" s="116">
        <f t="shared" si="7"/>
        <v>-0.14555257557193624</v>
      </c>
      <c r="Q10" s="2"/>
      <c r="R10" s="13"/>
      <c r="S10" s="13"/>
    </row>
    <row r="11" spans="1:19">
      <c r="A11" s="80">
        <v>39828</v>
      </c>
      <c r="B11" s="52">
        <v>100.25207198143775</v>
      </c>
      <c r="C11" s="53">
        <v>3362.74</v>
      </c>
      <c r="D11" s="54">
        <f t="shared" si="0"/>
        <v>40921</v>
      </c>
      <c r="E11" s="53">
        <f t="shared" si="1"/>
        <v>120.95805916167137</v>
      </c>
      <c r="F11" s="81">
        <f t="shared" si="2"/>
        <v>6174.88</v>
      </c>
      <c r="H11" s="85">
        <f t="shared" si="3"/>
        <v>40921</v>
      </c>
      <c r="I11" s="70">
        <f t="shared" si="4"/>
        <v>6.4585346813514022E-2</v>
      </c>
      <c r="J11" s="70">
        <f t="shared" si="5"/>
        <v>0.22455532377241316</v>
      </c>
      <c r="K11" s="115">
        <f t="shared" si="6"/>
        <v>0</v>
      </c>
      <c r="L11" s="116">
        <f t="shared" si="7"/>
        <v>-0.15996997695889914</v>
      </c>
      <c r="Q11" s="2"/>
      <c r="R11" s="13"/>
      <c r="S11" s="13"/>
    </row>
    <row r="12" spans="1:19">
      <c r="A12" s="80">
        <v>39829</v>
      </c>
      <c r="B12" s="52">
        <v>100.26831281709875</v>
      </c>
      <c r="C12" s="53">
        <v>3475.45</v>
      </c>
      <c r="D12" s="54">
        <f t="shared" si="0"/>
        <v>40924</v>
      </c>
      <c r="E12" s="53">
        <f t="shared" si="1"/>
        <v>121.05349507034992</v>
      </c>
      <c r="F12" s="81">
        <f t="shared" si="2"/>
        <v>6185.06</v>
      </c>
      <c r="H12" s="85">
        <f t="shared" si="3"/>
        <v>40924</v>
      </c>
      <c r="I12" s="70">
        <f t="shared" si="4"/>
        <v>6.4807762641199806E-2</v>
      </c>
      <c r="J12" s="70">
        <f t="shared" si="5"/>
        <v>0.21183722992155762</v>
      </c>
      <c r="K12" s="115">
        <f t="shared" si="6"/>
        <v>0</v>
      </c>
      <c r="L12" s="116">
        <f t="shared" si="7"/>
        <v>-0.14702946728035782</v>
      </c>
      <c r="Q12" s="2"/>
      <c r="R12" s="13"/>
      <c r="S12" s="13"/>
    </row>
    <row r="13" spans="1:19">
      <c r="A13" s="80">
        <v>39832</v>
      </c>
      <c r="B13" s="52">
        <v>100.31854724182013</v>
      </c>
      <c r="C13" s="53">
        <v>3497.27</v>
      </c>
      <c r="D13" s="54">
        <f t="shared" si="0"/>
        <v>40927</v>
      </c>
      <c r="E13" s="53">
        <f t="shared" si="1"/>
        <v>121.15012145735663</v>
      </c>
      <c r="F13" s="81">
        <f t="shared" si="2"/>
        <v>6368.43</v>
      </c>
      <c r="H13" s="85">
        <f t="shared" si="3"/>
        <v>40927</v>
      </c>
      <c r="I13" s="70">
        <f t="shared" si="4"/>
        <v>6.4913190693961953E-2</v>
      </c>
      <c r="J13" s="70">
        <f t="shared" si="5"/>
        <v>0.22114641557710724</v>
      </c>
      <c r="K13" s="115">
        <f t="shared" si="6"/>
        <v>0</v>
      </c>
      <c r="L13" s="116">
        <f t="shared" si="7"/>
        <v>-0.15623322488314528</v>
      </c>
      <c r="Q13" s="2"/>
      <c r="R13" s="13"/>
      <c r="S13" s="13"/>
    </row>
    <row r="14" spans="1:19">
      <c r="A14" s="80">
        <v>39833</v>
      </c>
      <c r="B14" s="52">
        <v>100.33570171339846</v>
      </c>
      <c r="C14" s="53">
        <v>3436.31</v>
      </c>
      <c r="D14" s="54">
        <f t="shared" si="0"/>
        <v>40928</v>
      </c>
      <c r="E14" s="53">
        <f t="shared" si="1"/>
        <v>121.18210508942138</v>
      </c>
      <c r="F14" s="81">
        <f t="shared" si="2"/>
        <v>6406.93</v>
      </c>
      <c r="H14" s="85">
        <f t="shared" si="3"/>
        <v>40928</v>
      </c>
      <c r="I14" s="70">
        <f t="shared" si="4"/>
        <v>6.4946196335755157E-2</v>
      </c>
      <c r="J14" s="70">
        <f t="shared" si="5"/>
        <v>0.23079544703717292</v>
      </c>
      <c r="K14" s="115">
        <f t="shared" si="6"/>
        <v>0</v>
      </c>
      <c r="L14" s="116">
        <f t="shared" si="7"/>
        <v>-0.16584925070141776</v>
      </c>
      <c r="Q14" s="2"/>
      <c r="R14" s="13"/>
      <c r="S14" s="13"/>
    </row>
    <row r="15" spans="1:19">
      <c r="A15" s="80">
        <v>39834</v>
      </c>
      <c r="B15" s="52">
        <v>100.35245777558461</v>
      </c>
      <c r="C15" s="53">
        <v>3325.17</v>
      </c>
      <c r="D15" s="54">
        <f t="shared" si="0"/>
        <v>40928</v>
      </c>
      <c r="E15" s="53">
        <f t="shared" si="1"/>
        <v>121.18210508942138</v>
      </c>
      <c r="F15" s="81">
        <f t="shared" si="2"/>
        <v>6406.93</v>
      </c>
      <c r="H15" s="85">
        <f t="shared" si="3"/>
        <v>40928</v>
      </c>
      <c r="I15" s="70">
        <f t="shared" si="4"/>
        <v>6.4886920930031788E-2</v>
      </c>
      <c r="J15" s="70">
        <f t="shared" si="5"/>
        <v>0.24435808860972297</v>
      </c>
      <c r="K15" s="115">
        <f t="shared" si="6"/>
        <v>0</v>
      </c>
      <c r="L15" s="116">
        <f t="shared" si="7"/>
        <v>-0.17947116767969118</v>
      </c>
      <c r="Q15" s="2"/>
      <c r="R15" s="13"/>
      <c r="S15" s="13"/>
    </row>
    <row r="16" spans="1:19">
      <c r="A16" s="80">
        <v>39835</v>
      </c>
      <c r="B16" s="52">
        <v>100.36951769340646</v>
      </c>
      <c r="C16" s="53">
        <v>3334.55</v>
      </c>
      <c r="D16" s="54">
        <f t="shared" si="0"/>
        <v>40928</v>
      </c>
      <c r="E16" s="53">
        <f t="shared" si="1"/>
        <v>121.18210508942138</v>
      </c>
      <c r="F16" s="81">
        <f t="shared" si="2"/>
        <v>6406.93</v>
      </c>
      <c r="H16" s="85">
        <f t="shared" si="3"/>
        <v>40928</v>
      </c>
      <c r="I16" s="70">
        <f t="shared" si="4"/>
        <v>6.4826584175882163E-2</v>
      </c>
      <c r="J16" s="70">
        <f t="shared" si="5"/>
        <v>0.24319021084289827</v>
      </c>
      <c r="K16" s="115">
        <f t="shared" si="6"/>
        <v>0</v>
      </c>
      <c r="L16" s="116">
        <f t="shared" si="7"/>
        <v>-0.17836362666701611</v>
      </c>
      <c r="Q16" s="2"/>
      <c r="R16" s="13"/>
      <c r="S16" s="13"/>
    </row>
    <row r="17" spans="1:19">
      <c r="A17" s="80">
        <v>39836</v>
      </c>
      <c r="B17" s="52">
        <v>100.38637977237894</v>
      </c>
      <c r="C17" s="53">
        <v>3291.24</v>
      </c>
      <c r="D17" s="54">
        <f t="shared" si="0"/>
        <v>40931</v>
      </c>
      <c r="E17" s="53">
        <f t="shared" si="1"/>
        <v>121.27735422402166</v>
      </c>
      <c r="F17" s="81">
        <f t="shared" si="2"/>
        <v>6403.94</v>
      </c>
      <c r="H17" s="85">
        <f t="shared" si="3"/>
        <v>40931</v>
      </c>
      <c r="I17" s="70">
        <f t="shared" si="4"/>
        <v>6.5045856450592021E-2</v>
      </c>
      <c r="J17" s="70">
        <f t="shared" si="5"/>
        <v>0.24842531707562565</v>
      </c>
      <c r="K17" s="115">
        <f t="shared" si="6"/>
        <v>0</v>
      </c>
      <c r="L17" s="116">
        <f t="shared" si="7"/>
        <v>-0.18337946062503363</v>
      </c>
      <c r="Q17" s="2"/>
      <c r="R17" s="13"/>
      <c r="S17" s="13"/>
    </row>
    <row r="18" spans="1:19">
      <c r="A18" s="80">
        <v>39840</v>
      </c>
      <c r="B18" s="52">
        <v>100.45383941958599</v>
      </c>
      <c r="C18" s="53">
        <v>3405.28</v>
      </c>
      <c r="D18" s="54">
        <f t="shared" si="0"/>
        <v>40935</v>
      </c>
      <c r="E18" s="53">
        <f t="shared" si="1"/>
        <v>121.40497981905006</v>
      </c>
      <c r="F18" s="81">
        <f t="shared" si="2"/>
        <v>6606.36</v>
      </c>
      <c r="H18" s="85">
        <f t="shared" si="3"/>
        <v>40935</v>
      </c>
      <c r="I18" s="70">
        <f t="shared" si="4"/>
        <v>6.5180776903531523E-2</v>
      </c>
      <c r="J18" s="70">
        <f t="shared" si="5"/>
        <v>0.2472010546659873</v>
      </c>
      <c r="K18" s="115">
        <f t="shared" si="6"/>
        <v>0</v>
      </c>
      <c r="L18" s="116">
        <f t="shared" si="7"/>
        <v>-0.18202027776245577</v>
      </c>
      <c r="Q18" s="2"/>
      <c r="R18" s="13"/>
      <c r="S18" s="13"/>
    </row>
    <row r="19" spans="1:19">
      <c r="A19" s="80">
        <v>39841</v>
      </c>
      <c r="B19" s="52">
        <v>100.47091657228732</v>
      </c>
      <c r="C19" s="53">
        <v>3502.03</v>
      </c>
      <c r="D19" s="54">
        <f t="shared" si="0"/>
        <v>40935</v>
      </c>
      <c r="E19" s="53">
        <f t="shared" si="1"/>
        <v>121.40497981905006</v>
      </c>
      <c r="F19" s="81">
        <f t="shared" si="2"/>
        <v>6606.36</v>
      </c>
      <c r="H19" s="85">
        <f t="shared" si="3"/>
        <v>40935</v>
      </c>
      <c r="I19" s="70">
        <f t="shared" si="4"/>
        <v>6.512042349943048E-2</v>
      </c>
      <c r="J19" s="70">
        <f t="shared" si="5"/>
        <v>0.23560822700199147</v>
      </c>
      <c r="K19" s="115">
        <f t="shared" si="6"/>
        <v>0</v>
      </c>
      <c r="L19" s="116">
        <f t="shared" si="7"/>
        <v>-0.17048780350256099</v>
      </c>
      <c r="Q19" s="2"/>
      <c r="R19" s="13"/>
      <c r="S19" s="13"/>
    </row>
    <row r="20" spans="1:19">
      <c r="A20" s="80">
        <v>39842</v>
      </c>
      <c r="B20" s="52">
        <v>100.48799662810461</v>
      </c>
      <c r="C20" s="53">
        <v>3474.27</v>
      </c>
      <c r="D20" s="54">
        <f t="shared" si="0"/>
        <v>40935</v>
      </c>
      <c r="E20" s="53">
        <f t="shared" si="1"/>
        <v>121.40497981905006</v>
      </c>
      <c r="F20" s="81">
        <f t="shared" si="2"/>
        <v>6606.36</v>
      </c>
      <c r="H20" s="85">
        <f t="shared" si="3"/>
        <v>40935</v>
      </c>
      <c r="I20" s="70">
        <f t="shared" si="4"/>
        <v>6.5060073514967787E-2</v>
      </c>
      <c r="J20" s="70">
        <f t="shared" si="5"/>
        <v>0.23889040639685732</v>
      </c>
      <c r="K20" s="115">
        <f t="shared" si="6"/>
        <v>0</v>
      </c>
      <c r="L20" s="116">
        <f t="shared" si="7"/>
        <v>-0.17383033288188954</v>
      </c>
      <c r="Q20" s="2"/>
      <c r="R20" s="13"/>
      <c r="S20" s="13"/>
    </row>
    <row r="21" spans="1:19">
      <c r="A21" s="80">
        <v>39843</v>
      </c>
      <c r="B21" s="52">
        <v>100.50467763554489</v>
      </c>
      <c r="C21" s="53">
        <v>3538.57</v>
      </c>
      <c r="D21" s="54">
        <f t="shared" si="0"/>
        <v>40938</v>
      </c>
      <c r="E21" s="53">
        <f t="shared" si="1"/>
        <v>121.50076834812728</v>
      </c>
      <c r="F21" s="81">
        <f t="shared" si="2"/>
        <v>6457.3</v>
      </c>
      <c r="H21" s="85">
        <f t="shared" si="3"/>
        <v>40938</v>
      </c>
      <c r="I21" s="70">
        <f t="shared" si="4"/>
        <v>6.5281168380806331E-2</v>
      </c>
      <c r="J21" s="70">
        <f t="shared" si="5"/>
        <v>0.22200896168799611</v>
      </c>
      <c r="K21" s="115">
        <f t="shared" si="6"/>
        <v>0</v>
      </c>
      <c r="L21" s="116">
        <f t="shared" si="7"/>
        <v>-0.15672779330718978</v>
      </c>
      <c r="Q21" s="2"/>
      <c r="R21" s="13"/>
      <c r="S21" s="13"/>
    </row>
    <row r="22" spans="1:19">
      <c r="A22" s="80">
        <v>39846</v>
      </c>
      <c r="B22" s="52">
        <v>100.55533199307321</v>
      </c>
      <c r="C22" s="53">
        <v>3405.45</v>
      </c>
      <c r="D22" s="54">
        <f t="shared" si="0"/>
        <v>40941</v>
      </c>
      <c r="E22" s="53">
        <f t="shared" si="1"/>
        <v>121.59592828180102</v>
      </c>
      <c r="F22" s="81">
        <f t="shared" si="2"/>
        <v>6690.89</v>
      </c>
      <c r="H22" s="85">
        <f t="shared" si="3"/>
        <v>40941</v>
      </c>
      <c r="I22" s="70">
        <f t="shared" si="4"/>
        <v>6.5380252943070039E-2</v>
      </c>
      <c r="J22" s="70">
        <f t="shared" si="5"/>
        <v>0.25247709961678289</v>
      </c>
      <c r="K22" s="115">
        <f t="shared" si="6"/>
        <v>0</v>
      </c>
      <c r="L22" s="116">
        <f t="shared" si="7"/>
        <v>-0.18709684667371285</v>
      </c>
      <c r="Q22" s="2"/>
      <c r="R22" s="13"/>
      <c r="S22" s="13"/>
    </row>
    <row r="23" spans="1:19">
      <c r="A23" s="80">
        <v>39847</v>
      </c>
      <c r="B23" s="52">
        <v>100.57222528884805</v>
      </c>
      <c r="C23" s="53">
        <v>3426.68</v>
      </c>
      <c r="D23" s="54">
        <f t="shared" si="0"/>
        <v>40942</v>
      </c>
      <c r="E23" s="53">
        <f t="shared" si="1"/>
        <v>121.62778641501085</v>
      </c>
      <c r="F23" s="81">
        <f t="shared" si="2"/>
        <v>6761.89</v>
      </c>
      <c r="H23" s="85">
        <f t="shared" si="3"/>
        <v>40942</v>
      </c>
      <c r="I23" s="70">
        <f t="shared" si="4"/>
        <v>6.5413628204881835E-2</v>
      </c>
      <c r="J23" s="70">
        <f t="shared" si="5"/>
        <v>0.2542906472338089</v>
      </c>
      <c r="K23" s="115">
        <f t="shared" si="6"/>
        <v>0</v>
      </c>
      <c r="L23" s="116">
        <f t="shared" si="7"/>
        <v>-0.18887701902892706</v>
      </c>
      <c r="Q23" s="2"/>
      <c r="R23" s="13"/>
      <c r="S23" s="13"/>
    </row>
    <row r="24" spans="1:19">
      <c r="A24" s="80">
        <v>39848</v>
      </c>
      <c r="B24" s="52">
        <v>100.58892027824601</v>
      </c>
      <c r="C24" s="53">
        <v>3450.6</v>
      </c>
      <c r="D24" s="54">
        <f t="shared" si="0"/>
        <v>40942</v>
      </c>
      <c r="E24" s="53">
        <f t="shared" si="1"/>
        <v>121.62778641501085</v>
      </c>
      <c r="F24" s="81">
        <f t="shared" si="2"/>
        <v>6761.89</v>
      </c>
      <c r="H24" s="85">
        <f t="shared" si="3"/>
        <v>40942</v>
      </c>
      <c r="I24" s="70">
        <f t="shared" si="4"/>
        <v>6.5354681840731788E-2</v>
      </c>
      <c r="J24" s="70">
        <f t="shared" si="5"/>
        <v>0.25138562319217317</v>
      </c>
      <c r="K24" s="115">
        <f t="shared" si="6"/>
        <v>0</v>
      </c>
      <c r="L24" s="116">
        <f t="shared" si="7"/>
        <v>-0.18603094135144138</v>
      </c>
      <c r="Q24" s="2"/>
      <c r="R24" s="13"/>
      <c r="S24" s="13"/>
    </row>
    <row r="25" spans="1:19">
      <c r="A25" s="80">
        <v>39849</v>
      </c>
      <c r="B25" s="52">
        <v>100.60571862793248</v>
      </c>
      <c r="C25" s="53">
        <v>3422.28</v>
      </c>
      <c r="D25" s="54">
        <f t="shared" si="0"/>
        <v>40942</v>
      </c>
      <c r="E25" s="53">
        <f t="shared" si="1"/>
        <v>121.62778641501085</v>
      </c>
      <c r="F25" s="81">
        <f t="shared" si="2"/>
        <v>6761.89</v>
      </c>
      <c r="H25" s="85">
        <f t="shared" si="3"/>
        <v>40942</v>
      </c>
      <c r="I25" s="70">
        <f t="shared" si="4"/>
        <v>6.5295383698513287E-2</v>
      </c>
      <c r="J25" s="70">
        <f t="shared" si="5"/>
        <v>0.25482796108519046</v>
      </c>
      <c r="K25" s="115">
        <f t="shared" si="6"/>
        <v>0</v>
      </c>
      <c r="L25" s="116">
        <f t="shared" si="7"/>
        <v>-0.18953257738667717</v>
      </c>
      <c r="Q25" s="2"/>
      <c r="R25" s="13"/>
      <c r="S25" s="13"/>
    </row>
    <row r="26" spans="1:19">
      <c r="A26" s="80">
        <v>39850</v>
      </c>
      <c r="B26" s="52">
        <v>100.62262038866196</v>
      </c>
      <c r="C26" s="53">
        <v>3499.89</v>
      </c>
      <c r="D26" s="54">
        <f t="shared" si="0"/>
        <v>40945</v>
      </c>
      <c r="E26" s="53">
        <f t="shared" si="1"/>
        <v>121.72338585513303</v>
      </c>
      <c r="F26" s="81">
        <f t="shared" si="2"/>
        <v>6807.35</v>
      </c>
      <c r="H26" s="85">
        <f t="shared" si="3"/>
        <v>40945</v>
      </c>
      <c r="I26" s="70">
        <f t="shared" si="4"/>
        <v>6.5514752509822971E-2</v>
      </c>
      <c r="J26" s="70">
        <f t="shared" si="5"/>
        <v>0.24826816640395011</v>
      </c>
      <c r="K26" s="115">
        <f t="shared" si="6"/>
        <v>0</v>
      </c>
      <c r="L26" s="116">
        <f t="shared" si="7"/>
        <v>-0.18275341389412714</v>
      </c>
      <c r="Q26" s="2"/>
      <c r="R26" s="13"/>
      <c r="S26" s="13"/>
    </row>
    <row r="27" spans="1:19">
      <c r="A27" s="80">
        <v>39853</v>
      </c>
      <c r="B27" s="52">
        <v>100.67273045361553</v>
      </c>
      <c r="C27" s="53">
        <v>3594.44</v>
      </c>
      <c r="D27" s="54">
        <f t="shared" si="0"/>
        <v>40948</v>
      </c>
      <c r="E27" s="53">
        <f t="shared" si="1"/>
        <v>121.81920729252188</v>
      </c>
      <c r="F27" s="81">
        <f t="shared" si="2"/>
        <v>6871.73</v>
      </c>
      <c r="H27" s="85">
        <f t="shared" si="3"/>
        <v>40948</v>
      </c>
      <c r="I27" s="70">
        <f t="shared" si="4"/>
        <v>6.5617409412515704E-2</v>
      </c>
      <c r="J27" s="70">
        <f t="shared" si="5"/>
        <v>0.2411138331477749</v>
      </c>
      <c r="K27" s="115">
        <f t="shared" si="6"/>
        <v>0</v>
      </c>
      <c r="L27" s="116">
        <f t="shared" si="7"/>
        <v>-0.1754964237352592</v>
      </c>
      <c r="Q27" s="2"/>
      <c r="R27" s="13"/>
      <c r="S27" s="13"/>
    </row>
    <row r="28" spans="1:19">
      <c r="A28" s="80">
        <v>39854</v>
      </c>
      <c r="B28" s="52">
        <v>100.68964347233172</v>
      </c>
      <c r="C28" s="53">
        <v>3612.41</v>
      </c>
      <c r="D28" s="54">
        <f t="shared" si="0"/>
        <v>40949</v>
      </c>
      <c r="E28" s="53">
        <f t="shared" si="1"/>
        <v>121.85100210562524</v>
      </c>
      <c r="F28" s="81">
        <f t="shared" si="2"/>
        <v>6832.73</v>
      </c>
      <c r="H28" s="85">
        <f t="shared" si="3"/>
        <v>40949</v>
      </c>
      <c r="I28" s="70">
        <f t="shared" si="4"/>
        <v>6.5650436979742821E-2</v>
      </c>
      <c r="J28" s="70">
        <f t="shared" si="5"/>
        <v>0.23670393104858944</v>
      </c>
      <c r="K28" s="115">
        <f t="shared" si="6"/>
        <v>0</v>
      </c>
      <c r="L28" s="116">
        <f t="shared" si="7"/>
        <v>-0.17105349406884662</v>
      </c>
      <c r="Q28" s="2"/>
      <c r="R28" s="13"/>
      <c r="S28" s="13"/>
    </row>
    <row r="29" spans="1:19">
      <c r="A29" s="80">
        <v>39855</v>
      </c>
      <c r="B29" s="52">
        <v>100.70625726350465</v>
      </c>
      <c r="C29" s="53">
        <v>3601.57</v>
      </c>
      <c r="D29" s="54">
        <f t="shared" si="0"/>
        <v>40949</v>
      </c>
      <c r="E29" s="53">
        <f t="shared" si="1"/>
        <v>121.85100210562524</v>
      </c>
      <c r="F29" s="81">
        <f t="shared" si="2"/>
        <v>6832.73</v>
      </c>
      <c r="H29" s="85">
        <f t="shared" si="3"/>
        <v>40949</v>
      </c>
      <c r="I29" s="70">
        <f t="shared" si="4"/>
        <v>6.5591832652066806E-2</v>
      </c>
      <c r="J29" s="70">
        <f t="shared" si="5"/>
        <v>0.23794343154424435</v>
      </c>
      <c r="K29" s="115">
        <f t="shared" si="6"/>
        <v>0</v>
      </c>
      <c r="L29" s="116">
        <f t="shared" si="7"/>
        <v>-0.17235159889217755</v>
      </c>
      <c r="Q29" s="2"/>
      <c r="R29" s="13"/>
      <c r="S29" s="13"/>
    </row>
    <row r="30" spans="1:19">
      <c r="A30" s="80">
        <v>39856</v>
      </c>
      <c r="B30" s="52">
        <v>100.72287379595313</v>
      </c>
      <c r="C30" s="53">
        <v>3561.72</v>
      </c>
      <c r="D30" s="54">
        <f t="shared" si="0"/>
        <v>40949</v>
      </c>
      <c r="E30" s="53">
        <f t="shared" si="1"/>
        <v>121.85100210562524</v>
      </c>
      <c r="F30" s="81">
        <f t="shared" si="2"/>
        <v>6832.73</v>
      </c>
      <c r="H30" s="85">
        <f t="shared" si="3"/>
        <v>40949</v>
      </c>
      <c r="I30" s="70">
        <f t="shared" si="4"/>
        <v>6.5533231547274307E-2</v>
      </c>
      <c r="J30" s="70">
        <f t="shared" si="5"/>
        <v>0.24254319405804092</v>
      </c>
      <c r="K30" s="115">
        <f t="shared" si="6"/>
        <v>0</v>
      </c>
      <c r="L30" s="116">
        <f t="shared" si="7"/>
        <v>-0.17700996251076662</v>
      </c>
      <c r="Q30" s="2"/>
      <c r="R30" s="13"/>
      <c r="S30" s="13"/>
    </row>
    <row r="31" spans="1:19">
      <c r="A31" s="80">
        <v>39857</v>
      </c>
      <c r="B31" s="52">
        <v>100.73949307012947</v>
      </c>
      <c r="C31" s="53">
        <v>3629.83</v>
      </c>
      <c r="D31" s="54">
        <f t="shared" si="0"/>
        <v>40952</v>
      </c>
      <c r="E31" s="53">
        <f t="shared" si="1"/>
        <v>121.94823920530554</v>
      </c>
      <c r="F31" s="81">
        <f t="shared" si="2"/>
        <v>6844.45</v>
      </c>
      <c r="H31" s="85">
        <f t="shared" si="3"/>
        <v>40952</v>
      </c>
      <c r="I31" s="70">
        <f t="shared" si="4"/>
        <v>6.5757974562424382E-2</v>
      </c>
      <c r="J31" s="70">
        <f t="shared" si="5"/>
        <v>0.23542795199401167</v>
      </c>
      <c r="K31" s="115">
        <f t="shared" si="6"/>
        <v>0</v>
      </c>
      <c r="L31" s="116">
        <f t="shared" si="7"/>
        <v>-0.16966997743158729</v>
      </c>
      <c r="Q31" s="2"/>
      <c r="R31" s="13"/>
      <c r="S31" s="13"/>
    </row>
    <row r="32" spans="1:19">
      <c r="A32" s="80">
        <v>39860</v>
      </c>
      <c r="B32" s="52">
        <v>100.78935911919918</v>
      </c>
      <c r="C32" s="53">
        <v>3506.9</v>
      </c>
      <c r="D32" s="54">
        <f t="shared" si="0"/>
        <v>40955</v>
      </c>
      <c r="E32" s="53">
        <f t="shared" si="1"/>
        <v>122.04582381456601</v>
      </c>
      <c r="F32" s="81">
        <f t="shared" si="2"/>
        <v>7011.96</v>
      </c>
      <c r="H32" s="85">
        <f t="shared" si="3"/>
        <v>40955</v>
      </c>
      <c r="I32" s="70">
        <f t="shared" si="4"/>
        <v>6.5866337753360371E-2</v>
      </c>
      <c r="J32" s="70">
        <f t="shared" si="5"/>
        <v>0.25981086438036494</v>
      </c>
      <c r="K32" s="115">
        <f t="shared" si="6"/>
        <v>0</v>
      </c>
      <c r="L32" s="116">
        <f t="shared" si="7"/>
        <v>-0.19394452662700457</v>
      </c>
      <c r="Q32" s="2"/>
      <c r="R32" s="13"/>
      <c r="S32" s="13"/>
    </row>
    <row r="33" spans="1:19">
      <c r="A33" s="80">
        <v>39861</v>
      </c>
      <c r="B33" s="52">
        <v>100.8057877847356</v>
      </c>
      <c r="C33" s="53">
        <v>3411.56</v>
      </c>
      <c r="D33" s="54">
        <f t="shared" si="0"/>
        <v>40956</v>
      </c>
      <c r="E33" s="53">
        <f t="shared" si="1"/>
        <v>122.07865414117214</v>
      </c>
      <c r="F33" s="81">
        <f t="shared" si="2"/>
        <v>7065.73</v>
      </c>
      <c r="H33" s="85">
        <f t="shared" si="3"/>
        <v>40956</v>
      </c>
      <c r="I33" s="70">
        <f t="shared" si="4"/>
        <v>6.590399089611898E-2</v>
      </c>
      <c r="J33" s="70">
        <f t="shared" si="5"/>
        <v>0.27468049806542161</v>
      </c>
      <c r="K33" s="115">
        <f t="shared" si="6"/>
        <v>0</v>
      </c>
      <c r="L33" s="116">
        <f t="shared" si="7"/>
        <v>-0.20877650716930263</v>
      </c>
      <c r="Q33" s="2"/>
      <c r="R33" s="13"/>
      <c r="S33" s="13"/>
    </row>
    <row r="34" spans="1:19">
      <c r="A34" s="80">
        <v>39862</v>
      </c>
      <c r="B34" s="52">
        <v>100.82131187605445</v>
      </c>
      <c r="C34" s="53">
        <v>3418.72</v>
      </c>
      <c r="D34" s="54">
        <f t="shared" si="0"/>
        <v>40956</v>
      </c>
      <c r="E34" s="53">
        <f t="shared" si="1"/>
        <v>122.07865414117214</v>
      </c>
      <c r="F34" s="81">
        <f t="shared" si="2"/>
        <v>7065.73</v>
      </c>
      <c r="H34" s="85">
        <f t="shared" si="3"/>
        <v>40956</v>
      </c>
      <c r="I34" s="70">
        <f t="shared" si="4"/>
        <v>6.5849280108131181E-2</v>
      </c>
      <c r="J34" s="70">
        <f t="shared" si="5"/>
        <v>0.2737899999351936</v>
      </c>
      <c r="K34" s="115">
        <f t="shared" si="6"/>
        <v>0</v>
      </c>
      <c r="L34" s="116">
        <f t="shared" si="7"/>
        <v>-0.20794071982706241</v>
      </c>
      <c r="Q34" s="2"/>
      <c r="R34" s="13"/>
      <c r="S34" s="13"/>
    </row>
    <row r="35" spans="1:19">
      <c r="A35" s="80">
        <v>39863</v>
      </c>
      <c r="B35" s="52">
        <v>100.83683835808337</v>
      </c>
      <c r="C35" s="53">
        <v>3435.02</v>
      </c>
      <c r="D35" s="54">
        <f t="shared" si="0"/>
        <v>40956</v>
      </c>
      <c r="E35" s="53">
        <f t="shared" si="1"/>
        <v>122.07865414117214</v>
      </c>
      <c r="F35" s="81">
        <f t="shared" si="2"/>
        <v>7065.73</v>
      </c>
      <c r="H35" s="85">
        <f t="shared" si="3"/>
        <v>40956</v>
      </c>
      <c r="I35" s="70">
        <f t="shared" si="4"/>
        <v>6.5794572128342166E-2</v>
      </c>
      <c r="J35" s="70">
        <f t="shared" si="5"/>
        <v>0.27177199079048875</v>
      </c>
      <c r="K35" s="115">
        <f t="shared" si="6"/>
        <v>0</v>
      </c>
      <c r="L35" s="116">
        <f t="shared" si="7"/>
        <v>-0.20597741866214658</v>
      </c>
      <c r="Q35" s="2"/>
      <c r="R35" s="13"/>
      <c r="S35" s="13"/>
    </row>
    <row r="36" spans="1:19">
      <c r="A36" s="80">
        <v>39864</v>
      </c>
      <c r="B36" s="52">
        <v>100.85236723119051</v>
      </c>
      <c r="C36" s="53">
        <v>3369.86</v>
      </c>
      <c r="D36" s="54">
        <f t="shared" si="0"/>
        <v>40956</v>
      </c>
      <c r="E36" s="53">
        <f t="shared" si="1"/>
        <v>122.07865414117214</v>
      </c>
      <c r="F36" s="81">
        <f t="shared" si="2"/>
        <v>7065.73</v>
      </c>
      <c r="H36" s="85">
        <f t="shared" si="3"/>
        <v>40956</v>
      </c>
      <c r="I36" s="70">
        <f t="shared" si="4"/>
        <v>6.5739866956607607E-2</v>
      </c>
      <c r="J36" s="70">
        <f t="shared" si="5"/>
        <v>0.27991676122853137</v>
      </c>
      <c r="K36" s="115">
        <f t="shared" si="6"/>
        <v>0</v>
      </c>
      <c r="L36" s="116">
        <f t="shared" si="7"/>
        <v>-0.21417689427192377</v>
      </c>
      <c r="Q36" s="2"/>
      <c r="R36" s="13"/>
      <c r="S36" s="13"/>
    </row>
    <row r="37" spans="1:19">
      <c r="A37" s="80">
        <v>39868</v>
      </c>
      <c r="B37" s="52">
        <v>100.91449228940492</v>
      </c>
      <c r="C37" s="53">
        <v>3366.73</v>
      </c>
      <c r="D37" s="54">
        <f t="shared" si="0"/>
        <v>40963</v>
      </c>
      <c r="E37" s="53">
        <f t="shared" si="1"/>
        <v>122.30658289481991</v>
      </c>
      <c r="F37" s="81">
        <f t="shared" si="2"/>
        <v>6894.3</v>
      </c>
      <c r="H37" s="85">
        <f t="shared" si="3"/>
        <v>40963</v>
      </c>
      <c r="I37" s="70">
        <f t="shared" si="4"/>
        <v>6.6183844901116506E-2</v>
      </c>
      <c r="J37" s="70">
        <f t="shared" si="5"/>
        <v>0.26987399471518403</v>
      </c>
      <c r="K37" s="115">
        <f t="shared" si="6"/>
        <v>0</v>
      </c>
      <c r="L37" s="116">
        <f t="shared" si="7"/>
        <v>-0.20369014981406752</v>
      </c>
      <c r="Q37" s="2"/>
      <c r="R37" s="13"/>
      <c r="S37" s="13"/>
    </row>
    <row r="38" spans="1:19">
      <c r="A38" s="80">
        <v>39869</v>
      </c>
      <c r="B38" s="52">
        <v>100.9299322067252</v>
      </c>
      <c r="C38" s="53">
        <v>3401.93</v>
      </c>
      <c r="D38" s="54">
        <f t="shared" si="0"/>
        <v>40963</v>
      </c>
      <c r="E38" s="53">
        <f t="shared" si="1"/>
        <v>122.30658289481991</v>
      </c>
      <c r="F38" s="81">
        <f t="shared" si="2"/>
        <v>6894.3</v>
      </c>
      <c r="H38" s="85">
        <f t="shared" si="3"/>
        <v>40963</v>
      </c>
      <c r="I38" s="70">
        <f t="shared" si="4"/>
        <v>6.6129475070655142E-2</v>
      </c>
      <c r="J38" s="70">
        <f t="shared" si="5"/>
        <v>0.26547897710202717</v>
      </c>
      <c r="K38" s="115">
        <f t="shared" si="6"/>
        <v>0</v>
      </c>
      <c r="L38" s="116">
        <f t="shared" si="7"/>
        <v>-0.19934950203137203</v>
      </c>
      <c r="Q38" s="2"/>
      <c r="R38" s="13"/>
      <c r="S38" s="13"/>
    </row>
    <row r="39" spans="1:19">
      <c r="A39" s="80">
        <v>39870</v>
      </c>
      <c r="B39" s="52">
        <v>100.94577820608166</v>
      </c>
      <c r="C39" s="53">
        <v>3430.46</v>
      </c>
      <c r="D39" s="54">
        <f t="shared" si="0"/>
        <v>40963</v>
      </c>
      <c r="E39" s="53">
        <f t="shared" si="1"/>
        <v>122.30658289481991</v>
      </c>
      <c r="F39" s="81">
        <f t="shared" si="2"/>
        <v>6894.3</v>
      </c>
      <c r="H39" s="85">
        <f t="shared" si="3"/>
        <v>40963</v>
      </c>
      <c r="I39" s="70">
        <f t="shared" si="4"/>
        <v>6.6073686800530051E-2</v>
      </c>
      <c r="J39" s="70">
        <f t="shared" si="5"/>
        <v>0.26196101654662285</v>
      </c>
      <c r="K39" s="115">
        <f t="shared" si="6"/>
        <v>0</v>
      </c>
      <c r="L39" s="116">
        <f t="shared" si="7"/>
        <v>-0.1958873297460928</v>
      </c>
      <c r="Q39" s="2"/>
      <c r="R39" s="13"/>
      <c r="S39" s="13"/>
    </row>
    <row r="40" spans="1:19">
      <c r="A40" s="80">
        <v>39871</v>
      </c>
      <c r="B40" s="52">
        <v>100.96162669326</v>
      </c>
      <c r="C40" s="53">
        <v>3403.33</v>
      </c>
      <c r="D40" s="54">
        <f t="shared" si="0"/>
        <v>40966</v>
      </c>
      <c r="E40" s="53">
        <f t="shared" si="1"/>
        <v>122.40565122696471</v>
      </c>
      <c r="F40" s="81">
        <f t="shared" si="2"/>
        <v>6706.26</v>
      </c>
      <c r="H40" s="85">
        <f t="shared" si="3"/>
        <v>40966</v>
      </c>
      <c r="I40" s="70">
        <f t="shared" si="4"/>
        <v>6.6305648605323952E-2</v>
      </c>
      <c r="J40" s="70">
        <f t="shared" si="5"/>
        <v>0.25369561918138461</v>
      </c>
      <c r="K40" s="115">
        <f t="shared" si="6"/>
        <v>0</v>
      </c>
      <c r="L40" s="116">
        <f t="shared" si="7"/>
        <v>-0.18738997057606066</v>
      </c>
      <c r="Q40" s="2"/>
      <c r="R40" s="13"/>
      <c r="S40" s="13"/>
    </row>
    <row r="41" spans="1:19">
      <c r="A41" s="80">
        <v>39874</v>
      </c>
      <c r="B41" s="52">
        <v>101.00978538919269</v>
      </c>
      <c r="C41" s="53">
        <v>3293.68</v>
      </c>
      <c r="D41" s="54">
        <f t="shared" si="0"/>
        <v>40970</v>
      </c>
      <c r="E41" s="53">
        <f t="shared" si="1"/>
        <v>122.54341567083887</v>
      </c>
      <c r="F41" s="81">
        <f t="shared" si="2"/>
        <v>6805.51</v>
      </c>
      <c r="H41" s="85">
        <f t="shared" si="3"/>
        <v>40970</v>
      </c>
      <c r="I41" s="70">
        <f t="shared" si="4"/>
        <v>6.6535979644586574E-2</v>
      </c>
      <c r="J41" s="70">
        <f t="shared" si="5"/>
        <v>0.27367832420421068</v>
      </c>
      <c r="K41" s="115">
        <f t="shared" si="6"/>
        <v>0</v>
      </c>
      <c r="L41" s="116">
        <f t="shared" si="7"/>
        <v>-0.2071423445596241</v>
      </c>
      <c r="Q41" s="2"/>
      <c r="R41" s="13"/>
      <c r="S41" s="13"/>
    </row>
    <row r="42" spans="1:19">
      <c r="A42" s="80">
        <v>39875</v>
      </c>
      <c r="B42" s="52">
        <v>101.02584594506958</v>
      </c>
      <c r="C42" s="53">
        <v>3229.43</v>
      </c>
      <c r="D42" s="54">
        <f t="shared" si="0"/>
        <v>40971</v>
      </c>
      <c r="E42" s="53">
        <f t="shared" si="1"/>
        <v>122.57870817455208</v>
      </c>
      <c r="F42" s="81">
        <f t="shared" si="2"/>
        <v>6805.53</v>
      </c>
      <c r="H42" s="85">
        <f t="shared" si="3"/>
        <v>40971</v>
      </c>
      <c r="I42" s="70">
        <f t="shared" si="4"/>
        <v>6.6581831429707083E-2</v>
      </c>
      <c r="J42" s="70">
        <f t="shared" si="5"/>
        <v>0.28207084972644814</v>
      </c>
      <c r="K42" s="115">
        <f t="shared" si="6"/>
        <v>0</v>
      </c>
      <c r="L42" s="116">
        <f t="shared" si="7"/>
        <v>-0.21548901829674105</v>
      </c>
      <c r="Q42" s="2"/>
      <c r="R42" s="13"/>
      <c r="S42" s="13"/>
    </row>
    <row r="43" spans="1:19">
      <c r="A43" s="80">
        <v>39876</v>
      </c>
      <c r="B43" s="52">
        <v>101.04211110626674</v>
      </c>
      <c r="C43" s="53">
        <v>3257.46</v>
      </c>
      <c r="D43" s="54">
        <f t="shared" si="0"/>
        <v>40971</v>
      </c>
      <c r="E43" s="53">
        <f t="shared" si="1"/>
        <v>122.57870817455208</v>
      </c>
      <c r="F43" s="81">
        <f t="shared" si="2"/>
        <v>6805.53</v>
      </c>
      <c r="H43" s="85">
        <f t="shared" si="3"/>
        <v>40971</v>
      </c>
      <c r="I43" s="70">
        <f t="shared" si="4"/>
        <v>6.6524597681066222E-2</v>
      </c>
      <c r="J43" s="70">
        <f t="shared" si="5"/>
        <v>0.2783829029221736</v>
      </c>
      <c r="K43" s="115">
        <f t="shared" si="6"/>
        <v>0</v>
      </c>
      <c r="L43" s="116">
        <f t="shared" si="7"/>
        <v>-0.21185830524110738</v>
      </c>
      <c r="Q43" s="2"/>
      <c r="R43" s="13"/>
      <c r="S43" s="13"/>
    </row>
    <row r="44" spans="1:19">
      <c r="A44" s="80">
        <v>39877</v>
      </c>
      <c r="B44" s="52">
        <v>101.05797471771042</v>
      </c>
      <c r="C44" s="53">
        <v>3173.11</v>
      </c>
      <c r="D44" s="54">
        <f t="shared" si="0"/>
        <v>40973</v>
      </c>
      <c r="E44" s="53">
        <f t="shared" si="1"/>
        <v>122.64955866787696</v>
      </c>
      <c r="F44" s="81">
        <f t="shared" si="2"/>
        <v>6705.16</v>
      </c>
      <c r="H44" s="85">
        <f t="shared" si="3"/>
        <v>40973</v>
      </c>
      <c r="I44" s="70">
        <f t="shared" si="4"/>
        <v>6.6674222146563267E-2</v>
      </c>
      <c r="J44" s="70">
        <f t="shared" si="5"/>
        <v>0.28324034672651122</v>
      </c>
      <c r="K44" s="115">
        <f t="shared" si="6"/>
        <v>0</v>
      </c>
      <c r="L44" s="116">
        <f t="shared" si="7"/>
        <v>-0.21656612457994795</v>
      </c>
      <c r="Q44" s="2"/>
      <c r="R44" s="13"/>
      <c r="S44" s="13"/>
    </row>
    <row r="45" spans="1:19">
      <c r="A45" s="80">
        <v>39878</v>
      </c>
      <c r="B45" s="52">
        <v>101.07414399366525</v>
      </c>
      <c r="C45" s="53">
        <v>3226.63</v>
      </c>
      <c r="D45" s="54">
        <f t="shared" si="0"/>
        <v>40974</v>
      </c>
      <c r="E45" s="53">
        <f t="shared" si="1"/>
        <v>122.68537233900797</v>
      </c>
      <c r="F45" s="81">
        <f t="shared" si="2"/>
        <v>6632.31</v>
      </c>
      <c r="H45" s="85">
        <f t="shared" si="3"/>
        <v>40974</v>
      </c>
      <c r="I45" s="70">
        <f t="shared" si="4"/>
        <v>6.6721146239883344E-2</v>
      </c>
      <c r="J45" s="70">
        <f t="shared" si="5"/>
        <v>0.2714673623892041</v>
      </c>
      <c r="K45" s="115">
        <f t="shared" si="6"/>
        <v>0</v>
      </c>
      <c r="L45" s="116">
        <f t="shared" si="7"/>
        <v>-0.20474621614932076</v>
      </c>
      <c r="Q45" s="2"/>
      <c r="R45" s="13"/>
      <c r="S45" s="13"/>
    </row>
    <row r="46" spans="1:19">
      <c r="A46" s="80">
        <v>39881</v>
      </c>
      <c r="B46" s="52">
        <v>101.12447891737411</v>
      </c>
      <c r="C46" s="53">
        <v>3168.76</v>
      </c>
      <c r="D46" s="54">
        <f t="shared" si="0"/>
        <v>40977</v>
      </c>
      <c r="E46" s="53">
        <f t="shared" si="1"/>
        <v>122.79249751821212</v>
      </c>
      <c r="F46" s="81">
        <f t="shared" si="2"/>
        <v>6773.46</v>
      </c>
      <c r="H46" s="85">
        <f t="shared" si="3"/>
        <v>40977</v>
      </c>
      <c r="I46" s="70">
        <f t="shared" si="4"/>
        <v>6.6854463746391035E-2</v>
      </c>
      <c r="J46" s="70">
        <f t="shared" si="5"/>
        <v>0.28817166209812939</v>
      </c>
      <c r="K46" s="115">
        <f t="shared" si="6"/>
        <v>0</v>
      </c>
      <c r="L46" s="116">
        <f t="shared" si="7"/>
        <v>-0.22131719835173835</v>
      </c>
      <c r="Q46" s="2"/>
      <c r="R46" s="13"/>
      <c r="S46" s="13"/>
    </row>
    <row r="47" spans="1:19">
      <c r="A47" s="80">
        <v>39884</v>
      </c>
      <c r="B47" s="52">
        <v>101.17544565474847</v>
      </c>
      <c r="C47" s="53">
        <v>3223.3</v>
      </c>
      <c r="D47" s="54">
        <f t="shared" si="0"/>
        <v>40980</v>
      </c>
      <c r="E47" s="53">
        <f t="shared" si="1"/>
        <v>122.90190563350085</v>
      </c>
      <c r="F47" s="81">
        <f t="shared" si="2"/>
        <v>6806.96</v>
      </c>
      <c r="H47" s="85">
        <f t="shared" si="3"/>
        <v>40980</v>
      </c>
      <c r="I47" s="70">
        <f t="shared" si="4"/>
        <v>6.6992000912712735E-2</v>
      </c>
      <c r="J47" s="70">
        <f t="shared" si="5"/>
        <v>0.2829729211860903</v>
      </c>
      <c r="K47" s="115">
        <f t="shared" si="6"/>
        <v>0</v>
      </c>
      <c r="L47" s="116">
        <f t="shared" si="7"/>
        <v>-0.21598092027337756</v>
      </c>
      <c r="Q47" s="2"/>
      <c r="R47" s="13"/>
      <c r="S47" s="13"/>
    </row>
    <row r="48" spans="1:19">
      <c r="A48" s="80">
        <v>39885</v>
      </c>
      <c r="B48" s="52">
        <v>101.19274665595543</v>
      </c>
      <c r="C48" s="53">
        <v>3348.7</v>
      </c>
      <c r="D48" s="54">
        <f t="shared" si="0"/>
        <v>40981</v>
      </c>
      <c r="E48" s="53">
        <f t="shared" si="1"/>
        <v>122.93865330328526</v>
      </c>
      <c r="F48" s="81">
        <f t="shared" si="2"/>
        <v>6895.82</v>
      </c>
      <c r="H48" s="85">
        <f t="shared" si="3"/>
        <v>40981</v>
      </c>
      <c r="I48" s="70">
        <f t="shared" si="4"/>
        <v>6.7037516179711654E-2</v>
      </c>
      <c r="J48" s="70">
        <f t="shared" si="5"/>
        <v>0.27224247706011973</v>
      </c>
      <c r="K48" s="115">
        <f t="shared" si="6"/>
        <v>0</v>
      </c>
      <c r="L48" s="116">
        <f t="shared" si="7"/>
        <v>-0.20520496088040807</v>
      </c>
      <c r="Q48" s="2"/>
      <c r="R48" s="13"/>
      <c r="S48" s="13"/>
    </row>
    <row r="49" spans="1:19">
      <c r="A49" s="80">
        <v>39888</v>
      </c>
      <c r="B49" s="52">
        <v>101.24617642618979</v>
      </c>
      <c r="C49" s="53">
        <v>3420.13</v>
      </c>
      <c r="D49" s="54">
        <f t="shared" si="0"/>
        <v>40984</v>
      </c>
      <c r="E49" s="53">
        <f t="shared" si="1"/>
        <v>123.04883923879559</v>
      </c>
      <c r="F49" s="81">
        <f t="shared" si="2"/>
        <v>6755.99</v>
      </c>
      <c r="H49" s="85">
        <f t="shared" si="3"/>
        <v>40984</v>
      </c>
      <c r="I49" s="70">
        <f t="shared" si="4"/>
        <v>6.7168416123080998E-2</v>
      </c>
      <c r="J49" s="70">
        <f t="shared" si="5"/>
        <v>0.2547257032863417</v>
      </c>
      <c r="K49" s="115">
        <f t="shared" si="6"/>
        <v>0</v>
      </c>
      <c r="L49" s="116">
        <f t="shared" si="7"/>
        <v>-0.1875572871632607</v>
      </c>
      <c r="Q49" s="2"/>
      <c r="R49" s="13"/>
      <c r="S49" s="13"/>
    </row>
    <row r="50" spans="1:19">
      <c r="A50" s="80">
        <v>39889</v>
      </c>
      <c r="B50" s="52">
        <v>101.26409699941723</v>
      </c>
      <c r="C50" s="53">
        <v>3395.69</v>
      </c>
      <c r="D50" s="54">
        <f t="shared" si="0"/>
        <v>40984</v>
      </c>
      <c r="E50" s="53">
        <f t="shared" si="1"/>
        <v>123.04883923879559</v>
      </c>
      <c r="F50" s="81">
        <f t="shared" si="2"/>
        <v>6755.99</v>
      </c>
      <c r="H50" s="85">
        <f t="shared" si="3"/>
        <v>40984</v>
      </c>
      <c r="I50" s="70">
        <f t="shared" si="4"/>
        <v>6.7105460615133561E-2</v>
      </c>
      <c r="J50" s="70">
        <f t="shared" si="5"/>
        <v>0.2577287472196812</v>
      </c>
      <c r="K50" s="115">
        <f t="shared" si="6"/>
        <v>0</v>
      </c>
      <c r="L50" s="116">
        <f t="shared" si="7"/>
        <v>-0.19062328660454764</v>
      </c>
      <c r="Q50" s="2"/>
      <c r="R50" s="13"/>
      <c r="S50" s="13"/>
    </row>
    <row r="51" spans="1:19">
      <c r="A51" s="80">
        <v>39890</v>
      </c>
      <c r="B51" s="52">
        <v>101.28252706507112</v>
      </c>
      <c r="C51" s="53">
        <v>3441.57</v>
      </c>
      <c r="D51" s="54">
        <f t="shared" si="0"/>
        <v>40984</v>
      </c>
      <c r="E51" s="53">
        <f t="shared" si="1"/>
        <v>123.04883923879559</v>
      </c>
      <c r="F51" s="81">
        <f t="shared" si="2"/>
        <v>6755.99</v>
      </c>
      <c r="H51" s="85">
        <f t="shared" si="3"/>
        <v>40984</v>
      </c>
      <c r="I51" s="70">
        <f t="shared" si="4"/>
        <v>6.7040730737589316E-2</v>
      </c>
      <c r="J51" s="70">
        <f t="shared" si="5"/>
        <v>0.25211474610314055</v>
      </c>
      <c r="K51" s="115">
        <f t="shared" si="6"/>
        <v>0</v>
      </c>
      <c r="L51" s="116">
        <f t="shared" si="7"/>
        <v>-0.18507401536555124</v>
      </c>
      <c r="Q51" s="2"/>
      <c r="R51" s="13"/>
      <c r="S51" s="13"/>
    </row>
    <row r="52" spans="1:19">
      <c r="A52" s="80">
        <v>39891</v>
      </c>
      <c r="B52" s="52">
        <v>101.30096048499695</v>
      </c>
      <c r="C52" s="53">
        <v>3456.95</v>
      </c>
      <c r="D52" s="54">
        <f t="shared" si="0"/>
        <v>40987</v>
      </c>
      <c r="E52" s="53">
        <f t="shared" si="1"/>
        <v>123.15995234062824</v>
      </c>
      <c r="F52" s="81">
        <f t="shared" si="2"/>
        <v>6679.55</v>
      </c>
      <c r="H52" s="85">
        <f t="shared" si="3"/>
        <v>40987</v>
      </c>
      <c r="I52" s="70">
        <f t="shared" si="4"/>
        <v>6.7297067943328681E-2</v>
      </c>
      <c r="J52" s="70">
        <f t="shared" si="5"/>
        <v>0.24552190248542205</v>
      </c>
      <c r="K52" s="115">
        <f t="shared" si="6"/>
        <v>0</v>
      </c>
      <c r="L52" s="116">
        <f t="shared" si="7"/>
        <v>-0.17822483454209337</v>
      </c>
      <c r="Q52" s="2"/>
      <c r="R52" s="13"/>
      <c r="S52" s="13"/>
    </row>
    <row r="53" spans="1:19">
      <c r="A53" s="80">
        <v>39892</v>
      </c>
      <c r="B53" s="52">
        <v>101.31939725980521</v>
      </c>
      <c r="C53" s="53">
        <v>3456.79</v>
      </c>
      <c r="D53" s="54">
        <f t="shared" si="0"/>
        <v>40988</v>
      </c>
      <c r="E53" s="53">
        <f t="shared" si="1"/>
        <v>123.19714664623511</v>
      </c>
      <c r="F53" s="81">
        <f t="shared" si="2"/>
        <v>6702.15</v>
      </c>
      <c r="H53" s="85">
        <f t="shared" si="3"/>
        <v>40988</v>
      </c>
      <c r="I53" s="70">
        <f t="shared" si="4"/>
        <v>6.7339750350597694E-2</v>
      </c>
      <c r="J53" s="70">
        <f t="shared" si="5"/>
        <v>0.24694428427345794</v>
      </c>
      <c r="K53" s="115">
        <f t="shared" si="6"/>
        <v>0</v>
      </c>
      <c r="L53" s="116">
        <f t="shared" si="7"/>
        <v>-0.17960453392286024</v>
      </c>
      <c r="Q53" s="2"/>
      <c r="R53" s="13"/>
      <c r="S53" s="13"/>
    </row>
    <row r="54" spans="1:19">
      <c r="A54" s="80">
        <v>39895</v>
      </c>
      <c r="B54" s="52">
        <v>101.37319785975018</v>
      </c>
      <c r="C54" s="53">
        <v>3620.38</v>
      </c>
      <c r="D54" s="54">
        <f t="shared" si="0"/>
        <v>40991</v>
      </c>
      <c r="E54" s="53">
        <f t="shared" si="1"/>
        <v>123.30694790841576</v>
      </c>
      <c r="F54" s="81">
        <f t="shared" si="2"/>
        <v>6706.42</v>
      </c>
      <c r="H54" s="85">
        <f t="shared" si="3"/>
        <v>40991</v>
      </c>
      <c r="I54" s="70">
        <f t="shared" si="4"/>
        <v>6.7467841881276636E-2</v>
      </c>
      <c r="J54" s="70">
        <f t="shared" si="5"/>
        <v>0.22813336586549671</v>
      </c>
      <c r="K54" s="115">
        <f t="shared" si="6"/>
        <v>0</v>
      </c>
      <c r="L54" s="116">
        <f t="shared" si="7"/>
        <v>-0.16066552398422007</v>
      </c>
      <c r="Q54" s="2"/>
      <c r="R54" s="13"/>
      <c r="S54" s="13"/>
    </row>
    <row r="55" spans="1:19">
      <c r="A55" s="80">
        <v>39896</v>
      </c>
      <c r="B55" s="52">
        <v>101.39174915495852</v>
      </c>
      <c r="C55" s="53">
        <v>3619.2</v>
      </c>
      <c r="D55" s="54">
        <f t="shared" si="0"/>
        <v>40991</v>
      </c>
      <c r="E55" s="53">
        <f t="shared" si="1"/>
        <v>123.30694790841576</v>
      </c>
      <c r="F55" s="81">
        <f t="shared" si="2"/>
        <v>6706.42</v>
      </c>
      <c r="H55" s="85">
        <f t="shared" si="3"/>
        <v>40991</v>
      </c>
      <c r="I55" s="70">
        <f t="shared" si="4"/>
        <v>6.7402734285886945E-2</v>
      </c>
      <c r="J55" s="70">
        <f t="shared" si="5"/>
        <v>0.2282668244476882</v>
      </c>
      <c r="K55" s="115">
        <f t="shared" si="6"/>
        <v>0</v>
      </c>
      <c r="L55" s="116">
        <f t="shared" si="7"/>
        <v>-0.16086409016180125</v>
      </c>
      <c r="Q55" s="2"/>
      <c r="R55" s="13"/>
      <c r="S55" s="13"/>
    </row>
    <row r="56" spans="1:19">
      <c r="A56" s="80">
        <v>39897</v>
      </c>
      <c r="B56" s="52">
        <v>101.41030384505387</v>
      </c>
      <c r="C56" s="53">
        <v>3675.43</v>
      </c>
      <c r="D56" s="54">
        <f t="shared" si="0"/>
        <v>40991</v>
      </c>
      <c r="E56" s="53">
        <f t="shared" si="1"/>
        <v>123.30694790841576</v>
      </c>
      <c r="F56" s="81">
        <f t="shared" si="2"/>
        <v>6706.42</v>
      </c>
      <c r="H56" s="85">
        <f t="shared" si="3"/>
        <v>40991</v>
      </c>
      <c r="I56" s="70">
        <f t="shared" si="4"/>
        <v>6.7337630661576275E-2</v>
      </c>
      <c r="J56" s="70">
        <f t="shared" si="5"/>
        <v>0.22197090114234941</v>
      </c>
      <c r="K56" s="115">
        <f t="shared" si="6"/>
        <v>0</v>
      </c>
      <c r="L56" s="116">
        <f t="shared" si="7"/>
        <v>-0.15463327048077313</v>
      </c>
      <c r="Q56" s="2"/>
      <c r="R56" s="13"/>
      <c r="S56" s="13"/>
    </row>
    <row r="57" spans="1:19">
      <c r="A57" s="80">
        <v>39898</v>
      </c>
      <c r="B57" s="52">
        <v>101.42886193065752</v>
      </c>
      <c r="C57" s="53">
        <v>3796.04</v>
      </c>
      <c r="D57" s="54">
        <f t="shared" si="0"/>
        <v>40994</v>
      </c>
      <c r="E57" s="53">
        <f t="shared" si="1"/>
        <v>123.41570463647099</v>
      </c>
      <c r="F57" s="81">
        <f t="shared" si="2"/>
        <v>6587.03</v>
      </c>
      <c r="H57" s="85">
        <f t="shared" si="3"/>
        <v>40994</v>
      </c>
      <c r="I57" s="70">
        <f t="shared" si="4"/>
        <v>6.7586216926626363E-2</v>
      </c>
      <c r="J57" s="70">
        <f t="shared" si="5"/>
        <v>0.20167295531209395</v>
      </c>
      <c r="K57" s="115">
        <f t="shared" si="6"/>
        <v>0</v>
      </c>
      <c r="L57" s="116">
        <f t="shared" si="7"/>
        <v>-0.13408673838546759</v>
      </c>
      <c r="Q57" s="2"/>
      <c r="R57" s="13"/>
      <c r="S57" s="13"/>
    </row>
    <row r="58" spans="1:19">
      <c r="A58" s="80">
        <v>39899</v>
      </c>
      <c r="B58" s="52">
        <v>101.44742341239083</v>
      </c>
      <c r="C58" s="53">
        <v>3828.51</v>
      </c>
      <c r="D58" s="54">
        <f t="shared" si="0"/>
        <v>40995</v>
      </c>
      <c r="E58" s="53">
        <f t="shared" si="1"/>
        <v>123.45186543792948</v>
      </c>
      <c r="F58" s="81">
        <f t="shared" si="2"/>
        <v>6661.84</v>
      </c>
      <c r="H58" s="85">
        <f t="shared" si="3"/>
        <v>40995</v>
      </c>
      <c r="I58" s="70">
        <f t="shared" si="4"/>
        <v>6.7625353157690027E-2</v>
      </c>
      <c r="J58" s="70">
        <f t="shared" si="5"/>
        <v>0.20278537112134143</v>
      </c>
      <c r="K58" s="115">
        <f t="shared" si="6"/>
        <v>0</v>
      </c>
      <c r="L58" s="116">
        <f t="shared" si="7"/>
        <v>-0.1351600179636514</v>
      </c>
      <c r="Q58" s="2"/>
      <c r="R58" s="13"/>
      <c r="S58" s="13"/>
    </row>
    <row r="59" spans="1:19">
      <c r="A59" s="80">
        <v>39902</v>
      </c>
      <c r="B59" s="52">
        <v>101.50190067876329</v>
      </c>
      <c r="C59" s="53">
        <v>3667.79</v>
      </c>
      <c r="D59" s="54">
        <f t="shared" si="0"/>
        <v>40998</v>
      </c>
      <c r="E59" s="53">
        <f t="shared" si="1"/>
        <v>123.56325249615259</v>
      </c>
      <c r="F59" s="81">
        <f t="shared" si="2"/>
        <v>6728.46</v>
      </c>
      <c r="H59" s="85">
        <f t="shared" si="3"/>
        <v>40998</v>
      </c>
      <c r="I59" s="70">
        <f t="shared" si="4"/>
        <v>6.7755258501100979E-2</v>
      </c>
      <c r="J59" s="70">
        <f t="shared" si="5"/>
        <v>0.22415686083720243</v>
      </c>
      <c r="K59" s="115">
        <f t="shared" si="6"/>
        <v>0</v>
      </c>
      <c r="L59" s="116">
        <f t="shared" si="7"/>
        <v>-0.15640160233610145</v>
      </c>
      <c r="Q59" s="2"/>
      <c r="R59" s="13"/>
      <c r="S59" s="13"/>
    </row>
    <row r="60" spans="1:19">
      <c r="A60" s="80">
        <v>39903</v>
      </c>
      <c r="B60" s="52">
        <v>101.51935900568004</v>
      </c>
      <c r="C60" s="53">
        <v>3720.51</v>
      </c>
      <c r="D60" s="54">
        <f t="shared" si="0"/>
        <v>40998</v>
      </c>
      <c r="E60" s="53">
        <f t="shared" si="1"/>
        <v>123.56325249615259</v>
      </c>
      <c r="F60" s="81">
        <f t="shared" si="2"/>
        <v>6728.46</v>
      </c>
      <c r="H60" s="85">
        <f t="shared" si="3"/>
        <v>40998</v>
      </c>
      <c r="I60" s="70">
        <f t="shared" si="4"/>
        <v>6.7694047551668302E-2</v>
      </c>
      <c r="J60" s="70">
        <f t="shared" si="5"/>
        <v>0.21834719075867759</v>
      </c>
      <c r="K60" s="115">
        <f t="shared" si="6"/>
        <v>0</v>
      </c>
      <c r="L60" s="116">
        <f t="shared" si="7"/>
        <v>-0.15065314320700929</v>
      </c>
      <c r="Q60" s="2"/>
      <c r="R60" s="13"/>
      <c r="S60" s="13"/>
    </row>
    <row r="61" spans="1:19">
      <c r="A61" s="80">
        <v>39904</v>
      </c>
      <c r="B61" s="52">
        <v>101.53661729671101</v>
      </c>
      <c r="C61" s="53">
        <v>3769.02</v>
      </c>
      <c r="D61" s="54">
        <f t="shared" si="0"/>
        <v>40998</v>
      </c>
      <c r="E61" s="53">
        <f t="shared" si="1"/>
        <v>123.56325249615259</v>
      </c>
      <c r="F61" s="81">
        <f t="shared" si="2"/>
        <v>6728.46</v>
      </c>
      <c r="H61" s="85">
        <f t="shared" si="3"/>
        <v>40998</v>
      </c>
      <c r="I61" s="70">
        <f t="shared" si="4"/>
        <v>6.7633551745035714E-2</v>
      </c>
      <c r="J61" s="70">
        <f t="shared" si="5"/>
        <v>0.21309760219615415</v>
      </c>
      <c r="K61" s="115">
        <f t="shared" si="6"/>
        <v>0</v>
      </c>
      <c r="L61" s="116">
        <f t="shared" si="7"/>
        <v>-0.14546405045111843</v>
      </c>
      <c r="Q61" s="2"/>
      <c r="R61" s="13"/>
      <c r="S61" s="13"/>
    </row>
    <row r="62" spans="1:19">
      <c r="A62" s="80">
        <v>39905</v>
      </c>
      <c r="B62" s="52">
        <v>101.55174625268822</v>
      </c>
      <c r="C62" s="53">
        <v>3954.66</v>
      </c>
      <c r="D62" s="54">
        <f t="shared" si="0"/>
        <v>41001</v>
      </c>
      <c r="E62" s="53">
        <f t="shared" si="1"/>
        <v>123.67779563121651</v>
      </c>
      <c r="F62" s="81">
        <f t="shared" si="2"/>
        <v>6756.86</v>
      </c>
      <c r="H62" s="85">
        <f t="shared" si="3"/>
        <v>41001</v>
      </c>
      <c r="I62" s="70">
        <f t="shared" si="4"/>
        <v>6.7910311714869165E-2</v>
      </c>
      <c r="J62" s="70">
        <f t="shared" si="5"/>
        <v>0.19548809724623228</v>
      </c>
      <c r="K62" s="115">
        <f t="shared" si="6"/>
        <v>0</v>
      </c>
      <c r="L62" s="116">
        <f t="shared" si="7"/>
        <v>-0.12757778553136312</v>
      </c>
      <c r="Q62" s="2"/>
      <c r="R62" s="13"/>
      <c r="S62" s="13"/>
    </row>
    <row r="63" spans="1:19">
      <c r="A63" s="80">
        <v>39909</v>
      </c>
      <c r="B63" s="52">
        <v>101.60455316073963</v>
      </c>
      <c r="C63" s="53">
        <v>4010.72</v>
      </c>
      <c r="D63" s="54">
        <f t="shared" si="0"/>
        <v>41003</v>
      </c>
      <c r="E63" s="53">
        <f t="shared" si="1"/>
        <v>123.74335354706115</v>
      </c>
      <c r="F63" s="81">
        <f t="shared" si="2"/>
        <v>6763.19</v>
      </c>
      <c r="H63" s="85">
        <f t="shared" si="3"/>
        <v>41003</v>
      </c>
      <c r="I63" s="70">
        <f t="shared" si="4"/>
        <v>6.7913894535611696E-2</v>
      </c>
      <c r="J63" s="70">
        <f t="shared" si="5"/>
        <v>0.19026340571782074</v>
      </c>
      <c r="K63" s="115">
        <f t="shared" si="6"/>
        <v>0</v>
      </c>
      <c r="L63" s="116">
        <f t="shared" si="7"/>
        <v>-0.12234951118220905</v>
      </c>
      <c r="Q63" s="2"/>
      <c r="R63" s="13"/>
      <c r="S63" s="13"/>
    </row>
    <row r="64" spans="1:19">
      <c r="A64" s="80">
        <v>39911</v>
      </c>
      <c r="B64" s="52">
        <v>101.62934467171084</v>
      </c>
      <c r="C64" s="53">
        <v>4117.08</v>
      </c>
      <c r="D64" s="54">
        <f t="shared" si="0"/>
        <v>41003</v>
      </c>
      <c r="E64" s="53">
        <f t="shared" si="1"/>
        <v>123.74335354706115</v>
      </c>
      <c r="F64" s="81">
        <f t="shared" si="2"/>
        <v>6763.19</v>
      </c>
      <c r="H64" s="85">
        <f t="shared" si="3"/>
        <v>41003</v>
      </c>
      <c r="I64" s="70">
        <f t="shared" si="4"/>
        <v>6.782705166491354E-2</v>
      </c>
      <c r="J64" s="70">
        <f t="shared" si="5"/>
        <v>0.17992416091970309</v>
      </c>
      <c r="K64" s="115">
        <f t="shared" si="6"/>
        <v>0</v>
      </c>
      <c r="L64" s="116">
        <f t="shared" si="7"/>
        <v>-0.11209710925478955</v>
      </c>
      <c r="Q64" s="2"/>
      <c r="R64" s="13"/>
      <c r="S64" s="13"/>
    </row>
    <row r="65" spans="1:19">
      <c r="A65" s="80">
        <v>39912</v>
      </c>
      <c r="B65" s="52">
        <v>101.64052389962474</v>
      </c>
      <c r="C65" s="53">
        <v>4115.95</v>
      </c>
      <c r="D65" s="54">
        <f t="shared" si="0"/>
        <v>41008</v>
      </c>
      <c r="E65" s="53">
        <f t="shared" si="1"/>
        <v>123.90545734020779</v>
      </c>
      <c r="F65" s="81">
        <f t="shared" si="2"/>
        <v>6650.73</v>
      </c>
      <c r="H65" s="85">
        <f t="shared" si="3"/>
        <v>41008</v>
      </c>
      <c r="I65" s="70">
        <f t="shared" si="4"/>
        <v>6.8253964805383038E-2</v>
      </c>
      <c r="J65" s="70">
        <f t="shared" si="5"/>
        <v>0.17345491654914325</v>
      </c>
      <c r="K65" s="115">
        <f t="shared" si="6"/>
        <v>0</v>
      </c>
      <c r="L65" s="116">
        <f t="shared" si="7"/>
        <v>-0.10520095174376021</v>
      </c>
      <c r="Q65" s="2"/>
      <c r="R65" s="13"/>
      <c r="S65" s="13"/>
    </row>
    <row r="66" spans="1:19">
      <c r="A66" s="80">
        <v>39916</v>
      </c>
      <c r="B66" s="52">
        <v>101.68524573014058</v>
      </c>
      <c r="C66" s="53">
        <v>4165.93</v>
      </c>
      <c r="D66" s="54">
        <f t="shared" ref="D66:D129" si="8">VLOOKUP(EDATE(A66,36),A:A,1,1)</f>
        <v>41012</v>
      </c>
      <c r="E66" s="53">
        <f t="shared" ref="E66:E129" si="9">VLOOKUP(D66,A:B,2,0)</f>
        <v>124.03288126064062</v>
      </c>
      <c r="F66" s="81">
        <f t="shared" ref="F66:F129" si="10">VLOOKUP(D66,A:C,3,0)</f>
        <v>6616.53</v>
      </c>
      <c r="H66" s="85">
        <f t="shared" ref="H66:H129" si="11">D66</f>
        <v>41012</v>
      </c>
      <c r="I66" s="70">
        <f t="shared" ref="I66:I129" si="12">(E66/B66)^(1/3)-1</f>
        <v>6.8463350526053679E-2</v>
      </c>
      <c r="J66" s="70">
        <f t="shared" ref="J66:J129" si="13">(F66/C66)^(1/3)-1</f>
        <v>0.16673646802928421</v>
      </c>
      <c r="K66" s="115">
        <f t="shared" ref="K66:K129" si="14">IF(I66&gt;J66,1,0)</f>
        <v>0</v>
      </c>
      <c r="L66" s="116">
        <f t="shared" ref="L66:L129" si="15">I66-J66</f>
        <v>-9.8273117503230534E-2</v>
      </c>
      <c r="Q66" s="2"/>
      <c r="R66" s="13"/>
      <c r="S66" s="13"/>
    </row>
    <row r="67" spans="1:19">
      <c r="A67" s="80">
        <v>39918</v>
      </c>
      <c r="B67" s="52">
        <v>101.70741311370975</v>
      </c>
      <c r="C67" s="53">
        <v>4290.96</v>
      </c>
      <c r="D67" s="54">
        <f t="shared" si="8"/>
        <v>41012</v>
      </c>
      <c r="E67" s="53">
        <f t="shared" si="9"/>
        <v>124.03288126064062</v>
      </c>
      <c r="F67" s="81">
        <f t="shared" si="10"/>
        <v>6616.53</v>
      </c>
      <c r="H67" s="85">
        <f t="shared" si="11"/>
        <v>41012</v>
      </c>
      <c r="I67" s="70">
        <f t="shared" si="12"/>
        <v>6.838572013792521E-2</v>
      </c>
      <c r="J67" s="70">
        <f t="shared" si="13"/>
        <v>0.15529246272796371</v>
      </c>
      <c r="K67" s="115">
        <f t="shared" si="14"/>
        <v>0</v>
      </c>
      <c r="L67" s="116">
        <f t="shared" si="15"/>
        <v>-8.6906742590038499E-2</v>
      </c>
      <c r="Q67" s="2"/>
      <c r="R67" s="13"/>
      <c r="S67" s="13"/>
    </row>
    <row r="68" spans="1:19">
      <c r="A68" s="80">
        <v>39919</v>
      </c>
      <c r="B68" s="52">
        <v>101.71849922173914</v>
      </c>
      <c r="C68" s="53">
        <v>4149.8100000000004</v>
      </c>
      <c r="D68" s="54">
        <f t="shared" si="8"/>
        <v>41015</v>
      </c>
      <c r="E68" s="53">
        <f t="shared" si="9"/>
        <v>124.127766414805</v>
      </c>
      <c r="F68" s="81">
        <f t="shared" si="10"/>
        <v>6640.32</v>
      </c>
      <c r="H68" s="85">
        <f t="shared" si="11"/>
        <v>41015</v>
      </c>
      <c r="I68" s="70">
        <f t="shared" si="12"/>
        <v>6.8619263964976085E-2</v>
      </c>
      <c r="J68" s="70">
        <f t="shared" si="13"/>
        <v>0.16964373410943945</v>
      </c>
      <c r="K68" s="115">
        <f t="shared" si="14"/>
        <v>0</v>
      </c>
      <c r="L68" s="116">
        <f t="shared" si="15"/>
        <v>-0.10102447014446336</v>
      </c>
      <c r="Q68" s="2"/>
      <c r="R68" s="13"/>
      <c r="S68" s="13"/>
    </row>
    <row r="69" spans="1:19">
      <c r="A69" s="80">
        <v>39920</v>
      </c>
      <c r="B69" s="52">
        <v>101.72938310115588</v>
      </c>
      <c r="C69" s="53">
        <v>4168.1400000000003</v>
      </c>
      <c r="D69" s="54">
        <f t="shared" si="8"/>
        <v>41016</v>
      </c>
      <c r="E69" s="53">
        <f t="shared" si="9"/>
        <v>124.15879835640871</v>
      </c>
      <c r="F69" s="81">
        <f t="shared" si="10"/>
        <v>6721.02</v>
      </c>
      <c r="H69" s="85">
        <f t="shared" si="11"/>
        <v>41016</v>
      </c>
      <c r="I69" s="70">
        <f t="shared" si="12"/>
        <v>6.8670193606184426E-2</v>
      </c>
      <c r="J69" s="70">
        <f t="shared" si="13"/>
        <v>0.17263889928495768</v>
      </c>
      <c r="K69" s="115">
        <f t="shared" si="14"/>
        <v>0</v>
      </c>
      <c r="L69" s="116">
        <f t="shared" si="15"/>
        <v>-0.10396870567877325</v>
      </c>
      <c r="Q69" s="2"/>
      <c r="R69" s="13"/>
      <c r="S69" s="13"/>
    </row>
    <row r="70" spans="1:19">
      <c r="A70" s="80">
        <v>39923</v>
      </c>
      <c r="B70" s="52">
        <v>101.76142785683274</v>
      </c>
      <c r="C70" s="53">
        <v>4159.13</v>
      </c>
      <c r="D70" s="54">
        <f t="shared" si="8"/>
        <v>41019</v>
      </c>
      <c r="E70" s="53">
        <f t="shared" si="9"/>
        <v>124.24970477423969</v>
      </c>
      <c r="F70" s="81">
        <f t="shared" si="10"/>
        <v>6722.5</v>
      </c>
      <c r="H70" s="85">
        <f t="shared" si="11"/>
        <v>41019</v>
      </c>
      <c r="I70" s="70">
        <f t="shared" si="12"/>
        <v>6.881873494756352E-2</v>
      </c>
      <c r="J70" s="70">
        <f t="shared" si="13"/>
        <v>0.17357118762669033</v>
      </c>
      <c r="K70" s="115">
        <f t="shared" si="14"/>
        <v>0</v>
      </c>
      <c r="L70" s="116">
        <f t="shared" si="15"/>
        <v>-0.10475245267912681</v>
      </c>
    </row>
    <row r="71" spans="1:19">
      <c r="A71" s="80">
        <v>39924</v>
      </c>
      <c r="B71" s="52">
        <v>101.77180752247413</v>
      </c>
      <c r="C71" s="53">
        <v>4144.6000000000004</v>
      </c>
      <c r="D71" s="54">
        <f t="shared" si="8"/>
        <v>41019</v>
      </c>
      <c r="E71" s="53">
        <f t="shared" si="9"/>
        <v>124.24970477423969</v>
      </c>
      <c r="F71" s="81">
        <f t="shared" si="10"/>
        <v>6722.5</v>
      </c>
      <c r="H71" s="85">
        <f t="shared" si="11"/>
        <v>41019</v>
      </c>
      <c r="I71" s="70">
        <f t="shared" si="12"/>
        <v>6.8782397581488075E-2</v>
      </c>
      <c r="J71" s="70">
        <f t="shared" si="13"/>
        <v>0.17494101031255416</v>
      </c>
      <c r="K71" s="115">
        <f t="shared" si="14"/>
        <v>0</v>
      </c>
      <c r="L71" s="116">
        <f t="shared" si="15"/>
        <v>-0.10615861273106608</v>
      </c>
    </row>
    <row r="72" spans="1:19">
      <c r="A72" s="80">
        <v>39925</v>
      </c>
      <c r="B72" s="52">
        <v>101.78198470322639</v>
      </c>
      <c r="C72" s="53">
        <v>4101.5</v>
      </c>
      <c r="D72" s="54">
        <f t="shared" si="8"/>
        <v>41019</v>
      </c>
      <c r="E72" s="53">
        <f t="shared" si="9"/>
        <v>124.24970477423969</v>
      </c>
      <c r="F72" s="81">
        <f t="shared" si="10"/>
        <v>6722.5</v>
      </c>
      <c r="H72" s="85">
        <f t="shared" si="11"/>
        <v>41019</v>
      </c>
      <c r="I72" s="70">
        <f t="shared" si="12"/>
        <v>6.8746773876456002E-2</v>
      </c>
      <c r="J72" s="70">
        <f t="shared" si="13"/>
        <v>0.17904224198228236</v>
      </c>
      <c r="K72" s="115">
        <f t="shared" si="14"/>
        <v>0</v>
      </c>
      <c r="L72" s="116">
        <f t="shared" si="15"/>
        <v>-0.11029546810582636</v>
      </c>
    </row>
    <row r="73" spans="1:19">
      <c r="A73" s="80">
        <v>39926</v>
      </c>
      <c r="B73" s="52">
        <v>101.79236646566612</v>
      </c>
      <c r="C73" s="53">
        <v>4216.5200000000004</v>
      </c>
      <c r="D73" s="54">
        <f t="shared" si="8"/>
        <v>41022</v>
      </c>
      <c r="E73" s="53">
        <f t="shared" si="9"/>
        <v>124.34251930370606</v>
      </c>
      <c r="F73" s="81">
        <f t="shared" si="10"/>
        <v>6607.94</v>
      </c>
      <c r="H73" s="85">
        <f t="shared" si="11"/>
        <v>41022</v>
      </c>
      <c r="I73" s="70">
        <f t="shared" si="12"/>
        <v>6.897648162255976E-2</v>
      </c>
      <c r="J73" s="70">
        <f t="shared" si="13"/>
        <v>0.16154839424651324</v>
      </c>
      <c r="K73" s="115">
        <f t="shared" si="14"/>
        <v>0</v>
      </c>
      <c r="L73" s="116">
        <f t="shared" si="15"/>
        <v>-9.2571912623953478E-2</v>
      </c>
    </row>
    <row r="74" spans="1:19">
      <c r="A74" s="80">
        <v>39927</v>
      </c>
      <c r="B74" s="52">
        <v>101.8019349481139</v>
      </c>
      <c r="C74" s="53">
        <v>4286.93</v>
      </c>
      <c r="D74" s="54">
        <f t="shared" si="8"/>
        <v>41023</v>
      </c>
      <c r="E74" s="53">
        <f t="shared" si="9"/>
        <v>124.37360493353199</v>
      </c>
      <c r="F74" s="81">
        <f t="shared" si="10"/>
        <v>6635.96</v>
      </c>
      <c r="H74" s="85">
        <f t="shared" si="11"/>
        <v>41023</v>
      </c>
      <c r="I74" s="70">
        <f t="shared" si="12"/>
        <v>6.9032060285219465E-2</v>
      </c>
      <c r="J74" s="70">
        <f t="shared" si="13"/>
        <v>0.15678448674803391</v>
      </c>
      <c r="K74" s="115">
        <f t="shared" si="14"/>
        <v>0</v>
      </c>
      <c r="L74" s="116">
        <f t="shared" si="15"/>
        <v>-8.7752426462814448E-2</v>
      </c>
    </row>
    <row r="75" spans="1:19">
      <c r="A75" s="80">
        <v>39930</v>
      </c>
      <c r="B75" s="52">
        <v>101.83278093440317</v>
      </c>
      <c r="C75" s="53">
        <v>4273.67</v>
      </c>
      <c r="D75" s="54">
        <f t="shared" si="8"/>
        <v>41026</v>
      </c>
      <c r="E75" s="53">
        <f t="shared" si="9"/>
        <v>124.46678402342691</v>
      </c>
      <c r="F75" s="81">
        <f t="shared" si="10"/>
        <v>6595.24</v>
      </c>
      <c r="H75" s="85">
        <f t="shared" si="11"/>
        <v>41026</v>
      </c>
      <c r="I75" s="70">
        <f t="shared" si="12"/>
        <v>6.9190984571692038E-2</v>
      </c>
      <c r="J75" s="70">
        <f t="shared" si="13"/>
        <v>0.15560622677872527</v>
      </c>
      <c r="K75" s="115">
        <f t="shared" si="14"/>
        <v>0</v>
      </c>
      <c r="L75" s="116">
        <f t="shared" si="15"/>
        <v>-8.6415242207033227E-2</v>
      </c>
    </row>
    <row r="76" spans="1:19">
      <c r="A76" s="80">
        <v>39931</v>
      </c>
      <c r="B76" s="52">
        <v>101.84286237971568</v>
      </c>
      <c r="C76" s="53">
        <v>4141.09</v>
      </c>
      <c r="D76" s="54">
        <f t="shared" si="8"/>
        <v>41027</v>
      </c>
      <c r="E76" s="53">
        <f t="shared" si="9"/>
        <v>124.49790071943278</v>
      </c>
      <c r="F76" s="81">
        <f t="shared" si="10"/>
        <v>6618.61</v>
      </c>
      <c r="H76" s="85">
        <f t="shared" si="11"/>
        <v>41027</v>
      </c>
      <c r="I76" s="70">
        <f t="shared" si="12"/>
        <v>6.9244792482691553E-2</v>
      </c>
      <c r="J76" s="70">
        <f t="shared" si="13"/>
        <v>0.16918716893476105</v>
      </c>
      <c r="K76" s="115">
        <f t="shared" si="14"/>
        <v>0</v>
      </c>
      <c r="L76" s="116">
        <f t="shared" si="15"/>
        <v>-9.9942376452069492E-2</v>
      </c>
    </row>
    <row r="77" spans="1:19">
      <c r="A77" s="80">
        <v>39932</v>
      </c>
      <c r="B77" s="52">
        <v>101.85325035167841</v>
      </c>
      <c r="C77" s="53">
        <v>4278.54</v>
      </c>
      <c r="D77" s="54">
        <f t="shared" si="8"/>
        <v>41027</v>
      </c>
      <c r="E77" s="53">
        <f t="shared" si="9"/>
        <v>124.49790071943278</v>
      </c>
      <c r="F77" s="81">
        <f t="shared" si="10"/>
        <v>6618.61</v>
      </c>
      <c r="H77" s="85">
        <f t="shared" si="11"/>
        <v>41027</v>
      </c>
      <c r="I77" s="70">
        <f t="shared" si="12"/>
        <v>6.9208440631645107E-2</v>
      </c>
      <c r="J77" s="70">
        <f t="shared" si="13"/>
        <v>0.15653043182526716</v>
      </c>
      <c r="K77" s="115">
        <f t="shared" si="14"/>
        <v>0</v>
      </c>
      <c r="L77" s="116">
        <f t="shared" si="15"/>
        <v>-8.7321991193622051E-2</v>
      </c>
    </row>
    <row r="78" spans="1:19">
      <c r="A78" s="80">
        <v>39937</v>
      </c>
      <c r="B78" s="52">
        <v>101.90519550935777</v>
      </c>
      <c r="C78" s="53">
        <v>4500.26</v>
      </c>
      <c r="D78" s="54">
        <f t="shared" si="8"/>
        <v>41033</v>
      </c>
      <c r="E78" s="53">
        <f t="shared" si="9"/>
        <v>124.68724133818763</v>
      </c>
      <c r="F78" s="81">
        <f t="shared" si="10"/>
        <v>6463.43</v>
      </c>
      <c r="H78" s="85">
        <f t="shared" si="11"/>
        <v>41033</v>
      </c>
      <c r="I78" s="70">
        <f t="shared" si="12"/>
        <v>6.9568399813199289E-2</v>
      </c>
      <c r="J78" s="70">
        <f t="shared" si="13"/>
        <v>0.12825815523772888</v>
      </c>
      <c r="K78" s="115">
        <f t="shared" si="14"/>
        <v>0</v>
      </c>
      <c r="L78" s="116">
        <f t="shared" si="15"/>
        <v>-5.8689755424529588E-2</v>
      </c>
    </row>
    <row r="79" spans="1:19">
      <c r="A79" s="80">
        <v>39938</v>
      </c>
      <c r="B79" s="52">
        <v>101.91467269254012</v>
      </c>
      <c r="C79" s="53">
        <v>4510.0200000000004</v>
      </c>
      <c r="D79" s="54">
        <f t="shared" si="8"/>
        <v>41033</v>
      </c>
      <c r="E79" s="53">
        <f t="shared" si="9"/>
        <v>124.68724133818763</v>
      </c>
      <c r="F79" s="81">
        <f t="shared" si="10"/>
        <v>6463.43</v>
      </c>
      <c r="H79" s="85">
        <f t="shared" si="11"/>
        <v>41033</v>
      </c>
      <c r="I79" s="70">
        <f t="shared" si="12"/>
        <v>6.9535245248367072E-2</v>
      </c>
      <c r="J79" s="70">
        <f t="shared" si="13"/>
        <v>0.12744369080853302</v>
      </c>
      <c r="K79" s="115">
        <f t="shared" si="14"/>
        <v>0</v>
      </c>
      <c r="L79" s="116">
        <f t="shared" si="15"/>
        <v>-5.7908445560165944E-2</v>
      </c>
    </row>
    <row r="80" spans="1:19">
      <c r="A80" s="80">
        <v>39939</v>
      </c>
      <c r="B80" s="52">
        <v>101.9230296957009</v>
      </c>
      <c r="C80" s="53">
        <v>4464.63</v>
      </c>
      <c r="D80" s="54">
        <f t="shared" si="8"/>
        <v>41033</v>
      </c>
      <c r="E80" s="53">
        <f t="shared" si="9"/>
        <v>124.68724133818763</v>
      </c>
      <c r="F80" s="81">
        <f t="shared" si="10"/>
        <v>6463.43</v>
      </c>
      <c r="H80" s="85">
        <f t="shared" si="11"/>
        <v>41033</v>
      </c>
      <c r="I80" s="70">
        <f t="shared" si="12"/>
        <v>6.9506012883018276E-2</v>
      </c>
      <c r="J80" s="70">
        <f t="shared" si="13"/>
        <v>0.13125156278075112</v>
      </c>
      <c r="K80" s="115">
        <f t="shared" si="14"/>
        <v>0</v>
      </c>
      <c r="L80" s="116">
        <f t="shared" si="15"/>
        <v>-6.1745549897732843E-2</v>
      </c>
    </row>
    <row r="81" spans="1:12">
      <c r="A81" s="80">
        <v>39940</v>
      </c>
      <c r="B81" s="52">
        <v>101.93148930716565</v>
      </c>
      <c r="C81" s="53">
        <v>4537.12</v>
      </c>
      <c r="D81" s="54">
        <f t="shared" si="8"/>
        <v>41036</v>
      </c>
      <c r="E81" s="53">
        <f t="shared" si="9"/>
        <v>124.78262707781134</v>
      </c>
      <c r="F81" s="81">
        <f t="shared" si="10"/>
        <v>6498.13</v>
      </c>
      <c r="H81" s="85">
        <f t="shared" si="11"/>
        <v>41036</v>
      </c>
      <c r="I81" s="70">
        <f t="shared" si="12"/>
        <v>6.9749071829024789E-2</v>
      </c>
      <c r="J81" s="70">
        <f t="shared" si="13"/>
        <v>0.12720448959693331</v>
      </c>
      <c r="K81" s="115">
        <f t="shared" si="14"/>
        <v>0</v>
      </c>
      <c r="L81" s="116">
        <f t="shared" si="15"/>
        <v>-5.7455417767908523E-2</v>
      </c>
    </row>
    <row r="82" spans="1:12">
      <c r="A82" s="80">
        <v>39941</v>
      </c>
      <c r="B82" s="52">
        <v>101.93933803184231</v>
      </c>
      <c r="C82" s="53">
        <v>4459.2700000000004</v>
      </c>
      <c r="D82" s="54">
        <f t="shared" si="8"/>
        <v>41037</v>
      </c>
      <c r="E82" s="53">
        <f t="shared" si="9"/>
        <v>124.81457143034326</v>
      </c>
      <c r="F82" s="81">
        <f t="shared" si="10"/>
        <v>6353.04</v>
      </c>
      <c r="H82" s="85">
        <f t="shared" si="11"/>
        <v>41037</v>
      </c>
      <c r="I82" s="70">
        <f t="shared" si="12"/>
        <v>6.9812891468444604E-2</v>
      </c>
      <c r="J82" s="70">
        <f t="shared" si="13"/>
        <v>0.12522474345625279</v>
      </c>
      <c r="K82" s="115">
        <f t="shared" si="14"/>
        <v>0</v>
      </c>
      <c r="L82" s="116">
        <f t="shared" si="15"/>
        <v>-5.5411851987808181E-2</v>
      </c>
    </row>
    <row r="83" spans="1:12">
      <c r="A83" s="80">
        <v>39944</v>
      </c>
      <c r="B83" s="52">
        <v>101.96533256304042</v>
      </c>
      <c r="C83" s="53">
        <v>4377.93</v>
      </c>
      <c r="D83" s="54">
        <f t="shared" si="8"/>
        <v>41040</v>
      </c>
      <c r="E83" s="53">
        <f t="shared" si="9"/>
        <v>124.90995404952459</v>
      </c>
      <c r="F83" s="81">
        <f t="shared" si="10"/>
        <v>6262.72</v>
      </c>
      <c r="H83" s="85">
        <f t="shared" si="11"/>
        <v>41040</v>
      </c>
      <c r="I83" s="70">
        <f t="shared" si="12"/>
        <v>6.9994395357362293E-2</v>
      </c>
      <c r="J83" s="70">
        <f t="shared" si="13"/>
        <v>0.12675992965276528</v>
      </c>
      <c r="K83" s="115">
        <f t="shared" si="14"/>
        <v>0</v>
      </c>
      <c r="L83" s="116">
        <f t="shared" si="15"/>
        <v>-5.6765534295402986E-2</v>
      </c>
    </row>
    <row r="84" spans="1:12">
      <c r="A84" s="80">
        <v>39945</v>
      </c>
      <c r="B84" s="52">
        <v>101.97410158164084</v>
      </c>
      <c r="C84" s="53">
        <v>4533.71</v>
      </c>
      <c r="D84" s="54">
        <f t="shared" si="8"/>
        <v>41040</v>
      </c>
      <c r="E84" s="53">
        <f t="shared" si="9"/>
        <v>124.90995404952459</v>
      </c>
      <c r="F84" s="81">
        <f t="shared" si="10"/>
        <v>6262.72</v>
      </c>
      <c r="H84" s="85">
        <f t="shared" si="11"/>
        <v>41040</v>
      </c>
      <c r="I84" s="70">
        <f t="shared" si="12"/>
        <v>6.9963723943172962E-2</v>
      </c>
      <c r="J84" s="70">
        <f t="shared" si="13"/>
        <v>0.11370393152614433</v>
      </c>
      <c r="K84" s="115">
        <f t="shared" si="14"/>
        <v>0</v>
      </c>
      <c r="L84" s="116">
        <f t="shared" si="15"/>
        <v>-4.3740207582971369E-2</v>
      </c>
    </row>
    <row r="85" spans="1:12">
      <c r="A85" s="80">
        <v>39946</v>
      </c>
      <c r="B85" s="52">
        <v>101.98338122488478</v>
      </c>
      <c r="C85" s="53">
        <v>4477.25</v>
      </c>
      <c r="D85" s="54">
        <f t="shared" si="8"/>
        <v>41040</v>
      </c>
      <c r="E85" s="53">
        <f t="shared" si="9"/>
        <v>124.90995404952459</v>
      </c>
      <c r="F85" s="81">
        <f t="shared" si="10"/>
        <v>6262.72</v>
      </c>
      <c r="H85" s="85">
        <f t="shared" si="11"/>
        <v>41040</v>
      </c>
      <c r="I85" s="70">
        <f t="shared" si="12"/>
        <v>6.993127034571156E-2</v>
      </c>
      <c r="J85" s="70">
        <f t="shared" si="13"/>
        <v>0.11836581453041717</v>
      </c>
      <c r="K85" s="115">
        <f t="shared" si="14"/>
        <v>0</v>
      </c>
      <c r="L85" s="116">
        <f t="shared" si="15"/>
        <v>-4.8434544184705608E-2</v>
      </c>
    </row>
    <row r="86" spans="1:12">
      <c r="A86" s="80">
        <v>39947</v>
      </c>
      <c r="B86" s="52">
        <v>101.99276369595746</v>
      </c>
      <c r="C86" s="53">
        <v>4426.3599999999997</v>
      </c>
      <c r="D86" s="54">
        <f t="shared" si="8"/>
        <v>41043</v>
      </c>
      <c r="E86" s="53">
        <f t="shared" si="9"/>
        <v>125.00401124492387</v>
      </c>
      <c r="F86" s="81">
        <f t="shared" si="10"/>
        <v>6235.96</v>
      </c>
      <c r="H86" s="85">
        <f t="shared" si="11"/>
        <v>41043</v>
      </c>
      <c r="I86" s="70">
        <f t="shared" si="12"/>
        <v>7.0166938269620172E-2</v>
      </c>
      <c r="J86" s="70">
        <f t="shared" si="13"/>
        <v>0.12103420173279122</v>
      </c>
      <c r="K86" s="115">
        <f t="shared" si="14"/>
        <v>0</v>
      </c>
      <c r="L86" s="116">
        <f t="shared" si="15"/>
        <v>-5.0867263463171053E-2</v>
      </c>
    </row>
    <row r="87" spans="1:12">
      <c r="A87" s="80">
        <v>39948</v>
      </c>
      <c r="B87" s="52">
        <v>102.00194304469009</v>
      </c>
      <c r="C87" s="53">
        <v>4522.6499999999996</v>
      </c>
      <c r="D87" s="54">
        <f t="shared" si="8"/>
        <v>41044</v>
      </c>
      <c r="E87" s="53">
        <f t="shared" si="9"/>
        <v>125.03576226378009</v>
      </c>
      <c r="F87" s="81">
        <f t="shared" si="10"/>
        <v>6280.42</v>
      </c>
      <c r="H87" s="85">
        <f t="shared" si="11"/>
        <v>41044</v>
      </c>
      <c r="I87" s="70">
        <f t="shared" si="12"/>
        <v>7.022543226689737E-2</v>
      </c>
      <c r="J87" s="70">
        <f t="shared" si="13"/>
        <v>0.11566010333363397</v>
      </c>
      <c r="K87" s="115">
        <f t="shared" si="14"/>
        <v>0</v>
      </c>
      <c r="L87" s="116">
        <f t="shared" si="15"/>
        <v>-4.5434671066736598E-2</v>
      </c>
    </row>
    <row r="88" spans="1:12">
      <c r="A88" s="80">
        <v>39951</v>
      </c>
      <c r="B88" s="52">
        <v>102.0288715576539</v>
      </c>
      <c r="C88" s="53">
        <v>5325.19</v>
      </c>
      <c r="D88" s="54">
        <f t="shared" si="8"/>
        <v>41047</v>
      </c>
      <c r="E88" s="53">
        <f t="shared" si="9"/>
        <v>125.12993782687612</v>
      </c>
      <c r="F88" s="81">
        <f t="shared" si="10"/>
        <v>6215.17</v>
      </c>
      <c r="H88" s="85">
        <f t="shared" si="11"/>
        <v>41047</v>
      </c>
      <c r="I88" s="70">
        <f t="shared" si="12"/>
        <v>7.0399871949625714E-2</v>
      </c>
      <c r="J88" s="70">
        <f t="shared" si="13"/>
        <v>5.2864868968256262E-2</v>
      </c>
      <c r="K88" s="115">
        <f t="shared" si="14"/>
        <v>1</v>
      </c>
      <c r="L88" s="116">
        <f t="shared" si="15"/>
        <v>1.7535002981369452E-2</v>
      </c>
    </row>
    <row r="89" spans="1:12">
      <c r="A89" s="80">
        <v>39952</v>
      </c>
      <c r="B89" s="52">
        <v>102.03785009835099</v>
      </c>
      <c r="C89" s="53">
        <v>5319.42</v>
      </c>
      <c r="D89" s="54">
        <f t="shared" si="8"/>
        <v>41047</v>
      </c>
      <c r="E89" s="53">
        <f t="shared" si="9"/>
        <v>125.12993782687612</v>
      </c>
      <c r="F89" s="81">
        <f t="shared" si="10"/>
        <v>6215.17</v>
      </c>
      <c r="H89" s="85">
        <f t="shared" si="11"/>
        <v>41047</v>
      </c>
      <c r="I89" s="70">
        <f t="shared" si="12"/>
        <v>7.0368475395295116E-2</v>
      </c>
      <c r="J89" s="70">
        <f t="shared" si="13"/>
        <v>5.3245413907280659E-2</v>
      </c>
      <c r="K89" s="115">
        <f t="shared" si="14"/>
        <v>1</v>
      </c>
      <c r="L89" s="116">
        <f t="shared" si="15"/>
        <v>1.7123061488014457E-2</v>
      </c>
    </row>
    <row r="90" spans="1:12">
      <c r="A90" s="80">
        <v>39953</v>
      </c>
      <c r="B90" s="52">
        <v>102.04662535345945</v>
      </c>
      <c r="C90" s="53">
        <v>5260.08</v>
      </c>
      <c r="D90" s="54">
        <f t="shared" si="8"/>
        <v>41047</v>
      </c>
      <c r="E90" s="53">
        <f t="shared" si="9"/>
        <v>125.12993782687612</v>
      </c>
      <c r="F90" s="81">
        <f t="shared" si="10"/>
        <v>6215.17</v>
      </c>
      <c r="H90" s="85">
        <f t="shared" si="11"/>
        <v>41047</v>
      </c>
      <c r="I90" s="70">
        <f t="shared" si="12"/>
        <v>7.0337793258092862E-2</v>
      </c>
      <c r="J90" s="70">
        <f t="shared" si="13"/>
        <v>5.7191236117189348E-2</v>
      </c>
      <c r="K90" s="115">
        <f t="shared" si="14"/>
        <v>1</v>
      </c>
      <c r="L90" s="116">
        <f t="shared" si="15"/>
        <v>1.3146557140903514E-2</v>
      </c>
    </row>
    <row r="91" spans="1:12">
      <c r="A91" s="80">
        <v>39954</v>
      </c>
      <c r="B91" s="52">
        <v>102.05560545649055</v>
      </c>
      <c r="C91" s="53">
        <v>5186.8900000000003</v>
      </c>
      <c r="D91" s="54">
        <f t="shared" si="8"/>
        <v>41050</v>
      </c>
      <c r="E91" s="53">
        <f t="shared" si="9"/>
        <v>125.22491144968672</v>
      </c>
      <c r="F91" s="81">
        <f t="shared" si="10"/>
        <v>6233.67</v>
      </c>
      <c r="H91" s="85">
        <f t="shared" si="11"/>
        <v>41050</v>
      </c>
      <c r="I91" s="70">
        <f t="shared" si="12"/>
        <v>7.0577117563088265E-2</v>
      </c>
      <c r="J91" s="70">
        <f t="shared" si="13"/>
        <v>6.3193362426728017E-2</v>
      </c>
      <c r="K91" s="115">
        <f t="shared" si="14"/>
        <v>1</v>
      </c>
      <c r="L91" s="116">
        <f t="shared" si="15"/>
        <v>7.3837551363602483E-3</v>
      </c>
    </row>
    <row r="92" spans="1:12">
      <c r="A92" s="80">
        <v>39955</v>
      </c>
      <c r="B92" s="52">
        <v>102.06428018295435</v>
      </c>
      <c r="C92" s="53">
        <v>5220.91</v>
      </c>
      <c r="D92" s="54">
        <f t="shared" si="8"/>
        <v>41051</v>
      </c>
      <c r="E92" s="53">
        <f t="shared" si="9"/>
        <v>125.25659335228349</v>
      </c>
      <c r="F92" s="81">
        <f t="shared" si="10"/>
        <v>6175.83</v>
      </c>
      <c r="H92" s="85">
        <f t="shared" si="11"/>
        <v>41051</v>
      </c>
      <c r="I92" s="70">
        <f t="shared" si="12"/>
        <v>7.0637061429711823E-2</v>
      </c>
      <c r="J92" s="70">
        <f t="shared" si="13"/>
        <v>5.7587661365895437E-2</v>
      </c>
      <c r="K92" s="115">
        <f t="shared" si="14"/>
        <v>1</v>
      </c>
      <c r="L92" s="116">
        <f t="shared" si="15"/>
        <v>1.3049400063816385E-2</v>
      </c>
    </row>
    <row r="93" spans="1:12">
      <c r="A93" s="80">
        <v>39958</v>
      </c>
      <c r="B93" s="52">
        <v>102.0921437314443</v>
      </c>
      <c r="C93" s="53">
        <v>5219.76</v>
      </c>
      <c r="D93" s="54">
        <f t="shared" si="8"/>
        <v>41054</v>
      </c>
      <c r="E93" s="53">
        <f t="shared" si="9"/>
        <v>125.35093524280511</v>
      </c>
      <c r="F93" s="81">
        <f t="shared" si="10"/>
        <v>6259.88</v>
      </c>
      <c r="H93" s="85">
        <f t="shared" si="11"/>
        <v>41054</v>
      </c>
      <c r="I93" s="70">
        <f t="shared" si="12"/>
        <v>7.0808356637339198E-2</v>
      </c>
      <c r="J93" s="70">
        <f t="shared" si="13"/>
        <v>6.2441821332570369E-2</v>
      </c>
      <c r="K93" s="115">
        <f t="shared" si="14"/>
        <v>1</v>
      </c>
      <c r="L93" s="116">
        <f t="shared" si="15"/>
        <v>8.3665353047688296E-3</v>
      </c>
    </row>
    <row r="94" spans="1:12">
      <c r="A94" s="80">
        <v>39959</v>
      </c>
      <c r="B94" s="52">
        <v>102.1016383008113</v>
      </c>
      <c r="C94" s="53">
        <v>5070.8999999999996</v>
      </c>
      <c r="D94" s="54">
        <f t="shared" si="8"/>
        <v>41054</v>
      </c>
      <c r="E94" s="53">
        <f t="shared" si="9"/>
        <v>125.35093524280511</v>
      </c>
      <c r="F94" s="81">
        <f t="shared" si="10"/>
        <v>6259.88</v>
      </c>
      <c r="H94" s="85">
        <f t="shared" si="11"/>
        <v>41054</v>
      </c>
      <c r="I94" s="70">
        <f t="shared" si="12"/>
        <v>7.0775163636228378E-2</v>
      </c>
      <c r="J94" s="70">
        <f t="shared" si="13"/>
        <v>7.2737972497625814E-2</v>
      </c>
      <c r="K94" s="115">
        <f t="shared" si="14"/>
        <v>0</v>
      </c>
      <c r="L94" s="116">
        <f t="shared" si="15"/>
        <v>-1.9628088613974359E-3</v>
      </c>
    </row>
    <row r="95" spans="1:12">
      <c r="A95" s="80">
        <v>39960</v>
      </c>
      <c r="B95" s="52">
        <v>102.11133795644987</v>
      </c>
      <c r="C95" s="53">
        <v>5267.14</v>
      </c>
      <c r="D95" s="54">
        <f t="shared" si="8"/>
        <v>41054</v>
      </c>
      <c r="E95" s="53">
        <f t="shared" si="9"/>
        <v>125.35093524280511</v>
      </c>
      <c r="F95" s="81">
        <f t="shared" si="10"/>
        <v>6259.88</v>
      </c>
      <c r="H95" s="85">
        <f t="shared" si="11"/>
        <v>41054</v>
      </c>
      <c r="I95" s="70">
        <f t="shared" si="12"/>
        <v>7.0741257903387034E-2</v>
      </c>
      <c r="J95" s="70">
        <f t="shared" si="13"/>
        <v>5.9246526824317858E-2</v>
      </c>
      <c r="K95" s="115">
        <f t="shared" si="14"/>
        <v>1</v>
      </c>
      <c r="L95" s="116">
        <f t="shared" si="15"/>
        <v>1.1494731079069176E-2</v>
      </c>
    </row>
    <row r="96" spans="1:12">
      <c r="A96" s="80">
        <v>39961</v>
      </c>
      <c r="B96" s="52">
        <v>102.12124275623165</v>
      </c>
      <c r="C96" s="53">
        <v>5342.36</v>
      </c>
      <c r="D96" s="54">
        <f t="shared" si="8"/>
        <v>41057</v>
      </c>
      <c r="E96" s="53">
        <f t="shared" si="9"/>
        <v>125.44494844423721</v>
      </c>
      <c r="F96" s="81">
        <f t="shared" si="10"/>
        <v>6342.94</v>
      </c>
      <c r="H96" s="85">
        <f t="shared" si="11"/>
        <v>41057</v>
      </c>
      <c r="I96" s="70">
        <f t="shared" si="12"/>
        <v>7.097424927659457E-2</v>
      </c>
      <c r="J96" s="70">
        <f t="shared" si="13"/>
        <v>5.8893992556214636E-2</v>
      </c>
      <c r="K96" s="115">
        <f t="shared" si="14"/>
        <v>1</v>
      </c>
      <c r="L96" s="116">
        <f t="shared" si="15"/>
        <v>1.2080256720379934E-2</v>
      </c>
    </row>
    <row r="97" spans="1:12">
      <c r="A97" s="80">
        <v>39962</v>
      </c>
      <c r="B97" s="52">
        <v>102.13125063802175</v>
      </c>
      <c r="C97" s="53">
        <v>5480.11</v>
      </c>
      <c r="D97" s="54">
        <f t="shared" si="8"/>
        <v>41058</v>
      </c>
      <c r="E97" s="53">
        <f t="shared" si="9"/>
        <v>125.47630968134828</v>
      </c>
      <c r="F97" s="81">
        <f t="shared" si="10"/>
        <v>6348.56</v>
      </c>
      <c r="H97" s="85">
        <f t="shared" si="11"/>
        <v>41058</v>
      </c>
      <c r="I97" s="70">
        <f t="shared" si="12"/>
        <v>7.1028503906129359E-2</v>
      </c>
      <c r="J97" s="70">
        <f t="shared" si="13"/>
        <v>5.0256353535037102E-2</v>
      </c>
      <c r="K97" s="115">
        <f t="shared" si="14"/>
        <v>1</v>
      </c>
      <c r="L97" s="116">
        <f t="shared" si="15"/>
        <v>2.0772150371092257E-2</v>
      </c>
    </row>
    <row r="98" spans="1:12">
      <c r="A98" s="80">
        <v>39965</v>
      </c>
      <c r="B98" s="52">
        <v>102.16158361946124</v>
      </c>
      <c r="C98" s="53">
        <v>5579.85</v>
      </c>
      <c r="D98" s="54">
        <f t="shared" si="8"/>
        <v>41061</v>
      </c>
      <c r="E98" s="53">
        <f t="shared" si="9"/>
        <v>125.56981274747608</v>
      </c>
      <c r="F98" s="81">
        <f t="shared" si="10"/>
        <v>6170.1</v>
      </c>
      <c r="H98" s="85">
        <f t="shared" si="11"/>
        <v>41061</v>
      </c>
      <c r="I98" s="70">
        <f t="shared" si="12"/>
        <v>7.1188438824238087E-2</v>
      </c>
      <c r="J98" s="70">
        <f t="shared" si="13"/>
        <v>3.4085764437315591E-2</v>
      </c>
      <c r="K98" s="115">
        <f t="shared" si="14"/>
        <v>1</v>
      </c>
      <c r="L98" s="116">
        <f t="shared" si="15"/>
        <v>3.7102674386922496E-2</v>
      </c>
    </row>
    <row r="99" spans="1:12">
      <c r="A99" s="80">
        <v>39966</v>
      </c>
      <c r="B99" s="52">
        <v>102.17169761623957</v>
      </c>
      <c r="C99" s="53">
        <v>5574.12</v>
      </c>
      <c r="D99" s="54">
        <f t="shared" si="8"/>
        <v>41061</v>
      </c>
      <c r="E99" s="53">
        <f t="shared" si="9"/>
        <v>125.56981274747608</v>
      </c>
      <c r="F99" s="81">
        <f t="shared" si="10"/>
        <v>6170.1</v>
      </c>
      <c r="H99" s="85">
        <f t="shared" si="11"/>
        <v>41061</v>
      </c>
      <c r="I99" s="70">
        <f t="shared" si="12"/>
        <v>7.1153091938625623E-2</v>
      </c>
      <c r="J99" s="70">
        <f t="shared" si="13"/>
        <v>3.4439977733252691E-2</v>
      </c>
      <c r="K99" s="115">
        <f t="shared" si="14"/>
        <v>1</v>
      </c>
      <c r="L99" s="116">
        <f t="shared" si="15"/>
        <v>3.6713114205372932E-2</v>
      </c>
    </row>
    <row r="100" spans="1:12">
      <c r="A100" s="80">
        <v>39967</v>
      </c>
      <c r="B100" s="52">
        <v>102.18171044260595</v>
      </c>
      <c r="C100" s="53">
        <v>5580.81</v>
      </c>
      <c r="D100" s="54">
        <f t="shared" si="8"/>
        <v>41061</v>
      </c>
      <c r="E100" s="53">
        <f t="shared" si="9"/>
        <v>125.56981274747608</v>
      </c>
      <c r="F100" s="81">
        <f t="shared" si="10"/>
        <v>6170.1</v>
      </c>
      <c r="H100" s="85">
        <f t="shared" si="11"/>
        <v>41061</v>
      </c>
      <c r="I100" s="70">
        <f t="shared" si="12"/>
        <v>7.1118103223527074E-2</v>
      </c>
      <c r="J100" s="70">
        <f t="shared" si="13"/>
        <v>3.402646723485736E-2</v>
      </c>
      <c r="K100" s="115">
        <f t="shared" si="14"/>
        <v>1</v>
      </c>
      <c r="L100" s="116">
        <f t="shared" si="15"/>
        <v>3.7091635988669713E-2</v>
      </c>
    </row>
    <row r="101" spans="1:12">
      <c r="A101" s="80">
        <v>39968</v>
      </c>
      <c r="B101" s="52">
        <v>102.19151988680845</v>
      </c>
      <c r="C101" s="53">
        <v>5634.78</v>
      </c>
      <c r="D101" s="54">
        <f t="shared" si="8"/>
        <v>41064</v>
      </c>
      <c r="E101" s="53">
        <f t="shared" si="9"/>
        <v>125.66474352591317</v>
      </c>
      <c r="F101" s="81">
        <f t="shared" si="10"/>
        <v>6178.44</v>
      </c>
      <c r="H101" s="85">
        <f t="shared" si="11"/>
        <v>41064</v>
      </c>
      <c r="I101" s="70">
        <f t="shared" si="12"/>
        <v>7.1353674773224185E-2</v>
      </c>
      <c r="J101" s="70">
        <f t="shared" si="13"/>
        <v>3.1178753877832532E-2</v>
      </c>
      <c r="K101" s="115">
        <f t="shared" si="14"/>
        <v>1</v>
      </c>
      <c r="L101" s="116">
        <f t="shared" si="15"/>
        <v>4.0174920895391653E-2</v>
      </c>
    </row>
    <row r="102" spans="1:12">
      <c r="A102" s="80">
        <v>39969</v>
      </c>
      <c r="B102" s="52">
        <v>102.20071712359825</v>
      </c>
      <c r="C102" s="53">
        <v>5652.34</v>
      </c>
      <c r="D102" s="54">
        <f t="shared" si="8"/>
        <v>41065</v>
      </c>
      <c r="E102" s="53">
        <f t="shared" si="9"/>
        <v>125.69653670602523</v>
      </c>
      <c r="F102" s="81">
        <f t="shared" si="10"/>
        <v>6197.76</v>
      </c>
      <c r="H102" s="85">
        <f t="shared" si="11"/>
        <v>41065</v>
      </c>
      <c r="I102" s="70">
        <f t="shared" si="12"/>
        <v>7.1411876589206003E-2</v>
      </c>
      <c r="J102" s="70">
        <f t="shared" si="13"/>
        <v>3.1182400937781907E-2</v>
      </c>
      <c r="K102" s="115">
        <f t="shared" si="14"/>
        <v>1</v>
      </c>
      <c r="L102" s="116">
        <f t="shared" si="15"/>
        <v>4.0229475651424096E-2</v>
      </c>
    </row>
    <row r="103" spans="1:12">
      <c r="A103" s="80">
        <v>39972</v>
      </c>
      <c r="B103" s="52">
        <v>102.23015093012985</v>
      </c>
      <c r="C103" s="53">
        <v>5458.86</v>
      </c>
      <c r="D103" s="54">
        <f t="shared" si="8"/>
        <v>41068</v>
      </c>
      <c r="E103" s="53">
        <f t="shared" si="9"/>
        <v>125.79133571681933</v>
      </c>
      <c r="F103" s="81">
        <f t="shared" si="10"/>
        <v>6462.38</v>
      </c>
      <c r="H103" s="85">
        <f t="shared" si="11"/>
        <v>41068</v>
      </c>
      <c r="I103" s="70">
        <f t="shared" si="12"/>
        <v>7.1578296465028224E-2</v>
      </c>
      <c r="J103" s="70">
        <f t="shared" si="13"/>
        <v>5.786482936509918E-2</v>
      </c>
      <c r="K103" s="115">
        <f t="shared" si="14"/>
        <v>1</v>
      </c>
      <c r="L103" s="116">
        <f t="shared" si="15"/>
        <v>1.3713467099929044E-2</v>
      </c>
    </row>
    <row r="104" spans="1:12">
      <c r="A104" s="80">
        <v>39973</v>
      </c>
      <c r="B104" s="52">
        <v>102.23996502461915</v>
      </c>
      <c r="C104" s="53">
        <v>5608.04</v>
      </c>
      <c r="D104" s="54">
        <f t="shared" si="8"/>
        <v>41068</v>
      </c>
      <c r="E104" s="53">
        <f t="shared" si="9"/>
        <v>125.79133571681933</v>
      </c>
      <c r="F104" s="81">
        <f t="shared" si="10"/>
        <v>6462.38</v>
      </c>
      <c r="H104" s="85">
        <f t="shared" si="11"/>
        <v>41068</v>
      </c>
      <c r="I104" s="70">
        <f t="shared" si="12"/>
        <v>7.1544008153969774E-2</v>
      </c>
      <c r="J104" s="70">
        <f t="shared" si="13"/>
        <v>4.8400283494722585E-2</v>
      </c>
      <c r="K104" s="115">
        <f t="shared" si="14"/>
        <v>1</v>
      </c>
      <c r="L104" s="116">
        <f t="shared" si="15"/>
        <v>2.3143724659247189E-2</v>
      </c>
    </row>
    <row r="105" spans="1:12">
      <c r="A105" s="80">
        <v>39974</v>
      </c>
      <c r="B105" s="52">
        <v>102.24967782129649</v>
      </c>
      <c r="C105" s="53">
        <v>5739.53</v>
      </c>
      <c r="D105" s="54">
        <f t="shared" si="8"/>
        <v>41068</v>
      </c>
      <c r="E105" s="53">
        <f t="shared" si="9"/>
        <v>125.79133571681933</v>
      </c>
      <c r="F105" s="81">
        <f t="shared" si="10"/>
        <v>6462.38</v>
      </c>
      <c r="H105" s="85">
        <f t="shared" si="11"/>
        <v>41068</v>
      </c>
      <c r="I105" s="70">
        <f t="shared" si="12"/>
        <v>7.1510078075927241E-2</v>
      </c>
      <c r="J105" s="70">
        <f t="shared" si="13"/>
        <v>4.0332231166386512E-2</v>
      </c>
      <c r="K105" s="115">
        <f t="shared" si="14"/>
        <v>1</v>
      </c>
      <c r="L105" s="116">
        <f t="shared" si="15"/>
        <v>3.117784690954073E-2</v>
      </c>
    </row>
    <row r="106" spans="1:12">
      <c r="A106" s="80">
        <v>39975</v>
      </c>
      <c r="B106" s="52">
        <v>102.25908479165605</v>
      </c>
      <c r="C106" s="53">
        <v>5719.84</v>
      </c>
      <c r="D106" s="54">
        <f t="shared" si="8"/>
        <v>41071</v>
      </c>
      <c r="E106" s="53">
        <f t="shared" si="9"/>
        <v>125.88567921860695</v>
      </c>
      <c r="F106" s="81">
        <f t="shared" si="10"/>
        <v>6452</v>
      </c>
      <c r="H106" s="85">
        <f t="shared" si="11"/>
        <v>41071</v>
      </c>
      <c r="I106" s="70">
        <f t="shared" si="12"/>
        <v>7.1745022814455162E-2</v>
      </c>
      <c r="J106" s="70">
        <f t="shared" si="13"/>
        <v>4.0966674095457511E-2</v>
      </c>
      <c r="K106" s="115">
        <f t="shared" si="14"/>
        <v>1</v>
      </c>
      <c r="L106" s="116">
        <f t="shared" si="15"/>
        <v>3.077834871899765E-2</v>
      </c>
    </row>
    <row r="107" spans="1:12">
      <c r="A107" s="80">
        <v>39976</v>
      </c>
      <c r="B107" s="52">
        <v>102.2682881092873</v>
      </c>
      <c r="C107" s="53">
        <v>5654.27</v>
      </c>
      <c r="D107" s="54">
        <f t="shared" si="8"/>
        <v>41072</v>
      </c>
      <c r="E107" s="53">
        <f t="shared" si="9"/>
        <v>125.91702475273237</v>
      </c>
      <c r="F107" s="81">
        <f t="shared" si="10"/>
        <v>6530.92</v>
      </c>
      <c r="H107" s="85">
        <f t="shared" si="11"/>
        <v>41072</v>
      </c>
      <c r="I107" s="70">
        <f t="shared" si="12"/>
        <v>7.1801817179176552E-2</v>
      </c>
      <c r="J107" s="70">
        <f t="shared" si="13"/>
        <v>4.9218501968296025E-2</v>
      </c>
      <c r="K107" s="115">
        <f t="shared" si="14"/>
        <v>1</v>
      </c>
      <c r="L107" s="116">
        <f t="shared" si="15"/>
        <v>2.2583315210880528E-2</v>
      </c>
    </row>
    <row r="108" spans="1:12">
      <c r="A108" s="80">
        <v>39979</v>
      </c>
      <c r="B108" s="52">
        <v>102.29620735194113</v>
      </c>
      <c r="C108" s="53">
        <v>5531.62</v>
      </c>
      <c r="D108" s="54">
        <f t="shared" si="8"/>
        <v>41075</v>
      </c>
      <c r="E108" s="53">
        <f t="shared" si="9"/>
        <v>126.00934448482232</v>
      </c>
      <c r="F108" s="81">
        <f t="shared" si="10"/>
        <v>6563.76</v>
      </c>
      <c r="H108" s="85">
        <f t="shared" si="11"/>
        <v>41075</v>
      </c>
      <c r="I108" s="70">
        <f t="shared" si="12"/>
        <v>7.196615404495188E-2</v>
      </c>
      <c r="J108" s="70">
        <f t="shared" si="13"/>
        <v>5.8685061211150247E-2</v>
      </c>
      <c r="K108" s="115">
        <f t="shared" si="14"/>
        <v>1</v>
      </c>
      <c r="L108" s="116">
        <f t="shared" si="15"/>
        <v>1.3281092833801633E-2</v>
      </c>
    </row>
    <row r="109" spans="1:12">
      <c r="A109" s="80">
        <v>39980</v>
      </c>
      <c r="B109" s="52">
        <v>102.30531171439546</v>
      </c>
      <c r="C109" s="53">
        <v>5574.9</v>
      </c>
      <c r="D109" s="54">
        <f t="shared" si="8"/>
        <v>41075</v>
      </c>
      <c r="E109" s="53">
        <f t="shared" si="9"/>
        <v>126.00934448482232</v>
      </c>
      <c r="F109" s="81">
        <f t="shared" si="10"/>
        <v>6563.76</v>
      </c>
      <c r="H109" s="85">
        <f t="shared" si="11"/>
        <v>41075</v>
      </c>
      <c r="I109" s="70">
        <f t="shared" si="12"/>
        <v>7.1934354269149958E-2</v>
      </c>
      <c r="J109" s="70">
        <f t="shared" si="13"/>
        <v>5.5938286935289128E-2</v>
      </c>
      <c r="K109" s="115">
        <f t="shared" si="14"/>
        <v>1</v>
      </c>
      <c r="L109" s="116">
        <f t="shared" si="15"/>
        <v>1.5996067333860831E-2</v>
      </c>
    </row>
    <row r="110" spans="1:12">
      <c r="A110" s="80">
        <v>39981</v>
      </c>
      <c r="B110" s="52">
        <v>102.31431458182634</v>
      </c>
      <c r="C110" s="53">
        <v>5375.47</v>
      </c>
      <c r="D110" s="54">
        <f t="shared" si="8"/>
        <v>41075</v>
      </c>
      <c r="E110" s="53">
        <f t="shared" si="9"/>
        <v>126.00934448482232</v>
      </c>
      <c r="F110" s="81">
        <f t="shared" si="10"/>
        <v>6563.76</v>
      </c>
      <c r="H110" s="85">
        <f t="shared" si="11"/>
        <v>41075</v>
      </c>
      <c r="I110" s="70">
        <f t="shared" si="12"/>
        <v>7.1902912705978261E-2</v>
      </c>
      <c r="J110" s="70">
        <f t="shared" si="13"/>
        <v>6.8838486768681317E-2</v>
      </c>
      <c r="K110" s="115">
        <f t="shared" si="14"/>
        <v>1</v>
      </c>
      <c r="L110" s="116">
        <f t="shared" si="15"/>
        <v>3.064425937296944E-3</v>
      </c>
    </row>
    <row r="111" spans="1:12">
      <c r="A111" s="80">
        <v>39982</v>
      </c>
      <c r="B111" s="52">
        <v>102.32311361288038</v>
      </c>
      <c r="C111" s="53">
        <v>5246.17</v>
      </c>
      <c r="D111" s="54">
        <f t="shared" si="8"/>
        <v>41078</v>
      </c>
      <c r="E111" s="53">
        <f t="shared" si="9"/>
        <v>126.10385149318594</v>
      </c>
      <c r="F111" s="81">
        <f t="shared" si="10"/>
        <v>6468.24</v>
      </c>
      <c r="H111" s="85">
        <f t="shared" si="11"/>
        <v>41078</v>
      </c>
      <c r="I111" s="70">
        <f t="shared" si="12"/>
        <v>7.2140087666628716E-2</v>
      </c>
      <c r="J111" s="70">
        <f t="shared" si="13"/>
        <v>7.2295759949724925E-2</v>
      </c>
      <c r="K111" s="115">
        <f t="shared" si="14"/>
        <v>0</v>
      </c>
      <c r="L111" s="116">
        <f t="shared" si="15"/>
        <v>-1.5567228309620873E-4</v>
      </c>
    </row>
    <row r="112" spans="1:12">
      <c r="A112" s="80">
        <v>39983</v>
      </c>
      <c r="B112" s="52">
        <v>102.33160643131025</v>
      </c>
      <c r="C112" s="53">
        <v>5322.95</v>
      </c>
      <c r="D112" s="54">
        <f t="shared" si="8"/>
        <v>41079</v>
      </c>
      <c r="E112" s="53">
        <f t="shared" si="9"/>
        <v>126.13537745605925</v>
      </c>
      <c r="F112" s="81">
        <f t="shared" si="10"/>
        <v>6518.78</v>
      </c>
      <c r="H112" s="85">
        <f t="shared" si="11"/>
        <v>41079</v>
      </c>
      <c r="I112" s="70">
        <f t="shared" si="12"/>
        <v>7.2199761856811095E-2</v>
      </c>
      <c r="J112" s="70">
        <f t="shared" si="13"/>
        <v>6.9887169276651617E-2</v>
      </c>
      <c r="K112" s="115">
        <f t="shared" si="14"/>
        <v>1</v>
      </c>
      <c r="L112" s="116">
        <f t="shared" si="15"/>
        <v>2.3125925801594782E-3</v>
      </c>
    </row>
    <row r="113" spans="1:12">
      <c r="A113" s="80">
        <v>39986</v>
      </c>
      <c r="B113" s="52">
        <v>102.35923596504671</v>
      </c>
      <c r="C113" s="53">
        <v>5226.95</v>
      </c>
      <c r="D113" s="54">
        <f t="shared" si="8"/>
        <v>41082</v>
      </c>
      <c r="E113" s="53">
        <f t="shared" si="9"/>
        <v>126.22924545217509</v>
      </c>
      <c r="F113" s="81">
        <f t="shared" si="10"/>
        <v>6577.9</v>
      </c>
      <c r="H113" s="85">
        <f t="shared" si="11"/>
        <v>41082</v>
      </c>
      <c r="I113" s="70">
        <f t="shared" si="12"/>
        <v>7.2369162857624403E-2</v>
      </c>
      <c r="J113" s="70">
        <f t="shared" si="13"/>
        <v>7.9641675166751469E-2</v>
      </c>
      <c r="K113" s="115">
        <f t="shared" si="14"/>
        <v>0</v>
      </c>
      <c r="L113" s="116">
        <f t="shared" si="15"/>
        <v>-7.272512309127066E-3</v>
      </c>
    </row>
    <row r="114" spans="1:12">
      <c r="A114" s="80">
        <v>39987</v>
      </c>
      <c r="B114" s="52">
        <v>102.36844829628356</v>
      </c>
      <c r="C114" s="53">
        <v>5241.45</v>
      </c>
      <c r="D114" s="54">
        <f t="shared" si="8"/>
        <v>41082</v>
      </c>
      <c r="E114" s="53">
        <f t="shared" si="9"/>
        <v>126.22924545217509</v>
      </c>
      <c r="F114" s="81">
        <f t="shared" si="10"/>
        <v>6577.9</v>
      </c>
      <c r="H114" s="85">
        <f t="shared" si="11"/>
        <v>41082</v>
      </c>
      <c r="I114" s="70">
        <f t="shared" si="12"/>
        <v>7.2336993712868169E-2</v>
      </c>
      <c r="J114" s="70">
        <f t="shared" si="13"/>
        <v>7.8645178498420121E-2</v>
      </c>
      <c r="K114" s="115">
        <f t="shared" si="14"/>
        <v>0</v>
      </c>
      <c r="L114" s="116">
        <f t="shared" si="15"/>
        <v>-6.3081847855519513E-3</v>
      </c>
    </row>
    <row r="115" spans="1:12">
      <c r="A115" s="80">
        <v>39988</v>
      </c>
      <c r="B115" s="52">
        <v>102.37776382507853</v>
      </c>
      <c r="C115" s="53">
        <v>5298.16</v>
      </c>
      <c r="D115" s="54">
        <f t="shared" si="8"/>
        <v>41082</v>
      </c>
      <c r="E115" s="53">
        <f t="shared" si="9"/>
        <v>126.22924545217509</v>
      </c>
      <c r="F115" s="81">
        <f t="shared" si="10"/>
        <v>6577.9</v>
      </c>
      <c r="H115" s="85">
        <f t="shared" si="11"/>
        <v>41082</v>
      </c>
      <c r="I115" s="70">
        <f t="shared" si="12"/>
        <v>7.2304468130590882E-2</v>
      </c>
      <c r="J115" s="70">
        <f t="shared" si="13"/>
        <v>7.4782861273825718E-2</v>
      </c>
      <c r="K115" s="115">
        <f t="shared" si="14"/>
        <v>0</v>
      </c>
      <c r="L115" s="116">
        <f t="shared" si="15"/>
        <v>-2.4783931432348361E-3</v>
      </c>
    </row>
    <row r="116" spans="1:12">
      <c r="A116" s="80">
        <v>39989</v>
      </c>
      <c r="B116" s="52">
        <v>102.38708020158661</v>
      </c>
      <c r="C116" s="53">
        <v>5235.08</v>
      </c>
      <c r="D116" s="54">
        <f t="shared" si="8"/>
        <v>41085</v>
      </c>
      <c r="E116" s="53">
        <f t="shared" si="9"/>
        <v>126.32278132305517</v>
      </c>
      <c r="F116" s="81">
        <f t="shared" si="10"/>
        <v>6538.21</v>
      </c>
      <c r="H116" s="85">
        <f t="shared" si="11"/>
        <v>41085</v>
      </c>
      <c r="I116" s="70">
        <f t="shared" si="12"/>
        <v>7.2536729313594339E-2</v>
      </c>
      <c r="J116" s="70">
        <f t="shared" si="13"/>
        <v>7.6907779438578405E-2</v>
      </c>
      <c r="K116" s="115">
        <f t="shared" si="14"/>
        <v>0</v>
      </c>
      <c r="L116" s="116">
        <f t="shared" si="15"/>
        <v>-4.3710501249840661E-3</v>
      </c>
    </row>
    <row r="117" spans="1:12">
      <c r="A117" s="80">
        <v>39990</v>
      </c>
      <c r="B117" s="52">
        <v>102.39660220004535</v>
      </c>
      <c r="C117" s="53">
        <v>5400.02</v>
      </c>
      <c r="D117" s="54">
        <f t="shared" si="8"/>
        <v>41086</v>
      </c>
      <c r="E117" s="53">
        <f t="shared" si="9"/>
        <v>126.35398305004198</v>
      </c>
      <c r="F117" s="81">
        <f t="shared" si="10"/>
        <v>6546.07</v>
      </c>
      <c r="H117" s="85">
        <f t="shared" si="11"/>
        <v>41086</v>
      </c>
      <c r="I117" s="70">
        <f t="shared" si="12"/>
        <v>7.2591778253732198E-2</v>
      </c>
      <c r="J117" s="70">
        <f t="shared" si="13"/>
        <v>6.6256665091577238E-2</v>
      </c>
      <c r="K117" s="115">
        <f t="shared" si="14"/>
        <v>1</v>
      </c>
      <c r="L117" s="116">
        <f t="shared" si="15"/>
        <v>6.3351131621549595E-3</v>
      </c>
    </row>
    <row r="118" spans="1:12">
      <c r="A118" s="80">
        <v>39993</v>
      </c>
      <c r="B118" s="52">
        <v>102.42547804186576</v>
      </c>
      <c r="C118" s="53">
        <v>5419.52</v>
      </c>
      <c r="D118" s="54">
        <f t="shared" si="8"/>
        <v>41089</v>
      </c>
      <c r="E118" s="53">
        <f t="shared" si="9"/>
        <v>126.44599107130682</v>
      </c>
      <c r="F118" s="81">
        <f t="shared" si="10"/>
        <v>6752.88</v>
      </c>
      <c r="H118" s="85">
        <f t="shared" si="11"/>
        <v>41089</v>
      </c>
      <c r="I118" s="70">
        <f t="shared" si="12"/>
        <v>7.2751231381012138E-2</v>
      </c>
      <c r="J118" s="70">
        <f t="shared" si="13"/>
        <v>7.6075482143559858E-2</v>
      </c>
      <c r="K118" s="115">
        <f t="shared" si="14"/>
        <v>0</v>
      </c>
      <c r="L118" s="116">
        <f t="shared" si="15"/>
        <v>-3.3242507625477202E-3</v>
      </c>
    </row>
    <row r="119" spans="1:12">
      <c r="A119" s="80">
        <v>39994</v>
      </c>
      <c r="B119" s="52">
        <v>102.43479876036757</v>
      </c>
      <c r="C119" s="53">
        <v>5296.58</v>
      </c>
      <c r="D119" s="54">
        <f t="shared" si="8"/>
        <v>41089</v>
      </c>
      <c r="E119" s="53">
        <f t="shared" si="9"/>
        <v>126.44599107130682</v>
      </c>
      <c r="F119" s="81">
        <f t="shared" si="10"/>
        <v>6752.88</v>
      </c>
      <c r="H119" s="85">
        <f t="shared" si="11"/>
        <v>41089</v>
      </c>
      <c r="I119" s="70">
        <f t="shared" si="12"/>
        <v>7.2718693234288034E-2</v>
      </c>
      <c r="J119" s="70">
        <f t="shared" si="13"/>
        <v>8.4337553144326227E-2</v>
      </c>
      <c r="K119" s="115">
        <f t="shared" si="14"/>
        <v>0</v>
      </c>
      <c r="L119" s="116">
        <f t="shared" si="15"/>
        <v>-1.1618859910038193E-2</v>
      </c>
    </row>
    <row r="120" spans="1:12">
      <c r="A120" s="80">
        <v>39995</v>
      </c>
      <c r="B120" s="52">
        <v>102.44422276185352</v>
      </c>
      <c r="C120" s="53">
        <v>5358.01</v>
      </c>
      <c r="D120" s="54">
        <f t="shared" si="8"/>
        <v>41089</v>
      </c>
      <c r="E120" s="53">
        <f t="shared" si="9"/>
        <v>126.44599107130682</v>
      </c>
      <c r="F120" s="81">
        <f t="shared" si="10"/>
        <v>6752.88</v>
      </c>
      <c r="H120" s="85">
        <f t="shared" si="11"/>
        <v>41089</v>
      </c>
      <c r="I120" s="70">
        <f t="shared" si="12"/>
        <v>7.2685798545215841E-2</v>
      </c>
      <c r="J120" s="70">
        <f t="shared" si="13"/>
        <v>8.0177609679414008E-2</v>
      </c>
      <c r="K120" s="115">
        <f t="shared" si="14"/>
        <v>0</v>
      </c>
      <c r="L120" s="116">
        <f t="shared" si="15"/>
        <v>-7.4918111341981675E-3</v>
      </c>
    </row>
    <row r="121" spans="1:12">
      <c r="A121" s="80">
        <v>39996</v>
      </c>
      <c r="B121" s="52">
        <v>102.45303296501105</v>
      </c>
      <c r="C121" s="53">
        <v>5368.2</v>
      </c>
      <c r="D121" s="54">
        <f t="shared" si="8"/>
        <v>41092</v>
      </c>
      <c r="E121" s="53">
        <f t="shared" si="9"/>
        <v>126.53627350893174</v>
      </c>
      <c r="F121" s="81">
        <f t="shared" si="10"/>
        <v>6752.48</v>
      </c>
      <c r="H121" s="85">
        <f t="shared" si="11"/>
        <v>41092</v>
      </c>
      <c r="I121" s="70">
        <f t="shared" si="12"/>
        <v>7.2910281148404366E-2</v>
      </c>
      <c r="J121" s="70">
        <f t="shared" si="13"/>
        <v>7.9472392175306217E-2</v>
      </c>
      <c r="K121" s="115">
        <f t="shared" si="14"/>
        <v>0</v>
      </c>
      <c r="L121" s="116">
        <f t="shared" si="15"/>
        <v>-6.5621110269018512E-3</v>
      </c>
    </row>
    <row r="122" spans="1:12">
      <c r="A122" s="80">
        <v>39997</v>
      </c>
      <c r="B122" s="52">
        <v>102.46133166068121</v>
      </c>
      <c r="C122" s="53">
        <v>5461.26</v>
      </c>
      <c r="D122" s="54">
        <f t="shared" si="8"/>
        <v>41093</v>
      </c>
      <c r="E122" s="53">
        <f t="shared" si="9"/>
        <v>126.56664221457389</v>
      </c>
      <c r="F122" s="81">
        <f t="shared" si="10"/>
        <v>6764.45</v>
      </c>
      <c r="H122" s="85">
        <f t="shared" si="11"/>
        <v>41093</v>
      </c>
      <c r="I122" s="70">
        <f t="shared" si="12"/>
        <v>7.2967137774623936E-2</v>
      </c>
      <c r="J122" s="70">
        <f t="shared" si="13"/>
        <v>7.3939656098410911E-2</v>
      </c>
      <c r="K122" s="115">
        <f t="shared" si="14"/>
        <v>0</v>
      </c>
      <c r="L122" s="116">
        <f t="shared" si="15"/>
        <v>-9.72518323786975E-4</v>
      </c>
    </row>
    <row r="123" spans="1:12">
      <c r="A123" s="80">
        <v>40000</v>
      </c>
      <c r="B123" s="52">
        <v>102.48807406824466</v>
      </c>
      <c r="C123" s="53">
        <v>5147.3999999999996</v>
      </c>
      <c r="D123" s="54">
        <f t="shared" si="8"/>
        <v>41096</v>
      </c>
      <c r="E123" s="53">
        <f t="shared" si="9"/>
        <v>126.65665242623852</v>
      </c>
      <c r="F123" s="81">
        <f t="shared" si="10"/>
        <v>6804.87</v>
      </c>
      <c r="H123" s="85">
        <f t="shared" si="11"/>
        <v>41096</v>
      </c>
      <c r="I123" s="70">
        <f t="shared" si="12"/>
        <v>7.3128076964909416E-2</v>
      </c>
      <c r="J123" s="70">
        <f t="shared" si="13"/>
        <v>9.7515438858488457E-2</v>
      </c>
      <c r="K123" s="115">
        <f t="shared" si="14"/>
        <v>0</v>
      </c>
      <c r="L123" s="116">
        <f t="shared" si="15"/>
        <v>-2.438736189357904E-2</v>
      </c>
    </row>
    <row r="124" spans="1:12">
      <c r="A124" s="80">
        <v>40001</v>
      </c>
      <c r="B124" s="52">
        <v>102.49678555454045</v>
      </c>
      <c r="C124" s="53">
        <v>5192.4799999999996</v>
      </c>
      <c r="D124" s="54">
        <f t="shared" si="8"/>
        <v>41096</v>
      </c>
      <c r="E124" s="53">
        <f t="shared" si="9"/>
        <v>126.65665242623852</v>
      </c>
      <c r="F124" s="81">
        <f t="shared" si="10"/>
        <v>6804.87</v>
      </c>
      <c r="H124" s="85">
        <f t="shared" si="11"/>
        <v>41096</v>
      </c>
      <c r="I124" s="70">
        <f t="shared" si="12"/>
        <v>7.3097673392248375E-2</v>
      </c>
      <c r="J124" s="70">
        <f t="shared" si="13"/>
        <v>9.4330071391382608E-2</v>
      </c>
      <c r="K124" s="115">
        <f t="shared" si="14"/>
        <v>0</v>
      </c>
      <c r="L124" s="116">
        <f t="shared" si="15"/>
        <v>-2.1232397999134234E-2</v>
      </c>
    </row>
    <row r="125" spans="1:12">
      <c r="A125" s="80">
        <v>40002</v>
      </c>
      <c r="B125" s="52">
        <v>102.50549778131257</v>
      </c>
      <c r="C125" s="53">
        <v>5040.16</v>
      </c>
      <c r="D125" s="54">
        <f t="shared" si="8"/>
        <v>41096</v>
      </c>
      <c r="E125" s="53">
        <f t="shared" si="9"/>
        <v>126.65665242623852</v>
      </c>
      <c r="F125" s="81">
        <f t="shared" si="10"/>
        <v>6804.87</v>
      </c>
      <c r="H125" s="85">
        <f t="shared" si="11"/>
        <v>41096</v>
      </c>
      <c r="I125" s="70">
        <f t="shared" si="12"/>
        <v>7.3067270680972962E-2</v>
      </c>
      <c r="J125" s="70">
        <f t="shared" si="13"/>
        <v>0.10524485821834051</v>
      </c>
      <c r="K125" s="115">
        <f t="shared" si="14"/>
        <v>0</v>
      </c>
      <c r="L125" s="116">
        <f t="shared" si="15"/>
        <v>-3.2177587537367547E-2</v>
      </c>
    </row>
    <row r="126" spans="1:12">
      <c r="A126" s="80">
        <v>40003</v>
      </c>
      <c r="B126" s="52">
        <v>102.51431325412176</v>
      </c>
      <c r="C126" s="53">
        <v>5043.45</v>
      </c>
      <c r="D126" s="54">
        <f t="shared" si="8"/>
        <v>41099</v>
      </c>
      <c r="E126" s="53">
        <f t="shared" si="9"/>
        <v>126.74708527607088</v>
      </c>
      <c r="F126" s="81">
        <f t="shared" si="10"/>
        <v>6751.41</v>
      </c>
      <c r="H126" s="85">
        <f t="shared" si="11"/>
        <v>41099</v>
      </c>
      <c r="I126" s="70">
        <f t="shared" si="12"/>
        <v>7.3291833115420868E-2</v>
      </c>
      <c r="J126" s="70">
        <f t="shared" si="13"/>
        <v>0.10210317702816241</v>
      </c>
      <c r="K126" s="115">
        <f t="shared" si="14"/>
        <v>0</v>
      </c>
      <c r="L126" s="116">
        <f t="shared" si="15"/>
        <v>-2.8811343912741538E-2</v>
      </c>
    </row>
    <row r="127" spans="1:12">
      <c r="A127" s="80">
        <v>40004</v>
      </c>
      <c r="B127" s="52">
        <v>102.52312948506162</v>
      </c>
      <c r="C127" s="53">
        <v>4948.21</v>
      </c>
      <c r="D127" s="54">
        <f t="shared" si="8"/>
        <v>41100</v>
      </c>
      <c r="E127" s="53">
        <f t="shared" si="9"/>
        <v>126.77725108236658</v>
      </c>
      <c r="F127" s="81">
        <f t="shared" si="10"/>
        <v>6841.21</v>
      </c>
      <c r="H127" s="85">
        <f t="shared" si="11"/>
        <v>41100</v>
      </c>
      <c r="I127" s="70">
        <f t="shared" si="12"/>
        <v>7.334620580412432E-2</v>
      </c>
      <c r="J127" s="70">
        <f t="shared" si="13"/>
        <v>0.11402498991403953</v>
      </c>
      <c r="K127" s="115">
        <f t="shared" si="14"/>
        <v>0</v>
      </c>
      <c r="L127" s="116">
        <f t="shared" si="15"/>
        <v>-4.0678784109915211E-2</v>
      </c>
    </row>
    <row r="128" spans="1:12">
      <c r="A128" s="80">
        <v>40007</v>
      </c>
      <c r="B128" s="52">
        <v>102.54958045246877</v>
      </c>
      <c r="C128" s="53">
        <v>4914.79</v>
      </c>
      <c r="D128" s="54">
        <f t="shared" si="8"/>
        <v>41103</v>
      </c>
      <c r="E128" s="53">
        <f t="shared" si="9"/>
        <v>126.8671573973464</v>
      </c>
      <c r="F128" s="81">
        <f t="shared" si="10"/>
        <v>6692.35</v>
      </c>
      <c r="H128" s="85">
        <f t="shared" si="11"/>
        <v>41103</v>
      </c>
      <c r="I128" s="70">
        <f t="shared" si="12"/>
        <v>7.3507559577613124E-2</v>
      </c>
      <c r="J128" s="70">
        <f t="shared" si="13"/>
        <v>0.10838649779494869</v>
      </c>
      <c r="K128" s="115">
        <f t="shared" si="14"/>
        <v>0</v>
      </c>
      <c r="L128" s="116">
        <f t="shared" si="15"/>
        <v>-3.4878938217335564E-2</v>
      </c>
    </row>
    <row r="129" spans="1:12">
      <c r="A129" s="80">
        <v>40008</v>
      </c>
      <c r="B129" s="52">
        <v>102.55829716680722</v>
      </c>
      <c r="C129" s="53">
        <v>5085.26</v>
      </c>
      <c r="D129" s="54">
        <f t="shared" si="8"/>
        <v>41103</v>
      </c>
      <c r="E129" s="53">
        <f t="shared" si="9"/>
        <v>126.8671573973464</v>
      </c>
      <c r="F129" s="81">
        <f t="shared" si="10"/>
        <v>6692.35</v>
      </c>
      <c r="H129" s="85">
        <f t="shared" si="11"/>
        <v>41103</v>
      </c>
      <c r="I129" s="70">
        <f t="shared" si="12"/>
        <v>7.3477145253553866E-2</v>
      </c>
      <c r="J129" s="70">
        <f t="shared" si="13"/>
        <v>9.5860217206999998E-2</v>
      </c>
      <c r="K129" s="115">
        <f t="shared" si="14"/>
        <v>0</v>
      </c>
      <c r="L129" s="116">
        <f t="shared" si="15"/>
        <v>-2.2383071953446132E-2</v>
      </c>
    </row>
    <row r="130" spans="1:12">
      <c r="A130" s="80">
        <v>40009</v>
      </c>
      <c r="B130" s="52">
        <v>102.56711718036357</v>
      </c>
      <c r="C130" s="53">
        <v>5236.32</v>
      </c>
      <c r="D130" s="54">
        <f t="shared" ref="D130:D193" si="16">VLOOKUP(EDATE(A130,36),A:A,1,1)</f>
        <v>41103</v>
      </c>
      <c r="E130" s="53">
        <f t="shared" ref="E130:E193" si="17">VLOOKUP(D130,A:B,2,0)</f>
        <v>126.8671573973464</v>
      </c>
      <c r="F130" s="81">
        <f t="shared" ref="F130:F193" si="18">VLOOKUP(D130,A:C,3,0)</f>
        <v>6692.35</v>
      </c>
      <c r="H130" s="85">
        <f t="shared" ref="H130:H193" si="19">D130</f>
        <v>41103</v>
      </c>
      <c r="I130" s="70">
        <f t="shared" ref="I130:I193" si="20">(E130/B130)^(1/3)-1</f>
        <v>7.3446374006257864E-2</v>
      </c>
      <c r="J130" s="70">
        <f t="shared" ref="J130:J193" si="21">(F130/C130)^(1/3)-1</f>
        <v>8.5219250196692409E-2</v>
      </c>
      <c r="K130" s="115">
        <f t="shared" ref="K130:K193" si="22">IF(I130&gt;J130,1,0)</f>
        <v>0</v>
      </c>
      <c r="L130" s="116">
        <f t="shared" ref="L130:L193" si="23">I130-J130</f>
        <v>-1.1772876190434545E-2</v>
      </c>
    </row>
    <row r="131" spans="1:12">
      <c r="A131" s="80">
        <v>40010</v>
      </c>
      <c r="B131" s="52">
        <v>102.57604051955825</v>
      </c>
      <c r="C131" s="53">
        <v>5233.7</v>
      </c>
      <c r="D131" s="54">
        <f t="shared" si="16"/>
        <v>41106</v>
      </c>
      <c r="E131" s="53">
        <f t="shared" si="17"/>
        <v>126.95697934478372</v>
      </c>
      <c r="F131" s="81">
        <f t="shared" si="18"/>
        <v>6656.5</v>
      </c>
      <c r="H131" s="85">
        <f t="shared" si="19"/>
        <v>41106</v>
      </c>
      <c r="I131" s="70">
        <f t="shared" si="20"/>
        <v>7.3668512103419737E-2</v>
      </c>
      <c r="J131" s="70">
        <f t="shared" si="21"/>
        <v>8.3458723041041738E-2</v>
      </c>
      <c r="K131" s="115">
        <f t="shared" si="22"/>
        <v>0</v>
      </c>
      <c r="L131" s="116">
        <f t="shared" si="23"/>
        <v>-9.7902109376220015E-3</v>
      </c>
    </row>
    <row r="132" spans="1:12">
      <c r="A132" s="80">
        <v>40011</v>
      </c>
      <c r="B132" s="52">
        <v>102.58455433092138</v>
      </c>
      <c r="C132" s="53">
        <v>5411.29</v>
      </c>
      <c r="D132" s="54">
        <f t="shared" si="16"/>
        <v>41107</v>
      </c>
      <c r="E132" s="53">
        <f t="shared" si="17"/>
        <v>126.98694119190907</v>
      </c>
      <c r="F132" s="81">
        <f t="shared" si="18"/>
        <v>6650.87</v>
      </c>
      <c r="H132" s="85">
        <f t="shared" si="19"/>
        <v>41107</v>
      </c>
      <c r="I132" s="70">
        <f t="shared" si="20"/>
        <v>7.3723261861164291E-2</v>
      </c>
      <c r="J132" s="70">
        <f t="shared" si="21"/>
        <v>7.1172011780571198E-2</v>
      </c>
      <c r="K132" s="115">
        <f t="shared" si="22"/>
        <v>1</v>
      </c>
      <c r="L132" s="116">
        <f t="shared" si="23"/>
        <v>2.5512500805930927E-3</v>
      </c>
    </row>
    <row r="133" spans="1:12">
      <c r="A133" s="80">
        <v>40014</v>
      </c>
      <c r="B133" s="52">
        <v>102.61132889960176</v>
      </c>
      <c r="C133" s="53">
        <v>5568.72</v>
      </c>
      <c r="D133" s="54">
        <f t="shared" si="16"/>
        <v>41110</v>
      </c>
      <c r="E133" s="53">
        <f t="shared" si="17"/>
        <v>127.07661507229092</v>
      </c>
      <c r="F133" s="81">
        <f t="shared" si="18"/>
        <v>6668.78</v>
      </c>
      <c r="H133" s="85">
        <f t="shared" si="19"/>
        <v>41110</v>
      </c>
      <c r="I133" s="70">
        <f t="shared" si="20"/>
        <v>7.3882525082692441E-2</v>
      </c>
      <c r="J133" s="70">
        <f t="shared" si="21"/>
        <v>6.1932721307361716E-2</v>
      </c>
      <c r="K133" s="115">
        <f t="shared" si="22"/>
        <v>1</v>
      </c>
      <c r="L133" s="116">
        <f t="shared" si="23"/>
        <v>1.1949803775330725E-2</v>
      </c>
    </row>
    <row r="134" spans="1:12">
      <c r="A134" s="80">
        <v>40015</v>
      </c>
      <c r="B134" s="52">
        <v>102.62035869654493</v>
      </c>
      <c r="C134" s="53">
        <v>5527.7</v>
      </c>
      <c r="D134" s="54">
        <f t="shared" si="16"/>
        <v>41110</v>
      </c>
      <c r="E134" s="53">
        <f t="shared" si="17"/>
        <v>127.07661507229092</v>
      </c>
      <c r="F134" s="81">
        <f t="shared" si="18"/>
        <v>6668.78</v>
      </c>
      <c r="H134" s="85">
        <f t="shared" si="19"/>
        <v>41110</v>
      </c>
      <c r="I134" s="70">
        <f t="shared" si="20"/>
        <v>7.3851026376529294E-2</v>
      </c>
      <c r="J134" s="70">
        <f t="shared" si="21"/>
        <v>6.4553049891670655E-2</v>
      </c>
      <c r="K134" s="115">
        <f t="shared" si="22"/>
        <v>1</v>
      </c>
      <c r="L134" s="116">
        <f t="shared" si="23"/>
        <v>9.2979764848586388E-3</v>
      </c>
    </row>
    <row r="135" spans="1:12">
      <c r="A135" s="80">
        <v>40016</v>
      </c>
      <c r="B135" s="52">
        <v>102.62949190846892</v>
      </c>
      <c r="C135" s="53">
        <v>5441</v>
      </c>
      <c r="D135" s="54">
        <f t="shared" si="16"/>
        <v>41110</v>
      </c>
      <c r="E135" s="53">
        <f t="shared" si="17"/>
        <v>127.07661507229092</v>
      </c>
      <c r="F135" s="81">
        <f t="shared" si="18"/>
        <v>6668.78</v>
      </c>
      <c r="H135" s="85">
        <f t="shared" si="19"/>
        <v>41110</v>
      </c>
      <c r="I135" s="70">
        <f t="shared" si="20"/>
        <v>7.3819170686165725E-2</v>
      </c>
      <c r="J135" s="70">
        <f t="shared" si="21"/>
        <v>7.0177678166363666E-2</v>
      </c>
      <c r="K135" s="115">
        <f t="shared" si="22"/>
        <v>1</v>
      </c>
      <c r="L135" s="116">
        <f t="shared" si="23"/>
        <v>3.6414925198020587E-3</v>
      </c>
    </row>
    <row r="136" spans="1:12">
      <c r="A136" s="80">
        <v>40017</v>
      </c>
      <c r="B136" s="52">
        <v>102.63862593324878</v>
      </c>
      <c r="C136" s="53">
        <v>5595.44</v>
      </c>
      <c r="D136" s="54">
        <f t="shared" si="16"/>
        <v>41113</v>
      </c>
      <c r="E136" s="53">
        <f t="shared" si="17"/>
        <v>127.16582285607167</v>
      </c>
      <c r="F136" s="81">
        <f t="shared" si="18"/>
        <v>6557.61</v>
      </c>
      <c r="H136" s="85">
        <f t="shared" si="19"/>
        <v>41113</v>
      </c>
      <c r="I136" s="70">
        <f t="shared" si="20"/>
        <v>7.4038523399350131E-2</v>
      </c>
      <c r="J136" s="70">
        <f t="shared" si="21"/>
        <v>5.4315149762082626E-2</v>
      </c>
      <c r="K136" s="115">
        <f t="shared" si="22"/>
        <v>1</v>
      </c>
      <c r="L136" s="116">
        <f t="shared" si="23"/>
        <v>1.9723373637267505E-2</v>
      </c>
    </row>
    <row r="137" spans="1:12">
      <c r="A137" s="80">
        <v>40018</v>
      </c>
      <c r="B137" s="52">
        <v>102.64776077095684</v>
      </c>
      <c r="C137" s="53">
        <v>5652.04</v>
      </c>
      <c r="D137" s="54">
        <f t="shared" si="16"/>
        <v>41114</v>
      </c>
      <c r="E137" s="53">
        <f t="shared" si="17"/>
        <v>127.19570682444285</v>
      </c>
      <c r="F137" s="81">
        <f t="shared" si="18"/>
        <v>6571.43</v>
      </c>
      <c r="H137" s="85">
        <f t="shared" si="19"/>
        <v>41114</v>
      </c>
      <c r="I137" s="70">
        <f t="shared" si="20"/>
        <v>7.409078607940911E-2</v>
      </c>
      <c r="J137" s="70">
        <f t="shared" si="21"/>
        <v>5.1521652151924613E-2</v>
      </c>
      <c r="K137" s="115">
        <f t="shared" si="22"/>
        <v>1</v>
      </c>
      <c r="L137" s="116">
        <f t="shared" si="23"/>
        <v>2.2569133927484497E-2</v>
      </c>
    </row>
    <row r="138" spans="1:12">
      <c r="A138" s="80">
        <v>40021</v>
      </c>
      <c r="B138" s="52">
        <v>102.67516772308268</v>
      </c>
      <c r="C138" s="53">
        <v>5657.08</v>
      </c>
      <c r="D138" s="54">
        <f t="shared" si="16"/>
        <v>41117</v>
      </c>
      <c r="E138" s="53">
        <f t="shared" si="17"/>
        <v>127.28514636168912</v>
      </c>
      <c r="F138" s="81">
        <f t="shared" si="18"/>
        <v>6535.1</v>
      </c>
      <c r="H138" s="85">
        <f t="shared" si="19"/>
        <v>41117</v>
      </c>
      <c r="I138" s="70">
        <f t="shared" si="20"/>
        <v>7.4246881888853755E-2</v>
      </c>
      <c r="J138" s="70">
        <f t="shared" si="21"/>
        <v>4.9268509440729913E-2</v>
      </c>
      <c r="K138" s="115">
        <f t="shared" si="22"/>
        <v>1</v>
      </c>
      <c r="L138" s="116">
        <f t="shared" si="23"/>
        <v>2.4978372448123842E-2</v>
      </c>
    </row>
    <row r="139" spans="1:12">
      <c r="A139" s="80">
        <v>40022</v>
      </c>
      <c r="B139" s="52">
        <v>102.68430581301004</v>
      </c>
      <c r="C139" s="53">
        <v>5646.92</v>
      </c>
      <c r="D139" s="54">
        <f t="shared" si="16"/>
        <v>41117</v>
      </c>
      <c r="E139" s="53">
        <f t="shared" si="17"/>
        <v>127.28514636168912</v>
      </c>
      <c r="F139" s="81">
        <f t="shared" si="18"/>
        <v>6535.1</v>
      </c>
      <c r="H139" s="85">
        <f t="shared" si="19"/>
        <v>41117</v>
      </c>
      <c r="I139" s="70">
        <f t="shared" si="20"/>
        <v>7.4215014455473405E-2</v>
      </c>
      <c r="J139" s="70">
        <f t="shared" si="21"/>
        <v>4.9897417524089605E-2</v>
      </c>
      <c r="K139" s="115">
        <f t="shared" si="22"/>
        <v>1</v>
      </c>
      <c r="L139" s="116">
        <f t="shared" si="23"/>
        <v>2.43175969313838E-2</v>
      </c>
    </row>
    <row r="140" spans="1:12">
      <c r="A140" s="80">
        <v>40023</v>
      </c>
      <c r="B140" s="52">
        <v>102.6934447162274</v>
      </c>
      <c r="C140" s="53">
        <v>5584.33</v>
      </c>
      <c r="D140" s="54">
        <f t="shared" si="16"/>
        <v>41117</v>
      </c>
      <c r="E140" s="53">
        <f t="shared" si="17"/>
        <v>127.28514636168912</v>
      </c>
      <c r="F140" s="81">
        <f t="shared" si="18"/>
        <v>6535.1</v>
      </c>
      <c r="H140" s="85">
        <f t="shared" si="19"/>
        <v>41117</v>
      </c>
      <c r="I140" s="70">
        <f t="shared" si="20"/>
        <v>7.4183147967437524E-2</v>
      </c>
      <c r="J140" s="70">
        <f t="shared" si="21"/>
        <v>5.3805322287840296E-2</v>
      </c>
      <c r="K140" s="115">
        <f t="shared" si="22"/>
        <v>1</v>
      </c>
      <c r="L140" s="116">
        <f t="shared" si="23"/>
        <v>2.0377825679597228E-2</v>
      </c>
    </row>
    <row r="141" spans="1:12">
      <c r="A141" s="80">
        <v>40024</v>
      </c>
      <c r="B141" s="52">
        <v>102.70258443280714</v>
      </c>
      <c r="C141" s="53">
        <v>5656.66</v>
      </c>
      <c r="D141" s="54">
        <f t="shared" si="16"/>
        <v>41120</v>
      </c>
      <c r="E141" s="53">
        <f t="shared" si="17"/>
        <v>127.37564610075226</v>
      </c>
      <c r="F141" s="81">
        <f t="shared" si="18"/>
        <v>6663.48</v>
      </c>
      <c r="H141" s="85">
        <f t="shared" si="19"/>
        <v>41120</v>
      </c>
      <c r="I141" s="70">
        <f t="shared" si="20"/>
        <v>7.4405795968469857E-2</v>
      </c>
      <c r="J141" s="70">
        <f t="shared" si="21"/>
        <v>5.6120990291013584E-2</v>
      </c>
      <c r="K141" s="115">
        <f t="shared" si="22"/>
        <v>1</v>
      </c>
      <c r="L141" s="116">
        <f t="shared" si="23"/>
        <v>1.8284805677456273E-2</v>
      </c>
    </row>
    <row r="142" spans="1:12">
      <c r="A142" s="80">
        <v>40025</v>
      </c>
      <c r="B142" s="52">
        <v>102.71162226023723</v>
      </c>
      <c r="C142" s="53">
        <v>5737.09</v>
      </c>
      <c r="D142" s="54">
        <f t="shared" si="16"/>
        <v>41121</v>
      </c>
      <c r="E142" s="53">
        <f t="shared" si="17"/>
        <v>127.40583412887814</v>
      </c>
      <c r="F142" s="81">
        <f t="shared" si="18"/>
        <v>6700.96</v>
      </c>
      <c r="H142" s="85">
        <f t="shared" si="19"/>
        <v>41121</v>
      </c>
      <c r="I142" s="70">
        <f t="shared" si="20"/>
        <v>7.4459150777911987E-2</v>
      </c>
      <c r="J142" s="70">
        <f t="shared" si="21"/>
        <v>5.3129522444685939E-2</v>
      </c>
      <c r="K142" s="115">
        <f t="shared" si="22"/>
        <v>1</v>
      </c>
      <c r="L142" s="116">
        <f t="shared" si="23"/>
        <v>2.1329628333226047E-2</v>
      </c>
    </row>
    <row r="143" spans="1:12">
      <c r="A143" s="80">
        <v>40028</v>
      </c>
      <c r="B143" s="52">
        <v>102.73966253311427</v>
      </c>
      <c r="C143" s="53">
        <v>5830.35</v>
      </c>
      <c r="D143" s="54">
        <f t="shared" si="16"/>
        <v>41124</v>
      </c>
      <c r="E143" s="53">
        <f t="shared" si="17"/>
        <v>127.49605874897462</v>
      </c>
      <c r="F143" s="81">
        <f t="shared" si="18"/>
        <v>6684.52</v>
      </c>
      <c r="H143" s="85">
        <f t="shared" si="19"/>
        <v>41124</v>
      </c>
      <c r="I143" s="70">
        <f t="shared" si="20"/>
        <v>7.4614942074945567E-2</v>
      </c>
      <c r="J143" s="70">
        <f t="shared" si="21"/>
        <v>4.6626837854134129E-2</v>
      </c>
      <c r="K143" s="115">
        <f t="shared" si="22"/>
        <v>1</v>
      </c>
      <c r="L143" s="116">
        <f t="shared" si="23"/>
        <v>2.7988104220811438E-2</v>
      </c>
    </row>
    <row r="144" spans="1:12">
      <c r="A144" s="80">
        <v>40029</v>
      </c>
      <c r="B144" s="52">
        <v>102.74921732172984</v>
      </c>
      <c r="C144" s="53">
        <v>5792.67</v>
      </c>
      <c r="D144" s="54">
        <f t="shared" si="16"/>
        <v>41124</v>
      </c>
      <c r="E144" s="53">
        <f t="shared" si="17"/>
        <v>127.49605874897462</v>
      </c>
      <c r="F144" s="81">
        <f t="shared" si="18"/>
        <v>6684.52</v>
      </c>
      <c r="H144" s="85">
        <f t="shared" si="19"/>
        <v>41124</v>
      </c>
      <c r="I144" s="70">
        <f t="shared" si="20"/>
        <v>7.4581631077001775E-2</v>
      </c>
      <c r="J144" s="70">
        <f t="shared" si="21"/>
        <v>4.8891291469695286E-2</v>
      </c>
      <c r="K144" s="115">
        <f t="shared" si="22"/>
        <v>1</v>
      </c>
      <c r="L144" s="116">
        <f t="shared" si="23"/>
        <v>2.5690339607306489E-2</v>
      </c>
    </row>
    <row r="145" spans="1:12">
      <c r="A145" s="80">
        <v>40030</v>
      </c>
      <c r="B145" s="52">
        <v>102.75867024972344</v>
      </c>
      <c r="C145" s="53">
        <v>5809.57</v>
      </c>
      <c r="D145" s="54">
        <f t="shared" si="16"/>
        <v>41124</v>
      </c>
      <c r="E145" s="53">
        <f t="shared" si="17"/>
        <v>127.49605874897462</v>
      </c>
      <c r="F145" s="81">
        <f t="shared" si="18"/>
        <v>6684.52</v>
      </c>
      <c r="H145" s="85">
        <f t="shared" si="19"/>
        <v>41124</v>
      </c>
      <c r="I145" s="70">
        <f t="shared" si="20"/>
        <v>7.4548679261339457E-2</v>
      </c>
      <c r="J145" s="70">
        <f t="shared" si="21"/>
        <v>4.7873231086298151E-2</v>
      </c>
      <c r="K145" s="115">
        <f t="shared" si="22"/>
        <v>1</v>
      </c>
      <c r="L145" s="116">
        <f t="shared" si="23"/>
        <v>2.6675448175041305E-2</v>
      </c>
    </row>
    <row r="146" spans="1:12">
      <c r="A146" s="80">
        <v>40031</v>
      </c>
      <c r="B146" s="52">
        <v>102.7679185300459</v>
      </c>
      <c r="C146" s="53">
        <v>5675.13</v>
      </c>
      <c r="D146" s="54">
        <f t="shared" si="16"/>
        <v>41127</v>
      </c>
      <c r="E146" s="53">
        <f t="shared" si="17"/>
        <v>127.58517849404015</v>
      </c>
      <c r="F146" s="81">
        <f t="shared" si="18"/>
        <v>6770.18</v>
      </c>
      <c r="H146" s="85">
        <f t="shared" si="19"/>
        <v>41127</v>
      </c>
      <c r="I146" s="70">
        <f t="shared" si="20"/>
        <v>7.4766748754856671E-2</v>
      </c>
      <c r="J146" s="70">
        <f t="shared" si="21"/>
        <v>6.0575198760595139E-2</v>
      </c>
      <c r="K146" s="115">
        <f t="shared" si="22"/>
        <v>1</v>
      </c>
      <c r="L146" s="116">
        <f t="shared" si="23"/>
        <v>1.4191549994261532E-2</v>
      </c>
    </row>
    <row r="147" spans="1:12">
      <c r="A147" s="80">
        <v>40032</v>
      </c>
      <c r="B147" s="52">
        <v>102.77757871438773</v>
      </c>
      <c r="C147" s="53">
        <v>5546.33</v>
      </c>
      <c r="D147" s="54">
        <f t="shared" si="16"/>
        <v>41128</v>
      </c>
      <c r="E147" s="53">
        <f t="shared" si="17"/>
        <v>127.61465067027228</v>
      </c>
      <c r="F147" s="81">
        <f t="shared" si="18"/>
        <v>6841</v>
      </c>
      <c r="H147" s="85">
        <f t="shared" si="19"/>
        <v>41128</v>
      </c>
      <c r="I147" s="70">
        <f t="shared" si="20"/>
        <v>7.4815822915760277E-2</v>
      </c>
      <c r="J147" s="70">
        <f t="shared" si="21"/>
        <v>7.2435779389922406E-2</v>
      </c>
      <c r="K147" s="115">
        <f t="shared" si="22"/>
        <v>1</v>
      </c>
      <c r="L147" s="116">
        <f t="shared" si="23"/>
        <v>2.3800435258378716E-3</v>
      </c>
    </row>
    <row r="148" spans="1:12">
      <c r="A148" s="80">
        <v>40035</v>
      </c>
      <c r="B148" s="52">
        <v>102.80717865705748</v>
      </c>
      <c r="C148" s="53">
        <v>5492.49</v>
      </c>
      <c r="D148" s="54">
        <f t="shared" si="16"/>
        <v>41131</v>
      </c>
      <c r="E148" s="53">
        <f t="shared" si="17"/>
        <v>127.70374642279431</v>
      </c>
      <c r="F148" s="81">
        <f t="shared" si="18"/>
        <v>6820.25</v>
      </c>
      <c r="H148" s="85">
        <f t="shared" si="19"/>
        <v>41131</v>
      </c>
      <c r="I148" s="70">
        <f t="shared" si="20"/>
        <v>7.4962710215529915E-2</v>
      </c>
      <c r="J148" s="70">
        <f t="shared" si="21"/>
        <v>7.4839635839142327E-2</v>
      </c>
      <c r="K148" s="115">
        <f t="shared" si="22"/>
        <v>1</v>
      </c>
      <c r="L148" s="116">
        <f t="shared" si="23"/>
        <v>1.2307437638758856E-4</v>
      </c>
    </row>
    <row r="149" spans="1:12">
      <c r="A149" s="80">
        <v>40036</v>
      </c>
      <c r="B149" s="52">
        <v>102.8169453390299</v>
      </c>
      <c r="C149" s="53">
        <v>5534.22</v>
      </c>
      <c r="D149" s="54">
        <f t="shared" si="16"/>
        <v>41131</v>
      </c>
      <c r="E149" s="53">
        <f t="shared" si="17"/>
        <v>127.70374642279431</v>
      </c>
      <c r="F149" s="81">
        <f t="shared" si="18"/>
        <v>6820.25</v>
      </c>
      <c r="H149" s="85">
        <f t="shared" si="19"/>
        <v>41131</v>
      </c>
      <c r="I149" s="70">
        <f t="shared" si="20"/>
        <v>7.492867188544472E-2</v>
      </c>
      <c r="J149" s="70">
        <f t="shared" si="21"/>
        <v>7.2131258465272463E-2</v>
      </c>
      <c r="K149" s="115">
        <f t="shared" si="22"/>
        <v>1</v>
      </c>
      <c r="L149" s="116">
        <f t="shared" si="23"/>
        <v>2.7974134201722567E-3</v>
      </c>
    </row>
    <row r="150" spans="1:12">
      <c r="A150" s="80">
        <v>40037</v>
      </c>
      <c r="B150" s="52">
        <v>102.82681576578246</v>
      </c>
      <c r="C150" s="53">
        <v>5517.09</v>
      </c>
      <c r="D150" s="54">
        <f t="shared" si="16"/>
        <v>41131</v>
      </c>
      <c r="E150" s="53">
        <f t="shared" si="17"/>
        <v>127.70374642279431</v>
      </c>
      <c r="F150" s="81">
        <f t="shared" si="18"/>
        <v>6820.25</v>
      </c>
      <c r="H150" s="85">
        <f t="shared" si="19"/>
        <v>41131</v>
      </c>
      <c r="I150" s="70">
        <f t="shared" si="20"/>
        <v>7.4894276369233737E-2</v>
      </c>
      <c r="J150" s="70">
        <f t="shared" si="21"/>
        <v>7.3239731313501366E-2</v>
      </c>
      <c r="K150" s="115">
        <f t="shared" si="22"/>
        <v>1</v>
      </c>
      <c r="L150" s="116">
        <f t="shared" si="23"/>
        <v>1.6545450557323704E-3</v>
      </c>
    </row>
    <row r="151" spans="1:12">
      <c r="A151" s="80">
        <v>40038</v>
      </c>
      <c r="B151" s="52">
        <v>102.8365843132802</v>
      </c>
      <c r="C151" s="53">
        <v>5699.66</v>
      </c>
      <c r="D151" s="54">
        <f t="shared" si="16"/>
        <v>41134</v>
      </c>
      <c r="E151" s="53">
        <f t="shared" si="17"/>
        <v>127.79301134154385</v>
      </c>
      <c r="F151" s="81">
        <f t="shared" si="18"/>
        <v>6855.51</v>
      </c>
      <c r="H151" s="85">
        <f t="shared" si="19"/>
        <v>41134</v>
      </c>
      <c r="I151" s="70">
        <f t="shared" si="20"/>
        <v>7.5110624311613527E-2</v>
      </c>
      <c r="J151" s="70">
        <f t="shared" si="21"/>
        <v>6.3482316830270724E-2</v>
      </c>
      <c r="K151" s="115">
        <f t="shared" si="22"/>
        <v>1</v>
      </c>
      <c r="L151" s="116">
        <f t="shared" si="23"/>
        <v>1.1628307481342803E-2</v>
      </c>
    </row>
    <row r="152" spans="1:12">
      <c r="A152" s="80">
        <v>40039</v>
      </c>
      <c r="B152" s="52">
        <v>102.84583960586839</v>
      </c>
      <c r="C152" s="53">
        <v>5668.78</v>
      </c>
      <c r="D152" s="54">
        <f t="shared" si="16"/>
        <v>41135</v>
      </c>
      <c r="E152" s="53">
        <f t="shared" si="17"/>
        <v>127.82265932017509</v>
      </c>
      <c r="F152" s="81">
        <f t="shared" si="18"/>
        <v>6900.81</v>
      </c>
      <c r="H152" s="85">
        <f t="shared" si="19"/>
        <v>41135</v>
      </c>
      <c r="I152" s="70">
        <f t="shared" si="20"/>
        <v>7.51615058935029E-2</v>
      </c>
      <c r="J152" s="70">
        <f t="shared" si="21"/>
        <v>6.7751415396145376E-2</v>
      </c>
      <c r="K152" s="115">
        <f t="shared" si="22"/>
        <v>1</v>
      </c>
      <c r="L152" s="116">
        <f t="shared" si="23"/>
        <v>7.4100904973575243E-3</v>
      </c>
    </row>
    <row r="153" spans="1:12">
      <c r="A153" s="80">
        <v>40042</v>
      </c>
      <c r="B153" s="52">
        <v>102.87515067015607</v>
      </c>
      <c r="C153" s="53">
        <v>5430.95</v>
      </c>
      <c r="D153" s="54">
        <f t="shared" si="16"/>
        <v>41138</v>
      </c>
      <c r="E153" s="53">
        <f t="shared" si="17"/>
        <v>127.91150976894654</v>
      </c>
      <c r="F153" s="81">
        <f t="shared" si="18"/>
        <v>6883.95</v>
      </c>
      <c r="H153" s="85">
        <f t="shared" si="19"/>
        <v>41138</v>
      </c>
      <c r="I153" s="70">
        <f t="shared" si="20"/>
        <v>7.5308421093349898E-2</v>
      </c>
      <c r="J153" s="70">
        <f t="shared" si="21"/>
        <v>8.2232655452626036E-2</v>
      </c>
      <c r="K153" s="115">
        <f t="shared" si="22"/>
        <v>0</v>
      </c>
      <c r="L153" s="116">
        <f t="shared" si="23"/>
        <v>-6.924234359276138E-3</v>
      </c>
    </row>
    <row r="154" spans="1:12">
      <c r="A154" s="80">
        <v>40043</v>
      </c>
      <c r="B154" s="52">
        <v>102.88492380946974</v>
      </c>
      <c r="C154" s="53">
        <v>5521.3</v>
      </c>
      <c r="D154" s="54">
        <f t="shared" si="16"/>
        <v>41138</v>
      </c>
      <c r="E154" s="53">
        <f t="shared" si="17"/>
        <v>127.91150976894654</v>
      </c>
      <c r="F154" s="81">
        <f t="shared" si="18"/>
        <v>6883.95</v>
      </c>
      <c r="H154" s="85">
        <f t="shared" si="19"/>
        <v>41138</v>
      </c>
      <c r="I154" s="70">
        <f t="shared" si="20"/>
        <v>7.5274371816446584E-2</v>
      </c>
      <c r="J154" s="70">
        <f t="shared" si="21"/>
        <v>7.6296977549923817E-2</v>
      </c>
      <c r="K154" s="115">
        <f t="shared" si="22"/>
        <v>0</v>
      </c>
      <c r="L154" s="116">
        <f t="shared" si="23"/>
        <v>-1.0226057334772332E-3</v>
      </c>
    </row>
    <row r="155" spans="1:12">
      <c r="A155" s="80">
        <v>40044</v>
      </c>
      <c r="B155" s="52">
        <v>102.89469787723164</v>
      </c>
      <c r="C155" s="53">
        <v>5441.06</v>
      </c>
      <c r="D155" s="54">
        <f t="shared" si="16"/>
        <v>41138</v>
      </c>
      <c r="E155" s="53">
        <f t="shared" si="17"/>
        <v>127.91150976894654</v>
      </c>
      <c r="F155" s="81">
        <f t="shared" si="18"/>
        <v>6883.95</v>
      </c>
      <c r="H155" s="85">
        <f t="shared" si="19"/>
        <v>41138</v>
      </c>
      <c r="I155" s="70">
        <f t="shared" si="20"/>
        <v>7.5240323617702387E-2</v>
      </c>
      <c r="J155" s="70">
        <f t="shared" si="21"/>
        <v>8.1561943259940595E-2</v>
      </c>
      <c r="K155" s="115">
        <f t="shared" si="22"/>
        <v>0</v>
      </c>
      <c r="L155" s="116">
        <f t="shared" si="23"/>
        <v>-6.3216196422382076E-3</v>
      </c>
    </row>
    <row r="156" spans="1:12">
      <c r="A156" s="80">
        <v>40045</v>
      </c>
      <c r="B156" s="52">
        <v>102.90447287352997</v>
      </c>
      <c r="C156" s="53">
        <v>5515.01</v>
      </c>
      <c r="D156" s="54">
        <f t="shared" si="16"/>
        <v>41138</v>
      </c>
      <c r="E156" s="53">
        <f t="shared" si="17"/>
        <v>127.91150976894654</v>
      </c>
      <c r="F156" s="81">
        <f t="shared" si="18"/>
        <v>6883.95</v>
      </c>
      <c r="H156" s="85">
        <f t="shared" si="19"/>
        <v>41138</v>
      </c>
      <c r="I156" s="70">
        <f t="shared" si="20"/>
        <v>7.5206276497082669E-2</v>
      </c>
      <c r="J156" s="70">
        <f t="shared" si="21"/>
        <v>7.6706002850654098E-2</v>
      </c>
      <c r="K156" s="115">
        <f t="shared" si="22"/>
        <v>0</v>
      </c>
      <c r="L156" s="116">
        <f t="shared" si="23"/>
        <v>-1.4997263535714289E-3</v>
      </c>
    </row>
    <row r="157" spans="1:12">
      <c r="A157" s="80">
        <v>40046</v>
      </c>
      <c r="B157" s="52">
        <v>102.91424879845295</v>
      </c>
      <c r="C157" s="53">
        <v>5608.87</v>
      </c>
      <c r="D157" s="54">
        <f t="shared" si="16"/>
        <v>41142</v>
      </c>
      <c r="E157" s="53">
        <f t="shared" si="17"/>
        <v>128.02918835793398</v>
      </c>
      <c r="F157" s="81">
        <f t="shared" si="18"/>
        <v>6954.13</v>
      </c>
      <c r="H157" s="85">
        <f t="shared" si="19"/>
        <v>41142</v>
      </c>
      <c r="I157" s="70">
        <f t="shared" si="20"/>
        <v>7.5501848876233346E-2</v>
      </c>
      <c r="J157" s="70">
        <f t="shared" si="21"/>
        <v>7.4292334680492456E-2</v>
      </c>
      <c r="K157" s="115">
        <f t="shared" si="22"/>
        <v>1</v>
      </c>
      <c r="L157" s="116">
        <f t="shared" si="23"/>
        <v>1.2095141957408906E-3</v>
      </c>
    </row>
    <row r="158" spans="1:12">
      <c r="A158" s="80">
        <v>40049</v>
      </c>
      <c r="B158" s="52">
        <v>102.94388810210691</v>
      </c>
      <c r="C158" s="53">
        <v>5750.03</v>
      </c>
      <c r="D158" s="54">
        <f t="shared" si="16"/>
        <v>41145</v>
      </c>
      <c r="E158" s="53">
        <f t="shared" si="17"/>
        <v>128.1171645534252</v>
      </c>
      <c r="F158" s="81">
        <f t="shared" si="18"/>
        <v>6910.7</v>
      </c>
      <c r="H158" s="85">
        <f t="shared" si="19"/>
        <v>41145</v>
      </c>
      <c r="I158" s="70">
        <f t="shared" si="20"/>
        <v>7.5644886800975142E-2</v>
      </c>
      <c r="J158" s="70">
        <f t="shared" si="21"/>
        <v>6.3205733382197593E-2</v>
      </c>
      <c r="K158" s="115">
        <f t="shared" si="22"/>
        <v>1</v>
      </c>
      <c r="L158" s="116">
        <f t="shared" si="23"/>
        <v>1.2439153418777549E-2</v>
      </c>
    </row>
    <row r="159" spans="1:12">
      <c r="A159" s="80">
        <v>40050</v>
      </c>
      <c r="B159" s="52">
        <v>102.95356482758851</v>
      </c>
      <c r="C159" s="53">
        <v>5770.53</v>
      </c>
      <c r="D159" s="54">
        <f t="shared" si="16"/>
        <v>41145</v>
      </c>
      <c r="E159" s="53">
        <f t="shared" si="17"/>
        <v>128.1171645534252</v>
      </c>
      <c r="F159" s="81">
        <f t="shared" si="18"/>
        <v>6910.7</v>
      </c>
      <c r="H159" s="85">
        <f t="shared" si="19"/>
        <v>41145</v>
      </c>
      <c r="I159" s="70">
        <f t="shared" si="20"/>
        <v>7.5611185373122947E-2</v>
      </c>
      <c r="J159" s="70">
        <f t="shared" si="21"/>
        <v>6.1945214931909964E-2</v>
      </c>
      <c r="K159" s="115">
        <f t="shared" si="22"/>
        <v>1</v>
      </c>
      <c r="L159" s="116">
        <f t="shared" si="23"/>
        <v>1.3665970441212982E-2</v>
      </c>
    </row>
    <row r="160" spans="1:12">
      <c r="A160" s="80">
        <v>40051</v>
      </c>
      <c r="B160" s="52">
        <v>102.96303655555265</v>
      </c>
      <c r="C160" s="53">
        <v>5797.53</v>
      </c>
      <c r="D160" s="54">
        <f t="shared" si="16"/>
        <v>41145</v>
      </c>
      <c r="E160" s="53">
        <f t="shared" si="17"/>
        <v>128.1171645534252</v>
      </c>
      <c r="F160" s="81">
        <f t="shared" si="18"/>
        <v>6910.7</v>
      </c>
      <c r="H160" s="85">
        <f t="shared" si="19"/>
        <v>41145</v>
      </c>
      <c r="I160" s="70">
        <f t="shared" si="20"/>
        <v>7.5578201986398419E-2</v>
      </c>
      <c r="J160" s="70">
        <f t="shared" si="21"/>
        <v>6.029410103092081E-2</v>
      </c>
      <c r="K160" s="115">
        <f t="shared" si="22"/>
        <v>1</v>
      </c>
      <c r="L160" s="116">
        <f t="shared" si="23"/>
        <v>1.5284100955477609E-2</v>
      </c>
    </row>
    <row r="161" spans="1:12">
      <c r="A161" s="80">
        <v>40052</v>
      </c>
      <c r="B161" s="52">
        <v>102.97230322884263</v>
      </c>
      <c r="C161" s="53">
        <v>5806.62</v>
      </c>
      <c r="D161" s="54">
        <f t="shared" si="16"/>
        <v>41148</v>
      </c>
      <c r="E161" s="53">
        <f t="shared" si="17"/>
        <v>128.20556539696707</v>
      </c>
      <c r="F161" s="81">
        <f t="shared" si="18"/>
        <v>6864.4</v>
      </c>
      <c r="H161" s="85">
        <f t="shared" si="19"/>
        <v>41148</v>
      </c>
      <c r="I161" s="70">
        <f t="shared" si="20"/>
        <v>7.5793255267077031E-2</v>
      </c>
      <c r="J161" s="70">
        <f t="shared" si="21"/>
        <v>5.7368558715041207E-2</v>
      </c>
      <c r="K161" s="115">
        <f t="shared" si="22"/>
        <v>1</v>
      </c>
      <c r="L161" s="116">
        <f t="shared" si="23"/>
        <v>1.8424696552035824E-2</v>
      </c>
    </row>
    <row r="162" spans="1:12">
      <c r="A162" s="80">
        <v>40053</v>
      </c>
      <c r="B162" s="52">
        <v>102.98115884692032</v>
      </c>
      <c r="C162" s="53">
        <v>5861.96</v>
      </c>
      <c r="D162" s="54">
        <f t="shared" si="16"/>
        <v>41149</v>
      </c>
      <c r="E162" s="53">
        <f t="shared" si="17"/>
        <v>128.23505267700838</v>
      </c>
      <c r="F162" s="81">
        <f t="shared" si="18"/>
        <v>6844.29</v>
      </c>
      <c r="H162" s="85">
        <f t="shared" si="19"/>
        <v>41149</v>
      </c>
      <c r="I162" s="70">
        <f t="shared" si="20"/>
        <v>7.5844886424834002E-2</v>
      </c>
      <c r="J162" s="70">
        <f t="shared" si="21"/>
        <v>5.3000354475785327E-2</v>
      </c>
      <c r="K162" s="115">
        <f t="shared" si="22"/>
        <v>1</v>
      </c>
      <c r="L162" s="116">
        <f t="shared" si="23"/>
        <v>2.2844531949048674E-2</v>
      </c>
    </row>
    <row r="163" spans="1:12">
      <c r="A163" s="80">
        <v>40056</v>
      </c>
      <c r="B163" s="52">
        <v>103.00958164676207</v>
      </c>
      <c r="C163" s="53">
        <v>5774.96</v>
      </c>
      <c r="D163" s="54">
        <f t="shared" si="16"/>
        <v>41152</v>
      </c>
      <c r="E163" s="53">
        <f t="shared" si="17"/>
        <v>128.3230420402696</v>
      </c>
      <c r="F163" s="81">
        <f t="shared" si="18"/>
        <v>6747.3</v>
      </c>
      <c r="H163" s="85">
        <f t="shared" si="19"/>
        <v>41152</v>
      </c>
      <c r="I163" s="70">
        <f t="shared" si="20"/>
        <v>7.5991914138442196E-2</v>
      </c>
      <c r="J163" s="70">
        <f t="shared" si="21"/>
        <v>5.323919695974566E-2</v>
      </c>
      <c r="K163" s="115">
        <f t="shared" si="22"/>
        <v>1</v>
      </c>
      <c r="L163" s="116">
        <f t="shared" si="23"/>
        <v>2.2752717178696535E-2</v>
      </c>
    </row>
    <row r="164" spans="1:12">
      <c r="A164" s="80">
        <v>40057</v>
      </c>
      <c r="B164" s="52">
        <v>103.01916153785521</v>
      </c>
      <c r="C164" s="53">
        <v>5729.9</v>
      </c>
      <c r="D164" s="54">
        <f t="shared" si="16"/>
        <v>41152</v>
      </c>
      <c r="E164" s="53">
        <f t="shared" si="17"/>
        <v>128.3230420402696</v>
      </c>
      <c r="F164" s="81">
        <f t="shared" si="18"/>
        <v>6747.3</v>
      </c>
      <c r="H164" s="85">
        <f t="shared" si="19"/>
        <v>41152</v>
      </c>
      <c r="I164" s="70">
        <f t="shared" si="20"/>
        <v>7.5958560457010771E-2</v>
      </c>
      <c r="J164" s="70">
        <f t="shared" si="21"/>
        <v>5.599288626007648E-2</v>
      </c>
      <c r="K164" s="115">
        <f t="shared" si="22"/>
        <v>1</v>
      </c>
      <c r="L164" s="116">
        <f t="shared" si="23"/>
        <v>1.9965674196934291E-2</v>
      </c>
    </row>
    <row r="165" spans="1:12">
      <c r="A165" s="80">
        <v>40058</v>
      </c>
      <c r="B165" s="52">
        <v>103.02874231987822</v>
      </c>
      <c r="C165" s="53">
        <v>5708.82</v>
      </c>
      <c r="D165" s="54">
        <f t="shared" si="16"/>
        <v>41152</v>
      </c>
      <c r="E165" s="53">
        <f t="shared" si="17"/>
        <v>128.3230420402696</v>
      </c>
      <c r="F165" s="81">
        <f t="shared" si="18"/>
        <v>6747.3</v>
      </c>
      <c r="H165" s="85">
        <f t="shared" si="19"/>
        <v>41152</v>
      </c>
      <c r="I165" s="70">
        <f t="shared" si="20"/>
        <v>7.5925207809479422E-2</v>
      </c>
      <c r="J165" s="70">
        <f t="shared" si="21"/>
        <v>5.7291052204344606E-2</v>
      </c>
      <c r="K165" s="115">
        <f t="shared" si="22"/>
        <v>1</v>
      </c>
      <c r="L165" s="116">
        <f t="shared" si="23"/>
        <v>1.8634155605134817E-2</v>
      </c>
    </row>
    <row r="166" spans="1:12">
      <c r="A166" s="80">
        <v>40059</v>
      </c>
      <c r="B166" s="52">
        <v>103.03842702165629</v>
      </c>
      <c r="C166" s="53">
        <v>5690.74</v>
      </c>
      <c r="D166" s="54">
        <f t="shared" si="16"/>
        <v>41155</v>
      </c>
      <c r="E166" s="53">
        <f t="shared" si="17"/>
        <v>128.41119997015127</v>
      </c>
      <c r="F166" s="81">
        <f t="shared" si="18"/>
        <v>6741.21</v>
      </c>
      <c r="H166" s="85">
        <f t="shared" si="19"/>
        <v>41155</v>
      </c>
      <c r="I166" s="70">
        <f t="shared" si="20"/>
        <v>7.6137820352434105E-2</v>
      </c>
      <c r="J166" s="70">
        <f t="shared" si="21"/>
        <v>5.8091041755569783E-2</v>
      </c>
      <c r="K166" s="115">
        <f t="shared" si="22"/>
        <v>1</v>
      </c>
      <c r="L166" s="116">
        <f t="shared" si="23"/>
        <v>1.8046778596864321E-2</v>
      </c>
    </row>
    <row r="167" spans="1:12">
      <c r="A167" s="80">
        <v>40060</v>
      </c>
      <c r="B167" s="52">
        <v>103.04811263379634</v>
      </c>
      <c r="C167" s="53">
        <v>5798.37</v>
      </c>
      <c r="D167" s="54">
        <f t="shared" si="16"/>
        <v>41156</v>
      </c>
      <c r="E167" s="53">
        <f t="shared" si="17"/>
        <v>128.4403493125445</v>
      </c>
      <c r="F167" s="81">
        <f t="shared" si="18"/>
        <v>6767.2</v>
      </c>
      <c r="H167" s="85">
        <f t="shared" si="19"/>
        <v>41156</v>
      </c>
      <c r="I167" s="70">
        <f t="shared" si="20"/>
        <v>7.6185522530397565E-2</v>
      </c>
      <c r="J167" s="70">
        <f t="shared" si="21"/>
        <v>5.2852895288288737E-2</v>
      </c>
      <c r="K167" s="115">
        <f t="shared" si="22"/>
        <v>1</v>
      </c>
      <c r="L167" s="116">
        <f t="shared" si="23"/>
        <v>2.3332627242108828E-2</v>
      </c>
    </row>
    <row r="168" spans="1:12">
      <c r="A168" s="80">
        <v>40063</v>
      </c>
      <c r="B168" s="52">
        <v>103.07748134589697</v>
      </c>
      <c r="C168" s="53">
        <v>5925.39</v>
      </c>
      <c r="D168" s="54">
        <f t="shared" si="16"/>
        <v>41159</v>
      </c>
      <c r="E168" s="53">
        <f t="shared" si="17"/>
        <v>128.52719455482548</v>
      </c>
      <c r="F168" s="81">
        <f t="shared" si="18"/>
        <v>6856.41</v>
      </c>
      <c r="H168" s="85">
        <f t="shared" si="19"/>
        <v>41159</v>
      </c>
      <c r="I168" s="70">
        <f t="shared" si="20"/>
        <v>7.6325781764389644E-2</v>
      </c>
      <c r="J168" s="70">
        <f t="shared" si="21"/>
        <v>4.9848454284828758E-2</v>
      </c>
      <c r="K168" s="115">
        <f t="shared" si="22"/>
        <v>1</v>
      </c>
      <c r="L168" s="116">
        <f t="shared" si="23"/>
        <v>2.6477327479560886E-2</v>
      </c>
    </row>
    <row r="169" spans="1:12">
      <c r="A169" s="80">
        <v>40064</v>
      </c>
      <c r="B169" s="52">
        <v>103.08737678410618</v>
      </c>
      <c r="C169" s="53">
        <v>5953.08</v>
      </c>
      <c r="D169" s="54">
        <f t="shared" si="16"/>
        <v>41160</v>
      </c>
      <c r="E169" s="53">
        <f t="shared" si="17"/>
        <v>128.55624170079489</v>
      </c>
      <c r="F169" s="81">
        <f t="shared" si="18"/>
        <v>6877.73</v>
      </c>
      <c r="H169" s="85">
        <f t="shared" si="19"/>
        <v>41160</v>
      </c>
      <c r="I169" s="70">
        <f t="shared" si="20"/>
        <v>7.6372416050614067E-2</v>
      </c>
      <c r="J169" s="70">
        <f t="shared" si="21"/>
        <v>4.9303531744594897E-2</v>
      </c>
      <c r="K169" s="115">
        <f t="shared" si="22"/>
        <v>1</v>
      </c>
      <c r="L169" s="116">
        <f t="shared" si="23"/>
        <v>2.706888430601917E-2</v>
      </c>
    </row>
    <row r="170" spans="1:12">
      <c r="A170" s="80">
        <v>40065</v>
      </c>
      <c r="B170" s="52">
        <v>103.09727317227747</v>
      </c>
      <c r="C170" s="53">
        <v>5964.2</v>
      </c>
      <c r="D170" s="54">
        <f t="shared" si="16"/>
        <v>41160</v>
      </c>
      <c r="E170" s="53">
        <f t="shared" si="17"/>
        <v>128.55624170079489</v>
      </c>
      <c r="F170" s="81">
        <f t="shared" si="18"/>
        <v>6877.73</v>
      </c>
      <c r="H170" s="85">
        <f t="shared" si="19"/>
        <v>41160</v>
      </c>
      <c r="I170" s="70">
        <f t="shared" si="20"/>
        <v>7.6337974337546521E-2</v>
      </c>
      <c r="J170" s="70">
        <f t="shared" si="21"/>
        <v>4.8650998605156204E-2</v>
      </c>
      <c r="K170" s="115">
        <f t="shared" si="22"/>
        <v>1</v>
      </c>
      <c r="L170" s="116">
        <f t="shared" si="23"/>
        <v>2.7686975732390318E-2</v>
      </c>
    </row>
    <row r="171" spans="1:12">
      <c r="A171" s="80">
        <v>40066</v>
      </c>
      <c r="B171" s="52">
        <v>103.10706741322883</v>
      </c>
      <c r="C171" s="53">
        <v>5971.09</v>
      </c>
      <c r="D171" s="54">
        <f t="shared" si="16"/>
        <v>41162</v>
      </c>
      <c r="E171" s="53">
        <f t="shared" si="17"/>
        <v>128.61512045949385</v>
      </c>
      <c r="F171" s="81">
        <f t="shared" si="18"/>
        <v>6883.99</v>
      </c>
      <c r="H171" s="85">
        <f t="shared" si="19"/>
        <v>41162</v>
      </c>
      <c r="I171" s="70">
        <f t="shared" si="20"/>
        <v>7.646818310861736E-2</v>
      </c>
      <c r="J171" s="70">
        <f t="shared" si="21"/>
        <v>4.8565435893687114E-2</v>
      </c>
      <c r="K171" s="115">
        <f t="shared" si="22"/>
        <v>1</v>
      </c>
      <c r="L171" s="116">
        <f t="shared" si="23"/>
        <v>2.7902747214930246E-2</v>
      </c>
    </row>
    <row r="172" spans="1:12">
      <c r="A172" s="80">
        <v>40067</v>
      </c>
      <c r="B172" s="52">
        <v>103.11645015636344</v>
      </c>
      <c r="C172" s="53">
        <v>5985.39</v>
      </c>
      <c r="D172" s="54">
        <f t="shared" si="16"/>
        <v>41163</v>
      </c>
      <c r="E172" s="53">
        <f t="shared" si="17"/>
        <v>128.64457332207908</v>
      </c>
      <c r="F172" s="81">
        <f t="shared" si="18"/>
        <v>6918.08</v>
      </c>
      <c r="H172" s="85">
        <f t="shared" si="19"/>
        <v>41163</v>
      </c>
      <c r="I172" s="70">
        <f t="shared" si="20"/>
        <v>7.6517693862137026E-2</v>
      </c>
      <c r="J172" s="70">
        <f t="shared" si="21"/>
        <v>4.9456339558153095E-2</v>
      </c>
      <c r="K172" s="115">
        <f t="shared" si="22"/>
        <v>1</v>
      </c>
      <c r="L172" s="116">
        <f t="shared" si="23"/>
        <v>2.7061354303983931E-2</v>
      </c>
    </row>
    <row r="173" spans="1:12">
      <c r="A173" s="80">
        <v>40070</v>
      </c>
      <c r="B173" s="52">
        <v>103.14614769400848</v>
      </c>
      <c r="C173" s="53">
        <v>5960.63</v>
      </c>
      <c r="D173" s="54">
        <f t="shared" si="16"/>
        <v>41166</v>
      </c>
      <c r="E173" s="53">
        <f t="shared" si="17"/>
        <v>128.73284368074718</v>
      </c>
      <c r="F173" s="81">
        <f t="shared" si="18"/>
        <v>7160.08</v>
      </c>
      <c r="H173" s="85">
        <f t="shared" si="19"/>
        <v>41166</v>
      </c>
      <c r="I173" s="70">
        <f t="shared" si="20"/>
        <v>7.6660508086820123E-2</v>
      </c>
      <c r="J173" s="70">
        <f t="shared" si="21"/>
        <v>6.3021145344713814E-2</v>
      </c>
      <c r="K173" s="115">
        <f t="shared" si="22"/>
        <v>1</v>
      </c>
      <c r="L173" s="116">
        <f t="shared" si="23"/>
        <v>1.3639362742106309E-2</v>
      </c>
    </row>
    <row r="174" spans="1:12">
      <c r="A174" s="80">
        <v>40071</v>
      </c>
      <c r="B174" s="52">
        <v>103.15615287033479</v>
      </c>
      <c r="C174" s="53">
        <v>6064.15</v>
      </c>
      <c r="D174" s="54">
        <f t="shared" si="16"/>
        <v>41166</v>
      </c>
      <c r="E174" s="53">
        <f t="shared" si="17"/>
        <v>128.73284368074718</v>
      </c>
      <c r="F174" s="81">
        <f t="shared" si="18"/>
        <v>7160.08</v>
      </c>
      <c r="H174" s="85">
        <f t="shared" si="19"/>
        <v>41166</v>
      </c>
      <c r="I174" s="70">
        <f t="shared" si="20"/>
        <v>7.6625698314732871E-2</v>
      </c>
      <c r="J174" s="70">
        <f t="shared" si="21"/>
        <v>5.6937515265453653E-2</v>
      </c>
      <c r="K174" s="115">
        <f t="shared" si="22"/>
        <v>1</v>
      </c>
      <c r="L174" s="116">
        <f t="shared" si="23"/>
        <v>1.9688183049279218E-2</v>
      </c>
    </row>
    <row r="175" spans="1:12">
      <c r="A175" s="80">
        <v>40072</v>
      </c>
      <c r="B175" s="52">
        <v>103.16615901716322</v>
      </c>
      <c r="C175" s="53">
        <v>6146.31</v>
      </c>
      <c r="D175" s="54">
        <f t="shared" si="16"/>
        <v>41166</v>
      </c>
      <c r="E175" s="53">
        <f t="shared" si="17"/>
        <v>128.73284368074718</v>
      </c>
      <c r="F175" s="81">
        <f t="shared" si="18"/>
        <v>7160.08</v>
      </c>
      <c r="H175" s="85">
        <f t="shared" si="19"/>
        <v>41166</v>
      </c>
      <c r="I175" s="70">
        <f t="shared" si="20"/>
        <v>7.6590889668088913E-2</v>
      </c>
      <c r="J175" s="70">
        <f t="shared" si="21"/>
        <v>5.2206881903071434E-2</v>
      </c>
      <c r="K175" s="115">
        <f t="shared" si="22"/>
        <v>1</v>
      </c>
      <c r="L175" s="116">
        <f t="shared" si="23"/>
        <v>2.4384007765017479E-2</v>
      </c>
    </row>
    <row r="176" spans="1:12">
      <c r="A176" s="80">
        <v>40073</v>
      </c>
      <c r="B176" s="52">
        <v>103.1762693007469</v>
      </c>
      <c r="C176" s="53">
        <v>6155.18</v>
      </c>
      <c r="D176" s="54">
        <f t="shared" si="16"/>
        <v>41169</v>
      </c>
      <c r="E176" s="53">
        <f t="shared" si="17"/>
        <v>128.82089694582481</v>
      </c>
      <c r="F176" s="81">
        <f t="shared" si="18"/>
        <v>7201.64</v>
      </c>
      <c r="H176" s="85">
        <f t="shared" si="19"/>
        <v>41169</v>
      </c>
      <c r="I176" s="70">
        <f t="shared" si="20"/>
        <v>7.6801122092371887E-2</v>
      </c>
      <c r="J176" s="70">
        <f t="shared" si="21"/>
        <v>5.3732115602983077E-2</v>
      </c>
      <c r="K176" s="115">
        <f t="shared" si="22"/>
        <v>1</v>
      </c>
      <c r="L176" s="116">
        <f t="shared" si="23"/>
        <v>2.306900648938881E-2</v>
      </c>
    </row>
    <row r="177" spans="1:12">
      <c r="A177" s="80">
        <v>40074</v>
      </c>
      <c r="B177" s="52">
        <v>103.18627739886907</v>
      </c>
      <c r="C177" s="53">
        <v>6168.19</v>
      </c>
      <c r="D177" s="54">
        <f t="shared" si="16"/>
        <v>41170</v>
      </c>
      <c r="E177" s="53">
        <f t="shared" si="17"/>
        <v>128.85039693122542</v>
      </c>
      <c r="F177" s="81">
        <f t="shared" si="18"/>
        <v>7189.06</v>
      </c>
      <c r="H177" s="85">
        <f t="shared" si="19"/>
        <v>41170</v>
      </c>
      <c r="I177" s="70">
        <f t="shared" si="20"/>
        <v>7.6848494662272726E-2</v>
      </c>
      <c r="J177" s="70">
        <f t="shared" si="21"/>
        <v>5.2377259832891543E-2</v>
      </c>
      <c r="K177" s="115">
        <f t="shared" si="22"/>
        <v>1</v>
      </c>
      <c r="L177" s="116">
        <f t="shared" si="23"/>
        <v>2.4471234829381183E-2</v>
      </c>
    </row>
    <row r="178" spans="1:12">
      <c r="A178" s="80">
        <v>40078</v>
      </c>
      <c r="B178" s="52">
        <v>103.22631367449983</v>
      </c>
      <c r="C178" s="53">
        <v>6223.21</v>
      </c>
      <c r="D178" s="54">
        <f t="shared" si="16"/>
        <v>41173</v>
      </c>
      <c r="E178" s="53">
        <f t="shared" si="17"/>
        <v>128.93867284918369</v>
      </c>
      <c r="F178" s="81">
        <f t="shared" si="18"/>
        <v>7306.02</v>
      </c>
      <c r="H178" s="85">
        <f t="shared" si="19"/>
        <v>41173</v>
      </c>
      <c r="I178" s="70">
        <f t="shared" si="20"/>
        <v>7.6955088067802047E-2</v>
      </c>
      <c r="J178" s="70">
        <f t="shared" si="21"/>
        <v>5.4926333420786122E-2</v>
      </c>
      <c r="K178" s="115">
        <f t="shared" si="22"/>
        <v>1</v>
      </c>
      <c r="L178" s="116">
        <f t="shared" si="23"/>
        <v>2.2028754647015925E-2</v>
      </c>
    </row>
    <row r="179" spans="1:12">
      <c r="A179" s="80">
        <v>40079</v>
      </c>
      <c r="B179" s="52">
        <v>103.23653307955362</v>
      </c>
      <c r="C179" s="53">
        <v>6160.91</v>
      </c>
      <c r="D179" s="54">
        <f t="shared" si="16"/>
        <v>41173</v>
      </c>
      <c r="E179" s="53">
        <f t="shared" si="17"/>
        <v>128.93867284918369</v>
      </c>
      <c r="F179" s="81">
        <f t="shared" si="18"/>
        <v>7306.02</v>
      </c>
      <c r="H179" s="85">
        <f t="shared" si="19"/>
        <v>41173</v>
      </c>
      <c r="I179" s="70">
        <f t="shared" si="20"/>
        <v>7.6919550895323319E-2</v>
      </c>
      <c r="J179" s="70">
        <f t="shared" si="21"/>
        <v>5.8470269678634113E-2</v>
      </c>
      <c r="K179" s="115">
        <f t="shared" si="22"/>
        <v>1</v>
      </c>
      <c r="L179" s="116">
        <f t="shared" si="23"/>
        <v>1.8449281216689206E-2</v>
      </c>
    </row>
    <row r="180" spans="1:12">
      <c r="A180" s="80">
        <v>40080</v>
      </c>
      <c r="B180" s="52">
        <v>103.24634055019618</v>
      </c>
      <c r="C180" s="53">
        <v>6181.47</v>
      </c>
      <c r="D180" s="54">
        <f t="shared" si="16"/>
        <v>41176</v>
      </c>
      <c r="E180" s="53">
        <f t="shared" si="17"/>
        <v>129.02764053344964</v>
      </c>
      <c r="F180" s="81">
        <f t="shared" si="18"/>
        <v>7278.36</v>
      </c>
      <c r="H180" s="85">
        <f t="shared" si="19"/>
        <v>41176</v>
      </c>
      <c r="I180" s="70">
        <f t="shared" si="20"/>
        <v>7.7133077310766351E-2</v>
      </c>
      <c r="J180" s="70">
        <f t="shared" si="21"/>
        <v>5.5959485222000671E-2</v>
      </c>
      <c r="K180" s="115">
        <f t="shared" si="22"/>
        <v>1</v>
      </c>
      <c r="L180" s="116">
        <f t="shared" si="23"/>
        <v>2.117359208876568E-2</v>
      </c>
    </row>
    <row r="181" spans="1:12">
      <c r="A181" s="80">
        <v>40081</v>
      </c>
      <c r="B181" s="52">
        <v>103.2560457062079</v>
      </c>
      <c r="C181" s="53">
        <v>6147.23</v>
      </c>
      <c r="D181" s="54">
        <f t="shared" si="16"/>
        <v>41177</v>
      </c>
      <c r="E181" s="53">
        <f t="shared" si="17"/>
        <v>129.05731689077234</v>
      </c>
      <c r="F181" s="81">
        <f t="shared" si="18"/>
        <v>7283.88</v>
      </c>
      <c r="H181" s="85">
        <f t="shared" si="19"/>
        <v>41177</v>
      </c>
      <c r="I181" s="70">
        <f t="shared" si="20"/>
        <v>7.7181900540967963E-2</v>
      </c>
      <c r="J181" s="70">
        <f t="shared" si="21"/>
        <v>5.8183795184554299E-2</v>
      </c>
      <c r="K181" s="115">
        <f t="shared" si="22"/>
        <v>1</v>
      </c>
      <c r="L181" s="116">
        <f t="shared" si="23"/>
        <v>1.8998105356413664E-2</v>
      </c>
    </row>
    <row r="182" spans="1:12">
      <c r="A182" s="80">
        <v>40085</v>
      </c>
      <c r="B182" s="52">
        <v>103.29404393102777</v>
      </c>
      <c r="C182" s="53">
        <v>6206.65</v>
      </c>
      <c r="D182" s="54">
        <f t="shared" si="16"/>
        <v>41180</v>
      </c>
      <c r="E182" s="53">
        <f t="shared" si="17"/>
        <v>129.1462578057033</v>
      </c>
      <c r="F182" s="81">
        <f t="shared" si="18"/>
        <v>7321.57</v>
      </c>
      <c r="H182" s="85">
        <f t="shared" si="19"/>
        <v>41180</v>
      </c>
      <c r="I182" s="70">
        <f t="shared" si="20"/>
        <v>7.7297161072477749E-2</v>
      </c>
      <c r="J182" s="70">
        <f t="shared" si="21"/>
        <v>5.6612281536496667E-2</v>
      </c>
      <c r="K182" s="115">
        <f t="shared" si="22"/>
        <v>1</v>
      </c>
      <c r="L182" s="116">
        <f t="shared" si="23"/>
        <v>2.0684879535981082E-2</v>
      </c>
    </row>
    <row r="183" spans="1:12">
      <c r="A183" s="80">
        <v>40086</v>
      </c>
      <c r="B183" s="52">
        <v>103.30354698306942</v>
      </c>
      <c r="C183" s="53">
        <v>6302.19</v>
      </c>
      <c r="D183" s="54">
        <f t="shared" si="16"/>
        <v>41180</v>
      </c>
      <c r="E183" s="53">
        <f t="shared" si="17"/>
        <v>129.1462578057033</v>
      </c>
      <c r="F183" s="81">
        <f t="shared" si="18"/>
        <v>7321.57</v>
      </c>
      <c r="H183" s="85">
        <f t="shared" si="19"/>
        <v>41180</v>
      </c>
      <c r="I183" s="70">
        <f t="shared" si="20"/>
        <v>7.7264125985669452E-2</v>
      </c>
      <c r="J183" s="70">
        <f t="shared" si="21"/>
        <v>5.1245723837368029E-2</v>
      </c>
      <c r="K183" s="115">
        <f t="shared" si="22"/>
        <v>1</v>
      </c>
      <c r="L183" s="116">
        <f t="shared" si="23"/>
        <v>2.6018402148301423E-2</v>
      </c>
    </row>
    <row r="184" spans="1:12">
      <c r="A184" s="80">
        <v>40087</v>
      </c>
      <c r="B184" s="52">
        <v>103.31253439165694</v>
      </c>
      <c r="C184" s="53">
        <v>6301.54</v>
      </c>
      <c r="D184" s="54">
        <f t="shared" si="16"/>
        <v>41183</v>
      </c>
      <c r="E184" s="53">
        <f t="shared" si="17"/>
        <v>129.23343152972214</v>
      </c>
      <c r="F184" s="81">
        <f t="shared" si="18"/>
        <v>7341.48</v>
      </c>
      <c r="H184" s="85">
        <f t="shared" si="19"/>
        <v>41183</v>
      </c>
      <c r="I184" s="70">
        <f t="shared" si="20"/>
        <v>7.7475210022984076E-2</v>
      </c>
      <c r="J184" s="70">
        <f t="shared" si="21"/>
        <v>5.2233943910721781E-2</v>
      </c>
      <c r="K184" s="115">
        <f t="shared" si="22"/>
        <v>1</v>
      </c>
      <c r="L184" s="116">
        <f t="shared" si="23"/>
        <v>2.5241266112262295E-2</v>
      </c>
    </row>
    <row r="185" spans="1:12">
      <c r="A185" s="80">
        <v>40091</v>
      </c>
      <c r="B185" s="52">
        <v>103.34807390348766</v>
      </c>
      <c r="C185" s="53">
        <v>6202.09</v>
      </c>
      <c r="D185" s="54">
        <f t="shared" si="16"/>
        <v>41187</v>
      </c>
      <c r="E185" s="53">
        <f t="shared" si="17"/>
        <v>129.34848118865926</v>
      </c>
      <c r="F185" s="81">
        <f t="shared" si="18"/>
        <v>7377.63</v>
      </c>
      <c r="H185" s="85">
        <f t="shared" si="19"/>
        <v>41187</v>
      </c>
      <c r="I185" s="70">
        <f t="shared" si="20"/>
        <v>7.7671296026430747E-2</v>
      </c>
      <c r="J185" s="70">
        <f t="shared" si="21"/>
        <v>5.9561742616550895E-2</v>
      </c>
      <c r="K185" s="115">
        <f t="shared" si="22"/>
        <v>1</v>
      </c>
      <c r="L185" s="116">
        <f t="shared" si="23"/>
        <v>1.8109553409879853E-2</v>
      </c>
    </row>
    <row r="186" spans="1:12">
      <c r="A186" s="80">
        <v>40092</v>
      </c>
      <c r="B186" s="52">
        <v>103.35685848976945</v>
      </c>
      <c r="C186" s="53">
        <v>6232.12</v>
      </c>
      <c r="D186" s="54">
        <f t="shared" si="16"/>
        <v>41187</v>
      </c>
      <c r="E186" s="53">
        <f t="shared" si="17"/>
        <v>129.34848118865926</v>
      </c>
      <c r="F186" s="81">
        <f t="shared" si="18"/>
        <v>7377.63</v>
      </c>
      <c r="H186" s="85">
        <f t="shared" si="19"/>
        <v>41187</v>
      </c>
      <c r="I186" s="70">
        <f t="shared" si="20"/>
        <v>7.764076373652351E-2</v>
      </c>
      <c r="J186" s="70">
        <f t="shared" si="21"/>
        <v>5.7857138975850653E-2</v>
      </c>
      <c r="K186" s="115">
        <f t="shared" si="22"/>
        <v>1</v>
      </c>
      <c r="L186" s="116">
        <f t="shared" si="23"/>
        <v>1.9783624760672858E-2</v>
      </c>
    </row>
    <row r="187" spans="1:12">
      <c r="A187" s="80">
        <v>40093</v>
      </c>
      <c r="B187" s="52">
        <v>103.36585053645805</v>
      </c>
      <c r="C187" s="53">
        <v>6180.46</v>
      </c>
      <c r="D187" s="54">
        <f t="shared" si="16"/>
        <v>41187</v>
      </c>
      <c r="E187" s="53">
        <f t="shared" si="17"/>
        <v>129.34848118865926</v>
      </c>
      <c r="F187" s="81">
        <f t="shared" si="18"/>
        <v>7377.63</v>
      </c>
      <c r="H187" s="85">
        <f t="shared" si="19"/>
        <v>41187</v>
      </c>
      <c r="I187" s="70">
        <f t="shared" si="20"/>
        <v>7.7609513966844235E-2</v>
      </c>
      <c r="J187" s="70">
        <f t="shared" si="21"/>
        <v>6.0796366808720359E-2</v>
      </c>
      <c r="K187" s="115">
        <f t="shared" si="22"/>
        <v>1</v>
      </c>
      <c r="L187" s="116">
        <f t="shared" si="23"/>
        <v>1.6813147158123876E-2</v>
      </c>
    </row>
    <row r="188" spans="1:12">
      <c r="A188" s="80">
        <v>40094</v>
      </c>
      <c r="B188" s="52">
        <v>103.37484336545472</v>
      </c>
      <c r="C188" s="53">
        <v>6200.92</v>
      </c>
      <c r="D188" s="54">
        <f t="shared" si="16"/>
        <v>41190</v>
      </c>
      <c r="E188" s="53">
        <f t="shared" si="17"/>
        <v>129.4357914134616</v>
      </c>
      <c r="F188" s="81">
        <f t="shared" si="18"/>
        <v>7286.55</v>
      </c>
      <c r="H188" s="85">
        <f t="shared" si="19"/>
        <v>41190</v>
      </c>
      <c r="I188" s="70">
        <f t="shared" si="20"/>
        <v>7.7820665681052281E-2</v>
      </c>
      <c r="J188" s="70">
        <f t="shared" si="21"/>
        <v>5.524978817342463E-2</v>
      </c>
      <c r="K188" s="115">
        <f t="shared" si="22"/>
        <v>1</v>
      </c>
      <c r="L188" s="116">
        <f t="shared" si="23"/>
        <v>2.2570877507627651E-2</v>
      </c>
    </row>
    <row r="189" spans="1:12">
      <c r="A189" s="80">
        <v>40095</v>
      </c>
      <c r="B189" s="52">
        <v>103.38342347745406</v>
      </c>
      <c r="C189" s="53">
        <v>6130.2</v>
      </c>
      <c r="D189" s="54">
        <f t="shared" si="16"/>
        <v>41191</v>
      </c>
      <c r="E189" s="53">
        <f t="shared" si="17"/>
        <v>129.46491446652962</v>
      </c>
      <c r="F189" s="81">
        <f t="shared" si="18"/>
        <v>7323.27</v>
      </c>
      <c r="H189" s="85">
        <f t="shared" si="19"/>
        <v>41191</v>
      </c>
      <c r="I189" s="70">
        <f t="shared" si="20"/>
        <v>7.7871675877641655E-2</v>
      </c>
      <c r="J189" s="70">
        <f t="shared" si="21"/>
        <v>6.1068611711073251E-2</v>
      </c>
      <c r="K189" s="115">
        <f t="shared" si="22"/>
        <v>1</v>
      </c>
      <c r="L189" s="116">
        <f t="shared" si="23"/>
        <v>1.6803064166568404E-2</v>
      </c>
    </row>
    <row r="190" spans="1:12">
      <c r="A190" s="80">
        <v>40098</v>
      </c>
      <c r="B190" s="52">
        <v>103.41133700179297</v>
      </c>
      <c r="C190" s="53">
        <v>6265.4</v>
      </c>
      <c r="D190" s="54">
        <f t="shared" si="16"/>
        <v>41194</v>
      </c>
      <c r="E190" s="53">
        <f t="shared" si="17"/>
        <v>129.55232294775305</v>
      </c>
      <c r="F190" s="81">
        <f t="shared" si="18"/>
        <v>7286.61</v>
      </c>
      <c r="H190" s="85">
        <f t="shared" si="19"/>
        <v>41194</v>
      </c>
      <c r="I190" s="70">
        <f t="shared" si="20"/>
        <v>7.8017184188766686E-2</v>
      </c>
      <c r="J190" s="70">
        <f t="shared" si="21"/>
        <v>5.162017078946679E-2</v>
      </c>
      <c r="K190" s="115">
        <f t="shared" si="22"/>
        <v>1</v>
      </c>
      <c r="L190" s="116">
        <f t="shared" si="23"/>
        <v>2.6397013399299896E-2</v>
      </c>
    </row>
    <row r="191" spans="1:12">
      <c r="A191" s="80">
        <v>40100</v>
      </c>
      <c r="B191" s="52">
        <v>103.4305715104753</v>
      </c>
      <c r="C191" s="53">
        <v>6344.64</v>
      </c>
      <c r="D191" s="54">
        <f t="shared" si="16"/>
        <v>41194</v>
      </c>
      <c r="E191" s="53">
        <f t="shared" si="17"/>
        <v>129.55232294775305</v>
      </c>
      <c r="F191" s="81">
        <f t="shared" si="18"/>
        <v>7286.61</v>
      </c>
      <c r="H191" s="85">
        <f t="shared" si="19"/>
        <v>41194</v>
      </c>
      <c r="I191" s="70">
        <f t="shared" si="20"/>
        <v>7.7950355409944327E-2</v>
      </c>
      <c r="J191" s="70">
        <f t="shared" si="21"/>
        <v>4.7223823540444743E-2</v>
      </c>
      <c r="K191" s="115">
        <f t="shared" si="22"/>
        <v>1</v>
      </c>
      <c r="L191" s="116">
        <f t="shared" si="23"/>
        <v>3.0726531869499585E-2</v>
      </c>
    </row>
    <row r="192" spans="1:12">
      <c r="A192" s="80">
        <v>40101</v>
      </c>
      <c r="B192" s="52">
        <v>103.44019055362577</v>
      </c>
      <c r="C192" s="53">
        <v>6334.84</v>
      </c>
      <c r="D192" s="54">
        <f t="shared" si="16"/>
        <v>41197</v>
      </c>
      <c r="E192" s="53">
        <f t="shared" si="17"/>
        <v>129.63977076574278</v>
      </c>
      <c r="F192" s="81">
        <f t="shared" si="18"/>
        <v>7301.01</v>
      </c>
      <c r="H192" s="85">
        <f t="shared" si="19"/>
        <v>41197</v>
      </c>
      <c r="I192" s="70">
        <f t="shared" si="20"/>
        <v>7.8159417783236318E-2</v>
      </c>
      <c r="J192" s="70">
        <f t="shared" si="21"/>
        <v>4.8453316131616297E-2</v>
      </c>
      <c r="K192" s="115">
        <f t="shared" si="22"/>
        <v>1</v>
      </c>
      <c r="L192" s="116">
        <f t="shared" si="23"/>
        <v>2.970610165162002E-2</v>
      </c>
    </row>
    <row r="193" spans="1:12">
      <c r="A193" s="80">
        <v>40102</v>
      </c>
      <c r="B193" s="52">
        <v>103.44970705115669</v>
      </c>
      <c r="C193" s="53">
        <v>6379.5</v>
      </c>
      <c r="D193" s="54">
        <f t="shared" si="16"/>
        <v>41198</v>
      </c>
      <c r="E193" s="53">
        <f t="shared" si="17"/>
        <v>129.66893971416508</v>
      </c>
      <c r="F193" s="81">
        <f t="shared" si="18"/>
        <v>7250.57</v>
      </c>
      <c r="H193" s="85">
        <f t="shared" si="19"/>
        <v>41198</v>
      </c>
      <c r="I193" s="70">
        <f t="shared" si="20"/>
        <v>7.82072096685269E-2</v>
      </c>
      <c r="J193" s="70">
        <f t="shared" si="21"/>
        <v>4.3586620871061577E-2</v>
      </c>
      <c r="K193" s="115">
        <f t="shared" si="22"/>
        <v>1</v>
      </c>
      <c r="L193" s="116">
        <f t="shared" si="23"/>
        <v>3.4620588797465324E-2</v>
      </c>
    </row>
    <row r="194" spans="1:12">
      <c r="A194" s="80">
        <v>40103</v>
      </c>
      <c r="B194" s="52">
        <v>103.4592244242054</v>
      </c>
      <c r="C194" s="53">
        <v>6379.08</v>
      </c>
      <c r="D194" s="54">
        <f t="shared" ref="D194:D257" si="24">VLOOKUP(EDATE(A194,36),A:A,1,1)</f>
        <v>41199</v>
      </c>
      <c r="E194" s="53">
        <f t="shared" ref="E194:E257" si="25">VLOOKUP(D194,A:B,2,0)</f>
        <v>129.69824489454049</v>
      </c>
      <c r="F194" s="81">
        <f t="shared" ref="F194:F257" si="26">VLOOKUP(D194,A:C,3,0)</f>
        <v>7266.35</v>
      </c>
      <c r="H194" s="85">
        <f t="shared" ref="H194:H257" si="27">D194</f>
        <v>41199</v>
      </c>
      <c r="I194" s="70">
        <f t="shared" ref="I194:I257" si="28">(E194/B194)^(1/3)-1</f>
        <v>7.825536300966629E-2</v>
      </c>
      <c r="J194" s="70">
        <f t="shared" ref="J194:J257" si="29">(F194/C194)^(1/3)-1</f>
        <v>4.4366072289450997E-2</v>
      </c>
      <c r="K194" s="115">
        <f t="shared" ref="K194:K257" si="30">IF(I194&gt;J194,1,0)</f>
        <v>1</v>
      </c>
      <c r="L194" s="116">
        <f t="shared" ref="L194:L257" si="31">I194-J194</f>
        <v>3.3889290720215293E-2</v>
      </c>
    </row>
    <row r="195" spans="1:12">
      <c r="A195" s="80">
        <v>40106</v>
      </c>
      <c r="B195" s="52">
        <v>103.48746879247321</v>
      </c>
      <c r="C195" s="53">
        <v>6345.15</v>
      </c>
      <c r="D195" s="54">
        <f t="shared" si="24"/>
        <v>41201</v>
      </c>
      <c r="E195" s="53">
        <f t="shared" si="25"/>
        <v>129.75687512570039</v>
      </c>
      <c r="F195" s="81">
        <f t="shared" si="26"/>
        <v>7299.96</v>
      </c>
      <c r="H195" s="85">
        <f t="shared" si="27"/>
        <v>41201</v>
      </c>
      <c r="I195" s="70">
        <f t="shared" si="28"/>
        <v>7.8319695868309447E-2</v>
      </c>
      <c r="J195" s="70">
        <f t="shared" si="29"/>
        <v>4.7834907396670845E-2</v>
      </c>
      <c r="K195" s="115">
        <f t="shared" si="30"/>
        <v>1</v>
      </c>
      <c r="L195" s="116">
        <f t="shared" si="31"/>
        <v>3.0484788471638602E-2</v>
      </c>
    </row>
    <row r="196" spans="1:12">
      <c r="A196" s="80">
        <v>40107</v>
      </c>
      <c r="B196" s="52">
        <v>103.49688615213333</v>
      </c>
      <c r="C196" s="53">
        <v>6282.03</v>
      </c>
      <c r="D196" s="54">
        <f t="shared" si="24"/>
        <v>41201</v>
      </c>
      <c r="E196" s="53">
        <f t="shared" si="25"/>
        <v>129.75687512570039</v>
      </c>
      <c r="F196" s="81">
        <f t="shared" si="26"/>
        <v>7299.96</v>
      </c>
      <c r="H196" s="85">
        <f t="shared" si="27"/>
        <v>41201</v>
      </c>
      <c r="I196" s="70">
        <f t="shared" si="28"/>
        <v>7.8286988821742121E-2</v>
      </c>
      <c r="J196" s="70">
        <f t="shared" si="29"/>
        <v>5.1332664830919805E-2</v>
      </c>
      <c r="K196" s="115">
        <f t="shared" si="30"/>
        <v>1</v>
      </c>
      <c r="L196" s="116">
        <f t="shared" si="31"/>
        <v>2.6954323990822315E-2</v>
      </c>
    </row>
    <row r="197" spans="1:12">
      <c r="A197" s="80">
        <v>40108</v>
      </c>
      <c r="B197" s="52">
        <v>103.50620087188702</v>
      </c>
      <c r="C197" s="53">
        <v>6188.98</v>
      </c>
      <c r="D197" s="54">
        <f t="shared" si="24"/>
        <v>41204</v>
      </c>
      <c r="E197" s="53">
        <f t="shared" si="25"/>
        <v>129.84523955766099</v>
      </c>
      <c r="F197" s="81">
        <f t="shared" si="26"/>
        <v>7342.16</v>
      </c>
      <c r="H197" s="85">
        <f t="shared" si="27"/>
        <v>41204</v>
      </c>
      <c r="I197" s="70">
        <f t="shared" si="28"/>
        <v>7.8499350416254554E-2</v>
      </c>
      <c r="J197" s="70">
        <f t="shared" si="29"/>
        <v>5.860739072176413E-2</v>
      </c>
      <c r="K197" s="115">
        <f t="shared" si="30"/>
        <v>1</v>
      </c>
      <c r="L197" s="116">
        <f t="shared" si="31"/>
        <v>1.9891959694490424E-2</v>
      </c>
    </row>
    <row r="198" spans="1:12">
      <c r="A198" s="80">
        <v>40109</v>
      </c>
      <c r="B198" s="52">
        <v>103.515102405162</v>
      </c>
      <c r="C198" s="53">
        <v>6199.5</v>
      </c>
      <c r="D198" s="54">
        <f t="shared" si="24"/>
        <v>41205</v>
      </c>
      <c r="E198" s="53">
        <f t="shared" si="25"/>
        <v>129.87471442704057</v>
      </c>
      <c r="F198" s="81">
        <f t="shared" si="26"/>
        <v>7309.1</v>
      </c>
      <c r="H198" s="85">
        <f t="shared" si="27"/>
        <v>41205</v>
      </c>
      <c r="I198" s="70">
        <f t="shared" si="28"/>
        <v>7.8550033144995757E-2</v>
      </c>
      <c r="J198" s="70">
        <f t="shared" si="29"/>
        <v>5.6417888245398728E-2</v>
      </c>
      <c r="K198" s="115">
        <f t="shared" si="30"/>
        <v>1</v>
      </c>
      <c r="L198" s="116">
        <f t="shared" si="31"/>
        <v>2.2132144899597028E-2</v>
      </c>
    </row>
    <row r="199" spans="1:12">
      <c r="A199" s="80">
        <v>40112</v>
      </c>
      <c r="B199" s="52">
        <v>103.54336202811861</v>
      </c>
      <c r="C199" s="53">
        <v>6167.03</v>
      </c>
      <c r="D199" s="54">
        <f t="shared" si="24"/>
        <v>41208</v>
      </c>
      <c r="E199" s="53">
        <f t="shared" si="25"/>
        <v>129.96356223452295</v>
      </c>
      <c r="F199" s="81">
        <f t="shared" si="26"/>
        <v>7274.3</v>
      </c>
      <c r="H199" s="85">
        <f t="shared" si="27"/>
        <v>41208</v>
      </c>
      <c r="I199" s="70">
        <f t="shared" si="28"/>
        <v>7.869777130185085E-2</v>
      </c>
      <c r="J199" s="70">
        <f t="shared" si="29"/>
        <v>5.658647935855754E-2</v>
      </c>
      <c r="K199" s="115">
        <f t="shared" si="30"/>
        <v>1</v>
      </c>
      <c r="L199" s="116">
        <f t="shared" si="31"/>
        <v>2.211129194329331E-2</v>
      </c>
    </row>
    <row r="200" spans="1:12">
      <c r="A200" s="80">
        <v>40113</v>
      </c>
      <c r="B200" s="52">
        <v>103.55288801742519</v>
      </c>
      <c r="C200" s="53">
        <v>6012.97</v>
      </c>
      <c r="D200" s="54">
        <f t="shared" si="24"/>
        <v>41208</v>
      </c>
      <c r="E200" s="53">
        <f t="shared" si="25"/>
        <v>129.96356223452295</v>
      </c>
      <c r="F200" s="81">
        <f t="shared" si="26"/>
        <v>7274.3</v>
      </c>
      <c r="H200" s="85">
        <f t="shared" si="27"/>
        <v>41208</v>
      </c>
      <c r="I200" s="70">
        <f t="shared" si="28"/>
        <v>7.8664693265629859E-2</v>
      </c>
      <c r="J200" s="70">
        <f t="shared" si="29"/>
        <v>6.5534191723437329E-2</v>
      </c>
      <c r="K200" s="115">
        <f t="shared" si="30"/>
        <v>1</v>
      </c>
      <c r="L200" s="116">
        <f t="shared" si="31"/>
        <v>1.313050154219253E-2</v>
      </c>
    </row>
    <row r="201" spans="1:12">
      <c r="A201" s="80">
        <v>40114</v>
      </c>
      <c r="B201" s="52">
        <v>103.56220777734676</v>
      </c>
      <c r="C201" s="53">
        <v>5987.82</v>
      </c>
      <c r="D201" s="54">
        <f t="shared" si="24"/>
        <v>41208</v>
      </c>
      <c r="E201" s="53">
        <f t="shared" si="25"/>
        <v>129.96356223452295</v>
      </c>
      <c r="F201" s="81">
        <f t="shared" si="26"/>
        <v>7274.3</v>
      </c>
      <c r="H201" s="85">
        <f t="shared" si="27"/>
        <v>41208</v>
      </c>
      <c r="I201" s="70">
        <f t="shared" si="28"/>
        <v>7.8632335266292319E-2</v>
      </c>
      <c r="J201" s="70">
        <f t="shared" si="29"/>
        <v>6.7023924383114553E-2</v>
      </c>
      <c r="K201" s="115">
        <f t="shared" si="30"/>
        <v>1</v>
      </c>
      <c r="L201" s="116">
        <f t="shared" si="31"/>
        <v>1.1608410883177767E-2</v>
      </c>
    </row>
    <row r="202" spans="1:12">
      <c r="A202" s="80">
        <v>40115</v>
      </c>
      <c r="B202" s="52">
        <v>103.57142481383895</v>
      </c>
      <c r="C202" s="53">
        <v>5894.12</v>
      </c>
      <c r="D202" s="54">
        <f t="shared" si="24"/>
        <v>41211</v>
      </c>
      <c r="E202" s="53">
        <f t="shared" si="25"/>
        <v>130.05245731109136</v>
      </c>
      <c r="F202" s="81">
        <f t="shared" si="26"/>
        <v>7276.13</v>
      </c>
      <c r="H202" s="85">
        <f t="shared" si="27"/>
        <v>41211</v>
      </c>
      <c r="I202" s="70">
        <f t="shared" si="28"/>
        <v>7.8846202567188772E-2</v>
      </c>
      <c r="J202" s="70">
        <f t="shared" si="29"/>
        <v>7.273839612299704E-2</v>
      </c>
      <c r="K202" s="115">
        <f t="shared" si="30"/>
        <v>1</v>
      </c>
      <c r="L202" s="116">
        <f t="shared" si="31"/>
        <v>6.1078064441917324E-3</v>
      </c>
    </row>
    <row r="203" spans="1:12">
      <c r="A203" s="80">
        <v>40116</v>
      </c>
      <c r="B203" s="52">
        <v>103.58043552779775</v>
      </c>
      <c r="C203" s="53">
        <v>5846.03</v>
      </c>
      <c r="D203" s="54">
        <f t="shared" si="24"/>
        <v>41212</v>
      </c>
      <c r="E203" s="53">
        <f t="shared" si="25"/>
        <v>130.08210927135826</v>
      </c>
      <c r="F203" s="81">
        <f t="shared" si="26"/>
        <v>7189.16</v>
      </c>
      <c r="H203" s="85">
        <f t="shared" si="27"/>
        <v>41212</v>
      </c>
      <c r="I203" s="70">
        <f t="shared" si="28"/>
        <v>7.8896901545120857E-2</v>
      </c>
      <c r="J203" s="70">
        <f t="shared" si="29"/>
        <v>7.1368902778743859E-2</v>
      </c>
      <c r="K203" s="115">
        <f t="shared" si="30"/>
        <v>1</v>
      </c>
      <c r="L203" s="116">
        <f t="shared" si="31"/>
        <v>7.5279987663769976E-3</v>
      </c>
    </row>
    <row r="204" spans="1:12">
      <c r="A204" s="80">
        <v>40120</v>
      </c>
      <c r="B204" s="52">
        <v>103.61648151936141</v>
      </c>
      <c r="C204" s="53">
        <v>5662.6</v>
      </c>
      <c r="D204" s="54">
        <f t="shared" si="24"/>
        <v>41215</v>
      </c>
      <c r="E204" s="53">
        <f t="shared" si="25"/>
        <v>130.17136600520382</v>
      </c>
      <c r="F204" s="81">
        <f t="shared" si="26"/>
        <v>7321.93</v>
      </c>
      <c r="H204" s="85">
        <f t="shared" si="27"/>
        <v>41215</v>
      </c>
      <c r="I204" s="70">
        <f t="shared" si="28"/>
        <v>7.9018457678529552E-2</v>
      </c>
      <c r="J204" s="70">
        <f t="shared" si="29"/>
        <v>8.9439780466232577E-2</v>
      </c>
      <c r="K204" s="115">
        <f t="shared" si="30"/>
        <v>0</v>
      </c>
      <c r="L204" s="116">
        <f t="shared" si="31"/>
        <v>-1.0421322787703025E-2</v>
      </c>
    </row>
    <row r="205" spans="1:12">
      <c r="A205" s="80">
        <v>40121</v>
      </c>
      <c r="B205" s="52">
        <v>103.62549615325359</v>
      </c>
      <c r="C205" s="53">
        <v>5844.86</v>
      </c>
      <c r="D205" s="54">
        <f t="shared" si="24"/>
        <v>41215</v>
      </c>
      <c r="E205" s="53">
        <f t="shared" si="25"/>
        <v>130.17136600520382</v>
      </c>
      <c r="F205" s="81">
        <f t="shared" si="26"/>
        <v>7321.93</v>
      </c>
      <c r="H205" s="85">
        <f t="shared" si="27"/>
        <v>41215</v>
      </c>
      <c r="I205" s="70">
        <f t="shared" si="28"/>
        <v>7.898716795804317E-2</v>
      </c>
      <c r="J205" s="70">
        <f t="shared" si="29"/>
        <v>7.7996009402707456E-2</v>
      </c>
      <c r="K205" s="115">
        <f t="shared" si="30"/>
        <v>1</v>
      </c>
      <c r="L205" s="116">
        <f t="shared" si="31"/>
        <v>9.9115855533571384E-4</v>
      </c>
    </row>
    <row r="206" spans="1:12">
      <c r="A206" s="80">
        <v>40122</v>
      </c>
      <c r="B206" s="52">
        <v>103.63461519691509</v>
      </c>
      <c r="C206" s="53">
        <v>5912.8</v>
      </c>
      <c r="D206" s="54">
        <f t="shared" si="24"/>
        <v>41218</v>
      </c>
      <c r="E206" s="53">
        <f t="shared" si="25"/>
        <v>130.26118424774742</v>
      </c>
      <c r="F206" s="81">
        <f t="shared" si="26"/>
        <v>7331.02</v>
      </c>
      <c r="H206" s="85">
        <f t="shared" si="27"/>
        <v>41218</v>
      </c>
      <c r="I206" s="70">
        <f t="shared" si="28"/>
        <v>7.9203622239086169E-2</v>
      </c>
      <c r="J206" s="70">
        <f t="shared" si="29"/>
        <v>7.4295454939555805E-2</v>
      </c>
      <c r="K206" s="115">
        <f t="shared" si="30"/>
        <v>1</v>
      </c>
      <c r="L206" s="116">
        <f t="shared" si="31"/>
        <v>4.9081672995303638E-3</v>
      </c>
    </row>
    <row r="207" spans="1:12">
      <c r="A207" s="80">
        <v>40123</v>
      </c>
      <c r="B207" s="52">
        <v>103.64311323536123</v>
      </c>
      <c r="C207" s="53">
        <v>5951.91</v>
      </c>
      <c r="D207" s="54">
        <f t="shared" si="24"/>
        <v>41219</v>
      </c>
      <c r="E207" s="53">
        <f t="shared" si="25"/>
        <v>130.2911443201244</v>
      </c>
      <c r="F207" s="81">
        <f t="shared" si="26"/>
        <v>7356.96</v>
      </c>
      <c r="H207" s="85">
        <f t="shared" si="27"/>
        <v>41219</v>
      </c>
      <c r="I207" s="70">
        <f t="shared" si="28"/>
        <v>7.9256855959840999E-2</v>
      </c>
      <c r="J207" s="70">
        <f t="shared" si="29"/>
        <v>7.3200038914178478E-2</v>
      </c>
      <c r="K207" s="115">
        <f t="shared" si="30"/>
        <v>1</v>
      </c>
      <c r="L207" s="116">
        <f t="shared" si="31"/>
        <v>6.0568170456625214E-3</v>
      </c>
    </row>
    <row r="208" spans="1:12">
      <c r="A208" s="80">
        <v>40126</v>
      </c>
      <c r="B208" s="52">
        <v>103.67016408791567</v>
      </c>
      <c r="C208" s="53">
        <v>6078.83</v>
      </c>
      <c r="D208" s="54">
        <f t="shared" si="24"/>
        <v>41222</v>
      </c>
      <c r="E208" s="53">
        <f t="shared" si="25"/>
        <v>130.38132659079577</v>
      </c>
      <c r="F208" s="81">
        <f t="shared" si="26"/>
        <v>7307.93</v>
      </c>
      <c r="H208" s="85">
        <f t="shared" si="27"/>
        <v>41222</v>
      </c>
      <c r="I208" s="70">
        <f t="shared" si="28"/>
        <v>7.9411903874409662E-2</v>
      </c>
      <c r="J208" s="70">
        <f t="shared" si="29"/>
        <v>6.3305663027325876E-2</v>
      </c>
      <c r="K208" s="115">
        <f t="shared" si="30"/>
        <v>1</v>
      </c>
      <c r="L208" s="116">
        <f t="shared" si="31"/>
        <v>1.6106240847083786E-2</v>
      </c>
    </row>
    <row r="209" spans="1:12">
      <c r="A209" s="80">
        <v>40127</v>
      </c>
      <c r="B209" s="52">
        <v>103.67918339219131</v>
      </c>
      <c r="C209" s="53">
        <v>6058.1</v>
      </c>
      <c r="D209" s="54">
        <f t="shared" si="24"/>
        <v>41222</v>
      </c>
      <c r="E209" s="53">
        <f t="shared" si="25"/>
        <v>130.38132659079577</v>
      </c>
      <c r="F209" s="81">
        <f t="shared" si="26"/>
        <v>7307.93</v>
      </c>
      <c r="H209" s="85">
        <f t="shared" si="27"/>
        <v>41222</v>
      </c>
      <c r="I209" s="70">
        <f t="shared" si="28"/>
        <v>7.9380602744645312E-2</v>
      </c>
      <c r="J209" s="70">
        <f t="shared" si="29"/>
        <v>6.4517111728344512E-2</v>
      </c>
      <c r="K209" s="115">
        <f t="shared" si="30"/>
        <v>1</v>
      </c>
      <c r="L209" s="116">
        <f t="shared" si="31"/>
        <v>1.48634910163008E-2</v>
      </c>
    </row>
    <row r="210" spans="1:12">
      <c r="A210" s="80">
        <v>40128</v>
      </c>
      <c r="B210" s="52">
        <v>103.68820348114642</v>
      </c>
      <c r="C210" s="53">
        <v>6209.76</v>
      </c>
      <c r="D210" s="54">
        <f t="shared" si="24"/>
        <v>41222</v>
      </c>
      <c r="E210" s="53">
        <f t="shared" si="25"/>
        <v>130.38132659079577</v>
      </c>
      <c r="F210" s="81">
        <f t="shared" si="26"/>
        <v>7307.93</v>
      </c>
      <c r="H210" s="85">
        <f t="shared" si="27"/>
        <v>41222</v>
      </c>
      <c r="I210" s="70">
        <f t="shared" si="28"/>
        <v>7.9349302522561116E-2</v>
      </c>
      <c r="J210" s="70">
        <f t="shared" si="29"/>
        <v>5.5779409231871524E-2</v>
      </c>
      <c r="K210" s="115">
        <f t="shared" si="30"/>
        <v>1</v>
      </c>
      <c r="L210" s="116">
        <f t="shared" si="31"/>
        <v>2.3569893290689592E-2</v>
      </c>
    </row>
    <row r="211" spans="1:12">
      <c r="A211" s="80">
        <v>40129</v>
      </c>
      <c r="B211" s="52">
        <v>103.6971206666458</v>
      </c>
      <c r="C211" s="53">
        <v>6146.15</v>
      </c>
      <c r="D211" s="54">
        <f t="shared" si="24"/>
        <v>41225</v>
      </c>
      <c r="E211" s="53">
        <f t="shared" si="25"/>
        <v>130.47168085012319</v>
      </c>
      <c r="F211" s="81">
        <f t="shared" si="26"/>
        <v>7304.62</v>
      </c>
      <c r="H211" s="85">
        <f t="shared" si="27"/>
        <v>41225</v>
      </c>
      <c r="I211" s="70">
        <f t="shared" si="28"/>
        <v>7.9567627920238193E-2</v>
      </c>
      <c r="J211" s="70">
        <f t="shared" si="29"/>
        <v>5.9249231543639258E-2</v>
      </c>
      <c r="K211" s="115">
        <f t="shared" si="30"/>
        <v>1</v>
      </c>
      <c r="L211" s="116">
        <f t="shared" si="31"/>
        <v>2.0318396376598935E-2</v>
      </c>
    </row>
    <row r="212" spans="1:12">
      <c r="A212" s="80">
        <v>40130</v>
      </c>
      <c r="B212" s="52">
        <v>103.70603861902313</v>
      </c>
      <c r="C212" s="53">
        <v>6203.57</v>
      </c>
      <c r="D212" s="54">
        <f t="shared" si="24"/>
        <v>41226</v>
      </c>
      <c r="E212" s="53">
        <f t="shared" si="25"/>
        <v>130.50181980839957</v>
      </c>
      <c r="F212" s="81">
        <f t="shared" si="26"/>
        <v>7283.11</v>
      </c>
      <c r="H212" s="85">
        <f t="shared" si="27"/>
        <v>41226</v>
      </c>
      <c r="I212" s="70">
        <f t="shared" si="28"/>
        <v>7.9619800013884356E-2</v>
      </c>
      <c r="J212" s="70">
        <f t="shared" si="29"/>
        <v>5.4933443983052443E-2</v>
      </c>
      <c r="K212" s="115">
        <f t="shared" si="30"/>
        <v>1</v>
      </c>
      <c r="L212" s="116">
        <f t="shared" si="31"/>
        <v>2.4686356030831913E-2</v>
      </c>
    </row>
    <row r="213" spans="1:12">
      <c r="A213" s="80">
        <v>40133</v>
      </c>
      <c r="B213" s="52">
        <v>103.73310589510271</v>
      </c>
      <c r="C213" s="53">
        <v>6276.92</v>
      </c>
      <c r="D213" s="54">
        <f t="shared" si="24"/>
        <v>41229</v>
      </c>
      <c r="E213" s="53">
        <f t="shared" si="25"/>
        <v>130.59214093483035</v>
      </c>
      <c r="F213" s="81">
        <f t="shared" si="26"/>
        <v>7163.71</v>
      </c>
      <c r="H213" s="85">
        <f t="shared" si="27"/>
        <v>41229</v>
      </c>
      <c r="I213" s="70">
        <f t="shared" si="28"/>
        <v>7.9774880872539811E-2</v>
      </c>
      <c r="J213" s="70">
        <f t="shared" si="29"/>
        <v>4.5034113758972705E-2</v>
      </c>
      <c r="K213" s="115">
        <f t="shared" si="30"/>
        <v>1</v>
      </c>
      <c r="L213" s="116">
        <f t="shared" si="31"/>
        <v>3.4740767113567106E-2</v>
      </c>
    </row>
    <row r="214" spans="1:12">
      <c r="A214" s="80">
        <v>40134</v>
      </c>
      <c r="B214" s="52">
        <v>103.74223440842148</v>
      </c>
      <c r="C214" s="53">
        <v>6282.16</v>
      </c>
      <c r="D214" s="54">
        <f t="shared" si="24"/>
        <v>41229</v>
      </c>
      <c r="E214" s="53">
        <f t="shared" si="25"/>
        <v>130.59214093483035</v>
      </c>
      <c r="F214" s="81">
        <f t="shared" si="26"/>
        <v>7163.71</v>
      </c>
      <c r="H214" s="85">
        <f t="shared" si="27"/>
        <v>41229</v>
      </c>
      <c r="I214" s="70">
        <f t="shared" si="28"/>
        <v>7.9743209334079523E-2</v>
      </c>
      <c r="J214" s="70">
        <f t="shared" si="29"/>
        <v>4.4743475826516832E-2</v>
      </c>
      <c r="K214" s="115">
        <f t="shared" si="30"/>
        <v>1</v>
      </c>
      <c r="L214" s="116">
        <f t="shared" si="31"/>
        <v>3.4999733507562691E-2</v>
      </c>
    </row>
    <row r="215" spans="1:12">
      <c r="A215" s="80">
        <v>40135</v>
      </c>
      <c r="B215" s="52">
        <v>103.75125998281501</v>
      </c>
      <c r="C215" s="53">
        <v>6272.78</v>
      </c>
      <c r="D215" s="54">
        <f t="shared" si="24"/>
        <v>41229</v>
      </c>
      <c r="E215" s="53">
        <f t="shared" si="25"/>
        <v>130.59214093483035</v>
      </c>
      <c r="F215" s="81">
        <f t="shared" si="26"/>
        <v>7163.71</v>
      </c>
      <c r="H215" s="85">
        <f t="shared" si="27"/>
        <v>41229</v>
      </c>
      <c r="I215" s="70">
        <f t="shared" si="28"/>
        <v>7.9711898597013997E-2</v>
      </c>
      <c r="J215" s="70">
        <f t="shared" si="29"/>
        <v>4.5263968771196428E-2</v>
      </c>
      <c r="K215" s="115">
        <f t="shared" si="30"/>
        <v>1</v>
      </c>
      <c r="L215" s="116">
        <f t="shared" si="31"/>
        <v>3.4447929825817569E-2</v>
      </c>
    </row>
    <row r="216" spans="1:12">
      <c r="A216" s="80">
        <v>40136</v>
      </c>
      <c r="B216" s="52">
        <v>103.76028634243352</v>
      </c>
      <c r="C216" s="53">
        <v>6191.25</v>
      </c>
      <c r="D216" s="54">
        <f t="shared" si="24"/>
        <v>41232</v>
      </c>
      <c r="E216" s="53">
        <f t="shared" si="25"/>
        <v>130.68303306492101</v>
      </c>
      <c r="F216" s="81">
        <f t="shared" si="26"/>
        <v>7160.33</v>
      </c>
      <c r="H216" s="85">
        <f t="shared" si="27"/>
        <v>41232</v>
      </c>
      <c r="I216" s="70">
        <f t="shared" si="28"/>
        <v>7.9931016574233293E-2</v>
      </c>
      <c r="J216" s="70">
        <f t="shared" si="29"/>
        <v>4.9667052952224067E-2</v>
      </c>
      <c r="K216" s="115">
        <f t="shared" si="30"/>
        <v>1</v>
      </c>
      <c r="L216" s="116">
        <f t="shared" si="31"/>
        <v>3.0263963622009227E-2</v>
      </c>
    </row>
    <row r="217" spans="1:12">
      <c r="A217" s="80">
        <v>40137</v>
      </c>
      <c r="B217" s="52">
        <v>103.76889844619994</v>
      </c>
      <c r="C217" s="53">
        <v>6269.95</v>
      </c>
      <c r="D217" s="54">
        <f t="shared" si="24"/>
        <v>41233</v>
      </c>
      <c r="E217" s="53">
        <f t="shared" si="25"/>
        <v>130.71309016252593</v>
      </c>
      <c r="F217" s="81">
        <f t="shared" si="26"/>
        <v>7160.51</v>
      </c>
      <c r="H217" s="85">
        <f t="shared" si="27"/>
        <v>41233</v>
      </c>
      <c r="I217" s="70">
        <f t="shared" si="28"/>
        <v>7.9983926210058121E-2</v>
      </c>
      <c r="J217" s="70">
        <f t="shared" si="29"/>
        <v>4.5265523328996249E-2</v>
      </c>
      <c r="K217" s="115">
        <f t="shared" si="30"/>
        <v>1</v>
      </c>
      <c r="L217" s="116">
        <f t="shared" si="31"/>
        <v>3.4718402881061872E-2</v>
      </c>
    </row>
    <row r="218" spans="1:12">
      <c r="A218" s="80">
        <v>40140</v>
      </c>
      <c r="B218" s="52">
        <v>103.79567082199907</v>
      </c>
      <c r="C218" s="53">
        <v>6333.39</v>
      </c>
      <c r="D218" s="54">
        <f t="shared" si="24"/>
        <v>41236</v>
      </c>
      <c r="E218" s="53">
        <f t="shared" si="25"/>
        <v>130.80330294049585</v>
      </c>
      <c r="F218" s="81">
        <f t="shared" si="26"/>
        <v>7231.29</v>
      </c>
      <c r="H218" s="85">
        <f t="shared" si="27"/>
        <v>41236</v>
      </c>
      <c r="I218" s="70">
        <f t="shared" si="28"/>
        <v>8.0139438508941119E-2</v>
      </c>
      <c r="J218" s="70">
        <f t="shared" si="29"/>
        <v>4.5185033425671151E-2</v>
      </c>
      <c r="K218" s="115">
        <f t="shared" si="30"/>
        <v>1</v>
      </c>
      <c r="L218" s="116">
        <f t="shared" si="31"/>
        <v>3.4954405083269968E-2</v>
      </c>
    </row>
    <row r="219" spans="1:12">
      <c r="A219" s="80">
        <v>40141</v>
      </c>
      <c r="B219" s="52">
        <v>103.80470104536057</v>
      </c>
      <c r="C219" s="53">
        <v>6317.26</v>
      </c>
      <c r="D219" s="54">
        <f t="shared" si="24"/>
        <v>41236</v>
      </c>
      <c r="E219" s="53">
        <f t="shared" si="25"/>
        <v>130.80330294049585</v>
      </c>
      <c r="F219" s="81">
        <f t="shared" si="26"/>
        <v>7231.29</v>
      </c>
      <c r="H219" s="85">
        <f t="shared" si="27"/>
        <v>41236</v>
      </c>
      <c r="I219" s="70">
        <f t="shared" si="28"/>
        <v>8.0108116281895958E-2</v>
      </c>
      <c r="J219" s="70">
        <f t="shared" si="29"/>
        <v>4.6073842087952732E-2</v>
      </c>
      <c r="K219" s="115">
        <f t="shared" si="30"/>
        <v>1</v>
      </c>
      <c r="L219" s="116">
        <f t="shared" si="31"/>
        <v>3.4034274193943226E-2</v>
      </c>
    </row>
    <row r="220" spans="1:12">
      <c r="A220" s="80">
        <v>40142</v>
      </c>
      <c r="B220" s="52">
        <v>103.81373205435152</v>
      </c>
      <c r="C220" s="53">
        <v>6339.11</v>
      </c>
      <c r="D220" s="54">
        <f t="shared" si="24"/>
        <v>41236</v>
      </c>
      <c r="E220" s="53">
        <f t="shared" si="25"/>
        <v>130.80330294049585</v>
      </c>
      <c r="F220" s="81">
        <f t="shared" si="26"/>
        <v>7231.29</v>
      </c>
      <c r="H220" s="85">
        <f t="shared" si="27"/>
        <v>41236</v>
      </c>
      <c r="I220" s="70">
        <f t="shared" si="28"/>
        <v>8.0076794963142683E-2</v>
      </c>
      <c r="J220" s="70">
        <f t="shared" si="29"/>
        <v>4.4870569855671727E-2</v>
      </c>
      <c r="K220" s="115">
        <f t="shared" si="30"/>
        <v>1</v>
      </c>
      <c r="L220" s="116">
        <f t="shared" si="31"/>
        <v>3.5206225107470956E-2</v>
      </c>
    </row>
    <row r="221" spans="1:12">
      <c r="A221" s="80">
        <v>40143</v>
      </c>
      <c r="B221" s="52">
        <v>103.82276384904024</v>
      </c>
      <c r="C221" s="53">
        <v>6211.8</v>
      </c>
      <c r="D221" s="54">
        <f t="shared" si="24"/>
        <v>41239</v>
      </c>
      <c r="E221" s="53">
        <f t="shared" si="25"/>
        <v>130.893164809616</v>
      </c>
      <c r="F221" s="81">
        <f t="shared" si="26"/>
        <v>7243.22</v>
      </c>
      <c r="H221" s="85">
        <f t="shared" si="27"/>
        <v>41239</v>
      </c>
      <c r="I221" s="70">
        <f t="shared" si="28"/>
        <v>8.0292748349270138E-2</v>
      </c>
      <c r="J221" s="70">
        <f t="shared" si="29"/>
        <v>5.2538694177507672E-2</v>
      </c>
      <c r="K221" s="115">
        <f t="shared" si="30"/>
        <v>1</v>
      </c>
      <c r="L221" s="116">
        <f t="shared" si="31"/>
        <v>2.7754054171762466E-2</v>
      </c>
    </row>
    <row r="222" spans="1:12">
      <c r="A222" s="80">
        <v>40144</v>
      </c>
      <c r="B222" s="52">
        <v>103.8317964294951</v>
      </c>
      <c r="C222" s="53">
        <v>6132.6</v>
      </c>
      <c r="D222" s="54">
        <f t="shared" si="24"/>
        <v>41240</v>
      </c>
      <c r="E222" s="53">
        <f t="shared" si="25"/>
        <v>130.92313934435739</v>
      </c>
      <c r="F222" s="81">
        <f t="shared" si="26"/>
        <v>7360.9</v>
      </c>
      <c r="H222" s="85">
        <f t="shared" si="27"/>
        <v>41240</v>
      </c>
      <c r="I222" s="70">
        <f t="shared" si="28"/>
        <v>8.0343875338042769E-2</v>
      </c>
      <c r="J222" s="70">
        <f t="shared" si="29"/>
        <v>6.27442397413982E-2</v>
      </c>
      <c r="K222" s="115">
        <f t="shared" si="30"/>
        <v>1</v>
      </c>
      <c r="L222" s="116">
        <f t="shared" si="31"/>
        <v>1.7599635596644569E-2</v>
      </c>
    </row>
    <row r="223" spans="1:12">
      <c r="A223" s="80">
        <v>40147</v>
      </c>
      <c r="B223" s="52">
        <v>103.8588965283632</v>
      </c>
      <c r="C223" s="53">
        <v>6245.49</v>
      </c>
      <c r="D223" s="54">
        <f t="shared" si="24"/>
        <v>41243</v>
      </c>
      <c r="E223" s="53">
        <f t="shared" si="25"/>
        <v>131.0128353063634</v>
      </c>
      <c r="F223" s="81">
        <f t="shared" si="26"/>
        <v>7556.73</v>
      </c>
      <c r="H223" s="85">
        <f t="shared" si="27"/>
        <v>41243</v>
      </c>
      <c r="I223" s="70">
        <f t="shared" si="28"/>
        <v>8.0496539953446522E-2</v>
      </c>
      <c r="J223" s="70">
        <f t="shared" si="29"/>
        <v>6.5587529446730075E-2</v>
      </c>
      <c r="K223" s="115">
        <f t="shared" si="30"/>
        <v>1</v>
      </c>
      <c r="L223" s="116">
        <f t="shared" si="31"/>
        <v>1.4909010506716447E-2</v>
      </c>
    </row>
    <row r="224" spans="1:12">
      <c r="A224" s="80">
        <v>40148</v>
      </c>
      <c r="B224" s="52">
        <v>103.86803611125771</v>
      </c>
      <c r="C224" s="53">
        <v>6356.3</v>
      </c>
      <c r="D224" s="54">
        <f t="shared" si="24"/>
        <v>41243</v>
      </c>
      <c r="E224" s="53">
        <f t="shared" si="25"/>
        <v>131.0128353063634</v>
      </c>
      <c r="F224" s="81">
        <f t="shared" si="26"/>
        <v>7556.73</v>
      </c>
      <c r="H224" s="85">
        <f t="shared" si="27"/>
        <v>41243</v>
      </c>
      <c r="I224" s="70">
        <f t="shared" si="28"/>
        <v>8.0464847247561755E-2</v>
      </c>
      <c r="J224" s="70">
        <f t="shared" si="29"/>
        <v>5.9359030084428666E-2</v>
      </c>
      <c r="K224" s="115">
        <f t="shared" si="30"/>
        <v>1</v>
      </c>
      <c r="L224" s="116">
        <f t="shared" si="31"/>
        <v>2.1105817163133089E-2</v>
      </c>
    </row>
    <row r="225" spans="1:12">
      <c r="A225" s="80">
        <v>40149</v>
      </c>
      <c r="B225" s="52">
        <v>103.87728036647161</v>
      </c>
      <c r="C225" s="53">
        <v>6357.9</v>
      </c>
      <c r="D225" s="54">
        <f t="shared" si="24"/>
        <v>41243</v>
      </c>
      <c r="E225" s="53">
        <f t="shared" si="25"/>
        <v>131.0128353063634</v>
      </c>
      <c r="F225" s="81">
        <f t="shared" si="26"/>
        <v>7556.73</v>
      </c>
      <c r="H225" s="85">
        <f t="shared" si="27"/>
        <v>41243</v>
      </c>
      <c r="I225" s="70">
        <f t="shared" si="28"/>
        <v>8.0432795358819975E-2</v>
      </c>
      <c r="J225" s="70">
        <f t="shared" si="29"/>
        <v>5.9270158148140073E-2</v>
      </c>
      <c r="K225" s="115">
        <f t="shared" si="30"/>
        <v>1</v>
      </c>
      <c r="L225" s="116">
        <f t="shared" si="31"/>
        <v>2.1162637210679902E-2</v>
      </c>
    </row>
    <row r="226" spans="1:12">
      <c r="A226" s="80">
        <v>40150</v>
      </c>
      <c r="B226" s="52">
        <v>103.88652544442422</v>
      </c>
      <c r="C226" s="53">
        <v>6368.38</v>
      </c>
      <c r="D226" s="54">
        <f t="shared" si="24"/>
        <v>41246</v>
      </c>
      <c r="E226" s="53">
        <f t="shared" si="25"/>
        <v>131.10284112421888</v>
      </c>
      <c r="F226" s="81">
        <f t="shared" si="26"/>
        <v>7545.33</v>
      </c>
      <c r="H226" s="85">
        <f t="shared" si="27"/>
        <v>41246</v>
      </c>
      <c r="I226" s="70">
        <f t="shared" si="28"/>
        <v>8.0648099555685748E-2</v>
      </c>
      <c r="J226" s="70">
        <f t="shared" si="29"/>
        <v>5.815614001656999E-2</v>
      </c>
      <c r="K226" s="115">
        <f t="shared" si="30"/>
        <v>1</v>
      </c>
      <c r="L226" s="116">
        <f t="shared" si="31"/>
        <v>2.2491959539115758E-2</v>
      </c>
    </row>
    <row r="227" spans="1:12">
      <c r="A227" s="80">
        <v>40151</v>
      </c>
      <c r="B227" s="52">
        <v>103.89545968561245</v>
      </c>
      <c r="C227" s="53">
        <v>6340.1</v>
      </c>
      <c r="D227" s="54">
        <f t="shared" si="24"/>
        <v>41247</v>
      </c>
      <c r="E227" s="53">
        <f t="shared" si="25"/>
        <v>131.13286367483633</v>
      </c>
      <c r="F227" s="81">
        <f t="shared" si="26"/>
        <v>7568.85</v>
      </c>
      <c r="H227" s="85">
        <f t="shared" si="27"/>
        <v>41247</v>
      </c>
      <c r="I227" s="70">
        <f t="shared" si="28"/>
        <v>8.0699603564140077E-2</v>
      </c>
      <c r="J227" s="70">
        <f t="shared" si="29"/>
        <v>6.0827078294397596E-2</v>
      </c>
      <c r="K227" s="115">
        <f t="shared" si="30"/>
        <v>1</v>
      </c>
      <c r="L227" s="116">
        <f t="shared" si="31"/>
        <v>1.987252526974248E-2</v>
      </c>
    </row>
    <row r="228" spans="1:12">
      <c r="A228" s="80">
        <v>40154</v>
      </c>
      <c r="B228" s="52">
        <v>103.92351145972756</v>
      </c>
      <c r="C228" s="53">
        <v>6287.74</v>
      </c>
      <c r="D228" s="54">
        <f t="shared" si="24"/>
        <v>41250</v>
      </c>
      <c r="E228" s="53">
        <f t="shared" si="25"/>
        <v>131.22336616315292</v>
      </c>
      <c r="F228" s="81">
        <f t="shared" si="26"/>
        <v>7592.16</v>
      </c>
      <c r="H228" s="85">
        <f t="shared" si="27"/>
        <v>41250</v>
      </c>
      <c r="I228" s="70">
        <f t="shared" si="28"/>
        <v>8.0850896645840997E-2</v>
      </c>
      <c r="J228" s="70">
        <f t="shared" si="29"/>
        <v>6.4854471568515537E-2</v>
      </c>
      <c r="K228" s="115">
        <f t="shared" si="30"/>
        <v>1</v>
      </c>
      <c r="L228" s="116">
        <f t="shared" si="31"/>
        <v>1.599642507732546E-2</v>
      </c>
    </row>
    <row r="229" spans="1:12">
      <c r="A229" s="80">
        <v>40155</v>
      </c>
      <c r="B229" s="52">
        <v>103.93307242278186</v>
      </c>
      <c r="C229" s="53">
        <v>6388.56</v>
      </c>
      <c r="D229" s="54">
        <f t="shared" si="24"/>
        <v>41250</v>
      </c>
      <c r="E229" s="53">
        <f t="shared" si="25"/>
        <v>131.22336616315292</v>
      </c>
      <c r="F229" s="81">
        <f t="shared" si="26"/>
        <v>7592.16</v>
      </c>
      <c r="H229" s="85">
        <f t="shared" si="27"/>
        <v>41250</v>
      </c>
      <c r="I229" s="70">
        <f t="shared" si="28"/>
        <v>8.0817752584492197E-2</v>
      </c>
      <c r="J229" s="70">
        <f t="shared" si="29"/>
        <v>5.9223135446703434E-2</v>
      </c>
      <c r="K229" s="115">
        <f t="shared" si="30"/>
        <v>1</v>
      </c>
      <c r="L229" s="116">
        <f t="shared" si="31"/>
        <v>2.1594617137788763E-2</v>
      </c>
    </row>
    <row r="230" spans="1:12">
      <c r="A230" s="80">
        <v>40156</v>
      </c>
      <c r="B230" s="52">
        <v>103.94263426544475</v>
      </c>
      <c r="C230" s="53">
        <v>6343.96</v>
      </c>
      <c r="D230" s="54">
        <f t="shared" si="24"/>
        <v>41250</v>
      </c>
      <c r="E230" s="53">
        <f t="shared" si="25"/>
        <v>131.22336616315292</v>
      </c>
      <c r="F230" s="81">
        <f t="shared" si="26"/>
        <v>7592.16</v>
      </c>
      <c r="H230" s="85">
        <f t="shared" si="27"/>
        <v>41250</v>
      </c>
      <c r="I230" s="70">
        <f t="shared" si="28"/>
        <v>8.0784609539499064E-2</v>
      </c>
      <c r="J230" s="70">
        <f t="shared" si="29"/>
        <v>6.1699563162404214E-2</v>
      </c>
      <c r="K230" s="115">
        <f t="shared" si="30"/>
        <v>1</v>
      </c>
      <c r="L230" s="116">
        <f t="shared" si="31"/>
        <v>1.908504637709485E-2</v>
      </c>
    </row>
    <row r="231" spans="1:12">
      <c r="A231" s="80">
        <v>40157</v>
      </c>
      <c r="B231" s="52">
        <v>103.95230093043143</v>
      </c>
      <c r="C231" s="53">
        <v>6372.06</v>
      </c>
      <c r="D231" s="54">
        <f t="shared" si="24"/>
        <v>41253</v>
      </c>
      <c r="E231" s="53">
        <f t="shared" si="25"/>
        <v>131.31509129610097</v>
      </c>
      <c r="F231" s="81">
        <f t="shared" si="26"/>
        <v>7594.1</v>
      </c>
      <c r="H231" s="85">
        <f t="shared" si="27"/>
        <v>41253</v>
      </c>
      <c r="I231" s="70">
        <f t="shared" si="28"/>
        <v>8.100286365159759E-2</v>
      </c>
      <c r="J231" s="70">
        <f t="shared" si="29"/>
        <v>6.0226898710632693E-2</v>
      </c>
      <c r="K231" s="115">
        <f t="shared" si="30"/>
        <v>1</v>
      </c>
      <c r="L231" s="116">
        <f t="shared" si="31"/>
        <v>2.0775964940964897E-2</v>
      </c>
    </row>
    <row r="232" spans="1:12">
      <c r="A232" s="80">
        <v>40158</v>
      </c>
      <c r="B232" s="52">
        <v>103.96207244671889</v>
      </c>
      <c r="C232" s="53">
        <v>6350.5</v>
      </c>
      <c r="D232" s="54">
        <f t="shared" si="24"/>
        <v>41254</v>
      </c>
      <c r="E232" s="53">
        <f t="shared" si="25"/>
        <v>131.34568771237295</v>
      </c>
      <c r="F232" s="81">
        <f t="shared" si="26"/>
        <v>7581.11</v>
      </c>
      <c r="H232" s="85">
        <f t="shared" si="27"/>
        <v>41254</v>
      </c>
      <c r="I232" s="70">
        <f t="shared" si="28"/>
        <v>8.1052943089870766E-2</v>
      </c>
      <c r="J232" s="70">
        <f t="shared" si="29"/>
        <v>6.0819821451491229E-2</v>
      </c>
      <c r="K232" s="115">
        <f t="shared" si="30"/>
        <v>1</v>
      </c>
      <c r="L232" s="116">
        <f t="shared" si="31"/>
        <v>2.0233121638379536E-2</v>
      </c>
    </row>
    <row r="233" spans="1:12">
      <c r="A233" s="80">
        <v>40161</v>
      </c>
      <c r="B233" s="52">
        <v>103.99170163736622</v>
      </c>
      <c r="C233" s="53">
        <v>6336.14</v>
      </c>
      <c r="D233" s="54">
        <f t="shared" si="24"/>
        <v>41257</v>
      </c>
      <c r="E233" s="53">
        <f t="shared" si="25"/>
        <v>131.43738833459014</v>
      </c>
      <c r="F233" s="81">
        <f t="shared" si="26"/>
        <v>7556.43</v>
      </c>
      <c r="H233" s="85">
        <f t="shared" si="27"/>
        <v>41257</v>
      </c>
      <c r="I233" s="70">
        <f t="shared" si="28"/>
        <v>8.1201763662902327E-2</v>
      </c>
      <c r="J233" s="70">
        <f t="shared" si="29"/>
        <v>6.0467344576401461E-2</v>
      </c>
      <c r="K233" s="115">
        <f t="shared" si="30"/>
        <v>1</v>
      </c>
      <c r="L233" s="116">
        <f t="shared" si="31"/>
        <v>2.0734419086500866E-2</v>
      </c>
    </row>
    <row r="234" spans="1:12">
      <c r="A234" s="80">
        <v>40162</v>
      </c>
      <c r="B234" s="52">
        <v>104.00168484072341</v>
      </c>
      <c r="C234" s="53">
        <v>6246</v>
      </c>
      <c r="D234" s="54">
        <f t="shared" si="24"/>
        <v>41257</v>
      </c>
      <c r="E234" s="53">
        <f t="shared" si="25"/>
        <v>131.43738833459014</v>
      </c>
      <c r="F234" s="81">
        <f t="shared" si="26"/>
        <v>7556.43</v>
      </c>
      <c r="H234" s="85">
        <f t="shared" si="27"/>
        <v>41257</v>
      </c>
      <c r="I234" s="70">
        <f t="shared" si="28"/>
        <v>8.116716742060115E-2</v>
      </c>
      <c r="J234" s="70">
        <f t="shared" si="29"/>
        <v>6.5544425139639095E-2</v>
      </c>
      <c r="K234" s="115">
        <f t="shared" si="30"/>
        <v>1</v>
      </c>
      <c r="L234" s="116">
        <f t="shared" si="31"/>
        <v>1.5622742280962054E-2</v>
      </c>
    </row>
    <row r="235" spans="1:12">
      <c r="A235" s="80">
        <v>40163</v>
      </c>
      <c r="B235" s="52">
        <v>104.01177300415297</v>
      </c>
      <c r="C235" s="53">
        <v>6257.11</v>
      </c>
      <c r="D235" s="54">
        <f t="shared" si="24"/>
        <v>41257</v>
      </c>
      <c r="E235" s="53">
        <f t="shared" si="25"/>
        <v>131.43738833459014</v>
      </c>
      <c r="F235" s="81">
        <f t="shared" si="26"/>
        <v>7556.43</v>
      </c>
      <c r="H235" s="85">
        <f t="shared" si="27"/>
        <v>41257</v>
      </c>
      <c r="I235" s="70">
        <f t="shared" si="28"/>
        <v>8.113221194261766E-2</v>
      </c>
      <c r="J235" s="70">
        <f t="shared" si="29"/>
        <v>6.4913398353599217E-2</v>
      </c>
      <c r="K235" s="115">
        <f t="shared" si="30"/>
        <v>1</v>
      </c>
      <c r="L235" s="116">
        <f t="shared" si="31"/>
        <v>1.6218813589018444E-2</v>
      </c>
    </row>
    <row r="236" spans="1:12">
      <c r="A236" s="80">
        <v>40164</v>
      </c>
      <c r="B236" s="52">
        <v>104.02227819322638</v>
      </c>
      <c r="C236" s="53">
        <v>6256.77</v>
      </c>
      <c r="D236" s="54">
        <f t="shared" si="24"/>
        <v>41260</v>
      </c>
      <c r="E236" s="53">
        <f t="shared" si="25"/>
        <v>131.52886875687102</v>
      </c>
      <c r="F236" s="81">
        <f t="shared" si="26"/>
        <v>7528.5</v>
      </c>
      <c r="H236" s="85">
        <f t="shared" si="27"/>
        <v>41260</v>
      </c>
      <c r="I236" s="70">
        <f t="shared" si="28"/>
        <v>8.1346572338393708E-2</v>
      </c>
      <c r="J236" s="70">
        <f t="shared" si="29"/>
        <v>6.3619003195527712E-2</v>
      </c>
      <c r="K236" s="115">
        <f t="shared" si="30"/>
        <v>1</v>
      </c>
      <c r="L236" s="116">
        <f t="shared" si="31"/>
        <v>1.7727569142865995E-2</v>
      </c>
    </row>
    <row r="237" spans="1:12">
      <c r="A237" s="80">
        <v>40165</v>
      </c>
      <c r="B237" s="52">
        <v>104.0328884656021</v>
      </c>
      <c r="C237" s="53">
        <v>6189.67</v>
      </c>
      <c r="D237" s="54">
        <f t="shared" si="24"/>
        <v>41261</v>
      </c>
      <c r="E237" s="53">
        <f t="shared" si="25"/>
        <v>131.55951498329136</v>
      </c>
      <c r="F237" s="81">
        <f t="shared" si="26"/>
        <v>7578.55</v>
      </c>
      <c r="H237" s="85">
        <f t="shared" si="27"/>
        <v>41261</v>
      </c>
      <c r="I237" s="70">
        <f t="shared" si="28"/>
        <v>8.1393784261575508E-2</v>
      </c>
      <c r="J237" s="70">
        <f t="shared" si="29"/>
        <v>6.9808904215055811E-2</v>
      </c>
      <c r="K237" s="115">
        <f t="shared" si="30"/>
        <v>1</v>
      </c>
      <c r="L237" s="116">
        <f t="shared" si="31"/>
        <v>1.1584880046519697E-2</v>
      </c>
    </row>
    <row r="238" spans="1:12">
      <c r="A238" s="80">
        <v>40168</v>
      </c>
      <c r="B238" s="52">
        <v>104.06503462813797</v>
      </c>
      <c r="C238" s="53">
        <v>6146.13</v>
      </c>
      <c r="D238" s="54">
        <f t="shared" si="24"/>
        <v>41264</v>
      </c>
      <c r="E238" s="53">
        <f t="shared" si="25"/>
        <v>131.65189137538212</v>
      </c>
      <c r="F238" s="81">
        <f t="shared" si="26"/>
        <v>7515.43</v>
      </c>
      <c r="H238" s="85">
        <f t="shared" si="27"/>
        <v>41264</v>
      </c>
      <c r="I238" s="70">
        <f t="shared" si="28"/>
        <v>8.1535443728068646E-2</v>
      </c>
      <c r="J238" s="70">
        <f t="shared" si="29"/>
        <v>6.9343820337366857E-2</v>
      </c>
      <c r="K238" s="115">
        <f t="shared" si="30"/>
        <v>1</v>
      </c>
      <c r="L238" s="116">
        <f t="shared" si="31"/>
        <v>1.2191623390701789E-2</v>
      </c>
    </row>
    <row r="239" spans="1:12">
      <c r="A239" s="80">
        <v>40169</v>
      </c>
      <c r="B239" s="52">
        <v>104.07575332670466</v>
      </c>
      <c r="C239" s="53">
        <v>6189.52</v>
      </c>
      <c r="D239" s="54">
        <f t="shared" si="24"/>
        <v>41264</v>
      </c>
      <c r="E239" s="53">
        <f t="shared" si="25"/>
        <v>131.65189137538212</v>
      </c>
      <c r="F239" s="81">
        <f t="shared" si="26"/>
        <v>7515.43</v>
      </c>
      <c r="H239" s="85">
        <f t="shared" si="27"/>
        <v>41264</v>
      </c>
      <c r="I239" s="70">
        <f t="shared" si="28"/>
        <v>8.1498313560742996E-2</v>
      </c>
      <c r="J239" s="70">
        <f t="shared" si="29"/>
        <v>6.6839174050169703E-2</v>
      </c>
      <c r="K239" s="115">
        <f t="shared" si="30"/>
        <v>1</v>
      </c>
      <c r="L239" s="116">
        <f t="shared" si="31"/>
        <v>1.4659139510573294E-2</v>
      </c>
    </row>
    <row r="240" spans="1:12">
      <c r="A240" s="80">
        <v>40170</v>
      </c>
      <c r="B240" s="52">
        <v>104.08636905354399</v>
      </c>
      <c r="C240" s="53">
        <v>6386.57</v>
      </c>
      <c r="D240" s="54">
        <f t="shared" si="24"/>
        <v>41264</v>
      </c>
      <c r="E240" s="53">
        <f t="shared" si="25"/>
        <v>131.65189137538212</v>
      </c>
      <c r="F240" s="81">
        <f t="shared" si="26"/>
        <v>7515.43</v>
      </c>
      <c r="H240" s="85">
        <f t="shared" si="27"/>
        <v>41264</v>
      </c>
      <c r="I240" s="70">
        <f t="shared" si="28"/>
        <v>8.146154511830761E-2</v>
      </c>
      <c r="J240" s="70">
        <f t="shared" si="29"/>
        <v>5.5752339511902171E-2</v>
      </c>
      <c r="K240" s="115">
        <f t="shared" si="30"/>
        <v>1</v>
      </c>
      <c r="L240" s="116">
        <f t="shared" si="31"/>
        <v>2.5709205606405439E-2</v>
      </c>
    </row>
    <row r="241" spans="1:12">
      <c r="A241" s="80">
        <v>40171</v>
      </c>
      <c r="B241" s="52">
        <v>104.09698586318746</v>
      </c>
      <c r="C241" s="53">
        <v>6428.86</v>
      </c>
      <c r="D241" s="54">
        <f t="shared" si="24"/>
        <v>41267</v>
      </c>
      <c r="E241" s="53">
        <f t="shared" si="25"/>
        <v>131.74391604745352</v>
      </c>
      <c r="F241" s="81">
        <f t="shared" si="26"/>
        <v>7528.54</v>
      </c>
      <c r="H241" s="85">
        <f t="shared" si="27"/>
        <v>41267</v>
      </c>
      <c r="I241" s="70">
        <f t="shared" si="28"/>
        <v>8.1676691212489549E-2</v>
      </c>
      <c r="J241" s="70">
        <f t="shared" si="29"/>
        <v>5.4044463209799831E-2</v>
      </c>
      <c r="K241" s="115">
        <f t="shared" si="30"/>
        <v>1</v>
      </c>
      <c r="L241" s="116">
        <f t="shared" si="31"/>
        <v>2.7632228002689718E-2</v>
      </c>
    </row>
    <row r="242" spans="1:12">
      <c r="A242" s="80">
        <v>40176</v>
      </c>
      <c r="B242" s="52">
        <v>104.14851387118972</v>
      </c>
      <c r="C242" s="53">
        <v>6440.68</v>
      </c>
      <c r="D242" s="54">
        <f t="shared" si="24"/>
        <v>41271</v>
      </c>
      <c r="E242" s="53">
        <f t="shared" si="25"/>
        <v>131.86713258842099</v>
      </c>
      <c r="F242" s="81">
        <f t="shared" si="26"/>
        <v>7596.16</v>
      </c>
      <c r="H242" s="85">
        <f t="shared" si="27"/>
        <v>41271</v>
      </c>
      <c r="I242" s="70">
        <f t="shared" si="28"/>
        <v>8.1835333788563336E-2</v>
      </c>
      <c r="J242" s="70">
        <f t="shared" si="29"/>
        <v>5.6543689861808355E-2</v>
      </c>
      <c r="K242" s="115">
        <f t="shared" si="30"/>
        <v>1</v>
      </c>
      <c r="L242" s="116">
        <f t="shared" si="31"/>
        <v>2.5291643926754981E-2</v>
      </c>
    </row>
    <row r="243" spans="1:12">
      <c r="A243" s="80">
        <v>40177</v>
      </c>
      <c r="B243" s="52">
        <v>104.15882457406298</v>
      </c>
      <c r="C243" s="53">
        <v>6417.72</v>
      </c>
      <c r="D243" s="54">
        <f t="shared" si="24"/>
        <v>41271</v>
      </c>
      <c r="E243" s="53">
        <f t="shared" si="25"/>
        <v>131.86713258842099</v>
      </c>
      <c r="F243" s="81">
        <f t="shared" si="26"/>
        <v>7596.16</v>
      </c>
      <c r="H243" s="85">
        <f t="shared" si="27"/>
        <v>41271</v>
      </c>
      <c r="I243" s="70">
        <f t="shared" si="28"/>
        <v>8.1799635578604146E-2</v>
      </c>
      <c r="J243" s="70">
        <f t="shared" si="29"/>
        <v>5.780215194078453E-2</v>
      </c>
      <c r="K243" s="115">
        <f t="shared" si="30"/>
        <v>1</v>
      </c>
      <c r="L243" s="116">
        <f t="shared" si="31"/>
        <v>2.3997483637819617E-2</v>
      </c>
    </row>
    <row r="244" spans="1:12">
      <c r="A244" s="80">
        <v>40178</v>
      </c>
      <c r="B244" s="52">
        <v>104.16913629769581</v>
      </c>
      <c r="C244" s="53">
        <v>6456.97</v>
      </c>
      <c r="D244" s="54">
        <f t="shared" si="24"/>
        <v>41274</v>
      </c>
      <c r="E244" s="53">
        <f t="shared" si="25"/>
        <v>131.96009891689582</v>
      </c>
      <c r="F244" s="81">
        <f t="shared" si="26"/>
        <v>7591.99</v>
      </c>
      <c r="H244" s="85">
        <f t="shared" si="27"/>
        <v>41274</v>
      </c>
      <c r="I244" s="70">
        <f t="shared" si="28"/>
        <v>8.2018093355140653E-2</v>
      </c>
      <c r="J244" s="70">
        <f t="shared" si="29"/>
        <v>5.5461232794725701E-2</v>
      </c>
      <c r="K244" s="115">
        <f t="shared" si="30"/>
        <v>1</v>
      </c>
      <c r="L244" s="116">
        <f t="shared" si="31"/>
        <v>2.6556860560414952E-2</v>
      </c>
    </row>
    <row r="245" spans="1:12">
      <c r="A245" s="80">
        <v>40182</v>
      </c>
      <c r="B245" s="52">
        <v>104.2099705991245</v>
      </c>
      <c r="C245" s="53">
        <v>6495.62</v>
      </c>
      <c r="D245" s="54">
        <f t="shared" si="24"/>
        <v>41278</v>
      </c>
      <c r="E245" s="53">
        <f t="shared" si="25"/>
        <v>132.08022359161882</v>
      </c>
      <c r="F245" s="81">
        <f t="shared" si="26"/>
        <v>7734.77</v>
      </c>
      <c r="H245" s="85">
        <f t="shared" si="27"/>
        <v>41278</v>
      </c>
      <c r="I245" s="70">
        <f t="shared" si="28"/>
        <v>8.2204928316696568E-2</v>
      </c>
      <c r="J245" s="70">
        <f t="shared" si="29"/>
        <v>5.9926127863032308E-2</v>
      </c>
      <c r="K245" s="115">
        <f t="shared" si="30"/>
        <v>1</v>
      </c>
      <c r="L245" s="116">
        <f t="shared" si="31"/>
        <v>2.227880045366426E-2</v>
      </c>
    </row>
    <row r="246" spans="1:12">
      <c r="A246" s="80">
        <v>40183</v>
      </c>
      <c r="B246" s="52">
        <v>104.220495806155</v>
      </c>
      <c r="C246" s="53">
        <v>6552.37</v>
      </c>
      <c r="D246" s="54">
        <f t="shared" si="24"/>
        <v>41278</v>
      </c>
      <c r="E246" s="53">
        <f t="shared" si="25"/>
        <v>132.08022359161882</v>
      </c>
      <c r="F246" s="81">
        <f t="shared" si="26"/>
        <v>7734.77</v>
      </c>
      <c r="H246" s="85">
        <f t="shared" si="27"/>
        <v>41278</v>
      </c>
      <c r="I246" s="70">
        <f t="shared" si="28"/>
        <v>8.2168496537155633E-2</v>
      </c>
      <c r="J246" s="70">
        <f t="shared" si="29"/>
        <v>5.6857248290760776E-2</v>
      </c>
      <c r="K246" s="115">
        <f t="shared" si="30"/>
        <v>1</v>
      </c>
      <c r="L246" s="116">
        <f t="shared" si="31"/>
        <v>2.5311248246394857E-2</v>
      </c>
    </row>
    <row r="247" spans="1:12">
      <c r="A247" s="80">
        <v>40184</v>
      </c>
      <c r="B247" s="52">
        <v>104.23123051722303</v>
      </c>
      <c r="C247" s="53">
        <v>6557.2</v>
      </c>
      <c r="D247" s="54">
        <f t="shared" si="24"/>
        <v>41278</v>
      </c>
      <c r="E247" s="53">
        <f t="shared" si="25"/>
        <v>132.08022359161882</v>
      </c>
      <c r="F247" s="81">
        <f t="shared" si="26"/>
        <v>7734.77</v>
      </c>
      <c r="H247" s="85">
        <f t="shared" si="27"/>
        <v>41278</v>
      </c>
      <c r="I247" s="70">
        <f t="shared" si="28"/>
        <v>8.2131344636509285E-2</v>
      </c>
      <c r="J247" s="70">
        <f t="shared" si="29"/>
        <v>5.659769266904302E-2</v>
      </c>
      <c r="K247" s="115">
        <f t="shared" si="30"/>
        <v>1</v>
      </c>
      <c r="L247" s="116">
        <f t="shared" si="31"/>
        <v>2.5533651967466264E-2</v>
      </c>
    </row>
    <row r="248" spans="1:12">
      <c r="A248" s="80">
        <v>40185</v>
      </c>
      <c r="B248" s="52">
        <v>104.24217479642734</v>
      </c>
      <c r="C248" s="53">
        <v>6533.98</v>
      </c>
      <c r="D248" s="54">
        <f t="shared" si="24"/>
        <v>41281</v>
      </c>
      <c r="E248" s="53">
        <f t="shared" si="25"/>
        <v>132.1701702238847</v>
      </c>
      <c r="F248" s="81">
        <f t="shared" si="26"/>
        <v>7699.11</v>
      </c>
      <c r="H248" s="85">
        <f t="shared" si="27"/>
        <v>41281</v>
      </c>
      <c r="I248" s="70">
        <f t="shared" si="28"/>
        <v>8.2339052170644411E-2</v>
      </c>
      <c r="J248" s="70">
        <f t="shared" si="29"/>
        <v>5.6219646076416829E-2</v>
      </c>
      <c r="K248" s="115">
        <f t="shared" si="30"/>
        <v>1</v>
      </c>
      <c r="L248" s="116">
        <f t="shared" si="31"/>
        <v>2.6119406094227582E-2</v>
      </c>
    </row>
    <row r="249" spans="1:12">
      <c r="A249" s="80">
        <v>40186</v>
      </c>
      <c r="B249" s="52">
        <v>104.25322446695576</v>
      </c>
      <c r="C249" s="53">
        <v>6511.19</v>
      </c>
      <c r="D249" s="54">
        <f t="shared" si="24"/>
        <v>41282</v>
      </c>
      <c r="E249" s="53">
        <f t="shared" si="25"/>
        <v>132.20004068235531</v>
      </c>
      <c r="F249" s="81">
        <f t="shared" si="26"/>
        <v>7716.21</v>
      </c>
      <c r="H249" s="85">
        <f t="shared" si="27"/>
        <v>41282</v>
      </c>
      <c r="I249" s="70">
        <f t="shared" si="28"/>
        <v>8.2382339412840011E-2</v>
      </c>
      <c r="J249" s="70">
        <f t="shared" si="29"/>
        <v>5.8232812175828652E-2</v>
      </c>
      <c r="K249" s="115">
        <f t="shared" si="30"/>
        <v>1</v>
      </c>
      <c r="L249" s="116">
        <f t="shared" si="31"/>
        <v>2.4149527237011359E-2</v>
      </c>
    </row>
    <row r="250" spans="1:12">
      <c r="A250" s="80">
        <v>40189</v>
      </c>
      <c r="B250" s="52">
        <v>104.28668975200965</v>
      </c>
      <c r="C250" s="53">
        <v>6517.09</v>
      </c>
      <c r="D250" s="54">
        <f t="shared" si="24"/>
        <v>41285</v>
      </c>
      <c r="E250" s="53">
        <f t="shared" si="25"/>
        <v>132.28969256781508</v>
      </c>
      <c r="F250" s="81">
        <f t="shared" si="26"/>
        <v>7651.4</v>
      </c>
      <c r="H250" s="85">
        <f t="shared" si="27"/>
        <v>41285</v>
      </c>
      <c r="I250" s="70">
        <f t="shared" si="28"/>
        <v>8.2511141519782782E-2</v>
      </c>
      <c r="J250" s="70">
        <f t="shared" si="29"/>
        <v>5.4943165008322303E-2</v>
      </c>
      <c r="K250" s="115">
        <f t="shared" si="30"/>
        <v>1</v>
      </c>
      <c r="L250" s="116">
        <f t="shared" si="31"/>
        <v>2.7567976511460479E-2</v>
      </c>
    </row>
    <row r="251" spans="1:12">
      <c r="A251" s="80">
        <v>40190</v>
      </c>
      <c r="B251" s="52">
        <v>104.29784842781312</v>
      </c>
      <c r="C251" s="53">
        <v>6468.64</v>
      </c>
      <c r="D251" s="54">
        <f t="shared" si="24"/>
        <v>41285</v>
      </c>
      <c r="E251" s="53">
        <f t="shared" si="25"/>
        <v>132.28969256781508</v>
      </c>
      <c r="F251" s="81">
        <f t="shared" si="26"/>
        <v>7651.4</v>
      </c>
      <c r="H251" s="85">
        <f t="shared" si="27"/>
        <v>41285</v>
      </c>
      <c r="I251" s="70">
        <f t="shared" si="28"/>
        <v>8.2472534709655099E-2</v>
      </c>
      <c r="J251" s="70">
        <f t="shared" si="29"/>
        <v>5.7570451701489667E-2</v>
      </c>
      <c r="K251" s="115">
        <f t="shared" si="30"/>
        <v>1</v>
      </c>
      <c r="L251" s="116">
        <f t="shared" si="31"/>
        <v>2.4902083008165432E-2</v>
      </c>
    </row>
    <row r="252" spans="1:12">
      <c r="A252" s="80">
        <v>40191</v>
      </c>
      <c r="B252" s="52">
        <v>104.30911259544332</v>
      </c>
      <c r="C252" s="53">
        <v>6497.91</v>
      </c>
      <c r="D252" s="54">
        <f t="shared" si="24"/>
        <v>41285</v>
      </c>
      <c r="E252" s="53">
        <f t="shared" si="25"/>
        <v>132.28969256781508</v>
      </c>
      <c r="F252" s="81">
        <f t="shared" si="26"/>
        <v>7651.4</v>
      </c>
      <c r="H252" s="85">
        <f t="shared" si="27"/>
        <v>41285</v>
      </c>
      <c r="I252" s="70">
        <f t="shared" si="28"/>
        <v>8.243356850393857E-2</v>
      </c>
      <c r="J252" s="70">
        <f t="shared" si="29"/>
        <v>5.5980110442464426E-2</v>
      </c>
      <c r="K252" s="115">
        <f t="shared" si="30"/>
        <v>1</v>
      </c>
      <c r="L252" s="116">
        <f t="shared" si="31"/>
        <v>2.6453458061474144E-2</v>
      </c>
    </row>
    <row r="253" spans="1:12">
      <c r="A253" s="80">
        <v>40192</v>
      </c>
      <c r="B253" s="52">
        <v>104.32037797960363</v>
      </c>
      <c r="C253" s="53">
        <v>6530.12</v>
      </c>
      <c r="D253" s="54">
        <f t="shared" si="24"/>
        <v>41288</v>
      </c>
      <c r="E253" s="53">
        <f t="shared" si="25"/>
        <v>132.37938497937606</v>
      </c>
      <c r="F253" s="81">
        <f t="shared" si="26"/>
        <v>7744.94</v>
      </c>
      <c r="H253" s="85">
        <f t="shared" si="27"/>
        <v>41288</v>
      </c>
      <c r="I253" s="70">
        <f t="shared" si="28"/>
        <v>8.2639169617768626E-2</v>
      </c>
      <c r="J253" s="70">
        <f t="shared" si="29"/>
        <v>5.8519749072004856E-2</v>
      </c>
      <c r="K253" s="115">
        <f t="shared" si="30"/>
        <v>1</v>
      </c>
      <c r="L253" s="116">
        <f t="shared" si="31"/>
        <v>2.411942054576377E-2</v>
      </c>
    </row>
    <row r="254" spans="1:12">
      <c r="A254" s="80">
        <v>40193</v>
      </c>
      <c r="B254" s="52">
        <v>104.33122729891352</v>
      </c>
      <c r="C254" s="53">
        <v>6520.55</v>
      </c>
      <c r="D254" s="54">
        <f t="shared" si="24"/>
        <v>41289</v>
      </c>
      <c r="E254" s="53">
        <f t="shared" si="25"/>
        <v>132.40930272038139</v>
      </c>
      <c r="F254" s="81">
        <f t="shared" si="26"/>
        <v>7786.81</v>
      </c>
      <c r="H254" s="85">
        <f t="shared" si="27"/>
        <v>41289</v>
      </c>
      <c r="I254" s="70">
        <f t="shared" si="28"/>
        <v>8.2683190575683074E-2</v>
      </c>
      <c r="J254" s="70">
        <f t="shared" si="29"/>
        <v>6.0942343131605625E-2</v>
      </c>
      <c r="K254" s="115">
        <f t="shared" si="30"/>
        <v>1</v>
      </c>
      <c r="L254" s="116">
        <f t="shared" si="31"/>
        <v>2.1740847444077449E-2</v>
      </c>
    </row>
    <row r="255" spans="1:12">
      <c r="A255" s="80">
        <v>40196</v>
      </c>
      <c r="B255" s="52">
        <v>104.36503061655837</v>
      </c>
      <c r="C255" s="53">
        <v>6548.67</v>
      </c>
      <c r="D255" s="54">
        <f t="shared" si="24"/>
        <v>41292</v>
      </c>
      <c r="E255" s="53">
        <f t="shared" si="25"/>
        <v>132.4990965179669</v>
      </c>
      <c r="F255" s="81">
        <f t="shared" si="26"/>
        <v>7797.01</v>
      </c>
      <c r="H255" s="85">
        <f t="shared" si="27"/>
        <v>41292</v>
      </c>
      <c r="I255" s="70">
        <f t="shared" si="28"/>
        <v>8.2810946022216836E-2</v>
      </c>
      <c r="J255" s="70">
        <f t="shared" si="29"/>
        <v>5.988398118959104E-2</v>
      </c>
      <c r="K255" s="115">
        <f t="shared" si="30"/>
        <v>1</v>
      </c>
      <c r="L255" s="116">
        <f t="shared" si="31"/>
        <v>2.2926964832625796E-2</v>
      </c>
    </row>
    <row r="256" spans="1:12">
      <c r="A256" s="80">
        <v>40197</v>
      </c>
      <c r="B256" s="52">
        <v>104.37630203986495</v>
      </c>
      <c r="C256" s="53">
        <v>6487.84</v>
      </c>
      <c r="D256" s="54">
        <f t="shared" si="24"/>
        <v>41292</v>
      </c>
      <c r="E256" s="53">
        <f t="shared" si="25"/>
        <v>132.4990965179669</v>
      </c>
      <c r="F256" s="81">
        <f t="shared" si="26"/>
        <v>7797.01</v>
      </c>
      <c r="H256" s="85">
        <f t="shared" si="27"/>
        <v>41292</v>
      </c>
      <c r="I256" s="70">
        <f t="shared" si="28"/>
        <v>8.2771967634570176E-2</v>
      </c>
      <c r="J256" s="70">
        <f t="shared" si="29"/>
        <v>6.3186173536788903E-2</v>
      </c>
      <c r="K256" s="115">
        <f t="shared" si="30"/>
        <v>1</v>
      </c>
      <c r="L256" s="116">
        <f t="shared" si="31"/>
        <v>1.9585794097781273E-2</v>
      </c>
    </row>
    <row r="257" spans="1:12">
      <c r="A257" s="80">
        <v>40198</v>
      </c>
      <c r="B257" s="52">
        <v>104.38767905678729</v>
      </c>
      <c r="C257" s="53">
        <v>6482.96</v>
      </c>
      <c r="D257" s="54">
        <f t="shared" si="24"/>
        <v>41292</v>
      </c>
      <c r="E257" s="53">
        <f t="shared" si="25"/>
        <v>132.4990965179669</v>
      </c>
      <c r="F257" s="81">
        <f t="shared" si="26"/>
        <v>7797.01</v>
      </c>
      <c r="H257" s="85">
        <f t="shared" si="27"/>
        <v>41292</v>
      </c>
      <c r="I257" s="70">
        <f t="shared" si="28"/>
        <v>8.2732629778262456E-2</v>
      </c>
      <c r="J257" s="70">
        <f t="shared" si="29"/>
        <v>6.3452875127868902E-2</v>
      </c>
      <c r="K257" s="115">
        <f t="shared" si="30"/>
        <v>1</v>
      </c>
      <c r="L257" s="116">
        <f t="shared" si="31"/>
        <v>1.9279754650393555E-2</v>
      </c>
    </row>
    <row r="258" spans="1:12">
      <c r="A258" s="80">
        <v>40199</v>
      </c>
      <c r="B258" s="52">
        <v>104.39895292612542</v>
      </c>
      <c r="C258" s="53">
        <v>6324.57</v>
      </c>
      <c r="D258" s="54">
        <f t="shared" ref="D258:D321" si="32">VLOOKUP(EDATE(A258,36),A:A,1,1)</f>
        <v>41295</v>
      </c>
      <c r="E258" s="53">
        <f t="shared" ref="E258:E321" si="33">VLOOKUP(D258,A:B,2,0)</f>
        <v>132.58853340811652</v>
      </c>
      <c r="F258" s="81">
        <f t="shared" ref="F258:F321" si="34">VLOOKUP(D258,A:C,3,0)</f>
        <v>7820.19</v>
      </c>
      <c r="H258" s="85">
        <f t="shared" ref="H258:H321" si="35">D258</f>
        <v>41295</v>
      </c>
      <c r="I258" s="70">
        <f t="shared" ref="I258:I321" si="36">(E258/B258)^(1/3)-1</f>
        <v>8.2937205491173671E-2</v>
      </c>
      <c r="J258" s="70">
        <f t="shared" ref="J258:J321" si="37">(F258/C258)^(1/3)-1</f>
        <v>7.3318875687878204E-2</v>
      </c>
      <c r="K258" s="115">
        <f t="shared" ref="K258:K321" si="38">IF(I258&gt;J258,1,0)</f>
        <v>1</v>
      </c>
      <c r="L258" s="116">
        <f t="shared" ref="L258:L321" si="39">I258-J258</f>
        <v>9.6183298032954667E-3</v>
      </c>
    </row>
    <row r="259" spans="1:12">
      <c r="A259" s="80">
        <v>40200</v>
      </c>
      <c r="B259" s="52">
        <v>104.41022801304143</v>
      </c>
      <c r="C259" s="53">
        <v>6252.42</v>
      </c>
      <c r="D259" s="54">
        <f t="shared" si="32"/>
        <v>41296</v>
      </c>
      <c r="E259" s="53">
        <f t="shared" si="33"/>
        <v>132.61836582813334</v>
      </c>
      <c r="F259" s="81">
        <f t="shared" si="34"/>
        <v>7776.72</v>
      </c>
      <c r="H259" s="85">
        <f t="shared" si="35"/>
        <v>41296</v>
      </c>
      <c r="I259" s="70">
        <f t="shared" si="36"/>
        <v>8.2979433834664107E-2</v>
      </c>
      <c r="J259" s="70">
        <f t="shared" si="37"/>
        <v>7.5431549285543742E-2</v>
      </c>
      <c r="K259" s="115">
        <f t="shared" si="38"/>
        <v>1</v>
      </c>
      <c r="L259" s="116">
        <f t="shared" si="39"/>
        <v>7.547884549120365E-3</v>
      </c>
    </row>
    <row r="260" spans="1:12">
      <c r="A260" s="80">
        <v>40203</v>
      </c>
      <c r="B260" s="52">
        <v>104.44405692691765</v>
      </c>
      <c r="C260" s="53">
        <v>6217.5</v>
      </c>
      <c r="D260" s="54">
        <f t="shared" si="32"/>
        <v>41299</v>
      </c>
      <c r="E260" s="53">
        <f t="shared" si="33"/>
        <v>132.70684194570813</v>
      </c>
      <c r="F260" s="81">
        <f t="shared" si="34"/>
        <v>7811.15</v>
      </c>
      <c r="H260" s="85">
        <f t="shared" si="35"/>
        <v>41299</v>
      </c>
      <c r="I260" s="70">
        <f t="shared" si="36"/>
        <v>8.310325373983396E-2</v>
      </c>
      <c r="J260" s="70">
        <f t="shared" si="37"/>
        <v>7.9028861696482045E-2</v>
      </c>
      <c r="K260" s="115">
        <f t="shared" si="38"/>
        <v>1</v>
      </c>
      <c r="L260" s="116">
        <f t="shared" si="39"/>
        <v>4.0743920433519154E-3</v>
      </c>
    </row>
    <row r="261" spans="1:12">
      <c r="A261" s="80">
        <v>40205</v>
      </c>
      <c r="B261" s="52">
        <v>104.46682573132773</v>
      </c>
      <c r="C261" s="53">
        <v>6025.64</v>
      </c>
      <c r="D261" s="54">
        <f t="shared" si="32"/>
        <v>41299</v>
      </c>
      <c r="E261" s="53">
        <f t="shared" si="33"/>
        <v>132.70684194570813</v>
      </c>
      <c r="F261" s="81">
        <f t="shared" si="34"/>
        <v>7811.15</v>
      </c>
      <c r="H261" s="85">
        <f t="shared" si="35"/>
        <v>41299</v>
      </c>
      <c r="I261" s="70">
        <f t="shared" si="36"/>
        <v>8.3024559673323006E-2</v>
      </c>
      <c r="J261" s="70">
        <f t="shared" si="37"/>
        <v>9.0361726951512678E-2</v>
      </c>
      <c r="K261" s="115">
        <f t="shared" si="38"/>
        <v>0</v>
      </c>
      <c r="L261" s="116">
        <f t="shared" si="39"/>
        <v>-7.3371672781896713E-3</v>
      </c>
    </row>
    <row r="262" spans="1:12">
      <c r="A262" s="80">
        <v>40206</v>
      </c>
      <c r="B262" s="52">
        <v>104.47831708215818</v>
      </c>
      <c r="C262" s="53">
        <v>6043.21</v>
      </c>
      <c r="D262" s="54">
        <f t="shared" si="32"/>
        <v>41302</v>
      </c>
      <c r="E262" s="53">
        <f t="shared" si="33"/>
        <v>132.79602094349565</v>
      </c>
      <c r="F262" s="81">
        <f t="shared" si="34"/>
        <v>7811.35</v>
      </c>
      <c r="H262" s="85">
        <f t="shared" si="35"/>
        <v>41302</v>
      </c>
      <c r="I262" s="70">
        <f t="shared" si="36"/>
        <v>8.3227385971892387E-2</v>
      </c>
      <c r="J262" s="70">
        <f t="shared" si="37"/>
        <v>8.9313293964263796E-2</v>
      </c>
      <c r="K262" s="115">
        <f t="shared" si="38"/>
        <v>0</v>
      </c>
      <c r="L262" s="116">
        <f t="shared" si="39"/>
        <v>-6.0859079923714088E-3</v>
      </c>
    </row>
    <row r="263" spans="1:12">
      <c r="A263" s="80">
        <v>40207</v>
      </c>
      <c r="B263" s="52">
        <v>104.48970521872013</v>
      </c>
      <c r="C263" s="53">
        <v>6061.68</v>
      </c>
      <c r="D263" s="54">
        <f t="shared" si="32"/>
        <v>41303</v>
      </c>
      <c r="E263" s="53">
        <f t="shared" si="33"/>
        <v>132.82550166014511</v>
      </c>
      <c r="F263" s="81">
        <f t="shared" si="34"/>
        <v>7779.35</v>
      </c>
      <c r="H263" s="85">
        <f t="shared" si="35"/>
        <v>41303</v>
      </c>
      <c r="I263" s="70">
        <f t="shared" si="36"/>
        <v>8.3268181553450615E-2</v>
      </c>
      <c r="J263" s="70">
        <f t="shared" si="37"/>
        <v>8.6717769319845539E-2</v>
      </c>
      <c r="K263" s="115">
        <f t="shared" si="38"/>
        <v>0</v>
      </c>
      <c r="L263" s="116">
        <f t="shared" si="39"/>
        <v>-3.4495877663949237E-3</v>
      </c>
    </row>
    <row r="264" spans="1:12">
      <c r="A264" s="80">
        <v>40210</v>
      </c>
      <c r="B264" s="52">
        <v>104.52544069790494</v>
      </c>
      <c r="C264" s="53">
        <v>6083.89</v>
      </c>
      <c r="D264" s="54">
        <f t="shared" si="32"/>
        <v>41306</v>
      </c>
      <c r="E264" s="53">
        <f t="shared" si="33"/>
        <v>132.91584347242534</v>
      </c>
      <c r="F264" s="81">
        <f t="shared" si="34"/>
        <v>7713.77</v>
      </c>
      <c r="H264" s="85">
        <f t="shared" si="35"/>
        <v>41306</v>
      </c>
      <c r="I264" s="70">
        <f t="shared" si="36"/>
        <v>8.3390229923338444E-2</v>
      </c>
      <c r="J264" s="70">
        <f t="shared" si="37"/>
        <v>8.233518630452874E-2</v>
      </c>
      <c r="K264" s="115">
        <f t="shared" si="38"/>
        <v>1</v>
      </c>
      <c r="L264" s="116">
        <f t="shared" si="39"/>
        <v>1.0550436188097034E-3</v>
      </c>
    </row>
    <row r="265" spans="1:12">
      <c r="A265" s="80">
        <v>40211</v>
      </c>
      <c r="B265" s="52">
        <v>104.53756564902589</v>
      </c>
      <c r="C265" s="53">
        <v>5997.46</v>
      </c>
      <c r="D265" s="54">
        <f t="shared" si="32"/>
        <v>41306</v>
      </c>
      <c r="E265" s="53">
        <f t="shared" si="33"/>
        <v>132.91584347242534</v>
      </c>
      <c r="F265" s="81">
        <f t="shared" si="34"/>
        <v>7713.77</v>
      </c>
      <c r="H265" s="85">
        <f t="shared" si="35"/>
        <v>41306</v>
      </c>
      <c r="I265" s="70">
        <f t="shared" si="36"/>
        <v>8.3348342073733317E-2</v>
      </c>
      <c r="J265" s="70">
        <f t="shared" si="37"/>
        <v>8.7509622683535238E-2</v>
      </c>
      <c r="K265" s="115">
        <f t="shared" si="38"/>
        <v>0</v>
      </c>
      <c r="L265" s="116">
        <f t="shared" si="39"/>
        <v>-4.1612806098019206E-3</v>
      </c>
    </row>
    <row r="266" spans="1:12">
      <c r="A266" s="80">
        <v>40212</v>
      </c>
      <c r="B266" s="52">
        <v>104.54979654420683</v>
      </c>
      <c r="C266" s="53">
        <v>6123.81</v>
      </c>
      <c r="D266" s="54">
        <f t="shared" si="32"/>
        <v>41306</v>
      </c>
      <c r="E266" s="53">
        <f t="shared" si="33"/>
        <v>132.91584347242534</v>
      </c>
      <c r="F266" s="81">
        <f t="shared" si="34"/>
        <v>7713.77</v>
      </c>
      <c r="H266" s="85">
        <f t="shared" si="35"/>
        <v>41306</v>
      </c>
      <c r="I266" s="70">
        <f t="shared" si="36"/>
        <v>8.3306094783638374E-2</v>
      </c>
      <c r="J266" s="70">
        <f t="shared" si="37"/>
        <v>7.9978208762286229E-2</v>
      </c>
      <c r="K266" s="115">
        <f t="shared" si="38"/>
        <v>1</v>
      </c>
      <c r="L266" s="116">
        <f t="shared" si="39"/>
        <v>3.3278860213521444E-3</v>
      </c>
    </row>
    <row r="267" spans="1:12">
      <c r="A267" s="80">
        <v>40213</v>
      </c>
      <c r="B267" s="52">
        <v>104.56234251979213</v>
      </c>
      <c r="C267" s="53">
        <v>6016.87</v>
      </c>
      <c r="D267" s="54">
        <f t="shared" si="32"/>
        <v>41309</v>
      </c>
      <c r="E267" s="53">
        <f t="shared" si="33"/>
        <v>133.00835289948216</v>
      </c>
      <c r="F267" s="81">
        <f t="shared" si="34"/>
        <v>7698.77</v>
      </c>
      <c r="H267" s="85">
        <f t="shared" si="35"/>
        <v>41309</v>
      </c>
      <c r="I267" s="70">
        <f t="shared" si="36"/>
        <v>8.3514024684815613E-2</v>
      </c>
      <c r="J267" s="70">
        <f t="shared" si="37"/>
        <v>8.5634340485108096E-2</v>
      </c>
      <c r="K267" s="115">
        <f t="shared" si="38"/>
        <v>0</v>
      </c>
      <c r="L267" s="116">
        <f t="shared" si="39"/>
        <v>-2.1203158002924827E-3</v>
      </c>
    </row>
    <row r="268" spans="1:12">
      <c r="A268" s="80">
        <v>40214</v>
      </c>
      <c r="B268" s="52">
        <v>104.57551737494963</v>
      </c>
      <c r="C268" s="53">
        <v>5860.4</v>
      </c>
      <c r="D268" s="54">
        <f t="shared" si="32"/>
        <v>41310</v>
      </c>
      <c r="E268" s="53">
        <f t="shared" si="33"/>
        <v>133.03934384570772</v>
      </c>
      <c r="F268" s="81">
        <f t="shared" si="34"/>
        <v>7660.27</v>
      </c>
      <c r="H268" s="85">
        <f t="shared" si="35"/>
        <v>41310</v>
      </c>
      <c r="I268" s="70">
        <f t="shared" si="36"/>
        <v>8.3552663771742974E-2</v>
      </c>
      <c r="J268" s="70">
        <f t="shared" si="37"/>
        <v>9.3382887728423514E-2</v>
      </c>
      <c r="K268" s="115">
        <f t="shared" si="38"/>
        <v>0</v>
      </c>
      <c r="L268" s="116">
        <f t="shared" si="39"/>
        <v>-9.8302239566805394E-3</v>
      </c>
    </row>
    <row r="269" spans="1:12">
      <c r="A269" s="80">
        <v>40215</v>
      </c>
      <c r="B269" s="52">
        <v>104.58869389013888</v>
      </c>
      <c r="C269" s="53">
        <v>5908.36</v>
      </c>
      <c r="D269" s="54">
        <f t="shared" si="32"/>
        <v>41311</v>
      </c>
      <c r="E269" s="53">
        <f t="shared" si="33"/>
        <v>133.07047505216764</v>
      </c>
      <c r="F269" s="81">
        <f t="shared" si="34"/>
        <v>7663.23</v>
      </c>
      <c r="H269" s="85">
        <f t="shared" si="35"/>
        <v>41311</v>
      </c>
      <c r="I269" s="70">
        <f t="shared" si="36"/>
        <v>8.3591665349417088E-2</v>
      </c>
      <c r="J269" s="70">
        <f t="shared" si="37"/>
        <v>9.055683426063843E-2</v>
      </c>
      <c r="K269" s="115">
        <f t="shared" si="38"/>
        <v>0</v>
      </c>
      <c r="L269" s="116">
        <f t="shared" si="39"/>
        <v>-6.9651689112213422E-3</v>
      </c>
    </row>
    <row r="270" spans="1:12">
      <c r="A270" s="80">
        <v>40217</v>
      </c>
      <c r="B270" s="52">
        <v>104.61546859577476</v>
      </c>
      <c r="C270" s="53">
        <v>5912.26</v>
      </c>
      <c r="D270" s="54">
        <f t="shared" si="32"/>
        <v>41313</v>
      </c>
      <c r="E270" s="53">
        <f t="shared" si="33"/>
        <v>133.13249311767191</v>
      </c>
      <c r="F270" s="81">
        <f t="shared" si="34"/>
        <v>7591.59</v>
      </c>
      <c r="H270" s="85">
        <f t="shared" si="35"/>
        <v>41313</v>
      </c>
      <c r="I270" s="70">
        <f t="shared" si="36"/>
        <v>8.3667511647648407E-2</v>
      </c>
      <c r="J270" s="70">
        <f t="shared" si="37"/>
        <v>8.6908721264566724E-2</v>
      </c>
      <c r="K270" s="115">
        <f t="shared" si="38"/>
        <v>0</v>
      </c>
      <c r="L270" s="116">
        <f t="shared" si="39"/>
        <v>-3.2412096169183169E-3</v>
      </c>
    </row>
    <row r="271" spans="1:12">
      <c r="A271" s="80">
        <v>40218</v>
      </c>
      <c r="B271" s="52">
        <v>104.62896399122361</v>
      </c>
      <c r="C271" s="53">
        <v>5952.92</v>
      </c>
      <c r="D271" s="54">
        <f t="shared" si="32"/>
        <v>41313</v>
      </c>
      <c r="E271" s="53">
        <f t="shared" si="33"/>
        <v>133.13249311767191</v>
      </c>
      <c r="F271" s="81">
        <f t="shared" si="34"/>
        <v>7591.59</v>
      </c>
      <c r="H271" s="85">
        <f t="shared" si="35"/>
        <v>41313</v>
      </c>
      <c r="I271" s="70">
        <f t="shared" si="36"/>
        <v>8.3620917951647833E-2</v>
      </c>
      <c r="J271" s="70">
        <f t="shared" si="37"/>
        <v>8.4428442098854584E-2</v>
      </c>
      <c r="K271" s="115">
        <f t="shared" si="38"/>
        <v>0</v>
      </c>
      <c r="L271" s="116">
        <f t="shared" si="39"/>
        <v>-8.075241472067507E-4</v>
      </c>
    </row>
    <row r="272" spans="1:12">
      <c r="A272" s="80">
        <v>40219</v>
      </c>
      <c r="B272" s="52">
        <v>104.64235649861448</v>
      </c>
      <c r="C272" s="53">
        <v>5908.85</v>
      </c>
      <c r="D272" s="54">
        <f t="shared" si="32"/>
        <v>41313</v>
      </c>
      <c r="E272" s="53">
        <f t="shared" si="33"/>
        <v>133.13249311767191</v>
      </c>
      <c r="F272" s="81">
        <f t="shared" si="34"/>
        <v>7591.59</v>
      </c>
      <c r="H272" s="85">
        <f t="shared" si="35"/>
        <v>41313</v>
      </c>
      <c r="I272" s="70">
        <f t="shared" si="36"/>
        <v>8.3574687404099235E-2</v>
      </c>
      <c r="J272" s="70">
        <f t="shared" si="37"/>
        <v>8.7117766227494009E-2</v>
      </c>
      <c r="K272" s="115">
        <f t="shared" si="38"/>
        <v>0</v>
      </c>
      <c r="L272" s="116">
        <f t="shared" si="39"/>
        <v>-3.5430788233947741E-3</v>
      </c>
    </row>
    <row r="273" spans="1:12">
      <c r="A273" s="80">
        <v>40220</v>
      </c>
      <c r="B273" s="52">
        <v>104.65512286610731</v>
      </c>
      <c r="C273" s="53">
        <v>5995.36</v>
      </c>
      <c r="D273" s="54">
        <f t="shared" si="32"/>
        <v>41316</v>
      </c>
      <c r="E273" s="53">
        <f t="shared" si="33"/>
        <v>133.22635152531987</v>
      </c>
      <c r="F273" s="81">
        <f t="shared" si="34"/>
        <v>7584.32</v>
      </c>
      <c r="H273" s="85">
        <f t="shared" si="35"/>
        <v>41316</v>
      </c>
      <c r="I273" s="70">
        <f t="shared" si="36"/>
        <v>8.3785195499588516E-2</v>
      </c>
      <c r="J273" s="70">
        <f t="shared" si="37"/>
        <v>8.1518105256170426E-2</v>
      </c>
      <c r="K273" s="115">
        <f t="shared" si="38"/>
        <v>1</v>
      </c>
      <c r="L273" s="116">
        <f t="shared" si="39"/>
        <v>2.2670902434180906E-3</v>
      </c>
    </row>
    <row r="274" spans="1:12">
      <c r="A274" s="80">
        <v>40224</v>
      </c>
      <c r="B274" s="52">
        <v>104.70368284311718</v>
      </c>
      <c r="C274" s="53">
        <v>5964.46</v>
      </c>
      <c r="D274" s="54">
        <f t="shared" si="32"/>
        <v>41320</v>
      </c>
      <c r="E274" s="53">
        <f t="shared" si="33"/>
        <v>133.35376158305547</v>
      </c>
      <c r="F274" s="81">
        <f t="shared" si="34"/>
        <v>7571.62</v>
      </c>
      <c r="H274" s="85">
        <f t="shared" si="35"/>
        <v>41320</v>
      </c>
      <c r="I274" s="70">
        <f t="shared" si="36"/>
        <v>8.3962948454493258E-2</v>
      </c>
      <c r="J274" s="70">
        <f t="shared" si="37"/>
        <v>8.2777509593482179E-2</v>
      </c>
      <c r="K274" s="115">
        <f t="shared" si="38"/>
        <v>1</v>
      </c>
      <c r="L274" s="116">
        <f t="shared" si="39"/>
        <v>1.1854388610110789E-3</v>
      </c>
    </row>
    <row r="275" spans="1:12">
      <c r="A275" s="80">
        <v>40225</v>
      </c>
      <c r="B275" s="52">
        <v>104.71582847032698</v>
      </c>
      <c r="C275" s="53">
        <v>6031.31</v>
      </c>
      <c r="D275" s="54">
        <f t="shared" si="32"/>
        <v>41320</v>
      </c>
      <c r="E275" s="53">
        <f t="shared" si="33"/>
        <v>133.35376158305547</v>
      </c>
      <c r="F275" s="81">
        <f t="shared" si="34"/>
        <v>7571.62</v>
      </c>
      <c r="H275" s="85">
        <f t="shared" si="35"/>
        <v>41320</v>
      </c>
      <c r="I275" s="70">
        <f t="shared" si="36"/>
        <v>8.392103846148391E-2</v>
      </c>
      <c r="J275" s="70">
        <f t="shared" si="37"/>
        <v>7.8762198109153525E-2</v>
      </c>
      <c r="K275" s="115">
        <f t="shared" si="38"/>
        <v>1</v>
      </c>
      <c r="L275" s="116">
        <f t="shared" si="39"/>
        <v>5.158840352330385E-3</v>
      </c>
    </row>
    <row r="276" spans="1:12">
      <c r="A276" s="80">
        <v>40226</v>
      </c>
      <c r="B276" s="52">
        <v>104.72797550642954</v>
      </c>
      <c r="C276" s="53">
        <v>6103.65</v>
      </c>
      <c r="D276" s="54">
        <f t="shared" si="32"/>
        <v>41320</v>
      </c>
      <c r="E276" s="53">
        <f t="shared" si="33"/>
        <v>133.35376158305547</v>
      </c>
      <c r="F276" s="81">
        <f t="shared" si="34"/>
        <v>7571.62</v>
      </c>
      <c r="H276" s="85">
        <f t="shared" si="35"/>
        <v>41320</v>
      </c>
      <c r="I276" s="70">
        <f t="shared" si="36"/>
        <v>8.3879130088869269E-2</v>
      </c>
      <c r="J276" s="70">
        <f t="shared" si="37"/>
        <v>7.4483446740871928E-2</v>
      </c>
      <c r="K276" s="115">
        <f t="shared" si="38"/>
        <v>1</v>
      </c>
      <c r="L276" s="116">
        <f t="shared" si="39"/>
        <v>9.3956833479973412E-3</v>
      </c>
    </row>
    <row r="277" spans="1:12">
      <c r="A277" s="80">
        <v>40227</v>
      </c>
      <c r="B277" s="52">
        <v>104.74012395158829</v>
      </c>
      <c r="C277" s="53">
        <v>6071.38</v>
      </c>
      <c r="D277" s="54">
        <f t="shared" si="32"/>
        <v>41323</v>
      </c>
      <c r="E277" s="53">
        <f t="shared" si="33"/>
        <v>133.45097647524952</v>
      </c>
      <c r="F277" s="81">
        <f t="shared" si="34"/>
        <v>7586.56</v>
      </c>
      <c r="H277" s="85">
        <f t="shared" si="35"/>
        <v>41323</v>
      </c>
      <c r="I277" s="70">
        <f t="shared" si="36"/>
        <v>8.4100531808259937E-2</v>
      </c>
      <c r="J277" s="70">
        <f t="shared" si="37"/>
        <v>7.7091239898891661E-2</v>
      </c>
      <c r="K277" s="115">
        <f t="shared" si="38"/>
        <v>1</v>
      </c>
      <c r="L277" s="116">
        <f t="shared" si="39"/>
        <v>7.009291909368276E-3</v>
      </c>
    </row>
    <row r="278" spans="1:12">
      <c r="A278" s="80">
        <v>40228</v>
      </c>
      <c r="B278" s="52">
        <v>104.75216906584274</v>
      </c>
      <c r="C278" s="53">
        <v>6018.14</v>
      </c>
      <c r="D278" s="54">
        <f t="shared" si="32"/>
        <v>41324</v>
      </c>
      <c r="E278" s="53">
        <f t="shared" si="33"/>
        <v>133.483405062533</v>
      </c>
      <c r="F278" s="81">
        <f t="shared" si="34"/>
        <v>7639.97</v>
      </c>
      <c r="H278" s="85">
        <f t="shared" si="35"/>
        <v>41324</v>
      </c>
      <c r="I278" s="70">
        <f t="shared" si="36"/>
        <v>8.4146779472624722E-2</v>
      </c>
      <c r="J278" s="70">
        <f t="shared" si="37"/>
        <v>8.2787222571646391E-2</v>
      </c>
      <c r="K278" s="115">
        <f t="shared" si="38"/>
        <v>1</v>
      </c>
      <c r="L278" s="116">
        <f t="shared" si="39"/>
        <v>1.3595569009783315E-3</v>
      </c>
    </row>
    <row r="279" spans="1:12">
      <c r="A279" s="80">
        <v>40231</v>
      </c>
      <c r="B279" s="52">
        <v>104.78862282067765</v>
      </c>
      <c r="C279" s="53">
        <v>6032.45</v>
      </c>
      <c r="D279" s="54">
        <f t="shared" si="32"/>
        <v>41327</v>
      </c>
      <c r="E279" s="53">
        <f t="shared" si="33"/>
        <v>133.58047101635191</v>
      </c>
      <c r="F279" s="81">
        <f t="shared" si="34"/>
        <v>7524.96</v>
      </c>
      <c r="H279" s="85">
        <f t="shared" si="35"/>
        <v>41327</v>
      </c>
      <c r="I279" s="70">
        <f t="shared" si="36"/>
        <v>8.4283742048259613E-2</v>
      </c>
      <c r="J279" s="70">
        <f t="shared" si="37"/>
        <v>7.647385984524413E-2</v>
      </c>
      <c r="K279" s="115">
        <f t="shared" si="38"/>
        <v>1</v>
      </c>
      <c r="L279" s="116">
        <f t="shared" si="39"/>
        <v>7.8098822030154835E-3</v>
      </c>
    </row>
    <row r="280" spans="1:12">
      <c r="A280" s="80">
        <v>40232</v>
      </c>
      <c r="B280" s="52">
        <v>104.80098787817049</v>
      </c>
      <c r="C280" s="53">
        <v>6049.39</v>
      </c>
      <c r="D280" s="54">
        <f t="shared" si="32"/>
        <v>41327</v>
      </c>
      <c r="E280" s="53">
        <f t="shared" si="33"/>
        <v>133.58047101635191</v>
      </c>
      <c r="F280" s="81">
        <f t="shared" si="34"/>
        <v>7524.96</v>
      </c>
      <c r="H280" s="85">
        <f t="shared" si="35"/>
        <v>41327</v>
      </c>
      <c r="I280" s="70">
        <f t="shared" si="36"/>
        <v>8.4241096909112523E-2</v>
      </c>
      <c r="J280" s="70">
        <f t="shared" si="37"/>
        <v>7.5468110218618323E-2</v>
      </c>
      <c r="K280" s="115">
        <f t="shared" si="38"/>
        <v>1</v>
      </c>
      <c r="L280" s="116">
        <f t="shared" si="39"/>
        <v>8.7729866904942E-3</v>
      </c>
    </row>
    <row r="281" spans="1:12">
      <c r="A281" s="80">
        <v>40233</v>
      </c>
      <c r="B281" s="52">
        <v>104.81335439474012</v>
      </c>
      <c r="C281" s="53">
        <v>6035.17</v>
      </c>
      <c r="D281" s="54">
        <f t="shared" si="32"/>
        <v>41327</v>
      </c>
      <c r="E281" s="53">
        <f t="shared" si="33"/>
        <v>133.58047101635191</v>
      </c>
      <c r="F281" s="81">
        <f t="shared" si="34"/>
        <v>7524.96</v>
      </c>
      <c r="H281" s="85">
        <f t="shared" si="35"/>
        <v>41327</v>
      </c>
      <c r="I281" s="70">
        <f t="shared" si="36"/>
        <v>8.419845344720911E-2</v>
      </c>
      <c r="J281" s="70">
        <f t="shared" si="37"/>
        <v>7.6312116327098556E-2</v>
      </c>
      <c r="K281" s="115">
        <f t="shared" si="38"/>
        <v>1</v>
      </c>
      <c r="L281" s="116">
        <f t="shared" si="39"/>
        <v>7.8863371201105537E-3</v>
      </c>
    </row>
    <row r="282" spans="1:12">
      <c r="A282" s="80">
        <v>40234</v>
      </c>
      <c r="B282" s="52">
        <v>104.8256175572043</v>
      </c>
      <c r="C282" s="53">
        <v>6036.57</v>
      </c>
      <c r="D282" s="54">
        <f t="shared" si="32"/>
        <v>41330</v>
      </c>
      <c r="E282" s="53">
        <f t="shared" si="33"/>
        <v>133.67785117972284</v>
      </c>
      <c r="F282" s="81">
        <f t="shared" si="34"/>
        <v>7530.72</v>
      </c>
      <c r="H282" s="85">
        <f t="shared" si="35"/>
        <v>41330</v>
      </c>
      <c r="I282" s="70">
        <f t="shared" si="36"/>
        <v>8.4419558962973706E-2</v>
      </c>
      <c r="J282" s="70">
        <f t="shared" si="37"/>
        <v>7.650343456334352E-2</v>
      </c>
      <c r="K282" s="115">
        <f t="shared" si="38"/>
        <v>1</v>
      </c>
      <c r="L282" s="116">
        <f t="shared" si="39"/>
        <v>7.9161243996301867E-3</v>
      </c>
    </row>
    <row r="283" spans="1:12">
      <c r="A283" s="80">
        <v>40235</v>
      </c>
      <c r="B283" s="52">
        <v>104.83788215445848</v>
      </c>
      <c r="C283" s="53">
        <v>6114.27</v>
      </c>
      <c r="D283" s="54">
        <f t="shared" si="32"/>
        <v>41331</v>
      </c>
      <c r="E283" s="53">
        <f t="shared" si="33"/>
        <v>133.71060225326187</v>
      </c>
      <c r="F283" s="81">
        <f t="shared" si="34"/>
        <v>7410.58</v>
      </c>
      <c r="H283" s="85">
        <f t="shared" si="35"/>
        <v>41331</v>
      </c>
      <c r="I283" s="70">
        <f t="shared" si="36"/>
        <v>8.4465820144510317E-2</v>
      </c>
      <c r="J283" s="70">
        <f t="shared" si="37"/>
        <v>6.6193087206027013E-2</v>
      </c>
      <c r="K283" s="115">
        <f t="shared" si="38"/>
        <v>1</v>
      </c>
      <c r="L283" s="116">
        <f t="shared" si="39"/>
        <v>1.8272732938483305E-2</v>
      </c>
    </row>
    <row r="284" spans="1:12">
      <c r="A284" s="80">
        <v>40239</v>
      </c>
      <c r="B284" s="52">
        <v>104.89575266540776</v>
      </c>
      <c r="C284" s="53">
        <v>6231.89</v>
      </c>
      <c r="D284" s="54">
        <f t="shared" si="32"/>
        <v>41334</v>
      </c>
      <c r="E284" s="53">
        <f t="shared" si="33"/>
        <v>133.8094387310037</v>
      </c>
      <c r="F284" s="81">
        <f t="shared" si="34"/>
        <v>7358.52</v>
      </c>
      <c r="H284" s="85">
        <f t="shared" si="35"/>
        <v>41334</v>
      </c>
      <c r="I284" s="70">
        <f t="shared" si="36"/>
        <v>8.453344277798891E-2</v>
      </c>
      <c r="J284" s="70">
        <f t="shared" si="37"/>
        <v>5.6955975922927227E-2</v>
      </c>
      <c r="K284" s="115">
        <f t="shared" si="38"/>
        <v>1</v>
      </c>
      <c r="L284" s="116">
        <f t="shared" si="39"/>
        <v>2.7577466855061683E-2</v>
      </c>
    </row>
    <row r="285" spans="1:12">
      <c r="A285" s="80">
        <v>40240</v>
      </c>
      <c r="B285" s="52">
        <v>104.91064786228625</v>
      </c>
      <c r="C285" s="53">
        <v>6320.23</v>
      </c>
      <c r="D285" s="54">
        <f t="shared" si="32"/>
        <v>41334</v>
      </c>
      <c r="E285" s="53">
        <f t="shared" si="33"/>
        <v>133.8094387310037</v>
      </c>
      <c r="F285" s="81">
        <f t="shared" si="34"/>
        <v>7358.52</v>
      </c>
      <c r="H285" s="85">
        <f t="shared" si="35"/>
        <v>41334</v>
      </c>
      <c r="I285" s="70">
        <f t="shared" si="36"/>
        <v>8.4482113054167973E-2</v>
      </c>
      <c r="J285" s="70">
        <f t="shared" si="37"/>
        <v>5.2008374905527122E-2</v>
      </c>
      <c r="K285" s="115">
        <f t="shared" si="38"/>
        <v>1</v>
      </c>
      <c r="L285" s="116">
        <f t="shared" si="39"/>
        <v>3.2473738148640852E-2</v>
      </c>
    </row>
    <row r="286" spans="1:12">
      <c r="A286" s="80">
        <v>40241</v>
      </c>
      <c r="B286" s="52">
        <v>104.92585990622629</v>
      </c>
      <c r="C286" s="53">
        <v>6310.46</v>
      </c>
      <c r="D286" s="54">
        <f t="shared" si="32"/>
        <v>41337</v>
      </c>
      <c r="E286" s="53">
        <f t="shared" si="33"/>
        <v>133.91260580826531</v>
      </c>
      <c r="F286" s="81">
        <f t="shared" si="34"/>
        <v>7331.23</v>
      </c>
      <c r="H286" s="85">
        <f t="shared" si="35"/>
        <v>41337</v>
      </c>
      <c r="I286" s="70">
        <f t="shared" si="36"/>
        <v>8.4708328323521931E-2</v>
      </c>
      <c r="J286" s="70">
        <f t="shared" si="37"/>
        <v>5.1248224930345421E-2</v>
      </c>
      <c r="K286" s="115">
        <f t="shared" si="38"/>
        <v>1</v>
      </c>
      <c r="L286" s="116">
        <f t="shared" si="39"/>
        <v>3.346010339317651E-2</v>
      </c>
    </row>
    <row r="287" spans="1:12">
      <c r="A287" s="80">
        <v>40242</v>
      </c>
      <c r="B287" s="52">
        <v>104.9412840076325</v>
      </c>
      <c r="C287" s="53">
        <v>6320.95</v>
      </c>
      <c r="D287" s="54">
        <f t="shared" si="32"/>
        <v>41338</v>
      </c>
      <c r="E287" s="53">
        <f t="shared" si="33"/>
        <v>133.94702134795804</v>
      </c>
      <c r="F287" s="81">
        <f t="shared" si="34"/>
        <v>7441.56</v>
      </c>
      <c r="H287" s="85">
        <f t="shared" si="35"/>
        <v>41338</v>
      </c>
      <c r="I287" s="70">
        <f t="shared" si="36"/>
        <v>8.4748093658696177E-2</v>
      </c>
      <c r="J287" s="70">
        <f t="shared" si="37"/>
        <v>5.5910748932296972E-2</v>
      </c>
      <c r="K287" s="115">
        <f t="shared" si="38"/>
        <v>1</v>
      </c>
      <c r="L287" s="116">
        <f t="shared" si="39"/>
        <v>2.8837344726399206E-2</v>
      </c>
    </row>
    <row r="288" spans="1:12">
      <c r="A288" s="80">
        <v>40245</v>
      </c>
      <c r="B288" s="52">
        <v>104.98724829002784</v>
      </c>
      <c r="C288" s="53">
        <v>6364.81</v>
      </c>
      <c r="D288" s="54">
        <f t="shared" si="32"/>
        <v>41341</v>
      </c>
      <c r="E288" s="53">
        <f t="shared" si="33"/>
        <v>134.04951695068951</v>
      </c>
      <c r="F288" s="81">
        <f t="shared" si="34"/>
        <v>7649.23</v>
      </c>
      <c r="H288" s="85">
        <f t="shared" si="35"/>
        <v>41341</v>
      </c>
      <c r="I288" s="70">
        <f t="shared" si="36"/>
        <v>8.486633705530866E-2</v>
      </c>
      <c r="J288" s="70">
        <f t="shared" si="37"/>
        <v>6.3189695199947549E-2</v>
      </c>
      <c r="K288" s="115">
        <f t="shared" si="38"/>
        <v>1</v>
      </c>
      <c r="L288" s="116">
        <f t="shared" si="39"/>
        <v>2.1676641855361112E-2</v>
      </c>
    </row>
    <row r="289" spans="1:12">
      <c r="A289" s="80">
        <v>40246</v>
      </c>
      <c r="B289" s="52">
        <v>105.00257642827818</v>
      </c>
      <c r="C289" s="53">
        <v>6336.9</v>
      </c>
      <c r="D289" s="54">
        <f t="shared" si="32"/>
        <v>41341</v>
      </c>
      <c r="E289" s="53">
        <f t="shared" si="33"/>
        <v>134.04951695068951</v>
      </c>
      <c r="F289" s="81">
        <f t="shared" si="34"/>
        <v>7649.23</v>
      </c>
      <c r="H289" s="85">
        <f t="shared" si="35"/>
        <v>41341</v>
      </c>
      <c r="I289" s="70">
        <f t="shared" si="36"/>
        <v>8.4813545365213017E-2</v>
      </c>
      <c r="J289" s="70">
        <f t="shared" si="37"/>
        <v>6.4748299891974392E-2</v>
      </c>
      <c r="K289" s="115">
        <f t="shared" si="38"/>
        <v>1</v>
      </c>
      <c r="L289" s="116">
        <f t="shared" si="39"/>
        <v>2.0065245473238624E-2</v>
      </c>
    </row>
    <row r="290" spans="1:12">
      <c r="A290" s="80">
        <v>40247</v>
      </c>
      <c r="B290" s="52">
        <v>105.01832681474242</v>
      </c>
      <c r="C290" s="53">
        <v>6355.21</v>
      </c>
      <c r="D290" s="54">
        <f t="shared" si="32"/>
        <v>41341</v>
      </c>
      <c r="E290" s="53">
        <f t="shared" si="33"/>
        <v>134.04951695068951</v>
      </c>
      <c r="F290" s="81">
        <f t="shared" si="34"/>
        <v>7649.23</v>
      </c>
      <c r="H290" s="85">
        <f t="shared" si="35"/>
        <v>41341</v>
      </c>
      <c r="I290" s="70">
        <f t="shared" si="36"/>
        <v>8.4759310111379715E-2</v>
      </c>
      <c r="J290" s="70">
        <f t="shared" si="37"/>
        <v>6.3724767269690119E-2</v>
      </c>
      <c r="K290" s="115">
        <f t="shared" si="38"/>
        <v>1</v>
      </c>
      <c r="L290" s="116">
        <f t="shared" si="39"/>
        <v>2.1034542841689596E-2</v>
      </c>
    </row>
    <row r="291" spans="1:12">
      <c r="A291" s="80">
        <v>40248</v>
      </c>
      <c r="B291" s="52">
        <v>105.03397454543781</v>
      </c>
      <c r="C291" s="53">
        <v>6376.49</v>
      </c>
      <c r="D291" s="54">
        <f t="shared" si="32"/>
        <v>41344</v>
      </c>
      <c r="E291" s="53">
        <f t="shared" si="33"/>
        <v>134.15246697970764</v>
      </c>
      <c r="F291" s="81">
        <f t="shared" si="34"/>
        <v>7644.93</v>
      </c>
      <c r="H291" s="85">
        <f t="shared" si="35"/>
        <v>41344</v>
      </c>
      <c r="I291" s="70">
        <f t="shared" si="36"/>
        <v>8.4983052618875954E-2</v>
      </c>
      <c r="J291" s="70">
        <f t="shared" si="37"/>
        <v>6.2341001106440252E-2</v>
      </c>
      <c r="K291" s="115">
        <f t="shared" si="38"/>
        <v>1</v>
      </c>
      <c r="L291" s="116">
        <f t="shared" si="39"/>
        <v>2.2642051512435701E-2</v>
      </c>
    </row>
    <row r="292" spans="1:12">
      <c r="A292" s="80">
        <v>40249</v>
      </c>
      <c r="B292" s="52">
        <v>105.04930950572145</v>
      </c>
      <c r="C292" s="53">
        <v>6381</v>
      </c>
      <c r="D292" s="54">
        <f t="shared" si="32"/>
        <v>41345</v>
      </c>
      <c r="E292" s="53">
        <f t="shared" si="33"/>
        <v>134.18667585878745</v>
      </c>
      <c r="F292" s="81">
        <f t="shared" si="34"/>
        <v>7608.59</v>
      </c>
      <c r="H292" s="85">
        <f t="shared" si="35"/>
        <v>41345</v>
      </c>
      <c r="I292" s="70">
        <f t="shared" si="36"/>
        <v>8.5022466483360981E-2</v>
      </c>
      <c r="J292" s="70">
        <f t="shared" si="37"/>
        <v>6.0405111493525121E-2</v>
      </c>
      <c r="K292" s="115">
        <f t="shared" si="38"/>
        <v>1</v>
      </c>
      <c r="L292" s="116">
        <f t="shared" si="39"/>
        <v>2.461735498983586E-2</v>
      </c>
    </row>
    <row r="293" spans="1:12">
      <c r="A293" s="80">
        <v>40252</v>
      </c>
      <c r="B293" s="52">
        <v>105.09658169499903</v>
      </c>
      <c r="C293" s="53">
        <v>6370.91</v>
      </c>
      <c r="D293" s="54">
        <f t="shared" si="32"/>
        <v>41348</v>
      </c>
      <c r="E293" s="53">
        <f t="shared" si="33"/>
        <v>134.28774378911268</v>
      </c>
      <c r="F293" s="81">
        <f t="shared" si="34"/>
        <v>7555.2</v>
      </c>
      <c r="H293" s="85">
        <f t="shared" si="35"/>
        <v>41348</v>
      </c>
      <c r="I293" s="70">
        <f t="shared" si="36"/>
        <v>8.5132061721474805E-2</v>
      </c>
      <c r="J293" s="70">
        <f t="shared" si="37"/>
        <v>5.8477177788834656E-2</v>
      </c>
      <c r="K293" s="115">
        <f t="shared" si="38"/>
        <v>1</v>
      </c>
      <c r="L293" s="116">
        <f t="shared" si="39"/>
        <v>2.665488393264015E-2</v>
      </c>
    </row>
    <row r="294" spans="1:12">
      <c r="A294" s="80">
        <v>40253</v>
      </c>
      <c r="B294" s="52">
        <v>105.11234618225329</v>
      </c>
      <c r="C294" s="53">
        <v>6456.89</v>
      </c>
      <c r="D294" s="54">
        <f t="shared" si="32"/>
        <v>41348</v>
      </c>
      <c r="E294" s="53">
        <f t="shared" si="33"/>
        <v>134.28774378911268</v>
      </c>
      <c r="F294" s="81">
        <f t="shared" si="34"/>
        <v>7555.2</v>
      </c>
      <c r="H294" s="85">
        <f t="shared" si="35"/>
        <v>41348</v>
      </c>
      <c r="I294" s="70">
        <f t="shared" si="36"/>
        <v>8.507781054341601E-2</v>
      </c>
      <c r="J294" s="70">
        <f t="shared" si="37"/>
        <v>5.375793799299089E-2</v>
      </c>
      <c r="K294" s="115">
        <f t="shared" si="38"/>
        <v>1</v>
      </c>
      <c r="L294" s="116">
        <f t="shared" si="39"/>
        <v>3.1319872550425121E-2</v>
      </c>
    </row>
    <row r="295" spans="1:12">
      <c r="A295" s="80">
        <v>40254</v>
      </c>
      <c r="B295" s="52">
        <v>105.12800792183444</v>
      </c>
      <c r="C295" s="53">
        <v>6498.88</v>
      </c>
      <c r="D295" s="54">
        <f t="shared" si="32"/>
        <v>41348</v>
      </c>
      <c r="E295" s="53">
        <f t="shared" si="33"/>
        <v>134.28774378911268</v>
      </c>
      <c r="F295" s="81">
        <f t="shared" si="34"/>
        <v>7555.2</v>
      </c>
      <c r="H295" s="85">
        <f t="shared" si="35"/>
        <v>41348</v>
      </c>
      <c r="I295" s="70">
        <f t="shared" si="36"/>
        <v>8.5023923698163806E-2</v>
      </c>
      <c r="J295" s="70">
        <f t="shared" si="37"/>
        <v>5.1483549433825715E-2</v>
      </c>
      <c r="K295" s="115">
        <f t="shared" si="38"/>
        <v>1</v>
      </c>
      <c r="L295" s="116">
        <f t="shared" si="39"/>
        <v>3.3540374264338091E-2</v>
      </c>
    </row>
    <row r="296" spans="1:12">
      <c r="A296" s="80">
        <v>40255</v>
      </c>
      <c r="B296" s="52">
        <v>105.14377712302273</v>
      </c>
      <c r="C296" s="53">
        <v>6517.13</v>
      </c>
      <c r="D296" s="54">
        <f t="shared" si="32"/>
        <v>41351</v>
      </c>
      <c r="E296" s="53">
        <f t="shared" si="33"/>
        <v>134.38805673372315</v>
      </c>
      <c r="F296" s="81">
        <f t="shared" si="34"/>
        <v>7509.07</v>
      </c>
      <c r="H296" s="85">
        <f t="shared" si="35"/>
        <v>41351</v>
      </c>
      <c r="I296" s="70">
        <f t="shared" si="36"/>
        <v>8.5239768134967031E-2</v>
      </c>
      <c r="J296" s="70">
        <f t="shared" si="37"/>
        <v>4.8358746565096533E-2</v>
      </c>
      <c r="K296" s="115">
        <f t="shared" si="38"/>
        <v>1</v>
      </c>
      <c r="L296" s="116">
        <f t="shared" si="39"/>
        <v>3.6881021569870498E-2</v>
      </c>
    </row>
    <row r="297" spans="1:12">
      <c r="A297" s="80">
        <v>40256</v>
      </c>
      <c r="B297" s="52">
        <v>105.15912811448268</v>
      </c>
      <c r="C297" s="53">
        <v>6538.14</v>
      </c>
      <c r="D297" s="54">
        <f t="shared" si="32"/>
        <v>41352</v>
      </c>
      <c r="E297" s="53">
        <f t="shared" si="33"/>
        <v>134.42151935984984</v>
      </c>
      <c r="F297" s="81">
        <f t="shared" si="34"/>
        <v>7394.14</v>
      </c>
      <c r="H297" s="85">
        <f t="shared" si="35"/>
        <v>41352</v>
      </c>
      <c r="I297" s="70">
        <f t="shared" si="36"/>
        <v>8.5277021315712132E-2</v>
      </c>
      <c r="J297" s="70">
        <f t="shared" si="37"/>
        <v>4.1864285998978623E-2</v>
      </c>
      <c r="K297" s="115">
        <f t="shared" si="38"/>
        <v>1</v>
      </c>
      <c r="L297" s="116">
        <f t="shared" si="39"/>
        <v>4.3412735316733508E-2</v>
      </c>
    </row>
    <row r="298" spans="1:12">
      <c r="A298" s="80">
        <v>40259</v>
      </c>
      <c r="B298" s="52">
        <v>105.20487233521249</v>
      </c>
      <c r="C298" s="53">
        <v>6466.59</v>
      </c>
      <c r="D298" s="54">
        <f t="shared" si="32"/>
        <v>41355</v>
      </c>
      <c r="E298" s="53">
        <f t="shared" si="33"/>
        <v>134.5211503100852</v>
      </c>
      <c r="F298" s="81">
        <f t="shared" si="34"/>
        <v>7275.17</v>
      </c>
      <c r="H298" s="85">
        <f t="shared" si="35"/>
        <v>41355</v>
      </c>
      <c r="I298" s="70">
        <f t="shared" si="36"/>
        <v>8.5387726333337355E-2</v>
      </c>
      <c r="J298" s="70">
        <f t="shared" si="37"/>
        <v>4.0054122786908675E-2</v>
      </c>
      <c r="K298" s="115">
        <f t="shared" si="38"/>
        <v>1</v>
      </c>
      <c r="L298" s="116">
        <f t="shared" si="39"/>
        <v>4.533360354642868E-2</v>
      </c>
    </row>
    <row r="299" spans="1:12">
      <c r="A299" s="80">
        <v>40260</v>
      </c>
      <c r="B299" s="52">
        <v>105.22054786119043</v>
      </c>
      <c r="C299" s="53">
        <v>6491.98</v>
      </c>
      <c r="D299" s="54">
        <f t="shared" si="32"/>
        <v>41355</v>
      </c>
      <c r="E299" s="53">
        <f t="shared" si="33"/>
        <v>134.5211503100852</v>
      </c>
      <c r="F299" s="81">
        <f t="shared" si="34"/>
        <v>7275.17</v>
      </c>
      <c r="G299" s="17"/>
      <c r="H299" s="85">
        <f t="shared" si="35"/>
        <v>41355</v>
      </c>
      <c r="I299" s="70">
        <f t="shared" si="36"/>
        <v>8.5333824097129751E-2</v>
      </c>
      <c r="J299" s="70">
        <f t="shared" si="37"/>
        <v>3.8696474586987106E-2</v>
      </c>
      <c r="K299" s="115">
        <f t="shared" si="38"/>
        <v>1</v>
      </c>
      <c r="L299" s="116">
        <f t="shared" si="39"/>
        <v>4.6637349510142645E-2</v>
      </c>
    </row>
    <row r="300" spans="1:12">
      <c r="A300" s="80">
        <v>40262</v>
      </c>
      <c r="B300" s="52">
        <v>105.25169314335734</v>
      </c>
      <c r="C300" s="53">
        <v>6535.6</v>
      </c>
      <c r="D300" s="54">
        <f t="shared" si="32"/>
        <v>41358</v>
      </c>
      <c r="E300" s="53">
        <f t="shared" si="33"/>
        <v>134.62083048246498</v>
      </c>
      <c r="F300" s="81">
        <f t="shared" si="34"/>
        <v>7252.66</v>
      </c>
      <c r="H300" s="85">
        <f t="shared" si="35"/>
        <v>41358</v>
      </c>
      <c r="I300" s="70">
        <f t="shared" si="36"/>
        <v>8.549474378141686E-2</v>
      </c>
      <c r="J300" s="70">
        <f t="shared" si="37"/>
        <v>3.5310498886938824E-2</v>
      </c>
      <c r="K300" s="115">
        <f t="shared" si="38"/>
        <v>1</v>
      </c>
      <c r="L300" s="116">
        <f t="shared" si="39"/>
        <v>5.0184244894478036E-2</v>
      </c>
    </row>
    <row r="301" spans="1:12">
      <c r="A301" s="80">
        <v>40263</v>
      </c>
      <c r="B301" s="52">
        <v>105.26748089732885</v>
      </c>
      <c r="C301" s="53">
        <v>6562.47</v>
      </c>
      <c r="D301" s="54">
        <f t="shared" si="32"/>
        <v>41359</v>
      </c>
      <c r="E301" s="53">
        <f t="shared" si="33"/>
        <v>134.65475493174654</v>
      </c>
      <c r="F301" s="81">
        <f t="shared" si="34"/>
        <v>7262.6</v>
      </c>
      <c r="H301" s="85">
        <f t="shared" si="35"/>
        <v>41359</v>
      </c>
      <c r="I301" s="70">
        <f t="shared" si="36"/>
        <v>8.5531643813127944E-2</v>
      </c>
      <c r="J301" s="70">
        <f t="shared" si="37"/>
        <v>3.4367654659511748E-2</v>
      </c>
      <c r="K301" s="115">
        <f t="shared" si="38"/>
        <v>1</v>
      </c>
      <c r="L301" s="116">
        <f t="shared" si="39"/>
        <v>5.1163989153616196E-2</v>
      </c>
    </row>
    <row r="302" spans="1:12">
      <c r="A302" s="80">
        <v>40266</v>
      </c>
      <c r="B302" s="52">
        <v>105.31548286861803</v>
      </c>
      <c r="C302" s="53">
        <v>6588.34</v>
      </c>
      <c r="D302" s="54">
        <f t="shared" si="32"/>
        <v>41361</v>
      </c>
      <c r="E302" s="53">
        <f t="shared" si="33"/>
        <v>134.72666057088009</v>
      </c>
      <c r="F302" s="81">
        <f t="shared" si="34"/>
        <v>7315.35</v>
      </c>
      <c r="H302" s="85">
        <f t="shared" si="35"/>
        <v>41361</v>
      </c>
      <c r="I302" s="70">
        <f t="shared" si="36"/>
        <v>8.5559854038551153E-2</v>
      </c>
      <c r="J302" s="70">
        <f t="shared" si="37"/>
        <v>3.5506991266458288E-2</v>
      </c>
      <c r="K302" s="115">
        <f t="shared" si="38"/>
        <v>1</v>
      </c>
      <c r="L302" s="116">
        <f t="shared" si="39"/>
        <v>5.0052862772092865E-2</v>
      </c>
    </row>
    <row r="303" spans="1:12">
      <c r="A303" s="80">
        <v>40267</v>
      </c>
      <c r="B303" s="52">
        <v>105.3317014529798</v>
      </c>
      <c r="C303" s="53">
        <v>6538.16</v>
      </c>
      <c r="D303" s="54">
        <f t="shared" si="32"/>
        <v>41361</v>
      </c>
      <c r="E303" s="53">
        <f t="shared" si="33"/>
        <v>134.72666057088009</v>
      </c>
      <c r="F303" s="81">
        <f t="shared" si="34"/>
        <v>7315.35</v>
      </c>
      <c r="H303" s="85">
        <f t="shared" si="35"/>
        <v>41361</v>
      </c>
      <c r="I303" s="70">
        <f t="shared" si="36"/>
        <v>8.5504134353167061E-2</v>
      </c>
      <c r="J303" s="70">
        <f t="shared" si="37"/>
        <v>3.8149394750978116E-2</v>
      </c>
      <c r="K303" s="115">
        <f t="shared" si="38"/>
        <v>1</v>
      </c>
      <c r="L303" s="116">
        <f t="shared" si="39"/>
        <v>4.7354739602188944E-2</v>
      </c>
    </row>
    <row r="304" spans="1:12">
      <c r="A304" s="80">
        <v>40268</v>
      </c>
      <c r="B304" s="52">
        <v>105.34613189607886</v>
      </c>
      <c r="C304" s="53">
        <v>6521.55</v>
      </c>
      <c r="D304" s="54">
        <f t="shared" si="32"/>
        <v>41361</v>
      </c>
      <c r="E304" s="53">
        <f t="shared" si="33"/>
        <v>134.72666057088009</v>
      </c>
      <c r="F304" s="81">
        <f t="shared" si="34"/>
        <v>7315.35</v>
      </c>
      <c r="H304" s="85">
        <f t="shared" si="35"/>
        <v>41361</v>
      </c>
      <c r="I304" s="70">
        <f t="shared" si="36"/>
        <v>8.5454567524732905E-2</v>
      </c>
      <c r="J304" s="70">
        <f t="shared" si="37"/>
        <v>3.9030015799625728E-2</v>
      </c>
      <c r="K304" s="115">
        <f t="shared" si="38"/>
        <v>1</v>
      </c>
      <c r="L304" s="116">
        <f t="shared" si="39"/>
        <v>4.6424551725107177E-2</v>
      </c>
    </row>
    <row r="305" spans="1:12">
      <c r="A305" s="80">
        <v>40269</v>
      </c>
      <c r="B305" s="52">
        <v>105.36035362388483</v>
      </c>
      <c r="C305" s="53">
        <v>6572.99</v>
      </c>
      <c r="D305" s="54">
        <f t="shared" si="32"/>
        <v>41365</v>
      </c>
      <c r="E305" s="53">
        <f t="shared" si="33"/>
        <v>134.86947083108524</v>
      </c>
      <c r="F305" s="81">
        <f t="shared" si="34"/>
        <v>7343.48</v>
      </c>
      <c r="H305" s="85">
        <f t="shared" si="35"/>
        <v>41365</v>
      </c>
      <c r="I305" s="70">
        <f t="shared" si="36"/>
        <v>8.5789101061042095E-2</v>
      </c>
      <c r="J305" s="70">
        <f t="shared" si="37"/>
        <v>3.7639068016913635E-2</v>
      </c>
      <c r="K305" s="115">
        <f t="shared" si="38"/>
        <v>1</v>
      </c>
      <c r="L305" s="116">
        <f t="shared" si="39"/>
        <v>4.815003304412846E-2</v>
      </c>
    </row>
    <row r="306" spans="1:12">
      <c r="A306" s="80">
        <v>40273</v>
      </c>
      <c r="B306" s="52">
        <v>105.40671217947934</v>
      </c>
      <c r="C306" s="53">
        <v>6669.82</v>
      </c>
      <c r="D306" s="54">
        <f t="shared" si="32"/>
        <v>41369</v>
      </c>
      <c r="E306" s="53">
        <f t="shared" si="33"/>
        <v>134.98698051409045</v>
      </c>
      <c r="F306" s="81">
        <f t="shared" si="34"/>
        <v>7148.89</v>
      </c>
      <c r="H306" s="85">
        <f t="shared" si="35"/>
        <v>41369</v>
      </c>
      <c r="I306" s="70">
        <f t="shared" si="36"/>
        <v>8.5945104673656347E-2</v>
      </c>
      <c r="J306" s="70">
        <f t="shared" si="37"/>
        <v>2.3390780802579725E-2</v>
      </c>
      <c r="K306" s="115">
        <f t="shared" si="38"/>
        <v>1</v>
      </c>
      <c r="L306" s="116">
        <f t="shared" si="39"/>
        <v>6.2554323871076623E-2</v>
      </c>
    </row>
    <row r="307" spans="1:12">
      <c r="A307" s="80">
        <v>40274</v>
      </c>
      <c r="B307" s="52">
        <v>105.41799069768255</v>
      </c>
      <c r="C307" s="53">
        <v>6666.78</v>
      </c>
      <c r="D307" s="54">
        <f t="shared" si="32"/>
        <v>41369</v>
      </c>
      <c r="E307" s="53">
        <f t="shared" si="33"/>
        <v>134.98698051409045</v>
      </c>
      <c r="F307" s="81">
        <f t="shared" si="34"/>
        <v>7148.89</v>
      </c>
      <c r="H307" s="85">
        <f t="shared" si="35"/>
        <v>41369</v>
      </c>
      <c r="I307" s="70">
        <f t="shared" si="36"/>
        <v>8.5906375394245282E-2</v>
      </c>
      <c r="J307" s="70">
        <f t="shared" si="37"/>
        <v>2.3546309919236119E-2</v>
      </c>
      <c r="K307" s="115">
        <f t="shared" si="38"/>
        <v>1</v>
      </c>
      <c r="L307" s="116">
        <f t="shared" si="39"/>
        <v>6.2360065475009163E-2</v>
      </c>
    </row>
    <row r="308" spans="1:12">
      <c r="A308" s="80">
        <v>40275</v>
      </c>
      <c r="B308" s="52">
        <v>105.42927042268721</v>
      </c>
      <c r="C308" s="53">
        <v>6677.56</v>
      </c>
      <c r="D308" s="54">
        <f t="shared" si="32"/>
        <v>41369</v>
      </c>
      <c r="E308" s="53">
        <f t="shared" si="33"/>
        <v>134.98698051409045</v>
      </c>
      <c r="F308" s="81">
        <f t="shared" si="34"/>
        <v>7148.89</v>
      </c>
      <c r="H308" s="85">
        <f t="shared" si="35"/>
        <v>41369</v>
      </c>
      <c r="I308" s="70">
        <f t="shared" si="36"/>
        <v>8.5867647496080224E-2</v>
      </c>
      <c r="J308" s="70">
        <f t="shared" si="37"/>
        <v>2.2995221793040699E-2</v>
      </c>
      <c r="K308" s="115">
        <f t="shared" si="38"/>
        <v>1</v>
      </c>
      <c r="L308" s="116">
        <f t="shared" si="39"/>
        <v>6.2872425703039525E-2</v>
      </c>
    </row>
    <row r="309" spans="1:12">
      <c r="A309" s="80">
        <v>40276</v>
      </c>
      <c r="B309" s="52">
        <v>105.44044592535201</v>
      </c>
      <c r="C309" s="53">
        <v>6590.34</v>
      </c>
      <c r="D309" s="54">
        <f t="shared" si="32"/>
        <v>41372</v>
      </c>
      <c r="E309" s="53">
        <f t="shared" si="33"/>
        <v>135.07647688217131</v>
      </c>
      <c r="F309" s="81">
        <f t="shared" si="34"/>
        <v>7135.58</v>
      </c>
      <c r="H309" s="85">
        <f t="shared" si="35"/>
        <v>41372</v>
      </c>
      <c r="I309" s="70">
        <f t="shared" si="36"/>
        <v>8.6069198141657033E-2</v>
      </c>
      <c r="J309" s="70">
        <f t="shared" si="37"/>
        <v>2.6850344037495644E-2</v>
      </c>
      <c r="K309" s="115">
        <f t="shared" si="38"/>
        <v>1</v>
      </c>
      <c r="L309" s="116">
        <f t="shared" si="39"/>
        <v>5.9218854104161389E-2</v>
      </c>
    </row>
    <row r="310" spans="1:12">
      <c r="A310" s="80">
        <v>40277</v>
      </c>
      <c r="B310" s="52">
        <v>105.45109541039047</v>
      </c>
      <c r="C310" s="53">
        <v>6661.54</v>
      </c>
      <c r="D310" s="54">
        <f t="shared" si="32"/>
        <v>41373</v>
      </c>
      <c r="E310" s="53">
        <f t="shared" si="33"/>
        <v>135.10632878356228</v>
      </c>
      <c r="F310" s="81">
        <f t="shared" si="34"/>
        <v>7073.99</v>
      </c>
      <c r="H310" s="85">
        <f t="shared" si="35"/>
        <v>41373</v>
      </c>
      <c r="I310" s="70">
        <f t="shared" si="36"/>
        <v>8.6112634785062481E-2</v>
      </c>
      <c r="J310" s="70">
        <f t="shared" si="37"/>
        <v>2.0226501257027962E-2</v>
      </c>
      <c r="K310" s="115">
        <f t="shared" si="38"/>
        <v>1</v>
      </c>
      <c r="L310" s="116">
        <f t="shared" si="39"/>
        <v>6.5886133528034518E-2</v>
      </c>
    </row>
    <row r="311" spans="1:12">
      <c r="A311" s="80">
        <v>40280</v>
      </c>
      <c r="B311" s="52">
        <v>105.48557791858966</v>
      </c>
      <c r="C311" s="53">
        <v>6634.12</v>
      </c>
      <c r="D311" s="54">
        <f t="shared" si="32"/>
        <v>41376</v>
      </c>
      <c r="E311" s="53">
        <f t="shared" si="33"/>
        <v>135.19578891113636</v>
      </c>
      <c r="F311" s="81">
        <f t="shared" si="34"/>
        <v>7117.1</v>
      </c>
      <c r="H311" s="85">
        <f t="shared" si="35"/>
        <v>41376</v>
      </c>
      <c r="I311" s="70">
        <f t="shared" si="36"/>
        <v>8.6233917045927644E-2</v>
      </c>
      <c r="J311" s="70">
        <f t="shared" si="37"/>
        <v>2.3701284831735059E-2</v>
      </c>
      <c r="K311" s="115">
        <f t="shared" si="38"/>
        <v>1</v>
      </c>
      <c r="L311" s="116">
        <f t="shared" si="39"/>
        <v>6.2532632214192585E-2</v>
      </c>
    </row>
    <row r="312" spans="1:12">
      <c r="A312" s="80">
        <v>40281</v>
      </c>
      <c r="B312" s="52">
        <v>105.49718133216071</v>
      </c>
      <c r="C312" s="53">
        <v>6615.8</v>
      </c>
      <c r="D312" s="54">
        <f t="shared" si="32"/>
        <v>41376</v>
      </c>
      <c r="E312" s="53">
        <f t="shared" si="33"/>
        <v>135.19578891113636</v>
      </c>
      <c r="F312" s="81">
        <f t="shared" si="34"/>
        <v>7117.1</v>
      </c>
      <c r="H312" s="85">
        <f t="shared" si="35"/>
        <v>41376</v>
      </c>
      <c r="I312" s="70">
        <f t="shared" si="36"/>
        <v>8.6194091389481642E-2</v>
      </c>
      <c r="J312" s="70">
        <f t="shared" si="37"/>
        <v>2.4645334086737192E-2</v>
      </c>
      <c r="K312" s="115">
        <f t="shared" si="38"/>
        <v>1</v>
      </c>
      <c r="L312" s="116">
        <f t="shared" si="39"/>
        <v>6.154875730274445E-2</v>
      </c>
    </row>
    <row r="313" spans="1:12">
      <c r="A313" s="80">
        <v>40283</v>
      </c>
      <c r="B313" s="52">
        <v>105.52081270077912</v>
      </c>
      <c r="C313" s="53">
        <v>6554.45</v>
      </c>
      <c r="D313" s="54">
        <f t="shared" si="32"/>
        <v>41379</v>
      </c>
      <c r="E313" s="53">
        <f t="shared" si="33"/>
        <v>135.28501813181774</v>
      </c>
      <c r="F313" s="81">
        <f t="shared" si="34"/>
        <v>7168.34</v>
      </c>
      <c r="H313" s="85">
        <f t="shared" si="35"/>
        <v>41379</v>
      </c>
      <c r="I313" s="70">
        <f t="shared" si="36"/>
        <v>8.6351893318139084E-2</v>
      </c>
      <c r="J313" s="70">
        <f t="shared" si="37"/>
        <v>3.0293074139616794E-2</v>
      </c>
      <c r="K313" s="115">
        <f t="shared" si="38"/>
        <v>1</v>
      </c>
      <c r="L313" s="116">
        <f t="shared" si="39"/>
        <v>5.605881917852229E-2</v>
      </c>
    </row>
    <row r="314" spans="1:12">
      <c r="A314" s="80">
        <v>40284</v>
      </c>
      <c r="B314" s="52">
        <v>105.53284207342701</v>
      </c>
      <c r="C314" s="53">
        <v>6540.82</v>
      </c>
      <c r="D314" s="54">
        <f t="shared" si="32"/>
        <v>41380</v>
      </c>
      <c r="E314" s="53">
        <f t="shared" si="33"/>
        <v>135.31478083580674</v>
      </c>
      <c r="F314" s="81">
        <f t="shared" si="34"/>
        <v>7323.57</v>
      </c>
      <c r="H314" s="85">
        <f t="shared" si="35"/>
        <v>41380</v>
      </c>
      <c r="I314" s="70">
        <f t="shared" si="36"/>
        <v>8.6390272020515413E-2</v>
      </c>
      <c r="J314" s="70">
        <f t="shared" si="37"/>
        <v>3.8397290896295955E-2</v>
      </c>
      <c r="K314" s="115">
        <f t="shared" si="38"/>
        <v>1</v>
      </c>
      <c r="L314" s="116">
        <f t="shared" si="39"/>
        <v>4.7992981124219458E-2</v>
      </c>
    </row>
    <row r="315" spans="1:12">
      <c r="A315" s="80">
        <v>40287</v>
      </c>
      <c r="B315" s="52">
        <v>105.56893430541612</v>
      </c>
      <c r="C315" s="53">
        <v>6467.49</v>
      </c>
      <c r="D315" s="54">
        <f t="shared" si="32"/>
        <v>41382</v>
      </c>
      <c r="E315" s="53">
        <f t="shared" si="33"/>
        <v>135.37419054378918</v>
      </c>
      <c r="F315" s="81">
        <f t="shared" si="34"/>
        <v>7444.78</v>
      </c>
      <c r="H315" s="85">
        <f t="shared" si="35"/>
        <v>41382</v>
      </c>
      <c r="I315" s="70">
        <f t="shared" si="36"/>
        <v>8.6425402934802387E-2</v>
      </c>
      <c r="J315" s="70">
        <f t="shared" si="37"/>
        <v>4.8025944988135061E-2</v>
      </c>
      <c r="K315" s="115">
        <f t="shared" si="38"/>
        <v>1</v>
      </c>
      <c r="L315" s="116">
        <f t="shared" si="39"/>
        <v>3.8399457946667326E-2</v>
      </c>
    </row>
    <row r="316" spans="1:12">
      <c r="A316" s="80">
        <v>40288</v>
      </c>
      <c r="B316" s="52">
        <v>105.58086359499264</v>
      </c>
      <c r="C316" s="53">
        <v>6500.38</v>
      </c>
      <c r="D316" s="54">
        <f t="shared" si="32"/>
        <v>41382</v>
      </c>
      <c r="E316" s="53">
        <f t="shared" si="33"/>
        <v>135.37419054378918</v>
      </c>
      <c r="F316" s="81">
        <f t="shared" si="34"/>
        <v>7444.78</v>
      </c>
      <c r="H316" s="85">
        <f t="shared" si="35"/>
        <v>41382</v>
      </c>
      <c r="I316" s="70">
        <f t="shared" si="36"/>
        <v>8.6384483993813266E-2</v>
      </c>
      <c r="J316" s="70">
        <f t="shared" si="37"/>
        <v>4.6255388365251005E-2</v>
      </c>
      <c r="K316" s="115">
        <f t="shared" si="38"/>
        <v>1</v>
      </c>
      <c r="L316" s="116">
        <f t="shared" si="39"/>
        <v>4.0129095628562261E-2</v>
      </c>
    </row>
    <row r="317" spans="1:12">
      <c r="A317" s="80">
        <v>40289</v>
      </c>
      <c r="B317" s="52">
        <v>105.59237190912448</v>
      </c>
      <c r="C317" s="53">
        <v>6518.8</v>
      </c>
      <c r="D317" s="54">
        <f t="shared" si="32"/>
        <v>41382</v>
      </c>
      <c r="E317" s="53">
        <f t="shared" si="33"/>
        <v>135.37419054378918</v>
      </c>
      <c r="F317" s="81">
        <f t="shared" si="34"/>
        <v>7444.78</v>
      </c>
      <c r="H317" s="85">
        <f t="shared" si="35"/>
        <v>41382</v>
      </c>
      <c r="I317" s="70">
        <f t="shared" si="36"/>
        <v>8.6345014892281524E-2</v>
      </c>
      <c r="J317" s="70">
        <f t="shared" si="37"/>
        <v>4.5269000024244388E-2</v>
      </c>
      <c r="K317" s="115">
        <f t="shared" si="38"/>
        <v>1</v>
      </c>
      <c r="L317" s="116">
        <f t="shared" si="39"/>
        <v>4.1076014868037136E-2</v>
      </c>
    </row>
    <row r="318" spans="1:12">
      <c r="A318" s="80">
        <v>40290</v>
      </c>
      <c r="B318" s="52">
        <v>105.60388147766257</v>
      </c>
      <c r="C318" s="53">
        <v>6549.19</v>
      </c>
      <c r="D318" s="54">
        <f t="shared" si="32"/>
        <v>41386</v>
      </c>
      <c r="E318" s="53">
        <f t="shared" si="33"/>
        <v>135.49386132822991</v>
      </c>
      <c r="F318" s="81">
        <f t="shared" si="34"/>
        <v>7510.98</v>
      </c>
      <c r="H318" s="85">
        <f t="shared" si="35"/>
        <v>41386</v>
      </c>
      <c r="I318" s="70">
        <f t="shared" si="36"/>
        <v>8.6625550983346455E-2</v>
      </c>
      <c r="J318" s="70">
        <f t="shared" si="37"/>
        <v>4.6734017753244261E-2</v>
      </c>
      <c r="K318" s="115">
        <f t="shared" si="38"/>
        <v>1</v>
      </c>
      <c r="L318" s="116">
        <f t="shared" si="39"/>
        <v>3.9891533230102194E-2</v>
      </c>
    </row>
    <row r="319" spans="1:12">
      <c r="A319" s="80">
        <v>40291</v>
      </c>
      <c r="B319" s="52">
        <v>105.61486428133625</v>
      </c>
      <c r="C319" s="53">
        <v>6592.4</v>
      </c>
      <c r="D319" s="54">
        <f t="shared" si="32"/>
        <v>41387</v>
      </c>
      <c r="E319" s="53">
        <f t="shared" si="33"/>
        <v>135.52380547158344</v>
      </c>
      <c r="F319" s="81">
        <f t="shared" si="34"/>
        <v>7514.16</v>
      </c>
      <c r="H319" s="85">
        <f t="shared" si="35"/>
        <v>41387</v>
      </c>
      <c r="I319" s="70">
        <f t="shared" si="36"/>
        <v>8.6667923320633333E-2</v>
      </c>
      <c r="J319" s="70">
        <f t="shared" si="37"/>
        <v>4.4589435342401229E-2</v>
      </c>
      <c r="K319" s="115">
        <f t="shared" si="38"/>
        <v>1</v>
      </c>
      <c r="L319" s="116">
        <f t="shared" si="39"/>
        <v>4.2078487978232104E-2</v>
      </c>
    </row>
    <row r="320" spans="1:12">
      <c r="A320" s="80">
        <v>40294</v>
      </c>
      <c r="B320" s="52">
        <v>105.64971718654908</v>
      </c>
      <c r="C320" s="53">
        <v>6615.25</v>
      </c>
      <c r="D320" s="54">
        <f t="shared" si="32"/>
        <v>41390</v>
      </c>
      <c r="E320" s="53">
        <f t="shared" si="33"/>
        <v>135.61326430189908</v>
      </c>
      <c r="F320" s="81">
        <f t="shared" si="34"/>
        <v>7558.67</v>
      </c>
      <c r="H320" s="85">
        <f t="shared" si="35"/>
        <v>41390</v>
      </c>
      <c r="I320" s="70">
        <f t="shared" si="36"/>
        <v>8.6787439265442412E-2</v>
      </c>
      <c r="J320" s="70">
        <f t="shared" si="37"/>
        <v>4.5441432514900404E-2</v>
      </c>
      <c r="K320" s="115">
        <f t="shared" si="38"/>
        <v>1</v>
      </c>
      <c r="L320" s="116">
        <f t="shared" si="39"/>
        <v>4.1346006750542008E-2</v>
      </c>
    </row>
    <row r="321" spans="1:12">
      <c r="A321" s="80">
        <v>40295</v>
      </c>
      <c r="B321" s="52">
        <v>105.66144430515679</v>
      </c>
      <c r="C321" s="53">
        <v>6597.71</v>
      </c>
      <c r="D321" s="54">
        <f t="shared" si="32"/>
        <v>41390</v>
      </c>
      <c r="E321" s="53">
        <f t="shared" si="33"/>
        <v>135.61326430189908</v>
      </c>
      <c r="F321" s="81">
        <f t="shared" si="34"/>
        <v>7558.67</v>
      </c>
      <c r="H321" s="85">
        <f t="shared" si="35"/>
        <v>41390</v>
      </c>
      <c r="I321" s="70">
        <f t="shared" si="36"/>
        <v>8.6747231105556821E-2</v>
      </c>
      <c r="J321" s="70">
        <f t="shared" si="37"/>
        <v>4.6367047464067834E-2</v>
      </c>
      <c r="K321" s="115">
        <f t="shared" si="38"/>
        <v>1</v>
      </c>
      <c r="L321" s="116">
        <f t="shared" si="39"/>
        <v>4.0380183641488987E-2</v>
      </c>
    </row>
    <row r="322" spans="1:12">
      <c r="A322" s="80">
        <v>40296</v>
      </c>
      <c r="B322" s="52">
        <v>105.67306706403036</v>
      </c>
      <c r="C322" s="53">
        <v>6482.27</v>
      </c>
      <c r="D322" s="54">
        <f t="shared" ref="D322:D385" si="40">VLOOKUP(EDATE(A322,36),A:A,1,1)</f>
        <v>41390</v>
      </c>
      <c r="E322" s="53">
        <f t="shared" ref="E322:E385" si="41">VLOOKUP(D322,A:B,2,0)</f>
        <v>135.61326430189908</v>
      </c>
      <c r="F322" s="81">
        <f t="shared" ref="F322:F385" si="42">VLOOKUP(D322,A:C,3,0)</f>
        <v>7558.67</v>
      </c>
      <c r="H322" s="85">
        <f t="shared" ref="H322:H385" si="43">D322</f>
        <v>41390</v>
      </c>
      <c r="I322" s="70">
        <f t="shared" ref="I322:I385" si="44">(E322/B322)^(1/3)-1</f>
        <v>8.6707386628975591E-2</v>
      </c>
      <c r="J322" s="70">
        <f t="shared" ref="J322:J385" si="45">(F322/C322)^(1/3)-1</f>
        <v>5.2541971520775776E-2</v>
      </c>
      <c r="K322" s="115">
        <f t="shared" ref="K322:K385" si="46">IF(I322&gt;J322,1,0)</f>
        <v>1</v>
      </c>
      <c r="L322" s="116">
        <f t="shared" ref="L322:L385" si="47">I322-J322</f>
        <v>3.4165415108199815E-2</v>
      </c>
    </row>
    <row r="323" spans="1:12">
      <c r="A323" s="80">
        <v>40297</v>
      </c>
      <c r="B323" s="52">
        <v>105.68469110140741</v>
      </c>
      <c r="C323" s="53">
        <v>6530.38</v>
      </c>
      <c r="D323" s="54">
        <f t="shared" si="40"/>
        <v>41393</v>
      </c>
      <c r="E323" s="53">
        <f t="shared" si="41"/>
        <v>135.70276905633835</v>
      </c>
      <c r="F323" s="81">
        <f t="shared" si="42"/>
        <v>7600.72</v>
      </c>
      <c r="H323" s="85">
        <f t="shared" si="43"/>
        <v>41393</v>
      </c>
      <c r="I323" s="70">
        <f t="shared" si="44"/>
        <v>8.6906557897413306E-2</v>
      </c>
      <c r="J323" s="70">
        <f t="shared" si="45"/>
        <v>5.1894280066341114E-2</v>
      </c>
      <c r="K323" s="115">
        <f t="shared" si="46"/>
        <v>1</v>
      </c>
      <c r="L323" s="116">
        <f t="shared" si="47"/>
        <v>3.5012277831072192E-2</v>
      </c>
    </row>
    <row r="324" spans="1:12">
      <c r="A324" s="80">
        <v>40298</v>
      </c>
      <c r="B324" s="52">
        <v>105.69631641742858</v>
      </c>
      <c r="C324" s="53">
        <v>6559.98</v>
      </c>
      <c r="D324" s="54">
        <f t="shared" si="40"/>
        <v>41394</v>
      </c>
      <c r="E324" s="53">
        <f t="shared" si="41"/>
        <v>135.73275936829981</v>
      </c>
      <c r="F324" s="81">
        <f t="shared" si="42"/>
        <v>7634.29</v>
      </c>
      <c r="H324" s="85">
        <f t="shared" si="43"/>
        <v>41394</v>
      </c>
      <c r="I324" s="70">
        <f t="shared" si="44"/>
        <v>8.6946767529276325E-2</v>
      </c>
      <c r="J324" s="70">
        <f t="shared" si="45"/>
        <v>5.1853797741293395E-2</v>
      </c>
      <c r="K324" s="115">
        <f t="shared" si="46"/>
        <v>1</v>
      </c>
      <c r="L324" s="116">
        <f t="shared" si="47"/>
        <v>3.5092969787982931E-2</v>
      </c>
    </row>
    <row r="325" spans="1:12">
      <c r="A325" s="80">
        <v>40301</v>
      </c>
      <c r="B325" s="52">
        <v>105.73119620184632</v>
      </c>
      <c r="C325" s="53">
        <v>6491.43</v>
      </c>
      <c r="D325" s="54">
        <f t="shared" si="40"/>
        <v>41397</v>
      </c>
      <c r="E325" s="53">
        <f t="shared" si="41"/>
        <v>135.82262765365516</v>
      </c>
      <c r="F325" s="81">
        <f t="shared" si="42"/>
        <v>7652.03</v>
      </c>
      <c r="H325" s="85">
        <f t="shared" si="43"/>
        <v>41397</v>
      </c>
      <c r="I325" s="70">
        <f t="shared" si="44"/>
        <v>8.7067038534111685E-2</v>
      </c>
      <c r="J325" s="70">
        <f t="shared" si="45"/>
        <v>5.636035840538689E-2</v>
      </c>
      <c r="K325" s="115">
        <f t="shared" si="46"/>
        <v>1</v>
      </c>
      <c r="L325" s="116">
        <f t="shared" si="47"/>
        <v>3.0706680128724795E-2</v>
      </c>
    </row>
    <row r="326" spans="1:12">
      <c r="A326" s="80">
        <v>40302</v>
      </c>
      <c r="B326" s="52">
        <v>105.74282663342852</v>
      </c>
      <c r="C326" s="53">
        <v>6399.12</v>
      </c>
      <c r="D326" s="54">
        <f t="shared" si="40"/>
        <v>41397</v>
      </c>
      <c r="E326" s="53">
        <f t="shared" si="41"/>
        <v>135.82262765365516</v>
      </c>
      <c r="F326" s="81">
        <f t="shared" si="42"/>
        <v>7652.03</v>
      </c>
      <c r="H326" s="85">
        <f t="shared" si="43"/>
        <v>41397</v>
      </c>
      <c r="I326" s="70">
        <f t="shared" si="44"/>
        <v>8.7027182332117814E-2</v>
      </c>
      <c r="J326" s="70">
        <f t="shared" si="45"/>
        <v>6.141560869782059E-2</v>
      </c>
      <c r="K326" s="115">
        <f t="shared" si="46"/>
        <v>1</v>
      </c>
      <c r="L326" s="116">
        <f t="shared" si="47"/>
        <v>2.5611573634297224E-2</v>
      </c>
    </row>
    <row r="327" spans="1:12">
      <c r="A327" s="80">
        <v>40303</v>
      </c>
      <c r="B327" s="52">
        <v>105.75435260153155</v>
      </c>
      <c r="C327" s="53">
        <v>6369.8</v>
      </c>
      <c r="D327" s="54">
        <f t="shared" si="40"/>
        <v>41397</v>
      </c>
      <c r="E327" s="53">
        <f t="shared" si="41"/>
        <v>135.82262765365516</v>
      </c>
      <c r="F327" s="81">
        <f t="shared" si="42"/>
        <v>7652.03</v>
      </c>
      <c r="H327" s="85">
        <f t="shared" si="43"/>
        <v>41397</v>
      </c>
      <c r="I327" s="70">
        <f t="shared" si="44"/>
        <v>8.698768988090988E-2</v>
      </c>
      <c r="J327" s="70">
        <f t="shared" si="45"/>
        <v>6.3041671167108015E-2</v>
      </c>
      <c r="K327" s="115">
        <f t="shared" si="46"/>
        <v>1</v>
      </c>
      <c r="L327" s="116">
        <f t="shared" si="47"/>
        <v>2.3946018713801864E-2</v>
      </c>
    </row>
    <row r="328" spans="1:12">
      <c r="A328" s="80">
        <v>40304</v>
      </c>
      <c r="B328" s="52">
        <v>105.76598558031772</v>
      </c>
      <c r="C328" s="53">
        <v>6327.5</v>
      </c>
      <c r="D328" s="54">
        <f t="shared" si="40"/>
        <v>41400</v>
      </c>
      <c r="E328" s="53">
        <f t="shared" si="41"/>
        <v>135.91227058790659</v>
      </c>
      <c r="F328" s="81">
        <f t="shared" si="42"/>
        <v>7686.88</v>
      </c>
      <c r="H328" s="85">
        <f t="shared" si="43"/>
        <v>41400</v>
      </c>
      <c r="I328" s="70">
        <f t="shared" si="44"/>
        <v>8.7186912523208759E-2</v>
      </c>
      <c r="J328" s="70">
        <f t="shared" si="45"/>
        <v>6.7020219513552748E-2</v>
      </c>
      <c r="K328" s="115">
        <f t="shared" si="46"/>
        <v>1</v>
      </c>
      <c r="L328" s="116">
        <f t="shared" si="47"/>
        <v>2.0166693009656012E-2</v>
      </c>
    </row>
    <row r="329" spans="1:12">
      <c r="A329" s="80">
        <v>40305</v>
      </c>
      <c r="B329" s="52">
        <v>105.77740830676039</v>
      </c>
      <c r="C329" s="53">
        <v>6237</v>
      </c>
      <c r="D329" s="54">
        <f t="shared" si="40"/>
        <v>41401</v>
      </c>
      <c r="E329" s="53">
        <f t="shared" si="41"/>
        <v>135.94203537516535</v>
      </c>
      <c r="F329" s="81">
        <f t="shared" si="42"/>
        <v>7780.19</v>
      </c>
      <c r="H329" s="85">
        <f t="shared" si="43"/>
        <v>41401</v>
      </c>
      <c r="I329" s="70">
        <f t="shared" si="44"/>
        <v>8.722713260709658E-2</v>
      </c>
      <c r="J329" s="70">
        <f t="shared" si="45"/>
        <v>7.6477159953450169E-2</v>
      </c>
      <c r="K329" s="115">
        <f t="shared" si="46"/>
        <v>1</v>
      </c>
      <c r="L329" s="116">
        <f t="shared" si="47"/>
        <v>1.0749972653646411E-2</v>
      </c>
    </row>
    <row r="330" spans="1:12">
      <c r="A330" s="80">
        <v>40308</v>
      </c>
      <c r="B330" s="52">
        <v>105.81263218372654</v>
      </c>
      <c r="C330" s="53">
        <v>6459.39</v>
      </c>
      <c r="D330" s="54">
        <f t="shared" si="40"/>
        <v>41404</v>
      </c>
      <c r="E330" s="53">
        <f t="shared" si="41"/>
        <v>136.03028084376191</v>
      </c>
      <c r="F330" s="81">
        <f t="shared" si="42"/>
        <v>7850.77</v>
      </c>
      <c r="H330" s="85">
        <f t="shared" si="43"/>
        <v>41404</v>
      </c>
      <c r="I330" s="70">
        <f t="shared" si="44"/>
        <v>8.7341654547667069E-2</v>
      </c>
      <c r="J330" s="70">
        <f t="shared" si="45"/>
        <v>6.7186319126825156E-2</v>
      </c>
      <c r="K330" s="115">
        <f t="shared" si="46"/>
        <v>1</v>
      </c>
      <c r="L330" s="116">
        <f t="shared" si="47"/>
        <v>2.0155335420841913E-2</v>
      </c>
    </row>
    <row r="331" spans="1:12">
      <c r="A331" s="80">
        <v>40309</v>
      </c>
      <c r="B331" s="52">
        <v>105.8245890111633</v>
      </c>
      <c r="C331" s="53">
        <v>6387.96</v>
      </c>
      <c r="D331" s="54">
        <f t="shared" si="40"/>
        <v>41405</v>
      </c>
      <c r="E331" s="53">
        <f t="shared" si="41"/>
        <v>136.05966338442417</v>
      </c>
      <c r="F331" s="81">
        <f t="shared" si="42"/>
        <v>7866.9</v>
      </c>
      <c r="H331" s="85">
        <f t="shared" si="43"/>
        <v>41405</v>
      </c>
      <c r="I331" s="70">
        <f t="shared" si="44"/>
        <v>8.7378981111722043E-2</v>
      </c>
      <c r="J331" s="70">
        <f t="shared" si="45"/>
        <v>7.1882417840716251E-2</v>
      </c>
      <c r="K331" s="115">
        <f t="shared" si="46"/>
        <v>1</v>
      </c>
      <c r="L331" s="116">
        <f t="shared" si="47"/>
        <v>1.5496563271005792E-2</v>
      </c>
    </row>
    <row r="332" spans="1:12">
      <c r="A332" s="80">
        <v>40310</v>
      </c>
      <c r="B332" s="52">
        <v>105.83665301431057</v>
      </c>
      <c r="C332" s="53">
        <v>6413.47</v>
      </c>
      <c r="D332" s="54">
        <f t="shared" si="40"/>
        <v>41405</v>
      </c>
      <c r="E332" s="53">
        <f t="shared" si="41"/>
        <v>136.05966338442417</v>
      </c>
      <c r="F332" s="81">
        <f t="shared" si="42"/>
        <v>7866.9</v>
      </c>
      <c r="H332" s="85">
        <f t="shared" si="43"/>
        <v>41405</v>
      </c>
      <c r="I332" s="70">
        <f t="shared" si="44"/>
        <v>8.7337663850511893E-2</v>
      </c>
      <c r="J332" s="70">
        <f t="shared" si="45"/>
        <v>7.0459368403531952E-2</v>
      </c>
      <c r="K332" s="115">
        <f t="shared" si="46"/>
        <v>1</v>
      </c>
      <c r="L332" s="116">
        <f t="shared" si="47"/>
        <v>1.6878295446979941E-2</v>
      </c>
    </row>
    <row r="333" spans="1:12">
      <c r="A333" s="80">
        <v>40311</v>
      </c>
      <c r="B333" s="52">
        <v>105.84871839275419</v>
      </c>
      <c r="C333" s="53">
        <v>6441.15</v>
      </c>
      <c r="D333" s="54">
        <f t="shared" si="40"/>
        <v>41407</v>
      </c>
      <c r="E333" s="53">
        <f t="shared" si="41"/>
        <v>136.11844115900624</v>
      </c>
      <c r="F333" s="81">
        <f t="shared" si="42"/>
        <v>7703.53</v>
      </c>
      <c r="H333" s="85">
        <f t="shared" si="43"/>
        <v>41407</v>
      </c>
      <c r="I333" s="70">
        <f t="shared" si="44"/>
        <v>8.7452896292605775E-2</v>
      </c>
      <c r="J333" s="70">
        <f t="shared" si="45"/>
        <v>6.147260066067628E-2</v>
      </c>
      <c r="K333" s="115">
        <f t="shared" si="46"/>
        <v>1</v>
      </c>
      <c r="L333" s="116">
        <f t="shared" si="47"/>
        <v>2.5980295631929495E-2</v>
      </c>
    </row>
    <row r="334" spans="1:12">
      <c r="A334" s="80">
        <v>40312</v>
      </c>
      <c r="B334" s="52">
        <v>105.86099684408775</v>
      </c>
      <c r="C334" s="53">
        <v>6334.91</v>
      </c>
      <c r="D334" s="54">
        <f t="shared" si="40"/>
        <v>41408</v>
      </c>
      <c r="E334" s="53">
        <f t="shared" si="41"/>
        <v>136.14784274229658</v>
      </c>
      <c r="F334" s="81">
        <f t="shared" si="42"/>
        <v>7722.79</v>
      </c>
      <c r="H334" s="85">
        <f t="shared" si="43"/>
        <v>41408</v>
      </c>
      <c r="I334" s="70">
        <f t="shared" si="44"/>
        <v>8.74891393102184E-2</v>
      </c>
      <c r="J334" s="70">
        <f t="shared" si="45"/>
        <v>6.8262357659067741E-2</v>
      </c>
      <c r="K334" s="115">
        <f t="shared" si="46"/>
        <v>1</v>
      </c>
      <c r="L334" s="116">
        <f t="shared" si="47"/>
        <v>1.922678165115066E-2</v>
      </c>
    </row>
    <row r="335" spans="1:12">
      <c r="A335" s="80">
        <v>40315</v>
      </c>
      <c r="B335" s="52">
        <v>105.89783647098949</v>
      </c>
      <c r="C335" s="53">
        <v>6293.1</v>
      </c>
      <c r="D335" s="54">
        <f t="shared" si="40"/>
        <v>41411</v>
      </c>
      <c r="E335" s="53">
        <f t="shared" si="41"/>
        <v>136.23567698211201</v>
      </c>
      <c r="F335" s="81">
        <f t="shared" si="42"/>
        <v>7969.96</v>
      </c>
      <c r="H335" s="85">
        <f t="shared" si="43"/>
        <v>41411</v>
      </c>
      <c r="I335" s="70">
        <f t="shared" si="44"/>
        <v>8.7596802876823032E-2</v>
      </c>
      <c r="J335" s="70">
        <f t="shared" si="45"/>
        <v>8.1925033560149352E-2</v>
      </c>
      <c r="K335" s="115">
        <f t="shared" si="46"/>
        <v>1</v>
      </c>
      <c r="L335" s="116">
        <f t="shared" si="47"/>
        <v>5.6717693166736804E-3</v>
      </c>
    </row>
    <row r="336" spans="1:12">
      <c r="A336" s="80">
        <v>40316</v>
      </c>
      <c r="B336" s="52">
        <v>105.91012062002012</v>
      </c>
      <c r="C336" s="53">
        <v>6300.98</v>
      </c>
      <c r="D336" s="54">
        <f t="shared" si="40"/>
        <v>41411</v>
      </c>
      <c r="E336" s="53">
        <f t="shared" si="41"/>
        <v>136.23567698211201</v>
      </c>
      <c r="F336" s="81">
        <f t="shared" si="42"/>
        <v>7969.96</v>
      </c>
      <c r="H336" s="85">
        <f t="shared" si="43"/>
        <v>41411</v>
      </c>
      <c r="I336" s="70">
        <f t="shared" si="44"/>
        <v>8.7554752385641255E-2</v>
      </c>
      <c r="J336" s="70">
        <f t="shared" si="45"/>
        <v>8.147382725261787E-2</v>
      </c>
      <c r="K336" s="115">
        <f t="shared" si="46"/>
        <v>1</v>
      </c>
      <c r="L336" s="116">
        <f t="shared" si="47"/>
        <v>6.0809251330233849E-3</v>
      </c>
    </row>
    <row r="337" spans="1:12">
      <c r="A337" s="80">
        <v>40317</v>
      </c>
      <c r="B337" s="52">
        <v>105.92261801425329</v>
      </c>
      <c r="C337" s="53">
        <v>6119.53</v>
      </c>
      <c r="D337" s="54">
        <f t="shared" si="40"/>
        <v>41411</v>
      </c>
      <c r="E337" s="53">
        <f t="shared" si="41"/>
        <v>136.23567698211201</v>
      </c>
      <c r="F337" s="81">
        <f t="shared" si="42"/>
        <v>7969.96</v>
      </c>
      <c r="H337" s="85">
        <f t="shared" si="43"/>
        <v>41411</v>
      </c>
      <c r="I337" s="70">
        <f t="shared" si="44"/>
        <v>8.751197859687454E-2</v>
      </c>
      <c r="J337" s="70">
        <f t="shared" si="45"/>
        <v>9.2058804258551286E-2</v>
      </c>
      <c r="K337" s="115">
        <f t="shared" si="46"/>
        <v>0</v>
      </c>
      <c r="L337" s="116">
        <f t="shared" si="47"/>
        <v>-4.5468256616767455E-3</v>
      </c>
    </row>
    <row r="338" spans="1:12">
      <c r="A338" s="80">
        <v>40318</v>
      </c>
      <c r="B338" s="52">
        <v>105.93511688317898</v>
      </c>
      <c r="C338" s="53">
        <v>6155.32</v>
      </c>
      <c r="D338" s="54">
        <f t="shared" si="40"/>
        <v>41414</v>
      </c>
      <c r="E338" s="53">
        <f t="shared" si="41"/>
        <v>136.32395770079643</v>
      </c>
      <c r="F338" s="81">
        <f t="shared" si="42"/>
        <v>7930.79</v>
      </c>
      <c r="H338" s="85">
        <f t="shared" si="43"/>
        <v>41414</v>
      </c>
      <c r="I338" s="70">
        <f t="shared" si="44"/>
        <v>8.7704049120307381E-2</v>
      </c>
      <c r="J338" s="70">
        <f t="shared" si="45"/>
        <v>8.8149595246003409E-2</v>
      </c>
      <c r="K338" s="115">
        <f t="shared" si="46"/>
        <v>0</v>
      </c>
      <c r="L338" s="116">
        <f t="shared" si="47"/>
        <v>-4.4554612569602803E-4</v>
      </c>
    </row>
    <row r="339" spans="1:12">
      <c r="A339" s="80">
        <v>40319</v>
      </c>
      <c r="B339" s="52">
        <v>105.94782909720495</v>
      </c>
      <c r="C339" s="53">
        <v>6134.86</v>
      </c>
      <c r="D339" s="54">
        <f t="shared" si="40"/>
        <v>41415</v>
      </c>
      <c r="E339" s="53">
        <f t="shared" si="41"/>
        <v>136.35340367565979</v>
      </c>
      <c r="F339" s="81">
        <f t="shared" si="42"/>
        <v>7875.68</v>
      </c>
      <c r="H339" s="85">
        <f t="shared" si="43"/>
        <v>41415</v>
      </c>
      <c r="I339" s="70">
        <f t="shared" si="44"/>
        <v>8.773885036011464E-2</v>
      </c>
      <c r="J339" s="70">
        <f t="shared" si="45"/>
        <v>8.6828792054856052E-2</v>
      </c>
      <c r="K339" s="115">
        <f t="shared" si="46"/>
        <v>1</v>
      </c>
      <c r="L339" s="116">
        <f t="shared" si="47"/>
        <v>9.1005830525858755E-4</v>
      </c>
    </row>
    <row r="340" spans="1:12">
      <c r="A340" s="80">
        <v>40322</v>
      </c>
      <c r="B340" s="52">
        <v>105.98883090706555</v>
      </c>
      <c r="C340" s="53">
        <v>6150.77</v>
      </c>
      <c r="D340" s="54">
        <f t="shared" si="40"/>
        <v>41418</v>
      </c>
      <c r="E340" s="53">
        <f t="shared" si="41"/>
        <v>136.44232541766971</v>
      </c>
      <c r="F340" s="81">
        <f t="shared" si="42"/>
        <v>7707.91</v>
      </c>
      <c r="H340" s="85">
        <f t="shared" si="43"/>
        <v>41418</v>
      </c>
      <c r="I340" s="70">
        <f t="shared" si="44"/>
        <v>8.7834939661692424E-2</v>
      </c>
      <c r="J340" s="70">
        <f t="shared" si="45"/>
        <v>7.812483230033318E-2</v>
      </c>
      <c r="K340" s="115">
        <f t="shared" si="46"/>
        <v>1</v>
      </c>
      <c r="L340" s="116">
        <f t="shared" si="47"/>
        <v>9.7101073613592437E-3</v>
      </c>
    </row>
    <row r="341" spans="1:12">
      <c r="A341" s="80">
        <v>40323</v>
      </c>
      <c r="B341" s="52">
        <v>106.0030334104071</v>
      </c>
      <c r="C341" s="53">
        <v>5980.08</v>
      </c>
      <c r="D341" s="54">
        <f t="shared" si="40"/>
        <v>41418</v>
      </c>
      <c r="E341" s="53">
        <f t="shared" si="41"/>
        <v>136.44232541766971</v>
      </c>
      <c r="F341" s="81">
        <f t="shared" si="42"/>
        <v>7707.91</v>
      </c>
      <c r="H341" s="85">
        <f t="shared" si="43"/>
        <v>41418</v>
      </c>
      <c r="I341" s="70">
        <f t="shared" si="44"/>
        <v>8.7786354041305081E-2</v>
      </c>
      <c r="J341" s="70">
        <f t="shared" si="45"/>
        <v>8.8286429471257089E-2</v>
      </c>
      <c r="K341" s="115">
        <f t="shared" si="46"/>
        <v>0</v>
      </c>
      <c r="L341" s="116">
        <f t="shared" si="47"/>
        <v>-5.0007542995200716E-4</v>
      </c>
    </row>
    <row r="342" spans="1:12">
      <c r="A342" s="80">
        <v>40324</v>
      </c>
      <c r="B342" s="52">
        <v>106.01776783205113</v>
      </c>
      <c r="C342" s="53">
        <v>6120.27</v>
      </c>
      <c r="D342" s="54">
        <f t="shared" si="40"/>
        <v>41418</v>
      </c>
      <c r="E342" s="53">
        <f t="shared" si="41"/>
        <v>136.44232541766971</v>
      </c>
      <c r="F342" s="81">
        <f t="shared" si="42"/>
        <v>7707.91</v>
      </c>
      <c r="H342" s="85">
        <f t="shared" si="43"/>
        <v>41418</v>
      </c>
      <c r="I342" s="70">
        <f t="shared" si="44"/>
        <v>8.7735957943534171E-2</v>
      </c>
      <c r="J342" s="70">
        <f t="shared" si="45"/>
        <v>7.9912789092228209E-2</v>
      </c>
      <c r="K342" s="115">
        <f t="shared" si="46"/>
        <v>1</v>
      </c>
      <c r="L342" s="116">
        <f t="shared" si="47"/>
        <v>7.8231688513059616E-3</v>
      </c>
    </row>
    <row r="343" spans="1:12">
      <c r="A343" s="80">
        <v>40325</v>
      </c>
      <c r="B343" s="52">
        <v>106.03250430177978</v>
      </c>
      <c r="C343" s="53">
        <v>6227</v>
      </c>
      <c r="D343" s="54">
        <f t="shared" si="40"/>
        <v>41421</v>
      </c>
      <c r="E343" s="53">
        <f t="shared" si="41"/>
        <v>136.53114937151659</v>
      </c>
      <c r="F343" s="81">
        <f t="shared" si="42"/>
        <v>7836.22</v>
      </c>
      <c r="H343" s="85">
        <f t="shared" si="43"/>
        <v>41421</v>
      </c>
      <c r="I343" s="70">
        <f t="shared" si="44"/>
        <v>8.7921540748483462E-2</v>
      </c>
      <c r="J343" s="70">
        <f t="shared" si="45"/>
        <v>7.963242190457942E-2</v>
      </c>
      <c r="K343" s="115">
        <f t="shared" si="46"/>
        <v>1</v>
      </c>
      <c r="L343" s="116">
        <f t="shared" si="47"/>
        <v>8.289118843904042E-3</v>
      </c>
    </row>
    <row r="344" spans="1:12">
      <c r="A344" s="80">
        <v>40326</v>
      </c>
      <c r="B344" s="52">
        <v>106.04840917742506</v>
      </c>
      <c r="C344" s="53">
        <v>6305.91</v>
      </c>
      <c r="D344" s="54">
        <f t="shared" si="40"/>
        <v>41422</v>
      </c>
      <c r="E344" s="53">
        <f t="shared" si="41"/>
        <v>136.56077663093021</v>
      </c>
      <c r="F344" s="81">
        <f t="shared" si="42"/>
        <v>7875.77</v>
      </c>
      <c r="H344" s="85">
        <f t="shared" si="43"/>
        <v>41422</v>
      </c>
      <c r="I344" s="70">
        <f t="shared" si="44"/>
        <v>8.7945833476454904E-2</v>
      </c>
      <c r="J344" s="70">
        <f t="shared" si="45"/>
        <v>7.6915808560116927E-2</v>
      </c>
      <c r="K344" s="115">
        <f t="shared" si="46"/>
        <v>1</v>
      </c>
      <c r="L344" s="116">
        <f t="shared" si="47"/>
        <v>1.1030024916337977E-2</v>
      </c>
    </row>
    <row r="345" spans="1:12">
      <c r="A345" s="80">
        <v>40329</v>
      </c>
      <c r="B345" s="52">
        <v>106.09963055905776</v>
      </c>
      <c r="C345" s="53">
        <v>6330.54</v>
      </c>
      <c r="D345" s="54">
        <f t="shared" si="40"/>
        <v>41425</v>
      </c>
      <c r="E345" s="53">
        <f t="shared" si="41"/>
        <v>136.64928712874593</v>
      </c>
      <c r="F345" s="81">
        <f t="shared" si="42"/>
        <v>7734.03</v>
      </c>
      <c r="H345" s="85">
        <f t="shared" si="43"/>
        <v>41425</v>
      </c>
      <c r="I345" s="70">
        <f t="shared" si="44"/>
        <v>8.8005689052640612E-2</v>
      </c>
      <c r="J345" s="70">
        <f t="shared" si="45"/>
        <v>6.9026239087504049E-2</v>
      </c>
      <c r="K345" s="115">
        <f t="shared" si="46"/>
        <v>1</v>
      </c>
      <c r="L345" s="116">
        <f t="shared" si="47"/>
        <v>1.8979449965136563E-2</v>
      </c>
    </row>
    <row r="346" spans="1:12">
      <c r="A346" s="80">
        <v>40330</v>
      </c>
      <c r="B346" s="52">
        <v>106.11777359588335</v>
      </c>
      <c r="C346" s="53">
        <v>6186.03</v>
      </c>
      <c r="D346" s="54">
        <f t="shared" si="40"/>
        <v>41425</v>
      </c>
      <c r="E346" s="53">
        <f t="shared" si="41"/>
        <v>136.64928712874593</v>
      </c>
      <c r="F346" s="81">
        <f t="shared" si="42"/>
        <v>7734.03</v>
      </c>
      <c r="H346" s="85">
        <f t="shared" si="43"/>
        <v>41425</v>
      </c>
      <c r="I346" s="70">
        <f t="shared" si="44"/>
        <v>8.7943679797285457E-2</v>
      </c>
      <c r="J346" s="70">
        <f t="shared" si="45"/>
        <v>7.7286647124444441E-2</v>
      </c>
      <c r="K346" s="115">
        <f t="shared" si="46"/>
        <v>1</v>
      </c>
      <c r="L346" s="116">
        <f t="shared" si="47"/>
        <v>1.0657032672841016E-2</v>
      </c>
    </row>
    <row r="347" spans="1:12">
      <c r="A347" s="80">
        <v>40331</v>
      </c>
      <c r="B347" s="52">
        <v>106.13549526407387</v>
      </c>
      <c r="C347" s="53">
        <v>6247.84</v>
      </c>
      <c r="D347" s="54">
        <f t="shared" si="40"/>
        <v>41425</v>
      </c>
      <c r="E347" s="53">
        <f t="shared" si="41"/>
        <v>136.64928712874593</v>
      </c>
      <c r="F347" s="81">
        <f t="shared" si="42"/>
        <v>7734.03</v>
      </c>
      <c r="H347" s="85">
        <f t="shared" si="43"/>
        <v>41425</v>
      </c>
      <c r="I347" s="70">
        <f t="shared" si="44"/>
        <v>8.7883124340825791E-2</v>
      </c>
      <c r="J347" s="70">
        <f t="shared" si="45"/>
        <v>7.3722328097382883E-2</v>
      </c>
      <c r="K347" s="115">
        <f t="shared" si="46"/>
        <v>1</v>
      </c>
      <c r="L347" s="116">
        <f t="shared" si="47"/>
        <v>1.4160796243442908E-2</v>
      </c>
    </row>
    <row r="348" spans="1:12">
      <c r="A348" s="80">
        <v>40332</v>
      </c>
      <c r="B348" s="52">
        <v>106.15279534980191</v>
      </c>
      <c r="C348" s="53">
        <v>6360.67</v>
      </c>
      <c r="D348" s="54">
        <f t="shared" si="40"/>
        <v>41428</v>
      </c>
      <c r="E348" s="53">
        <f t="shared" si="41"/>
        <v>136.7398856061123</v>
      </c>
      <c r="F348" s="81">
        <f t="shared" si="42"/>
        <v>7673.77</v>
      </c>
      <c r="H348" s="85">
        <f t="shared" si="43"/>
        <v>41428</v>
      </c>
      <c r="I348" s="70">
        <f t="shared" si="44"/>
        <v>8.8064378444801417E-2</v>
      </c>
      <c r="J348" s="70">
        <f t="shared" si="45"/>
        <v>6.4556308668837215E-2</v>
      </c>
      <c r="K348" s="115">
        <f t="shared" si="46"/>
        <v>1</v>
      </c>
      <c r="L348" s="116">
        <f t="shared" si="47"/>
        <v>2.3508069775964202E-2</v>
      </c>
    </row>
    <row r="349" spans="1:12">
      <c r="A349" s="80">
        <v>40333</v>
      </c>
      <c r="B349" s="52">
        <v>106.16956749146719</v>
      </c>
      <c r="C349" s="53">
        <v>6391.73</v>
      </c>
      <c r="D349" s="54">
        <f t="shared" si="40"/>
        <v>41429</v>
      </c>
      <c r="E349" s="53">
        <f t="shared" si="41"/>
        <v>136.76996838094564</v>
      </c>
      <c r="F349" s="81">
        <f t="shared" si="42"/>
        <v>7648.12</v>
      </c>
      <c r="H349" s="85">
        <f t="shared" si="43"/>
        <v>41429</v>
      </c>
      <c r="I349" s="70">
        <f t="shared" si="44"/>
        <v>8.8086861091729363E-2</v>
      </c>
      <c r="J349" s="70">
        <f t="shared" si="45"/>
        <v>6.164362792296818E-2</v>
      </c>
      <c r="K349" s="115">
        <f t="shared" si="46"/>
        <v>1</v>
      </c>
      <c r="L349" s="116">
        <f t="shared" si="47"/>
        <v>2.6443233168761182E-2</v>
      </c>
    </row>
    <row r="350" spans="1:12">
      <c r="A350" s="80">
        <v>40336</v>
      </c>
      <c r="B350" s="52">
        <v>106.22084739256557</v>
      </c>
      <c r="C350" s="53">
        <v>6265.44</v>
      </c>
      <c r="D350" s="54">
        <f t="shared" si="40"/>
        <v>41432</v>
      </c>
      <c r="E350" s="53">
        <f t="shared" si="41"/>
        <v>136.86039325068663</v>
      </c>
      <c r="F350" s="81">
        <f t="shared" si="42"/>
        <v>7601.03</v>
      </c>
      <c r="H350" s="85">
        <f t="shared" si="43"/>
        <v>41432</v>
      </c>
      <c r="I350" s="70">
        <f t="shared" si="44"/>
        <v>8.8151438713443664E-2</v>
      </c>
      <c r="J350" s="70">
        <f t="shared" si="45"/>
        <v>6.6531345006159315E-2</v>
      </c>
      <c r="K350" s="115">
        <f t="shared" si="46"/>
        <v>1</v>
      </c>
      <c r="L350" s="116">
        <f t="shared" si="47"/>
        <v>2.1620093707284349E-2</v>
      </c>
    </row>
    <row r="351" spans="1:12">
      <c r="A351" s="80">
        <v>40337</v>
      </c>
      <c r="B351" s="52">
        <v>106.23816139069055</v>
      </c>
      <c r="C351" s="53">
        <v>6207.06</v>
      </c>
      <c r="D351" s="54">
        <f t="shared" si="40"/>
        <v>41432</v>
      </c>
      <c r="E351" s="53">
        <f t="shared" si="41"/>
        <v>136.86039325068663</v>
      </c>
      <c r="F351" s="81">
        <f t="shared" si="42"/>
        <v>7601.03</v>
      </c>
      <c r="H351" s="85">
        <f t="shared" si="43"/>
        <v>41432</v>
      </c>
      <c r="I351" s="70">
        <f t="shared" si="44"/>
        <v>8.8092322242480314E-2</v>
      </c>
      <c r="J351" s="70">
        <f t="shared" si="45"/>
        <v>6.9864641119534943E-2</v>
      </c>
      <c r="K351" s="115">
        <f t="shared" si="46"/>
        <v>1</v>
      </c>
      <c r="L351" s="116">
        <f t="shared" si="47"/>
        <v>1.8227681122945372E-2</v>
      </c>
    </row>
    <row r="352" spans="1:12">
      <c r="A352" s="80">
        <v>40338</v>
      </c>
      <c r="B352" s="52">
        <v>106.25600940180418</v>
      </c>
      <c r="C352" s="53">
        <v>6234.29</v>
      </c>
      <c r="D352" s="54">
        <f t="shared" si="40"/>
        <v>41432</v>
      </c>
      <c r="E352" s="53">
        <f t="shared" si="41"/>
        <v>136.86039325068663</v>
      </c>
      <c r="F352" s="81">
        <f t="shared" si="42"/>
        <v>7601.03</v>
      </c>
      <c r="H352" s="85">
        <f t="shared" si="43"/>
        <v>41432</v>
      </c>
      <c r="I352" s="70">
        <f t="shared" si="44"/>
        <v>8.8031395896058351E-2</v>
      </c>
      <c r="J352" s="70">
        <f t="shared" si="45"/>
        <v>6.8304723735367334E-2</v>
      </c>
      <c r="K352" s="115">
        <f t="shared" si="46"/>
        <v>1</v>
      </c>
      <c r="L352" s="116">
        <f t="shared" si="47"/>
        <v>1.9726672160691017E-2</v>
      </c>
    </row>
    <row r="353" spans="1:12">
      <c r="A353" s="80">
        <v>40339</v>
      </c>
      <c r="B353" s="52">
        <v>106.27407292340249</v>
      </c>
      <c r="C353" s="53">
        <v>6338.1</v>
      </c>
      <c r="D353" s="54">
        <f t="shared" si="40"/>
        <v>41435</v>
      </c>
      <c r="E353" s="53">
        <f t="shared" si="41"/>
        <v>136.95113169141183</v>
      </c>
      <c r="F353" s="81">
        <f t="shared" si="42"/>
        <v>7597.17</v>
      </c>
      <c r="H353" s="85">
        <f t="shared" si="43"/>
        <v>41435</v>
      </c>
      <c r="I353" s="70">
        <f t="shared" si="44"/>
        <v>8.8210135966570125E-2</v>
      </c>
      <c r="J353" s="70">
        <f t="shared" si="45"/>
        <v>6.22602226100748E-2</v>
      </c>
      <c r="K353" s="115">
        <f t="shared" si="46"/>
        <v>1</v>
      </c>
      <c r="L353" s="116">
        <f t="shared" si="47"/>
        <v>2.5949913356495324E-2</v>
      </c>
    </row>
    <row r="354" spans="1:12">
      <c r="A354" s="80">
        <v>40340</v>
      </c>
      <c r="B354" s="52">
        <v>106.29213951579946</v>
      </c>
      <c r="C354" s="53">
        <v>6388.96</v>
      </c>
      <c r="D354" s="54">
        <f t="shared" si="40"/>
        <v>41436</v>
      </c>
      <c r="E354" s="53">
        <f t="shared" si="41"/>
        <v>136.98139789151563</v>
      </c>
      <c r="F354" s="81">
        <f t="shared" si="42"/>
        <v>7481.85</v>
      </c>
      <c r="H354" s="85">
        <f t="shared" si="43"/>
        <v>41436</v>
      </c>
      <c r="I354" s="70">
        <f t="shared" si="44"/>
        <v>8.8228632080112002E-2</v>
      </c>
      <c r="J354" s="70">
        <f t="shared" si="45"/>
        <v>5.4046108734625564E-2</v>
      </c>
      <c r="K354" s="115">
        <f t="shared" si="46"/>
        <v>1</v>
      </c>
      <c r="L354" s="116">
        <f t="shared" si="47"/>
        <v>3.4182523345486437E-2</v>
      </c>
    </row>
    <row r="355" spans="1:12">
      <c r="A355" s="80">
        <v>40343</v>
      </c>
      <c r="B355" s="52">
        <v>106.34666738337107</v>
      </c>
      <c r="C355" s="53">
        <v>6486.71</v>
      </c>
      <c r="D355" s="54">
        <f t="shared" si="40"/>
        <v>41439</v>
      </c>
      <c r="E355" s="53">
        <f t="shared" si="41"/>
        <v>137.07251071448533</v>
      </c>
      <c r="F355" s="81">
        <f t="shared" si="42"/>
        <v>7512.87</v>
      </c>
      <c r="H355" s="85">
        <f t="shared" si="43"/>
        <v>41439</v>
      </c>
      <c r="I355" s="70">
        <f t="shared" si="44"/>
        <v>8.8283791377824494E-2</v>
      </c>
      <c r="J355" s="70">
        <f t="shared" si="45"/>
        <v>5.0172070230338317E-2</v>
      </c>
      <c r="K355" s="115">
        <f t="shared" si="46"/>
        <v>1</v>
      </c>
      <c r="L355" s="116">
        <f t="shared" si="47"/>
        <v>3.8111721147486177E-2</v>
      </c>
    </row>
    <row r="356" spans="1:12">
      <c r="A356" s="80">
        <v>40344</v>
      </c>
      <c r="B356" s="52">
        <v>106.3650653568284</v>
      </c>
      <c r="C356" s="53">
        <v>6520.6</v>
      </c>
      <c r="D356" s="54">
        <f t="shared" si="40"/>
        <v>41439</v>
      </c>
      <c r="E356" s="53">
        <f t="shared" si="41"/>
        <v>137.07251071448533</v>
      </c>
      <c r="F356" s="81">
        <f t="shared" si="42"/>
        <v>7512.87</v>
      </c>
      <c r="H356" s="85">
        <f t="shared" si="43"/>
        <v>41439</v>
      </c>
      <c r="I356" s="70">
        <f t="shared" si="44"/>
        <v>8.8221040916269367E-2</v>
      </c>
      <c r="J356" s="70">
        <f t="shared" si="45"/>
        <v>4.8349529928586543E-2</v>
      </c>
      <c r="K356" s="115">
        <f t="shared" si="46"/>
        <v>1</v>
      </c>
      <c r="L356" s="116">
        <f t="shared" si="47"/>
        <v>3.9871510987682823E-2</v>
      </c>
    </row>
    <row r="357" spans="1:12">
      <c r="A357" s="80">
        <v>40345</v>
      </c>
      <c r="B357" s="52">
        <v>106.38346651313512</v>
      </c>
      <c r="C357" s="53">
        <v>6534.36</v>
      </c>
      <c r="D357" s="54">
        <f t="shared" si="40"/>
        <v>41439</v>
      </c>
      <c r="E357" s="53">
        <f t="shared" si="41"/>
        <v>137.07251071448533</v>
      </c>
      <c r="F357" s="81">
        <f t="shared" si="42"/>
        <v>7512.87</v>
      </c>
      <c r="H357" s="85">
        <f t="shared" si="43"/>
        <v>41439</v>
      </c>
      <c r="I357" s="70">
        <f t="shared" si="44"/>
        <v>8.8158294072906651E-2</v>
      </c>
      <c r="J357" s="70">
        <f t="shared" si="45"/>
        <v>4.7613144271583918E-2</v>
      </c>
      <c r="K357" s="115">
        <f t="shared" si="46"/>
        <v>1</v>
      </c>
      <c r="L357" s="116">
        <f t="shared" si="47"/>
        <v>4.0545149801322733E-2</v>
      </c>
    </row>
    <row r="358" spans="1:12">
      <c r="A358" s="80">
        <v>40346</v>
      </c>
      <c r="B358" s="52">
        <v>106.40165808590886</v>
      </c>
      <c r="C358" s="53">
        <v>6586.69</v>
      </c>
      <c r="D358" s="54">
        <f t="shared" si="40"/>
        <v>41442</v>
      </c>
      <c r="E358" s="53">
        <f t="shared" si="41"/>
        <v>137.16421222415332</v>
      </c>
      <c r="F358" s="81">
        <f t="shared" si="42"/>
        <v>7567.15</v>
      </c>
      <c r="H358" s="85">
        <f t="shared" si="43"/>
        <v>41442</v>
      </c>
      <c r="I358" s="70">
        <f t="shared" si="44"/>
        <v>8.8338867499793805E-2</v>
      </c>
      <c r="J358" s="70">
        <f t="shared" si="45"/>
        <v>4.7341645974108948E-2</v>
      </c>
      <c r="K358" s="115">
        <f t="shared" si="46"/>
        <v>1</v>
      </c>
      <c r="L358" s="116">
        <f t="shared" si="47"/>
        <v>4.0997221525684857E-2</v>
      </c>
    </row>
    <row r="359" spans="1:12">
      <c r="A359" s="80">
        <v>40347</v>
      </c>
      <c r="B359" s="52">
        <v>106.41953356446729</v>
      </c>
      <c r="C359" s="53">
        <v>6571.38</v>
      </c>
      <c r="D359" s="54">
        <f t="shared" si="40"/>
        <v>41443</v>
      </c>
      <c r="E359" s="53">
        <f t="shared" si="41"/>
        <v>137.19452551505486</v>
      </c>
      <c r="F359" s="81">
        <f t="shared" si="42"/>
        <v>7520.01</v>
      </c>
      <c r="H359" s="85">
        <f t="shared" si="43"/>
        <v>41443</v>
      </c>
      <c r="I359" s="70">
        <f t="shared" si="44"/>
        <v>8.8358091250580584E-2</v>
      </c>
      <c r="J359" s="70">
        <f t="shared" si="45"/>
        <v>4.5973332471548778E-2</v>
      </c>
      <c r="K359" s="115">
        <f t="shared" si="46"/>
        <v>1</v>
      </c>
      <c r="L359" s="116">
        <f t="shared" si="47"/>
        <v>4.2384758779031806E-2</v>
      </c>
    </row>
    <row r="360" spans="1:12">
      <c r="A360" s="80">
        <v>40350</v>
      </c>
      <c r="B360" s="52">
        <v>106.47412678518586</v>
      </c>
      <c r="C360" s="53">
        <v>6684.61</v>
      </c>
      <c r="D360" s="54">
        <f t="shared" si="40"/>
        <v>41446</v>
      </c>
      <c r="E360" s="53">
        <f t="shared" si="41"/>
        <v>137.28536833393349</v>
      </c>
      <c r="F360" s="81">
        <f t="shared" si="42"/>
        <v>7331.23</v>
      </c>
      <c r="H360" s="85">
        <f t="shared" si="43"/>
        <v>41446</v>
      </c>
      <c r="I360" s="70">
        <f t="shared" si="44"/>
        <v>8.8412168938899915E-2</v>
      </c>
      <c r="J360" s="70">
        <f t="shared" si="45"/>
        <v>3.1257033177181315E-2</v>
      </c>
      <c r="K360" s="115">
        <f t="shared" si="46"/>
        <v>1</v>
      </c>
      <c r="L360" s="116">
        <f t="shared" si="47"/>
        <v>5.7155135761718601E-2</v>
      </c>
    </row>
    <row r="361" spans="1:12">
      <c r="A361" s="80">
        <v>40351</v>
      </c>
      <c r="B361" s="52">
        <v>106.49222738673934</v>
      </c>
      <c r="C361" s="53">
        <v>6638.74</v>
      </c>
      <c r="D361" s="54">
        <f t="shared" si="40"/>
        <v>41446</v>
      </c>
      <c r="E361" s="53">
        <f t="shared" si="41"/>
        <v>137.28536833393349</v>
      </c>
      <c r="F361" s="81">
        <f t="shared" si="42"/>
        <v>7331.23</v>
      </c>
      <c r="H361" s="85">
        <f t="shared" si="43"/>
        <v>41446</v>
      </c>
      <c r="I361" s="70">
        <f t="shared" si="44"/>
        <v>8.8350499238427416E-2</v>
      </c>
      <c r="J361" s="70">
        <f t="shared" si="45"/>
        <v>3.3626721242684399E-2</v>
      </c>
      <c r="K361" s="115">
        <f t="shared" si="46"/>
        <v>1</v>
      </c>
      <c r="L361" s="116">
        <f t="shared" si="47"/>
        <v>5.4723777995743017E-2</v>
      </c>
    </row>
    <row r="362" spans="1:12">
      <c r="A362" s="80">
        <v>40352</v>
      </c>
      <c r="B362" s="52">
        <v>106.51033106539509</v>
      </c>
      <c r="C362" s="53">
        <v>6646.99</v>
      </c>
      <c r="D362" s="54">
        <f t="shared" si="40"/>
        <v>41446</v>
      </c>
      <c r="E362" s="53">
        <f t="shared" si="41"/>
        <v>137.28536833393349</v>
      </c>
      <c r="F362" s="81">
        <f t="shared" si="42"/>
        <v>7331.23</v>
      </c>
      <c r="H362" s="85">
        <f t="shared" si="43"/>
        <v>41446</v>
      </c>
      <c r="I362" s="70">
        <f t="shared" si="44"/>
        <v>8.8288833032175384E-2</v>
      </c>
      <c r="J362" s="70">
        <f t="shared" si="45"/>
        <v>3.3198911017871868E-2</v>
      </c>
      <c r="K362" s="115">
        <f t="shared" si="46"/>
        <v>1</v>
      </c>
      <c r="L362" s="116">
        <f t="shared" si="47"/>
        <v>5.5089922014303516E-2</v>
      </c>
    </row>
    <row r="363" spans="1:12">
      <c r="A363" s="80">
        <v>40353</v>
      </c>
      <c r="B363" s="52">
        <v>106.52843782167621</v>
      </c>
      <c r="C363" s="53">
        <v>6643.81</v>
      </c>
      <c r="D363" s="54">
        <f t="shared" si="40"/>
        <v>41449</v>
      </c>
      <c r="E363" s="53">
        <f t="shared" si="41"/>
        <v>137.37638853313891</v>
      </c>
      <c r="F363" s="81">
        <f t="shared" si="42"/>
        <v>7231.09</v>
      </c>
      <c r="H363" s="85">
        <f t="shared" si="43"/>
        <v>41449</v>
      </c>
      <c r="I363" s="70">
        <f t="shared" si="44"/>
        <v>8.8467615394051347E-2</v>
      </c>
      <c r="J363" s="70">
        <f t="shared" si="45"/>
        <v>2.8637108559211644E-2</v>
      </c>
      <c r="K363" s="115">
        <f t="shared" si="46"/>
        <v>1</v>
      </c>
      <c r="L363" s="116">
        <f t="shared" si="47"/>
        <v>5.9830506834839703E-2</v>
      </c>
    </row>
    <row r="364" spans="1:12">
      <c r="A364" s="80">
        <v>40354</v>
      </c>
      <c r="B364" s="52">
        <v>106.5466541845437</v>
      </c>
      <c r="C364" s="53">
        <v>6579.46</v>
      </c>
      <c r="D364" s="54">
        <f t="shared" si="40"/>
        <v>41450</v>
      </c>
      <c r="E364" s="53">
        <f t="shared" si="41"/>
        <v>137.40674871500474</v>
      </c>
      <c r="F364" s="81">
        <f t="shared" si="42"/>
        <v>7255.47</v>
      </c>
      <c r="H364" s="85">
        <f t="shared" si="43"/>
        <v>41450</v>
      </c>
      <c r="I364" s="70">
        <f t="shared" si="44"/>
        <v>8.8485753117132138E-2</v>
      </c>
      <c r="J364" s="70">
        <f t="shared" si="45"/>
        <v>3.3138232097123188E-2</v>
      </c>
      <c r="K364" s="115">
        <f t="shared" si="46"/>
        <v>1</v>
      </c>
      <c r="L364" s="116">
        <f t="shared" si="47"/>
        <v>5.534752102000895E-2</v>
      </c>
    </row>
    <row r="365" spans="1:12">
      <c r="A365" s="80">
        <v>40357</v>
      </c>
      <c r="B365" s="52">
        <v>106.60195189806547</v>
      </c>
      <c r="C365" s="53">
        <v>6659.94</v>
      </c>
      <c r="D365" s="54">
        <f t="shared" si="40"/>
        <v>41453</v>
      </c>
      <c r="E365" s="53">
        <f t="shared" si="41"/>
        <v>137.49649485144189</v>
      </c>
      <c r="F365" s="81">
        <f t="shared" si="42"/>
        <v>7563.28</v>
      </c>
      <c r="H365" s="85">
        <f t="shared" si="43"/>
        <v>41453</v>
      </c>
      <c r="I365" s="70">
        <f t="shared" si="44"/>
        <v>8.8534396295236073E-2</v>
      </c>
      <c r="J365" s="70">
        <f t="shared" si="45"/>
        <v>4.3309801347414911E-2</v>
      </c>
      <c r="K365" s="115">
        <f t="shared" si="46"/>
        <v>1</v>
      </c>
      <c r="L365" s="116">
        <f t="shared" si="47"/>
        <v>4.5224594947821162E-2</v>
      </c>
    </row>
    <row r="366" spans="1:12">
      <c r="A366" s="80">
        <v>40358</v>
      </c>
      <c r="B366" s="52">
        <v>106.62060723964763</v>
      </c>
      <c r="C366" s="53">
        <v>6566.44</v>
      </c>
      <c r="D366" s="54">
        <f t="shared" si="40"/>
        <v>41453</v>
      </c>
      <c r="E366" s="53">
        <f t="shared" si="41"/>
        <v>137.49649485144189</v>
      </c>
      <c r="F366" s="81">
        <f t="shared" si="42"/>
        <v>7563.28</v>
      </c>
      <c r="H366" s="85">
        <f t="shared" si="43"/>
        <v>41453</v>
      </c>
      <c r="I366" s="70">
        <f t="shared" si="44"/>
        <v>8.8470905862525484E-2</v>
      </c>
      <c r="J366" s="70">
        <f t="shared" si="45"/>
        <v>4.8238402440846428E-2</v>
      </c>
      <c r="K366" s="115">
        <f t="shared" si="46"/>
        <v>1</v>
      </c>
      <c r="L366" s="116">
        <f t="shared" si="47"/>
        <v>4.0232503421679056E-2</v>
      </c>
    </row>
    <row r="367" spans="1:12">
      <c r="A367" s="80">
        <v>40359</v>
      </c>
      <c r="B367" s="52">
        <v>106.63915922530731</v>
      </c>
      <c r="C367" s="53">
        <v>6636.89</v>
      </c>
      <c r="D367" s="54">
        <f t="shared" si="40"/>
        <v>41453</v>
      </c>
      <c r="E367" s="53">
        <f t="shared" si="41"/>
        <v>137.49649485144189</v>
      </c>
      <c r="F367" s="81">
        <f t="shared" si="42"/>
        <v>7563.28</v>
      </c>
      <c r="H367" s="85">
        <f t="shared" si="43"/>
        <v>41453</v>
      </c>
      <c r="I367" s="70">
        <f t="shared" si="44"/>
        <v>8.8407781872226865E-2</v>
      </c>
      <c r="J367" s="70">
        <f t="shared" si="45"/>
        <v>4.451621501959524E-2</v>
      </c>
      <c r="K367" s="115">
        <f t="shared" si="46"/>
        <v>1</v>
      </c>
      <c r="L367" s="116">
        <f t="shared" si="47"/>
        <v>4.3891566852631625E-2</v>
      </c>
    </row>
    <row r="368" spans="1:12">
      <c r="A368" s="80">
        <v>40360</v>
      </c>
      <c r="B368" s="52">
        <v>106.65750116069407</v>
      </c>
      <c r="C368" s="53">
        <v>6560.61</v>
      </c>
      <c r="D368" s="54">
        <f t="shared" si="40"/>
        <v>41456</v>
      </c>
      <c r="E368" s="53">
        <f t="shared" si="41"/>
        <v>137.58311764319828</v>
      </c>
      <c r="F368" s="81">
        <f t="shared" si="42"/>
        <v>7636.62</v>
      </c>
      <c r="H368" s="85">
        <f t="shared" si="43"/>
        <v>41456</v>
      </c>
      <c r="I368" s="70">
        <f t="shared" si="44"/>
        <v>8.857389153256956E-2</v>
      </c>
      <c r="J368" s="70">
        <f t="shared" si="45"/>
        <v>5.1927122603413922E-2</v>
      </c>
      <c r="K368" s="115">
        <f t="shared" si="46"/>
        <v>1</v>
      </c>
      <c r="L368" s="116">
        <f t="shared" si="47"/>
        <v>3.6646768929155638E-2</v>
      </c>
    </row>
    <row r="369" spans="1:12">
      <c r="A369" s="80">
        <v>40361</v>
      </c>
      <c r="B369" s="52">
        <v>106.67477967588211</v>
      </c>
      <c r="C369" s="53">
        <v>6542.72</v>
      </c>
      <c r="D369" s="54">
        <f t="shared" si="40"/>
        <v>41457</v>
      </c>
      <c r="E369" s="53">
        <f t="shared" si="41"/>
        <v>137.61214768102099</v>
      </c>
      <c r="F369" s="81">
        <f t="shared" si="42"/>
        <v>7583.16</v>
      </c>
      <c r="H369" s="85">
        <f t="shared" si="43"/>
        <v>41457</v>
      </c>
      <c r="I369" s="70">
        <f t="shared" si="44"/>
        <v>8.8591668402592472E-2</v>
      </c>
      <c r="J369" s="70">
        <f t="shared" si="45"/>
        <v>5.0422368911966498E-2</v>
      </c>
      <c r="K369" s="115">
        <f t="shared" si="46"/>
        <v>1</v>
      </c>
      <c r="L369" s="116">
        <f t="shared" si="47"/>
        <v>3.8169299490625974E-2</v>
      </c>
    </row>
    <row r="370" spans="1:12">
      <c r="A370" s="80">
        <v>40364</v>
      </c>
      <c r="B370" s="52">
        <v>106.72886378917778</v>
      </c>
      <c r="C370" s="53">
        <v>6541.23</v>
      </c>
      <c r="D370" s="54">
        <f t="shared" si="40"/>
        <v>41460</v>
      </c>
      <c r="E370" s="53">
        <f t="shared" si="41"/>
        <v>137.69789785314202</v>
      </c>
      <c r="F370" s="81">
        <f t="shared" si="42"/>
        <v>7600.32</v>
      </c>
      <c r="H370" s="85">
        <f t="shared" si="43"/>
        <v>41460</v>
      </c>
      <c r="I370" s="70">
        <f t="shared" si="44"/>
        <v>8.863378457755422E-2</v>
      </c>
      <c r="J370" s="70">
        <f t="shared" si="45"/>
        <v>5.1293919890641693E-2</v>
      </c>
      <c r="K370" s="115">
        <f t="shared" si="46"/>
        <v>1</v>
      </c>
      <c r="L370" s="116">
        <f t="shared" si="47"/>
        <v>3.7339864686912527E-2</v>
      </c>
    </row>
    <row r="371" spans="1:12">
      <c r="A371" s="80">
        <v>40365</v>
      </c>
      <c r="B371" s="52">
        <v>106.74690096715815</v>
      </c>
      <c r="C371" s="53">
        <v>6607.6</v>
      </c>
      <c r="D371" s="54">
        <f t="shared" si="40"/>
        <v>41460</v>
      </c>
      <c r="E371" s="53">
        <f t="shared" si="41"/>
        <v>137.69789785314202</v>
      </c>
      <c r="F371" s="81">
        <f t="shared" si="42"/>
        <v>7600.32</v>
      </c>
      <c r="H371" s="85">
        <f t="shared" si="43"/>
        <v>41460</v>
      </c>
      <c r="I371" s="70">
        <f t="shared" si="44"/>
        <v>8.857246511621919E-2</v>
      </c>
      <c r="J371" s="70">
        <f t="shared" si="45"/>
        <v>4.7762163226096055E-2</v>
      </c>
      <c r="K371" s="115">
        <f t="shared" si="46"/>
        <v>1</v>
      </c>
      <c r="L371" s="116">
        <f t="shared" si="47"/>
        <v>4.0810301890123135E-2</v>
      </c>
    </row>
    <row r="372" spans="1:12">
      <c r="A372" s="80">
        <v>40366</v>
      </c>
      <c r="B372" s="52">
        <v>106.76483444652064</v>
      </c>
      <c r="C372" s="53">
        <v>6547.69</v>
      </c>
      <c r="D372" s="54">
        <f t="shared" si="40"/>
        <v>41460</v>
      </c>
      <c r="E372" s="53">
        <f t="shared" si="41"/>
        <v>137.69789785314202</v>
      </c>
      <c r="F372" s="81">
        <f t="shared" si="42"/>
        <v>7600.32</v>
      </c>
      <c r="H372" s="85">
        <f t="shared" si="43"/>
        <v>41460</v>
      </c>
      <c r="I372" s="70">
        <f t="shared" si="44"/>
        <v>8.8511511884807215E-2</v>
      </c>
      <c r="J372" s="70">
        <f t="shared" si="45"/>
        <v>5.0948067973606292E-2</v>
      </c>
      <c r="K372" s="115">
        <f t="shared" si="46"/>
        <v>1</v>
      </c>
      <c r="L372" s="116">
        <f t="shared" si="47"/>
        <v>3.7563443911200922E-2</v>
      </c>
    </row>
    <row r="373" spans="1:12">
      <c r="A373" s="80">
        <v>40367</v>
      </c>
      <c r="B373" s="52">
        <v>106.78277093870764</v>
      </c>
      <c r="C373" s="53">
        <v>6620.64</v>
      </c>
      <c r="D373" s="54">
        <f t="shared" si="40"/>
        <v>41463</v>
      </c>
      <c r="E373" s="53">
        <f t="shared" si="41"/>
        <v>137.78382134140239</v>
      </c>
      <c r="F373" s="81">
        <f t="shared" si="42"/>
        <v>7527.28</v>
      </c>
      <c r="H373" s="85">
        <f t="shared" si="43"/>
        <v>41463</v>
      </c>
      <c r="I373" s="70">
        <f t="shared" si="44"/>
        <v>8.867691270889666E-2</v>
      </c>
      <c r="J373" s="70">
        <f t="shared" si="45"/>
        <v>4.3708849650239578E-2</v>
      </c>
      <c r="K373" s="115">
        <f t="shared" si="46"/>
        <v>1</v>
      </c>
      <c r="L373" s="116">
        <f t="shared" si="47"/>
        <v>4.4968063058657082E-2</v>
      </c>
    </row>
    <row r="374" spans="1:12">
      <c r="A374" s="80">
        <v>40368</v>
      </c>
      <c r="B374" s="52">
        <v>106.80071044422534</v>
      </c>
      <c r="C374" s="53">
        <v>6690.13</v>
      </c>
      <c r="D374" s="54">
        <f t="shared" si="40"/>
        <v>41464</v>
      </c>
      <c r="E374" s="53">
        <f t="shared" si="41"/>
        <v>137.81261816006273</v>
      </c>
      <c r="F374" s="81">
        <f t="shared" si="42"/>
        <v>7588.74</v>
      </c>
      <c r="H374" s="85">
        <f t="shared" si="43"/>
        <v>41464</v>
      </c>
      <c r="I374" s="70">
        <f t="shared" si="44"/>
        <v>8.8691788590920195E-2</v>
      </c>
      <c r="J374" s="70">
        <f t="shared" si="45"/>
        <v>4.2905694717841891E-2</v>
      </c>
      <c r="K374" s="115">
        <f t="shared" si="46"/>
        <v>1</v>
      </c>
      <c r="L374" s="116">
        <f t="shared" si="47"/>
        <v>4.5786093873078304E-2</v>
      </c>
    </row>
    <row r="375" spans="1:12">
      <c r="A375" s="80">
        <v>40371</v>
      </c>
      <c r="B375" s="52">
        <v>106.85453800228925</v>
      </c>
      <c r="C375" s="53">
        <v>6729.96</v>
      </c>
      <c r="D375" s="54">
        <f t="shared" si="40"/>
        <v>41467</v>
      </c>
      <c r="E375" s="53">
        <f t="shared" si="41"/>
        <v>137.89849325136669</v>
      </c>
      <c r="F375" s="81">
        <f t="shared" si="42"/>
        <v>7786.81</v>
      </c>
      <c r="H375" s="85">
        <f t="shared" si="43"/>
        <v>41467</v>
      </c>
      <c r="I375" s="70">
        <f t="shared" si="44"/>
        <v>8.8734996824138213E-2</v>
      </c>
      <c r="J375" s="70">
        <f t="shared" si="45"/>
        <v>4.9822069493602239E-2</v>
      </c>
      <c r="K375" s="115">
        <f t="shared" si="46"/>
        <v>1</v>
      </c>
      <c r="L375" s="116">
        <f t="shared" si="47"/>
        <v>3.8912927330535974E-2</v>
      </c>
    </row>
    <row r="376" spans="1:12">
      <c r="A376" s="80">
        <v>40372</v>
      </c>
      <c r="B376" s="52">
        <v>106.87248956467363</v>
      </c>
      <c r="C376" s="53">
        <v>6752.08</v>
      </c>
      <c r="D376" s="54">
        <f t="shared" si="40"/>
        <v>41467</v>
      </c>
      <c r="E376" s="53">
        <f t="shared" si="41"/>
        <v>137.89849325136669</v>
      </c>
      <c r="F376" s="81">
        <f t="shared" si="42"/>
        <v>7786.81</v>
      </c>
      <c r="H376" s="85">
        <f t="shared" si="43"/>
        <v>41467</v>
      </c>
      <c r="I376" s="70">
        <f t="shared" si="44"/>
        <v>8.8674034491969644E-2</v>
      </c>
      <c r="J376" s="70">
        <f t="shared" si="45"/>
        <v>4.8674399978494876E-2</v>
      </c>
      <c r="K376" s="115">
        <f t="shared" si="46"/>
        <v>1</v>
      </c>
      <c r="L376" s="116">
        <f t="shared" si="47"/>
        <v>3.9999634513474769E-2</v>
      </c>
    </row>
    <row r="377" spans="1:12">
      <c r="A377" s="80">
        <v>40373</v>
      </c>
      <c r="B377" s="52">
        <v>106.89044414292049</v>
      </c>
      <c r="C377" s="53">
        <v>6733.92</v>
      </c>
      <c r="D377" s="54">
        <f t="shared" si="40"/>
        <v>41467</v>
      </c>
      <c r="E377" s="53">
        <f t="shared" si="41"/>
        <v>137.89849325136669</v>
      </c>
      <c r="F377" s="81">
        <f t="shared" si="42"/>
        <v>7786.81</v>
      </c>
      <c r="H377" s="85">
        <f t="shared" si="43"/>
        <v>41467</v>
      </c>
      <c r="I377" s="70">
        <f t="shared" si="44"/>
        <v>8.8613075573309663E-2</v>
      </c>
      <c r="J377" s="70">
        <f t="shared" si="45"/>
        <v>4.9616240368561826E-2</v>
      </c>
      <c r="K377" s="115">
        <f t="shared" si="46"/>
        <v>1</v>
      </c>
      <c r="L377" s="116">
        <f t="shared" si="47"/>
        <v>3.8996835204747837E-2</v>
      </c>
    </row>
    <row r="378" spans="1:12">
      <c r="A378" s="80">
        <v>40374</v>
      </c>
      <c r="B378" s="52">
        <v>106.90840173753649</v>
      </c>
      <c r="C378" s="53">
        <v>6724.67</v>
      </c>
      <c r="D378" s="54">
        <f t="shared" si="40"/>
        <v>41470</v>
      </c>
      <c r="E378" s="53">
        <f t="shared" si="41"/>
        <v>137.98495560663528</v>
      </c>
      <c r="F378" s="81">
        <f t="shared" si="42"/>
        <v>7816.76</v>
      </c>
      <c r="H378" s="85">
        <f t="shared" si="43"/>
        <v>41470</v>
      </c>
      <c r="I378" s="70">
        <f t="shared" si="44"/>
        <v>8.8779579928571772E-2</v>
      </c>
      <c r="J378" s="70">
        <f t="shared" si="45"/>
        <v>5.1441869190227862E-2</v>
      </c>
      <c r="K378" s="115">
        <f t="shared" si="46"/>
        <v>1</v>
      </c>
      <c r="L378" s="116">
        <f t="shared" si="47"/>
        <v>3.733771073834391E-2</v>
      </c>
    </row>
    <row r="379" spans="1:12">
      <c r="A379" s="80">
        <v>40375</v>
      </c>
      <c r="B379" s="52">
        <v>106.92604162382318</v>
      </c>
      <c r="C379" s="53">
        <v>6743.58</v>
      </c>
      <c r="D379" s="54">
        <f t="shared" si="40"/>
        <v>41471</v>
      </c>
      <c r="E379" s="53">
        <f t="shared" si="41"/>
        <v>138.02083169509299</v>
      </c>
      <c r="F379" s="81">
        <f t="shared" si="42"/>
        <v>7718.83</v>
      </c>
      <c r="H379" s="85">
        <f t="shared" si="43"/>
        <v>41471</v>
      </c>
      <c r="I379" s="70">
        <f t="shared" si="44"/>
        <v>8.8814051169281871E-2</v>
      </c>
      <c r="J379" s="70">
        <f t="shared" si="45"/>
        <v>4.6052915005199813E-2</v>
      </c>
      <c r="K379" s="115">
        <f t="shared" si="46"/>
        <v>1</v>
      </c>
      <c r="L379" s="116">
        <f t="shared" si="47"/>
        <v>4.2761136164082059E-2</v>
      </c>
    </row>
    <row r="380" spans="1:12">
      <c r="A380" s="80">
        <v>40378</v>
      </c>
      <c r="B380" s="52">
        <v>106.98025312692646</v>
      </c>
      <c r="C380" s="53">
        <v>6734.28</v>
      </c>
      <c r="D380" s="54">
        <f t="shared" si="40"/>
        <v>41474</v>
      </c>
      <c r="E380" s="53">
        <f t="shared" si="41"/>
        <v>138.12492554593845</v>
      </c>
      <c r="F380" s="81">
        <f t="shared" si="42"/>
        <v>7818.03</v>
      </c>
      <c r="H380" s="85">
        <f t="shared" si="43"/>
        <v>41474</v>
      </c>
      <c r="I380" s="70">
        <f t="shared" si="44"/>
        <v>8.8903712760976639E-2</v>
      </c>
      <c r="J380" s="70">
        <f t="shared" si="45"/>
        <v>5.0998398649086063E-2</v>
      </c>
      <c r="K380" s="115">
        <f t="shared" si="46"/>
        <v>1</v>
      </c>
      <c r="L380" s="116">
        <f t="shared" si="47"/>
        <v>3.7905314111890576E-2</v>
      </c>
    </row>
    <row r="381" spans="1:12">
      <c r="A381" s="80">
        <v>40379</v>
      </c>
      <c r="B381" s="52">
        <v>106.99843976995804</v>
      </c>
      <c r="C381" s="53">
        <v>6711.23</v>
      </c>
      <c r="D381" s="54">
        <f t="shared" si="40"/>
        <v>41474</v>
      </c>
      <c r="E381" s="53">
        <f t="shared" si="41"/>
        <v>138.12492554593845</v>
      </c>
      <c r="F381" s="81">
        <f t="shared" si="42"/>
        <v>7818.03</v>
      </c>
      <c r="H381" s="85">
        <f t="shared" si="43"/>
        <v>41474</v>
      </c>
      <c r="I381" s="70">
        <f t="shared" si="44"/>
        <v>8.8842015209510627E-2</v>
      </c>
      <c r="J381" s="70">
        <f t="shared" si="45"/>
        <v>5.2200256399709044E-2</v>
      </c>
      <c r="K381" s="115">
        <f t="shared" si="46"/>
        <v>1</v>
      </c>
      <c r="L381" s="116">
        <f t="shared" si="47"/>
        <v>3.6641758809801583E-2</v>
      </c>
    </row>
    <row r="382" spans="1:12">
      <c r="A382" s="80">
        <v>40380</v>
      </c>
      <c r="B382" s="52">
        <v>107.01684350159847</v>
      </c>
      <c r="C382" s="53">
        <v>6750.4</v>
      </c>
      <c r="D382" s="54">
        <f t="shared" si="40"/>
        <v>41474</v>
      </c>
      <c r="E382" s="53">
        <f t="shared" si="41"/>
        <v>138.12492554593845</v>
      </c>
      <c r="F382" s="81">
        <f t="shared" si="42"/>
        <v>7818.03</v>
      </c>
      <c r="H382" s="85">
        <f t="shared" si="43"/>
        <v>41474</v>
      </c>
      <c r="I382" s="70">
        <f t="shared" si="44"/>
        <v>8.8779595424637092E-2</v>
      </c>
      <c r="J382" s="70">
        <f t="shared" si="45"/>
        <v>5.0161134780741801E-2</v>
      </c>
      <c r="K382" s="115">
        <f t="shared" si="46"/>
        <v>1</v>
      </c>
      <c r="L382" s="116">
        <f t="shared" si="47"/>
        <v>3.8618460643895292E-2</v>
      </c>
    </row>
    <row r="383" spans="1:12">
      <c r="A383" s="80">
        <v>40381</v>
      </c>
      <c r="B383" s="52">
        <v>107.03525039868076</v>
      </c>
      <c r="C383" s="53">
        <v>6803.67</v>
      </c>
      <c r="D383" s="54">
        <f t="shared" si="40"/>
        <v>41477</v>
      </c>
      <c r="E383" s="53">
        <f t="shared" si="41"/>
        <v>138.22810486532128</v>
      </c>
      <c r="F383" s="81">
        <f t="shared" si="42"/>
        <v>7821.43</v>
      </c>
      <c r="H383" s="85">
        <f t="shared" si="43"/>
        <v>41477</v>
      </c>
      <c r="I383" s="70">
        <f t="shared" si="44"/>
        <v>8.8988202322158427E-2</v>
      </c>
      <c r="J383" s="70">
        <f t="shared" si="45"/>
        <v>4.7564985903012502E-2</v>
      </c>
      <c r="K383" s="115">
        <f t="shared" si="46"/>
        <v>1</v>
      </c>
      <c r="L383" s="116">
        <f t="shared" si="47"/>
        <v>4.1423216419145925E-2</v>
      </c>
    </row>
    <row r="384" spans="1:12">
      <c r="A384" s="80">
        <v>40382</v>
      </c>
      <c r="B384" s="52">
        <v>107.05366046174935</v>
      </c>
      <c r="C384" s="53">
        <v>6812.99</v>
      </c>
      <c r="D384" s="54">
        <f t="shared" si="40"/>
        <v>41478</v>
      </c>
      <c r="E384" s="53">
        <f t="shared" si="41"/>
        <v>138.26404417258627</v>
      </c>
      <c r="F384" s="81">
        <f t="shared" si="42"/>
        <v>7881.06</v>
      </c>
      <c r="H384" s="85">
        <f t="shared" si="43"/>
        <v>41478</v>
      </c>
      <c r="I384" s="70">
        <f t="shared" si="44"/>
        <v>8.9020139546083676E-2</v>
      </c>
      <c r="J384" s="70">
        <f t="shared" si="45"/>
        <v>4.9741324494130268E-2</v>
      </c>
      <c r="K384" s="115">
        <f t="shared" si="46"/>
        <v>1</v>
      </c>
      <c r="L384" s="116">
        <f t="shared" si="47"/>
        <v>3.9278815051953408E-2</v>
      </c>
    </row>
    <row r="385" spans="1:12">
      <c r="A385" s="80">
        <v>40385</v>
      </c>
      <c r="B385" s="52">
        <v>107.10922131152898</v>
      </c>
      <c r="C385" s="53">
        <v>6774.85</v>
      </c>
      <c r="D385" s="54">
        <f t="shared" si="40"/>
        <v>41481</v>
      </c>
      <c r="E385" s="53">
        <f t="shared" si="41"/>
        <v>138.38782741284467</v>
      </c>
      <c r="F385" s="81">
        <f t="shared" si="42"/>
        <v>7633.2</v>
      </c>
      <c r="H385" s="85">
        <f t="shared" si="43"/>
        <v>41481</v>
      </c>
      <c r="I385" s="70">
        <f t="shared" si="44"/>
        <v>8.9156639042228258E-2</v>
      </c>
      <c r="J385" s="70">
        <f t="shared" si="45"/>
        <v>4.0564453214840146E-2</v>
      </c>
      <c r="K385" s="115">
        <f t="shared" si="46"/>
        <v>1</v>
      </c>
      <c r="L385" s="116">
        <f t="shared" si="47"/>
        <v>4.8592185827388112E-2</v>
      </c>
    </row>
    <row r="386" spans="1:12">
      <c r="A386" s="80">
        <v>40386</v>
      </c>
      <c r="B386" s="52">
        <v>107.12764409759457</v>
      </c>
      <c r="C386" s="53">
        <v>6789.82</v>
      </c>
      <c r="D386" s="54">
        <f t="shared" ref="D386:D449" si="48">VLOOKUP(EDATE(A386,36),A:A,1,1)</f>
        <v>41481</v>
      </c>
      <c r="E386" s="53">
        <f t="shared" ref="E386:E449" si="49">VLOOKUP(D386,A:B,2,0)</f>
        <v>138.38782741284467</v>
      </c>
      <c r="F386" s="81">
        <f t="shared" ref="F386:F449" si="50">VLOOKUP(D386,A:C,3,0)</f>
        <v>7633.2</v>
      </c>
      <c r="H386" s="85">
        <f t="shared" ref="H386:H449" si="51">D386</f>
        <v>41481</v>
      </c>
      <c r="I386" s="70">
        <f t="shared" ref="I386:I449" si="52">(E386/B386)^(1/3)-1</f>
        <v>8.9094201220989877E-2</v>
      </c>
      <c r="J386" s="70">
        <f t="shared" ref="J386:J449" si="53">(F386/C386)^(1/3)-1</f>
        <v>3.9799154969395012E-2</v>
      </c>
      <c r="K386" s="115">
        <f t="shared" ref="K386:K449" si="54">IF(I386&gt;J386,1,0)</f>
        <v>1</v>
      </c>
      <c r="L386" s="116">
        <f t="shared" ref="L386:L449" si="55">I386-J386</f>
        <v>4.9295046251594865E-2</v>
      </c>
    </row>
    <row r="387" spans="1:12">
      <c r="A387" s="80">
        <v>40387</v>
      </c>
      <c r="B387" s="52">
        <v>107.14574866944707</v>
      </c>
      <c r="C387" s="53">
        <v>6748.86</v>
      </c>
      <c r="D387" s="54">
        <f t="shared" si="48"/>
        <v>41481</v>
      </c>
      <c r="E387" s="53">
        <f t="shared" si="49"/>
        <v>138.38782741284467</v>
      </c>
      <c r="F387" s="81">
        <f t="shared" si="50"/>
        <v>7633.2</v>
      </c>
      <c r="H387" s="85">
        <f t="shared" si="51"/>
        <v>41481</v>
      </c>
      <c r="I387" s="70">
        <f t="shared" si="52"/>
        <v>8.903285582577225E-2</v>
      </c>
      <c r="J387" s="70">
        <f t="shared" si="53"/>
        <v>4.1898487318723365E-2</v>
      </c>
      <c r="K387" s="115">
        <f t="shared" si="54"/>
        <v>1</v>
      </c>
      <c r="L387" s="116">
        <f t="shared" si="55"/>
        <v>4.7134368507048885E-2</v>
      </c>
    </row>
    <row r="388" spans="1:12">
      <c r="A388" s="80">
        <v>40388</v>
      </c>
      <c r="B388" s="52">
        <v>107.16374915522353</v>
      </c>
      <c r="C388" s="53">
        <v>6763.76</v>
      </c>
      <c r="D388" s="54">
        <f t="shared" si="48"/>
        <v>41484</v>
      </c>
      <c r="E388" s="53">
        <f t="shared" si="49"/>
        <v>138.51445227492744</v>
      </c>
      <c r="F388" s="81">
        <f t="shared" si="50"/>
        <v>7563.35</v>
      </c>
      <c r="H388" s="85">
        <f t="shared" si="51"/>
        <v>41484</v>
      </c>
      <c r="I388" s="70">
        <f t="shared" si="52"/>
        <v>8.9303911987651308E-2</v>
      </c>
      <c r="J388" s="70">
        <f t="shared" si="53"/>
        <v>3.7947378560817979E-2</v>
      </c>
      <c r="K388" s="115">
        <f t="shared" si="54"/>
        <v>1</v>
      </c>
      <c r="L388" s="116">
        <f t="shared" si="55"/>
        <v>5.1356533426833328E-2</v>
      </c>
    </row>
    <row r="389" spans="1:12">
      <c r="A389" s="80">
        <v>40389</v>
      </c>
      <c r="B389" s="52">
        <v>107.1817526650816</v>
      </c>
      <c r="C389" s="53">
        <v>6712.14</v>
      </c>
      <c r="D389" s="54">
        <f t="shared" si="48"/>
        <v>41485</v>
      </c>
      <c r="E389" s="53">
        <f t="shared" si="49"/>
        <v>138.55669918287128</v>
      </c>
      <c r="F389" s="81">
        <f t="shared" si="50"/>
        <v>7466.04</v>
      </c>
      <c r="H389" s="85">
        <f t="shared" si="51"/>
        <v>41485</v>
      </c>
      <c r="I389" s="70">
        <f t="shared" si="52"/>
        <v>8.935364623981612E-2</v>
      </c>
      <c r="J389" s="70">
        <f t="shared" si="53"/>
        <v>3.6119312448749552E-2</v>
      </c>
      <c r="K389" s="115">
        <f t="shared" si="54"/>
        <v>1</v>
      </c>
      <c r="L389" s="116">
        <f t="shared" si="55"/>
        <v>5.3234333791066568E-2</v>
      </c>
    </row>
    <row r="390" spans="1:12">
      <c r="A390" s="80">
        <v>40392</v>
      </c>
      <c r="B390" s="52">
        <v>107.23737999471477</v>
      </c>
      <c r="C390" s="53">
        <v>6792.23</v>
      </c>
      <c r="D390" s="54">
        <f t="shared" si="48"/>
        <v>41488</v>
      </c>
      <c r="E390" s="53">
        <f t="shared" si="49"/>
        <v>138.6818535407331</v>
      </c>
      <c r="F390" s="81">
        <f t="shared" si="50"/>
        <v>7366.39</v>
      </c>
      <c r="H390" s="85">
        <f t="shared" si="51"/>
        <v>41488</v>
      </c>
      <c r="I390" s="70">
        <f t="shared" si="52"/>
        <v>8.9493091966306837E-2</v>
      </c>
      <c r="J390" s="70">
        <f t="shared" si="53"/>
        <v>2.7418641873557581E-2</v>
      </c>
      <c r="K390" s="115">
        <f t="shared" si="54"/>
        <v>1</v>
      </c>
      <c r="L390" s="116">
        <f t="shared" si="55"/>
        <v>6.2074450092749256E-2</v>
      </c>
    </row>
    <row r="391" spans="1:12">
      <c r="A391" s="80">
        <v>40393</v>
      </c>
      <c r="B391" s="52">
        <v>107.25582482407387</v>
      </c>
      <c r="C391" s="53">
        <v>6802.06</v>
      </c>
      <c r="D391" s="54">
        <f t="shared" si="48"/>
        <v>41488</v>
      </c>
      <c r="E391" s="53">
        <f t="shared" si="49"/>
        <v>138.6818535407331</v>
      </c>
      <c r="F391" s="81">
        <f t="shared" si="50"/>
        <v>7366.39</v>
      </c>
      <c r="H391" s="85">
        <f t="shared" si="51"/>
        <v>41488</v>
      </c>
      <c r="I391" s="70">
        <f t="shared" si="52"/>
        <v>8.9430634857312397E-2</v>
      </c>
      <c r="J391" s="70">
        <f t="shared" si="53"/>
        <v>2.6923478434319303E-2</v>
      </c>
      <c r="K391" s="115">
        <f t="shared" si="54"/>
        <v>1</v>
      </c>
      <c r="L391" s="116">
        <f t="shared" si="55"/>
        <v>6.2507156422993093E-2</v>
      </c>
    </row>
    <row r="392" spans="1:12">
      <c r="A392" s="80">
        <v>40394</v>
      </c>
      <c r="B392" s="52">
        <v>107.27384380264431</v>
      </c>
      <c r="C392" s="53">
        <v>6837.5</v>
      </c>
      <c r="D392" s="54">
        <f t="shared" si="48"/>
        <v>41488</v>
      </c>
      <c r="E392" s="53">
        <f t="shared" si="49"/>
        <v>138.6818535407331</v>
      </c>
      <c r="F392" s="81">
        <f t="shared" si="50"/>
        <v>7366.39</v>
      </c>
      <c r="H392" s="85">
        <f t="shared" si="51"/>
        <v>41488</v>
      </c>
      <c r="I392" s="70">
        <f t="shared" si="52"/>
        <v>8.9369633573776586E-2</v>
      </c>
      <c r="J392" s="70">
        <f t="shared" si="53"/>
        <v>2.5146160752229196E-2</v>
      </c>
      <c r="K392" s="115">
        <f t="shared" si="54"/>
        <v>1</v>
      </c>
      <c r="L392" s="116">
        <f t="shared" si="55"/>
        <v>6.4223472821547389E-2</v>
      </c>
    </row>
    <row r="393" spans="1:12">
      <c r="A393" s="80">
        <v>40395</v>
      </c>
      <c r="B393" s="52">
        <v>107.29154398687174</v>
      </c>
      <c r="C393" s="53">
        <v>6811.88</v>
      </c>
      <c r="D393" s="54">
        <f t="shared" si="48"/>
        <v>41491</v>
      </c>
      <c r="E393" s="53">
        <f t="shared" si="49"/>
        <v>138.80042652551043</v>
      </c>
      <c r="F393" s="81">
        <f t="shared" si="50"/>
        <v>7376.13</v>
      </c>
      <c r="H393" s="85">
        <f t="shared" si="51"/>
        <v>41491</v>
      </c>
      <c r="I393" s="70">
        <f t="shared" si="52"/>
        <v>8.9620089668169589E-2</v>
      </c>
      <c r="J393" s="70">
        <f t="shared" si="53"/>
        <v>2.6881960430904517E-2</v>
      </c>
      <c r="K393" s="115">
        <f t="shared" si="54"/>
        <v>1</v>
      </c>
      <c r="L393" s="116">
        <f t="shared" si="55"/>
        <v>6.2738129237265072E-2</v>
      </c>
    </row>
    <row r="394" spans="1:12">
      <c r="A394" s="80">
        <v>40396</v>
      </c>
      <c r="B394" s="52">
        <v>107.30924709162957</v>
      </c>
      <c r="C394" s="53">
        <v>6802.05</v>
      </c>
      <c r="D394" s="54">
        <f t="shared" si="48"/>
        <v>41492</v>
      </c>
      <c r="E394" s="53">
        <f t="shared" si="49"/>
        <v>138.84026224792325</v>
      </c>
      <c r="F394" s="81">
        <f t="shared" si="50"/>
        <v>7190.68</v>
      </c>
      <c r="H394" s="85">
        <f t="shared" si="51"/>
        <v>41492</v>
      </c>
      <c r="I394" s="70">
        <f t="shared" si="52"/>
        <v>8.9664391773731866E-2</v>
      </c>
      <c r="J394" s="70">
        <f t="shared" si="53"/>
        <v>1.8693138019790778E-2</v>
      </c>
      <c r="K394" s="115">
        <f t="shared" si="54"/>
        <v>1</v>
      </c>
      <c r="L394" s="116">
        <f t="shared" si="55"/>
        <v>7.0971253753941088E-2</v>
      </c>
    </row>
    <row r="395" spans="1:12">
      <c r="A395" s="80">
        <v>40399</v>
      </c>
      <c r="B395" s="52">
        <v>107.36300902442248</v>
      </c>
      <c r="C395" s="53">
        <v>6860.7</v>
      </c>
      <c r="D395" s="54">
        <f t="shared" si="48"/>
        <v>41494</v>
      </c>
      <c r="E395" s="53">
        <f t="shared" si="49"/>
        <v>138.92107903754493</v>
      </c>
      <c r="F395" s="81">
        <f t="shared" si="50"/>
        <v>7221.08</v>
      </c>
      <c r="H395" s="85">
        <f t="shared" si="51"/>
        <v>41494</v>
      </c>
      <c r="I395" s="70">
        <f t="shared" si="52"/>
        <v>8.9693827926797809E-2</v>
      </c>
      <c r="J395" s="70">
        <f t="shared" si="53"/>
        <v>1.7211455486031424E-2</v>
      </c>
      <c r="K395" s="115">
        <f t="shared" si="54"/>
        <v>1</v>
      </c>
      <c r="L395" s="116">
        <f t="shared" si="55"/>
        <v>7.2482372440766385E-2</v>
      </c>
    </row>
    <row r="396" spans="1:12">
      <c r="A396" s="80">
        <v>40400</v>
      </c>
      <c r="B396" s="52">
        <v>107.38115337294762</v>
      </c>
      <c r="C396" s="53">
        <v>6830.53</v>
      </c>
      <c r="D396" s="54">
        <f t="shared" si="48"/>
        <v>41494</v>
      </c>
      <c r="E396" s="53">
        <f t="shared" si="49"/>
        <v>138.92107903754493</v>
      </c>
      <c r="F396" s="81">
        <f t="shared" si="50"/>
        <v>7221.08</v>
      </c>
      <c r="H396" s="85">
        <f t="shared" si="51"/>
        <v>41494</v>
      </c>
      <c r="I396" s="70">
        <f t="shared" si="52"/>
        <v>8.9632448756414629E-2</v>
      </c>
      <c r="J396" s="70">
        <f t="shared" si="53"/>
        <v>1.8706907815629004E-2</v>
      </c>
      <c r="K396" s="115">
        <f t="shared" si="54"/>
        <v>1</v>
      </c>
      <c r="L396" s="116">
        <f t="shared" si="55"/>
        <v>7.0925540940785625E-2</v>
      </c>
    </row>
    <row r="397" spans="1:12">
      <c r="A397" s="80">
        <v>40401</v>
      </c>
      <c r="B397" s="52">
        <v>107.39962293132777</v>
      </c>
      <c r="C397" s="53">
        <v>6780.37</v>
      </c>
      <c r="D397" s="54">
        <f t="shared" si="48"/>
        <v>41494</v>
      </c>
      <c r="E397" s="53">
        <f t="shared" si="49"/>
        <v>138.92107903754493</v>
      </c>
      <c r="F397" s="81">
        <f t="shared" si="50"/>
        <v>7221.08</v>
      </c>
      <c r="H397" s="85">
        <f t="shared" si="51"/>
        <v>41494</v>
      </c>
      <c r="I397" s="70">
        <f t="shared" si="52"/>
        <v>8.9569983658546848E-2</v>
      </c>
      <c r="J397" s="70">
        <f t="shared" si="53"/>
        <v>2.121281080130677E-2</v>
      </c>
      <c r="K397" s="115">
        <f t="shared" si="54"/>
        <v>1</v>
      </c>
      <c r="L397" s="116">
        <f t="shared" si="55"/>
        <v>6.8357172857240078E-2</v>
      </c>
    </row>
    <row r="398" spans="1:12">
      <c r="A398" s="80">
        <v>40402</v>
      </c>
      <c r="B398" s="52">
        <v>107.41820306609489</v>
      </c>
      <c r="C398" s="53">
        <v>6775.14</v>
      </c>
      <c r="D398" s="54">
        <f t="shared" si="48"/>
        <v>41498</v>
      </c>
      <c r="E398" s="53">
        <f t="shared" si="49"/>
        <v>139.09111843828686</v>
      </c>
      <c r="F398" s="81">
        <f t="shared" si="50"/>
        <v>7281.67</v>
      </c>
      <c r="H398" s="85">
        <f t="shared" si="51"/>
        <v>41498</v>
      </c>
      <c r="I398" s="70">
        <f t="shared" si="52"/>
        <v>8.995149671551661E-2</v>
      </c>
      <c r="J398" s="70">
        <f t="shared" si="53"/>
        <v>2.4324530013609236E-2</v>
      </c>
      <c r="K398" s="115">
        <f t="shared" si="54"/>
        <v>1</v>
      </c>
      <c r="L398" s="116">
        <f t="shared" si="55"/>
        <v>6.5626966701907374E-2</v>
      </c>
    </row>
    <row r="399" spans="1:12">
      <c r="A399" s="80">
        <v>40403</v>
      </c>
      <c r="B399" s="52">
        <v>107.43635674241307</v>
      </c>
      <c r="C399" s="53">
        <v>6819.78</v>
      </c>
      <c r="D399" s="54">
        <f t="shared" si="48"/>
        <v>41499</v>
      </c>
      <c r="E399" s="53">
        <f t="shared" si="49"/>
        <v>139.13423668500272</v>
      </c>
      <c r="F399" s="81">
        <f t="shared" si="50"/>
        <v>7397.98</v>
      </c>
      <c r="H399" s="85">
        <f t="shared" si="51"/>
        <v>41499</v>
      </c>
      <c r="I399" s="70">
        <f t="shared" si="52"/>
        <v>9.0002713373139587E-2</v>
      </c>
      <c r="J399" s="70">
        <f t="shared" si="53"/>
        <v>2.7497867781455909E-2</v>
      </c>
      <c r="K399" s="115">
        <f t="shared" si="54"/>
        <v>1</v>
      </c>
      <c r="L399" s="116">
        <f t="shared" si="55"/>
        <v>6.2504845591683678E-2</v>
      </c>
    </row>
    <row r="400" spans="1:12">
      <c r="A400" s="80">
        <v>40406</v>
      </c>
      <c r="B400" s="52">
        <v>107.4924385206326</v>
      </c>
      <c r="C400" s="53">
        <v>6778.13</v>
      </c>
      <c r="D400" s="54">
        <f t="shared" si="48"/>
        <v>41502</v>
      </c>
      <c r="E400" s="53">
        <f t="shared" si="49"/>
        <v>139.26435410959513</v>
      </c>
      <c r="F400" s="81">
        <f t="shared" si="50"/>
        <v>7149.75</v>
      </c>
      <c r="H400" s="85">
        <f t="shared" si="51"/>
        <v>41502</v>
      </c>
      <c r="I400" s="70">
        <f t="shared" si="52"/>
        <v>9.0152741718066531E-2</v>
      </c>
      <c r="J400" s="70">
        <f t="shared" si="53"/>
        <v>1.7951267461889575E-2</v>
      </c>
      <c r="K400" s="115">
        <f t="shared" si="54"/>
        <v>1</v>
      </c>
      <c r="L400" s="116">
        <f t="shared" si="55"/>
        <v>7.2201474256176956E-2</v>
      </c>
    </row>
    <row r="401" spans="1:12">
      <c r="A401" s="80">
        <v>40407</v>
      </c>
      <c r="B401" s="52">
        <v>107.51114220493518</v>
      </c>
      <c r="C401" s="53">
        <v>6775.24</v>
      </c>
      <c r="D401" s="54">
        <f t="shared" si="48"/>
        <v>41502</v>
      </c>
      <c r="E401" s="53">
        <f t="shared" si="49"/>
        <v>139.26435410959513</v>
      </c>
      <c r="F401" s="81">
        <f t="shared" si="50"/>
        <v>7149.75</v>
      </c>
      <c r="H401" s="85">
        <f t="shared" si="51"/>
        <v>41502</v>
      </c>
      <c r="I401" s="70">
        <f t="shared" si="52"/>
        <v>9.0089520192601968E-2</v>
      </c>
      <c r="J401" s="70">
        <f t="shared" si="53"/>
        <v>1.809598366248566E-2</v>
      </c>
      <c r="K401" s="115">
        <f t="shared" si="54"/>
        <v>1</v>
      </c>
      <c r="L401" s="116">
        <f t="shared" si="55"/>
        <v>7.1993536530116309E-2</v>
      </c>
    </row>
    <row r="402" spans="1:12">
      <c r="A402" s="80">
        <v>40408</v>
      </c>
      <c r="B402" s="52">
        <v>107.53006416596325</v>
      </c>
      <c r="C402" s="53">
        <v>6856.99</v>
      </c>
      <c r="D402" s="54">
        <f t="shared" si="48"/>
        <v>41502</v>
      </c>
      <c r="E402" s="53">
        <f t="shared" si="49"/>
        <v>139.26435410959513</v>
      </c>
      <c r="F402" s="81">
        <f t="shared" si="50"/>
        <v>7149.75</v>
      </c>
      <c r="H402" s="85">
        <f t="shared" si="51"/>
        <v>41502</v>
      </c>
      <c r="I402" s="70">
        <f t="shared" si="52"/>
        <v>9.0025575776748745E-2</v>
      </c>
      <c r="J402" s="70">
        <f t="shared" si="53"/>
        <v>1.4033836262480559E-2</v>
      </c>
      <c r="K402" s="115">
        <f t="shared" si="54"/>
        <v>1</v>
      </c>
      <c r="L402" s="116">
        <f t="shared" si="55"/>
        <v>7.5991739514268186E-2</v>
      </c>
    </row>
    <row r="403" spans="1:12">
      <c r="A403" s="80">
        <v>40409</v>
      </c>
      <c r="B403" s="52">
        <v>107.54898945725645</v>
      </c>
      <c r="C403" s="53">
        <v>6933.41</v>
      </c>
      <c r="D403" s="54">
        <f t="shared" si="48"/>
        <v>41505</v>
      </c>
      <c r="E403" s="53">
        <f t="shared" si="49"/>
        <v>139.39804788954035</v>
      </c>
      <c r="F403" s="81">
        <f t="shared" si="50"/>
        <v>7028.92</v>
      </c>
      <c r="H403" s="85">
        <f t="shared" si="51"/>
        <v>41505</v>
      </c>
      <c r="I403" s="70">
        <f t="shared" si="52"/>
        <v>9.03103112825141E-2</v>
      </c>
      <c r="J403" s="70">
        <f t="shared" si="53"/>
        <v>4.5708516315376979E-3</v>
      </c>
      <c r="K403" s="115">
        <f t="shared" si="54"/>
        <v>1</v>
      </c>
      <c r="L403" s="116">
        <f t="shared" si="55"/>
        <v>8.5739459650976402E-2</v>
      </c>
    </row>
    <row r="404" spans="1:12">
      <c r="A404" s="80">
        <v>40410</v>
      </c>
      <c r="B404" s="52">
        <v>107.5680256283904</v>
      </c>
      <c r="C404" s="53">
        <v>6921.44</v>
      </c>
      <c r="D404" s="54">
        <f t="shared" si="48"/>
        <v>41506</v>
      </c>
      <c r="E404" s="53">
        <f t="shared" si="49"/>
        <v>139.44307345900867</v>
      </c>
      <c r="F404" s="81">
        <f t="shared" si="50"/>
        <v>7011.64</v>
      </c>
      <c r="H404" s="85">
        <f t="shared" si="51"/>
        <v>41506</v>
      </c>
      <c r="I404" s="70">
        <f t="shared" si="52"/>
        <v>9.0363361079509152E-2</v>
      </c>
      <c r="J404" s="70">
        <f t="shared" si="53"/>
        <v>4.3252552700803193E-3</v>
      </c>
      <c r="K404" s="115">
        <f t="shared" si="54"/>
        <v>1</v>
      </c>
      <c r="L404" s="116">
        <f t="shared" si="55"/>
        <v>8.6038105809428833E-2</v>
      </c>
    </row>
    <row r="405" spans="1:12">
      <c r="A405" s="80">
        <v>40413</v>
      </c>
      <c r="B405" s="52">
        <v>107.62256261738401</v>
      </c>
      <c r="C405" s="53">
        <v>6937.5</v>
      </c>
      <c r="D405" s="54">
        <f t="shared" si="48"/>
        <v>41509</v>
      </c>
      <c r="E405" s="53">
        <f t="shared" si="49"/>
        <v>139.57279571915163</v>
      </c>
      <c r="F405" s="81">
        <f t="shared" si="50"/>
        <v>7102.92</v>
      </c>
      <c r="H405" s="85">
        <f t="shared" si="51"/>
        <v>41509</v>
      </c>
      <c r="I405" s="70">
        <f t="shared" si="52"/>
        <v>9.0517107457962265E-2</v>
      </c>
      <c r="J405" s="70">
        <f t="shared" si="53"/>
        <v>7.8857594468726422E-3</v>
      </c>
      <c r="K405" s="115">
        <f t="shared" si="54"/>
        <v>1</v>
      </c>
      <c r="L405" s="116">
        <f t="shared" si="55"/>
        <v>8.2631348011089623E-2</v>
      </c>
    </row>
    <row r="406" spans="1:12">
      <c r="A406" s="80">
        <v>40414</v>
      </c>
      <c r="B406" s="52">
        <v>107.6404279627785</v>
      </c>
      <c r="C406" s="53">
        <v>6890.37</v>
      </c>
      <c r="D406" s="54">
        <f t="shared" si="48"/>
        <v>41509</v>
      </c>
      <c r="E406" s="53">
        <f t="shared" si="49"/>
        <v>139.57279571915163</v>
      </c>
      <c r="F406" s="81">
        <f t="shared" si="50"/>
        <v>7102.92</v>
      </c>
      <c r="H406" s="85">
        <f t="shared" si="51"/>
        <v>41509</v>
      </c>
      <c r="I406" s="70">
        <f t="shared" si="52"/>
        <v>9.0456772188329593E-2</v>
      </c>
      <c r="J406" s="70">
        <f t="shared" si="53"/>
        <v>1.0178513055785654E-2</v>
      </c>
      <c r="K406" s="115">
        <f t="shared" si="54"/>
        <v>1</v>
      </c>
      <c r="L406" s="116">
        <f t="shared" si="55"/>
        <v>8.0278259132543939E-2</v>
      </c>
    </row>
    <row r="407" spans="1:12">
      <c r="A407" s="80">
        <v>40415</v>
      </c>
      <c r="B407" s="52">
        <v>107.6584039142483</v>
      </c>
      <c r="C407" s="53">
        <v>6836.82</v>
      </c>
      <c r="D407" s="54">
        <f t="shared" si="48"/>
        <v>41509</v>
      </c>
      <c r="E407" s="53">
        <f t="shared" si="49"/>
        <v>139.57279571915163</v>
      </c>
      <c r="F407" s="81">
        <f t="shared" si="50"/>
        <v>7102.92</v>
      </c>
      <c r="H407" s="85">
        <f t="shared" si="51"/>
        <v>41509</v>
      </c>
      <c r="I407" s="70">
        <f t="shared" si="52"/>
        <v>9.0396076851966489E-2</v>
      </c>
      <c r="J407" s="70">
        <f t="shared" si="53"/>
        <v>1.2809094523570375E-2</v>
      </c>
      <c r="K407" s="115">
        <f t="shared" si="54"/>
        <v>1</v>
      </c>
      <c r="L407" s="116">
        <f t="shared" si="55"/>
        <v>7.7586982328396115E-2</v>
      </c>
    </row>
    <row r="408" spans="1:12">
      <c r="A408" s="80">
        <v>40416</v>
      </c>
      <c r="B408" s="52">
        <v>107.67616755089415</v>
      </c>
      <c r="C408" s="53">
        <v>6856.27</v>
      </c>
      <c r="D408" s="54">
        <f t="shared" si="48"/>
        <v>41512</v>
      </c>
      <c r="E408" s="53">
        <f t="shared" si="49"/>
        <v>139.70259841917044</v>
      </c>
      <c r="F408" s="81">
        <f t="shared" si="50"/>
        <v>7109.11</v>
      </c>
      <c r="H408" s="85">
        <f t="shared" si="51"/>
        <v>41512</v>
      </c>
      <c r="I408" s="70">
        <f t="shared" si="52"/>
        <v>9.0674011131208321E-2</v>
      </c>
      <c r="J408" s="70">
        <f t="shared" si="53"/>
        <v>1.2144316595088078E-2</v>
      </c>
      <c r="K408" s="115">
        <f t="shared" si="54"/>
        <v>1</v>
      </c>
      <c r="L408" s="116">
        <f t="shared" si="55"/>
        <v>7.8529694536120243E-2</v>
      </c>
    </row>
    <row r="409" spans="1:12">
      <c r="A409" s="80">
        <v>40417</v>
      </c>
      <c r="B409" s="52">
        <v>107.6938264423725</v>
      </c>
      <c r="C409" s="53">
        <v>6769.67</v>
      </c>
      <c r="D409" s="54">
        <f t="shared" si="48"/>
        <v>41513</v>
      </c>
      <c r="E409" s="53">
        <f t="shared" si="49"/>
        <v>139.7460459272788</v>
      </c>
      <c r="F409" s="81">
        <f t="shared" si="50"/>
        <v>6863.65</v>
      </c>
      <c r="H409" s="85">
        <f t="shared" si="51"/>
        <v>41513</v>
      </c>
      <c r="I409" s="70">
        <f t="shared" si="52"/>
        <v>9.0727442776898704E-2</v>
      </c>
      <c r="J409" s="70">
        <f t="shared" si="53"/>
        <v>4.6062526273895621E-3</v>
      </c>
      <c r="K409" s="115">
        <f t="shared" si="54"/>
        <v>1</v>
      </c>
      <c r="L409" s="116">
        <f t="shared" si="55"/>
        <v>8.6121190149509141E-2</v>
      </c>
    </row>
    <row r="410" spans="1:12">
      <c r="A410" s="80">
        <v>40420</v>
      </c>
      <c r="B410" s="52">
        <v>107.74875029385811</v>
      </c>
      <c r="C410" s="53">
        <v>6779.13</v>
      </c>
      <c r="D410" s="54">
        <f t="shared" si="48"/>
        <v>41516</v>
      </c>
      <c r="E410" s="53">
        <f t="shared" si="49"/>
        <v>139.87563054511324</v>
      </c>
      <c r="F410" s="81">
        <f t="shared" si="50"/>
        <v>7103.56</v>
      </c>
      <c r="H410" s="85">
        <f t="shared" si="51"/>
        <v>41516</v>
      </c>
      <c r="I410" s="70">
        <f t="shared" si="52"/>
        <v>9.0879059633691028E-2</v>
      </c>
      <c r="J410" s="70">
        <f t="shared" si="53"/>
        <v>1.5704469702676249E-2</v>
      </c>
      <c r="K410" s="115">
        <f t="shared" si="54"/>
        <v>1</v>
      </c>
      <c r="L410" s="116">
        <f t="shared" si="55"/>
        <v>7.5174589931014779E-2</v>
      </c>
    </row>
    <row r="411" spans="1:12">
      <c r="A411" s="80">
        <v>40421</v>
      </c>
      <c r="B411" s="52">
        <v>107.76728307890866</v>
      </c>
      <c r="C411" s="53">
        <v>6762.76</v>
      </c>
      <c r="D411" s="54">
        <f t="shared" si="48"/>
        <v>41516</v>
      </c>
      <c r="E411" s="53">
        <f t="shared" si="49"/>
        <v>139.87563054511324</v>
      </c>
      <c r="F411" s="81">
        <f t="shared" si="50"/>
        <v>7103.56</v>
      </c>
      <c r="H411" s="85">
        <f t="shared" si="51"/>
        <v>41516</v>
      </c>
      <c r="I411" s="70">
        <f t="shared" si="52"/>
        <v>9.081652307166066E-2</v>
      </c>
      <c r="J411" s="70">
        <f t="shared" si="53"/>
        <v>1.6523350568442785E-2</v>
      </c>
      <c r="K411" s="115">
        <f t="shared" si="54"/>
        <v>1</v>
      </c>
      <c r="L411" s="116">
        <f t="shared" si="55"/>
        <v>7.4293172503217875E-2</v>
      </c>
    </row>
    <row r="412" spans="1:12">
      <c r="A412" s="80">
        <v>40422</v>
      </c>
      <c r="B412" s="52">
        <v>107.78592681888131</v>
      </c>
      <c r="C412" s="53">
        <v>6850.39</v>
      </c>
      <c r="D412" s="54">
        <f t="shared" si="48"/>
        <v>41516</v>
      </c>
      <c r="E412" s="53">
        <f t="shared" si="49"/>
        <v>139.87563054511324</v>
      </c>
      <c r="F412" s="81">
        <f t="shared" si="50"/>
        <v>7103.56</v>
      </c>
      <c r="H412" s="85">
        <f t="shared" si="51"/>
        <v>41516</v>
      </c>
      <c r="I412" s="70">
        <f t="shared" si="52"/>
        <v>9.0753626572753765E-2</v>
      </c>
      <c r="J412" s="70">
        <f t="shared" si="53"/>
        <v>1.2170289829203762E-2</v>
      </c>
      <c r="K412" s="115">
        <f t="shared" si="54"/>
        <v>1</v>
      </c>
      <c r="L412" s="116">
        <f t="shared" si="55"/>
        <v>7.8583336743550003E-2</v>
      </c>
    </row>
    <row r="413" spans="1:12">
      <c r="A413" s="80">
        <v>40423</v>
      </c>
      <c r="B413" s="52">
        <v>107.80457378422098</v>
      </c>
      <c r="C413" s="53">
        <v>6869.28</v>
      </c>
      <c r="D413" s="54">
        <f t="shared" si="48"/>
        <v>41519</v>
      </c>
      <c r="E413" s="53">
        <f t="shared" si="49"/>
        <v>140.01117003111145</v>
      </c>
      <c r="F413" s="81">
        <f t="shared" si="50"/>
        <v>7206.03</v>
      </c>
      <c r="H413" s="85">
        <f t="shared" si="51"/>
        <v>41519</v>
      </c>
      <c r="I413" s="70">
        <f t="shared" si="52"/>
        <v>9.1042913077989285E-2</v>
      </c>
      <c r="J413" s="70">
        <f t="shared" si="53"/>
        <v>1.6080887249657172E-2</v>
      </c>
      <c r="K413" s="115">
        <f t="shared" si="54"/>
        <v>1</v>
      </c>
      <c r="L413" s="116">
        <f t="shared" si="55"/>
        <v>7.4962025828332113E-2</v>
      </c>
    </row>
    <row r="414" spans="1:12">
      <c r="A414" s="80">
        <v>40424</v>
      </c>
      <c r="B414" s="52">
        <v>107.82333178005942</v>
      </c>
      <c r="C414" s="53">
        <v>6860.96</v>
      </c>
      <c r="D414" s="54">
        <f t="shared" si="48"/>
        <v>41520</v>
      </c>
      <c r="E414" s="53">
        <f t="shared" si="49"/>
        <v>140.05597360552142</v>
      </c>
      <c r="F414" s="81">
        <f t="shared" si="50"/>
        <v>6936.07</v>
      </c>
      <c r="H414" s="85">
        <f t="shared" si="51"/>
        <v>41520</v>
      </c>
      <c r="I414" s="70">
        <f t="shared" si="52"/>
        <v>9.1095998679449064E-2</v>
      </c>
      <c r="J414" s="70">
        <f t="shared" si="53"/>
        <v>3.635913308156935E-3</v>
      </c>
      <c r="K414" s="115">
        <f t="shared" si="54"/>
        <v>1</v>
      </c>
      <c r="L414" s="116">
        <f t="shared" si="55"/>
        <v>8.7460085371292129E-2</v>
      </c>
    </row>
    <row r="415" spans="1:12">
      <c r="A415" s="80">
        <v>40427</v>
      </c>
      <c r="B415" s="52">
        <v>107.87896861925793</v>
      </c>
      <c r="C415" s="53">
        <v>6983.1</v>
      </c>
      <c r="D415" s="54">
        <f t="shared" si="48"/>
        <v>41523</v>
      </c>
      <c r="E415" s="53">
        <f t="shared" si="49"/>
        <v>140.18023997199771</v>
      </c>
      <c r="F415" s="81">
        <f t="shared" si="50"/>
        <v>7381.47</v>
      </c>
      <c r="H415" s="85">
        <f t="shared" si="51"/>
        <v>41523</v>
      </c>
      <c r="I415" s="70">
        <f t="shared" si="52"/>
        <v>9.1230939906155273E-2</v>
      </c>
      <c r="J415" s="70">
        <f t="shared" si="53"/>
        <v>1.8665347021077583E-2</v>
      </c>
      <c r="K415" s="115">
        <f t="shared" si="54"/>
        <v>1</v>
      </c>
      <c r="L415" s="116">
        <f t="shared" si="55"/>
        <v>7.256559288507769E-2</v>
      </c>
    </row>
    <row r="416" spans="1:12">
      <c r="A416" s="80">
        <v>40428</v>
      </c>
      <c r="B416" s="52">
        <v>107.89784743876631</v>
      </c>
      <c r="C416" s="53">
        <v>7017.14</v>
      </c>
      <c r="D416" s="54">
        <f t="shared" si="48"/>
        <v>41523</v>
      </c>
      <c r="E416" s="53">
        <f t="shared" si="49"/>
        <v>140.18023997199771</v>
      </c>
      <c r="F416" s="81">
        <f t="shared" si="50"/>
        <v>7381.47</v>
      </c>
      <c r="H416" s="85">
        <f t="shared" si="51"/>
        <v>41523</v>
      </c>
      <c r="I416" s="70">
        <f t="shared" si="52"/>
        <v>9.1167292193416349E-2</v>
      </c>
      <c r="J416" s="70">
        <f t="shared" si="53"/>
        <v>1.7015501555043944E-2</v>
      </c>
      <c r="K416" s="115">
        <f t="shared" si="54"/>
        <v>1</v>
      </c>
      <c r="L416" s="116">
        <f t="shared" si="55"/>
        <v>7.4151790638372406E-2</v>
      </c>
    </row>
    <row r="417" spans="1:12">
      <c r="A417" s="80">
        <v>40429</v>
      </c>
      <c r="B417" s="52">
        <v>107.91694535776298</v>
      </c>
      <c r="C417" s="53">
        <v>7022.98</v>
      </c>
      <c r="D417" s="54">
        <f t="shared" si="48"/>
        <v>41523</v>
      </c>
      <c r="E417" s="53">
        <f t="shared" si="49"/>
        <v>140.18023997199771</v>
      </c>
      <c r="F417" s="81">
        <f t="shared" si="50"/>
        <v>7381.47</v>
      </c>
      <c r="H417" s="85">
        <f t="shared" si="51"/>
        <v>41523</v>
      </c>
      <c r="I417" s="70">
        <f t="shared" si="52"/>
        <v>9.1102920918837871E-2</v>
      </c>
      <c r="J417" s="70">
        <f t="shared" si="53"/>
        <v>1.673352165495734E-2</v>
      </c>
      <c r="K417" s="115">
        <f t="shared" si="54"/>
        <v>1</v>
      </c>
      <c r="L417" s="116">
        <f t="shared" si="55"/>
        <v>7.4369399263880531E-2</v>
      </c>
    </row>
    <row r="418" spans="1:12">
      <c r="A418" s="80">
        <v>40430</v>
      </c>
      <c r="B418" s="52">
        <v>107.93604665709132</v>
      </c>
      <c r="C418" s="53">
        <v>7065.39</v>
      </c>
      <c r="D418" s="54">
        <f t="shared" si="48"/>
        <v>41523</v>
      </c>
      <c r="E418" s="53">
        <f t="shared" si="49"/>
        <v>140.18023997199771</v>
      </c>
      <c r="F418" s="81">
        <f t="shared" si="50"/>
        <v>7381.47</v>
      </c>
      <c r="H418" s="85">
        <f t="shared" si="51"/>
        <v>41523</v>
      </c>
      <c r="I418" s="70">
        <f t="shared" si="52"/>
        <v>9.103855344171663E-2</v>
      </c>
      <c r="J418" s="70">
        <f t="shared" si="53"/>
        <v>1.4695123549210765E-2</v>
      </c>
      <c r="K418" s="115">
        <f t="shared" si="54"/>
        <v>1</v>
      </c>
      <c r="L418" s="116">
        <f t="shared" si="55"/>
        <v>7.6343429892505865E-2</v>
      </c>
    </row>
    <row r="419" spans="1:12">
      <c r="A419" s="80">
        <v>40434</v>
      </c>
      <c r="B419" s="52">
        <v>108.01548758743095</v>
      </c>
      <c r="C419" s="53">
        <v>7216.3</v>
      </c>
      <c r="D419" s="54">
        <f t="shared" si="48"/>
        <v>41530</v>
      </c>
      <c r="E419" s="53">
        <f t="shared" si="49"/>
        <v>140.46821105859482</v>
      </c>
      <c r="F419" s="81">
        <f t="shared" si="50"/>
        <v>7602.85</v>
      </c>
      <c r="H419" s="85">
        <f t="shared" si="51"/>
        <v>41530</v>
      </c>
      <c r="I419" s="70">
        <f t="shared" si="52"/>
        <v>9.1517426267537116E-2</v>
      </c>
      <c r="J419" s="70">
        <f t="shared" si="53"/>
        <v>1.7545756585403582E-2</v>
      </c>
      <c r="K419" s="115">
        <f t="shared" si="54"/>
        <v>1</v>
      </c>
      <c r="L419" s="116">
        <f t="shared" si="55"/>
        <v>7.3971669682133534E-2</v>
      </c>
    </row>
    <row r="420" spans="1:12">
      <c r="A420" s="80">
        <v>40435</v>
      </c>
      <c r="B420" s="52">
        <v>108.03557846812222</v>
      </c>
      <c r="C420" s="53">
        <v>7260.81</v>
      </c>
      <c r="D420" s="54">
        <f t="shared" si="48"/>
        <v>41530</v>
      </c>
      <c r="E420" s="53">
        <f t="shared" si="49"/>
        <v>140.46821105859482</v>
      </c>
      <c r="F420" s="81">
        <f t="shared" si="50"/>
        <v>7602.85</v>
      </c>
      <c r="H420" s="85">
        <f t="shared" si="51"/>
        <v>41530</v>
      </c>
      <c r="I420" s="70">
        <f t="shared" si="52"/>
        <v>9.1449760577480665E-2</v>
      </c>
      <c r="J420" s="70">
        <f t="shared" si="53"/>
        <v>1.5462250511867559E-2</v>
      </c>
      <c r="K420" s="115">
        <f t="shared" si="54"/>
        <v>1</v>
      </c>
      <c r="L420" s="116">
        <f t="shared" si="55"/>
        <v>7.5987510065613106E-2</v>
      </c>
    </row>
    <row r="421" spans="1:12">
      <c r="A421" s="80">
        <v>40436</v>
      </c>
      <c r="B421" s="52">
        <v>108.0556730857173</v>
      </c>
      <c r="C421" s="53">
        <v>7342.96</v>
      </c>
      <c r="D421" s="54">
        <f t="shared" si="48"/>
        <v>41530</v>
      </c>
      <c r="E421" s="53">
        <f t="shared" si="49"/>
        <v>140.46821105859482</v>
      </c>
      <c r="F421" s="81">
        <f t="shared" si="50"/>
        <v>7602.85</v>
      </c>
      <c r="H421" s="85">
        <f t="shared" si="51"/>
        <v>41530</v>
      </c>
      <c r="I421" s="70">
        <f t="shared" si="52"/>
        <v>9.138209908217676E-2</v>
      </c>
      <c r="J421" s="70">
        <f t="shared" si="53"/>
        <v>1.1661182901054001E-2</v>
      </c>
      <c r="K421" s="115">
        <f t="shared" si="54"/>
        <v>1</v>
      </c>
      <c r="L421" s="116">
        <f t="shared" si="55"/>
        <v>7.9720916181122758E-2</v>
      </c>
    </row>
    <row r="422" spans="1:12">
      <c r="A422" s="80">
        <v>40437</v>
      </c>
      <c r="B422" s="52">
        <v>108.07577144091125</v>
      </c>
      <c r="C422" s="53">
        <v>7302.56</v>
      </c>
      <c r="D422" s="54">
        <f t="shared" si="48"/>
        <v>41533</v>
      </c>
      <c r="E422" s="53">
        <f t="shared" si="49"/>
        <v>140.59210402074851</v>
      </c>
      <c r="F422" s="81">
        <f t="shared" si="50"/>
        <v>7589.78</v>
      </c>
      <c r="H422" s="85">
        <f t="shared" si="51"/>
        <v>41533</v>
      </c>
      <c r="I422" s="70">
        <f t="shared" si="52"/>
        <v>9.16351939445883E-2</v>
      </c>
      <c r="J422" s="70">
        <f t="shared" si="53"/>
        <v>1.2942246488132803E-2</v>
      </c>
      <c r="K422" s="115">
        <f t="shared" si="54"/>
        <v>1</v>
      </c>
      <c r="L422" s="116">
        <f t="shared" si="55"/>
        <v>7.8692947456455498E-2</v>
      </c>
    </row>
    <row r="423" spans="1:12">
      <c r="A423" s="80">
        <v>40438</v>
      </c>
      <c r="B423" s="52">
        <v>108.09608968594215</v>
      </c>
      <c r="C423" s="53">
        <v>7373.29</v>
      </c>
      <c r="D423" s="54">
        <f t="shared" si="48"/>
        <v>41534</v>
      </c>
      <c r="E423" s="53">
        <f t="shared" si="49"/>
        <v>140.63329750722662</v>
      </c>
      <c r="F423" s="81">
        <f t="shared" si="50"/>
        <v>7602.59</v>
      </c>
      <c r="H423" s="85">
        <f t="shared" si="51"/>
        <v>41534</v>
      </c>
      <c r="I423" s="70">
        <f t="shared" si="52"/>
        <v>9.1673392658094377E-2</v>
      </c>
      <c r="J423" s="70">
        <f t="shared" si="53"/>
        <v>1.0260605271788403E-2</v>
      </c>
      <c r="K423" s="115">
        <f t="shared" si="54"/>
        <v>1</v>
      </c>
      <c r="L423" s="116">
        <f t="shared" si="55"/>
        <v>8.1412787386305974E-2</v>
      </c>
    </row>
    <row r="424" spans="1:12">
      <c r="A424" s="80">
        <v>40441</v>
      </c>
      <c r="B424" s="52">
        <v>108.15705588052502</v>
      </c>
      <c r="C424" s="53">
        <v>7492.96</v>
      </c>
      <c r="D424" s="54">
        <f t="shared" si="48"/>
        <v>41537</v>
      </c>
      <c r="E424" s="53">
        <f t="shared" si="49"/>
        <v>140.75033683970585</v>
      </c>
      <c r="F424" s="81">
        <f t="shared" si="50"/>
        <v>7814.61</v>
      </c>
      <c r="H424" s="85">
        <f t="shared" si="51"/>
        <v>41537</v>
      </c>
      <c r="I424" s="70">
        <f t="shared" si="52"/>
        <v>9.1770935656588337E-2</v>
      </c>
      <c r="J424" s="70">
        <f t="shared" si="53"/>
        <v>1.410898720964715E-2</v>
      </c>
      <c r="K424" s="115">
        <f t="shared" si="54"/>
        <v>1</v>
      </c>
      <c r="L424" s="116">
        <f t="shared" si="55"/>
        <v>7.7661948446941187E-2</v>
      </c>
    </row>
    <row r="425" spans="1:12">
      <c r="A425" s="80">
        <v>40442</v>
      </c>
      <c r="B425" s="52">
        <v>108.17749756408644</v>
      </c>
      <c r="C425" s="53">
        <v>7528.8</v>
      </c>
      <c r="D425" s="54">
        <f t="shared" si="48"/>
        <v>41537</v>
      </c>
      <c r="E425" s="53">
        <f t="shared" si="49"/>
        <v>140.75033683970585</v>
      </c>
      <c r="F425" s="81">
        <f t="shared" si="50"/>
        <v>7814.61</v>
      </c>
      <c r="H425" s="85">
        <f t="shared" si="51"/>
        <v>41537</v>
      </c>
      <c r="I425" s="70">
        <f t="shared" si="52"/>
        <v>9.1702162752845817E-2</v>
      </c>
      <c r="J425" s="70">
        <f t="shared" si="53"/>
        <v>1.2497243317040052E-2</v>
      </c>
      <c r="K425" s="115">
        <f t="shared" si="54"/>
        <v>1</v>
      </c>
      <c r="L425" s="116">
        <f t="shared" si="55"/>
        <v>7.9204919435805765E-2</v>
      </c>
    </row>
    <row r="426" spans="1:12">
      <c r="A426" s="80">
        <v>40443</v>
      </c>
      <c r="B426" s="52">
        <v>108.1980512886236</v>
      </c>
      <c r="C426" s="53">
        <v>7506.18</v>
      </c>
      <c r="D426" s="54">
        <f t="shared" si="48"/>
        <v>41537</v>
      </c>
      <c r="E426" s="53">
        <f t="shared" si="49"/>
        <v>140.75033683970585</v>
      </c>
      <c r="F426" s="81">
        <f t="shared" si="50"/>
        <v>7814.61</v>
      </c>
      <c r="H426" s="85">
        <f t="shared" si="51"/>
        <v>41537</v>
      </c>
      <c r="I426" s="70">
        <f t="shared" si="52"/>
        <v>9.1633030372454849E-2</v>
      </c>
      <c r="J426" s="70">
        <f t="shared" si="53"/>
        <v>1.3513282554221684E-2</v>
      </c>
      <c r="K426" s="115">
        <f t="shared" si="54"/>
        <v>1</v>
      </c>
      <c r="L426" s="116">
        <f t="shared" si="55"/>
        <v>7.8119747818233165E-2</v>
      </c>
    </row>
    <row r="427" spans="1:12">
      <c r="A427" s="80">
        <v>40444</v>
      </c>
      <c r="B427" s="52">
        <v>108.21839252226587</v>
      </c>
      <c r="C427" s="53">
        <v>7466.79</v>
      </c>
      <c r="D427" s="54">
        <f t="shared" si="48"/>
        <v>41540</v>
      </c>
      <c r="E427" s="53">
        <f t="shared" si="49"/>
        <v>140.86476686355653</v>
      </c>
      <c r="F427" s="81">
        <f t="shared" si="50"/>
        <v>7655.56</v>
      </c>
      <c r="H427" s="85">
        <f t="shared" si="51"/>
        <v>41540</v>
      </c>
      <c r="I427" s="70">
        <f t="shared" si="52"/>
        <v>9.1860363827197977E-2</v>
      </c>
      <c r="J427" s="70">
        <f t="shared" si="53"/>
        <v>8.3570579738867501E-3</v>
      </c>
      <c r="K427" s="115">
        <f t="shared" si="54"/>
        <v>1</v>
      </c>
      <c r="L427" s="116">
        <f t="shared" si="55"/>
        <v>8.3503305853311227E-2</v>
      </c>
    </row>
    <row r="428" spans="1:12">
      <c r="A428" s="80">
        <v>40445</v>
      </c>
      <c r="B428" s="52">
        <v>108.23852114327502</v>
      </c>
      <c r="C428" s="53">
        <v>7540.4</v>
      </c>
      <c r="D428" s="54">
        <f t="shared" si="48"/>
        <v>41541</v>
      </c>
      <c r="E428" s="53">
        <f t="shared" si="49"/>
        <v>140.90265948584283</v>
      </c>
      <c r="F428" s="81">
        <f t="shared" si="50"/>
        <v>7659.09</v>
      </c>
      <c r="H428" s="85">
        <f t="shared" si="51"/>
        <v>41541</v>
      </c>
      <c r="I428" s="70">
        <f t="shared" si="52"/>
        <v>9.1890565510852618E-2</v>
      </c>
      <c r="J428" s="70">
        <f t="shared" si="53"/>
        <v>5.219556914871637E-3</v>
      </c>
      <c r="K428" s="115">
        <f t="shared" si="54"/>
        <v>1</v>
      </c>
      <c r="L428" s="116">
        <f t="shared" si="55"/>
        <v>8.6671008595980981E-2</v>
      </c>
    </row>
    <row r="429" spans="1:12">
      <c r="A429" s="80">
        <v>40448</v>
      </c>
      <c r="B429" s="52">
        <v>108.30054181589011</v>
      </c>
      <c r="C429" s="53">
        <v>7562.13</v>
      </c>
      <c r="D429" s="54">
        <f t="shared" si="48"/>
        <v>41544</v>
      </c>
      <c r="E429" s="53">
        <f t="shared" si="49"/>
        <v>141.01555265306109</v>
      </c>
      <c r="F429" s="81">
        <f t="shared" si="50"/>
        <v>7582.1</v>
      </c>
      <c r="H429" s="85">
        <f t="shared" si="51"/>
        <v>41544</v>
      </c>
      <c r="I429" s="70">
        <f t="shared" si="52"/>
        <v>9.1973573162617894E-2</v>
      </c>
      <c r="J429" s="70">
        <f t="shared" si="53"/>
        <v>8.7948972417262183E-4</v>
      </c>
      <c r="K429" s="115">
        <f t="shared" si="54"/>
        <v>1</v>
      </c>
      <c r="L429" s="116">
        <f t="shared" si="55"/>
        <v>9.1094083438445272E-2</v>
      </c>
    </row>
    <row r="430" spans="1:12">
      <c r="A430" s="80">
        <v>40449</v>
      </c>
      <c r="B430" s="52">
        <v>108.32144382046059</v>
      </c>
      <c r="C430" s="53">
        <v>7554.38</v>
      </c>
      <c r="D430" s="54">
        <f t="shared" si="48"/>
        <v>41544</v>
      </c>
      <c r="E430" s="53">
        <f t="shared" si="49"/>
        <v>141.01555265306109</v>
      </c>
      <c r="F430" s="81">
        <f t="shared" si="50"/>
        <v>7582.1</v>
      </c>
      <c r="H430" s="85">
        <f t="shared" si="51"/>
        <v>41544</v>
      </c>
      <c r="I430" s="70">
        <f t="shared" si="52"/>
        <v>9.1903331900259566E-2</v>
      </c>
      <c r="J430" s="70">
        <f t="shared" si="53"/>
        <v>1.2216384730558971E-3</v>
      </c>
      <c r="K430" s="115">
        <f t="shared" si="54"/>
        <v>1</v>
      </c>
      <c r="L430" s="116">
        <f t="shared" si="55"/>
        <v>9.0681693427203669E-2</v>
      </c>
    </row>
    <row r="431" spans="1:12">
      <c r="A431" s="80">
        <v>40450</v>
      </c>
      <c r="B431" s="52">
        <v>108.34224153767411</v>
      </c>
      <c r="C431" s="53">
        <v>7506.56</v>
      </c>
      <c r="D431" s="54">
        <f t="shared" si="48"/>
        <v>41544</v>
      </c>
      <c r="E431" s="53">
        <f t="shared" si="49"/>
        <v>141.01555265306109</v>
      </c>
      <c r="F431" s="81">
        <f t="shared" si="50"/>
        <v>7582.1</v>
      </c>
      <c r="H431" s="85">
        <f t="shared" si="51"/>
        <v>41544</v>
      </c>
      <c r="I431" s="70">
        <f t="shared" si="52"/>
        <v>9.183345903055451E-2</v>
      </c>
      <c r="J431" s="70">
        <f t="shared" si="53"/>
        <v>3.3432098442274238E-3</v>
      </c>
      <c r="K431" s="115">
        <f t="shared" si="54"/>
        <v>1</v>
      </c>
      <c r="L431" s="116">
        <f t="shared" si="55"/>
        <v>8.8490249186327086E-2</v>
      </c>
    </row>
    <row r="432" spans="1:12">
      <c r="A432" s="80">
        <v>40451</v>
      </c>
      <c r="B432" s="52">
        <v>108.36304324804934</v>
      </c>
      <c r="C432" s="53">
        <v>7554.94</v>
      </c>
      <c r="D432" s="54">
        <f t="shared" si="48"/>
        <v>41547</v>
      </c>
      <c r="E432" s="53">
        <f t="shared" si="49"/>
        <v>141.12808306407825</v>
      </c>
      <c r="F432" s="81">
        <f t="shared" si="50"/>
        <v>7454.82</v>
      </c>
      <c r="H432" s="85">
        <f t="shared" si="51"/>
        <v>41547</v>
      </c>
      <c r="I432" s="70">
        <f t="shared" si="52"/>
        <v>9.2053922532653099E-2</v>
      </c>
      <c r="J432" s="70">
        <f t="shared" si="53"/>
        <v>-4.4370772491978405E-3</v>
      </c>
      <c r="K432" s="115">
        <f t="shared" si="54"/>
        <v>1</v>
      </c>
      <c r="L432" s="116">
        <f t="shared" si="55"/>
        <v>9.6490999781850939E-2</v>
      </c>
    </row>
    <row r="433" spans="1:12">
      <c r="A433" s="80">
        <v>40452</v>
      </c>
      <c r="B433" s="52">
        <v>108.38374058930972</v>
      </c>
      <c r="C433" s="53">
        <v>7697.13</v>
      </c>
      <c r="D433" s="54">
        <f t="shared" si="48"/>
        <v>41548</v>
      </c>
      <c r="E433" s="53">
        <f t="shared" si="49"/>
        <v>141.16519974992408</v>
      </c>
      <c r="F433" s="81">
        <f t="shared" si="50"/>
        <v>7512.98</v>
      </c>
      <c r="H433" s="85">
        <f t="shared" si="51"/>
        <v>41548</v>
      </c>
      <c r="I433" s="70">
        <f t="shared" si="52"/>
        <v>9.2080126193016865E-2</v>
      </c>
      <c r="J433" s="70">
        <f t="shared" si="53"/>
        <v>-8.0392909147108949E-3</v>
      </c>
      <c r="K433" s="115">
        <f t="shared" si="54"/>
        <v>1</v>
      </c>
      <c r="L433" s="116">
        <f t="shared" si="55"/>
        <v>0.10011941710772776</v>
      </c>
    </row>
    <row r="434" spans="1:12">
      <c r="A434" s="80">
        <v>40455</v>
      </c>
      <c r="B434" s="52">
        <v>108.44421871655857</v>
      </c>
      <c r="C434" s="53">
        <v>7717.23</v>
      </c>
      <c r="D434" s="54">
        <f t="shared" si="48"/>
        <v>41551</v>
      </c>
      <c r="E434" s="53">
        <f t="shared" si="49"/>
        <v>141.27532754219359</v>
      </c>
      <c r="F434" s="81">
        <f t="shared" si="50"/>
        <v>7678.38</v>
      </c>
      <c r="H434" s="85">
        <f t="shared" si="51"/>
        <v>41551</v>
      </c>
      <c r="I434" s="70">
        <f t="shared" si="52"/>
        <v>9.2160937878050797E-2</v>
      </c>
      <c r="J434" s="70">
        <f t="shared" si="53"/>
        <v>-1.6808870410953691E-3</v>
      </c>
      <c r="K434" s="115">
        <f t="shared" si="54"/>
        <v>1</v>
      </c>
      <c r="L434" s="116">
        <f t="shared" si="55"/>
        <v>9.3841824919146166E-2</v>
      </c>
    </row>
    <row r="435" spans="1:12">
      <c r="A435" s="80">
        <v>40456</v>
      </c>
      <c r="B435" s="52">
        <v>108.46438934123985</v>
      </c>
      <c r="C435" s="53">
        <v>7700.1</v>
      </c>
      <c r="D435" s="54">
        <f t="shared" si="48"/>
        <v>41551</v>
      </c>
      <c r="E435" s="53">
        <f t="shared" si="49"/>
        <v>141.27532754219359</v>
      </c>
      <c r="F435" s="81">
        <f t="shared" si="50"/>
        <v>7678.38</v>
      </c>
      <c r="H435" s="85">
        <f t="shared" si="51"/>
        <v>41551</v>
      </c>
      <c r="I435" s="70">
        <f t="shared" si="52"/>
        <v>9.2093232295221261E-2</v>
      </c>
      <c r="J435" s="70">
        <f t="shared" si="53"/>
        <v>-9.4113298268028167E-4</v>
      </c>
      <c r="K435" s="115">
        <f t="shared" si="54"/>
        <v>1</v>
      </c>
      <c r="L435" s="116">
        <f t="shared" si="55"/>
        <v>9.3034365277901543E-2</v>
      </c>
    </row>
    <row r="436" spans="1:12">
      <c r="A436" s="80">
        <v>40457</v>
      </c>
      <c r="B436" s="52">
        <v>108.48456371765732</v>
      </c>
      <c r="C436" s="53">
        <v>7751.06</v>
      </c>
      <c r="D436" s="54">
        <f t="shared" si="48"/>
        <v>41551</v>
      </c>
      <c r="E436" s="53">
        <f t="shared" si="49"/>
        <v>141.27532754219359</v>
      </c>
      <c r="F436" s="81">
        <f t="shared" si="50"/>
        <v>7678.38</v>
      </c>
      <c r="H436" s="85">
        <f t="shared" si="51"/>
        <v>41551</v>
      </c>
      <c r="I436" s="70">
        <f t="shared" si="52"/>
        <v>9.2025530909617181E-2</v>
      </c>
      <c r="J436" s="70">
        <f t="shared" si="53"/>
        <v>-3.1354145546363954E-3</v>
      </c>
      <c r="K436" s="115">
        <f t="shared" si="54"/>
        <v>1</v>
      </c>
      <c r="L436" s="116">
        <f t="shared" si="55"/>
        <v>9.5160945464253577E-2</v>
      </c>
    </row>
    <row r="437" spans="1:12">
      <c r="A437" s="80">
        <v>40458</v>
      </c>
      <c r="B437" s="52">
        <v>108.50474184650881</v>
      </c>
      <c r="C437" s="53">
        <v>7668.16</v>
      </c>
      <c r="D437" s="54">
        <f t="shared" si="48"/>
        <v>41554</v>
      </c>
      <c r="E437" s="53">
        <f t="shared" si="49"/>
        <v>141.38552229767652</v>
      </c>
      <c r="F437" s="81">
        <f t="shared" si="50"/>
        <v>7676.89</v>
      </c>
      <c r="H437" s="85">
        <f t="shared" si="51"/>
        <v>41554</v>
      </c>
      <c r="I437" s="70">
        <f t="shared" si="52"/>
        <v>9.2241668973367164E-2</v>
      </c>
      <c r="J437" s="70">
        <f t="shared" si="53"/>
        <v>3.7934737645750616E-4</v>
      </c>
      <c r="K437" s="115">
        <f t="shared" si="54"/>
        <v>1</v>
      </c>
      <c r="L437" s="116">
        <f t="shared" si="55"/>
        <v>9.1862321596909657E-2</v>
      </c>
    </row>
    <row r="438" spans="1:12">
      <c r="A438" s="80">
        <v>40459</v>
      </c>
      <c r="B438" s="52">
        <v>108.52470671900856</v>
      </c>
      <c r="C438" s="53">
        <v>7647.04</v>
      </c>
      <c r="D438" s="54">
        <f t="shared" si="48"/>
        <v>41555</v>
      </c>
      <c r="E438" s="53">
        <f t="shared" si="49"/>
        <v>141.42058590720634</v>
      </c>
      <c r="F438" s="81">
        <f t="shared" si="50"/>
        <v>7705.81</v>
      </c>
      <c r="H438" s="85">
        <f t="shared" si="51"/>
        <v>41555</v>
      </c>
      <c r="I438" s="70">
        <f t="shared" si="52"/>
        <v>9.226496534545725E-2</v>
      </c>
      <c r="J438" s="70">
        <f t="shared" si="53"/>
        <v>2.5552407202669158E-3</v>
      </c>
      <c r="K438" s="115">
        <f t="shared" si="54"/>
        <v>1</v>
      </c>
      <c r="L438" s="116">
        <f t="shared" si="55"/>
        <v>8.9709724625190335E-2</v>
      </c>
    </row>
    <row r="439" spans="1:12">
      <c r="A439" s="80">
        <v>40462</v>
      </c>
      <c r="B439" s="52">
        <v>108.58591465359808</v>
      </c>
      <c r="C439" s="53">
        <v>7687.67</v>
      </c>
      <c r="D439" s="54">
        <f t="shared" si="48"/>
        <v>41558</v>
      </c>
      <c r="E439" s="53">
        <f t="shared" si="49"/>
        <v>141.52540444728029</v>
      </c>
      <c r="F439" s="81">
        <f t="shared" si="50"/>
        <v>7923.95</v>
      </c>
      <c r="H439" s="85">
        <f t="shared" si="51"/>
        <v>41558</v>
      </c>
      <c r="I439" s="70">
        <f t="shared" si="52"/>
        <v>9.2329435453231579E-2</v>
      </c>
      <c r="J439" s="70">
        <f t="shared" si="53"/>
        <v>1.0141773415810906E-2</v>
      </c>
      <c r="K439" s="115">
        <f t="shared" si="54"/>
        <v>1</v>
      </c>
      <c r="L439" s="116">
        <f t="shared" si="55"/>
        <v>8.2187662037420672E-2</v>
      </c>
    </row>
    <row r="440" spans="1:12">
      <c r="A440" s="80">
        <v>40463</v>
      </c>
      <c r="B440" s="52">
        <v>108.60643739146761</v>
      </c>
      <c r="C440" s="53">
        <v>7631.32</v>
      </c>
      <c r="D440" s="54">
        <f t="shared" si="48"/>
        <v>41558</v>
      </c>
      <c r="E440" s="53">
        <f t="shared" si="49"/>
        <v>141.52540444728029</v>
      </c>
      <c r="F440" s="81">
        <f t="shared" si="50"/>
        <v>7923.95</v>
      </c>
      <c r="H440" s="85">
        <f t="shared" si="51"/>
        <v>41558</v>
      </c>
      <c r="I440" s="70">
        <f t="shared" si="52"/>
        <v>9.2260627368434767E-2</v>
      </c>
      <c r="J440" s="70">
        <f t="shared" si="53"/>
        <v>1.2621989039104387E-2</v>
      </c>
      <c r="K440" s="115">
        <f t="shared" si="54"/>
        <v>1</v>
      </c>
      <c r="L440" s="116">
        <f t="shared" si="55"/>
        <v>7.963863832933038E-2</v>
      </c>
    </row>
    <row r="441" spans="1:12">
      <c r="A441" s="80">
        <v>40464</v>
      </c>
      <c r="B441" s="52">
        <v>108.62718122100938</v>
      </c>
      <c r="C441" s="53">
        <v>7810.52</v>
      </c>
      <c r="D441" s="54">
        <f t="shared" si="48"/>
        <v>41558</v>
      </c>
      <c r="E441" s="53">
        <f t="shared" si="49"/>
        <v>141.52540444728029</v>
      </c>
      <c r="F441" s="81">
        <f t="shared" si="50"/>
        <v>7923.95</v>
      </c>
      <c r="H441" s="85">
        <f t="shared" si="51"/>
        <v>41558</v>
      </c>
      <c r="I441" s="70">
        <f t="shared" si="52"/>
        <v>9.2191095628679109E-2</v>
      </c>
      <c r="J441" s="70">
        <f t="shared" si="53"/>
        <v>4.8176597614824068E-3</v>
      </c>
      <c r="K441" s="115">
        <f t="shared" si="54"/>
        <v>1</v>
      </c>
      <c r="L441" s="116">
        <f t="shared" si="55"/>
        <v>8.7373435867196703E-2</v>
      </c>
    </row>
    <row r="442" spans="1:12">
      <c r="A442" s="80">
        <v>40465</v>
      </c>
      <c r="B442" s="52">
        <v>108.64814626698505</v>
      </c>
      <c r="C442" s="53">
        <v>7739.62</v>
      </c>
      <c r="D442" s="54">
        <f t="shared" si="48"/>
        <v>41561</v>
      </c>
      <c r="E442" s="53">
        <f t="shared" si="49"/>
        <v>141.63027477197573</v>
      </c>
      <c r="F442" s="81">
        <f t="shared" si="50"/>
        <v>7945.36</v>
      </c>
      <c r="H442" s="85">
        <f t="shared" si="51"/>
        <v>41561</v>
      </c>
      <c r="I442" s="70">
        <f t="shared" si="52"/>
        <v>9.239052761996347E-2</v>
      </c>
      <c r="J442" s="70">
        <f t="shared" si="53"/>
        <v>8.7835239703970558E-3</v>
      </c>
      <c r="K442" s="115">
        <f t="shared" si="54"/>
        <v>1</v>
      </c>
      <c r="L442" s="116">
        <f t="shared" si="55"/>
        <v>8.3607003649566414E-2</v>
      </c>
    </row>
    <row r="443" spans="1:12">
      <c r="A443" s="80">
        <v>40466</v>
      </c>
      <c r="B443" s="52">
        <v>108.66922400736085</v>
      </c>
      <c r="C443" s="53">
        <v>7595.92</v>
      </c>
      <c r="D443" s="54">
        <f t="shared" si="48"/>
        <v>41562</v>
      </c>
      <c r="E443" s="53">
        <f t="shared" si="49"/>
        <v>141.66525744984443</v>
      </c>
      <c r="F443" s="81">
        <f t="shared" si="50"/>
        <v>7914.65</v>
      </c>
      <c r="H443" s="85">
        <f t="shared" si="51"/>
        <v>41562</v>
      </c>
      <c r="I443" s="70">
        <f t="shared" si="52"/>
        <v>9.2409822435219668E-2</v>
      </c>
      <c r="J443" s="70">
        <f t="shared" si="53"/>
        <v>1.3795698224395414E-2</v>
      </c>
      <c r="K443" s="115">
        <f t="shared" si="54"/>
        <v>1</v>
      </c>
      <c r="L443" s="116">
        <f t="shared" si="55"/>
        <v>7.8614124210824254E-2</v>
      </c>
    </row>
    <row r="444" spans="1:12">
      <c r="A444" s="80">
        <v>40469</v>
      </c>
      <c r="B444" s="52">
        <v>108.73312151107719</v>
      </c>
      <c r="C444" s="53">
        <v>7612.59</v>
      </c>
      <c r="D444" s="54">
        <f t="shared" si="48"/>
        <v>41565</v>
      </c>
      <c r="E444" s="53">
        <f t="shared" si="49"/>
        <v>141.76897314613132</v>
      </c>
      <c r="F444" s="81">
        <f t="shared" si="50"/>
        <v>8048</v>
      </c>
      <c r="H444" s="85">
        <f t="shared" si="51"/>
        <v>41565</v>
      </c>
      <c r="I444" s="70">
        <f t="shared" si="52"/>
        <v>9.2462267746745264E-2</v>
      </c>
      <c r="J444" s="70">
        <f t="shared" si="53"/>
        <v>1.8712986432855017E-2</v>
      </c>
      <c r="K444" s="115">
        <f t="shared" si="54"/>
        <v>1</v>
      </c>
      <c r="L444" s="116">
        <f t="shared" si="55"/>
        <v>7.3749281313890247E-2</v>
      </c>
    </row>
    <row r="445" spans="1:12">
      <c r="A445" s="80">
        <v>40470</v>
      </c>
      <c r="B445" s="52">
        <v>108.7549768685009</v>
      </c>
      <c r="C445" s="53">
        <v>7551.66</v>
      </c>
      <c r="D445" s="54">
        <f t="shared" si="48"/>
        <v>41565</v>
      </c>
      <c r="E445" s="53">
        <f t="shared" si="49"/>
        <v>141.76897314613132</v>
      </c>
      <c r="F445" s="81">
        <f t="shared" si="50"/>
        <v>8048</v>
      </c>
      <c r="H445" s="85">
        <f t="shared" si="51"/>
        <v>41565</v>
      </c>
      <c r="I445" s="70">
        <f t="shared" si="52"/>
        <v>9.2389082581399551E-2</v>
      </c>
      <c r="J445" s="70">
        <f t="shared" si="53"/>
        <v>2.1445453658582414E-2</v>
      </c>
      <c r="K445" s="115">
        <f t="shared" si="54"/>
        <v>1</v>
      </c>
      <c r="L445" s="116">
        <f t="shared" si="55"/>
        <v>7.0943628922817137E-2</v>
      </c>
    </row>
    <row r="446" spans="1:12">
      <c r="A446" s="80">
        <v>40471</v>
      </c>
      <c r="B446" s="52">
        <v>108.7770541288052</v>
      </c>
      <c r="C446" s="53">
        <v>7495.03</v>
      </c>
      <c r="D446" s="54">
        <f t="shared" si="48"/>
        <v>41565</v>
      </c>
      <c r="E446" s="53">
        <f t="shared" si="49"/>
        <v>141.76897314613132</v>
      </c>
      <c r="F446" s="81">
        <f t="shared" si="50"/>
        <v>8048</v>
      </c>
      <c r="H446" s="85">
        <f t="shared" si="51"/>
        <v>41565</v>
      </c>
      <c r="I446" s="70">
        <f t="shared" si="52"/>
        <v>9.2315174255512611E-2</v>
      </c>
      <c r="J446" s="70">
        <f t="shared" si="53"/>
        <v>2.401157102317808E-2</v>
      </c>
      <c r="K446" s="115">
        <f t="shared" si="54"/>
        <v>1</v>
      </c>
      <c r="L446" s="116">
        <f t="shared" si="55"/>
        <v>6.8303603232334531E-2</v>
      </c>
    </row>
    <row r="447" spans="1:12">
      <c r="A447" s="80">
        <v>40472</v>
      </c>
      <c r="B447" s="52">
        <v>108.79859198552271</v>
      </c>
      <c r="C447" s="53">
        <v>7651.23</v>
      </c>
      <c r="D447" s="54">
        <f t="shared" si="48"/>
        <v>41568</v>
      </c>
      <c r="E447" s="53">
        <f t="shared" si="49"/>
        <v>141.87359864831313</v>
      </c>
      <c r="F447" s="81">
        <f t="shared" si="50"/>
        <v>8068.29</v>
      </c>
      <c r="H447" s="85">
        <f t="shared" si="51"/>
        <v>41568</v>
      </c>
      <c r="I447" s="70">
        <f t="shared" si="52"/>
        <v>9.2511716698078672E-2</v>
      </c>
      <c r="J447" s="70">
        <f t="shared" si="53"/>
        <v>1.7849140289460941E-2</v>
      </c>
      <c r="K447" s="115">
        <f t="shared" si="54"/>
        <v>1</v>
      </c>
      <c r="L447" s="116">
        <f t="shared" si="55"/>
        <v>7.4662576408617731E-2</v>
      </c>
    </row>
    <row r="448" spans="1:12">
      <c r="A448" s="80">
        <v>40473</v>
      </c>
      <c r="B448" s="52">
        <v>108.82013410673584</v>
      </c>
      <c r="C448" s="53">
        <v>7607</v>
      </c>
      <c r="D448" s="54">
        <f t="shared" si="48"/>
        <v>41569</v>
      </c>
      <c r="E448" s="53">
        <f t="shared" si="49"/>
        <v>141.90835767998198</v>
      </c>
      <c r="F448" s="81">
        <f t="shared" si="50"/>
        <v>8065.66</v>
      </c>
      <c r="H448" s="85">
        <f t="shared" si="51"/>
        <v>41569</v>
      </c>
      <c r="I448" s="70">
        <f t="shared" si="52"/>
        <v>9.2528829058635464E-2</v>
      </c>
      <c r="J448" s="70">
        <f t="shared" si="53"/>
        <v>1.9707229066229015E-2</v>
      </c>
      <c r="K448" s="115">
        <f t="shared" si="54"/>
        <v>1</v>
      </c>
      <c r="L448" s="116">
        <f t="shared" si="55"/>
        <v>7.2821599992406449E-2</v>
      </c>
    </row>
    <row r="449" spans="1:12">
      <c r="A449" s="80">
        <v>40476</v>
      </c>
      <c r="B449" s="52">
        <v>108.88575264760219</v>
      </c>
      <c r="C449" s="53">
        <v>7656.86</v>
      </c>
      <c r="D449" s="54">
        <f t="shared" si="48"/>
        <v>41572</v>
      </c>
      <c r="E449" s="53">
        <f t="shared" si="49"/>
        <v>142.01254390120991</v>
      </c>
      <c r="F449" s="81">
        <f t="shared" si="50"/>
        <v>7992.27</v>
      </c>
      <c r="H449" s="85">
        <f t="shared" si="51"/>
        <v>41572</v>
      </c>
      <c r="I449" s="70">
        <f t="shared" si="52"/>
        <v>9.2576570681054848E-2</v>
      </c>
      <c r="J449" s="70">
        <f t="shared" si="53"/>
        <v>1.4393552634846651E-2</v>
      </c>
      <c r="K449" s="115">
        <f t="shared" si="54"/>
        <v>1</v>
      </c>
      <c r="L449" s="116">
        <f t="shared" si="55"/>
        <v>7.8183018046208197E-2</v>
      </c>
    </row>
    <row r="450" spans="1:12">
      <c r="A450" s="80">
        <v>40477</v>
      </c>
      <c r="B450" s="52">
        <v>108.90763868388434</v>
      </c>
      <c r="C450" s="53">
        <v>7627</v>
      </c>
      <c r="D450" s="54">
        <f t="shared" ref="D450:D513" si="56">VLOOKUP(EDATE(A450,36),A:A,1,1)</f>
        <v>41572</v>
      </c>
      <c r="E450" s="53">
        <f t="shared" ref="E450:E513" si="57">VLOOKUP(D450,A:B,2,0)</f>
        <v>142.01254390120991</v>
      </c>
      <c r="F450" s="81">
        <f t="shared" ref="F450:F513" si="58">VLOOKUP(D450,A:C,3,0)</f>
        <v>7992.27</v>
      </c>
      <c r="H450" s="85">
        <f t="shared" ref="H450:H513" si="59">D450</f>
        <v>41572</v>
      </c>
      <c r="I450" s="70">
        <f t="shared" ref="I450:I513" si="60">(E450/B450)^(1/3)-1</f>
        <v>9.250337785843854E-2</v>
      </c>
      <c r="J450" s="70">
        <f t="shared" ref="J450:J513" si="61">(F450/C450)^(1/3)-1</f>
        <v>1.5715625475413386E-2</v>
      </c>
      <c r="K450" s="115">
        <f t="shared" ref="K450:K513" si="62">IF(I450&gt;J450,1,0)</f>
        <v>1</v>
      </c>
      <c r="L450" s="116">
        <f t="shared" ref="L450:L513" si="63">I450-J450</f>
        <v>7.6787752383025154E-2</v>
      </c>
    </row>
    <row r="451" spans="1:12">
      <c r="A451" s="80">
        <v>40478</v>
      </c>
      <c r="B451" s="52">
        <v>108.92974693453716</v>
      </c>
      <c r="C451" s="53">
        <v>7540.06</v>
      </c>
      <c r="D451" s="54">
        <f t="shared" si="56"/>
        <v>41572</v>
      </c>
      <c r="E451" s="53">
        <f t="shared" si="57"/>
        <v>142.01254390120991</v>
      </c>
      <c r="F451" s="81">
        <f t="shared" si="58"/>
        <v>7992.27</v>
      </c>
      <c r="H451" s="85">
        <f t="shared" si="59"/>
        <v>41572</v>
      </c>
      <c r="I451" s="70">
        <f t="shared" si="60"/>
        <v>9.2429461799617751E-2</v>
      </c>
      <c r="J451" s="70">
        <f t="shared" si="61"/>
        <v>1.9604589723424048E-2</v>
      </c>
      <c r="K451" s="115">
        <f t="shared" si="62"/>
        <v>1</v>
      </c>
      <c r="L451" s="116">
        <f t="shared" si="63"/>
        <v>7.2824872076193703E-2</v>
      </c>
    </row>
    <row r="452" spans="1:12">
      <c r="A452" s="80">
        <v>40479</v>
      </c>
      <c r="B452" s="52">
        <v>108.95196860291182</v>
      </c>
      <c r="C452" s="53">
        <v>7508.74</v>
      </c>
      <c r="D452" s="54">
        <f t="shared" si="56"/>
        <v>41575</v>
      </c>
      <c r="E452" s="53">
        <f t="shared" si="57"/>
        <v>142.11649708334559</v>
      </c>
      <c r="F452" s="81">
        <f t="shared" si="58"/>
        <v>7935.25</v>
      </c>
      <c r="H452" s="85">
        <f t="shared" si="59"/>
        <v>41575</v>
      </c>
      <c r="I452" s="70">
        <f t="shared" si="60"/>
        <v>9.2621656354930693E-2</v>
      </c>
      <c r="J452" s="70">
        <f t="shared" si="61"/>
        <v>1.8586343266834282E-2</v>
      </c>
      <c r="K452" s="115">
        <f t="shared" si="62"/>
        <v>1</v>
      </c>
      <c r="L452" s="116">
        <f t="shared" si="63"/>
        <v>7.4035313088096411E-2</v>
      </c>
    </row>
    <row r="453" spans="1:12">
      <c r="A453" s="80">
        <v>40480</v>
      </c>
      <c r="B453" s="52">
        <v>108.97572013206727</v>
      </c>
      <c r="C453" s="53">
        <v>7546.4</v>
      </c>
      <c r="D453" s="54">
        <f t="shared" si="56"/>
        <v>41576</v>
      </c>
      <c r="E453" s="53">
        <f t="shared" si="57"/>
        <v>142.15060504264559</v>
      </c>
      <c r="F453" s="81">
        <f t="shared" si="58"/>
        <v>8091.08</v>
      </c>
      <c r="H453" s="85">
        <f t="shared" si="59"/>
        <v>41576</v>
      </c>
      <c r="I453" s="70">
        <f t="shared" si="60"/>
        <v>9.2629667108654168E-2</v>
      </c>
      <c r="J453" s="70">
        <f t="shared" si="61"/>
        <v>2.3502461041135625E-2</v>
      </c>
      <c r="K453" s="115">
        <f t="shared" si="62"/>
        <v>1</v>
      </c>
      <c r="L453" s="116">
        <f t="shared" si="63"/>
        <v>6.9127206067518543E-2</v>
      </c>
    </row>
    <row r="454" spans="1:12">
      <c r="A454" s="80">
        <v>40483</v>
      </c>
      <c r="B454" s="52">
        <v>109.04306712710888</v>
      </c>
      <c r="C454" s="53">
        <v>7673.05</v>
      </c>
      <c r="D454" s="54">
        <f t="shared" si="56"/>
        <v>41579</v>
      </c>
      <c r="E454" s="53">
        <f t="shared" si="57"/>
        <v>142.25198251393789</v>
      </c>
      <c r="F454" s="81">
        <f t="shared" si="58"/>
        <v>8204.56</v>
      </c>
      <c r="H454" s="85">
        <f t="shared" si="59"/>
        <v>41579</v>
      </c>
      <c r="I454" s="70">
        <f t="shared" si="60"/>
        <v>9.2664306263986473E-2</v>
      </c>
      <c r="J454" s="70">
        <f t="shared" si="61"/>
        <v>2.2576377103200151E-2</v>
      </c>
      <c r="K454" s="115">
        <f t="shared" si="62"/>
        <v>1</v>
      </c>
      <c r="L454" s="116">
        <f t="shared" si="63"/>
        <v>7.0087929160786322E-2</v>
      </c>
    </row>
    <row r="455" spans="1:12">
      <c r="A455" s="80">
        <v>40484</v>
      </c>
      <c r="B455" s="52">
        <v>109.06520286973569</v>
      </c>
      <c r="C455" s="53">
        <v>7674.81</v>
      </c>
      <c r="D455" s="54">
        <f t="shared" si="56"/>
        <v>41579</v>
      </c>
      <c r="E455" s="53">
        <f t="shared" si="57"/>
        <v>142.25198251393789</v>
      </c>
      <c r="F455" s="81">
        <f t="shared" si="58"/>
        <v>8204.56</v>
      </c>
      <c r="H455" s="85">
        <f t="shared" si="59"/>
        <v>41579</v>
      </c>
      <c r="I455" s="70">
        <f t="shared" si="60"/>
        <v>9.2590379317150306E-2</v>
      </c>
      <c r="J455" s="70">
        <f t="shared" si="61"/>
        <v>2.2498204830796009E-2</v>
      </c>
      <c r="K455" s="115">
        <f t="shared" si="62"/>
        <v>1</v>
      </c>
      <c r="L455" s="116">
        <f t="shared" si="63"/>
        <v>7.0092174486354297E-2</v>
      </c>
    </row>
    <row r="456" spans="1:12">
      <c r="A456" s="80">
        <v>40485</v>
      </c>
      <c r="B456" s="52">
        <v>109.08712497551249</v>
      </c>
      <c r="C456" s="53">
        <v>7726.88</v>
      </c>
      <c r="D456" s="54">
        <f t="shared" si="56"/>
        <v>41581</v>
      </c>
      <c r="E456" s="53">
        <f t="shared" si="57"/>
        <v>142.31912544968446</v>
      </c>
      <c r="F456" s="81">
        <f t="shared" si="58"/>
        <v>8217.74</v>
      </c>
      <c r="H456" s="85">
        <f t="shared" si="59"/>
        <v>41581</v>
      </c>
      <c r="I456" s="70">
        <f t="shared" si="60"/>
        <v>9.2689047903170563E-2</v>
      </c>
      <c r="J456" s="70">
        <f t="shared" si="61"/>
        <v>2.0742214963045402E-2</v>
      </c>
      <c r="K456" s="115">
        <f t="shared" si="62"/>
        <v>1</v>
      </c>
      <c r="L456" s="116">
        <f t="shared" si="63"/>
        <v>7.1946832940125161E-2</v>
      </c>
    </row>
    <row r="457" spans="1:12">
      <c r="A457" s="80">
        <v>40486</v>
      </c>
      <c r="B457" s="52">
        <v>109.10926966188252</v>
      </c>
      <c r="C457" s="53">
        <v>7879.02</v>
      </c>
      <c r="D457" s="54">
        <f t="shared" si="56"/>
        <v>41581</v>
      </c>
      <c r="E457" s="53">
        <f t="shared" si="57"/>
        <v>142.31912544968446</v>
      </c>
      <c r="F457" s="81">
        <f t="shared" si="58"/>
        <v>8217.74</v>
      </c>
      <c r="H457" s="85">
        <f t="shared" si="59"/>
        <v>41581</v>
      </c>
      <c r="I457" s="70">
        <f t="shared" si="60"/>
        <v>9.2615119282376757E-2</v>
      </c>
      <c r="J457" s="70">
        <f t="shared" si="61"/>
        <v>1.4129457508286425E-2</v>
      </c>
      <c r="K457" s="115">
        <f t="shared" si="62"/>
        <v>1</v>
      </c>
      <c r="L457" s="116">
        <f t="shared" si="63"/>
        <v>7.8485661774090332E-2</v>
      </c>
    </row>
    <row r="458" spans="1:12">
      <c r="A458" s="80">
        <v>40487</v>
      </c>
      <c r="B458" s="52">
        <v>109.13141884362388</v>
      </c>
      <c r="C458" s="53">
        <v>7917.48</v>
      </c>
      <c r="D458" s="54">
        <f t="shared" si="56"/>
        <v>41583</v>
      </c>
      <c r="E458" s="53">
        <f t="shared" si="57"/>
        <v>142.38686935339851</v>
      </c>
      <c r="F458" s="81">
        <f t="shared" si="58"/>
        <v>8134.24</v>
      </c>
      <c r="H458" s="85">
        <f t="shared" si="59"/>
        <v>41583</v>
      </c>
      <c r="I458" s="70">
        <f t="shared" si="60"/>
        <v>9.2714518035546645E-2</v>
      </c>
      <c r="J458" s="70">
        <f t="shared" si="61"/>
        <v>9.0437630736979191E-3</v>
      </c>
      <c r="K458" s="115">
        <f t="shared" si="62"/>
        <v>1</v>
      </c>
      <c r="L458" s="116">
        <f t="shared" si="63"/>
        <v>8.3670754961848726E-2</v>
      </c>
    </row>
    <row r="459" spans="1:12">
      <c r="A459" s="80">
        <v>40490</v>
      </c>
      <c r="B459" s="52">
        <v>109.19722508918657</v>
      </c>
      <c r="C459" s="53">
        <v>7868.23</v>
      </c>
      <c r="D459" s="54">
        <f t="shared" si="56"/>
        <v>41586</v>
      </c>
      <c r="E459" s="53">
        <f t="shared" si="57"/>
        <v>142.48941250447055</v>
      </c>
      <c r="F459" s="81">
        <f t="shared" si="58"/>
        <v>7989.31</v>
      </c>
      <c r="H459" s="85">
        <f t="shared" si="59"/>
        <v>41586</v>
      </c>
      <c r="I459" s="70">
        <f t="shared" si="60"/>
        <v>9.2757169459235067E-2</v>
      </c>
      <c r="J459" s="70">
        <f t="shared" si="61"/>
        <v>5.1034000992256079E-3</v>
      </c>
      <c r="K459" s="115">
        <f t="shared" si="62"/>
        <v>1</v>
      </c>
      <c r="L459" s="116">
        <f t="shared" si="63"/>
        <v>8.7653769360009459E-2</v>
      </c>
    </row>
    <row r="460" spans="1:12">
      <c r="A460" s="80">
        <v>40491</v>
      </c>
      <c r="B460" s="52">
        <v>109.21939212587968</v>
      </c>
      <c r="C460" s="53">
        <v>7903.81</v>
      </c>
      <c r="D460" s="54">
        <f t="shared" si="56"/>
        <v>41586</v>
      </c>
      <c r="E460" s="53">
        <f t="shared" si="57"/>
        <v>142.48941250447055</v>
      </c>
      <c r="F460" s="81">
        <f t="shared" si="58"/>
        <v>7989.31</v>
      </c>
      <c r="H460" s="85">
        <f t="shared" si="59"/>
        <v>41586</v>
      </c>
      <c r="I460" s="70">
        <f t="shared" si="60"/>
        <v>9.2683236229506472E-2</v>
      </c>
      <c r="J460" s="70">
        <f t="shared" si="61"/>
        <v>3.5929312941440639E-3</v>
      </c>
      <c r="K460" s="115">
        <f t="shared" si="62"/>
        <v>1</v>
      </c>
      <c r="L460" s="116">
        <f t="shared" si="63"/>
        <v>8.9090304935362408E-2</v>
      </c>
    </row>
    <row r="461" spans="1:12">
      <c r="A461" s="80">
        <v>40492</v>
      </c>
      <c r="B461" s="52">
        <v>109.2418913206576</v>
      </c>
      <c r="C461" s="53">
        <v>7871.4</v>
      </c>
      <c r="D461" s="54">
        <f t="shared" si="56"/>
        <v>41586</v>
      </c>
      <c r="E461" s="53">
        <f t="shared" si="57"/>
        <v>142.48941250447055</v>
      </c>
      <c r="F461" s="81">
        <f t="shared" si="58"/>
        <v>7989.31</v>
      </c>
      <c r="H461" s="85">
        <f t="shared" si="59"/>
        <v>41586</v>
      </c>
      <c r="I461" s="70">
        <f t="shared" si="60"/>
        <v>9.2608215616547085E-2</v>
      </c>
      <c r="J461" s="70">
        <f t="shared" si="61"/>
        <v>4.9684556340070518E-3</v>
      </c>
      <c r="K461" s="115">
        <f t="shared" si="62"/>
        <v>1</v>
      </c>
      <c r="L461" s="116">
        <f t="shared" si="63"/>
        <v>8.7639759982540033E-2</v>
      </c>
    </row>
    <row r="462" spans="1:12">
      <c r="A462" s="80">
        <v>40493</v>
      </c>
      <c r="B462" s="52">
        <v>109.26494135972625</v>
      </c>
      <c r="C462" s="53">
        <v>7769.23</v>
      </c>
      <c r="D462" s="54">
        <f t="shared" si="56"/>
        <v>41589</v>
      </c>
      <c r="E462" s="53">
        <f t="shared" si="57"/>
        <v>142.59499715913637</v>
      </c>
      <c r="F462" s="81">
        <f t="shared" si="58"/>
        <v>7908.71</v>
      </c>
      <c r="H462" s="85">
        <f t="shared" si="59"/>
        <v>41589</v>
      </c>
      <c r="I462" s="70">
        <f t="shared" si="60"/>
        <v>9.2801168270673529E-2</v>
      </c>
      <c r="J462" s="70">
        <f t="shared" si="61"/>
        <v>5.9488322428682405E-3</v>
      </c>
      <c r="K462" s="115">
        <f t="shared" si="62"/>
        <v>1</v>
      </c>
      <c r="L462" s="116">
        <f t="shared" si="63"/>
        <v>8.6852336027805288E-2</v>
      </c>
    </row>
    <row r="463" spans="1:12">
      <c r="A463" s="80">
        <v>40494</v>
      </c>
      <c r="B463" s="52">
        <v>109.28810552729452</v>
      </c>
      <c r="C463" s="53">
        <v>7615.47</v>
      </c>
      <c r="D463" s="54">
        <f t="shared" si="56"/>
        <v>41590</v>
      </c>
      <c r="E463" s="53">
        <f t="shared" si="57"/>
        <v>142.63036071843183</v>
      </c>
      <c r="F463" s="81">
        <f t="shared" si="58"/>
        <v>7829.7</v>
      </c>
      <c r="H463" s="85">
        <f t="shared" si="59"/>
        <v>41590</v>
      </c>
      <c r="I463" s="70">
        <f t="shared" si="60"/>
        <v>9.2814278947902285E-2</v>
      </c>
      <c r="J463" s="70">
        <f t="shared" si="61"/>
        <v>9.2903869924956251E-3</v>
      </c>
      <c r="K463" s="115">
        <f t="shared" si="62"/>
        <v>1</v>
      </c>
      <c r="L463" s="116">
        <f t="shared" si="63"/>
        <v>8.3523891955406659E-2</v>
      </c>
    </row>
    <row r="464" spans="1:12">
      <c r="A464" s="80">
        <v>40497</v>
      </c>
      <c r="B464" s="52">
        <v>109.35695703377671</v>
      </c>
      <c r="C464" s="53">
        <v>7678.13</v>
      </c>
      <c r="D464" s="54">
        <f t="shared" si="56"/>
        <v>41592</v>
      </c>
      <c r="E464" s="53">
        <f t="shared" si="57"/>
        <v>142.70082881836245</v>
      </c>
      <c r="F464" s="81">
        <f t="shared" si="58"/>
        <v>7879.25</v>
      </c>
      <c r="H464" s="85">
        <f t="shared" si="59"/>
        <v>41592</v>
      </c>
      <c r="I464" s="70">
        <f t="shared" si="60"/>
        <v>9.276478919370712E-2</v>
      </c>
      <c r="J464" s="70">
        <f t="shared" si="61"/>
        <v>8.6561475564450596E-3</v>
      </c>
      <c r="K464" s="115">
        <f t="shared" si="62"/>
        <v>1</v>
      </c>
      <c r="L464" s="116">
        <f t="shared" si="63"/>
        <v>8.410864163726206E-2</v>
      </c>
    </row>
    <row r="465" spans="1:12">
      <c r="A465" s="80">
        <v>40498</v>
      </c>
      <c r="B465" s="52">
        <v>109.3799219947538</v>
      </c>
      <c r="C465" s="53">
        <v>7511.38</v>
      </c>
      <c r="D465" s="54">
        <f t="shared" si="56"/>
        <v>41592</v>
      </c>
      <c r="E465" s="53">
        <f t="shared" si="57"/>
        <v>142.70082881836245</v>
      </c>
      <c r="F465" s="81">
        <f t="shared" si="58"/>
        <v>7879.25</v>
      </c>
      <c r="H465" s="85">
        <f t="shared" si="59"/>
        <v>41592</v>
      </c>
      <c r="I465" s="70">
        <f t="shared" si="60"/>
        <v>9.2688306365809714E-2</v>
      </c>
      <c r="J465" s="70">
        <f t="shared" si="61"/>
        <v>1.6065524060417724E-2</v>
      </c>
      <c r="K465" s="115">
        <f t="shared" si="62"/>
        <v>1</v>
      </c>
      <c r="L465" s="116">
        <f t="shared" si="63"/>
        <v>7.662278230539199E-2</v>
      </c>
    </row>
    <row r="466" spans="1:12">
      <c r="A466" s="80">
        <v>40500</v>
      </c>
      <c r="B466" s="52">
        <v>109.42586156199161</v>
      </c>
      <c r="C466" s="53">
        <v>7524.11</v>
      </c>
      <c r="D466" s="54">
        <f t="shared" si="56"/>
        <v>41596</v>
      </c>
      <c r="E466" s="53">
        <f t="shared" si="57"/>
        <v>142.84238804055028</v>
      </c>
      <c r="F466" s="81">
        <f t="shared" si="58"/>
        <v>8052.07</v>
      </c>
      <c r="H466" s="85">
        <f t="shared" si="59"/>
        <v>41596</v>
      </c>
      <c r="I466" s="70">
        <f t="shared" si="60"/>
        <v>9.2896518459747446E-2</v>
      </c>
      <c r="J466" s="70">
        <f t="shared" si="61"/>
        <v>2.2862998480575714E-2</v>
      </c>
      <c r="K466" s="115">
        <f t="shared" si="62"/>
        <v>1</v>
      </c>
      <c r="L466" s="116">
        <f t="shared" si="63"/>
        <v>7.0033519979171732E-2</v>
      </c>
    </row>
    <row r="467" spans="1:12">
      <c r="A467" s="80">
        <v>40501</v>
      </c>
      <c r="B467" s="52">
        <v>109.44873156705806</v>
      </c>
      <c r="C467" s="53">
        <v>7388</v>
      </c>
      <c r="D467" s="54">
        <f t="shared" si="56"/>
        <v>41597</v>
      </c>
      <c r="E467" s="53">
        <f t="shared" si="57"/>
        <v>142.87767011039631</v>
      </c>
      <c r="F467" s="81">
        <f t="shared" si="58"/>
        <v>8070.73</v>
      </c>
      <c r="H467" s="85">
        <f t="shared" si="59"/>
        <v>41597</v>
      </c>
      <c r="I467" s="70">
        <f t="shared" si="60"/>
        <v>9.2910358747718913E-2</v>
      </c>
      <c r="J467" s="70">
        <f t="shared" si="61"/>
        <v>2.9900598678679557E-2</v>
      </c>
      <c r="K467" s="115">
        <f t="shared" si="62"/>
        <v>1</v>
      </c>
      <c r="L467" s="116">
        <f t="shared" si="63"/>
        <v>6.3009760069039356E-2</v>
      </c>
    </row>
    <row r="468" spans="1:12">
      <c r="A468" s="80">
        <v>40504</v>
      </c>
      <c r="B468" s="52">
        <v>109.51834096033473</v>
      </c>
      <c r="C468" s="53">
        <v>7538.12</v>
      </c>
      <c r="D468" s="54">
        <f t="shared" si="56"/>
        <v>41600</v>
      </c>
      <c r="E468" s="53">
        <f t="shared" si="57"/>
        <v>142.98371156483293</v>
      </c>
      <c r="F468" s="81">
        <f t="shared" si="58"/>
        <v>7800.26</v>
      </c>
      <c r="H468" s="85">
        <f t="shared" si="59"/>
        <v>41600</v>
      </c>
      <c r="I468" s="70">
        <f t="shared" si="60"/>
        <v>9.2949015822458403E-2</v>
      </c>
      <c r="J468" s="70">
        <f t="shared" si="61"/>
        <v>1.1459918264421054E-2</v>
      </c>
      <c r="K468" s="115">
        <f t="shared" si="62"/>
        <v>1</v>
      </c>
      <c r="L468" s="116">
        <f t="shared" si="63"/>
        <v>8.1489097558037349E-2</v>
      </c>
    </row>
    <row r="469" spans="1:12">
      <c r="A469" s="80">
        <v>40505</v>
      </c>
      <c r="B469" s="52">
        <v>109.54144933027735</v>
      </c>
      <c r="C469" s="53">
        <v>7443.73</v>
      </c>
      <c r="D469" s="54">
        <f t="shared" si="56"/>
        <v>41600</v>
      </c>
      <c r="E469" s="53">
        <f t="shared" si="57"/>
        <v>142.98371156483293</v>
      </c>
      <c r="F469" s="81">
        <f t="shared" si="58"/>
        <v>7800.26</v>
      </c>
      <c r="H469" s="85">
        <f t="shared" si="59"/>
        <v>41600</v>
      </c>
      <c r="I469" s="70">
        <f t="shared" si="60"/>
        <v>9.2872155886389862E-2</v>
      </c>
      <c r="J469" s="70">
        <f t="shared" si="61"/>
        <v>1.5717236332603024E-2</v>
      </c>
      <c r="K469" s="115">
        <f t="shared" si="62"/>
        <v>1</v>
      </c>
      <c r="L469" s="116">
        <f t="shared" si="63"/>
        <v>7.7154919553786838E-2</v>
      </c>
    </row>
    <row r="470" spans="1:12">
      <c r="A470" s="80">
        <v>40506</v>
      </c>
      <c r="B470" s="52">
        <v>109.56456257608603</v>
      </c>
      <c r="C470" s="53">
        <v>7357.21</v>
      </c>
      <c r="D470" s="54">
        <f t="shared" si="56"/>
        <v>41600</v>
      </c>
      <c r="E470" s="53">
        <f t="shared" si="57"/>
        <v>142.98371156483293</v>
      </c>
      <c r="F470" s="81">
        <f t="shared" si="58"/>
        <v>7800.26</v>
      </c>
      <c r="H470" s="85">
        <f t="shared" si="59"/>
        <v>41600</v>
      </c>
      <c r="I470" s="70">
        <f t="shared" si="60"/>
        <v>9.2795301355376392E-2</v>
      </c>
      <c r="J470" s="70">
        <f t="shared" si="61"/>
        <v>1.9683305106196203E-2</v>
      </c>
      <c r="K470" s="115">
        <f t="shared" si="62"/>
        <v>1</v>
      </c>
      <c r="L470" s="116">
        <f t="shared" si="63"/>
        <v>7.3111996249180189E-2</v>
      </c>
    </row>
    <row r="471" spans="1:12">
      <c r="A471" s="80">
        <v>40507</v>
      </c>
      <c r="B471" s="52">
        <v>109.58779026335218</v>
      </c>
      <c r="C471" s="53">
        <v>7274.4</v>
      </c>
      <c r="D471" s="54">
        <f t="shared" si="56"/>
        <v>41603</v>
      </c>
      <c r="E471" s="53">
        <f t="shared" si="57"/>
        <v>143.08966249510249</v>
      </c>
      <c r="F471" s="81">
        <f t="shared" si="58"/>
        <v>7956.26</v>
      </c>
      <c r="H471" s="85">
        <f t="shared" si="59"/>
        <v>41603</v>
      </c>
      <c r="I471" s="70">
        <f t="shared" si="60"/>
        <v>9.2987922796180289E-2</v>
      </c>
      <c r="J471" s="70">
        <f t="shared" si="61"/>
        <v>3.0316360902420625E-2</v>
      </c>
      <c r="K471" s="115">
        <f t="shared" si="62"/>
        <v>1</v>
      </c>
      <c r="L471" s="116">
        <f t="shared" si="63"/>
        <v>6.2671561893759664E-2</v>
      </c>
    </row>
    <row r="472" spans="1:12">
      <c r="A472" s="80">
        <v>40508</v>
      </c>
      <c r="B472" s="52">
        <v>109.61124205046852</v>
      </c>
      <c r="C472" s="53">
        <v>7214.47</v>
      </c>
      <c r="D472" s="54">
        <f t="shared" si="56"/>
        <v>41604</v>
      </c>
      <c r="E472" s="53">
        <f t="shared" si="57"/>
        <v>143.12486255207628</v>
      </c>
      <c r="F472" s="81">
        <f t="shared" si="58"/>
        <v>7883.1</v>
      </c>
      <c r="H472" s="85">
        <f t="shared" si="59"/>
        <v>41604</v>
      </c>
      <c r="I472" s="70">
        <f t="shared" si="60"/>
        <v>9.2999578715327935E-2</v>
      </c>
      <c r="J472" s="70">
        <f t="shared" si="61"/>
        <v>2.998492411853948E-2</v>
      </c>
      <c r="K472" s="115">
        <f t="shared" si="62"/>
        <v>1</v>
      </c>
      <c r="L472" s="116">
        <f t="shared" si="63"/>
        <v>6.3014654596788455E-2</v>
      </c>
    </row>
    <row r="473" spans="1:12">
      <c r="A473" s="80">
        <v>40511</v>
      </c>
      <c r="B473" s="52">
        <v>109.68194130159107</v>
      </c>
      <c r="C473" s="53">
        <v>7312.38</v>
      </c>
      <c r="D473" s="54">
        <f t="shared" si="56"/>
        <v>41607</v>
      </c>
      <c r="E473" s="53">
        <f t="shared" si="57"/>
        <v>143.22879634834979</v>
      </c>
      <c r="F473" s="81">
        <f t="shared" si="58"/>
        <v>8035.27</v>
      </c>
      <c r="H473" s="85">
        <f t="shared" si="59"/>
        <v>41607</v>
      </c>
      <c r="I473" s="70">
        <f t="shared" si="60"/>
        <v>9.3029133852038148E-2</v>
      </c>
      <c r="J473" s="70">
        <f t="shared" si="61"/>
        <v>3.1922877485653034E-2</v>
      </c>
      <c r="K473" s="115">
        <f t="shared" si="62"/>
        <v>1</v>
      </c>
      <c r="L473" s="116">
        <f t="shared" si="63"/>
        <v>6.1106256366385114E-2</v>
      </c>
    </row>
    <row r="474" spans="1:12">
      <c r="A474" s="80">
        <v>40512</v>
      </c>
      <c r="B474" s="52">
        <v>109.70574228285351</v>
      </c>
      <c r="C474" s="53">
        <v>7353.36</v>
      </c>
      <c r="D474" s="54">
        <f t="shared" si="56"/>
        <v>41607</v>
      </c>
      <c r="E474" s="53">
        <f t="shared" si="57"/>
        <v>143.22879634834979</v>
      </c>
      <c r="F474" s="81">
        <f t="shared" si="58"/>
        <v>8035.27</v>
      </c>
      <c r="H474" s="85">
        <f t="shared" si="59"/>
        <v>41607</v>
      </c>
      <c r="I474" s="70">
        <f t="shared" si="60"/>
        <v>9.2950082847125914E-2</v>
      </c>
      <c r="J474" s="70">
        <f t="shared" si="61"/>
        <v>3.0002349523073013E-2</v>
      </c>
      <c r="K474" s="115">
        <f t="shared" si="62"/>
        <v>1</v>
      </c>
      <c r="L474" s="116">
        <f t="shared" si="63"/>
        <v>6.2947733324052901E-2</v>
      </c>
    </row>
    <row r="475" spans="1:12">
      <c r="A475" s="80">
        <v>40513</v>
      </c>
      <c r="B475" s="52">
        <v>109.72998725189802</v>
      </c>
      <c r="C475" s="53">
        <v>7476.57</v>
      </c>
      <c r="D475" s="54">
        <f t="shared" si="56"/>
        <v>41607</v>
      </c>
      <c r="E475" s="53">
        <f t="shared" si="57"/>
        <v>143.22879634834979</v>
      </c>
      <c r="F475" s="81">
        <f t="shared" si="58"/>
        <v>8035.27</v>
      </c>
      <c r="H475" s="85">
        <f t="shared" si="59"/>
        <v>41607</v>
      </c>
      <c r="I475" s="70">
        <f t="shared" si="60"/>
        <v>9.2869580718045297E-2</v>
      </c>
      <c r="J475" s="70">
        <f t="shared" si="61"/>
        <v>2.4313013323576937E-2</v>
      </c>
      <c r="K475" s="115">
        <f t="shared" si="62"/>
        <v>1</v>
      </c>
      <c r="L475" s="116">
        <f t="shared" si="63"/>
        <v>6.855656739446836E-2</v>
      </c>
    </row>
    <row r="476" spans="1:12">
      <c r="A476" s="80">
        <v>40514</v>
      </c>
      <c r="B476" s="52">
        <v>109.75423757908069</v>
      </c>
      <c r="C476" s="53">
        <v>7540.24</v>
      </c>
      <c r="D476" s="54">
        <f t="shared" si="56"/>
        <v>41610</v>
      </c>
      <c r="E476" s="53">
        <f t="shared" si="57"/>
        <v>143.33106170894251</v>
      </c>
      <c r="F476" s="81">
        <f t="shared" si="58"/>
        <v>8089.61</v>
      </c>
      <c r="H476" s="85">
        <f t="shared" si="59"/>
        <v>41610</v>
      </c>
      <c r="I476" s="70">
        <f t="shared" si="60"/>
        <v>9.3049106445127094E-2</v>
      </c>
      <c r="J476" s="70">
        <f t="shared" si="61"/>
        <v>2.3719097527464372E-2</v>
      </c>
      <c r="K476" s="115">
        <f t="shared" si="62"/>
        <v>1</v>
      </c>
      <c r="L476" s="116">
        <f t="shared" si="63"/>
        <v>6.9330008917662722E-2</v>
      </c>
    </row>
    <row r="477" spans="1:12">
      <c r="A477" s="80">
        <v>40515</v>
      </c>
      <c r="B477" s="52">
        <v>109.77838351134811</v>
      </c>
      <c r="C477" s="53">
        <v>7516.53</v>
      </c>
      <c r="D477" s="54">
        <f t="shared" si="56"/>
        <v>41611</v>
      </c>
      <c r="E477" s="53">
        <f t="shared" si="57"/>
        <v>143.36503117056753</v>
      </c>
      <c r="F477" s="81">
        <f t="shared" si="58"/>
        <v>8068.78</v>
      </c>
      <c r="H477" s="85">
        <f t="shared" si="59"/>
        <v>41611</v>
      </c>
      <c r="I477" s="70">
        <f t="shared" si="60"/>
        <v>9.3055298992612112E-2</v>
      </c>
      <c r="J477" s="70">
        <f t="shared" si="61"/>
        <v>2.3914028058838133E-2</v>
      </c>
      <c r="K477" s="115">
        <f t="shared" si="62"/>
        <v>1</v>
      </c>
      <c r="L477" s="116">
        <f t="shared" si="63"/>
        <v>6.9141270933773979E-2</v>
      </c>
    </row>
    <row r="478" spans="1:12">
      <c r="A478" s="80">
        <v>40518</v>
      </c>
      <c r="B478" s="52">
        <v>109.85248392021826</v>
      </c>
      <c r="C478" s="53">
        <v>7515.86</v>
      </c>
      <c r="D478" s="54">
        <f t="shared" si="56"/>
        <v>41614</v>
      </c>
      <c r="E478" s="53">
        <f t="shared" si="57"/>
        <v>143.46541010930164</v>
      </c>
      <c r="F478" s="81">
        <f t="shared" si="58"/>
        <v>8144.32</v>
      </c>
      <c r="H478" s="85">
        <f t="shared" si="59"/>
        <v>41614</v>
      </c>
      <c r="I478" s="70">
        <f t="shared" si="60"/>
        <v>9.3064461037921209E-2</v>
      </c>
      <c r="J478" s="70">
        <f t="shared" si="61"/>
        <v>2.7129925251106579E-2</v>
      </c>
      <c r="K478" s="115">
        <f t="shared" si="62"/>
        <v>1</v>
      </c>
      <c r="L478" s="116">
        <f t="shared" si="63"/>
        <v>6.593453578681463E-2</v>
      </c>
    </row>
    <row r="479" spans="1:12">
      <c r="A479" s="80">
        <v>40519</v>
      </c>
      <c r="B479" s="52">
        <v>109.87742043406814</v>
      </c>
      <c r="C479" s="53">
        <v>7496.19</v>
      </c>
      <c r="D479" s="54">
        <f t="shared" si="56"/>
        <v>41614</v>
      </c>
      <c r="E479" s="53">
        <f t="shared" si="57"/>
        <v>143.46541010930164</v>
      </c>
      <c r="F479" s="81">
        <f t="shared" si="58"/>
        <v>8144.32</v>
      </c>
      <c r="H479" s="85">
        <f t="shared" si="59"/>
        <v>41614</v>
      </c>
      <c r="I479" s="70">
        <f t="shared" si="60"/>
        <v>9.2981765008052886E-2</v>
      </c>
      <c r="J479" s="70">
        <f t="shared" si="61"/>
        <v>2.8027536788553409E-2</v>
      </c>
      <c r="K479" s="115">
        <f t="shared" si="62"/>
        <v>1</v>
      </c>
      <c r="L479" s="116">
        <f t="shared" si="63"/>
        <v>6.4954228219499477E-2</v>
      </c>
    </row>
    <row r="480" spans="1:12">
      <c r="A480" s="80">
        <v>40520</v>
      </c>
      <c r="B480" s="52">
        <v>109.90247248592709</v>
      </c>
      <c r="C480" s="53">
        <v>7404.78</v>
      </c>
      <c r="D480" s="54">
        <f t="shared" si="56"/>
        <v>41614</v>
      </c>
      <c r="E480" s="53">
        <f t="shared" si="57"/>
        <v>143.46541010930164</v>
      </c>
      <c r="F480" s="81">
        <f t="shared" si="58"/>
        <v>8144.32</v>
      </c>
      <c r="H480" s="85">
        <f t="shared" si="59"/>
        <v>41614</v>
      </c>
      <c r="I480" s="70">
        <f t="shared" si="60"/>
        <v>9.2898711017799007E-2</v>
      </c>
      <c r="J480" s="70">
        <f t="shared" si="61"/>
        <v>3.2240488476703799E-2</v>
      </c>
      <c r="K480" s="115">
        <f t="shared" si="62"/>
        <v>1</v>
      </c>
      <c r="L480" s="116">
        <f t="shared" si="63"/>
        <v>6.0658222541095208E-2</v>
      </c>
    </row>
    <row r="481" spans="1:12">
      <c r="A481" s="80">
        <v>40521</v>
      </c>
      <c r="B481" s="52">
        <v>109.92764015212637</v>
      </c>
      <c r="C481" s="53">
        <v>7232.7</v>
      </c>
      <c r="D481" s="54">
        <f t="shared" si="56"/>
        <v>41617</v>
      </c>
      <c r="E481" s="53">
        <f t="shared" si="57"/>
        <v>143.56913560081068</v>
      </c>
      <c r="F481" s="81">
        <f t="shared" si="58"/>
        <v>8279.6200000000008</v>
      </c>
      <c r="H481" s="85">
        <f t="shared" si="59"/>
        <v>41617</v>
      </c>
      <c r="I481" s="70">
        <f t="shared" si="60"/>
        <v>9.3078604190851344E-2</v>
      </c>
      <c r="J481" s="70">
        <f t="shared" si="61"/>
        <v>4.6092249501795468E-2</v>
      </c>
      <c r="K481" s="115">
        <f t="shared" si="62"/>
        <v>1</v>
      </c>
      <c r="L481" s="116">
        <f t="shared" si="63"/>
        <v>4.6986354689055876E-2</v>
      </c>
    </row>
    <row r="482" spans="1:12">
      <c r="A482" s="80">
        <v>40522</v>
      </c>
      <c r="B482" s="52">
        <v>109.95325329228181</v>
      </c>
      <c r="C482" s="53">
        <v>7346.68</v>
      </c>
      <c r="D482" s="54">
        <f t="shared" si="56"/>
        <v>41618</v>
      </c>
      <c r="E482" s="53">
        <f t="shared" si="57"/>
        <v>143.60387933162608</v>
      </c>
      <c r="F482" s="81">
        <f t="shared" si="58"/>
        <v>8241.92</v>
      </c>
      <c r="H482" s="85">
        <f t="shared" si="59"/>
        <v>41618</v>
      </c>
      <c r="I482" s="70">
        <f t="shared" si="60"/>
        <v>9.3081882652946923E-2</v>
      </c>
      <c r="J482" s="70">
        <f t="shared" si="61"/>
        <v>3.9072275228780429E-2</v>
      </c>
      <c r="K482" s="115">
        <f t="shared" si="62"/>
        <v>1</v>
      </c>
      <c r="L482" s="116">
        <f t="shared" si="63"/>
        <v>5.4009607424166495E-2</v>
      </c>
    </row>
    <row r="483" spans="1:12">
      <c r="A483" s="80">
        <v>40525</v>
      </c>
      <c r="B483" s="52">
        <v>110.03044047609299</v>
      </c>
      <c r="C483" s="53">
        <v>7409.77</v>
      </c>
      <c r="D483" s="54">
        <f t="shared" si="56"/>
        <v>41621</v>
      </c>
      <c r="E483" s="53">
        <f t="shared" si="57"/>
        <v>143.70586221675305</v>
      </c>
      <c r="F483" s="81">
        <f t="shared" si="58"/>
        <v>8027.89</v>
      </c>
      <c r="H483" s="85">
        <f t="shared" si="59"/>
        <v>41621</v>
      </c>
      <c r="I483" s="70">
        <f t="shared" si="60"/>
        <v>9.3084856668270488E-2</v>
      </c>
      <c r="J483" s="70">
        <f t="shared" si="61"/>
        <v>2.7067283119696306E-2</v>
      </c>
      <c r="K483" s="115">
        <f t="shared" si="62"/>
        <v>1</v>
      </c>
      <c r="L483" s="116">
        <f t="shared" si="63"/>
        <v>6.6017573548574182E-2</v>
      </c>
    </row>
    <row r="484" spans="1:12">
      <c r="A484" s="80">
        <v>40526</v>
      </c>
      <c r="B484" s="52">
        <v>110.05629762960487</v>
      </c>
      <c r="C484" s="53">
        <v>7455.48</v>
      </c>
      <c r="D484" s="54">
        <f t="shared" si="56"/>
        <v>41621</v>
      </c>
      <c r="E484" s="53">
        <f t="shared" si="57"/>
        <v>143.70586221675305</v>
      </c>
      <c r="F484" s="81">
        <f t="shared" si="58"/>
        <v>8027.89</v>
      </c>
      <c r="H484" s="85">
        <f t="shared" si="59"/>
        <v>41621</v>
      </c>
      <c r="I484" s="70">
        <f t="shared" si="60"/>
        <v>9.2999245099960381E-2</v>
      </c>
      <c r="J484" s="70">
        <f t="shared" si="61"/>
        <v>2.496397480924939E-2</v>
      </c>
      <c r="K484" s="115">
        <f t="shared" si="62"/>
        <v>1</v>
      </c>
      <c r="L484" s="116">
        <f t="shared" si="63"/>
        <v>6.8035270290710992E-2</v>
      </c>
    </row>
    <row r="485" spans="1:12">
      <c r="A485" s="80">
        <v>40527</v>
      </c>
      <c r="B485" s="52">
        <v>110.08216085954783</v>
      </c>
      <c r="C485" s="53">
        <v>7390.53</v>
      </c>
      <c r="D485" s="54">
        <f t="shared" si="56"/>
        <v>41621</v>
      </c>
      <c r="E485" s="53">
        <f t="shared" si="57"/>
        <v>143.70586221675305</v>
      </c>
      <c r="F485" s="81">
        <f t="shared" si="58"/>
        <v>8027.89</v>
      </c>
      <c r="H485" s="85">
        <f t="shared" si="59"/>
        <v>41621</v>
      </c>
      <c r="I485" s="70">
        <f t="shared" si="60"/>
        <v>9.2913640236839123E-2</v>
      </c>
      <c r="J485" s="70">
        <f t="shared" si="61"/>
        <v>2.7957776374168963E-2</v>
      </c>
      <c r="K485" s="115">
        <f t="shared" si="62"/>
        <v>1</v>
      </c>
      <c r="L485" s="116">
        <f t="shared" si="63"/>
        <v>6.495586386267016E-2</v>
      </c>
    </row>
    <row r="486" spans="1:12">
      <c r="A486" s="80">
        <v>40528</v>
      </c>
      <c r="B486" s="52">
        <v>110.10792008518897</v>
      </c>
      <c r="C486" s="53">
        <v>7461.32</v>
      </c>
      <c r="D486" s="54">
        <f t="shared" si="56"/>
        <v>41624</v>
      </c>
      <c r="E486" s="53">
        <f t="shared" si="57"/>
        <v>143.80889931996248</v>
      </c>
      <c r="F486" s="81">
        <f t="shared" si="58"/>
        <v>8010.05</v>
      </c>
      <c r="H486" s="85">
        <f t="shared" si="59"/>
        <v>41624</v>
      </c>
      <c r="I486" s="70">
        <f t="shared" si="60"/>
        <v>9.3089529859554432E-2</v>
      </c>
      <c r="J486" s="70">
        <f t="shared" si="61"/>
        <v>2.393688297554819E-2</v>
      </c>
      <c r="K486" s="115">
        <f t="shared" si="62"/>
        <v>1</v>
      </c>
      <c r="L486" s="116">
        <f t="shared" si="63"/>
        <v>6.9152646884006241E-2</v>
      </c>
    </row>
    <row r="487" spans="1:12">
      <c r="A487" s="80">
        <v>40532</v>
      </c>
      <c r="B487" s="52">
        <v>110.21010023502802</v>
      </c>
      <c r="C487" s="53">
        <v>7462.81</v>
      </c>
      <c r="D487" s="54">
        <f t="shared" si="56"/>
        <v>41628</v>
      </c>
      <c r="E487" s="53">
        <f t="shared" si="57"/>
        <v>143.94671774682851</v>
      </c>
      <c r="F487" s="81">
        <f t="shared" si="58"/>
        <v>8166.18</v>
      </c>
      <c r="H487" s="85">
        <f t="shared" si="59"/>
        <v>41628</v>
      </c>
      <c r="I487" s="70">
        <f t="shared" si="60"/>
        <v>9.3100575812101516E-2</v>
      </c>
      <c r="J487" s="70">
        <f t="shared" si="61"/>
        <v>3.0478309003851622E-2</v>
      </c>
      <c r="K487" s="115">
        <f t="shared" si="62"/>
        <v>1</v>
      </c>
      <c r="L487" s="116">
        <f t="shared" si="63"/>
        <v>6.2622266808249893E-2</v>
      </c>
    </row>
    <row r="488" spans="1:12">
      <c r="A488" s="80">
        <v>40533</v>
      </c>
      <c r="B488" s="52">
        <v>110.23577918838278</v>
      </c>
      <c r="C488" s="53">
        <v>7530.04</v>
      </c>
      <c r="D488" s="54">
        <f t="shared" si="56"/>
        <v>41628</v>
      </c>
      <c r="E488" s="53">
        <f t="shared" si="57"/>
        <v>143.94671774682851</v>
      </c>
      <c r="F488" s="81">
        <f t="shared" si="58"/>
        <v>8166.18</v>
      </c>
      <c r="H488" s="85">
        <f t="shared" si="59"/>
        <v>41628</v>
      </c>
      <c r="I488" s="70">
        <f t="shared" si="60"/>
        <v>9.3015691519065635E-2</v>
      </c>
      <c r="J488" s="70">
        <f t="shared" si="61"/>
        <v>2.7402350774161865E-2</v>
      </c>
      <c r="K488" s="115">
        <f t="shared" si="62"/>
        <v>1</v>
      </c>
      <c r="L488" s="116">
        <f t="shared" si="63"/>
        <v>6.561334074490377E-2</v>
      </c>
    </row>
    <row r="489" spans="1:12">
      <c r="A489" s="80">
        <v>40534</v>
      </c>
      <c r="B489" s="52">
        <v>110.26168459649205</v>
      </c>
      <c r="C489" s="53">
        <v>7509.68</v>
      </c>
      <c r="D489" s="54">
        <f t="shared" si="56"/>
        <v>41628</v>
      </c>
      <c r="E489" s="53">
        <f t="shared" si="57"/>
        <v>143.94671774682851</v>
      </c>
      <c r="F489" s="81">
        <f t="shared" si="58"/>
        <v>8166.18</v>
      </c>
      <c r="H489" s="85">
        <f t="shared" si="59"/>
        <v>41628</v>
      </c>
      <c r="I489" s="70">
        <f t="shared" si="60"/>
        <v>9.2930085367843418E-2</v>
      </c>
      <c r="J489" s="70">
        <f t="shared" si="61"/>
        <v>2.832999954643034E-2</v>
      </c>
      <c r="K489" s="115">
        <f t="shared" si="62"/>
        <v>1</v>
      </c>
      <c r="L489" s="116">
        <f t="shared" si="63"/>
        <v>6.4600085821413078E-2</v>
      </c>
    </row>
    <row r="490" spans="1:12">
      <c r="A490" s="80">
        <v>40535</v>
      </c>
      <c r="B490" s="52">
        <v>110.28770635405681</v>
      </c>
      <c r="C490" s="53">
        <v>7504.13</v>
      </c>
      <c r="D490" s="54">
        <f t="shared" si="56"/>
        <v>41631</v>
      </c>
      <c r="E490" s="53">
        <f t="shared" si="57"/>
        <v>144.05035938360624</v>
      </c>
      <c r="F490" s="81">
        <f t="shared" si="58"/>
        <v>8179.48</v>
      </c>
      <c r="H490" s="85">
        <f t="shared" si="59"/>
        <v>41631</v>
      </c>
      <c r="I490" s="70">
        <f t="shared" si="60"/>
        <v>9.3106341392279468E-2</v>
      </c>
      <c r="J490" s="70">
        <f t="shared" si="61"/>
        <v>2.9141556474856944E-2</v>
      </c>
      <c r="K490" s="115">
        <f t="shared" si="62"/>
        <v>1</v>
      </c>
      <c r="L490" s="116">
        <f t="shared" si="63"/>
        <v>6.3964784917422524E-2</v>
      </c>
    </row>
    <row r="491" spans="1:12">
      <c r="A491" s="80">
        <v>40536</v>
      </c>
      <c r="B491" s="52">
        <v>110.31384454046272</v>
      </c>
      <c r="C491" s="53">
        <v>7543.8</v>
      </c>
      <c r="D491" s="54">
        <f t="shared" si="56"/>
        <v>41632</v>
      </c>
      <c r="E491" s="53">
        <f t="shared" si="57"/>
        <v>144.08478741949892</v>
      </c>
      <c r="F491" s="81">
        <f t="shared" si="58"/>
        <v>8158.51</v>
      </c>
      <c r="H491" s="85">
        <f t="shared" si="59"/>
        <v>41632</v>
      </c>
      <c r="I491" s="70">
        <f t="shared" si="60"/>
        <v>9.310706995668494E-2</v>
      </c>
      <c r="J491" s="70">
        <f t="shared" si="61"/>
        <v>2.645574100744752E-2</v>
      </c>
      <c r="K491" s="115">
        <f t="shared" si="62"/>
        <v>1</v>
      </c>
      <c r="L491" s="116">
        <f t="shared" si="63"/>
        <v>6.6651328949237421E-2</v>
      </c>
    </row>
    <row r="492" spans="1:12">
      <c r="A492" s="80">
        <v>40539</v>
      </c>
      <c r="B492" s="52">
        <v>110.39227768393098</v>
      </c>
      <c r="C492" s="53">
        <v>7527.17</v>
      </c>
      <c r="D492" s="54">
        <f t="shared" si="56"/>
        <v>41635</v>
      </c>
      <c r="E492" s="53">
        <f t="shared" si="57"/>
        <v>144.18840091106037</v>
      </c>
      <c r="F492" s="81">
        <f t="shared" si="58"/>
        <v>8217.6299999999992</v>
      </c>
      <c r="H492" s="85">
        <f t="shared" si="59"/>
        <v>41635</v>
      </c>
      <c r="I492" s="70">
        <f t="shared" si="60"/>
        <v>9.3110024600542074E-2</v>
      </c>
      <c r="J492" s="70">
        <f t="shared" si="61"/>
        <v>2.9686343567052909E-2</v>
      </c>
      <c r="K492" s="115">
        <f t="shared" si="62"/>
        <v>1</v>
      </c>
      <c r="L492" s="116">
        <f t="shared" si="63"/>
        <v>6.3423681033489165E-2</v>
      </c>
    </row>
    <row r="493" spans="1:12">
      <c r="A493" s="80">
        <v>40540</v>
      </c>
      <c r="B493" s="52">
        <v>110.41855104601976</v>
      </c>
      <c r="C493" s="53">
        <v>7524.52</v>
      </c>
      <c r="D493" s="54">
        <f t="shared" si="56"/>
        <v>41635</v>
      </c>
      <c r="E493" s="53">
        <f t="shared" si="57"/>
        <v>144.18840091106037</v>
      </c>
      <c r="F493" s="81">
        <f t="shared" si="58"/>
        <v>8217.6299999999992</v>
      </c>
      <c r="H493" s="85">
        <f t="shared" si="59"/>
        <v>41635</v>
      </c>
      <c r="I493" s="70">
        <f t="shared" si="60"/>
        <v>9.3023318295627044E-2</v>
      </c>
      <c r="J493" s="70">
        <f t="shared" si="61"/>
        <v>2.9807208355053794E-2</v>
      </c>
      <c r="K493" s="115">
        <f t="shared" si="62"/>
        <v>1</v>
      </c>
      <c r="L493" s="116">
        <f t="shared" si="63"/>
        <v>6.3216109940573251E-2</v>
      </c>
    </row>
    <row r="494" spans="1:12">
      <c r="A494" s="80">
        <v>40541</v>
      </c>
      <c r="B494" s="52">
        <v>110.44472024261766</v>
      </c>
      <c r="C494" s="53">
        <v>7605.29</v>
      </c>
      <c r="D494" s="54">
        <f t="shared" si="56"/>
        <v>41635</v>
      </c>
      <c r="E494" s="53">
        <f t="shared" si="57"/>
        <v>144.18840091106037</v>
      </c>
      <c r="F494" s="81">
        <f t="shared" si="58"/>
        <v>8217.6299999999992</v>
      </c>
      <c r="H494" s="85">
        <f t="shared" si="59"/>
        <v>41635</v>
      </c>
      <c r="I494" s="70">
        <f t="shared" si="60"/>
        <v>9.2936983094084491E-2</v>
      </c>
      <c r="J494" s="70">
        <f t="shared" si="61"/>
        <v>2.6148626279255849E-2</v>
      </c>
      <c r="K494" s="115">
        <f t="shared" si="62"/>
        <v>1</v>
      </c>
      <c r="L494" s="116">
        <f t="shared" si="63"/>
        <v>6.6788356814828642E-2</v>
      </c>
    </row>
    <row r="495" spans="1:12">
      <c r="A495" s="80">
        <v>40542</v>
      </c>
      <c r="B495" s="52">
        <v>110.47056430715445</v>
      </c>
      <c r="C495" s="53">
        <v>7657.38</v>
      </c>
      <c r="D495" s="54">
        <f t="shared" si="56"/>
        <v>41638</v>
      </c>
      <c r="E495" s="53">
        <f t="shared" si="57"/>
        <v>144.29264912491908</v>
      </c>
      <c r="F495" s="81">
        <f t="shared" si="58"/>
        <v>8188.11</v>
      </c>
      <c r="H495" s="85">
        <f t="shared" si="59"/>
        <v>41638</v>
      </c>
      <c r="I495" s="70">
        <f t="shared" si="60"/>
        <v>9.3115061128501875E-2</v>
      </c>
      <c r="J495" s="70">
        <f t="shared" si="61"/>
        <v>2.2589093115805481E-2</v>
      </c>
      <c r="K495" s="115">
        <f t="shared" si="62"/>
        <v>1</v>
      </c>
      <c r="L495" s="116">
        <f t="shared" si="63"/>
        <v>7.0525968012696394E-2</v>
      </c>
    </row>
    <row r="496" spans="1:12">
      <c r="A496" s="80">
        <v>40543</v>
      </c>
      <c r="B496" s="52">
        <v>110.49553065468787</v>
      </c>
      <c r="C496" s="53">
        <v>7698.29</v>
      </c>
      <c r="D496" s="54">
        <f t="shared" si="56"/>
        <v>41639</v>
      </c>
      <c r="E496" s="53">
        <f t="shared" si="57"/>
        <v>144.32756794600732</v>
      </c>
      <c r="F496" s="81">
        <f t="shared" si="58"/>
        <v>8204.85</v>
      </c>
      <c r="H496" s="85">
        <f t="shared" si="59"/>
        <v>41639</v>
      </c>
      <c r="I496" s="70">
        <f t="shared" si="60"/>
        <v>9.3120889727145384E-2</v>
      </c>
      <c r="J496" s="70">
        <f t="shared" si="61"/>
        <v>2.1469631507738951E-2</v>
      </c>
      <c r="K496" s="115">
        <f t="shared" si="62"/>
        <v>1</v>
      </c>
      <c r="L496" s="116">
        <f t="shared" si="63"/>
        <v>7.1651258219406433E-2</v>
      </c>
    </row>
    <row r="497" spans="1:12">
      <c r="A497" s="80">
        <v>40546</v>
      </c>
      <c r="B497" s="52">
        <v>110.56845770491998</v>
      </c>
      <c r="C497" s="53">
        <v>7727.31</v>
      </c>
      <c r="D497" s="54">
        <f t="shared" si="56"/>
        <v>41642</v>
      </c>
      <c r="E497" s="53">
        <f t="shared" si="57"/>
        <v>144.44623755431294</v>
      </c>
      <c r="F497" s="81">
        <f t="shared" si="58"/>
        <v>8084.05</v>
      </c>
      <c r="H497" s="85">
        <f t="shared" si="59"/>
        <v>41642</v>
      </c>
      <c r="I497" s="70">
        <f t="shared" si="60"/>
        <v>9.3179957741665875E-2</v>
      </c>
      <c r="J497" s="70">
        <f t="shared" si="61"/>
        <v>1.5157790592522202E-2</v>
      </c>
      <c r="K497" s="115">
        <f t="shared" si="62"/>
        <v>1</v>
      </c>
      <c r="L497" s="116">
        <f t="shared" si="63"/>
        <v>7.8022167149143673E-2</v>
      </c>
    </row>
    <row r="498" spans="1:12">
      <c r="A498" s="80">
        <v>40547</v>
      </c>
      <c r="B498" s="52">
        <v>110.59245106024194</v>
      </c>
      <c r="C498" s="53">
        <v>7713.22</v>
      </c>
      <c r="D498" s="54">
        <f t="shared" si="56"/>
        <v>41642</v>
      </c>
      <c r="E498" s="53">
        <f t="shared" si="57"/>
        <v>144.44623755431294</v>
      </c>
      <c r="F498" s="81">
        <f t="shared" si="58"/>
        <v>8084.05</v>
      </c>
      <c r="H498" s="85">
        <f t="shared" si="59"/>
        <v>41642</v>
      </c>
      <c r="I498" s="70">
        <f t="shared" si="60"/>
        <v>9.3100895828736707E-2</v>
      </c>
      <c r="J498" s="70">
        <f t="shared" si="61"/>
        <v>1.5775555611132974E-2</v>
      </c>
      <c r="K498" s="115">
        <f t="shared" si="62"/>
        <v>1</v>
      </c>
      <c r="L498" s="116">
        <f t="shared" si="63"/>
        <v>7.7325340217603733E-2</v>
      </c>
    </row>
    <row r="499" spans="1:12">
      <c r="A499" s="80">
        <v>40548</v>
      </c>
      <c r="B499" s="52">
        <v>110.61578606741566</v>
      </c>
      <c r="C499" s="53">
        <v>7629.67</v>
      </c>
      <c r="D499" s="54">
        <f t="shared" si="56"/>
        <v>41642</v>
      </c>
      <c r="E499" s="53">
        <f t="shared" si="57"/>
        <v>144.44623755431294</v>
      </c>
      <c r="F499" s="81">
        <f t="shared" si="58"/>
        <v>8084.05</v>
      </c>
      <c r="H499" s="85">
        <f t="shared" si="59"/>
        <v>41642</v>
      </c>
      <c r="I499" s="70">
        <f t="shared" si="60"/>
        <v>9.3024025211943417E-2</v>
      </c>
      <c r="J499" s="70">
        <f t="shared" si="61"/>
        <v>1.9469910733662443E-2</v>
      </c>
      <c r="K499" s="115">
        <f t="shared" si="62"/>
        <v>1</v>
      </c>
      <c r="L499" s="116">
        <f t="shared" si="63"/>
        <v>7.3554114478280974E-2</v>
      </c>
    </row>
    <row r="500" spans="1:12">
      <c r="A500" s="80">
        <v>40549</v>
      </c>
      <c r="B500" s="52">
        <v>110.63890476670373</v>
      </c>
      <c r="C500" s="53">
        <v>7590.1</v>
      </c>
      <c r="D500" s="54">
        <f t="shared" si="56"/>
        <v>41645</v>
      </c>
      <c r="E500" s="53">
        <f t="shared" si="57"/>
        <v>144.54677213565074</v>
      </c>
      <c r="F500" s="81">
        <f t="shared" si="58"/>
        <v>8058.38</v>
      </c>
      <c r="H500" s="85">
        <f t="shared" si="59"/>
        <v>41645</v>
      </c>
      <c r="I500" s="70">
        <f t="shared" si="60"/>
        <v>9.3201393585694792E-2</v>
      </c>
      <c r="J500" s="70">
        <f t="shared" si="61"/>
        <v>2.0156376395011222E-2</v>
      </c>
      <c r="K500" s="115">
        <f t="shared" si="62"/>
        <v>1</v>
      </c>
      <c r="L500" s="116">
        <f t="shared" si="63"/>
        <v>7.304501719068357E-2</v>
      </c>
    </row>
    <row r="501" spans="1:12">
      <c r="A501" s="80">
        <v>40550</v>
      </c>
      <c r="B501" s="52">
        <v>110.66213893670475</v>
      </c>
      <c r="C501" s="53">
        <v>7409.81</v>
      </c>
      <c r="D501" s="54">
        <f t="shared" si="56"/>
        <v>41646</v>
      </c>
      <c r="E501" s="53">
        <f t="shared" si="57"/>
        <v>144.57553694330574</v>
      </c>
      <c r="F501" s="81">
        <f t="shared" si="58"/>
        <v>8020.38</v>
      </c>
      <c r="H501" s="85">
        <f t="shared" si="59"/>
        <v>41646</v>
      </c>
      <c r="I501" s="70">
        <f t="shared" si="60"/>
        <v>9.3197386007481953E-2</v>
      </c>
      <c r="J501" s="70">
        <f t="shared" si="61"/>
        <v>2.674506571998081E-2</v>
      </c>
      <c r="K501" s="115">
        <f t="shared" si="62"/>
        <v>1</v>
      </c>
      <c r="L501" s="116">
        <f t="shared" si="63"/>
        <v>6.6452320287501143E-2</v>
      </c>
    </row>
    <row r="502" spans="1:12">
      <c r="A502" s="80">
        <v>40553</v>
      </c>
      <c r="B502" s="52">
        <v>110.7325200570685</v>
      </c>
      <c r="C502" s="53">
        <v>7231.93</v>
      </c>
      <c r="D502" s="54">
        <f t="shared" si="56"/>
        <v>41649</v>
      </c>
      <c r="E502" s="53">
        <f t="shared" si="57"/>
        <v>144.67401352754263</v>
      </c>
      <c r="F502" s="81">
        <f t="shared" si="58"/>
        <v>8032.39</v>
      </c>
      <c r="H502" s="85">
        <f t="shared" si="59"/>
        <v>41649</v>
      </c>
      <c r="I502" s="70">
        <f t="shared" si="60"/>
        <v>9.3213825297152608E-2</v>
      </c>
      <c r="J502" s="70">
        <f t="shared" si="61"/>
        <v>3.5611483839750768E-2</v>
      </c>
      <c r="K502" s="115">
        <f t="shared" si="62"/>
        <v>1</v>
      </c>
      <c r="L502" s="116">
        <f t="shared" si="63"/>
        <v>5.760234145740184E-2</v>
      </c>
    </row>
    <row r="503" spans="1:12">
      <c r="A503" s="80">
        <v>40554</v>
      </c>
      <c r="B503" s="52">
        <v>110.75610608384065</v>
      </c>
      <c r="C503" s="53">
        <v>7220.95</v>
      </c>
      <c r="D503" s="54">
        <f t="shared" si="56"/>
        <v>41649</v>
      </c>
      <c r="E503" s="53">
        <f t="shared" si="57"/>
        <v>144.67401352754263</v>
      </c>
      <c r="F503" s="81">
        <f t="shared" si="58"/>
        <v>8032.39</v>
      </c>
      <c r="H503" s="85">
        <f t="shared" si="59"/>
        <v>41649</v>
      </c>
      <c r="I503" s="70">
        <f t="shared" si="60"/>
        <v>9.3136218135512649E-2</v>
      </c>
      <c r="J503" s="70">
        <f t="shared" si="61"/>
        <v>3.613612650962561E-2</v>
      </c>
      <c r="K503" s="115">
        <f t="shared" si="62"/>
        <v>1</v>
      </c>
      <c r="L503" s="116">
        <f t="shared" si="63"/>
        <v>5.7000091625887039E-2</v>
      </c>
    </row>
    <row r="504" spans="1:12">
      <c r="A504" s="80">
        <v>40555</v>
      </c>
      <c r="B504" s="52">
        <v>110.77980789054259</v>
      </c>
      <c r="C504" s="53">
        <v>7357.95</v>
      </c>
      <c r="D504" s="54">
        <f t="shared" si="56"/>
        <v>41649</v>
      </c>
      <c r="E504" s="53">
        <f t="shared" si="57"/>
        <v>144.67401352754263</v>
      </c>
      <c r="F504" s="81">
        <f t="shared" si="58"/>
        <v>8032.39</v>
      </c>
      <c r="H504" s="85">
        <f t="shared" si="59"/>
        <v>41649</v>
      </c>
      <c r="I504" s="70">
        <f t="shared" si="60"/>
        <v>9.3058252208159997E-2</v>
      </c>
      <c r="J504" s="70">
        <f t="shared" si="61"/>
        <v>2.9665081121183157E-2</v>
      </c>
      <c r="K504" s="115">
        <f t="shared" si="62"/>
        <v>1</v>
      </c>
      <c r="L504" s="116">
        <f t="shared" si="63"/>
        <v>6.3393171086976841E-2</v>
      </c>
    </row>
    <row r="505" spans="1:12">
      <c r="A505" s="80">
        <v>40556</v>
      </c>
      <c r="B505" s="52">
        <v>110.80340398962328</v>
      </c>
      <c r="C505" s="53">
        <v>7218.21</v>
      </c>
      <c r="D505" s="54">
        <f t="shared" si="56"/>
        <v>41652</v>
      </c>
      <c r="E505" s="53">
        <f t="shared" si="57"/>
        <v>144.77253653075488</v>
      </c>
      <c r="F505" s="81">
        <f t="shared" si="58"/>
        <v>8164.22</v>
      </c>
      <c r="H505" s="85">
        <f t="shared" si="59"/>
        <v>41652</v>
      </c>
      <c r="I505" s="70">
        <f t="shared" si="60"/>
        <v>9.3228706400671824E-2</v>
      </c>
      <c r="J505" s="70">
        <f t="shared" si="61"/>
        <v>4.1905655490926952E-2</v>
      </c>
      <c r="K505" s="115">
        <f t="shared" si="62"/>
        <v>1</v>
      </c>
      <c r="L505" s="116">
        <f t="shared" si="63"/>
        <v>5.1323050909744872E-2</v>
      </c>
    </row>
    <row r="506" spans="1:12">
      <c r="A506" s="80">
        <v>40557</v>
      </c>
      <c r="B506" s="52">
        <v>110.8266727044611</v>
      </c>
      <c r="C506" s="53">
        <v>7096.04</v>
      </c>
      <c r="D506" s="54">
        <f t="shared" si="56"/>
        <v>41653</v>
      </c>
      <c r="E506" s="53">
        <f t="shared" si="57"/>
        <v>144.80539989654736</v>
      </c>
      <c r="F506" s="81">
        <f t="shared" si="58"/>
        <v>8124</v>
      </c>
      <c r="H506" s="85">
        <f t="shared" si="59"/>
        <v>41653</v>
      </c>
      <c r="I506" s="70">
        <f t="shared" si="60"/>
        <v>9.3234900027582501E-2</v>
      </c>
      <c r="J506" s="70">
        <f t="shared" si="61"/>
        <v>4.612750290429446E-2</v>
      </c>
      <c r="K506" s="115">
        <f t="shared" si="62"/>
        <v>1</v>
      </c>
      <c r="L506" s="116">
        <f t="shared" si="63"/>
        <v>4.7107397123288042E-2</v>
      </c>
    </row>
    <row r="507" spans="1:12">
      <c r="A507" s="80">
        <v>40560</v>
      </c>
      <c r="B507" s="52">
        <v>110.89815590835548</v>
      </c>
      <c r="C507" s="53">
        <v>7096.3</v>
      </c>
      <c r="D507" s="54">
        <f t="shared" si="56"/>
        <v>41656</v>
      </c>
      <c r="E507" s="53">
        <f t="shared" si="57"/>
        <v>144.90084759778719</v>
      </c>
      <c r="F507" s="81">
        <f t="shared" si="58"/>
        <v>8149.77</v>
      </c>
      <c r="H507" s="85">
        <f t="shared" si="59"/>
        <v>41656</v>
      </c>
      <c r="I507" s="70">
        <f t="shared" si="60"/>
        <v>9.3240051147294167E-2</v>
      </c>
      <c r="J507" s="70">
        <f t="shared" si="61"/>
        <v>4.7219679761440592E-2</v>
      </c>
      <c r="K507" s="115">
        <f t="shared" si="62"/>
        <v>1</v>
      </c>
      <c r="L507" s="116">
        <f t="shared" si="63"/>
        <v>4.6020371385853576E-2</v>
      </c>
    </row>
    <row r="508" spans="1:12">
      <c r="A508" s="80">
        <v>40561</v>
      </c>
      <c r="B508" s="52">
        <v>110.92210991003168</v>
      </c>
      <c r="C508" s="53">
        <v>7183.71</v>
      </c>
      <c r="D508" s="54">
        <f t="shared" si="56"/>
        <v>41656</v>
      </c>
      <c r="E508" s="53">
        <f t="shared" si="57"/>
        <v>144.90084759778719</v>
      </c>
      <c r="F508" s="81">
        <f t="shared" si="58"/>
        <v>8149.77</v>
      </c>
      <c r="H508" s="85">
        <f t="shared" si="59"/>
        <v>41656</v>
      </c>
      <c r="I508" s="70">
        <f t="shared" si="60"/>
        <v>9.3161349196420495E-2</v>
      </c>
      <c r="J508" s="70">
        <f t="shared" si="61"/>
        <v>4.2954879140397528E-2</v>
      </c>
      <c r="K508" s="115">
        <f t="shared" si="62"/>
        <v>1</v>
      </c>
      <c r="L508" s="116">
        <f t="shared" si="63"/>
        <v>5.0206470056022967E-2</v>
      </c>
    </row>
    <row r="509" spans="1:12">
      <c r="A509" s="80">
        <v>40562</v>
      </c>
      <c r="B509" s="52">
        <v>110.94606908577225</v>
      </c>
      <c r="C509" s="53">
        <v>7142.3</v>
      </c>
      <c r="D509" s="54">
        <f t="shared" si="56"/>
        <v>41656</v>
      </c>
      <c r="E509" s="53">
        <f t="shared" si="57"/>
        <v>144.90084759778719</v>
      </c>
      <c r="F509" s="81">
        <f t="shared" si="58"/>
        <v>8149.77</v>
      </c>
      <c r="H509" s="85">
        <f t="shared" si="59"/>
        <v>41656</v>
      </c>
      <c r="I509" s="70">
        <f t="shared" si="60"/>
        <v>9.3082652911271602E-2</v>
      </c>
      <c r="J509" s="70">
        <f t="shared" si="61"/>
        <v>4.4966628950621201E-2</v>
      </c>
      <c r="K509" s="115">
        <f t="shared" si="62"/>
        <v>1</v>
      </c>
      <c r="L509" s="116">
        <f t="shared" si="63"/>
        <v>4.81160239606504E-2</v>
      </c>
    </row>
    <row r="510" spans="1:12">
      <c r="A510" s="80">
        <v>40563</v>
      </c>
      <c r="B510" s="52">
        <v>110.97025532883295</v>
      </c>
      <c r="C510" s="53">
        <v>7168.11</v>
      </c>
      <c r="D510" s="54">
        <f t="shared" si="56"/>
        <v>41659</v>
      </c>
      <c r="E510" s="53">
        <f t="shared" si="57"/>
        <v>145.00169858771525</v>
      </c>
      <c r="F510" s="81">
        <f t="shared" si="58"/>
        <v>8205.44</v>
      </c>
      <c r="H510" s="85">
        <f t="shared" si="59"/>
        <v>41659</v>
      </c>
      <c r="I510" s="70">
        <f t="shared" si="60"/>
        <v>9.3256751723628684E-2</v>
      </c>
      <c r="J510" s="70">
        <f t="shared" si="61"/>
        <v>4.6082020241856592E-2</v>
      </c>
      <c r="K510" s="115">
        <f t="shared" si="62"/>
        <v>1</v>
      </c>
      <c r="L510" s="116">
        <f t="shared" si="63"/>
        <v>4.7174731481772092E-2</v>
      </c>
    </row>
    <row r="511" spans="1:12">
      <c r="A511" s="80">
        <v>40564</v>
      </c>
      <c r="B511" s="52">
        <v>110.99455781474995</v>
      </c>
      <c r="C511" s="53">
        <v>7149.19</v>
      </c>
      <c r="D511" s="54">
        <f t="shared" si="56"/>
        <v>41660</v>
      </c>
      <c r="E511" s="53">
        <f t="shared" si="57"/>
        <v>145.05012915504355</v>
      </c>
      <c r="F511" s="81">
        <f t="shared" si="58"/>
        <v>8218.2900000000009</v>
      </c>
      <c r="H511" s="85">
        <f t="shared" si="59"/>
        <v>41660</v>
      </c>
      <c r="I511" s="70">
        <f t="shared" si="60"/>
        <v>9.3298649117556476E-2</v>
      </c>
      <c r="J511" s="70">
        <f t="shared" si="61"/>
        <v>4.7550272900455104E-2</v>
      </c>
      <c r="K511" s="115">
        <f t="shared" si="62"/>
        <v>1</v>
      </c>
      <c r="L511" s="116">
        <f t="shared" si="63"/>
        <v>4.5748376217101372E-2</v>
      </c>
    </row>
    <row r="512" spans="1:12">
      <c r="A512" s="80">
        <v>40567</v>
      </c>
      <c r="B512" s="52">
        <v>111.06748123923424</v>
      </c>
      <c r="C512" s="53">
        <v>7207.96</v>
      </c>
      <c r="D512" s="54">
        <f t="shared" si="56"/>
        <v>41663</v>
      </c>
      <c r="E512" s="53">
        <f t="shared" si="57"/>
        <v>145.15154268872004</v>
      </c>
      <c r="F512" s="81">
        <f t="shared" si="58"/>
        <v>8157.94</v>
      </c>
      <c r="H512" s="85">
        <f t="shared" si="59"/>
        <v>41663</v>
      </c>
      <c r="I512" s="70">
        <f t="shared" si="60"/>
        <v>9.3314004020935704E-2</v>
      </c>
      <c r="J512" s="70">
        <f t="shared" si="61"/>
        <v>4.2131955157649559E-2</v>
      </c>
      <c r="K512" s="115">
        <f t="shared" si="62"/>
        <v>1</v>
      </c>
      <c r="L512" s="116">
        <f t="shared" si="63"/>
        <v>5.1182048863286145E-2</v>
      </c>
    </row>
    <row r="513" spans="1:12">
      <c r="A513" s="80">
        <v>40568</v>
      </c>
      <c r="B513" s="52">
        <v>111.09180501762563</v>
      </c>
      <c r="C513" s="53">
        <v>7137.87</v>
      </c>
      <c r="D513" s="54">
        <f t="shared" si="56"/>
        <v>41663</v>
      </c>
      <c r="E513" s="53">
        <f t="shared" si="57"/>
        <v>145.15154268872004</v>
      </c>
      <c r="F513" s="81">
        <f t="shared" si="58"/>
        <v>8157.94</v>
      </c>
      <c r="H513" s="85">
        <f t="shared" si="59"/>
        <v>41663</v>
      </c>
      <c r="I513" s="70">
        <f t="shared" si="60"/>
        <v>9.3234203749198441E-2</v>
      </c>
      <c r="J513" s="70">
        <f t="shared" si="61"/>
        <v>4.5531907037451136E-2</v>
      </c>
      <c r="K513" s="115">
        <f t="shared" si="62"/>
        <v>1</v>
      </c>
      <c r="L513" s="116">
        <f t="shared" si="63"/>
        <v>4.7702296711747305E-2</v>
      </c>
    </row>
    <row r="514" spans="1:12">
      <c r="A514" s="80">
        <v>40570</v>
      </c>
      <c r="B514" s="52">
        <v>111.14112977905344</v>
      </c>
      <c r="C514" s="53">
        <v>7034.29</v>
      </c>
      <c r="D514" s="54">
        <f t="shared" ref="D514:D577" si="64">VLOOKUP(EDATE(A514,36),A:A,1,1)</f>
        <v>41666</v>
      </c>
      <c r="E514" s="53">
        <f t="shared" ref="E514:E577" si="65">VLOOKUP(D514,A:B,2,0)</f>
        <v>145.24516543375427</v>
      </c>
      <c r="F514" s="81">
        <f t="shared" ref="F514:F577" si="66">VLOOKUP(D514,A:C,3,0)</f>
        <v>7988.17</v>
      </c>
      <c r="H514" s="85">
        <f t="shared" ref="H514:H577" si="67">D514</f>
        <v>41666</v>
      </c>
      <c r="I514" s="70">
        <f t="shared" ref="I514:I530" si="68">(E514/B514)^(1/3)-1</f>
        <v>9.3307413031125552E-2</v>
      </c>
      <c r="J514" s="70">
        <f t="shared" ref="J514:J530" si="69">(F514/C514)^(1/3)-1</f>
        <v>4.3299525734400879E-2</v>
      </c>
      <c r="K514" s="115">
        <f t="shared" ref="K514:K577" si="70">IF(I514&gt;J514,1,0)</f>
        <v>1</v>
      </c>
      <c r="L514" s="116">
        <f t="shared" ref="L514:L577" si="71">I514-J514</f>
        <v>5.0007887296724673E-2</v>
      </c>
    </row>
    <row r="515" spans="1:12">
      <c r="A515" s="80">
        <v>40571</v>
      </c>
      <c r="B515" s="52">
        <v>111.16546968647505</v>
      </c>
      <c r="C515" s="53">
        <v>6918.59</v>
      </c>
      <c r="D515" s="54">
        <f t="shared" si="64"/>
        <v>41667</v>
      </c>
      <c r="E515" s="53">
        <f t="shared" si="65"/>
        <v>145.27305250551754</v>
      </c>
      <c r="F515" s="81">
        <f t="shared" si="66"/>
        <v>7975.67</v>
      </c>
      <c r="H515" s="85">
        <f t="shared" si="67"/>
        <v>41667</v>
      </c>
      <c r="I515" s="70">
        <f t="shared" si="68"/>
        <v>9.32975753303249E-2</v>
      </c>
      <c r="J515" s="70">
        <f t="shared" si="69"/>
        <v>4.8535632815106089E-2</v>
      </c>
      <c r="K515" s="115">
        <f t="shared" si="70"/>
        <v>1</v>
      </c>
      <c r="L515" s="116">
        <f t="shared" si="71"/>
        <v>4.4761942515218811E-2</v>
      </c>
    </row>
    <row r="516" spans="1:12">
      <c r="A516" s="80">
        <v>40574</v>
      </c>
      <c r="B516" s="52">
        <v>111.2398393856953</v>
      </c>
      <c r="C516" s="53">
        <v>6910.76</v>
      </c>
      <c r="D516" s="54">
        <f t="shared" si="64"/>
        <v>41670</v>
      </c>
      <c r="E516" s="53">
        <f t="shared" si="65"/>
        <v>145.37098801129662</v>
      </c>
      <c r="F516" s="81">
        <f t="shared" si="66"/>
        <v>7930.34</v>
      </c>
      <c r="H516" s="85">
        <f t="shared" si="67"/>
        <v>41670</v>
      </c>
      <c r="I516" s="70">
        <f t="shared" si="68"/>
        <v>9.3299450091203218E-2</v>
      </c>
      <c r="J516" s="70">
        <f t="shared" si="69"/>
        <v>4.6940496130071452E-2</v>
      </c>
      <c r="K516" s="115">
        <f t="shared" si="70"/>
        <v>1</v>
      </c>
      <c r="L516" s="116">
        <f t="shared" si="71"/>
        <v>4.6358953961131766E-2</v>
      </c>
    </row>
    <row r="517" spans="1:12">
      <c r="A517" s="80">
        <v>40575</v>
      </c>
      <c r="B517" s="52">
        <v>111.26475710971771</v>
      </c>
      <c r="C517" s="53">
        <v>6799.42</v>
      </c>
      <c r="D517" s="54">
        <f t="shared" si="64"/>
        <v>41670</v>
      </c>
      <c r="E517" s="53">
        <f t="shared" si="65"/>
        <v>145.37098801129662</v>
      </c>
      <c r="F517" s="81">
        <f t="shared" si="66"/>
        <v>7930.34</v>
      </c>
      <c r="H517" s="85">
        <f t="shared" si="67"/>
        <v>41670</v>
      </c>
      <c r="I517" s="70">
        <f t="shared" si="68"/>
        <v>9.321782925400468E-2</v>
      </c>
      <c r="J517" s="70">
        <f t="shared" si="69"/>
        <v>5.2624109604029634E-2</v>
      </c>
      <c r="K517" s="115">
        <f t="shared" si="70"/>
        <v>1</v>
      </c>
      <c r="L517" s="116">
        <f t="shared" si="71"/>
        <v>4.0593719649975046E-2</v>
      </c>
    </row>
    <row r="518" spans="1:12">
      <c r="A518" s="80">
        <v>40576</v>
      </c>
      <c r="B518" s="52">
        <v>111.28968041531029</v>
      </c>
      <c r="C518" s="53">
        <v>6817.99</v>
      </c>
      <c r="D518" s="54">
        <f t="shared" si="64"/>
        <v>41670</v>
      </c>
      <c r="E518" s="53">
        <f t="shared" si="65"/>
        <v>145.37098801129662</v>
      </c>
      <c r="F518" s="81">
        <f t="shared" si="66"/>
        <v>7930.34</v>
      </c>
      <c r="H518" s="85">
        <f t="shared" si="67"/>
        <v>41670</v>
      </c>
      <c r="I518" s="70">
        <f t="shared" si="68"/>
        <v>9.3136214510252113E-2</v>
      </c>
      <c r="J518" s="70">
        <f t="shared" si="69"/>
        <v>5.1667571416315283E-2</v>
      </c>
      <c r="K518" s="115">
        <f t="shared" si="70"/>
        <v>1</v>
      </c>
      <c r="L518" s="116">
        <f t="shared" si="71"/>
        <v>4.146864309393683E-2</v>
      </c>
    </row>
    <row r="519" spans="1:12">
      <c r="A519" s="80">
        <v>40577</v>
      </c>
      <c r="B519" s="52">
        <v>111.31427543468207</v>
      </c>
      <c r="C519" s="53">
        <v>6936.95</v>
      </c>
      <c r="D519" s="54">
        <f t="shared" si="64"/>
        <v>41673</v>
      </c>
      <c r="E519" s="53">
        <f t="shared" si="65"/>
        <v>145.46344395967182</v>
      </c>
      <c r="F519" s="81">
        <f t="shared" si="66"/>
        <v>7816.09</v>
      </c>
      <c r="H519" s="85">
        <f t="shared" si="67"/>
        <v>41673</v>
      </c>
      <c r="I519" s="70">
        <f t="shared" si="68"/>
        <v>9.3287377370665947E-2</v>
      </c>
      <c r="J519" s="70">
        <f t="shared" si="69"/>
        <v>4.0575658306868823E-2</v>
      </c>
      <c r="K519" s="115">
        <f t="shared" si="70"/>
        <v>1</v>
      </c>
      <c r="L519" s="116">
        <f t="shared" si="71"/>
        <v>5.2711719063797124E-2</v>
      </c>
    </row>
    <row r="520" spans="1:12">
      <c r="A520" s="80">
        <v>40578</v>
      </c>
      <c r="B520" s="52">
        <v>111.33865326100226</v>
      </c>
      <c r="C520" s="53">
        <v>6773.79</v>
      </c>
      <c r="D520" s="54">
        <f t="shared" si="64"/>
        <v>41674</v>
      </c>
      <c r="E520" s="53">
        <f t="shared" si="65"/>
        <v>145.49879157655403</v>
      </c>
      <c r="F520" s="81">
        <f t="shared" si="66"/>
        <v>7814.96</v>
      </c>
      <c r="H520" s="85">
        <f t="shared" si="67"/>
        <v>41674</v>
      </c>
      <c r="I520" s="70">
        <f t="shared" si="68"/>
        <v>9.3296121684725897E-2</v>
      </c>
      <c r="J520" s="70">
        <f t="shared" si="69"/>
        <v>4.8813680659797631E-2</v>
      </c>
      <c r="K520" s="115">
        <f t="shared" si="70"/>
        <v>1</v>
      </c>
      <c r="L520" s="116">
        <f t="shared" si="71"/>
        <v>4.4482441024928265E-2</v>
      </c>
    </row>
    <row r="521" spans="1:12">
      <c r="A521" s="80">
        <v>40581</v>
      </c>
      <c r="B521" s="52">
        <v>111.41146874023495</v>
      </c>
      <c r="C521" s="53">
        <v>6774.07</v>
      </c>
      <c r="D521" s="54">
        <f t="shared" si="64"/>
        <v>41677</v>
      </c>
      <c r="E521" s="53">
        <f t="shared" si="65"/>
        <v>145.60837937114255</v>
      </c>
      <c r="F521" s="81">
        <f t="shared" si="66"/>
        <v>7896.41</v>
      </c>
      <c r="H521" s="85">
        <f t="shared" si="67"/>
        <v>41677</v>
      </c>
      <c r="I521" s="70">
        <f t="shared" si="68"/>
        <v>9.3332243778055712E-2</v>
      </c>
      <c r="J521" s="70">
        <f t="shared" si="69"/>
        <v>5.2430284047538578E-2</v>
      </c>
      <c r="K521" s="115">
        <f t="shared" si="70"/>
        <v>1</v>
      </c>
      <c r="L521" s="116">
        <f t="shared" si="71"/>
        <v>4.0901959730517135E-2</v>
      </c>
    </row>
    <row r="522" spans="1:12">
      <c r="A522" s="80">
        <v>40582</v>
      </c>
      <c r="B522" s="52">
        <v>111.43586785188906</v>
      </c>
      <c r="C522" s="53">
        <v>6669.45</v>
      </c>
      <c r="D522" s="54">
        <f t="shared" si="64"/>
        <v>41677</v>
      </c>
      <c r="E522" s="53">
        <f t="shared" si="65"/>
        <v>145.60837937114255</v>
      </c>
      <c r="F522" s="81">
        <f t="shared" si="66"/>
        <v>7896.41</v>
      </c>
      <c r="H522" s="85">
        <f t="shared" si="67"/>
        <v>41677</v>
      </c>
      <c r="I522" s="70">
        <f t="shared" si="68"/>
        <v>9.3252442175010719E-2</v>
      </c>
      <c r="J522" s="70">
        <f t="shared" si="69"/>
        <v>5.7904723540981751E-2</v>
      </c>
      <c r="K522" s="115">
        <f t="shared" si="70"/>
        <v>1</v>
      </c>
      <c r="L522" s="116">
        <f t="shared" si="71"/>
        <v>3.5347718634028968E-2</v>
      </c>
    </row>
    <row r="523" spans="1:12">
      <c r="A523" s="80">
        <v>40583</v>
      </c>
      <c r="B523" s="52">
        <v>111.46038374281649</v>
      </c>
      <c r="C523" s="53">
        <v>6595.38</v>
      </c>
      <c r="D523" s="54">
        <f t="shared" si="64"/>
        <v>41677</v>
      </c>
      <c r="E523" s="53">
        <f t="shared" si="65"/>
        <v>145.60837937114255</v>
      </c>
      <c r="F523" s="81">
        <f t="shared" si="66"/>
        <v>7896.41</v>
      </c>
      <c r="H523" s="85">
        <f t="shared" si="67"/>
        <v>41677</v>
      </c>
      <c r="I523" s="70">
        <f t="shared" si="68"/>
        <v>9.317228208577677E-2</v>
      </c>
      <c r="J523" s="70">
        <f t="shared" si="69"/>
        <v>6.185028746830179E-2</v>
      </c>
      <c r="K523" s="115">
        <f t="shared" si="70"/>
        <v>1</v>
      </c>
      <c r="L523" s="116">
        <f t="shared" si="71"/>
        <v>3.132199461747498E-2</v>
      </c>
    </row>
    <row r="524" spans="1:12">
      <c r="A524" s="80">
        <v>40584</v>
      </c>
      <c r="B524" s="52">
        <v>111.48501648762365</v>
      </c>
      <c r="C524" s="53">
        <v>6560.54</v>
      </c>
      <c r="D524" s="54">
        <f t="shared" si="64"/>
        <v>41680</v>
      </c>
      <c r="E524" s="53">
        <f t="shared" si="65"/>
        <v>145.67171901616899</v>
      </c>
      <c r="F524" s="81">
        <f t="shared" si="66"/>
        <v>7884.34</v>
      </c>
      <c r="H524" s="85">
        <f t="shared" si="67"/>
        <v>41680</v>
      </c>
      <c r="I524" s="70">
        <f t="shared" si="68"/>
        <v>9.3250238919448947E-2</v>
      </c>
      <c r="J524" s="70">
        <f t="shared" si="69"/>
        <v>6.3184375251664315E-2</v>
      </c>
      <c r="K524" s="115">
        <f t="shared" si="70"/>
        <v>1</v>
      </c>
      <c r="L524" s="116">
        <f t="shared" si="71"/>
        <v>3.0065863667784631E-2</v>
      </c>
    </row>
    <row r="525" spans="1:12">
      <c r="A525" s="80">
        <v>40585</v>
      </c>
      <c r="B525" s="52">
        <v>111.50932022121796</v>
      </c>
      <c r="C525" s="53">
        <v>6666.91</v>
      </c>
      <c r="D525" s="54">
        <f t="shared" si="64"/>
        <v>41681</v>
      </c>
      <c r="E525" s="53">
        <f t="shared" si="65"/>
        <v>145.70609754185679</v>
      </c>
      <c r="F525" s="81">
        <f t="shared" si="66"/>
        <v>7896.79</v>
      </c>
      <c r="H525" s="85">
        <f t="shared" si="67"/>
        <v>41681</v>
      </c>
      <c r="I525" s="70">
        <f t="shared" si="68"/>
        <v>9.3256796951883159E-2</v>
      </c>
      <c r="J525" s="70">
        <f t="shared" si="69"/>
        <v>5.8056027258703624E-2</v>
      </c>
      <c r="K525" s="115">
        <f t="shared" si="70"/>
        <v>1</v>
      </c>
      <c r="L525" s="116">
        <f t="shared" si="71"/>
        <v>3.5200769693179534E-2</v>
      </c>
    </row>
    <row r="526" spans="1:12">
      <c r="A526" s="80">
        <v>40588</v>
      </c>
      <c r="B526" s="52">
        <v>111.58458901236729</v>
      </c>
      <c r="C526" s="53">
        <v>6850.18</v>
      </c>
      <c r="D526" s="54">
        <f t="shared" si="64"/>
        <v>41684</v>
      </c>
      <c r="E526" s="53">
        <f t="shared" si="65"/>
        <v>145.80315916503147</v>
      </c>
      <c r="F526" s="81">
        <f t="shared" si="66"/>
        <v>7878.87</v>
      </c>
      <c r="H526" s="85">
        <f t="shared" si="67"/>
        <v>41684</v>
      </c>
      <c r="I526" s="70">
        <f t="shared" si="68"/>
        <v>9.3253572776357929E-2</v>
      </c>
      <c r="J526" s="70">
        <f t="shared" si="69"/>
        <v>4.7741108063358961E-2</v>
      </c>
      <c r="K526" s="115">
        <f t="shared" si="70"/>
        <v>1</v>
      </c>
      <c r="L526" s="116">
        <f t="shared" si="71"/>
        <v>4.5512464712998968E-2</v>
      </c>
    </row>
    <row r="527" spans="1:12">
      <c r="A527" s="80">
        <v>40589</v>
      </c>
      <c r="B527" s="52">
        <v>111.61092297537419</v>
      </c>
      <c r="C527" s="53">
        <v>6881.62</v>
      </c>
      <c r="D527" s="54">
        <f t="shared" si="64"/>
        <v>41684</v>
      </c>
      <c r="E527" s="53">
        <f t="shared" si="65"/>
        <v>145.80315916503147</v>
      </c>
      <c r="F527" s="81">
        <f t="shared" si="66"/>
        <v>7878.87</v>
      </c>
      <c r="H527" s="85">
        <f t="shared" si="67"/>
        <v>41684</v>
      </c>
      <c r="I527" s="70">
        <f t="shared" si="68"/>
        <v>9.3167583690560996E-2</v>
      </c>
      <c r="J527" s="70">
        <f t="shared" si="69"/>
        <v>4.6143069913278767E-2</v>
      </c>
      <c r="K527" s="115">
        <f t="shared" si="70"/>
        <v>1</v>
      </c>
      <c r="L527" s="116">
        <f t="shared" si="71"/>
        <v>4.7024513777282229E-2</v>
      </c>
    </row>
    <row r="528" spans="1:12">
      <c r="A528" s="80">
        <v>40590</v>
      </c>
      <c r="B528" s="52">
        <v>111.6371515422734</v>
      </c>
      <c r="C528" s="53">
        <v>6882.48</v>
      </c>
      <c r="D528" s="54">
        <f t="shared" si="64"/>
        <v>41684</v>
      </c>
      <c r="E528" s="53">
        <f t="shared" si="65"/>
        <v>145.80315916503147</v>
      </c>
      <c r="F528" s="81">
        <f t="shared" si="66"/>
        <v>7878.87</v>
      </c>
      <c r="H528" s="85">
        <f t="shared" si="67"/>
        <v>41684</v>
      </c>
      <c r="I528" s="70">
        <f t="shared" si="68"/>
        <v>9.3081965642982434E-2</v>
      </c>
      <c r="J528" s="70">
        <f t="shared" si="69"/>
        <v>4.6099494510419392E-2</v>
      </c>
      <c r="K528" s="115">
        <f t="shared" si="70"/>
        <v>1</v>
      </c>
      <c r="L528" s="116">
        <f t="shared" si="71"/>
        <v>4.6982471132563042E-2</v>
      </c>
    </row>
    <row r="529" spans="1:12">
      <c r="A529" s="80">
        <v>40591</v>
      </c>
      <c r="B529" s="52">
        <v>111.66360954718893</v>
      </c>
      <c r="C529" s="53">
        <v>6963.79</v>
      </c>
      <c r="D529" s="54">
        <f t="shared" si="64"/>
        <v>41687</v>
      </c>
      <c r="E529" s="53">
        <f t="shared" si="65"/>
        <v>145.88670437523302</v>
      </c>
      <c r="F529" s="81">
        <f t="shared" si="66"/>
        <v>7912.71</v>
      </c>
      <c r="H529" s="85">
        <f t="shared" si="67"/>
        <v>41687</v>
      </c>
      <c r="I529" s="70">
        <f t="shared" si="68"/>
        <v>9.3204348112675639E-2</v>
      </c>
      <c r="J529" s="70">
        <f t="shared" si="69"/>
        <v>4.3501780361784093E-2</v>
      </c>
      <c r="K529" s="115">
        <f t="shared" si="70"/>
        <v>1</v>
      </c>
      <c r="L529" s="116">
        <f t="shared" si="71"/>
        <v>4.9702567750891546E-2</v>
      </c>
    </row>
    <row r="530" spans="1:12">
      <c r="A530" s="80">
        <v>40592</v>
      </c>
      <c r="B530" s="52">
        <v>111.69018548626116</v>
      </c>
      <c r="C530" s="53">
        <v>6853.93</v>
      </c>
      <c r="D530" s="54">
        <f t="shared" si="64"/>
        <v>41688</v>
      </c>
      <c r="E530" s="53">
        <f t="shared" si="65"/>
        <v>145.93047038654558</v>
      </c>
      <c r="F530" s="81">
        <f t="shared" si="66"/>
        <v>7982.78</v>
      </c>
      <c r="H530" s="85">
        <f t="shared" si="67"/>
        <v>41688</v>
      </c>
      <c r="I530" s="70">
        <f t="shared" si="68"/>
        <v>9.322693516002678E-2</v>
      </c>
      <c r="J530" s="70">
        <f t="shared" si="69"/>
        <v>5.2135074386113534E-2</v>
      </c>
      <c r="K530" s="115">
        <f t="shared" si="70"/>
        <v>1</v>
      </c>
      <c r="L530" s="116">
        <f t="shared" si="71"/>
        <v>4.1091860773913247E-2</v>
      </c>
    </row>
    <row r="531" spans="1:12">
      <c r="A531" s="80">
        <v>40595</v>
      </c>
      <c r="B531" s="52">
        <v>111.76993227869836</v>
      </c>
      <c r="C531" s="53">
        <v>6928.8</v>
      </c>
      <c r="D531" s="54">
        <f t="shared" si="64"/>
        <v>41691</v>
      </c>
      <c r="E531" s="53">
        <f t="shared" si="65"/>
        <v>146.03848553366149</v>
      </c>
      <c r="F531" s="81">
        <f t="shared" si="66"/>
        <v>8019.69</v>
      </c>
      <c r="H531" s="85">
        <f t="shared" si="67"/>
        <v>41691</v>
      </c>
      <c r="I531" s="70" t="s">
        <v>23</v>
      </c>
      <c r="J531" s="70">
        <f t="shared" ref="J531:J594" si="72">(F531/C531)^(1/3)-1</f>
        <v>4.9944924472110408E-2</v>
      </c>
      <c r="K531" s="115">
        <f t="shared" si="70"/>
        <v>1</v>
      </c>
      <c r="L531" s="116" t="e">
        <f t="shared" si="71"/>
        <v>#VALUE!</v>
      </c>
    </row>
    <row r="532" spans="1:12">
      <c r="A532" s="80">
        <v>40596</v>
      </c>
      <c r="B532" s="52">
        <v>111.79642175264841</v>
      </c>
      <c r="C532" s="53">
        <v>6866.76</v>
      </c>
      <c r="D532" s="54">
        <f t="shared" si="64"/>
        <v>41691</v>
      </c>
      <c r="E532" s="53">
        <f t="shared" si="65"/>
        <v>146.03848553366149</v>
      </c>
      <c r="F532" s="81">
        <f t="shared" si="66"/>
        <v>8019.69</v>
      </c>
      <c r="H532" s="85">
        <f t="shared" si="67"/>
        <v>41691</v>
      </c>
      <c r="I532" s="70">
        <f t="shared" ref="I532:I595" si="73">(E532/B532)^(1/3)-1</f>
        <v>9.3150117286580514E-2</v>
      </c>
      <c r="J532" s="70">
        <f t="shared" si="72"/>
        <v>5.3097473364606351E-2</v>
      </c>
      <c r="K532" s="115">
        <f t="shared" si="70"/>
        <v>1</v>
      </c>
      <c r="L532" s="116">
        <f t="shared" si="71"/>
        <v>4.0052643921974163E-2</v>
      </c>
    </row>
    <row r="533" spans="1:12">
      <c r="A533" s="80">
        <v>40597</v>
      </c>
      <c r="B533" s="52">
        <v>111.82302930102554</v>
      </c>
      <c r="C533" s="53">
        <v>6826.81</v>
      </c>
      <c r="D533" s="54">
        <f t="shared" si="64"/>
        <v>41691</v>
      </c>
      <c r="E533" s="53">
        <f t="shared" si="65"/>
        <v>146.03848553366149</v>
      </c>
      <c r="F533" s="81">
        <f t="shared" si="66"/>
        <v>8019.69</v>
      </c>
      <c r="H533" s="85">
        <f t="shared" si="67"/>
        <v>41691</v>
      </c>
      <c r="I533" s="70">
        <f t="shared" si="73"/>
        <v>9.3063407801483589E-2</v>
      </c>
      <c r="J533" s="70">
        <f t="shared" si="72"/>
        <v>5.5147696131622181E-2</v>
      </c>
      <c r="K533" s="115">
        <f t="shared" si="70"/>
        <v>1</v>
      </c>
      <c r="L533" s="116">
        <f t="shared" si="71"/>
        <v>3.7915711669861407E-2</v>
      </c>
    </row>
    <row r="534" spans="1:12">
      <c r="A534" s="80">
        <v>40598</v>
      </c>
      <c r="B534" s="52">
        <v>111.84941953594057</v>
      </c>
      <c r="C534" s="53">
        <v>6607.55</v>
      </c>
      <c r="D534" s="54">
        <f t="shared" si="64"/>
        <v>41694</v>
      </c>
      <c r="E534" s="53">
        <f t="shared" si="65"/>
        <v>146.13224224137412</v>
      </c>
      <c r="F534" s="81">
        <f t="shared" si="66"/>
        <v>8059.67</v>
      </c>
      <c r="H534" s="85">
        <f t="shared" si="67"/>
        <v>41694</v>
      </c>
      <c r="I534" s="70">
        <f t="shared" si="73"/>
        <v>9.3211280807634633E-2</v>
      </c>
      <c r="J534" s="70">
        <f t="shared" si="72"/>
        <v>6.8461638260109536E-2</v>
      </c>
      <c r="K534" s="115">
        <f t="shared" si="70"/>
        <v>1</v>
      </c>
      <c r="L534" s="116">
        <f t="shared" si="71"/>
        <v>2.4749642547525097E-2</v>
      </c>
    </row>
    <row r="535" spans="1:12">
      <c r="A535" s="80">
        <v>40599</v>
      </c>
      <c r="B535" s="52">
        <v>111.87536860127291</v>
      </c>
      <c r="C535" s="53">
        <v>6658.78</v>
      </c>
      <c r="D535" s="54">
        <f t="shared" si="64"/>
        <v>41695</v>
      </c>
      <c r="E535" s="53">
        <f t="shared" si="65"/>
        <v>146.16979822763014</v>
      </c>
      <c r="F535" s="81">
        <f t="shared" si="66"/>
        <v>8077.85</v>
      </c>
      <c r="H535" s="85">
        <f t="shared" si="67"/>
        <v>41695</v>
      </c>
      <c r="I535" s="70">
        <f t="shared" si="73"/>
        <v>9.3220388712708546E-2</v>
      </c>
      <c r="J535" s="70">
        <f t="shared" si="72"/>
        <v>6.6515175208224919E-2</v>
      </c>
      <c r="K535" s="115">
        <f t="shared" si="70"/>
        <v>1</v>
      </c>
      <c r="L535" s="116">
        <f t="shared" si="71"/>
        <v>2.6705213504483627E-2</v>
      </c>
    </row>
    <row r="536" spans="1:12">
      <c r="A536" s="80">
        <v>40602</v>
      </c>
      <c r="B536" s="52">
        <v>111.95524761445424</v>
      </c>
      <c r="C536" s="53">
        <v>6696.09</v>
      </c>
      <c r="D536" s="54">
        <f t="shared" si="64"/>
        <v>41698</v>
      </c>
      <c r="E536" s="53">
        <f t="shared" si="65"/>
        <v>146.27608034043777</v>
      </c>
      <c r="F536" s="81">
        <f t="shared" si="66"/>
        <v>8178.01</v>
      </c>
      <c r="H536" s="85">
        <f t="shared" si="67"/>
        <v>41698</v>
      </c>
      <c r="I536" s="70">
        <f t="shared" si="73"/>
        <v>9.3225164128217797E-2</v>
      </c>
      <c r="J536" s="70">
        <f t="shared" si="72"/>
        <v>6.8912407821958954E-2</v>
      </c>
      <c r="K536" s="115">
        <f t="shared" si="70"/>
        <v>1</v>
      </c>
      <c r="L536" s="116">
        <f t="shared" si="71"/>
        <v>2.4312756306258843E-2</v>
      </c>
    </row>
    <row r="537" spans="1:12">
      <c r="A537" s="80">
        <v>40603</v>
      </c>
      <c r="B537" s="52">
        <v>111.98413206833878</v>
      </c>
      <c r="C537" s="53">
        <v>6933.43</v>
      </c>
      <c r="D537" s="54">
        <f t="shared" si="64"/>
        <v>41698</v>
      </c>
      <c r="E537" s="53">
        <f t="shared" si="65"/>
        <v>146.27608034043777</v>
      </c>
      <c r="F537" s="81">
        <f t="shared" si="66"/>
        <v>8178.01</v>
      </c>
      <c r="H537" s="85">
        <f t="shared" si="67"/>
        <v>41698</v>
      </c>
      <c r="I537" s="70">
        <f t="shared" si="73"/>
        <v>9.3131162931845202E-2</v>
      </c>
      <c r="J537" s="70">
        <f t="shared" si="72"/>
        <v>5.6573792151196622E-2</v>
      </c>
      <c r="K537" s="115">
        <f t="shared" si="70"/>
        <v>1</v>
      </c>
      <c r="L537" s="116">
        <f t="shared" si="71"/>
        <v>3.6557370780648579E-2</v>
      </c>
    </row>
    <row r="538" spans="1:12">
      <c r="A538" s="80">
        <v>40605</v>
      </c>
      <c r="B538" s="52">
        <v>112.04236381701432</v>
      </c>
      <c r="C538" s="53">
        <v>6950.94</v>
      </c>
      <c r="D538" s="54">
        <f t="shared" si="64"/>
        <v>41701</v>
      </c>
      <c r="E538" s="53">
        <f t="shared" si="65"/>
        <v>146.37525552290859</v>
      </c>
      <c r="F538" s="81">
        <f t="shared" si="66"/>
        <v>8105.73</v>
      </c>
      <c r="H538" s="85">
        <f t="shared" si="67"/>
        <v>41701</v>
      </c>
      <c r="I538" s="70">
        <f t="shared" si="73"/>
        <v>9.3188701556080389E-2</v>
      </c>
      <c r="J538" s="70">
        <f t="shared" si="72"/>
        <v>5.2566469943135408E-2</v>
      </c>
      <c r="K538" s="115">
        <f t="shared" si="70"/>
        <v>1</v>
      </c>
      <c r="L538" s="116">
        <f t="shared" si="71"/>
        <v>4.0622231612944981E-2</v>
      </c>
    </row>
    <row r="539" spans="1:12">
      <c r="A539" s="80">
        <v>40606</v>
      </c>
      <c r="B539" s="52">
        <v>112.07160687397057</v>
      </c>
      <c r="C539" s="53">
        <v>6954.14</v>
      </c>
      <c r="D539" s="54">
        <f t="shared" si="64"/>
        <v>41702</v>
      </c>
      <c r="E539" s="53">
        <f t="shared" si="65"/>
        <v>146.38389166298444</v>
      </c>
      <c r="F539" s="81">
        <f t="shared" si="66"/>
        <v>8206.23</v>
      </c>
      <c r="H539" s="85">
        <f t="shared" si="67"/>
        <v>41702</v>
      </c>
      <c r="I539" s="70">
        <f t="shared" si="73"/>
        <v>9.3115107769283334E-2</v>
      </c>
      <c r="J539" s="70">
        <f t="shared" si="72"/>
        <v>5.6736605716620758E-2</v>
      </c>
      <c r="K539" s="115">
        <f t="shared" si="70"/>
        <v>1</v>
      </c>
      <c r="L539" s="116">
        <f t="shared" si="71"/>
        <v>3.6378502052662576E-2</v>
      </c>
    </row>
    <row r="540" spans="1:12">
      <c r="A540" s="80">
        <v>40609</v>
      </c>
      <c r="B540" s="52">
        <v>112.15935894215288</v>
      </c>
      <c r="C540" s="53">
        <v>6859.22</v>
      </c>
      <c r="D540" s="54">
        <f t="shared" si="64"/>
        <v>41705</v>
      </c>
      <c r="E540" s="53">
        <f t="shared" si="65"/>
        <v>146.53852286966713</v>
      </c>
      <c r="F540" s="81">
        <f t="shared" si="66"/>
        <v>8504.2199999999993</v>
      </c>
      <c r="H540" s="85">
        <f t="shared" si="67"/>
        <v>41705</v>
      </c>
      <c r="I540" s="70">
        <f t="shared" si="73"/>
        <v>9.3214618263462556E-2</v>
      </c>
      <c r="J540" s="70">
        <f t="shared" si="72"/>
        <v>7.4286004885482093E-2</v>
      </c>
      <c r="K540" s="115">
        <f t="shared" si="70"/>
        <v>1</v>
      </c>
      <c r="L540" s="116">
        <f t="shared" si="71"/>
        <v>1.8928613377980463E-2</v>
      </c>
    </row>
    <row r="541" spans="1:12">
      <c r="A541" s="80">
        <v>40610</v>
      </c>
      <c r="B541" s="52">
        <v>112.18852037547784</v>
      </c>
      <c r="C541" s="53">
        <v>6931.56</v>
      </c>
      <c r="D541" s="54">
        <f t="shared" si="64"/>
        <v>41705</v>
      </c>
      <c r="E541" s="53">
        <f t="shared" si="65"/>
        <v>146.53852286966713</v>
      </c>
      <c r="F541" s="81">
        <f t="shared" si="66"/>
        <v>8504.2199999999993</v>
      </c>
      <c r="H541" s="85">
        <f t="shared" si="67"/>
        <v>41705</v>
      </c>
      <c r="I541" s="70">
        <f t="shared" si="73"/>
        <v>9.311988941573901E-2</v>
      </c>
      <c r="J541" s="70">
        <f t="shared" si="72"/>
        <v>7.0535729478318876E-2</v>
      </c>
      <c r="K541" s="115">
        <f t="shared" si="70"/>
        <v>1</v>
      </c>
      <c r="L541" s="116">
        <f t="shared" si="71"/>
        <v>2.2584159937420134E-2</v>
      </c>
    </row>
    <row r="542" spans="1:12">
      <c r="A542" s="80">
        <v>40611</v>
      </c>
      <c r="B542" s="52">
        <v>112.21757720225509</v>
      </c>
      <c r="C542" s="53">
        <v>6944.39</v>
      </c>
      <c r="D542" s="54">
        <f t="shared" si="64"/>
        <v>41705</v>
      </c>
      <c r="E542" s="53">
        <f t="shared" si="65"/>
        <v>146.53852286966713</v>
      </c>
      <c r="F542" s="81">
        <f t="shared" si="66"/>
        <v>8504.2199999999993</v>
      </c>
      <c r="H542" s="85">
        <f t="shared" si="67"/>
        <v>41705</v>
      </c>
      <c r="I542" s="70">
        <f t="shared" si="73"/>
        <v>9.3025533023687546E-2</v>
      </c>
      <c r="J542" s="70">
        <f t="shared" si="72"/>
        <v>6.9876039152062974E-2</v>
      </c>
      <c r="K542" s="115">
        <f t="shared" si="70"/>
        <v>1</v>
      </c>
      <c r="L542" s="116">
        <f t="shared" si="71"/>
        <v>2.3149493871624571E-2</v>
      </c>
    </row>
    <row r="543" spans="1:12">
      <c r="A543" s="80">
        <v>40612</v>
      </c>
      <c r="B543" s="52">
        <v>112.24664155475047</v>
      </c>
      <c r="C543" s="53">
        <v>6898.4</v>
      </c>
      <c r="D543" s="54">
        <f t="shared" si="64"/>
        <v>41708</v>
      </c>
      <c r="E543" s="53">
        <f t="shared" si="65"/>
        <v>146.60534443609569</v>
      </c>
      <c r="F543" s="81">
        <f t="shared" si="66"/>
        <v>8518.0300000000007</v>
      </c>
      <c r="H543" s="85">
        <f t="shared" si="67"/>
        <v>41708</v>
      </c>
      <c r="I543" s="70">
        <f t="shared" si="73"/>
        <v>9.3097285071730873E-2</v>
      </c>
      <c r="J543" s="70">
        <f t="shared" si="72"/>
        <v>7.2828405915944749E-2</v>
      </c>
      <c r="K543" s="115">
        <f t="shared" si="70"/>
        <v>1</v>
      </c>
      <c r="L543" s="116">
        <f t="shared" si="71"/>
        <v>2.0268879155786124E-2</v>
      </c>
    </row>
    <row r="544" spans="1:12">
      <c r="A544" s="80">
        <v>40613</v>
      </c>
      <c r="B544" s="52">
        <v>112.27447872185606</v>
      </c>
      <c r="C544" s="53">
        <v>6836.95</v>
      </c>
      <c r="D544" s="54">
        <f t="shared" si="64"/>
        <v>41709</v>
      </c>
      <c r="E544" s="53">
        <f t="shared" si="65"/>
        <v>146.65225814631526</v>
      </c>
      <c r="F544" s="81">
        <f t="shared" si="66"/>
        <v>8486.39</v>
      </c>
      <c r="H544" s="85">
        <f t="shared" si="67"/>
        <v>41709</v>
      </c>
      <c r="I544" s="70">
        <f t="shared" si="73"/>
        <v>9.3123512272783815E-2</v>
      </c>
      <c r="J544" s="70">
        <f t="shared" si="72"/>
        <v>7.4699039727986527E-2</v>
      </c>
      <c r="K544" s="115">
        <f t="shared" si="70"/>
        <v>1</v>
      </c>
      <c r="L544" s="116">
        <f t="shared" si="71"/>
        <v>1.8424472544797288E-2</v>
      </c>
    </row>
    <row r="545" spans="1:12">
      <c r="A545" s="80">
        <v>40616</v>
      </c>
      <c r="B545" s="52">
        <v>112.36137916838678</v>
      </c>
      <c r="C545" s="53">
        <v>6945.55</v>
      </c>
      <c r="D545" s="54">
        <f t="shared" si="64"/>
        <v>41712</v>
      </c>
      <c r="E545" s="53">
        <f t="shared" si="65"/>
        <v>146.78017605854899</v>
      </c>
      <c r="F545" s="81">
        <f t="shared" si="66"/>
        <v>8476.35</v>
      </c>
      <c r="H545" s="85">
        <f t="shared" si="67"/>
        <v>41712</v>
      </c>
      <c r="I545" s="70">
        <f t="shared" si="73"/>
        <v>9.315928440141108E-2</v>
      </c>
      <c r="J545" s="70">
        <f t="shared" si="72"/>
        <v>6.864652937314264E-2</v>
      </c>
      <c r="K545" s="115">
        <f t="shared" si="70"/>
        <v>1</v>
      </c>
      <c r="L545" s="116">
        <f t="shared" si="71"/>
        <v>2.451275502826844E-2</v>
      </c>
    </row>
    <row r="546" spans="1:12">
      <c r="A546" s="80">
        <v>40617</v>
      </c>
      <c r="B546" s="52">
        <v>112.39059312697054</v>
      </c>
      <c r="C546" s="53">
        <v>6842.78</v>
      </c>
      <c r="D546" s="54">
        <f t="shared" si="64"/>
        <v>41712</v>
      </c>
      <c r="E546" s="53">
        <f t="shared" si="65"/>
        <v>146.78017605854899</v>
      </c>
      <c r="F546" s="81">
        <f t="shared" si="66"/>
        <v>8476.35</v>
      </c>
      <c r="H546" s="85">
        <f t="shared" si="67"/>
        <v>41712</v>
      </c>
      <c r="I546" s="70">
        <f t="shared" si="73"/>
        <v>9.3064560348457892E-2</v>
      </c>
      <c r="J546" s="70">
        <f t="shared" si="72"/>
        <v>7.3969879213380052E-2</v>
      </c>
      <c r="K546" s="115">
        <f t="shared" si="70"/>
        <v>1</v>
      </c>
      <c r="L546" s="116">
        <f t="shared" si="71"/>
        <v>1.909468113507784E-2</v>
      </c>
    </row>
    <row r="547" spans="1:12">
      <c r="A547" s="80">
        <v>40618</v>
      </c>
      <c r="B547" s="52">
        <v>112.41992707177668</v>
      </c>
      <c r="C547" s="53">
        <v>6919.99</v>
      </c>
      <c r="D547" s="54">
        <f t="shared" si="64"/>
        <v>41712</v>
      </c>
      <c r="E547" s="53">
        <f t="shared" si="65"/>
        <v>146.78017605854899</v>
      </c>
      <c r="F547" s="81">
        <f t="shared" si="66"/>
        <v>8476.35</v>
      </c>
      <c r="H547" s="85">
        <f t="shared" si="67"/>
        <v>41712</v>
      </c>
      <c r="I547" s="70">
        <f t="shared" si="73"/>
        <v>9.296948027516061E-2</v>
      </c>
      <c r="J547" s="70">
        <f t="shared" si="72"/>
        <v>6.9960647069927662E-2</v>
      </c>
      <c r="K547" s="115">
        <f t="shared" si="70"/>
        <v>1</v>
      </c>
      <c r="L547" s="116">
        <f t="shared" si="71"/>
        <v>2.3008833205232948E-2</v>
      </c>
    </row>
    <row r="548" spans="1:12">
      <c r="A548" s="80">
        <v>40619</v>
      </c>
      <c r="B548" s="52">
        <v>112.44893141296122</v>
      </c>
      <c r="C548" s="53">
        <v>6840.27</v>
      </c>
      <c r="D548" s="54">
        <f t="shared" si="64"/>
        <v>41712</v>
      </c>
      <c r="E548" s="53">
        <f t="shared" si="65"/>
        <v>146.78017605854899</v>
      </c>
      <c r="F548" s="81">
        <f t="shared" si="66"/>
        <v>8476.35</v>
      </c>
      <c r="H548" s="85">
        <f t="shared" si="67"/>
        <v>41712</v>
      </c>
      <c r="I548" s="70">
        <f t="shared" si="73"/>
        <v>9.2875501063818033E-2</v>
      </c>
      <c r="J548" s="70">
        <f t="shared" si="72"/>
        <v>7.4101225624375155E-2</v>
      </c>
      <c r="K548" s="115">
        <f t="shared" si="70"/>
        <v>1</v>
      </c>
      <c r="L548" s="116">
        <f t="shared" si="71"/>
        <v>1.8774275439442878E-2</v>
      </c>
    </row>
    <row r="549" spans="1:12">
      <c r="A549" s="80">
        <v>40620</v>
      </c>
      <c r="B549" s="52">
        <v>112.47861793085424</v>
      </c>
      <c r="C549" s="53">
        <v>6749.34</v>
      </c>
      <c r="D549" s="54">
        <f t="shared" si="64"/>
        <v>41716</v>
      </c>
      <c r="E549" s="53">
        <f t="shared" si="65"/>
        <v>147.00328192615797</v>
      </c>
      <c r="F549" s="81">
        <f t="shared" si="66"/>
        <v>8492.6200000000008</v>
      </c>
      <c r="H549" s="85">
        <f t="shared" si="67"/>
        <v>41716</v>
      </c>
      <c r="I549" s="70">
        <f t="shared" si="73"/>
        <v>9.3332739518860786E-2</v>
      </c>
      <c r="J549" s="70">
        <f t="shared" si="72"/>
        <v>7.9593170564249638E-2</v>
      </c>
      <c r="K549" s="115">
        <f t="shared" si="70"/>
        <v>1</v>
      </c>
      <c r="L549" s="116">
        <f t="shared" si="71"/>
        <v>1.3739568954611148E-2</v>
      </c>
    </row>
    <row r="550" spans="1:12">
      <c r="A550" s="80">
        <v>40623</v>
      </c>
      <c r="B550" s="52">
        <v>112.56871330381686</v>
      </c>
      <c r="C550" s="53">
        <v>6738.1</v>
      </c>
      <c r="D550" s="54">
        <f t="shared" si="64"/>
        <v>41719</v>
      </c>
      <c r="E550" s="53">
        <f t="shared" si="65"/>
        <v>147.14650880558068</v>
      </c>
      <c r="F550" s="81">
        <f t="shared" si="66"/>
        <v>8462.06</v>
      </c>
      <c r="H550" s="85">
        <f t="shared" si="67"/>
        <v>41719</v>
      </c>
      <c r="I550" s="70">
        <f t="shared" si="73"/>
        <v>9.339584743335605E-2</v>
      </c>
      <c r="J550" s="70">
        <f t="shared" si="72"/>
        <v>7.8895916729493809E-2</v>
      </c>
      <c r="K550" s="115">
        <f t="shared" si="70"/>
        <v>1</v>
      </c>
      <c r="L550" s="116">
        <f t="shared" si="71"/>
        <v>1.449993070386224E-2</v>
      </c>
    </row>
    <row r="551" spans="1:12">
      <c r="A551" s="80">
        <v>40624</v>
      </c>
      <c r="B551" s="52">
        <v>112.5994445625488</v>
      </c>
      <c r="C551" s="53">
        <v>6799.8</v>
      </c>
      <c r="D551" s="54">
        <f t="shared" si="64"/>
        <v>41720</v>
      </c>
      <c r="E551" s="53">
        <f t="shared" si="65"/>
        <v>147.14650880558068</v>
      </c>
      <c r="F551" s="81">
        <f t="shared" si="66"/>
        <v>8464.2800000000007</v>
      </c>
      <c r="H551" s="85">
        <f t="shared" si="67"/>
        <v>41720</v>
      </c>
      <c r="I551" s="70">
        <f t="shared" si="73"/>
        <v>9.3296366516217422E-2</v>
      </c>
      <c r="J551" s="70">
        <f t="shared" si="72"/>
        <v>7.571682354239595E-2</v>
      </c>
      <c r="K551" s="115">
        <f t="shared" si="70"/>
        <v>1</v>
      </c>
      <c r="L551" s="116">
        <f t="shared" si="71"/>
        <v>1.7579542973821471E-2</v>
      </c>
    </row>
    <row r="552" spans="1:12">
      <c r="A552" s="80">
        <v>40625</v>
      </c>
      <c r="B552" s="52">
        <v>112.63040940980351</v>
      </c>
      <c r="C552" s="53">
        <v>6883.21</v>
      </c>
      <c r="D552" s="54">
        <f t="shared" si="64"/>
        <v>41720</v>
      </c>
      <c r="E552" s="53">
        <f t="shared" si="65"/>
        <v>147.14650880558068</v>
      </c>
      <c r="F552" s="81">
        <f t="shared" si="66"/>
        <v>8464.2800000000007</v>
      </c>
      <c r="H552" s="85">
        <f t="shared" si="67"/>
        <v>41720</v>
      </c>
      <c r="I552" s="70">
        <f t="shared" si="73"/>
        <v>9.319616605214387E-2</v>
      </c>
      <c r="J552" s="70">
        <f t="shared" si="72"/>
        <v>7.135401276949449E-2</v>
      </c>
      <c r="K552" s="115">
        <f t="shared" si="70"/>
        <v>1</v>
      </c>
      <c r="L552" s="116">
        <f t="shared" si="71"/>
        <v>2.1842153282649379E-2</v>
      </c>
    </row>
    <row r="553" spans="1:12">
      <c r="A553" s="80">
        <v>40626</v>
      </c>
      <c r="B553" s="52">
        <v>112.6612701419818</v>
      </c>
      <c r="C553" s="53">
        <v>6936.12</v>
      </c>
      <c r="D553" s="54">
        <f t="shared" si="64"/>
        <v>41722</v>
      </c>
      <c r="E553" s="53">
        <f t="shared" si="65"/>
        <v>147.29571536550955</v>
      </c>
      <c r="F553" s="81">
        <f t="shared" si="66"/>
        <v>8580.26</v>
      </c>
      <c r="H553" s="85">
        <f t="shared" si="67"/>
        <v>41722</v>
      </c>
      <c r="I553" s="70">
        <f t="shared" si="73"/>
        <v>9.3465680790021821E-2</v>
      </c>
      <c r="J553" s="70">
        <f t="shared" si="72"/>
        <v>7.3481629242304169E-2</v>
      </c>
      <c r="K553" s="115">
        <f t="shared" si="70"/>
        <v>1</v>
      </c>
      <c r="L553" s="116">
        <f t="shared" si="71"/>
        <v>1.9984051547717652E-2</v>
      </c>
    </row>
    <row r="554" spans="1:12">
      <c r="A554" s="80">
        <v>40627</v>
      </c>
      <c r="B554" s="52">
        <v>112.69123803983958</v>
      </c>
      <c r="C554" s="53">
        <v>7101.72</v>
      </c>
      <c r="D554" s="54">
        <f t="shared" si="64"/>
        <v>41723</v>
      </c>
      <c r="E554" s="53">
        <f t="shared" si="65"/>
        <v>147.33253929435094</v>
      </c>
      <c r="F554" s="81">
        <f t="shared" si="66"/>
        <v>8588.44</v>
      </c>
      <c r="H554" s="85">
        <f t="shared" si="67"/>
        <v>41723</v>
      </c>
      <c r="I554" s="70">
        <f t="shared" si="73"/>
        <v>9.3459850492821683E-2</v>
      </c>
      <c r="J554" s="70">
        <f t="shared" si="72"/>
        <v>6.541035511771276E-2</v>
      </c>
      <c r="K554" s="115">
        <f t="shared" si="70"/>
        <v>1</v>
      </c>
      <c r="L554" s="116">
        <f t="shared" si="71"/>
        <v>2.8049495375108924E-2</v>
      </c>
    </row>
    <row r="555" spans="1:12">
      <c r="A555" s="80">
        <v>40630</v>
      </c>
      <c r="B555" s="52">
        <v>112.78319409008007</v>
      </c>
      <c r="C555" s="53">
        <v>7143.2</v>
      </c>
      <c r="D555" s="54">
        <f t="shared" si="64"/>
        <v>41726</v>
      </c>
      <c r="E555" s="53">
        <f t="shared" si="65"/>
        <v>147.49495166868874</v>
      </c>
      <c r="F555" s="81">
        <f t="shared" si="66"/>
        <v>8729.0499999999993</v>
      </c>
      <c r="H555" s="85">
        <f t="shared" si="67"/>
        <v>41726</v>
      </c>
      <c r="I555" s="70">
        <f t="shared" si="73"/>
        <v>9.3564127058218372E-2</v>
      </c>
      <c r="J555" s="70">
        <f t="shared" si="72"/>
        <v>6.9115740630900646E-2</v>
      </c>
      <c r="K555" s="115">
        <f t="shared" si="70"/>
        <v>1</v>
      </c>
      <c r="L555" s="116">
        <f t="shared" si="71"/>
        <v>2.4448386427317725E-2</v>
      </c>
    </row>
    <row r="556" spans="1:12">
      <c r="A556" s="80">
        <v>40631</v>
      </c>
      <c r="B556" s="52">
        <v>112.81330720290212</v>
      </c>
      <c r="C556" s="53">
        <v>7205.54</v>
      </c>
      <c r="D556" s="54">
        <f t="shared" si="64"/>
        <v>41726</v>
      </c>
      <c r="E556" s="53">
        <f t="shared" si="65"/>
        <v>147.49495166868874</v>
      </c>
      <c r="F556" s="81">
        <f t="shared" si="66"/>
        <v>8729.0499999999993</v>
      </c>
      <c r="H556" s="85">
        <f t="shared" si="67"/>
        <v>41726</v>
      </c>
      <c r="I556" s="70">
        <f t="shared" si="73"/>
        <v>9.3466817171556249E-2</v>
      </c>
      <c r="J556" s="70">
        <f t="shared" si="72"/>
        <v>6.602359153146109E-2</v>
      </c>
      <c r="K556" s="115">
        <f t="shared" si="70"/>
        <v>1</v>
      </c>
      <c r="L556" s="116">
        <f t="shared" si="71"/>
        <v>2.7443225640095159E-2</v>
      </c>
    </row>
    <row r="557" spans="1:12">
      <c r="A557" s="80">
        <v>40632</v>
      </c>
      <c r="B557" s="52">
        <v>112.84320272931089</v>
      </c>
      <c r="C557" s="53">
        <v>7269.95</v>
      </c>
      <c r="D557" s="54">
        <f t="shared" si="64"/>
        <v>41726</v>
      </c>
      <c r="E557" s="53">
        <f t="shared" si="65"/>
        <v>147.49495166868874</v>
      </c>
      <c r="F557" s="81">
        <f t="shared" si="66"/>
        <v>8729.0499999999993</v>
      </c>
      <c r="H557" s="85">
        <f t="shared" si="67"/>
        <v>41726</v>
      </c>
      <c r="I557" s="70">
        <f t="shared" si="73"/>
        <v>9.3370244663346869E-2</v>
      </c>
      <c r="J557" s="70">
        <f t="shared" si="72"/>
        <v>6.2866010827848262E-2</v>
      </c>
      <c r="K557" s="115">
        <f t="shared" si="70"/>
        <v>1</v>
      </c>
      <c r="L557" s="116">
        <f t="shared" si="71"/>
        <v>3.0504233835498606E-2</v>
      </c>
    </row>
    <row r="558" spans="1:12">
      <c r="A558" s="80">
        <v>40633</v>
      </c>
      <c r="B558" s="52">
        <v>112.87299333483143</v>
      </c>
      <c r="C558" s="53">
        <v>7327.83</v>
      </c>
      <c r="D558" s="54">
        <f t="shared" si="64"/>
        <v>41729</v>
      </c>
      <c r="E558" s="53">
        <f t="shared" si="65"/>
        <v>147.60690033700527</v>
      </c>
      <c r="F558" s="81">
        <f t="shared" si="66"/>
        <v>8739.91</v>
      </c>
      <c r="H558" s="85">
        <f t="shared" si="67"/>
        <v>41729</v>
      </c>
      <c r="I558" s="70">
        <f t="shared" si="73"/>
        <v>9.3550573395961401E-2</v>
      </c>
      <c r="J558" s="70">
        <f t="shared" si="72"/>
        <v>6.0499638953192658E-2</v>
      </c>
      <c r="K558" s="115">
        <f t="shared" si="70"/>
        <v>1</v>
      </c>
      <c r="L558" s="116">
        <f t="shared" si="71"/>
        <v>3.3050934442768742E-2</v>
      </c>
    </row>
    <row r="559" spans="1:12">
      <c r="A559" s="80">
        <v>40634</v>
      </c>
      <c r="B559" s="52">
        <v>112.90279180507183</v>
      </c>
      <c r="C559" s="53">
        <v>7318.19</v>
      </c>
      <c r="D559" s="54">
        <f t="shared" si="64"/>
        <v>41730</v>
      </c>
      <c r="E559" s="53">
        <f t="shared" si="65"/>
        <v>147.64424488279053</v>
      </c>
      <c r="F559" s="81">
        <f t="shared" si="66"/>
        <v>8761.86</v>
      </c>
      <c r="H559" s="85">
        <f t="shared" si="67"/>
        <v>41730</v>
      </c>
      <c r="I559" s="70">
        <f t="shared" si="73"/>
        <v>9.3546564754108719E-2</v>
      </c>
      <c r="J559" s="70">
        <f t="shared" si="72"/>
        <v>6.1852538468866181E-2</v>
      </c>
      <c r="K559" s="115">
        <f t="shared" si="70"/>
        <v>1</v>
      </c>
      <c r="L559" s="116">
        <f t="shared" si="71"/>
        <v>3.1694026285242538E-2</v>
      </c>
    </row>
    <row r="560" spans="1:12">
      <c r="A560" s="80">
        <v>40637</v>
      </c>
      <c r="B560" s="52">
        <v>112.99221081618144</v>
      </c>
      <c r="C560" s="53">
        <v>7421.7</v>
      </c>
      <c r="D560" s="54">
        <f t="shared" si="64"/>
        <v>41733</v>
      </c>
      <c r="E560" s="53">
        <f t="shared" si="65"/>
        <v>147.74998018624993</v>
      </c>
      <c r="F560" s="81">
        <f t="shared" si="66"/>
        <v>8727.0300000000007</v>
      </c>
      <c r="H560" s="85">
        <f t="shared" si="67"/>
        <v>41733</v>
      </c>
      <c r="I560" s="70">
        <f t="shared" si="73"/>
        <v>9.3518937131864988E-2</v>
      </c>
      <c r="J560" s="70">
        <f t="shared" si="72"/>
        <v>5.5490570702738662E-2</v>
      </c>
      <c r="K560" s="115">
        <f t="shared" si="70"/>
        <v>1</v>
      </c>
      <c r="L560" s="116">
        <f t="shared" si="71"/>
        <v>3.8028366429126326E-2</v>
      </c>
    </row>
    <row r="561" spans="1:12">
      <c r="A561" s="80">
        <v>40638</v>
      </c>
      <c r="B561" s="52">
        <v>113.01593918045285</v>
      </c>
      <c r="C561" s="53">
        <v>7423.72</v>
      </c>
      <c r="D561" s="54">
        <f t="shared" si="64"/>
        <v>41733</v>
      </c>
      <c r="E561" s="53">
        <f t="shared" si="65"/>
        <v>147.74998018624993</v>
      </c>
      <c r="F561" s="81">
        <f t="shared" si="66"/>
        <v>8727.0300000000007</v>
      </c>
      <c r="H561" s="85">
        <f t="shared" si="67"/>
        <v>41733</v>
      </c>
      <c r="I561" s="70">
        <f t="shared" si="73"/>
        <v>9.3442401521001139E-2</v>
      </c>
      <c r="J561" s="70">
        <f t="shared" si="72"/>
        <v>5.5394828749321556E-2</v>
      </c>
      <c r="K561" s="115">
        <f t="shared" si="70"/>
        <v>1</v>
      </c>
      <c r="L561" s="116">
        <f t="shared" si="71"/>
        <v>3.8047572771679583E-2</v>
      </c>
    </row>
    <row r="562" spans="1:12">
      <c r="A562" s="80">
        <v>40639</v>
      </c>
      <c r="B562" s="52">
        <v>113.0382033204714</v>
      </c>
      <c r="C562" s="53">
        <v>7400.7</v>
      </c>
      <c r="D562" s="54">
        <f t="shared" si="64"/>
        <v>41733</v>
      </c>
      <c r="E562" s="53">
        <f t="shared" si="65"/>
        <v>147.74998018624993</v>
      </c>
      <c r="F562" s="81">
        <f t="shared" si="66"/>
        <v>8727.0300000000007</v>
      </c>
      <c r="H562" s="85">
        <f t="shared" si="67"/>
        <v>41733</v>
      </c>
      <c r="I562" s="70">
        <f t="shared" si="73"/>
        <v>9.3370608231946983E-2</v>
      </c>
      <c r="J562" s="70">
        <f t="shared" si="72"/>
        <v>5.6487970488259487E-2</v>
      </c>
      <c r="K562" s="115">
        <f t="shared" si="70"/>
        <v>1</v>
      </c>
      <c r="L562" s="116">
        <f t="shared" si="71"/>
        <v>3.6882637743687496E-2</v>
      </c>
    </row>
    <row r="563" spans="1:12">
      <c r="A563" s="80">
        <v>40640</v>
      </c>
      <c r="B563" s="52">
        <v>113.06001969371226</v>
      </c>
      <c r="C563" s="53">
        <v>7393.11</v>
      </c>
      <c r="D563" s="54">
        <f t="shared" si="64"/>
        <v>41736</v>
      </c>
      <c r="E563" s="53">
        <f t="shared" si="65"/>
        <v>147.85946292156797</v>
      </c>
      <c r="F563" s="81">
        <f t="shared" si="66"/>
        <v>8727.98</v>
      </c>
      <c r="H563" s="85">
        <f t="shared" si="67"/>
        <v>41736</v>
      </c>
      <c r="I563" s="70">
        <f t="shared" si="73"/>
        <v>9.3570255599961794E-2</v>
      </c>
      <c r="J563" s="70">
        <f t="shared" si="72"/>
        <v>5.6887735292421526E-2</v>
      </c>
      <c r="K563" s="115">
        <f t="shared" si="70"/>
        <v>1</v>
      </c>
      <c r="L563" s="116">
        <f t="shared" si="71"/>
        <v>3.6682520307540267E-2</v>
      </c>
    </row>
    <row r="564" spans="1:12">
      <c r="A564" s="80">
        <v>40641</v>
      </c>
      <c r="B564" s="52">
        <v>113.08082273733591</v>
      </c>
      <c r="C564" s="53">
        <v>7338.25</v>
      </c>
      <c r="D564" s="54">
        <f t="shared" si="64"/>
        <v>41736</v>
      </c>
      <c r="E564" s="53">
        <f t="shared" si="65"/>
        <v>147.85946292156797</v>
      </c>
      <c r="F564" s="81">
        <f t="shared" si="66"/>
        <v>8727.98</v>
      </c>
      <c r="H564" s="85">
        <f t="shared" si="67"/>
        <v>41736</v>
      </c>
      <c r="I564" s="70">
        <f t="shared" si="73"/>
        <v>9.3503191517310791E-2</v>
      </c>
      <c r="J564" s="70">
        <f t="shared" si="72"/>
        <v>5.9514927150738695E-2</v>
      </c>
      <c r="K564" s="115">
        <f t="shared" si="70"/>
        <v>1</v>
      </c>
      <c r="L564" s="116">
        <f t="shared" si="71"/>
        <v>3.3988264366572096E-2</v>
      </c>
    </row>
    <row r="565" spans="1:12">
      <c r="A565" s="80">
        <v>40644</v>
      </c>
      <c r="B565" s="52">
        <v>113.151385170724</v>
      </c>
      <c r="C565" s="53">
        <v>7267.5</v>
      </c>
      <c r="D565" s="54">
        <f t="shared" si="64"/>
        <v>41740</v>
      </c>
      <c r="E565" s="53">
        <f t="shared" si="65"/>
        <v>147.99346124335685</v>
      </c>
      <c r="F565" s="81">
        <f t="shared" si="66"/>
        <v>8833.8799999999992</v>
      </c>
      <c r="H565" s="85">
        <f t="shared" si="67"/>
        <v>41740</v>
      </c>
      <c r="I565" s="70">
        <f t="shared" si="73"/>
        <v>9.3605999803105355E-2</v>
      </c>
      <c r="J565" s="70">
        <f t="shared" si="72"/>
        <v>6.7223758702384506E-2</v>
      </c>
      <c r="K565" s="115">
        <f t="shared" si="70"/>
        <v>1</v>
      </c>
      <c r="L565" s="116">
        <f t="shared" si="71"/>
        <v>2.6382241100720849E-2</v>
      </c>
    </row>
    <row r="566" spans="1:12">
      <c r="A566" s="80">
        <v>40646</v>
      </c>
      <c r="B566" s="52">
        <v>113.19845614695501</v>
      </c>
      <c r="C566" s="53">
        <v>7425.52</v>
      </c>
      <c r="D566" s="54">
        <f t="shared" si="64"/>
        <v>41740</v>
      </c>
      <c r="E566" s="53">
        <f t="shared" si="65"/>
        <v>147.99346124335685</v>
      </c>
      <c r="F566" s="81">
        <f t="shared" si="66"/>
        <v>8833.8799999999992</v>
      </c>
      <c r="H566" s="85">
        <f t="shared" si="67"/>
        <v>41740</v>
      </c>
      <c r="I566" s="70">
        <f t="shared" si="73"/>
        <v>9.3454395147547498E-2</v>
      </c>
      <c r="J566" s="70">
        <f t="shared" si="72"/>
        <v>5.9599003286924912E-2</v>
      </c>
      <c r="K566" s="115">
        <f t="shared" si="70"/>
        <v>1</v>
      </c>
      <c r="L566" s="116">
        <f t="shared" si="71"/>
        <v>3.3855391860622586E-2</v>
      </c>
    </row>
    <row r="567" spans="1:12">
      <c r="A567" s="80">
        <v>40648</v>
      </c>
      <c r="B567" s="52">
        <v>113.24532030779984</v>
      </c>
      <c r="C567" s="53">
        <v>7316.33</v>
      </c>
      <c r="D567" s="54">
        <f t="shared" si="64"/>
        <v>41744</v>
      </c>
      <c r="E567" s="53">
        <f t="shared" si="65"/>
        <v>148.12014364618116</v>
      </c>
      <c r="F567" s="81">
        <f t="shared" si="66"/>
        <v>8777.57</v>
      </c>
      <c r="H567" s="85">
        <f t="shared" si="67"/>
        <v>41744</v>
      </c>
      <c r="I567" s="70">
        <f t="shared" si="73"/>
        <v>9.3615407049413513E-2</v>
      </c>
      <c r="J567" s="70">
        <f t="shared" si="72"/>
        <v>6.2576822372974572E-2</v>
      </c>
      <c r="K567" s="115">
        <f t="shared" si="70"/>
        <v>1</v>
      </c>
      <c r="L567" s="116">
        <f t="shared" si="71"/>
        <v>3.1038584676438941E-2</v>
      </c>
    </row>
    <row r="568" spans="1:12">
      <c r="A568" s="80">
        <v>40651</v>
      </c>
      <c r="B568" s="52">
        <v>113.31530591575006</v>
      </c>
      <c r="C568" s="53">
        <v>7196.4</v>
      </c>
      <c r="D568" s="54">
        <f t="shared" si="64"/>
        <v>41746</v>
      </c>
      <c r="E568" s="53">
        <f t="shared" si="65"/>
        <v>148.19213868976448</v>
      </c>
      <c r="F568" s="81">
        <f t="shared" si="66"/>
        <v>8837.92</v>
      </c>
      <c r="H568" s="85">
        <f t="shared" si="67"/>
        <v>41746</v>
      </c>
      <c r="I568" s="70">
        <f t="shared" si="73"/>
        <v>9.3567336862460326E-2</v>
      </c>
      <c r="J568" s="70">
        <f t="shared" si="72"/>
        <v>7.0890149404316594E-2</v>
      </c>
      <c r="K568" s="115">
        <f t="shared" si="70"/>
        <v>1</v>
      </c>
      <c r="L568" s="116">
        <f t="shared" si="71"/>
        <v>2.2677187458143733E-2</v>
      </c>
    </row>
    <row r="569" spans="1:12">
      <c r="A569" s="80">
        <v>40652</v>
      </c>
      <c r="B569" s="52">
        <v>113.33830892285096</v>
      </c>
      <c r="C569" s="53">
        <v>7211.02</v>
      </c>
      <c r="D569" s="54">
        <f t="shared" si="64"/>
        <v>41746</v>
      </c>
      <c r="E569" s="53">
        <f t="shared" si="65"/>
        <v>148.19213868976448</v>
      </c>
      <c r="F569" s="81">
        <f t="shared" si="66"/>
        <v>8837.92</v>
      </c>
      <c r="H569" s="85">
        <f t="shared" si="67"/>
        <v>41746</v>
      </c>
      <c r="I569" s="70">
        <f t="shared" si="73"/>
        <v>9.3493348818822097E-2</v>
      </c>
      <c r="J569" s="70">
        <f t="shared" si="72"/>
        <v>7.016593346831379E-2</v>
      </c>
      <c r="K569" s="115">
        <f t="shared" si="70"/>
        <v>1</v>
      </c>
      <c r="L569" s="116">
        <f t="shared" si="71"/>
        <v>2.3327415350508307E-2</v>
      </c>
    </row>
    <row r="570" spans="1:12">
      <c r="A570" s="80">
        <v>40653</v>
      </c>
      <c r="B570" s="52">
        <v>113.36131659956229</v>
      </c>
      <c r="C570" s="53">
        <v>7352.62</v>
      </c>
      <c r="D570" s="54">
        <f t="shared" si="64"/>
        <v>41746</v>
      </c>
      <c r="E570" s="53">
        <f t="shared" si="65"/>
        <v>148.19213868976448</v>
      </c>
      <c r="F570" s="81">
        <f t="shared" si="66"/>
        <v>8837.92</v>
      </c>
      <c r="H570" s="85">
        <f t="shared" si="67"/>
        <v>41746</v>
      </c>
      <c r="I570" s="70">
        <f t="shared" si="73"/>
        <v>9.3419365781030717E-2</v>
      </c>
      <c r="J570" s="70">
        <f t="shared" si="72"/>
        <v>6.3251444992818318E-2</v>
      </c>
      <c r="K570" s="115">
        <f t="shared" si="70"/>
        <v>1</v>
      </c>
      <c r="L570" s="116">
        <f t="shared" si="71"/>
        <v>3.0167920788212399E-2</v>
      </c>
    </row>
    <row r="571" spans="1:12">
      <c r="A571" s="80">
        <v>40654</v>
      </c>
      <c r="B571" s="52">
        <v>113.38398886288219</v>
      </c>
      <c r="C571" s="53">
        <v>7394.15</v>
      </c>
      <c r="D571" s="54">
        <f t="shared" si="64"/>
        <v>41750</v>
      </c>
      <c r="E571" s="53">
        <f t="shared" si="65"/>
        <v>148.32136223470195</v>
      </c>
      <c r="F571" s="81">
        <f t="shared" si="66"/>
        <v>8887.7800000000007</v>
      </c>
      <c r="H571" s="85">
        <f t="shared" si="67"/>
        <v>41750</v>
      </c>
      <c r="I571" s="70">
        <f t="shared" si="73"/>
        <v>9.3664187922562814E-2</v>
      </c>
      <c r="J571" s="70">
        <f t="shared" si="72"/>
        <v>6.3249073935627509E-2</v>
      </c>
      <c r="K571" s="115">
        <f t="shared" si="70"/>
        <v>1</v>
      </c>
      <c r="L571" s="116">
        <f t="shared" si="71"/>
        <v>3.0415113986935305E-2</v>
      </c>
    </row>
    <row r="572" spans="1:12">
      <c r="A572" s="80">
        <v>40658</v>
      </c>
      <c r="B572" s="52">
        <v>113.48013848543791</v>
      </c>
      <c r="C572" s="53">
        <v>7381.47</v>
      </c>
      <c r="D572" s="54">
        <f t="shared" si="64"/>
        <v>41754</v>
      </c>
      <c r="E572" s="53">
        <f t="shared" si="65"/>
        <v>148.45592707120917</v>
      </c>
      <c r="F572" s="81">
        <f t="shared" si="66"/>
        <v>8842.6200000000008</v>
      </c>
      <c r="H572" s="85">
        <f t="shared" si="67"/>
        <v>41754</v>
      </c>
      <c r="I572" s="70">
        <f t="shared" si="73"/>
        <v>9.3685769752360537E-2</v>
      </c>
      <c r="J572" s="70">
        <f t="shared" si="72"/>
        <v>6.2052619367845452E-2</v>
      </c>
      <c r="K572" s="115">
        <f t="shared" si="70"/>
        <v>1</v>
      </c>
      <c r="L572" s="116">
        <f t="shared" si="71"/>
        <v>3.1633150384515085E-2</v>
      </c>
    </row>
    <row r="573" spans="1:12">
      <c r="A573" s="80">
        <v>40659</v>
      </c>
      <c r="B573" s="52">
        <v>113.50419627479683</v>
      </c>
      <c r="C573" s="53">
        <v>7373.82</v>
      </c>
      <c r="D573" s="54">
        <f t="shared" si="64"/>
        <v>41754</v>
      </c>
      <c r="E573" s="53">
        <f t="shared" si="65"/>
        <v>148.45592707120917</v>
      </c>
      <c r="F573" s="81">
        <f t="shared" si="66"/>
        <v>8842.6200000000008</v>
      </c>
      <c r="H573" s="85">
        <f t="shared" si="67"/>
        <v>41754</v>
      </c>
      <c r="I573" s="70">
        <f t="shared" si="73"/>
        <v>9.360849354607792E-2</v>
      </c>
      <c r="J573" s="70">
        <f t="shared" si="72"/>
        <v>6.2419769388129209E-2</v>
      </c>
      <c r="K573" s="115">
        <f t="shared" si="70"/>
        <v>1</v>
      </c>
      <c r="L573" s="116">
        <f t="shared" si="71"/>
        <v>3.1188724157948711E-2</v>
      </c>
    </row>
    <row r="574" spans="1:12">
      <c r="A574" s="80">
        <v>40660</v>
      </c>
      <c r="B574" s="52">
        <v>113.52825916440709</v>
      </c>
      <c r="C574" s="53">
        <v>7330.46</v>
      </c>
      <c r="D574" s="54">
        <f t="shared" si="64"/>
        <v>41754</v>
      </c>
      <c r="E574" s="53">
        <f t="shared" si="65"/>
        <v>148.45592707120917</v>
      </c>
      <c r="F574" s="81">
        <f t="shared" si="66"/>
        <v>8842.6200000000008</v>
      </c>
      <c r="H574" s="85">
        <f t="shared" si="67"/>
        <v>41754</v>
      </c>
      <c r="I574" s="70">
        <f t="shared" si="73"/>
        <v>9.3531222799875691E-2</v>
      </c>
      <c r="J574" s="70">
        <f t="shared" si="72"/>
        <v>6.4510406264483677E-2</v>
      </c>
      <c r="K574" s="115">
        <f t="shared" si="70"/>
        <v>1</v>
      </c>
      <c r="L574" s="116">
        <f t="shared" si="71"/>
        <v>2.9020816535392013E-2</v>
      </c>
    </row>
    <row r="575" spans="1:12">
      <c r="A575" s="80">
        <v>40661</v>
      </c>
      <c r="B575" s="52">
        <v>113.55232715534996</v>
      </c>
      <c r="C575" s="53">
        <v>7269.68</v>
      </c>
      <c r="D575" s="54">
        <f t="shared" si="64"/>
        <v>41757</v>
      </c>
      <c r="E575" s="53">
        <f t="shared" si="65"/>
        <v>148.54633673079556</v>
      </c>
      <c r="F575" s="81">
        <f t="shared" si="66"/>
        <v>8814.59</v>
      </c>
      <c r="H575" s="85">
        <f t="shared" si="67"/>
        <v>41757</v>
      </c>
      <c r="I575" s="70">
        <f t="shared" si="73"/>
        <v>9.3675883621837874E-2</v>
      </c>
      <c r="J575" s="70">
        <f t="shared" si="72"/>
        <v>6.6339771223656863E-2</v>
      </c>
      <c r="K575" s="115">
        <f t="shared" si="70"/>
        <v>1</v>
      </c>
      <c r="L575" s="116">
        <f t="shared" si="71"/>
        <v>2.7336112398181012E-2</v>
      </c>
    </row>
    <row r="576" spans="1:12">
      <c r="A576" s="80">
        <v>40662</v>
      </c>
      <c r="B576" s="52">
        <v>113.5764002487069</v>
      </c>
      <c r="C576" s="53">
        <v>7224.51</v>
      </c>
      <c r="D576" s="54">
        <f t="shared" si="64"/>
        <v>41758</v>
      </c>
      <c r="E576" s="53">
        <f t="shared" si="65"/>
        <v>148.58466168567213</v>
      </c>
      <c r="F576" s="81">
        <f t="shared" si="66"/>
        <v>8754.65</v>
      </c>
      <c r="H576" s="85">
        <f t="shared" si="67"/>
        <v>41758</v>
      </c>
      <c r="I576" s="70">
        <f t="shared" si="73"/>
        <v>9.369264950727807E-2</v>
      </c>
      <c r="J576" s="70">
        <f t="shared" si="72"/>
        <v>6.6129917399886606E-2</v>
      </c>
      <c r="K576" s="115">
        <f t="shared" si="70"/>
        <v>1</v>
      </c>
      <c r="L576" s="116">
        <f t="shared" si="71"/>
        <v>2.7562732107391463E-2</v>
      </c>
    </row>
    <row r="577" spans="1:12">
      <c r="A577" s="80">
        <v>40665</v>
      </c>
      <c r="B577" s="52">
        <v>113.64897556846583</v>
      </c>
      <c r="C577" s="53">
        <v>7163.96</v>
      </c>
      <c r="D577" s="54">
        <f t="shared" si="64"/>
        <v>41761</v>
      </c>
      <c r="E577" s="53">
        <f t="shared" si="65"/>
        <v>148.69582172714831</v>
      </c>
      <c r="F577" s="81">
        <f t="shared" si="66"/>
        <v>8727.93</v>
      </c>
      <c r="H577" s="85">
        <f t="shared" si="67"/>
        <v>41761</v>
      </c>
      <c r="I577" s="70">
        <f t="shared" si="73"/>
        <v>9.3732406073900432E-2</v>
      </c>
      <c r="J577" s="70">
        <f t="shared" si="72"/>
        <v>6.8036350358031905E-2</v>
      </c>
      <c r="K577" s="115">
        <f t="shared" si="70"/>
        <v>1</v>
      </c>
      <c r="L577" s="116">
        <f t="shared" si="71"/>
        <v>2.5696055715868527E-2</v>
      </c>
    </row>
    <row r="578" spans="1:12">
      <c r="A578" s="80">
        <v>40666</v>
      </c>
      <c r="B578" s="52">
        <v>113.67420564104202</v>
      </c>
      <c r="C578" s="53">
        <v>6992.97</v>
      </c>
      <c r="D578" s="54">
        <f t="shared" ref="D578:D641" si="74">VLOOKUP(EDATE(A578,36),A:A,1,1)</f>
        <v>41761</v>
      </c>
      <c r="E578" s="53">
        <f t="shared" ref="E578:E641" si="75">VLOOKUP(D578,A:B,2,0)</f>
        <v>148.69582172714831</v>
      </c>
      <c r="F578" s="81">
        <f t="shared" ref="F578:F641" si="76">VLOOKUP(D578,A:C,3,0)</f>
        <v>8727.93</v>
      </c>
      <c r="H578" s="85">
        <f t="shared" ref="H578:H641" si="77">D578</f>
        <v>41761</v>
      </c>
      <c r="I578" s="70">
        <f t="shared" si="73"/>
        <v>9.3651481852340179E-2</v>
      </c>
      <c r="J578" s="70">
        <f t="shared" si="72"/>
        <v>7.6671448486289595E-2</v>
      </c>
      <c r="K578" s="115">
        <f t="shared" ref="K578:K641" si="78">IF(I578&gt;J578,1,0)</f>
        <v>1</v>
      </c>
      <c r="L578" s="116">
        <f t="shared" ref="L578:L641" si="79">I578-J578</f>
        <v>1.6980033366050584E-2</v>
      </c>
    </row>
    <row r="579" spans="1:12">
      <c r="A579" s="80">
        <v>40667</v>
      </c>
      <c r="B579" s="52">
        <v>113.70012335992817</v>
      </c>
      <c r="C579" s="53">
        <v>6957.66</v>
      </c>
      <c r="D579" s="54">
        <f t="shared" si="74"/>
        <v>41761</v>
      </c>
      <c r="E579" s="53">
        <f t="shared" si="75"/>
        <v>148.69582172714831</v>
      </c>
      <c r="F579" s="81">
        <f t="shared" si="76"/>
        <v>8727.93</v>
      </c>
      <c r="H579" s="85">
        <f t="shared" si="77"/>
        <v>41761</v>
      </c>
      <c r="I579" s="70">
        <f t="shared" si="73"/>
        <v>9.3568376971341571E-2</v>
      </c>
      <c r="J579" s="70">
        <f t="shared" si="72"/>
        <v>7.8489738794597974E-2</v>
      </c>
      <c r="K579" s="115">
        <f t="shared" si="78"/>
        <v>1</v>
      </c>
      <c r="L579" s="116">
        <f t="shared" si="79"/>
        <v>1.5078638176743597E-2</v>
      </c>
    </row>
    <row r="580" spans="1:12">
      <c r="A580" s="80">
        <v>40668</v>
      </c>
      <c r="B580" s="52">
        <v>113.72593328793087</v>
      </c>
      <c r="C580" s="53">
        <v>6864.99</v>
      </c>
      <c r="D580" s="54">
        <f t="shared" si="74"/>
        <v>41764</v>
      </c>
      <c r="E580" s="53">
        <f t="shared" si="75"/>
        <v>148.83009405416794</v>
      </c>
      <c r="F580" s="81">
        <f t="shared" si="76"/>
        <v>8733.92</v>
      </c>
      <c r="H580" s="85">
        <f t="shared" si="77"/>
        <v>41764</v>
      </c>
      <c r="I580" s="70">
        <f t="shared" si="73"/>
        <v>9.3814682974869612E-2</v>
      </c>
      <c r="J580" s="70">
        <f t="shared" si="72"/>
        <v>8.3568655219091736E-2</v>
      </c>
      <c r="K580" s="115">
        <f t="shared" si="78"/>
        <v>1</v>
      </c>
      <c r="L580" s="116">
        <f t="shared" si="79"/>
        <v>1.0246027755777876E-2</v>
      </c>
    </row>
    <row r="581" spans="1:12">
      <c r="A581" s="80">
        <v>40669</v>
      </c>
      <c r="B581" s="52">
        <v>113.75152162292065</v>
      </c>
      <c r="C581" s="53">
        <v>6980.18</v>
      </c>
      <c r="D581" s="54">
        <f t="shared" si="74"/>
        <v>41765</v>
      </c>
      <c r="E581" s="53">
        <f t="shared" si="75"/>
        <v>148.86506912627067</v>
      </c>
      <c r="F581" s="81">
        <f t="shared" si="76"/>
        <v>8754.69</v>
      </c>
      <c r="H581" s="85">
        <f t="shared" si="77"/>
        <v>41765</v>
      </c>
      <c r="I581" s="70">
        <f t="shared" si="73"/>
        <v>9.3818328191488387E-2</v>
      </c>
      <c r="J581" s="70">
        <f t="shared" si="72"/>
        <v>7.8428566776559849E-2</v>
      </c>
      <c r="K581" s="115">
        <f t="shared" si="78"/>
        <v>1</v>
      </c>
      <c r="L581" s="116">
        <f t="shared" si="79"/>
        <v>1.5389761414928538E-2</v>
      </c>
    </row>
    <row r="582" spans="1:12">
      <c r="A582" s="80">
        <v>40672</v>
      </c>
      <c r="B582" s="52">
        <v>113.83035142740533</v>
      </c>
      <c r="C582" s="53">
        <v>6979.72</v>
      </c>
      <c r="D582" s="54">
        <f t="shared" si="74"/>
        <v>41768</v>
      </c>
      <c r="E582" s="53">
        <f t="shared" si="75"/>
        <v>148.97332025890518</v>
      </c>
      <c r="F582" s="81">
        <f t="shared" si="76"/>
        <v>8941.77</v>
      </c>
      <c r="H582" s="85">
        <f t="shared" si="77"/>
        <v>41768</v>
      </c>
      <c r="I582" s="70">
        <f t="shared" si="73"/>
        <v>9.3830780265184321E-2</v>
      </c>
      <c r="J582" s="70">
        <f t="shared" si="72"/>
        <v>8.6080037628455397E-2</v>
      </c>
      <c r="K582" s="115">
        <f t="shared" si="78"/>
        <v>1</v>
      </c>
      <c r="L582" s="116">
        <f t="shared" si="79"/>
        <v>7.7507426367289245E-3</v>
      </c>
    </row>
    <row r="583" spans="1:12">
      <c r="A583" s="80">
        <v>40673</v>
      </c>
      <c r="B583" s="52">
        <v>113.85664623858507</v>
      </c>
      <c r="C583" s="53">
        <v>6967.35</v>
      </c>
      <c r="D583" s="54">
        <f t="shared" si="74"/>
        <v>41768</v>
      </c>
      <c r="E583" s="53">
        <f t="shared" si="75"/>
        <v>148.97332025890518</v>
      </c>
      <c r="F583" s="81">
        <f t="shared" si="76"/>
        <v>8941.77</v>
      </c>
      <c r="H583" s="85">
        <f t="shared" si="77"/>
        <v>41768</v>
      </c>
      <c r="I583" s="70">
        <f t="shared" si="73"/>
        <v>9.3746568263419316E-2</v>
      </c>
      <c r="J583" s="70">
        <f t="shared" si="72"/>
        <v>8.6722408451922472E-2</v>
      </c>
      <c r="K583" s="115">
        <f t="shared" si="78"/>
        <v>1</v>
      </c>
      <c r="L583" s="116">
        <f t="shared" si="79"/>
        <v>7.024159811496844E-3</v>
      </c>
    </row>
    <row r="584" spans="1:12">
      <c r="A584" s="80">
        <v>40674</v>
      </c>
      <c r="B584" s="52">
        <v>113.88306098051243</v>
      </c>
      <c r="C584" s="53">
        <v>6997.25</v>
      </c>
      <c r="D584" s="54">
        <f t="shared" si="74"/>
        <v>41768</v>
      </c>
      <c r="E584" s="53">
        <f t="shared" si="75"/>
        <v>148.97332025890518</v>
      </c>
      <c r="F584" s="81">
        <f t="shared" si="76"/>
        <v>8941.77</v>
      </c>
      <c r="H584" s="85">
        <f t="shared" si="77"/>
        <v>41768</v>
      </c>
      <c r="I584" s="70">
        <f t="shared" si="73"/>
        <v>9.3661998275294645E-2</v>
      </c>
      <c r="J584" s="70">
        <f t="shared" si="72"/>
        <v>8.5172304614799188E-2</v>
      </c>
      <c r="K584" s="115">
        <f t="shared" si="78"/>
        <v>1</v>
      </c>
      <c r="L584" s="116">
        <f t="shared" si="79"/>
        <v>8.4896936604954565E-3</v>
      </c>
    </row>
    <row r="585" spans="1:12">
      <c r="A585" s="80">
        <v>40675</v>
      </c>
      <c r="B585" s="52">
        <v>113.9094818506599</v>
      </c>
      <c r="C585" s="53">
        <v>6898.01</v>
      </c>
      <c r="D585" s="54">
        <f t="shared" si="74"/>
        <v>41771</v>
      </c>
      <c r="E585" s="53">
        <f t="shared" si="75"/>
        <v>149.08147488941313</v>
      </c>
      <c r="F585" s="81">
        <f t="shared" si="76"/>
        <v>9144.41</v>
      </c>
      <c r="H585" s="85">
        <f t="shared" si="77"/>
        <v>41771</v>
      </c>
      <c r="I585" s="70">
        <f t="shared" si="73"/>
        <v>9.3842016547015294E-2</v>
      </c>
      <c r="J585" s="70">
        <f t="shared" si="72"/>
        <v>9.8526716172882001E-2</v>
      </c>
      <c r="K585" s="115">
        <f t="shared" si="78"/>
        <v>0</v>
      </c>
      <c r="L585" s="116">
        <f t="shared" si="79"/>
        <v>-4.6846996258667062E-3</v>
      </c>
    </row>
    <row r="586" spans="1:12">
      <c r="A586" s="80">
        <v>40676</v>
      </c>
      <c r="B586" s="52">
        <v>113.93568103148554</v>
      </c>
      <c r="C586" s="53">
        <v>6971.75</v>
      </c>
      <c r="D586" s="54">
        <f t="shared" si="74"/>
        <v>41772</v>
      </c>
      <c r="E586" s="53">
        <f t="shared" si="75"/>
        <v>149.11427281388882</v>
      </c>
      <c r="F586" s="81">
        <f t="shared" si="76"/>
        <v>9267.61</v>
      </c>
      <c r="H586" s="85">
        <f t="shared" si="77"/>
        <v>41772</v>
      </c>
      <c r="I586" s="70">
        <f t="shared" si="73"/>
        <v>9.3838371233231355E-2</v>
      </c>
      <c r="J586" s="70">
        <f t="shared" si="72"/>
        <v>9.9533961540449356E-2</v>
      </c>
      <c r="K586" s="115">
        <f t="shared" si="78"/>
        <v>0</v>
      </c>
      <c r="L586" s="116">
        <f t="shared" si="79"/>
        <v>-5.6955903072180014E-3</v>
      </c>
    </row>
    <row r="587" spans="1:12">
      <c r="A587" s="80">
        <v>40679</v>
      </c>
      <c r="B587" s="52">
        <v>114.01463845844037</v>
      </c>
      <c r="C587" s="53">
        <v>6914.17</v>
      </c>
      <c r="D587" s="54">
        <f t="shared" si="74"/>
        <v>41775</v>
      </c>
      <c r="E587" s="53">
        <f t="shared" si="75"/>
        <v>149.24299498295488</v>
      </c>
      <c r="F587" s="81">
        <f t="shared" si="76"/>
        <v>9395.18</v>
      </c>
      <c r="H587" s="85">
        <f t="shared" si="77"/>
        <v>41775</v>
      </c>
      <c r="I587" s="70">
        <f t="shared" si="73"/>
        <v>9.3900398278747188E-2</v>
      </c>
      <c r="J587" s="70">
        <f t="shared" si="72"/>
        <v>0.10761378079879425</v>
      </c>
      <c r="K587" s="115">
        <f t="shared" si="78"/>
        <v>0</v>
      </c>
      <c r="L587" s="116">
        <f t="shared" si="79"/>
        <v>-1.3713382520047057E-2</v>
      </c>
    </row>
    <row r="588" spans="1:12">
      <c r="A588" s="80">
        <v>40680</v>
      </c>
      <c r="B588" s="52">
        <v>114.04097583992429</v>
      </c>
      <c r="C588" s="53">
        <v>6838.67</v>
      </c>
      <c r="D588" s="54">
        <f t="shared" si="74"/>
        <v>41775</v>
      </c>
      <c r="E588" s="53">
        <f t="shared" si="75"/>
        <v>149.24299498295488</v>
      </c>
      <c r="F588" s="81">
        <f t="shared" si="76"/>
        <v>9395.18</v>
      </c>
      <c r="H588" s="85">
        <f t="shared" si="77"/>
        <v>41775</v>
      </c>
      <c r="I588" s="70">
        <f t="shared" si="73"/>
        <v>9.381618091722066E-2</v>
      </c>
      <c r="J588" s="70">
        <f t="shared" si="72"/>
        <v>0.11167494914312415</v>
      </c>
      <c r="K588" s="115">
        <f t="shared" si="78"/>
        <v>0</v>
      </c>
      <c r="L588" s="116">
        <f t="shared" si="79"/>
        <v>-1.7858768225903487E-2</v>
      </c>
    </row>
    <row r="589" spans="1:12">
      <c r="A589" s="80">
        <v>40681</v>
      </c>
      <c r="B589" s="52">
        <v>114.06731930534332</v>
      </c>
      <c r="C589" s="53">
        <v>6815.62</v>
      </c>
      <c r="D589" s="54">
        <f t="shared" si="74"/>
        <v>41775</v>
      </c>
      <c r="E589" s="53">
        <f t="shared" si="75"/>
        <v>149.24299498295488</v>
      </c>
      <c r="F589" s="81">
        <f t="shared" si="76"/>
        <v>9395.18</v>
      </c>
      <c r="H589" s="85">
        <f t="shared" si="77"/>
        <v>41775</v>
      </c>
      <c r="I589" s="70">
        <f t="shared" si="73"/>
        <v>9.3731970039432344E-2</v>
      </c>
      <c r="J589" s="70">
        <f t="shared" si="72"/>
        <v>0.11292674405702696</v>
      </c>
      <c r="K589" s="115">
        <f t="shared" si="78"/>
        <v>0</v>
      </c>
      <c r="L589" s="116">
        <f t="shared" si="79"/>
        <v>-1.9194774017594618E-2</v>
      </c>
    </row>
    <row r="590" spans="1:12">
      <c r="A590" s="80">
        <v>40682</v>
      </c>
      <c r="B590" s="52">
        <v>114.09378292342215</v>
      </c>
      <c r="C590" s="53">
        <v>6825.06</v>
      </c>
      <c r="D590" s="54">
        <f t="shared" si="74"/>
        <v>41778</v>
      </c>
      <c r="E590" s="53">
        <f t="shared" si="75"/>
        <v>149.37015001468038</v>
      </c>
      <c r="F590" s="81">
        <f t="shared" si="76"/>
        <v>9474.16</v>
      </c>
      <c r="H590" s="85">
        <f t="shared" si="77"/>
        <v>41778</v>
      </c>
      <c r="I590" s="70">
        <f t="shared" si="73"/>
        <v>9.3957908874501506E-2</v>
      </c>
      <c r="J590" s="70">
        <f t="shared" si="72"/>
        <v>0.11552184756863948</v>
      </c>
      <c r="K590" s="115">
        <f t="shared" si="78"/>
        <v>0</v>
      </c>
      <c r="L590" s="116">
        <f t="shared" si="79"/>
        <v>-2.1563938694137974E-2</v>
      </c>
    </row>
    <row r="591" spans="1:12">
      <c r="A591" s="80">
        <v>40683</v>
      </c>
      <c r="B591" s="52">
        <v>114.12002449349454</v>
      </c>
      <c r="C591" s="53">
        <v>6900.9</v>
      </c>
      <c r="D591" s="54">
        <f t="shared" si="74"/>
        <v>41779</v>
      </c>
      <c r="E591" s="53">
        <f t="shared" si="75"/>
        <v>149.40958373428427</v>
      </c>
      <c r="F591" s="81">
        <f t="shared" si="76"/>
        <v>9489.73</v>
      </c>
      <c r="H591" s="85">
        <f t="shared" si="77"/>
        <v>41779</v>
      </c>
      <c r="I591" s="70">
        <f t="shared" si="73"/>
        <v>9.3970304072761968E-2</v>
      </c>
      <c r="J591" s="70">
        <f t="shared" si="72"/>
        <v>0.11202881446206159</v>
      </c>
      <c r="K591" s="115">
        <f t="shared" si="78"/>
        <v>0</v>
      </c>
      <c r="L591" s="116">
        <f t="shared" si="79"/>
        <v>-1.805851038929962E-2</v>
      </c>
    </row>
    <row r="592" spans="1:12">
      <c r="A592" s="80">
        <v>40686</v>
      </c>
      <c r="B592" s="52">
        <v>114.20013675068897</v>
      </c>
      <c r="C592" s="53">
        <v>6775.36</v>
      </c>
      <c r="D592" s="54">
        <f t="shared" si="74"/>
        <v>41782</v>
      </c>
      <c r="E592" s="53">
        <f t="shared" si="75"/>
        <v>149.52809676636372</v>
      </c>
      <c r="F592" s="81">
        <f t="shared" si="76"/>
        <v>9609.25</v>
      </c>
      <c r="H592" s="85">
        <f t="shared" si="77"/>
        <v>41782</v>
      </c>
      <c r="I592" s="70">
        <f t="shared" si="73"/>
        <v>9.4003539723653384E-2</v>
      </c>
      <c r="J592" s="70">
        <f t="shared" si="72"/>
        <v>0.12353267051316763</v>
      </c>
      <c r="K592" s="115">
        <f t="shared" si="78"/>
        <v>0</v>
      </c>
      <c r="L592" s="116">
        <f t="shared" si="79"/>
        <v>-2.9529130789514246E-2</v>
      </c>
    </row>
    <row r="593" spans="1:12">
      <c r="A593" s="80">
        <v>40687</v>
      </c>
      <c r="B593" s="52">
        <v>114.22731638323563</v>
      </c>
      <c r="C593" s="53">
        <v>6785.81</v>
      </c>
      <c r="D593" s="54">
        <f t="shared" si="74"/>
        <v>41782</v>
      </c>
      <c r="E593" s="53">
        <f t="shared" si="75"/>
        <v>149.52809676636372</v>
      </c>
      <c r="F593" s="81">
        <f t="shared" si="76"/>
        <v>9609.25</v>
      </c>
      <c r="H593" s="85">
        <f t="shared" si="77"/>
        <v>41782</v>
      </c>
      <c r="I593" s="70">
        <f t="shared" si="73"/>
        <v>9.3916762544450361E-2</v>
      </c>
      <c r="J593" s="70">
        <f t="shared" si="72"/>
        <v>0.12295563556881572</v>
      </c>
      <c r="K593" s="115">
        <f t="shared" si="78"/>
        <v>0</v>
      </c>
      <c r="L593" s="116">
        <f t="shared" si="79"/>
        <v>-2.9038873024365364E-2</v>
      </c>
    </row>
    <row r="594" spans="1:12">
      <c r="A594" s="80">
        <v>40688</v>
      </c>
      <c r="B594" s="52">
        <v>114.25473093916762</v>
      </c>
      <c r="C594" s="53">
        <v>6728.08</v>
      </c>
      <c r="D594" s="54">
        <f t="shared" si="74"/>
        <v>41782</v>
      </c>
      <c r="E594" s="53">
        <f t="shared" si="75"/>
        <v>149.52809676636372</v>
      </c>
      <c r="F594" s="81">
        <f t="shared" si="76"/>
        <v>9609.25</v>
      </c>
      <c r="H594" s="85">
        <f t="shared" si="77"/>
        <v>41782</v>
      </c>
      <c r="I594" s="70">
        <f t="shared" si="73"/>
        <v>9.3829263202968027E-2</v>
      </c>
      <c r="J594" s="70">
        <f t="shared" si="72"/>
        <v>0.12615831692250334</v>
      </c>
      <c r="K594" s="115">
        <f t="shared" si="78"/>
        <v>0</v>
      </c>
      <c r="L594" s="116">
        <f t="shared" si="79"/>
        <v>-3.2329053719535317E-2</v>
      </c>
    </row>
    <row r="595" spans="1:12">
      <c r="A595" s="80">
        <v>40689</v>
      </c>
      <c r="B595" s="52">
        <v>114.28238058405491</v>
      </c>
      <c r="C595" s="53">
        <v>6811.1</v>
      </c>
      <c r="D595" s="54">
        <f t="shared" si="74"/>
        <v>41785</v>
      </c>
      <c r="E595" s="53">
        <f t="shared" si="75"/>
        <v>149.62229946732651</v>
      </c>
      <c r="F595" s="81">
        <f t="shared" si="76"/>
        <v>9598.75</v>
      </c>
      <c r="H595" s="85">
        <f t="shared" si="77"/>
        <v>41785</v>
      </c>
      <c r="I595" s="70">
        <f t="shared" si="73"/>
        <v>9.3970679276749847E-2</v>
      </c>
      <c r="J595" s="70">
        <f t="shared" ref="J595:J658" si="80">(F595/C595)^(1/3)-1</f>
        <v>0.12115538701430517</v>
      </c>
      <c r="K595" s="115">
        <f t="shared" si="78"/>
        <v>0</v>
      </c>
      <c r="L595" s="116">
        <f t="shared" si="79"/>
        <v>-2.7184707737555325E-2</v>
      </c>
    </row>
    <row r="596" spans="1:12">
      <c r="A596" s="80">
        <v>40690</v>
      </c>
      <c r="B596" s="52">
        <v>114.31026548491741</v>
      </c>
      <c r="C596" s="53">
        <v>6891.28</v>
      </c>
      <c r="D596" s="54">
        <f t="shared" si="74"/>
        <v>41786</v>
      </c>
      <c r="E596" s="53">
        <f t="shared" si="75"/>
        <v>149.65416901711305</v>
      </c>
      <c r="F596" s="81">
        <f t="shared" si="76"/>
        <v>9545.2000000000007</v>
      </c>
      <c r="H596" s="85">
        <f t="shared" si="77"/>
        <v>41786</v>
      </c>
      <c r="I596" s="70">
        <f t="shared" ref="I596:I659" si="81">(E596/B596)^(1/3)-1</f>
        <v>9.3959377553899159E-2</v>
      </c>
      <c r="J596" s="70">
        <f t="shared" si="80"/>
        <v>0.11470952509188526</v>
      </c>
      <c r="K596" s="115">
        <f t="shared" si="78"/>
        <v>0</v>
      </c>
      <c r="L596" s="116">
        <f t="shared" si="79"/>
        <v>-2.0750147537986097E-2</v>
      </c>
    </row>
    <row r="597" spans="1:12">
      <c r="A597" s="80">
        <v>40693</v>
      </c>
      <c r="B597" s="52">
        <v>114.39428353004881</v>
      </c>
      <c r="C597" s="53">
        <v>6887.52</v>
      </c>
      <c r="D597" s="54">
        <f t="shared" si="74"/>
        <v>41789</v>
      </c>
      <c r="E597" s="53">
        <f t="shared" si="75"/>
        <v>149.76778512536401</v>
      </c>
      <c r="F597" s="81">
        <f t="shared" si="76"/>
        <v>9437.81</v>
      </c>
      <c r="H597" s="85">
        <f t="shared" si="77"/>
        <v>41789</v>
      </c>
      <c r="I597" s="70">
        <f t="shared" si="81"/>
        <v>9.3968192352127389E-2</v>
      </c>
      <c r="J597" s="70">
        <f t="shared" si="80"/>
        <v>0.1107153802873837</v>
      </c>
      <c r="K597" s="115">
        <f t="shared" si="78"/>
        <v>0</v>
      </c>
      <c r="L597" s="116">
        <f t="shared" si="79"/>
        <v>-1.6747187935256314E-2</v>
      </c>
    </row>
    <row r="598" spans="1:12">
      <c r="A598" s="80">
        <v>40694</v>
      </c>
      <c r="B598" s="52">
        <v>114.42253891808075</v>
      </c>
      <c r="C598" s="53">
        <v>6997.07</v>
      </c>
      <c r="D598" s="54">
        <f t="shared" si="74"/>
        <v>41789</v>
      </c>
      <c r="E598" s="53">
        <f t="shared" si="75"/>
        <v>149.76778512536401</v>
      </c>
      <c r="F598" s="81">
        <f t="shared" si="76"/>
        <v>9437.81</v>
      </c>
      <c r="H598" s="85">
        <f t="shared" si="77"/>
        <v>41789</v>
      </c>
      <c r="I598" s="70">
        <f t="shared" si="81"/>
        <v>9.3878137132975992E-2</v>
      </c>
      <c r="J598" s="70">
        <f t="shared" si="80"/>
        <v>0.10488820426309675</v>
      </c>
      <c r="K598" s="115">
        <f t="shared" si="78"/>
        <v>0</v>
      </c>
      <c r="L598" s="116">
        <f t="shared" si="79"/>
        <v>-1.101006713012076E-2</v>
      </c>
    </row>
    <row r="599" spans="1:12">
      <c r="A599" s="80">
        <v>40695</v>
      </c>
      <c r="B599" s="52">
        <v>114.45137339788809</v>
      </c>
      <c r="C599" s="53">
        <v>7037.13</v>
      </c>
      <c r="D599" s="54">
        <f t="shared" si="74"/>
        <v>41789</v>
      </c>
      <c r="E599" s="53">
        <f t="shared" si="75"/>
        <v>149.76778512536401</v>
      </c>
      <c r="F599" s="81">
        <f t="shared" si="76"/>
        <v>9437.81</v>
      </c>
      <c r="H599" s="85">
        <f t="shared" si="77"/>
        <v>41789</v>
      </c>
      <c r="I599" s="70">
        <f t="shared" si="81"/>
        <v>9.3786266803240315E-2</v>
      </c>
      <c r="J599" s="70">
        <f t="shared" si="80"/>
        <v>0.10278762835172972</v>
      </c>
      <c r="K599" s="115">
        <f t="shared" si="78"/>
        <v>0</v>
      </c>
      <c r="L599" s="116">
        <f t="shared" si="79"/>
        <v>-9.0013615484894061E-3</v>
      </c>
    </row>
    <row r="600" spans="1:12">
      <c r="A600" s="80">
        <v>40696</v>
      </c>
      <c r="B600" s="52">
        <v>114.48021514398435</v>
      </c>
      <c r="C600" s="53">
        <v>6992.05</v>
      </c>
      <c r="D600" s="54">
        <f t="shared" si="74"/>
        <v>41792</v>
      </c>
      <c r="E600" s="53">
        <f t="shared" si="75"/>
        <v>149.87292211052201</v>
      </c>
      <c r="F600" s="81">
        <f t="shared" si="76"/>
        <v>9610.85</v>
      </c>
      <c r="H600" s="85">
        <f t="shared" si="77"/>
        <v>41792</v>
      </c>
      <c r="I600" s="70">
        <f t="shared" si="81"/>
        <v>9.3950268816910043E-2</v>
      </c>
      <c r="J600" s="70">
        <f t="shared" si="80"/>
        <v>0.11186593489458296</v>
      </c>
      <c r="K600" s="115">
        <f t="shared" si="78"/>
        <v>0</v>
      </c>
      <c r="L600" s="116">
        <f t="shared" si="79"/>
        <v>-1.791566607767292E-2</v>
      </c>
    </row>
    <row r="601" spans="1:12">
      <c r="A601" s="80">
        <v>40697</v>
      </c>
      <c r="B601" s="52">
        <v>114.50780487583404</v>
      </c>
      <c r="C601" s="53">
        <v>6949.73</v>
      </c>
      <c r="D601" s="54">
        <f t="shared" si="74"/>
        <v>41793</v>
      </c>
      <c r="E601" s="53">
        <f t="shared" si="75"/>
        <v>149.91098983273807</v>
      </c>
      <c r="F601" s="81">
        <f t="shared" si="76"/>
        <v>9690.44</v>
      </c>
      <c r="H601" s="85">
        <f t="shared" si="77"/>
        <v>41793</v>
      </c>
      <c r="I601" s="70">
        <f t="shared" si="81"/>
        <v>9.3955008105369497E-2</v>
      </c>
      <c r="J601" s="70">
        <f t="shared" si="80"/>
        <v>0.11718523717120388</v>
      </c>
      <c r="K601" s="115">
        <f t="shared" si="78"/>
        <v>0</v>
      </c>
      <c r="L601" s="116">
        <f t="shared" si="79"/>
        <v>-2.3230229065834385E-2</v>
      </c>
    </row>
    <row r="602" spans="1:12">
      <c r="A602" s="80">
        <v>40700</v>
      </c>
      <c r="B602" s="52">
        <v>114.5933422060763</v>
      </c>
      <c r="C602" s="53">
        <v>6968.95</v>
      </c>
      <c r="D602" s="54">
        <f t="shared" si="74"/>
        <v>41796</v>
      </c>
      <c r="E602" s="53">
        <f t="shared" si="75"/>
        <v>150.01955149261337</v>
      </c>
      <c r="F602" s="81">
        <f t="shared" si="76"/>
        <v>9924.43</v>
      </c>
      <c r="H602" s="85">
        <f t="shared" si="77"/>
        <v>41796</v>
      </c>
      <c r="I602" s="70">
        <f t="shared" si="81"/>
        <v>9.3946690761682161E-2</v>
      </c>
      <c r="J602" s="70">
        <f t="shared" si="80"/>
        <v>0.1250696469398811</v>
      </c>
      <c r="K602" s="115">
        <f t="shared" si="78"/>
        <v>0</v>
      </c>
      <c r="L602" s="116">
        <f t="shared" si="79"/>
        <v>-3.1122956178198935E-2</v>
      </c>
    </row>
    <row r="603" spans="1:12">
      <c r="A603" s="80">
        <v>40701</v>
      </c>
      <c r="B603" s="52">
        <v>114.62187594828561</v>
      </c>
      <c r="C603" s="53">
        <v>6999.36</v>
      </c>
      <c r="D603" s="54">
        <f t="shared" si="74"/>
        <v>41796</v>
      </c>
      <c r="E603" s="53">
        <f t="shared" si="75"/>
        <v>150.01955149261337</v>
      </c>
      <c r="F603" s="81">
        <f t="shared" si="76"/>
        <v>9924.43</v>
      </c>
      <c r="H603" s="85">
        <f t="shared" si="77"/>
        <v>41796</v>
      </c>
      <c r="I603" s="70">
        <f t="shared" si="81"/>
        <v>9.3855908255827902E-2</v>
      </c>
      <c r="J603" s="70">
        <f t="shared" si="80"/>
        <v>0.12343792457989422</v>
      </c>
      <c r="K603" s="115">
        <f t="shared" si="78"/>
        <v>0</v>
      </c>
      <c r="L603" s="116">
        <f t="shared" si="79"/>
        <v>-2.9582016324066318E-2</v>
      </c>
    </row>
    <row r="604" spans="1:12">
      <c r="A604" s="80">
        <v>40702</v>
      </c>
      <c r="B604" s="52">
        <v>114.65041679539672</v>
      </c>
      <c r="C604" s="53">
        <v>6965</v>
      </c>
      <c r="D604" s="54">
        <f t="shared" si="74"/>
        <v>41796</v>
      </c>
      <c r="E604" s="53">
        <f t="shared" si="75"/>
        <v>150.01955149261337</v>
      </c>
      <c r="F604" s="81">
        <f t="shared" si="76"/>
        <v>9924.43</v>
      </c>
      <c r="H604" s="85">
        <f t="shared" si="77"/>
        <v>41796</v>
      </c>
      <c r="I604" s="70">
        <f t="shared" si="81"/>
        <v>9.3765133283671309E-2</v>
      </c>
      <c r="J604" s="70">
        <f t="shared" si="80"/>
        <v>0.12528229040815275</v>
      </c>
      <c r="K604" s="115">
        <f t="shared" si="78"/>
        <v>0</v>
      </c>
      <c r="L604" s="116">
        <f t="shared" si="79"/>
        <v>-3.1517157124481443E-2</v>
      </c>
    </row>
    <row r="605" spans="1:12">
      <c r="A605" s="80">
        <v>40703</v>
      </c>
      <c r="B605" s="52">
        <v>114.67907939959558</v>
      </c>
      <c r="C605" s="53">
        <v>6957.66</v>
      </c>
      <c r="D605" s="54">
        <f t="shared" si="74"/>
        <v>41799</v>
      </c>
      <c r="E605" s="53">
        <f t="shared" si="75"/>
        <v>150.1041625196552</v>
      </c>
      <c r="F605" s="81">
        <f t="shared" si="76"/>
        <v>10017.59</v>
      </c>
      <c r="H605" s="85">
        <f t="shared" si="77"/>
        <v>41799</v>
      </c>
      <c r="I605" s="70">
        <f t="shared" si="81"/>
        <v>9.3879573447012588E-2</v>
      </c>
      <c r="J605" s="70">
        <f t="shared" si="80"/>
        <v>0.12918911631627683</v>
      </c>
      <c r="K605" s="115">
        <f t="shared" si="78"/>
        <v>0</v>
      </c>
      <c r="L605" s="116">
        <f t="shared" si="79"/>
        <v>-3.5309542869264243E-2</v>
      </c>
    </row>
    <row r="606" spans="1:12">
      <c r="A606" s="80">
        <v>40704</v>
      </c>
      <c r="B606" s="52">
        <v>114.70774916944549</v>
      </c>
      <c r="C606" s="53">
        <v>6921.08</v>
      </c>
      <c r="D606" s="54">
        <f t="shared" si="74"/>
        <v>41800</v>
      </c>
      <c r="E606" s="53">
        <f t="shared" si="75"/>
        <v>150.13808606038467</v>
      </c>
      <c r="F606" s="81">
        <f t="shared" si="76"/>
        <v>10019.94</v>
      </c>
      <c r="H606" s="85">
        <f t="shared" si="77"/>
        <v>41800</v>
      </c>
      <c r="I606" s="70">
        <f t="shared" si="81"/>
        <v>9.3870824527663155E-2</v>
      </c>
      <c r="J606" s="70">
        <f t="shared" si="80"/>
        <v>0.1312634365780907</v>
      </c>
      <c r="K606" s="115">
        <f t="shared" si="78"/>
        <v>0</v>
      </c>
      <c r="L606" s="116">
        <f t="shared" si="79"/>
        <v>-3.7392612050427543E-2</v>
      </c>
    </row>
    <row r="607" spans="1:12">
      <c r="A607" s="80">
        <v>40707</v>
      </c>
      <c r="B607" s="52">
        <v>114.79274761158007</v>
      </c>
      <c r="C607" s="53">
        <v>6917.31</v>
      </c>
      <c r="D607" s="54">
        <f t="shared" si="74"/>
        <v>41803</v>
      </c>
      <c r="E607" s="53">
        <f t="shared" si="75"/>
        <v>150.24500970960395</v>
      </c>
      <c r="F607" s="81">
        <f t="shared" si="76"/>
        <v>9874.4599999999991</v>
      </c>
      <c r="H607" s="85">
        <f t="shared" si="77"/>
        <v>41803</v>
      </c>
      <c r="I607" s="70">
        <f t="shared" si="81"/>
        <v>9.3860319647050439E-2</v>
      </c>
      <c r="J607" s="70">
        <f t="shared" si="80"/>
        <v>0.12596624710342419</v>
      </c>
      <c r="K607" s="115">
        <f t="shared" si="78"/>
        <v>0</v>
      </c>
      <c r="L607" s="116">
        <f t="shared" si="79"/>
        <v>-3.2105927456373751E-2</v>
      </c>
    </row>
    <row r="608" spans="1:12">
      <c r="A608" s="80">
        <v>40708</v>
      </c>
      <c r="B608" s="52">
        <v>114.82121621298775</v>
      </c>
      <c r="C608" s="53">
        <v>6939.63</v>
      </c>
      <c r="D608" s="54">
        <f t="shared" si="74"/>
        <v>41803</v>
      </c>
      <c r="E608" s="53">
        <f t="shared" si="75"/>
        <v>150.24500970960395</v>
      </c>
      <c r="F608" s="81">
        <f t="shared" si="76"/>
        <v>9874.4599999999991</v>
      </c>
      <c r="H608" s="85">
        <f t="shared" si="77"/>
        <v>41803</v>
      </c>
      <c r="I608" s="70">
        <f t="shared" si="81"/>
        <v>9.3769908808139846E-2</v>
      </c>
      <c r="J608" s="70">
        <f t="shared" si="80"/>
        <v>0.12475779850133883</v>
      </c>
      <c r="K608" s="115">
        <f t="shared" si="78"/>
        <v>0</v>
      </c>
      <c r="L608" s="116">
        <f t="shared" si="79"/>
        <v>-3.0987889693198989E-2</v>
      </c>
    </row>
    <row r="609" spans="1:12">
      <c r="A609" s="80">
        <v>40709</v>
      </c>
      <c r="B609" s="52">
        <v>114.84969187460857</v>
      </c>
      <c r="C609" s="53">
        <v>6872.76</v>
      </c>
      <c r="D609" s="54">
        <f t="shared" si="74"/>
        <v>41803</v>
      </c>
      <c r="E609" s="53">
        <f t="shared" si="75"/>
        <v>150.24500970960395</v>
      </c>
      <c r="F609" s="81">
        <f t="shared" si="76"/>
        <v>9874.4599999999991</v>
      </c>
      <c r="H609" s="85">
        <f t="shared" si="77"/>
        <v>41803</v>
      </c>
      <c r="I609" s="70">
        <f t="shared" si="81"/>
        <v>9.3679505441956357E-2</v>
      </c>
      <c r="J609" s="70">
        <f t="shared" si="80"/>
        <v>0.12839388898957571</v>
      </c>
      <c r="K609" s="115">
        <f t="shared" si="78"/>
        <v>0</v>
      </c>
      <c r="L609" s="116">
        <f t="shared" si="79"/>
        <v>-3.4714383547619354E-2</v>
      </c>
    </row>
    <row r="610" spans="1:12">
      <c r="A610" s="80">
        <v>40710</v>
      </c>
      <c r="B610" s="52">
        <v>114.87805974850161</v>
      </c>
      <c r="C610" s="53">
        <v>6809.72</v>
      </c>
      <c r="D610" s="54">
        <f t="shared" si="74"/>
        <v>41806</v>
      </c>
      <c r="E610" s="53">
        <f t="shared" si="75"/>
        <v>150.34958023636185</v>
      </c>
      <c r="F610" s="81">
        <f t="shared" si="76"/>
        <v>9864.2900000000009</v>
      </c>
      <c r="H610" s="85">
        <f t="shared" si="77"/>
        <v>41806</v>
      </c>
      <c r="I610" s="70">
        <f t="shared" si="81"/>
        <v>9.384312790680216E-2</v>
      </c>
      <c r="J610" s="70">
        <f t="shared" si="80"/>
        <v>0.13147646643385702</v>
      </c>
      <c r="K610" s="115">
        <f t="shared" si="78"/>
        <v>0</v>
      </c>
      <c r="L610" s="116">
        <f t="shared" si="79"/>
        <v>-3.763333852705486E-2</v>
      </c>
    </row>
    <row r="611" spans="1:12">
      <c r="A611" s="80">
        <v>40711</v>
      </c>
      <c r="B611" s="52">
        <v>114.90540072672175</v>
      </c>
      <c r="C611" s="53">
        <v>6771.41</v>
      </c>
      <c r="D611" s="54">
        <f t="shared" si="74"/>
        <v>41807</v>
      </c>
      <c r="E611" s="53">
        <f t="shared" si="75"/>
        <v>150.38581448519881</v>
      </c>
      <c r="F611" s="81">
        <f t="shared" si="76"/>
        <v>9992.7800000000007</v>
      </c>
      <c r="H611" s="85">
        <f t="shared" si="77"/>
        <v>41807</v>
      </c>
      <c r="I611" s="70">
        <f t="shared" si="81"/>
        <v>9.3844221488563972E-2</v>
      </c>
      <c r="J611" s="70">
        <f t="shared" si="80"/>
        <v>0.13850708742578099</v>
      </c>
      <c r="K611" s="115">
        <f t="shared" si="78"/>
        <v>0</v>
      </c>
      <c r="L611" s="116">
        <f t="shared" si="79"/>
        <v>-4.4662865937217022E-2</v>
      </c>
    </row>
    <row r="612" spans="1:12">
      <c r="A612" s="80">
        <v>40714</v>
      </c>
      <c r="B612" s="52">
        <v>114.98847733144717</v>
      </c>
      <c r="C612" s="53">
        <v>6634.54</v>
      </c>
      <c r="D612" s="54">
        <f t="shared" si="74"/>
        <v>41810</v>
      </c>
      <c r="E612" s="53">
        <f t="shared" si="75"/>
        <v>150.49276410851732</v>
      </c>
      <c r="F612" s="81">
        <f t="shared" si="76"/>
        <v>9835.35</v>
      </c>
      <c r="H612" s="85">
        <f t="shared" si="77"/>
        <v>41810</v>
      </c>
      <c r="I612" s="70">
        <f t="shared" si="81"/>
        <v>9.3839910574398999E-2</v>
      </c>
      <c r="J612" s="70">
        <f t="shared" si="80"/>
        <v>0.14023141122622662</v>
      </c>
      <c r="K612" s="115">
        <f t="shared" si="78"/>
        <v>0</v>
      </c>
      <c r="L612" s="116">
        <f t="shared" si="79"/>
        <v>-4.6391500651827622E-2</v>
      </c>
    </row>
    <row r="613" spans="1:12">
      <c r="A613" s="80">
        <v>40715</v>
      </c>
      <c r="B613" s="52">
        <v>115.01630454296139</v>
      </c>
      <c r="C613" s="53">
        <v>6657.17</v>
      </c>
      <c r="D613" s="54">
        <f t="shared" si="74"/>
        <v>41810</v>
      </c>
      <c r="E613" s="53">
        <f t="shared" si="75"/>
        <v>150.49276410851732</v>
      </c>
      <c r="F613" s="81">
        <f t="shared" si="76"/>
        <v>9835.35</v>
      </c>
      <c r="H613" s="85">
        <f t="shared" si="77"/>
        <v>41810</v>
      </c>
      <c r="I613" s="70">
        <f t="shared" si="81"/>
        <v>9.3751688387742949E-2</v>
      </c>
      <c r="J613" s="70">
        <f t="shared" si="80"/>
        <v>0.13893793214441219</v>
      </c>
      <c r="K613" s="115">
        <f t="shared" si="78"/>
        <v>0</v>
      </c>
      <c r="L613" s="116">
        <f t="shared" si="79"/>
        <v>-4.5186243756669242E-2</v>
      </c>
    </row>
    <row r="614" spans="1:12">
      <c r="A614" s="80">
        <v>40716</v>
      </c>
      <c r="B614" s="52">
        <v>115.04413848866079</v>
      </c>
      <c r="C614" s="53">
        <v>6664.16</v>
      </c>
      <c r="D614" s="54">
        <f t="shared" si="74"/>
        <v>41810</v>
      </c>
      <c r="E614" s="53">
        <f t="shared" si="75"/>
        <v>150.49276410851732</v>
      </c>
      <c r="F614" s="81">
        <f t="shared" si="76"/>
        <v>9835.35</v>
      </c>
      <c r="H614" s="85">
        <f t="shared" si="77"/>
        <v>41810</v>
      </c>
      <c r="I614" s="70">
        <f t="shared" si="81"/>
        <v>9.3663473316528467E-2</v>
      </c>
      <c r="J614" s="70">
        <f t="shared" si="80"/>
        <v>0.13853958430330082</v>
      </c>
      <c r="K614" s="115">
        <f t="shared" si="78"/>
        <v>0</v>
      </c>
      <c r="L614" s="116">
        <f t="shared" si="79"/>
        <v>-4.4876110986772355E-2</v>
      </c>
    </row>
    <row r="615" spans="1:12">
      <c r="A615" s="80">
        <v>40717</v>
      </c>
      <c r="B615" s="52">
        <v>115.07186412603656</v>
      </c>
      <c r="C615" s="53">
        <v>6716.82</v>
      </c>
      <c r="D615" s="54">
        <f t="shared" si="74"/>
        <v>41813</v>
      </c>
      <c r="E615" s="53">
        <f t="shared" si="75"/>
        <v>150.59434672429057</v>
      </c>
      <c r="F615" s="81">
        <f t="shared" si="76"/>
        <v>9811.6200000000008</v>
      </c>
      <c r="H615" s="85">
        <f t="shared" si="77"/>
        <v>41813</v>
      </c>
      <c r="I615" s="70">
        <f t="shared" si="81"/>
        <v>9.3821628972509119E-2</v>
      </c>
      <c r="J615" s="70">
        <f t="shared" si="80"/>
        <v>0.13464238626293334</v>
      </c>
      <c r="K615" s="115">
        <f t="shared" si="78"/>
        <v>0</v>
      </c>
      <c r="L615" s="116">
        <f t="shared" si="79"/>
        <v>-4.0820757290424226E-2</v>
      </c>
    </row>
    <row r="616" spans="1:12">
      <c r="A616" s="80">
        <v>40718</v>
      </c>
      <c r="B616" s="52">
        <v>115.09959644529093</v>
      </c>
      <c r="C616" s="53">
        <v>6907.76</v>
      </c>
      <c r="D616" s="54">
        <f t="shared" si="74"/>
        <v>41814</v>
      </c>
      <c r="E616" s="53">
        <f t="shared" si="75"/>
        <v>150.6292846127306</v>
      </c>
      <c r="F616" s="81">
        <f t="shared" si="76"/>
        <v>9925.34</v>
      </c>
      <c r="H616" s="85">
        <f t="shared" si="77"/>
        <v>41814</v>
      </c>
      <c r="I616" s="70">
        <f t="shared" si="81"/>
        <v>9.3818348288425168E-2</v>
      </c>
      <c r="J616" s="70">
        <f t="shared" si="80"/>
        <v>0.12841638641397446</v>
      </c>
      <c r="K616" s="115">
        <f t="shared" si="78"/>
        <v>0</v>
      </c>
      <c r="L616" s="116">
        <f t="shared" si="79"/>
        <v>-3.4598038125549291E-2</v>
      </c>
    </row>
    <row r="617" spans="1:12">
      <c r="A617" s="80">
        <v>40721</v>
      </c>
      <c r="B617" s="52">
        <v>115.18143225836351</v>
      </c>
      <c r="C617" s="53">
        <v>6977.68</v>
      </c>
      <c r="D617" s="54">
        <f t="shared" si="74"/>
        <v>41817</v>
      </c>
      <c r="E617" s="53">
        <f t="shared" si="75"/>
        <v>150.73188642637129</v>
      </c>
      <c r="F617" s="81">
        <f t="shared" si="76"/>
        <v>9831.9</v>
      </c>
      <c r="H617" s="85">
        <f t="shared" si="77"/>
        <v>41817</v>
      </c>
      <c r="I617" s="70">
        <f t="shared" si="81"/>
        <v>9.3807474056581963E-2</v>
      </c>
      <c r="J617" s="70">
        <f t="shared" si="80"/>
        <v>0.12109427474685197</v>
      </c>
      <c r="K617" s="115">
        <f t="shared" si="78"/>
        <v>0</v>
      </c>
      <c r="L617" s="116">
        <f t="shared" si="79"/>
        <v>-2.7286800690270008E-2</v>
      </c>
    </row>
    <row r="618" spans="1:12">
      <c r="A618" s="80">
        <v>40722</v>
      </c>
      <c r="B618" s="52">
        <v>115.20907580210553</v>
      </c>
      <c r="C618" s="53">
        <v>7001.28</v>
      </c>
      <c r="D618" s="54">
        <f t="shared" si="74"/>
        <v>41817</v>
      </c>
      <c r="E618" s="53">
        <f t="shared" si="75"/>
        <v>150.73188642637129</v>
      </c>
      <c r="F618" s="81">
        <f t="shared" si="76"/>
        <v>9831.9</v>
      </c>
      <c r="H618" s="85">
        <f t="shared" si="77"/>
        <v>41817</v>
      </c>
      <c r="I618" s="70">
        <f t="shared" si="81"/>
        <v>9.371998345678012E-2</v>
      </c>
      <c r="J618" s="70">
        <f t="shared" si="80"/>
        <v>0.11983319064032272</v>
      </c>
      <c r="K618" s="115">
        <f t="shared" si="78"/>
        <v>0</v>
      </c>
      <c r="L618" s="116">
        <f t="shared" si="79"/>
        <v>-2.6113207183542597E-2</v>
      </c>
    </row>
    <row r="619" spans="1:12">
      <c r="A619" s="80">
        <v>40723</v>
      </c>
      <c r="B619" s="52">
        <v>115.23603472584323</v>
      </c>
      <c r="C619" s="53">
        <v>7073.37</v>
      </c>
      <c r="D619" s="54">
        <f t="shared" si="74"/>
        <v>41817</v>
      </c>
      <c r="E619" s="53">
        <f t="shared" si="75"/>
        <v>150.73188642637129</v>
      </c>
      <c r="F619" s="81">
        <f t="shared" si="76"/>
        <v>9831.9</v>
      </c>
      <c r="H619" s="85">
        <f t="shared" si="77"/>
        <v>41817</v>
      </c>
      <c r="I619" s="70">
        <f t="shared" si="81"/>
        <v>9.3634686604033623E-2</v>
      </c>
      <c r="J619" s="70">
        <f t="shared" si="80"/>
        <v>0.11601584030797452</v>
      </c>
      <c r="K619" s="115">
        <f t="shared" si="78"/>
        <v>0</v>
      </c>
      <c r="L619" s="116">
        <f t="shared" si="79"/>
        <v>-2.2381153703940893E-2</v>
      </c>
    </row>
    <row r="620" spans="1:12">
      <c r="A620" s="80">
        <v>40724</v>
      </c>
      <c r="B620" s="52">
        <v>115.26115618141347</v>
      </c>
      <c r="C620" s="53">
        <v>7133.6</v>
      </c>
      <c r="D620" s="54">
        <f t="shared" si="74"/>
        <v>41820</v>
      </c>
      <c r="E620" s="53">
        <f t="shared" si="75"/>
        <v>150.85126608042097</v>
      </c>
      <c r="F620" s="81">
        <f t="shared" si="76"/>
        <v>9966.14</v>
      </c>
      <c r="H620" s="85">
        <f t="shared" si="77"/>
        <v>41820</v>
      </c>
      <c r="I620" s="70">
        <f t="shared" si="81"/>
        <v>9.384384976172E-2</v>
      </c>
      <c r="J620" s="70">
        <f t="shared" si="80"/>
        <v>0.11790803243919989</v>
      </c>
      <c r="K620" s="115">
        <f t="shared" si="78"/>
        <v>0</v>
      </c>
      <c r="L620" s="116">
        <f t="shared" si="79"/>
        <v>-2.4064182677479895E-2</v>
      </c>
    </row>
    <row r="621" spans="1:12">
      <c r="A621" s="80">
        <v>40725</v>
      </c>
      <c r="B621" s="52">
        <v>115.28605259114866</v>
      </c>
      <c r="C621" s="53">
        <v>7108.11</v>
      </c>
      <c r="D621" s="54">
        <f t="shared" si="74"/>
        <v>41821</v>
      </c>
      <c r="E621" s="53">
        <f t="shared" si="75"/>
        <v>150.88882804567498</v>
      </c>
      <c r="F621" s="81">
        <f t="shared" si="76"/>
        <v>9996.74</v>
      </c>
      <c r="H621" s="85">
        <f t="shared" si="77"/>
        <v>41821</v>
      </c>
      <c r="I621" s="70">
        <f t="shared" si="81"/>
        <v>9.3855879313360147E-2</v>
      </c>
      <c r="J621" s="70">
        <f t="shared" si="80"/>
        <v>0.12038706354035189</v>
      </c>
      <c r="K621" s="115">
        <f t="shared" si="78"/>
        <v>0</v>
      </c>
      <c r="L621" s="116">
        <f t="shared" si="79"/>
        <v>-2.6531184226991744E-2</v>
      </c>
    </row>
    <row r="622" spans="1:12">
      <c r="A622" s="80">
        <v>40728</v>
      </c>
      <c r="B622" s="52">
        <v>115.36456239296322</v>
      </c>
      <c r="C622" s="53">
        <v>7140.22</v>
      </c>
      <c r="D622" s="54">
        <f t="shared" si="74"/>
        <v>41824</v>
      </c>
      <c r="E622" s="53">
        <f t="shared" si="75"/>
        <v>151.01198677251645</v>
      </c>
      <c r="F622" s="81">
        <f t="shared" si="76"/>
        <v>10161.42</v>
      </c>
      <c r="H622" s="85">
        <f t="shared" si="77"/>
        <v>41824</v>
      </c>
      <c r="I622" s="70">
        <f t="shared" si="81"/>
        <v>9.390514786983406E-2</v>
      </c>
      <c r="J622" s="70">
        <f t="shared" si="80"/>
        <v>0.1248145781545893</v>
      </c>
      <c r="K622" s="115">
        <f t="shared" si="78"/>
        <v>0</v>
      </c>
      <c r="L622" s="116">
        <f t="shared" si="79"/>
        <v>-3.0909430284755235E-2</v>
      </c>
    </row>
    <row r="623" spans="1:12">
      <c r="A623" s="80">
        <v>40729</v>
      </c>
      <c r="B623" s="52">
        <v>115.39098087775122</v>
      </c>
      <c r="C623" s="53">
        <v>7116.93</v>
      </c>
      <c r="D623" s="54">
        <f t="shared" si="74"/>
        <v>41824</v>
      </c>
      <c r="E623" s="53">
        <f t="shared" si="75"/>
        <v>151.01198677251645</v>
      </c>
      <c r="F623" s="81">
        <f t="shared" si="76"/>
        <v>10161.42</v>
      </c>
      <c r="H623" s="85">
        <f t="shared" si="77"/>
        <v>41824</v>
      </c>
      <c r="I623" s="70">
        <f t="shared" si="81"/>
        <v>9.3821659189161188E-2</v>
      </c>
      <c r="J623" s="70">
        <f t="shared" si="80"/>
        <v>0.12604021931668274</v>
      </c>
      <c r="K623" s="115">
        <f t="shared" si="78"/>
        <v>0</v>
      </c>
      <c r="L623" s="116">
        <f t="shared" si="79"/>
        <v>-3.2218560127521556E-2</v>
      </c>
    </row>
    <row r="624" spans="1:12">
      <c r="A624" s="80">
        <v>40730</v>
      </c>
      <c r="B624" s="52">
        <v>115.41740541237223</v>
      </c>
      <c r="C624" s="53">
        <v>7108.53</v>
      </c>
      <c r="D624" s="54">
        <f t="shared" si="74"/>
        <v>41824</v>
      </c>
      <c r="E624" s="53">
        <f t="shared" si="75"/>
        <v>151.01198677251645</v>
      </c>
      <c r="F624" s="81">
        <f t="shared" si="76"/>
        <v>10161.42</v>
      </c>
      <c r="H624" s="85">
        <f t="shared" si="77"/>
        <v>41824</v>
      </c>
      <c r="I624" s="70">
        <f t="shared" si="81"/>
        <v>9.3738176880484358E-2</v>
      </c>
      <c r="J624" s="70">
        <f t="shared" si="80"/>
        <v>0.12648358405153348</v>
      </c>
      <c r="K624" s="115">
        <f t="shared" si="78"/>
        <v>0</v>
      </c>
      <c r="L624" s="116">
        <f t="shared" si="79"/>
        <v>-3.2745407171049123E-2</v>
      </c>
    </row>
    <row r="625" spans="1:12">
      <c r="A625" s="80">
        <v>40731</v>
      </c>
      <c r="B625" s="52">
        <v>115.44383599821167</v>
      </c>
      <c r="C625" s="53">
        <v>7239.36</v>
      </c>
      <c r="D625" s="54">
        <f t="shared" si="74"/>
        <v>41827</v>
      </c>
      <c r="E625" s="53">
        <f t="shared" si="75"/>
        <v>151.10395307246094</v>
      </c>
      <c r="F625" s="81">
        <f t="shared" si="76"/>
        <v>10208.02</v>
      </c>
      <c r="H625" s="85">
        <f t="shared" si="77"/>
        <v>41827</v>
      </c>
      <c r="I625" s="70">
        <f t="shared" si="81"/>
        <v>9.3876667794434931E-2</v>
      </c>
      <c r="J625" s="70">
        <f t="shared" si="80"/>
        <v>0.12136529957106412</v>
      </c>
      <c r="K625" s="115">
        <f t="shared" si="78"/>
        <v>0</v>
      </c>
      <c r="L625" s="116">
        <f t="shared" si="79"/>
        <v>-2.7488631776629191E-2</v>
      </c>
    </row>
    <row r="626" spans="1:12">
      <c r="A626" s="80">
        <v>40732</v>
      </c>
      <c r="B626" s="52">
        <v>115.47027263665527</v>
      </c>
      <c r="C626" s="53">
        <v>7154.24</v>
      </c>
      <c r="D626" s="54">
        <f t="shared" si="74"/>
        <v>41828</v>
      </c>
      <c r="E626" s="53">
        <f t="shared" si="75"/>
        <v>151.13689373423074</v>
      </c>
      <c r="F626" s="81">
        <f t="shared" si="76"/>
        <v>9993.08</v>
      </c>
      <c r="H626" s="85">
        <f t="shared" si="77"/>
        <v>41828</v>
      </c>
      <c r="I626" s="70">
        <f t="shared" si="81"/>
        <v>9.387265781690135E-2</v>
      </c>
      <c r="J626" s="70">
        <f t="shared" si="80"/>
        <v>0.11783735822735286</v>
      </c>
      <c r="K626" s="115">
        <f t="shared" si="78"/>
        <v>0</v>
      </c>
      <c r="L626" s="116">
        <f t="shared" si="79"/>
        <v>-2.3964700410451512E-2</v>
      </c>
    </row>
    <row r="627" spans="1:12">
      <c r="A627" s="80">
        <v>40735</v>
      </c>
      <c r="B627" s="52">
        <v>115.54925430313872</v>
      </c>
      <c r="C627" s="53">
        <v>7097.91</v>
      </c>
      <c r="D627" s="54">
        <f t="shared" si="74"/>
        <v>41831</v>
      </c>
      <c r="E627" s="53">
        <f t="shared" si="75"/>
        <v>151.22139474696192</v>
      </c>
      <c r="F627" s="81">
        <f t="shared" si="76"/>
        <v>9781.6200000000008</v>
      </c>
      <c r="H627" s="85">
        <f t="shared" si="77"/>
        <v>41831</v>
      </c>
      <c r="I627" s="70">
        <f t="shared" si="81"/>
        <v>9.3827146392696958E-2</v>
      </c>
      <c r="J627" s="70">
        <f t="shared" si="80"/>
        <v>0.1128247248745391</v>
      </c>
      <c r="K627" s="115">
        <f t="shared" si="78"/>
        <v>0</v>
      </c>
      <c r="L627" s="116">
        <f t="shared" si="79"/>
        <v>-1.8997578481842137E-2</v>
      </c>
    </row>
    <row r="628" spans="1:12">
      <c r="A628" s="80">
        <v>40736</v>
      </c>
      <c r="B628" s="52">
        <v>115.57548398386554</v>
      </c>
      <c r="C628" s="53">
        <v>6984.29</v>
      </c>
      <c r="D628" s="54">
        <f t="shared" si="74"/>
        <v>41831</v>
      </c>
      <c r="E628" s="53">
        <f t="shared" si="75"/>
        <v>151.22139474696192</v>
      </c>
      <c r="F628" s="81">
        <f t="shared" si="76"/>
        <v>9781.6200000000008</v>
      </c>
      <c r="H628" s="85">
        <f t="shared" si="77"/>
        <v>41831</v>
      </c>
      <c r="I628" s="70">
        <f t="shared" si="81"/>
        <v>9.374439266170187E-2</v>
      </c>
      <c r="J628" s="70">
        <f t="shared" si="80"/>
        <v>0.11882674945036165</v>
      </c>
      <c r="K628" s="115">
        <f t="shared" si="78"/>
        <v>0</v>
      </c>
      <c r="L628" s="116">
        <f t="shared" si="79"/>
        <v>-2.5082356788659776E-2</v>
      </c>
    </row>
    <row r="629" spans="1:12">
      <c r="A629" s="80">
        <v>40737</v>
      </c>
      <c r="B629" s="52">
        <v>115.6014884677619</v>
      </c>
      <c r="C629" s="53">
        <v>7059.25</v>
      </c>
      <c r="D629" s="54">
        <f t="shared" si="74"/>
        <v>41831</v>
      </c>
      <c r="E629" s="53">
        <f t="shared" si="75"/>
        <v>151.22139474696192</v>
      </c>
      <c r="F629" s="81">
        <f t="shared" si="76"/>
        <v>9781.6200000000008</v>
      </c>
      <c r="H629" s="85">
        <f t="shared" si="77"/>
        <v>41831</v>
      </c>
      <c r="I629" s="70">
        <f t="shared" si="81"/>
        <v>9.366237413472378E-2</v>
      </c>
      <c r="J629" s="70">
        <f t="shared" si="80"/>
        <v>0.11485249012832699</v>
      </c>
      <c r="K629" s="115">
        <f t="shared" si="78"/>
        <v>0</v>
      </c>
      <c r="L629" s="116">
        <f t="shared" si="79"/>
        <v>-2.1190115993603209E-2</v>
      </c>
    </row>
    <row r="630" spans="1:12">
      <c r="A630" s="80">
        <v>40738</v>
      </c>
      <c r="B630" s="52">
        <v>115.62749880266713</v>
      </c>
      <c r="C630" s="53">
        <v>7079.92</v>
      </c>
      <c r="D630" s="54">
        <f t="shared" si="74"/>
        <v>41834</v>
      </c>
      <c r="E630" s="53">
        <f t="shared" si="75"/>
        <v>151.29987865083558</v>
      </c>
      <c r="F630" s="81">
        <f t="shared" si="76"/>
        <v>9776.4599999999991</v>
      </c>
      <c r="H630" s="85">
        <f t="shared" si="77"/>
        <v>41834</v>
      </c>
      <c r="I630" s="70">
        <f t="shared" si="81"/>
        <v>9.3769518440464106E-2</v>
      </c>
      <c r="J630" s="70">
        <f t="shared" si="80"/>
        <v>0.11357060703886956</v>
      </c>
      <c r="K630" s="115">
        <f t="shared" si="78"/>
        <v>0</v>
      </c>
      <c r="L630" s="116">
        <f t="shared" si="79"/>
        <v>-1.9801088598405459E-2</v>
      </c>
    </row>
    <row r="631" spans="1:12">
      <c r="A631" s="80">
        <v>40739</v>
      </c>
      <c r="B631" s="52">
        <v>115.65316810740131</v>
      </c>
      <c r="C631" s="53">
        <v>7056.84</v>
      </c>
      <c r="D631" s="54">
        <f t="shared" si="74"/>
        <v>41835</v>
      </c>
      <c r="E631" s="53">
        <f t="shared" si="75"/>
        <v>151.34405821540162</v>
      </c>
      <c r="F631" s="81">
        <f t="shared" si="76"/>
        <v>9871.51</v>
      </c>
      <c r="H631" s="85">
        <f t="shared" si="77"/>
        <v>41835</v>
      </c>
      <c r="I631" s="70">
        <f t="shared" si="81"/>
        <v>9.3795033469549871E-2</v>
      </c>
      <c r="J631" s="70">
        <f t="shared" si="80"/>
        <v>0.11838441478286188</v>
      </c>
      <c r="K631" s="115">
        <f t="shared" si="78"/>
        <v>0</v>
      </c>
      <c r="L631" s="116">
        <f t="shared" si="79"/>
        <v>-2.4589381313312009E-2</v>
      </c>
    </row>
    <row r="632" spans="1:12">
      <c r="A632" s="80">
        <v>40742</v>
      </c>
      <c r="B632" s="52">
        <v>115.73123399587381</v>
      </c>
      <c r="C632" s="53">
        <v>7039.08</v>
      </c>
      <c r="D632" s="54">
        <f t="shared" si="74"/>
        <v>41838</v>
      </c>
      <c r="E632" s="53">
        <f t="shared" si="75"/>
        <v>151.46440857986033</v>
      </c>
      <c r="F632" s="81">
        <f t="shared" si="76"/>
        <v>10054.4</v>
      </c>
      <c r="H632" s="85">
        <f t="shared" si="77"/>
        <v>41838</v>
      </c>
      <c r="I632" s="70">
        <f t="shared" si="81"/>
        <v>9.3838830653258043E-2</v>
      </c>
      <c r="J632" s="70">
        <f t="shared" si="80"/>
        <v>0.12619454481746573</v>
      </c>
      <c r="K632" s="115">
        <f t="shared" si="78"/>
        <v>0</v>
      </c>
      <c r="L632" s="116">
        <f t="shared" si="79"/>
        <v>-3.2355714164207683E-2</v>
      </c>
    </row>
    <row r="633" spans="1:12">
      <c r="A633" s="80">
        <v>40743</v>
      </c>
      <c r="B633" s="52">
        <v>115.75738925475689</v>
      </c>
      <c r="C633" s="53">
        <v>7100.23</v>
      </c>
      <c r="D633" s="54">
        <f t="shared" si="74"/>
        <v>41838</v>
      </c>
      <c r="E633" s="53">
        <f t="shared" si="75"/>
        <v>151.46440857986033</v>
      </c>
      <c r="F633" s="81">
        <f t="shared" si="76"/>
        <v>10054.4</v>
      </c>
      <c r="H633" s="85">
        <f t="shared" si="77"/>
        <v>41838</v>
      </c>
      <c r="I633" s="70">
        <f t="shared" si="81"/>
        <v>9.375644054114729E-2</v>
      </c>
      <c r="J633" s="70">
        <f t="shared" si="80"/>
        <v>0.12295214043740033</v>
      </c>
      <c r="K633" s="115">
        <f t="shared" si="78"/>
        <v>0</v>
      </c>
      <c r="L633" s="116">
        <f t="shared" si="79"/>
        <v>-2.9195699896253036E-2</v>
      </c>
    </row>
    <row r="634" spans="1:12">
      <c r="A634" s="80">
        <v>40744</v>
      </c>
      <c r="B634" s="52">
        <v>115.78366618211771</v>
      </c>
      <c r="C634" s="53">
        <v>7041.38</v>
      </c>
      <c r="D634" s="54">
        <f t="shared" si="74"/>
        <v>41838</v>
      </c>
      <c r="E634" s="53">
        <f t="shared" si="75"/>
        <v>151.46440857986033</v>
      </c>
      <c r="F634" s="81">
        <f t="shared" si="76"/>
        <v>10054.4</v>
      </c>
      <c r="H634" s="85">
        <f t="shared" si="77"/>
        <v>41838</v>
      </c>
      <c r="I634" s="70">
        <f t="shared" si="81"/>
        <v>9.3673692159419009E-2</v>
      </c>
      <c r="J634" s="70">
        <f t="shared" si="80"/>
        <v>0.12607191120819894</v>
      </c>
      <c r="K634" s="115">
        <f t="shared" si="78"/>
        <v>0</v>
      </c>
      <c r="L634" s="116">
        <f t="shared" si="79"/>
        <v>-3.239821904877993E-2</v>
      </c>
    </row>
    <row r="635" spans="1:12">
      <c r="A635" s="80">
        <v>40745</v>
      </c>
      <c r="B635" s="52">
        <v>115.80994907434105</v>
      </c>
      <c r="C635" s="53">
        <v>7009.19</v>
      </c>
      <c r="D635" s="54">
        <f t="shared" si="74"/>
        <v>41841</v>
      </c>
      <c r="E635" s="53">
        <f t="shared" si="75"/>
        <v>151.56437508952305</v>
      </c>
      <c r="F635" s="81">
        <f t="shared" si="76"/>
        <v>10082.280000000001</v>
      </c>
      <c r="H635" s="85">
        <f t="shared" si="77"/>
        <v>41841</v>
      </c>
      <c r="I635" s="70">
        <f t="shared" si="81"/>
        <v>9.3831487136643021E-2</v>
      </c>
      <c r="J635" s="70">
        <f t="shared" si="80"/>
        <v>0.12883458610321608</v>
      </c>
      <c r="K635" s="115">
        <f t="shared" si="78"/>
        <v>0</v>
      </c>
      <c r="L635" s="116">
        <f t="shared" si="79"/>
        <v>-3.5003098966573054E-2</v>
      </c>
    </row>
    <row r="636" spans="1:12">
      <c r="A636" s="80">
        <v>40746</v>
      </c>
      <c r="B636" s="52">
        <v>115.83635374272998</v>
      </c>
      <c r="C636" s="53">
        <v>7126.02</v>
      </c>
      <c r="D636" s="54">
        <f t="shared" si="74"/>
        <v>41842</v>
      </c>
      <c r="E636" s="53">
        <f t="shared" si="75"/>
        <v>151.59256606328969</v>
      </c>
      <c r="F636" s="81">
        <f t="shared" si="76"/>
        <v>10191.98</v>
      </c>
      <c r="H636" s="85">
        <f t="shared" si="77"/>
        <v>41842</v>
      </c>
      <c r="I636" s="70">
        <f t="shared" si="81"/>
        <v>9.381617677223919E-2</v>
      </c>
      <c r="J636" s="70">
        <f t="shared" si="80"/>
        <v>0.12668844918233857</v>
      </c>
      <c r="K636" s="115">
        <f t="shared" si="78"/>
        <v>0</v>
      </c>
      <c r="L636" s="116">
        <f t="shared" si="79"/>
        <v>-3.2872272410099379E-2</v>
      </c>
    </row>
    <row r="637" spans="1:12">
      <c r="A637" s="80">
        <v>40749</v>
      </c>
      <c r="B637" s="52">
        <v>115.91593331775125</v>
      </c>
      <c r="C637" s="53">
        <v>7184.65</v>
      </c>
      <c r="D637" s="54">
        <f t="shared" si="74"/>
        <v>41845</v>
      </c>
      <c r="E637" s="53">
        <f t="shared" si="75"/>
        <v>151.69203242651062</v>
      </c>
      <c r="F637" s="81">
        <f t="shared" si="76"/>
        <v>10223.52</v>
      </c>
      <c r="H637" s="85">
        <f t="shared" si="77"/>
        <v>41845</v>
      </c>
      <c r="I637" s="70">
        <f t="shared" si="81"/>
        <v>9.3804933660978973E-2</v>
      </c>
      <c r="J637" s="70">
        <f t="shared" si="80"/>
        <v>0.12477316116920867</v>
      </c>
      <c r="K637" s="115">
        <f t="shared" si="78"/>
        <v>0</v>
      </c>
      <c r="L637" s="116">
        <f t="shared" si="79"/>
        <v>-3.0968227508229695E-2</v>
      </c>
    </row>
    <row r="638" spans="1:12">
      <c r="A638" s="80">
        <v>40750</v>
      </c>
      <c r="B638" s="52">
        <v>115.94305764614762</v>
      </c>
      <c r="C638" s="53">
        <v>7051.3</v>
      </c>
      <c r="D638" s="54">
        <f t="shared" si="74"/>
        <v>41845</v>
      </c>
      <c r="E638" s="53">
        <f t="shared" si="75"/>
        <v>151.69203242651062</v>
      </c>
      <c r="F638" s="81">
        <f t="shared" si="76"/>
        <v>10223.52</v>
      </c>
      <c r="H638" s="85">
        <f t="shared" si="77"/>
        <v>41845</v>
      </c>
      <c r="I638" s="70">
        <f t="shared" si="81"/>
        <v>9.3719630183149993E-2</v>
      </c>
      <c r="J638" s="70">
        <f t="shared" si="80"/>
        <v>0.13181927623067691</v>
      </c>
      <c r="K638" s="115">
        <f t="shared" si="78"/>
        <v>0</v>
      </c>
      <c r="L638" s="116">
        <f t="shared" si="79"/>
        <v>-3.8099646047526914E-2</v>
      </c>
    </row>
    <row r="639" spans="1:12">
      <c r="A639" s="80">
        <v>40751</v>
      </c>
      <c r="B639" s="52">
        <v>115.97053615080976</v>
      </c>
      <c r="C639" s="53">
        <v>7016.02</v>
      </c>
      <c r="D639" s="54">
        <f t="shared" si="74"/>
        <v>41845</v>
      </c>
      <c r="E639" s="53">
        <f t="shared" si="75"/>
        <v>151.69203242651062</v>
      </c>
      <c r="F639" s="81">
        <f t="shared" si="76"/>
        <v>10223.52</v>
      </c>
      <c r="H639" s="85">
        <f t="shared" si="77"/>
        <v>41845</v>
      </c>
      <c r="I639" s="70">
        <f t="shared" si="81"/>
        <v>9.3633239981657956E-2</v>
      </c>
      <c r="J639" s="70">
        <f t="shared" si="80"/>
        <v>0.13371321991056528</v>
      </c>
      <c r="K639" s="115">
        <f t="shared" si="78"/>
        <v>0</v>
      </c>
      <c r="L639" s="116">
        <f t="shared" si="79"/>
        <v>-4.0079979928907328E-2</v>
      </c>
    </row>
    <row r="640" spans="1:12">
      <c r="A640" s="80">
        <v>40752</v>
      </c>
      <c r="B640" s="52">
        <v>115.99802116787751</v>
      </c>
      <c r="C640" s="53">
        <v>6941.81</v>
      </c>
      <c r="D640" s="54">
        <f t="shared" si="74"/>
        <v>41848</v>
      </c>
      <c r="E640" s="53">
        <f t="shared" si="75"/>
        <v>151.80352607034411</v>
      </c>
      <c r="F640" s="81">
        <f t="shared" si="76"/>
        <v>10175.950000000001</v>
      </c>
      <c r="H640" s="85">
        <f t="shared" si="77"/>
        <v>41848</v>
      </c>
      <c r="I640" s="70">
        <f t="shared" si="81"/>
        <v>9.3814709970421406E-2</v>
      </c>
      <c r="J640" s="70">
        <f t="shared" si="80"/>
        <v>0.13597144311225717</v>
      </c>
      <c r="K640" s="115">
        <f t="shared" si="78"/>
        <v>0</v>
      </c>
      <c r="L640" s="116">
        <f t="shared" si="79"/>
        <v>-4.2156733141835767E-2</v>
      </c>
    </row>
    <row r="641" spans="1:12">
      <c r="A641" s="80">
        <v>40753</v>
      </c>
      <c r="B641" s="52">
        <v>116.0248167107673</v>
      </c>
      <c r="C641" s="53">
        <v>6934.57</v>
      </c>
      <c r="D641" s="54">
        <f t="shared" si="74"/>
        <v>41848</v>
      </c>
      <c r="E641" s="53">
        <f t="shared" si="75"/>
        <v>151.80352607034411</v>
      </c>
      <c r="F641" s="81">
        <f t="shared" si="76"/>
        <v>10175.950000000001</v>
      </c>
      <c r="H641" s="85">
        <f t="shared" si="77"/>
        <v>41848</v>
      </c>
      <c r="I641" s="70">
        <f t="shared" si="81"/>
        <v>9.3730499205878726E-2</v>
      </c>
      <c r="J641" s="70">
        <f t="shared" si="80"/>
        <v>0.13636664054013159</v>
      </c>
      <c r="K641" s="115">
        <f t="shared" si="78"/>
        <v>0</v>
      </c>
      <c r="L641" s="116">
        <f t="shared" si="79"/>
        <v>-4.2636141334252864E-2</v>
      </c>
    </row>
    <row r="642" spans="1:12">
      <c r="A642" s="80">
        <v>40756</v>
      </c>
      <c r="B642" s="52">
        <v>116.10800650434892</v>
      </c>
      <c r="C642" s="53">
        <v>6978.58</v>
      </c>
      <c r="D642" s="54">
        <f t="shared" ref="D642:D705" si="82">VLOOKUP(EDATE(A642,36),A:A,1,1)</f>
        <v>41852</v>
      </c>
      <c r="E642" s="53">
        <f t="shared" ref="E642:E705" si="83">VLOOKUP(D642,A:B,2,0)</f>
        <v>151.96099580060363</v>
      </c>
      <c r="F642" s="81">
        <f t="shared" ref="F642:F705" si="84">VLOOKUP(D642,A:C,3,0)</f>
        <v>9984.48</v>
      </c>
      <c r="H642" s="85">
        <f t="shared" ref="H642:H705" si="85">D642</f>
        <v>41852</v>
      </c>
      <c r="I642" s="70">
        <f t="shared" si="81"/>
        <v>9.3847186487130863E-2</v>
      </c>
      <c r="J642" s="70">
        <f t="shared" si="80"/>
        <v>0.12681545929565585</v>
      </c>
      <c r="K642" s="115">
        <f t="shared" ref="K642:K705" si="86">IF(I642&gt;J642,1,0)</f>
        <v>0</v>
      </c>
      <c r="L642" s="116">
        <f t="shared" ref="L642:L705" si="87">I642-J642</f>
        <v>-3.296827280852499E-2</v>
      </c>
    </row>
    <row r="643" spans="1:12">
      <c r="A643" s="80">
        <v>40757</v>
      </c>
      <c r="B643" s="52">
        <v>116.13564020989695</v>
      </c>
      <c r="C643" s="53">
        <v>6903.07</v>
      </c>
      <c r="D643" s="54">
        <f t="shared" si="82"/>
        <v>41852</v>
      </c>
      <c r="E643" s="53">
        <f t="shared" si="83"/>
        <v>151.96099580060363</v>
      </c>
      <c r="F643" s="81">
        <f t="shared" si="84"/>
        <v>9984.48</v>
      </c>
      <c r="H643" s="85">
        <f t="shared" si="85"/>
        <v>41852</v>
      </c>
      <c r="I643" s="70">
        <f t="shared" si="81"/>
        <v>9.3760421709983444E-2</v>
      </c>
      <c r="J643" s="70">
        <f t="shared" si="80"/>
        <v>0.1309091676857439</v>
      </c>
      <c r="K643" s="115">
        <f t="shared" si="86"/>
        <v>0</v>
      </c>
      <c r="L643" s="116">
        <f t="shared" si="87"/>
        <v>-3.7148745975760455E-2</v>
      </c>
    </row>
    <row r="644" spans="1:12">
      <c r="A644" s="80">
        <v>40758</v>
      </c>
      <c r="B644" s="52">
        <v>116.16362889918753</v>
      </c>
      <c r="C644" s="53">
        <v>6837.89</v>
      </c>
      <c r="D644" s="54">
        <f t="shared" si="82"/>
        <v>41852</v>
      </c>
      <c r="E644" s="53">
        <f t="shared" si="83"/>
        <v>151.96099580060363</v>
      </c>
      <c r="F644" s="81">
        <f t="shared" si="84"/>
        <v>9984.48</v>
      </c>
      <c r="H644" s="85">
        <f t="shared" si="85"/>
        <v>41852</v>
      </c>
      <c r="I644" s="70">
        <f t="shared" si="81"/>
        <v>9.367257040383814E-2</v>
      </c>
      <c r="J644" s="70">
        <f t="shared" si="80"/>
        <v>0.13449115364538367</v>
      </c>
      <c r="K644" s="115">
        <f t="shared" si="86"/>
        <v>0</v>
      </c>
      <c r="L644" s="116">
        <f t="shared" si="87"/>
        <v>-4.0818583241545525E-2</v>
      </c>
    </row>
    <row r="645" spans="1:12">
      <c r="A645" s="80">
        <v>40759</v>
      </c>
      <c r="B645" s="52">
        <v>116.19174049738115</v>
      </c>
      <c r="C645" s="53">
        <v>6745.54</v>
      </c>
      <c r="D645" s="54">
        <f t="shared" si="82"/>
        <v>41855</v>
      </c>
      <c r="E645" s="53">
        <f t="shared" si="83"/>
        <v>152.06493712173122</v>
      </c>
      <c r="F645" s="81">
        <f t="shared" si="84"/>
        <v>10090.879999999999</v>
      </c>
      <c r="H645" s="85">
        <f t="shared" si="85"/>
        <v>41855</v>
      </c>
      <c r="I645" s="70">
        <f t="shared" si="81"/>
        <v>9.3833642120952243E-2</v>
      </c>
      <c r="J645" s="70">
        <f t="shared" si="80"/>
        <v>0.14367889414659896</v>
      </c>
      <c r="K645" s="115">
        <f t="shared" si="86"/>
        <v>0</v>
      </c>
      <c r="L645" s="116">
        <f t="shared" si="87"/>
        <v>-4.9845252025646714E-2</v>
      </c>
    </row>
    <row r="646" spans="1:12">
      <c r="A646" s="80">
        <v>40760</v>
      </c>
      <c r="B646" s="52">
        <v>116.21962651510052</v>
      </c>
      <c r="C646" s="53">
        <v>6593.07</v>
      </c>
      <c r="D646" s="54">
        <f t="shared" si="82"/>
        <v>41856</v>
      </c>
      <c r="E646" s="53">
        <f t="shared" si="83"/>
        <v>152.10416987550863</v>
      </c>
      <c r="F646" s="81">
        <f t="shared" si="84"/>
        <v>10174.469999999999</v>
      </c>
      <c r="H646" s="85">
        <f t="shared" si="85"/>
        <v>41856</v>
      </c>
      <c r="I646" s="70">
        <f t="shared" si="81"/>
        <v>9.384020350870359E-2</v>
      </c>
      <c r="J646" s="70">
        <f t="shared" si="80"/>
        <v>0.15560133868398163</v>
      </c>
      <c r="K646" s="115">
        <f t="shared" si="86"/>
        <v>0</v>
      </c>
      <c r="L646" s="116">
        <f t="shared" si="87"/>
        <v>-6.1761135175278037E-2</v>
      </c>
    </row>
    <row r="647" spans="1:12">
      <c r="A647" s="80">
        <v>40763</v>
      </c>
      <c r="B647" s="52">
        <v>116.3026073284323</v>
      </c>
      <c r="C647" s="53">
        <v>6476.05</v>
      </c>
      <c r="D647" s="54">
        <f t="shared" si="82"/>
        <v>41859</v>
      </c>
      <c r="E647" s="53">
        <f t="shared" si="83"/>
        <v>152.2044285357573</v>
      </c>
      <c r="F647" s="81">
        <f t="shared" si="84"/>
        <v>9942.0300000000007</v>
      </c>
      <c r="H647" s="85">
        <f t="shared" si="85"/>
        <v>41859</v>
      </c>
      <c r="I647" s="70">
        <f t="shared" si="81"/>
        <v>9.3820216443270876E-2</v>
      </c>
      <c r="J647" s="70">
        <f t="shared" si="80"/>
        <v>0.153599233211138</v>
      </c>
      <c r="K647" s="115">
        <f t="shared" si="86"/>
        <v>0</v>
      </c>
      <c r="L647" s="116">
        <f t="shared" si="87"/>
        <v>-5.9779016767867121E-2</v>
      </c>
    </row>
    <row r="648" spans="1:12">
      <c r="A648" s="80">
        <v>40764</v>
      </c>
      <c r="B648" s="52">
        <v>116.33028734897647</v>
      </c>
      <c r="C648" s="53">
        <v>6418.63</v>
      </c>
      <c r="D648" s="54">
        <f t="shared" si="82"/>
        <v>41859</v>
      </c>
      <c r="E648" s="53">
        <f t="shared" si="83"/>
        <v>152.2044285357573</v>
      </c>
      <c r="F648" s="81">
        <f t="shared" si="84"/>
        <v>9942.0300000000007</v>
      </c>
      <c r="H648" s="85">
        <f t="shared" si="85"/>
        <v>41859</v>
      </c>
      <c r="I648" s="70">
        <f t="shared" si="81"/>
        <v>9.3733453805407541E-2</v>
      </c>
      <c r="J648" s="70">
        <f t="shared" si="80"/>
        <v>0.15702899526295599</v>
      </c>
      <c r="K648" s="115">
        <f t="shared" si="86"/>
        <v>0</v>
      </c>
      <c r="L648" s="116">
        <f t="shared" si="87"/>
        <v>-6.3295541457548454E-2</v>
      </c>
    </row>
    <row r="649" spans="1:12">
      <c r="A649" s="80">
        <v>40765</v>
      </c>
      <c r="B649" s="52">
        <v>116.35797395736552</v>
      </c>
      <c r="C649" s="53">
        <v>6531.35</v>
      </c>
      <c r="D649" s="54">
        <f t="shared" si="82"/>
        <v>41859</v>
      </c>
      <c r="E649" s="53">
        <f t="shared" si="83"/>
        <v>152.2044285357573</v>
      </c>
      <c r="F649" s="81">
        <f t="shared" si="84"/>
        <v>9942.0300000000007</v>
      </c>
      <c r="H649" s="85">
        <f t="shared" si="85"/>
        <v>41859</v>
      </c>
      <c r="I649" s="70">
        <f t="shared" si="81"/>
        <v>9.3646698049621557E-2</v>
      </c>
      <c r="J649" s="70">
        <f t="shared" si="80"/>
        <v>0.15033421478560238</v>
      </c>
      <c r="K649" s="115">
        <f t="shared" si="86"/>
        <v>0</v>
      </c>
      <c r="L649" s="116">
        <f t="shared" si="87"/>
        <v>-5.6687516735980825E-2</v>
      </c>
    </row>
    <row r="650" spans="1:12">
      <c r="A650" s="80">
        <v>40766</v>
      </c>
      <c r="B650" s="52">
        <v>116.38566715516737</v>
      </c>
      <c r="C650" s="53">
        <v>6502.61</v>
      </c>
      <c r="D650" s="54">
        <f t="shared" si="82"/>
        <v>41862</v>
      </c>
      <c r="E650" s="53">
        <f t="shared" si="83"/>
        <v>152.30944959144699</v>
      </c>
      <c r="F650" s="81">
        <f t="shared" si="84"/>
        <v>10017.44</v>
      </c>
      <c r="H650" s="85">
        <f t="shared" si="85"/>
        <v>41862</v>
      </c>
      <c r="I650" s="70">
        <f t="shared" si="81"/>
        <v>9.38114101365215E-2</v>
      </c>
      <c r="J650" s="70">
        <f t="shared" si="80"/>
        <v>0.15493182132379735</v>
      </c>
      <c r="K650" s="115">
        <f t="shared" si="86"/>
        <v>0</v>
      </c>
      <c r="L650" s="116">
        <f t="shared" si="87"/>
        <v>-6.1120411187275847E-2</v>
      </c>
    </row>
    <row r="651" spans="1:12">
      <c r="A651" s="80">
        <v>40767</v>
      </c>
      <c r="B651" s="52">
        <v>116.41243585861305</v>
      </c>
      <c r="C651" s="53">
        <v>6419.9</v>
      </c>
      <c r="D651" s="54">
        <f t="shared" si="82"/>
        <v>41863</v>
      </c>
      <c r="E651" s="53">
        <f t="shared" si="83"/>
        <v>152.34448076485302</v>
      </c>
      <c r="F651" s="81">
        <f t="shared" si="84"/>
        <v>10150.24</v>
      </c>
      <c r="H651" s="85">
        <f t="shared" si="85"/>
        <v>41863</v>
      </c>
      <c r="I651" s="70">
        <f t="shared" si="81"/>
        <v>9.38114101365215E-2</v>
      </c>
      <c r="J651" s="70">
        <f t="shared" si="80"/>
        <v>0.16497341819493028</v>
      </c>
      <c r="K651" s="115">
        <f t="shared" si="86"/>
        <v>0</v>
      </c>
      <c r="L651" s="116">
        <f t="shared" si="87"/>
        <v>-7.1162008058408777E-2</v>
      </c>
    </row>
    <row r="652" spans="1:12">
      <c r="A652" s="80">
        <v>40771</v>
      </c>
      <c r="B652" s="52">
        <v>116.52419179703733</v>
      </c>
      <c r="C652" s="53">
        <v>6372.92</v>
      </c>
      <c r="D652" s="54">
        <f t="shared" si="82"/>
        <v>41865</v>
      </c>
      <c r="E652" s="53">
        <f t="shared" si="83"/>
        <v>152.42020537754138</v>
      </c>
      <c r="F652" s="81">
        <f t="shared" si="84"/>
        <v>10239.76</v>
      </c>
      <c r="H652" s="85">
        <f t="shared" si="85"/>
        <v>41865</v>
      </c>
      <c r="I652" s="70">
        <f t="shared" si="81"/>
        <v>9.3642756965229612E-2</v>
      </c>
      <c r="J652" s="70">
        <f t="shared" si="80"/>
        <v>0.1712522467835591</v>
      </c>
      <c r="K652" s="115">
        <f t="shared" si="86"/>
        <v>0</v>
      </c>
      <c r="L652" s="116">
        <f t="shared" si="87"/>
        <v>-7.7609489818329491E-2</v>
      </c>
    </row>
    <row r="653" spans="1:12">
      <c r="A653" s="80">
        <v>40772</v>
      </c>
      <c r="B653" s="52">
        <v>116.5522741272604</v>
      </c>
      <c r="C653" s="53">
        <v>6403.06</v>
      </c>
      <c r="D653" s="54">
        <f t="shared" si="82"/>
        <v>41865</v>
      </c>
      <c r="E653" s="53">
        <f t="shared" si="83"/>
        <v>152.42020537754138</v>
      </c>
      <c r="F653" s="81">
        <f t="shared" si="84"/>
        <v>10239.76</v>
      </c>
      <c r="H653" s="85">
        <f t="shared" si="85"/>
        <v>41865</v>
      </c>
      <c r="I653" s="70">
        <f t="shared" si="81"/>
        <v>9.3554915109967052E-2</v>
      </c>
      <c r="J653" s="70">
        <f t="shared" si="80"/>
        <v>0.16941161237822788</v>
      </c>
      <c r="K653" s="115">
        <f t="shared" si="86"/>
        <v>0</v>
      </c>
      <c r="L653" s="116">
        <f t="shared" si="87"/>
        <v>-7.5856697268260831E-2</v>
      </c>
    </row>
    <row r="654" spans="1:12">
      <c r="A654" s="80">
        <v>40773</v>
      </c>
      <c r="B654" s="52">
        <v>116.58024667305095</v>
      </c>
      <c r="C654" s="53">
        <v>6260.98</v>
      </c>
      <c r="D654" s="54">
        <f t="shared" si="82"/>
        <v>41869</v>
      </c>
      <c r="E654" s="53">
        <f t="shared" si="83"/>
        <v>152.57323526374043</v>
      </c>
      <c r="F654" s="81">
        <f t="shared" si="84"/>
        <v>10348.219999999999</v>
      </c>
      <c r="H654" s="85">
        <f t="shared" si="85"/>
        <v>41869</v>
      </c>
      <c r="I654" s="70">
        <f t="shared" si="81"/>
        <v>9.3833269414446807E-2</v>
      </c>
      <c r="J654" s="70">
        <f t="shared" si="80"/>
        <v>0.18233654159696955</v>
      </c>
      <c r="K654" s="115">
        <f t="shared" si="86"/>
        <v>0</v>
      </c>
      <c r="L654" s="116">
        <f t="shared" si="87"/>
        <v>-8.8503272182522741E-2</v>
      </c>
    </row>
    <row r="655" spans="1:12">
      <c r="A655" s="80">
        <v>40774</v>
      </c>
      <c r="B655" s="52">
        <v>116.60822593225248</v>
      </c>
      <c r="C655" s="53">
        <v>6136.28</v>
      </c>
      <c r="D655" s="54">
        <f t="shared" si="82"/>
        <v>41870</v>
      </c>
      <c r="E655" s="53">
        <f t="shared" si="83"/>
        <v>152.60924254726265</v>
      </c>
      <c r="F655" s="81">
        <f t="shared" si="84"/>
        <v>10379.049999999999</v>
      </c>
      <c r="H655" s="85">
        <f t="shared" si="85"/>
        <v>41870</v>
      </c>
      <c r="I655" s="70">
        <f t="shared" si="81"/>
        <v>9.3831811318086489E-2</v>
      </c>
      <c r="J655" s="70">
        <f t="shared" si="80"/>
        <v>0.19147283544563476</v>
      </c>
      <c r="K655" s="115">
        <f t="shared" si="86"/>
        <v>0</v>
      </c>
      <c r="L655" s="116">
        <f t="shared" si="87"/>
        <v>-9.764102412754827E-2</v>
      </c>
    </row>
    <row r="656" spans="1:12">
      <c r="A656" s="80">
        <v>40777</v>
      </c>
      <c r="B656" s="52">
        <v>116.69183403024591</v>
      </c>
      <c r="C656" s="53">
        <v>6203.57</v>
      </c>
      <c r="D656" s="54">
        <f t="shared" si="82"/>
        <v>41873</v>
      </c>
      <c r="E656" s="53">
        <f t="shared" si="83"/>
        <v>152.7223538949454</v>
      </c>
      <c r="F656" s="81">
        <f t="shared" si="84"/>
        <v>10401.48</v>
      </c>
      <c r="H656" s="85">
        <f t="shared" si="85"/>
        <v>41873</v>
      </c>
      <c r="I656" s="70">
        <f t="shared" si="81"/>
        <v>9.3840622239685034E-2</v>
      </c>
      <c r="J656" s="70">
        <f t="shared" si="80"/>
        <v>0.1880037652150568</v>
      </c>
      <c r="K656" s="115">
        <f t="shared" si="86"/>
        <v>0</v>
      </c>
      <c r="L656" s="116">
        <f t="shared" si="87"/>
        <v>-9.4163142975371761E-2</v>
      </c>
    </row>
    <row r="657" spans="1:12">
      <c r="A657" s="80">
        <v>40778</v>
      </c>
      <c r="B657" s="52">
        <v>116.71948999491109</v>
      </c>
      <c r="C657" s="53">
        <v>6267.03</v>
      </c>
      <c r="D657" s="54">
        <f t="shared" si="82"/>
        <v>41873</v>
      </c>
      <c r="E657" s="53">
        <f t="shared" si="83"/>
        <v>152.7223538949454</v>
      </c>
      <c r="F657" s="81">
        <f t="shared" si="84"/>
        <v>10401.48</v>
      </c>
      <c r="H657" s="85">
        <f t="shared" si="85"/>
        <v>41873</v>
      </c>
      <c r="I657" s="70">
        <f t="shared" si="81"/>
        <v>9.3754222481330363E-2</v>
      </c>
      <c r="J657" s="70">
        <f t="shared" si="80"/>
        <v>0.18398024161979643</v>
      </c>
      <c r="K657" s="115">
        <f t="shared" si="86"/>
        <v>0</v>
      </c>
      <c r="L657" s="116">
        <f t="shared" si="87"/>
        <v>-9.0226019138466063E-2</v>
      </c>
    </row>
    <row r="658" spans="1:12">
      <c r="A658" s="80">
        <v>40779</v>
      </c>
      <c r="B658" s="52">
        <v>116.74715251403988</v>
      </c>
      <c r="C658" s="53">
        <v>6191.34</v>
      </c>
      <c r="D658" s="54">
        <f t="shared" si="82"/>
        <v>41873</v>
      </c>
      <c r="E658" s="53">
        <f t="shared" si="83"/>
        <v>152.7223538949454</v>
      </c>
      <c r="F658" s="81">
        <f t="shared" si="84"/>
        <v>10401.48</v>
      </c>
      <c r="H658" s="85">
        <f t="shared" si="85"/>
        <v>41873</v>
      </c>
      <c r="I658" s="70">
        <f t="shared" si="81"/>
        <v>9.3667829547478432E-2</v>
      </c>
      <c r="J658" s="70">
        <f t="shared" si="80"/>
        <v>0.18878548773795112</v>
      </c>
      <c r="K658" s="115">
        <f t="shared" si="86"/>
        <v>0</v>
      </c>
      <c r="L658" s="116">
        <f t="shared" si="87"/>
        <v>-9.5117658190472687E-2</v>
      </c>
    </row>
    <row r="659" spans="1:12">
      <c r="A659" s="80">
        <v>40780</v>
      </c>
      <c r="B659" s="52">
        <v>116.77493833633822</v>
      </c>
      <c r="C659" s="53">
        <v>6130.05</v>
      </c>
      <c r="D659" s="54">
        <f t="shared" si="82"/>
        <v>41876</v>
      </c>
      <c r="E659" s="53">
        <f t="shared" si="83"/>
        <v>152.83185582268808</v>
      </c>
      <c r="F659" s="81">
        <f t="shared" si="84"/>
        <v>10392.41</v>
      </c>
      <c r="H659" s="85">
        <f t="shared" si="85"/>
        <v>41876</v>
      </c>
      <c r="I659" s="70">
        <f t="shared" si="81"/>
        <v>9.3842382433363847E-2</v>
      </c>
      <c r="J659" s="70">
        <f t="shared" ref="J659:J722" si="88">(F659/C659)^(1/3)-1</f>
        <v>0.19238751048175029</v>
      </c>
      <c r="K659" s="115">
        <f t="shared" si="86"/>
        <v>0</v>
      </c>
      <c r="L659" s="116">
        <f t="shared" si="87"/>
        <v>-9.8545128048386443E-2</v>
      </c>
    </row>
    <row r="660" spans="1:12">
      <c r="A660" s="80">
        <v>40781</v>
      </c>
      <c r="B660" s="52">
        <v>116.80261399672393</v>
      </c>
      <c r="C660" s="53">
        <v>6013.78</v>
      </c>
      <c r="D660" s="54">
        <f t="shared" si="82"/>
        <v>41877</v>
      </c>
      <c r="E660" s="53">
        <f t="shared" si="83"/>
        <v>152.8744959104626</v>
      </c>
      <c r="F660" s="81">
        <f t="shared" si="84"/>
        <v>10390.39</v>
      </c>
      <c r="H660" s="85">
        <f t="shared" si="85"/>
        <v>41877</v>
      </c>
      <c r="I660" s="70">
        <f t="shared" ref="I660:I723" si="89">(E660/B660)^(1/3)-1</f>
        <v>9.3857692383922275E-2</v>
      </c>
      <c r="J660" s="70">
        <f t="shared" si="88"/>
        <v>0.19994526826029269</v>
      </c>
      <c r="K660" s="115">
        <f t="shared" si="86"/>
        <v>0</v>
      </c>
      <c r="L660" s="116">
        <f t="shared" si="87"/>
        <v>-0.10608757587637041</v>
      </c>
    </row>
    <row r="661" spans="1:12">
      <c r="A661" s="80">
        <v>40784</v>
      </c>
      <c r="B661" s="52">
        <v>116.8863614709596</v>
      </c>
      <c r="C661" s="53">
        <v>6231.38</v>
      </c>
      <c r="D661" s="54">
        <f t="shared" si="82"/>
        <v>41879</v>
      </c>
      <c r="E661" s="53">
        <f t="shared" si="83"/>
        <v>152.94375589529122</v>
      </c>
      <c r="F661" s="81">
        <f t="shared" si="84"/>
        <v>10456.85</v>
      </c>
      <c r="H661" s="85">
        <f t="shared" si="85"/>
        <v>41879</v>
      </c>
      <c r="I661" s="70">
        <f t="shared" si="89"/>
        <v>9.376151210029593E-2</v>
      </c>
      <c r="J661" s="70">
        <f t="shared" si="88"/>
        <v>0.18833497852758962</v>
      </c>
      <c r="K661" s="115">
        <f t="shared" si="86"/>
        <v>0</v>
      </c>
      <c r="L661" s="116">
        <f t="shared" si="87"/>
        <v>-9.4573466427293695E-2</v>
      </c>
    </row>
    <row r="662" spans="1:12">
      <c r="A662" s="80">
        <v>40785</v>
      </c>
      <c r="B662" s="52">
        <v>116.9145310840741</v>
      </c>
      <c r="C662" s="53">
        <v>6334.48</v>
      </c>
      <c r="D662" s="54">
        <f t="shared" si="82"/>
        <v>41879</v>
      </c>
      <c r="E662" s="53">
        <f t="shared" si="83"/>
        <v>152.94375589529122</v>
      </c>
      <c r="F662" s="81">
        <f t="shared" si="84"/>
        <v>10456.85</v>
      </c>
      <c r="H662" s="85">
        <f t="shared" si="85"/>
        <v>41879</v>
      </c>
      <c r="I662" s="70">
        <f t="shared" si="89"/>
        <v>9.3673660706569795E-2</v>
      </c>
      <c r="J662" s="70">
        <f t="shared" si="88"/>
        <v>0.18185256744602385</v>
      </c>
      <c r="K662" s="115">
        <f t="shared" si="86"/>
        <v>0</v>
      </c>
      <c r="L662" s="116">
        <f t="shared" si="87"/>
        <v>-8.8178906739454055E-2</v>
      </c>
    </row>
    <row r="663" spans="1:12">
      <c r="A663" s="80">
        <v>40788</v>
      </c>
      <c r="B663" s="52">
        <v>116.99835880286139</v>
      </c>
      <c r="C663" s="53">
        <v>6384.31</v>
      </c>
      <c r="D663" s="54">
        <f t="shared" si="82"/>
        <v>41884</v>
      </c>
      <c r="E663" s="53">
        <f t="shared" si="83"/>
        <v>153.1155436494646</v>
      </c>
      <c r="F663" s="81">
        <f t="shared" si="84"/>
        <v>10626.05</v>
      </c>
      <c r="H663" s="85">
        <f t="shared" si="85"/>
        <v>41884</v>
      </c>
      <c r="I663" s="70">
        <f t="shared" si="89"/>
        <v>9.3821621164476232E-2</v>
      </c>
      <c r="J663" s="70">
        <f t="shared" si="88"/>
        <v>0.18509353646427806</v>
      </c>
      <c r="K663" s="115">
        <f t="shared" si="86"/>
        <v>0</v>
      </c>
      <c r="L663" s="116">
        <f t="shared" si="87"/>
        <v>-9.1271915299801831E-2</v>
      </c>
    </row>
    <row r="664" spans="1:12">
      <c r="A664" s="80">
        <v>40791</v>
      </c>
      <c r="B664" s="52">
        <v>117.08224662612305</v>
      </c>
      <c r="C664" s="53">
        <v>6356.06</v>
      </c>
      <c r="D664" s="54">
        <f t="shared" si="82"/>
        <v>41887</v>
      </c>
      <c r="E664" s="53">
        <f t="shared" si="83"/>
        <v>153.22642604240451</v>
      </c>
      <c r="F664" s="81">
        <f t="shared" si="84"/>
        <v>10633.24</v>
      </c>
      <c r="H664" s="85">
        <f t="shared" si="85"/>
        <v>41887</v>
      </c>
      <c r="I664" s="70">
        <f t="shared" si="89"/>
        <v>9.3824235207595974E-2</v>
      </c>
      <c r="J664" s="70">
        <f t="shared" si="88"/>
        <v>0.18711431686586089</v>
      </c>
      <c r="K664" s="115">
        <f t="shared" si="86"/>
        <v>0</v>
      </c>
      <c r="L664" s="116">
        <f t="shared" si="87"/>
        <v>-9.3290081658264912E-2</v>
      </c>
    </row>
    <row r="665" spans="1:12">
      <c r="A665" s="80">
        <v>40792</v>
      </c>
      <c r="B665" s="52">
        <v>117.1102292830667</v>
      </c>
      <c r="C665" s="53">
        <v>6416.74</v>
      </c>
      <c r="D665" s="54">
        <f t="shared" si="82"/>
        <v>41887</v>
      </c>
      <c r="E665" s="53">
        <f t="shared" si="83"/>
        <v>153.22642604240451</v>
      </c>
      <c r="F665" s="81">
        <f t="shared" si="84"/>
        <v>10633.24</v>
      </c>
      <c r="H665" s="85">
        <f t="shared" si="85"/>
        <v>41887</v>
      </c>
      <c r="I665" s="70">
        <f t="shared" si="89"/>
        <v>9.3737107758796068E-2</v>
      </c>
      <c r="J665" s="70">
        <f t="shared" si="88"/>
        <v>0.18336047088001828</v>
      </c>
      <c r="K665" s="115">
        <f t="shared" si="86"/>
        <v>0</v>
      </c>
      <c r="L665" s="116">
        <f t="shared" si="87"/>
        <v>-8.962336312122221E-2</v>
      </c>
    </row>
    <row r="666" spans="1:12">
      <c r="A666" s="80">
        <v>40793</v>
      </c>
      <c r="B666" s="52">
        <v>117.13821862786537</v>
      </c>
      <c r="C666" s="53">
        <v>6493.2</v>
      </c>
      <c r="D666" s="54">
        <f t="shared" si="82"/>
        <v>41887</v>
      </c>
      <c r="E666" s="53">
        <f t="shared" si="83"/>
        <v>153.22642604240451</v>
      </c>
      <c r="F666" s="81">
        <f t="shared" si="84"/>
        <v>10633.24</v>
      </c>
      <c r="H666" s="85">
        <f t="shared" si="85"/>
        <v>41887</v>
      </c>
      <c r="I666" s="70">
        <f t="shared" si="89"/>
        <v>9.3649987250043587E-2</v>
      </c>
      <c r="J666" s="70">
        <f t="shared" si="88"/>
        <v>0.17869727306066152</v>
      </c>
      <c r="K666" s="115">
        <f t="shared" si="86"/>
        <v>0</v>
      </c>
      <c r="L666" s="116">
        <f t="shared" si="87"/>
        <v>-8.5047285810617934E-2</v>
      </c>
    </row>
    <row r="667" spans="1:12">
      <c r="A667" s="80">
        <v>40794</v>
      </c>
      <c r="B667" s="52">
        <v>117.16644893855468</v>
      </c>
      <c r="C667" s="53">
        <v>6529.77</v>
      </c>
      <c r="D667" s="54">
        <f t="shared" si="82"/>
        <v>41890</v>
      </c>
      <c r="E667" s="53">
        <f t="shared" si="83"/>
        <v>153.32985387998312</v>
      </c>
      <c r="F667" s="81">
        <f t="shared" si="84"/>
        <v>10748.49</v>
      </c>
      <c r="H667" s="85">
        <f t="shared" si="85"/>
        <v>41890</v>
      </c>
      <c r="I667" s="70">
        <f t="shared" si="89"/>
        <v>9.3808140955792263E-2</v>
      </c>
      <c r="J667" s="70">
        <f t="shared" si="88"/>
        <v>0.18072798692918468</v>
      </c>
      <c r="K667" s="115">
        <f t="shared" si="86"/>
        <v>0</v>
      </c>
      <c r="L667" s="116">
        <f t="shared" si="87"/>
        <v>-8.6919845973392418E-2</v>
      </c>
    </row>
    <row r="668" spans="1:12">
      <c r="A668" s="80">
        <v>40795</v>
      </c>
      <c r="B668" s="52">
        <v>117.19421738695313</v>
      </c>
      <c r="C668" s="53">
        <v>6410.92</v>
      </c>
      <c r="D668" s="54">
        <f t="shared" si="82"/>
        <v>41891</v>
      </c>
      <c r="E668" s="53">
        <f t="shared" si="83"/>
        <v>153.36588639564491</v>
      </c>
      <c r="F668" s="81">
        <f t="shared" si="84"/>
        <v>10720.95</v>
      </c>
      <c r="H668" s="85">
        <f t="shared" si="85"/>
        <v>41891</v>
      </c>
      <c r="I668" s="70">
        <f t="shared" si="89"/>
        <v>9.3807411922659734E-2</v>
      </c>
      <c r="J668" s="70">
        <f t="shared" si="88"/>
        <v>0.18696424725243976</v>
      </c>
      <c r="K668" s="115">
        <f t="shared" si="86"/>
        <v>0</v>
      </c>
      <c r="L668" s="116">
        <f t="shared" si="87"/>
        <v>-9.315683532978003E-2</v>
      </c>
    </row>
    <row r="669" spans="1:12">
      <c r="A669" s="80">
        <v>40798</v>
      </c>
      <c r="B669" s="52">
        <v>117.27965197142821</v>
      </c>
      <c r="C669" s="53">
        <v>6268.36</v>
      </c>
      <c r="D669" s="54">
        <f t="shared" si="82"/>
        <v>41894</v>
      </c>
      <c r="E669" s="53">
        <f t="shared" si="83"/>
        <v>153.47035226570267</v>
      </c>
      <c r="F669" s="81">
        <f t="shared" si="84"/>
        <v>10658.96</v>
      </c>
      <c r="H669" s="85">
        <f t="shared" si="85"/>
        <v>41894</v>
      </c>
      <c r="I669" s="70">
        <f t="shared" si="89"/>
        <v>9.3789979780361188E-2</v>
      </c>
      <c r="J669" s="70">
        <f t="shared" si="88"/>
        <v>0.19358577403099475</v>
      </c>
      <c r="K669" s="115">
        <f t="shared" si="86"/>
        <v>0</v>
      </c>
      <c r="L669" s="116">
        <f t="shared" si="87"/>
        <v>-9.9795794250633563E-2</v>
      </c>
    </row>
    <row r="670" spans="1:12">
      <c r="A670" s="80">
        <v>40799</v>
      </c>
      <c r="B670" s="52">
        <v>117.30826820650923</v>
      </c>
      <c r="C670" s="53">
        <v>6260.97</v>
      </c>
      <c r="D670" s="54">
        <f t="shared" si="82"/>
        <v>41894</v>
      </c>
      <c r="E670" s="53">
        <f t="shared" si="83"/>
        <v>153.47035226570267</v>
      </c>
      <c r="F670" s="81">
        <f t="shared" si="84"/>
        <v>10658.96</v>
      </c>
      <c r="H670" s="85">
        <f t="shared" si="85"/>
        <v>41894</v>
      </c>
      <c r="I670" s="70">
        <f t="shared" si="89"/>
        <v>9.3701032663677797E-2</v>
      </c>
      <c r="J670" s="70">
        <f t="shared" si="88"/>
        <v>0.19405519707264185</v>
      </c>
      <c r="K670" s="115">
        <f t="shared" si="86"/>
        <v>0</v>
      </c>
      <c r="L670" s="116">
        <f t="shared" si="87"/>
        <v>-0.10035416440896405</v>
      </c>
    </row>
    <row r="671" spans="1:12">
      <c r="A671" s="80">
        <v>40800</v>
      </c>
      <c r="B671" s="52">
        <v>117.3368914239516</v>
      </c>
      <c r="C671" s="53">
        <v>6352.32</v>
      </c>
      <c r="D671" s="54">
        <f t="shared" si="82"/>
        <v>41894</v>
      </c>
      <c r="E671" s="53">
        <f t="shared" si="83"/>
        <v>153.47035226570267</v>
      </c>
      <c r="F671" s="81">
        <f t="shared" si="84"/>
        <v>10658.96</v>
      </c>
      <c r="H671" s="85">
        <f t="shared" si="85"/>
        <v>41894</v>
      </c>
      <c r="I671" s="70">
        <f t="shared" si="89"/>
        <v>9.3612092780183342E-2</v>
      </c>
      <c r="J671" s="70">
        <f t="shared" si="88"/>
        <v>0.18830380634944888</v>
      </c>
      <c r="K671" s="115">
        <f t="shared" si="86"/>
        <v>0</v>
      </c>
      <c r="L671" s="116">
        <f t="shared" si="87"/>
        <v>-9.4691713569265534E-2</v>
      </c>
    </row>
    <row r="672" spans="1:12">
      <c r="A672" s="80">
        <v>40801</v>
      </c>
      <c r="B672" s="52">
        <v>117.36563896235047</v>
      </c>
      <c r="C672" s="53">
        <v>6432.93</v>
      </c>
      <c r="D672" s="54">
        <f t="shared" si="82"/>
        <v>41897</v>
      </c>
      <c r="E672" s="53">
        <f t="shared" si="83"/>
        <v>153.58867790729954</v>
      </c>
      <c r="F672" s="81">
        <f t="shared" si="84"/>
        <v>10575.5</v>
      </c>
      <c r="H672" s="85">
        <f t="shared" si="85"/>
        <v>41897</v>
      </c>
      <c r="I672" s="70">
        <f t="shared" si="89"/>
        <v>9.3803758874062115E-2</v>
      </c>
      <c r="J672" s="70">
        <f t="shared" si="88"/>
        <v>0.18022287534545489</v>
      </c>
      <c r="K672" s="115">
        <f t="shared" si="86"/>
        <v>0</v>
      </c>
      <c r="L672" s="116">
        <f t="shared" si="87"/>
        <v>-8.6419116471392776E-2</v>
      </c>
    </row>
    <row r="673" spans="1:12">
      <c r="A673" s="80">
        <v>40802</v>
      </c>
      <c r="B673" s="52">
        <v>117.39451090953521</v>
      </c>
      <c r="C673" s="53">
        <v>6443.78</v>
      </c>
      <c r="D673" s="54">
        <f t="shared" si="82"/>
        <v>41898</v>
      </c>
      <c r="E673" s="53">
        <f t="shared" si="83"/>
        <v>153.62569277867519</v>
      </c>
      <c r="F673" s="81">
        <f t="shared" si="84"/>
        <v>10432.030000000001</v>
      </c>
      <c r="H673" s="85">
        <f t="shared" si="85"/>
        <v>41898</v>
      </c>
      <c r="I673" s="70">
        <f t="shared" si="89"/>
        <v>9.3801936313109735E-2</v>
      </c>
      <c r="J673" s="70">
        <f t="shared" si="88"/>
        <v>0.17420170750596897</v>
      </c>
      <c r="K673" s="115">
        <f t="shared" si="86"/>
        <v>0</v>
      </c>
      <c r="L673" s="116">
        <f t="shared" si="87"/>
        <v>-8.0399771192859237E-2</v>
      </c>
    </row>
    <row r="674" spans="1:12">
      <c r="A674" s="80">
        <v>40805</v>
      </c>
      <c r="B674" s="52">
        <v>117.48114805858644</v>
      </c>
      <c r="C674" s="53">
        <v>6377.64</v>
      </c>
      <c r="D674" s="54">
        <f t="shared" si="82"/>
        <v>41901</v>
      </c>
      <c r="E674" s="53">
        <f t="shared" si="83"/>
        <v>153.74063344414631</v>
      </c>
      <c r="F674" s="81">
        <f t="shared" si="84"/>
        <v>10679.98</v>
      </c>
      <c r="H674" s="85">
        <f t="shared" si="85"/>
        <v>41901</v>
      </c>
      <c r="I674" s="70">
        <f t="shared" si="89"/>
        <v>9.3805647556784333E-2</v>
      </c>
      <c r="J674" s="70">
        <f t="shared" si="88"/>
        <v>0.18750873493483744</v>
      </c>
      <c r="K674" s="115">
        <f t="shared" si="86"/>
        <v>0</v>
      </c>
      <c r="L674" s="116">
        <f t="shared" si="87"/>
        <v>-9.3703087378053107E-2</v>
      </c>
    </row>
    <row r="675" spans="1:12">
      <c r="A675" s="80">
        <v>40806</v>
      </c>
      <c r="B675" s="52">
        <v>117.51016590215693</v>
      </c>
      <c r="C675" s="53">
        <v>6514.86</v>
      </c>
      <c r="D675" s="54">
        <f t="shared" si="82"/>
        <v>41901</v>
      </c>
      <c r="E675" s="53">
        <f t="shared" si="83"/>
        <v>153.74063344414631</v>
      </c>
      <c r="F675" s="81">
        <f t="shared" si="84"/>
        <v>10679.98</v>
      </c>
      <c r="H675" s="85">
        <f t="shared" si="85"/>
        <v>41901</v>
      </c>
      <c r="I675" s="70">
        <f t="shared" si="89"/>
        <v>9.3715605718284634E-2</v>
      </c>
      <c r="J675" s="70">
        <f t="shared" si="88"/>
        <v>0.17911215760382015</v>
      </c>
      <c r="K675" s="115">
        <f t="shared" si="86"/>
        <v>0</v>
      </c>
      <c r="L675" s="116">
        <f t="shared" si="87"/>
        <v>-8.5396551885535521E-2</v>
      </c>
    </row>
    <row r="676" spans="1:12">
      <c r="A676" s="80">
        <v>40807</v>
      </c>
      <c r="B676" s="52">
        <v>117.53919091313477</v>
      </c>
      <c r="C676" s="53">
        <v>6506.04</v>
      </c>
      <c r="D676" s="54">
        <f t="shared" si="82"/>
        <v>41901</v>
      </c>
      <c r="E676" s="53">
        <f t="shared" si="83"/>
        <v>153.74063344414631</v>
      </c>
      <c r="F676" s="81">
        <f t="shared" si="84"/>
        <v>10679.98</v>
      </c>
      <c r="H676" s="85">
        <f t="shared" si="85"/>
        <v>41901</v>
      </c>
      <c r="I676" s="70">
        <f t="shared" si="89"/>
        <v>9.3625571292009102E-2</v>
      </c>
      <c r="J676" s="70">
        <f t="shared" si="88"/>
        <v>0.17964474338757541</v>
      </c>
      <c r="K676" s="115">
        <f t="shared" si="86"/>
        <v>0</v>
      </c>
      <c r="L676" s="116">
        <f t="shared" si="87"/>
        <v>-8.601917209556631E-2</v>
      </c>
    </row>
    <row r="677" spans="1:12">
      <c r="A677" s="80">
        <v>40808</v>
      </c>
      <c r="B677" s="52">
        <v>117.56822309329033</v>
      </c>
      <c r="C677" s="53">
        <v>6240.39</v>
      </c>
      <c r="D677" s="54">
        <f t="shared" si="82"/>
        <v>41904</v>
      </c>
      <c r="E677" s="53">
        <f t="shared" si="83"/>
        <v>153.86700824483742</v>
      </c>
      <c r="F677" s="81">
        <f t="shared" si="84"/>
        <v>10713.74</v>
      </c>
      <c r="H677" s="85">
        <f t="shared" si="85"/>
        <v>41904</v>
      </c>
      <c r="I677" s="70">
        <f t="shared" si="89"/>
        <v>9.3835090955675993E-2</v>
      </c>
      <c r="J677" s="70">
        <f t="shared" si="88"/>
        <v>0.19741066923870987</v>
      </c>
      <c r="K677" s="115">
        <f t="shared" si="86"/>
        <v>0</v>
      </c>
      <c r="L677" s="116">
        <f t="shared" si="87"/>
        <v>-0.10357557828303388</v>
      </c>
    </row>
    <row r="678" spans="1:12">
      <c r="A678" s="80">
        <v>40809</v>
      </c>
      <c r="B678" s="52">
        <v>117.59655703505581</v>
      </c>
      <c r="C678" s="53">
        <v>6169.52</v>
      </c>
      <c r="D678" s="54">
        <f t="shared" si="82"/>
        <v>41905</v>
      </c>
      <c r="E678" s="53">
        <f t="shared" si="83"/>
        <v>153.90316699177495</v>
      </c>
      <c r="F678" s="81">
        <f t="shared" si="84"/>
        <v>10544.42</v>
      </c>
      <c r="H678" s="85">
        <f t="shared" si="85"/>
        <v>41905</v>
      </c>
      <c r="I678" s="70">
        <f t="shared" si="89"/>
        <v>9.3832903808222401E-2</v>
      </c>
      <c r="J678" s="70">
        <f t="shared" si="88"/>
        <v>0.19561248079777727</v>
      </c>
      <c r="K678" s="115">
        <f t="shared" si="86"/>
        <v>0</v>
      </c>
      <c r="L678" s="116">
        <f t="shared" si="87"/>
        <v>-0.10177957698955487</v>
      </c>
    </row>
    <row r="679" spans="1:12">
      <c r="A679" s="80">
        <v>40812</v>
      </c>
      <c r="B679" s="52">
        <v>117.684401663161</v>
      </c>
      <c r="C679" s="53">
        <v>6128.56</v>
      </c>
      <c r="D679" s="54">
        <f t="shared" si="82"/>
        <v>41908</v>
      </c>
      <c r="E679" s="53">
        <f t="shared" si="83"/>
        <v>154.01015447408099</v>
      </c>
      <c r="F679" s="81">
        <f t="shared" si="84"/>
        <v>10480.36</v>
      </c>
      <c r="H679" s="85">
        <f t="shared" si="85"/>
        <v>41908</v>
      </c>
      <c r="I679" s="70">
        <f t="shared" si="89"/>
        <v>9.3814016529404132E-2</v>
      </c>
      <c r="J679" s="70">
        <f t="shared" si="88"/>
        <v>0.19583865086521302</v>
      </c>
      <c r="K679" s="115">
        <f t="shared" si="86"/>
        <v>0</v>
      </c>
      <c r="L679" s="116">
        <f t="shared" si="87"/>
        <v>-0.10202463433580888</v>
      </c>
    </row>
    <row r="680" spans="1:12">
      <c r="A680" s="80">
        <v>40813</v>
      </c>
      <c r="B680" s="52">
        <v>117.71370507917511</v>
      </c>
      <c r="C680" s="53">
        <v>6300.72</v>
      </c>
      <c r="D680" s="54">
        <f t="shared" si="82"/>
        <v>41908</v>
      </c>
      <c r="E680" s="53">
        <f t="shared" si="83"/>
        <v>154.01015447408099</v>
      </c>
      <c r="F680" s="81">
        <f t="shared" si="84"/>
        <v>10480.36</v>
      </c>
      <c r="H680" s="85">
        <f t="shared" si="85"/>
        <v>41908</v>
      </c>
      <c r="I680" s="70">
        <f t="shared" si="89"/>
        <v>9.3723245033683789E-2</v>
      </c>
      <c r="J680" s="70">
        <f t="shared" si="88"/>
        <v>0.18484627324861136</v>
      </c>
      <c r="K680" s="115">
        <f t="shared" si="86"/>
        <v>0</v>
      </c>
      <c r="L680" s="116">
        <f t="shared" si="87"/>
        <v>-9.1123028214927571E-2</v>
      </c>
    </row>
    <row r="681" spans="1:12">
      <c r="A681" s="80">
        <v>40814</v>
      </c>
      <c r="B681" s="52">
        <v>117.74289807803476</v>
      </c>
      <c r="C681" s="53">
        <v>6268.57</v>
      </c>
      <c r="D681" s="54">
        <f t="shared" si="82"/>
        <v>41908</v>
      </c>
      <c r="E681" s="53">
        <f t="shared" si="83"/>
        <v>154.01015447408099</v>
      </c>
      <c r="F681" s="81">
        <f t="shared" si="84"/>
        <v>10480.36</v>
      </c>
      <c r="H681" s="85">
        <f t="shared" si="85"/>
        <v>41908</v>
      </c>
      <c r="I681" s="70">
        <f t="shared" si="89"/>
        <v>9.363284552440132E-2</v>
      </c>
      <c r="J681" s="70">
        <f t="shared" si="88"/>
        <v>0.18686841809899701</v>
      </c>
      <c r="K681" s="115">
        <f t="shared" si="86"/>
        <v>0</v>
      </c>
      <c r="L681" s="116">
        <f t="shared" si="87"/>
        <v>-9.3235572574595693E-2</v>
      </c>
    </row>
    <row r="682" spans="1:12">
      <c r="A682" s="80">
        <v>40815</v>
      </c>
      <c r="B682" s="52">
        <v>117.77174508806388</v>
      </c>
      <c r="C682" s="53">
        <v>6356.74</v>
      </c>
      <c r="D682" s="54">
        <f t="shared" si="82"/>
        <v>41911</v>
      </c>
      <c r="E682" s="53">
        <f t="shared" si="83"/>
        <v>154.1076429018631</v>
      </c>
      <c r="F682" s="81">
        <f t="shared" si="84"/>
        <v>10467.25</v>
      </c>
      <c r="H682" s="85">
        <f t="shared" si="85"/>
        <v>41911</v>
      </c>
      <c r="I682" s="70">
        <f t="shared" si="89"/>
        <v>9.3774235780246018E-2</v>
      </c>
      <c r="J682" s="70">
        <f t="shared" si="88"/>
        <v>0.18086264044961742</v>
      </c>
      <c r="K682" s="115">
        <f t="shared" si="86"/>
        <v>0</v>
      </c>
      <c r="L682" s="116">
        <f t="shared" si="87"/>
        <v>-8.70884046693714E-2</v>
      </c>
    </row>
    <row r="683" spans="1:12">
      <c r="A683" s="80">
        <v>40816</v>
      </c>
      <c r="B683" s="52">
        <v>117.80059916561046</v>
      </c>
      <c r="C683" s="53">
        <v>6265.26</v>
      </c>
      <c r="D683" s="54">
        <f t="shared" si="82"/>
        <v>41912</v>
      </c>
      <c r="E683" s="53">
        <f t="shared" si="83"/>
        <v>154.16204289980746</v>
      </c>
      <c r="F683" s="81">
        <f t="shared" si="84"/>
        <v>10475.040000000001</v>
      </c>
      <c r="H683" s="85">
        <f t="shared" si="85"/>
        <v>41912</v>
      </c>
      <c r="I683" s="70">
        <f t="shared" si="89"/>
        <v>9.3813600591256208E-2</v>
      </c>
      <c r="J683" s="70">
        <f t="shared" si="88"/>
        <v>0.18687649893603164</v>
      </c>
      <c r="K683" s="115">
        <f t="shared" si="86"/>
        <v>0</v>
      </c>
      <c r="L683" s="116">
        <f t="shared" si="87"/>
        <v>-9.3062898344775435E-2</v>
      </c>
    </row>
    <row r="684" spans="1:12">
      <c r="A684" s="80">
        <v>40819</v>
      </c>
      <c r="B684" s="52">
        <v>117.88682920419969</v>
      </c>
      <c r="C684" s="53">
        <v>6146.41</v>
      </c>
      <c r="D684" s="54">
        <f t="shared" si="82"/>
        <v>41913</v>
      </c>
      <c r="E684" s="53">
        <f t="shared" si="83"/>
        <v>154.20305000321883</v>
      </c>
      <c r="F684" s="81">
        <f t="shared" si="84"/>
        <v>10449.700000000001</v>
      </c>
      <c r="H684" s="85">
        <f t="shared" si="85"/>
        <v>41913</v>
      </c>
      <c r="I684" s="70">
        <f t="shared" si="89"/>
        <v>9.3643792798394854E-2</v>
      </c>
      <c r="J684" s="70">
        <f t="shared" si="88"/>
        <v>0.19351376429154366</v>
      </c>
      <c r="K684" s="115">
        <f t="shared" si="86"/>
        <v>0</v>
      </c>
      <c r="L684" s="116">
        <f t="shared" si="87"/>
        <v>-9.9869971493148801E-2</v>
      </c>
    </row>
    <row r="685" spans="1:12">
      <c r="A685" s="80">
        <v>40820</v>
      </c>
      <c r="B685" s="52">
        <v>117.91523993003788</v>
      </c>
      <c r="C685" s="53">
        <v>6048.39</v>
      </c>
      <c r="D685" s="54">
        <f t="shared" si="82"/>
        <v>41913</v>
      </c>
      <c r="E685" s="53">
        <f t="shared" si="83"/>
        <v>154.20305000321883</v>
      </c>
      <c r="F685" s="81">
        <f t="shared" si="84"/>
        <v>10449.700000000001</v>
      </c>
      <c r="H685" s="85">
        <f t="shared" si="85"/>
        <v>41913</v>
      </c>
      <c r="I685" s="70">
        <f t="shared" si="89"/>
        <v>9.3555950859933734E-2</v>
      </c>
      <c r="J685" s="70">
        <f t="shared" si="88"/>
        <v>0.19992659366837318</v>
      </c>
      <c r="K685" s="115">
        <f t="shared" si="86"/>
        <v>0</v>
      </c>
      <c r="L685" s="116">
        <f t="shared" si="87"/>
        <v>-0.10637064280843944</v>
      </c>
    </row>
    <row r="686" spans="1:12">
      <c r="A686" s="80">
        <v>40821</v>
      </c>
      <c r="B686" s="52">
        <v>117.94342167238118</v>
      </c>
      <c r="C686" s="53">
        <v>6021.97</v>
      </c>
      <c r="D686" s="54">
        <f t="shared" si="82"/>
        <v>41913</v>
      </c>
      <c r="E686" s="53">
        <f t="shared" si="83"/>
        <v>154.20305000321883</v>
      </c>
      <c r="F686" s="81">
        <f t="shared" si="84"/>
        <v>10449.700000000001</v>
      </c>
      <c r="H686" s="85">
        <f t="shared" si="85"/>
        <v>41913</v>
      </c>
      <c r="I686" s="70">
        <f t="shared" si="89"/>
        <v>9.3468844781048555E-2</v>
      </c>
      <c r="J686" s="70">
        <f t="shared" si="88"/>
        <v>0.20167883374140039</v>
      </c>
      <c r="K686" s="115">
        <f t="shared" si="86"/>
        <v>0</v>
      </c>
      <c r="L686" s="116">
        <f t="shared" si="87"/>
        <v>-0.10820998896035183</v>
      </c>
    </row>
    <row r="687" spans="1:12">
      <c r="A687" s="80">
        <v>40823</v>
      </c>
      <c r="B687" s="52">
        <v>117.99956274109722</v>
      </c>
      <c r="C687" s="53">
        <v>6195.25</v>
      </c>
      <c r="D687" s="54">
        <f t="shared" si="82"/>
        <v>41919</v>
      </c>
      <c r="E687" s="53">
        <f t="shared" si="83"/>
        <v>154.43527979652367</v>
      </c>
      <c r="F687" s="81">
        <f t="shared" si="84"/>
        <v>10327.23</v>
      </c>
      <c r="H687" s="85">
        <f t="shared" si="85"/>
        <v>41919</v>
      </c>
      <c r="I687" s="70">
        <f t="shared" si="89"/>
        <v>9.3843961768021567E-2</v>
      </c>
      <c r="J687" s="70">
        <f t="shared" si="88"/>
        <v>0.18570050365327684</v>
      </c>
      <c r="K687" s="115">
        <f t="shared" si="86"/>
        <v>0</v>
      </c>
      <c r="L687" s="116">
        <f t="shared" si="87"/>
        <v>-9.1856541885255272E-2</v>
      </c>
    </row>
    <row r="688" spans="1:12">
      <c r="A688" s="80">
        <v>40826</v>
      </c>
      <c r="B688" s="52">
        <v>118.0859384210237</v>
      </c>
      <c r="C688" s="53">
        <v>6311.32</v>
      </c>
      <c r="D688" s="54">
        <f t="shared" si="82"/>
        <v>41922</v>
      </c>
      <c r="E688" s="53">
        <f t="shared" si="83"/>
        <v>154.55098066319215</v>
      </c>
      <c r="F688" s="81">
        <f t="shared" si="84"/>
        <v>10337.14</v>
      </c>
      <c r="H688" s="85">
        <f t="shared" si="85"/>
        <v>41922</v>
      </c>
      <c r="I688" s="70">
        <f t="shared" si="89"/>
        <v>9.3850223692420798E-2</v>
      </c>
      <c r="J688" s="70">
        <f t="shared" si="88"/>
        <v>0.17876364361696706</v>
      </c>
      <c r="K688" s="115">
        <f t="shared" si="86"/>
        <v>0</v>
      </c>
      <c r="L688" s="116">
        <f t="shared" si="87"/>
        <v>-8.4913419924546263E-2</v>
      </c>
    </row>
    <row r="689" spans="1:12">
      <c r="A689" s="80">
        <v>40827</v>
      </c>
      <c r="B689" s="52">
        <v>118.11486947593686</v>
      </c>
      <c r="C689" s="53">
        <v>6304.63</v>
      </c>
      <c r="D689" s="54">
        <f t="shared" si="82"/>
        <v>41922</v>
      </c>
      <c r="E689" s="53">
        <f t="shared" si="83"/>
        <v>154.55098066319215</v>
      </c>
      <c r="F689" s="81">
        <f t="shared" si="84"/>
        <v>10337.14</v>
      </c>
      <c r="H689" s="85">
        <f t="shared" si="85"/>
        <v>41922</v>
      </c>
      <c r="I689" s="70">
        <f t="shared" si="89"/>
        <v>9.3760907178785935E-2</v>
      </c>
      <c r="J689" s="70">
        <f t="shared" si="88"/>
        <v>0.17918043472130707</v>
      </c>
      <c r="K689" s="115">
        <f t="shared" si="86"/>
        <v>0</v>
      </c>
      <c r="L689" s="116">
        <f t="shared" si="87"/>
        <v>-8.5419527542521134E-2</v>
      </c>
    </row>
    <row r="690" spans="1:12">
      <c r="A690" s="80">
        <v>40828</v>
      </c>
      <c r="B690" s="52">
        <v>118.14380761895846</v>
      </c>
      <c r="C690" s="53">
        <v>6463.15</v>
      </c>
      <c r="D690" s="54">
        <f t="shared" si="82"/>
        <v>41922</v>
      </c>
      <c r="E690" s="53">
        <f t="shared" si="83"/>
        <v>154.55098066319215</v>
      </c>
      <c r="F690" s="81">
        <f t="shared" si="84"/>
        <v>10337.14</v>
      </c>
      <c r="H690" s="85">
        <f t="shared" si="85"/>
        <v>41922</v>
      </c>
      <c r="I690" s="70">
        <f t="shared" si="89"/>
        <v>9.367159795814195E-2</v>
      </c>
      <c r="J690" s="70">
        <f t="shared" si="88"/>
        <v>0.16946004233798373</v>
      </c>
      <c r="K690" s="115">
        <f t="shared" si="86"/>
        <v>0</v>
      </c>
      <c r="L690" s="116">
        <f t="shared" si="87"/>
        <v>-7.578844437984178E-2</v>
      </c>
    </row>
    <row r="691" spans="1:12">
      <c r="A691" s="80">
        <v>40829</v>
      </c>
      <c r="B691" s="52">
        <v>118.17263470801748</v>
      </c>
      <c r="C691" s="53">
        <v>6435.81</v>
      </c>
      <c r="D691" s="54">
        <f t="shared" si="82"/>
        <v>41925</v>
      </c>
      <c r="E691" s="53">
        <f t="shared" si="83"/>
        <v>154.66040275750169</v>
      </c>
      <c r="F691" s="81">
        <f t="shared" si="84"/>
        <v>10369.11</v>
      </c>
      <c r="H691" s="85">
        <f t="shared" si="85"/>
        <v>41925</v>
      </c>
      <c r="I691" s="70">
        <f t="shared" si="89"/>
        <v>9.3840685091917564E-2</v>
      </c>
      <c r="J691" s="70">
        <f t="shared" si="88"/>
        <v>0.172319770429888</v>
      </c>
      <c r="K691" s="115">
        <f t="shared" si="86"/>
        <v>0</v>
      </c>
      <c r="L691" s="116">
        <f t="shared" si="87"/>
        <v>-7.8479085337970433E-2</v>
      </c>
    </row>
    <row r="692" spans="1:12">
      <c r="A692" s="80">
        <v>40830</v>
      </c>
      <c r="B692" s="52">
        <v>118.20146883088623</v>
      </c>
      <c r="C692" s="53">
        <v>6504.84</v>
      </c>
      <c r="D692" s="54">
        <f t="shared" si="82"/>
        <v>41926</v>
      </c>
      <c r="E692" s="53">
        <f t="shared" si="83"/>
        <v>154.69798523537176</v>
      </c>
      <c r="F692" s="81">
        <f t="shared" si="84"/>
        <v>10342.43</v>
      </c>
      <c r="H692" s="85">
        <f t="shared" si="85"/>
        <v>41926</v>
      </c>
      <c r="I692" s="70">
        <f t="shared" si="89"/>
        <v>9.3840320567178281E-2</v>
      </c>
      <c r="J692" s="70">
        <f t="shared" si="88"/>
        <v>0.16715532871196404</v>
      </c>
      <c r="K692" s="115">
        <f t="shared" si="86"/>
        <v>0</v>
      </c>
      <c r="L692" s="116">
        <f t="shared" si="87"/>
        <v>-7.3315008144785754E-2</v>
      </c>
    </row>
    <row r="693" spans="1:12">
      <c r="A693" s="80">
        <v>40833</v>
      </c>
      <c r="B693" s="52">
        <v>118.28834691047692</v>
      </c>
      <c r="C693" s="53">
        <v>6487.02</v>
      </c>
      <c r="D693" s="54">
        <f t="shared" si="82"/>
        <v>41929</v>
      </c>
      <c r="E693" s="53">
        <f t="shared" si="83"/>
        <v>154.86540220307131</v>
      </c>
      <c r="F693" s="81">
        <f t="shared" si="84"/>
        <v>10235.83</v>
      </c>
      <c r="H693" s="85">
        <f t="shared" si="85"/>
        <v>41929</v>
      </c>
      <c r="I693" s="70">
        <f t="shared" si="89"/>
        <v>9.3966813360802481E-2</v>
      </c>
      <c r="J693" s="70">
        <f t="shared" si="88"/>
        <v>0.16419557031578713</v>
      </c>
      <c r="K693" s="115">
        <f t="shared" si="86"/>
        <v>0</v>
      </c>
      <c r="L693" s="116">
        <f t="shared" si="87"/>
        <v>-7.022875695498465E-2</v>
      </c>
    </row>
    <row r="694" spans="1:12">
      <c r="A694" s="80">
        <v>40834</v>
      </c>
      <c r="B694" s="52">
        <v>118.31732755546999</v>
      </c>
      <c r="C694" s="53">
        <v>6384.7</v>
      </c>
      <c r="D694" s="54">
        <f t="shared" si="82"/>
        <v>41929</v>
      </c>
      <c r="E694" s="53">
        <f t="shared" si="83"/>
        <v>154.86540220307131</v>
      </c>
      <c r="F694" s="81">
        <f t="shared" si="84"/>
        <v>10235.83</v>
      </c>
      <c r="H694" s="85">
        <f t="shared" si="85"/>
        <v>41929</v>
      </c>
      <c r="I694" s="70">
        <f t="shared" si="89"/>
        <v>9.3877487327233E-2</v>
      </c>
      <c r="J694" s="70">
        <f t="shared" si="88"/>
        <v>0.17038170081381709</v>
      </c>
      <c r="K694" s="115">
        <f t="shared" si="86"/>
        <v>0</v>
      </c>
      <c r="L694" s="116">
        <f t="shared" si="87"/>
        <v>-7.6504213486584094E-2</v>
      </c>
    </row>
    <row r="695" spans="1:12">
      <c r="A695" s="80">
        <v>40835</v>
      </c>
      <c r="B695" s="52">
        <v>118.34643361804864</v>
      </c>
      <c r="C695" s="53">
        <v>6513.51</v>
      </c>
      <c r="D695" s="54">
        <f t="shared" si="82"/>
        <v>41929</v>
      </c>
      <c r="E695" s="53">
        <f t="shared" si="83"/>
        <v>154.86540220307131</v>
      </c>
      <c r="F695" s="81">
        <f t="shared" si="84"/>
        <v>10235.83</v>
      </c>
      <c r="H695" s="85">
        <f t="shared" si="85"/>
        <v>41929</v>
      </c>
      <c r="I695" s="70">
        <f t="shared" si="89"/>
        <v>9.3787804080922577E-2</v>
      </c>
      <c r="J695" s="70">
        <f t="shared" si="88"/>
        <v>0.16261519133890001</v>
      </c>
      <c r="K695" s="115">
        <f t="shared" si="86"/>
        <v>0</v>
      </c>
      <c r="L695" s="116">
        <f t="shared" si="87"/>
        <v>-6.8827387257977435E-2</v>
      </c>
    </row>
    <row r="696" spans="1:12">
      <c r="A696" s="80">
        <v>40836</v>
      </c>
      <c r="B696" s="52">
        <v>118.37554684071867</v>
      </c>
      <c r="C696" s="53">
        <v>6456.03</v>
      </c>
      <c r="D696" s="54">
        <f t="shared" si="82"/>
        <v>41932</v>
      </c>
      <c r="E696" s="53">
        <f t="shared" si="83"/>
        <v>154.97644069645094</v>
      </c>
      <c r="F696" s="81">
        <f t="shared" si="84"/>
        <v>10367.030000000001</v>
      </c>
      <c r="H696" s="85">
        <f t="shared" si="85"/>
        <v>41932</v>
      </c>
      <c r="I696" s="70">
        <f t="shared" si="89"/>
        <v>9.3959459591811845E-2</v>
      </c>
      <c r="J696" s="70">
        <f t="shared" si="88"/>
        <v>0.1710162951602372</v>
      </c>
      <c r="K696" s="115">
        <f t="shared" si="86"/>
        <v>0</v>
      </c>
      <c r="L696" s="116">
        <f t="shared" si="87"/>
        <v>-7.7056835568425353E-2</v>
      </c>
    </row>
    <row r="697" spans="1:12">
      <c r="A697" s="80">
        <v>40837</v>
      </c>
      <c r="B697" s="52">
        <v>118.40466722524148</v>
      </c>
      <c r="C697" s="53">
        <v>6403.32</v>
      </c>
      <c r="D697" s="54">
        <f t="shared" si="82"/>
        <v>41933</v>
      </c>
      <c r="E697" s="53">
        <f t="shared" si="83"/>
        <v>155.01379001865877</v>
      </c>
      <c r="F697" s="81">
        <f t="shared" si="84"/>
        <v>10431.1</v>
      </c>
      <c r="H697" s="85">
        <f t="shared" si="85"/>
        <v>41933</v>
      </c>
      <c r="I697" s="70">
        <f t="shared" si="89"/>
        <v>9.395763677142166E-2</v>
      </c>
      <c r="J697" s="70">
        <f t="shared" si="88"/>
        <v>0.176634652262879</v>
      </c>
      <c r="K697" s="115">
        <f t="shared" si="86"/>
        <v>0</v>
      </c>
      <c r="L697" s="116">
        <f t="shared" si="87"/>
        <v>-8.267701549145734E-2</v>
      </c>
    </row>
    <row r="698" spans="1:12">
      <c r="A698" s="80">
        <v>40840</v>
      </c>
      <c r="B698" s="52">
        <v>118.49276029765707</v>
      </c>
      <c r="C698" s="53">
        <v>6464.65</v>
      </c>
      <c r="D698" s="54">
        <f t="shared" si="82"/>
        <v>41935</v>
      </c>
      <c r="E698" s="53">
        <f t="shared" si="83"/>
        <v>155.08370907824465</v>
      </c>
      <c r="F698" s="81">
        <f t="shared" si="84"/>
        <v>10545.31</v>
      </c>
      <c r="H698" s="85">
        <f t="shared" si="85"/>
        <v>41935</v>
      </c>
      <c r="I698" s="70">
        <f t="shared" si="89"/>
        <v>9.3850881019882371E-2</v>
      </c>
      <c r="J698" s="70">
        <f t="shared" si="88"/>
        <v>0.17716708833856742</v>
      </c>
      <c r="K698" s="115">
        <f t="shared" si="86"/>
        <v>0</v>
      </c>
      <c r="L698" s="116">
        <f t="shared" si="87"/>
        <v>-8.3316207318685054E-2</v>
      </c>
    </row>
    <row r="699" spans="1:12">
      <c r="A699" s="80">
        <v>40841</v>
      </c>
      <c r="B699" s="52">
        <v>118.52214650221089</v>
      </c>
      <c r="C699" s="53">
        <v>6583.4</v>
      </c>
      <c r="D699" s="54">
        <f t="shared" si="82"/>
        <v>41935</v>
      </c>
      <c r="E699" s="53">
        <f t="shared" si="83"/>
        <v>155.08370907824465</v>
      </c>
      <c r="F699" s="81">
        <f t="shared" si="84"/>
        <v>10545.31</v>
      </c>
      <c r="H699" s="85">
        <f t="shared" si="85"/>
        <v>41935</v>
      </c>
      <c r="I699" s="70">
        <f t="shared" si="89"/>
        <v>9.3760470961102627E-2</v>
      </c>
      <c r="J699" s="70">
        <f t="shared" si="88"/>
        <v>0.1700462688294575</v>
      </c>
      <c r="K699" s="115">
        <f t="shared" si="86"/>
        <v>0</v>
      </c>
      <c r="L699" s="116">
        <f t="shared" si="87"/>
        <v>-7.6285797868354877E-2</v>
      </c>
    </row>
    <row r="700" spans="1:12">
      <c r="A700" s="80">
        <v>40842</v>
      </c>
      <c r="B700" s="52">
        <v>118.55153999454343</v>
      </c>
      <c r="C700" s="53">
        <v>6596.36</v>
      </c>
      <c r="D700" s="54">
        <f t="shared" si="82"/>
        <v>41935</v>
      </c>
      <c r="E700" s="53">
        <f t="shared" si="83"/>
        <v>155.08370907824465</v>
      </c>
      <c r="F700" s="81">
        <f t="shared" si="84"/>
        <v>10545.31</v>
      </c>
      <c r="H700" s="85">
        <f t="shared" si="85"/>
        <v>41935</v>
      </c>
      <c r="I700" s="70">
        <f t="shared" si="89"/>
        <v>9.3670068374985593E-2</v>
      </c>
      <c r="J700" s="70">
        <f t="shared" si="88"/>
        <v>0.16927949536797948</v>
      </c>
      <c r="K700" s="115">
        <f t="shared" si="86"/>
        <v>0</v>
      </c>
      <c r="L700" s="116">
        <f t="shared" si="87"/>
        <v>-7.5609426992993889E-2</v>
      </c>
    </row>
    <row r="701" spans="1:12">
      <c r="A701" s="80">
        <v>40844</v>
      </c>
      <c r="B701" s="52">
        <v>118.61057866146072</v>
      </c>
      <c r="C701" s="53">
        <v>6797.88</v>
      </c>
      <c r="D701" s="54">
        <f t="shared" si="82"/>
        <v>41940</v>
      </c>
      <c r="E701" s="53">
        <f t="shared" si="83"/>
        <v>155.29187216438237</v>
      </c>
      <c r="F701" s="81">
        <f t="shared" si="84"/>
        <v>10562.48</v>
      </c>
      <c r="H701" s="85">
        <f t="shared" si="85"/>
        <v>41940</v>
      </c>
      <c r="I701" s="70">
        <f t="shared" si="89"/>
        <v>9.3977610320485239E-2</v>
      </c>
      <c r="J701" s="70">
        <f t="shared" si="88"/>
        <v>0.15823709113594897</v>
      </c>
      <c r="K701" s="115">
        <f t="shared" si="86"/>
        <v>0</v>
      </c>
      <c r="L701" s="116">
        <f t="shared" si="87"/>
        <v>-6.4259480815463732E-2</v>
      </c>
    </row>
    <row r="702" spans="1:12">
      <c r="A702" s="80">
        <v>40847</v>
      </c>
      <c r="B702" s="52">
        <v>118.69918076372083</v>
      </c>
      <c r="C702" s="53">
        <v>6755.07</v>
      </c>
      <c r="D702" s="54">
        <f t="shared" si="82"/>
        <v>41943</v>
      </c>
      <c r="E702" s="53">
        <f t="shared" si="83"/>
        <v>155.40510744904384</v>
      </c>
      <c r="F702" s="81">
        <f t="shared" si="84"/>
        <v>10952.14</v>
      </c>
      <c r="H702" s="85">
        <f t="shared" si="85"/>
        <v>41943</v>
      </c>
      <c r="I702" s="70">
        <f t="shared" si="89"/>
        <v>9.3971115866736454E-2</v>
      </c>
      <c r="J702" s="70">
        <f t="shared" si="88"/>
        <v>0.17477954921183514</v>
      </c>
      <c r="K702" s="115">
        <f t="shared" si="86"/>
        <v>0</v>
      </c>
      <c r="L702" s="116">
        <f t="shared" si="87"/>
        <v>-8.0808433345098685E-2</v>
      </c>
    </row>
    <row r="703" spans="1:12">
      <c r="A703" s="80">
        <v>40848</v>
      </c>
      <c r="B703" s="52">
        <v>118.72873685973099</v>
      </c>
      <c r="C703" s="53">
        <v>6668.03</v>
      </c>
      <c r="D703" s="54">
        <f t="shared" si="82"/>
        <v>41943</v>
      </c>
      <c r="E703" s="53">
        <f t="shared" si="83"/>
        <v>155.40510744904384</v>
      </c>
      <c r="F703" s="81">
        <f t="shared" si="84"/>
        <v>10952.14</v>
      </c>
      <c r="H703" s="85">
        <f t="shared" si="85"/>
        <v>41943</v>
      </c>
      <c r="I703" s="70">
        <f t="shared" si="89"/>
        <v>9.3880331333935141E-2</v>
      </c>
      <c r="J703" s="70">
        <f t="shared" si="88"/>
        <v>0.17986906327339214</v>
      </c>
      <c r="K703" s="115">
        <f t="shared" si="86"/>
        <v>0</v>
      </c>
      <c r="L703" s="116">
        <f t="shared" si="87"/>
        <v>-8.5988731939456997E-2</v>
      </c>
    </row>
    <row r="704" spans="1:12">
      <c r="A704" s="80">
        <v>40849</v>
      </c>
      <c r="B704" s="52">
        <v>118.75830031520906</v>
      </c>
      <c r="C704" s="53">
        <v>6668.66</v>
      </c>
      <c r="D704" s="54">
        <f t="shared" si="82"/>
        <v>41943</v>
      </c>
      <c r="E704" s="53">
        <f t="shared" si="83"/>
        <v>155.40510744904384</v>
      </c>
      <c r="F704" s="81">
        <f t="shared" si="84"/>
        <v>10952.14</v>
      </c>
      <c r="H704" s="85">
        <f t="shared" si="85"/>
        <v>41943</v>
      </c>
      <c r="I704" s="70">
        <f t="shared" si="89"/>
        <v>9.3789554334999359E-2</v>
      </c>
      <c r="J704" s="70">
        <f t="shared" si="88"/>
        <v>0.17983190733708732</v>
      </c>
      <c r="K704" s="115">
        <f t="shared" si="86"/>
        <v>0</v>
      </c>
      <c r="L704" s="116">
        <f t="shared" si="87"/>
        <v>-8.6042353002087957E-2</v>
      </c>
    </row>
    <row r="705" spans="1:12">
      <c r="A705" s="80">
        <v>40850</v>
      </c>
      <c r="B705" s="52">
        <v>118.78763361538692</v>
      </c>
      <c r="C705" s="53">
        <v>6677.9</v>
      </c>
      <c r="D705" s="54">
        <f t="shared" si="82"/>
        <v>41946</v>
      </c>
      <c r="E705" s="53">
        <f t="shared" si="83"/>
        <v>155.52725586349879</v>
      </c>
      <c r="F705" s="81">
        <f t="shared" si="84"/>
        <v>10955.32</v>
      </c>
      <c r="H705" s="85">
        <f t="shared" si="85"/>
        <v>41946</v>
      </c>
      <c r="I705" s="70">
        <f t="shared" si="89"/>
        <v>9.3985988050767855E-2</v>
      </c>
      <c r="J705" s="70">
        <f t="shared" si="88"/>
        <v>0.17940161672583388</v>
      </c>
      <c r="K705" s="115">
        <f t="shared" si="86"/>
        <v>0</v>
      </c>
      <c r="L705" s="116">
        <f t="shared" si="87"/>
        <v>-8.5415628675066024E-2</v>
      </c>
    </row>
    <row r="706" spans="1:12">
      <c r="A706" s="80">
        <v>40851</v>
      </c>
      <c r="B706" s="52">
        <v>118.81649901035546</v>
      </c>
      <c r="C706" s="53">
        <v>6702.49</v>
      </c>
      <c r="D706" s="54">
        <f t="shared" ref="D706:D769" si="90">VLOOKUP(EDATE(A706,36),A:A,1,1)</f>
        <v>41946</v>
      </c>
      <c r="E706" s="53">
        <f t="shared" ref="E706:E769" si="91">VLOOKUP(D706,A:B,2,0)</f>
        <v>155.52725586349879</v>
      </c>
      <c r="F706" s="81">
        <f t="shared" ref="F706:F769" si="92">VLOOKUP(D706,A:C,3,0)</f>
        <v>10955.32</v>
      </c>
      <c r="H706" s="85">
        <f t="shared" ref="H706:H769" si="93">D706</f>
        <v>41946</v>
      </c>
      <c r="I706" s="70">
        <f t="shared" si="89"/>
        <v>9.3897389538307285E-2</v>
      </c>
      <c r="J706" s="70">
        <f t="shared" si="88"/>
        <v>0.17795752530271702</v>
      </c>
      <c r="K706" s="115">
        <f t="shared" ref="K706:K769" si="94">IF(I706&gt;J706,1,0)</f>
        <v>0</v>
      </c>
      <c r="L706" s="116">
        <f t="shared" ref="L706:L769" si="95">I706-J706</f>
        <v>-8.4060135764409738E-2</v>
      </c>
    </row>
    <row r="707" spans="1:12">
      <c r="A707" s="80">
        <v>40855</v>
      </c>
      <c r="B707" s="52">
        <v>118.93484024336978</v>
      </c>
      <c r="C707" s="53">
        <v>6708.99</v>
      </c>
      <c r="D707" s="54">
        <f t="shared" si="90"/>
        <v>41950</v>
      </c>
      <c r="E707" s="53">
        <f t="shared" si="91"/>
        <v>155.69838278680709</v>
      </c>
      <c r="F707" s="81">
        <f t="shared" si="92"/>
        <v>10972.24</v>
      </c>
      <c r="H707" s="85">
        <f t="shared" si="93"/>
        <v>41950</v>
      </c>
      <c r="I707" s="70">
        <f t="shared" si="89"/>
        <v>9.3935382207736673E-2</v>
      </c>
      <c r="J707" s="70">
        <f t="shared" si="88"/>
        <v>0.17818290771579681</v>
      </c>
      <c r="K707" s="115">
        <f t="shared" si="94"/>
        <v>0</v>
      </c>
      <c r="L707" s="116">
        <f t="shared" si="95"/>
        <v>-8.4247525508060139E-2</v>
      </c>
    </row>
    <row r="708" spans="1:12">
      <c r="A708" s="80">
        <v>40856</v>
      </c>
      <c r="B708" s="52">
        <v>118.96457395343063</v>
      </c>
      <c r="C708" s="53">
        <v>6622.39</v>
      </c>
      <c r="D708" s="54">
        <f t="shared" si="90"/>
        <v>41950</v>
      </c>
      <c r="E708" s="53">
        <f t="shared" si="91"/>
        <v>155.69838278680709</v>
      </c>
      <c r="F708" s="81">
        <f t="shared" si="92"/>
        <v>10972.24</v>
      </c>
      <c r="H708" s="85">
        <f t="shared" si="93"/>
        <v>41950</v>
      </c>
      <c r="I708" s="70">
        <f t="shared" si="89"/>
        <v>9.3844236116479296E-2</v>
      </c>
      <c r="J708" s="70">
        <f t="shared" si="88"/>
        <v>0.18329632329031553</v>
      </c>
      <c r="K708" s="115">
        <f t="shared" si="94"/>
        <v>0</v>
      </c>
      <c r="L708" s="116">
        <f t="shared" si="95"/>
        <v>-8.9452087173836237E-2</v>
      </c>
    </row>
    <row r="709" spans="1:12">
      <c r="A709" s="80">
        <v>40858</v>
      </c>
      <c r="B709" s="52">
        <v>119.02405624040733</v>
      </c>
      <c r="C709" s="53">
        <v>6556.16</v>
      </c>
      <c r="D709" s="54">
        <f t="shared" si="90"/>
        <v>41954</v>
      </c>
      <c r="E709" s="53">
        <f t="shared" si="91"/>
        <v>155.83775417070254</v>
      </c>
      <c r="F709" s="81">
        <f t="shared" si="92"/>
        <v>11006.04</v>
      </c>
      <c r="H709" s="85">
        <f t="shared" si="93"/>
        <v>41954</v>
      </c>
      <c r="I709" s="70">
        <f t="shared" si="89"/>
        <v>9.3988217941149532E-2</v>
      </c>
      <c r="J709" s="70">
        <f t="shared" si="88"/>
        <v>0.18848539098797246</v>
      </c>
      <c r="K709" s="115">
        <f t="shared" si="94"/>
        <v>0</v>
      </c>
      <c r="L709" s="116">
        <f t="shared" si="95"/>
        <v>-9.4497173046822924E-2</v>
      </c>
    </row>
    <row r="710" spans="1:12">
      <c r="A710" s="80">
        <v>40861</v>
      </c>
      <c r="B710" s="52">
        <v>119.11368135475637</v>
      </c>
      <c r="C710" s="53">
        <v>6530.19</v>
      </c>
      <c r="D710" s="54">
        <f t="shared" si="90"/>
        <v>41957</v>
      </c>
      <c r="E710" s="53">
        <f t="shared" si="91"/>
        <v>155.94608645147576</v>
      </c>
      <c r="F710" s="81">
        <f t="shared" si="92"/>
        <v>11042.61</v>
      </c>
      <c r="H710" s="85">
        <f t="shared" si="93"/>
        <v>41957</v>
      </c>
      <c r="I710" s="70">
        <f t="shared" si="89"/>
        <v>9.3967141564214485E-2</v>
      </c>
      <c r="J710" s="70">
        <f t="shared" si="88"/>
        <v>0.19137542880829295</v>
      </c>
      <c r="K710" s="115">
        <f t="shared" si="94"/>
        <v>0</v>
      </c>
      <c r="L710" s="116">
        <f t="shared" si="95"/>
        <v>-9.7408287244078462E-2</v>
      </c>
    </row>
    <row r="711" spans="1:12">
      <c r="A711" s="80">
        <v>40862</v>
      </c>
      <c r="B711" s="52">
        <v>119.1435788887764</v>
      </c>
      <c r="C711" s="53">
        <v>6428.89</v>
      </c>
      <c r="D711" s="54">
        <f t="shared" si="90"/>
        <v>41957</v>
      </c>
      <c r="E711" s="53">
        <f t="shared" si="91"/>
        <v>155.94608645147576</v>
      </c>
      <c r="F711" s="81">
        <f t="shared" si="92"/>
        <v>11042.61</v>
      </c>
      <c r="H711" s="85">
        <f t="shared" si="93"/>
        <v>41957</v>
      </c>
      <c r="I711" s="70">
        <f t="shared" si="89"/>
        <v>9.3875628292830582E-2</v>
      </c>
      <c r="J711" s="70">
        <f t="shared" si="88"/>
        <v>0.19760034672069793</v>
      </c>
      <c r="K711" s="115">
        <f t="shared" si="94"/>
        <v>0</v>
      </c>
      <c r="L711" s="116">
        <f t="shared" si="95"/>
        <v>-0.10372471842786735</v>
      </c>
    </row>
    <row r="712" spans="1:12">
      <c r="A712" s="80">
        <v>40863</v>
      </c>
      <c r="B712" s="52">
        <v>119.17336478349861</v>
      </c>
      <c r="C712" s="53">
        <v>6380.65</v>
      </c>
      <c r="D712" s="54">
        <f t="shared" si="90"/>
        <v>41957</v>
      </c>
      <c r="E712" s="53">
        <f t="shared" si="91"/>
        <v>155.94608645147576</v>
      </c>
      <c r="F712" s="81">
        <f t="shared" si="92"/>
        <v>11042.61</v>
      </c>
      <c r="H712" s="85">
        <f t="shared" si="93"/>
        <v>41957</v>
      </c>
      <c r="I712" s="70">
        <f t="shared" si="89"/>
        <v>9.3784487180236464E-2</v>
      </c>
      <c r="J712" s="70">
        <f t="shared" si="88"/>
        <v>0.20061086844047837</v>
      </c>
      <c r="K712" s="115">
        <f t="shared" si="94"/>
        <v>0</v>
      </c>
      <c r="L712" s="116">
        <f t="shared" si="95"/>
        <v>-0.10682638126024191</v>
      </c>
    </row>
    <row r="713" spans="1:12">
      <c r="A713" s="80">
        <v>40864</v>
      </c>
      <c r="B713" s="52">
        <v>119.2031581246945</v>
      </c>
      <c r="C713" s="53">
        <v>6259.25</v>
      </c>
      <c r="D713" s="54">
        <f t="shared" si="90"/>
        <v>41960</v>
      </c>
      <c r="E713" s="53">
        <f t="shared" si="91"/>
        <v>156.06866007542661</v>
      </c>
      <c r="F713" s="81">
        <f t="shared" si="92"/>
        <v>11096.32</v>
      </c>
      <c r="H713" s="85">
        <f t="shared" si="93"/>
        <v>41960</v>
      </c>
      <c r="I713" s="70">
        <f t="shared" si="89"/>
        <v>9.3979826277407641E-2</v>
      </c>
      <c r="J713" s="70">
        <f t="shared" si="88"/>
        <v>0.2102791684565668</v>
      </c>
      <c r="K713" s="115">
        <f t="shared" si="94"/>
        <v>0</v>
      </c>
      <c r="L713" s="116">
        <f t="shared" si="95"/>
        <v>-0.11629934217915916</v>
      </c>
    </row>
    <row r="714" spans="1:12">
      <c r="A714" s="80">
        <v>40865</v>
      </c>
      <c r="B714" s="52">
        <v>119.2330781173838</v>
      </c>
      <c r="C714" s="53">
        <v>6222.51</v>
      </c>
      <c r="D714" s="54">
        <f t="shared" si="90"/>
        <v>41961</v>
      </c>
      <c r="E714" s="53">
        <f t="shared" si="91"/>
        <v>156.10549227920438</v>
      </c>
      <c r="F714" s="81">
        <f t="shared" si="92"/>
        <v>11089.98</v>
      </c>
      <c r="H714" s="85">
        <f t="shared" si="93"/>
        <v>41961</v>
      </c>
      <c r="I714" s="70">
        <f t="shared" si="89"/>
        <v>9.3974357723540569E-2</v>
      </c>
      <c r="J714" s="70">
        <f t="shared" si="88"/>
        <v>0.21242547562065406</v>
      </c>
      <c r="K714" s="115">
        <f t="shared" si="94"/>
        <v>0</v>
      </c>
      <c r="L714" s="116">
        <f t="shared" si="95"/>
        <v>-0.11845111789711349</v>
      </c>
    </row>
    <row r="715" spans="1:12">
      <c r="A715" s="80">
        <v>40868</v>
      </c>
      <c r="B715" s="52">
        <v>119.32286062520619</v>
      </c>
      <c r="C715" s="53">
        <v>6060.84</v>
      </c>
      <c r="D715" s="54">
        <f t="shared" si="90"/>
        <v>41964</v>
      </c>
      <c r="E715" s="53">
        <f t="shared" si="91"/>
        <v>156.21525933623261</v>
      </c>
      <c r="F715" s="81">
        <f t="shared" si="92"/>
        <v>11157.68</v>
      </c>
      <c r="H715" s="85">
        <f t="shared" si="93"/>
        <v>41964</v>
      </c>
      <c r="I715" s="70">
        <f t="shared" si="89"/>
        <v>9.3956196347632526E-2</v>
      </c>
      <c r="J715" s="70">
        <f t="shared" si="88"/>
        <v>0.22559513261614939</v>
      </c>
      <c r="K715" s="115">
        <f t="shared" si="94"/>
        <v>0</v>
      </c>
      <c r="L715" s="116">
        <f t="shared" si="95"/>
        <v>-0.13163893626851686</v>
      </c>
    </row>
    <row r="716" spans="1:12">
      <c r="A716" s="80">
        <v>40869</v>
      </c>
      <c r="B716" s="52">
        <v>119.35292998608374</v>
      </c>
      <c r="C716" s="53">
        <v>6103.96</v>
      </c>
      <c r="D716" s="54">
        <f t="shared" si="90"/>
        <v>41964</v>
      </c>
      <c r="E716" s="53">
        <f t="shared" si="91"/>
        <v>156.21525933623261</v>
      </c>
      <c r="F716" s="81">
        <f t="shared" si="92"/>
        <v>11157.68</v>
      </c>
      <c r="H716" s="85">
        <f t="shared" si="93"/>
        <v>41964</v>
      </c>
      <c r="I716" s="70">
        <f t="shared" si="89"/>
        <v>9.3864319462024115E-2</v>
      </c>
      <c r="J716" s="70">
        <f t="shared" si="88"/>
        <v>0.22270233317980481</v>
      </c>
      <c r="K716" s="115">
        <f t="shared" si="94"/>
        <v>0</v>
      </c>
      <c r="L716" s="116">
        <f t="shared" si="95"/>
        <v>-0.1288380137177807</v>
      </c>
    </row>
    <row r="717" spans="1:12">
      <c r="A717" s="80">
        <v>40870</v>
      </c>
      <c r="B717" s="52">
        <v>119.38312627737022</v>
      </c>
      <c r="C717" s="53">
        <v>5969.67</v>
      </c>
      <c r="D717" s="54">
        <f t="shared" si="90"/>
        <v>41964</v>
      </c>
      <c r="E717" s="53">
        <f t="shared" si="91"/>
        <v>156.21525933623261</v>
      </c>
      <c r="F717" s="81">
        <f t="shared" si="92"/>
        <v>11157.68</v>
      </c>
      <c r="H717" s="85">
        <f t="shared" si="93"/>
        <v>41964</v>
      </c>
      <c r="I717" s="70">
        <f t="shared" si="89"/>
        <v>9.377208579405738E-2</v>
      </c>
      <c r="J717" s="70">
        <f t="shared" si="88"/>
        <v>0.23180281578721273</v>
      </c>
      <c r="K717" s="115">
        <f t="shared" si="94"/>
        <v>0</v>
      </c>
      <c r="L717" s="116">
        <f t="shared" si="95"/>
        <v>-0.13803072999315535</v>
      </c>
    </row>
    <row r="718" spans="1:12">
      <c r="A718" s="80">
        <v>40871</v>
      </c>
      <c r="B718" s="52">
        <v>119.4133302083184</v>
      </c>
      <c r="C718" s="53">
        <v>6033.07</v>
      </c>
      <c r="D718" s="54">
        <f t="shared" si="90"/>
        <v>41967</v>
      </c>
      <c r="E718" s="53">
        <f t="shared" si="91"/>
        <v>156.32445380250863</v>
      </c>
      <c r="F718" s="81">
        <f t="shared" si="92"/>
        <v>11227.19</v>
      </c>
      <c r="H718" s="85">
        <f t="shared" si="93"/>
        <v>41967</v>
      </c>
      <c r="I718" s="70">
        <f t="shared" si="89"/>
        <v>9.3934627958769834E-2</v>
      </c>
      <c r="J718" s="70">
        <f t="shared" si="88"/>
        <v>0.230016401924094</v>
      </c>
      <c r="K718" s="115">
        <f t="shared" si="94"/>
        <v>0</v>
      </c>
      <c r="L718" s="116">
        <f t="shared" si="95"/>
        <v>-0.13608177396532417</v>
      </c>
    </row>
    <row r="719" spans="1:12">
      <c r="A719" s="80">
        <v>40872</v>
      </c>
      <c r="B719" s="52">
        <v>119.44354178086111</v>
      </c>
      <c r="C719" s="53">
        <v>5974.21</v>
      </c>
      <c r="D719" s="54">
        <f t="shared" si="90"/>
        <v>41968</v>
      </c>
      <c r="E719" s="53">
        <f t="shared" si="91"/>
        <v>156.36197167142123</v>
      </c>
      <c r="F719" s="81">
        <f t="shared" si="92"/>
        <v>11138.95</v>
      </c>
      <c r="H719" s="85">
        <f t="shared" si="93"/>
        <v>41968</v>
      </c>
      <c r="I719" s="70">
        <f t="shared" si="89"/>
        <v>9.392988875386421E-2</v>
      </c>
      <c r="J719" s="70">
        <f t="shared" si="88"/>
        <v>0.23080123499338545</v>
      </c>
      <c r="K719" s="115">
        <f t="shared" si="94"/>
        <v>0</v>
      </c>
      <c r="L719" s="116">
        <f t="shared" si="95"/>
        <v>-0.13687134623952124</v>
      </c>
    </row>
    <row r="720" spans="1:12">
      <c r="A720" s="80">
        <v>40875</v>
      </c>
      <c r="B720" s="52">
        <v>119.53455775969812</v>
      </c>
      <c r="C720" s="53">
        <v>6153.37</v>
      </c>
      <c r="D720" s="54">
        <f t="shared" si="90"/>
        <v>41971</v>
      </c>
      <c r="E720" s="53">
        <f t="shared" si="91"/>
        <v>156.47364068548001</v>
      </c>
      <c r="F720" s="81">
        <f t="shared" si="92"/>
        <v>11303.65</v>
      </c>
      <c r="H720" s="85">
        <f t="shared" si="93"/>
        <v>41971</v>
      </c>
      <c r="I720" s="70">
        <f t="shared" si="89"/>
        <v>9.3912460831655498E-2</v>
      </c>
      <c r="J720" s="70">
        <f t="shared" si="88"/>
        <v>0.22471552727680444</v>
      </c>
      <c r="K720" s="115">
        <f t="shared" si="94"/>
        <v>0</v>
      </c>
      <c r="L720" s="116">
        <f t="shared" si="95"/>
        <v>-0.13080306644514894</v>
      </c>
    </row>
    <row r="721" spans="1:12">
      <c r="A721" s="80">
        <v>40876</v>
      </c>
      <c r="B721" s="52">
        <v>119.56480000281132</v>
      </c>
      <c r="C721" s="53">
        <v>6094.79</v>
      </c>
      <c r="D721" s="54">
        <f t="shared" si="90"/>
        <v>41971</v>
      </c>
      <c r="E721" s="53">
        <f t="shared" si="91"/>
        <v>156.47364068548001</v>
      </c>
      <c r="F721" s="81">
        <f t="shared" si="92"/>
        <v>11303.65</v>
      </c>
      <c r="H721" s="85">
        <f t="shared" si="93"/>
        <v>41971</v>
      </c>
      <c r="I721" s="70">
        <f t="shared" si="89"/>
        <v>9.382022310445115E-2</v>
      </c>
      <c r="J721" s="70">
        <f t="shared" si="88"/>
        <v>0.228626802324152</v>
      </c>
      <c r="K721" s="115">
        <f t="shared" si="94"/>
        <v>0</v>
      </c>
      <c r="L721" s="116">
        <f t="shared" si="95"/>
        <v>-0.13480657921970085</v>
      </c>
    </row>
    <row r="722" spans="1:12">
      <c r="A722" s="80">
        <v>40877</v>
      </c>
      <c r="B722" s="52">
        <v>119.59504989721204</v>
      </c>
      <c r="C722" s="53">
        <v>6128.97</v>
      </c>
      <c r="D722" s="54">
        <f t="shared" si="90"/>
        <v>41971</v>
      </c>
      <c r="E722" s="53">
        <f t="shared" si="91"/>
        <v>156.47364068548001</v>
      </c>
      <c r="F722" s="81">
        <f t="shared" si="92"/>
        <v>11303.65</v>
      </c>
      <c r="H722" s="85">
        <f t="shared" si="93"/>
        <v>41971</v>
      </c>
      <c r="I722" s="70">
        <f t="shared" si="89"/>
        <v>9.3727993154650413E-2</v>
      </c>
      <c r="J722" s="70">
        <f t="shared" si="88"/>
        <v>0.2263386107962535</v>
      </c>
      <c r="K722" s="115">
        <f t="shared" si="94"/>
        <v>0</v>
      </c>
      <c r="L722" s="116">
        <f t="shared" si="95"/>
        <v>-0.13261061764160309</v>
      </c>
    </row>
    <row r="723" spans="1:12">
      <c r="A723" s="80">
        <v>40878</v>
      </c>
      <c r="B723" s="52">
        <v>119.62518784978613</v>
      </c>
      <c r="C723" s="53">
        <v>6261.88</v>
      </c>
      <c r="D723" s="54">
        <f t="shared" si="90"/>
        <v>41974</v>
      </c>
      <c r="E723" s="53">
        <f t="shared" si="91"/>
        <v>156.61024217379841</v>
      </c>
      <c r="F723" s="81">
        <f t="shared" si="92"/>
        <v>11261.08</v>
      </c>
      <c r="H723" s="85">
        <f t="shared" si="93"/>
        <v>41974</v>
      </c>
      <c r="I723" s="70">
        <f t="shared" si="89"/>
        <v>9.3954290984989974E-2</v>
      </c>
      <c r="J723" s="70">
        <f t="shared" ref="J723:J786" si="96">(F723/C723)^(1/3)-1</f>
        <v>0.21606960693004473</v>
      </c>
      <c r="K723" s="115">
        <f t="shared" si="94"/>
        <v>0</v>
      </c>
      <c r="L723" s="116">
        <f t="shared" si="95"/>
        <v>-0.12211531594505476</v>
      </c>
    </row>
    <row r="724" spans="1:12">
      <c r="A724" s="80">
        <v>40879</v>
      </c>
      <c r="B724" s="52">
        <v>119.65485489637288</v>
      </c>
      <c r="C724" s="53">
        <v>6405.62</v>
      </c>
      <c r="D724" s="54">
        <f t="shared" si="90"/>
        <v>41975</v>
      </c>
      <c r="E724" s="53">
        <f t="shared" si="91"/>
        <v>156.64547947828751</v>
      </c>
      <c r="F724" s="81">
        <f t="shared" si="92"/>
        <v>11219.98</v>
      </c>
      <c r="H724" s="85">
        <f t="shared" si="93"/>
        <v>41975</v>
      </c>
      <c r="I724" s="70">
        <f t="shared" ref="I724:I787" si="97">(E724/B724)^(1/3)-1</f>
        <v>9.3945906017279368E-2</v>
      </c>
      <c r="J724" s="70">
        <f t="shared" si="96"/>
        <v>0.20543455582645254</v>
      </c>
      <c r="K724" s="115">
        <f t="shared" si="94"/>
        <v>0</v>
      </c>
      <c r="L724" s="116">
        <f t="shared" si="95"/>
        <v>-0.11148864980917317</v>
      </c>
    </row>
    <row r="725" spans="1:12">
      <c r="A725" s="80">
        <v>40882</v>
      </c>
      <c r="B725" s="52">
        <v>119.74567293123923</v>
      </c>
      <c r="C725" s="53">
        <v>6391.63</v>
      </c>
      <c r="D725" s="54">
        <f t="shared" si="90"/>
        <v>41978</v>
      </c>
      <c r="E725" s="53">
        <f t="shared" si="91"/>
        <v>156.75562705360906</v>
      </c>
      <c r="F725" s="81">
        <f t="shared" si="92"/>
        <v>11237.89</v>
      </c>
      <c r="H725" s="85">
        <f t="shared" si="93"/>
        <v>41978</v>
      </c>
      <c r="I725" s="70">
        <f t="shared" si="97"/>
        <v>9.3925560823369558E-2</v>
      </c>
      <c r="J725" s="70">
        <f t="shared" si="96"/>
        <v>0.20695492186407671</v>
      </c>
      <c r="K725" s="115">
        <f t="shared" si="94"/>
        <v>0</v>
      </c>
      <c r="L725" s="116">
        <f t="shared" si="95"/>
        <v>-0.11302936104070715</v>
      </c>
    </row>
    <row r="726" spans="1:12">
      <c r="A726" s="80">
        <v>40884</v>
      </c>
      <c r="B726" s="52">
        <v>119.80626424174243</v>
      </c>
      <c r="C726" s="53">
        <v>6421.38</v>
      </c>
      <c r="D726" s="54">
        <f t="shared" si="90"/>
        <v>41978</v>
      </c>
      <c r="E726" s="53">
        <f t="shared" si="91"/>
        <v>156.75562705360906</v>
      </c>
      <c r="F726" s="81">
        <f t="shared" si="92"/>
        <v>11237.89</v>
      </c>
      <c r="H726" s="85">
        <f t="shared" si="93"/>
        <v>41978</v>
      </c>
      <c r="I726" s="70">
        <f t="shared" si="97"/>
        <v>9.374111426192E-2</v>
      </c>
      <c r="J726" s="70">
        <f t="shared" si="96"/>
        <v>0.20508811110288927</v>
      </c>
      <c r="K726" s="115">
        <f t="shared" si="94"/>
        <v>0</v>
      </c>
      <c r="L726" s="116">
        <f t="shared" si="95"/>
        <v>-0.11134699684096927</v>
      </c>
    </row>
    <row r="727" spans="1:12">
      <c r="A727" s="80">
        <v>40885</v>
      </c>
      <c r="B727" s="52">
        <v>119.83669503285982</v>
      </c>
      <c r="C727" s="53">
        <v>6270.52</v>
      </c>
      <c r="D727" s="54">
        <f t="shared" si="90"/>
        <v>41981</v>
      </c>
      <c r="E727" s="53">
        <f t="shared" si="91"/>
        <v>156.86284790251372</v>
      </c>
      <c r="F727" s="81">
        <f t="shared" si="92"/>
        <v>11106.22</v>
      </c>
      <c r="H727" s="85">
        <f t="shared" si="93"/>
        <v>41981</v>
      </c>
      <c r="I727" s="70">
        <f t="shared" si="97"/>
        <v>9.3897821558743599E-2</v>
      </c>
      <c r="J727" s="70">
        <f t="shared" si="96"/>
        <v>0.20991326510348918</v>
      </c>
      <c r="K727" s="115">
        <f t="shared" si="94"/>
        <v>0</v>
      </c>
      <c r="L727" s="116">
        <f t="shared" si="95"/>
        <v>-0.11601544354474558</v>
      </c>
    </row>
    <row r="728" spans="1:12">
      <c r="A728" s="80">
        <v>40886</v>
      </c>
      <c r="B728" s="52">
        <v>119.86713355339816</v>
      </c>
      <c r="C728" s="53">
        <v>6172.94</v>
      </c>
      <c r="D728" s="54">
        <f t="shared" si="90"/>
        <v>41982</v>
      </c>
      <c r="E728" s="53">
        <f t="shared" si="91"/>
        <v>156.89845576898759</v>
      </c>
      <c r="F728" s="81">
        <f t="shared" si="92"/>
        <v>10977.83</v>
      </c>
      <c r="H728" s="85">
        <f t="shared" si="93"/>
        <v>41982</v>
      </c>
      <c r="I728" s="70">
        <f t="shared" si="97"/>
        <v>9.3887978889803048E-2</v>
      </c>
      <c r="J728" s="70">
        <f t="shared" si="96"/>
        <v>0.21155039018024069</v>
      </c>
      <c r="K728" s="115">
        <f t="shared" si="94"/>
        <v>0</v>
      </c>
      <c r="L728" s="116">
        <f t="shared" si="95"/>
        <v>-0.11766241129043764</v>
      </c>
    </row>
    <row r="729" spans="1:12">
      <c r="A729" s="80">
        <v>40889</v>
      </c>
      <c r="B729" s="52">
        <v>119.95847230916584</v>
      </c>
      <c r="C729" s="53">
        <v>6043.39</v>
      </c>
      <c r="D729" s="54">
        <f t="shared" si="90"/>
        <v>41985</v>
      </c>
      <c r="E729" s="53">
        <f t="shared" si="91"/>
        <v>157.00752545929049</v>
      </c>
      <c r="F729" s="81">
        <f t="shared" si="92"/>
        <v>10824.36</v>
      </c>
      <c r="H729" s="85">
        <f t="shared" si="93"/>
        <v>41985</v>
      </c>
      <c r="I729" s="70">
        <f t="shared" si="97"/>
        <v>9.3863625451709343E-2</v>
      </c>
      <c r="J729" s="70">
        <f t="shared" si="96"/>
        <v>0.21443386360440164</v>
      </c>
      <c r="K729" s="115">
        <f t="shared" si="94"/>
        <v>0</v>
      </c>
      <c r="L729" s="116">
        <f t="shared" si="95"/>
        <v>-0.1205702381526923</v>
      </c>
    </row>
    <row r="730" spans="1:12">
      <c r="A730" s="80">
        <v>40890</v>
      </c>
      <c r="B730" s="52">
        <v>119.98906171960466</v>
      </c>
      <c r="C730" s="53">
        <v>6089.1</v>
      </c>
      <c r="D730" s="54">
        <f t="shared" si="90"/>
        <v>41985</v>
      </c>
      <c r="E730" s="53">
        <f t="shared" si="91"/>
        <v>157.00752545929049</v>
      </c>
      <c r="F730" s="81">
        <f t="shared" si="92"/>
        <v>10824.36</v>
      </c>
      <c r="H730" s="85">
        <f t="shared" si="93"/>
        <v>41985</v>
      </c>
      <c r="I730" s="70">
        <f t="shared" si="97"/>
        <v>9.377066284674096E-2</v>
      </c>
      <c r="J730" s="70">
        <f t="shared" si="96"/>
        <v>0.21138736738283948</v>
      </c>
      <c r="K730" s="115">
        <f t="shared" si="94"/>
        <v>0</v>
      </c>
      <c r="L730" s="116">
        <f t="shared" si="95"/>
        <v>-0.11761670453609852</v>
      </c>
    </row>
    <row r="731" spans="1:12">
      <c r="A731" s="80">
        <v>40891</v>
      </c>
      <c r="B731" s="52">
        <v>120.01965893034316</v>
      </c>
      <c r="C731" s="53">
        <v>6041.71</v>
      </c>
      <c r="D731" s="54">
        <f t="shared" si="90"/>
        <v>41985</v>
      </c>
      <c r="E731" s="53">
        <f t="shared" si="91"/>
        <v>157.00752545929049</v>
      </c>
      <c r="F731" s="81">
        <f t="shared" si="92"/>
        <v>10824.36</v>
      </c>
      <c r="H731" s="85">
        <f t="shared" si="93"/>
        <v>41985</v>
      </c>
      <c r="I731" s="70">
        <f t="shared" si="97"/>
        <v>9.367770814225107E-2</v>
      </c>
      <c r="J731" s="70">
        <f t="shared" si="96"/>
        <v>0.21454641782119643</v>
      </c>
      <c r="K731" s="115">
        <f t="shared" si="94"/>
        <v>0</v>
      </c>
      <c r="L731" s="116">
        <f t="shared" si="95"/>
        <v>-0.12086870967894536</v>
      </c>
    </row>
    <row r="732" spans="1:12">
      <c r="A732" s="80">
        <v>40892</v>
      </c>
      <c r="B732" s="52">
        <v>120.05038396302933</v>
      </c>
      <c r="C732" s="53">
        <v>6020.27</v>
      </c>
      <c r="D732" s="54">
        <f t="shared" si="90"/>
        <v>41988</v>
      </c>
      <c r="E732" s="53">
        <f t="shared" si="91"/>
        <v>157.11350553897552</v>
      </c>
      <c r="F732" s="81">
        <f t="shared" si="92"/>
        <v>10818.45</v>
      </c>
      <c r="H732" s="85">
        <f t="shared" si="93"/>
        <v>41988</v>
      </c>
      <c r="I732" s="70">
        <f t="shared" si="97"/>
        <v>9.3830398049832953E-2</v>
      </c>
      <c r="J732" s="70">
        <f t="shared" si="96"/>
        <v>0.21576515247430095</v>
      </c>
      <c r="K732" s="115">
        <f t="shared" si="94"/>
        <v>0</v>
      </c>
      <c r="L732" s="116">
        <f t="shared" si="95"/>
        <v>-0.12193475442446799</v>
      </c>
    </row>
    <row r="733" spans="1:12">
      <c r="A733" s="80">
        <v>40893</v>
      </c>
      <c r="B733" s="52">
        <v>120.08111686132388</v>
      </c>
      <c r="C733" s="53">
        <v>5900.11</v>
      </c>
      <c r="D733" s="54">
        <f t="shared" si="90"/>
        <v>41989</v>
      </c>
      <c r="E733" s="53">
        <f t="shared" si="91"/>
        <v>157.14508535358883</v>
      </c>
      <c r="F733" s="81">
        <f t="shared" si="92"/>
        <v>10620.96</v>
      </c>
      <c r="H733" s="85">
        <f t="shared" si="93"/>
        <v>41989</v>
      </c>
      <c r="I733" s="70">
        <f t="shared" si="97"/>
        <v>9.3810349257460457E-2</v>
      </c>
      <c r="J733" s="70">
        <f t="shared" si="96"/>
        <v>0.2164694916487353</v>
      </c>
      <c r="K733" s="115">
        <f t="shared" si="94"/>
        <v>0</v>
      </c>
      <c r="L733" s="116">
        <f t="shared" si="95"/>
        <v>-0.12265914239127484</v>
      </c>
    </row>
    <row r="734" spans="1:12">
      <c r="A734" s="80">
        <v>40896</v>
      </c>
      <c r="B734" s="52">
        <v>120.17369940242396</v>
      </c>
      <c r="C734" s="53">
        <v>5851.25</v>
      </c>
      <c r="D734" s="54">
        <f t="shared" si="90"/>
        <v>41992</v>
      </c>
      <c r="E734" s="53">
        <f t="shared" si="91"/>
        <v>157.25935733353825</v>
      </c>
      <c r="F734" s="81">
        <f t="shared" si="92"/>
        <v>10828.45</v>
      </c>
      <c r="H734" s="85">
        <f t="shared" si="93"/>
        <v>41992</v>
      </c>
      <c r="I734" s="70">
        <f t="shared" si="97"/>
        <v>9.3794382594141634E-2</v>
      </c>
      <c r="J734" s="70">
        <f t="shared" si="96"/>
        <v>0.22773851583000781</v>
      </c>
      <c r="K734" s="115">
        <f t="shared" si="94"/>
        <v>0</v>
      </c>
      <c r="L734" s="116">
        <f t="shared" si="95"/>
        <v>-0.13394413323586618</v>
      </c>
    </row>
    <row r="735" spans="1:12">
      <c r="A735" s="80">
        <v>40897</v>
      </c>
      <c r="B735" s="52">
        <v>120.20482439056919</v>
      </c>
      <c r="C735" s="53">
        <v>5763.88</v>
      </c>
      <c r="D735" s="54">
        <f t="shared" si="90"/>
        <v>41992</v>
      </c>
      <c r="E735" s="53">
        <f t="shared" si="91"/>
        <v>157.25935733353825</v>
      </c>
      <c r="F735" s="81">
        <f t="shared" si="92"/>
        <v>10828.45</v>
      </c>
      <c r="H735" s="85">
        <f t="shared" si="93"/>
        <v>41992</v>
      </c>
      <c r="I735" s="70">
        <f t="shared" si="97"/>
        <v>9.3699967980898524E-2</v>
      </c>
      <c r="J735" s="70">
        <f t="shared" si="96"/>
        <v>0.23391086494780788</v>
      </c>
      <c r="K735" s="115">
        <f t="shared" si="94"/>
        <v>0</v>
      </c>
      <c r="L735" s="116">
        <f t="shared" si="95"/>
        <v>-0.14021089696690936</v>
      </c>
    </row>
    <row r="736" spans="1:12">
      <c r="A736" s="80">
        <v>40898</v>
      </c>
      <c r="B736" s="52">
        <v>120.23631805455952</v>
      </c>
      <c r="C736" s="53">
        <v>5952.82</v>
      </c>
      <c r="D736" s="54">
        <f t="shared" si="90"/>
        <v>41992</v>
      </c>
      <c r="E736" s="53">
        <f t="shared" si="91"/>
        <v>157.25935733353825</v>
      </c>
      <c r="F736" s="81">
        <f t="shared" si="92"/>
        <v>10828.45</v>
      </c>
      <c r="H736" s="85">
        <f t="shared" si="93"/>
        <v>41992</v>
      </c>
      <c r="I736" s="70">
        <f t="shared" si="97"/>
        <v>9.3604468197171498E-2</v>
      </c>
      <c r="J736" s="70">
        <f t="shared" si="96"/>
        <v>0.22071565715270713</v>
      </c>
      <c r="K736" s="115">
        <f t="shared" si="94"/>
        <v>0</v>
      </c>
      <c r="L736" s="116">
        <f t="shared" si="95"/>
        <v>-0.12711118895553564</v>
      </c>
    </row>
    <row r="737" spans="1:12">
      <c r="A737" s="80">
        <v>40899</v>
      </c>
      <c r="B737" s="52">
        <v>120.26818067884398</v>
      </c>
      <c r="C737" s="53">
        <v>6004.44</v>
      </c>
      <c r="D737" s="54">
        <f t="shared" si="90"/>
        <v>41995</v>
      </c>
      <c r="E737" s="53">
        <f t="shared" si="91"/>
        <v>157.34852338914635</v>
      </c>
      <c r="F737" s="81">
        <f t="shared" si="92"/>
        <v>10958.56</v>
      </c>
      <c r="H737" s="85">
        <f t="shared" si="93"/>
        <v>41995</v>
      </c>
      <c r="I737" s="70">
        <f t="shared" si="97"/>
        <v>9.3714517473028058E-2</v>
      </c>
      <c r="J737" s="70">
        <f t="shared" si="96"/>
        <v>0.22206318237969458</v>
      </c>
      <c r="K737" s="115">
        <f t="shared" si="94"/>
        <v>0</v>
      </c>
      <c r="L737" s="116">
        <f t="shared" si="95"/>
        <v>-0.12834866490666652</v>
      </c>
    </row>
    <row r="738" spans="1:12">
      <c r="A738" s="80">
        <v>40900</v>
      </c>
      <c r="B738" s="52">
        <v>120.30113416034999</v>
      </c>
      <c r="C738" s="53">
        <v>5979.25</v>
      </c>
      <c r="D738" s="54">
        <f t="shared" si="90"/>
        <v>41996</v>
      </c>
      <c r="E738" s="53">
        <f t="shared" si="91"/>
        <v>157.38455620100248</v>
      </c>
      <c r="F738" s="81">
        <f t="shared" si="92"/>
        <v>10883.52</v>
      </c>
      <c r="H738" s="85">
        <f t="shared" si="93"/>
        <v>41996</v>
      </c>
      <c r="I738" s="70">
        <f t="shared" si="97"/>
        <v>9.3698116003244181E-2</v>
      </c>
      <c r="J738" s="70">
        <f t="shared" si="96"/>
        <v>0.22097720458750691</v>
      </c>
      <c r="K738" s="115">
        <f t="shared" si="94"/>
        <v>0</v>
      </c>
      <c r="L738" s="116">
        <f t="shared" si="95"/>
        <v>-0.12727908858426273</v>
      </c>
    </row>
    <row r="739" spans="1:12">
      <c r="A739" s="80">
        <v>40903</v>
      </c>
      <c r="B739" s="52">
        <v>120.39713446540996</v>
      </c>
      <c r="C739" s="53">
        <v>6061.7</v>
      </c>
      <c r="D739" s="54">
        <f t="shared" si="90"/>
        <v>41999</v>
      </c>
      <c r="E739" s="53">
        <f t="shared" si="91"/>
        <v>157.48907550322534</v>
      </c>
      <c r="F739" s="81">
        <f t="shared" si="92"/>
        <v>10796.22</v>
      </c>
      <c r="H739" s="85">
        <f t="shared" si="93"/>
        <v>41999</v>
      </c>
      <c r="I739" s="70">
        <f t="shared" si="97"/>
        <v>9.3649337864465831E-2</v>
      </c>
      <c r="J739" s="70">
        <f t="shared" si="96"/>
        <v>0.21215761918517906</v>
      </c>
      <c r="K739" s="115">
        <f t="shared" si="94"/>
        <v>0</v>
      </c>
      <c r="L739" s="116">
        <f t="shared" si="95"/>
        <v>-0.11850828132071323</v>
      </c>
    </row>
    <row r="740" spans="1:12">
      <c r="A740" s="80">
        <v>40904</v>
      </c>
      <c r="B740" s="52">
        <v>120.42964169171562</v>
      </c>
      <c r="C740" s="53">
        <v>6025.54</v>
      </c>
      <c r="D740" s="54">
        <f t="shared" si="90"/>
        <v>41999</v>
      </c>
      <c r="E740" s="53">
        <f t="shared" si="91"/>
        <v>157.48907550322534</v>
      </c>
      <c r="F740" s="81">
        <f t="shared" si="92"/>
        <v>10796.22</v>
      </c>
      <c r="H740" s="85">
        <f t="shared" si="93"/>
        <v>41999</v>
      </c>
      <c r="I740" s="70">
        <f t="shared" si="97"/>
        <v>9.3550927137457496E-2</v>
      </c>
      <c r="J740" s="70">
        <f t="shared" si="96"/>
        <v>0.21457755338941564</v>
      </c>
      <c r="K740" s="115">
        <f t="shared" si="94"/>
        <v>0</v>
      </c>
      <c r="L740" s="116">
        <f t="shared" si="95"/>
        <v>-0.12102662625195815</v>
      </c>
    </row>
    <row r="741" spans="1:12">
      <c r="A741" s="80">
        <v>40905</v>
      </c>
      <c r="B741" s="52">
        <v>120.46155554676392</v>
      </c>
      <c r="C741" s="53">
        <v>5968.84</v>
      </c>
      <c r="D741" s="54">
        <f t="shared" si="90"/>
        <v>41999</v>
      </c>
      <c r="E741" s="53">
        <f t="shared" si="91"/>
        <v>157.48907550322534</v>
      </c>
      <c r="F741" s="81">
        <f t="shared" si="92"/>
        <v>10796.22</v>
      </c>
      <c r="H741" s="85">
        <f t="shared" si="93"/>
        <v>41999</v>
      </c>
      <c r="I741" s="70">
        <f t="shared" si="97"/>
        <v>9.3454347200846888E-2</v>
      </c>
      <c r="J741" s="70">
        <f t="shared" si="96"/>
        <v>0.21841133174216676</v>
      </c>
      <c r="K741" s="115">
        <f t="shared" si="94"/>
        <v>0</v>
      </c>
      <c r="L741" s="116">
        <f t="shared" si="95"/>
        <v>-0.12495698454131987</v>
      </c>
    </row>
    <row r="742" spans="1:12">
      <c r="A742" s="80">
        <v>40906</v>
      </c>
      <c r="B742" s="52">
        <v>120.49287555120607</v>
      </c>
      <c r="C742" s="53">
        <v>5893.29</v>
      </c>
      <c r="D742" s="54">
        <f t="shared" si="90"/>
        <v>42002</v>
      </c>
      <c r="E742" s="53">
        <f t="shared" si="91"/>
        <v>157.6005777686816</v>
      </c>
      <c r="F742" s="81">
        <f t="shared" si="92"/>
        <v>10856.23</v>
      </c>
      <c r="H742" s="85">
        <f t="shared" si="93"/>
        <v>42002</v>
      </c>
      <c r="I742" s="70">
        <f t="shared" si="97"/>
        <v>9.3617569573429815E-2</v>
      </c>
      <c r="J742" s="70">
        <f t="shared" si="96"/>
        <v>0.2258586832974212</v>
      </c>
      <c r="K742" s="115">
        <f t="shared" si="94"/>
        <v>0</v>
      </c>
      <c r="L742" s="116">
        <f t="shared" si="95"/>
        <v>-0.13224111372399139</v>
      </c>
    </row>
    <row r="743" spans="1:12">
      <c r="A743" s="80">
        <v>40907</v>
      </c>
      <c r="B743" s="52">
        <v>120.52323975584497</v>
      </c>
      <c r="C743" s="53">
        <v>5865.49</v>
      </c>
      <c r="D743" s="54">
        <f t="shared" si="90"/>
        <v>42003</v>
      </c>
      <c r="E743" s="53">
        <f t="shared" si="91"/>
        <v>157.64675473796785</v>
      </c>
      <c r="F743" s="81">
        <f t="shared" si="92"/>
        <v>10858.82</v>
      </c>
      <c r="H743" s="85">
        <f t="shared" si="93"/>
        <v>42003</v>
      </c>
      <c r="I743" s="70">
        <f t="shared" si="97"/>
        <v>9.3632511710588062E-2</v>
      </c>
      <c r="J743" s="70">
        <f t="shared" si="96"/>
        <v>0.22788995105270549</v>
      </c>
      <c r="K743" s="115">
        <f t="shared" si="94"/>
        <v>0</v>
      </c>
      <c r="L743" s="116">
        <f t="shared" si="95"/>
        <v>-0.13425743934211742</v>
      </c>
    </row>
    <row r="744" spans="1:12">
      <c r="A744" s="80">
        <v>40910</v>
      </c>
      <c r="B744" s="52">
        <v>120.61652474341599</v>
      </c>
      <c r="C744" s="53">
        <v>5881.28</v>
      </c>
      <c r="D744" s="54">
        <f t="shared" si="90"/>
        <v>42006</v>
      </c>
      <c r="E744" s="53">
        <f t="shared" si="91"/>
        <v>157.7590258350107</v>
      </c>
      <c r="F744" s="81">
        <f t="shared" si="92"/>
        <v>11052.57</v>
      </c>
      <c r="H744" s="85">
        <f t="shared" si="93"/>
        <v>42006</v>
      </c>
      <c r="I744" s="70">
        <f t="shared" si="97"/>
        <v>9.3609988468663641E-2</v>
      </c>
      <c r="J744" s="70">
        <f t="shared" si="96"/>
        <v>0.23404351093347198</v>
      </c>
      <c r="K744" s="115">
        <f t="shared" si="94"/>
        <v>0</v>
      </c>
      <c r="L744" s="116">
        <f t="shared" si="95"/>
        <v>-0.14043352246480834</v>
      </c>
    </row>
    <row r="745" spans="1:12">
      <c r="A745" s="80">
        <v>40911</v>
      </c>
      <c r="B745" s="52">
        <v>120.64752319027505</v>
      </c>
      <c r="C745" s="53">
        <v>6044.28</v>
      </c>
      <c r="D745" s="54">
        <f t="shared" si="90"/>
        <v>42006</v>
      </c>
      <c r="E745" s="53">
        <f t="shared" si="91"/>
        <v>157.7590258350107</v>
      </c>
      <c r="F745" s="81">
        <f t="shared" si="92"/>
        <v>11052.57</v>
      </c>
      <c r="H745" s="85">
        <f t="shared" si="93"/>
        <v>42006</v>
      </c>
      <c r="I745" s="70">
        <f t="shared" si="97"/>
        <v>9.3516318594631498E-2</v>
      </c>
      <c r="J745" s="70">
        <f t="shared" si="96"/>
        <v>0.22284918882449478</v>
      </c>
      <c r="K745" s="115">
        <f t="shared" si="94"/>
        <v>0</v>
      </c>
      <c r="L745" s="116">
        <f t="shared" si="95"/>
        <v>-0.12933287022986328</v>
      </c>
    </row>
    <row r="746" spans="1:12">
      <c r="A746" s="80">
        <v>40912</v>
      </c>
      <c r="B746" s="52">
        <v>120.67840895621177</v>
      </c>
      <c r="C746" s="53">
        <v>6024.43</v>
      </c>
      <c r="D746" s="54">
        <f t="shared" si="90"/>
        <v>42006</v>
      </c>
      <c r="E746" s="53">
        <f t="shared" si="91"/>
        <v>157.7590258350107</v>
      </c>
      <c r="F746" s="81">
        <f t="shared" si="92"/>
        <v>11052.57</v>
      </c>
      <c r="H746" s="85">
        <f t="shared" si="93"/>
        <v>42006</v>
      </c>
      <c r="I746" s="70">
        <f t="shared" si="97"/>
        <v>9.3423021124426908E-2</v>
      </c>
      <c r="J746" s="70">
        <f t="shared" si="96"/>
        <v>0.22419077883402938</v>
      </c>
      <c r="K746" s="115">
        <f t="shared" si="94"/>
        <v>0</v>
      </c>
      <c r="L746" s="116">
        <f t="shared" si="95"/>
        <v>-0.13076775770960247</v>
      </c>
    </row>
    <row r="747" spans="1:12">
      <c r="A747" s="80">
        <v>40913</v>
      </c>
      <c r="B747" s="52">
        <v>120.70930262890457</v>
      </c>
      <c r="C747" s="53">
        <v>6024.82</v>
      </c>
      <c r="D747" s="54">
        <f t="shared" si="90"/>
        <v>42009</v>
      </c>
      <c r="E747" s="53">
        <f t="shared" si="91"/>
        <v>157.86456662329434</v>
      </c>
      <c r="F747" s="81">
        <f t="shared" si="92"/>
        <v>11030.18</v>
      </c>
      <c r="H747" s="85">
        <f t="shared" si="93"/>
        <v>42009</v>
      </c>
      <c r="I747" s="70">
        <f t="shared" si="97"/>
        <v>9.3573489794402054E-2</v>
      </c>
      <c r="J747" s="70">
        <f t="shared" si="96"/>
        <v>0.2233371781353708</v>
      </c>
      <c r="K747" s="115">
        <f t="shared" si="94"/>
        <v>0</v>
      </c>
      <c r="L747" s="116">
        <f t="shared" si="95"/>
        <v>-0.12976368834096874</v>
      </c>
    </row>
    <row r="748" spans="1:12">
      <c r="A748" s="80">
        <v>40914</v>
      </c>
      <c r="B748" s="52">
        <v>120.74020421037757</v>
      </c>
      <c r="C748" s="53">
        <v>6032.88</v>
      </c>
      <c r="D748" s="54">
        <f t="shared" si="90"/>
        <v>42010</v>
      </c>
      <c r="E748" s="53">
        <f t="shared" si="91"/>
        <v>157.89787604685185</v>
      </c>
      <c r="F748" s="81">
        <f t="shared" si="92"/>
        <v>10699.62</v>
      </c>
      <c r="H748" s="85">
        <f t="shared" si="93"/>
        <v>42010</v>
      </c>
      <c r="I748" s="70">
        <f t="shared" si="97"/>
        <v>9.3557090144368305E-2</v>
      </c>
      <c r="J748" s="70">
        <f t="shared" si="96"/>
        <v>0.21045288259651684</v>
      </c>
      <c r="K748" s="115">
        <f t="shared" si="94"/>
        <v>0</v>
      </c>
      <c r="L748" s="116">
        <f t="shared" si="95"/>
        <v>-0.11689579245214854</v>
      </c>
    </row>
    <row r="749" spans="1:12">
      <c r="A749" s="80">
        <v>40915</v>
      </c>
      <c r="B749" s="52">
        <v>120.77111370265543</v>
      </c>
      <c r="C749" s="53">
        <v>6023.77</v>
      </c>
      <c r="D749" s="54">
        <f t="shared" si="90"/>
        <v>42011</v>
      </c>
      <c r="E749" s="53">
        <f t="shared" si="91"/>
        <v>157.93087670294562</v>
      </c>
      <c r="F749" s="81">
        <f t="shared" si="92"/>
        <v>10666.38</v>
      </c>
      <c r="H749" s="85">
        <f t="shared" si="93"/>
        <v>42011</v>
      </c>
      <c r="I749" s="70">
        <f t="shared" si="97"/>
        <v>9.3539961866449417E-2</v>
      </c>
      <c r="J749" s="70">
        <f t="shared" si="96"/>
        <v>0.20980736348649853</v>
      </c>
      <c r="K749" s="115">
        <f t="shared" si="94"/>
        <v>0</v>
      </c>
      <c r="L749" s="116">
        <f t="shared" si="95"/>
        <v>-0.11626740162004912</v>
      </c>
    </row>
    <row r="750" spans="1:12">
      <c r="A750" s="80">
        <v>40917</v>
      </c>
      <c r="B750" s="52">
        <v>120.8329485128712</v>
      </c>
      <c r="C750" s="53">
        <v>6018.56</v>
      </c>
      <c r="D750" s="54">
        <f t="shared" si="90"/>
        <v>42013</v>
      </c>
      <c r="E750" s="53">
        <f t="shared" si="91"/>
        <v>158.00305935948577</v>
      </c>
      <c r="F750" s="81">
        <f t="shared" si="92"/>
        <v>10906.56</v>
      </c>
      <c r="H750" s="85">
        <f t="shared" si="93"/>
        <v>42013</v>
      </c>
      <c r="I750" s="70">
        <f t="shared" si="97"/>
        <v>9.3519942548998314E-2</v>
      </c>
      <c r="J750" s="70">
        <f t="shared" si="96"/>
        <v>0.21917224204481323</v>
      </c>
      <c r="K750" s="115">
        <f t="shared" si="94"/>
        <v>0</v>
      </c>
      <c r="L750" s="116">
        <f t="shared" si="95"/>
        <v>-0.12565229949581491</v>
      </c>
    </row>
    <row r="751" spans="1:12">
      <c r="A751" s="80">
        <v>40918</v>
      </c>
      <c r="B751" s="52">
        <v>120.864002580639</v>
      </c>
      <c r="C751" s="53">
        <v>6153.98</v>
      </c>
      <c r="D751" s="54">
        <f t="shared" si="90"/>
        <v>42013</v>
      </c>
      <c r="E751" s="53">
        <f t="shared" si="91"/>
        <v>158.00305935948577</v>
      </c>
      <c r="F751" s="81">
        <f t="shared" si="92"/>
        <v>10906.56</v>
      </c>
      <c r="H751" s="85">
        <f t="shared" si="93"/>
        <v>42013</v>
      </c>
      <c r="I751" s="70">
        <f t="shared" si="97"/>
        <v>9.342628038757872E-2</v>
      </c>
      <c r="J751" s="70">
        <f t="shared" si="96"/>
        <v>0.21016309368774655</v>
      </c>
      <c r="K751" s="115">
        <f t="shared" si="94"/>
        <v>0</v>
      </c>
      <c r="L751" s="116">
        <f t="shared" si="95"/>
        <v>-0.11673681330016783</v>
      </c>
    </row>
    <row r="752" spans="1:12">
      <c r="A752" s="80">
        <v>40919</v>
      </c>
      <c r="B752" s="52">
        <v>120.89506462930221</v>
      </c>
      <c r="C752" s="53">
        <v>6168.48</v>
      </c>
      <c r="D752" s="54">
        <f t="shared" si="90"/>
        <v>42013</v>
      </c>
      <c r="E752" s="53">
        <f t="shared" si="91"/>
        <v>158.00305935948577</v>
      </c>
      <c r="F752" s="81">
        <f t="shared" si="92"/>
        <v>10906.56</v>
      </c>
      <c r="H752" s="85">
        <f t="shared" si="93"/>
        <v>42013</v>
      </c>
      <c r="I752" s="70">
        <f t="shared" si="97"/>
        <v>9.3332626248509909E-2</v>
      </c>
      <c r="J752" s="70">
        <f t="shared" si="96"/>
        <v>0.2092141223507149</v>
      </c>
      <c r="K752" s="115">
        <f t="shared" si="94"/>
        <v>0</v>
      </c>
      <c r="L752" s="116">
        <f t="shared" si="95"/>
        <v>-0.11588149610220499</v>
      </c>
    </row>
    <row r="753" spans="1:12">
      <c r="A753" s="80">
        <v>40920</v>
      </c>
      <c r="B753" s="52">
        <v>120.92637645104121</v>
      </c>
      <c r="C753" s="53">
        <v>6130.81</v>
      </c>
      <c r="D753" s="54">
        <f t="shared" si="90"/>
        <v>42016</v>
      </c>
      <c r="E753" s="53">
        <f t="shared" si="91"/>
        <v>158.11065944290957</v>
      </c>
      <c r="F753" s="81">
        <f t="shared" si="92"/>
        <v>10957.22</v>
      </c>
      <c r="H753" s="85">
        <f t="shared" si="93"/>
        <v>42016</v>
      </c>
      <c r="I753" s="70">
        <f t="shared" si="97"/>
        <v>9.3486360264267487E-2</v>
      </c>
      <c r="J753" s="70">
        <f t="shared" si="96"/>
        <v>0.21355884926278867</v>
      </c>
      <c r="K753" s="115">
        <f t="shared" si="94"/>
        <v>0</v>
      </c>
      <c r="L753" s="116">
        <f t="shared" si="95"/>
        <v>-0.12007248899852119</v>
      </c>
    </row>
    <row r="754" spans="1:12">
      <c r="A754" s="80">
        <v>40921</v>
      </c>
      <c r="B754" s="52">
        <v>120.95805916167137</v>
      </c>
      <c r="C754" s="53">
        <v>6174.88</v>
      </c>
      <c r="D754" s="54">
        <f t="shared" si="90"/>
        <v>42017</v>
      </c>
      <c r="E754" s="53">
        <f t="shared" si="91"/>
        <v>158.14734111590033</v>
      </c>
      <c r="F754" s="81">
        <f t="shared" si="92"/>
        <v>10926.16</v>
      </c>
      <c r="H754" s="85">
        <f t="shared" si="93"/>
        <v>42017</v>
      </c>
      <c r="I754" s="70">
        <f t="shared" si="97"/>
        <v>9.3475428155555651E-2</v>
      </c>
      <c r="J754" s="70">
        <f t="shared" si="96"/>
        <v>0.20951988091814955</v>
      </c>
      <c r="K754" s="115">
        <f t="shared" si="94"/>
        <v>0</v>
      </c>
      <c r="L754" s="116">
        <f t="shared" si="95"/>
        <v>-0.1160444527625939</v>
      </c>
    </row>
    <row r="755" spans="1:12">
      <c r="A755" s="80">
        <v>40924</v>
      </c>
      <c r="B755" s="52">
        <v>121.05349507034992</v>
      </c>
      <c r="C755" s="53">
        <v>6185.06</v>
      </c>
      <c r="D755" s="54">
        <f t="shared" si="90"/>
        <v>42020</v>
      </c>
      <c r="E755" s="53">
        <f t="shared" si="91"/>
        <v>158.26882889864777</v>
      </c>
      <c r="F755" s="81">
        <f t="shared" si="92"/>
        <v>11208.42</v>
      </c>
      <c r="H755" s="85">
        <f t="shared" si="93"/>
        <v>42020</v>
      </c>
      <c r="I755" s="70">
        <f t="shared" si="97"/>
        <v>9.3467850336675484E-2</v>
      </c>
      <c r="J755" s="70">
        <f t="shared" si="96"/>
        <v>0.21917718370992989</v>
      </c>
      <c r="K755" s="115">
        <f t="shared" si="94"/>
        <v>0</v>
      </c>
      <c r="L755" s="116">
        <f t="shared" si="95"/>
        <v>-0.12570933337325441</v>
      </c>
    </row>
    <row r="756" spans="1:12">
      <c r="A756" s="80">
        <v>40925</v>
      </c>
      <c r="B756" s="52">
        <v>121.08569530003865</v>
      </c>
      <c r="C756" s="53">
        <v>6303.61</v>
      </c>
      <c r="D756" s="54">
        <f t="shared" si="90"/>
        <v>42020</v>
      </c>
      <c r="E756" s="53">
        <f t="shared" si="91"/>
        <v>158.26882889864777</v>
      </c>
      <c r="F756" s="81">
        <f t="shared" si="92"/>
        <v>11208.42</v>
      </c>
      <c r="H756" s="85">
        <f t="shared" si="93"/>
        <v>42020</v>
      </c>
      <c r="I756" s="70">
        <f t="shared" si="97"/>
        <v>9.3370913376925158E-2</v>
      </c>
      <c r="J756" s="70">
        <f t="shared" si="96"/>
        <v>0.21148587099719007</v>
      </c>
      <c r="K756" s="115">
        <f t="shared" si="94"/>
        <v>0</v>
      </c>
      <c r="L756" s="116">
        <f t="shared" si="95"/>
        <v>-0.11811495762026492</v>
      </c>
    </row>
    <row r="757" spans="1:12">
      <c r="A757" s="80">
        <v>40926</v>
      </c>
      <c r="B757" s="52">
        <v>121.11802518068376</v>
      </c>
      <c r="C757" s="53">
        <v>6289.01</v>
      </c>
      <c r="D757" s="54">
        <f t="shared" si="90"/>
        <v>42020</v>
      </c>
      <c r="E757" s="53">
        <f t="shared" si="91"/>
        <v>158.26882889864777</v>
      </c>
      <c r="F757" s="81">
        <f t="shared" si="92"/>
        <v>11208.42</v>
      </c>
      <c r="H757" s="85">
        <f t="shared" si="93"/>
        <v>42020</v>
      </c>
      <c r="I757" s="70">
        <f t="shared" si="97"/>
        <v>9.3273620683220315E-2</v>
      </c>
      <c r="J757" s="70">
        <f t="shared" si="96"/>
        <v>0.21242263867901223</v>
      </c>
      <c r="K757" s="115">
        <f t="shared" si="94"/>
        <v>0</v>
      </c>
      <c r="L757" s="116">
        <f t="shared" si="95"/>
        <v>-0.11914901799579192</v>
      </c>
    </row>
    <row r="758" spans="1:12">
      <c r="A758" s="80">
        <v>40927</v>
      </c>
      <c r="B758" s="52">
        <v>121.15012145735663</v>
      </c>
      <c r="C758" s="53">
        <v>6368.43</v>
      </c>
      <c r="D758" s="54">
        <f t="shared" si="90"/>
        <v>42023</v>
      </c>
      <c r="E758" s="53">
        <f t="shared" si="91"/>
        <v>158.37471074518098</v>
      </c>
      <c r="F758" s="81">
        <f t="shared" si="92"/>
        <v>11257.01</v>
      </c>
      <c r="H758" s="85">
        <f t="shared" si="93"/>
        <v>42023</v>
      </c>
      <c r="I758" s="70">
        <f t="shared" si="97"/>
        <v>9.3420789380828095E-2</v>
      </c>
      <c r="J758" s="70">
        <f t="shared" si="96"/>
        <v>0.20910372029608726</v>
      </c>
      <c r="K758" s="115">
        <f t="shared" si="94"/>
        <v>0</v>
      </c>
      <c r="L758" s="116">
        <f t="shared" si="95"/>
        <v>-0.11568293091525916</v>
      </c>
    </row>
    <row r="759" spans="1:12">
      <c r="A759" s="80">
        <v>40928</v>
      </c>
      <c r="B759" s="52">
        <v>121.18210508942138</v>
      </c>
      <c r="C759" s="53">
        <v>6406.93</v>
      </c>
      <c r="D759" s="54">
        <f t="shared" si="90"/>
        <v>42024</v>
      </c>
      <c r="E759" s="53">
        <f t="shared" si="91"/>
        <v>158.40923643212344</v>
      </c>
      <c r="F759" s="81">
        <f t="shared" si="92"/>
        <v>11447.77</v>
      </c>
      <c r="H759" s="85">
        <f t="shared" si="93"/>
        <v>42024</v>
      </c>
      <c r="I759" s="70">
        <f t="shared" si="97"/>
        <v>9.3404027763443809E-2</v>
      </c>
      <c r="J759" s="70">
        <f t="shared" si="96"/>
        <v>0.21345489731089873</v>
      </c>
      <c r="K759" s="115">
        <f t="shared" si="94"/>
        <v>0</v>
      </c>
      <c r="L759" s="116">
        <f t="shared" si="95"/>
        <v>-0.12005086954745492</v>
      </c>
    </row>
    <row r="760" spans="1:12">
      <c r="A760" s="80">
        <v>40931</v>
      </c>
      <c r="B760" s="52">
        <v>121.27735422402166</v>
      </c>
      <c r="C760" s="53">
        <v>6403.94</v>
      </c>
      <c r="D760" s="54">
        <f t="shared" si="90"/>
        <v>42027</v>
      </c>
      <c r="E760" s="53">
        <f t="shared" si="91"/>
        <v>158.5177715177899</v>
      </c>
      <c r="F760" s="81">
        <f t="shared" si="92"/>
        <v>11633.06</v>
      </c>
      <c r="H760" s="85">
        <f t="shared" si="93"/>
        <v>42027</v>
      </c>
      <c r="I760" s="70">
        <f t="shared" si="97"/>
        <v>9.3367301091940913E-2</v>
      </c>
      <c r="J760" s="70">
        <f t="shared" si="96"/>
        <v>0.22015659395038578</v>
      </c>
      <c r="K760" s="115">
        <f t="shared" si="94"/>
        <v>0</v>
      </c>
      <c r="L760" s="116">
        <f t="shared" si="95"/>
        <v>-0.12678929285844487</v>
      </c>
    </row>
    <row r="761" spans="1:12">
      <c r="A761" s="80">
        <v>40932</v>
      </c>
      <c r="B761" s="52">
        <v>121.3088863361199</v>
      </c>
      <c r="C761" s="53">
        <v>6507.2</v>
      </c>
      <c r="D761" s="54">
        <f t="shared" si="90"/>
        <v>42027</v>
      </c>
      <c r="E761" s="53">
        <f t="shared" si="91"/>
        <v>158.5177715177899</v>
      </c>
      <c r="F761" s="81">
        <f t="shared" si="92"/>
        <v>11633.06</v>
      </c>
      <c r="H761" s="85">
        <f t="shared" si="93"/>
        <v>42027</v>
      </c>
      <c r="I761" s="70">
        <f t="shared" si="97"/>
        <v>9.327255901399889E-2</v>
      </c>
      <c r="J761" s="70">
        <f t="shared" si="96"/>
        <v>0.21366810155157334</v>
      </c>
      <c r="K761" s="115">
        <f t="shared" si="94"/>
        <v>0</v>
      </c>
      <c r="L761" s="116">
        <f t="shared" si="95"/>
        <v>-0.12039554253757445</v>
      </c>
    </row>
    <row r="762" spans="1:12">
      <c r="A762" s="80">
        <v>40933</v>
      </c>
      <c r="B762" s="52">
        <v>121.34066926433997</v>
      </c>
      <c r="C762" s="53">
        <v>6547.44</v>
      </c>
      <c r="D762" s="54">
        <f t="shared" si="90"/>
        <v>42027</v>
      </c>
      <c r="E762" s="53">
        <f t="shared" si="91"/>
        <v>158.5177715177899</v>
      </c>
      <c r="F762" s="81">
        <f t="shared" si="92"/>
        <v>11633.06</v>
      </c>
      <c r="H762" s="85">
        <f t="shared" si="93"/>
        <v>42027</v>
      </c>
      <c r="I762" s="70">
        <f t="shared" si="97"/>
        <v>9.3177096550803196E-2</v>
      </c>
      <c r="J762" s="70">
        <f t="shared" si="96"/>
        <v>0.21117662402695481</v>
      </c>
      <c r="K762" s="115">
        <f t="shared" si="94"/>
        <v>0</v>
      </c>
      <c r="L762" s="116">
        <f t="shared" si="95"/>
        <v>-0.11799952747615161</v>
      </c>
    </row>
    <row r="763" spans="1:12">
      <c r="A763" s="80">
        <v>40935</v>
      </c>
      <c r="B763" s="52">
        <v>121.40497981905006</v>
      </c>
      <c r="C763" s="53">
        <v>6606.36</v>
      </c>
      <c r="D763" s="54">
        <f t="shared" si="90"/>
        <v>42031</v>
      </c>
      <c r="E763" s="53">
        <f t="shared" si="91"/>
        <v>158.6585352988977</v>
      </c>
      <c r="F763" s="81">
        <f t="shared" si="92"/>
        <v>11732.39</v>
      </c>
      <c r="H763" s="85">
        <f t="shared" si="93"/>
        <v>42031</v>
      </c>
      <c r="I763" s="70">
        <f t="shared" si="97"/>
        <v>9.3307464366726656E-2</v>
      </c>
      <c r="J763" s="70">
        <f t="shared" si="96"/>
        <v>0.21099240215621839</v>
      </c>
      <c r="K763" s="115">
        <f t="shared" si="94"/>
        <v>0</v>
      </c>
      <c r="L763" s="116">
        <f t="shared" si="95"/>
        <v>-0.11768493778949174</v>
      </c>
    </row>
    <row r="764" spans="1:12">
      <c r="A764" s="80">
        <v>40938</v>
      </c>
      <c r="B764" s="52">
        <v>121.50076834812728</v>
      </c>
      <c r="C764" s="53">
        <v>6457.3</v>
      </c>
      <c r="D764" s="54">
        <f t="shared" si="90"/>
        <v>42034</v>
      </c>
      <c r="E764" s="53">
        <f t="shared" si="91"/>
        <v>158.76406654716828</v>
      </c>
      <c r="F764" s="81">
        <f t="shared" si="92"/>
        <v>11598.64</v>
      </c>
      <c r="H764" s="85">
        <f t="shared" si="93"/>
        <v>42034</v>
      </c>
      <c r="I764" s="70">
        <f t="shared" si="97"/>
        <v>9.3262361619744549E-2</v>
      </c>
      <c r="J764" s="70">
        <f t="shared" si="96"/>
        <v>0.21558510085013527</v>
      </c>
      <c r="K764" s="115">
        <f t="shared" si="94"/>
        <v>0</v>
      </c>
      <c r="L764" s="116">
        <f t="shared" si="95"/>
        <v>-0.12232273923039072</v>
      </c>
    </row>
    <row r="765" spans="1:12">
      <c r="A765" s="80">
        <v>40939</v>
      </c>
      <c r="B765" s="52">
        <v>121.53260154943449</v>
      </c>
      <c r="C765" s="53">
        <v>6600.95</v>
      </c>
      <c r="D765" s="54">
        <f t="shared" si="90"/>
        <v>42034</v>
      </c>
      <c r="E765" s="53">
        <f t="shared" si="91"/>
        <v>158.76406654716828</v>
      </c>
      <c r="F765" s="81">
        <f t="shared" si="92"/>
        <v>11598.64</v>
      </c>
      <c r="H765" s="85">
        <f t="shared" si="93"/>
        <v>42034</v>
      </c>
      <c r="I765" s="70">
        <f t="shared" si="97"/>
        <v>9.3166900046965928E-2</v>
      </c>
      <c r="J765" s="70">
        <f t="shared" si="96"/>
        <v>0.20670248922331269</v>
      </c>
      <c r="K765" s="115">
        <f t="shared" si="94"/>
        <v>0</v>
      </c>
      <c r="L765" s="116">
        <f t="shared" si="95"/>
        <v>-0.11353558917634676</v>
      </c>
    </row>
    <row r="766" spans="1:12">
      <c r="A766" s="80">
        <v>40940</v>
      </c>
      <c r="B766" s="52">
        <v>121.56444309104045</v>
      </c>
      <c r="C766" s="53">
        <v>6647.46</v>
      </c>
      <c r="D766" s="54">
        <f t="shared" si="90"/>
        <v>42034</v>
      </c>
      <c r="E766" s="53">
        <f t="shared" si="91"/>
        <v>158.76406654716828</v>
      </c>
      <c r="F766" s="81">
        <f t="shared" si="92"/>
        <v>11598.64</v>
      </c>
      <c r="H766" s="85">
        <f t="shared" si="93"/>
        <v>42034</v>
      </c>
      <c r="I766" s="70">
        <f t="shared" si="97"/>
        <v>9.3071446809708691E-2</v>
      </c>
      <c r="J766" s="70">
        <f t="shared" si="96"/>
        <v>0.20388160541773326</v>
      </c>
      <c r="K766" s="115">
        <f t="shared" si="94"/>
        <v>0</v>
      </c>
      <c r="L766" s="116">
        <f t="shared" si="95"/>
        <v>-0.11081015860802457</v>
      </c>
    </row>
    <row r="767" spans="1:12">
      <c r="A767" s="80">
        <v>40941</v>
      </c>
      <c r="B767" s="52">
        <v>121.59592828180102</v>
      </c>
      <c r="C767" s="53">
        <v>6690.89</v>
      </c>
      <c r="D767" s="54">
        <f t="shared" si="90"/>
        <v>42037</v>
      </c>
      <c r="E767" s="53">
        <f t="shared" si="91"/>
        <v>158.8721848764869</v>
      </c>
      <c r="F767" s="81">
        <f t="shared" si="92"/>
        <v>11583.49</v>
      </c>
      <c r="H767" s="85">
        <f t="shared" si="93"/>
        <v>42037</v>
      </c>
      <c r="I767" s="70">
        <f t="shared" si="97"/>
        <v>9.3225144100902213E-2</v>
      </c>
      <c r="J767" s="70">
        <f t="shared" si="96"/>
        <v>0.20074792833627408</v>
      </c>
      <c r="K767" s="115">
        <f t="shared" si="94"/>
        <v>0</v>
      </c>
      <c r="L767" s="116">
        <f t="shared" si="95"/>
        <v>-0.10752278423537187</v>
      </c>
    </row>
    <row r="768" spans="1:12">
      <c r="A768" s="80">
        <v>40942</v>
      </c>
      <c r="B768" s="52">
        <v>121.62778641501085</v>
      </c>
      <c r="C768" s="53">
        <v>6761.89</v>
      </c>
      <c r="D768" s="54">
        <f t="shared" si="90"/>
        <v>42038</v>
      </c>
      <c r="E768" s="53">
        <f t="shared" si="91"/>
        <v>158.91222066707576</v>
      </c>
      <c r="F768" s="81">
        <f t="shared" si="92"/>
        <v>11529.72</v>
      </c>
      <c r="H768" s="85">
        <f t="shared" si="93"/>
        <v>42038</v>
      </c>
      <c r="I768" s="70">
        <f t="shared" si="97"/>
        <v>9.3221500959447923E-2</v>
      </c>
      <c r="J768" s="70">
        <f t="shared" si="96"/>
        <v>0.19467622141003194</v>
      </c>
      <c r="K768" s="115">
        <f t="shared" si="94"/>
        <v>0</v>
      </c>
      <c r="L768" s="116">
        <f t="shared" si="95"/>
        <v>-0.10145472045058401</v>
      </c>
    </row>
    <row r="769" spans="1:12">
      <c r="A769" s="80">
        <v>40945</v>
      </c>
      <c r="B769" s="52">
        <v>121.72338585513303</v>
      </c>
      <c r="C769" s="53">
        <v>6807.35</v>
      </c>
      <c r="D769" s="54">
        <f t="shared" si="90"/>
        <v>42041</v>
      </c>
      <c r="E769" s="53">
        <f t="shared" si="91"/>
        <v>159.01124340534335</v>
      </c>
      <c r="F769" s="81">
        <f t="shared" si="92"/>
        <v>11405.06</v>
      </c>
      <c r="H769" s="85">
        <f t="shared" si="93"/>
        <v>42041</v>
      </c>
      <c r="I769" s="70">
        <f t="shared" si="97"/>
        <v>9.3162192824243428E-2</v>
      </c>
      <c r="J769" s="70">
        <f t="shared" si="96"/>
        <v>0.18769929307189814</v>
      </c>
      <c r="K769" s="115">
        <f t="shared" si="94"/>
        <v>0</v>
      </c>
      <c r="L769" s="116">
        <f t="shared" si="95"/>
        <v>-9.4537100247654715E-2</v>
      </c>
    </row>
    <row r="770" spans="1:12">
      <c r="A770" s="80">
        <v>40946</v>
      </c>
      <c r="B770" s="52">
        <v>121.75527738222708</v>
      </c>
      <c r="C770" s="53">
        <v>6773.74</v>
      </c>
      <c r="D770" s="54">
        <f t="shared" ref="D770:D833" si="98">VLOOKUP(EDATE(A770,36),A:A,1,1)</f>
        <v>42041</v>
      </c>
      <c r="E770" s="53">
        <f t="shared" ref="E770:E833" si="99">VLOOKUP(D770,A:B,2,0)</f>
        <v>159.01124340534335</v>
      </c>
      <c r="F770" s="81">
        <f t="shared" ref="F770:F833" si="100">VLOOKUP(D770,A:C,3,0)</f>
        <v>11405.06</v>
      </c>
      <c r="H770" s="85">
        <f t="shared" ref="H770:H833" si="101">D770</f>
        <v>42041</v>
      </c>
      <c r="I770" s="70">
        <f t="shared" si="97"/>
        <v>9.3066739998011849E-2</v>
      </c>
      <c r="J770" s="70">
        <f t="shared" si="96"/>
        <v>0.18966043181580461</v>
      </c>
      <c r="K770" s="115">
        <f t="shared" ref="K770:K833" si="102">IF(I770&gt;J770,1,0)</f>
        <v>0</v>
      </c>
      <c r="L770" s="116">
        <f t="shared" ref="L770:L833" si="103">I770-J770</f>
        <v>-9.6593691817792759E-2</v>
      </c>
    </row>
    <row r="771" spans="1:12">
      <c r="A771" s="80">
        <v>40947</v>
      </c>
      <c r="B771" s="52">
        <v>121.78717726490122</v>
      </c>
      <c r="C771" s="53">
        <v>6815.63</v>
      </c>
      <c r="D771" s="54">
        <f t="shared" si="98"/>
        <v>42041</v>
      </c>
      <c r="E771" s="53">
        <f t="shared" si="99"/>
        <v>159.01124340534335</v>
      </c>
      <c r="F771" s="81">
        <f t="shared" si="100"/>
        <v>11405.06</v>
      </c>
      <c r="H771" s="85">
        <f t="shared" si="101"/>
        <v>42041</v>
      </c>
      <c r="I771" s="70">
        <f t="shared" si="97"/>
        <v>9.2971295506538043E-2</v>
      </c>
      <c r="J771" s="70">
        <f t="shared" si="96"/>
        <v>0.18721813749317584</v>
      </c>
      <c r="K771" s="115">
        <f t="shared" si="102"/>
        <v>0</v>
      </c>
      <c r="L771" s="116">
        <f t="shared" si="103"/>
        <v>-9.4246841986637797E-2</v>
      </c>
    </row>
    <row r="772" spans="1:12">
      <c r="A772" s="80">
        <v>40948</v>
      </c>
      <c r="B772" s="52">
        <v>121.81920729252188</v>
      </c>
      <c r="C772" s="53">
        <v>6871.73</v>
      </c>
      <c r="D772" s="54">
        <f t="shared" si="98"/>
        <v>42044</v>
      </c>
      <c r="E772" s="53">
        <f t="shared" si="99"/>
        <v>159.10331091527507</v>
      </c>
      <c r="F772" s="81">
        <f t="shared" si="100"/>
        <v>11227.7</v>
      </c>
      <c r="H772" s="85">
        <f t="shared" si="101"/>
        <v>42044</v>
      </c>
      <c r="I772" s="70">
        <f t="shared" si="97"/>
        <v>9.308637942793796E-2</v>
      </c>
      <c r="J772" s="70">
        <f t="shared" si="96"/>
        <v>0.17780909681368828</v>
      </c>
      <c r="K772" s="115">
        <f t="shared" si="102"/>
        <v>0</v>
      </c>
      <c r="L772" s="116">
        <f t="shared" si="103"/>
        <v>-8.4722717385750324E-2</v>
      </c>
    </row>
    <row r="773" spans="1:12">
      <c r="A773" s="80">
        <v>40949</v>
      </c>
      <c r="B773" s="52">
        <v>121.85100210562524</v>
      </c>
      <c r="C773" s="53">
        <v>6832.73</v>
      </c>
      <c r="D773" s="54">
        <f t="shared" si="98"/>
        <v>42045</v>
      </c>
      <c r="E773" s="53">
        <f t="shared" si="99"/>
        <v>159.13990467678559</v>
      </c>
      <c r="F773" s="81">
        <f t="shared" si="100"/>
        <v>11279.29</v>
      </c>
      <c r="H773" s="85">
        <f t="shared" si="101"/>
        <v>42045</v>
      </c>
      <c r="I773" s="70">
        <f t="shared" si="97"/>
        <v>9.3075087032643555E-2</v>
      </c>
      <c r="J773" s="70">
        <f t="shared" si="96"/>
        <v>0.18185038520365748</v>
      </c>
      <c r="K773" s="115">
        <f t="shared" si="102"/>
        <v>0</v>
      </c>
      <c r="L773" s="116">
        <f t="shared" si="103"/>
        <v>-8.8775298171013928E-2</v>
      </c>
    </row>
    <row r="774" spans="1:12">
      <c r="A774" s="80">
        <v>40952</v>
      </c>
      <c r="B774" s="52">
        <v>121.94823920530554</v>
      </c>
      <c r="C774" s="53">
        <v>6844.45</v>
      </c>
      <c r="D774" s="54">
        <f t="shared" si="98"/>
        <v>42048</v>
      </c>
      <c r="E774" s="53">
        <f t="shared" si="99"/>
        <v>159.23238265474001</v>
      </c>
      <c r="F774" s="81">
        <f t="shared" si="100"/>
        <v>11595.25</v>
      </c>
      <c r="H774" s="85">
        <f t="shared" si="101"/>
        <v>42048</v>
      </c>
      <c r="I774" s="70">
        <f t="shared" si="97"/>
        <v>9.2996119084808759E-2</v>
      </c>
      <c r="J774" s="70">
        <f t="shared" si="96"/>
        <v>0.19210320014749027</v>
      </c>
      <c r="K774" s="115">
        <f t="shared" si="102"/>
        <v>0</v>
      </c>
      <c r="L774" s="116">
        <f t="shared" si="103"/>
        <v>-9.9107081062681512E-2</v>
      </c>
    </row>
    <row r="775" spans="1:12">
      <c r="A775" s="80">
        <v>40953</v>
      </c>
      <c r="B775" s="52">
        <v>121.98067743693416</v>
      </c>
      <c r="C775" s="53">
        <v>6877.25</v>
      </c>
      <c r="D775" s="54">
        <f t="shared" si="98"/>
        <v>42048</v>
      </c>
      <c r="E775" s="53">
        <f t="shared" si="99"/>
        <v>159.23238265474001</v>
      </c>
      <c r="F775" s="81">
        <f t="shared" si="100"/>
        <v>11595.25</v>
      </c>
      <c r="H775" s="85">
        <f t="shared" si="101"/>
        <v>42048</v>
      </c>
      <c r="I775" s="70">
        <f t="shared" si="97"/>
        <v>9.2899223944480358E-2</v>
      </c>
      <c r="J775" s="70">
        <f t="shared" si="96"/>
        <v>0.19020499411706226</v>
      </c>
      <c r="K775" s="115">
        <f t="shared" si="102"/>
        <v>0</v>
      </c>
      <c r="L775" s="116">
        <f t="shared" si="103"/>
        <v>-9.7305770172581907E-2</v>
      </c>
    </row>
    <row r="776" spans="1:12">
      <c r="A776" s="80">
        <v>40954</v>
      </c>
      <c r="B776" s="52">
        <v>122.01324627780983</v>
      </c>
      <c r="C776" s="53">
        <v>7024.67</v>
      </c>
      <c r="D776" s="54">
        <f t="shared" si="98"/>
        <v>42048</v>
      </c>
      <c r="E776" s="53">
        <f t="shared" si="99"/>
        <v>159.23238265474001</v>
      </c>
      <c r="F776" s="81">
        <f t="shared" si="100"/>
        <v>11595.25</v>
      </c>
      <c r="H776" s="85">
        <f t="shared" si="101"/>
        <v>42048</v>
      </c>
      <c r="I776" s="70">
        <f t="shared" si="97"/>
        <v>9.2801973223664236E-2</v>
      </c>
      <c r="J776" s="70">
        <f t="shared" si="96"/>
        <v>0.18182016667393719</v>
      </c>
      <c r="K776" s="115">
        <f t="shared" si="102"/>
        <v>0</v>
      </c>
      <c r="L776" s="116">
        <f t="shared" si="103"/>
        <v>-8.9018193450272953E-2</v>
      </c>
    </row>
    <row r="777" spans="1:12">
      <c r="A777" s="80">
        <v>40955</v>
      </c>
      <c r="B777" s="52">
        <v>122.04582381456601</v>
      </c>
      <c r="C777" s="53">
        <v>7011.96</v>
      </c>
      <c r="D777" s="54">
        <f t="shared" si="98"/>
        <v>42051</v>
      </c>
      <c r="E777" s="53">
        <f t="shared" si="99"/>
        <v>159.34750766739938</v>
      </c>
      <c r="F777" s="81">
        <f t="shared" si="100"/>
        <v>11600.46</v>
      </c>
      <c r="H777" s="85">
        <f t="shared" si="101"/>
        <v>42051</v>
      </c>
      <c r="I777" s="70">
        <f t="shared" si="97"/>
        <v>9.2968009556926523E-2</v>
      </c>
      <c r="J777" s="70">
        <f t="shared" si="96"/>
        <v>0.18271088449240303</v>
      </c>
      <c r="K777" s="115">
        <f t="shared" si="102"/>
        <v>0</v>
      </c>
      <c r="L777" s="116">
        <f t="shared" si="103"/>
        <v>-8.9742874935476502E-2</v>
      </c>
    </row>
    <row r="778" spans="1:12">
      <c r="A778" s="80">
        <v>40956</v>
      </c>
      <c r="B778" s="52">
        <v>122.07865414117214</v>
      </c>
      <c r="C778" s="53">
        <v>7065.73</v>
      </c>
      <c r="D778" s="54">
        <f t="shared" si="98"/>
        <v>42051</v>
      </c>
      <c r="E778" s="53">
        <f t="shared" si="99"/>
        <v>159.34750766739938</v>
      </c>
      <c r="F778" s="81">
        <f t="shared" si="100"/>
        <v>11600.46</v>
      </c>
      <c r="H778" s="85">
        <f t="shared" si="101"/>
        <v>42051</v>
      </c>
      <c r="I778" s="70">
        <f t="shared" si="97"/>
        <v>9.2870024330228507E-2</v>
      </c>
      <c r="J778" s="70">
        <f t="shared" si="96"/>
        <v>0.17970311002621653</v>
      </c>
      <c r="K778" s="115">
        <f t="shared" si="102"/>
        <v>0</v>
      </c>
      <c r="L778" s="116">
        <f t="shared" si="103"/>
        <v>-8.6833085695988022E-2</v>
      </c>
    </row>
    <row r="779" spans="1:12">
      <c r="A779" s="80">
        <v>40960</v>
      </c>
      <c r="B779" s="52">
        <v>122.20903414379492</v>
      </c>
      <c r="C779" s="53">
        <v>7120.15</v>
      </c>
      <c r="D779" s="54">
        <f t="shared" si="98"/>
        <v>42055</v>
      </c>
      <c r="E779" s="53">
        <f t="shared" si="99"/>
        <v>159.50132547805572</v>
      </c>
      <c r="F779" s="81">
        <f t="shared" si="100"/>
        <v>11633.41</v>
      </c>
      <c r="H779" s="85">
        <f t="shared" si="101"/>
        <v>42055</v>
      </c>
      <c r="I779" s="70">
        <f t="shared" si="97"/>
        <v>9.2832649609235096E-2</v>
      </c>
      <c r="J779" s="70">
        <f t="shared" si="96"/>
        <v>0.17780293020269378</v>
      </c>
      <c r="K779" s="115">
        <f t="shared" si="102"/>
        <v>0</v>
      </c>
      <c r="L779" s="116">
        <f t="shared" si="103"/>
        <v>-8.497028059345868E-2</v>
      </c>
    </row>
    <row r="780" spans="1:12">
      <c r="A780" s="80">
        <v>40961</v>
      </c>
      <c r="B780" s="52">
        <v>122.24166395591132</v>
      </c>
      <c r="C780" s="53">
        <v>6990.92</v>
      </c>
      <c r="D780" s="54">
        <f t="shared" si="98"/>
        <v>42055</v>
      </c>
      <c r="E780" s="53">
        <f t="shared" si="99"/>
        <v>159.50132547805572</v>
      </c>
      <c r="F780" s="81">
        <f t="shared" si="100"/>
        <v>11633.41</v>
      </c>
      <c r="H780" s="85">
        <f t="shared" si="101"/>
        <v>42055</v>
      </c>
      <c r="I780" s="70">
        <f t="shared" si="97"/>
        <v>9.2735404812480215E-2</v>
      </c>
      <c r="J780" s="70">
        <f t="shared" si="96"/>
        <v>0.18501605402857213</v>
      </c>
      <c r="K780" s="115">
        <f t="shared" si="102"/>
        <v>0</v>
      </c>
      <c r="L780" s="116">
        <f t="shared" si="103"/>
        <v>-9.2280649216091915E-2</v>
      </c>
    </row>
    <row r="781" spans="1:12">
      <c r="A781" s="80">
        <v>40962</v>
      </c>
      <c r="B781" s="52">
        <v>122.27454696351548</v>
      </c>
      <c r="C781" s="53">
        <v>6962.87</v>
      </c>
      <c r="D781" s="54">
        <f t="shared" si="98"/>
        <v>42058</v>
      </c>
      <c r="E781" s="53">
        <f t="shared" si="99"/>
        <v>159.64009163122162</v>
      </c>
      <c r="F781" s="81">
        <f t="shared" si="100"/>
        <v>11529.79</v>
      </c>
      <c r="H781" s="85">
        <f t="shared" si="101"/>
        <v>42058</v>
      </c>
      <c r="I781" s="70">
        <f t="shared" si="97"/>
        <v>9.2954213450241463E-2</v>
      </c>
      <c r="J781" s="70">
        <f t="shared" si="96"/>
        <v>0.18307162102628793</v>
      </c>
      <c r="K781" s="115">
        <f t="shared" si="102"/>
        <v>0</v>
      </c>
      <c r="L781" s="116">
        <f t="shared" si="103"/>
        <v>-9.0117407576046471E-2</v>
      </c>
    </row>
    <row r="782" spans="1:12">
      <c r="A782" s="80">
        <v>40963</v>
      </c>
      <c r="B782" s="52">
        <v>122.30658289481991</v>
      </c>
      <c r="C782" s="53">
        <v>6894.3</v>
      </c>
      <c r="D782" s="54">
        <f t="shared" si="98"/>
        <v>42059</v>
      </c>
      <c r="E782" s="53">
        <f t="shared" si="99"/>
        <v>159.67473353110557</v>
      </c>
      <c r="F782" s="81">
        <f t="shared" si="100"/>
        <v>11539.22</v>
      </c>
      <c r="H782" s="85">
        <f t="shared" si="101"/>
        <v>42059</v>
      </c>
      <c r="I782" s="70">
        <f t="shared" si="97"/>
        <v>9.2937823185432533E-2</v>
      </c>
      <c r="J782" s="70">
        <f t="shared" si="96"/>
        <v>0.18730444030848181</v>
      </c>
      <c r="K782" s="115">
        <f t="shared" si="102"/>
        <v>0</v>
      </c>
      <c r="L782" s="116">
        <f t="shared" si="103"/>
        <v>-9.4366617123049279E-2</v>
      </c>
    </row>
    <row r="783" spans="1:12">
      <c r="A783" s="80">
        <v>40966</v>
      </c>
      <c r="B783" s="52">
        <v>122.40565122696471</v>
      </c>
      <c r="C783" s="53">
        <v>6706.26</v>
      </c>
      <c r="D783" s="54">
        <f t="shared" si="98"/>
        <v>42062</v>
      </c>
      <c r="E783" s="53">
        <f t="shared" si="99"/>
        <v>159.79132435256574</v>
      </c>
      <c r="F783" s="81">
        <f t="shared" si="100"/>
        <v>11647.9</v>
      </c>
      <c r="H783" s="85">
        <f t="shared" si="101"/>
        <v>42062</v>
      </c>
      <c r="I783" s="70">
        <f t="shared" si="97"/>
        <v>9.2908765431863882E-2</v>
      </c>
      <c r="J783" s="70">
        <f t="shared" si="96"/>
        <v>0.20204967542796837</v>
      </c>
      <c r="K783" s="115">
        <f t="shared" si="102"/>
        <v>0</v>
      </c>
      <c r="L783" s="116">
        <f t="shared" si="103"/>
        <v>-0.10914090999610448</v>
      </c>
    </row>
    <row r="784" spans="1:12">
      <c r="A784" s="80">
        <v>40967</v>
      </c>
      <c r="B784" s="52">
        <v>122.43882315844721</v>
      </c>
      <c r="C784" s="53">
        <v>6826</v>
      </c>
      <c r="D784" s="54">
        <f t="shared" si="98"/>
        <v>42063</v>
      </c>
      <c r="E784" s="53">
        <f t="shared" si="99"/>
        <v>159.82791656584249</v>
      </c>
      <c r="F784" s="81">
        <f t="shared" si="100"/>
        <v>11723.28</v>
      </c>
      <c r="H784" s="85">
        <f t="shared" si="101"/>
        <v>42063</v>
      </c>
      <c r="I784" s="70">
        <f t="shared" si="97"/>
        <v>9.2893468640421251E-2</v>
      </c>
      <c r="J784" s="70">
        <f t="shared" si="96"/>
        <v>0.19755173594456799</v>
      </c>
      <c r="K784" s="115">
        <f t="shared" si="102"/>
        <v>0</v>
      </c>
      <c r="L784" s="116">
        <f t="shared" si="103"/>
        <v>-0.10465826730414673</v>
      </c>
    </row>
    <row r="785" spans="1:12">
      <c r="A785" s="80">
        <v>40968</v>
      </c>
      <c r="B785" s="52">
        <v>122.47237139599264</v>
      </c>
      <c r="C785" s="53">
        <v>6838.32</v>
      </c>
      <c r="D785" s="54">
        <f t="shared" si="98"/>
        <v>42063</v>
      </c>
      <c r="E785" s="53">
        <f t="shared" si="99"/>
        <v>159.82791656584249</v>
      </c>
      <c r="F785" s="81">
        <f t="shared" si="100"/>
        <v>11723.28</v>
      </c>
      <c r="H785" s="85">
        <f t="shared" si="101"/>
        <v>42063</v>
      </c>
      <c r="I785" s="70">
        <f t="shared" si="97"/>
        <v>9.279366926641619E-2</v>
      </c>
      <c r="J785" s="70">
        <f t="shared" si="96"/>
        <v>0.19683212905787273</v>
      </c>
      <c r="K785" s="115">
        <f t="shared" si="102"/>
        <v>0</v>
      </c>
      <c r="L785" s="116">
        <f t="shared" si="103"/>
        <v>-0.10403845979145654</v>
      </c>
    </row>
    <row r="786" spans="1:12">
      <c r="A786" s="80">
        <v>40969</v>
      </c>
      <c r="B786" s="52">
        <v>122.50813332844027</v>
      </c>
      <c r="C786" s="53">
        <v>6780.64</v>
      </c>
      <c r="D786" s="54">
        <f t="shared" si="98"/>
        <v>42063</v>
      </c>
      <c r="E786" s="53">
        <f t="shared" si="99"/>
        <v>159.82791656584249</v>
      </c>
      <c r="F786" s="81">
        <f t="shared" si="100"/>
        <v>11723.28</v>
      </c>
      <c r="H786" s="85">
        <f t="shared" si="101"/>
        <v>42063</v>
      </c>
      <c r="I786" s="70">
        <f t="shared" si="97"/>
        <v>9.2687324717008357E-2</v>
      </c>
      <c r="J786" s="70">
        <f t="shared" si="96"/>
        <v>0.20021619759971188</v>
      </c>
      <c r="K786" s="115">
        <f t="shared" si="102"/>
        <v>0</v>
      </c>
      <c r="L786" s="116">
        <f t="shared" si="103"/>
        <v>-0.10752887288270352</v>
      </c>
    </row>
    <row r="787" spans="1:12">
      <c r="A787" s="80">
        <v>40970</v>
      </c>
      <c r="B787" s="52">
        <v>122.54341567083887</v>
      </c>
      <c r="C787" s="53">
        <v>6805.51</v>
      </c>
      <c r="D787" s="54">
        <f t="shared" si="98"/>
        <v>42065</v>
      </c>
      <c r="E787" s="53">
        <f t="shared" si="99"/>
        <v>159.89760153746522</v>
      </c>
      <c r="F787" s="81">
        <f t="shared" si="100"/>
        <v>11796.73</v>
      </c>
      <c r="H787" s="85">
        <f t="shared" si="101"/>
        <v>42065</v>
      </c>
      <c r="I787" s="70">
        <f t="shared" si="97"/>
        <v>9.274121244698752E-2</v>
      </c>
      <c r="J787" s="70">
        <f t="shared" ref="J787:J850" si="104">(F787/C787)^(1/3)-1</f>
        <v>0.20125070166127212</v>
      </c>
      <c r="K787" s="115">
        <f t="shared" si="102"/>
        <v>0</v>
      </c>
      <c r="L787" s="116">
        <f t="shared" si="103"/>
        <v>-0.1085094892142846</v>
      </c>
    </row>
    <row r="788" spans="1:12">
      <c r="A788" s="80">
        <v>40971</v>
      </c>
      <c r="B788" s="52">
        <v>122.57870817455208</v>
      </c>
      <c r="C788" s="53">
        <v>6805.53</v>
      </c>
      <c r="D788" s="54">
        <f t="shared" si="98"/>
        <v>42066</v>
      </c>
      <c r="E788" s="53">
        <f t="shared" si="99"/>
        <v>159.93517747382651</v>
      </c>
      <c r="F788" s="81">
        <f t="shared" si="100"/>
        <v>11856.58</v>
      </c>
      <c r="H788" s="85">
        <f t="shared" si="101"/>
        <v>42066</v>
      </c>
      <c r="I788" s="70">
        <f t="shared" ref="I788:I851" si="105">(E788/B788)^(1/3)-1</f>
        <v>9.272191256963036E-2</v>
      </c>
      <c r="J788" s="70">
        <f t="shared" si="104"/>
        <v>0.2032775880922526</v>
      </c>
      <c r="K788" s="115">
        <f t="shared" si="102"/>
        <v>0</v>
      </c>
      <c r="L788" s="116">
        <f t="shared" si="103"/>
        <v>-0.11055567552262224</v>
      </c>
    </row>
    <row r="789" spans="1:12">
      <c r="A789" s="80">
        <v>40973</v>
      </c>
      <c r="B789" s="52">
        <v>122.64955866787696</v>
      </c>
      <c r="C789" s="53">
        <v>6705.16</v>
      </c>
      <c r="D789" s="54">
        <f t="shared" si="98"/>
        <v>42068</v>
      </c>
      <c r="E789" s="53">
        <f t="shared" si="99"/>
        <v>160.04139090483247</v>
      </c>
      <c r="F789" s="81">
        <f t="shared" si="100"/>
        <v>11779.43</v>
      </c>
      <c r="H789" s="85">
        <f t="shared" si="101"/>
        <v>42068</v>
      </c>
      <c r="I789" s="70">
        <f t="shared" si="105"/>
        <v>9.2753255764948195E-2</v>
      </c>
      <c r="J789" s="70">
        <f t="shared" si="104"/>
        <v>0.20662330757213088</v>
      </c>
      <c r="K789" s="115">
        <f t="shared" si="102"/>
        <v>0</v>
      </c>
      <c r="L789" s="116">
        <f t="shared" si="103"/>
        <v>-0.11387005180718268</v>
      </c>
    </row>
    <row r="790" spans="1:12">
      <c r="A790" s="80">
        <v>40974</v>
      </c>
      <c r="B790" s="52">
        <v>122.68537233900797</v>
      </c>
      <c r="C790" s="53">
        <v>6632.31</v>
      </c>
      <c r="D790" s="54">
        <f t="shared" si="98"/>
        <v>42068</v>
      </c>
      <c r="E790" s="53">
        <f t="shared" si="99"/>
        <v>160.04139090483247</v>
      </c>
      <c r="F790" s="81">
        <f t="shared" si="100"/>
        <v>11779.43</v>
      </c>
      <c r="H790" s="85">
        <f t="shared" si="101"/>
        <v>42068</v>
      </c>
      <c r="I790" s="70">
        <f t="shared" si="105"/>
        <v>9.2646915148355546E-2</v>
      </c>
      <c r="J790" s="70">
        <f t="shared" si="104"/>
        <v>0.21102512303631027</v>
      </c>
      <c r="K790" s="115">
        <f t="shared" si="102"/>
        <v>0</v>
      </c>
      <c r="L790" s="116">
        <f t="shared" si="103"/>
        <v>-0.11837820788795472</v>
      </c>
    </row>
    <row r="791" spans="1:12">
      <c r="A791" s="80">
        <v>40975</v>
      </c>
      <c r="B791" s="52">
        <v>122.72131915310331</v>
      </c>
      <c r="C791" s="53">
        <v>6629.8</v>
      </c>
      <c r="D791" s="54">
        <f t="shared" si="98"/>
        <v>42068</v>
      </c>
      <c r="E791" s="53">
        <f t="shared" si="99"/>
        <v>160.04139090483247</v>
      </c>
      <c r="F791" s="81">
        <f t="shared" si="100"/>
        <v>11779.43</v>
      </c>
      <c r="H791" s="85">
        <f t="shared" si="101"/>
        <v>42068</v>
      </c>
      <c r="I791" s="70">
        <f t="shared" si="105"/>
        <v>9.254022080659241E-2</v>
      </c>
      <c r="J791" s="70">
        <f t="shared" si="104"/>
        <v>0.2111779325498806</v>
      </c>
      <c r="K791" s="115">
        <f t="shared" si="102"/>
        <v>0</v>
      </c>
      <c r="L791" s="116">
        <f t="shared" si="103"/>
        <v>-0.11863771174328819</v>
      </c>
    </row>
    <row r="792" spans="1:12">
      <c r="A792" s="80">
        <v>40977</v>
      </c>
      <c r="B792" s="52">
        <v>122.79249751821212</v>
      </c>
      <c r="C792" s="53">
        <v>6773.46</v>
      </c>
      <c r="D792" s="54">
        <f t="shared" si="98"/>
        <v>42072</v>
      </c>
      <c r="E792" s="53">
        <f t="shared" si="99"/>
        <v>160.18798881890129</v>
      </c>
      <c r="F792" s="81">
        <f t="shared" si="100"/>
        <v>11541.34</v>
      </c>
      <c r="H792" s="85">
        <f t="shared" si="101"/>
        <v>42072</v>
      </c>
      <c r="I792" s="70">
        <f t="shared" si="105"/>
        <v>9.2662500694661976E-2</v>
      </c>
      <c r="J792" s="70">
        <f t="shared" si="104"/>
        <v>0.19439659031396328</v>
      </c>
      <c r="K792" s="115">
        <f t="shared" si="102"/>
        <v>0</v>
      </c>
      <c r="L792" s="116">
        <f t="shared" si="103"/>
        <v>-0.1017340896193013</v>
      </c>
    </row>
    <row r="793" spans="1:12">
      <c r="A793" s="80">
        <v>40980</v>
      </c>
      <c r="B793" s="52">
        <v>122.90190563350085</v>
      </c>
      <c r="C793" s="53">
        <v>6806.96</v>
      </c>
      <c r="D793" s="54">
        <f t="shared" si="98"/>
        <v>42075</v>
      </c>
      <c r="E793" s="53">
        <f t="shared" si="99"/>
        <v>160.29389637879777</v>
      </c>
      <c r="F793" s="81">
        <f t="shared" si="100"/>
        <v>11567.25</v>
      </c>
      <c r="H793" s="85">
        <f t="shared" si="101"/>
        <v>42075</v>
      </c>
      <c r="I793" s="70">
        <f t="shared" si="105"/>
        <v>9.257885100119756E-2</v>
      </c>
      <c r="J793" s="70">
        <f t="shared" si="104"/>
        <v>0.19332564666509056</v>
      </c>
      <c r="K793" s="115">
        <f t="shared" si="102"/>
        <v>0</v>
      </c>
      <c r="L793" s="116">
        <f t="shared" si="103"/>
        <v>-0.100746795663893</v>
      </c>
    </row>
    <row r="794" spans="1:12">
      <c r="A794" s="80">
        <v>40981</v>
      </c>
      <c r="B794" s="52">
        <v>122.93865330328526</v>
      </c>
      <c r="C794" s="53">
        <v>6895.82</v>
      </c>
      <c r="D794" s="54">
        <f t="shared" si="98"/>
        <v>42076</v>
      </c>
      <c r="E794" s="53">
        <f t="shared" si="99"/>
        <v>160.3307639749649</v>
      </c>
      <c r="F794" s="81">
        <f t="shared" si="100"/>
        <v>11398.21</v>
      </c>
      <c r="H794" s="85">
        <f t="shared" si="101"/>
        <v>42076</v>
      </c>
      <c r="I794" s="70">
        <f t="shared" si="105"/>
        <v>9.2553728621392661E-2</v>
      </c>
      <c r="J794" s="70">
        <f t="shared" si="104"/>
        <v>0.18236140747222862</v>
      </c>
      <c r="K794" s="115">
        <f t="shared" si="102"/>
        <v>0</v>
      </c>
      <c r="L794" s="116">
        <f t="shared" si="103"/>
        <v>-8.9807678850835959E-2</v>
      </c>
    </row>
    <row r="795" spans="1:12">
      <c r="A795" s="80">
        <v>40982</v>
      </c>
      <c r="B795" s="52">
        <v>122.97528902196963</v>
      </c>
      <c r="C795" s="53">
        <v>6939.53</v>
      </c>
      <c r="D795" s="54">
        <f t="shared" si="98"/>
        <v>42076</v>
      </c>
      <c r="E795" s="53">
        <f t="shared" si="99"/>
        <v>160.3307639749649</v>
      </c>
      <c r="F795" s="81">
        <f t="shared" si="100"/>
        <v>11398.21</v>
      </c>
      <c r="H795" s="85">
        <f t="shared" si="101"/>
        <v>42076</v>
      </c>
      <c r="I795" s="70">
        <f t="shared" si="105"/>
        <v>9.2445223173384994E-2</v>
      </c>
      <c r="J795" s="70">
        <f t="shared" si="104"/>
        <v>0.17987373150003449</v>
      </c>
      <c r="K795" s="115">
        <f t="shared" si="102"/>
        <v>0</v>
      </c>
      <c r="L795" s="116">
        <f t="shared" si="103"/>
        <v>-8.7428508326649501E-2</v>
      </c>
    </row>
    <row r="796" spans="1:12">
      <c r="A796" s="80">
        <v>40983</v>
      </c>
      <c r="B796" s="52">
        <v>123.01193565809817</v>
      </c>
      <c r="C796" s="53">
        <v>6835.49</v>
      </c>
      <c r="D796" s="54">
        <f t="shared" si="98"/>
        <v>42076</v>
      </c>
      <c r="E796" s="53">
        <f t="shared" si="99"/>
        <v>160.3307639749649</v>
      </c>
      <c r="F796" s="81">
        <f t="shared" si="100"/>
        <v>11398.21</v>
      </c>
      <c r="H796" s="85">
        <f t="shared" si="101"/>
        <v>42076</v>
      </c>
      <c r="I796" s="70">
        <f t="shared" si="105"/>
        <v>9.2336728501444254E-2</v>
      </c>
      <c r="J796" s="70">
        <f t="shared" si="104"/>
        <v>0.18582972885953164</v>
      </c>
      <c r="K796" s="115">
        <f t="shared" si="102"/>
        <v>0</v>
      </c>
      <c r="L796" s="116">
        <f t="shared" si="103"/>
        <v>-9.3493000358087386E-2</v>
      </c>
    </row>
    <row r="797" spans="1:12">
      <c r="A797" s="80">
        <v>40984</v>
      </c>
      <c r="B797" s="52">
        <v>123.04883923879559</v>
      </c>
      <c r="C797" s="53">
        <v>6755.99</v>
      </c>
      <c r="D797" s="54">
        <f t="shared" si="98"/>
        <v>42079</v>
      </c>
      <c r="E797" s="53">
        <f t="shared" si="99"/>
        <v>160.44475914815109</v>
      </c>
      <c r="F797" s="81">
        <f t="shared" si="100"/>
        <v>11378.97</v>
      </c>
      <c r="H797" s="85">
        <f t="shared" si="101"/>
        <v>42079</v>
      </c>
      <c r="I797" s="70">
        <f t="shared" si="105"/>
        <v>9.2486313266577413E-2</v>
      </c>
      <c r="J797" s="70">
        <f t="shared" si="104"/>
        <v>0.18979274971489635</v>
      </c>
      <c r="K797" s="115">
        <f t="shared" si="102"/>
        <v>0</v>
      </c>
      <c r="L797" s="116">
        <f t="shared" si="103"/>
        <v>-9.7306436448318934E-2</v>
      </c>
    </row>
    <row r="798" spans="1:12">
      <c r="A798" s="80">
        <v>40987</v>
      </c>
      <c r="B798" s="52">
        <v>123.15995234062824</v>
      </c>
      <c r="C798" s="53">
        <v>6679.55</v>
      </c>
      <c r="D798" s="54">
        <f t="shared" si="98"/>
        <v>42082</v>
      </c>
      <c r="E798" s="53">
        <f t="shared" si="99"/>
        <v>160.55629408791546</v>
      </c>
      <c r="F798" s="81">
        <f t="shared" si="100"/>
        <v>11380.91</v>
      </c>
      <c r="H798" s="85">
        <f t="shared" si="101"/>
        <v>42082</v>
      </c>
      <c r="I798" s="70">
        <f t="shared" si="105"/>
        <v>9.24106892292611E-2</v>
      </c>
      <c r="J798" s="70">
        <f t="shared" si="104"/>
        <v>0.19438203182573011</v>
      </c>
      <c r="K798" s="115">
        <f t="shared" si="102"/>
        <v>0</v>
      </c>
      <c r="L798" s="116">
        <f t="shared" si="103"/>
        <v>-0.10197134259646901</v>
      </c>
    </row>
    <row r="799" spans="1:12">
      <c r="A799" s="80">
        <v>40988</v>
      </c>
      <c r="B799" s="52">
        <v>123.19714664623511</v>
      </c>
      <c r="C799" s="53">
        <v>6702.15</v>
      </c>
      <c r="D799" s="54">
        <f t="shared" si="98"/>
        <v>42083</v>
      </c>
      <c r="E799" s="53">
        <f t="shared" si="99"/>
        <v>160.59354314814385</v>
      </c>
      <c r="F799" s="81">
        <f t="shared" si="100"/>
        <v>11304.37</v>
      </c>
      <c r="H799" s="85">
        <f t="shared" si="101"/>
        <v>42083</v>
      </c>
      <c r="I799" s="70">
        <f t="shared" si="105"/>
        <v>9.2385206747621185E-2</v>
      </c>
      <c r="J799" s="70">
        <f t="shared" si="104"/>
        <v>0.19035748399221397</v>
      </c>
      <c r="K799" s="115">
        <f t="shared" si="102"/>
        <v>0</v>
      </c>
      <c r="L799" s="116">
        <f t="shared" si="103"/>
        <v>-9.7972277244592787E-2</v>
      </c>
    </row>
    <row r="800" spans="1:12">
      <c r="A800" s="80">
        <v>40989</v>
      </c>
      <c r="B800" s="52">
        <v>123.23373619878905</v>
      </c>
      <c r="C800" s="53">
        <v>6816.62</v>
      </c>
      <c r="D800" s="54">
        <f t="shared" si="98"/>
        <v>42083</v>
      </c>
      <c r="E800" s="53">
        <f t="shared" si="99"/>
        <v>160.59354314814385</v>
      </c>
      <c r="F800" s="81">
        <f t="shared" si="100"/>
        <v>11304.37</v>
      </c>
      <c r="H800" s="85">
        <f t="shared" si="101"/>
        <v>42083</v>
      </c>
      <c r="I800" s="70">
        <f t="shared" si="105"/>
        <v>9.2277082020142842E-2</v>
      </c>
      <c r="J800" s="70">
        <f t="shared" si="104"/>
        <v>0.18365669743905899</v>
      </c>
      <c r="K800" s="115">
        <f t="shared" si="102"/>
        <v>0</v>
      </c>
      <c r="L800" s="116">
        <f t="shared" si="103"/>
        <v>-9.1379615418916149E-2</v>
      </c>
    </row>
    <row r="801" spans="1:12">
      <c r="A801" s="80">
        <v>40990</v>
      </c>
      <c r="B801" s="52">
        <v>123.27033661844008</v>
      </c>
      <c r="C801" s="53">
        <v>6643.19</v>
      </c>
      <c r="D801" s="54">
        <f t="shared" si="98"/>
        <v>42083</v>
      </c>
      <c r="E801" s="53">
        <f t="shared" si="99"/>
        <v>160.59354314814385</v>
      </c>
      <c r="F801" s="81">
        <f t="shared" si="100"/>
        <v>11304.37</v>
      </c>
      <c r="H801" s="85">
        <f t="shared" si="101"/>
        <v>42083</v>
      </c>
      <c r="I801" s="70">
        <f t="shared" si="105"/>
        <v>9.2168967994893602E-2</v>
      </c>
      <c r="J801" s="70">
        <f t="shared" si="104"/>
        <v>0.19386869185777966</v>
      </c>
      <c r="K801" s="115">
        <f t="shared" si="102"/>
        <v>0</v>
      </c>
      <c r="L801" s="116">
        <f t="shared" si="103"/>
        <v>-0.10169972386288606</v>
      </c>
    </row>
    <row r="802" spans="1:12">
      <c r="A802" s="80">
        <v>40991</v>
      </c>
      <c r="B802" s="52">
        <v>123.30694790841576</v>
      </c>
      <c r="C802" s="53">
        <v>6706.42</v>
      </c>
      <c r="D802" s="54">
        <f t="shared" si="98"/>
        <v>42086</v>
      </c>
      <c r="E802" s="53">
        <f t="shared" si="99"/>
        <v>160.67833653892609</v>
      </c>
      <c r="F802" s="81">
        <f t="shared" si="100"/>
        <v>11277.98</v>
      </c>
      <c r="H802" s="85">
        <f t="shared" si="101"/>
        <v>42086</v>
      </c>
      <c r="I802" s="70">
        <f t="shared" si="105"/>
        <v>9.2253033565238063E-2</v>
      </c>
      <c r="J802" s="70">
        <f t="shared" si="104"/>
        <v>0.18917797583580964</v>
      </c>
      <c r="K802" s="115">
        <f t="shared" si="102"/>
        <v>0</v>
      </c>
      <c r="L802" s="116">
        <f t="shared" si="103"/>
        <v>-9.6924942270571579E-2</v>
      </c>
    </row>
    <row r="803" spans="1:12">
      <c r="A803" s="80">
        <v>40994</v>
      </c>
      <c r="B803" s="52">
        <v>123.41570463647099</v>
      </c>
      <c r="C803" s="53">
        <v>6587.03</v>
      </c>
      <c r="D803" s="54">
        <f t="shared" si="98"/>
        <v>42089</v>
      </c>
      <c r="E803" s="53">
        <f t="shared" si="99"/>
        <v>160.78778319932255</v>
      </c>
      <c r="F803" s="81">
        <f t="shared" si="100"/>
        <v>11005.59</v>
      </c>
      <c r="H803" s="85">
        <f t="shared" si="101"/>
        <v>42089</v>
      </c>
      <c r="I803" s="70">
        <f t="shared" si="105"/>
        <v>9.2179968161998804E-2</v>
      </c>
      <c r="J803" s="70">
        <f t="shared" si="104"/>
        <v>0.18660970521542564</v>
      </c>
      <c r="K803" s="115">
        <f t="shared" si="102"/>
        <v>0</v>
      </c>
      <c r="L803" s="116">
        <f t="shared" si="103"/>
        <v>-9.4429737053426832E-2</v>
      </c>
    </row>
    <row r="804" spans="1:12">
      <c r="A804" s="80">
        <v>40995</v>
      </c>
      <c r="B804" s="52">
        <v>123.45186543792948</v>
      </c>
      <c r="C804" s="53">
        <v>6661.84</v>
      </c>
      <c r="D804" s="54">
        <f t="shared" si="98"/>
        <v>42090</v>
      </c>
      <c r="E804" s="53">
        <f t="shared" si="99"/>
        <v>160.82798014512238</v>
      </c>
      <c r="F804" s="81">
        <f t="shared" si="100"/>
        <v>11004.63</v>
      </c>
      <c r="H804" s="85">
        <f t="shared" si="101"/>
        <v>42090</v>
      </c>
      <c r="I804" s="70">
        <f t="shared" si="105"/>
        <v>9.2164317943647101E-2</v>
      </c>
      <c r="J804" s="70">
        <f t="shared" si="104"/>
        <v>0.18211687157881684</v>
      </c>
      <c r="K804" s="115">
        <f t="shared" si="102"/>
        <v>0</v>
      </c>
      <c r="L804" s="116">
        <f t="shared" si="103"/>
        <v>-8.9952553635169741E-2</v>
      </c>
    </row>
    <row r="805" spans="1:12">
      <c r="A805" s="80">
        <v>40996</v>
      </c>
      <c r="B805" s="52">
        <v>123.48840719009912</v>
      </c>
      <c r="C805" s="53">
        <v>6600.4</v>
      </c>
      <c r="D805" s="54">
        <f t="shared" si="98"/>
        <v>42090</v>
      </c>
      <c r="E805" s="53">
        <f t="shared" si="99"/>
        <v>160.82798014512238</v>
      </c>
      <c r="F805" s="81">
        <f t="shared" si="100"/>
        <v>11004.63</v>
      </c>
      <c r="H805" s="85">
        <f t="shared" si="101"/>
        <v>42090</v>
      </c>
      <c r="I805" s="70">
        <f t="shared" si="105"/>
        <v>9.2056578990730831E-2</v>
      </c>
      <c r="J805" s="70">
        <f t="shared" si="104"/>
        <v>0.18577347126372978</v>
      </c>
      <c r="K805" s="115">
        <f t="shared" si="102"/>
        <v>0</v>
      </c>
      <c r="L805" s="116">
        <f t="shared" si="103"/>
        <v>-9.3716892272998953E-2</v>
      </c>
    </row>
    <row r="806" spans="1:12">
      <c r="A806" s="80">
        <v>40997</v>
      </c>
      <c r="B806" s="52">
        <v>123.5249597586274</v>
      </c>
      <c r="C806" s="53">
        <v>6580.17</v>
      </c>
      <c r="D806" s="54">
        <f t="shared" si="98"/>
        <v>42090</v>
      </c>
      <c r="E806" s="53">
        <f t="shared" si="99"/>
        <v>160.82798014512238</v>
      </c>
      <c r="F806" s="81">
        <f t="shared" si="100"/>
        <v>11004.63</v>
      </c>
      <c r="H806" s="85">
        <f t="shared" si="101"/>
        <v>42090</v>
      </c>
      <c r="I806" s="70">
        <f t="shared" si="105"/>
        <v>9.1948850665960924E-2</v>
      </c>
      <c r="J806" s="70">
        <f t="shared" si="104"/>
        <v>0.18698740424780791</v>
      </c>
      <c r="K806" s="115">
        <f t="shared" si="102"/>
        <v>0</v>
      </c>
      <c r="L806" s="116">
        <f t="shared" si="103"/>
        <v>-9.5038553581846985E-2</v>
      </c>
    </row>
    <row r="807" spans="1:12">
      <c r="A807" s="80">
        <v>40998</v>
      </c>
      <c r="B807" s="52">
        <v>123.56325249615259</v>
      </c>
      <c r="C807" s="53">
        <v>6728.46</v>
      </c>
      <c r="D807" s="54">
        <f t="shared" si="98"/>
        <v>42093</v>
      </c>
      <c r="E807" s="53">
        <f t="shared" si="99"/>
        <v>160.94136387112468</v>
      </c>
      <c r="F807" s="81">
        <f t="shared" si="100"/>
        <v>11203.71</v>
      </c>
      <c r="H807" s="85">
        <f t="shared" si="101"/>
        <v>42093</v>
      </c>
      <c r="I807" s="70">
        <f t="shared" si="105"/>
        <v>9.2092560461132233E-2</v>
      </c>
      <c r="J807" s="70">
        <f t="shared" si="104"/>
        <v>0.18526482114185594</v>
      </c>
      <c r="K807" s="115">
        <f t="shared" si="102"/>
        <v>0</v>
      </c>
      <c r="L807" s="116">
        <f t="shared" si="103"/>
        <v>-9.3172260680723706E-2</v>
      </c>
    </row>
    <row r="808" spans="1:12">
      <c r="A808" s="80">
        <v>41001</v>
      </c>
      <c r="B808" s="52">
        <v>123.67779563121651</v>
      </c>
      <c r="C808" s="53">
        <v>6756.86</v>
      </c>
      <c r="D808" s="54">
        <f t="shared" si="98"/>
        <v>42095</v>
      </c>
      <c r="E808" s="53">
        <f t="shared" si="99"/>
        <v>161.09476767432821</v>
      </c>
      <c r="F808" s="81">
        <f t="shared" si="100"/>
        <v>11327.63</v>
      </c>
      <c r="H808" s="85">
        <f t="shared" si="101"/>
        <v>42095</v>
      </c>
      <c r="I808" s="70">
        <f t="shared" si="105"/>
        <v>9.2102076713616698E-2</v>
      </c>
      <c r="J808" s="70">
        <f t="shared" si="104"/>
        <v>0.18794967978784038</v>
      </c>
      <c r="K808" s="115">
        <f t="shared" si="102"/>
        <v>0</v>
      </c>
      <c r="L808" s="116">
        <f t="shared" si="103"/>
        <v>-9.5847603074223686E-2</v>
      </c>
    </row>
    <row r="809" spans="1:12">
      <c r="A809" s="80">
        <v>41002</v>
      </c>
      <c r="B809" s="52">
        <v>123.71094128044567</v>
      </c>
      <c r="C809" s="53">
        <v>6808.45</v>
      </c>
      <c r="D809" s="54">
        <f t="shared" si="98"/>
        <v>42095</v>
      </c>
      <c r="E809" s="53">
        <f t="shared" si="99"/>
        <v>161.09476767432821</v>
      </c>
      <c r="F809" s="81">
        <f t="shared" si="100"/>
        <v>11327.63</v>
      </c>
      <c r="H809" s="85">
        <f t="shared" si="101"/>
        <v>42095</v>
      </c>
      <c r="I809" s="70">
        <f t="shared" si="105"/>
        <v>9.2004533022050916E-2</v>
      </c>
      <c r="J809" s="70">
        <f t="shared" si="104"/>
        <v>0.18494156610189538</v>
      </c>
      <c r="K809" s="115">
        <f t="shared" si="102"/>
        <v>0</v>
      </c>
      <c r="L809" s="116">
        <f t="shared" si="103"/>
        <v>-9.2937033079844467E-2</v>
      </c>
    </row>
    <row r="810" spans="1:12">
      <c r="A810" s="80">
        <v>41003</v>
      </c>
      <c r="B810" s="52">
        <v>123.74335354706115</v>
      </c>
      <c r="C810" s="53">
        <v>6763.19</v>
      </c>
      <c r="D810" s="54">
        <f t="shared" si="98"/>
        <v>42095</v>
      </c>
      <c r="E810" s="53">
        <f t="shared" si="99"/>
        <v>161.09476767432821</v>
      </c>
      <c r="F810" s="81">
        <f t="shared" si="100"/>
        <v>11327.63</v>
      </c>
      <c r="H810" s="85">
        <f t="shared" si="101"/>
        <v>42095</v>
      </c>
      <c r="I810" s="70">
        <f t="shared" si="105"/>
        <v>9.1909181280453112E-2</v>
      </c>
      <c r="J810" s="70">
        <f t="shared" si="104"/>
        <v>0.18757894404930031</v>
      </c>
      <c r="K810" s="115">
        <f t="shared" si="102"/>
        <v>0</v>
      </c>
      <c r="L810" s="116">
        <f t="shared" si="103"/>
        <v>-9.56697627688472E-2</v>
      </c>
    </row>
    <row r="811" spans="1:12">
      <c r="A811" s="80">
        <v>41008</v>
      </c>
      <c r="B811" s="52">
        <v>123.90545734020779</v>
      </c>
      <c r="C811" s="53">
        <v>6650.73</v>
      </c>
      <c r="D811" s="54">
        <f t="shared" si="98"/>
        <v>42103</v>
      </c>
      <c r="E811" s="53">
        <f t="shared" si="99"/>
        <v>161.47771885192358</v>
      </c>
      <c r="F811" s="81">
        <f t="shared" si="100"/>
        <v>11581.01</v>
      </c>
      <c r="H811" s="85">
        <f t="shared" si="101"/>
        <v>42103</v>
      </c>
      <c r="I811" s="70">
        <f t="shared" si="105"/>
        <v>9.229695641337754E-2</v>
      </c>
      <c r="J811" s="70">
        <f t="shared" si="104"/>
        <v>0.20307408848633912</v>
      </c>
      <c r="K811" s="115">
        <f t="shared" si="102"/>
        <v>0</v>
      </c>
      <c r="L811" s="116">
        <f t="shared" si="103"/>
        <v>-0.11077713207296158</v>
      </c>
    </row>
    <row r="812" spans="1:12">
      <c r="A812" s="80">
        <v>41009</v>
      </c>
      <c r="B812" s="52">
        <v>123.93767275911624</v>
      </c>
      <c r="C812" s="53">
        <v>6662.44</v>
      </c>
      <c r="D812" s="54">
        <f t="shared" si="98"/>
        <v>42104</v>
      </c>
      <c r="E812" s="53">
        <f t="shared" si="99"/>
        <v>161.50904552938087</v>
      </c>
      <c r="F812" s="81">
        <f t="shared" si="100"/>
        <v>11583.75</v>
      </c>
      <c r="H812" s="85">
        <f t="shared" si="101"/>
        <v>42104</v>
      </c>
      <c r="I812" s="70">
        <f t="shared" si="105"/>
        <v>9.2272931598234686E-2</v>
      </c>
      <c r="J812" s="70">
        <f t="shared" si="104"/>
        <v>0.20246364540815476</v>
      </c>
      <c r="K812" s="115">
        <f t="shared" si="102"/>
        <v>0</v>
      </c>
      <c r="L812" s="116">
        <f t="shared" si="103"/>
        <v>-0.11019071380992007</v>
      </c>
    </row>
    <row r="813" spans="1:12">
      <c r="A813" s="80">
        <v>41010</v>
      </c>
      <c r="B813" s="52">
        <v>123.9696486786881</v>
      </c>
      <c r="C813" s="53">
        <v>6641.17</v>
      </c>
      <c r="D813" s="54">
        <f t="shared" si="98"/>
        <v>42104</v>
      </c>
      <c r="E813" s="53">
        <f t="shared" si="99"/>
        <v>161.50904552938087</v>
      </c>
      <c r="F813" s="81">
        <f t="shared" si="100"/>
        <v>11583.75</v>
      </c>
      <c r="H813" s="85">
        <f t="shared" si="101"/>
        <v>42104</v>
      </c>
      <c r="I813" s="70">
        <f t="shared" si="105"/>
        <v>9.2179012279776984E-2</v>
      </c>
      <c r="J813" s="70">
        <f t="shared" si="104"/>
        <v>0.20374600706466905</v>
      </c>
      <c r="K813" s="115">
        <f t="shared" si="102"/>
        <v>0</v>
      </c>
      <c r="L813" s="116">
        <f t="shared" si="103"/>
        <v>-0.11156699478489207</v>
      </c>
    </row>
    <row r="814" spans="1:12">
      <c r="A814" s="80">
        <v>41011</v>
      </c>
      <c r="B814" s="52">
        <v>124.00126093910116</v>
      </c>
      <c r="C814" s="53">
        <v>6704.66</v>
      </c>
      <c r="D814" s="54">
        <f t="shared" si="98"/>
        <v>42104</v>
      </c>
      <c r="E814" s="53">
        <f t="shared" si="99"/>
        <v>161.50904552938087</v>
      </c>
      <c r="F814" s="81">
        <f t="shared" si="100"/>
        <v>11583.75</v>
      </c>
      <c r="H814" s="85">
        <f t="shared" si="101"/>
        <v>42104</v>
      </c>
      <c r="I814" s="70">
        <f t="shared" si="105"/>
        <v>9.2086192842590675E-2</v>
      </c>
      <c r="J814" s="70">
        <f t="shared" si="104"/>
        <v>0.19993431240413262</v>
      </c>
      <c r="K814" s="115">
        <f t="shared" si="102"/>
        <v>0</v>
      </c>
      <c r="L814" s="116">
        <f t="shared" si="103"/>
        <v>-0.10784811956154194</v>
      </c>
    </row>
    <row r="815" spans="1:12">
      <c r="A815" s="80">
        <v>41012</v>
      </c>
      <c r="B815" s="52">
        <v>124.03288126064062</v>
      </c>
      <c r="C815" s="53">
        <v>6616.53</v>
      </c>
      <c r="D815" s="54">
        <f t="shared" si="98"/>
        <v>42107</v>
      </c>
      <c r="E815" s="53">
        <f t="shared" si="99"/>
        <v>161.59868304964968</v>
      </c>
      <c r="F815" s="81">
        <f t="shared" si="100"/>
        <v>11654.49</v>
      </c>
      <c r="H815" s="85">
        <f t="shared" si="101"/>
        <v>42107</v>
      </c>
      <c r="I815" s="70">
        <f t="shared" si="105"/>
        <v>9.2195362707300443E-2</v>
      </c>
      <c r="J815" s="70">
        <f t="shared" si="104"/>
        <v>0.20768682698306429</v>
      </c>
      <c r="K815" s="115">
        <f t="shared" si="102"/>
        <v>0</v>
      </c>
      <c r="L815" s="116">
        <f t="shared" si="103"/>
        <v>-0.11549146427576384</v>
      </c>
    </row>
    <row r="816" spans="1:12">
      <c r="A816" s="80">
        <v>41015</v>
      </c>
      <c r="B816" s="52">
        <v>124.127766414805</v>
      </c>
      <c r="C816" s="53">
        <v>6640.32</v>
      </c>
      <c r="D816" s="54">
        <f t="shared" si="98"/>
        <v>42110</v>
      </c>
      <c r="E816" s="53">
        <f t="shared" si="99"/>
        <v>161.70244319693836</v>
      </c>
      <c r="F816" s="81">
        <f t="shared" si="100"/>
        <v>11486.56</v>
      </c>
      <c r="H816" s="85">
        <f t="shared" si="101"/>
        <v>42110</v>
      </c>
      <c r="I816" s="70">
        <f t="shared" si="105"/>
        <v>9.2150646147127535E-2</v>
      </c>
      <c r="J816" s="70">
        <f t="shared" si="104"/>
        <v>0.20042120621735116</v>
      </c>
      <c r="K816" s="115">
        <f t="shared" si="102"/>
        <v>0</v>
      </c>
      <c r="L816" s="116">
        <f t="shared" si="103"/>
        <v>-0.10827056007022362</v>
      </c>
    </row>
    <row r="817" spans="1:12">
      <c r="A817" s="80">
        <v>41016</v>
      </c>
      <c r="B817" s="52">
        <v>124.15879835640871</v>
      </c>
      <c r="C817" s="53">
        <v>6721.02</v>
      </c>
      <c r="D817" s="54">
        <f t="shared" si="98"/>
        <v>42111</v>
      </c>
      <c r="E817" s="53">
        <f t="shared" si="99"/>
        <v>161.7376943295553</v>
      </c>
      <c r="F817" s="81">
        <f t="shared" si="100"/>
        <v>11353.68</v>
      </c>
      <c r="H817" s="85">
        <f t="shared" si="101"/>
        <v>42111</v>
      </c>
      <c r="I817" s="70">
        <f t="shared" si="105"/>
        <v>9.2138999327706417E-2</v>
      </c>
      <c r="J817" s="70">
        <f t="shared" si="104"/>
        <v>0.19096908227985465</v>
      </c>
      <c r="K817" s="115">
        <f t="shared" si="102"/>
        <v>0</v>
      </c>
      <c r="L817" s="116">
        <f t="shared" si="103"/>
        <v>-9.8830082952148235E-2</v>
      </c>
    </row>
    <row r="818" spans="1:12">
      <c r="A818" s="80">
        <v>41017</v>
      </c>
      <c r="B818" s="52">
        <v>124.18921726200604</v>
      </c>
      <c r="C818" s="53">
        <v>6734.11</v>
      </c>
      <c r="D818" s="54">
        <f t="shared" si="98"/>
        <v>42111</v>
      </c>
      <c r="E818" s="53">
        <f t="shared" si="99"/>
        <v>161.7376943295553</v>
      </c>
      <c r="F818" s="81">
        <f t="shared" si="100"/>
        <v>11353.68</v>
      </c>
      <c r="H818" s="85">
        <f t="shared" si="101"/>
        <v>42111</v>
      </c>
      <c r="I818" s="70">
        <f t="shared" si="105"/>
        <v>9.2049822541240056E-2</v>
      </c>
      <c r="J818" s="70">
        <f t="shared" si="104"/>
        <v>0.19019689919334315</v>
      </c>
      <c r="K818" s="115">
        <f t="shared" si="102"/>
        <v>0</v>
      </c>
      <c r="L818" s="116">
        <f t="shared" si="103"/>
        <v>-9.8147076652103094E-2</v>
      </c>
    </row>
    <row r="819" spans="1:12">
      <c r="A819" s="80">
        <v>41018</v>
      </c>
      <c r="B819" s="52">
        <v>124.21951943101796</v>
      </c>
      <c r="C819" s="53">
        <v>6775.3</v>
      </c>
      <c r="D819" s="54">
        <f t="shared" si="98"/>
        <v>42111</v>
      </c>
      <c r="E819" s="53">
        <f t="shared" si="99"/>
        <v>161.7376943295553</v>
      </c>
      <c r="F819" s="81">
        <f t="shared" si="100"/>
        <v>11353.68</v>
      </c>
      <c r="H819" s="85">
        <f t="shared" si="101"/>
        <v>42111</v>
      </c>
      <c r="I819" s="70">
        <f t="shared" si="105"/>
        <v>9.1961016934327011E-2</v>
      </c>
      <c r="J819" s="70">
        <f t="shared" si="104"/>
        <v>0.18778008647199917</v>
      </c>
      <c r="K819" s="115">
        <f t="shared" si="102"/>
        <v>0</v>
      </c>
      <c r="L819" s="116">
        <f t="shared" si="103"/>
        <v>-9.5819069537672164E-2</v>
      </c>
    </row>
    <row r="820" spans="1:12">
      <c r="A820" s="80">
        <v>41019</v>
      </c>
      <c r="B820" s="52">
        <v>124.24970477423969</v>
      </c>
      <c r="C820" s="53">
        <v>6722.5</v>
      </c>
      <c r="D820" s="54">
        <f t="shared" si="98"/>
        <v>42114</v>
      </c>
      <c r="E820" s="53">
        <f t="shared" si="99"/>
        <v>161.83861865081693</v>
      </c>
      <c r="F820" s="81">
        <f t="shared" si="100"/>
        <v>11145.37</v>
      </c>
      <c r="H820" s="85">
        <f t="shared" si="101"/>
        <v>42114</v>
      </c>
      <c r="I820" s="70">
        <f t="shared" si="105"/>
        <v>9.2099644692697158E-2</v>
      </c>
      <c r="J820" s="70">
        <f t="shared" si="104"/>
        <v>0.18355349775795027</v>
      </c>
      <c r="K820" s="115">
        <f t="shared" si="102"/>
        <v>0</v>
      </c>
      <c r="L820" s="116">
        <f t="shared" si="103"/>
        <v>-9.145385306525311E-2</v>
      </c>
    </row>
    <row r="821" spans="1:12">
      <c r="A821" s="80">
        <v>41022</v>
      </c>
      <c r="B821" s="52">
        <v>124.34251930370606</v>
      </c>
      <c r="C821" s="53">
        <v>6607.94</v>
      </c>
      <c r="D821" s="54">
        <f t="shared" si="98"/>
        <v>42117</v>
      </c>
      <c r="E821" s="53">
        <f t="shared" si="99"/>
        <v>161.94674489143799</v>
      </c>
      <c r="F821" s="81">
        <f t="shared" si="100"/>
        <v>11079.67</v>
      </c>
      <c r="H821" s="85">
        <f t="shared" si="101"/>
        <v>42117</v>
      </c>
      <c r="I821" s="70">
        <f t="shared" si="105"/>
        <v>9.2070947337007381E-2</v>
      </c>
      <c r="J821" s="70">
        <f t="shared" si="104"/>
        <v>0.18801040628660526</v>
      </c>
      <c r="K821" s="115">
        <f t="shared" si="102"/>
        <v>0</v>
      </c>
      <c r="L821" s="116">
        <f t="shared" si="103"/>
        <v>-9.5939458949597878E-2</v>
      </c>
    </row>
    <row r="822" spans="1:12">
      <c r="A822" s="80">
        <v>41023</v>
      </c>
      <c r="B822" s="52">
        <v>124.37360493353199</v>
      </c>
      <c r="C822" s="53">
        <v>6635.96</v>
      </c>
      <c r="D822" s="54">
        <f t="shared" si="98"/>
        <v>42118</v>
      </c>
      <c r="E822" s="53">
        <f t="shared" si="99"/>
        <v>161.97945813390606</v>
      </c>
      <c r="F822" s="81">
        <f t="shared" si="100"/>
        <v>10957.58</v>
      </c>
      <c r="H822" s="85">
        <f t="shared" si="101"/>
        <v>42118</v>
      </c>
      <c r="I822" s="70">
        <f t="shared" si="105"/>
        <v>9.2053478289604085E-2</v>
      </c>
      <c r="J822" s="70">
        <f t="shared" si="104"/>
        <v>0.18196231555878817</v>
      </c>
      <c r="K822" s="115">
        <f t="shared" si="102"/>
        <v>0</v>
      </c>
      <c r="L822" s="116">
        <f t="shared" si="103"/>
        <v>-8.9908837269184083E-2</v>
      </c>
    </row>
    <row r="823" spans="1:12">
      <c r="A823" s="80">
        <v>41024</v>
      </c>
      <c r="B823" s="52">
        <v>124.40469833476538</v>
      </c>
      <c r="C823" s="53">
        <v>6609.73</v>
      </c>
      <c r="D823" s="54">
        <f t="shared" si="98"/>
        <v>42118</v>
      </c>
      <c r="E823" s="53">
        <f t="shared" si="99"/>
        <v>161.97945813390606</v>
      </c>
      <c r="F823" s="81">
        <f t="shared" si="100"/>
        <v>10957.58</v>
      </c>
      <c r="H823" s="85">
        <f t="shared" si="101"/>
        <v>42118</v>
      </c>
      <c r="I823" s="70">
        <f t="shared" si="105"/>
        <v>9.1962488997540781E-2</v>
      </c>
      <c r="J823" s="70">
        <f t="shared" si="104"/>
        <v>0.18352374853696851</v>
      </c>
      <c r="K823" s="115">
        <f t="shared" si="102"/>
        <v>0</v>
      </c>
      <c r="L823" s="116">
        <f t="shared" si="103"/>
        <v>-9.1561259539427731E-2</v>
      </c>
    </row>
    <row r="824" spans="1:12">
      <c r="A824" s="80">
        <v>41025</v>
      </c>
      <c r="B824" s="52">
        <v>124.43567510465074</v>
      </c>
      <c r="C824" s="53">
        <v>6593.23</v>
      </c>
      <c r="D824" s="54">
        <f t="shared" si="98"/>
        <v>42118</v>
      </c>
      <c r="E824" s="53">
        <f t="shared" si="99"/>
        <v>161.97945813390606</v>
      </c>
      <c r="F824" s="81">
        <f t="shared" si="100"/>
        <v>10957.58</v>
      </c>
      <c r="H824" s="85">
        <f t="shared" si="101"/>
        <v>42118</v>
      </c>
      <c r="I824" s="70">
        <f t="shared" si="105"/>
        <v>9.1871871153099915E-2</v>
      </c>
      <c r="J824" s="70">
        <f t="shared" si="104"/>
        <v>0.18451020860283918</v>
      </c>
      <c r="K824" s="115">
        <f t="shared" si="102"/>
        <v>0</v>
      </c>
      <c r="L824" s="116">
        <f t="shared" si="103"/>
        <v>-9.2638337449739261E-2</v>
      </c>
    </row>
    <row r="825" spans="1:12">
      <c r="A825" s="80">
        <v>41026</v>
      </c>
      <c r="B825" s="52">
        <v>124.46678402342691</v>
      </c>
      <c r="C825" s="53">
        <v>6595.24</v>
      </c>
      <c r="D825" s="54">
        <f t="shared" si="98"/>
        <v>42121</v>
      </c>
      <c r="E825" s="53">
        <f t="shared" si="99"/>
        <v>162.08490676115122</v>
      </c>
      <c r="F825" s="81">
        <f t="shared" si="100"/>
        <v>10836.88</v>
      </c>
      <c r="H825" s="85">
        <f t="shared" si="101"/>
        <v>42121</v>
      </c>
      <c r="I825" s="70">
        <f t="shared" si="105"/>
        <v>9.2017762054805052E-2</v>
      </c>
      <c r="J825" s="70">
        <f t="shared" si="104"/>
        <v>0.18002503182537644</v>
      </c>
      <c r="K825" s="115">
        <f t="shared" si="102"/>
        <v>0</v>
      </c>
      <c r="L825" s="116">
        <f t="shared" si="103"/>
        <v>-8.8007269770571384E-2</v>
      </c>
    </row>
    <row r="826" spans="1:12">
      <c r="A826" s="80">
        <v>41027</v>
      </c>
      <c r="B826" s="52">
        <v>124.49790071943278</v>
      </c>
      <c r="C826" s="53">
        <v>6618.61</v>
      </c>
      <c r="D826" s="54">
        <f t="shared" si="98"/>
        <v>42122</v>
      </c>
      <c r="E826" s="53">
        <f t="shared" si="99"/>
        <v>162.11554080852906</v>
      </c>
      <c r="F826" s="81">
        <f t="shared" si="100"/>
        <v>10931.63</v>
      </c>
      <c r="H826" s="85">
        <f t="shared" si="101"/>
        <v>42122</v>
      </c>
      <c r="I826" s="70">
        <f t="shared" si="105"/>
        <v>9.1995562792067664E-2</v>
      </c>
      <c r="J826" s="70">
        <f t="shared" si="104"/>
        <v>0.18205960851666281</v>
      </c>
      <c r="K826" s="115">
        <f t="shared" si="102"/>
        <v>0</v>
      </c>
      <c r="L826" s="116">
        <f t="shared" si="103"/>
        <v>-9.0064045724595143E-2</v>
      </c>
    </row>
    <row r="827" spans="1:12">
      <c r="A827" s="80">
        <v>41029</v>
      </c>
      <c r="B827" s="52">
        <v>124.56114565299825</v>
      </c>
      <c r="C827" s="53">
        <v>6668.4</v>
      </c>
      <c r="D827" s="54">
        <f t="shared" si="98"/>
        <v>42124</v>
      </c>
      <c r="E827" s="53">
        <f t="shared" si="99"/>
        <v>162.18006921370841</v>
      </c>
      <c r="F827" s="81">
        <f t="shared" si="100"/>
        <v>10794.27</v>
      </c>
      <c r="H827" s="85">
        <f t="shared" si="101"/>
        <v>42124</v>
      </c>
      <c r="I827" s="70">
        <f t="shared" si="105"/>
        <v>9.1955556226391177E-2</v>
      </c>
      <c r="J827" s="70">
        <f t="shared" si="104"/>
        <v>0.1741507992110729</v>
      </c>
      <c r="K827" s="115">
        <f t="shared" si="102"/>
        <v>0</v>
      </c>
      <c r="L827" s="116">
        <f t="shared" si="103"/>
        <v>-8.2195242984681727E-2</v>
      </c>
    </row>
    <row r="828" spans="1:12">
      <c r="A828" s="80">
        <v>41031</v>
      </c>
      <c r="B828" s="52">
        <v>124.62442271498996</v>
      </c>
      <c r="C828" s="53">
        <v>6656.95</v>
      </c>
      <c r="D828" s="54">
        <f t="shared" si="98"/>
        <v>42124</v>
      </c>
      <c r="E828" s="53">
        <f t="shared" si="99"/>
        <v>162.18006921370841</v>
      </c>
      <c r="F828" s="81">
        <f t="shared" si="100"/>
        <v>10794.27</v>
      </c>
      <c r="H828" s="85">
        <f t="shared" si="101"/>
        <v>42124</v>
      </c>
      <c r="I828" s="70">
        <f t="shared" si="105"/>
        <v>9.177071434845363E-2</v>
      </c>
      <c r="J828" s="70">
        <f t="shared" si="104"/>
        <v>0.17482359611597897</v>
      </c>
      <c r="K828" s="115">
        <f t="shared" si="102"/>
        <v>0</v>
      </c>
      <c r="L828" s="116">
        <f t="shared" si="103"/>
        <v>-8.3052881767525344E-2</v>
      </c>
    </row>
    <row r="829" spans="1:12">
      <c r="A829" s="80">
        <v>41032</v>
      </c>
      <c r="B829" s="52">
        <v>124.65582806951413</v>
      </c>
      <c r="C829" s="53">
        <v>6592.46</v>
      </c>
      <c r="D829" s="54">
        <f t="shared" si="98"/>
        <v>42124</v>
      </c>
      <c r="E829" s="53">
        <f t="shared" si="99"/>
        <v>162.18006921370841</v>
      </c>
      <c r="F829" s="81">
        <f t="shared" si="100"/>
        <v>10794.27</v>
      </c>
      <c r="H829" s="85">
        <f t="shared" si="101"/>
        <v>42124</v>
      </c>
      <c r="I829" s="70">
        <f t="shared" si="105"/>
        <v>9.1679021012497586E-2</v>
      </c>
      <c r="J829" s="70">
        <f t="shared" si="104"/>
        <v>0.17864203189986472</v>
      </c>
      <c r="K829" s="115">
        <f t="shared" si="102"/>
        <v>0</v>
      </c>
      <c r="L829" s="116">
        <f t="shared" si="103"/>
        <v>-8.6963010887367131E-2</v>
      </c>
    </row>
    <row r="830" spans="1:12">
      <c r="A830" s="80">
        <v>41033</v>
      </c>
      <c r="B830" s="52">
        <v>124.68724133818763</v>
      </c>
      <c r="C830" s="53">
        <v>6463.43</v>
      </c>
      <c r="D830" s="54">
        <f t="shared" si="98"/>
        <v>42128</v>
      </c>
      <c r="E830" s="53">
        <f t="shared" si="99"/>
        <v>162.32408511517019</v>
      </c>
      <c r="F830" s="81">
        <f t="shared" si="100"/>
        <v>10992.81</v>
      </c>
      <c r="H830" s="85">
        <f t="shared" si="101"/>
        <v>42128</v>
      </c>
      <c r="I830" s="70">
        <f t="shared" si="105"/>
        <v>9.1910349635398569E-2</v>
      </c>
      <c r="J830" s="70">
        <f t="shared" si="104"/>
        <v>0.19366343543097742</v>
      </c>
      <c r="K830" s="115">
        <f t="shared" si="102"/>
        <v>0</v>
      </c>
      <c r="L830" s="116">
        <f t="shared" si="103"/>
        <v>-0.10175308579557885</v>
      </c>
    </row>
    <row r="831" spans="1:12">
      <c r="A831" s="80">
        <v>41036</v>
      </c>
      <c r="B831" s="52">
        <v>124.78262707781134</v>
      </c>
      <c r="C831" s="53">
        <v>6498.13</v>
      </c>
      <c r="D831" s="54">
        <f t="shared" si="98"/>
        <v>42131</v>
      </c>
      <c r="E831" s="53">
        <f t="shared" si="99"/>
        <v>162.4229605021593</v>
      </c>
      <c r="F831" s="81">
        <f t="shared" si="100"/>
        <v>10630.43</v>
      </c>
      <c r="H831" s="85">
        <f t="shared" si="101"/>
        <v>42131</v>
      </c>
      <c r="I831" s="70">
        <f t="shared" si="105"/>
        <v>9.1853655610103058E-2</v>
      </c>
      <c r="J831" s="70">
        <f t="shared" si="104"/>
        <v>0.17829530042813313</v>
      </c>
      <c r="K831" s="115">
        <f t="shared" si="102"/>
        <v>0</v>
      </c>
      <c r="L831" s="116">
        <f t="shared" si="103"/>
        <v>-8.6441644818030072E-2</v>
      </c>
    </row>
    <row r="832" spans="1:12">
      <c r="A832" s="80">
        <v>41037</v>
      </c>
      <c r="B832" s="52">
        <v>124.81457143034326</v>
      </c>
      <c r="C832" s="53">
        <v>6353.04</v>
      </c>
      <c r="D832" s="54">
        <f t="shared" si="98"/>
        <v>42132</v>
      </c>
      <c r="E832" s="53">
        <f t="shared" si="99"/>
        <v>162.4591808223513</v>
      </c>
      <c r="F832" s="81">
        <f t="shared" si="100"/>
        <v>10812.25</v>
      </c>
      <c r="H832" s="85">
        <f t="shared" si="101"/>
        <v>42132</v>
      </c>
      <c r="I832" s="70">
        <f t="shared" si="105"/>
        <v>9.184164816171525E-2</v>
      </c>
      <c r="J832" s="70">
        <f t="shared" si="104"/>
        <v>0.19392807050815541</v>
      </c>
      <c r="K832" s="115">
        <f t="shared" si="102"/>
        <v>0</v>
      </c>
      <c r="L832" s="116">
        <f t="shared" si="103"/>
        <v>-0.10208642234644016</v>
      </c>
    </row>
    <row r="833" spans="1:12">
      <c r="A833" s="80">
        <v>41038</v>
      </c>
      <c r="B833" s="52">
        <v>124.84639914605799</v>
      </c>
      <c r="C833" s="53">
        <v>6321.08</v>
      </c>
      <c r="D833" s="54">
        <f t="shared" si="98"/>
        <v>42132</v>
      </c>
      <c r="E833" s="53">
        <f t="shared" si="99"/>
        <v>162.4591808223513</v>
      </c>
      <c r="F833" s="81">
        <f t="shared" si="100"/>
        <v>10812.25</v>
      </c>
      <c r="H833" s="85">
        <f t="shared" si="101"/>
        <v>42132</v>
      </c>
      <c r="I833" s="70">
        <f t="shared" si="105"/>
        <v>9.1748857395604899E-2</v>
      </c>
      <c r="J833" s="70">
        <f t="shared" si="104"/>
        <v>0.19593689447882068</v>
      </c>
      <c r="K833" s="115">
        <f t="shared" si="102"/>
        <v>0</v>
      </c>
      <c r="L833" s="116">
        <f t="shared" si="103"/>
        <v>-0.10418803708321578</v>
      </c>
    </row>
    <row r="834" spans="1:12">
      <c r="A834" s="80">
        <v>41039</v>
      </c>
      <c r="B834" s="52">
        <v>124.87823497784022</v>
      </c>
      <c r="C834" s="53">
        <v>6309.49</v>
      </c>
      <c r="D834" s="54">
        <f t="shared" ref="D834:D897" si="106">VLOOKUP(EDATE(A834,36),A:A,1,1)</f>
        <v>42132</v>
      </c>
      <c r="E834" s="53">
        <f t="shared" ref="E834:E897" si="107">VLOOKUP(D834,A:B,2,0)</f>
        <v>162.4591808223513</v>
      </c>
      <c r="F834" s="81">
        <f t="shared" ref="F834:F897" si="108">VLOOKUP(D834,A:C,3,0)</f>
        <v>10812.25</v>
      </c>
      <c r="H834" s="85">
        <f t="shared" ref="H834:H897" si="109">D834</f>
        <v>42132</v>
      </c>
      <c r="I834" s="70">
        <f t="shared" si="105"/>
        <v>9.1656074515369168E-2</v>
      </c>
      <c r="J834" s="70">
        <f t="shared" si="104"/>
        <v>0.19666872489890275</v>
      </c>
      <c r="K834" s="115">
        <f t="shared" ref="K834:K897" si="110">IF(I834&gt;J834,1,0)</f>
        <v>0</v>
      </c>
      <c r="L834" s="116">
        <f t="shared" ref="L834:L897" si="111">I834-J834</f>
        <v>-0.10501265038353358</v>
      </c>
    </row>
    <row r="835" spans="1:12">
      <c r="A835" s="80">
        <v>41040</v>
      </c>
      <c r="B835" s="52">
        <v>124.90995404952459</v>
      </c>
      <c r="C835" s="53">
        <v>6262.72</v>
      </c>
      <c r="D835" s="54">
        <f t="shared" si="106"/>
        <v>42135</v>
      </c>
      <c r="E835" s="53">
        <f t="shared" si="107"/>
        <v>162.58297471813793</v>
      </c>
      <c r="F835" s="81">
        <f t="shared" si="108"/>
        <v>10988.82</v>
      </c>
      <c r="H835" s="85">
        <f t="shared" si="109"/>
        <v>42135</v>
      </c>
      <c r="I835" s="70">
        <f t="shared" si="105"/>
        <v>9.1840850059203838E-2</v>
      </c>
      <c r="J835" s="70">
        <f t="shared" si="104"/>
        <v>0.20613528133657999</v>
      </c>
      <c r="K835" s="115">
        <f t="shared" si="110"/>
        <v>0</v>
      </c>
      <c r="L835" s="116">
        <f t="shared" si="111"/>
        <v>-0.11429443127737615</v>
      </c>
    </row>
    <row r="836" spans="1:12">
      <c r="A836" s="80">
        <v>41043</v>
      </c>
      <c r="B836" s="52">
        <v>125.00401124492387</v>
      </c>
      <c r="C836" s="53">
        <v>6235.96</v>
      </c>
      <c r="D836" s="54">
        <f t="shared" si="106"/>
        <v>42138</v>
      </c>
      <c r="E836" s="53">
        <f t="shared" si="107"/>
        <v>162.7034784321682</v>
      </c>
      <c r="F836" s="81">
        <f t="shared" si="108"/>
        <v>10855.42</v>
      </c>
      <c r="H836" s="85">
        <f t="shared" si="109"/>
        <v>42138</v>
      </c>
      <c r="I836" s="70">
        <f t="shared" si="105"/>
        <v>9.1836552465947019E-2</v>
      </c>
      <c r="J836" s="70">
        <f t="shared" si="104"/>
        <v>0.20295053632133842</v>
      </c>
      <c r="K836" s="115">
        <f t="shared" si="110"/>
        <v>0</v>
      </c>
      <c r="L836" s="116">
        <f t="shared" si="111"/>
        <v>-0.1111139838553914</v>
      </c>
    </row>
    <row r="837" spans="1:12">
      <c r="A837" s="80">
        <v>41044</v>
      </c>
      <c r="B837" s="52">
        <v>125.03576226378009</v>
      </c>
      <c r="C837" s="53">
        <v>6280.42</v>
      </c>
      <c r="D837" s="54">
        <f t="shared" si="106"/>
        <v>42139</v>
      </c>
      <c r="E837" s="53">
        <f t="shared" si="107"/>
        <v>162.74138834264289</v>
      </c>
      <c r="F837" s="81">
        <f t="shared" si="108"/>
        <v>10905.75</v>
      </c>
      <c r="H837" s="85">
        <f t="shared" si="109"/>
        <v>42139</v>
      </c>
      <c r="I837" s="70">
        <f t="shared" si="105"/>
        <v>9.1828911497398913E-2</v>
      </c>
      <c r="J837" s="70">
        <f t="shared" si="104"/>
        <v>0.20195705231195493</v>
      </c>
      <c r="K837" s="115">
        <f t="shared" si="110"/>
        <v>0</v>
      </c>
      <c r="L837" s="116">
        <f t="shared" si="111"/>
        <v>-0.11012814081455602</v>
      </c>
    </row>
    <row r="838" spans="1:12">
      <c r="A838" s="80">
        <v>41045</v>
      </c>
      <c r="B838" s="52">
        <v>125.0671462401083</v>
      </c>
      <c r="C838" s="53">
        <v>6172.98</v>
      </c>
      <c r="D838" s="54">
        <f t="shared" si="106"/>
        <v>42139</v>
      </c>
      <c r="E838" s="53">
        <f t="shared" si="107"/>
        <v>162.74138834264289</v>
      </c>
      <c r="F838" s="81">
        <f t="shared" si="108"/>
        <v>10905.75</v>
      </c>
      <c r="H838" s="85">
        <f t="shared" si="109"/>
        <v>42139</v>
      </c>
      <c r="I838" s="70">
        <f t="shared" si="105"/>
        <v>9.1737577094667344E-2</v>
      </c>
      <c r="J838" s="70">
        <f t="shared" si="104"/>
        <v>0.20889029011848903</v>
      </c>
      <c r="K838" s="115">
        <f t="shared" si="110"/>
        <v>0</v>
      </c>
      <c r="L838" s="116">
        <f t="shared" si="111"/>
        <v>-0.11715271302382169</v>
      </c>
    </row>
    <row r="839" spans="1:12">
      <c r="A839" s="80">
        <v>41046</v>
      </c>
      <c r="B839" s="52">
        <v>125.09853809381457</v>
      </c>
      <c r="C839" s="53">
        <v>6188.15</v>
      </c>
      <c r="D839" s="54">
        <f t="shared" si="106"/>
        <v>42139</v>
      </c>
      <c r="E839" s="53">
        <f t="shared" si="107"/>
        <v>162.74138834264289</v>
      </c>
      <c r="F839" s="81">
        <f t="shared" si="108"/>
        <v>10905.75</v>
      </c>
      <c r="H839" s="85">
        <f t="shared" si="109"/>
        <v>42139</v>
      </c>
      <c r="I839" s="70">
        <f t="shared" si="105"/>
        <v>9.1646250332302559E-2</v>
      </c>
      <c r="J839" s="70">
        <f t="shared" si="104"/>
        <v>0.20790163320665589</v>
      </c>
      <c r="K839" s="115">
        <f t="shared" si="110"/>
        <v>0</v>
      </c>
      <c r="L839" s="116">
        <f t="shared" si="111"/>
        <v>-0.11625538287435333</v>
      </c>
    </row>
    <row r="840" spans="1:12">
      <c r="A840" s="80">
        <v>41047</v>
      </c>
      <c r="B840" s="52">
        <v>125.12993782687612</v>
      </c>
      <c r="C840" s="53">
        <v>6215.17</v>
      </c>
      <c r="D840" s="54">
        <f t="shared" si="106"/>
        <v>42142</v>
      </c>
      <c r="E840" s="53">
        <f t="shared" si="107"/>
        <v>162.85612102142446</v>
      </c>
      <c r="F840" s="81">
        <f t="shared" si="108"/>
        <v>11052.7</v>
      </c>
      <c r="H840" s="85">
        <f t="shared" si="109"/>
        <v>42142</v>
      </c>
      <c r="I840" s="70">
        <f t="shared" si="105"/>
        <v>9.1811386360977298E-2</v>
      </c>
      <c r="J840" s="70">
        <f t="shared" si="104"/>
        <v>0.21154195110192209</v>
      </c>
      <c r="K840" s="115">
        <f t="shared" si="110"/>
        <v>0</v>
      </c>
      <c r="L840" s="116">
        <f t="shared" si="111"/>
        <v>-0.11973056474094479</v>
      </c>
    </row>
    <row r="841" spans="1:12">
      <c r="A841" s="80">
        <v>41050</v>
      </c>
      <c r="B841" s="52">
        <v>125.22491144968672</v>
      </c>
      <c r="C841" s="53">
        <v>6233.67</v>
      </c>
      <c r="D841" s="54">
        <f t="shared" si="106"/>
        <v>42145</v>
      </c>
      <c r="E841" s="53">
        <f t="shared" si="107"/>
        <v>162.97943405841988</v>
      </c>
      <c r="F841" s="81">
        <f t="shared" si="108"/>
        <v>11116</v>
      </c>
      <c r="H841" s="85">
        <f t="shared" si="109"/>
        <v>42145</v>
      </c>
      <c r="I841" s="70">
        <f t="shared" si="105"/>
        <v>9.1810728157907695E-2</v>
      </c>
      <c r="J841" s="70">
        <f t="shared" si="104"/>
        <v>0.2126484336197505</v>
      </c>
      <c r="K841" s="115">
        <f t="shared" si="110"/>
        <v>0</v>
      </c>
      <c r="L841" s="116">
        <f t="shared" si="111"/>
        <v>-0.1208377054618428</v>
      </c>
    </row>
    <row r="842" spans="1:12">
      <c r="A842" s="80">
        <v>41051</v>
      </c>
      <c r="B842" s="52">
        <v>125.25659335228349</v>
      </c>
      <c r="C842" s="53">
        <v>6175.83</v>
      </c>
      <c r="D842" s="54">
        <f t="shared" si="106"/>
        <v>42146</v>
      </c>
      <c r="E842" s="53">
        <f t="shared" si="107"/>
        <v>163.01838614315986</v>
      </c>
      <c r="F842" s="81">
        <f t="shared" si="108"/>
        <v>11166.12</v>
      </c>
      <c r="H842" s="85">
        <f t="shared" si="109"/>
        <v>42146</v>
      </c>
      <c r="I842" s="70">
        <f t="shared" si="105"/>
        <v>9.1805634306149519E-2</v>
      </c>
      <c r="J842" s="70">
        <f t="shared" si="104"/>
        <v>0.21824784738637626</v>
      </c>
      <c r="K842" s="115">
        <f t="shared" si="110"/>
        <v>0</v>
      </c>
      <c r="L842" s="116">
        <f t="shared" si="111"/>
        <v>-0.12644221308022674</v>
      </c>
    </row>
    <row r="843" spans="1:12">
      <c r="A843" s="80">
        <v>41052</v>
      </c>
      <c r="B843" s="52">
        <v>125.28815801380826</v>
      </c>
      <c r="C843" s="53">
        <v>6144.23</v>
      </c>
      <c r="D843" s="54">
        <f t="shared" si="106"/>
        <v>42146</v>
      </c>
      <c r="E843" s="53">
        <f t="shared" si="107"/>
        <v>163.01838614315986</v>
      </c>
      <c r="F843" s="81">
        <f t="shared" si="108"/>
        <v>11166.12</v>
      </c>
      <c r="H843" s="85">
        <f t="shared" si="109"/>
        <v>42146</v>
      </c>
      <c r="I843" s="70">
        <f t="shared" si="105"/>
        <v>9.1713938037409681E-2</v>
      </c>
      <c r="J843" s="70">
        <f t="shared" si="104"/>
        <v>0.22033277494561099</v>
      </c>
      <c r="K843" s="115">
        <f t="shared" si="110"/>
        <v>0</v>
      </c>
      <c r="L843" s="116">
        <f t="shared" si="111"/>
        <v>-0.12861883690820131</v>
      </c>
    </row>
    <row r="844" spans="1:12">
      <c r="A844" s="80">
        <v>41053</v>
      </c>
      <c r="B844" s="52">
        <v>125.31948005331172</v>
      </c>
      <c r="C844" s="53">
        <v>6261.15</v>
      </c>
      <c r="D844" s="54">
        <f t="shared" si="106"/>
        <v>42146</v>
      </c>
      <c r="E844" s="53">
        <f t="shared" si="107"/>
        <v>163.01838614315986</v>
      </c>
      <c r="F844" s="81">
        <f t="shared" si="108"/>
        <v>11166.12</v>
      </c>
      <c r="H844" s="85">
        <f t="shared" si="109"/>
        <v>42146</v>
      </c>
      <c r="I844" s="70">
        <f t="shared" si="105"/>
        <v>9.1622977035652253E-2</v>
      </c>
      <c r="J844" s="70">
        <f t="shared" si="104"/>
        <v>0.2126888769194053</v>
      </c>
      <c r="K844" s="115">
        <f t="shared" si="110"/>
        <v>0</v>
      </c>
      <c r="L844" s="116">
        <f t="shared" si="111"/>
        <v>-0.12106589988375305</v>
      </c>
    </row>
    <row r="845" spans="1:12">
      <c r="A845" s="80">
        <v>41054</v>
      </c>
      <c r="B845" s="52">
        <v>125.35093524280511</v>
      </c>
      <c r="C845" s="53">
        <v>6259.88</v>
      </c>
      <c r="D845" s="54">
        <f t="shared" si="106"/>
        <v>42149</v>
      </c>
      <c r="E845" s="53">
        <f t="shared" si="107"/>
        <v>163.12744544348965</v>
      </c>
      <c r="F845" s="81">
        <f t="shared" si="108"/>
        <v>11049</v>
      </c>
      <c r="H845" s="85">
        <f t="shared" si="109"/>
        <v>42149</v>
      </c>
      <c r="I845" s="70">
        <f t="shared" si="105"/>
        <v>9.1775017159424488E-2</v>
      </c>
      <c r="J845" s="70">
        <f t="shared" si="104"/>
        <v>0.20851576983857978</v>
      </c>
      <c r="K845" s="115">
        <f t="shared" si="110"/>
        <v>0</v>
      </c>
      <c r="L845" s="116">
        <f t="shared" si="111"/>
        <v>-0.11674075267915529</v>
      </c>
    </row>
    <row r="846" spans="1:12">
      <c r="A846" s="80">
        <v>41057</v>
      </c>
      <c r="B846" s="52">
        <v>125.44494844423721</v>
      </c>
      <c r="C846" s="53">
        <v>6342.94</v>
      </c>
      <c r="D846" s="54">
        <f t="shared" si="106"/>
        <v>42152</v>
      </c>
      <c r="E846" s="53">
        <f t="shared" si="107"/>
        <v>163.23953959253836</v>
      </c>
      <c r="F846" s="81">
        <f t="shared" si="108"/>
        <v>10984.45</v>
      </c>
      <c r="H846" s="85">
        <f t="shared" si="109"/>
        <v>42152</v>
      </c>
      <c r="I846" s="70">
        <f t="shared" si="105"/>
        <v>9.1752163643810558E-2</v>
      </c>
      <c r="J846" s="70">
        <f t="shared" si="104"/>
        <v>0.20086974806644808</v>
      </c>
      <c r="K846" s="115">
        <f t="shared" si="110"/>
        <v>0</v>
      </c>
      <c r="L846" s="116">
        <f t="shared" si="111"/>
        <v>-0.10911758442263753</v>
      </c>
    </row>
    <row r="847" spans="1:12">
      <c r="A847" s="80">
        <v>41058</v>
      </c>
      <c r="B847" s="52">
        <v>125.47630968134828</v>
      </c>
      <c r="C847" s="53">
        <v>6348.56</v>
      </c>
      <c r="D847" s="54">
        <f t="shared" si="106"/>
        <v>42153</v>
      </c>
      <c r="E847" s="53">
        <f t="shared" si="107"/>
        <v>163.28100243559487</v>
      </c>
      <c r="F847" s="81">
        <f t="shared" si="108"/>
        <v>11135.85</v>
      </c>
      <c r="H847" s="85">
        <f t="shared" si="109"/>
        <v>42153</v>
      </c>
      <c r="I847" s="70">
        <f t="shared" si="105"/>
        <v>9.1753618947595816E-2</v>
      </c>
      <c r="J847" s="70">
        <f t="shared" si="104"/>
        <v>0.20600575794991394</v>
      </c>
      <c r="K847" s="115">
        <f t="shared" si="110"/>
        <v>0</v>
      </c>
      <c r="L847" s="116">
        <f t="shared" si="111"/>
        <v>-0.11425213900231812</v>
      </c>
    </row>
    <row r="848" spans="1:12">
      <c r="A848" s="80">
        <v>41059</v>
      </c>
      <c r="B848" s="52">
        <v>125.5078042350783</v>
      </c>
      <c r="C848" s="53">
        <v>6298.54</v>
      </c>
      <c r="D848" s="54">
        <f t="shared" si="106"/>
        <v>42153</v>
      </c>
      <c r="E848" s="53">
        <f t="shared" si="107"/>
        <v>163.28100243559487</v>
      </c>
      <c r="F848" s="81">
        <f t="shared" si="108"/>
        <v>11135.85</v>
      </c>
      <c r="H848" s="85">
        <f t="shared" si="109"/>
        <v>42153</v>
      </c>
      <c r="I848" s="70">
        <f t="shared" si="105"/>
        <v>9.1662290843287142E-2</v>
      </c>
      <c r="J848" s="70">
        <f t="shared" si="104"/>
        <v>0.20918985138651425</v>
      </c>
      <c r="K848" s="115">
        <f t="shared" si="110"/>
        <v>0</v>
      </c>
      <c r="L848" s="116">
        <f t="shared" si="111"/>
        <v>-0.11752756054322711</v>
      </c>
    </row>
    <row r="849" spans="1:12">
      <c r="A849" s="80">
        <v>41060</v>
      </c>
      <c r="B849" s="52">
        <v>125.53880466272437</v>
      </c>
      <c r="C849" s="53">
        <v>6275.4</v>
      </c>
      <c r="D849" s="54">
        <f t="shared" si="106"/>
        <v>42153</v>
      </c>
      <c r="E849" s="53">
        <f t="shared" si="107"/>
        <v>163.28100243559487</v>
      </c>
      <c r="F849" s="81">
        <f t="shared" si="108"/>
        <v>11135.85</v>
      </c>
      <c r="H849" s="85">
        <f t="shared" si="109"/>
        <v>42153</v>
      </c>
      <c r="I849" s="70">
        <f t="shared" si="105"/>
        <v>9.1572425445437089E-2</v>
      </c>
      <c r="J849" s="70">
        <f t="shared" si="104"/>
        <v>0.21067428963509438</v>
      </c>
      <c r="K849" s="115">
        <f t="shared" si="110"/>
        <v>0</v>
      </c>
      <c r="L849" s="116">
        <f t="shared" si="111"/>
        <v>-0.11910186418965729</v>
      </c>
    </row>
    <row r="850" spans="1:12">
      <c r="A850" s="80">
        <v>41061</v>
      </c>
      <c r="B850" s="52">
        <v>125.56981274747608</v>
      </c>
      <c r="C850" s="53">
        <v>6170.1</v>
      </c>
      <c r="D850" s="54">
        <f t="shared" si="106"/>
        <v>42156</v>
      </c>
      <c r="E850" s="53">
        <f t="shared" si="107"/>
        <v>163.41179051854579</v>
      </c>
      <c r="F850" s="81">
        <f t="shared" si="108"/>
        <v>11136.64</v>
      </c>
      <c r="H850" s="85">
        <f t="shared" si="109"/>
        <v>42156</v>
      </c>
      <c r="I850" s="70">
        <f t="shared" si="105"/>
        <v>9.1773915514701265E-2</v>
      </c>
      <c r="J850" s="70">
        <f t="shared" si="104"/>
        <v>0.21755146077035392</v>
      </c>
      <c r="K850" s="115">
        <f t="shared" si="110"/>
        <v>0</v>
      </c>
      <c r="L850" s="116">
        <f t="shared" si="111"/>
        <v>-0.12577754525565266</v>
      </c>
    </row>
    <row r="851" spans="1:12">
      <c r="A851" s="80">
        <v>41064</v>
      </c>
      <c r="B851" s="52">
        <v>125.66474352591317</v>
      </c>
      <c r="C851" s="53">
        <v>6178.44</v>
      </c>
      <c r="D851" s="54">
        <f t="shared" si="106"/>
        <v>42159</v>
      </c>
      <c r="E851" s="53">
        <f t="shared" si="107"/>
        <v>163.53110994216297</v>
      </c>
      <c r="F851" s="81">
        <f t="shared" si="108"/>
        <v>10754.83</v>
      </c>
      <c r="H851" s="85">
        <f t="shared" si="109"/>
        <v>42159</v>
      </c>
      <c r="I851" s="70">
        <f t="shared" si="105"/>
        <v>9.1764524668336289E-2</v>
      </c>
      <c r="J851" s="70">
        <f t="shared" ref="J851:J914" si="112">(F851/C851)^(1/3)-1</f>
        <v>0.20293336871615009</v>
      </c>
      <c r="K851" s="115">
        <f t="shared" si="110"/>
        <v>0</v>
      </c>
      <c r="L851" s="116">
        <f t="shared" si="111"/>
        <v>-0.1111688440478138</v>
      </c>
    </row>
    <row r="852" spans="1:12">
      <c r="A852" s="80">
        <v>41065</v>
      </c>
      <c r="B852" s="52">
        <v>125.69653670602523</v>
      </c>
      <c r="C852" s="53">
        <v>6197.76</v>
      </c>
      <c r="D852" s="54">
        <f t="shared" si="106"/>
        <v>42160</v>
      </c>
      <c r="E852" s="53">
        <f t="shared" si="107"/>
        <v>163.56463381970113</v>
      </c>
      <c r="F852" s="81">
        <f t="shared" si="108"/>
        <v>10737.17</v>
      </c>
      <c r="H852" s="85">
        <f t="shared" si="109"/>
        <v>42160</v>
      </c>
      <c r="I852" s="70">
        <f t="shared" ref="I852:I915" si="113">(E852/B852)^(1/3)-1</f>
        <v>9.1747060574928652E-2</v>
      </c>
      <c r="J852" s="70">
        <f t="shared" si="112"/>
        <v>0.20102401531048564</v>
      </c>
      <c r="K852" s="115">
        <f t="shared" si="110"/>
        <v>0</v>
      </c>
      <c r="L852" s="116">
        <f t="shared" si="111"/>
        <v>-0.10927695473555699</v>
      </c>
    </row>
    <row r="853" spans="1:12">
      <c r="A853" s="80">
        <v>41066</v>
      </c>
      <c r="B853" s="52">
        <v>125.72821223327513</v>
      </c>
      <c r="C853" s="53">
        <v>6368.28</v>
      </c>
      <c r="D853" s="54">
        <f t="shared" si="106"/>
        <v>42160</v>
      </c>
      <c r="E853" s="53">
        <f t="shared" si="107"/>
        <v>163.56463381970113</v>
      </c>
      <c r="F853" s="81">
        <f t="shared" si="108"/>
        <v>10737.17</v>
      </c>
      <c r="H853" s="85">
        <f t="shared" si="109"/>
        <v>42160</v>
      </c>
      <c r="I853" s="70">
        <f t="shared" si="113"/>
        <v>9.1655369225555949E-2</v>
      </c>
      <c r="J853" s="70">
        <f t="shared" si="112"/>
        <v>0.19020716316750397</v>
      </c>
      <c r="K853" s="115">
        <f t="shared" si="110"/>
        <v>0</v>
      </c>
      <c r="L853" s="116">
        <f t="shared" si="111"/>
        <v>-9.8551793941948018E-2</v>
      </c>
    </row>
    <row r="854" spans="1:12">
      <c r="A854" s="80">
        <v>41067</v>
      </c>
      <c r="B854" s="52">
        <v>125.75977001454568</v>
      </c>
      <c r="C854" s="53">
        <v>6438.32</v>
      </c>
      <c r="D854" s="54">
        <f t="shared" si="106"/>
        <v>42160</v>
      </c>
      <c r="E854" s="53">
        <f t="shared" si="107"/>
        <v>163.56463381970113</v>
      </c>
      <c r="F854" s="81">
        <f t="shared" si="108"/>
        <v>10737.17</v>
      </c>
      <c r="H854" s="85">
        <f t="shared" si="109"/>
        <v>42160</v>
      </c>
      <c r="I854" s="70">
        <f t="shared" si="113"/>
        <v>9.1564049340098874E-2</v>
      </c>
      <c r="J854" s="70">
        <f t="shared" si="112"/>
        <v>0.18587548253887221</v>
      </c>
      <c r="K854" s="115">
        <f t="shared" si="110"/>
        <v>0</v>
      </c>
      <c r="L854" s="116">
        <f t="shared" si="111"/>
        <v>-9.4311433198773331E-2</v>
      </c>
    </row>
    <row r="855" spans="1:12">
      <c r="A855" s="80">
        <v>41068</v>
      </c>
      <c r="B855" s="52">
        <v>125.79133571681933</v>
      </c>
      <c r="C855" s="53">
        <v>6462.38</v>
      </c>
      <c r="D855" s="54">
        <f t="shared" si="106"/>
        <v>42163</v>
      </c>
      <c r="E855" s="53">
        <f t="shared" si="107"/>
        <v>163.65541219147107</v>
      </c>
      <c r="F855" s="81">
        <f t="shared" si="108"/>
        <v>10643.82</v>
      </c>
      <c r="H855" s="85">
        <f t="shared" si="109"/>
        <v>42163</v>
      </c>
      <c r="I855" s="70">
        <f t="shared" si="113"/>
        <v>9.167462220601541E-2</v>
      </c>
      <c r="J855" s="70">
        <f t="shared" si="112"/>
        <v>0.18095951577545066</v>
      </c>
      <c r="K855" s="115">
        <f t="shared" si="110"/>
        <v>0</v>
      </c>
      <c r="L855" s="116">
        <f t="shared" si="111"/>
        <v>-8.9284893569435253E-2</v>
      </c>
    </row>
    <row r="856" spans="1:12">
      <c r="A856" s="80">
        <v>41071</v>
      </c>
      <c r="B856" s="52">
        <v>125.88567921860695</v>
      </c>
      <c r="C856" s="53">
        <v>6452</v>
      </c>
      <c r="D856" s="54">
        <f t="shared" si="106"/>
        <v>42166</v>
      </c>
      <c r="E856" s="53">
        <f t="shared" si="107"/>
        <v>163.75902792281377</v>
      </c>
      <c r="F856" s="81">
        <f t="shared" si="108"/>
        <v>10539.53</v>
      </c>
      <c r="H856" s="85">
        <f t="shared" si="109"/>
        <v>42166</v>
      </c>
      <c r="I856" s="70">
        <f t="shared" si="113"/>
        <v>9.1632125708644763E-2</v>
      </c>
      <c r="J856" s="70">
        <f t="shared" si="112"/>
        <v>0.17772066419559773</v>
      </c>
      <c r="K856" s="115">
        <f t="shared" si="110"/>
        <v>0</v>
      </c>
      <c r="L856" s="116">
        <f t="shared" si="111"/>
        <v>-8.608853848695297E-2</v>
      </c>
    </row>
    <row r="857" spans="1:12">
      <c r="A857" s="80">
        <v>41072</v>
      </c>
      <c r="B857" s="52">
        <v>125.91702475273237</v>
      </c>
      <c r="C857" s="53">
        <v>6530.92</v>
      </c>
      <c r="D857" s="54">
        <f t="shared" si="106"/>
        <v>42167</v>
      </c>
      <c r="E857" s="53">
        <f t="shared" si="107"/>
        <v>163.79358107770548</v>
      </c>
      <c r="F857" s="81">
        <f t="shared" si="108"/>
        <v>10562.76</v>
      </c>
      <c r="H857" s="85">
        <f t="shared" si="109"/>
        <v>42167</v>
      </c>
      <c r="I857" s="70">
        <f t="shared" si="113"/>
        <v>9.1618301635473687E-2</v>
      </c>
      <c r="J857" s="70">
        <f t="shared" si="112"/>
        <v>0.17381867873640711</v>
      </c>
      <c r="K857" s="115">
        <f t="shared" si="110"/>
        <v>0</v>
      </c>
      <c r="L857" s="116">
        <f t="shared" si="111"/>
        <v>-8.2200377100933419E-2</v>
      </c>
    </row>
    <row r="858" spans="1:12">
      <c r="A858" s="80">
        <v>41073</v>
      </c>
      <c r="B858" s="52">
        <v>125.9478744237968</v>
      </c>
      <c r="C858" s="53">
        <v>6537.98</v>
      </c>
      <c r="D858" s="54">
        <f t="shared" si="106"/>
        <v>42167</v>
      </c>
      <c r="E858" s="53">
        <f t="shared" si="107"/>
        <v>163.79358107770548</v>
      </c>
      <c r="F858" s="81">
        <f t="shared" si="108"/>
        <v>10562.76</v>
      </c>
      <c r="H858" s="85">
        <f t="shared" si="109"/>
        <v>42167</v>
      </c>
      <c r="I858" s="70">
        <f t="shared" si="113"/>
        <v>9.1529167365707931E-2</v>
      </c>
      <c r="J858" s="70">
        <f t="shared" si="112"/>
        <v>0.1733960127850509</v>
      </c>
      <c r="K858" s="115">
        <f t="shared" si="110"/>
        <v>0</v>
      </c>
      <c r="L858" s="116">
        <f t="shared" si="111"/>
        <v>-8.1866845419342971E-2</v>
      </c>
    </row>
    <row r="859" spans="1:12">
      <c r="A859" s="80">
        <v>41074</v>
      </c>
      <c r="B859" s="52">
        <v>125.97873165303064</v>
      </c>
      <c r="C859" s="53">
        <v>6456.09</v>
      </c>
      <c r="D859" s="54">
        <f t="shared" si="106"/>
        <v>42167</v>
      </c>
      <c r="E859" s="53">
        <f t="shared" si="107"/>
        <v>163.79358107770548</v>
      </c>
      <c r="F859" s="81">
        <f t="shared" si="108"/>
        <v>10562.76</v>
      </c>
      <c r="H859" s="85">
        <f t="shared" si="109"/>
        <v>42167</v>
      </c>
      <c r="I859" s="70">
        <f t="shared" si="113"/>
        <v>9.1440040374052067E-2</v>
      </c>
      <c r="J859" s="70">
        <f t="shared" si="112"/>
        <v>0.17833635942791548</v>
      </c>
      <c r="K859" s="115">
        <f t="shared" si="110"/>
        <v>0</v>
      </c>
      <c r="L859" s="116">
        <f t="shared" si="111"/>
        <v>-8.6896319053863413E-2</v>
      </c>
    </row>
    <row r="860" spans="1:12">
      <c r="A860" s="80">
        <v>41075</v>
      </c>
      <c r="B860" s="52">
        <v>126.00934448482232</v>
      </c>
      <c r="C860" s="53">
        <v>6563.76</v>
      </c>
      <c r="D860" s="54">
        <f t="shared" si="106"/>
        <v>42170</v>
      </c>
      <c r="E860" s="53">
        <f t="shared" si="107"/>
        <v>163.90856417162203</v>
      </c>
      <c r="F860" s="81">
        <f t="shared" si="108"/>
        <v>10612.12</v>
      </c>
      <c r="H860" s="85">
        <f t="shared" si="109"/>
        <v>42170</v>
      </c>
      <c r="I860" s="70">
        <f t="shared" si="113"/>
        <v>9.160696460083928E-2</v>
      </c>
      <c r="J860" s="70">
        <f t="shared" si="112"/>
        <v>0.17368031264060235</v>
      </c>
      <c r="K860" s="115">
        <f t="shared" si="110"/>
        <v>0</v>
      </c>
      <c r="L860" s="116">
        <f t="shared" si="111"/>
        <v>-8.2073348039763072E-2</v>
      </c>
    </row>
    <row r="861" spans="1:12">
      <c r="A861" s="80">
        <v>41078</v>
      </c>
      <c r="B861" s="52">
        <v>126.10385149318594</v>
      </c>
      <c r="C861" s="53">
        <v>6468.24</v>
      </c>
      <c r="D861" s="54">
        <f t="shared" si="106"/>
        <v>42173</v>
      </c>
      <c r="E861" s="53">
        <f t="shared" si="107"/>
        <v>164.01594772112898</v>
      </c>
      <c r="F861" s="81">
        <f t="shared" si="108"/>
        <v>10825.96</v>
      </c>
      <c r="H861" s="85">
        <f t="shared" si="109"/>
        <v>42173</v>
      </c>
      <c r="I861" s="70">
        <f t="shared" si="113"/>
        <v>9.1572473860026093E-2</v>
      </c>
      <c r="J861" s="70">
        <f t="shared" si="112"/>
        <v>0.18729898751551066</v>
      </c>
      <c r="K861" s="115">
        <f t="shared" si="110"/>
        <v>0</v>
      </c>
      <c r="L861" s="116">
        <f t="shared" si="111"/>
        <v>-9.5726513655484569E-2</v>
      </c>
    </row>
    <row r="862" spans="1:12">
      <c r="A862" s="80">
        <v>41079</v>
      </c>
      <c r="B862" s="52">
        <v>126.13537745605925</v>
      </c>
      <c r="C862" s="53">
        <v>6518.78</v>
      </c>
      <c r="D862" s="54">
        <f t="shared" si="106"/>
        <v>42174</v>
      </c>
      <c r="E862" s="53">
        <f t="shared" si="107"/>
        <v>164.05170319773219</v>
      </c>
      <c r="F862" s="81">
        <f t="shared" si="108"/>
        <v>10894.44</v>
      </c>
      <c r="H862" s="85">
        <f t="shared" si="109"/>
        <v>42174</v>
      </c>
      <c r="I862" s="70">
        <f t="shared" si="113"/>
        <v>9.1560833206300485E-2</v>
      </c>
      <c r="J862" s="70">
        <f t="shared" si="112"/>
        <v>0.18671435457552343</v>
      </c>
      <c r="K862" s="115">
        <f t="shared" si="110"/>
        <v>0</v>
      </c>
      <c r="L862" s="116">
        <f t="shared" si="111"/>
        <v>-9.5153521369222949E-2</v>
      </c>
    </row>
    <row r="863" spans="1:12">
      <c r="A863" s="80">
        <v>41080</v>
      </c>
      <c r="B863" s="52">
        <v>126.16678516504579</v>
      </c>
      <c r="C863" s="53">
        <v>6540.1</v>
      </c>
      <c r="D863" s="54">
        <f t="shared" si="106"/>
        <v>42174</v>
      </c>
      <c r="E863" s="53">
        <f t="shared" si="107"/>
        <v>164.05170319773219</v>
      </c>
      <c r="F863" s="81">
        <f t="shared" si="108"/>
        <v>10894.44</v>
      </c>
      <c r="H863" s="85">
        <f t="shared" si="109"/>
        <v>42174</v>
      </c>
      <c r="I863" s="70">
        <f t="shared" si="113"/>
        <v>9.1470248693757528E-2</v>
      </c>
      <c r="J863" s="70">
        <f t="shared" si="112"/>
        <v>0.18542343178209553</v>
      </c>
      <c r="K863" s="115">
        <f t="shared" si="110"/>
        <v>0</v>
      </c>
      <c r="L863" s="116">
        <f t="shared" si="111"/>
        <v>-9.3953183088337999E-2</v>
      </c>
    </row>
    <row r="864" spans="1:12">
      <c r="A864" s="80">
        <v>41081</v>
      </c>
      <c r="B864" s="52">
        <v>126.19794836098157</v>
      </c>
      <c r="C864" s="53">
        <v>6596.87</v>
      </c>
      <c r="D864" s="54">
        <f t="shared" si="106"/>
        <v>42174</v>
      </c>
      <c r="E864" s="53">
        <f t="shared" si="107"/>
        <v>164.05170319773219</v>
      </c>
      <c r="F864" s="81">
        <f t="shared" si="108"/>
        <v>10894.44</v>
      </c>
      <c r="H864" s="85">
        <f t="shared" si="109"/>
        <v>42174</v>
      </c>
      <c r="I864" s="70">
        <f t="shared" si="113"/>
        <v>9.1380399104774579E-2</v>
      </c>
      <c r="J864" s="70">
        <f t="shared" si="112"/>
        <v>0.18201320548791911</v>
      </c>
      <c r="K864" s="115">
        <f t="shared" si="110"/>
        <v>0</v>
      </c>
      <c r="L864" s="116">
        <f t="shared" si="111"/>
        <v>-9.0632806383144526E-2</v>
      </c>
    </row>
    <row r="865" spans="1:12">
      <c r="A865" s="80">
        <v>41082</v>
      </c>
      <c r="B865" s="52">
        <v>126.22924545217509</v>
      </c>
      <c r="C865" s="53">
        <v>6577.9</v>
      </c>
      <c r="D865" s="54">
        <f t="shared" si="106"/>
        <v>42177</v>
      </c>
      <c r="E865" s="53">
        <f t="shared" si="107"/>
        <v>164.16342240760983</v>
      </c>
      <c r="F865" s="81">
        <f t="shared" si="108"/>
        <v>11064.89</v>
      </c>
      <c r="H865" s="85">
        <f t="shared" si="109"/>
        <v>42177</v>
      </c>
      <c r="I865" s="70">
        <f t="shared" si="113"/>
        <v>9.1537859900779006E-2</v>
      </c>
      <c r="J865" s="70">
        <f t="shared" si="112"/>
        <v>0.18928683471295038</v>
      </c>
      <c r="K865" s="115">
        <f t="shared" si="110"/>
        <v>0</v>
      </c>
      <c r="L865" s="116">
        <f t="shared" si="111"/>
        <v>-9.7748974812171374E-2</v>
      </c>
    </row>
    <row r="866" spans="1:12">
      <c r="A866" s="80">
        <v>41085</v>
      </c>
      <c r="B866" s="52">
        <v>126.32278132305517</v>
      </c>
      <c r="C866" s="53">
        <v>6538.21</v>
      </c>
      <c r="D866" s="54">
        <f t="shared" si="106"/>
        <v>42180</v>
      </c>
      <c r="E866" s="53">
        <f t="shared" si="107"/>
        <v>164.26604588211183</v>
      </c>
      <c r="F866" s="81">
        <f t="shared" si="108"/>
        <v>11124.95</v>
      </c>
      <c r="H866" s="85">
        <f t="shared" si="109"/>
        <v>42180</v>
      </c>
      <c r="I866" s="70">
        <f t="shared" si="113"/>
        <v>9.1495730647992879E-2</v>
      </c>
      <c r="J866" s="70">
        <f t="shared" si="112"/>
        <v>0.19384075531750655</v>
      </c>
      <c r="K866" s="115">
        <f t="shared" si="110"/>
        <v>0</v>
      </c>
      <c r="L866" s="116">
        <f t="shared" si="111"/>
        <v>-0.10234502466951367</v>
      </c>
    </row>
    <row r="867" spans="1:12">
      <c r="A867" s="80">
        <v>41086</v>
      </c>
      <c r="B867" s="52">
        <v>126.35398305004198</v>
      </c>
      <c r="C867" s="53">
        <v>6546.07</v>
      </c>
      <c r="D867" s="54">
        <f t="shared" si="106"/>
        <v>42181</v>
      </c>
      <c r="E867" s="53">
        <f t="shared" si="107"/>
        <v>164.29709216478355</v>
      </c>
      <c r="F867" s="81">
        <f t="shared" si="108"/>
        <v>11102.52</v>
      </c>
      <c r="H867" s="85">
        <f t="shared" si="109"/>
        <v>42181</v>
      </c>
      <c r="I867" s="70">
        <f t="shared" si="113"/>
        <v>9.1474633200380628E-2</v>
      </c>
      <c r="J867" s="70">
        <f t="shared" si="112"/>
        <v>0.19256018646207274</v>
      </c>
      <c r="K867" s="115">
        <f t="shared" si="110"/>
        <v>0</v>
      </c>
      <c r="L867" s="116">
        <f t="shared" si="111"/>
        <v>-0.10108555326169211</v>
      </c>
    </row>
    <row r="868" spans="1:12">
      <c r="A868" s="80">
        <v>41087</v>
      </c>
      <c r="B868" s="52">
        <v>126.38493977588924</v>
      </c>
      <c r="C868" s="53">
        <v>6573.05</v>
      </c>
      <c r="D868" s="54">
        <f t="shared" si="106"/>
        <v>42181</v>
      </c>
      <c r="E868" s="53">
        <f t="shared" si="107"/>
        <v>164.29709216478355</v>
      </c>
      <c r="F868" s="81">
        <f t="shared" si="108"/>
        <v>11102.52</v>
      </c>
      <c r="H868" s="85">
        <f t="shared" si="109"/>
        <v>42181</v>
      </c>
      <c r="I868" s="70">
        <f t="shared" si="113"/>
        <v>9.1385510661621039E-2</v>
      </c>
      <c r="J868" s="70">
        <f t="shared" si="112"/>
        <v>0.19092627236710791</v>
      </c>
      <c r="K868" s="115">
        <f t="shared" si="110"/>
        <v>0</v>
      </c>
      <c r="L868" s="116">
        <f t="shared" si="111"/>
        <v>-9.9540761705486869E-2</v>
      </c>
    </row>
    <row r="869" spans="1:12">
      <c r="A869" s="80">
        <v>41088</v>
      </c>
      <c r="B869" s="52">
        <v>126.41590408613433</v>
      </c>
      <c r="C869" s="53">
        <v>6586.92</v>
      </c>
      <c r="D869" s="54">
        <f t="shared" si="106"/>
        <v>42181</v>
      </c>
      <c r="E869" s="53">
        <f t="shared" si="107"/>
        <v>164.29709216478355</v>
      </c>
      <c r="F869" s="81">
        <f t="shared" si="108"/>
        <v>11102.52</v>
      </c>
      <c r="H869" s="85">
        <f t="shared" si="109"/>
        <v>42181</v>
      </c>
      <c r="I869" s="70">
        <f t="shared" si="113"/>
        <v>9.1296395400013441E-2</v>
      </c>
      <c r="J869" s="70">
        <f t="shared" si="112"/>
        <v>0.19008977847705899</v>
      </c>
      <c r="K869" s="115">
        <f t="shared" si="110"/>
        <v>0</v>
      </c>
      <c r="L869" s="116">
        <f t="shared" si="111"/>
        <v>-9.8793383077045549E-2</v>
      </c>
    </row>
    <row r="870" spans="1:12">
      <c r="A870" s="80">
        <v>41089</v>
      </c>
      <c r="B870" s="52">
        <v>126.44599107130682</v>
      </c>
      <c r="C870" s="53">
        <v>6752.88</v>
      </c>
      <c r="D870" s="54">
        <f t="shared" si="106"/>
        <v>42184</v>
      </c>
      <c r="E870" s="53">
        <f t="shared" si="107"/>
        <v>164.41045715837726</v>
      </c>
      <c r="F870" s="81">
        <f t="shared" si="108"/>
        <v>11019.47</v>
      </c>
      <c r="H870" s="85">
        <f t="shared" si="109"/>
        <v>42184</v>
      </c>
      <c r="I870" s="70">
        <f t="shared" si="113"/>
        <v>9.1460753512220494E-2</v>
      </c>
      <c r="J870" s="70">
        <f t="shared" si="112"/>
        <v>0.17730925531499908</v>
      </c>
      <c r="K870" s="115">
        <f t="shared" si="110"/>
        <v>0</v>
      </c>
      <c r="L870" s="116">
        <f t="shared" si="111"/>
        <v>-8.5848501802778587E-2</v>
      </c>
    </row>
    <row r="871" spans="1:12">
      <c r="A871" s="80">
        <v>41092</v>
      </c>
      <c r="B871" s="52">
        <v>126.53627350893174</v>
      </c>
      <c r="C871" s="53">
        <v>6752.48</v>
      </c>
      <c r="D871" s="54">
        <f t="shared" si="106"/>
        <v>42187</v>
      </c>
      <c r="E871" s="53">
        <f t="shared" si="107"/>
        <v>164.53823711649235</v>
      </c>
      <c r="F871" s="81">
        <f t="shared" si="108"/>
        <v>11191.5</v>
      </c>
      <c r="H871" s="85">
        <f t="shared" si="109"/>
        <v>42187</v>
      </c>
      <c r="I871" s="70">
        <f t="shared" si="113"/>
        <v>9.1483730396280327E-2</v>
      </c>
      <c r="J871" s="70">
        <f t="shared" si="112"/>
        <v>0.18342751949878866</v>
      </c>
      <c r="K871" s="115">
        <f t="shared" si="110"/>
        <v>0</v>
      </c>
      <c r="L871" s="116">
        <f t="shared" si="111"/>
        <v>-9.1943789102508333E-2</v>
      </c>
    </row>
    <row r="872" spans="1:12">
      <c r="A872" s="80">
        <v>41093</v>
      </c>
      <c r="B872" s="52">
        <v>126.56664221457389</v>
      </c>
      <c r="C872" s="53">
        <v>6764.45</v>
      </c>
      <c r="D872" s="54">
        <f t="shared" si="106"/>
        <v>42188</v>
      </c>
      <c r="E872" s="53">
        <f t="shared" si="107"/>
        <v>164.57739721692607</v>
      </c>
      <c r="F872" s="81">
        <f t="shared" si="108"/>
        <v>11244.49</v>
      </c>
      <c r="H872" s="85">
        <f t="shared" si="109"/>
        <v>42188</v>
      </c>
      <c r="I872" s="70">
        <f t="shared" si="113"/>
        <v>9.1483002914570566E-2</v>
      </c>
      <c r="J872" s="70">
        <f t="shared" si="112"/>
        <v>0.18459280507951581</v>
      </c>
      <c r="K872" s="115">
        <f t="shared" si="110"/>
        <v>0</v>
      </c>
      <c r="L872" s="116">
        <f t="shared" si="111"/>
        <v>-9.3109802164945243E-2</v>
      </c>
    </row>
    <row r="873" spans="1:12">
      <c r="A873" s="80">
        <v>41094</v>
      </c>
      <c r="B873" s="52">
        <v>126.59663850877875</v>
      </c>
      <c r="C873" s="53">
        <v>6784.43</v>
      </c>
      <c r="D873" s="54">
        <f t="shared" si="106"/>
        <v>42188</v>
      </c>
      <c r="E873" s="53">
        <f t="shared" si="107"/>
        <v>164.57739721692607</v>
      </c>
      <c r="F873" s="81">
        <f t="shared" si="108"/>
        <v>11244.49</v>
      </c>
      <c r="H873" s="85">
        <f t="shared" si="109"/>
        <v>42188</v>
      </c>
      <c r="I873" s="70">
        <f t="shared" si="113"/>
        <v>9.13967893787202E-2</v>
      </c>
      <c r="J873" s="70">
        <f t="shared" si="112"/>
        <v>0.18342879491647834</v>
      </c>
      <c r="K873" s="115">
        <f t="shared" si="110"/>
        <v>0</v>
      </c>
      <c r="L873" s="116">
        <f t="shared" si="111"/>
        <v>-9.2032005537758144E-2</v>
      </c>
    </row>
    <row r="874" spans="1:12">
      <c r="A874" s="80">
        <v>41095</v>
      </c>
      <c r="B874" s="52">
        <v>126.62664191210534</v>
      </c>
      <c r="C874" s="53">
        <v>6818.05</v>
      </c>
      <c r="D874" s="54">
        <f t="shared" si="106"/>
        <v>42188</v>
      </c>
      <c r="E874" s="53">
        <f t="shared" si="107"/>
        <v>164.57739721692607</v>
      </c>
      <c r="F874" s="81">
        <f t="shared" si="108"/>
        <v>11244.49</v>
      </c>
      <c r="H874" s="85">
        <f t="shared" si="109"/>
        <v>42188</v>
      </c>
      <c r="I874" s="70">
        <f t="shared" si="113"/>
        <v>9.1310582652663452E-2</v>
      </c>
      <c r="J874" s="70">
        <f t="shared" si="112"/>
        <v>0.18148041512215163</v>
      </c>
      <c r="K874" s="115">
        <f t="shared" si="110"/>
        <v>0</v>
      </c>
      <c r="L874" s="116">
        <f t="shared" si="111"/>
        <v>-9.0169832469488176E-2</v>
      </c>
    </row>
    <row r="875" spans="1:12">
      <c r="A875" s="80">
        <v>41096</v>
      </c>
      <c r="B875" s="52">
        <v>126.65665242623852</v>
      </c>
      <c r="C875" s="53">
        <v>6804.87</v>
      </c>
      <c r="D875" s="54">
        <f t="shared" si="106"/>
        <v>42191</v>
      </c>
      <c r="E875" s="53">
        <f t="shared" si="107"/>
        <v>164.68700576347254</v>
      </c>
      <c r="F875" s="81">
        <f t="shared" si="108"/>
        <v>11294.6</v>
      </c>
      <c r="H875" s="85">
        <f t="shared" si="109"/>
        <v>42191</v>
      </c>
      <c r="I875" s="70">
        <f t="shared" si="113"/>
        <v>9.1466580788816643E-2</v>
      </c>
      <c r="J875" s="70">
        <f t="shared" si="112"/>
        <v>0.18399628764755271</v>
      </c>
      <c r="K875" s="115">
        <f t="shared" si="110"/>
        <v>0</v>
      </c>
      <c r="L875" s="116">
        <f t="shared" si="111"/>
        <v>-9.2529706858736072E-2</v>
      </c>
    </row>
    <row r="876" spans="1:12">
      <c r="A876" s="80">
        <v>41099</v>
      </c>
      <c r="B876" s="52">
        <v>126.74708527607088</v>
      </c>
      <c r="C876" s="53">
        <v>6751.41</v>
      </c>
      <c r="D876" s="54">
        <f t="shared" si="106"/>
        <v>42194</v>
      </c>
      <c r="E876" s="53">
        <f t="shared" si="107"/>
        <v>164.79473453336129</v>
      </c>
      <c r="F876" s="81">
        <f t="shared" si="108"/>
        <v>11043.14</v>
      </c>
      <c r="H876" s="85">
        <f t="shared" si="109"/>
        <v>42194</v>
      </c>
      <c r="I876" s="70">
        <f t="shared" si="113"/>
        <v>9.1444818406473338E-2</v>
      </c>
      <c r="J876" s="70">
        <f t="shared" si="112"/>
        <v>0.17823711326541258</v>
      </c>
      <c r="K876" s="115">
        <f t="shared" si="110"/>
        <v>0</v>
      </c>
      <c r="L876" s="116">
        <f t="shared" si="111"/>
        <v>-8.6792294858939245E-2</v>
      </c>
    </row>
    <row r="877" spans="1:12">
      <c r="A877" s="80">
        <v>41100</v>
      </c>
      <c r="B877" s="52">
        <v>126.77725108236658</v>
      </c>
      <c r="C877" s="53">
        <v>6841.21</v>
      </c>
      <c r="D877" s="54">
        <f t="shared" si="106"/>
        <v>42195</v>
      </c>
      <c r="E877" s="53">
        <f t="shared" si="107"/>
        <v>164.83379088544569</v>
      </c>
      <c r="F877" s="81">
        <f t="shared" si="108"/>
        <v>11086.29</v>
      </c>
      <c r="H877" s="85">
        <f t="shared" si="109"/>
        <v>42195</v>
      </c>
      <c r="I877" s="70">
        <f t="shared" si="113"/>
        <v>9.1444454677980014E-2</v>
      </c>
      <c r="J877" s="70">
        <f t="shared" si="112"/>
        <v>0.17458496556156744</v>
      </c>
      <c r="K877" s="115">
        <f t="shared" si="110"/>
        <v>0</v>
      </c>
      <c r="L877" s="116">
        <f t="shared" si="111"/>
        <v>-8.3140510883587426E-2</v>
      </c>
    </row>
    <row r="878" spans="1:12">
      <c r="A878" s="80">
        <v>41101</v>
      </c>
      <c r="B878" s="52">
        <v>126.80742406812418</v>
      </c>
      <c r="C878" s="53">
        <v>6791.25</v>
      </c>
      <c r="D878" s="54">
        <f t="shared" si="106"/>
        <v>42195</v>
      </c>
      <c r="E878" s="53">
        <f t="shared" si="107"/>
        <v>164.83379088544569</v>
      </c>
      <c r="F878" s="81">
        <f t="shared" si="108"/>
        <v>11086.29</v>
      </c>
      <c r="H878" s="85">
        <f t="shared" si="109"/>
        <v>42195</v>
      </c>
      <c r="I878" s="70">
        <f t="shared" si="113"/>
        <v>9.1357880487317189E-2</v>
      </c>
      <c r="J878" s="70">
        <f t="shared" si="112"/>
        <v>0.17745821918148885</v>
      </c>
      <c r="K878" s="115">
        <f t="shared" si="110"/>
        <v>0</v>
      </c>
      <c r="L878" s="116">
        <f t="shared" si="111"/>
        <v>-8.6100338694171663E-2</v>
      </c>
    </row>
    <row r="879" spans="1:12">
      <c r="A879" s="80">
        <v>41102</v>
      </c>
      <c r="B879" s="52">
        <v>126.83747742762833</v>
      </c>
      <c r="C879" s="53">
        <v>6702.12</v>
      </c>
      <c r="D879" s="54">
        <f t="shared" si="106"/>
        <v>42195</v>
      </c>
      <c r="E879" s="53">
        <f t="shared" si="107"/>
        <v>164.83379088544569</v>
      </c>
      <c r="F879" s="81">
        <f t="shared" si="108"/>
        <v>11086.29</v>
      </c>
      <c r="H879" s="85">
        <f t="shared" si="109"/>
        <v>42195</v>
      </c>
      <c r="I879" s="70">
        <f t="shared" si="113"/>
        <v>9.1271676834577153E-2</v>
      </c>
      <c r="J879" s="70">
        <f t="shared" si="112"/>
        <v>0.18265483539932759</v>
      </c>
      <c r="K879" s="115">
        <f t="shared" si="110"/>
        <v>0</v>
      </c>
      <c r="L879" s="116">
        <f t="shared" si="111"/>
        <v>-9.1383158564750433E-2</v>
      </c>
    </row>
    <row r="880" spans="1:12">
      <c r="A880" s="80">
        <v>41103</v>
      </c>
      <c r="B880" s="52">
        <v>126.8671573973464</v>
      </c>
      <c r="C880" s="53">
        <v>6692.35</v>
      </c>
      <c r="D880" s="54">
        <f t="shared" si="106"/>
        <v>42198</v>
      </c>
      <c r="E880" s="53">
        <f t="shared" si="107"/>
        <v>164.93071315448634</v>
      </c>
      <c r="F880" s="81">
        <f t="shared" si="108"/>
        <v>11217.67</v>
      </c>
      <c r="H880" s="85">
        <f t="shared" si="109"/>
        <v>42198</v>
      </c>
      <c r="I880" s="70">
        <f t="shared" si="113"/>
        <v>9.1400401582526714E-2</v>
      </c>
      <c r="J880" s="70">
        <f t="shared" si="112"/>
        <v>0.18788574674776104</v>
      </c>
      <c r="K880" s="115">
        <f t="shared" si="110"/>
        <v>0</v>
      </c>
      <c r="L880" s="116">
        <f t="shared" si="111"/>
        <v>-9.6485345165234326E-2</v>
      </c>
    </row>
    <row r="881" spans="1:12">
      <c r="A881" s="80">
        <v>41106</v>
      </c>
      <c r="B881" s="52">
        <v>126.95697934478372</v>
      </c>
      <c r="C881" s="53">
        <v>6656.5</v>
      </c>
      <c r="D881" s="54">
        <f t="shared" si="106"/>
        <v>42201</v>
      </c>
      <c r="E881" s="53">
        <f t="shared" si="107"/>
        <v>165.03348632470536</v>
      </c>
      <c r="F881" s="81">
        <f t="shared" si="108"/>
        <v>11422.48</v>
      </c>
      <c r="H881" s="85">
        <f t="shared" si="109"/>
        <v>42201</v>
      </c>
      <c r="I881" s="70">
        <f t="shared" si="113"/>
        <v>9.1369546605820862E-2</v>
      </c>
      <c r="J881" s="70">
        <f t="shared" si="112"/>
        <v>0.19721318190084269</v>
      </c>
      <c r="K881" s="115">
        <f t="shared" si="110"/>
        <v>0</v>
      </c>
      <c r="L881" s="116">
        <f t="shared" si="111"/>
        <v>-0.10584363529502183</v>
      </c>
    </row>
    <row r="882" spans="1:12">
      <c r="A882" s="80">
        <v>41107</v>
      </c>
      <c r="B882" s="52">
        <v>126.98694119190907</v>
      </c>
      <c r="C882" s="53">
        <v>6650.87</v>
      </c>
      <c r="D882" s="54">
        <f t="shared" si="106"/>
        <v>42202</v>
      </c>
      <c r="E882" s="53">
        <f t="shared" si="107"/>
        <v>165.07012375866944</v>
      </c>
      <c r="F882" s="81">
        <f t="shared" si="108"/>
        <v>11424.87</v>
      </c>
      <c r="H882" s="85">
        <f t="shared" si="109"/>
        <v>42202</v>
      </c>
      <c r="I882" s="70">
        <f t="shared" si="113"/>
        <v>9.136445472585808E-2</v>
      </c>
      <c r="J882" s="70">
        <f t="shared" si="112"/>
        <v>0.19763442056117531</v>
      </c>
      <c r="K882" s="115">
        <f t="shared" si="110"/>
        <v>0</v>
      </c>
      <c r="L882" s="116">
        <f t="shared" si="111"/>
        <v>-0.10626996583531723</v>
      </c>
    </row>
    <row r="883" spans="1:12">
      <c r="A883" s="80">
        <v>41108</v>
      </c>
      <c r="B883" s="52">
        <v>127.01691011003035</v>
      </c>
      <c r="C883" s="53">
        <v>6683.15</v>
      </c>
      <c r="D883" s="54">
        <f t="shared" si="106"/>
        <v>42202</v>
      </c>
      <c r="E883" s="53">
        <f t="shared" si="107"/>
        <v>165.07012375866944</v>
      </c>
      <c r="F883" s="81">
        <f t="shared" si="108"/>
        <v>11424.87</v>
      </c>
      <c r="H883" s="85">
        <f t="shared" si="109"/>
        <v>42202</v>
      </c>
      <c r="I883" s="70">
        <f t="shared" si="113"/>
        <v>9.12786142273041E-2</v>
      </c>
      <c r="J883" s="70">
        <f t="shared" si="112"/>
        <v>0.19570309329694702</v>
      </c>
      <c r="K883" s="115">
        <f t="shared" si="110"/>
        <v>0</v>
      </c>
      <c r="L883" s="116">
        <f t="shared" si="111"/>
        <v>-0.10442447906964292</v>
      </c>
    </row>
    <row r="884" spans="1:12">
      <c r="A884" s="80">
        <v>41109</v>
      </c>
      <c r="B884" s="52">
        <v>127.04675908390621</v>
      </c>
      <c r="C884" s="53">
        <v>6717</v>
      </c>
      <c r="D884" s="54">
        <f t="shared" si="106"/>
        <v>42202</v>
      </c>
      <c r="E884" s="53">
        <f t="shared" si="107"/>
        <v>165.07012375866944</v>
      </c>
      <c r="F884" s="81">
        <f t="shared" si="108"/>
        <v>11424.87</v>
      </c>
      <c r="H884" s="85">
        <f t="shared" si="109"/>
        <v>42202</v>
      </c>
      <c r="I884" s="70">
        <f t="shared" si="113"/>
        <v>9.1193144125822467E-2</v>
      </c>
      <c r="J884" s="70">
        <f t="shared" si="112"/>
        <v>0.19369114696411627</v>
      </c>
      <c r="K884" s="115">
        <f t="shared" si="110"/>
        <v>0</v>
      </c>
      <c r="L884" s="116">
        <f t="shared" si="111"/>
        <v>-0.1024980028382938</v>
      </c>
    </row>
    <row r="885" spans="1:12">
      <c r="A885" s="80">
        <v>41110</v>
      </c>
      <c r="B885" s="52">
        <v>127.07661507229092</v>
      </c>
      <c r="C885" s="53">
        <v>6668.78</v>
      </c>
      <c r="D885" s="54">
        <f t="shared" si="106"/>
        <v>42205</v>
      </c>
      <c r="E885" s="53">
        <f t="shared" si="107"/>
        <v>165.18105088183526</v>
      </c>
      <c r="F885" s="81">
        <f t="shared" si="108"/>
        <v>11419.13</v>
      </c>
      <c r="H885" s="85">
        <f t="shared" si="109"/>
        <v>42205</v>
      </c>
      <c r="I885" s="70">
        <f t="shared" si="113"/>
        <v>9.1352034111942038E-2</v>
      </c>
      <c r="J885" s="70">
        <f t="shared" si="112"/>
        <v>0.19636089479616148</v>
      </c>
      <c r="K885" s="115">
        <f t="shared" si="110"/>
        <v>0</v>
      </c>
      <c r="L885" s="116">
        <f t="shared" si="111"/>
        <v>-0.10500886068421944</v>
      </c>
    </row>
    <row r="886" spans="1:12">
      <c r="A886" s="80">
        <v>41113</v>
      </c>
      <c r="B886" s="52">
        <v>127.16582285607167</v>
      </c>
      <c r="C886" s="53">
        <v>6557.61</v>
      </c>
      <c r="D886" s="54">
        <f t="shared" si="106"/>
        <v>42208</v>
      </c>
      <c r="E886" s="53">
        <f t="shared" si="107"/>
        <v>165.28860702759229</v>
      </c>
      <c r="F886" s="81">
        <f t="shared" si="108"/>
        <v>11403.83</v>
      </c>
      <c r="H886" s="85">
        <f t="shared" si="109"/>
        <v>42208</v>
      </c>
      <c r="I886" s="70">
        <f t="shared" si="113"/>
        <v>9.133354506717839E-2</v>
      </c>
      <c r="J886" s="70">
        <f t="shared" si="112"/>
        <v>0.20254605165830686</v>
      </c>
      <c r="K886" s="115">
        <f t="shared" si="110"/>
        <v>0</v>
      </c>
      <c r="L886" s="116">
        <f t="shared" si="111"/>
        <v>-0.11121250659112847</v>
      </c>
    </row>
    <row r="887" spans="1:12">
      <c r="A887" s="80">
        <v>41114</v>
      </c>
      <c r="B887" s="52">
        <v>127.19570682444285</v>
      </c>
      <c r="C887" s="53">
        <v>6571.43</v>
      </c>
      <c r="D887" s="54">
        <f t="shared" si="106"/>
        <v>42209</v>
      </c>
      <c r="E887" s="53">
        <f t="shared" si="107"/>
        <v>165.32430936671025</v>
      </c>
      <c r="F887" s="81">
        <f t="shared" si="108"/>
        <v>11313.22</v>
      </c>
      <c r="H887" s="85">
        <f t="shared" si="109"/>
        <v>42209</v>
      </c>
      <c r="I887" s="70">
        <f t="shared" si="113"/>
        <v>9.1326634868191592E-2</v>
      </c>
      <c r="J887" s="70">
        <f t="shared" si="112"/>
        <v>0.19851125153388827</v>
      </c>
      <c r="K887" s="115">
        <f t="shared" si="110"/>
        <v>0</v>
      </c>
      <c r="L887" s="116">
        <f t="shared" si="111"/>
        <v>-0.10718461666569667</v>
      </c>
    </row>
    <row r="888" spans="1:12">
      <c r="A888" s="80">
        <v>41115</v>
      </c>
      <c r="B888" s="52">
        <v>127.22547061983978</v>
      </c>
      <c r="C888" s="53">
        <v>6547.56</v>
      </c>
      <c r="D888" s="54">
        <f t="shared" si="106"/>
        <v>42209</v>
      </c>
      <c r="E888" s="53">
        <f t="shared" si="107"/>
        <v>165.32430936671025</v>
      </c>
      <c r="F888" s="81">
        <f t="shared" si="108"/>
        <v>11313.22</v>
      </c>
      <c r="H888" s="85">
        <f t="shared" si="109"/>
        <v>42209</v>
      </c>
      <c r="I888" s="70">
        <f t="shared" si="113"/>
        <v>9.1241524667518004E-2</v>
      </c>
      <c r="J888" s="70">
        <f t="shared" si="112"/>
        <v>0.19996592923046408</v>
      </c>
      <c r="K888" s="115">
        <f t="shared" si="110"/>
        <v>0</v>
      </c>
      <c r="L888" s="116">
        <f t="shared" si="111"/>
        <v>-0.10872440456294608</v>
      </c>
    </row>
    <row r="889" spans="1:12">
      <c r="A889" s="80">
        <v>41116</v>
      </c>
      <c r="B889" s="52">
        <v>127.25524137996483</v>
      </c>
      <c r="C889" s="53">
        <v>6462.24</v>
      </c>
      <c r="D889" s="54">
        <f t="shared" si="106"/>
        <v>42209</v>
      </c>
      <c r="E889" s="53">
        <f t="shared" si="107"/>
        <v>165.32430936671025</v>
      </c>
      <c r="F889" s="81">
        <f t="shared" si="108"/>
        <v>11313.22</v>
      </c>
      <c r="H889" s="85">
        <f t="shared" si="109"/>
        <v>42209</v>
      </c>
      <c r="I889" s="70">
        <f t="shared" si="113"/>
        <v>9.1156421104404473E-2</v>
      </c>
      <c r="J889" s="70">
        <f t="shared" si="112"/>
        <v>0.20522384779774772</v>
      </c>
      <c r="K889" s="115">
        <f t="shared" si="110"/>
        <v>0</v>
      </c>
      <c r="L889" s="116">
        <f t="shared" si="111"/>
        <v>-0.11406742669334324</v>
      </c>
    </row>
    <row r="890" spans="1:12">
      <c r="A890" s="80">
        <v>41117</v>
      </c>
      <c r="B890" s="52">
        <v>127.28514636168912</v>
      </c>
      <c r="C890" s="53">
        <v>6535.1</v>
      </c>
      <c r="D890" s="54">
        <f t="shared" si="106"/>
        <v>42212</v>
      </c>
      <c r="E890" s="53">
        <f t="shared" si="107"/>
        <v>165.4289596545394</v>
      </c>
      <c r="F890" s="81">
        <f t="shared" si="108"/>
        <v>11100.03</v>
      </c>
      <c r="H890" s="85">
        <f t="shared" si="109"/>
        <v>42212</v>
      </c>
      <c r="I890" s="70">
        <f t="shared" si="113"/>
        <v>9.1301127987404307E-2</v>
      </c>
      <c r="J890" s="70">
        <f t="shared" si="112"/>
        <v>0.19313789192279551</v>
      </c>
      <c r="K890" s="115">
        <f t="shared" si="110"/>
        <v>0</v>
      </c>
      <c r="L890" s="116">
        <f t="shared" si="111"/>
        <v>-0.10183676393539121</v>
      </c>
    </row>
    <row r="891" spans="1:12">
      <c r="A891" s="80">
        <v>41120</v>
      </c>
      <c r="B891" s="52">
        <v>127.37564610075226</v>
      </c>
      <c r="C891" s="53">
        <v>6663.48</v>
      </c>
      <c r="D891" s="54">
        <f t="shared" si="106"/>
        <v>42215</v>
      </c>
      <c r="E891" s="53">
        <f t="shared" si="107"/>
        <v>165.53535325281868</v>
      </c>
      <c r="F891" s="81">
        <f t="shared" si="108"/>
        <v>11180.79</v>
      </c>
      <c r="H891" s="85">
        <f t="shared" si="109"/>
        <v>42215</v>
      </c>
      <c r="I891" s="70">
        <f t="shared" si="113"/>
        <v>9.1276458895747536E-2</v>
      </c>
      <c r="J891" s="70">
        <f t="shared" si="112"/>
        <v>0.18829370740481521</v>
      </c>
      <c r="K891" s="115">
        <f t="shared" si="110"/>
        <v>0</v>
      </c>
      <c r="L891" s="116">
        <f t="shared" si="111"/>
        <v>-9.7017248509067677E-2</v>
      </c>
    </row>
    <row r="892" spans="1:12">
      <c r="A892" s="80">
        <v>41121</v>
      </c>
      <c r="B892" s="52">
        <v>127.40583412887814</v>
      </c>
      <c r="C892" s="53">
        <v>6700.96</v>
      </c>
      <c r="D892" s="54">
        <f t="shared" si="106"/>
        <v>42216</v>
      </c>
      <c r="E892" s="53">
        <f t="shared" si="107"/>
        <v>165.56978460629526</v>
      </c>
      <c r="F892" s="81">
        <f t="shared" si="108"/>
        <v>11328.56</v>
      </c>
      <c r="H892" s="85">
        <f t="shared" si="109"/>
        <v>42216</v>
      </c>
      <c r="I892" s="70">
        <f t="shared" si="113"/>
        <v>9.1265912287573192E-2</v>
      </c>
      <c r="J892" s="70">
        <f t="shared" si="112"/>
        <v>0.19127646315187596</v>
      </c>
      <c r="K892" s="115">
        <f t="shared" si="110"/>
        <v>0</v>
      </c>
      <c r="L892" s="116">
        <f t="shared" si="111"/>
        <v>-0.10001055086430277</v>
      </c>
    </row>
    <row r="893" spans="1:12">
      <c r="A893" s="80">
        <v>41122</v>
      </c>
      <c r="B893" s="52">
        <v>127.43590190573255</v>
      </c>
      <c r="C893" s="53">
        <v>6716.34</v>
      </c>
      <c r="D893" s="54">
        <f t="shared" si="106"/>
        <v>42216</v>
      </c>
      <c r="E893" s="53">
        <f t="shared" si="107"/>
        <v>165.56978460629526</v>
      </c>
      <c r="F893" s="81">
        <f t="shared" si="108"/>
        <v>11328.56</v>
      </c>
      <c r="H893" s="85">
        <f t="shared" si="109"/>
        <v>42216</v>
      </c>
      <c r="I893" s="70">
        <f t="shared" si="113"/>
        <v>9.1180079539804781E-2</v>
      </c>
      <c r="J893" s="70">
        <f t="shared" si="112"/>
        <v>0.19036645189044266</v>
      </c>
      <c r="K893" s="115">
        <f t="shared" si="110"/>
        <v>0</v>
      </c>
      <c r="L893" s="116">
        <f t="shared" si="111"/>
        <v>-9.9186372350637875E-2</v>
      </c>
    </row>
    <row r="894" spans="1:12">
      <c r="A894" s="80">
        <v>41123</v>
      </c>
      <c r="B894" s="52">
        <v>127.46610421448422</v>
      </c>
      <c r="C894" s="53">
        <v>6700</v>
      </c>
      <c r="D894" s="54">
        <f t="shared" si="106"/>
        <v>42216</v>
      </c>
      <c r="E894" s="53">
        <f t="shared" si="107"/>
        <v>165.56978460629526</v>
      </c>
      <c r="F894" s="81">
        <f t="shared" si="108"/>
        <v>11328.56</v>
      </c>
      <c r="H894" s="85">
        <f t="shared" si="109"/>
        <v>42216</v>
      </c>
      <c r="I894" s="70">
        <f t="shared" si="113"/>
        <v>9.1093889931120664E-2</v>
      </c>
      <c r="J894" s="70">
        <f t="shared" si="112"/>
        <v>0.1913333572209337</v>
      </c>
      <c r="K894" s="115">
        <f t="shared" si="110"/>
        <v>0</v>
      </c>
      <c r="L894" s="116">
        <f t="shared" si="111"/>
        <v>-0.10023946728981303</v>
      </c>
    </row>
    <row r="895" spans="1:12">
      <c r="A895" s="80">
        <v>41124</v>
      </c>
      <c r="B895" s="52">
        <v>127.49605874897462</v>
      </c>
      <c r="C895" s="53">
        <v>6684.52</v>
      </c>
      <c r="D895" s="54">
        <f t="shared" si="106"/>
        <v>42219</v>
      </c>
      <c r="E895" s="53">
        <f t="shared" si="107"/>
        <v>165.67806724542777</v>
      </c>
      <c r="F895" s="81">
        <f t="shared" si="108"/>
        <v>11342.11</v>
      </c>
      <c r="H895" s="85">
        <f t="shared" si="109"/>
        <v>42219</v>
      </c>
      <c r="I895" s="70">
        <f t="shared" si="113"/>
        <v>9.1246222305864766E-2</v>
      </c>
      <c r="J895" s="70">
        <f t="shared" si="112"/>
        <v>0.19272743590231189</v>
      </c>
      <c r="K895" s="115">
        <f t="shared" si="110"/>
        <v>0</v>
      </c>
      <c r="L895" s="116">
        <f t="shared" si="111"/>
        <v>-0.10148121359644713</v>
      </c>
    </row>
    <row r="896" spans="1:12">
      <c r="A896" s="80">
        <v>41127</v>
      </c>
      <c r="B896" s="52">
        <v>127.58517849404015</v>
      </c>
      <c r="C896" s="53">
        <v>6770.18</v>
      </c>
      <c r="D896" s="54">
        <f t="shared" si="106"/>
        <v>42222</v>
      </c>
      <c r="E896" s="53">
        <f t="shared" si="107"/>
        <v>165.78246628075891</v>
      </c>
      <c r="F896" s="81">
        <f t="shared" si="108"/>
        <v>11402.67</v>
      </c>
      <c r="H896" s="85">
        <f t="shared" si="109"/>
        <v>42222</v>
      </c>
      <c r="I896" s="70">
        <f t="shared" si="113"/>
        <v>9.1221188545189458E-2</v>
      </c>
      <c r="J896" s="70">
        <f t="shared" si="112"/>
        <v>0.18978579654201</v>
      </c>
      <c r="K896" s="115">
        <f t="shared" si="110"/>
        <v>0</v>
      </c>
      <c r="L896" s="116">
        <f t="shared" si="111"/>
        <v>-9.8564607996820541E-2</v>
      </c>
    </row>
    <row r="897" spans="1:12">
      <c r="A897" s="80">
        <v>41128</v>
      </c>
      <c r="B897" s="52">
        <v>127.61465067027228</v>
      </c>
      <c r="C897" s="53">
        <v>6841</v>
      </c>
      <c r="D897" s="54">
        <f t="shared" si="106"/>
        <v>42223</v>
      </c>
      <c r="E897" s="53">
        <f t="shared" si="107"/>
        <v>165.81678325127905</v>
      </c>
      <c r="F897" s="81">
        <f t="shared" si="108"/>
        <v>11372.02</v>
      </c>
      <c r="H897" s="85">
        <f t="shared" si="109"/>
        <v>42223</v>
      </c>
      <c r="I897" s="70">
        <f t="shared" si="113"/>
        <v>9.12124607219853E-2</v>
      </c>
      <c r="J897" s="70">
        <f t="shared" si="112"/>
        <v>0.18460258169310562</v>
      </c>
      <c r="K897" s="115">
        <f t="shared" si="110"/>
        <v>0</v>
      </c>
      <c r="L897" s="116">
        <f t="shared" si="111"/>
        <v>-9.3390120971120316E-2</v>
      </c>
    </row>
    <row r="898" spans="1:12">
      <c r="A898" s="80">
        <v>41129</v>
      </c>
      <c r="B898" s="52">
        <v>127.64438488387844</v>
      </c>
      <c r="C898" s="53">
        <v>6842.69</v>
      </c>
      <c r="D898" s="54">
        <f t="shared" ref="D898:D961" si="114">VLOOKUP(EDATE(A898,36),A:A,1,1)</f>
        <v>42223</v>
      </c>
      <c r="E898" s="53">
        <f t="shared" ref="E898:E961" si="115">VLOOKUP(D898,A:B,2,0)</f>
        <v>165.81678325127905</v>
      </c>
      <c r="F898" s="81">
        <f t="shared" ref="F898:F961" si="116">VLOOKUP(D898,A:C,3,0)</f>
        <v>11372.02</v>
      </c>
      <c r="H898" s="85">
        <f t="shared" ref="H898:H961" si="117">D898</f>
        <v>42223</v>
      </c>
      <c r="I898" s="70">
        <f t="shared" si="113"/>
        <v>9.1127723049780229E-2</v>
      </c>
      <c r="J898" s="70">
        <f t="shared" si="112"/>
        <v>0.18450504971853898</v>
      </c>
      <c r="K898" s="115">
        <f t="shared" ref="K898:K961" si="118">IF(I898&gt;J898,1,0)</f>
        <v>0</v>
      </c>
      <c r="L898" s="116">
        <f t="shared" ref="L898:L961" si="119">I898-J898</f>
        <v>-9.3377326668758753E-2</v>
      </c>
    </row>
    <row r="899" spans="1:12">
      <c r="A899" s="80">
        <v>41130</v>
      </c>
      <c r="B899" s="52">
        <v>127.67412602555638</v>
      </c>
      <c r="C899" s="53">
        <v>6823.55</v>
      </c>
      <c r="D899" s="54">
        <f t="shared" si="114"/>
        <v>42223</v>
      </c>
      <c r="E899" s="53">
        <f t="shared" si="115"/>
        <v>165.81678325127905</v>
      </c>
      <c r="F899" s="81">
        <f t="shared" si="116"/>
        <v>11372.02</v>
      </c>
      <c r="H899" s="85">
        <f t="shared" si="117"/>
        <v>42223</v>
      </c>
      <c r="I899" s="70">
        <f t="shared" si="113"/>
        <v>9.1042991957845709E-2</v>
      </c>
      <c r="J899" s="70">
        <f t="shared" si="112"/>
        <v>0.18561152469139119</v>
      </c>
      <c r="K899" s="115">
        <f t="shared" si="118"/>
        <v>0</v>
      </c>
      <c r="L899" s="116">
        <f t="shared" si="119"/>
        <v>-9.4568532733545485E-2</v>
      </c>
    </row>
    <row r="900" spans="1:12">
      <c r="A900" s="80">
        <v>41131</v>
      </c>
      <c r="B900" s="52">
        <v>127.70374642279431</v>
      </c>
      <c r="C900" s="53">
        <v>6820.25</v>
      </c>
      <c r="D900" s="54">
        <f t="shared" si="114"/>
        <v>42226</v>
      </c>
      <c r="E900" s="53">
        <f t="shared" si="115"/>
        <v>165.91975547367809</v>
      </c>
      <c r="F900" s="81">
        <f t="shared" si="116"/>
        <v>11320.25</v>
      </c>
      <c r="H900" s="85">
        <f t="shared" si="117"/>
        <v>42226</v>
      </c>
      <c r="I900" s="70">
        <f t="shared" si="113"/>
        <v>9.1184412720211716E-2</v>
      </c>
      <c r="J900" s="70">
        <f t="shared" si="112"/>
        <v>0.18400056037800439</v>
      </c>
      <c r="K900" s="115">
        <f t="shared" si="118"/>
        <v>0</v>
      </c>
      <c r="L900" s="116">
        <f t="shared" si="119"/>
        <v>-9.2816147657792669E-2</v>
      </c>
    </row>
    <row r="901" spans="1:12">
      <c r="A901" s="80">
        <v>41134</v>
      </c>
      <c r="B901" s="52">
        <v>127.79301134154385</v>
      </c>
      <c r="C901" s="53">
        <v>6855.51</v>
      </c>
      <c r="D901" s="54">
        <f t="shared" si="114"/>
        <v>42229</v>
      </c>
      <c r="E901" s="53">
        <f t="shared" si="115"/>
        <v>166.02115309140098</v>
      </c>
      <c r="F901" s="81">
        <f t="shared" si="116"/>
        <v>11095.98</v>
      </c>
      <c r="H901" s="85">
        <f t="shared" si="117"/>
        <v>42229</v>
      </c>
      <c r="I901" s="70">
        <f t="shared" si="113"/>
        <v>9.1152471298009408E-2</v>
      </c>
      <c r="J901" s="70">
        <f t="shared" si="112"/>
        <v>0.17410958151742251</v>
      </c>
      <c r="K901" s="115">
        <f t="shared" si="118"/>
        <v>0</v>
      </c>
      <c r="L901" s="116">
        <f t="shared" si="119"/>
        <v>-8.2957110219413099E-2</v>
      </c>
    </row>
    <row r="902" spans="1:12">
      <c r="A902" s="80">
        <v>41135</v>
      </c>
      <c r="B902" s="52">
        <v>127.82265932017509</v>
      </c>
      <c r="C902" s="53">
        <v>6900.81</v>
      </c>
      <c r="D902" s="54">
        <f t="shared" si="114"/>
        <v>42230</v>
      </c>
      <c r="E902" s="53">
        <f t="shared" si="115"/>
        <v>166.05402527971307</v>
      </c>
      <c r="F902" s="81">
        <f t="shared" si="116"/>
        <v>11312.32</v>
      </c>
      <c r="H902" s="85">
        <f t="shared" si="117"/>
        <v>42230</v>
      </c>
      <c r="I902" s="70">
        <f t="shared" si="113"/>
        <v>9.1140107631582756E-2</v>
      </c>
      <c r="J902" s="70">
        <f t="shared" si="112"/>
        <v>0.17909972270638108</v>
      </c>
      <c r="K902" s="115">
        <f t="shared" si="118"/>
        <v>0</v>
      </c>
      <c r="L902" s="116">
        <f t="shared" si="119"/>
        <v>-8.7959615074798325E-2</v>
      </c>
    </row>
    <row r="903" spans="1:12">
      <c r="A903" s="80">
        <v>41137</v>
      </c>
      <c r="B903" s="52">
        <v>127.88196903409965</v>
      </c>
      <c r="C903" s="53">
        <v>6879.67</v>
      </c>
      <c r="D903" s="54">
        <f t="shared" si="114"/>
        <v>42230</v>
      </c>
      <c r="E903" s="53">
        <f t="shared" si="115"/>
        <v>166.05402527971307</v>
      </c>
      <c r="F903" s="81">
        <f t="shared" si="116"/>
        <v>11312.32</v>
      </c>
      <c r="H903" s="85">
        <f t="shared" si="117"/>
        <v>42230</v>
      </c>
      <c r="I903" s="70">
        <f t="shared" si="113"/>
        <v>9.0971396813458894E-2</v>
      </c>
      <c r="J903" s="70">
        <f t="shared" si="112"/>
        <v>0.18030620889004667</v>
      </c>
      <c r="K903" s="115">
        <f t="shared" si="118"/>
        <v>0</v>
      </c>
      <c r="L903" s="116">
        <f t="shared" si="119"/>
        <v>-8.9334812076587777E-2</v>
      </c>
    </row>
    <row r="904" spans="1:12">
      <c r="A904" s="80">
        <v>41138</v>
      </c>
      <c r="B904" s="52">
        <v>127.91150976894654</v>
      </c>
      <c r="C904" s="53">
        <v>6883.95</v>
      </c>
      <c r="D904" s="54">
        <f t="shared" si="114"/>
        <v>42233</v>
      </c>
      <c r="E904" s="53">
        <f t="shared" si="115"/>
        <v>166.16362093639771</v>
      </c>
      <c r="F904" s="81">
        <f t="shared" si="116"/>
        <v>11257.56</v>
      </c>
      <c r="H904" s="85">
        <f t="shared" si="117"/>
        <v>42233</v>
      </c>
      <c r="I904" s="70">
        <f t="shared" si="113"/>
        <v>9.1127347399808878E-2</v>
      </c>
      <c r="J904" s="70">
        <f t="shared" si="112"/>
        <v>0.17815434074102665</v>
      </c>
      <c r="K904" s="115">
        <f t="shared" si="118"/>
        <v>0</v>
      </c>
      <c r="L904" s="116">
        <f t="shared" si="119"/>
        <v>-8.7026993341217773E-2</v>
      </c>
    </row>
    <row r="905" spans="1:12">
      <c r="A905" s="80">
        <v>41142</v>
      </c>
      <c r="B905" s="52">
        <v>128.02918835793398</v>
      </c>
      <c r="C905" s="53">
        <v>6954.13</v>
      </c>
      <c r="D905" s="54">
        <f t="shared" si="114"/>
        <v>42237</v>
      </c>
      <c r="E905" s="53">
        <f t="shared" si="115"/>
        <v>166.30008327162437</v>
      </c>
      <c r="F905" s="81">
        <f t="shared" si="116"/>
        <v>11022.22</v>
      </c>
      <c r="H905" s="85">
        <f t="shared" si="117"/>
        <v>42237</v>
      </c>
      <c r="I905" s="70">
        <f t="shared" si="113"/>
        <v>9.1091463966457731E-2</v>
      </c>
      <c r="J905" s="70">
        <f t="shared" si="112"/>
        <v>0.16593790977038236</v>
      </c>
      <c r="K905" s="115">
        <f t="shared" si="118"/>
        <v>0</v>
      </c>
      <c r="L905" s="116">
        <f t="shared" si="119"/>
        <v>-7.4846445803924633E-2</v>
      </c>
    </row>
    <row r="906" spans="1:12">
      <c r="A906" s="80">
        <v>41143</v>
      </c>
      <c r="B906" s="52">
        <v>128.0586350712563</v>
      </c>
      <c r="C906" s="53">
        <v>6943.66</v>
      </c>
      <c r="D906" s="54">
        <f t="shared" si="114"/>
        <v>42237</v>
      </c>
      <c r="E906" s="53">
        <f t="shared" si="115"/>
        <v>166.30008327162437</v>
      </c>
      <c r="F906" s="81">
        <f t="shared" si="116"/>
        <v>11022.22</v>
      </c>
      <c r="H906" s="85">
        <f t="shared" si="117"/>
        <v>42237</v>
      </c>
      <c r="I906" s="70">
        <f t="shared" si="113"/>
        <v>9.1007826444979179E-2</v>
      </c>
      <c r="J906" s="70">
        <f t="shared" si="112"/>
        <v>0.16652363542616122</v>
      </c>
      <c r="K906" s="115">
        <f t="shared" si="118"/>
        <v>0</v>
      </c>
      <c r="L906" s="116">
        <f t="shared" si="119"/>
        <v>-7.5515808981182042E-2</v>
      </c>
    </row>
    <row r="907" spans="1:12">
      <c r="A907" s="80">
        <v>41144</v>
      </c>
      <c r="B907" s="52">
        <v>128.08808855732269</v>
      </c>
      <c r="C907" s="53">
        <v>6947.2</v>
      </c>
      <c r="D907" s="54">
        <f t="shared" si="114"/>
        <v>42237</v>
      </c>
      <c r="E907" s="53">
        <f t="shared" si="115"/>
        <v>166.30008327162437</v>
      </c>
      <c r="F907" s="81">
        <f t="shared" si="116"/>
        <v>11022.22</v>
      </c>
      <c r="H907" s="85">
        <f t="shared" si="117"/>
        <v>42237</v>
      </c>
      <c r="I907" s="70">
        <f t="shared" si="113"/>
        <v>9.0924195334727509E-2</v>
      </c>
      <c r="J907" s="70">
        <f t="shared" si="112"/>
        <v>0.16632546468719278</v>
      </c>
      <c r="K907" s="115">
        <f t="shared" si="118"/>
        <v>0</v>
      </c>
      <c r="L907" s="116">
        <f t="shared" si="119"/>
        <v>-7.5401269352465272E-2</v>
      </c>
    </row>
    <row r="908" spans="1:12">
      <c r="A908" s="80">
        <v>41145</v>
      </c>
      <c r="B908" s="52">
        <v>128.1171645534252</v>
      </c>
      <c r="C908" s="53">
        <v>6910.7</v>
      </c>
      <c r="D908" s="54">
        <f t="shared" si="114"/>
        <v>42240</v>
      </c>
      <c r="E908" s="53">
        <f t="shared" si="115"/>
        <v>166.40086112208701</v>
      </c>
      <c r="F908" s="81">
        <f t="shared" si="116"/>
        <v>10370.27</v>
      </c>
      <c r="H908" s="85">
        <f t="shared" si="117"/>
        <v>42240</v>
      </c>
      <c r="I908" s="70">
        <f t="shared" si="113"/>
        <v>9.1061966746971201E-2</v>
      </c>
      <c r="J908" s="70">
        <f t="shared" si="112"/>
        <v>0.14486955850394456</v>
      </c>
      <c r="K908" s="115">
        <f t="shared" si="118"/>
        <v>0</v>
      </c>
      <c r="L908" s="116">
        <f t="shared" si="119"/>
        <v>-5.3807591756973361E-2</v>
      </c>
    </row>
    <row r="909" spans="1:12">
      <c r="A909" s="80">
        <v>41148</v>
      </c>
      <c r="B909" s="52">
        <v>128.20556539696707</v>
      </c>
      <c r="C909" s="53">
        <v>6864.4</v>
      </c>
      <c r="D909" s="54">
        <f t="shared" si="114"/>
        <v>42243</v>
      </c>
      <c r="E909" s="53">
        <f t="shared" si="115"/>
        <v>166.50138743529999</v>
      </c>
      <c r="F909" s="81">
        <f t="shared" si="116"/>
        <v>10557.5</v>
      </c>
      <c r="H909" s="85">
        <f t="shared" si="117"/>
        <v>42243</v>
      </c>
      <c r="I909" s="70">
        <f t="shared" si="113"/>
        <v>9.1030754414482384E-2</v>
      </c>
      <c r="J909" s="70">
        <f t="shared" si="112"/>
        <v>0.15430214444658885</v>
      </c>
      <c r="K909" s="115">
        <f t="shared" si="118"/>
        <v>0</v>
      </c>
      <c r="L909" s="116">
        <f t="shared" si="119"/>
        <v>-6.3271390032106467E-2</v>
      </c>
    </row>
    <row r="910" spans="1:12">
      <c r="A910" s="80">
        <v>41149</v>
      </c>
      <c r="B910" s="52">
        <v>128.23505267700838</v>
      </c>
      <c r="C910" s="53">
        <v>6844.29</v>
      </c>
      <c r="D910" s="54">
        <f t="shared" si="114"/>
        <v>42244</v>
      </c>
      <c r="E910" s="53">
        <f t="shared" si="115"/>
        <v>166.53518721694934</v>
      </c>
      <c r="F910" s="81">
        <f t="shared" si="116"/>
        <v>10629.49</v>
      </c>
      <c r="H910" s="85">
        <f t="shared" si="117"/>
        <v>42244</v>
      </c>
      <c r="I910" s="70">
        <f t="shared" si="113"/>
        <v>9.1020937307272787E-2</v>
      </c>
      <c r="J910" s="70">
        <f t="shared" si="112"/>
        <v>0.15805185961059909</v>
      </c>
      <c r="K910" s="115">
        <f t="shared" si="118"/>
        <v>0</v>
      </c>
      <c r="L910" s="116">
        <f t="shared" si="119"/>
        <v>-6.7030922303326301E-2</v>
      </c>
    </row>
    <row r="911" spans="1:12">
      <c r="A911" s="80">
        <v>41150</v>
      </c>
      <c r="B911" s="52">
        <v>128.26441850407141</v>
      </c>
      <c r="C911" s="53">
        <v>6784.26</v>
      </c>
      <c r="D911" s="54">
        <f t="shared" si="114"/>
        <v>42244</v>
      </c>
      <c r="E911" s="53">
        <f t="shared" si="115"/>
        <v>166.53518721694934</v>
      </c>
      <c r="F911" s="81">
        <f t="shared" si="116"/>
        <v>10629.49</v>
      </c>
      <c r="H911" s="85">
        <f t="shared" si="117"/>
        <v>42244</v>
      </c>
      <c r="I911" s="70">
        <f t="shared" si="113"/>
        <v>9.0937668754400569E-2</v>
      </c>
      <c r="J911" s="70">
        <f t="shared" si="112"/>
        <v>0.16145747859965942</v>
      </c>
      <c r="K911" s="115">
        <f t="shared" si="118"/>
        <v>0</v>
      </c>
      <c r="L911" s="116">
        <f t="shared" si="119"/>
        <v>-7.0519809845258852E-2</v>
      </c>
    </row>
    <row r="912" spans="1:12">
      <c r="A912" s="80">
        <v>41151</v>
      </c>
      <c r="B912" s="52">
        <v>128.29379105590886</v>
      </c>
      <c r="C912" s="53">
        <v>6819.22</v>
      </c>
      <c r="D912" s="54">
        <f t="shared" si="114"/>
        <v>42244</v>
      </c>
      <c r="E912" s="53">
        <f t="shared" si="115"/>
        <v>166.53518721694934</v>
      </c>
      <c r="F912" s="81">
        <f t="shared" si="116"/>
        <v>10629.49</v>
      </c>
      <c r="H912" s="85">
        <f t="shared" si="117"/>
        <v>42244</v>
      </c>
      <c r="I912" s="70">
        <f t="shared" si="113"/>
        <v>9.0854406556724499E-2</v>
      </c>
      <c r="J912" s="70">
        <f t="shared" si="112"/>
        <v>0.15946926779289794</v>
      </c>
      <c r="K912" s="115">
        <f t="shared" si="118"/>
        <v>0</v>
      </c>
      <c r="L912" s="116">
        <f t="shared" si="119"/>
        <v>-6.8614861236173441E-2</v>
      </c>
    </row>
    <row r="913" spans="1:12">
      <c r="A913" s="80">
        <v>41152</v>
      </c>
      <c r="B913" s="52">
        <v>128.3230420402696</v>
      </c>
      <c r="C913" s="53">
        <v>6747.3</v>
      </c>
      <c r="D913" s="54">
        <f t="shared" si="114"/>
        <v>42247</v>
      </c>
      <c r="E913" s="53">
        <f t="shared" si="115"/>
        <v>166.63360951259455</v>
      </c>
      <c r="F913" s="81">
        <f t="shared" si="116"/>
        <v>10588.8</v>
      </c>
      <c r="H913" s="85">
        <f t="shared" si="117"/>
        <v>42247</v>
      </c>
      <c r="I913" s="70">
        <f t="shared" si="113"/>
        <v>9.0986353891585381E-2</v>
      </c>
      <c r="J913" s="70">
        <f t="shared" si="112"/>
        <v>0.16208771052511572</v>
      </c>
      <c r="K913" s="115">
        <f t="shared" si="118"/>
        <v>0</v>
      </c>
      <c r="L913" s="116">
        <f t="shared" si="119"/>
        <v>-7.1101356633530344E-2</v>
      </c>
    </row>
    <row r="914" spans="1:12">
      <c r="A914" s="80">
        <v>41155</v>
      </c>
      <c r="B914" s="52">
        <v>128.41119997015127</v>
      </c>
      <c r="C914" s="53">
        <v>6741.21</v>
      </c>
      <c r="D914" s="54">
        <f t="shared" si="114"/>
        <v>42250</v>
      </c>
      <c r="E914" s="53">
        <f t="shared" si="115"/>
        <v>166.73577678350676</v>
      </c>
      <c r="F914" s="81">
        <f t="shared" si="116"/>
        <v>10396.83</v>
      </c>
      <c r="H914" s="85">
        <f t="shared" si="117"/>
        <v>42250</v>
      </c>
      <c r="I914" s="70">
        <f t="shared" si="113"/>
        <v>9.0959506221125697E-2</v>
      </c>
      <c r="J914" s="70">
        <f t="shared" si="112"/>
        <v>0.1553698463262263</v>
      </c>
      <c r="K914" s="115">
        <f t="shared" si="118"/>
        <v>0</v>
      </c>
      <c r="L914" s="116">
        <f t="shared" si="119"/>
        <v>-6.4410340105100605E-2</v>
      </c>
    </row>
    <row r="915" spans="1:12">
      <c r="A915" s="80">
        <v>41156</v>
      </c>
      <c r="B915" s="52">
        <v>128.4403493125445</v>
      </c>
      <c r="C915" s="53">
        <v>6767.2</v>
      </c>
      <c r="D915" s="54">
        <f t="shared" si="114"/>
        <v>42251</v>
      </c>
      <c r="E915" s="53">
        <f t="shared" si="115"/>
        <v>166.76862373153313</v>
      </c>
      <c r="F915" s="81">
        <f t="shared" si="116"/>
        <v>10173.65</v>
      </c>
      <c r="H915" s="85">
        <f t="shared" si="117"/>
        <v>42251</v>
      </c>
      <c r="I915" s="70">
        <f t="shared" si="113"/>
        <v>9.0948598992931284E-2</v>
      </c>
      <c r="J915" s="70">
        <f t="shared" ref="J915:J978" si="120">(F915/C915)^(1/3)-1</f>
        <v>0.14557253675081738</v>
      </c>
      <c r="K915" s="115">
        <f t="shared" si="118"/>
        <v>0</v>
      </c>
      <c r="L915" s="116">
        <f t="shared" si="119"/>
        <v>-5.4623937757886099E-2</v>
      </c>
    </row>
    <row r="916" spans="1:12">
      <c r="A916" s="80">
        <v>41157</v>
      </c>
      <c r="B916" s="52">
        <v>128.46937683148914</v>
      </c>
      <c r="C916" s="53">
        <v>6705.82</v>
      </c>
      <c r="D916" s="54">
        <f t="shared" si="114"/>
        <v>42251</v>
      </c>
      <c r="E916" s="53">
        <f t="shared" si="115"/>
        <v>166.76862373153313</v>
      </c>
      <c r="F916" s="81">
        <f t="shared" si="116"/>
        <v>10173.65</v>
      </c>
      <c r="H916" s="85">
        <f t="shared" si="117"/>
        <v>42251</v>
      </c>
      <c r="I916" s="70">
        <f t="shared" ref="I916:I979" si="121">(E916/B916)^(1/3)-1</f>
        <v>9.0866426578806614E-2</v>
      </c>
      <c r="J916" s="70">
        <f t="shared" si="120"/>
        <v>0.14905716100980526</v>
      </c>
      <c r="K916" s="115">
        <f t="shared" si="118"/>
        <v>0</v>
      </c>
      <c r="L916" s="116">
        <f t="shared" si="119"/>
        <v>-5.8190734430998647E-2</v>
      </c>
    </row>
    <row r="917" spans="1:12">
      <c r="A917" s="80">
        <v>41158</v>
      </c>
      <c r="B917" s="52">
        <v>128.49828244127622</v>
      </c>
      <c r="C917" s="53">
        <v>6723.35</v>
      </c>
      <c r="D917" s="54">
        <f t="shared" si="114"/>
        <v>42251</v>
      </c>
      <c r="E917" s="53">
        <f t="shared" si="115"/>
        <v>166.76862373153313</v>
      </c>
      <c r="F917" s="81">
        <f t="shared" si="116"/>
        <v>10173.65</v>
      </c>
      <c r="H917" s="85">
        <f t="shared" si="117"/>
        <v>42251</v>
      </c>
      <c r="I917" s="70">
        <f t="shared" si="121"/>
        <v>9.0784623866913439E-2</v>
      </c>
      <c r="J917" s="70">
        <f t="shared" si="120"/>
        <v>0.14805763429066765</v>
      </c>
      <c r="K917" s="115">
        <f t="shared" si="118"/>
        <v>0</v>
      </c>
      <c r="L917" s="116">
        <f t="shared" si="119"/>
        <v>-5.7273010423754211E-2</v>
      </c>
    </row>
    <row r="918" spans="1:12">
      <c r="A918" s="80">
        <v>41159</v>
      </c>
      <c r="B918" s="52">
        <v>128.52719455482548</v>
      </c>
      <c r="C918" s="53">
        <v>6856.41</v>
      </c>
      <c r="D918" s="54">
        <f t="shared" si="114"/>
        <v>42254</v>
      </c>
      <c r="E918" s="53">
        <f t="shared" si="115"/>
        <v>166.86768429402966</v>
      </c>
      <c r="F918" s="81">
        <f t="shared" si="116"/>
        <v>10047.15</v>
      </c>
      <c r="H918" s="85">
        <f t="shared" si="117"/>
        <v>42254</v>
      </c>
      <c r="I918" s="70">
        <f t="shared" si="121"/>
        <v>9.0918743703298111E-2</v>
      </c>
      <c r="J918" s="70">
        <f t="shared" si="120"/>
        <v>0.1358353185052561</v>
      </c>
      <c r="K918" s="115">
        <f t="shared" si="118"/>
        <v>0</v>
      </c>
      <c r="L918" s="116">
        <f t="shared" si="119"/>
        <v>-4.4916574801957987E-2</v>
      </c>
    </row>
    <row r="919" spans="1:12">
      <c r="A919" s="80">
        <v>41160</v>
      </c>
      <c r="B919" s="52">
        <v>128.55624170079489</v>
      </c>
      <c r="C919" s="53">
        <v>6877.73</v>
      </c>
      <c r="D919" s="54">
        <f t="shared" si="114"/>
        <v>42255</v>
      </c>
      <c r="E919" s="53">
        <f t="shared" si="115"/>
        <v>166.90372771383716</v>
      </c>
      <c r="F919" s="81">
        <f t="shared" si="116"/>
        <v>10219.209999999999</v>
      </c>
      <c r="H919" s="85">
        <f t="shared" si="117"/>
        <v>42255</v>
      </c>
      <c r="I919" s="70">
        <f t="shared" si="121"/>
        <v>9.0915108117009646E-2</v>
      </c>
      <c r="J919" s="70">
        <f t="shared" si="120"/>
        <v>0.14110095029227288</v>
      </c>
      <c r="K919" s="115">
        <f t="shared" si="118"/>
        <v>0</v>
      </c>
      <c r="L919" s="116">
        <f t="shared" si="119"/>
        <v>-5.0185842175263229E-2</v>
      </c>
    </row>
    <row r="920" spans="1:12">
      <c r="A920" s="80">
        <v>41162</v>
      </c>
      <c r="B920" s="52">
        <v>128.61512045949385</v>
      </c>
      <c r="C920" s="53">
        <v>6883.99</v>
      </c>
      <c r="D920" s="54">
        <f t="shared" si="114"/>
        <v>42257</v>
      </c>
      <c r="E920" s="53">
        <f t="shared" si="115"/>
        <v>166.95597240804787</v>
      </c>
      <c r="F920" s="81">
        <f t="shared" si="116"/>
        <v>10351.93</v>
      </c>
      <c r="H920" s="85">
        <f t="shared" si="117"/>
        <v>42257</v>
      </c>
      <c r="I920" s="70">
        <f t="shared" si="121"/>
        <v>9.0862410481191258E-2</v>
      </c>
      <c r="J920" s="70">
        <f t="shared" si="120"/>
        <v>0.14567217445488989</v>
      </c>
      <c r="K920" s="115">
        <f t="shared" si="118"/>
        <v>0</v>
      </c>
      <c r="L920" s="116">
        <f t="shared" si="119"/>
        <v>-5.4809763973698633E-2</v>
      </c>
    </row>
    <row r="921" spans="1:12">
      <c r="A921" s="80">
        <v>41163</v>
      </c>
      <c r="B921" s="52">
        <v>128.64457332207908</v>
      </c>
      <c r="C921" s="53">
        <v>6918.08</v>
      </c>
      <c r="D921" s="54">
        <f t="shared" si="114"/>
        <v>42258</v>
      </c>
      <c r="E921" s="53">
        <f t="shared" si="115"/>
        <v>166.99236881003284</v>
      </c>
      <c r="F921" s="81">
        <f t="shared" si="116"/>
        <v>10353.540000000001</v>
      </c>
      <c r="H921" s="85">
        <f t="shared" si="117"/>
        <v>42258</v>
      </c>
      <c r="I921" s="70">
        <f t="shared" si="121"/>
        <v>9.085841155344454E-2</v>
      </c>
      <c r="J921" s="70">
        <f t="shared" si="120"/>
        <v>0.14384653768391242</v>
      </c>
      <c r="K921" s="115">
        <f t="shared" si="118"/>
        <v>0</v>
      </c>
      <c r="L921" s="116">
        <f t="shared" si="119"/>
        <v>-5.2988126130467883E-2</v>
      </c>
    </row>
    <row r="922" spans="1:12">
      <c r="A922" s="80">
        <v>41164</v>
      </c>
      <c r="B922" s="52">
        <v>128.67403292936984</v>
      </c>
      <c r="C922" s="53">
        <v>6970.74</v>
      </c>
      <c r="D922" s="54">
        <f t="shared" si="114"/>
        <v>42258</v>
      </c>
      <c r="E922" s="53">
        <f t="shared" si="115"/>
        <v>166.99236881003284</v>
      </c>
      <c r="F922" s="81">
        <f t="shared" si="116"/>
        <v>10353.540000000001</v>
      </c>
      <c r="H922" s="85">
        <f t="shared" si="117"/>
        <v>42258</v>
      </c>
      <c r="I922" s="70">
        <f t="shared" si="121"/>
        <v>9.0775155404811292E-2</v>
      </c>
      <c r="J922" s="70">
        <f t="shared" si="120"/>
        <v>0.14095888257888589</v>
      </c>
      <c r="K922" s="115">
        <f t="shared" si="118"/>
        <v>0</v>
      </c>
      <c r="L922" s="116">
        <f t="shared" si="119"/>
        <v>-5.0183727174074599E-2</v>
      </c>
    </row>
    <row r="923" spans="1:12">
      <c r="A923" s="80">
        <v>41165</v>
      </c>
      <c r="B923" s="52">
        <v>128.70349928291068</v>
      </c>
      <c r="C923" s="53">
        <v>6976.32</v>
      </c>
      <c r="D923" s="54">
        <f t="shared" si="114"/>
        <v>42258</v>
      </c>
      <c r="E923" s="53">
        <f t="shared" si="115"/>
        <v>166.99236881003284</v>
      </c>
      <c r="F923" s="81">
        <f t="shared" si="116"/>
        <v>10353.540000000001</v>
      </c>
      <c r="H923" s="85">
        <f t="shared" si="117"/>
        <v>42258</v>
      </c>
      <c r="I923" s="70">
        <f t="shared" si="121"/>
        <v>9.0691905610427392E-2</v>
      </c>
      <c r="J923" s="70">
        <f t="shared" si="120"/>
        <v>0.14065460330533175</v>
      </c>
      <c r="K923" s="115">
        <f t="shared" si="118"/>
        <v>0</v>
      </c>
      <c r="L923" s="116">
        <f t="shared" si="119"/>
        <v>-4.9962697694904357E-2</v>
      </c>
    </row>
    <row r="924" spans="1:12">
      <c r="A924" s="80">
        <v>41166</v>
      </c>
      <c r="B924" s="52">
        <v>128.73284368074718</v>
      </c>
      <c r="C924" s="53">
        <v>7160.08</v>
      </c>
      <c r="D924" s="54">
        <f t="shared" si="114"/>
        <v>42261</v>
      </c>
      <c r="E924" s="53">
        <f t="shared" si="115"/>
        <v>167.09206325421243</v>
      </c>
      <c r="F924" s="81">
        <f t="shared" si="116"/>
        <v>10463.93</v>
      </c>
      <c r="H924" s="85">
        <f t="shared" si="117"/>
        <v>42261</v>
      </c>
      <c r="I924" s="70">
        <f t="shared" si="121"/>
        <v>9.0826013644249581E-2</v>
      </c>
      <c r="J924" s="70">
        <f t="shared" si="120"/>
        <v>0.1348165224821587</v>
      </c>
      <c r="K924" s="115">
        <f t="shared" si="118"/>
        <v>0</v>
      </c>
      <c r="L924" s="116">
        <f t="shared" si="119"/>
        <v>-4.3990508837909115E-2</v>
      </c>
    </row>
    <row r="925" spans="1:12">
      <c r="A925" s="80">
        <v>41169</v>
      </c>
      <c r="B925" s="52">
        <v>128.82089694582481</v>
      </c>
      <c r="C925" s="53">
        <v>7201.64</v>
      </c>
      <c r="D925" s="54">
        <f t="shared" si="114"/>
        <v>42263</v>
      </c>
      <c r="E925" s="53">
        <f t="shared" si="115"/>
        <v>167.15021634692692</v>
      </c>
      <c r="F925" s="81">
        <f t="shared" si="116"/>
        <v>10499.73</v>
      </c>
      <c r="H925" s="85">
        <f t="shared" si="117"/>
        <v>42263</v>
      </c>
      <c r="I925" s="70">
        <f t="shared" si="121"/>
        <v>9.0703921966897694E-2</v>
      </c>
      <c r="J925" s="70">
        <f t="shared" si="120"/>
        <v>0.13391954508852866</v>
      </c>
      <c r="K925" s="115">
        <f t="shared" si="118"/>
        <v>0</v>
      </c>
      <c r="L925" s="116">
        <f t="shared" si="119"/>
        <v>-4.3215623121630964E-2</v>
      </c>
    </row>
    <row r="926" spans="1:12">
      <c r="A926" s="80">
        <v>41170</v>
      </c>
      <c r="B926" s="52">
        <v>128.85039693122542</v>
      </c>
      <c r="C926" s="53">
        <v>7189.06</v>
      </c>
      <c r="D926" s="54">
        <f t="shared" si="114"/>
        <v>42265</v>
      </c>
      <c r="E926" s="53">
        <f t="shared" si="115"/>
        <v>167.23680015899464</v>
      </c>
      <c r="F926" s="81">
        <f t="shared" si="116"/>
        <v>10609.87</v>
      </c>
      <c r="H926" s="85">
        <f t="shared" si="117"/>
        <v>42265</v>
      </c>
      <c r="I926" s="70">
        <f t="shared" si="121"/>
        <v>9.0808958940001405E-2</v>
      </c>
      <c r="J926" s="70">
        <f t="shared" si="120"/>
        <v>0.13853394842921407</v>
      </c>
      <c r="K926" s="115">
        <f t="shared" si="118"/>
        <v>0</v>
      </c>
      <c r="L926" s="116">
        <f t="shared" si="119"/>
        <v>-4.7724989489212666E-2</v>
      </c>
    </row>
    <row r="927" spans="1:12">
      <c r="A927" s="80">
        <v>41172</v>
      </c>
      <c r="B927" s="52">
        <v>128.90941041301994</v>
      </c>
      <c r="C927" s="53">
        <v>7130.28</v>
      </c>
      <c r="D927" s="54">
        <f t="shared" si="114"/>
        <v>42265</v>
      </c>
      <c r="E927" s="53">
        <f t="shared" si="115"/>
        <v>167.23680015899464</v>
      </c>
      <c r="F927" s="81">
        <f t="shared" si="116"/>
        <v>10609.87</v>
      </c>
      <c r="H927" s="85">
        <f t="shared" si="117"/>
        <v>42265</v>
      </c>
      <c r="I927" s="70">
        <f t="shared" si="121"/>
        <v>9.064247960137517E-2</v>
      </c>
      <c r="J927" s="70">
        <f t="shared" si="120"/>
        <v>0.14165397386925571</v>
      </c>
      <c r="K927" s="115">
        <f t="shared" si="118"/>
        <v>0</v>
      </c>
      <c r="L927" s="116">
        <f t="shared" si="119"/>
        <v>-5.1011494267880542E-2</v>
      </c>
    </row>
    <row r="928" spans="1:12">
      <c r="A928" s="80">
        <v>41173</v>
      </c>
      <c r="B928" s="52">
        <v>128.93867284918369</v>
      </c>
      <c r="C928" s="53">
        <v>7306.02</v>
      </c>
      <c r="D928" s="54">
        <f t="shared" si="114"/>
        <v>42268</v>
      </c>
      <c r="E928" s="53">
        <f t="shared" si="115"/>
        <v>167.36022091751195</v>
      </c>
      <c r="F928" s="81">
        <f t="shared" si="116"/>
        <v>10603.8</v>
      </c>
      <c r="H928" s="85">
        <f t="shared" si="117"/>
        <v>42268</v>
      </c>
      <c r="I928" s="70">
        <f t="shared" si="121"/>
        <v>9.0828178589592579E-2</v>
      </c>
      <c r="J928" s="70">
        <f t="shared" si="120"/>
        <v>0.13220974969357147</v>
      </c>
      <c r="K928" s="115">
        <f t="shared" si="118"/>
        <v>0</v>
      </c>
      <c r="L928" s="116">
        <f t="shared" si="119"/>
        <v>-4.1381571103978887E-2</v>
      </c>
    </row>
    <row r="929" spans="1:12">
      <c r="A929" s="80">
        <v>41176</v>
      </c>
      <c r="B929" s="52">
        <v>129.02764053344964</v>
      </c>
      <c r="C929" s="53">
        <v>7278.36</v>
      </c>
      <c r="D929" s="54">
        <f t="shared" si="114"/>
        <v>42271</v>
      </c>
      <c r="E929" s="53">
        <f t="shared" si="115"/>
        <v>167.47070295324878</v>
      </c>
      <c r="F929" s="81">
        <f t="shared" si="116"/>
        <v>10459.44</v>
      </c>
      <c r="H929" s="85">
        <f t="shared" si="117"/>
        <v>42271</v>
      </c>
      <c r="I929" s="70">
        <f t="shared" si="121"/>
        <v>9.0817330457739098E-2</v>
      </c>
      <c r="J929" s="70">
        <f t="shared" si="120"/>
        <v>0.12847419751383282</v>
      </c>
      <c r="K929" s="115">
        <f t="shared" si="118"/>
        <v>0</v>
      </c>
      <c r="L929" s="116">
        <f t="shared" si="119"/>
        <v>-3.7656867056093724E-2</v>
      </c>
    </row>
    <row r="930" spans="1:12">
      <c r="A930" s="80">
        <v>41177</v>
      </c>
      <c r="B930" s="52">
        <v>129.05731689077234</v>
      </c>
      <c r="C930" s="53">
        <v>7283.88</v>
      </c>
      <c r="D930" s="54">
        <f t="shared" si="114"/>
        <v>42271</v>
      </c>
      <c r="E930" s="53">
        <f t="shared" si="115"/>
        <v>167.47070295324878</v>
      </c>
      <c r="F930" s="81">
        <f t="shared" si="116"/>
        <v>10459.44</v>
      </c>
      <c r="H930" s="85">
        <f t="shared" si="117"/>
        <v>42271</v>
      </c>
      <c r="I930" s="70">
        <f t="shared" si="121"/>
        <v>9.0733713949940897E-2</v>
      </c>
      <c r="J930" s="70">
        <f t="shared" si="120"/>
        <v>0.12818905865002339</v>
      </c>
      <c r="K930" s="115">
        <f t="shared" si="118"/>
        <v>0</v>
      </c>
      <c r="L930" s="116">
        <f t="shared" si="119"/>
        <v>-3.7455344700082494E-2</v>
      </c>
    </row>
    <row r="931" spans="1:12">
      <c r="A931" s="80">
        <v>41178</v>
      </c>
      <c r="B931" s="52">
        <v>129.08700007365721</v>
      </c>
      <c r="C931" s="53">
        <v>7270.42</v>
      </c>
      <c r="D931" s="54">
        <f t="shared" si="114"/>
        <v>42271</v>
      </c>
      <c r="E931" s="53">
        <f t="shared" si="115"/>
        <v>167.47070295324878</v>
      </c>
      <c r="F931" s="81">
        <f t="shared" si="116"/>
        <v>10459.44</v>
      </c>
      <c r="H931" s="85">
        <f t="shared" si="117"/>
        <v>42271</v>
      </c>
      <c r="I931" s="70">
        <f t="shared" si="121"/>
        <v>9.0650103851758868E-2</v>
      </c>
      <c r="J931" s="70">
        <f t="shared" si="120"/>
        <v>0.12888484895472585</v>
      </c>
      <c r="K931" s="115">
        <f t="shared" si="118"/>
        <v>0</v>
      </c>
      <c r="L931" s="116">
        <f t="shared" si="119"/>
        <v>-3.8234745102966983E-2</v>
      </c>
    </row>
    <row r="932" spans="1:12">
      <c r="A932" s="80">
        <v>41179</v>
      </c>
      <c r="B932" s="52">
        <v>129.11669008367414</v>
      </c>
      <c r="C932" s="53">
        <v>7252.52</v>
      </c>
      <c r="D932" s="54">
        <f t="shared" si="114"/>
        <v>42271</v>
      </c>
      <c r="E932" s="53">
        <f t="shared" si="115"/>
        <v>167.47070295324878</v>
      </c>
      <c r="F932" s="81">
        <f t="shared" si="116"/>
        <v>10459.44</v>
      </c>
      <c r="H932" s="85">
        <f t="shared" si="117"/>
        <v>42271</v>
      </c>
      <c r="I932" s="70">
        <f t="shared" si="121"/>
        <v>9.0566500162701624E-2</v>
      </c>
      <c r="J932" s="70">
        <f t="shared" si="120"/>
        <v>0.12981282236587388</v>
      </c>
      <c r="K932" s="115">
        <f t="shared" si="118"/>
        <v>0</v>
      </c>
      <c r="L932" s="116">
        <f t="shared" si="119"/>
        <v>-3.9246322203172257E-2</v>
      </c>
    </row>
    <row r="933" spans="1:12">
      <c r="A933" s="80">
        <v>41180</v>
      </c>
      <c r="B933" s="52">
        <v>129.1462578057033</v>
      </c>
      <c r="C933" s="53">
        <v>7321.57</v>
      </c>
      <c r="D933" s="54">
        <f t="shared" si="114"/>
        <v>42275</v>
      </c>
      <c r="E933" s="53">
        <f t="shared" si="115"/>
        <v>167.62276635153032</v>
      </c>
      <c r="F933" s="81">
        <f t="shared" si="116"/>
        <v>10362.68</v>
      </c>
      <c r="H933" s="85">
        <f t="shared" si="117"/>
        <v>42275</v>
      </c>
      <c r="I933" s="70">
        <f t="shared" si="121"/>
        <v>9.0813219382841259E-2</v>
      </c>
      <c r="J933" s="70">
        <f t="shared" si="120"/>
        <v>0.12276609504698288</v>
      </c>
      <c r="K933" s="115">
        <f t="shared" si="118"/>
        <v>0</v>
      </c>
      <c r="L933" s="116">
        <f t="shared" si="119"/>
        <v>-3.1952875664141622E-2</v>
      </c>
    </row>
    <row r="934" spans="1:12">
      <c r="A934" s="80">
        <v>41183</v>
      </c>
      <c r="B934" s="52">
        <v>129.23343152972214</v>
      </c>
      <c r="C934" s="53">
        <v>7341.48</v>
      </c>
      <c r="D934" s="54">
        <f t="shared" si="114"/>
        <v>42278</v>
      </c>
      <c r="E934" s="53">
        <f t="shared" si="115"/>
        <v>167.77987434672104</v>
      </c>
      <c r="F934" s="81">
        <f t="shared" si="116"/>
        <v>10568.94</v>
      </c>
      <c r="H934" s="85">
        <f t="shared" si="117"/>
        <v>42278</v>
      </c>
      <c r="I934" s="70">
        <f t="shared" si="121"/>
        <v>9.0908509704028528E-2</v>
      </c>
      <c r="J934" s="70">
        <f t="shared" si="120"/>
        <v>0.12914384314179195</v>
      </c>
      <c r="K934" s="115">
        <f t="shared" si="118"/>
        <v>0</v>
      </c>
      <c r="L934" s="116">
        <f t="shared" si="119"/>
        <v>-3.8235333437763419E-2</v>
      </c>
    </row>
    <row r="935" spans="1:12">
      <c r="A935" s="80">
        <v>41185</v>
      </c>
      <c r="B935" s="52">
        <v>129.29132810704746</v>
      </c>
      <c r="C935" s="53">
        <v>7357.46</v>
      </c>
      <c r="D935" s="54">
        <f t="shared" si="114"/>
        <v>42278</v>
      </c>
      <c r="E935" s="53">
        <f t="shared" si="115"/>
        <v>167.77987434672104</v>
      </c>
      <c r="F935" s="81">
        <f t="shared" si="116"/>
        <v>10568.94</v>
      </c>
      <c r="H935" s="85">
        <f t="shared" si="117"/>
        <v>42278</v>
      </c>
      <c r="I935" s="70">
        <f t="shared" si="121"/>
        <v>9.0745649338454415E-2</v>
      </c>
      <c r="J935" s="70">
        <f t="shared" si="120"/>
        <v>0.1283257710661172</v>
      </c>
      <c r="K935" s="115">
        <f t="shared" si="118"/>
        <v>0</v>
      </c>
      <c r="L935" s="116">
        <f t="shared" si="119"/>
        <v>-3.7580121727662785E-2</v>
      </c>
    </row>
    <row r="936" spans="1:12">
      <c r="A936" s="80">
        <v>41186</v>
      </c>
      <c r="B936" s="52">
        <v>129.32003078188723</v>
      </c>
      <c r="C936" s="53">
        <v>7429.84</v>
      </c>
      <c r="D936" s="54">
        <f t="shared" si="114"/>
        <v>42278</v>
      </c>
      <c r="E936" s="53">
        <f t="shared" si="115"/>
        <v>167.77987434672104</v>
      </c>
      <c r="F936" s="81">
        <f t="shared" si="116"/>
        <v>10568.94</v>
      </c>
      <c r="H936" s="85">
        <f t="shared" si="117"/>
        <v>42278</v>
      </c>
      <c r="I936" s="70">
        <f t="shared" si="121"/>
        <v>9.0664946104187516E-2</v>
      </c>
      <c r="J936" s="70">
        <f t="shared" si="120"/>
        <v>0.12464983446400058</v>
      </c>
      <c r="K936" s="115">
        <f t="shared" si="118"/>
        <v>0</v>
      </c>
      <c r="L936" s="116">
        <f t="shared" si="119"/>
        <v>-3.3984888359813059E-2</v>
      </c>
    </row>
    <row r="937" spans="1:12">
      <c r="A937" s="80">
        <v>41187</v>
      </c>
      <c r="B937" s="52">
        <v>129.34848118865926</v>
      </c>
      <c r="C937" s="53">
        <v>7377.63</v>
      </c>
      <c r="D937" s="54">
        <f t="shared" si="114"/>
        <v>42282</v>
      </c>
      <c r="E937" s="53">
        <f t="shared" si="115"/>
        <v>167.9161116046906</v>
      </c>
      <c r="F937" s="81">
        <f t="shared" si="116"/>
        <v>10792.79</v>
      </c>
      <c r="H937" s="85">
        <f t="shared" si="117"/>
        <v>42282</v>
      </c>
      <c r="I937" s="70">
        <f t="shared" si="121"/>
        <v>9.0880080876222458E-2</v>
      </c>
      <c r="J937" s="70">
        <f t="shared" si="120"/>
        <v>0.135199746162592</v>
      </c>
      <c r="K937" s="115">
        <f t="shared" si="118"/>
        <v>0</v>
      </c>
      <c r="L937" s="116">
        <f t="shared" si="119"/>
        <v>-4.4319665286369547E-2</v>
      </c>
    </row>
    <row r="938" spans="1:12">
      <c r="A938" s="80">
        <v>41190</v>
      </c>
      <c r="B938" s="52">
        <v>129.4357914134616</v>
      </c>
      <c r="C938" s="53">
        <v>7286.55</v>
      </c>
      <c r="D938" s="54">
        <f t="shared" si="114"/>
        <v>42285</v>
      </c>
      <c r="E938" s="53">
        <f t="shared" si="115"/>
        <v>168.02040906922286</v>
      </c>
      <c r="F938" s="81">
        <f t="shared" si="116"/>
        <v>10806.18</v>
      </c>
      <c r="H938" s="85">
        <f t="shared" si="117"/>
        <v>42285</v>
      </c>
      <c r="I938" s="70">
        <f t="shared" si="121"/>
        <v>9.0860504584286517E-2</v>
      </c>
      <c r="J938" s="70">
        <f t="shared" si="120"/>
        <v>0.14038128830054553</v>
      </c>
      <c r="K938" s="115">
        <f t="shared" si="118"/>
        <v>0</v>
      </c>
      <c r="L938" s="116">
        <f t="shared" si="119"/>
        <v>-4.9520783716259009E-2</v>
      </c>
    </row>
    <row r="939" spans="1:12">
      <c r="A939" s="80">
        <v>41191</v>
      </c>
      <c r="B939" s="52">
        <v>129.46491446652962</v>
      </c>
      <c r="C939" s="53">
        <v>7323.27</v>
      </c>
      <c r="D939" s="54">
        <f t="shared" si="114"/>
        <v>42286</v>
      </c>
      <c r="E939" s="53">
        <f t="shared" si="115"/>
        <v>168.04897253876464</v>
      </c>
      <c r="F939" s="81">
        <f t="shared" si="116"/>
        <v>10886.38</v>
      </c>
      <c r="H939" s="85">
        <f t="shared" si="117"/>
        <v>42286</v>
      </c>
      <c r="I939" s="70">
        <f t="shared" si="121"/>
        <v>9.0840509607326814E-2</v>
      </c>
      <c r="J939" s="70">
        <f t="shared" si="120"/>
        <v>0.14128159720187328</v>
      </c>
      <c r="K939" s="115">
        <f t="shared" si="118"/>
        <v>0</v>
      </c>
      <c r="L939" s="116">
        <f t="shared" si="119"/>
        <v>-5.0441087594546463E-2</v>
      </c>
    </row>
    <row r="940" spans="1:12">
      <c r="A940" s="80">
        <v>41192</v>
      </c>
      <c r="B940" s="52">
        <v>129.49404407228457</v>
      </c>
      <c r="C940" s="53">
        <v>7255.95</v>
      </c>
      <c r="D940" s="54">
        <f t="shared" si="114"/>
        <v>42286</v>
      </c>
      <c r="E940" s="53">
        <f t="shared" si="115"/>
        <v>168.04897253876464</v>
      </c>
      <c r="F940" s="81">
        <f t="shared" si="116"/>
        <v>10886.38</v>
      </c>
      <c r="H940" s="85">
        <f t="shared" si="117"/>
        <v>42286</v>
      </c>
      <c r="I940" s="70">
        <f t="shared" si="121"/>
        <v>9.0758708838914792E-2</v>
      </c>
      <c r="J940" s="70">
        <f t="shared" si="120"/>
        <v>0.14480030409807076</v>
      </c>
      <c r="K940" s="115">
        <f t="shared" si="118"/>
        <v>0</v>
      </c>
      <c r="L940" s="116">
        <f t="shared" si="119"/>
        <v>-5.4041595259155972E-2</v>
      </c>
    </row>
    <row r="941" spans="1:12">
      <c r="A941" s="80">
        <v>41193</v>
      </c>
      <c r="B941" s="52">
        <v>129.52318023220081</v>
      </c>
      <c r="C941" s="53">
        <v>7327.71</v>
      </c>
      <c r="D941" s="54">
        <f t="shared" si="114"/>
        <v>42286</v>
      </c>
      <c r="E941" s="53">
        <f t="shared" si="115"/>
        <v>168.04897253876464</v>
      </c>
      <c r="F941" s="81">
        <f t="shared" si="116"/>
        <v>10886.38</v>
      </c>
      <c r="H941" s="85">
        <f t="shared" si="117"/>
        <v>42286</v>
      </c>
      <c r="I941" s="70">
        <f t="shared" si="121"/>
        <v>9.0676914204640413E-2</v>
      </c>
      <c r="J941" s="70">
        <f t="shared" si="120"/>
        <v>0.14105104249504352</v>
      </c>
      <c r="K941" s="115">
        <f t="shared" si="118"/>
        <v>0</v>
      </c>
      <c r="L941" s="116">
        <f t="shared" si="119"/>
        <v>-5.0374128290403108E-2</v>
      </c>
    </row>
    <row r="942" spans="1:12">
      <c r="A942" s="80">
        <v>41194</v>
      </c>
      <c r="B942" s="52">
        <v>129.55232294775305</v>
      </c>
      <c r="C942" s="53">
        <v>7286.61</v>
      </c>
      <c r="D942" s="54">
        <f t="shared" si="114"/>
        <v>42289</v>
      </c>
      <c r="E942" s="53">
        <f t="shared" si="115"/>
        <v>168.14274386544128</v>
      </c>
      <c r="F942" s="81">
        <f t="shared" si="116"/>
        <v>10825.14</v>
      </c>
      <c r="H942" s="85">
        <f t="shared" si="117"/>
        <v>42289</v>
      </c>
      <c r="I942" s="70">
        <f t="shared" si="121"/>
        <v>9.0797938678887524E-2</v>
      </c>
      <c r="J942" s="70">
        <f t="shared" si="120"/>
        <v>0.14104471929125739</v>
      </c>
      <c r="K942" s="115">
        <f t="shared" si="118"/>
        <v>0</v>
      </c>
      <c r="L942" s="116">
        <f t="shared" si="119"/>
        <v>-5.0246780612369868E-2</v>
      </c>
    </row>
    <row r="943" spans="1:12">
      <c r="A943" s="80">
        <v>41197</v>
      </c>
      <c r="B943" s="52">
        <v>129.63977076574278</v>
      </c>
      <c r="C943" s="53">
        <v>7301.01</v>
      </c>
      <c r="D943" s="54">
        <f t="shared" si="114"/>
        <v>42292</v>
      </c>
      <c r="E943" s="53">
        <f t="shared" si="115"/>
        <v>168.2406219280914</v>
      </c>
      <c r="F943" s="81">
        <f t="shared" si="116"/>
        <v>10872.82</v>
      </c>
      <c r="H943" s="85">
        <f t="shared" si="117"/>
        <v>42292</v>
      </c>
      <c r="I943" s="70">
        <f t="shared" si="121"/>
        <v>9.0764186735850849E-2</v>
      </c>
      <c r="J943" s="70">
        <f t="shared" si="120"/>
        <v>0.1419657666496974</v>
      </c>
      <c r="K943" s="115">
        <f t="shared" si="118"/>
        <v>0</v>
      </c>
      <c r="L943" s="116">
        <f t="shared" si="119"/>
        <v>-5.1201579913846551E-2</v>
      </c>
    </row>
    <row r="944" spans="1:12">
      <c r="A944" s="80">
        <v>41198</v>
      </c>
      <c r="B944" s="52">
        <v>129.66893971416508</v>
      </c>
      <c r="C944" s="53">
        <v>7250.57</v>
      </c>
      <c r="D944" s="54">
        <f t="shared" si="114"/>
        <v>42293</v>
      </c>
      <c r="E944" s="53">
        <f t="shared" si="115"/>
        <v>168.27679366180595</v>
      </c>
      <c r="F944" s="81">
        <f t="shared" si="116"/>
        <v>10956.47</v>
      </c>
      <c r="H944" s="85">
        <f t="shared" si="117"/>
        <v>42293</v>
      </c>
      <c r="I944" s="70">
        <f t="shared" si="121"/>
        <v>9.0760551661003275E-2</v>
      </c>
      <c r="J944" s="70">
        <f t="shared" si="120"/>
        <v>0.14753560136697996</v>
      </c>
      <c r="K944" s="115">
        <f t="shared" si="118"/>
        <v>0</v>
      </c>
      <c r="L944" s="116">
        <f t="shared" si="119"/>
        <v>-5.6775049705976688E-2</v>
      </c>
    </row>
    <row r="945" spans="1:12">
      <c r="A945" s="80">
        <v>41199</v>
      </c>
      <c r="B945" s="52">
        <v>129.69824489454049</v>
      </c>
      <c r="C945" s="53">
        <v>7266.35</v>
      </c>
      <c r="D945" s="54">
        <f t="shared" si="114"/>
        <v>42293</v>
      </c>
      <c r="E945" s="53">
        <f t="shared" si="115"/>
        <v>168.27679366180595</v>
      </c>
      <c r="F945" s="81">
        <f t="shared" si="116"/>
        <v>10956.47</v>
      </c>
      <c r="H945" s="85">
        <f t="shared" si="117"/>
        <v>42293</v>
      </c>
      <c r="I945" s="70">
        <f t="shared" si="121"/>
        <v>9.0678393410976943E-2</v>
      </c>
      <c r="J945" s="70">
        <f t="shared" si="120"/>
        <v>0.14670431579199894</v>
      </c>
      <c r="K945" s="115">
        <f t="shared" si="118"/>
        <v>0</v>
      </c>
      <c r="L945" s="116">
        <f t="shared" si="119"/>
        <v>-5.6025922381021998E-2</v>
      </c>
    </row>
    <row r="946" spans="1:12">
      <c r="A946" s="80">
        <v>41200</v>
      </c>
      <c r="B946" s="52">
        <v>129.72755669788666</v>
      </c>
      <c r="C946" s="53">
        <v>7343.66</v>
      </c>
      <c r="D946" s="54">
        <f t="shared" si="114"/>
        <v>42293</v>
      </c>
      <c r="E946" s="53">
        <f t="shared" si="115"/>
        <v>168.27679366180595</v>
      </c>
      <c r="F946" s="81">
        <f t="shared" si="116"/>
        <v>10956.47</v>
      </c>
      <c r="H946" s="85">
        <f t="shared" si="117"/>
        <v>42293</v>
      </c>
      <c r="I946" s="70">
        <f t="shared" si="121"/>
        <v>9.0596241349273354E-2</v>
      </c>
      <c r="J946" s="70">
        <f t="shared" si="120"/>
        <v>0.14266615520782677</v>
      </c>
      <c r="K946" s="115">
        <f t="shared" si="118"/>
        <v>0</v>
      </c>
      <c r="L946" s="116">
        <f t="shared" si="119"/>
        <v>-5.2069913858553418E-2</v>
      </c>
    </row>
    <row r="947" spans="1:12">
      <c r="A947" s="80">
        <v>41201</v>
      </c>
      <c r="B947" s="52">
        <v>129.75687512570039</v>
      </c>
      <c r="C947" s="53">
        <v>7299.96</v>
      </c>
      <c r="D947" s="54">
        <f t="shared" si="114"/>
        <v>42296</v>
      </c>
      <c r="E947" s="53">
        <f t="shared" si="115"/>
        <v>168.37775973800302</v>
      </c>
      <c r="F947" s="81">
        <f t="shared" si="116"/>
        <v>11006.79</v>
      </c>
      <c r="H947" s="85">
        <f t="shared" si="117"/>
        <v>42296</v>
      </c>
      <c r="I947" s="70">
        <f t="shared" si="121"/>
        <v>9.0732154688491384E-2</v>
      </c>
      <c r="J947" s="70">
        <f t="shared" si="120"/>
        <v>0.14669187000897632</v>
      </c>
      <c r="K947" s="115">
        <f t="shared" si="118"/>
        <v>0</v>
      </c>
      <c r="L947" s="116">
        <f t="shared" si="119"/>
        <v>-5.5959715320484937E-2</v>
      </c>
    </row>
    <row r="948" spans="1:12">
      <c r="A948" s="80">
        <v>41204</v>
      </c>
      <c r="B948" s="52">
        <v>129.84523955766099</v>
      </c>
      <c r="C948" s="53">
        <v>7342.16</v>
      </c>
      <c r="D948" s="54">
        <f t="shared" si="114"/>
        <v>42298</v>
      </c>
      <c r="E948" s="53">
        <f t="shared" si="115"/>
        <v>168.44292823542173</v>
      </c>
      <c r="F948" s="81">
        <f t="shared" si="116"/>
        <v>10976.65</v>
      </c>
      <c r="H948" s="85">
        <f t="shared" si="117"/>
        <v>42298</v>
      </c>
      <c r="I948" s="70">
        <f t="shared" si="121"/>
        <v>9.0625338824694923E-2</v>
      </c>
      <c r="J948" s="70">
        <f t="shared" si="120"/>
        <v>0.14344511661052217</v>
      </c>
      <c r="K948" s="115">
        <f t="shared" si="118"/>
        <v>0</v>
      </c>
      <c r="L948" s="116">
        <f t="shared" si="119"/>
        <v>-5.2819777785827249E-2</v>
      </c>
    </row>
    <row r="949" spans="1:12">
      <c r="A949" s="80">
        <v>41205</v>
      </c>
      <c r="B949" s="52">
        <v>129.87471442704057</v>
      </c>
      <c r="C949" s="53">
        <v>7309.1</v>
      </c>
      <c r="D949" s="54">
        <f t="shared" si="114"/>
        <v>42300</v>
      </c>
      <c r="E949" s="53">
        <f t="shared" si="115"/>
        <v>168.50862097743354</v>
      </c>
      <c r="F949" s="81">
        <f t="shared" si="116"/>
        <v>11036.44</v>
      </c>
      <c r="H949" s="85">
        <f t="shared" si="117"/>
        <v>42300</v>
      </c>
      <c r="I949" s="70">
        <f t="shared" si="121"/>
        <v>9.0684579468519821E-2</v>
      </c>
      <c r="J949" s="70">
        <f t="shared" si="120"/>
        <v>0.14724199032346785</v>
      </c>
      <c r="K949" s="115">
        <f t="shared" si="118"/>
        <v>0</v>
      </c>
      <c r="L949" s="116">
        <f t="shared" si="119"/>
        <v>-5.6557410854948031E-2</v>
      </c>
    </row>
    <row r="950" spans="1:12">
      <c r="A950" s="80">
        <v>41207</v>
      </c>
      <c r="B950" s="52">
        <v>129.93393729681929</v>
      </c>
      <c r="C950" s="53">
        <v>7326.99</v>
      </c>
      <c r="D950" s="54">
        <f t="shared" si="114"/>
        <v>42300</v>
      </c>
      <c r="E950" s="53">
        <f t="shared" si="115"/>
        <v>168.50862097743354</v>
      </c>
      <c r="F950" s="81">
        <f t="shared" si="116"/>
        <v>11036.44</v>
      </c>
      <c r="H950" s="85">
        <f t="shared" si="117"/>
        <v>42300</v>
      </c>
      <c r="I950" s="70">
        <f t="shared" si="121"/>
        <v>9.0518845792925795E-2</v>
      </c>
      <c r="J950" s="70">
        <f t="shared" si="120"/>
        <v>0.1463075053473637</v>
      </c>
      <c r="K950" s="115">
        <f t="shared" si="118"/>
        <v>0</v>
      </c>
      <c r="L950" s="116">
        <f t="shared" si="119"/>
        <v>-5.5788659554437903E-2</v>
      </c>
    </row>
    <row r="951" spans="1:12">
      <c r="A951" s="80">
        <v>41208</v>
      </c>
      <c r="B951" s="52">
        <v>129.96356223452295</v>
      </c>
      <c r="C951" s="53">
        <v>7274.3</v>
      </c>
      <c r="D951" s="54">
        <f t="shared" si="114"/>
        <v>42303</v>
      </c>
      <c r="E951" s="53">
        <f t="shared" si="115"/>
        <v>168.60214326207603</v>
      </c>
      <c r="F951" s="81">
        <f t="shared" si="116"/>
        <v>10990.02</v>
      </c>
      <c r="H951" s="85">
        <f t="shared" si="117"/>
        <v>42303</v>
      </c>
      <c r="I951" s="70">
        <f t="shared" si="121"/>
        <v>9.0637672303524042E-2</v>
      </c>
      <c r="J951" s="70">
        <f t="shared" si="120"/>
        <v>0.14745525254004743</v>
      </c>
      <c r="K951" s="115">
        <f t="shared" si="118"/>
        <v>0</v>
      </c>
      <c r="L951" s="116">
        <f t="shared" si="119"/>
        <v>-5.6817580236523391E-2</v>
      </c>
    </row>
    <row r="952" spans="1:12">
      <c r="A952" s="80">
        <v>41211</v>
      </c>
      <c r="B952" s="52">
        <v>130.05245731109136</v>
      </c>
      <c r="C952" s="53">
        <v>7276.13</v>
      </c>
      <c r="D952" s="54">
        <f t="shared" si="114"/>
        <v>42306</v>
      </c>
      <c r="E952" s="53">
        <f t="shared" si="115"/>
        <v>168.70028873760413</v>
      </c>
      <c r="F952" s="81">
        <f t="shared" si="116"/>
        <v>10792.35</v>
      </c>
      <c r="H952" s="85">
        <f t="shared" si="117"/>
        <v>42306</v>
      </c>
      <c r="I952" s="70">
        <f t="shared" si="121"/>
        <v>9.060065571398046E-2</v>
      </c>
      <c r="J952" s="70">
        <f t="shared" si="120"/>
        <v>0.14043846565076046</v>
      </c>
      <c r="K952" s="115">
        <f t="shared" si="118"/>
        <v>0</v>
      </c>
      <c r="L952" s="116">
        <f t="shared" si="119"/>
        <v>-4.9837809936779998E-2</v>
      </c>
    </row>
    <row r="953" spans="1:12">
      <c r="A953" s="80">
        <v>41212</v>
      </c>
      <c r="B953" s="52">
        <v>130.08210927135826</v>
      </c>
      <c r="C953" s="53">
        <v>7189.16</v>
      </c>
      <c r="D953" s="54">
        <f t="shared" si="114"/>
        <v>42307</v>
      </c>
      <c r="E953" s="53">
        <f t="shared" si="115"/>
        <v>168.73267919304175</v>
      </c>
      <c r="F953" s="81">
        <f t="shared" si="116"/>
        <v>10732.25</v>
      </c>
      <c r="H953" s="85">
        <f t="shared" si="117"/>
        <v>42307</v>
      </c>
      <c r="I953" s="70">
        <f t="shared" si="121"/>
        <v>9.0587571332337191E-2</v>
      </c>
      <c r="J953" s="70">
        <f t="shared" si="120"/>
        <v>0.14288941503045072</v>
      </c>
      <c r="K953" s="115">
        <f t="shared" si="118"/>
        <v>0</v>
      </c>
      <c r="L953" s="116">
        <f t="shared" si="119"/>
        <v>-5.2301843698113526E-2</v>
      </c>
    </row>
    <row r="954" spans="1:12">
      <c r="A954" s="80">
        <v>41213</v>
      </c>
      <c r="B954" s="52">
        <v>130.1118980743814</v>
      </c>
      <c r="C954" s="53">
        <v>7217.67</v>
      </c>
      <c r="D954" s="54">
        <f t="shared" si="114"/>
        <v>42307</v>
      </c>
      <c r="E954" s="53">
        <f t="shared" si="115"/>
        <v>168.73267919304175</v>
      </c>
      <c r="F954" s="81">
        <f t="shared" si="116"/>
        <v>10732.25</v>
      </c>
      <c r="H954" s="85">
        <f t="shared" si="117"/>
        <v>42307</v>
      </c>
      <c r="I954" s="70">
        <f t="shared" si="121"/>
        <v>9.0504335854685092E-2</v>
      </c>
      <c r="J954" s="70">
        <f t="shared" si="120"/>
        <v>0.14138261417929532</v>
      </c>
      <c r="K954" s="115">
        <f t="shared" si="118"/>
        <v>0</v>
      </c>
      <c r="L954" s="116">
        <f t="shared" si="119"/>
        <v>-5.0878278324610227E-2</v>
      </c>
    </row>
    <row r="955" spans="1:12">
      <c r="A955" s="80">
        <v>41214</v>
      </c>
      <c r="B955" s="52">
        <v>130.14169369904045</v>
      </c>
      <c r="C955" s="53">
        <v>7254.29</v>
      </c>
      <c r="D955" s="54">
        <f t="shared" si="114"/>
        <v>42307</v>
      </c>
      <c r="E955" s="53">
        <f t="shared" si="115"/>
        <v>168.73267919304175</v>
      </c>
      <c r="F955" s="81">
        <f t="shared" si="116"/>
        <v>10732.25</v>
      </c>
      <c r="H955" s="85">
        <f t="shared" si="117"/>
        <v>42307</v>
      </c>
      <c r="I955" s="70">
        <f t="shared" si="121"/>
        <v>9.0421106729704714E-2</v>
      </c>
      <c r="J955" s="70">
        <f t="shared" si="120"/>
        <v>0.13945878882692719</v>
      </c>
      <c r="K955" s="115">
        <f t="shared" si="118"/>
        <v>0</v>
      </c>
      <c r="L955" s="116">
        <f t="shared" si="119"/>
        <v>-4.9037682097222479E-2</v>
      </c>
    </row>
    <row r="956" spans="1:12">
      <c r="A956" s="80">
        <v>41215</v>
      </c>
      <c r="B956" s="52">
        <v>130.17136600520382</v>
      </c>
      <c r="C956" s="53">
        <v>7321.93</v>
      </c>
      <c r="D956" s="54">
        <f t="shared" si="114"/>
        <v>42310</v>
      </c>
      <c r="E956" s="53">
        <f t="shared" si="115"/>
        <v>168.82936301821934</v>
      </c>
      <c r="F956" s="81">
        <f t="shared" si="116"/>
        <v>10712.32</v>
      </c>
      <c r="H956" s="85">
        <f t="shared" si="117"/>
        <v>42310</v>
      </c>
      <c r="I956" s="70">
        <f t="shared" si="121"/>
        <v>9.054646216117046E-2</v>
      </c>
      <c r="J956" s="70">
        <f t="shared" si="120"/>
        <v>0.13523556484749211</v>
      </c>
      <c r="K956" s="115">
        <f t="shared" si="118"/>
        <v>0</v>
      </c>
      <c r="L956" s="116">
        <f t="shared" si="119"/>
        <v>-4.4689102686321647E-2</v>
      </c>
    </row>
    <row r="957" spans="1:12">
      <c r="A957" s="80">
        <v>41218</v>
      </c>
      <c r="B957" s="52">
        <v>130.26118424774742</v>
      </c>
      <c r="C957" s="53">
        <v>7331.02</v>
      </c>
      <c r="D957" s="54">
        <f t="shared" si="114"/>
        <v>42313</v>
      </c>
      <c r="E957" s="53">
        <f t="shared" si="115"/>
        <v>168.93338322115477</v>
      </c>
      <c r="F957" s="81">
        <f t="shared" si="116"/>
        <v>10585.41</v>
      </c>
      <c r="H957" s="85">
        <f t="shared" si="117"/>
        <v>42313</v>
      </c>
      <c r="I957" s="70">
        <f t="shared" si="121"/>
        <v>9.0519625766511957E-2</v>
      </c>
      <c r="J957" s="70">
        <f t="shared" si="120"/>
        <v>0.13026711811930114</v>
      </c>
      <c r="K957" s="115">
        <f t="shared" si="118"/>
        <v>0</v>
      </c>
      <c r="L957" s="116">
        <f t="shared" si="119"/>
        <v>-3.9747492352789182E-2</v>
      </c>
    </row>
    <row r="958" spans="1:12">
      <c r="A958" s="80">
        <v>41219</v>
      </c>
      <c r="B958" s="52">
        <v>130.2911443201244</v>
      </c>
      <c r="C958" s="53">
        <v>7356.96</v>
      </c>
      <c r="D958" s="54">
        <f t="shared" si="114"/>
        <v>42314</v>
      </c>
      <c r="E958" s="53">
        <f t="shared" si="115"/>
        <v>168.96716989779901</v>
      </c>
      <c r="F958" s="81">
        <f t="shared" si="116"/>
        <v>10583.88</v>
      </c>
      <c r="H958" s="85">
        <f t="shared" si="117"/>
        <v>42314</v>
      </c>
      <c r="I958" s="70">
        <f t="shared" si="121"/>
        <v>9.0508722968869026E-2</v>
      </c>
      <c r="J958" s="70">
        <f t="shared" si="120"/>
        <v>0.12888275170149566</v>
      </c>
      <c r="K958" s="115">
        <f t="shared" si="118"/>
        <v>0</v>
      </c>
      <c r="L958" s="116">
        <f t="shared" si="119"/>
        <v>-3.8374028732626631E-2</v>
      </c>
    </row>
    <row r="959" spans="1:12">
      <c r="A959" s="80">
        <v>41220</v>
      </c>
      <c r="B959" s="52">
        <v>130.32111128331803</v>
      </c>
      <c r="C959" s="53">
        <v>7402.84</v>
      </c>
      <c r="D959" s="54">
        <f t="shared" si="114"/>
        <v>42314</v>
      </c>
      <c r="E959" s="53">
        <f t="shared" si="115"/>
        <v>168.96716989779901</v>
      </c>
      <c r="F959" s="81">
        <f t="shared" si="116"/>
        <v>10583.88</v>
      </c>
      <c r="H959" s="85">
        <f t="shared" si="117"/>
        <v>42314</v>
      </c>
      <c r="I959" s="70">
        <f t="shared" si="121"/>
        <v>9.0425130117351316E-2</v>
      </c>
      <c r="J959" s="70">
        <f t="shared" si="120"/>
        <v>0.12654578783906856</v>
      </c>
      <c r="K959" s="115">
        <f t="shared" si="118"/>
        <v>0</v>
      </c>
      <c r="L959" s="116">
        <f t="shared" si="119"/>
        <v>-3.6120657721717242E-2</v>
      </c>
    </row>
    <row r="960" spans="1:12">
      <c r="A960" s="80">
        <v>41221</v>
      </c>
      <c r="B960" s="52">
        <v>130.35121546002449</v>
      </c>
      <c r="C960" s="53">
        <v>7375.37</v>
      </c>
      <c r="D960" s="54">
        <f t="shared" si="114"/>
        <v>42314</v>
      </c>
      <c r="E960" s="53">
        <f t="shared" si="115"/>
        <v>168.96716989779901</v>
      </c>
      <c r="F960" s="81">
        <f t="shared" si="116"/>
        <v>10583.88</v>
      </c>
      <c r="H960" s="85">
        <f t="shared" si="117"/>
        <v>42314</v>
      </c>
      <c r="I960" s="70">
        <f t="shared" si="121"/>
        <v>9.0341180310270719E-2</v>
      </c>
      <c r="J960" s="70">
        <f t="shared" si="120"/>
        <v>0.12794268371293027</v>
      </c>
      <c r="K960" s="115">
        <f t="shared" si="118"/>
        <v>0</v>
      </c>
      <c r="L960" s="116">
        <f t="shared" si="119"/>
        <v>-3.7601503402659553E-2</v>
      </c>
    </row>
    <row r="961" spans="1:12">
      <c r="A961" s="80">
        <v>41222</v>
      </c>
      <c r="B961" s="52">
        <v>130.38132659079577</v>
      </c>
      <c r="C961" s="53">
        <v>7307.93</v>
      </c>
      <c r="D961" s="54">
        <f t="shared" si="114"/>
        <v>42317</v>
      </c>
      <c r="E961" s="53">
        <f t="shared" si="115"/>
        <v>169.05891907105351</v>
      </c>
      <c r="F961" s="81">
        <f t="shared" si="116"/>
        <v>10531.91</v>
      </c>
      <c r="H961" s="85">
        <f t="shared" si="117"/>
        <v>42317</v>
      </c>
      <c r="I961" s="70">
        <f t="shared" si="121"/>
        <v>9.0454537819074421E-2</v>
      </c>
      <c r="J961" s="70">
        <f t="shared" si="120"/>
        <v>0.12954686223605494</v>
      </c>
      <c r="K961" s="115">
        <f t="shared" si="118"/>
        <v>0</v>
      </c>
      <c r="L961" s="116">
        <f t="shared" si="119"/>
        <v>-3.9092324416980517E-2</v>
      </c>
    </row>
    <row r="962" spans="1:12">
      <c r="A962" s="80">
        <v>41225</v>
      </c>
      <c r="B962" s="52">
        <v>130.47168085012319</v>
      </c>
      <c r="C962" s="53">
        <v>7304.62</v>
      </c>
      <c r="D962" s="54">
        <f t="shared" ref="D962:D1025" si="122">VLOOKUP(EDATE(A962,36),A:A,1,1)</f>
        <v>42319</v>
      </c>
      <c r="E962" s="53">
        <f t="shared" ref="E962:E1025" si="123">VLOOKUP(D962,A:B,2,0)</f>
        <v>169.12570393839877</v>
      </c>
      <c r="F962" s="81">
        <f t="shared" ref="F962:F1025" si="124">VLOOKUP(D962,A:C,3,0)</f>
        <v>10414.07</v>
      </c>
      <c r="H962" s="85">
        <f t="shared" ref="H962:H1025" si="125">D962</f>
        <v>42319</v>
      </c>
      <c r="I962" s="70">
        <f t="shared" si="121"/>
        <v>9.0346297772277984E-2</v>
      </c>
      <c r="J962" s="70">
        <f t="shared" si="120"/>
        <v>0.12548822270216187</v>
      </c>
      <c r="K962" s="115">
        <f t="shared" ref="K962:K1025" si="126">IF(I962&gt;J962,1,0)</f>
        <v>0</v>
      </c>
      <c r="L962" s="116">
        <f t="shared" ref="L962:L1025" si="127">I962-J962</f>
        <v>-3.5141924929883883E-2</v>
      </c>
    </row>
    <row r="963" spans="1:12">
      <c r="A963" s="80">
        <v>41226</v>
      </c>
      <c r="B963" s="52">
        <v>130.50181980839957</v>
      </c>
      <c r="C963" s="53">
        <v>7283.11</v>
      </c>
      <c r="D963" s="54">
        <f t="shared" si="122"/>
        <v>42321</v>
      </c>
      <c r="E963" s="53">
        <f t="shared" si="123"/>
        <v>169.19267771715838</v>
      </c>
      <c r="F963" s="81">
        <f t="shared" si="124"/>
        <v>10330.6</v>
      </c>
      <c r="H963" s="85">
        <f t="shared" si="125"/>
        <v>42321</v>
      </c>
      <c r="I963" s="70">
        <f t="shared" si="121"/>
        <v>9.0406249672532857E-2</v>
      </c>
      <c r="J963" s="70">
        <f t="shared" si="120"/>
        <v>0.12357713391117064</v>
      </c>
      <c r="K963" s="115">
        <f t="shared" si="126"/>
        <v>0</v>
      </c>
      <c r="L963" s="116">
        <f t="shared" si="127"/>
        <v>-3.3170884238637788E-2</v>
      </c>
    </row>
    <row r="964" spans="1:12">
      <c r="A964" s="80">
        <v>41228</v>
      </c>
      <c r="B964" s="52">
        <v>130.56211164915106</v>
      </c>
      <c r="C964" s="53">
        <v>7236.91</v>
      </c>
      <c r="D964" s="54">
        <f t="shared" si="122"/>
        <v>42321</v>
      </c>
      <c r="E964" s="53">
        <f t="shared" si="123"/>
        <v>169.19267771715838</v>
      </c>
      <c r="F964" s="81">
        <f t="shared" si="124"/>
        <v>10330.6</v>
      </c>
      <c r="H964" s="85">
        <f t="shared" si="125"/>
        <v>42321</v>
      </c>
      <c r="I964" s="70">
        <f t="shared" si="121"/>
        <v>9.0238378811654973E-2</v>
      </c>
      <c r="J964" s="70">
        <f t="shared" si="120"/>
        <v>0.12596301369588159</v>
      </c>
      <c r="K964" s="115">
        <f t="shared" si="126"/>
        <v>0</v>
      </c>
      <c r="L964" s="116">
        <f t="shared" si="127"/>
        <v>-3.5724634884226614E-2</v>
      </c>
    </row>
    <row r="965" spans="1:12">
      <c r="A965" s="80">
        <v>41229</v>
      </c>
      <c r="B965" s="52">
        <v>130.59214093483035</v>
      </c>
      <c r="C965" s="53">
        <v>7163.71</v>
      </c>
      <c r="D965" s="54">
        <f t="shared" si="122"/>
        <v>42324</v>
      </c>
      <c r="E965" s="53">
        <f t="shared" si="123"/>
        <v>169.29520847985498</v>
      </c>
      <c r="F965" s="81">
        <f t="shared" si="124"/>
        <v>10389.64</v>
      </c>
      <c r="H965" s="85">
        <f t="shared" si="125"/>
        <v>42324</v>
      </c>
      <c r="I965" s="70">
        <f t="shared" si="121"/>
        <v>9.0374973486587962E-2</v>
      </c>
      <c r="J965" s="70">
        <f t="shared" si="120"/>
        <v>0.1319332944381193</v>
      </c>
      <c r="K965" s="115">
        <f t="shared" si="126"/>
        <v>0</v>
      </c>
      <c r="L965" s="116">
        <f t="shared" si="127"/>
        <v>-4.1558320951531336E-2</v>
      </c>
    </row>
    <row r="966" spans="1:12">
      <c r="A966" s="80">
        <v>41232</v>
      </c>
      <c r="B966" s="52">
        <v>130.68303306492101</v>
      </c>
      <c r="C966" s="53">
        <v>7160.33</v>
      </c>
      <c r="D966" s="54">
        <f t="shared" si="122"/>
        <v>42327</v>
      </c>
      <c r="E966" s="53">
        <f t="shared" si="123"/>
        <v>169.39968510039404</v>
      </c>
      <c r="F966" s="81">
        <f t="shared" si="124"/>
        <v>10437.709999999999</v>
      </c>
      <c r="H966" s="85">
        <f t="shared" si="125"/>
        <v>42327</v>
      </c>
      <c r="I966" s="70">
        <f t="shared" si="121"/>
        <v>9.0346325573277708E-2</v>
      </c>
      <c r="J966" s="70">
        <f t="shared" si="120"/>
        <v>0.13385467758182701</v>
      </c>
      <c r="K966" s="115">
        <f t="shared" si="126"/>
        <v>0</v>
      </c>
      <c r="L966" s="116">
        <f t="shared" si="127"/>
        <v>-4.35083520085493E-2</v>
      </c>
    </row>
    <row r="967" spans="1:12">
      <c r="A967" s="80">
        <v>41233</v>
      </c>
      <c r="B967" s="52">
        <v>130.71309016252593</v>
      </c>
      <c r="C967" s="53">
        <v>7160.51</v>
      </c>
      <c r="D967" s="54">
        <f t="shared" si="122"/>
        <v>42328</v>
      </c>
      <c r="E967" s="53">
        <f t="shared" si="123"/>
        <v>169.43746123017144</v>
      </c>
      <c r="F967" s="81">
        <f t="shared" si="124"/>
        <v>10456.11</v>
      </c>
      <c r="H967" s="85">
        <f t="shared" si="125"/>
        <v>42328</v>
      </c>
      <c r="I967" s="70">
        <f t="shared" si="121"/>
        <v>9.0343782010935625E-2</v>
      </c>
      <c r="J967" s="70">
        <f t="shared" si="120"/>
        <v>0.13451104756617482</v>
      </c>
      <c r="K967" s="115">
        <f t="shared" si="126"/>
        <v>0</v>
      </c>
      <c r="L967" s="116">
        <f t="shared" si="127"/>
        <v>-4.4167265555239199E-2</v>
      </c>
    </row>
    <row r="968" spans="1:12">
      <c r="A968" s="80">
        <v>41234</v>
      </c>
      <c r="B968" s="52">
        <v>130.74315417326329</v>
      </c>
      <c r="C968" s="53">
        <v>7216.12</v>
      </c>
      <c r="D968" s="54">
        <f t="shared" si="122"/>
        <v>42328</v>
      </c>
      <c r="E968" s="53">
        <f t="shared" si="123"/>
        <v>169.43746123017144</v>
      </c>
      <c r="F968" s="81">
        <f t="shared" si="124"/>
        <v>10456.11</v>
      </c>
      <c r="H968" s="85">
        <f t="shared" si="125"/>
        <v>42328</v>
      </c>
      <c r="I968" s="70">
        <f t="shared" si="121"/>
        <v>9.0260201802952578E-2</v>
      </c>
      <c r="J968" s="70">
        <f t="shared" si="120"/>
        <v>0.13158921321487971</v>
      </c>
      <c r="K968" s="115">
        <f t="shared" si="126"/>
        <v>0</v>
      </c>
      <c r="L968" s="116">
        <f t="shared" si="127"/>
        <v>-4.132901141192713E-2</v>
      </c>
    </row>
    <row r="969" spans="1:12">
      <c r="A969" s="80">
        <v>41235</v>
      </c>
      <c r="B969" s="52">
        <v>130.77322509872315</v>
      </c>
      <c r="C969" s="53">
        <v>7232.74</v>
      </c>
      <c r="D969" s="54">
        <f t="shared" si="122"/>
        <v>42328</v>
      </c>
      <c r="E969" s="53">
        <f t="shared" si="123"/>
        <v>169.43746123017144</v>
      </c>
      <c r="F969" s="81">
        <f t="shared" si="124"/>
        <v>10456.11</v>
      </c>
      <c r="H969" s="85">
        <f t="shared" si="125"/>
        <v>42328</v>
      </c>
      <c r="I969" s="70">
        <f t="shared" si="121"/>
        <v>9.0176628001803261E-2</v>
      </c>
      <c r="J969" s="70">
        <f t="shared" si="120"/>
        <v>0.13072179475435308</v>
      </c>
      <c r="K969" s="115">
        <f t="shared" si="126"/>
        <v>0</v>
      </c>
      <c r="L969" s="116">
        <f t="shared" si="127"/>
        <v>-4.0545166752549822E-2</v>
      </c>
    </row>
    <row r="970" spans="1:12">
      <c r="A970" s="80">
        <v>41236</v>
      </c>
      <c r="B970" s="52">
        <v>130.80330294049585</v>
      </c>
      <c r="C970" s="53">
        <v>7231.29</v>
      </c>
      <c r="D970" s="54">
        <f t="shared" si="122"/>
        <v>42331</v>
      </c>
      <c r="E970" s="53">
        <f t="shared" si="123"/>
        <v>169.53251564592156</v>
      </c>
      <c r="F970" s="81">
        <f t="shared" si="124"/>
        <v>10446.4</v>
      </c>
      <c r="H970" s="85">
        <f t="shared" si="125"/>
        <v>42331</v>
      </c>
      <c r="I970" s="70">
        <f t="shared" si="121"/>
        <v>9.0296869901741461E-2</v>
      </c>
      <c r="J970" s="70">
        <f t="shared" si="120"/>
        <v>0.13044722186149893</v>
      </c>
      <c r="K970" s="115">
        <f t="shared" si="126"/>
        <v>0</v>
      </c>
      <c r="L970" s="116">
        <f t="shared" si="127"/>
        <v>-4.0150351959757469E-2</v>
      </c>
    </row>
    <row r="971" spans="1:12">
      <c r="A971" s="80">
        <v>41239</v>
      </c>
      <c r="B971" s="52">
        <v>130.893164809616</v>
      </c>
      <c r="C971" s="53">
        <v>7243.22</v>
      </c>
      <c r="D971" s="54">
        <f t="shared" si="122"/>
        <v>42334</v>
      </c>
      <c r="E971" s="53">
        <f t="shared" si="123"/>
        <v>169.63272209625555</v>
      </c>
      <c r="F971" s="81">
        <f t="shared" si="124"/>
        <v>10492.35</v>
      </c>
      <c r="H971" s="85">
        <f t="shared" si="125"/>
        <v>42334</v>
      </c>
      <c r="I971" s="70">
        <f t="shared" si="121"/>
        <v>9.0262030519947523E-2</v>
      </c>
      <c r="J971" s="70">
        <f t="shared" si="120"/>
        <v>0.13148038864125189</v>
      </c>
      <c r="K971" s="115">
        <f t="shared" si="126"/>
        <v>0</v>
      </c>
      <c r="L971" s="116">
        <f t="shared" si="127"/>
        <v>-4.1218358121304366E-2</v>
      </c>
    </row>
    <row r="972" spans="1:12">
      <c r="A972" s="80">
        <v>41240</v>
      </c>
      <c r="B972" s="52">
        <v>130.92313934435739</v>
      </c>
      <c r="C972" s="53">
        <v>7360.9</v>
      </c>
      <c r="D972" s="54">
        <f t="shared" si="122"/>
        <v>42335</v>
      </c>
      <c r="E972" s="53">
        <f t="shared" si="123"/>
        <v>169.66563084434222</v>
      </c>
      <c r="F972" s="81">
        <f t="shared" si="124"/>
        <v>10570.76</v>
      </c>
      <c r="H972" s="85">
        <f t="shared" si="125"/>
        <v>42335</v>
      </c>
      <c r="I972" s="70">
        <f t="shared" si="121"/>
        <v>9.024931356007615E-2</v>
      </c>
      <c r="J972" s="70">
        <f t="shared" si="120"/>
        <v>0.12821472839396808</v>
      </c>
      <c r="K972" s="115">
        <f t="shared" si="126"/>
        <v>0</v>
      </c>
      <c r="L972" s="116">
        <f t="shared" si="127"/>
        <v>-3.7965414833891931E-2</v>
      </c>
    </row>
    <row r="973" spans="1:12">
      <c r="A973" s="80">
        <v>41242</v>
      </c>
      <c r="B973" s="52">
        <v>130.98310214217713</v>
      </c>
      <c r="C973" s="53">
        <v>7486.27</v>
      </c>
      <c r="D973" s="54">
        <f t="shared" si="122"/>
        <v>42335</v>
      </c>
      <c r="E973" s="53">
        <f t="shared" si="123"/>
        <v>169.66563084434222</v>
      </c>
      <c r="F973" s="81">
        <f t="shared" si="124"/>
        <v>10570.76</v>
      </c>
      <c r="H973" s="85">
        <f t="shared" si="125"/>
        <v>42335</v>
      </c>
      <c r="I973" s="70">
        <f t="shared" si="121"/>
        <v>9.0082919634566272E-2</v>
      </c>
      <c r="J973" s="70">
        <f t="shared" si="120"/>
        <v>0.12188129922040414</v>
      </c>
      <c r="K973" s="115">
        <f t="shared" si="126"/>
        <v>0</v>
      </c>
      <c r="L973" s="116">
        <f t="shared" si="127"/>
        <v>-3.1798379585837866E-2</v>
      </c>
    </row>
    <row r="974" spans="1:12">
      <c r="A974" s="80">
        <v>41243</v>
      </c>
      <c r="B974" s="52">
        <v>131.0128353063634</v>
      </c>
      <c r="C974" s="53">
        <v>7556.73</v>
      </c>
      <c r="D974" s="54">
        <f t="shared" si="122"/>
        <v>42338</v>
      </c>
      <c r="E974" s="53">
        <f t="shared" si="123"/>
        <v>169.7638672446011</v>
      </c>
      <c r="F974" s="81">
        <f t="shared" si="124"/>
        <v>10560.84</v>
      </c>
      <c r="H974" s="85">
        <f t="shared" si="125"/>
        <v>42338</v>
      </c>
      <c r="I974" s="70">
        <f t="shared" si="121"/>
        <v>9.0210778672181302E-2</v>
      </c>
      <c r="J974" s="70">
        <f t="shared" si="120"/>
        <v>0.11803359246697109</v>
      </c>
      <c r="K974" s="115">
        <f t="shared" si="126"/>
        <v>0</v>
      </c>
      <c r="L974" s="116">
        <f t="shared" si="127"/>
        <v>-2.7822813794789791E-2</v>
      </c>
    </row>
    <row r="975" spans="1:12">
      <c r="A975" s="80">
        <v>41246</v>
      </c>
      <c r="B975" s="52">
        <v>131.10284112421888</v>
      </c>
      <c r="C975" s="53">
        <v>7545.33</v>
      </c>
      <c r="D975" s="54">
        <f t="shared" si="122"/>
        <v>42341</v>
      </c>
      <c r="E975" s="53">
        <f t="shared" si="123"/>
        <v>169.86506657774135</v>
      </c>
      <c r="F975" s="81">
        <f t="shared" si="124"/>
        <v>10466.19</v>
      </c>
      <c r="H975" s="85">
        <f t="shared" si="125"/>
        <v>42341</v>
      </c>
      <c r="I975" s="70">
        <f t="shared" si="121"/>
        <v>9.0177773578810294E-2</v>
      </c>
      <c r="J975" s="70">
        <f t="shared" si="120"/>
        <v>0.11524459026666167</v>
      </c>
      <c r="K975" s="115">
        <f t="shared" si="126"/>
        <v>0</v>
      </c>
      <c r="L975" s="116">
        <f t="shared" si="127"/>
        <v>-2.5066816687851379E-2</v>
      </c>
    </row>
    <row r="976" spans="1:12">
      <c r="A976" s="80">
        <v>41247</v>
      </c>
      <c r="B976" s="52">
        <v>131.13286367483633</v>
      </c>
      <c r="C976" s="53">
        <v>7568.85</v>
      </c>
      <c r="D976" s="54">
        <f t="shared" si="122"/>
        <v>42342</v>
      </c>
      <c r="E976" s="53">
        <f t="shared" si="123"/>
        <v>169.89920945612346</v>
      </c>
      <c r="F976" s="81">
        <f t="shared" si="124"/>
        <v>10356.709999999999</v>
      </c>
      <c r="H976" s="85">
        <f t="shared" si="125"/>
        <v>42342</v>
      </c>
      <c r="I976" s="70">
        <f t="shared" si="121"/>
        <v>9.0167600820872051E-2</v>
      </c>
      <c r="J976" s="70">
        <f t="shared" si="120"/>
        <v>0.11018998624597476</v>
      </c>
      <c r="K976" s="115">
        <f t="shared" si="126"/>
        <v>0</v>
      </c>
      <c r="L976" s="116">
        <f t="shared" si="127"/>
        <v>-2.0022385425102707E-2</v>
      </c>
    </row>
    <row r="977" spans="1:12">
      <c r="A977" s="80">
        <v>41248</v>
      </c>
      <c r="B977" s="52">
        <v>131.16302423348154</v>
      </c>
      <c r="C977" s="53">
        <v>7583.31</v>
      </c>
      <c r="D977" s="54">
        <f t="shared" si="122"/>
        <v>42342</v>
      </c>
      <c r="E977" s="53">
        <f t="shared" si="123"/>
        <v>169.89920945612346</v>
      </c>
      <c r="F977" s="81">
        <f t="shared" si="124"/>
        <v>10356.709999999999</v>
      </c>
      <c r="H977" s="85">
        <f t="shared" si="125"/>
        <v>42342</v>
      </c>
      <c r="I977" s="70">
        <f t="shared" si="121"/>
        <v>9.0084034118042888E-2</v>
      </c>
      <c r="J977" s="70">
        <f t="shared" si="120"/>
        <v>0.10948389345213094</v>
      </c>
      <c r="K977" s="115">
        <f t="shared" si="126"/>
        <v>0</v>
      </c>
      <c r="L977" s="116">
        <f t="shared" si="127"/>
        <v>-1.9399859334088054E-2</v>
      </c>
    </row>
    <row r="978" spans="1:12">
      <c r="A978" s="80">
        <v>41249</v>
      </c>
      <c r="B978" s="52">
        <v>131.19319172905523</v>
      </c>
      <c r="C978" s="53">
        <v>7622.38</v>
      </c>
      <c r="D978" s="54">
        <f t="shared" si="122"/>
        <v>42342</v>
      </c>
      <c r="E978" s="53">
        <f t="shared" si="123"/>
        <v>169.89920945612346</v>
      </c>
      <c r="F978" s="81">
        <f t="shared" si="124"/>
        <v>10356.709999999999</v>
      </c>
      <c r="H978" s="85">
        <f t="shared" si="125"/>
        <v>42342</v>
      </c>
      <c r="I978" s="70">
        <f t="shared" si="121"/>
        <v>9.0000473821012061E-2</v>
      </c>
      <c r="J978" s="70">
        <f t="shared" si="120"/>
        <v>0.10758501980933333</v>
      </c>
      <c r="K978" s="115">
        <f t="shared" si="126"/>
        <v>0</v>
      </c>
      <c r="L978" s="116">
        <f t="shared" si="127"/>
        <v>-1.7584545988321265E-2</v>
      </c>
    </row>
    <row r="979" spans="1:12">
      <c r="A979" s="80">
        <v>41250</v>
      </c>
      <c r="B979" s="52">
        <v>131.22336616315292</v>
      </c>
      <c r="C979" s="53">
        <v>7592.16</v>
      </c>
      <c r="D979" s="54">
        <f t="shared" si="122"/>
        <v>42345</v>
      </c>
      <c r="E979" s="53">
        <f t="shared" si="123"/>
        <v>169.99809079602693</v>
      </c>
      <c r="F979" s="81">
        <f t="shared" si="124"/>
        <v>10334.77</v>
      </c>
      <c r="H979" s="85">
        <f t="shared" si="125"/>
        <v>42345</v>
      </c>
      <c r="I979" s="70">
        <f t="shared" si="121"/>
        <v>9.0128322804899463E-2</v>
      </c>
      <c r="J979" s="70">
        <f t="shared" ref="J979:J1042" si="128">(F979/C979)^(1/3)-1</f>
        <v>0.10826892115890319</v>
      </c>
      <c r="K979" s="115">
        <f t="shared" si="126"/>
        <v>0</v>
      </c>
      <c r="L979" s="116">
        <f t="shared" si="127"/>
        <v>-1.8140598354003723E-2</v>
      </c>
    </row>
    <row r="980" spans="1:12">
      <c r="A980" s="80">
        <v>41253</v>
      </c>
      <c r="B980" s="52">
        <v>131.31509129610097</v>
      </c>
      <c r="C980" s="53">
        <v>7594.1</v>
      </c>
      <c r="D980" s="54">
        <f t="shared" si="122"/>
        <v>42348</v>
      </c>
      <c r="E980" s="53">
        <f t="shared" si="123"/>
        <v>170.09398770275527</v>
      </c>
      <c r="F980" s="81">
        <f t="shared" si="124"/>
        <v>10225.540000000001</v>
      </c>
      <c r="H980" s="85">
        <f t="shared" si="125"/>
        <v>42348</v>
      </c>
      <c r="I980" s="70">
        <f t="shared" ref="I980:I1043" si="129">(E980/B980)^(1/3)-1</f>
        <v>9.0079337508739865E-2</v>
      </c>
      <c r="J980" s="70">
        <f t="shared" si="128"/>
        <v>0.10425654004053553</v>
      </c>
      <c r="K980" s="115">
        <f t="shared" si="126"/>
        <v>0</v>
      </c>
      <c r="L980" s="116">
        <f t="shared" si="127"/>
        <v>-1.4177202531795663E-2</v>
      </c>
    </row>
    <row r="981" spans="1:12">
      <c r="A981" s="80">
        <v>41254</v>
      </c>
      <c r="B981" s="52">
        <v>131.34568771237295</v>
      </c>
      <c r="C981" s="53">
        <v>7581.11</v>
      </c>
      <c r="D981" s="54">
        <f t="shared" si="122"/>
        <v>42349</v>
      </c>
      <c r="E981" s="53">
        <f t="shared" si="123"/>
        <v>170.12698593636961</v>
      </c>
      <c r="F981" s="81">
        <f t="shared" si="124"/>
        <v>10128.57</v>
      </c>
      <c r="H981" s="85">
        <f t="shared" si="125"/>
        <v>42349</v>
      </c>
      <c r="I981" s="70">
        <f t="shared" si="129"/>
        <v>9.0065169594291783E-2</v>
      </c>
      <c r="J981" s="70">
        <f t="shared" si="128"/>
        <v>0.10138319385545191</v>
      </c>
      <c r="K981" s="115">
        <f t="shared" si="126"/>
        <v>0</v>
      </c>
      <c r="L981" s="116">
        <f t="shared" si="127"/>
        <v>-1.1318024261160131E-2</v>
      </c>
    </row>
    <row r="982" spans="1:12">
      <c r="A982" s="80">
        <v>41255</v>
      </c>
      <c r="B982" s="52">
        <v>131.37642260329764</v>
      </c>
      <c r="C982" s="53">
        <v>7567.19</v>
      </c>
      <c r="D982" s="54">
        <f t="shared" si="122"/>
        <v>42349</v>
      </c>
      <c r="E982" s="53">
        <f t="shared" si="123"/>
        <v>170.12698593636961</v>
      </c>
      <c r="F982" s="81">
        <f t="shared" si="124"/>
        <v>10128.57</v>
      </c>
      <c r="H982" s="85">
        <f t="shared" si="125"/>
        <v>42349</v>
      </c>
      <c r="I982" s="70">
        <f t="shared" si="129"/>
        <v>8.9980157772562963E-2</v>
      </c>
      <c r="J982" s="70">
        <f t="shared" si="128"/>
        <v>0.10205811911110052</v>
      </c>
      <c r="K982" s="115">
        <f t="shared" si="126"/>
        <v>0</v>
      </c>
      <c r="L982" s="116">
        <f t="shared" si="127"/>
        <v>-1.2077961338537557E-2</v>
      </c>
    </row>
    <row r="983" spans="1:12">
      <c r="A983" s="80">
        <v>41256</v>
      </c>
      <c r="B983" s="52">
        <v>131.4069019333416</v>
      </c>
      <c r="C983" s="53">
        <v>7520.33</v>
      </c>
      <c r="D983" s="54">
        <f t="shared" si="122"/>
        <v>42349</v>
      </c>
      <c r="E983" s="53">
        <f t="shared" si="123"/>
        <v>170.12698593636961</v>
      </c>
      <c r="F983" s="81">
        <f t="shared" si="124"/>
        <v>10128.57</v>
      </c>
      <c r="H983" s="85">
        <f t="shared" si="125"/>
        <v>42349</v>
      </c>
      <c r="I983" s="70">
        <f t="shared" si="129"/>
        <v>8.9895879008474733E-2</v>
      </c>
      <c r="J983" s="70">
        <f t="shared" si="128"/>
        <v>0.10434239608660145</v>
      </c>
      <c r="K983" s="115">
        <f t="shared" si="126"/>
        <v>0</v>
      </c>
      <c r="L983" s="116">
        <f t="shared" si="127"/>
        <v>-1.4446517078126719E-2</v>
      </c>
    </row>
    <row r="984" spans="1:12">
      <c r="A984" s="80">
        <v>41257</v>
      </c>
      <c r="B984" s="52">
        <v>131.43738833459014</v>
      </c>
      <c r="C984" s="53">
        <v>7556.43</v>
      </c>
      <c r="D984" s="54">
        <f t="shared" si="122"/>
        <v>42352</v>
      </c>
      <c r="E984" s="53">
        <f t="shared" si="123"/>
        <v>170.21987527069086</v>
      </c>
      <c r="F984" s="81">
        <f t="shared" si="124"/>
        <v>10181.25</v>
      </c>
      <c r="H984" s="85">
        <f t="shared" si="125"/>
        <v>42352</v>
      </c>
      <c r="I984" s="70">
        <f t="shared" si="129"/>
        <v>9.0009916385393129E-2</v>
      </c>
      <c r="J984" s="70">
        <f t="shared" si="128"/>
        <v>0.10448921471947514</v>
      </c>
      <c r="K984" s="115">
        <f t="shared" si="126"/>
        <v>0</v>
      </c>
      <c r="L984" s="116">
        <f t="shared" si="127"/>
        <v>-1.4479298334082014E-2</v>
      </c>
    </row>
    <row r="985" spans="1:12">
      <c r="A985" s="80">
        <v>41260</v>
      </c>
      <c r="B985" s="52">
        <v>131.52886875687102</v>
      </c>
      <c r="C985" s="53">
        <v>7528.5</v>
      </c>
      <c r="D985" s="54">
        <f t="shared" si="122"/>
        <v>42355</v>
      </c>
      <c r="E985" s="53">
        <f t="shared" si="123"/>
        <v>170.32747686605191</v>
      </c>
      <c r="F985" s="81">
        <f t="shared" si="124"/>
        <v>10439.83</v>
      </c>
      <c r="H985" s="85">
        <f t="shared" si="125"/>
        <v>42355</v>
      </c>
      <c r="I985" s="70">
        <f t="shared" si="129"/>
        <v>8.9986726799757832E-2</v>
      </c>
      <c r="J985" s="70">
        <f t="shared" si="128"/>
        <v>0.11513725204255576</v>
      </c>
      <c r="K985" s="115">
        <f t="shared" si="126"/>
        <v>0</v>
      </c>
      <c r="L985" s="116">
        <f t="shared" si="127"/>
        <v>-2.5150525242797928E-2</v>
      </c>
    </row>
    <row r="986" spans="1:12">
      <c r="A986" s="80">
        <v>41261</v>
      </c>
      <c r="B986" s="52">
        <v>131.55951498329136</v>
      </c>
      <c r="C986" s="53">
        <v>7578.55</v>
      </c>
      <c r="D986" s="54">
        <f t="shared" si="122"/>
        <v>42356</v>
      </c>
      <c r="E986" s="53">
        <f t="shared" si="123"/>
        <v>170.36477858348556</v>
      </c>
      <c r="F986" s="81">
        <f t="shared" si="124"/>
        <v>10330.16</v>
      </c>
      <c r="H986" s="85">
        <f t="shared" si="125"/>
        <v>42356</v>
      </c>
      <c r="I986" s="70">
        <f t="shared" si="129"/>
        <v>8.9981641356209119E-2</v>
      </c>
      <c r="J986" s="70">
        <f t="shared" si="128"/>
        <v>0.10876704512015078</v>
      </c>
      <c r="K986" s="115">
        <f t="shared" si="126"/>
        <v>0</v>
      </c>
      <c r="L986" s="116">
        <f t="shared" si="127"/>
        <v>-1.8785403763941666E-2</v>
      </c>
    </row>
    <row r="987" spans="1:12">
      <c r="A987" s="80">
        <v>41262</v>
      </c>
      <c r="B987" s="52">
        <v>131.59029990979747</v>
      </c>
      <c r="C987" s="53">
        <v>7620.71</v>
      </c>
      <c r="D987" s="54">
        <f t="shared" si="122"/>
        <v>42356</v>
      </c>
      <c r="E987" s="53">
        <f t="shared" si="123"/>
        <v>170.36477858348556</v>
      </c>
      <c r="F987" s="81">
        <f t="shared" si="124"/>
        <v>10330.16</v>
      </c>
      <c r="H987" s="85">
        <f t="shared" si="125"/>
        <v>42356</v>
      </c>
      <c r="I987" s="70">
        <f t="shared" si="129"/>
        <v>8.9896636048666601E-2</v>
      </c>
      <c r="J987" s="70">
        <f t="shared" si="128"/>
        <v>0.10671858821633129</v>
      </c>
      <c r="K987" s="115">
        <f t="shared" si="126"/>
        <v>0</v>
      </c>
      <c r="L987" s="116">
        <f t="shared" si="127"/>
        <v>-1.6821952167664689E-2</v>
      </c>
    </row>
    <row r="988" spans="1:12">
      <c r="A988" s="80">
        <v>41263</v>
      </c>
      <c r="B988" s="52">
        <v>131.62122363027626</v>
      </c>
      <c r="C988" s="53">
        <v>7603.72</v>
      </c>
      <c r="D988" s="54">
        <f t="shared" si="122"/>
        <v>42356</v>
      </c>
      <c r="E988" s="53">
        <f t="shared" si="123"/>
        <v>170.36477858348556</v>
      </c>
      <c r="F988" s="81">
        <f t="shared" si="124"/>
        <v>10330.16</v>
      </c>
      <c r="H988" s="85">
        <f t="shared" si="125"/>
        <v>42356</v>
      </c>
      <c r="I988" s="70">
        <f t="shared" si="129"/>
        <v>8.981127418518553E-2</v>
      </c>
      <c r="J988" s="70">
        <f t="shared" si="128"/>
        <v>0.10754227107082515</v>
      </c>
      <c r="K988" s="115">
        <f t="shared" si="126"/>
        <v>0</v>
      </c>
      <c r="L988" s="116">
        <f t="shared" si="127"/>
        <v>-1.7730996885639616E-2</v>
      </c>
    </row>
    <row r="989" spans="1:12">
      <c r="A989" s="80">
        <v>41264</v>
      </c>
      <c r="B989" s="52">
        <v>131.65189137538212</v>
      </c>
      <c r="C989" s="53">
        <v>7515.43</v>
      </c>
      <c r="D989" s="54">
        <f t="shared" si="122"/>
        <v>42359</v>
      </c>
      <c r="E989" s="53">
        <f t="shared" si="123"/>
        <v>170.47006401665016</v>
      </c>
      <c r="F989" s="81">
        <f t="shared" si="124"/>
        <v>10426.69</v>
      </c>
      <c r="H989" s="85">
        <f t="shared" si="125"/>
        <v>42359</v>
      </c>
      <c r="I989" s="70">
        <f t="shared" si="129"/>
        <v>8.9951082782733671E-2</v>
      </c>
      <c r="J989" s="70">
        <f t="shared" si="128"/>
        <v>0.11531499840971593</v>
      </c>
      <c r="K989" s="115">
        <f t="shared" si="126"/>
        <v>0</v>
      </c>
      <c r="L989" s="116">
        <f t="shared" si="127"/>
        <v>-2.5363915626982259E-2</v>
      </c>
    </row>
    <row r="990" spans="1:12">
      <c r="A990" s="80">
        <v>41267</v>
      </c>
      <c r="B990" s="52">
        <v>131.74391604745352</v>
      </c>
      <c r="C990" s="53">
        <v>7528.54</v>
      </c>
      <c r="D990" s="54">
        <f t="shared" si="122"/>
        <v>42362</v>
      </c>
      <c r="E990" s="53">
        <f t="shared" si="123"/>
        <v>170.57236649936172</v>
      </c>
      <c r="F990" s="81">
        <f t="shared" si="124"/>
        <v>10462.08</v>
      </c>
      <c r="H990" s="85">
        <f t="shared" si="125"/>
        <v>42362</v>
      </c>
      <c r="I990" s="70">
        <f t="shared" si="129"/>
        <v>8.9915181880653838E-2</v>
      </c>
      <c r="J990" s="70">
        <f t="shared" si="128"/>
        <v>0.1159269296335923</v>
      </c>
      <c r="K990" s="115">
        <f t="shared" si="126"/>
        <v>0</v>
      </c>
      <c r="L990" s="116">
        <f t="shared" si="127"/>
        <v>-2.6011747752938463E-2</v>
      </c>
    </row>
    <row r="991" spans="1:12">
      <c r="A991" s="80">
        <v>41269</v>
      </c>
      <c r="B991" s="52">
        <v>131.80557220016371</v>
      </c>
      <c r="C991" s="53">
        <v>7592.65</v>
      </c>
      <c r="D991" s="54">
        <f t="shared" si="122"/>
        <v>42362</v>
      </c>
      <c r="E991" s="53">
        <f t="shared" si="123"/>
        <v>170.57236649936172</v>
      </c>
      <c r="F991" s="81">
        <f t="shared" si="124"/>
        <v>10462.08</v>
      </c>
      <c r="H991" s="85">
        <f t="shared" si="125"/>
        <v>42362</v>
      </c>
      <c r="I991" s="70">
        <f t="shared" si="129"/>
        <v>8.9745208141330135E-2</v>
      </c>
      <c r="J991" s="70">
        <f t="shared" si="128"/>
        <v>0.11277719995503244</v>
      </c>
      <c r="K991" s="115">
        <f t="shared" si="126"/>
        <v>0</v>
      </c>
      <c r="L991" s="116">
        <f t="shared" si="127"/>
        <v>-2.3031991813702302E-2</v>
      </c>
    </row>
    <row r="992" spans="1:12">
      <c r="A992" s="80">
        <v>41270</v>
      </c>
      <c r="B992" s="52">
        <v>131.83654650963075</v>
      </c>
      <c r="C992" s="53">
        <v>7547.04</v>
      </c>
      <c r="D992" s="54">
        <f t="shared" si="122"/>
        <v>42362</v>
      </c>
      <c r="E992" s="53">
        <f t="shared" si="123"/>
        <v>170.57236649936172</v>
      </c>
      <c r="F992" s="81">
        <f t="shared" si="124"/>
        <v>10462.08</v>
      </c>
      <c r="H992" s="85">
        <f t="shared" si="125"/>
        <v>42362</v>
      </c>
      <c r="I992" s="70">
        <f t="shared" si="129"/>
        <v>8.9659858137843829E-2</v>
      </c>
      <c r="J992" s="70">
        <f t="shared" si="128"/>
        <v>0.11501436259202347</v>
      </c>
      <c r="K992" s="115">
        <f t="shared" si="126"/>
        <v>0</v>
      </c>
      <c r="L992" s="116">
        <f t="shared" si="127"/>
        <v>-2.5354504454179638E-2</v>
      </c>
    </row>
    <row r="993" spans="1:12">
      <c r="A993" s="80">
        <v>41271</v>
      </c>
      <c r="B993" s="52">
        <v>131.86713258842099</v>
      </c>
      <c r="C993" s="53">
        <v>7596.16</v>
      </c>
      <c r="D993" s="54">
        <f t="shared" si="122"/>
        <v>42366</v>
      </c>
      <c r="E993" s="53">
        <f t="shared" si="123"/>
        <v>170.71291812935718</v>
      </c>
      <c r="F993" s="81">
        <f t="shared" si="124"/>
        <v>10547.37</v>
      </c>
      <c r="H993" s="85">
        <f t="shared" si="125"/>
        <v>42366</v>
      </c>
      <c r="I993" s="70">
        <f t="shared" si="129"/>
        <v>8.9874792077121901E-2</v>
      </c>
      <c r="J993" s="70">
        <f t="shared" si="128"/>
        <v>0.11562103036836113</v>
      </c>
      <c r="K993" s="115">
        <f t="shared" si="126"/>
        <v>0</v>
      </c>
      <c r="L993" s="116">
        <f t="shared" si="127"/>
        <v>-2.5746238291239232E-2</v>
      </c>
    </row>
    <row r="994" spans="1:12">
      <c r="A994" s="80">
        <v>41274</v>
      </c>
      <c r="B994" s="52">
        <v>131.96009891689582</v>
      </c>
      <c r="C994" s="53">
        <v>7591.99</v>
      </c>
      <c r="D994" s="54">
        <f t="shared" si="122"/>
        <v>42369</v>
      </c>
      <c r="E994" s="53">
        <f t="shared" si="123"/>
        <v>170.85072004193952</v>
      </c>
      <c r="F994" s="81">
        <f t="shared" si="124"/>
        <v>10575.63</v>
      </c>
      <c r="H994" s="85">
        <f t="shared" si="125"/>
        <v>42369</v>
      </c>
      <c r="I994" s="70">
        <f t="shared" si="129"/>
        <v>8.9911898257595713E-2</v>
      </c>
      <c r="J994" s="70">
        <f t="shared" si="128"/>
        <v>0.1168209195043175</v>
      </c>
      <c r="K994" s="115">
        <f t="shared" si="126"/>
        <v>0</v>
      </c>
      <c r="L994" s="116">
        <f t="shared" si="127"/>
        <v>-2.6909021246721787E-2</v>
      </c>
    </row>
    <row r="995" spans="1:12">
      <c r="A995" s="80">
        <v>41275</v>
      </c>
      <c r="B995" s="52">
        <v>131.99018581944887</v>
      </c>
      <c r="C995" s="53">
        <v>7650.82</v>
      </c>
      <c r="D995" s="54">
        <f t="shared" si="122"/>
        <v>42370</v>
      </c>
      <c r="E995" s="53">
        <f t="shared" si="123"/>
        <v>170.8881363496287</v>
      </c>
      <c r="F995" s="81">
        <f t="shared" si="124"/>
        <v>10598</v>
      </c>
      <c r="H995" s="85">
        <f t="shared" si="125"/>
        <v>42370</v>
      </c>
      <c r="I995" s="70">
        <f t="shared" si="129"/>
        <v>8.9908629257425821E-2</v>
      </c>
      <c r="J995" s="70">
        <f t="shared" si="128"/>
        <v>0.11473587206672797</v>
      </c>
      <c r="K995" s="115">
        <f t="shared" si="126"/>
        <v>0</v>
      </c>
      <c r="L995" s="116">
        <f t="shared" si="127"/>
        <v>-2.4827242809302152E-2</v>
      </c>
    </row>
    <row r="996" spans="1:12">
      <c r="A996" s="80">
        <v>41276</v>
      </c>
      <c r="B996" s="52">
        <v>132.02027958181569</v>
      </c>
      <c r="C996" s="53">
        <v>7705.36</v>
      </c>
      <c r="D996" s="54">
        <f t="shared" si="122"/>
        <v>42370</v>
      </c>
      <c r="E996" s="53">
        <f t="shared" si="123"/>
        <v>170.8881363496287</v>
      </c>
      <c r="F996" s="81">
        <f t="shared" si="124"/>
        <v>10598</v>
      </c>
      <c r="H996" s="85">
        <f t="shared" si="125"/>
        <v>42370</v>
      </c>
      <c r="I996" s="70">
        <f t="shared" si="129"/>
        <v>8.9825808789994577E-2</v>
      </c>
      <c r="J996" s="70">
        <f t="shared" si="128"/>
        <v>0.11209953809113715</v>
      </c>
      <c r="K996" s="115">
        <f t="shared" si="126"/>
        <v>0</v>
      </c>
      <c r="L996" s="116">
        <f t="shared" si="127"/>
        <v>-2.2273729301142575E-2</v>
      </c>
    </row>
    <row r="997" spans="1:12">
      <c r="A997" s="80">
        <v>41277</v>
      </c>
      <c r="B997" s="52">
        <v>132.05024818528076</v>
      </c>
      <c r="C997" s="53">
        <v>7726.21</v>
      </c>
      <c r="D997" s="54">
        <f t="shared" si="122"/>
        <v>42370</v>
      </c>
      <c r="E997" s="53">
        <f t="shared" si="123"/>
        <v>170.8881363496287</v>
      </c>
      <c r="F997" s="81">
        <f t="shared" si="124"/>
        <v>10598</v>
      </c>
      <c r="H997" s="85">
        <f t="shared" si="125"/>
        <v>42370</v>
      </c>
      <c r="I997" s="70">
        <f t="shared" si="129"/>
        <v>8.9743357781067346E-2</v>
      </c>
      <c r="J997" s="70">
        <f t="shared" si="128"/>
        <v>0.11109826387980948</v>
      </c>
      <c r="K997" s="115">
        <f t="shared" si="126"/>
        <v>0</v>
      </c>
      <c r="L997" s="116">
        <f t="shared" si="127"/>
        <v>-2.1354906098742132E-2</v>
      </c>
    </row>
    <row r="998" spans="1:12">
      <c r="A998" s="80">
        <v>41278</v>
      </c>
      <c r="B998" s="52">
        <v>132.08022359161882</v>
      </c>
      <c r="C998" s="53">
        <v>7734.77</v>
      </c>
      <c r="D998" s="54">
        <f t="shared" si="122"/>
        <v>42373</v>
      </c>
      <c r="E998" s="53">
        <f t="shared" si="123"/>
        <v>170.98913123821131</v>
      </c>
      <c r="F998" s="81">
        <f t="shared" si="124"/>
        <v>10369.24</v>
      </c>
      <c r="H998" s="85">
        <f t="shared" si="125"/>
        <v>42373</v>
      </c>
      <c r="I998" s="70">
        <f t="shared" si="129"/>
        <v>8.9875533935081187E-2</v>
      </c>
      <c r="J998" s="70">
        <f t="shared" si="128"/>
        <v>0.10263855532195398</v>
      </c>
      <c r="K998" s="115">
        <f t="shared" si="126"/>
        <v>0</v>
      </c>
      <c r="L998" s="116">
        <f t="shared" si="127"/>
        <v>-1.2763021386872797E-2</v>
      </c>
    </row>
    <row r="999" spans="1:12">
      <c r="A999" s="80">
        <v>41281</v>
      </c>
      <c r="B999" s="52">
        <v>132.1701702238847</v>
      </c>
      <c r="C999" s="53">
        <v>7699.11</v>
      </c>
      <c r="D999" s="54">
        <f t="shared" si="122"/>
        <v>42376</v>
      </c>
      <c r="E999" s="53">
        <f t="shared" si="123"/>
        <v>171.07788980236529</v>
      </c>
      <c r="F999" s="81">
        <f t="shared" si="124"/>
        <v>10072.450000000001</v>
      </c>
      <c r="H999" s="85">
        <f t="shared" si="125"/>
        <v>42376</v>
      </c>
      <c r="I999" s="70">
        <f t="shared" si="129"/>
        <v>8.981674982088883E-2</v>
      </c>
      <c r="J999" s="70">
        <f t="shared" si="128"/>
        <v>9.369996581069584E-2</v>
      </c>
      <c r="K999" s="115">
        <f t="shared" si="126"/>
        <v>0</v>
      </c>
      <c r="L999" s="116">
        <f t="shared" si="127"/>
        <v>-3.8832159898070095E-3</v>
      </c>
    </row>
    <row r="1000" spans="1:12">
      <c r="A1000" s="80">
        <v>41282</v>
      </c>
      <c r="B1000" s="52">
        <v>132.20004068235531</v>
      </c>
      <c r="C1000" s="53">
        <v>7716.21</v>
      </c>
      <c r="D1000" s="54">
        <f t="shared" si="122"/>
        <v>42377</v>
      </c>
      <c r="E1000" s="53">
        <f t="shared" si="123"/>
        <v>171.11467154867282</v>
      </c>
      <c r="F1000" s="81">
        <f t="shared" si="124"/>
        <v>10116.450000000001</v>
      </c>
      <c r="H1000" s="85">
        <f t="shared" si="125"/>
        <v>42377</v>
      </c>
      <c r="I1000" s="70">
        <f t="shared" si="129"/>
        <v>8.9812754714384768E-2</v>
      </c>
      <c r="J1000" s="70">
        <f t="shared" si="128"/>
        <v>9.4480513335911009E-2</v>
      </c>
      <c r="K1000" s="115">
        <f t="shared" si="126"/>
        <v>0</v>
      </c>
      <c r="L1000" s="116">
        <f t="shared" si="127"/>
        <v>-4.6677586215262412E-3</v>
      </c>
    </row>
    <row r="1001" spans="1:12">
      <c r="A1001" s="80">
        <v>41283</v>
      </c>
      <c r="B1001" s="52">
        <v>132.23005009159019</v>
      </c>
      <c r="C1001" s="53">
        <v>7677.35</v>
      </c>
      <c r="D1001" s="54">
        <f t="shared" si="122"/>
        <v>42377</v>
      </c>
      <c r="E1001" s="53">
        <f t="shared" si="123"/>
        <v>171.11467154867282</v>
      </c>
      <c r="F1001" s="81">
        <f t="shared" si="124"/>
        <v>10116.450000000001</v>
      </c>
      <c r="H1001" s="85">
        <f t="shared" si="125"/>
        <v>42377</v>
      </c>
      <c r="I1001" s="70">
        <f t="shared" si="129"/>
        <v>8.9730304693066643E-2</v>
      </c>
      <c r="J1001" s="70">
        <f t="shared" si="128"/>
        <v>9.6324029396838373E-2</v>
      </c>
      <c r="K1001" s="115">
        <f t="shared" si="126"/>
        <v>0</v>
      </c>
      <c r="L1001" s="116">
        <f t="shared" si="127"/>
        <v>-6.5937247037717306E-3</v>
      </c>
    </row>
    <row r="1002" spans="1:12">
      <c r="A1002" s="80">
        <v>41284</v>
      </c>
      <c r="B1002" s="52">
        <v>132.26006631296099</v>
      </c>
      <c r="C1002" s="53">
        <v>7673.71</v>
      </c>
      <c r="D1002" s="54">
        <f t="shared" si="122"/>
        <v>42377</v>
      </c>
      <c r="E1002" s="53">
        <f t="shared" si="123"/>
        <v>171.11467154867282</v>
      </c>
      <c r="F1002" s="81">
        <f t="shared" si="124"/>
        <v>10116.450000000001</v>
      </c>
      <c r="H1002" s="85">
        <f t="shared" si="125"/>
        <v>42377</v>
      </c>
      <c r="I1002" s="70">
        <f t="shared" si="129"/>
        <v>8.9647860909522814E-2</v>
      </c>
      <c r="J1002" s="70">
        <f t="shared" si="128"/>
        <v>9.6497347937414046E-2</v>
      </c>
      <c r="K1002" s="115">
        <f t="shared" si="126"/>
        <v>0</v>
      </c>
      <c r="L1002" s="116">
        <f t="shared" si="127"/>
        <v>-6.8494870278912323E-3</v>
      </c>
    </row>
    <row r="1003" spans="1:12">
      <c r="A1003" s="80">
        <v>41285</v>
      </c>
      <c r="B1003" s="52">
        <v>132.28969256781508</v>
      </c>
      <c r="C1003" s="53">
        <v>7651.4</v>
      </c>
      <c r="D1003" s="54">
        <f t="shared" si="122"/>
        <v>42380</v>
      </c>
      <c r="E1003" s="53">
        <f t="shared" si="123"/>
        <v>171.21785369561664</v>
      </c>
      <c r="F1003" s="81">
        <f t="shared" si="124"/>
        <v>10066.57</v>
      </c>
      <c r="H1003" s="85">
        <f t="shared" si="125"/>
        <v>42380</v>
      </c>
      <c r="I1003" s="70">
        <f t="shared" si="129"/>
        <v>8.9785471547821016E-2</v>
      </c>
      <c r="J1003" s="70">
        <f t="shared" si="128"/>
        <v>9.5755191835238174E-2</v>
      </c>
      <c r="K1003" s="115">
        <f t="shared" si="126"/>
        <v>0</v>
      </c>
      <c r="L1003" s="116">
        <f t="shared" si="127"/>
        <v>-5.9697202874171573E-3</v>
      </c>
    </row>
    <row r="1004" spans="1:12">
      <c r="A1004" s="80">
        <v>41288</v>
      </c>
      <c r="B1004" s="52">
        <v>132.37938497937606</v>
      </c>
      <c r="C1004" s="53">
        <v>7744.94</v>
      </c>
      <c r="D1004" s="54">
        <f t="shared" si="122"/>
        <v>42383</v>
      </c>
      <c r="E1004" s="53">
        <f t="shared" si="123"/>
        <v>171.31460999722526</v>
      </c>
      <c r="F1004" s="81">
        <f t="shared" si="124"/>
        <v>10030.530000000001</v>
      </c>
      <c r="H1004" s="85">
        <f t="shared" si="125"/>
        <v>42383</v>
      </c>
      <c r="I1004" s="70">
        <f t="shared" si="129"/>
        <v>8.9744487850405674E-2</v>
      </c>
      <c r="J1004" s="70">
        <f t="shared" si="128"/>
        <v>9.0022027823617012E-2</v>
      </c>
      <c r="K1004" s="115">
        <f t="shared" si="126"/>
        <v>0</v>
      </c>
      <c r="L1004" s="116">
        <f t="shared" si="127"/>
        <v>-2.7753997321133816E-4</v>
      </c>
    </row>
    <row r="1005" spans="1:12">
      <c r="A1005" s="80">
        <v>41289</v>
      </c>
      <c r="B1005" s="52">
        <v>132.40930272038139</v>
      </c>
      <c r="C1005" s="53">
        <v>7786.81</v>
      </c>
      <c r="D1005" s="54">
        <f t="shared" si="122"/>
        <v>42384</v>
      </c>
      <c r="E1005" s="53">
        <f t="shared" si="123"/>
        <v>171.34733108773474</v>
      </c>
      <c r="F1005" s="81">
        <f t="shared" si="124"/>
        <v>9898.7999999999993</v>
      </c>
      <c r="H1005" s="85">
        <f t="shared" si="125"/>
        <v>42384</v>
      </c>
      <c r="I1005" s="70">
        <f t="shared" si="129"/>
        <v>8.9731776889095727E-2</v>
      </c>
      <c r="J1005" s="70">
        <f t="shared" si="128"/>
        <v>8.3280662223171209E-2</v>
      </c>
      <c r="K1005" s="115">
        <f t="shared" si="126"/>
        <v>1</v>
      </c>
      <c r="L1005" s="116">
        <f t="shared" si="127"/>
        <v>6.4511146659245178E-3</v>
      </c>
    </row>
    <row r="1006" spans="1:12">
      <c r="A1006" s="80">
        <v>41290</v>
      </c>
      <c r="B1006" s="52">
        <v>132.43922722279621</v>
      </c>
      <c r="C1006" s="53">
        <v>7716.56</v>
      </c>
      <c r="D1006" s="54">
        <f t="shared" si="122"/>
        <v>42384</v>
      </c>
      <c r="E1006" s="53">
        <f t="shared" si="123"/>
        <v>171.34733108773474</v>
      </c>
      <c r="F1006" s="81">
        <f t="shared" si="124"/>
        <v>9898.7999999999993</v>
      </c>
      <c r="H1006" s="85">
        <f t="shared" si="125"/>
        <v>42384</v>
      </c>
      <c r="I1006" s="70">
        <f t="shared" si="129"/>
        <v>8.9649696128427436E-2</v>
      </c>
      <c r="J1006" s="70">
        <f t="shared" si="128"/>
        <v>8.6558059278115662E-2</v>
      </c>
      <c r="K1006" s="115">
        <f t="shared" si="126"/>
        <v>1</v>
      </c>
      <c r="L1006" s="116">
        <f t="shared" si="127"/>
        <v>3.0916368503117742E-3</v>
      </c>
    </row>
    <row r="1007" spans="1:12">
      <c r="A1007" s="80">
        <v>41291</v>
      </c>
      <c r="B1007" s="52">
        <v>132.46915848814857</v>
      </c>
      <c r="C1007" s="53">
        <v>7764.62</v>
      </c>
      <c r="D1007" s="54">
        <f t="shared" si="122"/>
        <v>42384</v>
      </c>
      <c r="E1007" s="53">
        <f t="shared" si="123"/>
        <v>171.34733108773474</v>
      </c>
      <c r="F1007" s="81">
        <f t="shared" si="124"/>
        <v>9898.7999999999993</v>
      </c>
      <c r="H1007" s="85">
        <f t="shared" si="125"/>
        <v>42384</v>
      </c>
      <c r="I1007" s="70">
        <f t="shared" si="129"/>
        <v>8.9567621550245002E-2</v>
      </c>
      <c r="J1007" s="70">
        <f t="shared" si="128"/>
        <v>8.4311626404611539E-2</v>
      </c>
      <c r="K1007" s="115">
        <f t="shared" si="126"/>
        <v>1</v>
      </c>
      <c r="L1007" s="116">
        <f t="shared" si="127"/>
        <v>5.255995145633463E-3</v>
      </c>
    </row>
    <row r="1008" spans="1:12">
      <c r="A1008" s="80">
        <v>41292</v>
      </c>
      <c r="B1008" s="52">
        <v>132.4990965179669</v>
      </c>
      <c r="C1008" s="53">
        <v>7797.01</v>
      </c>
      <c r="D1008" s="54">
        <f t="shared" si="122"/>
        <v>42387</v>
      </c>
      <c r="E1008" s="53">
        <f t="shared" si="123"/>
        <v>171.44191481449519</v>
      </c>
      <c r="F1008" s="81">
        <f t="shared" si="124"/>
        <v>9783.26</v>
      </c>
      <c r="H1008" s="85">
        <f t="shared" si="125"/>
        <v>42387</v>
      </c>
      <c r="I1008" s="70">
        <f t="shared" si="129"/>
        <v>8.9685981621547839E-2</v>
      </c>
      <c r="J1008" s="70">
        <f t="shared" si="128"/>
        <v>7.8578688226015769E-2</v>
      </c>
      <c r="K1008" s="115">
        <f t="shared" si="126"/>
        <v>1</v>
      </c>
      <c r="L1008" s="116">
        <f t="shared" si="127"/>
        <v>1.110729339553207E-2</v>
      </c>
    </row>
    <row r="1009" spans="1:12">
      <c r="A1009" s="80">
        <v>41295</v>
      </c>
      <c r="B1009" s="52">
        <v>132.58853340811652</v>
      </c>
      <c r="C1009" s="53">
        <v>7820.19</v>
      </c>
      <c r="D1009" s="54">
        <f t="shared" si="122"/>
        <v>42390</v>
      </c>
      <c r="E1009" s="53">
        <f t="shared" si="123"/>
        <v>171.53193752510575</v>
      </c>
      <c r="F1009" s="81">
        <f t="shared" si="124"/>
        <v>9685.2900000000009</v>
      </c>
      <c r="H1009" s="85">
        <f t="shared" si="125"/>
        <v>42390</v>
      </c>
      <c r="I1009" s="70">
        <f t="shared" si="129"/>
        <v>8.9631564609071734E-2</v>
      </c>
      <c r="J1009" s="70">
        <f t="shared" si="128"/>
        <v>7.3903129720897631E-2</v>
      </c>
      <c r="K1009" s="115">
        <f t="shared" si="126"/>
        <v>1</v>
      </c>
      <c r="L1009" s="116">
        <f t="shared" si="127"/>
        <v>1.5728434888174103E-2</v>
      </c>
    </row>
    <row r="1010" spans="1:12">
      <c r="A1010" s="80">
        <v>41296</v>
      </c>
      <c r="B1010" s="52">
        <v>132.61836582813334</v>
      </c>
      <c r="C1010" s="53">
        <v>7776.72</v>
      </c>
      <c r="D1010" s="54">
        <f t="shared" si="122"/>
        <v>42391</v>
      </c>
      <c r="E1010" s="53">
        <f t="shared" si="123"/>
        <v>171.56144101836009</v>
      </c>
      <c r="F1010" s="81">
        <f t="shared" si="124"/>
        <v>9879.1299999999992</v>
      </c>
      <c r="H1010" s="85">
        <f t="shared" si="125"/>
        <v>42391</v>
      </c>
      <c r="I1010" s="70">
        <f t="shared" si="129"/>
        <v>8.9612318441798511E-2</v>
      </c>
      <c r="J1010" s="70">
        <f t="shared" si="128"/>
        <v>8.3030646330635394E-2</v>
      </c>
      <c r="K1010" s="115">
        <f t="shared" si="126"/>
        <v>1</v>
      </c>
      <c r="L1010" s="116">
        <f t="shared" si="127"/>
        <v>6.5816721111631171E-3</v>
      </c>
    </row>
    <row r="1011" spans="1:12">
      <c r="A1011" s="80">
        <v>41297</v>
      </c>
      <c r="B1011" s="52">
        <v>132.64820496044464</v>
      </c>
      <c r="C1011" s="53">
        <v>7784.96</v>
      </c>
      <c r="D1011" s="54">
        <f t="shared" si="122"/>
        <v>42391</v>
      </c>
      <c r="E1011" s="53">
        <f t="shared" si="123"/>
        <v>171.56144101836009</v>
      </c>
      <c r="F1011" s="81">
        <f t="shared" si="124"/>
        <v>9879.1299999999992</v>
      </c>
      <c r="H1011" s="85">
        <f t="shared" si="125"/>
        <v>42391</v>
      </c>
      <c r="I1011" s="70">
        <f t="shared" si="129"/>
        <v>8.9530609773909253E-2</v>
      </c>
      <c r="J1011" s="70">
        <f t="shared" si="128"/>
        <v>8.2648399751812818E-2</v>
      </c>
      <c r="K1011" s="115">
        <f t="shared" si="126"/>
        <v>1</v>
      </c>
      <c r="L1011" s="116">
        <f t="shared" si="127"/>
        <v>6.8822100220964355E-3</v>
      </c>
    </row>
    <row r="1012" spans="1:12">
      <c r="A1012" s="80">
        <v>41298</v>
      </c>
      <c r="B1012" s="52">
        <v>132.67752021374091</v>
      </c>
      <c r="C1012" s="53">
        <v>7740.06</v>
      </c>
      <c r="D1012" s="54">
        <f t="shared" si="122"/>
        <v>42391</v>
      </c>
      <c r="E1012" s="53">
        <f t="shared" si="123"/>
        <v>171.56144101836009</v>
      </c>
      <c r="F1012" s="81">
        <f t="shared" si="124"/>
        <v>9879.1299999999992</v>
      </c>
      <c r="H1012" s="85">
        <f t="shared" si="125"/>
        <v>42391</v>
      </c>
      <c r="I1012" s="70">
        <f t="shared" si="129"/>
        <v>8.9450359508904453E-2</v>
      </c>
      <c r="J1012" s="70">
        <f t="shared" si="128"/>
        <v>8.4737841685315063E-2</v>
      </c>
      <c r="K1012" s="115">
        <f t="shared" si="126"/>
        <v>1</v>
      </c>
      <c r="L1012" s="116">
        <f t="shared" si="127"/>
        <v>4.7125178235893905E-3</v>
      </c>
    </row>
    <row r="1013" spans="1:12">
      <c r="A1013" s="80">
        <v>41299</v>
      </c>
      <c r="B1013" s="52">
        <v>132.70684194570813</v>
      </c>
      <c r="C1013" s="53">
        <v>7811.15</v>
      </c>
      <c r="D1013" s="54">
        <f t="shared" si="122"/>
        <v>42394</v>
      </c>
      <c r="E1013" s="53">
        <f t="shared" si="123"/>
        <v>171.66180446135584</v>
      </c>
      <c r="F1013" s="81">
        <f t="shared" si="124"/>
        <v>9898.2800000000007</v>
      </c>
      <c r="H1013" s="85">
        <f t="shared" si="125"/>
        <v>42394</v>
      </c>
      <c r="I1013" s="70">
        <f t="shared" si="129"/>
        <v>8.9582500917412489E-2</v>
      </c>
      <c r="J1013" s="70">
        <f t="shared" si="128"/>
        <v>8.2135353417693846E-2</v>
      </c>
      <c r="K1013" s="115">
        <f t="shared" si="126"/>
        <v>1</v>
      </c>
      <c r="L1013" s="116">
        <f t="shared" si="127"/>
        <v>7.4471474997186426E-3</v>
      </c>
    </row>
    <row r="1014" spans="1:12">
      <c r="A1014" s="80">
        <v>41302</v>
      </c>
      <c r="B1014" s="52">
        <v>132.79602094349565</v>
      </c>
      <c r="C1014" s="53">
        <v>7811.35</v>
      </c>
      <c r="D1014" s="54">
        <f t="shared" si="122"/>
        <v>42397</v>
      </c>
      <c r="E1014" s="53">
        <f t="shared" si="123"/>
        <v>171.75228013032662</v>
      </c>
      <c r="F1014" s="81">
        <f t="shared" si="124"/>
        <v>9883.94</v>
      </c>
      <c r="H1014" s="85">
        <f t="shared" si="125"/>
        <v>42397</v>
      </c>
      <c r="I1014" s="70">
        <f t="shared" si="129"/>
        <v>8.9529891516636262E-2</v>
      </c>
      <c r="J1014" s="70">
        <f t="shared" si="128"/>
        <v>8.1603293312566993E-2</v>
      </c>
      <c r="K1014" s="115">
        <f t="shared" si="126"/>
        <v>1</v>
      </c>
      <c r="L1014" s="116">
        <f t="shared" si="127"/>
        <v>7.9265982040692684E-3</v>
      </c>
    </row>
    <row r="1015" spans="1:12">
      <c r="A1015" s="80">
        <v>41303</v>
      </c>
      <c r="B1015" s="52">
        <v>132.82550166014511</v>
      </c>
      <c r="C1015" s="53">
        <v>7779.35</v>
      </c>
      <c r="D1015" s="54">
        <f t="shared" si="122"/>
        <v>42398</v>
      </c>
      <c r="E1015" s="53">
        <f t="shared" si="123"/>
        <v>171.78216502706928</v>
      </c>
      <c r="F1015" s="81">
        <f t="shared" si="124"/>
        <v>10068.86</v>
      </c>
      <c r="H1015" s="85">
        <f t="shared" si="125"/>
        <v>42398</v>
      </c>
      <c r="I1015" s="70">
        <f t="shared" si="129"/>
        <v>8.9512462628719813E-2</v>
      </c>
      <c r="J1015" s="70">
        <f t="shared" si="128"/>
        <v>8.9797139690005023E-2</v>
      </c>
      <c r="K1015" s="115">
        <f t="shared" si="126"/>
        <v>0</v>
      </c>
      <c r="L1015" s="116">
        <f t="shared" si="127"/>
        <v>-2.8467706128521009E-4</v>
      </c>
    </row>
    <row r="1016" spans="1:12">
      <c r="A1016" s="80">
        <v>41304</v>
      </c>
      <c r="B1016" s="52">
        <v>132.85485609601201</v>
      </c>
      <c r="C1016" s="53">
        <v>7786.82</v>
      </c>
      <c r="D1016" s="54">
        <f t="shared" si="122"/>
        <v>42398</v>
      </c>
      <c r="E1016" s="53">
        <f t="shared" si="123"/>
        <v>171.78216502706928</v>
      </c>
      <c r="F1016" s="81">
        <f t="shared" si="124"/>
        <v>10068.86</v>
      </c>
      <c r="H1016" s="85">
        <f t="shared" si="125"/>
        <v>42398</v>
      </c>
      <c r="I1016" s="70">
        <f t="shared" si="129"/>
        <v>8.9432213700358032E-2</v>
      </c>
      <c r="J1016" s="70">
        <f t="shared" si="128"/>
        <v>8.9448542564374511E-2</v>
      </c>
      <c r="K1016" s="115">
        <f t="shared" si="126"/>
        <v>0</v>
      </c>
      <c r="L1016" s="116">
        <f t="shared" si="127"/>
        <v>-1.6328864016479372E-5</v>
      </c>
    </row>
    <row r="1017" spans="1:12">
      <c r="A1017" s="80">
        <v>41305</v>
      </c>
      <c r="B1017" s="52">
        <v>132.885279858058</v>
      </c>
      <c r="C1017" s="53">
        <v>7759.87</v>
      </c>
      <c r="D1017" s="54">
        <f t="shared" si="122"/>
        <v>42398</v>
      </c>
      <c r="E1017" s="53">
        <f t="shared" si="123"/>
        <v>171.78216502706928</v>
      </c>
      <c r="F1017" s="81">
        <f t="shared" si="124"/>
        <v>10068.86</v>
      </c>
      <c r="H1017" s="85">
        <f t="shared" si="125"/>
        <v>42398</v>
      </c>
      <c r="I1017" s="70">
        <f t="shared" si="129"/>
        <v>8.9349066401543498E-2</v>
      </c>
      <c r="J1017" s="70">
        <f t="shared" si="128"/>
        <v>9.0708302236284233E-2</v>
      </c>
      <c r="K1017" s="115">
        <f t="shared" si="126"/>
        <v>0</v>
      </c>
      <c r="L1017" s="116">
        <f t="shared" si="127"/>
        <v>-1.3592358347407352E-3</v>
      </c>
    </row>
    <row r="1018" spans="1:12">
      <c r="A1018" s="80">
        <v>41306</v>
      </c>
      <c r="B1018" s="52">
        <v>132.91584347242534</v>
      </c>
      <c r="C1018" s="53">
        <v>7713.77</v>
      </c>
      <c r="D1018" s="54">
        <f t="shared" si="122"/>
        <v>42401</v>
      </c>
      <c r="E1018" s="53">
        <f t="shared" si="123"/>
        <v>171.89244917701666</v>
      </c>
      <c r="F1018" s="81">
        <f t="shared" si="124"/>
        <v>10058.69</v>
      </c>
      <c r="H1018" s="85">
        <f t="shared" si="125"/>
        <v>42401</v>
      </c>
      <c r="I1018" s="70">
        <f t="shared" si="129"/>
        <v>8.9498615407540782E-2</v>
      </c>
      <c r="J1018" s="70">
        <f t="shared" si="128"/>
        <v>9.2508721869920096E-2</v>
      </c>
      <c r="K1018" s="115">
        <f t="shared" si="126"/>
        <v>0</v>
      </c>
      <c r="L1018" s="116">
        <f t="shared" si="127"/>
        <v>-3.0101064623793139E-3</v>
      </c>
    </row>
    <row r="1019" spans="1:12">
      <c r="A1019" s="80">
        <v>41309</v>
      </c>
      <c r="B1019" s="52">
        <v>133.00835289948216</v>
      </c>
      <c r="C1019" s="53">
        <v>7698.77</v>
      </c>
      <c r="D1019" s="54">
        <f t="shared" si="122"/>
        <v>42404</v>
      </c>
      <c r="E1019" s="53">
        <f t="shared" si="123"/>
        <v>171.99319774494029</v>
      </c>
      <c r="F1019" s="81">
        <f t="shared" si="124"/>
        <v>9857.82</v>
      </c>
      <c r="H1019" s="85">
        <f t="shared" si="125"/>
        <v>42404</v>
      </c>
      <c r="I1019" s="70">
        <f t="shared" si="129"/>
        <v>8.945873481559774E-2</v>
      </c>
      <c r="J1019" s="70">
        <f t="shared" si="128"/>
        <v>8.5891698062891653E-2</v>
      </c>
      <c r="K1019" s="115">
        <f t="shared" si="126"/>
        <v>1</v>
      </c>
      <c r="L1019" s="116">
        <f t="shared" si="127"/>
        <v>3.5670367527060876E-3</v>
      </c>
    </row>
    <row r="1020" spans="1:12">
      <c r="A1020" s="80">
        <v>41310</v>
      </c>
      <c r="B1020" s="52">
        <v>133.03934384570772</v>
      </c>
      <c r="C1020" s="53">
        <v>7660.27</v>
      </c>
      <c r="D1020" s="54">
        <f t="shared" si="122"/>
        <v>42405</v>
      </c>
      <c r="E1020" s="53">
        <f t="shared" si="123"/>
        <v>172.03017628245547</v>
      </c>
      <c r="F1020" s="81">
        <f t="shared" si="124"/>
        <v>9972.0499999999993</v>
      </c>
      <c r="H1020" s="85">
        <f t="shared" si="125"/>
        <v>42405</v>
      </c>
      <c r="I1020" s="70">
        <f t="shared" si="129"/>
        <v>8.9452199546694811E-2</v>
      </c>
      <c r="J1020" s="70">
        <f t="shared" si="128"/>
        <v>9.1893104455374797E-2</v>
      </c>
      <c r="K1020" s="115">
        <f t="shared" si="126"/>
        <v>0</v>
      </c>
      <c r="L1020" s="116">
        <f t="shared" si="127"/>
        <v>-2.4409049086799861E-3</v>
      </c>
    </row>
    <row r="1021" spans="1:12">
      <c r="A1021" s="80">
        <v>41311</v>
      </c>
      <c r="B1021" s="52">
        <v>133.07047505216764</v>
      </c>
      <c r="C1021" s="53">
        <v>7663.23</v>
      </c>
      <c r="D1021" s="54">
        <f t="shared" si="122"/>
        <v>42405</v>
      </c>
      <c r="E1021" s="53">
        <f t="shared" si="123"/>
        <v>172.03017628245547</v>
      </c>
      <c r="F1021" s="81">
        <f t="shared" si="124"/>
        <v>9972.0499999999993</v>
      </c>
      <c r="H1021" s="85">
        <f t="shared" si="125"/>
        <v>42405</v>
      </c>
      <c r="I1021" s="70">
        <f t="shared" si="129"/>
        <v>8.936723552917214E-2</v>
      </c>
      <c r="J1021" s="70">
        <f t="shared" si="128"/>
        <v>9.1752501436810796E-2</v>
      </c>
      <c r="K1021" s="115">
        <f t="shared" si="126"/>
        <v>0</v>
      </c>
      <c r="L1021" s="116">
        <f t="shared" si="127"/>
        <v>-2.3852659076386562E-3</v>
      </c>
    </row>
    <row r="1022" spans="1:12">
      <c r="A1022" s="80">
        <v>41312</v>
      </c>
      <c r="B1022" s="52">
        <v>133.10161354332985</v>
      </c>
      <c r="C1022" s="53">
        <v>7636.96</v>
      </c>
      <c r="D1022" s="54">
        <f t="shared" si="122"/>
        <v>42405</v>
      </c>
      <c r="E1022" s="53">
        <f t="shared" si="123"/>
        <v>172.03017628245547</v>
      </c>
      <c r="F1022" s="81">
        <f t="shared" si="124"/>
        <v>9972.0499999999993</v>
      </c>
      <c r="H1022" s="85">
        <f t="shared" si="125"/>
        <v>42405</v>
      </c>
      <c r="I1022" s="70">
        <f t="shared" si="129"/>
        <v>8.9282278137809312E-2</v>
      </c>
      <c r="J1022" s="70">
        <f t="shared" si="128"/>
        <v>9.3002890577519981E-2</v>
      </c>
      <c r="K1022" s="115">
        <f t="shared" si="126"/>
        <v>0</v>
      </c>
      <c r="L1022" s="116">
        <f t="shared" si="127"/>
        <v>-3.7206124397106688E-3</v>
      </c>
    </row>
    <row r="1023" spans="1:12">
      <c r="A1023" s="80">
        <v>41313</v>
      </c>
      <c r="B1023" s="52">
        <v>133.13249311767191</v>
      </c>
      <c r="C1023" s="53">
        <v>7591.59</v>
      </c>
      <c r="D1023" s="54">
        <f t="shared" si="122"/>
        <v>42408</v>
      </c>
      <c r="E1023" s="53">
        <f t="shared" si="123"/>
        <v>172.14423228933074</v>
      </c>
      <c r="F1023" s="81">
        <f t="shared" si="124"/>
        <v>9836.41</v>
      </c>
      <c r="H1023" s="85">
        <f t="shared" si="125"/>
        <v>42408</v>
      </c>
      <c r="I1023" s="70">
        <f t="shared" si="129"/>
        <v>8.9438712926584563E-2</v>
      </c>
      <c r="J1023" s="70">
        <f t="shared" si="128"/>
        <v>9.0187736960782194E-2</v>
      </c>
      <c r="K1023" s="115">
        <f t="shared" si="126"/>
        <v>0</v>
      </c>
      <c r="L1023" s="116">
        <f t="shared" si="127"/>
        <v>-7.4902403419763175E-4</v>
      </c>
    </row>
    <row r="1024" spans="1:12">
      <c r="A1024" s="80">
        <v>41316</v>
      </c>
      <c r="B1024" s="52">
        <v>133.22635152531987</v>
      </c>
      <c r="C1024" s="53">
        <v>7584.32</v>
      </c>
      <c r="D1024" s="54">
        <f t="shared" si="122"/>
        <v>42411</v>
      </c>
      <c r="E1024" s="53">
        <f t="shared" si="123"/>
        <v>172.25373922998665</v>
      </c>
      <c r="F1024" s="81">
        <f t="shared" si="124"/>
        <v>9289.2900000000009</v>
      </c>
      <c r="H1024" s="85">
        <f t="shared" si="125"/>
        <v>42411</v>
      </c>
      <c r="I1024" s="70">
        <f t="shared" si="129"/>
        <v>8.941372184151386E-2</v>
      </c>
      <c r="J1024" s="70">
        <f t="shared" si="128"/>
        <v>6.9929817457746735E-2</v>
      </c>
      <c r="K1024" s="115">
        <f t="shared" si="126"/>
        <v>1</v>
      </c>
      <c r="L1024" s="116">
        <f t="shared" si="127"/>
        <v>1.9483904383767126E-2</v>
      </c>
    </row>
    <row r="1025" spans="1:12">
      <c r="A1025" s="80">
        <v>41317</v>
      </c>
      <c r="B1025" s="52">
        <v>133.25779294427983</v>
      </c>
      <c r="C1025" s="53">
        <v>7616.02</v>
      </c>
      <c r="D1025" s="54">
        <f t="shared" si="122"/>
        <v>42412</v>
      </c>
      <c r="E1025" s="53">
        <f t="shared" si="123"/>
        <v>172.29111829139953</v>
      </c>
      <c r="F1025" s="81">
        <f t="shared" si="124"/>
        <v>9295.41</v>
      </c>
      <c r="H1025" s="85">
        <f t="shared" si="125"/>
        <v>42412</v>
      </c>
      <c r="I1025" s="70">
        <f t="shared" si="129"/>
        <v>8.9406823805524338E-2</v>
      </c>
      <c r="J1025" s="70">
        <f t="shared" si="128"/>
        <v>6.8677891231990529E-2</v>
      </c>
      <c r="K1025" s="115">
        <f t="shared" si="126"/>
        <v>1</v>
      </c>
      <c r="L1025" s="116">
        <f t="shared" si="127"/>
        <v>2.0728932573533809E-2</v>
      </c>
    </row>
    <row r="1026" spans="1:12">
      <c r="A1026" s="80">
        <v>41318</v>
      </c>
      <c r="B1026" s="52">
        <v>133.28937504120762</v>
      </c>
      <c r="C1026" s="53">
        <v>7629.44</v>
      </c>
      <c r="D1026" s="54">
        <f t="shared" ref="D1026:D1089" si="130">VLOOKUP(EDATE(A1026,36),A:A,1,1)</f>
        <v>42412</v>
      </c>
      <c r="E1026" s="53">
        <f t="shared" ref="E1026:E1089" si="131">VLOOKUP(D1026,A:B,2,0)</f>
        <v>172.29111829139953</v>
      </c>
      <c r="F1026" s="81">
        <f t="shared" ref="F1026:F1089" si="132">VLOOKUP(D1026,A:C,3,0)</f>
        <v>9295.41</v>
      </c>
      <c r="H1026" s="85">
        <f t="shared" ref="H1026:H1089" si="133">D1026</f>
        <v>42412</v>
      </c>
      <c r="I1026" s="70">
        <f t="shared" si="129"/>
        <v>8.9320774261913538E-2</v>
      </c>
      <c r="J1026" s="70">
        <f t="shared" si="128"/>
        <v>6.8050930651089692E-2</v>
      </c>
      <c r="K1026" s="115">
        <f t="shared" ref="K1026:K1089" si="134">IF(I1026&gt;J1026,1,0)</f>
        <v>1</v>
      </c>
      <c r="L1026" s="116">
        <f t="shared" ref="L1026:L1089" si="135">I1026-J1026</f>
        <v>2.1269843610823846E-2</v>
      </c>
    </row>
    <row r="1027" spans="1:12">
      <c r="A1027" s="80">
        <v>41319</v>
      </c>
      <c r="B1027" s="52">
        <v>133.32149778059255</v>
      </c>
      <c r="C1027" s="53">
        <v>7583.16</v>
      </c>
      <c r="D1027" s="54">
        <f t="shared" si="130"/>
        <v>42412</v>
      </c>
      <c r="E1027" s="53">
        <f t="shared" si="131"/>
        <v>172.29111829139953</v>
      </c>
      <c r="F1027" s="81">
        <f t="shared" si="132"/>
        <v>9295.41</v>
      </c>
      <c r="H1027" s="85">
        <f t="shared" si="133"/>
        <v>42412</v>
      </c>
      <c r="I1027" s="70">
        <f t="shared" si="129"/>
        <v>8.9233279550155142E-2</v>
      </c>
      <c r="J1027" s="70">
        <f t="shared" si="128"/>
        <v>7.0219295853928942E-2</v>
      </c>
      <c r="K1027" s="115">
        <f t="shared" si="134"/>
        <v>1</v>
      </c>
      <c r="L1027" s="116">
        <f t="shared" si="135"/>
        <v>1.90139836962262E-2</v>
      </c>
    </row>
    <row r="1028" spans="1:12">
      <c r="A1028" s="80">
        <v>41320</v>
      </c>
      <c r="B1028" s="52">
        <v>133.35376158305547</v>
      </c>
      <c r="C1028" s="53">
        <v>7571.62</v>
      </c>
      <c r="D1028" s="54">
        <f t="shared" si="130"/>
        <v>42415</v>
      </c>
      <c r="E1028" s="53">
        <f t="shared" si="131"/>
        <v>172.3996616959231</v>
      </c>
      <c r="F1028" s="81">
        <f t="shared" si="132"/>
        <v>9537.74</v>
      </c>
      <c r="H1028" s="85">
        <f t="shared" si="133"/>
        <v>42415</v>
      </c>
      <c r="I1028" s="70">
        <f t="shared" si="129"/>
        <v>8.9374101430688357E-2</v>
      </c>
      <c r="J1028" s="70">
        <f t="shared" si="128"/>
        <v>7.9987900293726488E-2</v>
      </c>
      <c r="K1028" s="115">
        <f t="shared" si="134"/>
        <v>1</v>
      </c>
      <c r="L1028" s="116">
        <f t="shared" si="135"/>
        <v>9.3862011369618692E-3</v>
      </c>
    </row>
    <row r="1029" spans="1:12">
      <c r="A1029" s="80">
        <v>41323</v>
      </c>
      <c r="B1029" s="52">
        <v>133.45097647524952</v>
      </c>
      <c r="C1029" s="53">
        <v>7586.56</v>
      </c>
      <c r="D1029" s="54">
        <f t="shared" si="130"/>
        <v>42418</v>
      </c>
      <c r="E1029" s="53">
        <f t="shared" si="131"/>
        <v>172.5107108096899</v>
      </c>
      <c r="F1029" s="81">
        <f t="shared" si="132"/>
        <v>9576.4599999999991</v>
      </c>
      <c r="H1029" s="85">
        <f t="shared" si="133"/>
        <v>42418</v>
      </c>
      <c r="I1029" s="70">
        <f t="shared" si="129"/>
        <v>8.934330739474361E-2</v>
      </c>
      <c r="J1029" s="70">
        <f t="shared" si="128"/>
        <v>8.0737034473657987E-2</v>
      </c>
      <c r="K1029" s="115">
        <f t="shared" si="134"/>
        <v>1</v>
      </c>
      <c r="L1029" s="116">
        <f t="shared" si="135"/>
        <v>8.6062729210856226E-3</v>
      </c>
    </row>
    <row r="1030" spans="1:12">
      <c r="A1030" s="80">
        <v>41324</v>
      </c>
      <c r="B1030" s="52">
        <v>133.483405062533</v>
      </c>
      <c r="C1030" s="53">
        <v>7639.97</v>
      </c>
      <c r="D1030" s="54">
        <f t="shared" si="130"/>
        <v>42419</v>
      </c>
      <c r="E1030" s="53">
        <f t="shared" si="131"/>
        <v>172.54797312322478</v>
      </c>
      <c r="F1030" s="81">
        <f t="shared" si="132"/>
        <v>9601.77</v>
      </c>
      <c r="H1030" s="85">
        <f t="shared" si="133"/>
        <v>42419</v>
      </c>
      <c r="I1030" s="70">
        <f t="shared" si="129"/>
        <v>8.9333505598596652E-2</v>
      </c>
      <c r="J1030" s="70">
        <f t="shared" si="128"/>
        <v>7.9161761842657885E-2</v>
      </c>
      <c r="K1030" s="115">
        <f t="shared" si="134"/>
        <v>1</v>
      </c>
      <c r="L1030" s="116">
        <f t="shared" si="135"/>
        <v>1.0171743755938767E-2</v>
      </c>
    </row>
    <row r="1031" spans="1:12">
      <c r="A1031" s="80">
        <v>41325</v>
      </c>
      <c r="B1031" s="52">
        <v>133.51584152996318</v>
      </c>
      <c r="C1031" s="53">
        <v>7644.25</v>
      </c>
      <c r="D1031" s="54">
        <f t="shared" si="130"/>
        <v>42419</v>
      </c>
      <c r="E1031" s="53">
        <f t="shared" si="131"/>
        <v>172.54797312322478</v>
      </c>
      <c r="F1031" s="81">
        <f t="shared" si="132"/>
        <v>9601.77</v>
      </c>
      <c r="H1031" s="85">
        <f t="shared" si="133"/>
        <v>42419</v>
      </c>
      <c r="I1031" s="70">
        <f t="shared" si="129"/>
        <v>8.9245283876176362E-2</v>
      </c>
      <c r="J1031" s="70">
        <f t="shared" si="128"/>
        <v>7.8960317417975823E-2</v>
      </c>
      <c r="K1031" s="115">
        <f t="shared" si="134"/>
        <v>1</v>
      </c>
      <c r="L1031" s="116">
        <f t="shared" si="135"/>
        <v>1.028496645820054E-2</v>
      </c>
    </row>
    <row r="1032" spans="1:12">
      <c r="A1032" s="80">
        <v>41326</v>
      </c>
      <c r="B1032" s="52">
        <v>133.54828587945497</v>
      </c>
      <c r="C1032" s="53">
        <v>7527.48</v>
      </c>
      <c r="D1032" s="54">
        <f t="shared" si="130"/>
        <v>42419</v>
      </c>
      <c r="E1032" s="53">
        <f t="shared" si="131"/>
        <v>172.54797312322478</v>
      </c>
      <c r="F1032" s="81">
        <f t="shared" si="132"/>
        <v>9601.77</v>
      </c>
      <c r="H1032" s="85">
        <f t="shared" si="133"/>
        <v>42419</v>
      </c>
      <c r="I1032" s="70">
        <f t="shared" si="129"/>
        <v>8.9157069298558378E-2</v>
      </c>
      <c r="J1032" s="70">
        <f t="shared" si="128"/>
        <v>8.4510837165790109E-2</v>
      </c>
      <c r="K1032" s="115">
        <f t="shared" si="134"/>
        <v>1</v>
      </c>
      <c r="L1032" s="116">
        <f t="shared" si="135"/>
        <v>4.6462321327682687E-3</v>
      </c>
    </row>
    <row r="1033" spans="1:12">
      <c r="A1033" s="80">
        <v>41327</v>
      </c>
      <c r="B1033" s="52">
        <v>133.58047101635191</v>
      </c>
      <c r="C1033" s="53">
        <v>7524.96</v>
      </c>
      <c r="D1033" s="54">
        <f t="shared" si="130"/>
        <v>42422</v>
      </c>
      <c r="E1033" s="53">
        <f t="shared" si="131"/>
        <v>172.62510206721086</v>
      </c>
      <c r="F1033" s="81">
        <f t="shared" si="132"/>
        <v>9633.83</v>
      </c>
      <c r="H1033" s="85">
        <f t="shared" si="133"/>
        <v>42422</v>
      </c>
      <c r="I1033" s="70">
        <f t="shared" si="129"/>
        <v>8.9231834931793985E-2</v>
      </c>
      <c r="J1033" s="70">
        <f t="shared" si="128"/>
        <v>8.583772849233462E-2</v>
      </c>
      <c r="K1033" s="115">
        <f t="shared" si="134"/>
        <v>1</v>
      </c>
      <c r="L1033" s="116">
        <f t="shared" si="135"/>
        <v>3.3941064394593656E-3</v>
      </c>
    </row>
    <row r="1034" spans="1:12">
      <c r="A1034" s="80">
        <v>41330</v>
      </c>
      <c r="B1034" s="52">
        <v>133.67785117972284</v>
      </c>
      <c r="C1034" s="53">
        <v>7530.72</v>
      </c>
      <c r="D1034" s="54">
        <f t="shared" si="130"/>
        <v>42425</v>
      </c>
      <c r="E1034" s="53">
        <f t="shared" si="131"/>
        <v>172.71989052699254</v>
      </c>
      <c r="F1034" s="81">
        <f t="shared" si="132"/>
        <v>9282.3799999999992</v>
      </c>
      <c r="H1034" s="85">
        <f t="shared" si="133"/>
        <v>42425</v>
      </c>
      <c r="I1034" s="70">
        <f t="shared" si="129"/>
        <v>8.9166561033835023E-2</v>
      </c>
      <c r="J1034" s="70">
        <f t="shared" si="128"/>
        <v>7.219624281376924E-2</v>
      </c>
      <c r="K1034" s="115">
        <f t="shared" si="134"/>
        <v>1</v>
      </c>
      <c r="L1034" s="116">
        <f t="shared" si="135"/>
        <v>1.6970318220065783E-2</v>
      </c>
    </row>
    <row r="1035" spans="1:12">
      <c r="A1035" s="80">
        <v>41331</v>
      </c>
      <c r="B1035" s="52">
        <v>133.71060225326187</v>
      </c>
      <c r="C1035" s="53">
        <v>7410.58</v>
      </c>
      <c r="D1035" s="54">
        <f t="shared" si="130"/>
        <v>42426</v>
      </c>
      <c r="E1035" s="53">
        <f t="shared" si="131"/>
        <v>172.751498266959</v>
      </c>
      <c r="F1035" s="81">
        <f t="shared" si="132"/>
        <v>9361.1</v>
      </c>
      <c r="H1035" s="85">
        <f t="shared" si="133"/>
        <v>42426</v>
      </c>
      <c r="I1035" s="70">
        <f t="shared" si="129"/>
        <v>8.9144056640052982E-2</v>
      </c>
      <c r="J1035" s="70">
        <f t="shared" si="128"/>
        <v>8.0998011009130844E-2</v>
      </c>
      <c r="K1035" s="115">
        <f t="shared" si="134"/>
        <v>1</v>
      </c>
      <c r="L1035" s="116">
        <f t="shared" si="135"/>
        <v>8.1460456309221385E-3</v>
      </c>
    </row>
    <row r="1036" spans="1:12">
      <c r="A1036" s="80">
        <v>41332</v>
      </c>
      <c r="B1036" s="52">
        <v>133.74349506141616</v>
      </c>
      <c r="C1036" s="53">
        <v>7456.27</v>
      </c>
      <c r="D1036" s="54">
        <f t="shared" si="130"/>
        <v>42426</v>
      </c>
      <c r="E1036" s="53">
        <f t="shared" si="131"/>
        <v>172.751498266959</v>
      </c>
      <c r="F1036" s="81">
        <f t="shared" si="132"/>
        <v>9361.1</v>
      </c>
      <c r="H1036" s="85">
        <f t="shared" si="133"/>
        <v>42426</v>
      </c>
      <c r="I1036" s="70">
        <f t="shared" si="129"/>
        <v>8.9054761471415889E-2</v>
      </c>
      <c r="J1036" s="70">
        <f t="shared" si="128"/>
        <v>7.8785464680296791E-2</v>
      </c>
      <c r="K1036" s="115">
        <f t="shared" si="134"/>
        <v>1</v>
      </c>
      <c r="L1036" s="116">
        <f t="shared" si="135"/>
        <v>1.0269296791119098E-2</v>
      </c>
    </row>
    <row r="1037" spans="1:12">
      <c r="A1037" s="80">
        <v>41333</v>
      </c>
      <c r="B1037" s="52">
        <v>133.77652970469634</v>
      </c>
      <c r="C1037" s="53">
        <v>7322.68</v>
      </c>
      <c r="D1037" s="54">
        <f t="shared" si="130"/>
        <v>42426</v>
      </c>
      <c r="E1037" s="53">
        <f t="shared" si="131"/>
        <v>172.751498266959</v>
      </c>
      <c r="F1037" s="81">
        <f t="shared" si="132"/>
        <v>9361.1</v>
      </c>
      <c r="H1037" s="85">
        <f t="shared" si="133"/>
        <v>42426</v>
      </c>
      <c r="I1037" s="70">
        <f t="shared" si="129"/>
        <v>8.8965110724805951E-2</v>
      </c>
      <c r="J1037" s="70">
        <f t="shared" si="128"/>
        <v>8.5306180568223589E-2</v>
      </c>
      <c r="K1037" s="115">
        <f t="shared" si="134"/>
        <v>1</v>
      </c>
      <c r="L1037" s="116">
        <f t="shared" si="135"/>
        <v>3.6589301565823629E-3</v>
      </c>
    </row>
    <row r="1038" spans="1:12">
      <c r="A1038" s="80">
        <v>41334</v>
      </c>
      <c r="B1038" s="52">
        <v>133.8094387310037</v>
      </c>
      <c r="C1038" s="53">
        <v>7358.52</v>
      </c>
      <c r="D1038" s="54">
        <f t="shared" si="130"/>
        <v>42430</v>
      </c>
      <c r="E1038" s="53">
        <f t="shared" si="131"/>
        <v>172.96696556177341</v>
      </c>
      <c r="F1038" s="81">
        <f t="shared" si="132"/>
        <v>9617.51</v>
      </c>
      <c r="H1038" s="85">
        <f t="shared" si="133"/>
        <v>42430</v>
      </c>
      <c r="I1038" s="70">
        <f t="shared" si="129"/>
        <v>8.932834854794125E-2</v>
      </c>
      <c r="J1038" s="70">
        <f t="shared" si="128"/>
        <v>9.3345421536803475E-2</v>
      </c>
      <c r="K1038" s="115">
        <f t="shared" si="134"/>
        <v>0</v>
      </c>
      <c r="L1038" s="116">
        <f t="shared" si="135"/>
        <v>-4.0170729888622247E-3</v>
      </c>
    </row>
    <row r="1039" spans="1:12">
      <c r="A1039" s="80">
        <v>41337</v>
      </c>
      <c r="B1039" s="52">
        <v>133.91260580826531</v>
      </c>
      <c r="C1039" s="53">
        <v>7331.23</v>
      </c>
      <c r="D1039" s="54">
        <f t="shared" si="130"/>
        <v>42433</v>
      </c>
      <c r="E1039" s="53">
        <f t="shared" si="131"/>
        <v>173.09776137393234</v>
      </c>
      <c r="F1039" s="81">
        <f t="shared" si="132"/>
        <v>9968.09</v>
      </c>
      <c r="H1039" s="85">
        <f t="shared" si="133"/>
        <v>42433</v>
      </c>
      <c r="I1039" s="70">
        <f t="shared" si="129"/>
        <v>8.9322974850828185E-2</v>
      </c>
      <c r="J1039" s="70">
        <f t="shared" si="128"/>
        <v>0.1078433843942006</v>
      </c>
      <c r="K1039" s="115">
        <f t="shared" si="134"/>
        <v>0</v>
      </c>
      <c r="L1039" s="116">
        <f t="shared" si="135"/>
        <v>-1.8520409543372418E-2</v>
      </c>
    </row>
    <row r="1040" spans="1:12">
      <c r="A1040" s="80">
        <v>41338</v>
      </c>
      <c r="B1040" s="52">
        <v>133.94702134795804</v>
      </c>
      <c r="C1040" s="53">
        <v>7441.56</v>
      </c>
      <c r="D1040" s="54">
        <f t="shared" si="130"/>
        <v>42433</v>
      </c>
      <c r="E1040" s="53">
        <f t="shared" si="131"/>
        <v>173.09776137393234</v>
      </c>
      <c r="F1040" s="81">
        <f t="shared" si="132"/>
        <v>9968.09</v>
      </c>
      <c r="H1040" s="85">
        <f t="shared" si="133"/>
        <v>42433</v>
      </c>
      <c r="I1040" s="70">
        <f t="shared" si="129"/>
        <v>8.9229672168052554E-2</v>
      </c>
      <c r="J1040" s="70">
        <f t="shared" si="128"/>
        <v>0.10234106829275347</v>
      </c>
      <c r="K1040" s="115">
        <f t="shared" si="134"/>
        <v>0</v>
      </c>
      <c r="L1040" s="116">
        <f t="shared" si="135"/>
        <v>-1.3111396124700914E-2</v>
      </c>
    </row>
    <row r="1041" spans="1:12">
      <c r="A1041" s="80">
        <v>41339</v>
      </c>
      <c r="B1041" s="52">
        <v>133.98144573244446</v>
      </c>
      <c r="C1041" s="53">
        <v>7485.73</v>
      </c>
      <c r="D1041" s="54">
        <f t="shared" si="130"/>
        <v>42433</v>
      </c>
      <c r="E1041" s="53">
        <f t="shared" si="131"/>
        <v>173.09776137393234</v>
      </c>
      <c r="F1041" s="81">
        <f t="shared" si="132"/>
        <v>9968.09</v>
      </c>
      <c r="H1041" s="85">
        <f t="shared" si="133"/>
        <v>42433</v>
      </c>
      <c r="I1041" s="70">
        <f t="shared" si="129"/>
        <v>8.9136377476837447E-2</v>
      </c>
      <c r="J1041" s="70">
        <f t="shared" si="128"/>
        <v>0.10016864658519986</v>
      </c>
      <c r="K1041" s="115">
        <f t="shared" si="134"/>
        <v>0</v>
      </c>
      <c r="L1041" s="116">
        <f t="shared" si="135"/>
        <v>-1.1032269108362414E-2</v>
      </c>
    </row>
    <row r="1042" spans="1:12">
      <c r="A1042" s="80">
        <v>41340</v>
      </c>
      <c r="B1042" s="52">
        <v>134.01561100110621</v>
      </c>
      <c r="C1042" s="53">
        <v>7543.27</v>
      </c>
      <c r="D1042" s="54">
        <f t="shared" si="130"/>
        <v>42433</v>
      </c>
      <c r="E1042" s="53">
        <f t="shared" si="131"/>
        <v>173.09776137393234</v>
      </c>
      <c r="F1042" s="81">
        <f t="shared" si="132"/>
        <v>9968.09</v>
      </c>
      <c r="H1042" s="85">
        <f t="shared" si="133"/>
        <v>42433</v>
      </c>
      <c r="I1042" s="70">
        <f t="shared" si="129"/>
        <v>8.9043816619651883E-2</v>
      </c>
      <c r="J1042" s="70">
        <f t="shared" si="128"/>
        <v>9.7364144489735294E-2</v>
      </c>
      <c r="K1042" s="115">
        <f t="shared" si="134"/>
        <v>0</v>
      </c>
      <c r="L1042" s="116">
        <f t="shared" si="135"/>
        <v>-8.3203278700834105E-3</v>
      </c>
    </row>
    <row r="1043" spans="1:12">
      <c r="A1043" s="80">
        <v>41341</v>
      </c>
      <c r="B1043" s="52">
        <v>134.04951695068951</v>
      </c>
      <c r="C1043" s="53">
        <v>7649.23</v>
      </c>
      <c r="D1043" s="54">
        <f t="shared" si="130"/>
        <v>42437</v>
      </c>
      <c r="E1043" s="53">
        <f t="shared" si="131"/>
        <v>173.19608090239271</v>
      </c>
      <c r="F1043" s="81">
        <f t="shared" si="132"/>
        <v>9967.99</v>
      </c>
      <c r="H1043" s="85">
        <f t="shared" si="133"/>
        <v>42437</v>
      </c>
      <c r="I1043" s="70">
        <f t="shared" si="129"/>
        <v>8.9158125298729685E-2</v>
      </c>
      <c r="J1043" s="70">
        <f t="shared" ref="J1043:J1106" si="136">(F1043/C1043)^(1/3)-1</f>
        <v>9.2269880262613624E-2</v>
      </c>
      <c r="K1043" s="115">
        <f t="shared" si="134"/>
        <v>0</v>
      </c>
      <c r="L1043" s="116">
        <f t="shared" si="135"/>
        <v>-3.1117549638839392E-3</v>
      </c>
    </row>
    <row r="1044" spans="1:12">
      <c r="A1044" s="80">
        <v>41344</v>
      </c>
      <c r="B1044" s="52">
        <v>134.15246697970764</v>
      </c>
      <c r="C1044" s="53">
        <v>7644.93</v>
      </c>
      <c r="D1044" s="54">
        <f t="shared" si="130"/>
        <v>42440</v>
      </c>
      <c r="E1044" s="53">
        <f t="shared" si="131"/>
        <v>173.30261806585042</v>
      </c>
      <c r="F1044" s="81">
        <f t="shared" si="132"/>
        <v>10001.18</v>
      </c>
      <c r="H1044" s="85">
        <f t="shared" si="133"/>
        <v>42440</v>
      </c>
      <c r="I1044" s="70">
        <f t="shared" ref="I1044:I1107" si="137">(E1044/B1044)^(1/3)-1</f>
        <v>8.9102663225534284E-2</v>
      </c>
      <c r="J1044" s="70">
        <f t="shared" si="136"/>
        <v>9.3685808579070384E-2</v>
      </c>
      <c r="K1044" s="115">
        <f t="shared" si="134"/>
        <v>0</v>
      </c>
      <c r="L1044" s="116">
        <f t="shared" si="135"/>
        <v>-4.5831453535361E-3</v>
      </c>
    </row>
    <row r="1045" spans="1:12">
      <c r="A1045" s="80">
        <v>41345</v>
      </c>
      <c r="B1045" s="52">
        <v>134.18667585878745</v>
      </c>
      <c r="C1045" s="53">
        <v>7608.59</v>
      </c>
      <c r="D1045" s="54">
        <f t="shared" si="130"/>
        <v>42440</v>
      </c>
      <c r="E1045" s="53">
        <f t="shared" si="131"/>
        <v>173.30261806585042</v>
      </c>
      <c r="F1045" s="81">
        <f t="shared" si="132"/>
        <v>10001.18</v>
      </c>
      <c r="H1045" s="85">
        <f t="shared" si="133"/>
        <v>42440</v>
      </c>
      <c r="I1045" s="70">
        <f t="shared" si="137"/>
        <v>8.9010105233573E-2</v>
      </c>
      <c r="J1045" s="70">
        <f t="shared" si="136"/>
        <v>9.5424257443879057E-2</v>
      </c>
      <c r="K1045" s="115">
        <f t="shared" si="134"/>
        <v>0</v>
      </c>
      <c r="L1045" s="116">
        <f t="shared" si="135"/>
        <v>-6.4141522103060566E-3</v>
      </c>
    </row>
    <row r="1046" spans="1:12">
      <c r="A1046" s="80">
        <v>41346</v>
      </c>
      <c r="B1046" s="52">
        <v>134.22062508777972</v>
      </c>
      <c r="C1046" s="53">
        <v>7527.68</v>
      </c>
      <c r="D1046" s="54">
        <f t="shared" si="130"/>
        <v>42440</v>
      </c>
      <c r="E1046" s="53">
        <f t="shared" si="131"/>
        <v>173.30261806585042</v>
      </c>
      <c r="F1046" s="81">
        <f t="shared" si="132"/>
        <v>10001.18</v>
      </c>
      <c r="H1046" s="85">
        <f t="shared" si="133"/>
        <v>42440</v>
      </c>
      <c r="I1046" s="70">
        <f t="shared" si="137"/>
        <v>8.8918280868639288E-2</v>
      </c>
      <c r="J1046" s="70">
        <f t="shared" si="136"/>
        <v>9.9334940638757807E-2</v>
      </c>
      <c r="K1046" s="115">
        <f t="shared" si="134"/>
        <v>0</v>
      </c>
      <c r="L1046" s="116">
        <f t="shared" si="135"/>
        <v>-1.0416659770118519E-2</v>
      </c>
    </row>
    <row r="1047" spans="1:12">
      <c r="A1047" s="80">
        <v>41347</v>
      </c>
      <c r="B1047" s="52">
        <v>134.25418024405167</v>
      </c>
      <c r="C1047" s="53">
        <v>7602</v>
      </c>
      <c r="D1047" s="54">
        <f t="shared" si="130"/>
        <v>42443</v>
      </c>
      <c r="E1047" s="53">
        <f t="shared" si="131"/>
        <v>173.46794876348523</v>
      </c>
      <c r="F1047" s="81">
        <f t="shared" si="132"/>
        <v>10048.89</v>
      </c>
      <c r="H1047" s="85">
        <f t="shared" si="133"/>
        <v>42443</v>
      </c>
      <c r="I1047" s="70">
        <f t="shared" si="137"/>
        <v>8.9173689913004006E-2</v>
      </c>
      <c r="J1047" s="70">
        <f t="shared" si="136"/>
        <v>9.7480322797256269E-2</v>
      </c>
      <c r="K1047" s="115">
        <f t="shared" si="134"/>
        <v>0</v>
      </c>
      <c r="L1047" s="116">
        <f t="shared" si="135"/>
        <v>-8.306632884252263E-3</v>
      </c>
    </row>
    <row r="1048" spans="1:12">
      <c r="A1048" s="80">
        <v>41348</v>
      </c>
      <c r="B1048" s="52">
        <v>134.28774378911268</v>
      </c>
      <c r="C1048" s="53">
        <v>7555.2</v>
      </c>
      <c r="D1048" s="54">
        <f t="shared" si="130"/>
        <v>42444</v>
      </c>
      <c r="E1048" s="53">
        <f t="shared" si="131"/>
        <v>173.51495857760011</v>
      </c>
      <c r="F1048" s="81">
        <f t="shared" si="132"/>
        <v>9944.76</v>
      </c>
      <c r="H1048" s="85">
        <f t="shared" si="133"/>
        <v>42444</v>
      </c>
      <c r="I1048" s="70">
        <f t="shared" si="137"/>
        <v>8.9181312169913429E-2</v>
      </c>
      <c r="J1048" s="70">
        <f t="shared" si="136"/>
        <v>9.5929911506092536E-2</v>
      </c>
      <c r="K1048" s="115">
        <f t="shared" si="134"/>
        <v>0</v>
      </c>
      <c r="L1048" s="116">
        <f t="shared" si="135"/>
        <v>-6.7485993361791063E-3</v>
      </c>
    </row>
    <row r="1049" spans="1:12">
      <c r="A1049" s="80">
        <v>41351</v>
      </c>
      <c r="B1049" s="52">
        <v>134.38805673372315</v>
      </c>
      <c r="C1049" s="53">
        <v>7509.07</v>
      </c>
      <c r="D1049" s="54">
        <f t="shared" si="130"/>
        <v>42447</v>
      </c>
      <c r="E1049" s="53">
        <f t="shared" si="131"/>
        <v>173.66109799447537</v>
      </c>
      <c r="F1049" s="81">
        <f t="shared" si="132"/>
        <v>10143.6</v>
      </c>
      <c r="H1049" s="85">
        <f t="shared" si="133"/>
        <v>42447</v>
      </c>
      <c r="I1049" s="70">
        <f t="shared" si="137"/>
        <v>8.9215859330640024E-2</v>
      </c>
      <c r="J1049" s="70">
        <f t="shared" si="136"/>
        <v>0.1054403700441302</v>
      </c>
      <c r="K1049" s="115">
        <f t="shared" si="134"/>
        <v>0</v>
      </c>
      <c r="L1049" s="116">
        <f t="shared" si="135"/>
        <v>-1.6224510713490181E-2</v>
      </c>
    </row>
    <row r="1050" spans="1:12">
      <c r="A1050" s="80">
        <v>41352</v>
      </c>
      <c r="B1050" s="52">
        <v>134.42151935984984</v>
      </c>
      <c r="C1050" s="53">
        <v>7394.14</v>
      </c>
      <c r="D1050" s="54">
        <f t="shared" si="130"/>
        <v>42447</v>
      </c>
      <c r="E1050" s="53">
        <f t="shared" si="131"/>
        <v>173.66109799447537</v>
      </c>
      <c r="F1050" s="81">
        <f t="shared" si="132"/>
        <v>10143.6</v>
      </c>
      <c r="H1050" s="85">
        <f t="shared" si="133"/>
        <v>42447</v>
      </c>
      <c r="I1050" s="70">
        <f t="shared" si="137"/>
        <v>8.9125469418625869E-2</v>
      </c>
      <c r="J1050" s="70">
        <f t="shared" si="136"/>
        <v>0.11113837928312931</v>
      </c>
      <c r="K1050" s="115">
        <f t="shared" si="134"/>
        <v>0</v>
      </c>
      <c r="L1050" s="116">
        <f t="shared" si="135"/>
        <v>-2.2012909864503438E-2</v>
      </c>
    </row>
    <row r="1051" spans="1:12">
      <c r="A1051" s="80">
        <v>41353</v>
      </c>
      <c r="B1051" s="52">
        <v>134.45485589665108</v>
      </c>
      <c r="C1051" s="53">
        <v>7327.78</v>
      </c>
      <c r="D1051" s="54">
        <f t="shared" si="130"/>
        <v>42447</v>
      </c>
      <c r="E1051" s="53">
        <f t="shared" si="131"/>
        <v>173.66109799447537</v>
      </c>
      <c r="F1051" s="81">
        <f t="shared" si="132"/>
        <v>10143.6</v>
      </c>
      <c r="H1051" s="85">
        <f t="shared" si="133"/>
        <v>42447</v>
      </c>
      <c r="I1051" s="70">
        <f t="shared" si="137"/>
        <v>8.903544992929957E-2</v>
      </c>
      <c r="J1051" s="70">
        <f t="shared" si="136"/>
        <v>0.11448244235072935</v>
      </c>
      <c r="K1051" s="115">
        <f t="shared" si="134"/>
        <v>0</v>
      </c>
      <c r="L1051" s="116">
        <f t="shared" si="135"/>
        <v>-2.5446992421429782E-2</v>
      </c>
    </row>
    <row r="1052" spans="1:12">
      <c r="A1052" s="80">
        <v>41354</v>
      </c>
      <c r="B1052" s="52">
        <v>134.48820070091347</v>
      </c>
      <c r="C1052" s="53">
        <v>7282.51</v>
      </c>
      <c r="D1052" s="54">
        <f t="shared" si="130"/>
        <v>42450</v>
      </c>
      <c r="E1052" s="53">
        <f t="shared" si="131"/>
        <v>173.74393433821874</v>
      </c>
      <c r="F1052" s="81">
        <f t="shared" si="132"/>
        <v>10278.299999999999</v>
      </c>
      <c r="H1052" s="85">
        <f t="shared" si="133"/>
        <v>42450</v>
      </c>
      <c r="I1052" s="70">
        <f t="shared" si="137"/>
        <v>8.9118552682640351E-2</v>
      </c>
      <c r="J1052" s="70">
        <f t="shared" si="136"/>
        <v>0.12170864411138194</v>
      </c>
      <c r="K1052" s="115">
        <f t="shared" si="134"/>
        <v>0</v>
      </c>
      <c r="L1052" s="116">
        <f t="shared" si="135"/>
        <v>-3.2590091428741585E-2</v>
      </c>
    </row>
    <row r="1053" spans="1:12">
      <c r="A1053" s="80">
        <v>41355</v>
      </c>
      <c r="B1053" s="52">
        <v>134.5211503100852</v>
      </c>
      <c r="C1053" s="53">
        <v>7275.17</v>
      </c>
      <c r="D1053" s="54">
        <f t="shared" si="130"/>
        <v>42451</v>
      </c>
      <c r="E1053" s="53">
        <f t="shared" si="131"/>
        <v>173.77694568574299</v>
      </c>
      <c r="F1053" s="81">
        <f t="shared" si="132"/>
        <v>10292.77</v>
      </c>
      <c r="H1053" s="85">
        <f t="shared" si="133"/>
        <v>42451</v>
      </c>
      <c r="I1053" s="70">
        <f t="shared" si="137"/>
        <v>8.9098590034037084E-2</v>
      </c>
      <c r="J1053" s="70">
        <f t="shared" si="136"/>
        <v>0.1226120702419573</v>
      </c>
      <c r="K1053" s="115">
        <f t="shared" si="134"/>
        <v>0</v>
      </c>
      <c r="L1053" s="116">
        <f t="shared" si="135"/>
        <v>-3.3513480207920221E-2</v>
      </c>
    </row>
    <row r="1054" spans="1:12">
      <c r="A1054" s="80">
        <v>41358</v>
      </c>
      <c r="B1054" s="52">
        <v>134.62083048246498</v>
      </c>
      <c r="C1054" s="53">
        <v>7252.66</v>
      </c>
      <c r="D1054" s="54">
        <f t="shared" si="130"/>
        <v>42452</v>
      </c>
      <c r="E1054" s="53">
        <f t="shared" si="131"/>
        <v>173.79988424257351</v>
      </c>
      <c r="F1054" s="81">
        <f t="shared" si="132"/>
        <v>10294.93</v>
      </c>
      <c r="H1054" s="85">
        <f t="shared" si="133"/>
        <v>42452</v>
      </c>
      <c r="I1054" s="70">
        <f t="shared" si="137"/>
        <v>8.8877621895050885E-2</v>
      </c>
      <c r="J1054" s="70">
        <f t="shared" si="136"/>
        <v>0.12385088824835511</v>
      </c>
      <c r="K1054" s="115">
        <f t="shared" si="134"/>
        <v>0</v>
      </c>
      <c r="L1054" s="116">
        <f t="shared" si="135"/>
        <v>-3.4973266353304222E-2</v>
      </c>
    </row>
    <row r="1055" spans="1:12">
      <c r="A1055" s="80">
        <v>41359</v>
      </c>
      <c r="B1055" s="52">
        <v>134.65475493174654</v>
      </c>
      <c r="C1055" s="53">
        <v>7262.6</v>
      </c>
      <c r="D1055" s="54">
        <f t="shared" si="130"/>
        <v>42452</v>
      </c>
      <c r="E1055" s="53">
        <f t="shared" si="131"/>
        <v>173.79988424257351</v>
      </c>
      <c r="F1055" s="81">
        <f t="shared" si="132"/>
        <v>10294.93</v>
      </c>
      <c r="H1055" s="85">
        <f t="shared" si="133"/>
        <v>42452</v>
      </c>
      <c r="I1055" s="70">
        <f t="shared" si="137"/>
        <v>8.8786171538041803E-2</v>
      </c>
      <c r="J1055" s="70">
        <f t="shared" si="136"/>
        <v>0.12333793245834523</v>
      </c>
      <c r="K1055" s="115">
        <f t="shared" si="134"/>
        <v>0</v>
      </c>
      <c r="L1055" s="116">
        <f t="shared" si="135"/>
        <v>-3.4551760920303431E-2</v>
      </c>
    </row>
    <row r="1056" spans="1:12">
      <c r="A1056" s="80">
        <v>41361</v>
      </c>
      <c r="B1056" s="52">
        <v>134.72666057088009</v>
      </c>
      <c r="C1056" s="53">
        <v>7315.35</v>
      </c>
      <c r="D1056" s="54">
        <f t="shared" si="130"/>
        <v>42457</v>
      </c>
      <c r="E1056" s="53">
        <f t="shared" si="131"/>
        <v>173.93979314938878</v>
      </c>
      <c r="F1056" s="81">
        <f t="shared" si="132"/>
        <v>10159.66</v>
      </c>
      <c r="H1056" s="85">
        <f t="shared" si="133"/>
        <v>42457</v>
      </c>
      <c r="I1056" s="70">
        <f t="shared" si="137"/>
        <v>8.8884463855568141E-2</v>
      </c>
      <c r="J1056" s="70">
        <f t="shared" si="136"/>
        <v>0.11570151175780752</v>
      </c>
      <c r="K1056" s="115">
        <f t="shared" si="134"/>
        <v>0</v>
      </c>
      <c r="L1056" s="116">
        <f t="shared" si="135"/>
        <v>-2.6817047902239377E-2</v>
      </c>
    </row>
    <row r="1057" spans="1:12">
      <c r="A1057" s="80">
        <v>41365</v>
      </c>
      <c r="B1057" s="52">
        <v>134.86947083108524</v>
      </c>
      <c r="C1057" s="53">
        <v>7343.48</v>
      </c>
      <c r="D1057" s="54">
        <f t="shared" si="130"/>
        <v>42461</v>
      </c>
      <c r="E1057" s="53">
        <f t="shared" si="131"/>
        <v>174.2109302009207</v>
      </c>
      <c r="F1057" s="81">
        <f t="shared" si="132"/>
        <v>10291.69</v>
      </c>
      <c r="H1057" s="85">
        <f t="shared" si="133"/>
        <v>42461</v>
      </c>
      <c r="I1057" s="70">
        <f t="shared" si="137"/>
        <v>8.9065286690275025E-2</v>
      </c>
      <c r="J1057" s="70">
        <f t="shared" si="136"/>
        <v>0.11908118295698711</v>
      </c>
      <c r="K1057" s="115">
        <f t="shared" si="134"/>
        <v>0</v>
      </c>
      <c r="L1057" s="116">
        <f t="shared" si="135"/>
        <v>-3.0015896266712083E-2</v>
      </c>
    </row>
    <row r="1058" spans="1:12">
      <c r="A1058" s="80">
        <v>41366</v>
      </c>
      <c r="B1058" s="52">
        <v>134.89900724519725</v>
      </c>
      <c r="C1058" s="53">
        <v>7399.69</v>
      </c>
      <c r="D1058" s="54">
        <f t="shared" si="130"/>
        <v>42461</v>
      </c>
      <c r="E1058" s="53">
        <f t="shared" si="131"/>
        <v>174.2109302009207</v>
      </c>
      <c r="F1058" s="81">
        <f t="shared" si="132"/>
        <v>10291.69</v>
      </c>
      <c r="H1058" s="85">
        <f t="shared" si="133"/>
        <v>42461</v>
      </c>
      <c r="I1058" s="70">
        <f t="shared" si="137"/>
        <v>8.8985796529627681E-2</v>
      </c>
      <c r="J1058" s="70">
        <f t="shared" si="136"/>
        <v>0.11624036547108352</v>
      </c>
      <c r="K1058" s="115">
        <f t="shared" si="134"/>
        <v>0</v>
      </c>
      <c r="L1058" s="116">
        <f t="shared" si="135"/>
        <v>-2.7254568941455837E-2</v>
      </c>
    </row>
    <row r="1059" spans="1:12">
      <c r="A1059" s="80">
        <v>41367</v>
      </c>
      <c r="B1059" s="52">
        <v>134.92841522877671</v>
      </c>
      <c r="C1059" s="53">
        <v>7302.9</v>
      </c>
      <c r="D1059" s="54">
        <f t="shared" si="130"/>
        <v>42461</v>
      </c>
      <c r="E1059" s="53">
        <f t="shared" si="131"/>
        <v>174.2109302009207</v>
      </c>
      <c r="F1059" s="81">
        <f t="shared" si="132"/>
        <v>10291.69</v>
      </c>
      <c r="H1059" s="85">
        <f t="shared" si="133"/>
        <v>42461</v>
      </c>
      <c r="I1059" s="70">
        <f t="shared" si="137"/>
        <v>8.8906675060454798E-2</v>
      </c>
      <c r="J1059" s="70">
        <f t="shared" si="136"/>
        <v>0.121150153683659</v>
      </c>
      <c r="K1059" s="115">
        <f t="shared" si="134"/>
        <v>0</v>
      </c>
      <c r="L1059" s="116">
        <f t="shared" si="135"/>
        <v>-3.2243478623204203E-2</v>
      </c>
    </row>
    <row r="1060" spans="1:12">
      <c r="A1060" s="80">
        <v>41368</v>
      </c>
      <c r="B1060" s="52">
        <v>134.95796455171183</v>
      </c>
      <c r="C1060" s="53">
        <v>7176.54</v>
      </c>
      <c r="D1060" s="54">
        <f t="shared" si="130"/>
        <v>42464</v>
      </c>
      <c r="E1060" s="53">
        <f t="shared" si="131"/>
        <v>174.38392165461022</v>
      </c>
      <c r="F1060" s="81">
        <f t="shared" si="132"/>
        <v>10352.69</v>
      </c>
      <c r="H1060" s="85">
        <f t="shared" si="133"/>
        <v>42464</v>
      </c>
      <c r="I1060" s="70">
        <f t="shared" si="137"/>
        <v>8.9187479051570095E-2</v>
      </c>
      <c r="J1060" s="70">
        <f t="shared" si="136"/>
        <v>0.12991567440669893</v>
      </c>
      <c r="K1060" s="115">
        <f t="shared" si="134"/>
        <v>0</v>
      </c>
      <c r="L1060" s="116">
        <f t="shared" si="135"/>
        <v>-4.0728195355128838E-2</v>
      </c>
    </row>
    <row r="1061" spans="1:12">
      <c r="A1061" s="80">
        <v>41369</v>
      </c>
      <c r="B1061" s="52">
        <v>134.98698051409045</v>
      </c>
      <c r="C1061" s="53">
        <v>7148.89</v>
      </c>
      <c r="D1061" s="54">
        <f t="shared" si="130"/>
        <v>42465</v>
      </c>
      <c r="E1061" s="53">
        <f t="shared" si="131"/>
        <v>174.43327230443847</v>
      </c>
      <c r="F1061" s="81">
        <f t="shared" si="132"/>
        <v>10145.1</v>
      </c>
      <c r="H1061" s="85">
        <f t="shared" si="133"/>
        <v>42465</v>
      </c>
      <c r="I1061" s="70">
        <f t="shared" si="137"/>
        <v>8.9212161434923942E-2</v>
      </c>
      <c r="J1061" s="70">
        <f t="shared" si="136"/>
        <v>0.12375742051719096</v>
      </c>
      <c r="K1061" s="115">
        <f t="shared" si="134"/>
        <v>0</v>
      </c>
      <c r="L1061" s="116">
        <f t="shared" si="135"/>
        <v>-3.4545259082267021E-2</v>
      </c>
    </row>
    <row r="1062" spans="1:12">
      <c r="A1062" s="80">
        <v>41372</v>
      </c>
      <c r="B1062" s="52">
        <v>135.07647688217131</v>
      </c>
      <c r="C1062" s="53">
        <v>7135.58</v>
      </c>
      <c r="D1062" s="54">
        <f t="shared" si="130"/>
        <v>42468</v>
      </c>
      <c r="E1062" s="53">
        <f t="shared" si="131"/>
        <v>174.53324149142833</v>
      </c>
      <c r="F1062" s="81">
        <f t="shared" si="132"/>
        <v>10081.01</v>
      </c>
      <c r="H1062" s="85">
        <f t="shared" si="133"/>
        <v>42468</v>
      </c>
      <c r="I1062" s="70">
        <f t="shared" si="137"/>
        <v>8.9179545102121338E-2</v>
      </c>
      <c r="J1062" s="70">
        <f t="shared" si="136"/>
        <v>0.12208284319485641</v>
      </c>
      <c r="K1062" s="115">
        <f t="shared" si="134"/>
        <v>0</v>
      </c>
      <c r="L1062" s="116">
        <f t="shared" si="135"/>
        <v>-3.2903298092735067E-2</v>
      </c>
    </row>
    <row r="1063" spans="1:12">
      <c r="A1063" s="80">
        <v>41373</v>
      </c>
      <c r="B1063" s="52">
        <v>135.10632878356228</v>
      </c>
      <c r="C1063" s="53">
        <v>7073.99</v>
      </c>
      <c r="D1063" s="54">
        <f t="shared" si="130"/>
        <v>42468</v>
      </c>
      <c r="E1063" s="53">
        <f t="shared" si="131"/>
        <v>174.53324149142833</v>
      </c>
      <c r="F1063" s="81">
        <f t="shared" si="132"/>
        <v>10081.01</v>
      </c>
      <c r="H1063" s="85">
        <f t="shared" si="133"/>
        <v>42468</v>
      </c>
      <c r="I1063" s="70">
        <f t="shared" si="137"/>
        <v>8.9099320695071205E-2</v>
      </c>
      <c r="J1063" s="70">
        <f t="shared" si="136"/>
        <v>0.12532992533576581</v>
      </c>
      <c r="K1063" s="115">
        <f t="shared" si="134"/>
        <v>0</v>
      </c>
      <c r="L1063" s="116">
        <f t="shared" si="135"/>
        <v>-3.6230604640694608E-2</v>
      </c>
    </row>
    <row r="1064" spans="1:12">
      <c r="A1064" s="80">
        <v>41374</v>
      </c>
      <c r="B1064" s="52">
        <v>135.13618728222346</v>
      </c>
      <c r="C1064" s="53">
        <v>7155.87</v>
      </c>
      <c r="D1064" s="54">
        <f t="shared" si="130"/>
        <v>42468</v>
      </c>
      <c r="E1064" s="53">
        <f t="shared" si="131"/>
        <v>174.53324149142833</v>
      </c>
      <c r="F1064" s="81">
        <f t="shared" si="132"/>
        <v>10081.01</v>
      </c>
      <c r="H1064" s="85">
        <f t="shared" si="133"/>
        <v>42468</v>
      </c>
      <c r="I1064" s="70">
        <f t="shared" si="137"/>
        <v>8.9019102197015254E-2</v>
      </c>
      <c r="J1064" s="70">
        <f t="shared" si="136"/>
        <v>0.12102130849126369</v>
      </c>
      <c r="K1064" s="115">
        <f t="shared" si="134"/>
        <v>0</v>
      </c>
      <c r="L1064" s="116">
        <f t="shared" si="135"/>
        <v>-3.2002206294248436E-2</v>
      </c>
    </row>
    <row r="1065" spans="1:12">
      <c r="A1065" s="80">
        <v>41375</v>
      </c>
      <c r="B1065" s="52">
        <v>135.16605237961284</v>
      </c>
      <c r="C1065" s="53">
        <v>7201.33</v>
      </c>
      <c r="D1065" s="54">
        <f t="shared" si="130"/>
        <v>42471</v>
      </c>
      <c r="E1065" s="53">
        <f t="shared" si="131"/>
        <v>174.60602185313024</v>
      </c>
      <c r="F1065" s="81">
        <f t="shared" si="132"/>
        <v>10236.11</v>
      </c>
      <c r="H1065" s="85">
        <f t="shared" si="133"/>
        <v>42471</v>
      </c>
      <c r="I1065" s="70">
        <f t="shared" si="137"/>
        <v>8.9090231078657878E-2</v>
      </c>
      <c r="J1065" s="70">
        <f t="shared" si="136"/>
        <v>0.12436523907012376</v>
      </c>
      <c r="K1065" s="115">
        <f t="shared" si="134"/>
        <v>0</v>
      </c>
      <c r="L1065" s="116">
        <f t="shared" si="135"/>
        <v>-3.5275007991465879E-2</v>
      </c>
    </row>
    <row r="1066" spans="1:12">
      <c r="A1066" s="80">
        <v>41376</v>
      </c>
      <c r="B1066" s="52">
        <v>135.19578891113636</v>
      </c>
      <c r="C1066" s="53">
        <v>7117.1</v>
      </c>
      <c r="D1066" s="54">
        <f t="shared" si="130"/>
        <v>42472</v>
      </c>
      <c r="E1066" s="53">
        <f t="shared" si="131"/>
        <v>174.64041923943532</v>
      </c>
      <c r="F1066" s="81">
        <f t="shared" si="132"/>
        <v>10286.18</v>
      </c>
      <c r="H1066" s="85">
        <f t="shared" si="133"/>
        <v>42472</v>
      </c>
      <c r="I1066" s="70">
        <f t="shared" si="137"/>
        <v>8.9081883159427555E-2</v>
      </c>
      <c r="J1066" s="70">
        <f t="shared" si="136"/>
        <v>0.13062092076086063</v>
      </c>
      <c r="K1066" s="115">
        <f t="shared" si="134"/>
        <v>0</v>
      </c>
      <c r="L1066" s="116">
        <f t="shared" si="135"/>
        <v>-4.1539037601433071E-2</v>
      </c>
    </row>
    <row r="1067" spans="1:12">
      <c r="A1067" s="80">
        <v>41379</v>
      </c>
      <c r="B1067" s="52">
        <v>135.28501813181774</v>
      </c>
      <c r="C1067" s="53">
        <v>7168.34</v>
      </c>
      <c r="D1067" s="54">
        <f t="shared" si="130"/>
        <v>42473</v>
      </c>
      <c r="E1067" s="53">
        <f t="shared" si="131"/>
        <v>174.67482340202548</v>
      </c>
      <c r="F1067" s="81">
        <f t="shared" si="132"/>
        <v>10475.02</v>
      </c>
      <c r="H1067" s="85">
        <f t="shared" si="133"/>
        <v>42473</v>
      </c>
      <c r="I1067" s="70">
        <f t="shared" si="137"/>
        <v>8.8913886469786041E-2</v>
      </c>
      <c r="J1067" s="70">
        <f t="shared" si="136"/>
        <v>0.13478108518759879</v>
      </c>
      <c r="K1067" s="115">
        <f t="shared" si="134"/>
        <v>0</v>
      </c>
      <c r="L1067" s="116">
        <f t="shared" si="135"/>
        <v>-4.5867198717812752E-2</v>
      </c>
    </row>
    <row r="1068" spans="1:12">
      <c r="A1068" s="80">
        <v>41380</v>
      </c>
      <c r="B1068" s="52">
        <v>135.31478083580674</v>
      </c>
      <c r="C1068" s="53">
        <v>7323.57</v>
      </c>
      <c r="D1068" s="54">
        <f t="shared" si="130"/>
        <v>42473</v>
      </c>
      <c r="E1068" s="53">
        <f t="shared" si="131"/>
        <v>174.67482340202548</v>
      </c>
      <c r="F1068" s="81">
        <f t="shared" si="132"/>
        <v>10475.02</v>
      </c>
      <c r="H1068" s="85">
        <f t="shared" si="133"/>
        <v>42473</v>
      </c>
      <c r="I1068" s="70">
        <f t="shared" si="137"/>
        <v>8.8834044494648268E-2</v>
      </c>
      <c r="J1068" s="70">
        <f t="shared" si="136"/>
        <v>0.1267061752900327</v>
      </c>
      <c r="K1068" s="115">
        <f t="shared" si="134"/>
        <v>0</v>
      </c>
      <c r="L1068" s="116">
        <f t="shared" si="135"/>
        <v>-3.7872130795384429E-2</v>
      </c>
    </row>
    <row r="1069" spans="1:12">
      <c r="A1069" s="80">
        <v>41381</v>
      </c>
      <c r="B1069" s="52">
        <v>135.34468540237145</v>
      </c>
      <c r="C1069" s="53">
        <v>7323.26</v>
      </c>
      <c r="D1069" s="54">
        <f t="shared" si="130"/>
        <v>42473</v>
      </c>
      <c r="E1069" s="53">
        <f t="shared" si="131"/>
        <v>174.67482340202548</v>
      </c>
      <c r="F1069" s="81">
        <f t="shared" si="132"/>
        <v>10475.02</v>
      </c>
      <c r="H1069" s="85">
        <f t="shared" si="133"/>
        <v>42473</v>
      </c>
      <c r="I1069" s="70">
        <f t="shared" si="137"/>
        <v>8.8753845535727072E-2</v>
      </c>
      <c r="J1069" s="70">
        <f t="shared" si="136"/>
        <v>0.126722073218279</v>
      </c>
      <c r="K1069" s="115">
        <f t="shared" si="134"/>
        <v>0</v>
      </c>
      <c r="L1069" s="116">
        <f t="shared" si="135"/>
        <v>-3.7968227682551925E-2</v>
      </c>
    </row>
    <row r="1070" spans="1:12">
      <c r="A1070" s="80">
        <v>41382</v>
      </c>
      <c r="B1070" s="52">
        <v>135.37419054378918</v>
      </c>
      <c r="C1070" s="53">
        <v>7444.78</v>
      </c>
      <c r="D1070" s="54">
        <f t="shared" si="130"/>
        <v>42478</v>
      </c>
      <c r="E1070" s="53">
        <f t="shared" si="131"/>
        <v>174.85473847012958</v>
      </c>
      <c r="F1070" s="81">
        <f t="shared" si="132"/>
        <v>10560.74</v>
      </c>
      <c r="H1070" s="85">
        <f t="shared" si="133"/>
        <v>42478</v>
      </c>
      <c r="I1070" s="70">
        <f t="shared" si="137"/>
        <v>8.904839098975037E-2</v>
      </c>
      <c r="J1070" s="70">
        <f t="shared" si="136"/>
        <v>0.123606287372652</v>
      </c>
      <c r="K1070" s="115">
        <f t="shared" si="134"/>
        <v>0</v>
      </c>
      <c r="L1070" s="116">
        <f t="shared" si="135"/>
        <v>-3.4557896382901632E-2</v>
      </c>
    </row>
    <row r="1071" spans="1:12">
      <c r="A1071" s="80">
        <v>41386</v>
      </c>
      <c r="B1071" s="52">
        <v>135.49386132822991</v>
      </c>
      <c r="C1071" s="53">
        <v>7510.98</v>
      </c>
      <c r="D1071" s="54">
        <f t="shared" si="130"/>
        <v>42482</v>
      </c>
      <c r="E1071" s="53">
        <f t="shared" si="131"/>
        <v>174.98013775876052</v>
      </c>
      <c r="F1071" s="81">
        <f t="shared" si="132"/>
        <v>10540.19</v>
      </c>
      <c r="H1071" s="85">
        <f t="shared" si="133"/>
        <v>42482</v>
      </c>
      <c r="I1071" s="70">
        <f t="shared" si="137"/>
        <v>8.8987876472034655E-2</v>
      </c>
      <c r="J1071" s="70">
        <f t="shared" si="136"/>
        <v>0.11956834696685004</v>
      </c>
      <c r="K1071" s="115">
        <f t="shared" si="134"/>
        <v>0</v>
      </c>
      <c r="L1071" s="116">
        <f t="shared" si="135"/>
        <v>-3.0580470494815382E-2</v>
      </c>
    </row>
    <row r="1072" spans="1:12">
      <c r="A1072" s="80">
        <v>41387</v>
      </c>
      <c r="B1072" s="52">
        <v>135.52380547158344</v>
      </c>
      <c r="C1072" s="53">
        <v>7514.16</v>
      </c>
      <c r="D1072" s="54">
        <f t="shared" si="130"/>
        <v>42482</v>
      </c>
      <c r="E1072" s="53">
        <f t="shared" si="131"/>
        <v>174.98013775876052</v>
      </c>
      <c r="F1072" s="81">
        <f t="shared" si="132"/>
        <v>10540.19</v>
      </c>
      <c r="H1072" s="85">
        <f t="shared" si="133"/>
        <v>42482</v>
      </c>
      <c r="I1072" s="70">
        <f t="shared" si="137"/>
        <v>8.8907666182493683E-2</v>
      </c>
      <c r="J1072" s="70">
        <f t="shared" si="136"/>
        <v>0.11941039053561187</v>
      </c>
      <c r="K1072" s="115">
        <f t="shared" si="134"/>
        <v>0</v>
      </c>
      <c r="L1072" s="116">
        <f t="shared" si="135"/>
        <v>-3.0502724353118182E-2</v>
      </c>
    </row>
    <row r="1073" spans="1:12">
      <c r="A1073" s="80">
        <v>41389</v>
      </c>
      <c r="B1073" s="52">
        <v>135.58343594599094</v>
      </c>
      <c r="C1073" s="53">
        <v>7616.38</v>
      </c>
      <c r="D1073" s="54">
        <f t="shared" si="130"/>
        <v>42485</v>
      </c>
      <c r="E1073" s="53">
        <f t="shared" si="131"/>
        <v>175.08145125852286</v>
      </c>
      <c r="F1073" s="81">
        <f t="shared" si="132"/>
        <v>10481.120000000001</v>
      </c>
      <c r="H1073" s="85">
        <f t="shared" si="133"/>
        <v>42485</v>
      </c>
      <c r="I1073" s="70">
        <f t="shared" si="137"/>
        <v>8.8958094379519181E-2</v>
      </c>
      <c r="J1073" s="70">
        <f t="shared" si="136"/>
        <v>0.11229426105171991</v>
      </c>
      <c r="K1073" s="115">
        <f t="shared" si="134"/>
        <v>0</v>
      </c>
      <c r="L1073" s="116">
        <f t="shared" si="135"/>
        <v>-2.3336166672200731E-2</v>
      </c>
    </row>
    <row r="1074" spans="1:12">
      <c r="A1074" s="80">
        <v>41390</v>
      </c>
      <c r="B1074" s="52">
        <v>135.61326430189908</v>
      </c>
      <c r="C1074" s="53">
        <v>7558.67</v>
      </c>
      <c r="D1074" s="54">
        <f t="shared" si="130"/>
        <v>42486</v>
      </c>
      <c r="E1074" s="53">
        <f t="shared" si="131"/>
        <v>175.11366624555441</v>
      </c>
      <c r="F1074" s="81">
        <f t="shared" si="132"/>
        <v>10624.72</v>
      </c>
      <c r="H1074" s="85">
        <f t="shared" si="133"/>
        <v>42486</v>
      </c>
      <c r="I1074" s="70">
        <f t="shared" si="137"/>
        <v>8.8945029599859282E-2</v>
      </c>
      <c r="J1074" s="70">
        <f t="shared" si="136"/>
        <v>0.12018745022793742</v>
      </c>
      <c r="K1074" s="115">
        <f t="shared" si="134"/>
        <v>0</v>
      </c>
      <c r="L1074" s="116">
        <f t="shared" si="135"/>
        <v>-3.1242420628078138E-2</v>
      </c>
    </row>
    <row r="1075" spans="1:12">
      <c r="A1075" s="80">
        <v>41393</v>
      </c>
      <c r="B1075" s="52">
        <v>135.70276905633835</v>
      </c>
      <c r="C1075" s="53">
        <v>7600.72</v>
      </c>
      <c r="D1075" s="54">
        <f t="shared" si="130"/>
        <v>42489</v>
      </c>
      <c r="E1075" s="53">
        <f t="shared" si="131"/>
        <v>175.21349999852316</v>
      </c>
      <c r="F1075" s="81">
        <f t="shared" si="132"/>
        <v>10474.15</v>
      </c>
      <c r="H1075" s="85">
        <f t="shared" si="133"/>
        <v>42489</v>
      </c>
      <c r="I1075" s="70">
        <f t="shared" si="137"/>
        <v>8.8912421101079442E-2</v>
      </c>
      <c r="J1075" s="70">
        <f t="shared" si="136"/>
        <v>0.11281085074409369</v>
      </c>
      <c r="K1075" s="115">
        <f t="shared" si="134"/>
        <v>0</v>
      </c>
      <c r="L1075" s="116">
        <f t="shared" si="135"/>
        <v>-2.3898429643014252E-2</v>
      </c>
    </row>
    <row r="1076" spans="1:12">
      <c r="A1076" s="80">
        <v>41394</v>
      </c>
      <c r="B1076" s="52">
        <v>135.73275936829981</v>
      </c>
      <c r="C1076" s="53">
        <v>7634.29</v>
      </c>
      <c r="D1076" s="54">
        <f t="shared" si="130"/>
        <v>42489</v>
      </c>
      <c r="E1076" s="53">
        <f t="shared" si="131"/>
        <v>175.21349999852316</v>
      </c>
      <c r="F1076" s="81">
        <f t="shared" si="132"/>
        <v>10474.15</v>
      </c>
      <c r="H1076" s="85">
        <f t="shared" si="133"/>
        <v>42489</v>
      </c>
      <c r="I1076" s="70">
        <f t="shared" si="137"/>
        <v>8.8832216369265415E-2</v>
      </c>
      <c r="J1076" s="70">
        <f t="shared" si="136"/>
        <v>0.1111773458286629</v>
      </c>
      <c r="K1076" s="115">
        <f t="shared" si="134"/>
        <v>0</v>
      </c>
      <c r="L1076" s="116">
        <f t="shared" si="135"/>
        <v>-2.2345129459397484E-2</v>
      </c>
    </row>
    <row r="1077" spans="1:12">
      <c r="A1077" s="80">
        <v>41396</v>
      </c>
      <c r="B1077" s="52">
        <v>135.7927532479406</v>
      </c>
      <c r="C1077" s="53">
        <v>7723.29</v>
      </c>
      <c r="D1077" s="54">
        <f t="shared" si="130"/>
        <v>42492</v>
      </c>
      <c r="E1077" s="53">
        <f t="shared" si="131"/>
        <v>175.32283322252223</v>
      </c>
      <c r="F1077" s="81">
        <f t="shared" si="132"/>
        <v>10415.52</v>
      </c>
      <c r="H1077" s="85">
        <f t="shared" si="133"/>
        <v>42492</v>
      </c>
      <c r="I1077" s="70">
        <f t="shared" si="137"/>
        <v>8.8898239003176505E-2</v>
      </c>
      <c r="J1077" s="70">
        <f t="shared" si="136"/>
        <v>0.10482341945218154</v>
      </c>
      <c r="K1077" s="115">
        <f t="shared" si="134"/>
        <v>0</v>
      </c>
      <c r="L1077" s="116">
        <f t="shared" si="135"/>
        <v>-1.5925180449005039E-2</v>
      </c>
    </row>
    <row r="1078" spans="1:12">
      <c r="A1078" s="80">
        <v>41397</v>
      </c>
      <c r="B1078" s="52">
        <v>135.82262765365516</v>
      </c>
      <c r="C1078" s="53">
        <v>7652.03</v>
      </c>
      <c r="D1078" s="54">
        <f t="shared" si="130"/>
        <v>42493</v>
      </c>
      <c r="E1078" s="53">
        <f t="shared" si="131"/>
        <v>175.35386536400264</v>
      </c>
      <c r="F1078" s="81">
        <f t="shared" si="132"/>
        <v>10336.969999999999</v>
      </c>
      <c r="H1078" s="85">
        <f t="shared" si="133"/>
        <v>42493</v>
      </c>
      <c r="I1078" s="70">
        <f t="shared" si="137"/>
        <v>8.8882634671039407E-2</v>
      </c>
      <c r="J1078" s="70">
        <f t="shared" si="136"/>
        <v>0.1054493889092134</v>
      </c>
      <c r="K1078" s="115">
        <f t="shared" si="134"/>
        <v>0</v>
      </c>
      <c r="L1078" s="116">
        <f t="shared" si="135"/>
        <v>-1.6566754238173997E-2</v>
      </c>
    </row>
    <row r="1079" spans="1:12">
      <c r="A1079" s="80">
        <v>41400</v>
      </c>
      <c r="B1079" s="52">
        <v>135.91227058790659</v>
      </c>
      <c r="C1079" s="53">
        <v>7686.88</v>
      </c>
      <c r="D1079" s="54">
        <f t="shared" si="130"/>
        <v>42496</v>
      </c>
      <c r="E1079" s="53">
        <f t="shared" si="131"/>
        <v>175.46067753689894</v>
      </c>
      <c r="F1079" s="81">
        <f t="shared" si="132"/>
        <v>10320.120000000001</v>
      </c>
      <c r="H1079" s="85">
        <f t="shared" si="133"/>
        <v>42496</v>
      </c>
      <c r="I1079" s="70">
        <f t="shared" si="137"/>
        <v>8.8864180385042069E-2</v>
      </c>
      <c r="J1079" s="70">
        <f t="shared" si="136"/>
        <v>0.10317619538083034</v>
      </c>
      <c r="K1079" s="115">
        <f t="shared" si="134"/>
        <v>0</v>
      </c>
      <c r="L1079" s="116">
        <f t="shared" si="135"/>
        <v>-1.4312014995788269E-2</v>
      </c>
    </row>
    <row r="1080" spans="1:12">
      <c r="A1080" s="80">
        <v>41401</v>
      </c>
      <c r="B1080" s="52">
        <v>135.94203537516535</v>
      </c>
      <c r="C1080" s="53">
        <v>7780.19</v>
      </c>
      <c r="D1080" s="54">
        <f t="shared" si="130"/>
        <v>42496</v>
      </c>
      <c r="E1080" s="53">
        <f t="shared" si="131"/>
        <v>175.46067753689894</v>
      </c>
      <c r="F1080" s="81">
        <f t="shared" si="132"/>
        <v>10320.120000000001</v>
      </c>
      <c r="H1080" s="85">
        <f t="shared" si="133"/>
        <v>42496</v>
      </c>
      <c r="I1080" s="70">
        <f t="shared" si="137"/>
        <v>8.8784704903011935E-2</v>
      </c>
      <c r="J1080" s="70">
        <f t="shared" si="136"/>
        <v>9.8748212099014632E-2</v>
      </c>
      <c r="K1080" s="115">
        <f t="shared" si="134"/>
        <v>0</v>
      </c>
      <c r="L1080" s="116">
        <f t="shared" si="135"/>
        <v>-9.9635071960026966E-3</v>
      </c>
    </row>
    <row r="1081" spans="1:12">
      <c r="A1081" s="80">
        <v>41402</v>
      </c>
      <c r="B1081" s="52">
        <v>135.97153479684175</v>
      </c>
      <c r="C1081" s="53">
        <v>7813.38</v>
      </c>
      <c r="D1081" s="54">
        <f t="shared" si="130"/>
        <v>42496</v>
      </c>
      <c r="E1081" s="53">
        <f t="shared" si="131"/>
        <v>175.46067753689894</v>
      </c>
      <c r="F1081" s="81">
        <f t="shared" si="132"/>
        <v>10320.120000000001</v>
      </c>
      <c r="H1081" s="85">
        <f t="shared" si="133"/>
        <v>42496</v>
      </c>
      <c r="I1081" s="70">
        <f t="shared" si="137"/>
        <v>8.870596086738658E-2</v>
      </c>
      <c r="J1081" s="70">
        <f t="shared" si="136"/>
        <v>9.7190234572030132E-2</v>
      </c>
      <c r="K1081" s="115">
        <f t="shared" si="134"/>
        <v>0</v>
      </c>
      <c r="L1081" s="116">
        <f t="shared" si="135"/>
        <v>-8.4842737046435523E-3</v>
      </c>
    </row>
    <row r="1082" spans="1:12">
      <c r="A1082" s="80">
        <v>41403</v>
      </c>
      <c r="B1082" s="52">
        <v>136.00090464835787</v>
      </c>
      <c r="C1082" s="53">
        <v>7788.74</v>
      </c>
      <c r="D1082" s="54">
        <f t="shared" si="130"/>
        <v>42499</v>
      </c>
      <c r="E1082" s="53">
        <f t="shared" si="131"/>
        <v>175.58332455049722</v>
      </c>
      <c r="F1082" s="81">
        <f t="shared" si="132"/>
        <v>10497.09</v>
      </c>
      <c r="H1082" s="85">
        <f t="shared" si="133"/>
        <v>42499</v>
      </c>
      <c r="I1082" s="70">
        <f t="shared" si="137"/>
        <v>8.8881176473829093E-2</v>
      </c>
      <c r="J1082" s="70">
        <f t="shared" si="136"/>
        <v>0.10458863721052469</v>
      </c>
      <c r="K1082" s="115">
        <f t="shared" si="134"/>
        <v>0</v>
      </c>
      <c r="L1082" s="116">
        <f t="shared" si="135"/>
        <v>-1.57074607366956E-2</v>
      </c>
    </row>
    <row r="1083" spans="1:12">
      <c r="A1083" s="80">
        <v>41404</v>
      </c>
      <c r="B1083" s="52">
        <v>136.03028084376191</v>
      </c>
      <c r="C1083" s="53">
        <v>7850.77</v>
      </c>
      <c r="D1083" s="54">
        <f t="shared" si="130"/>
        <v>42500</v>
      </c>
      <c r="E1083" s="53">
        <f t="shared" si="131"/>
        <v>175.61791446543367</v>
      </c>
      <c r="F1083" s="81">
        <f t="shared" si="132"/>
        <v>10526.11</v>
      </c>
      <c r="H1083" s="85">
        <f t="shared" si="133"/>
        <v>42500</v>
      </c>
      <c r="I1083" s="70">
        <f t="shared" si="137"/>
        <v>8.8874281671987854E-2</v>
      </c>
      <c r="J1083" s="70">
        <f t="shared" si="136"/>
        <v>0.10268605743434955</v>
      </c>
      <c r="K1083" s="115">
        <f t="shared" si="134"/>
        <v>0</v>
      </c>
      <c r="L1083" s="116">
        <f t="shared" si="135"/>
        <v>-1.38117757623617E-2</v>
      </c>
    </row>
    <row r="1084" spans="1:12">
      <c r="A1084" s="80">
        <v>41405</v>
      </c>
      <c r="B1084" s="52">
        <v>136.05966338442417</v>
      </c>
      <c r="C1084" s="53">
        <v>7866.9</v>
      </c>
      <c r="D1084" s="54">
        <f t="shared" si="130"/>
        <v>42501</v>
      </c>
      <c r="E1084" s="53">
        <f t="shared" si="131"/>
        <v>175.65725287827394</v>
      </c>
      <c r="F1084" s="81">
        <f t="shared" si="132"/>
        <v>10474.1</v>
      </c>
      <c r="H1084" s="85">
        <f t="shared" si="133"/>
        <v>42501</v>
      </c>
      <c r="I1084" s="70">
        <f t="shared" si="137"/>
        <v>8.8877184701943168E-2</v>
      </c>
      <c r="J1084" s="70">
        <f t="shared" si="136"/>
        <v>0.10011400987453989</v>
      </c>
      <c r="K1084" s="115">
        <f t="shared" si="134"/>
        <v>0</v>
      </c>
      <c r="L1084" s="116">
        <f t="shared" si="135"/>
        <v>-1.1236825172596721E-2</v>
      </c>
    </row>
    <row r="1085" spans="1:12">
      <c r="A1085" s="80">
        <v>41407</v>
      </c>
      <c r="B1085" s="52">
        <v>136.11844115900624</v>
      </c>
      <c r="C1085" s="53">
        <v>7703.53</v>
      </c>
      <c r="D1085" s="54">
        <f t="shared" si="130"/>
        <v>42503</v>
      </c>
      <c r="E1085" s="53">
        <f t="shared" si="131"/>
        <v>175.72840126517781</v>
      </c>
      <c r="F1085" s="81">
        <f t="shared" si="132"/>
        <v>10428.780000000001</v>
      </c>
      <c r="H1085" s="85">
        <f t="shared" si="133"/>
        <v>42503</v>
      </c>
      <c r="I1085" s="70">
        <f t="shared" si="137"/>
        <v>8.8867403820966695E-2</v>
      </c>
      <c r="J1085" s="70">
        <f t="shared" si="136"/>
        <v>0.10623631005924516</v>
      </c>
      <c r="K1085" s="115">
        <f t="shared" si="134"/>
        <v>0</v>
      </c>
      <c r="L1085" s="116">
        <f t="shared" si="135"/>
        <v>-1.736890623827847E-2</v>
      </c>
    </row>
    <row r="1086" spans="1:12">
      <c r="A1086" s="80">
        <v>41408</v>
      </c>
      <c r="B1086" s="52">
        <v>136.14784274229658</v>
      </c>
      <c r="C1086" s="53">
        <v>7722.79</v>
      </c>
      <c r="D1086" s="54">
        <f t="shared" si="130"/>
        <v>42503</v>
      </c>
      <c r="E1086" s="53">
        <f t="shared" si="131"/>
        <v>175.72840126517781</v>
      </c>
      <c r="F1086" s="81">
        <f t="shared" si="132"/>
        <v>10428.780000000001</v>
      </c>
      <c r="H1086" s="85">
        <f t="shared" si="133"/>
        <v>42503</v>
      </c>
      <c r="I1086" s="70">
        <f t="shared" si="137"/>
        <v>8.8789016655372643E-2</v>
      </c>
      <c r="J1086" s="70">
        <f t="shared" si="136"/>
        <v>0.10531592386866673</v>
      </c>
      <c r="K1086" s="115">
        <f t="shared" si="134"/>
        <v>0</v>
      </c>
      <c r="L1086" s="116">
        <f t="shared" si="135"/>
        <v>-1.6526907213294084E-2</v>
      </c>
    </row>
    <row r="1087" spans="1:12">
      <c r="A1087" s="80">
        <v>41409</v>
      </c>
      <c r="B1087" s="52">
        <v>136.17725067632892</v>
      </c>
      <c r="C1087" s="53">
        <v>7917.77</v>
      </c>
      <c r="D1087" s="54">
        <f t="shared" si="130"/>
        <v>42503</v>
      </c>
      <c r="E1087" s="53">
        <f t="shared" si="131"/>
        <v>175.72840126517781</v>
      </c>
      <c r="F1087" s="81">
        <f t="shared" si="132"/>
        <v>10428.780000000001</v>
      </c>
      <c r="H1087" s="85">
        <f t="shared" si="133"/>
        <v>42503</v>
      </c>
      <c r="I1087" s="70">
        <f t="shared" si="137"/>
        <v>8.871063513284172E-2</v>
      </c>
      <c r="J1087" s="70">
        <f t="shared" si="136"/>
        <v>9.6167381402967544E-2</v>
      </c>
      <c r="K1087" s="115">
        <f t="shared" si="134"/>
        <v>0</v>
      </c>
      <c r="L1087" s="116">
        <f t="shared" si="135"/>
        <v>-7.4567462701258247E-3</v>
      </c>
    </row>
    <row r="1088" spans="1:12">
      <c r="A1088" s="80">
        <v>41410</v>
      </c>
      <c r="B1088" s="52">
        <v>136.206664962475</v>
      </c>
      <c r="C1088" s="53">
        <v>7947.55</v>
      </c>
      <c r="D1088" s="54">
        <f t="shared" si="130"/>
        <v>42506</v>
      </c>
      <c r="E1088" s="53">
        <f t="shared" si="131"/>
        <v>175.87864904825955</v>
      </c>
      <c r="F1088" s="81">
        <f t="shared" si="132"/>
        <v>10489.97</v>
      </c>
      <c r="H1088" s="85">
        <f t="shared" si="133"/>
        <v>42506</v>
      </c>
      <c r="I1088" s="70">
        <f t="shared" si="137"/>
        <v>8.8942431064677585E-2</v>
      </c>
      <c r="J1088" s="70">
        <f t="shared" si="136"/>
        <v>9.6933565347333328E-2</v>
      </c>
      <c r="K1088" s="115">
        <f t="shared" si="134"/>
        <v>0</v>
      </c>
      <c r="L1088" s="116">
        <f t="shared" si="135"/>
        <v>-7.991134282655743E-3</v>
      </c>
    </row>
    <row r="1089" spans="1:12">
      <c r="A1089" s="80">
        <v>41411</v>
      </c>
      <c r="B1089" s="52">
        <v>136.23567698211201</v>
      </c>
      <c r="C1089" s="53">
        <v>7969.96</v>
      </c>
      <c r="D1089" s="54">
        <f t="shared" si="130"/>
        <v>42507</v>
      </c>
      <c r="E1089" s="53">
        <f t="shared" si="131"/>
        <v>175.91505592861256</v>
      </c>
      <c r="F1089" s="81">
        <f t="shared" si="132"/>
        <v>10530.03</v>
      </c>
      <c r="H1089" s="85">
        <f t="shared" si="133"/>
        <v>42507</v>
      </c>
      <c r="I1089" s="70">
        <f t="shared" si="137"/>
        <v>8.8940253639252065E-2</v>
      </c>
      <c r="J1089" s="70">
        <f t="shared" si="136"/>
        <v>9.7297750585540577E-2</v>
      </c>
      <c r="K1089" s="115">
        <f t="shared" si="134"/>
        <v>0</v>
      </c>
      <c r="L1089" s="116">
        <f t="shared" si="135"/>
        <v>-8.3574969462885118E-3</v>
      </c>
    </row>
    <row r="1090" spans="1:12">
      <c r="A1090" s="80">
        <v>41414</v>
      </c>
      <c r="B1090" s="52">
        <v>136.32395770079643</v>
      </c>
      <c r="C1090" s="53">
        <v>7930.79</v>
      </c>
      <c r="D1090" s="54">
        <f t="shared" ref="D1090:D1153" si="138">VLOOKUP(EDATE(A1090,36),A:A,1,1)</f>
        <v>42510</v>
      </c>
      <c r="E1090" s="53">
        <f t="shared" ref="E1090:E1153" si="139">VLOOKUP(D1090,A:B,2,0)</f>
        <v>176.03892910626399</v>
      </c>
      <c r="F1090" s="81">
        <f t="shared" ref="F1090:F1153" si="140">VLOOKUP(D1090,A:C,3,0)</f>
        <v>10341.790000000001</v>
      </c>
      <c r="H1090" s="85">
        <f t="shared" ref="H1090:H1153" si="141">D1090</f>
        <v>42510</v>
      </c>
      <c r="I1090" s="70">
        <f t="shared" si="137"/>
        <v>8.8960626734086778E-2</v>
      </c>
      <c r="J1090" s="70">
        <f t="shared" si="136"/>
        <v>9.2512517164756725E-2</v>
      </c>
      <c r="K1090" s="115">
        <f t="shared" ref="K1090:K1153" si="142">IF(I1090&gt;J1090,1,0)</f>
        <v>0</v>
      </c>
      <c r="L1090" s="116">
        <f t="shared" ref="L1090:L1153" si="143">I1090-J1090</f>
        <v>-3.5518904306699461E-3</v>
      </c>
    </row>
    <row r="1091" spans="1:12">
      <c r="A1091" s="80">
        <v>41415</v>
      </c>
      <c r="B1091" s="52">
        <v>136.35340367565979</v>
      </c>
      <c r="C1091" s="53">
        <v>7875.68</v>
      </c>
      <c r="D1091" s="54">
        <f t="shared" si="138"/>
        <v>42510</v>
      </c>
      <c r="E1091" s="53">
        <f t="shared" si="139"/>
        <v>176.03892910626399</v>
      </c>
      <c r="F1091" s="81">
        <f t="shared" si="140"/>
        <v>10341.790000000001</v>
      </c>
      <c r="H1091" s="85">
        <f t="shared" si="141"/>
        <v>42510</v>
      </c>
      <c r="I1091" s="70">
        <f t="shared" si="137"/>
        <v>8.888223285740926E-2</v>
      </c>
      <c r="J1091" s="70">
        <f t="shared" si="136"/>
        <v>9.505487847621108E-2</v>
      </c>
      <c r="K1091" s="115">
        <f t="shared" si="142"/>
        <v>0</v>
      </c>
      <c r="L1091" s="116">
        <f t="shared" si="143"/>
        <v>-6.1726456188018197E-3</v>
      </c>
    </row>
    <row r="1092" spans="1:12">
      <c r="A1092" s="80">
        <v>41416</v>
      </c>
      <c r="B1092" s="52">
        <v>136.3829923642574</v>
      </c>
      <c r="C1092" s="53">
        <v>7850.45</v>
      </c>
      <c r="D1092" s="54">
        <f t="shared" si="138"/>
        <v>42510</v>
      </c>
      <c r="E1092" s="53">
        <f t="shared" si="139"/>
        <v>176.03892910626399</v>
      </c>
      <c r="F1092" s="81">
        <f t="shared" si="140"/>
        <v>10341.790000000001</v>
      </c>
      <c r="H1092" s="85">
        <f t="shared" si="141"/>
        <v>42510</v>
      </c>
      <c r="I1092" s="70">
        <f t="shared" si="137"/>
        <v>8.8803481768282122E-2</v>
      </c>
      <c r="J1092" s="70">
        <f t="shared" si="136"/>
        <v>9.6226730189459264E-2</v>
      </c>
      <c r="K1092" s="115">
        <f t="shared" si="142"/>
        <v>0</v>
      </c>
      <c r="L1092" s="116">
        <f t="shared" si="143"/>
        <v>-7.4232484211771421E-3</v>
      </c>
    </row>
    <row r="1093" spans="1:12">
      <c r="A1093" s="80">
        <v>41417</v>
      </c>
      <c r="B1093" s="52">
        <v>136.41272385659283</v>
      </c>
      <c r="C1093" s="53">
        <v>7686.64</v>
      </c>
      <c r="D1093" s="54">
        <f t="shared" si="138"/>
        <v>42513</v>
      </c>
      <c r="E1093" s="53">
        <f t="shared" si="139"/>
        <v>176.14349623015312</v>
      </c>
      <c r="F1093" s="81">
        <f t="shared" si="140"/>
        <v>10316.91</v>
      </c>
      <c r="H1093" s="85">
        <f t="shared" si="141"/>
        <v>42513</v>
      </c>
      <c r="I1093" s="70">
        <f t="shared" si="137"/>
        <v>8.8939898303081577E-2</v>
      </c>
      <c r="J1093" s="70">
        <f t="shared" si="136"/>
        <v>0.10307328532945204</v>
      </c>
      <c r="K1093" s="115">
        <f t="shared" si="142"/>
        <v>0</v>
      </c>
      <c r="L1093" s="116">
        <f t="shared" si="143"/>
        <v>-1.4133387026370459E-2</v>
      </c>
    </row>
    <row r="1094" spans="1:12">
      <c r="A1094" s="80">
        <v>41418</v>
      </c>
      <c r="B1094" s="52">
        <v>136.44232541766971</v>
      </c>
      <c r="C1094" s="53">
        <v>7707.91</v>
      </c>
      <c r="D1094" s="54">
        <f t="shared" si="138"/>
        <v>42514</v>
      </c>
      <c r="E1094" s="53">
        <f t="shared" si="139"/>
        <v>176.17802035541425</v>
      </c>
      <c r="F1094" s="81">
        <f t="shared" si="140"/>
        <v>10340.65</v>
      </c>
      <c r="H1094" s="85">
        <f t="shared" si="141"/>
        <v>42514</v>
      </c>
      <c r="I1094" s="70">
        <f t="shared" si="137"/>
        <v>8.8932277324198727E-2</v>
      </c>
      <c r="J1094" s="70">
        <f t="shared" si="136"/>
        <v>0.10290236479678305</v>
      </c>
      <c r="K1094" s="115">
        <f t="shared" si="142"/>
        <v>0</v>
      </c>
      <c r="L1094" s="116">
        <f t="shared" si="143"/>
        <v>-1.3970087472584325E-2</v>
      </c>
    </row>
    <row r="1095" spans="1:12">
      <c r="A1095" s="80">
        <v>41421</v>
      </c>
      <c r="B1095" s="52">
        <v>136.53114937151659</v>
      </c>
      <c r="C1095" s="53">
        <v>7836.22</v>
      </c>
      <c r="D1095" s="54">
        <f t="shared" si="138"/>
        <v>42517</v>
      </c>
      <c r="E1095" s="53">
        <f t="shared" si="139"/>
        <v>176.28603950405287</v>
      </c>
      <c r="F1095" s="81">
        <f t="shared" si="140"/>
        <v>10884.88</v>
      </c>
      <c r="H1095" s="85">
        <f t="shared" si="141"/>
        <v>42517</v>
      </c>
      <c r="I1095" s="70">
        <f t="shared" si="137"/>
        <v>8.8918538324640695E-2</v>
      </c>
      <c r="J1095" s="70">
        <f t="shared" si="136"/>
        <v>0.11576399213634714</v>
      </c>
      <c r="K1095" s="115">
        <f t="shared" si="142"/>
        <v>0</v>
      </c>
      <c r="L1095" s="116">
        <f t="shared" si="143"/>
        <v>-2.6845453811706443E-2</v>
      </c>
    </row>
    <row r="1096" spans="1:12">
      <c r="A1096" s="80">
        <v>41422</v>
      </c>
      <c r="B1096" s="52">
        <v>136.56077663093021</v>
      </c>
      <c r="C1096" s="53">
        <v>7875.77</v>
      </c>
      <c r="D1096" s="54">
        <f t="shared" si="138"/>
        <v>42517</v>
      </c>
      <c r="E1096" s="53">
        <f t="shared" si="139"/>
        <v>176.28603950405287</v>
      </c>
      <c r="F1096" s="81">
        <f t="shared" si="140"/>
        <v>10884.88</v>
      </c>
      <c r="H1096" s="85">
        <f t="shared" si="141"/>
        <v>42517</v>
      </c>
      <c r="I1096" s="70">
        <f t="shared" si="137"/>
        <v>8.8839784609798134E-2</v>
      </c>
      <c r="J1096" s="70">
        <f t="shared" si="136"/>
        <v>0.11389316808749239</v>
      </c>
      <c r="K1096" s="115">
        <f t="shared" si="142"/>
        <v>0</v>
      </c>
      <c r="L1096" s="116">
        <f t="shared" si="143"/>
        <v>-2.5053383477694258E-2</v>
      </c>
    </row>
    <row r="1097" spans="1:12">
      <c r="A1097" s="80">
        <v>41423</v>
      </c>
      <c r="B1097" s="52">
        <v>136.59054688023576</v>
      </c>
      <c r="C1097" s="53">
        <v>7866.77</v>
      </c>
      <c r="D1097" s="54">
        <f t="shared" si="138"/>
        <v>42517</v>
      </c>
      <c r="E1097" s="53">
        <f t="shared" si="139"/>
        <v>176.28603950405287</v>
      </c>
      <c r="F1097" s="81">
        <f t="shared" si="140"/>
        <v>10884.88</v>
      </c>
      <c r="H1097" s="85">
        <f t="shared" si="141"/>
        <v>42517</v>
      </c>
      <c r="I1097" s="70">
        <f t="shared" si="137"/>
        <v>8.8760673749282981E-2</v>
      </c>
      <c r="J1097" s="70">
        <f t="shared" si="136"/>
        <v>0.11431779038623024</v>
      </c>
      <c r="K1097" s="115">
        <f t="shared" si="142"/>
        <v>0</v>
      </c>
      <c r="L1097" s="116">
        <f t="shared" si="143"/>
        <v>-2.5557116636947264E-2</v>
      </c>
    </row>
    <row r="1098" spans="1:12">
      <c r="A1098" s="80">
        <v>41424</v>
      </c>
      <c r="B1098" s="52">
        <v>136.62018702890876</v>
      </c>
      <c r="C1098" s="53">
        <v>7903.53</v>
      </c>
      <c r="D1098" s="54">
        <f t="shared" si="138"/>
        <v>42520</v>
      </c>
      <c r="E1098" s="53">
        <f t="shared" si="139"/>
        <v>176.39075341151826</v>
      </c>
      <c r="F1098" s="81">
        <f t="shared" si="140"/>
        <v>10932.7</v>
      </c>
      <c r="H1098" s="85">
        <f t="shared" si="141"/>
        <v>42520</v>
      </c>
      <c r="I1098" s="70">
        <f t="shared" si="137"/>
        <v>8.8897447807479546E-2</v>
      </c>
      <c r="J1098" s="70">
        <f t="shared" si="136"/>
        <v>0.11421442054747843</v>
      </c>
      <c r="K1098" s="115">
        <f t="shared" si="142"/>
        <v>0</v>
      </c>
      <c r="L1098" s="116">
        <f t="shared" si="143"/>
        <v>-2.5316972739998889E-2</v>
      </c>
    </row>
    <row r="1099" spans="1:12">
      <c r="A1099" s="80">
        <v>41425</v>
      </c>
      <c r="B1099" s="52">
        <v>136.64928712874593</v>
      </c>
      <c r="C1099" s="53">
        <v>7734.03</v>
      </c>
      <c r="D1099" s="54">
        <f t="shared" si="138"/>
        <v>42521</v>
      </c>
      <c r="E1099" s="53">
        <f t="shared" si="139"/>
        <v>176.42638434370738</v>
      </c>
      <c r="F1099" s="81">
        <f t="shared" si="140"/>
        <v>10908.07</v>
      </c>
      <c r="H1099" s="85">
        <f t="shared" si="141"/>
        <v>42521</v>
      </c>
      <c r="I1099" s="70">
        <f t="shared" si="137"/>
        <v>8.8893456019118577E-2</v>
      </c>
      <c r="J1099" s="70">
        <f t="shared" si="136"/>
        <v>0.12145199528842743</v>
      </c>
      <c r="K1099" s="115">
        <f t="shared" si="142"/>
        <v>0</v>
      </c>
      <c r="L1099" s="116">
        <f t="shared" si="143"/>
        <v>-3.255853926930885E-2</v>
      </c>
    </row>
    <row r="1100" spans="1:12">
      <c r="A1100" s="80">
        <v>41428</v>
      </c>
      <c r="B1100" s="52">
        <v>136.7398856061123</v>
      </c>
      <c r="C1100" s="53">
        <v>7673.77</v>
      </c>
      <c r="D1100" s="54">
        <f t="shared" si="138"/>
        <v>42524</v>
      </c>
      <c r="E1100" s="53">
        <f t="shared" si="139"/>
        <v>176.55591273229001</v>
      </c>
      <c r="F1100" s="81">
        <f t="shared" si="140"/>
        <v>10992.21</v>
      </c>
      <c r="H1100" s="85">
        <f t="shared" si="141"/>
        <v>42524</v>
      </c>
      <c r="I1100" s="70">
        <f t="shared" si="137"/>
        <v>8.8919273414009181E-2</v>
      </c>
      <c r="J1100" s="70">
        <f t="shared" si="136"/>
        <v>0.12726341627115589</v>
      </c>
      <c r="K1100" s="115">
        <f t="shared" si="142"/>
        <v>0</v>
      </c>
      <c r="L1100" s="116">
        <f t="shared" si="143"/>
        <v>-3.8344142857146712E-2</v>
      </c>
    </row>
    <row r="1101" spans="1:12">
      <c r="A1101" s="80">
        <v>41429</v>
      </c>
      <c r="B1101" s="52">
        <v>136.76996838094564</v>
      </c>
      <c r="C1101" s="53">
        <v>7648.12</v>
      </c>
      <c r="D1101" s="54">
        <f t="shared" si="138"/>
        <v>42524</v>
      </c>
      <c r="E1101" s="53">
        <f t="shared" si="139"/>
        <v>176.55591273229001</v>
      </c>
      <c r="F1101" s="81">
        <f t="shared" si="140"/>
        <v>10992.21</v>
      </c>
      <c r="H1101" s="85">
        <f t="shared" si="141"/>
        <v>42524</v>
      </c>
      <c r="I1101" s="70">
        <f t="shared" si="137"/>
        <v>8.8839431043886918E-2</v>
      </c>
      <c r="J1101" s="70">
        <f t="shared" si="136"/>
        <v>0.12852220242974388</v>
      </c>
      <c r="K1101" s="115">
        <f t="shared" si="142"/>
        <v>0</v>
      </c>
      <c r="L1101" s="116">
        <f t="shared" si="143"/>
        <v>-3.9682771385856963E-2</v>
      </c>
    </row>
    <row r="1102" spans="1:12">
      <c r="A1102" s="80">
        <v>41430</v>
      </c>
      <c r="B1102" s="52">
        <v>136.80005777398947</v>
      </c>
      <c r="C1102" s="53">
        <v>7653.81</v>
      </c>
      <c r="D1102" s="54">
        <f t="shared" si="138"/>
        <v>42524</v>
      </c>
      <c r="E1102" s="53">
        <f t="shared" si="139"/>
        <v>176.55591273229001</v>
      </c>
      <c r="F1102" s="81">
        <f t="shared" si="140"/>
        <v>10992.21</v>
      </c>
      <c r="H1102" s="85">
        <f t="shared" si="141"/>
        <v>42524</v>
      </c>
      <c r="I1102" s="70">
        <f t="shared" si="137"/>
        <v>8.8759594528013075E-2</v>
      </c>
      <c r="J1102" s="70">
        <f t="shared" si="136"/>
        <v>0.12824247755069984</v>
      </c>
      <c r="K1102" s="115">
        <f t="shared" si="142"/>
        <v>0</v>
      </c>
      <c r="L1102" s="116">
        <f t="shared" si="143"/>
        <v>-3.9482883022686766E-2</v>
      </c>
    </row>
    <row r="1103" spans="1:12">
      <c r="A1103" s="80">
        <v>41431</v>
      </c>
      <c r="B1103" s="52">
        <v>136.83015378669975</v>
      </c>
      <c r="C1103" s="53">
        <v>7653.22</v>
      </c>
      <c r="D1103" s="54">
        <f t="shared" si="138"/>
        <v>42527</v>
      </c>
      <c r="E1103" s="53">
        <f t="shared" si="139"/>
        <v>176.68091431850445</v>
      </c>
      <c r="F1103" s="81">
        <f t="shared" si="140"/>
        <v>10972.45</v>
      </c>
      <c r="H1103" s="85">
        <f t="shared" si="141"/>
        <v>42527</v>
      </c>
      <c r="I1103" s="70">
        <f t="shared" si="137"/>
        <v>8.8936631678961264E-2</v>
      </c>
      <c r="J1103" s="70">
        <f t="shared" si="136"/>
        <v>0.12759498994845608</v>
      </c>
      <c r="K1103" s="115">
        <f t="shared" si="142"/>
        <v>0</v>
      </c>
      <c r="L1103" s="116">
        <f t="shared" si="143"/>
        <v>-3.8658358269494819E-2</v>
      </c>
    </row>
    <row r="1104" spans="1:12">
      <c r="A1104" s="80">
        <v>41432</v>
      </c>
      <c r="B1104" s="52">
        <v>136.86039325068663</v>
      </c>
      <c r="C1104" s="53">
        <v>7601.03</v>
      </c>
      <c r="D1104" s="54">
        <f t="shared" si="138"/>
        <v>42528</v>
      </c>
      <c r="E1104" s="53">
        <f t="shared" si="139"/>
        <v>176.72084420514045</v>
      </c>
      <c r="F1104" s="81">
        <f t="shared" si="140"/>
        <v>11059.93</v>
      </c>
      <c r="H1104" s="85">
        <f t="shared" si="141"/>
        <v>42528</v>
      </c>
      <c r="I1104" s="70">
        <f t="shared" si="137"/>
        <v>8.8938446169321006E-2</v>
      </c>
      <c r="J1104" s="70">
        <f t="shared" si="136"/>
        <v>0.1331654136064544</v>
      </c>
      <c r="K1104" s="115">
        <f t="shared" si="142"/>
        <v>0</v>
      </c>
      <c r="L1104" s="116">
        <f t="shared" si="143"/>
        <v>-4.4226967437133391E-2</v>
      </c>
    </row>
    <row r="1105" spans="1:12">
      <c r="A1105" s="80">
        <v>41435</v>
      </c>
      <c r="B1105" s="52">
        <v>136.95113169141183</v>
      </c>
      <c r="C1105" s="53">
        <v>7597.17</v>
      </c>
      <c r="D1105" s="54">
        <f t="shared" si="138"/>
        <v>42531</v>
      </c>
      <c r="E1105" s="53">
        <f t="shared" si="139"/>
        <v>176.82937295570687</v>
      </c>
      <c r="F1105" s="81">
        <f t="shared" si="140"/>
        <v>10941.7</v>
      </c>
      <c r="H1105" s="85">
        <f t="shared" si="141"/>
        <v>42531</v>
      </c>
      <c r="I1105" s="70">
        <f t="shared" si="137"/>
        <v>8.892071714023575E-2</v>
      </c>
      <c r="J1105" s="70">
        <f t="shared" si="136"/>
        <v>0.12930431137720944</v>
      </c>
      <c r="K1105" s="115">
        <f t="shared" si="142"/>
        <v>0</v>
      </c>
      <c r="L1105" s="116">
        <f t="shared" si="143"/>
        <v>-4.0383594236973686E-2</v>
      </c>
    </row>
    <row r="1106" spans="1:12">
      <c r="A1106" s="80">
        <v>41436</v>
      </c>
      <c r="B1106" s="52">
        <v>136.98139789151563</v>
      </c>
      <c r="C1106" s="53">
        <v>7481.85</v>
      </c>
      <c r="D1106" s="54">
        <f t="shared" si="138"/>
        <v>42531</v>
      </c>
      <c r="E1106" s="53">
        <f t="shared" si="139"/>
        <v>176.82937295570687</v>
      </c>
      <c r="F1106" s="81">
        <f t="shared" si="140"/>
        <v>10941.7</v>
      </c>
      <c r="H1106" s="85">
        <f t="shared" si="141"/>
        <v>42531</v>
      </c>
      <c r="I1106" s="70">
        <f t="shared" si="137"/>
        <v>8.884051179737007E-2</v>
      </c>
      <c r="J1106" s="70">
        <f t="shared" si="136"/>
        <v>0.13507685631412691</v>
      </c>
      <c r="K1106" s="115">
        <f t="shared" si="142"/>
        <v>0</v>
      </c>
      <c r="L1106" s="116">
        <f t="shared" si="143"/>
        <v>-4.6236344516756844E-2</v>
      </c>
    </row>
    <row r="1107" spans="1:12">
      <c r="A1107" s="80">
        <v>41437</v>
      </c>
      <c r="B1107" s="52">
        <v>137.01180776184754</v>
      </c>
      <c r="C1107" s="53">
        <v>7444.9</v>
      </c>
      <c r="D1107" s="54">
        <f t="shared" si="138"/>
        <v>42531</v>
      </c>
      <c r="E1107" s="53">
        <f t="shared" si="139"/>
        <v>176.82937295570687</v>
      </c>
      <c r="F1107" s="81">
        <f t="shared" si="140"/>
        <v>10941.7</v>
      </c>
      <c r="H1107" s="85">
        <f t="shared" si="141"/>
        <v>42531</v>
      </c>
      <c r="I1107" s="70">
        <f t="shared" si="137"/>
        <v>8.8759949522419834E-2</v>
      </c>
      <c r="J1107" s="70">
        <f t="shared" ref="J1107:J1170" si="144">(F1107/C1107)^(1/3)-1</f>
        <v>0.13695160252430671</v>
      </c>
      <c r="K1107" s="115">
        <f t="shared" si="142"/>
        <v>0</v>
      </c>
      <c r="L1107" s="116">
        <f t="shared" si="143"/>
        <v>-4.8191653001886881E-2</v>
      </c>
    </row>
    <row r="1108" spans="1:12">
      <c r="A1108" s="80">
        <v>41438</v>
      </c>
      <c r="B1108" s="52">
        <v>137.04236139497843</v>
      </c>
      <c r="C1108" s="53">
        <v>7371.5</v>
      </c>
      <c r="D1108" s="54">
        <f t="shared" si="138"/>
        <v>42534</v>
      </c>
      <c r="E1108" s="53">
        <f t="shared" si="139"/>
        <v>176.95297668740292</v>
      </c>
      <c r="F1108" s="81">
        <f t="shared" si="140"/>
        <v>10862.06</v>
      </c>
      <c r="H1108" s="85">
        <f t="shared" si="141"/>
        <v>42534</v>
      </c>
      <c r="I1108" s="70">
        <f t="shared" ref="I1108:I1171" si="145">(E1108/B1108)^(1/3)-1</f>
        <v>8.8932633529578142E-2</v>
      </c>
      <c r="J1108" s="70">
        <f t="shared" si="144"/>
        <v>0.13793845977031571</v>
      </c>
      <c r="K1108" s="115">
        <f t="shared" si="142"/>
        <v>0</v>
      </c>
      <c r="L1108" s="116">
        <f t="shared" si="143"/>
        <v>-4.9005826240737571E-2</v>
      </c>
    </row>
    <row r="1109" spans="1:12">
      <c r="A1109" s="80">
        <v>41439</v>
      </c>
      <c r="B1109" s="52">
        <v>137.07251071448533</v>
      </c>
      <c r="C1109" s="53">
        <v>7512.87</v>
      </c>
      <c r="D1109" s="54">
        <f t="shared" si="138"/>
        <v>42535</v>
      </c>
      <c r="E1109" s="53">
        <f t="shared" si="139"/>
        <v>176.99332196608762</v>
      </c>
      <c r="F1109" s="81">
        <f t="shared" si="140"/>
        <v>10859.76</v>
      </c>
      <c r="H1109" s="85">
        <f t="shared" si="141"/>
        <v>42535</v>
      </c>
      <c r="I1109" s="70">
        <f t="shared" si="145"/>
        <v>8.8935536703494078E-2</v>
      </c>
      <c r="J1109" s="70">
        <f t="shared" si="144"/>
        <v>0.13067585417456296</v>
      </c>
      <c r="K1109" s="115">
        <f t="shared" si="142"/>
        <v>0</v>
      </c>
      <c r="L1109" s="116">
        <f t="shared" si="143"/>
        <v>-4.1740317471068877E-2</v>
      </c>
    </row>
    <row r="1110" spans="1:12">
      <c r="A1110" s="80">
        <v>41442</v>
      </c>
      <c r="B1110" s="52">
        <v>137.16421222415332</v>
      </c>
      <c r="C1110" s="53">
        <v>7567.15</v>
      </c>
      <c r="D1110" s="54">
        <f t="shared" si="138"/>
        <v>42538</v>
      </c>
      <c r="E1110" s="53">
        <f t="shared" si="139"/>
        <v>177.09670608693935</v>
      </c>
      <c r="F1110" s="81">
        <f t="shared" si="140"/>
        <v>10953.44</v>
      </c>
      <c r="H1110" s="85">
        <f t="shared" si="141"/>
        <v>42538</v>
      </c>
      <c r="I1110" s="70">
        <f t="shared" si="145"/>
        <v>8.8904744317527706E-2</v>
      </c>
      <c r="J1110" s="70">
        <f t="shared" si="144"/>
        <v>0.13120000123131348</v>
      </c>
      <c r="K1110" s="115">
        <f t="shared" si="142"/>
        <v>0</v>
      </c>
      <c r="L1110" s="116">
        <f t="shared" si="143"/>
        <v>-4.2295256913785773E-2</v>
      </c>
    </row>
    <row r="1111" spans="1:12">
      <c r="A1111" s="80">
        <v>41443</v>
      </c>
      <c r="B1111" s="52">
        <v>137.19452551505486</v>
      </c>
      <c r="C1111" s="53">
        <v>7520.01</v>
      </c>
      <c r="D1111" s="54">
        <f t="shared" si="138"/>
        <v>42538</v>
      </c>
      <c r="E1111" s="53">
        <f t="shared" si="139"/>
        <v>177.09670608693935</v>
      </c>
      <c r="F1111" s="81">
        <f t="shared" si="140"/>
        <v>10953.44</v>
      </c>
      <c r="H1111" s="85">
        <f t="shared" si="141"/>
        <v>42538</v>
      </c>
      <c r="I1111" s="70">
        <f t="shared" si="145"/>
        <v>8.8824540151153375E-2</v>
      </c>
      <c r="J1111" s="70">
        <f t="shared" si="144"/>
        <v>0.13355876274226941</v>
      </c>
      <c r="K1111" s="115">
        <f t="shared" si="142"/>
        <v>0</v>
      </c>
      <c r="L1111" s="116">
        <f t="shared" si="143"/>
        <v>-4.4734222591116035E-2</v>
      </c>
    </row>
    <row r="1112" spans="1:12">
      <c r="A1112" s="80">
        <v>41444</v>
      </c>
      <c r="B1112" s="52">
        <v>137.22470831066818</v>
      </c>
      <c r="C1112" s="53">
        <v>7531.16</v>
      </c>
      <c r="D1112" s="54">
        <f t="shared" si="138"/>
        <v>42538</v>
      </c>
      <c r="E1112" s="53">
        <f t="shared" si="139"/>
        <v>177.09670608693935</v>
      </c>
      <c r="F1112" s="81">
        <f t="shared" si="140"/>
        <v>10953.44</v>
      </c>
      <c r="H1112" s="85">
        <f t="shared" si="141"/>
        <v>42538</v>
      </c>
      <c r="I1112" s="70">
        <f t="shared" si="145"/>
        <v>8.8744704727118151E-2</v>
      </c>
      <c r="J1112" s="70">
        <f t="shared" si="144"/>
        <v>0.13299906928905747</v>
      </c>
      <c r="K1112" s="115">
        <f t="shared" si="142"/>
        <v>0</v>
      </c>
      <c r="L1112" s="116">
        <f t="shared" si="143"/>
        <v>-4.4254364561939319E-2</v>
      </c>
    </row>
    <row r="1113" spans="1:12">
      <c r="A1113" s="80">
        <v>41445</v>
      </c>
      <c r="B1113" s="52">
        <v>137.25503497120485</v>
      </c>
      <c r="C1113" s="53">
        <v>7316.02</v>
      </c>
      <c r="D1113" s="54">
        <f t="shared" si="138"/>
        <v>42541</v>
      </c>
      <c r="E1113" s="53">
        <f t="shared" si="139"/>
        <v>177.20615185130109</v>
      </c>
      <c r="F1113" s="81">
        <f t="shared" si="140"/>
        <v>11045.03</v>
      </c>
      <c r="H1113" s="85">
        <f t="shared" si="141"/>
        <v>42541</v>
      </c>
      <c r="I1113" s="70">
        <f t="shared" si="145"/>
        <v>8.8888731055421832E-2</v>
      </c>
      <c r="J1113" s="70">
        <f t="shared" si="144"/>
        <v>0.1471776360055006</v>
      </c>
      <c r="K1113" s="115">
        <f t="shared" si="142"/>
        <v>0</v>
      </c>
      <c r="L1113" s="116">
        <f t="shared" si="143"/>
        <v>-5.8288904950078768E-2</v>
      </c>
    </row>
    <row r="1114" spans="1:12">
      <c r="A1114" s="80">
        <v>41446</v>
      </c>
      <c r="B1114" s="52">
        <v>137.28536833393349</v>
      </c>
      <c r="C1114" s="53">
        <v>7331.23</v>
      </c>
      <c r="D1114" s="54">
        <f t="shared" si="138"/>
        <v>42542</v>
      </c>
      <c r="E1114" s="53">
        <f t="shared" si="139"/>
        <v>177.24761809083429</v>
      </c>
      <c r="F1114" s="81">
        <f t="shared" si="140"/>
        <v>11020.11</v>
      </c>
      <c r="H1114" s="85">
        <f t="shared" si="141"/>
        <v>42542</v>
      </c>
      <c r="I1114" s="70">
        <f t="shared" si="145"/>
        <v>8.8893448510256823E-2</v>
      </c>
      <c r="J1114" s="70">
        <f t="shared" si="144"/>
        <v>0.14552092901980851</v>
      </c>
      <c r="K1114" s="115">
        <f t="shared" si="142"/>
        <v>0</v>
      </c>
      <c r="L1114" s="116">
        <f t="shared" si="143"/>
        <v>-5.6627480509551686E-2</v>
      </c>
    </row>
    <row r="1115" spans="1:12">
      <c r="A1115" s="80">
        <v>41449</v>
      </c>
      <c r="B1115" s="52">
        <v>137.37638853313891</v>
      </c>
      <c r="C1115" s="53">
        <v>7231.09</v>
      </c>
      <c r="D1115" s="54">
        <f t="shared" si="138"/>
        <v>42545</v>
      </c>
      <c r="E1115" s="53">
        <f t="shared" si="139"/>
        <v>177.346363263581</v>
      </c>
      <c r="F1115" s="81">
        <f t="shared" si="140"/>
        <v>10847.29</v>
      </c>
      <c r="H1115" s="85">
        <f t="shared" si="141"/>
        <v>42545</v>
      </c>
      <c r="I1115" s="70">
        <f t="shared" si="145"/>
        <v>8.8855035757703149E-2</v>
      </c>
      <c r="J1115" s="70">
        <f t="shared" si="144"/>
        <v>0.14473728419210752</v>
      </c>
      <c r="K1115" s="115">
        <f t="shared" si="142"/>
        <v>0</v>
      </c>
      <c r="L1115" s="116">
        <f t="shared" si="143"/>
        <v>-5.5882248434404369E-2</v>
      </c>
    </row>
    <row r="1116" spans="1:12">
      <c r="A1116" s="80">
        <v>41450</v>
      </c>
      <c r="B1116" s="52">
        <v>137.40674871500474</v>
      </c>
      <c r="C1116" s="53">
        <v>7255.47</v>
      </c>
      <c r="D1116" s="54">
        <f t="shared" si="138"/>
        <v>42545</v>
      </c>
      <c r="E1116" s="53">
        <f t="shared" si="139"/>
        <v>177.346363263581</v>
      </c>
      <c r="F1116" s="81">
        <f t="shared" si="140"/>
        <v>10847.29</v>
      </c>
      <c r="H1116" s="85">
        <f t="shared" si="141"/>
        <v>42545</v>
      </c>
      <c r="I1116" s="70">
        <f t="shared" si="145"/>
        <v>8.8774835252653395E-2</v>
      </c>
      <c r="J1116" s="70">
        <f t="shared" si="144"/>
        <v>0.14345365435642243</v>
      </c>
      <c r="K1116" s="115">
        <f t="shared" si="142"/>
        <v>0</v>
      </c>
      <c r="L1116" s="116">
        <f t="shared" si="143"/>
        <v>-5.4678819103769039E-2</v>
      </c>
    </row>
    <row r="1117" spans="1:12">
      <c r="A1117" s="80">
        <v>41451</v>
      </c>
      <c r="B1117" s="52">
        <v>137.43711560647077</v>
      </c>
      <c r="C1117" s="53">
        <v>7229.08</v>
      </c>
      <c r="D1117" s="54">
        <f t="shared" si="138"/>
        <v>42545</v>
      </c>
      <c r="E1117" s="53">
        <f t="shared" si="139"/>
        <v>177.346363263581</v>
      </c>
      <c r="F1117" s="81">
        <f t="shared" si="140"/>
        <v>10847.29</v>
      </c>
      <c r="H1117" s="85">
        <f t="shared" si="141"/>
        <v>42545</v>
      </c>
      <c r="I1117" s="70">
        <f t="shared" si="145"/>
        <v>8.8694640654837009E-2</v>
      </c>
      <c r="J1117" s="70">
        <f t="shared" si="144"/>
        <v>0.14484337001593262</v>
      </c>
      <c r="K1117" s="115">
        <f t="shared" si="142"/>
        <v>0</v>
      </c>
      <c r="L1117" s="116">
        <f t="shared" si="143"/>
        <v>-5.6148729361095606E-2</v>
      </c>
    </row>
    <row r="1118" spans="1:12">
      <c r="A1118" s="80">
        <v>41452</v>
      </c>
      <c r="B1118" s="52">
        <v>137.46721433478859</v>
      </c>
      <c r="C1118" s="53">
        <v>7356.32</v>
      </c>
      <c r="D1118" s="54">
        <f t="shared" si="138"/>
        <v>42548</v>
      </c>
      <c r="E1118" s="53">
        <f t="shared" si="139"/>
        <v>177.44266233883312</v>
      </c>
      <c r="F1118" s="81">
        <f t="shared" si="140"/>
        <v>10855.5</v>
      </c>
      <c r="H1118" s="85">
        <f t="shared" si="141"/>
        <v>42548</v>
      </c>
      <c r="I1118" s="70">
        <f t="shared" si="145"/>
        <v>8.8812181241169741E-2</v>
      </c>
      <c r="J1118" s="70">
        <f t="shared" si="144"/>
        <v>0.13849136137108053</v>
      </c>
      <c r="K1118" s="115">
        <f t="shared" si="142"/>
        <v>0</v>
      </c>
      <c r="L1118" s="116">
        <f t="shared" si="143"/>
        <v>-4.9679180129910794E-2</v>
      </c>
    </row>
    <row r="1119" spans="1:12">
      <c r="A1119" s="80">
        <v>41453</v>
      </c>
      <c r="B1119" s="52">
        <v>137.49649485144189</v>
      </c>
      <c r="C1119" s="53">
        <v>7563.28</v>
      </c>
      <c r="D1119" s="54">
        <f t="shared" si="138"/>
        <v>42549</v>
      </c>
      <c r="E1119" s="53">
        <f t="shared" si="139"/>
        <v>177.47655388733983</v>
      </c>
      <c r="F1119" s="81">
        <f t="shared" si="140"/>
        <v>10899.91</v>
      </c>
      <c r="H1119" s="85">
        <f t="shared" si="141"/>
        <v>42549</v>
      </c>
      <c r="I1119" s="70">
        <f t="shared" si="145"/>
        <v>8.8804198260340028E-2</v>
      </c>
      <c r="J1119" s="70">
        <f t="shared" si="144"/>
        <v>0.12954683870376438</v>
      </c>
      <c r="K1119" s="115">
        <f t="shared" si="142"/>
        <v>0</v>
      </c>
      <c r="L1119" s="116">
        <f t="shared" si="143"/>
        <v>-4.0742640443424349E-2</v>
      </c>
    </row>
    <row r="1120" spans="1:12">
      <c r="A1120" s="80">
        <v>41456</v>
      </c>
      <c r="B1120" s="52">
        <v>137.58311764319828</v>
      </c>
      <c r="C1120" s="53">
        <v>7636.62</v>
      </c>
      <c r="D1120" s="54">
        <f t="shared" si="138"/>
        <v>42552</v>
      </c>
      <c r="E1120" s="53">
        <f t="shared" si="139"/>
        <v>177.60347976339457</v>
      </c>
      <c r="F1120" s="81">
        <f t="shared" si="140"/>
        <v>11175.85</v>
      </c>
      <c r="H1120" s="85">
        <f t="shared" si="141"/>
        <v>42552</v>
      </c>
      <c r="I1120" s="70">
        <f t="shared" si="145"/>
        <v>8.8835089010014912E-2</v>
      </c>
      <c r="J1120" s="70">
        <f t="shared" si="144"/>
        <v>0.13534136494425275</v>
      </c>
      <c r="K1120" s="115">
        <f t="shared" si="142"/>
        <v>0</v>
      </c>
      <c r="L1120" s="116">
        <f t="shared" si="143"/>
        <v>-4.650627593423784E-2</v>
      </c>
    </row>
    <row r="1121" spans="1:12">
      <c r="A1121" s="80">
        <v>41457</v>
      </c>
      <c r="B1121" s="52">
        <v>137.61214768102099</v>
      </c>
      <c r="C1121" s="53">
        <v>7583.16</v>
      </c>
      <c r="D1121" s="54">
        <f t="shared" si="138"/>
        <v>42552</v>
      </c>
      <c r="E1121" s="53">
        <f t="shared" si="139"/>
        <v>177.60347976339457</v>
      </c>
      <c r="F1121" s="81">
        <f t="shared" si="140"/>
        <v>11175.85</v>
      </c>
      <c r="H1121" s="85">
        <f t="shared" si="141"/>
        <v>42552</v>
      </c>
      <c r="I1121" s="70">
        <f t="shared" si="145"/>
        <v>8.875851837943749E-2</v>
      </c>
      <c r="J1121" s="70">
        <f t="shared" si="144"/>
        <v>0.13800310818937422</v>
      </c>
      <c r="K1121" s="115">
        <f t="shared" si="142"/>
        <v>0</v>
      </c>
      <c r="L1121" s="116">
        <f t="shared" si="143"/>
        <v>-4.9244589809936734E-2</v>
      </c>
    </row>
    <row r="1122" spans="1:12">
      <c r="A1122" s="80">
        <v>41458</v>
      </c>
      <c r="B1122" s="52">
        <v>137.641046232034</v>
      </c>
      <c r="C1122" s="53">
        <v>7470.96</v>
      </c>
      <c r="D1122" s="54">
        <f t="shared" si="138"/>
        <v>42552</v>
      </c>
      <c r="E1122" s="53">
        <f t="shared" si="139"/>
        <v>177.60347976339457</v>
      </c>
      <c r="F1122" s="81">
        <f t="shared" si="140"/>
        <v>11175.85</v>
      </c>
      <c r="H1122" s="85">
        <f t="shared" si="141"/>
        <v>42552</v>
      </c>
      <c r="I1122" s="70">
        <f t="shared" si="145"/>
        <v>8.8682315951241986E-2</v>
      </c>
      <c r="J1122" s="70">
        <f t="shared" si="144"/>
        <v>0.14367172537418127</v>
      </c>
      <c r="K1122" s="115">
        <f t="shared" si="142"/>
        <v>0</v>
      </c>
      <c r="L1122" s="116">
        <f t="shared" si="143"/>
        <v>-5.4989409422939284E-2</v>
      </c>
    </row>
    <row r="1123" spans="1:12">
      <c r="A1123" s="80">
        <v>41459</v>
      </c>
      <c r="B1123" s="52">
        <v>137.66967556965025</v>
      </c>
      <c r="C1123" s="53">
        <v>7558.46</v>
      </c>
      <c r="D1123" s="54">
        <f t="shared" si="138"/>
        <v>42555</v>
      </c>
      <c r="E1123" s="53">
        <f t="shared" si="139"/>
        <v>177.73241988970281</v>
      </c>
      <c r="F1123" s="81">
        <f t="shared" si="140"/>
        <v>11233.09</v>
      </c>
      <c r="H1123" s="85">
        <f t="shared" si="141"/>
        <v>42555</v>
      </c>
      <c r="I1123" s="70">
        <f t="shared" si="145"/>
        <v>8.8870223571362095E-2</v>
      </c>
      <c r="J1123" s="70">
        <f t="shared" si="144"/>
        <v>0.14118303425780154</v>
      </c>
      <c r="K1123" s="115">
        <f t="shared" si="142"/>
        <v>0</v>
      </c>
      <c r="L1123" s="116">
        <f t="shared" si="143"/>
        <v>-5.2312810686439448E-2</v>
      </c>
    </row>
    <row r="1124" spans="1:12">
      <c r="A1124" s="80">
        <v>41460</v>
      </c>
      <c r="B1124" s="52">
        <v>137.69789785314202</v>
      </c>
      <c r="C1124" s="53">
        <v>7600.32</v>
      </c>
      <c r="D1124" s="54">
        <f t="shared" si="138"/>
        <v>42556</v>
      </c>
      <c r="E1124" s="53">
        <f t="shared" si="139"/>
        <v>177.7805853754929</v>
      </c>
      <c r="F1124" s="81">
        <f t="shared" si="140"/>
        <v>11186.41</v>
      </c>
      <c r="H1124" s="85">
        <f t="shared" si="141"/>
        <v>42556</v>
      </c>
      <c r="I1124" s="70">
        <f t="shared" si="145"/>
        <v>8.8894173279704392E-2</v>
      </c>
      <c r="J1124" s="70">
        <f t="shared" si="144"/>
        <v>0.13750405007171418</v>
      </c>
      <c r="K1124" s="115">
        <f t="shared" si="142"/>
        <v>0</v>
      </c>
      <c r="L1124" s="116">
        <f t="shared" si="143"/>
        <v>-4.8609876792009787E-2</v>
      </c>
    </row>
    <row r="1125" spans="1:12">
      <c r="A1125" s="80">
        <v>41463</v>
      </c>
      <c r="B1125" s="52">
        <v>137.78382134140239</v>
      </c>
      <c r="C1125" s="53">
        <v>7527.28</v>
      </c>
      <c r="D1125" s="54">
        <f t="shared" si="138"/>
        <v>42559</v>
      </c>
      <c r="E1125" s="53">
        <f t="shared" si="139"/>
        <v>177.92372279581113</v>
      </c>
      <c r="F1125" s="81">
        <f t="shared" si="140"/>
        <v>11172.39</v>
      </c>
      <c r="H1125" s="85">
        <f t="shared" si="141"/>
        <v>42559</v>
      </c>
      <c r="I1125" s="70">
        <f t="shared" si="145"/>
        <v>8.8959874030499098E-2</v>
      </c>
      <c r="J1125" s="70">
        <f t="shared" si="144"/>
        <v>0.1406944768363152</v>
      </c>
      <c r="K1125" s="115">
        <f t="shared" si="142"/>
        <v>0</v>
      </c>
      <c r="L1125" s="116">
        <f t="shared" si="143"/>
        <v>-5.1734602805816099E-2</v>
      </c>
    </row>
    <row r="1126" spans="1:12">
      <c r="A1126" s="80">
        <v>41464</v>
      </c>
      <c r="B1126" s="52">
        <v>137.81261816006273</v>
      </c>
      <c r="C1126" s="53">
        <v>7588.74</v>
      </c>
      <c r="D1126" s="54">
        <f t="shared" si="138"/>
        <v>42559</v>
      </c>
      <c r="E1126" s="53">
        <f t="shared" si="139"/>
        <v>177.92372279581113</v>
      </c>
      <c r="F1126" s="81">
        <f t="shared" si="140"/>
        <v>11172.39</v>
      </c>
      <c r="H1126" s="85">
        <f t="shared" si="141"/>
        <v>42559</v>
      </c>
      <c r="I1126" s="70">
        <f t="shared" si="145"/>
        <v>8.8884020394636165E-2</v>
      </c>
      <c r="J1126" s="70">
        <f t="shared" si="144"/>
        <v>0.13760669147839177</v>
      </c>
      <c r="K1126" s="115">
        <f t="shared" si="142"/>
        <v>0</v>
      </c>
      <c r="L1126" s="116">
        <f t="shared" si="143"/>
        <v>-4.8722671083755609E-2</v>
      </c>
    </row>
    <row r="1127" spans="1:12">
      <c r="A1127" s="80">
        <v>41465</v>
      </c>
      <c r="B1127" s="52">
        <v>137.84142099725815</v>
      </c>
      <c r="C1127" s="53">
        <v>7537.06</v>
      </c>
      <c r="D1127" s="54">
        <f t="shared" si="138"/>
        <v>42559</v>
      </c>
      <c r="E1127" s="53">
        <f t="shared" si="139"/>
        <v>177.92372279581113</v>
      </c>
      <c r="F1127" s="81">
        <f t="shared" si="140"/>
        <v>11172.39</v>
      </c>
      <c r="H1127" s="85">
        <f t="shared" si="141"/>
        <v>42559</v>
      </c>
      <c r="I1127" s="70">
        <f t="shared" si="145"/>
        <v>8.8808172042507127E-2</v>
      </c>
      <c r="J1127" s="70">
        <f t="shared" si="144"/>
        <v>0.14020087938764592</v>
      </c>
      <c r="K1127" s="115">
        <f t="shared" si="142"/>
        <v>0</v>
      </c>
      <c r="L1127" s="116">
        <f t="shared" si="143"/>
        <v>-5.1392707345138788E-2</v>
      </c>
    </row>
    <row r="1128" spans="1:12">
      <c r="A1128" s="80">
        <v>41466</v>
      </c>
      <c r="B1128" s="52">
        <v>137.87022985424656</v>
      </c>
      <c r="C1128" s="53">
        <v>7690.45</v>
      </c>
      <c r="D1128" s="54">
        <f t="shared" si="138"/>
        <v>42562</v>
      </c>
      <c r="E1128" s="53">
        <f t="shared" si="139"/>
        <v>178.0747800364648</v>
      </c>
      <c r="F1128" s="81">
        <f t="shared" si="140"/>
        <v>11366.82</v>
      </c>
      <c r="H1128" s="85">
        <f t="shared" si="141"/>
        <v>42562</v>
      </c>
      <c r="I1128" s="70">
        <f t="shared" si="145"/>
        <v>8.9040353068463807E-2</v>
      </c>
      <c r="J1128" s="70">
        <f t="shared" si="144"/>
        <v>0.13910146379551946</v>
      </c>
      <c r="K1128" s="115">
        <f t="shared" si="142"/>
        <v>0</v>
      </c>
      <c r="L1128" s="116">
        <f t="shared" si="143"/>
        <v>-5.0061110727055658E-2</v>
      </c>
    </row>
    <row r="1129" spans="1:12">
      <c r="A1129" s="80">
        <v>41467</v>
      </c>
      <c r="B1129" s="52">
        <v>137.89849325136669</v>
      </c>
      <c r="C1129" s="53">
        <v>7786.81</v>
      </c>
      <c r="D1129" s="54">
        <f t="shared" si="138"/>
        <v>42563</v>
      </c>
      <c r="E1129" s="53">
        <f t="shared" si="139"/>
        <v>178.10772387077157</v>
      </c>
      <c r="F1129" s="81">
        <f t="shared" si="140"/>
        <v>11438.19</v>
      </c>
      <c r="H1129" s="85">
        <f t="shared" si="141"/>
        <v>42563</v>
      </c>
      <c r="I1129" s="70">
        <f t="shared" si="145"/>
        <v>8.9033094239111099E-2</v>
      </c>
      <c r="J1129" s="70">
        <f t="shared" si="144"/>
        <v>0.13675247767252774</v>
      </c>
      <c r="K1129" s="115">
        <f t="shared" si="142"/>
        <v>0</v>
      </c>
      <c r="L1129" s="116">
        <f t="shared" si="143"/>
        <v>-4.771938343341664E-2</v>
      </c>
    </row>
    <row r="1130" spans="1:12">
      <c r="A1130" s="80">
        <v>41470</v>
      </c>
      <c r="B1130" s="52">
        <v>137.98495560663528</v>
      </c>
      <c r="C1130" s="53">
        <v>7816.76</v>
      </c>
      <c r="D1130" s="54">
        <f t="shared" si="138"/>
        <v>42566</v>
      </c>
      <c r="E1130" s="53">
        <f t="shared" si="139"/>
        <v>178.21621340666337</v>
      </c>
      <c r="F1130" s="81">
        <f t="shared" si="140"/>
        <v>11474.04</v>
      </c>
      <c r="H1130" s="85">
        <f t="shared" si="141"/>
        <v>42566</v>
      </c>
      <c r="I1130" s="70">
        <f t="shared" si="145"/>
        <v>8.9026608769200655E-2</v>
      </c>
      <c r="J1130" s="70">
        <f t="shared" si="144"/>
        <v>0.13648365457048039</v>
      </c>
      <c r="K1130" s="115">
        <f t="shared" si="142"/>
        <v>0</v>
      </c>
      <c r="L1130" s="116">
        <f t="shared" si="143"/>
        <v>-4.745704580127974E-2</v>
      </c>
    </row>
    <row r="1131" spans="1:12">
      <c r="A1131" s="80">
        <v>41471</v>
      </c>
      <c r="B1131" s="52">
        <v>138.02083169509299</v>
      </c>
      <c r="C1131" s="53">
        <v>7718.83</v>
      </c>
      <c r="D1131" s="54">
        <f t="shared" si="138"/>
        <v>42566</v>
      </c>
      <c r="E1131" s="53">
        <f t="shared" si="139"/>
        <v>178.21621340666337</v>
      </c>
      <c r="F1131" s="81">
        <f t="shared" si="140"/>
        <v>11474.04</v>
      </c>
      <c r="H1131" s="85">
        <f t="shared" si="141"/>
        <v>42566</v>
      </c>
      <c r="I1131" s="70">
        <f t="shared" si="145"/>
        <v>8.8932242819399487E-2</v>
      </c>
      <c r="J1131" s="70">
        <f t="shared" si="144"/>
        <v>0.14126971921589648</v>
      </c>
      <c r="K1131" s="115">
        <f t="shared" si="142"/>
        <v>0</v>
      </c>
      <c r="L1131" s="116">
        <f t="shared" si="143"/>
        <v>-5.2337476396496996E-2</v>
      </c>
    </row>
    <row r="1132" spans="1:12">
      <c r="A1132" s="80">
        <v>41472</v>
      </c>
      <c r="B1132" s="52">
        <v>138.05713117382879</v>
      </c>
      <c r="C1132" s="53">
        <v>7742.47</v>
      </c>
      <c r="D1132" s="54">
        <f t="shared" si="138"/>
        <v>42566</v>
      </c>
      <c r="E1132" s="53">
        <f t="shared" si="139"/>
        <v>178.21621340666337</v>
      </c>
      <c r="F1132" s="81">
        <f t="shared" si="140"/>
        <v>11474.04</v>
      </c>
      <c r="H1132" s="85">
        <f t="shared" si="141"/>
        <v>42566</v>
      </c>
      <c r="I1132" s="70">
        <f t="shared" si="145"/>
        <v>8.8836796493879211E-2</v>
      </c>
      <c r="J1132" s="70">
        <f t="shared" si="144"/>
        <v>0.14010699286406414</v>
      </c>
      <c r="K1132" s="115">
        <f t="shared" si="142"/>
        <v>0</v>
      </c>
      <c r="L1132" s="116">
        <f t="shared" si="143"/>
        <v>-5.1270196370184928E-2</v>
      </c>
    </row>
    <row r="1133" spans="1:12">
      <c r="A1133" s="80">
        <v>41473</v>
      </c>
      <c r="B1133" s="52">
        <v>138.0909551709664</v>
      </c>
      <c r="C1133" s="53">
        <v>7829.28</v>
      </c>
      <c r="D1133" s="54">
        <f t="shared" si="138"/>
        <v>42569</v>
      </c>
      <c r="E1133" s="53">
        <f t="shared" si="139"/>
        <v>178.30870762142141</v>
      </c>
      <c r="F1133" s="81">
        <f t="shared" si="140"/>
        <v>11431.25</v>
      </c>
      <c r="H1133" s="85">
        <f t="shared" si="141"/>
        <v>42569</v>
      </c>
      <c r="I1133" s="70">
        <f t="shared" si="145"/>
        <v>8.8936210152384287E-2</v>
      </c>
      <c r="J1133" s="70">
        <f t="shared" si="144"/>
        <v>0.13446377436425494</v>
      </c>
      <c r="K1133" s="115">
        <f t="shared" si="142"/>
        <v>0</v>
      </c>
      <c r="L1133" s="116">
        <f t="shared" si="143"/>
        <v>-4.5527564211870652E-2</v>
      </c>
    </row>
    <row r="1134" spans="1:12">
      <c r="A1134" s="80">
        <v>41474</v>
      </c>
      <c r="B1134" s="52">
        <v>138.12492554593845</v>
      </c>
      <c r="C1134" s="53">
        <v>7818.03</v>
      </c>
      <c r="D1134" s="54">
        <f t="shared" si="138"/>
        <v>42570</v>
      </c>
      <c r="E1134" s="53">
        <f t="shared" si="139"/>
        <v>178.34133811491614</v>
      </c>
      <c r="F1134" s="81">
        <f t="shared" si="140"/>
        <v>11457.95</v>
      </c>
      <c r="H1134" s="85">
        <f t="shared" si="141"/>
        <v>42570</v>
      </c>
      <c r="I1134" s="70">
        <f t="shared" si="145"/>
        <v>8.8913347636030649E-2</v>
      </c>
      <c r="J1134" s="70">
        <f t="shared" si="144"/>
        <v>0.1358906639952</v>
      </c>
      <c r="K1134" s="115">
        <f t="shared" si="142"/>
        <v>0</v>
      </c>
      <c r="L1134" s="116">
        <f t="shared" si="143"/>
        <v>-4.6977316359169352E-2</v>
      </c>
    </row>
    <row r="1135" spans="1:12">
      <c r="A1135" s="80">
        <v>41477</v>
      </c>
      <c r="B1135" s="52">
        <v>138.22810486532128</v>
      </c>
      <c r="C1135" s="53">
        <v>7821.43</v>
      </c>
      <c r="D1135" s="54">
        <f t="shared" si="138"/>
        <v>42573</v>
      </c>
      <c r="E1135" s="53">
        <f t="shared" si="139"/>
        <v>178.44568813315644</v>
      </c>
      <c r="F1135" s="81">
        <f t="shared" si="140"/>
        <v>11477.47</v>
      </c>
      <c r="H1135" s="85">
        <f t="shared" si="141"/>
        <v>42573</v>
      </c>
      <c r="I1135" s="70">
        <f t="shared" si="145"/>
        <v>8.8854628397736279E-2</v>
      </c>
      <c r="J1135" s="70">
        <f t="shared" si="144"/>
        <v>0.13637063127488447</v>
      </c>
      <c r="K1135" s="115">
        <f t="shared" si="142"/>
        <v>0</v>
      </c>
      <c r="L1135" s="116">
        <f t="shared" si="143"/>
        <v>-4.7516002877148189E-2</v>
      </c>
    </row>
    <row r="1136" spans="1:12">
      <c r="A1136" s="80">
        <v>41478</v>
      </c>
      <c r="B1136" s="52">
        <v>138.26404417258627</v>
      </c>
      <c r="C1136" s="53">
        <v>7881.06</v>
      </c>
      <c r="D1136" s="54">
        <f t="shared" si="138"/>
        <v>42573</v>
      </c>
      <c r="E1136" s="53">
        <f t="shared" si="139"/>
        <v>178.44568813315644</v>
      </c>
      <c r="F1136" s="81">
        <f t="shared" si="140"/>
        <v>11477.47</v>
      </c>
      <c r="H1136" s="85">
        <f t="shared" si="141"/>
        <v>42573</v>
      </c>
      <c r="I1136" s="70">
        <f t="shared" si="145"/>
        <v>8.8760277350317773E-2</v>
      </c>
      <c r="J1136" s="70">
        <f t="shared" si="144"/>
        <v>0.13349735435449372</v>
      </c>
      <c r="K1136" s="115">
        <f t="shared" si="142"/>
        <v>0</v>
      </c>
      <c r="L1136" s="116">
        <f t="shared" si="143"/>
        <v>-4.4737077004175951E-2</v>
      </c>
    </row>
    <row r="1137" spans="1:12">
      <c r="A1137" s="80">
        <v>41479</v>
      </c>
      <c r="B1137" s="52">
        <v>138.30497032966136</v>
      </c>
      <c r="C1137" s="53">
        <v>7767.88</v>
      </c>
      <c r="D1137" s="54">
        <f t="shared" si="138"/>
        <v>42573</v>
      </c>
      <c r="E1137" s="53">
        <f t="shared" si="139"/>
        <v>178.44568813315644</v>
      </c>
      <c r="F1137" s="81">
        <f t="shared" si="140"/>
        <v>11477.47</v>
      </c>
      <c r="H1137" s="85">
        <f t="shared" si="141"/>
        <v>42573</v>
      </c>
      <c r="I1137" s="70">
        <f t="shared" si="145"/>
        <v>8.8652874196477827E-2</v>
      </c>
      <c r="J1137" s="70">
        <f t="shared" si="144"/>
        <v>0.13897594725256357</v>
      </c>
      <c r="K1137" s="115">
        <f t="shared" si="142"/>
        <v>0</v>
      </c>
      <c r="L1137" s="116">
        <f t="shared" si="143"/>
        <v>-5.0323073056085743E-2</v>
      </c>
    </row>
    <row r="1138" spans="1:12">
      <c r="A1138" s="80">
        <v>41480</v>
      </c>
      <c r="B1138" s="52">
        <v>138.34646182076025</v>
      </c>
      <c r="C1138" s="53">
        <v>7660.22</v>
      </c>
      <c r="D1138" s="54">
        <f t="shared" si="138"/>
        <v>42576</v>
      </c>
      <c r="E1138" s="53">
        <f t="shared" si="139"/>
        <v>178.53723077116874</v>
      </c>
      <c r="F1138" s="81">
        <f t="shared" si="140"/>
        <v>11606.29</v>
      </c>
      <c r="H1138" s="85">
        <f t="shared" si="141"/>
        <v>42576</v>
      </c>
      <c r="I1138" s="70">
        <f t="shared" si="145"/>
        <v>8.8730139885234927E-2</v>
      </c>
      <c r="J1138" s="70">
        <f t="shared" si="144"/>
        <v>0.14855216571936047</v>
      </c>
      <c r="K1138" s="115">
        <f t="shared" si="142"/>
        <v>0</v>
      </c>
      <c r="L1138" s="116">
        <f t="shared" si="143"/>
        <v>-5.9822025834125547E-2</v>
      </c>
    </row>
    <row r="1139" spans="1:12">
      <c r="A1139" s="80">
        <v>41481</v>
      </c>
      <c r="B1139" s="52">
        <v>138.38782741284467</v>
      </c>
      <c r="C1139" s="53">
        <v>7633.2</v>
      </c>
      <c r="D1139" s="54">
        <f t="shared" si="138"/>
        <v>42577</v>
      </c>
      <c r="E1139" s="53">
        <f t="shared" si="139"/>
        <v>178.57115284501523</v>
      </c>
      <c r="F1139" s="81">
        <f t="shared" si="140"/>
        <v>11545.78</v>
      </c>
      <c r="H1139" s="85">
        <f t="shared" si="141"/>
        <v>42577</v>
      </c>
      <c r="I1139" s="70">
        <f t="shared" si="145"/>
        <v>8.8690593077745516E-2</v>
      </c>
      <c r="J1139" s="70">
        <f t="shared" si="144"/>
        <v>0.147903937105063</v>
      </c>
      <c r="K1139" s="115">
        <f t="shared" si="142"/>
        <v>0</v>
      </c>
      <c r="L1139" s="116">
        <f t="shared" si="143"/>
        <v>-5.9213344027317483E-2</v>
      </c>
    </row>
    <row r="1140" spans="1:12">
      <c r="A1140" s="80">
        <v>41484</v>
      </c>
      <c r="B1140" s="52">
        <v>138.51445227492744</v>
      </c>
      <c r="C1140" s="53">
        <v>7563.35</v>
      </c>
      <c r="D1140" s="54">
        <f t="shared" si="138"/>
        <v>42580</v>
      </c>
      <c r="E1140" s="53">
        <f t="shared" si="139"/>
        <v>178.6665268066138</v>
      </c>
      <c r="F1140" s="81">
        <f t="shared" si="140"/>
        <v>11614.8</v>
      </c>
      <c r="H1140" s="85">
        <f t="shared" si="141"/>
        <v>42580</v>
      </c>
      <c r="I1140" s="70">
        <f t="shared" si="145"/>
        <v>8.8552472692875916E-2</v>
      </c>
      <c r="J1140" s="70">
        <f t="shared" si="144"/>
        <v>0.15371670045616992</v>
      </c>
      <c r="K1140" s="115">
        <f t="shared" si="142"/>
        <v>0</v>
      </c>
      <c r="L1140" s="116">
        <f t="shared" si="143"/>
        <v>-6.5164227763294003E-2</v>
      </c>
    </row>
    <row r="1141" spans="1:12">
      <c r="A1141" s="80">
        <v>41485</v>
      </c>
      <c r="B1141" s="52">
        <v>138.55669918287128</v>
      </c>
      <c r="C1141" s="53">
        <v>7466.04</v>
      </c>
      <c r="D1141" s="54">
        <f t="shared" si="138"/>
        <v>42580</v>
      </c>
      <c r="E1141" s="53">
        <f t="shared" si="139"/>
        <v>178.6665268066138</v>
      </c>
      <c r="F1141" s="81">
        <f t="shared" si="140"/>
        <v>11614.8</v>
      </c>
      <c r="H1141" s="85">
        <f t="shared" si="141"/>
        <v>42580</v>
      </c>
      <c r="I1141" s="70">
        <f t="shared" si="145"/>
        <v>8.8441825688947429E-2</v>
      </c>
      <c r="J1141" s="70">
        <f t="shared" si="144"/>
        <v>0.15870747278900166</v>
      </c>
      <c r="K1141" s="115">
        <f t="shared" si="142"/>
        <v>0</v>
      </c>
      <c r="L1141" s="116">
        <f t="shared" si="143"/>
        <v>-7.0265647100054229E-2</v>
      </c>
    </row>
    <row r="1142" spans="1:12">
      <c r="A1142" s="80">
        <v>41486</v>
      </c>
      <c r="B1142" s="52">
        <v>138.59909753282122</v>
      </c>
      <c r="C1142" s="53">
        <v>7449.52</v>
      </c>
      <c r="D1142" s="54">
        <f t="shared" si="138"/>
        <v>42580</v>
      </c>
      <c r="E1142" s="53">
        <f t="shared" si="139"/>
        <v>178.6665268066138</v>
      </c>
      <c r="F1142" s="81">
        <f t="shared" si="140"/>
        <v>11614.8</v>
      </c>
      <c r="H1142" s="85">
        <f t="shared" si="141"/>
        <v>42580</v>
      </c>
      <c r="I1142" s="70">
        <f t="shared" si="145"/>
        <v>8.8330827265635792E-2</v>
      </c>
      <c r="J1142" s="70">
        <f t="shared" si="144"/>
        <v>0.15956335411875822</v>
      </c>
      <c r="K1142" s="115">
        <f t="shared" si="142"/>
        <v>0</v>
      </c>
      <c r="L1142" s="116">
        <f t="shared" si="143"/>
        <v>-7.1232526853122424E-2</v>
      </c>
    </row>
    <row r="1143" spans="1:12">
      <c r="A1143" s="80">
        <v>41487</v>
      </c>
      <c r="B1143" s="52">
        <v>138.64109305937365</v>
      </c>
      <c r="C1143" s="53">
        <v>7431.15</v>
      </c>
      <c r="D1143" s="54">
        <f t="shared" si="138"/>
        <v>42583</v>
      </c>
      <c r="E1143" s="53">
        <f t="shared" si="139"/>
        <v>178.77962271808241</v>
      </c>
      <c r="F1143" s="81">
        <f t="shared" si="140"/>
        <v>11612.19</v>
      </c>
      <c r="H1143" s="85">
        <f t="shared" si="141"/>
        <v>42583</v>
      </c>
      <c r="I1143" s="70">
        <f t="shared" si="145"/>
        <v>8.8450494235141619E-2</v>
      </c>
      <c r="J1143" s="70">
        <f t="shared" si="144"/>
        <v>0.16043112386814551</v>
      </c>
      <c r="K1143" s="115">
        <f t="shared" si="142"/>
        <v>0</v>
      </c>
      <c r="L1143" s="116">
        <f t="shared" si="143"/>
        <v>-7.198062963300389E-2</v>
      </c>
    </row>
    <row r="1144" spans="1:12">
      <c r="A1144" s="80">
        <v>41488</v>
      </c>
      <c r="B1144" s="52">
        <v>138.6818535407331</v>
      </c>
      <c r="C1144" s="53">
        <v>7366.39</v>
      </c>
      <c r="D1144" s="54">
        <f t="shared" si="138"/>
        <v>42584</v>
      </c>
      <c r="E1144" s="53">
        <f t="shared" si="139"/>
        <v>178.81001525394447</v>
      </c>
      <c r="F1144" s="81">
        <f t="shared" si="140"/>
        <v>11594.65</v>
      </c>
      <c r="H1144" s="85">
        <f t="shared" si="141"/>
        <v>42584</v>
      </c>
      <c r="I1144" s="70">
        <f t="shared" si="145"/>
        <v>8.840551631241711E-2</v>
      </c>
      <c r="J1144" s="70">
        <f t="shared" si="144"/>
        <v>0.1632354932036022</v>
      </c>
      <c r="K1144" s="115">
        <f t="shared" si="142"/>
        <v>0</v>
      </c>
      <c r="L1144" s="116">
        <f t="shared" si="143"/>
        <v>-7.482997689118509E-2</v>
      </c>
    </row>
    <row r="1145" spans="1:12">
      <c r="A1145" s="80">
        <v>41491</v>
      </c>
      <c r="B1145" s="52">
        <v>138.80042652551043</v>
      </c>
      <c r="C1145" s="53">
        <v>7376.13</v>
      </c>
      <c r="D1145" s="54">
        <f t="shared" si="138"/>
        <v>42587</v>
      </c>
      <c r="E1145" s="53">
        <f t="shared" si="139"/>
        <v>178.90873653787929</v>
      </c>
      <c r="F1145" s="81">
        <f t="shared" si="140"/>
        <v>11675.68</v>
      </c>
      <c r="H1145" s="85">
        <f t="shared" si="141"/>
        <v>42587</v>
      </c>
      <c r="I1145" s="70">
        <f t="shared" si="145"/>
        <v>8.8295706991633471E-2</v>
      </c>
      <c r="J1145" s="70">
        <f t="shared" si="144"/>
        <v>0.16542556447996937</v>
      </c>
      <c r="K1145" s="115">
        <f t="shared" si="142"/>
        <v>0</v>
      </c>
      <c r="L1145" s="116">
        <f t="shared" si="143"/>
        <v>-7.7129857488335896E-2</v>
      </c>
    </row>
    <row r="1146" spans="1:12">
      <c r="A1146" s="80">
        <v>41492</v>
      </c>
      <c r="B1146" s="52">
        <v>138.84026224792325</v>
      </c>
      <c r="C1146" s="53">
        <v>7190.68</v>
      </c>
      <c r="D1146" s="54">
        <f t="shared" si="138"/>
        <v>42587</v>
      </c>
      <c r="E1146" s="53">
        <f t="shared" si="139"/>
        <v>178.90873653787929</v>
      </c>
      <c r="F1146" s="81">
        <f t="shared" si="140"/>
        <v>11675.68</v>
      </c>
      <c r="H1146" s="85">
        <f t="shared" si="141"/>
        <v>42587</v>
      </c>
      <c r="I1146" s="70">
        <f t="shared" si="145"/>
        <v>8.8191613284958725E-2</v>
      </c>
      <c r="J1146" s="70">
        <f t="shared" si="144"/>
        <v>0.17535955021411387</v>
      </c>
      <c r="K1146" s="115">
        <f t="shared" si="142"/>
        <v>0</v>
      </c>
      <c r="L1146" s="116">
        <f t="shared" si="143"/>
        <v>-8.7167936929155143E-2</v>
      </c>
    </row>
    <row r="1147" spans="1:12">
      <c r="A1147" s="80">
        <v>41493</v>
      </c>
      <c r="B1147" s="52">
        <v>138.88080360449965</v>
      </c>
      <c r="C1147" s="53">
        <v>7160.66</v>
      </c>
      <c r="D1147" s="54">
        <f t="shared" si="138"/>
        <v>42587</v>
      </c>
      <c r="E1147" s="53">
        <f t="shared" si="139"/>
        <v>178.90873653787929</v>
      </c>
      <c r="F1147" s="81">
        <f t="shared" si="140"/>
        <v>11675.68</v>
      </c>
      <c r="H1147" s="85">
        <f t="shared" si="141"/>
        <v>42587</v>
      </c>
      <c r="I1147" s="70">
        <f t="shared" si="145"/>
        <v>8.8085716581821849E-2</v>
      </c>
      <c r="J1147" s="70">
        <f t="shared" si="144"/>
        <v>0.17699976681296614</v>
      </c>
      <c r="K1147" s="115">
        <f t="shared" si="142"/>
        <v>0</v>
      </c>
      <c r="L1147" s="116">
        <f t="shared" si="143"/>
        <v>-8.8914050231144293E-2</v>
      </c>
    </row>
    <row r="1148" spans="1:12">
      <c r="A1148" s="80">
        <v>41494</v>
      </c>
      <c r="B1148" s="52">
        <v>138.92107903754493</v>
      </c>
      <c r="C1148" s="53">
        <v>7221.08</v>
      </c>
      <c r="D1148" s="54">
        <f t="shared" si="138"/>
        <v>42590</v>
      </c>
      <c r="E1148" s="53">
        <f t="shared" si="139"/>
        <v>178.9752905878714</v>
      </c>
      <c r="F1148" s="81">
        <f t="shared" si="140"/>
        <v>11713.58</v>
      </c>
      <c r="H1148" s="85">
        <f t="shared" si="141"/>
        <v>42590</v>
      </c>
      <c r="I1148" s="70">
        <f t="shared" si="145"/>
        <v>8.8115448156603549E-2</v>
      </c>
      <c r="J1148" s="70">
        <f t="shared" si="144"/>
        <v>0.17497645460587252</v>
      </c>
      <c r="K1148" s="115">
        <f t="shared" si="142"/>
        <v>0</v>
      </c>
      <c r="L1148" s="116">
        <f t="shared" si="143"/>
        <v>-8.6861006449268974E-2</v>
      </c>
    </row>
    <row r="1149" spans="1:12">
      <c r="A1149" s="80">
        <v>41498</v>
      </c>
      <c r="B1149" s="52">
        <v>139.09111843828686</v>
      </c>
      <c r="C1149" s="53">
        <v>7281.67</v>
      </c>
      <c r="D1149" s="54">
        <f t="shared" si="138"/>
        <v>42594</v>
      </c>
      <c r="E1149" s="53">
        <f t="shared" si="139"/>
        <v>179.11600625801475</v>
      </c>
      <c r="F1149" s="81">
        <f t="shared" si="140"/>
        <v>11663.43</v>
      </c>
      <c r="H1149" s="85">
        <f t="shared" si="141"/>
        <v>42594</v>
      </c>
      <c r="I1149" s="70">
        <f t="shared" si="145"/>
        <v>8.7956837568381463E-2</v>
      </c>
      <c r="J1149" s="70">
        <f t="shared" si="144"/>
        <v>0.17003386334164383</v>
      </c>
      <c r="K1149" s="115">
        <f t="shared" si="142"/>
        <v>0</v>
      </c>
      <c r="L1149" s="116">
        <f t="shared" si="143"/>
        <v>-8.2077025773262369E-2</v>
      </c>
    </row>
    <row r="1150" spans="1:12">
      <c r="A1150" s="80">
        <v>41499</v>
      </c>
      <c r="B1150" s="52">
        <v>139.13423668500272</v>
      </c>
      <c r="C1150" s="53">
        <v>7397.98</v>
      </c>
      <c r="D1150" s="54">
        <f t="shared" si="138"/>
        <v>42594</v>
      </c>
      <c r="E1150" s="53">
        <f t="shared" si="139"/>
        <v>179.11600625801475</v>
      </c>
      <c r="F1150" s="81">
        <f t="shared" si="140"/>
        <v>11663.43</v>
      </c>
      <c r="H1150" s="85">
        <f t="shared" si="141"/>
        <v>42594</v>
      </c>
      <c r="I1150" s="70">
        <f t="shared" si="145"/>
        <v>8.7844438590154894E-2</v>
      </c>
      <c r="J1150" s="70">
        <f t="shared" si="144"/>
        <v>0.16386974321778491</v>
      </c>
      <c r="K1150" s="115">
        <f t="shared" si="142"/>
        <v>0</v>
      </c>
      <c r="L1150" s="116">
        <f t="shared" si="143"/>
        <v>-7.6025304627630019E-2</v>
      </c>
    </row>
    <row r="1151" spans="1:12">
      <c r="A1151" s="80">
        <v>41500</v>
      </c>
      <c r="B1151" s="52">
        <v>139.17722916413837</v>
      </c>
      <c r="C1151" s="53">
        <v>7454.14</v>
      </c>
      <c r="D1151" s="54">
        <f t="shared" si="138"/>
        <v>42594</v>
      </c>
      <c r="E1151" s="53">
        <f t="shared" si="139"/>
        <v>179.11600625801475</v>
      </c>
      <c r="F1151" s="81">
        <f t="shared" si="140"/>
        <v>11663.43</v>
      </c>
      <c r="H1151" s="85">
        <f t="shared" si="141"/>
        <v>42594</v>
      </c>
      <c r="I1151" s="70">
        <f t="shared" si="145"/>
        <v>8.7732413689317612E-2</v>
      </c>
      <c r="J1151" s="70">
        <f t="shared" si="144"/>
        <v>0.16093948053186602</v>
      </c>
      <c r="K1151" s="115">
        <f t="shared" si="142"/>
        <v>0</v>
      </c>
      <c r="L1151" s="116">
        <f t="shared" si="143"/>
        <v>-7.3207066842548407E-2</v>
      </c>
    </row>
    <row r="1152" spans="1:12">
      <c r="A1152" s="80">
        <v>41502</v>
      </c>
      <c r="B1152" s="52">
        <v>139.26435410959513</v>
      </c>
      <c r="C1152" s="53">
        <v>7149.75</v>
      </c>
      <c r="D1152" s="54">
        <f t="shared" si="138"/>
        <v>42598</v>
      </c>
      <c r="E1152" s="53">
        <f t="shared" si="139"/>
        <v>179.24138746239535</v>
      </c>
      <c r="F1152" s="81">
        <f t="shared" si="140"/>
        <v>11623.61</v>
      </c>
      <c r="H1152" s="85">
        <f t="shared" si="141"/>
        <v>42598</v>
      </c>
      <c r="I1152" s="70">
        <f t="shared" si="145"/>
        <v>8.7759226975687721E-2</v>
      </c>
      <c r="J1152" s="70">
        <f t="shared" si="144"/>
        <v>0.17584494871999867</v>
      </c>
      <c r="K1152" s="115">
        <f t="shared" si="142"/>
        <v>0</v>
      </c>
      <c r="L1152" s="116">
        <f t="shared" si="143"/>
        <v>-8.8085721744310952E-2</v>
      </c>
    </row>
    <row r="1153" spans="1:12">
      <c r="A1153" s="80">
        <v>41505</v>
      </c>
      <c r="B1153" s="52">
        <v>139.39804788954035</v>
      </c>
      <c r="C1153" s="53">
        <v>7028.92</v>
      </c>
      <c r="D1153" s="54">
        <f t="shared" si="138"/>
        <v>42601</v>
      </c>
      <c r="E1153" s="53">
        <f t="shared" si="139"/>
        <v>179.34447096436912</v>
      </c>
      <c r="F1153" s="81">
        <f t="shared" si="140"/>
        <v>11661.82</v>
      </c>
      <c r="H1153" s="85">
        <f t="shared" si="141"/>
        <v>42601</v>
      </c>
      <c r="I1153" s="70">
        <f t="shared" si="145"/>
        <v>8.7619787038836439E-2</v>
      </c>
      <c r="J1153" s="70">
        <f t="shared" si="144"/>
        <v>0.18383882193813661</v>
      </c>
      <c r="K1153" s="115">
        <f t="shared" si="142"/>
        <v>0</v>
      </c>
      <c r="L1153" s="116">
        <f t="shared" si="143"/>
        <v>-9.6219034899300171E-2</v>
      </c>
    </row>
    <row r="1154" spans="1:12">
      <c r="A1154" s="80">
        <v>41506</v>
      </c>
      <c r="B1154" s="52">
        <v>139.44307345900867</v>
      </c>
      <c r="C1154" s="53">
        <v>7011.64</v>
      </c>
      <c r="D1154" s="54">
        <f t="shared" ref="D1154:D1217" si="146">VLOOKUP(EDATE(A1154,36),A:A,1,1)</f>
        <v>42601</v>
      </c>
      <c r="E1154" s="53">
        <f t="shared" ref="E1154:E1217" si="147">VLOOKUP(D1154,A:B,2,0)</f>
        <v>179.34447096436912</v>
      </c>
      <c r="F1154" s="81">
        <f t="shared" ref="F1154:F1217" si="148">VLOOKUP(D1154,A:C,3,0)</f>
        <v>11661.82</v>
      </c>
      <c r="H1154" s="85">
        <f t="shared" ref="H1154:H1217" si="149">D1154</f>
        <v>42601</v>
      </c>
      <c r="I1154" s="70">
        <f t="shared" si="145"/>
        <v>8.7502711851050963E-2</v>
      </c>
      <c r="J1154" s="70">
        <f t="shared" si="144"/>
        <v>0.18481053719961427</v>
      </c>
      <c r="K1154" s="115">
        <f t="shared" ref="K1154:K1217" si="150">IF(I1154&gt;J1154,1,0)</f>
        <v>0</v>
      </c>
      <c r="L1154" s="116">
        <f t="shared" ref="L1154:L1217" si="151">I1154-J1154</f>
        <v>-9.7307825348563304E-2</v>
      </c>
    </row>
    <row r="1155" spans="1:12">
      <c r="A1155" s="80">
        <v>41507</v>
      </c>
      <c r="B1155" s="52">
        <v>139.48671914100134</v>
      </c>
      <c r="C1155" s="53">
        <v>6883.31</v>
      </c>
      <c r="D1155" s="54">
        <f t="shared" si="146"/>
        <v>42601</v>
      </c>
      <c r="E1155" s="53">
        <f t="shared" si="147"/>
        <v>179.34447096436912</v>
      </c>
      <c r="F1155" s="81">
        <f t="shared" si="148"/>
        <v>11661.82</v>
      </c>
      <c r="H1155" s="85">
        <f t="shared" si="149"/>
        <v>42601</v>
      </c>
      <c r="I1155" s="70">
        <f t="shared" si="145"/>
        <v>8.7389272738253032E-2</v>
      </c>
      <c r="J1155" s="70">
        <f t="shared" si="144"/>
        <v>0.19212831025041521</v>
      </c>
      <c r="K1155" s="115">
        <f t="shared" si="150"/>
        <v>0</v>
      </c>
      <c r="L1155" s="116">
        <f t="shared" si="151"/>
        <v>-0.10473903751216218</v>
      </c>
    </row>
    <row r="1156" spans="1:12">
      <c r="A1156" s="80">
        <v>41508</v>
      </c>
      <c r="B1156" s="52">
        <v>139.53037848409247</v>
      </c>
      <c r="C1156" s="53">
        <v>7020.77</v>
      </c>
      <c r="D1156" s="54">
        <f t="shared" si="146"/>
        <v>42604</v>
      </c>
      <c r="E1156" s="53">
        <f t="shared" si="147"/>
        <v>179.44346911234146</v>
      </c>
      <c r="F1156" s="81">
        <f t="shared" si="148"/>
        <v>11611.02</v>
      </c>
      <c r="H1156" s="85">
        <f t="shared" si="149"/>
        <v>42604</v>
      </c>
      <c r="I1156" s="70">
        <f t="shared" si="145"/>
        <v>8.7475867414504416E-2</v>
      </c>
      <c r="J1156" s="70">
        <f t="shared" si="144"/>
        <v>0.1825745882890204</v>
      </c>
      <c r="K1156" s="115">
        <f t="shared" si="150"/>
        <v>0</v>
      </c>
      <c r="L1156" s="116">
        <f t="shared" si="151"/>
        <v>-9.5098720874515985E-2</v>
      </c>
    </row>
    <row r="1157" spans="1:12">
      <c r="A1157" s="80">
        <v>41509</v>
      </c>
      <c r="B1157" s="52">
        <v>139.57279571915163</v>
      </c>
      <c r="C1157" s="53">
        <v>7102.92</v>
      </c>
      <c r="D1157" s="54">
        <f t="shared" si="146"/>
        <v>42605</v>
      </c>
      <c r="E1157" s="53">
        <f t="shared" si="147"/>
        <v>179.4775633714728</v>
      </c>
      <c r="F1157" s="81">
        <f t="shared" si="148"/>
        <v>11615.7</v>
      </c>
      <c r="H1157" s="85">
        <f t="shared" si="149"/>
        <v>42605</v>
      </c>
      <c r="I1157" s="70">
        <f t="shared" si="145"/>
        <v>8.7434554320785951E-2</v>
      </c>
      <c r="J1157" s="70">
        <f t="shared" si="144"/>
        <v>0.17815605941082424</v>
      </c>
      <c r="K1157" s="115">
        <f t="shared" si="150"/>
        <v>0</v>
      </c>
      <c r="L1157" s="116">
        <f t="shared" si="151"/>
        <v>-9.072150509003829E-2</v>
      </c>
    </row>
    <row r="1158" spans="1:12">
      <c r="A1158" s="80">
        <v>41512</v>
      </c>
      <c r="B1158" s="52">
        <v>139.70259841917044</v>
      </c>
      <c r="C1158" s="53">
        <v>7109.11</v>
      </c>
      <c r="D1158" s="54">
        <f t="shared" si="146"/>
        <v>42608</v>
      </c>
      <c r="E1158" s="53">
        <f t="shared" si="147"/>
        <v>179.57916678161411</v>
      </c>
      <c r="F1158" s="81">
        <f t="shared" si="148"/>
        <v>11534.92</v>
      </c>
      <c r="H1158" s="85">
        <f t="shared" si="149"/>
        <v>42608</v>
      </c>
      <c r="I1158" s="70">
        <f t="shared" si="145"/>
        <v>8.7302757438311618E-2</v>
      </c>
      <c r="J1158" s="70">
        <f t="shared" si="144"/>
        <v>0.17507733839274753</v>
      </c>
      <c r="K1158" s="115">
        <f t="shared" si="150"/>
        <v>0</v>
      </c>
      <c r="L1158" s="116">
        <f t="shared" si="151"/>
        <v>-8.777458095443591E-2</v>
      </c>
    </row>
    <row r="1159" spans="1:12">
      <c r="A1159" s="80">
        <v>41513</v>
      </c>
      <c r="B1159" s="52">
        <v>139.7460459272788</v>
      </c>
      <c r="C1159" s="53">
        <v>6863.65</v>
      </c>
      <c r="D1159" s="54">
        <f t="shared" si="146"/>
        <v>42608</v>
      </c>
      <c r="E1159" s="53">
        <f t="shared" si="147"/>
        <v>179.57916678161411</v>
      </c>
      <c r="F1159" s="81">
        <f t="shared" si="148"/>
        <v>11534.92</v>
      </c>
      <c r="H1159" s="85">
        <f t="shared" si="149"/>
        <v>42608</v>
      </c>
      <c r="I1159" s="70">
        <f t="shared" si="145"/>
        <v>8.7190063750141267E-2</v>
      </c>
      <c r="J1159" s="70">
        <f t="shared" si="144"/>
        <v>0.18892142271698886</v>
      </c>
      <c r="K1159" s="115">
        <f t="shared" si="150"/>
        <v>0</v>
      </c>
      <c r="L1159" s="116">
        <f t="shared" si="151"/>
        <v>-0.1017313589668476</v>
      </c>
    </row>
    <row r="1160" spans="1:12">
      <c r="A1160" s="80">
        <v>41514</v>
      </c>
      <c r="B1160" s="52">
        <v>139.78908770942439</v>
      </c>
      <c r="C1160" s="53">
        <v>6860.5</v>
      </c>
      <c r="D1160" s="54">
        <f t="shared" si="146"/>
        <v>42608</v>
      </c>
      <c r="E1160" s="53">
        <f t="shared" si="147"/>
        <v>179.57916678161411</v>
      </c>
      <c r="F1160" s="81">
        <f t="shared" si="148"/>
        <v>11534.92</v>
      </c>
      <c r="H1160" s="85">
        <f t="shared" si="149"/>
        <v>42608</v>
      </c>
      <c r="I1160" s="70">
        <f t="shared" si="145"/>
        <v>8.7078468483706928E-2</v>
      </c>
      <c r="J1160" s="70">
        <f t="shared" si="144"/>
        <v>0.18910335938047451</v>
      </c>
      <c r="K1160" s="115">
        <f t="shared" si="150"/>
        <v>0</v>
      </c>
      <c r="L1160" s="116">
        <f t="shared" si="151"/>
        <v>-0.10202489089676758</v>
      </c>
    </row>
    <row r="1161" spans="1:12">
      <c r="A1161" s="80">
        <v>41515</v>
      </c>
      <c r="B1161" s="52">
        <v>139.83228253752659</v>
      </c>
      <c r="C1161" s="53">
        <v>7021.53</v>
      </c>
      <c r="D1161" s="54">
        <f t="shared" si="146"/>
        <v>42611</v>
      </c>
      <c r="E1161" s="53">
        <f t="shared" si="147"/>
        <v>179.68098816917927</v>
      </c>
      <c r="F1161" s="81">
        <f t="shared" si="148"/>
        <v>11581.83</v>
      </c>
      <c r="H1161" s="85">
        <f t="shared" si="149"/>
        <v>42611</v>
      </c>
      <c r="I1161" s="70">
        <f t="shared" si="145"/>
        <v>8.7171920318982243E-2</v>
      </c>
      <c r="J1161" s="70">
        <f t="shared" si="144"/>
        <v>0.18154013025203675</v>
      </c>
      <c r="K1161" s="115">
        <f t="shared" si="150"/>
        <v>0</v>
      </c>
      <c r="L1161" s="116">
        <f t="shared" si="151"/>
        <v>-9.4368209933054503E-2</v>
      </c>
    </row>
    <row r="1162" spans="1:12">
      <c r="A1162" s="80">
        <v>41516</v>
      </c>
      <c r="B1162" s="52">
        <v>139.87563054511324</v>
      </c>
      <c r="C1162" s="53">
        <v>7103.56</v>
      </c>
      <c r="D1162" s="54">
        <f t="shared" si="146"/>
        <v>42612</v>
      </c>
      <c r="E1162" s="53">
        <f t="shared" si="147"/>
        <v>179.71386979001423</v>
      </c>
      <c r="F1162" s="81">
        <f t="shared" si="148"/>
        <v>11766.04</v>
      </c>
      <c r="H1162" s="85">
        <f t="shared" si="149"/>
        <v>42612</v>
      </c>
      <c r="I1162" s="70">
        <f t="shared" si="145"/>
        <v>8.7125909023323844E-2</v>
      </c>
      <c r="J1162" s="70">
        <f t="shared" si="144"/>
        <v>0.18318164160507489</v>
      </c>
      <c r="K1162" s="115">
        <f t="shared" si="150"/>
        <v>0</v>
      </c>
      <c r="L1162" s="116">
        <f t="shared" si="151"/>
        <v>-9.6055732581751041E-2</v>
      </c>
    </row>
    <row r="1163" spans="1:12">
      <c r="A1163" s="80">
        <v>41519</v>
      </c>
      <c r="B1163" s="52">
        <v>140.01117003111145</v>
      </c>
      <c r="C1163" s="53">
        <v>7206.03</v>
      </c>
      <c r="D1163" s="54">
        <f t="shared" si="146"/>
        <v>42615</v>
      </c>
      <c r="E1163" s="53">
        <f t="shared" si="147"/>
        <v>179.81596658509909</v>
      </c>
      <c r="F1163" s="81">
        <f t="shared" si="148"/>
        <v>11857.76</v>
      </c>
      <c r="H1163" s="85">
        <f t="shared" si="149"/>
        <v>42615</v>
      </c>
      <c r="I1163" s="70">
        <f t="shared" si="145"/>
        <v>8.6980756731754649E-2</v>
      </c>
      <c r="J1163" s="70">
        <f t="shared" si="144"/>
        <v>0.18059841744283545</v>
      </c>
      <c r="K1163" s="115">
        <f t="shared" si="150"/>
        <v>0</v>
      </c>
      <c r="L1163" s="116">
        <f t="shared" si="151"/>
        <v>-9.3617660711080797E-2</v>
      </c>
    </row>
    <row r="1164" spans="1:12">
      <c r="A1164" s="80">
        <v>41520</v>
      </c>
      <c r="B1164" s="52">
        <v>140.05597360552142</v>
      </c>
      <c r="C1164" s="53">
        <v>6936.07</v>
      </c>
      <c r="D1164" s="54">
        <f t="shared" si="146"/>
        <v>42615</v>
      </c>
      <c r="E1164" s="53">
        <f t="shared" si="147"/>
        <v>179.81596658509909</v>
      </c>
      <c r="F1164" s="81">
        <f t="shared" si="148"/>
        <v>11857.76</v>
      </c>
      <c r="H1164" s="85">
        <f t="shared" si="149"/>
        <v>42615</v>
      </c>
      <c r="I1164" s="70">
        <f t="shared" si="145"/>
        <v>8.6864836846399562E-2</v>
      </c>
      <c r="J1164" s="70">
        <f t="shared" si="144"/>
        <v>0.19572064993719507</v>
      </c>
      <c r="K1164" s="115">
        <f t="shared" si="150"/>
        <v>0</v>
      </c>
      <c r="L1164" s="116">
        <f t="shared" si="151"/>
        <v>-0.10885581309079551</v>
      </c>
    </row>
    <row r="1165" spans="1:12">
      <c r="A1165" s="80">
        <v>41521</v>
      </c>
      <c r="B1165" s="52">
        <v>140.09911084539192</v>
      </c>
      <c r="C1165" s="53">
        <v>7074.56</v>
      </c>
      <c r="D1165" s="54">
        <f t="shared" si="146"/>
        <v>42615</v>
      </c>
      <c r="E1165" s="53">
        <f t="shared" si="147"/>
        <v>179.81596658509909</v>
      </c>
      <c r="F1165" s="81">
        <f t="shared" si="148"/>
        <v>11857.76</v>
      </c>
      <c r="H1165" s="85">
        <f t="shared" si="149"/>
        <v>42615</v>
      </c>
      <c r="I1165" s="70">
        <f t="shared" si="145"/>
        <v>8.6753274963072835E-2</v>
      </c>
      <c r="J1165" s="70">
        <f t="shared" si="144"/>
        <v>0.18786678989129579</v>
      </c>
      <c r="K1165" s="115">
        <f t="shared" si="150"/>
        <v>0</v>
      </c>
      <c r="L1165" s="116">
        <f t="shared" si="151"/>
        <v>-0.10111351492822296</v>
      </c>
    </row>
    <row r="1166" spans="1:12">
      <c r="A1166" s="80">
        <v>41522</v>
      </c>
      <c r="B1166" s="52">
        <v>140.13987968664793</v>
      </c>
      <c r="C1166" s="53">
        <v>7265.29</v>
      </c>
      <c r="D1166" s="54">
        <f t="shared" si="146"/>
        <v>42615</v>
      </c>
      <c r="E1166" s="53">
        <f t="shared" si="147"/>
        <v>179.81596658509909</v>
      </c>
      <c r="F1166" s="81">
        <f t="shared" si="148"/>
        <v>11857.76</v>
      </c>
      <c r="H1166" s="85">
        <f t="shared" si="149"/>
        <v>42615</v>
      </c>
      <c r="I1166" s="70">
        <f t="shared" si="145"/>
        <v>8.6647880341297112E-2</v>
      </c>
      <c r="J1166" s="70">
        <f t="shared" si="144"/>
        <v>0.17737976424158197</v>
      </c>
      <c r="K1166" s="115">
        <f t="shared" si="150"/>
        <v>0</v>
      </c>
      <c r="L1166" s="116">
        <f t="shared" si="151"/>
        <v>-9.073188390028486E-2</v>
      </c>
    </row>
    <row r="1167" spans="1:12">
      <c r="A1167" s="80">
        <v>41523</v>
      </c>
      <c r="B1167" s="52">
        <v>140.18023997199771</v>
      </c>
      <c r="C1167" s="53">
        <v>7381.47</v>
      </c>
      <c r="D1167" s="54">
        <f t="shared" si="146"/>
        <v>42619</v>
      </c>
      <c r="E1167" s="53">
        <f t="shared" si="147"/>
        <v>179.95046892810473</v>
      </c>
      <c r="F1167" s="81">
        <f t="shared" si="148"/>
        <v>12037.72</v>
      </c>
      <c r="H1167" s="85">
        <f t="shared" si="149"/>
        <v>42619</v>
      </c>
      <c r="I1167" s="70">
        <f t="shared" si="145"/>
        <v>8.6814426183326798E-2</v>
      </c>
      <c r="J1167" s="70">
        <f t="shared" si="144"/>
        <v>0.17706503597986201</v>
      </c>
      <c r="K1167" s="115">
        <f t="shared" si="150"/>
        <v>0</v>
      </c>
      <c r="L1167" s="116">
        <f t="shared" si="151"/>
        <v>-9.0250609796535208E-2</v>
      </c>
    </row>
    <row r="1168" spans="1:12">
      <c r="A1168" s="80">
        <v>41527</v>
      </c>
      <c r="B1168" s="52">
        <v>140.34453121324489</v>
      </c>
      <c r="C1168" s="53">
        <v>7662.66</v>
      </c>
      <c r="D1168" s="54">
        <f t="shared" si="146"/>
        <v>42622</v>
      </c>
      <c r="E1168" s="53">
        <f t="shared" si="147"/>
        <v>180.04927981501294</v>
      </c>
      <c r="F1168" s="81">
        <f t="shared" si="148"/>
        <v>11940.12</v>
      </c>
      <c r="H1168" s="85">
        <f t="shared" si="149"/>
        <v>42622</v>
      </c>
      <c r="I1168" s="70">
        <f t="shared" si="145"/>
        <v>8.6588984852920881E-2</v>
      </c>
      <c r="J1168" s="70">
        <f t="shared" si="144"/>
        <v>0.15933704104779034</v>
      </c>
      <c r="K1168" s="115">
        <f t="shared" si="150"/>
        <v>0</v>
      </c>
      <c r="L1168" s="116">
        <f t="shared" si="151"/>
        <v>-7.2748056194869459E-2</v>
      </c>
    </row>
    <row r="1169" spans="1:12">
      <c r="A1169" s="80">
        <v>41528</v>
      </c>
      <c r="B1169" s="52">
        <v>140.38565216089037</v>
      </c>
      <c r="C1169" s="53">
        <v>7683.92</v>
      </c>
      <c r="D1169" s="54">
        <f t="shared" si="146"/>
        <v>42622</v>
      </c>
      <c r="E1169" s="53">
        <f t="shared" si="147"/>
        <v>180.04927981501294</v>
      </c>
      <c r="F1169" s="81">
        <f t="shared" si="148"/>
        <v>11940.12</v>
      </c>
      <c r="H1169" s="85">
        <f t="shared" si="149"/>
        <v>42622</v>
      </c>
      <c r="I1169" s="70">
        <f t="shared" si="145"/>
        <v>8.6482882053472654E-2</v>
      </c>
      <c r="J1169" s="70">
        <f t="shared" si="144"/>
        <v>0.15826682895940647</v>
      </c>
      <c r="K1169" s="115">
        <f t="shared" si="150"/>
        <v>0</v>
      </c>
      <c r="L1169" s="116">
        <f t="shared" si="151"/>
        <v>-7.1783946905933815E-2</v>
      </c>
    </row>
    <row r="1170" spans="1:12">
      <c r="A1170" s="80">
        <v>41529</v>
      </c>
      <c r="B1170" s="52">
        <v>140.42678515697352</v>
      </c>
      <c r="C1170" s="53">
        <v>7602.81</v>
      </c>
      <c r="D1170" s="54">
        <f t="shared" si="146"/>
        <v>42625</v>
      </c>
      <c r="E1170" s="53">
        <f t="shared" si="147"/>
        <v>180.15568893938362</v>
      </c>
      <c r="F1170" s="81">
        <f t="shared" si="148"/>
        <v>11737</v>
      </c>
      <c r="H1170" s="85">
        <f t="shared" si="149"/>
        <v>42625</v>
      </c>
      <c r="I1170" s="70">
        <f t="shared" si="145"/>
        <v>8.6590763694901929E-2</v>
      </c>
      <c r="J1170" s="70">
        <f t="shared" si="144"/>
        <v>0.15574224789483138</v>
      </c>
      <c r="K1170" s="115">
        <f t="shared" si="150"/>
        <v>0</v>
      </c>
      <c r="L1170" s="116">
        <f t="shared" si="151"/>
        <v>-6.9151484199929447E-2</v>
      </c>
    </row>
    <row r="1171" spans="1:12">
      <c r="A1171" s="80">
        <v>41530</v>
      </c>
      <c r="B1171" s="52">
        <v>140.46821105859482</v>
      </c>
      <c r="C1171" s="53">
        <v>7602.85</v>
      </c>
      <c r="D1171" s="54">
        <f t="shared" si="146"/>
        <v>42625</v>
      </c>
      <c r="E1171" s="53">
        <f t="shared" si="147"/>
        <v>180.15568893938362</v>
      </c>
      <c r="F1171" s="81">
        <f t="shared" si="148"/>
        <v>11737</v>
      </c>
      <c r="H1171" s="85">
        <f t="shared" si="149"/>
        <v>42625</v>
      </c>
      <c r="I1171" s="70">
        <f t="shared" si="145"/>
        <v>8.6483936611776446E-2</v>
      </c>
      <c r="J1171" s="70">
        <f t="shared" ref="J1171:J1234" si="152">(F1171/C1171)^(1/3)-1</f>
        <v>0.15574022103336982</v>
      </c>
      <c r="K1171" s="115">
        <f t="shared" si="150"/>
        <v>0</v>
      </c>
      <c r="L1171" s="116">
        <f t="shared" si="151"/>
        <v>-6.9256284421593373E-2</v>
      </c>
    </row>
    <row r="1172" spans="1:12">
      <c r="A1172" s="80">
        <v>41533</v>
      </c>
      <c r="B1172" s="52">
        <v>140.59210402074851</v>
      </c>
      <c r="C1172" s="53">
        <v>7589.78</v>
      </c>
      <c r="D1172" s="54">
        <f t="shared" si="146"/>
        <v>42629</v>
      </c>
      <c r="E1172" s="53">
        <f t="shared" si="147"/>
        <v>180.28687161686028</v>
      </c>
      <c r="F1172" s="81">
        <f t="shared" si="148"/>
        <v>11825.12</v>
      </c>
      <c r="H1172" s="85">
        <f t="shared" si="149"/>
        <v>42629</v>
      </c>
      <c r="I1172" s="70">
        <f t="shared" ref="I1172:I1235" si="153">(E1172/B1172)^(1/3)-1</f>
        <v>8.6428268986955992E-2</v>
      </c>
      <c r="J1172" s="70">
        <f t="shared" si="152"/>
        <v>0.15929008909206166</v>
      </c>
      <c r="K1172" s="115">
        <f t="shared" si="150"/>
        <v>0</v>
      </c>
      <c r="L1172" s="116">
        <f t="shared" si="151"/>
        <v>-7.2861820105105668E-2</v>
      </c>
    </row>
    <row r="1173" spans="1:12">
      <c r="A1173" s="80">
        <v>41534</v>
      </c>
      <c r="B1173" s="52">
        <v>140.63329750722662</v>
      </c>
      <c r="C1173" s="53">
        <v>7602.59</v>
      </c>
      <c r="D1173" s="54">
        <f t="shared" si="146"/>
        <v>42629</v>
      </c>
      <c r="E1173" s="53">
        <f t="shared" si="147"/>
        <v>180.28687161686028</v>
      </c>
      <c r="F1173" s="81">
        <f t="shared" si="148"/>
        <v>11825.12</v>
      </c>
      <c r="H1173" s="85">
        <f t="shared" si="149"/>
        <v>42629</v>
      </c>
      <c r="I1173" s="70">
        <f t="shared" si="153"/>
        <v>8.6322181881024918E-2</v>
      </c>
      <c r="J1173" s="70">
        <f t="shared" si="152"/>
        <v>0.15863860695878573</v>
      </c>
      <c r="K1173" s="115">
        <f t="shared" si="150"/>
        <v>0</v>
      </c>
      <c r="L1173" s="116">
        <f t="shared" si="151"/>
        <v>-7.2316425077760815E-2</v>
      </c>
    </row>
    <row r="1174" spans="1:12">
      <c r="A1174" s="80">
        <v>41535</v>
      </c>
      <c r="B1174" s="52">
        <v>140.67422179680122</v>
      </c>
      <c r="C1174" s="53">
        <v>7666.62</v>
      </c>
      <c r="D1174" s="54">
        <f t="shared" si="146"/>
        <v>42629</v>
      </c>
      <c r="E1174" s="53">
        <f t="shared" si="147"/>
        <v>180.28687161686028</v>
      </c>
      <c r="F1174" s="81">
        <f t="shared" si="148"/>
        <v>11825.12</v>
      </c>
      <c r="H1174" s="85">
        <f t="shared" si="149"/>
        <v>42629</v>
      </c>
      <c r="I1174" s="70">
        <f t="shared" si="153"/>
        <v>8.6216829067167655E-2</v>
      </c>
      <c r="J1174" s="70">
        <f t="shared" si="152"/>
        <v>0.15540401653824065</v>
      </c>
      <c r="K1174" s="115">
        <f t="shared" si="150"/>
        <v>0</v>
      </c>
      <c r="L1174" s="116">
        <f t="shared" si="151"/>
        <v>-6.9187187471072997E-2</v>
      </c>
    </row>
    <row r="1175" spans="1:12">
      <c r="A1175" s="80">
        <v>41536</v>
      </c>
      <c r="B1175" s="52">
        <v>140.71304788201712</v>
      </c>
      <c r="C1175" s="53">
        <v>7949.11</v>
      </c>
      <c r="D1175" s="54">
        <f t="shared" si="146"/>
        <v>42632</v>
      </c>
      <c r="E1175" s="53">
        <f t="shared" si="147"/>
        <v>180.38747169122249</v>
      </c>
      <c r="F1175" s="81">
        <f t="shared" si="148"/>
        <v>11863.61</v>
      </c>
      <c r="H1175" s="85">
        <f t="shared" si="149"/>
        <v>42632</v>
      </c>
      <c r="I1175" s="70">
        <f t="shared" si="153"/>
        <v>8.6318895685052244E-2</v>
      </c>
      <c r="J1175" s="70">
        <f t="shared" si="152"/>
        <v>0.14278917579340522</v>
      </c>
      <c r="K1175" s="115">
        <f t="shared" si="150"/>
        <v>0</v>
      </c>
      <c r="L1175" s="116">
        <f t="shared" si="151"/>
        <v>-5.6470280108352977E-2</v>
      </c>
    </row>
    <row r="1176" spans="1:12">
      <c r="A1176" s="80">
        <v>41537</v>
      </c>
      <c r="B1176" s="52">
        <v>140.75033683970585</v>
      </c>
      <c r="C1176" s="53">
        <v>7814.61</v>
      </c>
      <c r="D1176" s="54">
        <f t="shared" si="146"/>
        <v>42633</v>
      </c>
      <c r="E1176" s="53">
        <f t="shared" si="147"/>
        <v>180.42048259854198</v>
      </c>
      <c r="F1176" s="81">
        <f t="shared" si="148"/>
        <v>11819.83</v>
      </c>
      <c r="H1176" s="85">
        <f t="shared" si="149"/>
        <v>42633</v>
      </c>
      <c r="I1176" s="70">
        <f t="shared" si="153"/>
        <v>8.6289210023847485E-2</v>
      </c>
      <c r="J1176" s="70">
        <f t="shared" si="152"/>
        <v>0.14789273481328391</v>
      </c>
      <c r="K1176" s="115">
        <f t="shared" si="150"/>
        <v>0</v>
      </c>
      <c r="L1176" s="116">
        <f t="shared" si="151"/>
        <v>-6.1603524789436426E-2</v>
      </c>
    </row>
    <row r="1177" spans="1:12">
      <c r="A1177" s="80">
        <v>41540</v>
      </c>
      <c r="B1177" s="52">
        <v>140.86476686355653</v>
      </c>
      <c r="C1177" s="53">
        <v>7655.56</v>
      </c>
      <c r="D1177" s="54">
        <f t="shared" si="146"/>
        <v>42636</v>
      </c>
      <c r="E1177" s="53">
        <f t="shared" si="147"/>
        <v>180.51955157071845</v>
      </c>
      <c r="F1177" s="81">
        <f t="shared" si="148"/>
        <v>11895.07</v>
      </c>
      <c r="H1177" s="85">
        <f t="shared" si="149"/>
        <v>42636</v>
      </c>
      <c r="I1177" s="70">
        <f t="shared" si="153"/>
        <v>8.6193722185350374E-2</v>
      </c>
      <c r="J1177" s="70">
        <f t="shared" si="152"/>
        <v>0.15823498585103235</v>
      </c>
      <c r="K1177" s="115">
        <f t="shared" si="150"/>
        <v>0</v>
      </c>
      <c r="L1177" s="116">
        <f t="shared" si="151"/>
        <v>-7.2041263665681976E-2</v>
      </c>
    </row>
    <row r="1178" spans="1:12">
      <c r="A1178" s="80">
        <v>41541</v>
      </c>
      <c r="B1178" s="52">
        <v>140.90265948584283</v>
      </c>
      <c r="C1178" s="53">
        <v>7659.09</v>
      </c>
      <c r="D1178" s="54">
        <f t="shared" si="146"/>
        <v>42636</v>
      </c>
      <c r="E1178" s="53">
        <f t="shared" si="147"/>
        <v>180.51955157071845</v>
      </c>
      <c r="F1178" s="81">
        <f t="shared" si="148"/>
        <v>11895.07</v>
      </c>
      <c r="H1178" s="85">
        <f t="shared" si="149"/>
        <v>42636</v>
      </c>
      <c r="I1178" s="70">
        <f t="shared" si="153"/>
        <v>8.6096344277510672E-2</v>
      </c>
      <c r="J1178" s="70">
        <f t="shared" si="152"/>
        <v>0.15805701876494127</v>
      </c>
      <c r="K1178" s="115">
        <f t="shared" si="150"/>
        <v>0</v>
      </c>
      <c r="L1178" s="116">
        <f t="shared" si="151"/>
        <v>-7.1960674487430598E-2</v>
      </c>
    </row>
    <row r="1179" spans="1:12">
      <c r="A1179" s="80">
        <v>41542</v>
      </c>
      <c r="B1179" s="52">
        <v>140.94042139858502</v>
      </c>
      <c r="C1179" s="53">
        <v>7634.9</v>
      </c>
      <c r="D1179" s="54">
        <f t="shared" si="146"/>
        <v>42636</v>
      </c>
      <c r="E1179" s="53">
        <f t="shared" si="147"/>
        <v>180.51955157071845</v>
      </c>
      <c r="F1179" s="81">
        <f t="shared" si="148"/>
        <v>11895.07</v>
      </c>
      <c r="H1179" s="85">
        <f t="shared" si="149"/>
        <v>42636</v>
      </c>
      <c r="I1179" s="70">
        <f t="shared" si="153"/>
        <v>8.5999337002205856E-2</v>
      </c>
      <c r="J1179" s="70">
        <f t="shared" si="152"/>
        <v>0.15927877088898401</v>
      </c>
      <c r="K1179" s="115">
        <f t="shared" si="150"/>
        <v>0</v>
      </c>
      <c r="L1179" s="116">
        <f t="shared" si="151"/>
        <v>-7.3279433886778156E-2</v>
      </c>
    </row>
    <row r="1180" spans="1:12">
      <c r="A1180" s="80">
        <v>41543</v>
      </c>
      <c r="B1180" s="52">
        <v>140.97805249109845</v>
      </c>
      <c r="C1180" s="53">
        <v>7645.82</v>
      </c>
      <c r="D1180" s="54">
        <f t="shared" si="146"/>
        <v>42639</v>
      </c>
      <c r="E1180" s="53">
        <f t="shared" si="147"/>
        <v>180.63273732955327</v>
      </c>
      <c r="F1180" s="81">
        <f t="shared" si="148"/>
        <v>11748.91</v>
      </c>
      <c r="H1180" s="85">
        <f t="shared" si="149"/>
        <v>42639</v>
      </c>
      <c r="I1180" s="70">
        <f t="shared" si="153"/>
        <v>8.6129606509596668E-2</v>
      </c>
      <c r="J1180" s="70">
        <f t="shared" si="152"/>
        <v>0.15396110039117472</v>
      </c>
      <c r="K1180" s="115">
        <f t="shared" si="150"/>
        <v>0</v>
      </c>
      <c r="L1180" s="116">
        <f t="shared" si="151"/>
        <v>-6.7831493881578053E-2</v>
      </c>
    </row>
    <row r="1181" spans="1:12">
      <c r="A1181" s="80">
        <v>41544</v>
      </c>
      <c r="B1181" s="52">
        <v>141.01555265306109</v>
      </c>
      <c r="C1181" s="53">
        <v>7582.1</v>
      </c>
      <c r="D1181" s="54">
        <f t="shared" si="146"/>
        <v>42640</v>
      </c>
      <c r="E1181" s="53">
        <f t="shared" si="147"/>
        <v>180.66561248774724</v>
      </c>
      <c r="F1181" s="81">
        <f t="shared" si="148"/>
        <v>11726.49</v>
      </c>
      <c r="H1181" s="85">
        <f t="shared" si="149"/>
        <v>42640</v>
      </c>
      <c r="I1181" s="70">
        <f t="shared" si="153"/>
        <v>8.6099202116843854E-2</v>
      </c>
      <c r="J1181" s="70">
        <f t="shared" si="152"/>
        <v>0.15644817875933903</v>
      </c>
      <c r="K1181" s="115">
        <f t="shared" si="150"/>
        <v>0</v>
      </c>
      <c r="L1181" s="116">
        <f t="shared" si="151"/>
        <v>-7.0348976642495176E-2</v>
      </c>
    </row>
    <row r="1182" spans="1:12">
      <c r="A1182" s="80">
        <v>41547</v>
      </c>
      <c r="B1182" s="52">
        <v>141.12808306407825</v>
      </c>
      <c r="C1182" s="53">
        <v>7454.82</v>
      </c>
      <c r="D1182" s="54">
        <f t="shared" si="146"/>
        <v>42643</v>
      </c>
      <c r="E1182" s="53">
        <f t="shared" si="147"/>
        <v>180.77674440083641</v>
      </c>
      <c r="F1182" s="81">
        <f t="shared" si="148"/>
        <v>11598.22</v>
      </c>
      <c r="H1182" s="85">
        <f t="shared" si="149"/>
        <v>42643</v>
      </c>
      <c r="I1182" s="70">
        <f t="shared" si="153"/>
        <v>8.6033044037073791E-2</v>
      </c>
      <c r="J1182" s="70">
        <f t="shared" si="152"/>
        <v>0.15873660543428891</v>
      </c>
      <c r="K1182" s="115">
        <f t="shared" si="150"/>
        <v>0</v>
      </c>
      <c r="L1182" s="116">
        <f t="shared" si="151"/>
        <v>-7.2703561397215122E-2</v>
      </c>
    </row>
    <row r="1183" spans="1:12">
      <c r="A1183" s="80">
        <v>41548</v>
      </c>
      <c r="B1183" s="52">
        <v>141.16519974992408</v>
      </c>
      <c r="C1183" s="53">
        <v>7512.98</v>
      </c>
      <c r="D1183" s="54">
        <f t="shared" si="146"/>
        <v>42643</v>
      </c>
      <c r="E1183" s="53">
        <f t="shared" si="147"/>
        <v>180.77674440083641</v>
      </c>
      <c r="F1183" s="81">
        <f t="shared" si="148"/>
        <v>11598.22</v>
      </c>
      <c r="H1183" s="85">
        <f t="shared" si="149"/>
        <v>42643</v>
      </c>
      <c r="I1183" s="70">
        <f t="shared" si="153"/>
        <v>8.5937851830092393E-2</v>
      </c>
      <c r="J1183" s="70">
        <f t="shared" si="152"/>
        <v>0.15573882590567267</v>
      </c>
      <c r="K1183" s="115">
        <f t="shared" si="150"/>
        <v>0</v>
      </c>
      <c r="L1183" s="116">
        <f t="shared" si="151"/>
        <v>-6.980097407558028E-2</v>
      </c>
    </row>
    <row r="1184" spans="1:12">
      <c r="A1184" s="80">
        <v>41550</v>
      </c>
      <c r="B1184" s="52">
        <v>141.23917031459305</v>
      </c>
      <c r="C1184" s="53">
        <v>7681.5</v>
      </c>
      <c r="D1184" s="54">
        <f t="shared" si="146"/>
        <v>42646</v>
      </c>
      <c r="E1184" s="53">
        <f t="shared" si="147"/>
        <v>180.89659938237418</v>
      </c>
      <c r="F1184" s="81">
        <f t="shared" si="148"/>
        <v>11769.16</v>
      </c>
      <c r="H1184" s="85">
        <f t="shared" si="149"/>
        <v>42646</v>
      </c>
      <c r="I1184" s="70">
        <f t="shared" si="153"/>
        <v>8.5988138270599368E-2</v>
      </c>
      <c r="J1184" s="70">
        <f t="shared" si="152"/>
        <v>0.15283320616858731</v>
      </c>
      <c r="K1184" s="115">
        <f t="shared" si="150"/>
        <v>0</v>
      </c>
      <c r="L1184" s="116">
        <f t="shared" si="151"/>
        <v>-6.6845067897987942E-2</v>
      </c>
    </row>
    <row r="1185" spans="1:12">
      <c r="A1185" s="80">
        <v>41551</v>
      </c>
      <c r="B1185" s="52">
        <v>141.27532754219359</v>
      </c>
      <c r="C1185" s="53">
        <v>7678.38</v>
      </c>
      <c r="D1185" s="54">
        <f t="shared" si="146"/>
        <v>42647</v>
      </c>
      <c r="E1185" s="53">
        <f t="shared" si="147"/>
        <v>180.92897987366362</v>
      </c>
      <c r="F1185" s="81">
        <f t="shared" si="148"/>
        <v>11811.04</v>
      </c>
      <c r="H1185" s="85">
        <f t="shared" si="149"/>
        <v>42647</v>
      </c>
      <c r="I1185" s="70">
        <f t="shared" si="153"/>
        <v>8.5960270993800769E-2</v>
      </c>
      <c r="J1185" s="70">
        <f t="shared" si="152"/>
        <v>0.154355331146796</v>
      </c>
      <c r="K1185" s="115">
        <f t="shared" si="150"/>
        <v>0</v>
      </c>
      <c r="L1185" s="116">
        <f t="shared" si="151"/>
        <v>-6.8395060152995235E-2</v>
      </c>
    </row>
    <row r="1186" spans="1:12">
      <c r="A1186" s="80">
        <v>41554</v>
      </c>
      <c r="B1186" s="52">
        <v>141.38552229767652</v>
      </c>
      <c r="C1186" s="53">
        <v>7676.89</v>
      </c>
      <c r="D1186" s="54">
        <f t="shared" si="146"/>
        <v>42650</v>
      </c>
      <c r="E1186" s="53">
        <f t="shared" si="147"/>
        <v>181.0301379729151</v>
      </c>
      <c r="F1186" s="81">
        <f t="shared" si="148"/>
        <v>11714.65</v>
      </c>
      <c r="H1186" s="85">
        <f t="shared" si="149"/>
        <v>42650</v>
      </c>
      <c r="I1186" s="70">
        <f t="shared" si="153"/>
        <v>8.5880365974948525E-2</v>
      </c>
      <c r="J1186" s="70">
        <f t="shared" si="152"/>
        <v>0.15128098911023669</v>
      </c>
      <c r="K1186" s="115">
        <f t="shared" si="150"/>
        <v>0</v>
      </c>
      <c r="L1186" s="116">
        <f t="shared" si="151"/>
        <v>-6.5400623135288161E-2</v>
      </c>
    </row>
    <row r="1187" spans="1:12">
      <c r="A1187" s="80">
        <v>41555</v>
      </c>
      <c r="B1187" s="52">
        <v>141.42058590720634</v>
      </c>
      <c r="C1187" s="53">
        <v>7705.81</v>
      </c>
      <c r="D1187" s="54">
        <f t="shared" si="146"/>
        <v>42650</v>
      </c>
      <c r="E1187" s="53">
        <f t="shared" si="147"/>
        <v>181.0301379729151</v>
      </c>
      <c r="F1187" s="81">
        <f t="shared" si="148"/>
        <v>11714.65</v>
      </c>
      <c r="H1187" s="85">
        <f t="shared" si="149"/>
        <v>42650</v>
      </c>
      <c r="I1187" s="70">
        <f t="shared" si="153"/>
        <v>8.5790614703162626E-2</v>
      </c>
      <c r="J1187" s="70">
        <f t="shared" si="152"/>
        <v>0.14983892632436957</v>
      </c>
      <c r="K1187" s="115">
        <f t="shared" si="150"/>
        <v>0</v>
      </c>
      <c r="L1187" s="116">
        <f t="shared" si="151"/>
        <v>-6.4048311621206944E-2</v>
      </c>
    </row>
    <row r="1188" spans="1:12">
      <c r="A1188" s="80">
        <v>41556</v>
      </c>
      <c r="B1188" s="52">
        <v>141.45551679192545</v>
      </c>
      <c r="C1188" s="53">
        <v>7808.59</v>
      </c>
      <c r="D1188" s="54">
        <f t="shared" si="146"/>
        <v>42650</v>
      </c>
      <c r="E1188" s="53">
        <f t="shared" si="147"/>
        <v>181.0301379729151</v>
      </c>
      <c r="F1188" s="81">
        <f t="shared" si="148"/>
        <v>11714.65</v>
      </c>
      <c r="H1188" s="85">
        <f t="shared" si="149"/>
        <v>42650</v>
      </c>
      <c r="I1188" s="70">
        <f t="shared" si="153"/>
        <v>8.5701232660391202E-2</v>
      </c>
      <c r="J1188" s="70">
        <f t="shared" si="152"/>
        <v>0.14477173818490097</v>
      </c>
      <c r="K1188" s="115">
        <f t="shared" si="150"/>
        <v>0</v>
      </c>
      <c r="L1188" s="116">
        <f t="shared" si="151"/>
        <v>-5.9070505524509764E-2</v>
      </c>
    </row>
    <row r="1189" spans="1:12">
      <c r="A1189" s="80">
        <v>41557</v>
      </c>
      <c r="B1189" s="52">
        <v>141.49045630457306</v>
      </c>
      <c r="C1189" s="53">
        <v>7826.14</v>
      </c>
      <c r="D1189" s="54">
        <f t="shared" si="146"/>
        <v>42653</v>
      </c>
      <c r="E1189" s="53">
        <f t="shared" si="147"/>
        <v>181.12517879535091</v>
      </c>
      <c r="F1189" s="81">
        <f t="shared" si="148"/>
        <v>11729.75</v>
      </c>
      <c r="H1189" s="85">
        <f t="shared" si="149"/>
        <v>42653</v>
      </c>
      <c r="I1189" s="70">
        <f t="shared" si="153"/>
        <v>8.5801806813505799E-2</v>
      </c>
      <c r="J1189" s="70">
        <f t="shared" si="152"/>
        <v>0.14440667197366786</v>
      </c>
      <c r="K1189" s="115">
        <f t="shared" si="150"/>
        <v>0</v>
      </c>
      <c r="L1189" s="116">
        <f t="shared" si="151"/>
        <v>-5.8604865160162056E-2</v>
      </c>
    </row>
    <row r="1190" spans="1:12">
      <c r="A1190" s="80">
        <v>41558</v>
      </c>
      <c r="B1190" s="52">
        <v>141.52540444728029</v>
      </c>
      <c r="C1190" s="53">
        <v>7923.95</v>
      </c>
      <c r="D1190" s="54">
        <f t="shared" si="146"/>
        <v>42653</v>
      </c>
      <c r="E1190" s="53">
        <f t="shared" si="147"/>
        <v>181.12517879535091</v>
      </c>
      <c r="F1190" s="81">
        <f t="shared" si="148"/>
        <v>11729.75</v>
      </c>
      <c r="H1190" s="85">
        <f t="shared" si="149"/>
        <v>42653</v>
      </c>
      <c r="I1190" s="70">
        <f t="shared" si="153"/>
        <v>8.5712423849402475E-2</v>
      </c>
      <c r="J1190" s="70">
        <f t="shared" si="152"/>
        <v>0.13967846787208593</v>
      </c>
      <c r="K1190" s="115">
        <f t="shared" si="150"/>
        <v>0</v>
      </c>
      <c r="L1190" s="116">
        <f t="shared" si="151"/>
        <v>-5.3966044022683457E-2</v>
      </c>
    </row>
    <row r="1191" spans="1:12">
      <c r="A1191" s="80">
        <v>41561</v>
      </c>
      <c r="B1191" s="52">
        <v>141.63027477197573</v>
      </c>
      <c r="C1191" s="53">
        <v>7945.36</v>
      </c>
      <c r="D1191" s="54">
        <f t="shared" si="146"/>
        <v>42657</v>
      </c>
      <c r="E1191" s="53">
        <f t="shared" si="147"/>
        <v>181.24147395500128</v>
      </c>
      <c r="F1191" s="81">
        <f t="shared" si="148"/>
        <v>11560.81</v>
      </c>
      <c r="H1191" s="85">
        <f t="shared" si="149"/>
        <v>42657</v>
      </c>
      <c r="I1191" s="70">
        <f t="shared" si="153"/>
        <v>8.5676646236052756E-2</v>
      </c>
      <c r="J1191" s="70">
        <f t="shared" si="152"/>
        <v>0.1331608495954546</v>
      </c>
      <c r="K1191" s="115">
        <f t="shared" si="150"/>
        <v>0</v>
      </c>
      <c r="L1191" s="116">
        <f t="shared" si="151"/>
        <v>-4.7484203359401844E-2</v>
      </c>
    </row>
    <row r="1192" spans="1:12">
      <c r="A1192" s="80">
        <v>41562</v>
      </c>
      <c r="B1192" s="52">
        <v>141.66525744984443</v>
      </c>
      <c r="C1192" s="53">
        <v>7914.65</v>
      </c>
      <c r="D1192" s="54">
        <f t="shared" si="146"/>
        <v>42657</v>
      </c>
      <c r="E1192" s="53">
        <f t="shared" si="147"/>
        <v>181.24147395500128</v>
      </c>
      <c r="F1192" s="81">
        <f t="shared" si="148"/>
        <v>11560.81</v>
      </c>
      <c r="H1192" s="85">
        <f t="shared" si="149"/>
        <v>42657</v>
      </c>
      <c r="I1192" s="70">
        <f t="shared" si="153"/>
        <v>8.5587273575140177E-2</v>
      </c>
      <c r="J1192" s="70">
        <f t="shared" si="152"/>
        <v>0.13462456804085399</v>
      </c>
      <c r="K1192" s="115">
        <f t="shared" si="150"/>
        <v>0</v>
      </c>
      <c r="L1192" s="116">
        <f t="shared" si="151"/>
        <v>-4.903729446571381E-2</v>
      </c>
    </row>
    <row r="1193" spans="1:12">
      <c r="A1193" s="80">
        <v>41564</v>
      </c>
      <c r="B1193" s="52">
        <v>141.73495675650975</v>
      </c>
      <c r="C1193" s="53">
        <v>7861.46</v>
      </c>
      <c r="D1193" s="54">
        <f t="shared" si="146"/>
        <v>42660</v>
      </c>
      <c r="E1193" s="53">
        <f t="shared" si="147"/>
        <v>181.34151924862445</v>
      </c>
      <c r="F1193" s="81">
        <f t="shared" si="148"/>
        <v>11475.97</v>
      </c>
      <c r="H1193" s="85">
        <f t="shared" si="149"/>
        <v>42660</v>
      </c>
      <c r="I1193" s="70">
        <f t="shared" si="153"/>
        <v>8.5608974209892441E-2</v>
      </c>
      <c r="J1193" s="70">
        <f t="shared" si="152"/>
        <v>0.13438915282434483</v>
      </c>
      <c r="K1193" s="115">
        <f t="shared" si="150"/>
        <v>0</v>
      </c>
      <c r="L1193" s="116">
        <f t="shared" si="151"/>
        <v>-4.8780178614452385E-2</v>
      </c>
    </row>
    <row r="1194" spans="1:12">
      <c r="A1194" s="80">
        <v>41565</v>
      </c>
      <c r="B1194" s="52">
        <v>141.76897314613132</v>
      </c>
      <c r="C1194" s="53">
        <v>8048</v>
      </c>
      <c r="D1194" s="54">
        <f t="shared" si="146"/>
        <v>42661</v>
      </c>
      <c r="E1194" s="53">
        <f t="shared" si="147"/>
        <v>181.37379803905071</v>
      </c>
      <c r="F1194" s="81">
        <f t="shared" si="148"/>
        <v>11688.13</v>
      </c>
      <c r="H1194" s="85">
        <f t="shared" si="149"/>
        <v>42661</v>
      </c>
      <c r="I1194" s="70">
        <f t="shared" si="153"/>
        <v>8.5586543210951493E-2</v>
      </c>
      <c r="J1194" s="70">
        <f t="shared" si="152"/>
        <v>0.13244996288504174</v>
      </c>
      <c r="K1194" s="115">
        <f t="shared" si="150"/>
        <v>0</v>
      </c>
      <c r="L1194" s="116">
        <f t="shared" si="151"/>
        <v>-4.6863419674090245E-2</v>
      </c>
    </row>
    <row r="1195" spans="1:12">
      <c r="A1195" s="80">
        <v>41568</v>
      </c>
      <c r="B1195" s="52">
        <v>141.87359864831313</v>
      </c>
      <c r="C1195" s="53">
        <v>8068.29</v>
      </c>
      <c r="D1195" s="54">
        <f t="shared" si="146"/>
        <v>42664</v>
      </c>
      <c r="E1195" s="53">
        <f t="shared" si="147"/>
        <v>181.46395568615077</v>
      </c>
      <c r="F1195" s="81">
        <f t="shared" si="148"/>
        <v>11716.57</v>
      </c>
      <c r="H1195" s="85">
        <f t="shared" si="149"/>
        <v>42664</v>
      </c>
      <c r="I1195" s="70">
        <f t="shared" si="153"/>
        <v>8.5499421390798025E-2</v>
      </c>
      <c r="J1195" s="70">
        <f t="shared" si="152"/>
        <v>0.13241687005999125</v>
      </c>
      <c r="K1195" s="115">
        <f t="shared" si="150"/>
        <v>0</v>
      </c>
      <c r="L1195" s="116">
        <f t="shared" si="151"/>
        <v>-4.6917448669193229E-2</v>
      </c>
    </row>
    <row r="1196" spans="1:12">
      <c r="A1196" s="80">
        <v>41569</v>
      </c>
      <c r="B1196" s="52">
        <v>141.90835767998198</v>
      </c>
      <c r="C1196" s="53">
        <v>8065.66</v>
      </c>
      <c r="D1196" s="54">
        <f t="shared" si="146"/>
        <v>42664</v>
      </c>
      <c r="E1196" s="53">
        <f t="shared" si="147"/>
        <v>181.46395568615077</v>
      </c>
      <c r="F1196" s="81">
        <f t="shared" si="148"/>
        <v>11716.57</v>
      </c>
      <c r="H1196" s="85">
        <f t="shared" si="149"/>
        <v>42664</v>
      </c>
      <c r="I1196" s="70">
        <f t="shared" si="153"/>
        <v>8.5410786747982081E-2</v>
      </c>
      <c r="J1196" s="70">
        <f t="shared" si="152"/>
        <v>0.13253994048929596</v>
      </c>
      <c r="K1196" s="115">
        <f t="shared" si="150"/>
        <v>0</v>
      </c>
      <c r="L1196" s="116">
        <f t="shared" si="151"/>
        <v>-4.7129153741313878E-2</v>
      </c>
    </row>
    <row r="1197" spans="1:12">
      <c r="A1197" s="80">
        <v>41570</v>
      </c>
      <c r="B1197" s="52">
        <v>141.94312522761359</v>
      </c>
      <c r="C1197" s="53">
        <v>8033.91</v>
      </c>
      <c r="D1197" s="54">
        <f t="shared" si="146"/>
        <v>42664</v>
      </c>
      <c r="E1197" s="53">
        <f t="shared" si="147"/>
        <v>181.46395568615077</v>
      </c>
      <c r="F1197" s="81">
        <f t="shared" si="148"/>
        <v>11716.57</v>
      </c>
      <c r="H1197" s="85">
        <f t="shared" si="149"/>
        <v>42664</v>
      </c>
      <c r="I1197" s="70">
        <f t="shared" si="153"/>
        <v>8.5322159342479775E-2</v>
      </c>
      <c r="J1197" s="70">
        <f t="shared" si="152"/>
        <v>0.13402991145802146</v>
      </c>
      <c r="K1197" s="115">
        <f t="shared" si="150"/>
        <v>0</v>
      </c>
      <c r="L1197" s="116">
        <f t="shared" si="151"/>
        <v>-4.870775211554168E-2</v>
      </c>
    </row>
    <row r="1198" spans="1:12">
      <c r="A1198" s="80">
        <v>41571</v>
      </c>
      <c r="B1198" s="52">
        <v>141.97790129329437</v>
      </c>
      <c r="C1198" s="53">
        <v>8015.83</v>
      </c>
      <c r="D1198" s="54">
        <f t="shared" si="146"/>
        <v>42667</v>
      </c>
      <c r="E1198" s="53">
        <f t="shared" si="147"/>
        <v>181.56303500595538</v>
      </c>
      <c r="F1198" s="81">
        <f t="shared" si="148"/>
        <v>11739.24</v>
      </c>
      <c r="H1198" s="85">
        <f t="shared" si="149"/>
        <v>42667</v>
      </c>
      <c r="I1198" s="70">
        <f t="shared" si="153"/>
        <v>8.5431015741454175E-2</v>
      </c>
      <c r="J1198" s="70">
        <f t="shared" si="152"/>
        <v>0.1356133634318748</v>
      </c>
      <c r="K1198" s="115">
        <f t="shared" si="150"/>
        <v>0</v>
      </c>
      <c r="L1198" s="116">
        <f t="shared" si="151"/>
        <v>-5.0182347690420626E-2</v>
      </c>
    </row>
    <row r="1199" spans="1:12">
      <c r="A1199" s="80">
        <v>41572</v>
      </c>
      <c r="B1199" s="52">
        <v>142.01254390120991</v>
      </c>
      <c r="C1199" s="53">
        <v>7992.27</v>
      </c>
      <c r="D1199" s="54">
        <f t="shared" si="146"/>
        <v>42668</v>
      </c>
      <c r="E1199" s="53">
        <f t="shared" si="147"/>
        <v>181.59371915887141</v>
      </c>
      <c r="F1199" s="81">
        <f t="shared" si="148"/>
        <v>11715.45</v>
      </c>
      <c r="H1199" s="85">
        <f t="shared" si="149"/>
        <v>42668</v>
      </c>
      <c r="I1199" s="70">
        <f t="shared" si="153"/>
        <v>8.5403885907483046E-2</v>
      </c>
      <c r="J1199" s="70">
        <f t="shared" si="152"/>
        <v>0.13595974771100394</v>
      </c>
      <c r="K1199" s="115">
        <f t="shared" si="150"/>
        <v>0</v>
      </c>
      <c r="L1199" s="116">
        <f t="shared" si="151"/>
        <v>-5.0555861803520896E-2</v>
      </c>
    </row>
    <row r="1200" spans="1:12">
      <c r="A1200" s="80">
        <v>41575</v>
      </c>
      <c r="B1200" s="52">
        <v>142.11649708334559</v>
      </c>
      <c r="C1200" s="53">
        <v>7935.25</v>
      </c>
      <c r="D1200" s="54">
        <f t="shared" si="146"/>
        <v>42671</v>
      </c>
      <c r="E1200" s="53">
        <f t="shared" si="147"/>
        <v>181.68344107902888</v>
      </c>
      <c r="F1200" s="81">
        <f t="shared" si="148"/>
        <v>11644.89</v>
      </c>
      <c r="H1200" s="85">
        <f t="shared" si="149"/>
        <v>42671</v>
      </c>
      <c r="I1200" s="70">
        <f t="shared" si="153"/>
        <v>8.5317862479939777E-2</v>
      </c>
      <c r="J1200" s="70">
        <f t="shared" si="152"/>
        <v>0.1363835165298104</v>
      </c>
      <c r="K1200" s="115">
        <f t="shared" si="150"/>
        <v>0</v>
      </c>
      <c r="L1200" s="116">
        <f t="shared" si="151"/>
        <v>-5.1065654049870624E-2</v>
      </c>
    </row>
    <row r="1201" spans="1:12">
      <c r="A1201" s="80">
        <v>41576</v>
      </c>
      <c r="B1201" s="52">
        <v>142.15060504264559</v>
      </c>
      <c r="C1201" s="53">
        <v>8091.08</v>
      </c>
      <c r="D1201" s="54">
        <f t="shared" si="146"/>
        <v>42671</v>
      </c>
      <c r="E1201" s="53">
        <f t="shared" si="147"/>
        <v>181.68344107902888</v>
      </c>
      <c r="F1201" s="81">
        <f t="shared" si="148"/>
        <v>11644.89</v>
      </c>
      <c r="H1201" s="85">
        <f t="shared" si="149"/>
        <v>42671</v>
      </c>
      <c r="I1201" s="70">
        <f t="shared" si="153"/>
        <v>8.5231050940417274E-2</v>
      </c>
      <c r="J1201" s="70">
        <f t="shared" si="152"/>
        <v>0.12904078825854115</v>
      </c>
      <c r="K1201" s="115">
        <f t="shared" si="150"/>
        <v>0</v>
      </c>
      <c r="L1201" s="116">
        <f t="shared" si="151"/>
        <v>-4.3809737318123876E-2</v>
      </c>
    </row>
    <row r="1202" spans="1:12">
      <c r="A1202" s="80">
        <v>41577</v>
      </c>
      <c r="B1202" s="52">
        <v>142.18457903725081</v>
      </c>
      <c r="C1202" s="53">
        <v>8131.16</v>
      </c>
      <c r="D1202" s="54">
        <f t="shared" si="146"/>
        <v>42673</v>
      </c>
      <c r="E1202" s="53">
        <f t="shared" si="147"/>
        <v>181.74921048469949</v>
      </c>
      <c r="F1202" s="81">
        <f t="shared" si="148"/>
        <v>11628.32</v>
      </c>
      <c r="H1202" s="85">
        <f t="shared" si="149"/>
        <v>42673</v>
      </c>
      <c r="I1202" s="70">
        <f t="shared" si="153"/>
        <v>8.5275532958590583E-2</v>
      </c>
      <c r="J1202" s="70">
        <f t="shared" si="152"/>
        <v>0.12664775565359054</v>
      </c>
      <c r="K1202" s="115">
        <f t="shared" si="150"/>
        <v>0</v>
      </c>
      <c r="L1202" s="116">
        <f t="shared" si="151"/>
        <v>-4.1372222694999961E-2</v>
      </c>
    </row>
    <row r="1203" spans="1:12">
      <c r="A1203" s="80">
        <v>41578</v>
      </c>
      <c r="B1203" s="52">
        <v>142.21841896706167</v>
      </c>
      <c r="C1203" s="53">
        <v>8194.06</v>
      </c>
      <c r="D1203" s="54">
        <f t="shared" si="146"/>
        <v>42673</v>
      </c>
      <c r="E1203" s="53">
        <f t="shared" si="147"/>
        <v>181.74921048469949</v>
      </c>
      <c r="F1203" s="81">
        <f t="shared" si="148"/>
        <v>11628.32</v>
      </c>
      <c r="H1203" s="85">
        <f t="shared" si="149"/>
        <v>42673</v>
      </c>
      <c r="I1203" s="70">
        <f t="shared" si="153"/>
        <v>8.5189448091413711E-2</v>
      </c>
      <c r="J1203" s="70">
        <f t="shared" si="152"/>
        <v>0.12375752171762011</v>
      </c>
      <c r="K1203" s="115">
        <f t="shared" si="150"/>
        <v>0</v>
      </c>
      <c r="L1203" s="116">
        <f t="shared" si="151"/>
        <v>-3.8568073626206401E-2</v>
      </c>
    </row>
    <row r="1204" spans="1:12">
      <c r="A1204" s="80">
        <v>41579</v>
      </c>
      <c r="B1204" s="52">
        <v>142.25198251393789</v>
      </c>
      <c r="C1204" s="53">
        <v>8204.56</v>
      </c>
      <c r="D1204" s="54">
        <f t="shared" si="146"/>
        <v>42675</v>
      </c>
      <c r="E1204" s="53">
        <f t="shared" si="147"/>
        <v>181.8168211909998</v>
      </c>
      <c r="F1204" s="81">
        <f t="shared" si="148"/>
        <v>11631.33</v>
      </c>
      <c r="H1204" s="85">
        <f t="shared" si="149"/>
        <v>42675</v>
      </c>
      <c r="I1204" s="70">
        <f t="shared" si="153"/>
        <v>8.5238629510088648E-2</v>
      </c>
      <c r="J1204" s="70">
        <f t="shared" si="152"/>
        <v>0.12337484315885083</v>
      </c>
      <c r="K1204" s="115">
        <f t="shared" si="150"/>
        <v>0</v>
      </c>
      <c r="L1204" s="116">
        <f t="shared" si="151"/>
        <v>-3.8136213648762185E-2</v>
      </c>
    </row>
    <row r="1205" spans="1:12">
      <c r="A1205" s="80">
        <v>41581</v>
      </c>
      <c r="B1205" s="52">
        <v>142.31912544968446</v>
      </c>
      <c r="C1205" s="53">
        <v>8217.74</v>
      </c>
      <c r="D1205" s="54">
        <f t="shared" si="146"/>
        <v>42677</v>
      </c>
      <c r="E1205" s="53">
        <f t="shared" si="147"/>
        <v>181.88228105731233</v>
      </c>
      <c r="F1205" s="81">
        <f t="shared" si="148"/>
        <v>11443.72</v>
      </c>
      <c r="H1205" s="85">
        <f t="shared" si="149"/>
        <v>42677</v>
      </c>
      <c r="I1205" s="70">
        <f t="shared" si="153"/>
        <v>8.5198143094123324E-2</v>
      </c>
      <c r="J1205" s="70">
        <f t="shared" si="152"/>
        <v>0.11670452391626629</v>
      </c>
      <c r="K1205" s="115">
        <f t="shared" si="150"/>
        <v>0</v>
      </c>
      <c r="L1205" s="116">
        <f t="shared" si="151"/>
        <v>-3.1506380822142965E-2</v>
      </c>
    </row>
    <row r="1206" spans="1:12">
      <c r="A1206" s="80">
        <v>41583</v>
      </c>
      <c r="B1206" s="52">
        <v>142.38686935339851</v>
      </c>
      <c r="C1206" s="53">
        <v>8134.24</v>
      </c>
      <c r="D1206" s="54">
        <f t="shared" si="146"/>
        <v>42678</v>
      </c>
      <c r="E1206" s="53">
        <f t="shared" si="147"/>
        <v>181.91574739702688</v>
      </c>
      <c r="F1206" s="81">
        <f t="shared" si="148"/>
        <v>11374.71</v>
      </c>
      <c r="H1206" s="85">
        <f t="shared" si="149"/>
        <v>42678</v>
      </c>
      <c r="I1206" s="70">
        <f t="shared" si="153"/>
        <v>8.5092557122749879E-2</v>
      </c>
      <c r="J1206" s="70">
        <f t="shared" si="152"/>
        <v>0.11825569085810206</v>
      </c>
      <c r="K1206" s="115">
        <f t="shared" si="150"/>
        <v>0</v>
      </c>
      <c r="L1206" s="116">
        <f t="shared" si="151"/>
        <v>-3.3163133735352179E-2</v>
      </c>
    </row>
    <row r="1207" spans="1:12">
      <c r="A1207" s="80">
        <v>41584</v>
      </c>
      <c r="B1207" s="52">
        <v>142.42061504143527</v>
      </c>
      <c r="C1207" s="53">
        <v>8085.36</v>
      </c>
      <c r="D1207" s="54">
        <f t="shared" si="146"/>
        <v>42678</v>
      </c>
      <c r="E1207" s="53">
        <f t="shared" si="147"/>
        <v>181.91574739702688</v>
      </c>
      <c r="F1207" s="81">
        <f t="shared" si="148"/>
        <v>11374.71</v>
      </c>
      <c r="H1207" s="85">
        <f t="shared" si="149"/>
        <v>42678</v>
      </c>
      <c r="I1207" s="70">
        <f t="shared" si="153"/>
        <v>8.5006848352366493E-2</v>
      </c>
      <c r="J1207" s="70">
        <f t="shared" si="152"/>
        <v>0.12050463450610405</v>
      </c>
      <c r="K1207" s="115">
        <f t="shared" si="150"/>
        <v>0</v>
      </c>
      <c r="L1207" s="116">
        <f t="shared" si="151"/>
        <v>-3.5497786153737554E-2</v>
      </c>
    </row>
    <row r="1208" spans="1:12">
      <c r="A1208" s="80">
        <v>41585</v>
      </c>
      <c r="B1208" s="52">
        <v>142.45479598904521</v>
      </c>
      <c r="C1208" s="53">
        <v>8049.77</v>
      </c>
      <c r="D1208" s="54">
        <f t="shared" si="146"/>
        <v>42681</v>
      </c>
      <c r="E1208" s="53">
        <f t="shared" si="147"/>
        <v>182.04672673515276</v>
      </c>
      <c r="F1208" s="81">
        <f t="shared" si="148"/>
        <v>11460.08</v>
      </c>
      <c r="H1208" s="85">
        <f t="shared" si="149"/>
        <v>42681</v>
      </c>
      <c r="I1208" s="70">
        <f t="shared" si="153"/>
        <v>8.518038003838857E-2</v>
      </c>
      <c r="J1208" s="70">
        <f t="shared" si="152"/>
        <v>0.12495390050784527</v>
      </c>
      <c r="K1208" s="115">
        <f t="shared" si="150"/>
        <v>0</v>
      </c>
      <c r="L1208" s="116">
        <f t="shared" si="151"/>
        <v>-3.9773520469456702E-2</v>
      </c>
    </row>
    <row r="1209" spans="1:12">
      <c r="A1209" s="80">
        <v>41586</v>
      </c>
      <c r="B1209" s="52">
        <v>142.48941250447055</v>
      </c>
      <c r="C1209" s="53">
        <v>7989.31</v>
      </c>
      <c r="D1209" s="54">
        <f t="shared" si="146"/>
        <v>42682</v>
      </c>
      <c r="E1209" s="53">
        <f t="shared" si="147"/>
        <v>182.07931309923833</v>
      </c>
      <c r="F1209" s="81">
        <f t="shared" si="148"/>
        <v>11522.76</v>
      </c>
      <c r="H1209" s="85">
        <f t="shared" si="149"/>
        <v>42682</v>
      </c>
      <c r="I1209" s="70">
        <f t="shared" si="153"/>
        <v>8.515723465416758E-2</v>
      </c>
      <c r="J1209" s="70">
        <f t="shared" si="152"/>
        <v>0.1298368825753351</v>
      </c>
      <c r="K1209" s="115">
        <f t="shared" si="150"/>
        <v>0</v>
      </c>
      <c r="L1209" s="116">
        <f t="shared" si="151"/>
        <v>-4.467964792116752E-2</v>
      </c>
    </row>
    <row r="1210" spans="1:12">
      <c r="A1210" s="80">
        <v>41589</v>
      </c>
      <c r="B1210" s="52">
        <v>142.59499715913637</v>
      </c>
      <c r="C1210" s="53">
        <v>7908.71</v>
      </c>
      <c r="D1210" s="54">
        <f t="shared" si="146"/>
        <v>42685</v>
      </c>
      <c r="E1210" s="53">
        <f t="shared" si="147"/>
        <v>182.19167874912824</v>
      </c>
      <c r="F1210" s="81">
        <f t="shared" si="148"/>
        <v>11189.3</v>
      </c>
      <c r="H1210" s="85">
        <f t="shared" si="149"/>
        <v>42685</v>
      </c>
      <c r="I1210" s="70">
        <f t="shared" si="153"/>
        <v>8.5112457942143394E-2</v>
      </c>
      <c r="J1210" s="70">
        <f t="shared" si="152"/>
        <v>0.12261908816374523</v>
      </c>
      <c r="K1210" s="115">
        <f t="shared" si="150"/>
        <v>0</v>
      </c>
      <c r="L1210" s="116">
        <f t="shared" si="151"/>
        <v>-3.7506630221601833E-2</v>
      </c>
    </row>
    <row r="1211" spans="1:12">
      <c r="A1211" s="80">
        <v>41590</v>
      </c>
      <c r="B1211" s="52">
        <v>142.63036071843183</v>
      </c>
      <c r="C1211" s="53">
        <v>7829.7</v>
      </c>
      <c r="D1211" s="54">
        <f t="shared" si="146"/>
        <v>42685</v>
      </c>
      <c r="E1211" s="53">
        <f t="shared" si="147"/>
        <v>182.19167874912824</v>
      </c>
      <c r="F1211" s="81">
        <f t="shared" si="148"/>
        <v>11189.3</v>
      </c>
      <c r="H1211" s="85">
        <f t="shared" si="149"/>
        <v>42685</v>
      </c>
      <c r="I1211" s="70">
        <f t="shared" si="153"/>
        <v>8.5022770140261494E-2</v>
      </c>
      <c r="J1211" s="70">
        <f t="shared" si="152"/>
        <v>0.12638259731312562</v>
      </c>
      <c r="K1211" s="115">
        <f t="shared" si="150"/>
        <v>0</v>
      </c>
      <c r="L1211" s="116">
        <f t="shared" si="151"/>
        <v>-4.1359827172864128E-2</v>
      </c>
    </row>
    <row r="1212" spans="1:12">
      <c r="A1212" s="80">
        <v>41591</v>
      </c>
      <c r="B1212" s="52">
        <v>142.6655904175293</v>
      </c>
      <c r="C1212" s="53">
        <v>7792.65</v>
      </c>
      <c r="D1212" s="54">
        <f t="shared" si="146"/>
        <v>42685</v>
      </c>
      <c r="E1212" s="53">
        <f t="shared" si="147"/>
        <v>182.19167874912824</v>
      </c>
      <c r="F1212" s="81">
        <f t="shared" si="148"/>
        <v>11189.3</v>
      </c>
      <c r="H1212" s="85">
        <f t="shared" si="149"/>
        <v>42685</v>
      </c>
      <c r="I1212" s="70">
        <f t="shared" si="153"/>
        <v>8.4933451306284269E-2</v>
      </c>
      <c r="J1212" s="70">
        <f t="shared" si="152"/>
        <v>0.1281648969002962</v>
      </c>
      <c r="K1212" s="115">
        <f t="shared" si="150"/>
        <v>0</v>
      </c>
      <c r="L1212" s="116">
        <f t="shared" si="151"/>
        <v>-4.323144559401193E-2</v>
      </c>
    </row>
    <row r="1213" spans="1:12">
      <c r="A1213" s="80">
        <v>41592</v>
      </c>
      <c r="B1213" s="52">
        <v>142.70082881836245</v>
      </c>
      <c r="C1213" s="53">
        <v>7879.25</v>
      </c>
      <c r="D1213" s="54">
        <f t="shared" si="146"/>
        <v>42685</v>
      </c>
      <c r="E1213" s="53">
        <f t="shared" si="147"/>
        <v>182.19167874912824</v>
      </c>
      <c r="F1213" s="81">
        <f t="shared" si="148"/>
        <v>11189.3</v>
      </c>
      <c r="H1213" s="85">
        <f t="shared" si="149"/>
        <v>42685</v>
      </c>
      <c r="I1213" s="70">
        <f t="shared" si="153"/>
        <v>8.4844139825013709E-2</v>
      </c>
      <c r="J1213" s="70">
        <f t="shared" si="152"/>
        <v>0.12401648111704566</v>
      </c>
      <c r="K1213" s="115">
        <f t="shared" si="150"/>
        <v>0</v>
      </c>
      <c r="L1213" s="116">
        <f t="shared" si="151"/>
        <v>-3.9172341292031954E-2</v>
      </c>
    </row>
    <row r="1214" spans="1:12">
      <c r="A1214" s="80">
        <v>41596</v>
      </c>
      <c r="B1214" s="52">
        <v>142.84238804055028</v>
      </c>
      <c r="C1214" s="53">
        <v>8052.07</v>
      </c>
      <c r="D1214" s="54">
        <f t="shared" si="146"/>
        <v>42692</v>
      </c>
      <c r="E1214" s="53">
        <f t="shared" si="147"/>
        <v>182.50902205936825</v>
      </c>
      <c r="F1214" s="81">
        <f t="shared" si="148"/>
        <v>10889.64</v>
      </c>
      <c r="H1214" s="85">
        <f t="shared" si="149"/>
        <v>42692</v>
      </c>
      <c r="I1214" s="70">
        <f t="shared" si="153"/>
        <v>8.511494588466828E-2</v>
      </c>
      <c r="J1214" s="70">
        <f t="shared" si="152"/>
        <v>0.10586469581842284</v>
      </c>
      <c r="K1214" s="115">
        <f t="shared" si="150"/>
        <v>0</v>
      </c>
      <c r="L1214" s="116">
        <f t="shared" si="151"/>
        <v>-2.0749749933754558E-2</v>
      </c>
    </row>
    <row r="1215" spans="1:12">
      <c r="A1215" s="80">
        <v>41597</v>
      </c>
      <c r="B1215" s="52">
        <v>142.87767011039631</v>
      </c>
      <c r="C1215" s="53">
        <v>8070.73</v>
      </c>
      <c r="D1215" s="54">
        <f t="shared" si="146"/>
        <v>42692</v>
      </c>
      <c r="E1215" s="53">
        <f t="shared" si="147"/>
        <v>182.50902205936825</v>
      </c>
      <c r="F1215" s="81">
        <f t="shared" si="148"/>
        <v>10889.64</v>
      </c>
      <c r="H1215" s="85">
        <f t="shared" si="149"/>
        <v>42692</v>
      </c>
      <c r="I1215" s="70">
        <f t="shared" si="153"/>
        <v>8.502561946280407E-2</v>
      </c>
      <c r="J1215" s="70">
        <f t="shared" si="152"/>
        <v>0.10501176350921515</v>
      </c>
      <c r="K1215" s="115">
        <f t="shared" si="150"/>
        <v>0</v>
      </c>
      <c r="L1215" s="116">
        <f t="shared" si="151"/>
        <v>-1.9986144046411081E-2</v>
      </c>
    </row>
    <row r="1216" spans="1:12">
      <c r="A1216" s="80">
        <v>41598</v>
      </c>
      <c r="B1216" s="52">
        <v>142.9129608949136</v>
      </c>
      <c r="C1216" s="53">
        <v>7966.08</v>
      </c>
      <c r="D1216" s="54">
        <f t="shared" si="146"/>
        <v>42692</v>
      </c>
      <c r="E1216" s="53">
        <f t="shared" si="147"/>
        <v>182.50902205936825</v>
      </c>
      <c r="F1216" s="81">
        <f t="shared" si="148"/>
        <v>10889.64</v>
      </c>
      <c r="H1216" s="85">
        <f t="shared" si="149"/>
        <v>42692</v>
      </c>
      <c r="I1216" s="70">
        <f t="shared" si="153"/>
        <v>8.4936300394271358E-2</v>
      </c>
      <c r="J1216" s="70">
        <f t="shared" si="152"/>
        <v>0.10982955600554689</v>
      </c>
      <c r="K1216" s="115">
        <f t="shared" si="150"/>
        <v>0</v>
      </c>
      <c r="L1216" s="116">
        <f t="shared" si="151"/>
        <v>-2.4893255611275533E-2</v>
      </c>
    </row>
    <row r="1217" spans="1:12">
      <c r="A1217" s="80">
        <v>41599</v>
      </c>
      <c r="B1217" s="52">
        <v>142.94840330921554</v>
      </c>
      <c r="C1217" s="53">
        <v>7804.93</v>
      </c>
      <c r="D1217" s="54">
        <f t="shared" si="146"/>
        <v>42695</v>
      </c>
      <c r="E1217" s="53">
        <f t="shared" si="147"/>
        <v>182.63112059512596</v>
      </c>
      <c r="F1217" s="81">
        <f t="shared" si="148"/>
        <v>10694.09</v>
      </c>
      <c r="H1217" s="85">
        <f t="shared" si="149"/>
        <v>42695</v>
      </c>
      <c r="I1217" s="70">
        <f t="shared" si="153"/>
        <v>8.5088494021898553E-2</v>
      </c>
      <c r="J1217" s="70">
        <f t="shared" si="152"/>
        <v>0.11068679220250188</v>
      </c>
      <c r="K1217" s="115">
        <f t="shared" si="150"/>
        <v>0</v>
      </c>
      <c r="L1217" s="116">
        <f t="shared" si="151"/>
        <v>-2.5598298180603329E-2</v>
      </c>
    </row>
    <row r="1218" spans="1:12">
      <c r="A1218" s="80">
        <v>41600</v>
      </c>
      <c r="B1218" s="52">
        <v>142.98371156483293</v>
      </c>
      <c r="C1218" s="53">
        <v>7800.26</v>
      </c>
      <c r="D1218" s="54">
        <f t="shared" ref="D1218:D1281" si="154">VLOOKUP(EDATE(A1218,36),A:A,1,1)</f>
        <v>42696</v>
      </c>
      <c r="E1218" s="53">
        <f t="shared" ref="E1218:E1281" si="155">VLOOKUP(D1218,A:B,2,0)</f>
        <v>182.66673366364199</v>
      </c>
      <c r="F1218" s="81">
        <f t="shared" ref="F1218:F1286" si="156">VLOOKUP(D1218,A:C,3,0)</f>
        <v>10792.82</v>
      </c>
      <c r="H1218" s="85">
        <f t="shared" ref="H1218:H1281" si="157">D1218</f>
        <v>42696</v>
      </c>
      <c r="I1218" s="70">
        <f t="shared" si="153"/>
        <v>8.5069690139956577E-2</v>
      </c>
      <c r="J1218" s="70">
        <f t="shared" si="152"/>
        <v>0.11431664648194029</v>
      </c>
      <c r="K1218" s="115">
        <f t="shared" ref="K1218:K1281" si="158">IF(I1218&gt;J1218,1,0)</f>
        <v>0</v>
      </c>
      <c r="L1218" s="116">
        <f t="shared" ref="L1218:L1281" si="159">I1218-J1218</f>
        <v>-2.924695634198371E-2</v>
      </c>
    </row>
    <row r="1219" spans="1:12">
      <c r="A1219" s="80">
        <v>41603</v>
      </c>
      <c r="B1219" s="52">
        <v>143.08966249510249</v>
      </c>
      <c r="C1219" s="53">
        <v>7956.26</v>
      </c>
      <c r="D1219" s="54">
        <f t="shared" si="154"/>
        <v>42699</v>
      </c>
      <c r="E1219" s="53">
        <f t="shared" si="155"/>
        <v>182.7741613811481</v>
      </c>
      <c r="F1219" s="81">
        <f t="shared" si="156"/>
        <v>10943.99</v>
      </c>
      <c r="H1219" s="85">
        <f t="shared" si="157"/>
        <v>42699</v>
      </c>
      <c r="I1219" s="70">
        <f t="shared" si="153"/>
        <v>8.5014428681767784E-2</v>
      </c>
      <c r="J1219" s="70">
        <f t="shared" si="152"/>
        <v>0.11213004468176102</v>
      </c>
      <c r="K1219" s="115">
        <f t="shared" si="158"/>
        <v>0</v>
      </c>
      <c r="L1219" s="116">
        <f t="shared" si="159"/>
        <v>-2.7115615999993237E-2</v>
      </c>
    </row>
    <row r="1220" spans="1:12">
      <c r="A1220" s="80">
        <v>41604</v>
      </c>
      <c r="B1220" s="52">
        <v>143.12486255207628</v>
      </c>
      <c r="C1220" s="53">
        <v>7883.1</v>
      </c>
      <c r="D1220" s="54">
        <f t="shared" si="154"/>
        <v>42699</v>
      </c>
      <c r="E1220" s="53">
        <f t="shared" si="155"/>
        <v>182.7741613811481</v>
      </c>
      <c r="F1220" s="81">
        <f t="shared" si="156"/>
        <v>10943.99</v>
      </c>
      <c r="H1220" s="85">
        <f t="shared" si="157"/>
        <v>42699</v>
      </c>
      <c r="I1220" s="70">
        <f t="shared" si="153"/>
        <v>8.4925472087098663E-2</v>
      </c>
      <c r="J1220" s="70">
        <f t="shared" si="152"/>
        <v>0.11555987232953635</v>
      </c>
      <c r="K1220" s="115">
        <f t="shared" si="158"/>
        <v>0</v>
      </c>
      <c r="L1220" s="116">
        <f t="shared" si="159"/>
        <v>-3.0634400242437687E-2</v>
      </c>
    </row>
    <row r="1221" spans="1:12">
      <c r="A1221" s="80">
        <v>41605</v>
      </c>
      <c r="B1221" s="52">
        <v>143.15992814340154</v>
      </c>
      <c r="C1221" s="53">
        <v>7880.49</v>
      </c>
      <c r="D1221" s="54">
        <f t="shared" si="154"/>
        <v>42699</v>
      </c>
      <c r="E1221" s="53">
        <f t="shared" si="155"/>
        <v>182.7741613811481</v>
      </c>
      <c r="F1221" s="81">
        <f t="shared" si="156"/>
        <v>10943.99</v>
      </c>
      <c r="H1221" s="85">
        <f t="shared" si="157"/>
        <v>42699</v>
      </c>
      <c r="I1221" s="70">
        <f t="shared" si="153"/>
        <v>8.4836884309154703E-2</v>
      </c>
      <c r="J1221" s="70">
        <f t="shared" si="152"/>
        <v>0.11568301568256301</v>
      </c>
      <c r="K1221" s="115">
        <f t="shared" si="158"/>
        <v>0</v>
      </c>
      <c r="L1221" s="116">
        <f t="shared" si="159"/>
        <v>-3.0846131373408303E-2</v>
      </c>
    </row>
    <row r="1222" spans="1:12">
      <c r="A1222" s="80">
        <v>41606</v>
      </c>
      <c r="B1222" s="52">
        <v>143.19471600594039</v>
      </c>
      <c r="C1222" s="53">
        <v>7925.71</v>
      </c>
      <c r="D1222" s="54">
        <f t="shared" si="154"/>
        <v>42702</v>
      </c>
      <c r="E1222" s="53">
        <f t="shared" si="155"/>
        <v>182.79390099057727</v>
      </c>
      <c r="F1222" s="81">
        <f t="shared" si="156"/>
        <v>10960.97</v>
      </c>
      <c r="H1222" s="85">
        <f t="shared" si="157"/>
        <v>42702</v>
      </c>
      <c r="I1222" s="70">
        <f t="shared" si="153"/>
        <v>8.4788076313278005E-2</v>
      </c>
      <c r="J1222" s="70">
        <f t="shared" si="152"/>
        <v>0.11413274140980789</v>
      </c>
      <c r="K1222" s="115">
        <f t="shared" si="158"/>
        <v>0</v>
      </c>
      <c r="L1222" s="116">
        <f t="shared" si="159"/>
        <v>-2.9344665096529887E-2</v>
      </c>
    </row>
    <row r="1223" spans="1:12">
      <c r="A1223" s="80">
        <v>41607</v>
      </c>
      <c r="B1223" s="52">
        <v>143.22879634834979</v>
      </c>
      <c r="C1223" s="53">
        <v>8035.27</v>
      </c>
      <c r="D1223" s="54">
        <f t="shared" si="154"/>
        <v>42703</v>
      </c>
      <c r="E1223" s="53">
        <f t="shared" si="155"/>
        <v>182.82918021346848</v>
      </c>
      <c r="F1223" s="81">
        <f t="shared" si="156"/>
        <v>10981.54</v>
      </c>
      <c r="H1223" s="85">
        <f t="shared" si="157"/>
        <v>42703</v>
      </c>
      <c r="I1223" s="70">
        <f t="shared" si="153"/>
        <v>8.4771808119938008E-2</v>
      </c>
      <c r="J1223" s="70">
        <f t="shared" si="152"/>
        <v>0.10973919310285729</v>
      </c>
      <c r="K1223" s="115">
        <f t="shared" si="158"/>
        <v>0</v>
      </c>
      <c r="L1223" s="116">
        <f t="shared" si="159"/>
        <v>-2.4967384982919283E-2</v>
      </c>
    </row>
    <row r="1224" spans="1:12">
      <c r="A1224" s="80">
        <v>41610</v>
      </c>
      <c r="B1224" s="52">
        <v>143.33106170894251</v>
      </c>
      <c r="C1224" s="53">
        <v>8089.61</v>
      </c>
      <c r="D1224" s="54">
        <f t="shared" si="154"/>
        <v>42706</v>
      </c>
      <c r="E1224" s="53">
        <f t="shared" si="155"/>
        <v>182.87799846329028</v>
      </c>
      <c r="F1224" s="81">
        <f t="shared" si="156"/>
        <v>10906.86</v>
      </c>
      <c r="G1224" s="17"/>
      <c r="H1224" s="85">
        <f t="shared" si="157"/>
        <v>42706</v>
      </c>
      <c r="I1224" s="70">
        <f t="shared" si="153"/>
        <v>8.4610274039542466E-2</v>
      </c>
      <c r="J1224" s="70">
        <f t="shared" si="152"/>
        <v>0.10473314596680816</v>
      </c>
      <c r="K1224" s="115">
        <f t="shared" si="158"/>
        <v>0</v>
      </c>
      <c r="L1224" s="116">
        <f t="shared" si="159"/>
        <v>-2.0122871927265695E-2</v>
      </c>
    </row>
    <row r="1225" spans="1:12">
      <c r="A1225" s="80">
        <v>41611</v>
      </c>
      <c r="B1225" s="52">
        <v>143.36503117056753</v>
      </c>
      <c r="C1225" s="53">
        <v>8068.78</v>
      </c>
      <c r="D1225" s="54">
        <f t="shared" si="154"/>
        <v>42706</v>
      </c>
      <c r="E1225" s="53">
        <f t="shared" si="155"/>
        <v>182.87799846329028</v>
      </c>
      <c r="F1225" s="81">
        <f t="shared" si="156"/>
        <v>10906.86</v>
      </c>
      <c r="H1225" s="85">
        <f t="shared" si="157"/>
        <v>42706</v>
      </c>
      <c r="I1225" s="70">
        <f t="shared" si="153"/>
        <v>8.452460336350387E-2</v>
      </c>
      <c r="J1225" s="70">
        <f t="shared" si="152"/>
        <v>0.10568297224722101</v>
      </c>
      <c r="K1225" s="115">
        <f t="shared" si="158"/>
        <v>0</v>
      </c>
      <c r="L1225" s="116">
        <f t="shared" si="159"/>
        <v>-2.1158368883717138E-2</v>
      </c>
    </row>
    <row r="1226" spans="1:12">
      <c r="A1226" s="80">
        <v>41612</v>
      </c>
      <c r="B1226" s="52">
        <v>143.39872195289263</v>
      </c>
      <c r="C1226" s="53">
        <v>8015.59</v>
      </c>
      <c r="D1226" s="54">
        <f t="shared" si="154"/>
        <v>42706</v>
      </c>
      <c r="E1226" s="53">
        <f t="shared" si="155"/>
        <v>182.87799846329028</v>
      </c>
      <c r="F1226" s="81">
        <f t="shared" si="156"/>
        <v>10906.86</v>
      </c>
      <c r="H1226" s="85">
        <f t="shared" si="157"/>
        <v>42706</v>
      </c>
      <c r="I1226" s="70">
        <f t="shared" si="153"/>
        <v>8.443966224333499E-2</v>
      </c>
      <c r="J1226" s="70">
        <f t="shared" si="152"/>
        <v>0.10812328617588873</v>
      </c>
      <c r="K1226" s="115">
        <f t="shared" si="158"/>
        <v>0</v>
      </c>
      <c r="L1226" s="116">
        <f t="shared" si="159"/>
        <v>-2.3683623932553743E-2</v>
      </c>
    </row>
    <row r="1227" spans="1:12">
      <c r="A1227" s="80">
        <v>41613</v>
      </c>
      <c r="B1227" s="52">
        <v>143.43242065255157</v>
      </c>
      <c r="C1227" s="53">
        <v>8119.89</v>
      </c>
      <c r="D1227" s="54">
        <f t="shared" si="154"/>
        <v>42709</v>
      </c>
      <c r="E1227" s="53">
        <f t="shared" si="155"/>
        <v>182.98004438643281</v>
      </c>
      <c r="F1227" s="81">
        <f t="shared" si="156"/>
        <v>10963.49</v>
      </c>
      <c r="H1227" s="85">
        <f t="shared" si="157"/>
        <v>42709</v>
      </c>
      <c r="I1227" s="70">
        <f t="shared" si="153"/>
        <v>8.4556380252500452E-2</v>
      </c>
      <c r="J1227" s="70">
        <f t="shared" si="152"/>
        <v>0.10526451314485374</v>
      </c>
      <c r="K1227" s="115">
        <f t="shared" si="158"/>
        <v>0</v>
      </c>
      <c r="L1227" s="116">
        <f t="shared" si="159"/>
        <v>-2.0708132892353293E-2</v>
      </c>
    </row>
    <row r="1228" spans="1:12">
      <c r="A1228" s="80">
        <v>41614</v>
      </c>
      <c r="B1228" s="52">
        <v>143.46541010930164</v>
      </c>
      <c r="C1228" s="53">
        <v>8144.32</v>
      </c>
      <c r="D1228" s="54">
        <f t="shared" si="154"/>
        <v>42710</v>
      </c>
      <c r="E1228" s="53">
        <f t="shared" si="155"/>
        <v>183.01609145517693</v>
      </c>
      <c r="F1228" s="81">
        <f t="shared" si="156"/>
        <v>10982.89</v>
      </c>
      <c r="H1228" s="85">
        <f t="shared" si="157"/>
        <v>42710</v>
      </c>
      <c r="I1228" s="70">
        <f t="shared" si="153"/>
        <v>8.4544452744441001E-2</v>
      </c>
      <c r="J1228" s="70">
        <f t="shared" si="152"/>
        <v>0.10480916478550273</v>
      </c>
      <c r="K1228" s="115">
        <f t="shared" si="158"/>
        <v>0</v>
      </c>
      <c r="L1228" s="116">
        <f t="shared" si="159"/>
        <v>-2.0264712041061728E-2</v>
      </c>
    </row>
    <row r="1229" spans="1:12">
      <c r="A1229" s="80">
        <v>41617</v>
      </c>
      <c r="B1229" s="52">
        <v>143.56913560081068</v>
      </c>
      <c r="C1229" s="53">
        <v>8279.6200000000008</v>
      </c>
      <c r="D1229" s="54">
        <f t="shared" si="154"/>
        <v>42713</v>
      </c>
      <c r="E1229" s="53">
        <f t="shared" si="155"/>
        <v>183.07337875571773</v>
      </c>
      <c r="F1229" s="81">
        <f t="shared" si="156"/>
        <v>11142.82</v>
      </c>
      <c r="H1229" s="85">
        <f t="shared" si="157"/>
        <v>42713</v>
      </c>
      <c r="I1229" s="70">
        <f t="shared" si="153"/>
        <v>8.4396324967790592E-2</v>
      </c>
      <c r="J1229" s="70">
        <f t="shared" si="152"/>
        <v>0.10406566312784049</v>
      </c>
      <c r="K1229" s="115">
        <f t="shared" si="158"/>
        <v>0</v>
      </c>
      <c r="L1229" s="116">
        <f t="shared" si="159"/>
        <v>-1.9669338160049898E-2</v>
      </c>
    </row>
    <row r="1230" spans="1:12">
      <c r="A1230" s="80">
        <v>41618</v>
      </c>
      <c r="B1230" s="52">
        <v>143.60387933162608</v>
      </c>
      <c r="C1230" s="53">
        <v>8241.92</v>
      </c>
      <c r="D1230" s="54">
        <f t="shared" si="154"/>
        <v>42713</v>
      </c>
      <c r="E1230" s="53">
        <f t="shared" si="155"/>
        <v>183.07337875571773</v>
      </c>
      <c r="F1230" s="81">
        <f t="shared" si="156"/>
        <v>11142.82</v>
      </c>
      <c r="H1230" s="85">
        <f t="shared" si="157"/>
        <v>42713</v>
      </c>
      <c r="I1230" s="70">
        <f t="shared" si="153"/>
        <v>8.4308864440828746E-2</v>
      </c>
      <c r="J1230" s="70">
        <f t="shared" si="152"/>
        <v>0.1057465001257849</v>
      </c>
      <c r="K1230" s="115">
        <f t="shared" si="158"/>
        <v>0</v>
      </c>
      <c r="L1230" s="116">
        <f t="shared" si="159"/>
        <v>-2.1437635684956158E-2</v>
      </c>
    </row>
    <row r="1231" spans="1:12">
      <c r="A1231" s="80">
        <v>41619</v>
      </c>
      <c r="B1231" s="52">
        <v>143.63834426266567</v>
      </c>
      <c r="C1231" s="53">
        <v>8209.43</v>
      </c>
      <c r="D1231" s="54">
        <f t="shared" si="154"/>
        <v>42713</v>
      </c>
      <c r="E1231" s="53">
        <f t="shared" si="155"/>
        <v>183.07337875571773</v>
      </c>
      <c r="F1231" s="81">
        <f t="shared" si="156"/>
        <v>11142.82</v>
      </c>
      <c r="H1231" s="85">
        <f t="shared" si="157"/>
        <v>42713</v>
      </c>
      <c r="I1231" s="70">
        <f t="shared" si="153"/>
        <v>8.4222133608236716E-2</v>
      </c>
      <c r="J1231" s="70">
        <f t="shared" si="152"/>
        <v>0.10720329692352237</v>
      </c>
      <c r="K1231" s="115">
        <f t="shared" si="158"/>
        <v>0</v>
      </c>
      <c r="L1231" s="116">
        <f t="shared" si="159"/>
        <v>-2.2981163315285658E-2</v>
      </c>
    </row>
    <row r="1232" spans="1:12">
      <c r="A1232" s="80">
        <v>41620</v>
      </c>
      <c r="B1232" s="52">
        <v>143.67195563522316</v>
      </c>
      <c r="C1232" s="53">
        <v>8117.22</v>
      </c>
      <c r="D1232" s="54">
        <f t="shared" si="154"/>
        <v>42716</v>
      </c>
      <c r="E1232" s="53">
        <f t="shared" si="155"/>
        <v>183.17059071983704</v>
      </c>
      <c r="F1232" s="81">
        <f t="shared" si="156"/>
        <v>11020.15</v>
      </c>
      <c r="H1232" s="85">
        <f t="shared" si="157"/>
        <v>42716</v>
      </c>
      <c r="I1232" s="70">
        <f t="shared" si="153"/>
        <v>8.432943586851227E-2</v>
      </c>
      <c r="J1232" s="70">
        <f t="shared" si="152"/>
        <v>0.10728664791020304</v>
      </c>
      <c r="K1232" s="115">
        <f t="shared" si="158"/>
        <v>0</v>
      </c>
      <c r="L1232" s="116">
        <f t="shared" si="159"/>
        <v>-2.2957212041690767E-2</v>
      </c>
    </row>
    <row r="1233" spans="1:12">
      <c r="A1233" s="80">
        <v>41621</v>
      </c>
      <c r="B1233" s="52">
        <v>143.70586221675305</v>
      </c>
      <c r="C1233" s="53">
        <v>8027.89</v>
      </c>
      <c r="D1233" s="54">
        <f t="shared" si="154"/>
        <v>42717</v>
      </c>
      <c r="E1233" s="53">
        <f t="shared" si="155"/>
        <v>183.20832386152532</v>
      </c>
      <c r="F1233" s="81">
        <f t="shared" si="156"/>
        <v>11088.99</v>
      </c>
      <c r="H1233" s="85">
        <f t="shared" si="157"/>
        <v>42717</v>
      </c>
      <c r="I1233" s="70">
        <f t="shared" si="153"/>
        <v>8.4318595024183596E-2</v>
      </c>
      <c r="J1233" s="70">
        <f t="shared" si="152"/>
        <v>0.1136879643566453</v>
      </c>
      <c r="K1233" s="115">
        <f t="shared" si="158"/>
        <v>0</v>
      </c>
      <c r="L1233" s="116">
        <f t="shared" si="159"/>
        <v>-2.9369369332461703E-2</v>
      </c>
    </row>
    <row r="1234" spans="1:12">
      <c r="A1234" s="80">
        <v>41624</v>
      </c>
      <c r="B1234" s="52">
        <v>143.80889931996248</v>
      </c>
      <c r="C1234" s="53">
        <v>8010.05</v>
      </c>
      <c r="D1234" s="54">
        <f t="shared" si="154"/>
        <v>42720</v>
      </c>
      <c r="E1234" s="53">
        <f t="shared" si="155"/>
        <v>183.3058078557913</v>
      </c>
      <c r="F1234" s="81">
        <f t="shared" si="156"/>
        <v>10977.91</v>
      </c>
      <c r="H1234" s="85">
        <f t="shared" si="157"/>
        <v>42720</v>
      </c>
      <c r="I1234" s="70">
        <f t="shared" si="153"/>
        <v>8.4251806347192204E-2</v>
      </c>
      <c r="J1234" s="70">
        <f t="shared" si="152"/>
        <v>0.11078024247605534</v>
      </c>
      <c r="K1234" s="115">
        <f t="shared" si="158"/>
        <v>0</v>
      </c>
      <c r="L1234" s="116">
        <f t="shared" si="159"/>
        <v>-2.6528436128863131E-2</v>
      </c>
    </row>
    <row r="1235" spans="1:12">
      <c r="A1235" s="80">
        <v>41625</v>
      </c>
      <c r="B1235" s="52">
        <v>143.84326964689996</v>
      </c>
      <c r="C1235" s="53">
        <v>7989.69</v>
      </c>
      <c r="D1235" s="54">
        <f t="shared" si="154"/>
        <v>42720</v>
      </c>
      <c r="E1235" s="53">
        <f t="shared" si="155"/>
        <v>183.3058078557913</v>
      </c>
      <c r="F1235" s="81">
        <f t="shared" si="156"/>
        <v>10977.91</v>
      </c>
      <c r="H1235" s="85">
        <f t="shared" si="157"/>
        <v>42720</v>
      </c>
      <c r="I1235" s="70">
        <f t="shared" si="153"/>
        <v>8.4165441380405825E-2</v>
      </c>
      <c r="J1235" s="70">
        <f t="shared" ref="J1235:J1298" si="160">(F1235/C1235)^(1/3)-1</f>
        <v>0.11172297002699061</v>
      </c>
      <c r="K1235" s="115">
        <f t="shared" si="158"/>
        <v>0</v>
      </c>
      <c r="L1235" s="116">
        <f t="shared" si="159"/>
        <v>-2.7557528646584784E-2</v>
      </c>
    </row>
    <row r="1236" spans="1:12">
      <c r="A1236" s="80">
        <v>41626</v>
      </c>
      <c r="B1236" s="52">
        <v>143.87764818834557</v>
      </c>
      <c r="C1236" s="53">
        <v>8091.83</v>
      </c>
      <c r="D1236" s="54">
        <f t="shared" si="154"/>
        <v>42720</v>
      </c>
      <c r="E1236" s="53">
        <f t="shared" si="155"/>
        <v>183.3058078557913</v>
      </c>
      <c r="F1236" s="81">
        <f t="shared" si="156"/>
        <v>10977.91</v>
      </c>
      <c r="H1236" s="85">
        <f t="shared" si="157"/>
        <v>42720</v>
      </c>
      <c r="I1236" s="70">
        <f t="shared" ref="I1236:I1299" si="161">(E1236/B1236)^(1/3)-1</f>
        <v>8.4079083292932344E-2</v>
      </c>
      <c r="J1236" s="70">
        <f t="shared" si="160"/>
        <v>0.10702553510133894</v>
      </c>
      <c r="K1236" s="115">
        <f t="shared" si="158"/>
        <v>0</v>
      </c>
      <c r="L1236" s="116">
        <f t="shared" si="159"/>
        <v>-2.2946451808406598E-2</v>
      </c>
    </row>
    <row r="1237" spans="1:12">
      <c r="A1237" s="80">
        <v>41627</v>
      </c>
      <c r="B1237" s="52">
        <v>143.91217882391078</v>
      </c>
      <c r="C1237" s="53">
        <v>8026.09</v>
      </c>
      <c r="D1237" s="54">
        <f t="shared" si="154"/>
        <v>42723</v>
      </c>
      <c r="E1237" s="53">
        <f t="shared" si="155"/>
        <v>183.3987439003742</v>
      </c>
      <c r="F1237" s="81">
        <f t="shared" si="156"/>
        <v>10930.55</v>
      </c>
      <c r="H1237" s="85">
        <f t="shared" si="157"/>
        <v>42723</v>
      </c>
      <c r="I1237" s="70">
        <f t="shared" si="161"/>
        <v>8.4175534599374657E-2</v>
      </c>
      <c r="J1237" s="70">
        <f t="shared" si="160"/>
        <v>0.10844120878147478</v>
      </c>
      <c r="K1237" s="115">
        <f t="shared" si="158"/>
        <v>0</v>
      </c>
      <c r="L1237" s="116">
        <f t="shared" si="159"/>
        <v>-2.4265674182100128E-2</v>
      </c>
    </row>
    <row r="1238" spans="1:12">
      <c r="A1238" s="80">
        <v>41628</v>
      </c>
      <c r="B1238" s="52">
        <v>143.94671774682851</v>
      </c>
      <c r="C1238" s="53">
        <v>8166.18</v>
      </c>
      <c r="D1238" s="54">
        <f t="shared" si="154"/>
        <v>42724</v>
      </c>
      <c r="E1238" s="53">
        <f t="shared" si="155"/>
        <v>183.43047188306895</v>
      </c>
      <c r="F1238" s="81">
        <f t="shared" si="156"/>
        <v>10900.96</v>
      </c>
      <c r="H1238" s="85">
        <f t="shared" si="157"/>
        <v>42724</v>
      </c>
      <c r="I1238" s="70">
        <f t="shared" si="161"/>
        <v>8.4151326615031996E-2</v>
      </c>
      <c r="J1238" s="70">
        <f t="shared" si="160"/>
        <v>0.10107085172489061</v>
      </c>
      <c r="K1238" s="115">
        <f t="shared" si="158"/>
        <v>0</v>
      </c>
      <c r="L1238" s="116">
        <f t="shared" si="159"/>
        <v>-1.6919525109858613E-2</v>
      </c>
    </row>
    <row r="1239" spans="1:12">
      <c r="A1239" s="80">
        <v>41631</v>
      </c>
      <c r="B1239" s="52">
        <v>144.05035938360624</v>
      </c>
      <c r="C1239" s="53">
        <v>8179.48</v>
      </c>
      <c r="D1239" s="54">
        <f t="shared" si="154"/>
        <v>42727</v>
      </c>
      <c r="E1239" s="53">
        <f t="shared" si="155"/>
        <v>183.52422080603554</v>
      </c>
      <c r="F1239" s="81">
        <f t="shared" si="156"/>
        <v>10770.6</v>
      </c>
      <c r="H1239" s="85">
        <f t="shared" si="157"/>
        <v>42727</v>
      </c>
      <c r="I1239" s="70">
        <f t="shared" si="161"/>
        <v>8.4075877902053398E-2</v>
      </c>
      <c r="J1239" s="70">
        <f t="shared" si="160"/>
        <v>9.6069435784495116E-2</v>
      </c>
      <c r="K1239" s="115">
        <f t="shared" si="158"/>
        <v>0</v>
      </c>
      <c r="L1239" s="116">
        <f t="shared" si="159"/>
        <v>-1.1993557882441719E-2</v>
      </c>
    </row>
    <row r="1240" spans="1:12">
      <c r="A1240" s="80">
        <v>41632</v>
      </c>
      <c r="B1240" s="52">
        <v>144.08478741949892</v>
      </c>
      <c r="C1240" s="53">
        <v>8158.51</v>
      </c>
      <c r="D1240" s="54">
        <f t="shared" si="154"/>
        <v>42727</v>
      </c>
      <c r="E1240" s="53">
        <f t="shared" si="155"/>
        <v>183.52422080603554</v>
      </c>
      <c r="F1240" s="81">
        <f t="shared" si="156"/>
        <v>10770.6</v>
      </c>
      <c r="H1240" s="85">
        <f t="shared" si="157"/>
        <v>42727</v>
      </c>
      <c r="I1240" s="70">
        <f t="shared" si="161"/>
        <v>8.3989526948667015E-2</v>
      </c>
      <c r="J1240" s="70">
        <f t="shared" si="160"/>
        <v>9.700771624465987E-2</v>
      </c>
      <c r="K1240" s="115">
        <f t="shared" si="158"/>
        <v>0</v>
      </c>
      <c r="L1240" s="116">
        <f t="shared" si="159"/>
        <v>-1.3018189295992855E-2</v>
      </c>
    </row>
    <row r="1241" spans="1:12">
      <c r="A1241" s="80">
        <v>41634</v>
      </c>
      <c r="B1241" s="52">
        <v>144.15394811746029</v>
      </c>
      <c r="C1241" s="53">
        <v>8172.2</v>
      </c>
      <c r="D1241" s="54">
        <f t="shared" si="154"/>
        <v>42730</v>
      </c>
      <c r="E1241" s="53">
        <f t="shared" si="155"/>
        <v>183.61726758598422</v>
      </c>
      <c r="F1241" s="81">
        <f t="shared" si="156"/>
        <v>10666.06</v>
      </c>
      <c r="H1241" s="85">
        <f t="shared" si="157"/>
        <v>42730</v>
      </c>
      <c r="I1241" s="70">
        <f t="shared" si="161"/>
        <v>8.3999278086103857E-2</v>
      </c>
      <c r="J1241" s="70">
        <f t="shared" si="160"/>
        <v>9.283604752852459E-2</v>
      </c>
      <c r="K1241" s="115">
        <f t="shared" si="158"/>
        <v>0</v>
      </c>
      <c r="L1241" s="116">
        <f t="shared" si="159"/>
        <v>-8.8367694424207333E-3</v>
      </c>
    </row>
    <row r="1242" spans="1:12">
      <c r="A1242" s="80">
        <v>41635</v>
      </c>
      <c r="B1242" s="52">
        <v>144.18840091106037</v>
      </c>
      <c r="C1242" s="53">
        <v>8217.6299999999992</v>
      </c>
      <c r="D1242" s="54">
        <f t="shared" si="154"/>
        <v>42731</v>
      </c>
      <c r="E1242" s="53">
        <f t="shared" si="155"/>
        <v>183.65068592868485</v>
      </c>
      <c r="F1242" s="81">
        <f t="shared" si="156"/>
        <v>10834.12</v>
      </c>
      <c r="H1242" s="85">
        <f t="shared" si="157"/>
        <v>42731</v>
      </c>
      <c r="I1242" s="70">
        <f t="shared" si="161"/>
        <v>8.3978686629935684E-2</v>
      </c>
      <c r="J1242" s="70">
        <f t="shared" si="160"/>
        <v>9.6517800162881029E-2</v>
      </c>
      <c r="K1242" s="115">
        <f t="shared" si="158"/>
        <v>0</v>
      </c>
      <c r="L1242" s="116">
        <f t="shared" si="159"/>
        <v>-1.2539113532945345E-2</v>
      </c>
    </row>
    <row r="1243" spans="1:12">
      <c r="A1243" s="80">
        <v>41638</v>
      </c>
      <c r="B1243" s="52">
        <v>144.29264912491908</v>
      </c>
      <c r="C1243" s="53">
        <v>8188.11</v>
      </c>
      <c r="D1243" s="54">
        <f t="shared" si="154"/>
        <v>42734</v>
      </c>
      <c r="E1243" s="53">
        <f t="shared" si="155"/>
        <v>183.75336576444252</v>
      </c>
      <c r="F1243" s="81">
        <f t="shared" si="156"/>
        <v>11040.41</v>
      </c>
      <c r="H1243" s="85">
        <f t="shared" si="157"/>
        <v>42734</v>
      </c>
      <c r="I1243" s="70">
        <f t="shared" si="161"/>
        <v>8.3919506265690114E-2</v>
      </c>
      <c r="J1243" s="70">
        <f t="shared" si="160"/>
        <v>0.10475805761612156</v>
      </c>
      <c r="K1243" s="115">
        <f t="shared" si="158"/>
        <v>0</v>
      </c>
      <c r="L1243" s="116">
        <f t="shared" si="159"/>
        <v>-2.0838551350431445E-2</v>
      </c>
    </row>
    <row r="1244" spans="1:12">
      <c r="A1244" s="80">
        <v>41639</v>
      </c>
      <c r="B1244" s="52">
        <v>144.32756794600732</v>
      </c>
      <c r="C1244" s="53">
        <v>8204.85</v>
      </c>
      <c r="D1244" s="54">
        <f t="shared" si="154"/>
        <v>42734</v>
      </c>
      <c r="E1244" s="53">
        <f t="shared" si="155"/>
        <v>183.75336576444252</v>
      </c>
      <c r="F1244" s="81">
        <f t="shared" si="156"/>
        <v>11040.41</v>
      </c>
      <c r="G1244" s="17"/>
      <c r="H1244" s="85">
        <f t="shared" si="157"/>
        <v>42734</v>
      </c>
      <c r="I1244" s="70">
        <f t="shared" si="161"/>
        <v>8.383208419589927E-2</v>
      </c>
      <c r="J1244" s="70">
        <f t="shared" si="160"/>
        <v>0.10400621606613747</v>
      </c>
      <c r="K1244" s="115">
        <f t="shared" si="158"/>
        <v>0</v>
      </c>
      <c r="L1244" s="116">
        <f t="shared" si="159"/>
        <v>-2.0174131870238199E-2</v>
      </c>
    </row>
    <row r="1245" spans="1:12">
      <c r="A1245" s="80">
        <v>41640</v>
      </c>
      <c r="B1245" s="52">
        <v>144.37187650936676</v>
      </c>
      <c r="C1245" s="53">
        <v>8201.82</v>
      </c>
      <c r="D1245" s="54">
        <f t="shared" si="154"/>
        <v>42734</v>
      </c>
      <c r="E1245" s="53">
        <f t="shared" si="155"/>
        <v>183.75336576444252</v>
      </c>
      <c r="F1245" s="81">
        <f t="shared" si="156"/>
        <v>11040.41</v>
      </c>
      <c r="H1245" s="85">
        <f t="shared" si="157"/>
        <v>42734</v>
      </c>
      <c r="I1245" s="70">
        <f t="shared" si="161"/>
        <v>8.3721194740551175E-2</v>
      </c>
      <c r="J1245" s="70">
        <f t="shared" si="160"/>
        <v>0.10414215040702901</v>
      </c>
      <c r="K1245" s="115">
        <f t="shared" si="158"/>
        <v>0</v>
      </c>
      <c r="L1245" s="116">
        <f t="shared" si="159"/>
        <v>-2.0420955666477836E-2</v>
      </c>
    </row>
    <row r="1246" spans="1:12">
      <c r="A1246" s="80">
        <v>41641</v>
      </c>
      <c r="B1246" s="52">
        <v>144.41157877540684</v>
      </c>
      <c r="C1246" s="53">
        <v>8097.05</v>
      </c>
      <c r="D1246" s="54">
        <f t="shared" si="154"/>
        <v>42737</v>
      </c>
      <c r="E1246" s="53">
        <f t="shared" si="155"/>
        <v>183.86637408438767</v>
      </c>
      <c r="F1246" s="81">
        <f t="shared" si="156"/>
        <v>11031.91</v>
      </c>
      <c r="H1246" s="85">
        <f t="shared" si="157"/>
        <v>42737</v>
      </c>
      <c r="I1246" s="70">
        <f t="shared" si="161"/>
        <v>8.3843968799746094E-2</v>
      </c>
      <c r="J1246" s="70">
        <f t="shared" si="160"/>
        <v>0.10859937569206757</v>
      </c>
      <c r="K1246" s="115">
        <f t="shared" si="158"/>
        <v>0</v>
      </c>
      <c r="L1246" s="116">
        <f t="shared" si="159"/>
        <v>-2.4755406892321474E-2</v>
      </c>
    </row>
    <row r="1247" spans="1:12">
      <c r="A1247" s="80">
        <v>41642</v>
      </c>
      <c r="B1247" s="52">
        <v>144.44623755431294</v>
      </c>
      <c r="C1247" s="53">
        <v>8084.05</v>
      </c>
      <c r="D1247" s="54">
        <f t="shared" si="154"/>
        <v>42738</v>
      </c>
      <c r="E1247" s="53">
        <f t="shared" si="155"/>
        <v>183.90535375569357</v>
      </c>
      <c r="F1247" s="81">
        <f t="shared" si="156"/>
        <v>11049.08</v>
      </c>
      <c r="H1247" s="85">
        <f t="shared" si="157"/>
        <v>42738</v>
      </c>
      <c r="I1247" s="70">
        <f t="shared" si="161"/>
        <v>8.3833855255561085E-2</v>
      </c>
      <c r="J1247" s="70">
        <f t="shared" si="160"/>
        <v>0.10976845448356953</v>
      </c>
      <c r="K1247" s="115">
        <f t="shared" si="158"/>
        <v>0</v>
      </c>
      <c r="L1247" s="116">
        <f t="shared" si="159"/>
        <v>-2.5934599228008448E-2</v>
      </c>
    </row>
    <row r="1248" spans="1:12">
      <c r="A1248" s="80">
        <v>41645</v>
      </c>
      <c r="B1248" s="52">
        <v>144.54677213565074</v>
      </c>
      <c r="C1248" s="53">
        <v>8058.38</v>
      </c>
      <c r="D1248" s="54">
        <f t="shared" si="154"/>
        <v>42741</v>
      </c>
      <c r="E1248" s="53">
        <f t="shared" si="155"/>
        <v>184.00302477544113</v>
      </c>
      <c r="F1248" s="81">
        <f t="shared" si="156"/>
        <v>11118.62</v>
      </c>
      <c r="H1248" s="85">
        <f t="shared" si="157"/>
        <v>42741</v>
      </c>
      <c r="I1248" s="70">
        <f t="shared" si="161"/>
        <v>8.3774316499698909E-2</v>
      </c>
      <c r="J1248" s="70">
        <f t="shared" si="160"/>
        <v>0.11327138981317342</v>
      </c>
      <c r="K1248" s="115">
        <f t="shared" si="158"/>
        <v>0</v>
      </c>
      <c r="L1248" s="116">
        <f t="shared" si="159"/>
        <v>-2.9497073313474509E-2</v>
      </c>
    </row>
    <row r="1249" spans="1:12">
      <c r="A1249" s="80">
        <v>41646</v>
      </c>
      <c r="B1249" s="52">
        <v>144.57553694330574</v>
      </c>
      <c r="C1249" s="53">
        <v>8020.38</v>
      </c>
      <c r="D1249" s="54">
        <f t="shared" si="154"/>
        <v>42741</v>
      </c>
      <c r="E1249" s="53">
        <f t="shared" si="155"/>
        <v>184.00302477544113</v>
      </c>
      <c r="F1249" s="81">
        <f t="shared" si="156"/>
        <v>11118.62</v>
      </c>
      <c r="H1249" s="85">
        <f t="shared" si="157"/>
        <v>42741</v>
      </c>
      <c r="I1249" s="70">
        <f t="shared" si="161"/>
        <v>8.3702435672683206E-2</v>
      </c>
      <c r="J1249" s="70">
        <f t="shared" si="160"/>
        <v>0.11502682103936612</v>
      </c>
      <c r="K1249" s="115">
        <f t="shared" si="158"/>
        <v>0</v>
      </c>
      <c r="L1249" s="116">
        <f t="shared" si="159"/>
        <v>-3.1324385366682916E-2</v>
      </c>
    </row>
    <row r="1250" spans="1:12">
      <c r="A1250" s="80">
        <v>41647</v>
      </c>
      <c r="B1250" s="52">
        <v>144.59794615153194</v>
      </c>
      <c r="C1250" s="53">
        <v>8036.43</v>
      </c>
      <c r="D1250" s="54">
        <f t="shared" si="154"/>
        <v>42741</v>
      </c>
      <c r="E1250" s="53">
        <f t="shared" si="155"/>
        <v>184.00302477544113</v>
      </c>
      <c r="F1250" s="81">
        <f t="shared" si="156"/>
        <v>11118.62</v>
      </c>
      <c r="H1250" s="85">
        <f t="shared" si="157"/>
        <v>42741</v>
      </c>
      <c r="I1250" s="70">
        <f t="shared" si="161"/>
        <v>8.3646450165242969E-2</v>
      </c>
      <c r="J1250" s="70">
        <f t="shared" si="160"/>
        <v>0.11428403236611206</v>
      </c>
      <c r="K1250" s="115">
        <f t="shared" si="158"/>
        <v>0</v>
      </c>
      <c r="L1250" s="116">
        <f t="shared" si="159"/>
        <v>-3.0637582200869096E-2</v>
      </c>
    </row>
    <row r="1251" spans="1:12">
      <c r="A1251" s="80">
        <v>41648</v>
      </c>
      <c r="B1251" s="52">
        <v>144.62310619416229</v>
      </c>
      <c r="C1251" s="53">
        <v>8028.3</v>
      </c>
      <c r="D1251" s="54">
        <f t="shared" si="154"/>
        <v>42744</v>
      </c>
      <c r="E1251" s="53">
        <f t="shared" si="155"/>
        <v>184.09024220918471</v>
      </c>
      <c r="F1251" s="81">
        <f t="shared" si="156"/>
        <v>11108.2</v>
      </c>
      <c r="H1251" s="85">
        <f t="shared" si="157"/>
        <v>42744</v>
      </c>
      <c r="I1251" s="70">
        <f t="shared" si="161"/>
        <v>8.3754785127202025E-2</v>
      </c>
      <c r="J1251" s="70">
        <f t="shared" si="160"/>
        <v>0.11431172237419807</v>
      </c>
      <c r="K1251" s="115">
        <f t="shared" si="158"/>
        <v>0</v>
      </c>
      <c r="L1251" s="116">
        <f t="shared" si="159"/>
        <v>-3.0556937246996041E-2</v>
      </c>
    </row>
    <row r="1252" spans="1:12">
      <c r="A1252" s="80">
        <v>41649</v>
      </c>
      <c r="B1252" s="52">
        <v>144.67401352754263</v>
      </c>
      <c r="C1252" s="53">
        <v>8032.39</v>
      </c>
      <c r="D1252" s="54">
        <f t="shared" si="154"/>
        <v>42745</v>
      </c>
      <c r="E1252" s="53">
        <f t="shared" si="155"/>
        <v>184.11767165527388</v>
      </c>
      <c r="F1252" s="81">
        <f t="shared" si="156"/>
        <v>11179.04</v>
      </c>
      <c r="H1252" s="85">
        <f t="shared" si="157"/>
        <v>42745</v>
      </c>
      <c r="I1252" s="70">
        <f t="shared" si="161"/>
        <v>8.368147189857944E-2</v>
      </c>
      <c r="J1252" s="70">
        <f t="shared" si="160"/>
        <v>0.11648589570844292</v>
      </c>
      <c r="K1252" s="115">
        <f t="shared" si="158"/>
        <v>0</v>
      </c>
      <c r="L1252" s="116">
        <f t="shared" si="159"/>
        <v>-3.2804423809863481E-2</v>
      </c>
    </row>
    <row r="1253" spans="1:12">
      <c r="A1253" s="80">
        <v>41652</v>
      </c>
      <c r="B1253" s="52">
        <v>144.77253653075488</v>
      </c>
      <c r="C1253" s="53">
        <v>8164.22</v>
      </c>
      <c r="D1253" s="54">
        <f t="shared" si="154"/>
        <v>42748</v>
      </c>
      <c r="E1253" s="53">
        <f t="shared" si="155"/>
        <v>184.20661469905735</v>
      </c>
      <c r="F1253" s="81">
        <f t="shared" si="156"/>
        <v>11329.78</v>
      </c>
      <c r="H1253" s="85">
        <f t="shared" si="157"/>
        <v>42748</v>
      </c>
      <c r="I1253" s="70">
        <f t="shared" si="161"/>
        <v>8.3610020741452296E-2</v>
      </c>
      <c r="J1253" s="70">
        <f t="shared" si="160"/>
        <v>0.11541271946075349</v>
      </c>
      <c r="K1253" s="115">
        <f t="shared" si="158"/>
        <v>0</v>
      </c>
      <c r="L1253" s="116">
        <f t="shared" si="159"/>
        <v>-3.1802698719301192E-2</v>
      </c>
    </row>
    <row r="1254" spans="1:12">
      <c r="A1254" s="80">
        <v>41653</v>
      </c>
      <c r="B1254" s="52">
        <v>144.80539989654736</v>
      </c>
      <c r="C1254" s="53">
        <v>8124</v>
      </c>
      <c r="D1254" s="54">
        <f t="shared" si="154"/>
        <v>42748</v>
      </c>
      <c r="E1254" s="53">
        <f t="shared" si="155"/>
        <v>184.20661469905735</v>
      </c>
      <c r="F1254" s="81">
        <f t="shared" si="156"/>
        <v>11329.78</v>
      </c>
      <c r="H1254" s="85">
        <f t="shared" si="157"/>
        <v>42748</v>
      </c>
      <c r="I1254" s="70">
        <f t="shared" si="161"/>
        <v>8.3528039989323677E-2</v>
      </c>
      <c r="J1254" s="70">
        <f t="shared" si="160"/>
        <v>0.11725040487778915</v>
      </c>
      <c r="K1254" s="115">
        <f t="shared" si="158"/>
        <v>0</v>
      </c>
      <c r="L1254" s="116">
        <f t="shared" si="159"/>
        <v>-3.3722364888465473E-2</v>
      </c>
    </row>
    <row r="1255" spans="1:12">
      <c r="A1255" s="80">
        <v>41654</v>
      </c>
      <c r="B1255" s="52">
        <v>144.83899474932335</v>
      </c>
      <c r="C1255" s="53">
        <v>8226.89</v>
      </c>
      <c r="D1255" s="54">
        <f t="shared" si="154"/>
        <v>42748</v>
      </c>
      <c r="E1255" s="53">
        <f t="shared" si="155"/>
        <v>184.20661469905735</v>
      </c>
      <c r="F1255" s="81">
        <f t="shared" si="156"/>
        <v>11329.78</v>
      </c>
      <c r="H1255" s="85">
        <f t="shared" si="157"/>
        <v>42748</v>
      </c>
      <c r="I1255" s="70">
        <f t="shared" si="161"/>
        <v>8.3444260111851687E-2</v>
      </c>
      <c r="J1255" s="70">
        <f t="shared" si="160"/>
        <v>0.11257320294748818</v>
      </c>
      <c r="K1255" s="115">
        <f t="shared" si="158"/>
        <v>0</v>
      </c>
      <c r="L1255" s="116">
        <f t="shared" si="159"/>
        <v>-2.9128942835636495E-2</v>
      </c>
    </row>
    <row r="1256" spans="1:12">
      <c r="A1256" s="80">
        <v>41655</v>
      </c>
      <c r="B1256" s="52">
        <v>144.8691212602312</v>
      </c>
      <c r="C1256" s="53">
        <v>8224.2900000000009</v>
      </c>
      <c r="D1256" s="54">
        <f t="shared" si="154"/>
        <v>42751</v>
      </c>
      <c r="E1256" s="53">
        <f t="shared" si="155"/>
        <v>184.2928233947365</v>
      </c>
      <c r="F1256" s="81">
        <f t="shared" si="156"/>
        <v>11346.57</v>
      </c>
      <c r="H1256" s="85">
        <f t="shared" si="157"/>
        <v>42751</v>
      </c>
      <c r="I1256" s="70">
        <f t="shared" si="161"/>
        <v>8.353813095425644E-2</v>
      </c>
      <c r="J1256" s="70">
        <f t="shared" si="160"/>
        <v>0.11323980609649631</v>
      </c>
      <c r="K1256" s="115">
        <f t="shared" si="158"/>
        <v>0</v>
      </c>
      <c r="L1256" s="116">
        <f t="shared" si="159"/>
        <v>-2.9701675142239869E-2</v>
      </c>
    </row>
    <row r="1257" spans="1:12">
      <c r="A1257" s="80">
        <v>41656</v>
      </c>
      <c r="B1257" s="52">
        <v>144.90084759778719</v>
      </c>
      <c r="C1257" s="53">
        <v>8149.77</v>
      </c>
      <c r="D1257" s="54">
        <f t="shared" si="154"/>
        <v>42752</v>
      </c>
      <c r="E1257" s="53">
        <f t="shared" si="155"/>
        <v>184.32599610294756</v>
      </c>
      <c r="F1257" s="81">
        <f t="shared" si="156"/>
        <v>11326.62</v>
      </c>
      <c r="H1257" s="85">
        <f t="shared" si="157"/>
        <v>42752</v>
      </c>
      <c r="I1257" s="70">
        <f t="shared" si="161"/>
        <v>8.3524047859669714E-2</v>
      </c>
      <c r="J1257" s="70">
        <f t="shared" si="160"/>
        <v>0.11596778884482251</v>
      </c>
      <c r="K1257" s="115">
        <f t="shared" si="158"/>
        <v>0</v>
      </c>
      <c r="L1257" s="116">
        <f t="shared" si="159"/>
        <v>-3.2443740985152791E-2</v>
      </c>
    </row>
    <row r="1258" spans="1:12">
      <c r="A1258" s="80">
        <v>41659</v>
      </c>
      <c r="B1258" s="52">
        <v>145.00169858771525</v>
      </c>
      <c r="C1258" s="53">
        <v>8205.44</v>
      </c>
      <c r="D1258" s="54">
        <f t="shared" si="154"/>
        <v>42755</v>
      </c>
      <c r="E1258" s="53">
        <f t="shared" si="155"/>
        <v>184.42647202020217</v>
      </c>
      <c r="F1258" s="81">
        <f t="shared" si="156"/>
        <v>11260.99</v>
      </c>
      <c r="H1258" s="85">
        <f t="shared" si="157"/>
        <v>42755</v>
      </c>
      <c r="I1258" s="70">
        <f t="shared" si="161"/>
        <v>8.346958140992955E-2</v>
      </c>
      <c r="J1258" s="70">
        <f t="shared" si="160"/>
        <v>0.11128358552505513</v>
      </c>
      <c r="K1258" s="115">
        <f t="shared" si="158"/>
        <v>0</v>
      </c>
      <c r="L1258" s="116">
        <f t="shared" si="159"/>
        <v>-2.7814004115125579E-2</v>
      </c>
    </row>
    <row r="1259" spans="1:12">
      <c r="A1259" s="80">
        <v>41660</v>
      </c>
      <c r="B1259" s="52">
        <v>145.05012915504355</v>
      </c>
      <c r="C1259" s="53">
        <v>8218.2900000000009</v>
      </c>
      <c r="D1259" s="54">
        <f t="shared" si="154"/>
        <v>42755</v>
      </c>
      <c r="E1259" s="53">
        <f t="shared" si="155"/>
        <v>184.42647202020217</v>
      </c>
      <c r="F1259" s="81">
        <f t="shared" si="156"/>
        <v>11260.99</v>
      </c>
      <c r="H1259" s="85">
        <f t="shared" si="157"/>
        <v>42755</v>
      </c>
      <c r="I1259" s="70">
        <f t="shared" si="161"/>
        <v>8.3348981982342085E-2</v>
      </c>
      <c r="J1259" s="70">
        <f t="shared" si="160"/>
        <v>0.11070408771345419</v>
      </c>
      <c r="K1259" s="115">
        <f t="shared" si="158"/>
        <v>0</v>
      </c>
      <c r="L1259" s="116">
        <f t="shared" si="159"/>
        <v>-2.7355105731112106E-2</v>
      </c>
    </row>
    <row r="1260" spans="1:12">
      <c r="A1260" s="80">
        <v>41661</v>
      </c>
      <c r="B1260" s="52">
        <v>145.08450603565331</v>
      </c>
      <c r="C1260" s="53">
        <v>8251.94</v>
      </c>
      <c r="D1260" s="54">
        <f t="shared" si="154"/>
        <v>42755</v>
      </c>
      <c r="E1260" s="53">
        <f t="shared" si="155"/>
        <v>184.42647202020217</v>
      </c>
      <c r="F1260" s="81">
        <f t="shared" si="156"/>
        <v>11260.99</v>
      </c>
      <c r="H1260" s="85">
        <f t="shared" si="157"/>
        <v>42755</v>
      </c>
      <c r="I1260" s="70">
        <f t="shared" si="161"/>
        <v>8.326341093263534E-2</v>
      </c>
      <c r="J1260" s="70">
        <f t="shared" si="160"/>
        <v>0.10919227711003288</v>
      </c>
      <c r="K1260" s="115">
        <f t="shared" si="158"/>
        <v>0</v>
      </c>
      <c r="L1260" s="116">
        <f t="shared" si="159"/>
        <v>-2.5928866177397536E-2</v>
      </c>
    </row>
    <row r="1261" spans="1:12">
      <c r="A1261" s="80">
        <v>41662</v>
      </c>
      <c r="B1261" s="52">
        <v>145.12237309172863</v>
      </c>
      <c r="C1261" s="53">
        <v>8260.68</v>
      </c>
      <c r="D1261" s="54">
        <f t="shared" si="154"/>
        <v>42758</v>
      </c>
      <c r="E1261" s="53">
        <f t="shared" si="155"/>
        <v>184.52661559450914</v>
      </c>
      <c r="F1261" s="81">
        <f t="shared" si="156"/>
        <v>11319.09</v>
      </c>
      <c r="H1261" s="85">
        <f t="shared" si="157"/>
        <v>42758</v>
      </c>
      <c r="I1261" s="70">
        <f t="shared" si="161"/>
        <v>8.336520155819005E-2</v>
      </c>
      <c r="J1261" s="70">
        <f t="shared" si="160"/>
        <v>0.11070460226113843</v>
      </c>
      <c r="K1261" s="115">
        <f t="shared" si="158"/>
        <v>0</v>
      </c>
      <c r="L1261" s="116">
        <f t="shared" si="159"/>
        <v>-2.733940070294838E-2</v>
      </c>
    </row>
    <row r="1262" spans="1:12">
      <c r="A1262" s="80">
        <v>41663</v>
      </c>
      <c r="B1262" s="52">
        <v>145.15154268872004</v>
      </c>
      <c r="C1262" s="53">
        <v>8157.94</v>
      </c>
      <c r="D1262" s="54">
        <f t="shared" si="154"/>
        <v>42759</v>
      </c>
      <c r="E1262" s="53">
        <f t="shared" si="155"/>
        <v>184.55872322562257</v>
      </c>
      <c r="F1262" s="81">
        <f t="shared" si="156"/>
        <v>11432.83</v>
      </c>
      <c r="H1262" s="85">
        <f t="shared" si="157"/>
        <v>42759</v>
      </c>
      <c r="I1262" s="70">
        <f t="shared" si="161"/>
        <v>8.3355453143071356E-2</v>
      </c>
      <c r="J1262" s="70">
        <f t="shared" si="160"/>
        <v>0.11907127029681419</v>
      </c>
      <c r="K1262" s="115">
        <f t="shared" si="158"/>
        <v>0</v>
      </c>
      <c r="L1262" s="116">
        <f t="shared" si="159"/>
        <v>-3.5715817153742835E-2</v>
      </c>
    </row>
    <row r="1263" spans="1:12">
      <c r="A1263" s="80">
        <v>41666</v>
      </c>
      <c r="B1263" s="52">
        <v>145.24516543375427</v>
      </c>
      <c r="C1263" s="53">
        <v>7988.17</v>
      </c>
      <c r="D1263" s="54">
        <f t="shared" si="154"/>
        <v>42762</v>
      </c>
      <c r="E1263" s="53">
        <f t="shared" si="155"/>
        <v>184.65562792339517</v>
      </c>
      <c r="F1263" s="81">
        <f t="shared" si="156"/>
        <v>11656</v>
      </c>
      <c r="H1263" s="85">
        <f t="shared" si="157"/>
        <v>42762</v>
      </c>
      <c r="I1263" s="70">
        <f t="shared" si="161"/>
        <v>8.3312167357143085E-2</v>
      </c>
      <c r="J1263" s="70">
        <f t="shared" si="160"/>
        <v>0.13422899878328964</v>
      </c>
      <c r="K1263" s="115">
        <f t="shared" si="158"/>
        <v>0</v>
      </c>
      <c r="L1263" s="116">
        <f t="shared" si="159"/>
        <v>-5.0916831426146558E-2</v>
      </c>
    </row>
    <row r="1264" spans="1:12">
      <c r="A1264" s="80">
        <v>41667</v>
      </c>
      <c r="B1264" s="52">
        <v>145.27305250551754</v>
      </c>
      <c r="C1264" s="53">
        <v>7975.67</v>
      </c>
      <c r="D1264" s="54">
        <f t="shared" si="154"/>
        <v>42762</v>
      </c>
      <c r="E1264" s="53">
        <f t="shared" si="155"/>
        <v>184.65562792339517</v>
      </c>
      <c r="F1264" s="81">
        <f t="shared" si="156"/>
        <v>11656</v>
      </c>
      <c r="H1264" s="85">
        <f t="shared" si="157"/>
        <v>42762</v>
      </c>
      <c r="I1264" s="70">
        <f t="shared" si="161"/>
        <v>8.3242844251600445E-2</v>
      </c>
      <c r="J1264" s="70">
        <f t="shared" si="160"/>
        <v>0.13482123584499583</v>
      </c>
      <c r="K1264" s="115">
        <f t="shared" si="158"/>
        <v>0</v>
      </c>
      <c r="L1264" s="116">
        <f t="shared" si="159"/>
        <v>-5.157839159339539E-2</v>
      </c>
    </row>
    <row r="1265" spans="1:12">
      <c r="A1265" s="80">
        <v>41668</v>
      </c>
      <c r="B1265" s="52">
        <v>145.30312402738619</v>
      </c>
      <c r="C1265" s="53">
        <v>7967.86</v>
      </c>
      <c r="D1265" s="54">
        <f t="shared" si="154"/>
        <v>42762</v>
      </c>
      <c r="E1265" s="53">
        <f t="shared" si="155"/>
        <v>184.65562792339517</v>
      </c>
      <c r="F1265" s="81">
        <f t="shared" si="156"/>
        <v>11656</v>
      </c>
      <c r="H1265" s="85">
        <f t="shared" si="157"/>
        <v>42762</v>
      </c>
      <c r="I1265" s="70">
        <f t="shared" si="161"/>
        <v>8.3168110808325091E-2</v>
      </c>
      <c r="J1265" s="70">
        <f t="shared" si="160"/>
        <v>0.13519189411631327</v>
      </c>
      <c r="K1265" s="115">
        <f t="shared" si="158"/>
        <v>0</v>
      </c>
      <c r="L1265" s="116">
        <f t="shared" si="159"/>
        <v>-5.2023783307988181E-2</v>
      </c>
    </row>
    <row r="1266" spans="1:12">
      <c r="A1266" s="80">
        <v>41669</v>
      </c>
      <c r="B1266" s="52">
        <v>145.32855207409099</v>
      </c>
      <c r="C1266" s="53">
        <v>7907.25</v>
      </c>
      <c r="D1266" s="54">
        <f t="shared" si="154"/>
        <v>42765</v>
      </c>
      <c r="E1266" s="53">
        <f t="shared" si="155"/>
        <v>184.75146419428739</v>
      </c>
      <c r="F1266" s="81">
        <f t="shared" si="156"/>
        <v>11644.53</v>
      </c>
      <c r="H1266" s="85">
        <f t="shared" si="157"/>
        <v>42765</v>
      </c>
      <c r="I1266" s="70">
        <f t="shared" si="161"/>
        <v>8.3292278118987984E-2</v>
      </c>
      <c r="J1266" s="70">
        <f t="shared" si="160"/>
        <v>0.13771154392818885</v>
      </c>
      <c r="K1266" s="115">
        <f t="shared" si="158"/>
        <v>0</v>
      </c>
      <c r="L1266" s="116">
        <f t="shared" si="159"/>
        <v>-5.4419265809200867E-2</v>
      </c>
    </row>
    <row r="1267" spans="1:12">
      <c r="A1267" s="80">
        <v>41670</v>
      </c>
      <c r="B1267" s="52">
        <v>145.37098801129662</v>
      </c>
      <c r="C1267" s="53">
        <v>7930.34</v>
      </c>
      <c r="D1267" s="54">
        <f t="shared" si="154"/>
        <v>42766</v>
      </c>
      <c r="E1267" s="53">
        <f t="shared" si="155"/>
        <v>184.78471945784239</v>
      </c>
      <c r="F1267" s="81">
        <f t="shared" si="156"/>
        <v>11548.15</v>
      </c>
      <c r="H1267" s="85">
        <f t="shared" si="157"/>
        <v>42766</v>
      </c>
      <c r="I1267" s="70">
        <f t="shared" si="161"/>
        <v>8.3251845504073385E-2</v>
      </c>
      <c r="J1267" s="70">
        <f t="shared" si="160"/>
        <v>0.13346175189572973</v>
      </c>
      <c r="K1267" s="115">
        <f t="shared" si="158"/>
        <v>0</v>
      </c>
      <c r="L1267" s="116">
        <f t="shared" si="159"/>
        <v>-5.0209906391656345E-2</v>
      </c>
    </row>
    <row r="1268" spans="1:12">
      <c r="A1268" s="80">
        <v>41673</v>
      </c>
      <c r="B1268" s="52">
        <v>145.46344395967182</v>
      </c>
      <c r="C1268" s="53">
        <v>7816.09</v>
      </c>
      <c r="D1268" s="54">
        <f t="shared" si="154"/>
        <v>42769</v>
      </c>
      <c r="E1268" s="53">
        <f t="shared" si="155"/>
        <v>184.89006675621101</v>
      </c>
      <c r="F1268" s="81">
        <f t="shared" si="156"/>
        <v>11793.62</v>
      </c>
      <c r="H1268" s="85">
        <f t="shared" si="157"/>
        <v>42769</v>
      </c>
      <c r="I1268" s="70">
        <f t="shared" si="161"/>
        <v>8.3228067661674121E-2</v>
      </c>
      <c r="J1268" s="70">
        <f t="shared" si="160"/>
        <v>0.14697123487357966</v>
      </c>
      <c r="K1268" s="115">
        <f t="shared" si="158"/>
        <v>0</v>
      </c>
      <c r="L1268" s="116">
        <f t="shared" si="159"/>
        <v>-6.3743167211905538E-2</v>
      </c>
    </row>
    <row r="1269" spans="1:12">
      <c r="A1269" s="80">
        <v>41674</v>
      </c>
      <c r="B1269" s="52">
        <v>145.49879157655403</v>
      </c>
      <c r="C1269" s="53">
        <v>7814.96</v>
      </c>
      <c r="D1269" s="54">
        <f t="shared" si="154"/>
        <v>42769</v>
      </c>
      <c r="E1269" s="53">
        <f t="shared" si="155"/>
        <v>184.89006675621101</v>
      </c>
      <c r="F1269" s="81">
        <f t="shared" si="156"/>
        <v>11793.62</v>
      </c>
      <c r="H1269" s="85">
        <f t="shared" si="157"/>
        <v>42769</v>
      </c>
      <c r="I1269" s="70">
        <f t="shared" si="161"/>
        <v>8.3140340399626256E-2</v>
      </c>
      <c r="J1269" s="70">
        <f t="shared" si="160"/>
        <v>0.14702651410861445</v>
      </c>
      <c r="K1269" s="115">
        <f t="shared" si="158"/>
        <v>0</v>
      </c>
      <c r="L1269" s="116">
        <f t="shared" si="159"/>
        <v>-6.3886173708988192E-2</v>
      </c>
    </row>
    <row r="1270" spans="1:12">
      <c r="A1270" s="80">
        <v>41675</v>
      </c>
      <c r="B1270" s="52">
        <v>145.53705775873865</v>
      </c>
      <c r="C1270" s="53">
        <v>7842.98</v>
      </c>
      <c r="D1270" s="54">
        <f t="shared" si="154"/>
        <v>42769</v>
      </c>
      <c r="E1270" s="53">
        <f t="shared" si="155"/>
        <v>184.89006675621101</v>
      </c>
      <c r="F1270" s="81">
        <f t="shared" si="156"/>
        <v>11793.62</v>
      </c>
      <c r="H1270" s="85">
        <f t="shared" si="157"/>
        <v>42769</v>
      </c>
      <c r="I1270" s="70">
        <f t="shared" si="161"/>
        <v>8.3045401741876246E-2</v>
      </c>
      <c r="J1270" s="70">
        <f t="shared" si="160"/>
        <v>0.14565892026962279</v>
      </c>
      <c r="K1270" s="115">
        <f t="shared" si="158"/>
        <v>0</v>
      </c>
      <c r="L1270" s="116">
        <f t="shared" si="159"/>
        <v>-6.2613518527746548E-2</v>
      </c>
    </row>
    <row r="1271" spans="1:12">
      <c r="A1271" s="80">
        <v>41676</v>
      </c>
      <c r="B1271" s="52">
        <v>145.57911796843092</v>
      </c>
      <c r="C1271" s="53">
        <v>7861.05</v>
      </c>
      <c r="D1271" s="54">
        <f t="shared" si="154"/>
        <v>42772</v>
      </c>
      <c r="E1271" s="53">
        <f t="shared" si="155"/>
        <v>185.00100079626472</v>
      </c>
      <c r="F1271" s="81">
        <f t="shared" si="156"/>
        <v>11874.73</v>
      </c>
      <c r="H1271" s="85">
        <f t="shared" si="157"/>
        <v>42772</v>
      </c>
      <c r="I1271" s="70">
        <f t="shared" si="161"/>
        <v>8.3157633379704166E-2</v>
      </c>
      <c r="J1271" s="70">
        <f t="shared" si="160"/>
        <v>0.14739880974824571</v>
      </c>
      <c r="K1271" s="115">
        <f t="shared" si="158"/>
        <v>0</v>
      </c>
      <c r="L1271" s="116">
        <f t="shared" si="159"/>
        <v>-6.4241176368541542E-2</v>
      </c>
    </row>
    <row r="1272" spans="1:12">
      <c r="A1272" s="80">
        <v>41677</v>
      </c>
      <c r="B1272" s="52">
        <v>145.60837937114255</v>
      </c>
      <c r="C1272" s="53">
        <v>7896.41</v>
      </c>
      <c r="D1272" s="54">
        <f t="shared" si="154"/>
        <v>42773</v>
      </c>
      <c r="E1272" s="53">
        <f t="shared" si="155"/>
        <v>185.03245096640009</v>
      </c>
      <c r="F1272" s="81">
        <f t="shared" si="156"/>
        <v>11832.78</v>
      </c>
      <c r="H1272" s="85">
        <f t="shared" si="157"/>
        <v>42773</v>
      </c>
      <c r="I1272" s="70">
        <f t="shared" si="161"/>
        <v>8.3146442884479477E-2</v>
      </c>
      <c r="J1272" s="70">
        <f t="shared" si="160"/>
        <v>0.14433285382945726</v>
      </c>
      <c r="K1272" s="115">
        <f t="shared" si="158"/>
        <v>0</v>
      </c>
      <c r="L1272" s="116">
        <f t="shared" si="159"/>
        <v>-6.1186410944977787E-2</v>
      </c>
    </row>
    <row r="1273" spans="1:12">
      <c r="A1273" s="80">
        <v>41680</v>
      </c>
      <c r="B1273" s="52">
        <v>145.67171901616899</v>
      </c>
      <c r="C1273" s="53">
        <v>7884.34</v>
      </c>
      <c r="D1273" s="54">
        <f t="shared" si="154"/>
        <v>42776</v>
      </c>
      <c r="E1273" s="53">
        <f t="shared" si="155"/>
        <v>185.12294510781092</v>
      </c>
      <c r="F1273" s="81">
        <f t="shared" si="156"/>
        <v>11866.82</v>
      </c>
      <c r="H1273" s="85">
        <f t="shared" si="157"/>
        <v>42776</v>
      </c>
      <c r="I1273" s="70">
        <f t="shared" si="161"/>
        <v>8.3165956579313027E-2</v>
      </c>
      <c r="J1273" s="70">
        <f t="shared" si="160"/>
        <v>0.14601333260311256</v>
      </c>
      <c r="K1273" s="115">
        <f t="shared" si="158"/>
        <v>0</v>
      </c>
      <c r="L1273" s="116">
        <f t="shared" si="159"/>
        <v>-6.2847376023799528E-2</v>
      </c>
    </row>
    <row r="1274" spans="1:12">
      <c r="A1274" s="80">
        <v>41681</v>
      </c>
      <c r="B1274" s="52">
        <v>145.70609754185679</v>
      </c>
      <c r="C1274" s="53">
        <v>7896.79</v>
      </c>
      <c r="D1274" s="54">
        <f t="shared" si="154"/>
        <v>42776</v>
      </c>
      <c r="E1274" s="53">
        <f t="shared" si="155"/>
        <v>185.12294510781092</v>
      </c>
      <c r="F1274" s="81">
        <f t="shared" si="156"/>
        <v>11866.82</v>
      </c>
      <c r="H1274" s="85">
        <f t="shared" si="157"/>
        <v>42776</v>
      </c>
      <c r="I1274" s="70">
        <f t="shared" si="161"/>
        <v>8.3080760927826569E-2</v>
      </c>
      <c r="J1274" s="70">
        <f t="shared" si="160"/>
        <v>0.14541075143798565</v>
      </c>
      <c r="K1274" s="115">
        <f t="shared" si="158"/>
        <v>0</v>
      </c>
      <c r="L1274" s="116">
        <f t="shared" si="159"/>
        <v>-6.2329990510159083E-2</v>
      </c>
    </row>
    <row r="1275" spans="1:12">
      <c r="A1275" s="80">
        <v>41682</v>
      </c>
      <c r="B1275" s="52">
        <v>145.74281547843734</v>
      </c>
      <c r="C1275" s="53">
        <v>7925.09</v>
      </c>
      <c r="D1275" s="54">
        <f t="shared" si="154"/>
        <v>42776</v>
      </c>
      <c r="E1275" s="53">
        <f t="shared" si="155"/>
        <v>185.12294510781092</v>
      </c>
      <c r="F1275" s="81">
        <f t="shared" si="156"/>
        <v>11866.82</v>
      </c>
      <c r="H1275" s="85">
        <f t="shared" si="157"/>
        <v>42776</v>
      </c>
      <c r="I1275" s="70">
        <f t="shared" si="161"/>
        <v>8.2989797425349288E-2</v>
      </c>
      <c r="J1275" s="70">
        <f t="shared" si="160"/>
        <v>0.14404572865928245</v>
      </c>
      <c r="K1275" s="115">
        <f t="shared" si="158"/>
        <v>0</v>
      </c>
      <c r="L1275" s="116">
        <f t="shared" si="159"/>
        <v>-6.1055931233933158E-2</v>
      </c>
    </row>
    <row r="1276" spans="1:12">
      <c r="A1276" s="80">
        <v>41683</v>
      </c>
      <c r="B1276" s="52">
        <v>145.76948641366991</v>
      </c>
      <c r="C1276" s="53">
        <v>7817.32</v>
      </c>
      <c r="D1276" s="54">
        <f t="shared" si="154"/>
        <v>42779</v>
      </c>
      <c r="E1276" s="53">
        <f t="shared" si="155"/>
        <v>185.22402223583978</v>
      </c>
      <c r="F1276" s="81">
        <f t="shared" si="156"/>
        <v>11882.38</v>
      </c>
      <c r="H1276" s="85">
        <f t="shared" si="157"/>
        <v>42779</v>
      </c>
      <c r="I1276" s="70">
        <f t="shared" si="161"/>
        <v>8.3120799367525366E-2</v>
      </c>
      <c r="J1276" s="70">
        <f t="shared" si="160"/>
        <v>0.1497811446334687</v>
      </c>
      <c r="K1276" s="115">
        <f t="shared" si="158"/>
        <v>0</v>
      </c>
      <c r="L1276" s="116">
        <f t="shared" si="159"/>
        <v>-6.6660345265943333E-2</v>
      </c>
    </row>
    <row r="1277" spans="1:12">
      <c r="A1277" s="80">
        <v>41684</v>
      </c>
      <c r="B1277" s="52">
        <v>145.80315916503147</v>
      </c>
      <c r="C1277" s="53">
        <v>7878.87</v>
      </c>
      <c r="D1277" s="54">
        <f t="shared" si="154"/>
        <v>42780</v>
      </c>
      <c r="E1277" s="53">
        <f t="shared" si="155"/>
        <v>185.26254883246483</v>
      </c>
      <c r="F1277" s="81">
        <f t="shared" si="156"/>
        <v>11865.43</v>
      </c>
      <c r="H1277" s="85">
        <f t="shared" si="157"/>
        <v>42780</v>
      </c>
      <c r="I1277" s="70">
        <f t="shared" si="161"/>
        <v>8.3112497295525944E-2</v>
      </c>
      <c r="J1277" s="70">
        <f t="shared" si="160"/>
        <v>0.146233724870517</v>
      </c>
      <c r="K1277" s="115">
        <f t="shared" si="158"/>
        <v>0</v>
      </c>
      <c r="L1277" s="116">
        <f t="shared" si="159"/>
        <v>-6.3121227574991057E-2</v>
      </c>
    </row>
    <row r="1278" spans="1:12">
      <c r="A1278" s="80">
        <v>41687</v>
      </c>
      <c r="B1278" s="52">
        <v>145.88670437523302</v>
      </c>
      <c r="C1278" s="53">
        <v>7912.71</v>
      </c>
      <c r="D1278" s="54">
        <f t="shared" si="154"/>
        <v>42783</v>
      </c>
      <c r="E1278" s="53">
        <f t="shared" si="155"/>
        <v>185.36520321784602</v>
      </c>
      <c r="F1278" s="81">
        <f t="shared" si="156"/>
        <v>11908.56</v>
      </c>
      <c r="H1278" s="85">
        <f t="shared" si="157"/>
        <v>42783</v>
      </c>
      <c r="I1278" s="70">
        <f t="shared" si="161"/>
        <v>8.3105678344396861E-2</v>
      </c>
      <c r="J1278" s="70">
        <f t="shared" si="160"/>
        <v>0.14598253775797887</v>
      </c>
      <c r="K1278" s="115">
        <f t="shared" si="158"/>
        <v>0</v>
      </c>
      <c r="L1278" s="116">
        <f t="shared" si="159"/>
        <v>-6.2876859413582009E-2</v>
      </c>
    </row>
    <row r="1279" spans="1:12">
      <c r="A1279" s="80">
        <v>41688</v>
      </c>
      <c r="B1279" s="52">
        <v>145.93047038654558</v>
      </c>
      <c r="C1279" s="53">
        <v>7982.78</v>
      </c>
      <c r="D1279" s="54">
        <f t="shared" si="154"/>
        <v>42783</v>
      </c>
      <c r="E1279" s="53">
        <f t="shared" si="155"/>
        <v>185.36520321784602</v>
      </c>
      <c r="F1279" s="81">
        <f t="shared" si="156"/>
        <v>11908.56</v>
      </c>
      <c r="H1279" s="85">
        <f t="shared" si="157"/>
        <v>42783</v>
      </c>
      <c r="I1279" s="70">
        <f t="shared" si="161"/>
        <v>8.299738943362267E-2</v>
      </c>
      <c r="J1279" s="70">
        <f t="shared" si="160"/>
        <v>0.14261967026054134</v>
      </c>
      <c r="K1279" s="115">
        <f t="shared" si="158"/>
        <v>0</v>
      </c>
      <c r="L1279" s="116">
        <f t="shared" si="159"/>
        <v>-5.9622280826918672E-2</v>
      </c>
    </row>
    <row r="1280" spans="1:12">
      <c r="A1280" s="80">
        <v>41689</v>
      </c>
      <c r="B1280" s="52">
        <v>145.96680707367182</v>
      </c>
      <c r="C1280" s="53">
        <v>8016.2</v>
      </c>
      <c r="D1280" s="54">
        <f t="shared" si="154"/>
        <v>42783</v>
      </c>
      <c r="E1280" s="53">
        <f t="shared" si="155"/>
        <v>185.36520321784602</v>
      </c>
      <c r="F1280" s="81">
        <f t="shared" si="156"/>
        <v>11908.56</v>
      </c>
      <c r="H1280" s="85">
        <f t="shared" si="157"/>
        <v>42783</v>
      </c>
      <c r="I1280" s="70">
        <f t="shared" si="161"/>
        <v>8.2907515568948709E-2</v>
      </c>
      <c r="J1280" s="70">
        <f t="shared" si="160"/>
        <v>0.14102957604863775</v>
      </c>
      <c r="K1280" s="115">
        <f t="shared" si="158"/>
        <v>0</v>
      </c>
      <c r="L1280" s="116">
        <f t="shared" si="159"/>
        <v>-5.8122060479689042E-2</v>
      </c>
    </row>
    <row r="1281" spans="1:12">
      <c r="A1281" s="80">
        <v>41690</v>
      </c>
      <c r="B1281" s="52">
        <v>146.00505037712512</v>
      </c>
      <c r="C1281" s="53">
        <v>7936.34</v>
      </c>
      <c r="D1281" s="54">
        <f t="shared" si="154"/>
        <v>42786</v>
      </c>
      <c r="E1281" s="53">
        <f t="shared" si="155"/>
        <v>185.47141747928984</v>
      </c>
      <c r="F1281" s="81">
        <f t="shared" si="156"/>
        <v>11986.21</v>
      </c>
      <c r="H1281" s="85">
        <f t="shared" si="157"/>
        <v>42786</v>
      </c>
      <c r="I1281" s="70">
        <f t="shared" si="161"/>
        <v>8.3019735946948003E-2</v>
      </c>
      <c r="J1281" s="70">
        <f t="shared" si="160"/>
        <v>0.14732697832993402</v>
      </c>
      <c r="K1281" s="115">
        <f t="shared" si="158"/>
        <v>0</v>
      </c>
      <c r="L1281" s="116">
        <f t="shared" si="159"/>
        <v>-6.4307242382986018E-2</v>
      </c>
    </row>
    <row r="1282" spans="1:12">
      <c r="A1282" s="80">
        <v>41691</v>
      </c>
      <c r="B1282" s="52">
        <v>146.03848553366149</v>
      </c>
      <c r="C1282" s="53">
        <v>8019.69</v>
      </c>
      <c r="D1282" s="54">
        <f t="shared" ref="D1282:D1345" si="162">VLOOKUP(EDATE(A1282,36),A:A,1,1)</f>
        <v>42787</v>
      </c>
      <c r="E1282" s="53">
        <f t="shared" ref="E1282:E1345" si="163">VLOOKUP(D1282,A:B,2,0)</f>
        <v>185.50406044876618</v>
      </c>
      <c r="F1282" s="81">
        <f t="shared" si="156"/>
        <v>12024.88</v>
      </c>
      <c r="H1282" s="85">
        <f t="shared" ref="H1282:H1300" si="164">D1282</f>
        <v>42787</v>
      </c>
      <c r="I1282" s="70">
        <f t="shared" si="161"/>
        <v>8.300060664093567E-2</v>
      </c>
      <c r="J1282" s="70">
        <f t="shared" si="160"/>
        <v>0.14456656900710962</v>
      </c>
      <c r="K1282" s="115">
        <f t="shared" ref="K1282:K1345" si="165">IF(I1282&gt;J1282,1,0)</f>
        <v>0</v>
      </c>
      <c r="L1282" s="116">
        <f t="shared" ref="L1282:L1345" si="166">I1282-J1282</f>
        <v>-6.1565962366173954E-2</v>
      </c>
    </row>
    <row r="1283" spans="1:12">
      <c r="A1283" s="80">
        <v>41694</v>
      </c>
      <c r="B1283" s="52">
        <v>146.13224224137412</v>
      </c>
      <c r="C1283" s="53">
        <v>8059.67</v>
      </c>
      <c r="D1283" s="54">
        <f t="shared" si="162"/>
        <v>42789</v>
      </c>
      <c r="E1283" s="53">
        <f t="shared" si="163"/>
        <v>185.57882609655746</v>
      </c>
      <c r="F1283" s="81">
        <f t="shared" si="156"/>
        <v>12067.61</v>
      </c>
      <c r="H1283" s="85">
        <f t="shared" si="164"/>
        <v>42789</v>
      </c>
      <c r="I1283" s="70">
        <f t="shared" si="161"/>
        <v>8.2914390693127338E-2</v>
      </c>
      <c r="J1283" s="70">
        <f t="shared" si="160"/>
        <v>0.14402277050878265</v>
      </c>
      <c r="K1283" s="115">
        <f t="shared" si="165"/>
        <v>0</v>
      </c>
      <c r="L1283" s="116">
        <f t="shared" si="166"/>
        <v>-6.1108379815655312E-2</v>
      </c>
    </row>
    <row r="1284" spans="1:12">
      <c r="A1284" s="80">
        <v>41695</v>
      </c>
      <c r="B1284" s="52">
        <v>146.16979822763014</v>
      </c>
      <c r="C1284" s="53">
        <v>8077.85</v>
      </c>
      <c r="D1284" s="54">
        <f t="shared" si="162"/>
        <v>42789</v>
      </c>
      <c r="E1284" s="53">
        <f t="shared" si="163"/>
        <v>185.57882609655746</v>
      </c>
      <c r="F1284" s="81">
        <f t="shared" si="156"/>
        <v>12067.61</v>
      </c>
      <c r="H1284" s="85">
        <f t="shared" si="164"/>
        <v>42789</v>
      </c>
      <c r="I1284" s="70">
        <f t="shared" si="161"/>
        <v>8.2821636918350983E-2</v>
      </c>
      <c r="J1284" s="70">
        <f t="shared" si="160"/>
        <v>0.14316388039948258</v>
      </c>
      <c r="K1284" s="115">
        <f t="shared" si="165"/>
        <v>0</v>
      </c>
      <c r="L1284" s="116">
        <f t="shared" si="166"/>
        <v>-6.0342243481131597E-2</v>
      </c>
    </row>
    <row r="1285" spans="1:12">
      <c r="A1285" s="80">
        <v>41696</v>
      </c>
      <c r="B1285" s="52">
        <v>146.20327111142427</v>
      </c>
      <c r="C1285" s="53">
        <v>8128.29</v>
      </c>
      <c r="D1285" s="54">
        <f t="shared" si="162"/>
        <v>42789</v>
      </c>
      <c r="E1285" s="53">
        <f t="shared" si="163"/>
        <v>185.57882609655746</v>
      </c>
      <c r="F1285" s="81">
        <f t="shared" si="156"/>
        <v>12067.61</v>
      </c>
      <c r="H1285" s="85">
        <f t="shared" si="164"/>
        <v>42789</v>
      </c>
      <c r="I1285" s="70">
        <f t="shared" si="161"/>
        <v>8.2738994149874401E-2</v>
      </c>
      <c r="J1285" s="70">
        <f t="shared" si="160"/>
        <v>0.14079434261052381</v>
      </c>
      <c r="K1285" s="115">
        <f t="shared" si="165"/>
        <v>0</v>
      </c>
      <c r="L1285" s="116">
        <f t="shared" si="166"/>
        <v>-5.8055348460649414E-2</v>
      </c>
    </row>
    <row r="1286" spans="1:12">
      <c r="A1286" s="80">
        <v>41698</v>
      </c>
      <c r="B1286" s="52">
        <v>146.27608034043777</v>
      </c>
      <c r="C1286" s="53">
        <v>8178.01</v>
      </c>
      <c r="D1286" s="54">
        <f t="shared" si="162"/>
        <v>42794</v>
      </c>
      <c r="E1286" s="53">
        <f t="shared" si="163"/>
        <v>185.77334605704866</v>
      </c>
      <c r="F1286" s="81">
        <f t="shared" si="156"/>
        <v>11990.44</v>
      </c>
      <c r="H1286" s="85">
        <f t="shared" si="164"/>
        <v>42794</v>
      </c>
      <c r="I1286" s="70">
        <f t="shared" si="161"/>
        <v>8.2937425953555355E-2</v>
      </c>
      <c r="J1286" s="70">
        <f t="shared" si="160"/>
        <v>0.13604576656853884</v>
      </c>
      <c r="K1286" s="115">
        <f t="shared" si="165"/>
        <v>0</v>
      </c>
      <c r="L1286" s="116">
        <f t="shared" si="166"/>
        <v>-5.3108340614983485E-2</v>
      </c>
    </row>
    <row r="1287" spans="1:12">
      <c r="A1287" s="80">
        <v>41701</v>
      </c>
      <c r="B1287" s="52">
        <v>146.37525552290859</v>
      </c>
      <c r="C1287" s="53">
        <v>8105.73</v>
      </c>
      <c r="D1287" s="54">
        <f t="shared" si="162"/>
        <v>42797</v>
      </c>
      <c r="E1287" s="53">
        <f t="shared" si="163"/>
        <v>185.87479669164824</v>
      </c>
      <c r="F1287" s="81">
        <f>VLOOKUP(D1287,A:C,3,FALSE)</f>
        <v>12014.7</v>
      </c>
      <c r="G1287" s="17"/>
      <c r="H1287" s="85">
        <f t="shared" si="164"/>
        <v>42797</v>
      </c>
      <c r="I1287" s="70">
        <f t="shared" si="161"/>
        <v>8.2889842605504471E-2</v>
      </c>
      <c r="J1287" s="70">
        <f t="shared" si="160"/>
        <v>0.14018047395735</v>
      </c>
      <c r="K1287" s="115">
        <f t="shared" si="165"/>
        <v>0</v>
      </c>
      <c r="L1287" s="116">
        <f t="shared" si="166"/>
        <v>-5.7290631351845533E-2</v>
      </c>
    </row>
    <row r="1288" spans="1:12">
      <c r="A1288" s="80">
        <v>41702</v>
      </c>
      <c r="B1288" s="52">
        <v>146.38389166298444</v>
      </c>
      <c r="C1288" s="53">
        <v>8206.23</v>
      </c>
      <c r="D1288" s="54">
        <f t="shared" si="162"/>
        <v>42797</v>
      </c>
      <c r="E1288" s="53">
        <f t="shared" si="163"/>
        <v>185.87479669164824</v>
      </c>
      <c r="F1288" s="81">
        <f t="shared" ref="F1288:F1351" si="167">VLOOKUP(D1288,A:C,3,0)</f>
        <v>12014.7</v>
      </c>
      <c r="H1288" s="85">
        <f t="shared" si="164"/>
        <v>42797</v>
      </c>
      <c r="I1288" s="70">
        <f t="shared" si="161"/>
        <v>8.2868546609570215E-2</v>
      </c>
      <c r="J1288" s="70">
        <f t="shared" si="160"/>
        <v>0.13550682456402363</v>
      </c>
      <c r="K1288" s="115">
        <f t="shared" si="165"/>
        <v>0</v>
      </c>
      <c r="L1288" s="116">
        <f t="shared" si="166"/>
        <v>-5.2638277954453416E-2</v>
      </c>
    </row>
    <row r="1289" spans="1:12">
      <c r="A1289" s="80">
        <v>41703</v>
      </c>
      <c r="B1289" s="52">
        <v>146.46440280339908</v>
      </c>
      <c r="C1289" s="53">
        <v>8246.2199999999993</v>
      </c>
      <c r="D1289" s="54">
        <f t="shared" si="162"/>
        <v>42797</v>
      </c>
      <c r="E1289" s="53">
        <f t="shared" si="163"/>
        <v>185.87479669164824</v>
      </c>
      <c r="F1289" s="81">
        <f t="shared" si="167"/>
        <v>12014.7</v>
      </c>
      <c r="H1289" s="85">
        <f t="shared" si="164"/>
        <v>42797</v>
      </c>
      <c r="I1289" s="70">
        <f t="shared" si="161"/>
        <v>8.2670093471063577E-2</v>
      </c>
      <c r="J1289" s="70">
        <f t="shared" si="160"/>
        <v>0.1336683046218734</v>
      </c>
      <c r="K1289" s="115">
        <f t="shared" si="165"/>
        <v>0</v>
      </c>
      <c r="L1289" s="116">
        <f t="shared" si="166"/>
        <v>-5.0998211150809825E-2</v>
      </c>
    </row>
    <row r="1290" spans="1:12">
      <c r="A1290" s="80">
        <v>41704</v>
      </c>
      <c r="B1290" s="52">
        <v>146.4948673991822</v>
      </c>
      <c r="C1290" s="53">
        <v>8340.7099999999991</v>
      </c>
      <c r="D1290" s="54">
        <f t="shared" si="162"/>
        <v>42800</v>
      </c>
      <c r="E1290" s="53">
        <f t="shared" si="163"/>
        <v>185.94840311113813</v>
      </c>
      <c r="F1290" s="81">
        <f t="shared" si="167"/>
        <v>12103.68</v>
      </c>
      <c r="H1290" s="85">
        <f t="shared" si="164"/>
        <v>42800</v>
      </c>
      <c r="I1290" s="70">
        <f t="shared" si="161"/>
        <v>8.273792243805822E-2</v>
      </c>
      <c r="J1290" s="70">
        <f t="shared" si="160"/>
        <v>0.13215217163351545</v>
      </c>
      <c r="K1290" s="115">
        <f t="shared" si="165"/>
        <v>0</v>
      </c>
      <c r="L1290" s="116">
        <f t="shared" si="166"/>
        <v>-4.9414249195457227E-2</v>
      </c>
    </row>
    <row r="1291" spans="1:12">
      <c r="A1291" s="80">
        <v>41705</v>
      </c>
      <c r="B1291" s="52">
        <v>146.53852286966713</v>
      </c>
      <c r="C1291" s="53">
        <v>8504.2199999999993</v>
      </c>
      <c r="D1291" s="54">
        <f t="shared" si="162"/>
        <v>42801</v>
      </c>
      <c r="E1291" s="53">
        <f t="shared" si="163"/>
        <v>185.98075813327947</v>
      </c>
      <c r="F1291" s="81">
        <f t="shared" si="167"/>
        <v>12081.34</v>
      </c>
      <c r="H1291" s="85">
        <f t="shared" si="164"/>
        <v>42801</v>
      </c>
      <c r="I1291" s="70">
        <f t="shared" si="161"/>
        <v>8.2693180754245477E-2</v>
      </c>
      <c r="J1291" s="70">
        <f t="shared" si="160"/>
        <v>0.12415675205812171</v>
      </c>
      <c r="K1291" s="115">
        <f t="shared" si="165"/>
        <v>0</v>
      </c>
      <c r="L1291" s="116">
        <f t="shared" si="166"/>
        <v>-4.1463571303876234E-2</v>
      </c>
    </row>
    <row r="1292" spans="1:12">
      <c r="A1292" s="80">
        <v>41708</v>
      </c>
      <c r="B1292" s="52">
        <v>146.60534443609569</v>
      </c>
      <c r="C1292" s="53">
        <v>8518.0300000000007</v>
      </c>
      <c r="D1292" s="54">
        <f t="shared" si="162"/>
        <v>42804</v>
      </c>
      <c r="E1292" s="53">
        <f t="shared" si="163"/>
        <v>186.07655463261932</v>
      </c>
      <c r="F1292" s="81">
        <f t="shared" si="167"/>
        <v>12066.4</v>
      </c>
      <c r="H1292" s="85">
        <f t="shared" si="164"/>
        <v>42804</v>
      </c>
      <c r="I1292" s="70">
        <f t="shared" si="161"/>
        <v>8.2714495422490097E-2</v>
      </c>
      <c r="J1292" s="70">
        <f t="shared" si="160"/>
        <v>0.12308557951217036</v>
      </c>
      <c r="K1292" s="115">
        <f t="shared" si="165"/>
        <v>0</v>
      </c>
      <c r="L1292" s="116">
        <f t="shared" si="166"/>
        <v>-4.0371084089680265E-2</v>
      </c>
    </row>
    <row r="1293" spans="1:12">
      <c r="A1293" s="80">
        <v>41709</v>
      </c>
      <c r="B1293" s="52">
        <v>146.65225814631526</v>
      </c>
      <c r="C1293" s="53">
        <v>8486.39</v>
      </c>
      <c r="D1293" s="54">
        <f t="shared" si="162"/>
        <v>42804</v>
      </c>
      <c r="E1293" s="53">
        <f t="shared" si="163"/>
        <v>186.07655463261932</v>
      </c>
      <c r="F1293" s="81">
        <f t="shared" si="167"/>
        <v>12066.4</v>
      </c>
      <c r="H1293" s="85">
        <f t="shared" si="164"/>
        <v>42804</v>
      </c>
      <c r="I1293" s="70">
        <f t="shared" si="161"/>
        <v>8.2599030507951143E-2</v>
      </c>
      <c r="J1293" s="70">
        <f t="shared" si="160"/>
        <v>0.1244795903031477</v>
      </c>
      <c r="K1293" s="115">
        <f t="shared" si="165"/>
        <v>0</v>
      </c>
      <c r="L1293" s="116">
        <f t="shared" si="166"/>
        <v>-4.1880559795196559E-2</v>
      </c>
    </row>
    <row r="1294" spans="1:12">
      <c r="A1294" s="80">
        <v>41710</v>
      </c>
      <c r="B1294" s="52">
        <v>146.69464064891955</v>
      </c>
      <c r="C1294" s="53">
        <v>8492.91</v>
      </c>
      <c r="D1294" s="54">
        <f t="shared" si="162"/>
        <v>42804</v>
      </c>
      <c r="E1294" s="53">
        <f t="shared" si="163"/>
        <v>186.07655463261932</v>
      </c>
      <c r="F1294" s="81">
        <f t="shared" si="167"/>
        <v>12066.4</v>
      </c>
      <c r="H1294" s="85">
        <f t="shared" si="164"/>
        <v>42804</v>
      </c>
      <c r="I1294" s="70">
        <f t="shared" si="161"/>
        <v>8.2494760223442043E-2</v>
      </c>
      <c r="J1294" s="70">
        <f t="shared" si="160"/>
        <v>0.12419176261764053</v>
      </c>
      <c r="K1294" s="115">
        <f t="shared" si="165"/>
        <v>0</v>
      </c>
      <c r="L1294" s="116">
        <f t="shared" si="166"/>
        <v>-4.169700239419849E-2</v>
      </c>
    </row>
    <row r="1295" spans="1:12">
      <c r="A1295" s="80">
        <v>41711</v>
      </c>
      <c r="B1295" s="52">
        <v>146.73952920895809</v>
      </c>
      <c r="C1295" s="53">
        <v>8461.93</v>
      </c>
      <c r="D1295" s="54">
        <f t="shared" si="162"/>
        <v>42804</v>
      </c>
      <c r="E1295" s="53">
        <f t="shared" si="163"/>
        <v>186.07655463261932</v>
      </c>
      <c r="F1295" s="81">
        <f t="shared" si="167"/>
        <v>12066.4</v>
      </c>
      <c r="H1295" s="85">
        <f t="shared" si="164"/>
        <v>42804</v>
      </c>
      <c r="I1295" s="70">
        <f t="shared" si="161"/>
        <v>8.2384368277090836E-2</v>
      </c>
      <c r="J1295" s="70">
        <f t="shared" si="160"/>
        <v>0.12556201915612553</v>
      </c>
      <c r="K1295" s="115">
        <f t="shared" si="165"/>
        <v>0</v>
      </c>
      <c r="L1295" s="116">
        <f t="shared" si="166"/>
        <v>-4.317765087903469E-2</v>
      </c>
    </row>
    <row r="1296" spans="1:12">
      <c r="A1296" s="80">
        <v>41712</v>
      </c>
      <c r="B1296" s="52">
        <v>146.78017605854899</v>
      </c>
      <c r="C1296" s="53">
        <v>8476.35</v>
      </c>
      <c r="D1296" s="54">
        <f t="shared" si="162"/>
        <v>42808</v>
      </c>
      <c r="E1296" s="53">
        <f t="shared" si="163"/>
        <v>186.21052975195482</v>
      </c>
      <c r="F1296" s="81">
        <f t="shared" si="167"/>
        <v>12281.22</v>
      </c>
      <c r="H1296" s="85">
        <f t="shared" si="164"/>
        <v>42808</v>
      </c>
      <c r="I1296" s="70">
        <f t="shared" si="161"/>
        <v>8.2544132524577263E-2</v>
      </c>
      <c r="J1296" s="70">
        <f t="shared" si="160"/>
        <v>0.13155988638358984</v>
      </c>
      <c r="K1296" s="115">
        <f t="shared" si="165"/>
        <v>0</v>
      </c>
      <c r="L1296" s="116">
        <f t="shared" si="166"/>
        <v>-4.9015753859012579E-2</v>
      </c>
    </row>
    <row r="1297" spans="1:12">
      <c r="A1297" s="80">
        <v>41716</v>
      </c>
      <c r="B1297" s="52">
        <v>147.00328192615797</v>
      </c>
      <c r="C1297" s="53">
        <v>8492.6200000000008</v>
      </c>
      <c r="D1297" s="54">
        <f t="shared" si="162"/>
        <v>42811</v>
      </c>
      <c r="E1297" s="53">
        <f t="shared" si="163"/>
        <v>186.31389570718633</v>
      </c>
      <c r="F1297" s="81">
        <f t="shared" si="167"/>
        <v>12383.04</v>
      </c>
      <c r="H1297" s="85">
        <f t="shared" si="164"/>
        <v>42811</v>
      </c>
      <c r="I1297" s="70">
        <f t="shared" si="161"/>
        <v>8.2196367922474867E-2</v>
      </c>
      <c r="J1297" s="70">
        <f t="shared" si="160"/>
        <v>0.13395336614576259</v>
      </c>
      <c r="K1297" s="115">
        <f t="shared" si="165"/>
        <v>0</v>
      </c>
      <c r="L1297" s="116">
        <f t="shared" si="166"/>
        <v>-5.175699822328772E-2</v>
      </c>
    </row>
    <row r="1298" spans="1:12">
      <c r="A1298" s="80">
        <v>41717</v>
      </c>
      <c r="B1298" s="52">
        <v>147.04385483196958</v>
      </c>
      <c r="C1298" s="53">
        <v>8502.2800000000007</v>
      </c>
      <c r="D1298" s="54">
        <f t="shared" si="162"/>
        <v>42811</v>
      </c>
      <c r="E1298" s="53">
        <f t="shared" si="163"/>
        <v>186.31389570718633</v>
      </c>
      <c r="F1298" s="81">
        <f t="shared" si="167"/>
        <v>12383.04</v>
      </c>
      <c r="H1298" s="85">
        <f t="shared" si="164"/>
        <v>42811</v>
      </c>
      <c r="I1298" s="70">
        <f t="shared" si="161"/>
        <v>8.2096824172114502E-2</v>
      </c>
      <c r="J1298" s="70">
        <f t="shared" si="160"/>
        <v>0.13352375037784681</v>
      </c>
      <c r="K1298" s="115">
        <f t="shared" si="165"/>
        <v>0</v>
      </c>
      <c r="L1298" s="116">
        <f t="shared" si="166"/>
        <v>-5.1426926205732304E-2</v>
      </c>
    </row>
    <row r="1299" spans="1:12">
      <c r="A1299" s="80">
        <v>41718</v>
      </c>
      <c r="B1299" s="52">
        <v>147.08620346216119</v>
      </c>
      <c r="C1299" s="53">
        <v>8448.89</v>
      </c>
      <c r="D1299" s="54">
        <f t="shared" si="162"/>
        <v>42814</v>
      </c>
      <c r="E1299" s="53">
        <f t="shared" si="163"/>
        <v>186.40444426050001</v>
      </c>
      <c r="F1299" s="81">
        <f t="shared" si="167"/>
        <v>12338.14</v>
      </c>
      <c r="H1299" s="85">
        <f t="shared" si="164"/>
        <v>42814</v>
      </c>
      <c r="I1299" s="70">
        <f t="shared" si="161"/>
        <v>8.216821728955348E-2</v>
      </c>
      <c r="J1299" s="70">
        <f t="shared" ref="J1299:J1362" si="168">(F1299/C1299)^(1/3)-1</f>
        <v>0.13453181571136619</v>
      </c>
      <c r="K1299" s="115">
        <f t="shared" si="165"/>
        <v>0</v>
      </c>
      <c r="L1299" s="116">
        <f t="shared" si="166"/>
        <v>-5.2363598421812707E-2</v>
      </c>
    </row>
    <row r="1300" spans="1:12">
      <c r="A1300" s="80">
        <v>41719</v>
      </c>
      <c r="B1300" s="52">
        <v>147.14650880558068</v>
      </c>
      <c r="C1300" s="53">
        <v>8462.06</v>
      </c>
      <c r="D1300" s="54">
        <f t="shared" si="162"/>
        <v>42815</v>
      </c>
      <c r="E1300" s="53">
        <f t="shared" si="163"/>
        <v>186.44769009156846</v>
      </c>
      <c r="F1300" s="81">
        <f t="shared" si="167"/>
        <v>12330.92</v>
      </c>
      <c r="H1300" s="85">
        <f t="shared" si="164"/>
        <v>42815</v>
      </c>
      <c r="I1300" s="70">
        <f t="shared" ref="I1300:I1363" si="169">(E1300/B1300)^(1/3)-1</f>
        <v>8.2104031149783374E-2</v>
      </c>
      <c r="J1300" s="70">
        <f t="shared" si="168"/>
        <v>0.13372170158158569</v>
      </c>
      <c r="K1300" s="115">
        <f t="shared" si="165"/>
        <v>0</v>
      </c>
      <c r="L1300" s="116">
        <f t="shared" si="166"/>
        <v>-5.1617670431802321E-2</v>
      </c>
    </row>
    <row r="1301" spans="1:12">
      <c r="A1301" s="80">
        <v>41720</v>
      </c>
      <c r="B1301" s="52">
        <v>147.14650880558068</v>
      </c>
      <c r="C1301" s="53">
        <v>8464.2800000000007</v>
      </c>
      <c r="D1301" s="54">
        <f t="shared" si="162"/>
        <v>42816</v>
      </c>
      <c r="E1301" s="53">
        <f t="shared" si="163"/>
        <v>186.48423383882641</v>
      </c>
      <c r="F1301" s="81">
        <f t="shared" si="167"/>
        <v>12207.85</v>
      </c>
      <c r="H1301" s="80">
        <v>45373</v>
      </c>
      <c r="I1301" s="70">
        <f t="shared" si="169"/>
        <v>8.2174723994753895E-2</v>
      </c>
      <c r="J1301" s="70">
        <f t="shared" si="168"/>
        <v>0.12983854712140674</v>
      </c>
      <c r="K1301" s="115">
        <f t="shared" si="165"/>
        <v>0</v>
      </c>
      <c r="L1301" s="116">
        <f t="shared" si="166"/>
        <v>-4.7663823126652849E-2</v>
      </c>
    </row>
    <row r="1302" spans="1:12">
      <c r="A1302" s="80">
        <v>41722</v>
      </c>
      <c r="B1302" s="52">
        <v>147.29571536550955</v>
      </c>
      <c r="C1302" s="53">
        <v>8580.26</v>
      </c>
      <c r="D1302" s="54">
        <f t="shared" si="162"/>
        <v>42818</v>
      </c>
      <c r="E1302" s="53">
        <f t="shared" si="163"/>
        <v>186.5455921976498</v>
      </c>
      <c r="F1302" s="81">
        <f t="shared" si="167"/>
        <v>12314.98</v>
      </c>
      <c r="H1302" s="85">
        <f t="shared" ref="H1302:H1365" si="170">D1302</f>
        <v>42818</v>
      </c>
      <c r="I1302" s="70">
        <f t="shared" si="169"/>
        <v>8.1927831162390108E-2</v>
      </c>
      <c r="J1302" s="70">
        <f t="shared" si="168"/>
        <v>0.12800516333285628</v>
      </c>
      <c r="K1302" s="115">
        <f t="shared" si="165"/>
        <v>0</v>
      </c>
      <c r="L1302" s="116">
        <f t="shared" si="166"/>
        <v>-4.6077332170466168E-2</v>
      </c>
    </row>
    <row r="1303" spans="1:12">
      <c r="A1303" s="80">
        <v>41723</v>
      </c>
      <c r="B1303" s="52">
        <v>147.33253929435094</v>
      </c>
      <c r="C1303" s="53">
        <v>8588.44</v>
      </c>
      <c r="D1303" s="54">
        <f t="shared" si="162"/>
        <v>42818</v>
      </c>
      <c r="E1303" s="53">
        <f t="shared" si="163"/>
        <v>186.5455921976498</v>
      </c>
      <c r="F1303" s="81">
        <f t="shared" si="167"/>
        <v>12314.98</v>
      </c>
      <c r="H1303" s="85">
        <f t="shared" si="170"/>
        <v>42818</v>
      </c>
      <c r="I1303" s="70">
        <f t="shared" si="169"/>
        <v>8.1837685533647342E-2</v>
      </c>
      <c r="J1303" s="70">
        <f t="shared" si="168"/>
        <v>0.12764692934971289</v>
      </c>
      <c r="K1303" s="115">
        <f t="shared" si="165"/>
        <v>0</v>
      </c>
      <c r="L1303" s="116">
        <f t="shared" si="166"/>
        <v>-4.5809243816065548E-2</v>
      </c>
    </row>
    <row r="1304" spans="1:12">
      <c r="A1304" s="80">
        <v>41724</v>
      </c>
      <c r="B1304" s="52">
        <v>147.36112180697404</v>
      </c>
      <c r="C1304" s="53">
        <v>8603.6299999999992</v>
      </c>
      <c r="D1304" s="54">
        <f t="shared" si="162"/>
        <v>42818</v>
      </c>
      <c r="E1304" s="53">
        <f t="shared" si="163"/>
        <v>186.5455921976498</v>
      </c>
      <c r="F1304" s="81">
        <f t="shared" si="167"/>
        <v>12314.98</v>
      </c>
      <c r="H1304" s="85">
        <f t="shared" si="170"/>
        <v>42818</v>
      </c>
      <c r="I1304" s="70">
        <f t="shared" si="169"/>
        <v>8.176773574329399E-2</v>
      </c>
      <c r="J1304" s="70">
        <f t="shared" si="168"/>
        <v>0.12698290546907898</v>
      </c>
      <c r="K1304" s="115">
        <f t="shared" si="165"/>
        <v>0</v>
      </c>
      <c r="L1304" s="116">
        <f t="shared" si="166"/>
        <v>-4.5215169725784987E-2</v>
      </c>
    </row>
    <row r="1305" spans="1:12">
      <c r="A1305" s="80">
        <v>41725</v>
      </c>
      <c r="B1305" s="52">
        <v>147.40253028220181</v>
      </c>
      <c r="C1305" s="53">
        <v>8658.4599999999991</v>
      </c>
      <c r="D1305" s="54">
        <f t="shared" si="162"/>
        <v>42821</v>
      </c>
      <c r="E1305" s="53">
        <f t="shared" si="163"/>
        <v>186.63961117611743</v>
      </c>
      <c r="F1305" s="81">
        <f t="shared" si="167"/>
        <v>12230.63</v>
      </c>
      <c r="H1305" s="85">
        <f t="shared" si="170"/>
        <v>42821</v>
      </c>
      <c r="I1305" s="70">
        <f t="shared" si="169"/>
        <v>8.1848118582578122E-2</v>
      </c>
      <c r="J1305" s="70">
        <f t="shared" si="168"/>
        <v>0.12202549290865683</v>
      </c>
      <c r="K1305" s="115">
        <f t="shared" si="165"/>
        <v>0</v>
      </c>
      <c r="L1305" s="116">
        <f t="shared" si="166"/>
        <v>-4.0177374326078708E-2</v>
      </c>
    </row>
    <row r="1306" spans="1:12">
      <c r="A1306" s="80">
        <v>41726</v>
      </c>
      <c r="B1306" s="52">
        <v>147.49495166868874</v>
      </c>
      <c r="C1306" s="53">
        <v>8729.0499999999993</v>
      </c>
      <c r="D1306" s="54">
        <f t="shared" si="162"/>
        <v>42822</v>
      </c>
      <c r="E1306" s="53">
        <f t="shared" si="163"/>
        <v>186.67171318923974</v>
      </c>
      <c r="F1306" s="81">
        <f t="shared" si="167"/>
        <v>12305.77</v>
      </c>
      <c r="G1306" s="17"/>
      <c r="H1306" s="85">
        <f t="shared" si="170"/>
        <v>42822</v>
      </c>
      <c r="I1306" s="70">
        <f t="shared" si="169"/>
        <v>8.1684116237860316E-2</v>
      </c>
      <c r="J1306" s="70">
        <f t="shared" si="168"/>
        <v>0.12127964292717408</v>
      </c>
      <c r="K1306" s="115">
        <f t="shared" si="165"/>
        <v>0</v>
      </c>
      <c r="L1306" s="116">
        <f t="shared" si="166"/>
        <v>-3.9595526689313765E-2</v>
      </c>
    </row>
    <row r="1307" spans="1:12">
      <c r="A1307" s="80">
        <v>41729</v>
      </c>
      <c r="B1307" s="52">
        <v>147.60690033700527</v>
      </c>
      <c r="C1307" s="53">
        <v>8739.91</v>
      </c>
      <c r="D1307" s="54">
        <f t="shared" si="162"/>
        <v>42825</v>
      </c>
      <c r="E1307" s="53">
        <f t="shared" si="163"/>
        <v>186.78840648248496</v>
      </c>
      <c r="F1307" s="81">
        <f t="shared" si="167"/>
        <v>12406.69</v>
      </c>
      <c r="G1307" s="17"/>
      <c r="H1307" s="85">
        <f t="shared" si="170"/>
        <v>42825</v>
      </c>
      <c r="I1307" s="70">
        <f t="shared" si="169"/>
        <v>8.1635880809894479E-2</v>
      </c>
      <c r="J1307" s="70">
        <f t="shared" si="168"/>
        <v>0.12387063381162444</v>
      </c>
      <c r="K1307" s="115">
        <f t="shared" si="165"/>
        <v>0</v>
      </c>
      <c r="L1307" s="116">
        <f t="shared" si="166"/>
        <v>-4.2234753001729963E-2</v>
      </c>
    </row>
    <row r="1308" spans="1:12">
      <c r="A1308" s="80">
        <v>41730</v>
      </c>
      <c r="B1308" s="52">
        <v>147.64424488279053</v>
      </c>
      <c r="C1308" s="53">
        <v>8761.86</v>
      </c>
      <c r="D1308" s="54">
        <f t="shared" si="162"/>
        <v>42825</v>
      </c>
      <c r="E1308" s="53">
        <f t="shared" si="163"/>
        <v>186.78840648248496</v>
      </c>
      <c r="F1308" s="81">
        <f t="shared" si="167"/>
        <v>12406.69</v>
      </c>
      <c r="H1308" s="85">
        <f t="shared" si="170"/>
        <v>42825</v>
      </c>
      <c r="I1308" s="70">
        <f t="shared" si="169"/>
        <v>8.1544678233015144E-2</v>
      </c>
      <c r="J1308" s="70">
        <f t="shared" si="168"/>
        <v>0.12293135116469767</v>
      </c>
      <c r="K1308" s="115">
        <f t="shared" si="165"/>
        <v>0</v>
      </c>
      <c r="L1308" s="116">
        <f t="shared" si="166"/>
        <v>-4.1386672931682522E-2</v>
      </c>
    </row>
    <row r="1309" spans="1:12">
      <c r="A1309" s="80">
        <v>41731</v>
      </c>
      <c r="B1309" s="52">
        <v>147.65443233568746</v>
      </c>
      <c r="C1309" s="53">
        <v>8802.9500000000007</v>
      </c>
      <c r="D1309" s="54">
        <f t="shared" si="162"/>
        <v>42825</v>
      </c>
      <c r="E1309" s="53">
        <f t="shared" si="163"/>
        <v>186.78840648248496</v>
      </c>
      <c r="F1309" s="81">
        <f t="shared" si="167"/>
        <v>12406.69</v>
      </c>
      <c r="H1309" s="85">
        <f t="shared" si="170"/>
        <v>42825</v>
      </c>
      <c r="I1309" s="70">
        <f t="shared" si="169"/>
        <v>8.1519803849628536E-2</v>
      </c>
      <c r="J1309" s="70">
        <f t="shared" si="168"/>
        <v>0.12118143672454784</v>
      </c>
      <c r="K1309" s="115">
        <f t="shared" si="165"/>
        <v>0</v>
      </c>
      <c r="L1309" s="116">
        <f t="shared" si="166"/>
        <v>-3.9661632874919306E-2</v>
      </c>
    </row>
    <row r="1310" spans="1:12">
      <c r="A1310" s="80">
        <v>41732</v>
      </c>
      <c r="B1310" s="52">
        <v>147.7038965705199</v>
      </c>
      <c r="C1310" s="53">
        <v>8781.4699999999993</v>
      </c>
      <c r="D1310" s="54">
        <f t="shared" si="162"/>
        <v>42828</v>
      </c>
      <c r="E1310" s="53">
        <f t="shared" si="163"/>
        <v>186.89655696983834</v>
      </c>
      <c r="F1310" s="81">
        <f t="shared" si="167"/>
        <v>12493.39</v>
      </c>
      <c r="H1310" s="85">
        <f t="shared" si="170"/>
        <v>42828</v>
      </c>
      <c r="I1310" s="70">
        <f t="shared" si="169"/>
        <v>8.1607730853786586E-2</v>
      </c>
      <c r="J1310" s="70">
        <f t="shared" si="168"/>
        <v>0.12470258102440734</v>
      </c>
      <c r="K1310" s="115">
        <f t="shared" si="165"/>
        <v>0</v>
      </c>
      <c r="L1310" s="116">
        <f t="shared" si="166"/>
        <v>-4.3094850170620758E-2</v>
      </c>
    </row>
    <row r="1311" spans="1:12">
      <c r="A1311" s="80">
        <v>41733</v>
      </c>
      <c r="B1311" s="52">
        <v>147.74998018624993</v>
      </c>
      <c r="C1311" s="53">
        <v>8727.0300000000007</v>
      </c>
      <c r="D1311" s="54">
        <f t="shared" si="162"/>
        <v>42828</v>
      </c>
      <c r="E1311" s="53">
        <f t="shared" si="163"/>
        <v>186.89655696983834</v>
      </c>
      <c r="F1311" s="81">
        <f t="shared" si="167"/>
        <v>12493.39</v>
      </c>
      <c r="H1311" s="85">
        <f t="shared" si="170"/>
        <v>42828</v>
      </c>
      <c r="I1311" s="70">
        <f t="shared" si="169"/>
        <v>8.1495267041439945E-2</v>
      </c>
      <c r="J1311" s="70">
        <f t="shared" si="168"/>
        <v>0.12703640024171192</v>
      </c>
      <c r="K1311" s="115">
        <f t="shared" si="165"/>
        <v>0</v>
      </c>
      <c r="L1311" s="116">
        <f t="shared" si="166"/>
        <v>-4.5541133200271977E-2</v>
      </c>
    </row>
    <row r="1312" spans="1:12">
      <c r="A1312" s="80">
        <v>41736</v>
      </c>
      <c r="B1312" s="52">
        <v>147.85946292156797</v>
      </c>
      <c r="C1312" s="53">
        <v>8727.98</v>
      </c>
      <c r="D1312" s="54">
        <f t="shared" si="162"/>
        <v>42832</v>
      </c>
      <c r="E1312" s="53">
        <f t="shared" si="163"/>
        <v>187.01712877182362</v>
      </c>
      <c r="F1312" s="81">
        <f t="shared" si="167"/>
        <v>12439.9</v>
      </c>
      <c r="H1312" s="85">
        <f t="shared" si="170"/>
        <v>42832</v>
      </c>
      <c r="I1312" s="70">
        <f t="shared" si="169"/>
        <v>8.1460729053967063E-2</v>
      </c>
      <c r="J1312" s="70">
        <f t="shared" si="168"/>
        <v>0.12538481004975877</v>
      </c>
      <c r="K1312" s="115">
        <f t="shared" si="165"/>
        <v>0</v>
      </c>
      <c r="L1312" s="116">
        <f t="shared" si="166"/>
        <v>-4.3924080995791703E-2</v>
      </c>
    </row>
    <row r="1313" spans="1:12">
      <c r="A1313" s="80">
        <v>41738</v>
      </c>
      <c r="B1313" s="52">
        <v>147.92747827451188</v>
      </c>
      <c r="C1313" s="53">
        <v>8859.81</v>
      </c>
      <c r="D1313" s="54">
        <f t="shared" si="162"/>
        <v>42832</v>
      </c>
      <c r="E1313" s="53">
        <f t="shared" si="163"/>
        <v>187.01712877182362</v>
      </c>
      <c r="F1313" s="81">
        <f t="shared" si="167"/>
        <v>12439.9</v>
      </c>
      <c r="H1313" s="85">
        <f t="shared" si="170"/>
        <v>42832</v>
      </c>
      <c r="I1313" s="70">
        <f t="shared" si="169"/>
        <v>8.129495591001179E-2</v>
      </c>
      <c r="J1313" s="70">
        <f t="shared" si="168"/>
        <v>0.11977515385603676</v>
      </c>
      <c r="K1313" s="115">
        <f t="shared" si="165"/>
        <v>0</v>
      </c>
      <c r="L1313" s="116">
        <f t="shared" si="166"/>
        <v>-3.8480197946024974E-2</v>
      </c>
    </row>
    <row r="1314" spans="1:12">
      <c r="A1314" s="80">
        <v>41739</v>
      </c>
      <c r="B1314" s="52">
        <v>147.95795133503643</v>
      </c>
      <c r="C1314" s="53">
        <v>8860.09</v>
      </c>
      <c r="D1314" s="54">
        <f t="shared" si="162"/>
        <v>42835</v>
      </c>
      <c r="E1314" s="53">
        <f t="shared" si="163"/>
        <v>187.12821694631407</v>
      </c>
      <c r="F1314" s="81">
        <f t="shared" si="167"/>
        <v>12417.07</v>
      </c>
      <c r="H1314" s="85">
        <f t="shared" si="170"/>
        <v>42835</v>
      </c>
      <c r="I1314" s="70">
        <f t="shared" si="169"/>
        <v>8.1434756512732465E-2</v>
      </c>
      <c r="J1314" s="70">
        <f t="shared" si="168"/>
        <v>0.11907793296328362</v>
      </c>
      <c r="K1314" s="115">
        <f t="shared" si="165"/>
        <v>0</v>
      </c>
      <c r="L1314" s="116">
        <f t="shared" si="166"/>
        <v>-3.7643176450551152E-2</v>
      </c>
    </row>
    <row r="1315" spans="1:12">
      <c r="A1315" s="80">
        <v>41740</v>
      </c>
      <c r="B1315" s="52">
        <v>147.99346124335685</v>
      </c>
      <c r="C1315" s="53">
        <v>8833.8799999999992</v>
      </c>
      <c r="D1315" s="54">
        <f t="shared" si="162"/>
        <v>42836</v>
      </c>
      <c r="E1315" s="53">
        <f t="shared" si="163"/>
        <v>187.16171289714745</v>
      </c>
      <c r="F1315" s="81">
        <f t="shared" si="167"/>
        <v>12492.24</v>
      </c>
      <c r="H1315" s="85">
        <f t="shared" si="170"/>
        <v>42836</v>
      </c>
      <c r="I1315" s="70">
        <f t="shared" si="169"/>
        <v>8.1412772168571346E-2</v>
      </c>
      <c r="J1315" s="70">
        <f t="shared" si="168"/>
        <v>0.12243949904054974</v>
      </c>
      <c r="K1315" s="115">
        <f t="shared" si="165"/>
        <v>0</v>
      </c>
      <c r="L1315" s="116">
        <f t="shared" si="166"/>
        <v>-4.1026726871978392E-2</v>
      </c>
    </row>
    <row r="1316" spans="1:12">
      <c r="A1316" s="80">
        <v>41744</v>
      </c>
      <c r="B1316" s="52">
        <v>148.12014364618116</v>
      </c>
      <c r="C1316" s="53">
        <v>8777.57</v>
      </c>
      <c r="D1316" s="54">
        <f t="shared" si="162"/>
        <v>42838</v>
      </c>
      <c r="E1316" s="53">
        <f t="shared" si="163"/>
        <v>187.22834837432399</v>
      </c>
      <c r="F1316" s="81">
        <f t="shared" si="167"/>
        <v>12375.68</v>
      </c>
      <c r="H1316" s="85">
        <f t="shared" si="170"/>
        <v>42838</v>
      </c>
      <c r="I1316" s="70">
        <f t="shared" si="169"/>
        <v>8.1232672231539071E-2</v>
      </c>
      <c r="J1316" s="70">
        <f t="shared" si="168"/>
        <v>0.12132521944989372</v>
      </c>
      <c r="K1316" s="115">
        <f t="shared" si="165"/>
        <v>0</v>
      </c>
      <c r="L1316" s="116">
        <f t="shared" si="166"/>
        <v>-4.0092547218354646E-2</v>
      </c>
    </row>
    <row r="1317" spans="1:12">
      <c r="A1317" s="80">
        <v>41745</v>
      </c>
      <c r="B1317" s="52">
        <v>148.15983984467832</v>
      </c>
      <c r="C1317" s="53">
        <v>8702.2199999999993</v>
      </c>
      <c r="D1317" s="54">
        <f t="shared" si="162"/>
        <v>42838</v>
      </c>
      <c r="E1317" s="53">
        <f t="shared" si="163"/>
        <v>187.22834837432399</v>
      </c>
      <c r="F1317" s="81">
        <f t="shared" si="167"/>
        <v>12375.68</v>
      </c>
      <c r="H1317" s="85">
        <f t="shared" si="170"/>
        <v>42838</v>
      </c>
      <c r="I1317" s="70">
        <f t="shared" si="169"/>
        <v>8.1136099366657888E-2</v>
      </c>
      <c r="J1317" s="70">
        <f t="shared" si="168"/>
        <v>0.12455233307313707</v>
      </c>
      <c r="K1317" s="115">
        <f t="shared" si="165"/>
        <v>0</v>
      </c>
      <c r="L1317" s="116">
        <f t="shared" si="166"/>
        <v>-4.3416233706479179E-2</v>
      </c>
    </row>
    <row r="1318" spans="1:12">
      <c r="A1318" s="80">
        <v>41746</v>
      </c>
      <c r="B1318" s="52">
        <v>148.19213868976448</v>
      </c>
      <c r="C1318" s="53">
        <v>8837.92</v>
      </c>
      <c r="D1318" s="54">
        <f t="shared" si="162"/>
        <v>42842</v>
      </c>
      <c r="E1318" s="53">
        <f t="shared" si="163"/>
        <v>187.357910391399</v>
      </c>
      <c r="F1318" s="81">
        <f t="shared" si="167"/>
        <v>12360.11</v>
      </c>
      <c r="H1318" s="85">
        <f t="shared" si="170"/>
        <v>42842</v>
      </c>
      <c r="I1318" s="70">
        <f t="shared" si="169"/>
        <v>8.130685466920462E-2</v>
      </c>
      <c r="J1318" s="70">
        <f t="shared" si="168"/>
        <v>0.11829767828650972</v>
      </c>
      <c r="K1318" s="115">
        <f t="shared" si="165"/>
        <v>0</v>
      </c>
      <c r="L1318" s="116">
        <f t="shared" si="166"/>
        <v>-3.6990823617305102E-2</v>
      </c>
    </row>
    <row r="1319" spans="1:12">
      <c r="A1319" s="80">
        <v>41750</v>
      </c>
      <c r="B1319" s="52">
        <v>148.32136223470195</v>
      </c>
      <c r="C1319" s="53">
        <v>8887.7800000000007</v>
      </c>
      <c r="D1319" s="54">
        <f t="shared" si="162"/>
        <v>42846</v>
      </c>
      <c r="E1319" s="53">
        <f t="shared" si="163"/>
        <v>187.47934778141257</v>
      </c>
      <c r="F1319" s="81">
        <f t="shared" si="167"/>
        <v>12333.17</v>
      </c>
      <c r="H1319" s="85">
        <f t="shared" si="170"/>
        <v>42846</v>
      </c>
      <c r="I1319" s="70">
        <f t="shared" si="169"/>
        <v>8.1226238055404965E-2</v>
      </c>
      <c r="J1319" s="70">
        <f t="shared" si="168"/>
        <v>0.11539101220603043</v>
      </c>
      <c r="K1319" s="115">
        <f t="shared" si="165"/>
        <v>0</v>
      </c>
      <c r="L1319" s="116">
        <f t="shared" si="166"/>
        <v>-3.4164774150625465E-2</v>
      </c>
    </row>
    <row r="1320" spans="1:12">
      <c r="A1320" s="80">
        <v>41751</v>
      </c>
      <c r="B1320" s="52">
        <v>148.34954329352652</v>
      </c>
      <c r="C1320" s="53">
        <v>8885.09</v>
      </c>
      <c r="D1320" s="54">
        <f t="shared" si="162"/>
        <v>42846</v>
      </c>
      <c r="E1320" s="53">
        <f t="shared" si="163"/>
        <v>187.47934778141257</v>
      </c>
      <c r="F1320" s="81">
        <f t="shared" si="167"/>
        <v>12333.17</v>
      </c>
      <c r="H1320" s="85">
        <f t="shared" si="170"/>
        <v>42846</v>
      </c>
      <c r="I1320" s="70">
        <f t="shared" si="169"/>
        <v>8.1157769066217078E-2</v>
      </c>
      <c r="J1320" s="70">
        <f t="shared" si="168"/>
        <v>0.11550356402331885</v>
      </c>
      <c r="K1320" s="115">
        <f t="shared" si="165"/>
        <v>0</v>
      </c>
      <c r="L1320" s="116">
        <f t="shared" si="166"/>
        <v>-3.4345794957101772E-2</v>
      </c>
    </row>
    <row r="1321" spans="1:12">
      <c r="A1321" s="80">
        <v>41752</v>
      </c>
      <c r="B1321" s="52">
        <v>148.38588893163345</v>
      </c>
      <c r="C1321" s="53">
        <v>8918.2999999999993</v>
      </c>
      <c r="D1321" s="54">
        <f t="shared" si="162"/>
        <v>42846</v>
      </c>
      <c r="E1321" s="53">
        <f t="shared" si="163"/>
        <v>187.47934778141257</v>
      </c>
      <c r="F1321" s="81">
        <f t="shared" si="167"/>
        <v>12333.17</v>
      </c>
      <c r="H1321" s="85">
        <f t="shared" si="170"/>
        <v>42846</v>
      </c>
      <c r="I1321" s="70">
        <f t="shared" si="169"/>
        <v>8.1069488933772416E-2</v>
      </c>
      <c r="J1321" s="70">
        <f t="shared" si="168"/>
        <v>0.11411720292370875</v>
      </c>
      <c r="K1321" s="115">
        <f t="shared" si="165"/>
        <v>0</v>
      </c>
      <c r="L1321" s="116">
        <f t="shared" si="166"/>
        <v>-3.3047713989936334E-2</v>
      </c>
    </row>
    <row r="1322" spans="1:12">
      <c r="A1322" s="80">
        <v>41754</v>
      </c>
      <c r="B1322" s="52">
        <v>148.45592707120917</v>
      </c>
      <c r="C1322" s="53">
        <v>8842.6200000000008</v>
      </c>
      <c r="D1322" s="54">
        <f t="shared" si="162"/>
        <v>42850</v>
      </c>
      <c r="E1322" s="53">
        <f t="shared" si="163"/>
        <v>187.60328739880907</v>
      </c>
      <c r="F1322" s="81">
        <f t="shared" si="167"/>
        <v>12586.34</v>
      </c>
      <c r="H1322" s="85">
        <f t="shared" si="170"/>
        <v>42850</v>
      </c>
      <c r="I1322" s="70">
        <f t="shared" si="169"/>
        <v>8.1137590184541253E-2</v>
      </c>
      <c r="J1322" s="70">
        <f t="shared" si="168"/>
        <v>0.12487992356558686</v>
      </c>
      <c r="K1322" s="115">
        <f t="shared" si="165"/>
        <v>0</v>
      </c>
      <c r="L1322" s="116">
        <f t="shared" si="166"/>
        <v>-4.3742333381045606E-2</v>
      </c>
    </row>
    <row r="1323" spans="1:12">
      <c r="A1323" s="80">
        <v>41757</v>
      </c>
      <c r="B1323" s="52">
        <v>148.54633673079556</v>
      </c>
      <c r="C1323" s="53">
        <v>8814.59</v>
      </c>
      <c r="D1323" s="54">
        <f t="shared" si="162"/>
        <v>42853</v>
      </c>
      <c r="E1323" s="53">
        <f t="shared" si="163"/>
        <v>187.70142100526627</v>
      </c>
      <c r="F1323" s="81">
        <f t="shared" si="167"/>
        <v>12582.88</v>
      </c>
      <c r="H1323" s="85">
        <f t="shared" si="170"/>
        <v>42853</v>
      </c>
      <c r="I1323" s="70">
        <f t="shared" si="169"/>
        <v>8.1106648354918764E-2</v>
      </c>
      <c r="J1323" s="70">
        <f t="shared" si="168"/>
        <v>0.12596782223050029</v>
      </c>
      <c r="K1323" s="115">
        <f t="shared" si="165"/>
        <v>0</v>
      </c>
      <c r="L1323" s="116">
        <f t="shared" si="166"/>
        <v>-4.4861173875581528E-2</v>
      </c>
    </row>
    <row r="1324" spans="1:12">
      <c r="A1324" s="80">
        <v>41758</v>
      </c>
      <c r="B1324" s="52">
        <v>148.58466168567213</v>
      </c>
      <c r="C1324" s="53">
        <v>8754.65</v>
      </c>
      <c r="D1324" s="54">
        <f t="shared" si="162"/>
        <v>42853</v>
      </c>
      <c r="E1324" s="53">
        <f t="shared" si="163"/>
        <v>187.70142100526627</v>
      </c>
      <c r="F1324" s="81">
        <f t="shared" si="167"/>
        <v>12582.88</v>
      </c>
      <c r="H1324" s="85">
        <f t="shared" si="170"/>
        <v>42853</v>
      </c>
      <c r="I1324" s="70">
        <f t="shared" si="169"/>
        <v>8.1013689171681502E-2</v>
      </c>
      <c r="J1324" s="70">
        <f t="shared" si="168"/>
        <v>0.12853168130621562</v>
      </c>
      <c r="K1324" s="115">
        <f t="shared" si="165"/>
        <v>0</v>
      </c>
      <c r="L1324" s="116">
        <f t="shared" si="166"/>
        <v>-4.7517992134534115E-2</v>
      </c>
    </row>
    <row r="1325" spans="1:12">
      <c r="A1325" s="80">
        <v>41759</v>
      </c>
      <c r="B1325" s="52">
        <v>148.62269935906366</v>
      </c>
      <c r="C1325" s="53">
        <v>8730.0499999999993</v>
      </c>
      <c r="D1325" s="54">
        <f t="shared" si="162"/>
        <v>42853</v>
      </c>
      <c r="E1325" s="53">
        <f t="shared" si="163"/>
        <v>187.70142100526627</v>
      </c>
      <c r="F1325" s="81">
        <f t="shared" si="167"/>
        <v>12582.88</v>
      </c>
      <c r="H1325" s="85">
        <f t="shared" si="170"/>
        <v>42853</v>
      </c>
      <c r="I1325" s="70">
        <f t="shared" si="169"/>
        <v>8.0921458410474489E-2</v>
      </c>
      <c r="J1325" s="70">
        <f t="shared" si="168"/>
        <v>0.12959069944106649</v>
      </c>
      <c r="K1325" s="115">
        <f t="shared" si="165"/>
        <v>0</v>
      </c>
      <c r="L1325" s="116">
        <f t="shared" si="166"/>
        <v>-4.8669241030592003E-2</v>
      </c>
    </row>
    <row r="1326" spans="1:12">
      <c r="A1326" s="80">
        <v>41761</v>
      </c>
      <c r="B1326" s="52">
        <v>148.69582172714831</v>
      </c>
      <c r="C1326" s="53">
        <v>8727.93</v>
      </c>
      <c r="D1326" s="54">
        <f t="shared" si="162"/>
        <v>42857</v>
      </c>
      <c r="E1326" s="53">
        <f t="shared" si="163"/>
        <v>187.78100640777251</v>
      </c>
      <c r="F1326" s="81">
        <f t="shared" si="167"/>
        <v>12596.08</v>
      </c>
      <c r="H1326" s="85">
        <f t="shared" si="170"/>
        <v>42857</v>
      </c>
      <c r="I1326" s="70">
        <f t="shared" si="169"/>
        <v>8.0896969017763665E-2</v>
      </c>
      <c r="J1326" s="70">
        <f t="shared" si="168"/>
        <v>0.13007704148161969</v>
      </c>
      <c r="K1326" s="115">
        <f t="shared" si="165"/>
        <v>0</v>
      </c>
      <c r="L1326" s="116">
        <f t="shared" si="166"/>
        <v>-4.9180072463856028E-2</v>
      </c>
    </row>
    <row r="1327" spans="1:12">
      <c r="A1327" s="80">
        <v>41764</v>
      </c>
      <c r="B1327" s="52">
        <v>148.83009405416794</v>
      </c>
      <c r="C1327" s="53">
        <v>8733.92</v>
      </c>
      <c r="D1327" s="54">
        <f t="shared" si="162"/>
        <v>42860</v>
      </c>
      <c r="E1327" s="53">
        <f t="shared" si="163"/>
        <v>187.87904512208357</v>
      </c>
      <c r="F1327" s="81">
        <f t="shared" si="167"/>
        <v>12558.6</v>
      </c>
      <c r="H1327" s="85">
        <f t="shared" si="170"/>
        <v>42860</v>
      </c>
      <c r="I1327" s="70">
        <f t="shared" si="169"/>
        <v>8.0759834195794244E-2</v>
      </c>
      <c r="J1327" s="70">
        <f t="shared" si="168"/>
        <v>0.12869691884343104</v>
      </c>
      <c r="K1327" s="115">
        <f t="shared" si="165"/>
        <v>0</v>
      </c>
      <c r="L1327" s="116">
        <f t="shared" si="166"/>
        <v>-4.7937084647636796E-2</v>
      </c>
    </row>
    <row r="1328" spans="1:12">
      <c r="A1328" s="80">
        <v>41765</v>
      </c>
      <c r="B1328" s="52">
        <v>148.86506912627067</v>
      </c>
      <c r="C1328" s="53">
        <v>8754.69</v>
      </c>
      <c r="D1328" s="54">
        <f t="shared" si="162"/>
        <v>42860</v>
      </c>
      <c r="E1328" s="53">
        <f t="shared" si="163"/>
        <v>187.87904512208357</v>
      </c>
      <c r="F1328" s="81">
        <f t="shared" si="167"/>
        <v>12558.6</v>
      </c>
      <c r="H1328" s="85">
        <f t="shared" si="170"/>
        <v>42860</v>
      </c>
      <c r="I1328" s="70">
        <f t="shared" si="169"/>
        <v>8.067518793635009E-2</v>
      </c>
      <c r="J1328" s="70">
        <f t="shared" si="168"/>
        <v>0.12780362246691879</v>
      </c>
      <c r="K1328" s="115">
        <f t="shared" si="165"/>
        <v>0</v>
      </c>
      <c r="L1328" s="116">
        <f t="shared" si="166"/>
        <v>-4.7128434530568697E-2</v>
      </c>
    </row>
    <row r="1329" spans="1:12">
      <c r="A1329" s="80">
        <v>41766</v>
      </c>
      <c r="B1329" s="52">
        <v>148.90064787779187</v>
      </c>
      <c r="C1329" s="53">
        <v>8672.8799999999992</v>
      </c>
      <c r="D1329" s="54">
        <f t="shared" si="162"/>
        <v>42860</v>
      </c>
      <c r="E1329" s="53">
        <f t="shared" si="163"/>
        <v>187.87904512208357</v>
      </c>
      <c r="F1329" s="81">
        <f t="shared" si="167"/>
        <v>12558.6</v>
      </c>
      <c r="H1329" s="85">
        <f t="shared" si="170"/>
        <v>42860</v>
      </c>
      <c r="I1329" s="70">
        <f t="shared" si="169"/>
        <v>8.0589107861438913E-2</v>
      </c>
      <c r="J1329" s="70">
        <f t="shared" si="168"/>
        <v>0.13133866564562413</v>
      </c>
      <c r="K1329" s="115">
        <f t="shared" si="165"/>
        <v>0</v>
      </c>
      <c r="L1329" s="116">
        <f t="shared" si="166"/>
        <v>-5.0749557784185217E-2</v>
      </c>
    </row>
    <row r="1330" spans="1:12">
      <c r="A1330" s="80">
        <v>41767</v>
      </c>
      <c r="B1330" s="52">
        <v>148.93697963587402</v>
      </c>
      <c r="C1330" s="53">
        <v>8682.3700000000008</v>
      </c>
      <c r="D1330" s="54">
        <f t="shared" si="162"/>
        <v>42863</v>
      </c>
      <c r="E1330" s="53">
        <f t="shared" si="163"/>
        <v>187.97486343509584</v>
      </c>
      <c r="F1330" s="81">
        <f t="shared" si="167"/>
        <v>12597.5</v>
      </c>
      <c r="H1330" s="85">
        <f t="shared" si="170"/>
        <v>42863</v>
      </c>
      <c r="I1330" s="70">
        <f t="shared" si="169"/>
        <v>8.0684888233234053E-2</v>
      </c>
      <c r="J1330" s="70">
        <f t="shared" si="168"/>
        <v>0.13209279359848436</v>
      </c>
      <c r="K1330" s="115">
        <f t="shared" si="165"/>
        <v>0</v>
      </c>
      <c r="L1330" s="116">
        <f t="shared" si="166"/>
        <v>-5.1407905365250306E-2</v>
      </c>
    </row>
    <row r="1331" spans="1:12">
      <c r="A1331" s="80">
        <v>41768</v>
      </c>
      <c r="B1331" s="52">
        <v>148.97332025890518</v>
      </c>
      <c r="C1331" s="53">
        <v>8941.77</v>
      </c>
      <c r="D1331" s="54">
        <f t="shared" si="162"/>
        <v>42864</v>
      </c>
      <c r="E1331" s="53">
        <f t="shared" si="163"/>
        <v>188.00757106133352</v>
      </c>
      <c r="F1331" s="81">
        <f t="shared" si="167"/>
        <v>12601.23</v>
      </c>
      <c r="H1331" s="85">
        <f t="shared" si="170"/>
        <v>42864</v>
      </c>
      <c r="I1331" s="70">
        <f t="shared" si="169"/>
        <v>8.0659677815598352E-2</v>
      </c>
      <c r="J1331" s="70">
        <f t="shared" si="168"/>
        <v>0.1211485198447575</v>
      </c>
      <c r="K1331" s="115">
        <f t="shared" si="165"/>
        <v>0</v>
      </c>
      <c r="L1331" s="116">
        <f t="shared" si="166"/>
        <v>-4.0488842029159144E-2</v>
      </c>
    </row>
    <row r="1332" spans="1:12">
      <c r="A1332" s="80">
        <v>41771</v>
      </c>
      <c r="B1332" s="52">
        <v>149.08147488941313</v>
      </c>
      <c r="C1332" s="53">
        <v>9144.41</v>
      </c>
      <c r="D1332" s="54">
        <f t="shared" si="162"/>
        <v>42867</v>
      </c>
      <c r="E1332" s="53">
        <f t="shared" si="163"/>
        <v>188.10610423658838</v>
      </c>
      <c r="F1332" s="81">
        <f t="shared" si="167"/>
        <v>12714.97</v>
      </c>
      <c r="H1332" s="85">
        <f t="shared" si="170"/>
        <v>42867</v>
      </c>
      <c r="I1332" s="70">
        <f t="shared" si="169"/>
        <v>8.0586994243860843E-2</v>
      </c>
      <c r="J1332" s="70">
        <f t="shared" si="168"/>
        <v>0.11614311160220092</v>
      </c>
      <c r="K1332" s="115">
        <f t="shared" si="165"/>
        <v>0</v>
      </c>
      <c r="L1332" s="116">
        <f t="shared" si="166"/>
        <v>-3.5556117358340078E-2</v>
      </c>
    </row>
    <row r="1333" spans="1:12">
      <c r="A1333" s="80">
        <v>41772</v>
      </c>
      <c r="B1333" s="52">
        <v>149.11427281388882</v>
      </c>
      <c r="C1333" s="53">
        <v>9267.61</v>
      </c>
      <c r="D1333" s="54">
        <f t="shared" si="162"/>
        <v>42867</v>
      </c>
      <c r="E1333" s="53">
        <f t="shared" si="163"/>
        <v>188.10610423658838</v>
      </c>
      <c r="F1333" s="81">
        <f t="shared" si="167"/>
        <v>12714.97</v>
      </c>
      <c r="H1333" s="85">
        <f t="shared" si="170"/>
        <v>42867</v>
      </c>
      <c r="I1333" s="70">
        <f t="shared" si="169"/>
        <v>8.0507762817941364E-2</v>
      </c>
      <c r="J1333" s="70">
        <f t="shared" si="168"/>
        <v>0.11117517483617156</v>
      </c>
      <c r="K1333" s="115">
        <f t="shared" si="165"/>
        <v>0</v>
      </c>
      <c r="L1333" s="116">
        <f t="shared" si="166"/>
        <v>-3.06674120182302E-2</v>
      </c>
    </row>
    <row r="1334" spans="1:12">
      <c r="A1334" s="80">
        <v>41773</v>
      </c>
      <c r="B1334" s="52">
        <v>149.15020935363697</v>
      </c>
      <c r="C1334" s="53">
        <v>9267.61</v>
      </c>
      <c r="D1334" s="54">
        <f t="shared" si="162"/>
        <v>42867</v>
      </c>
      <c r="E1334" s="53">
        <f t="shared" si="163"/>
        <v>188.10610423658838</v>
      </c>
      <c r="F1334" s="81">
        <f t="shared" si="167"/>
        <v>12714.97</v>
      </c>
      <c r="H1334" s="85">
        <f t="shared" si="170"/>
        <v>42867</v>
      </c>
      <c r="I1334" s="70">
        <f t="shared" si="169"/>
        <v>8.0420975971041697E-2</v>
      </c>
      <c r="J1334" s="70">
        <f t="shared" si="168"/>
        <v>0.11117517483617156</v>
      </c>
      <c r="K1334" s="115">
        <f t="shared" si="165"/>
        <v>0</v>
      </c>
      <c r="L1334" s="116">
        <f t="shared" si="166"/>
        <v>-3.0754198865129867E-2</v>
      </c>
    </row>
    <row r="1335" spans="1:12">
      <c r="A1335" s="80">
        <v>41774</v>
      </c>
      <c r="B1335" s="52">
        <v>149.19077821058116</v>
      </c>
      <c r="C1335" s="53">
        <v>9286.39</v>
      </c>
      <c r="D1335" s="54">
        <f t="shared" si="162"/>
        <v>42870</v>
      </c>
      <c r="E1335" s="53">
        <f t="shared" si="163"/>
        <v>188.19357357505839</v>
      </c>
      <c r="F1335" s="81">
        <f t="shared" si="167"/>
        <v>12775.11</v>
      </c>
      <c r="H1335" s="85">
        <f t="shared" si="170"/>
        <v>42870</v>
      </c>
      <c r="I1335" s="70">
        <f t="shared" si="169"/>
        <v>8.0490459684331883E-2</v>
      </c>
      <c r="J1335" s="70">
        <f t="shared" si="168"/>
        <v>0.11217358626163265</v>
      </c>
      <c r="K1335" s="115">
        <f t="shared" si="165"/>
        <v>0</v>
      </c>
      <c r="L1335" s="116">
        <f t="shared" si="166"/>
        <v>-3.1683126577300769E-2</v>
      </c>
    </row>
    <row r="1336" spans="1:12">
      <c r="A1336" s="80">
        <v>41775</v>
      </c>
      <c r="B1336" s="52">
        <v>149.24299498295488</v>
      </c>
      <c r="C1336" s="53">
        <v>9395.18</v>
      </c>
      <c r="D1336" s="54">
        <f t="shared" si="162"/>
        <v>42871</v>
      </c>
      <c r="E1336" s="53">
        <f t="shared" si="163"/>
        <v>188.22650745043404</v>
      </c>
      <c r="F1336" s="81">
        <f t="shared" si="167"/>
        <v>12865.56</v>
      </c>
      <c r="H1336" s="85">
        <f t="shared" si="170"/>
        <v>42871</v>
      </c>
      <c r="I1336" s="70">
        <f t="shared" si="169"/>
        <v>8.0427449452025179E-2</v>
      </c>
      <c r="J1336" s="70">
        <f t="shared" si="168"/>
        <v>0.11047264090216236</v>
      </c>
      <c r="K1336" s="115">
        <f t="shared" si="165"/>
        <v>0</v>
      </c>
      <c r="L1336" s="116">
        <f t="shared" si="166"/>
        <v>-3.0045191450137176E-2</v>
      </c>
    </row>
    <row r="1337" spans="1:12">
      <c r="A1337" s="80">
        <v>41778</v>
      </c>
      <c r="B1337" s="52">
        <v>149.37015001468038</v>
      </c>
      <c r="C1337" s="53">
        <v>9474.16</v>
      </c>
      <c r="D1337" s="54">
        <f t="shared" si="162"/>
        <v>42874</v>
      </c>
      <c r="E1337" s="53">
        <f t="shared" si="163"/>
        <v>188.33664140125791</v>
      </c>
      <c r="F1337" s="81">
        <f t="shared" si="167"/>
        <v>12751.43</v>
      </c>
      <c r="H1337" s="85">
        <f t="shared" si="170"/>
        <v>42874</v>
      </c>
      <c r="I1337" s="70">
        <f t="shared" si="169"/>
        <v>8.0331405723260696E-2</v>
      </c>
      <c r="J1337" s="70">
        <f t="shared" si="168"/>
        <v>0.10409402282520142</v>
      </c>
      <c r="K1337" s="115">
        <f t="shared" si="165"/>
        <v>0</v>
      </c>
      <c r="L1337" s="116">
        <f t="shared" si="166"/>
        <v>-2.376261710194072E-2</v>
      </c>
    </row>
    <row r="1338" spans="1:12">
      <c r="A1338" s="80">
        <v>41779</v>
      </c>
      <c r="B1338" s="52">
        <v>149.40958373428427</v>
      </c>
      <c r="C1338" s="53">
        <v>9489.73</v>
      </c>
      <c r="D1338" s="54">
        <f t="shared" si="162"/>
        <v>42874</v>
      </c>
      <c r="E1338" s="53">
        <f t="shared" si="163"/>
        <v>188.33664140125791</v>
      </c>
      <c r="F1338" s="81">
        <f t="shared" si="167"/>
        <v>12751.43</v>
      </c>
      <c r="H1338" s="85">
        <f t="shared" si="170"/>
        <v>42874</v>
      </c>
      <c r="I1338" s="70">
        <f t="shared" si="169"/>
        <v>8.0236353288294815E-2</v>
      </c>
      <c r="J1338" s="70">
        <f t="shared" si="168"/>
        <v>0.10348985550420675</v>
      </c>
      <c r="K1338" s="115">
        <f t="shared" si="165"/>
        <v>0</v>
      </c>
      <c r="L1338" s="116">
        <f t="shared" si="166"/>
        <v>-2.3253502215911936E-2</v>
      </c>
    </row>
    <row r="1339" spans="1:12">
      <c r="A1339" s="80">
        <v>41780</v>
      </c>
      <c r="B1339" s="52">
        <v>149.45306192315095</v>
      </c>
      <c r="C1339" s="53">
        <v>9460.2800000000007</v>
      </c>
      <c r="D1339" s="54">
        <f t="shared" si="162"/>
        <v>42874</v>
      </c>
      <c r="E1339" s="53">
        <f t="shared" si="163"/>
        <v>188.33664140125791</v>
      </c>
      <c r="F1339" s="81">
        <f t="shared" si="167"/>
        <v>12751.43</v>
      </c>
      <c r="H1339" s="85">
        <f t="shared" si="170"/>
        <v>42874</v>
      </c>
      <c r="I1339" s="70">
        <f t="shared" si="169"/>
        <v>8.0131590685313725E-2</v>
      </c>
      <c r="J1339" s="70">
        <f t="shared" si="168"/>
        <v>0.10463372976640173</v>
      </c>
      <c r="K1339" s="115">
        <f t="shared" si="165"/>
        <v>0</v>
      </c>
      <c r="L1339" s="116">
        <f t="shared" si="166"/>
        <v>-2.4502139081088004E-2</v>
      </c>
    </row>
    <row r="1340" spans="1:12">
      <c r="A1340" s="80">
        <v>41781</v>
      </c>
      <c r="B1340" s="52">
        <v>149.48937901719827</v>
      </c>
      <c r="C1340" s="53">
        <v>9490.91</v>
      </c>
      <c r="D1340" s="54">
        <f t="shared" si="162"/>
        <v>42877</v>
      </c>
      <c r="E1340" s="53">
        <f t="shared" si="163"/>
        <v>188.42986803875152</v>
      </c>
      <c r="F1340" s="81">
        <f t="shared" si="167"/>
        <v>12765.48</v>
      </c>
      <c r="H1340" s="85">
        <f t="shared" si="170"/>
        <v>42877</v>
      </c>
      <c r="I1340" s="70">
        <f t="shared" si="169"/>
        <v>8.0222292080001756E-2</v>
      </c>
      <c r="J1340" s="70">
        <f t="shared" si="168"/>
        <v>0.10384924467078549</v>
      </c>
      <c r="K1340" s="115">
        <f t="shared" si="165"/>
        <v>0</v>
      </c>
      <c r="L1340" s="116">
        <f t="shared" si="166"/>
        <v>-2.3626952590783734E-2</v>
      </c>
    </row>
    <row r="1341" spans="1:12">
      <c r="A1341" s="80">
        <v>41782</v>
      </c>
      <c r="B1341" s="52">
        <v>149.52809676636372</v>
      </c>
      <c r="C1341" s="53">
        <v>9609.25</v>
      </c>
      <c r="D1341" s="54">
        <f t="shared" si="162"/>
        <v>42878</v>
      </c>
      <c r="E1341" s="53">
        <f t="shared" si="163"/>
        <v>188.46529285394283</v>
      </c>
      <c r="F1341" s="81">
        <f t="shared" si="167"/>
        <v>12695.02</v>
      </c>
      <c r="H1341" s="85">
        <f t="shared" si="170"/>
        <v>42878</v>
      </c>
      <c r="I1341" s="70">
        <f t="shared" si="169"/>
        <v>8.0196732834022288E-2</v>
      </c>
      <c r="J1341" s="70">
        <f t="shared" si="168"/>
        <v>9.7272847026675713E-2</v>
      </c>
      <c r="K1341" s="115">
        <f t="shared" si="165"/>
        <v>0</v>
      </c>
      <c r="L1341" s="116">
        <f t="shared" si="166"/>
        <v>-1.7076114192653424E-2</v>
      </c>
    </row>
    <row r="1342" spans="1:12">
      <c r="A1342" s="80">
        <v>41785</v>
      </c>
      <c r="B1342" s="52">
        <v>149.62229946732651</v>
      </c>
      <c r="C1342" s="53">
        <v>9598.75</v>
      </c>
      <c r="D1342" s="54">
        <f t="shared" si="162"/>
        <v>42881</v>
      </c>
      <c r="E1342" s="53">
        <f t="shared" si="163"/>
        <v>188.56331179038065</v>
      </c>
      <c r="F1342" s="81">
        <f t="shared" si="167"/>
        <v>12981.79</v>
      </c>
      <c r="H1342" s="85">
        <f t="shared" si="170"/>
        <v>42881</v>
      </c>
      <c r="I1342" s="70">
        <f t="shared" si="169"/>
        <v>8.015718153720397E-2</v>
      </c>
      <c r="J1342" s="70">
        <f t="shared" si="168"/>
        <v>0.10587650919216451</v>
      </c>
      <c r="K1342" s="115">
        <f t="shared" si="165"/>
        <v>0</v>
      </c>
      <c r="L1342" s="116">
        <f t="shared" si="166"/>
        <v>-2.5719327654960544E-2</v>
      </c>
    </row>
    <row r="1343" spans="1:12">
      <c r="A1343" s="80">
        <v>41786</v>
      </c>
      <c r="B1343" s="52">
        <v>149.65416901711305</v>
      </c>
      <c r="C1343" s="53">
        <v>9545.2000000000007</v>
      </c>
      <c r="D1343" s="54">
        <f t="shared" si="162"/>
        <v>42881</v>
      </c>
      <c r="E1343" s="53">
        <f t="shared" si="163"/>
        <v>188.56331179038065</v>
      </c>
      <c r="F1343" s="81">
        <f t="shared" si="167"/>
        <v>12981.79</v>
      </c>
      <c r="H1343" s="85">
        <f t="shared" si="170"/>
        <v>42881</v>
      </c>
      <c r="I1343" s="70">
        <f t="shared" si="169"/>
        <v>8.0080501265655579E-2</v>
      </c>
      <c r="J1343" s="70">
        <f t="shared" si="168"/>
        <v>0.10794069807503126</v>
      </c>
      <c r="K1343" s="115">
        <f t="shared" si="165"/>
        <v>0</v>
      </c>
      <c r="L1343" s="116">
        <f t="shared" si="166"/>
        <v>-2.7860196809375681E-2</v>
      </c>
    </row>
    <row r="1344" spans="1:12">
      <c r="A1344" s="80">
        <v>41787</v>
      </c>
      <c r="B1344" s="52">
        <v>149.68963705517012</v>
      </c>
      <c r="C1344" s="53">
        <v>9560.4</v>
      </c>
      <c r="D1344" s="54">
        <f t="shared" si="162"/>
        <v>42881</v>
      </c>
      <c r="E1344" s="53">
        <f t="shared" si="163"/>
        <v>188.56331179038065</v>
      </c>
      <c r="F1344" s="81">
        <f t="shared" si="167"/>
        <v>12981.79</v>
      </c>
      <c r="H1344" s="85">
        <f t="shared" si="170"/>
        <v>42881</v>
      </c>
      <c r="I1344" s="70">
        <f t="shared" si="169"/>
        <v>7.9995188385135751E-2</v>
      </c>
      <c r="J1344" s="70">
        <f t="shared" si="168"/>
        <v>0.10735321807195475</v>
      </c>
      <c r="K1344" s="115">
        <f t="shared" si="165"/>
        <v>0</v>
      </c>
      <c r="L1344" s="116">
        <f t="shared" si="166"/>
        <v>-2.7358029686818996E-2</v>
      </c>
    </row>
    <row r="1345" spans="1:12">
      <c r="A1345" s="80">
        <v>41788</v>
      </c>
      <c r="B1345" s="52">
        <v>149.72451474060398</v>
      </c>
      <c r="C1345" s="53">
        <v>9445.23</v>
      </c>
      <c r="D1345" s="54">
        <f t="shared" si="162"/>
        <v>42884</v>
      </c>
      <c r="E1345" s="53">
        <f t="shared" si="163"/>
        <v>188.66739873848897</v>
      </c>
      <c r="F1345" s="81">
        <f t="shared" si="167"/>
        <v>12996.61</v>
      </c>
      <c r="H1345" s="85">
        <f t="shared" si="170"/>
        <v>42884</v>
      </c>
      <c r="I1345" s="70">
        <f t="shared" si="169"/>
        <v>8.0109988918718233E-2</v>
      </c>
      <c r="J1345" s="70">
        <f t="shared" si="168"/>
        <v>0.11225879791257287</v>
      </c>
      <c r="K1345" s="115">
        <f t="shared" si="165"/>
        <v>0</v>
      </c>
      <c r="L1345" s="116">
        <f t="shared" si="166"/>
        <v>-3.2148808993854638E-2</v>
      </c>
    </row>
    <row r="1346" spans="1:12">
      <c r="A1346" s="80">
        <v>41789</v>
      </c>
      <c r="B1346" s="52">
        <v>149.76778512536401</v>
      </c>
      <c r="C1346" s="53">
        <v>9437.81</v>
      </c>
      <c r="D1346" s="54">
        <f t="shared" ref="D1346:D1409" si="171">VLOOKUP(EDATE(A1346,36),A:A,1,1)</f>
        <v>42885</v>
      </c>
      <c r="E1346" s="53">
        <f t="shared" ref="E1346:E1409" si="172">VLOOKUP(D1346,A:B,2,0)</f>
        <v>188.70173620505935</v>
      </c>
      <c r="F1346" s="81">
        <f t="shared" si="167"/>
        <v>13023.19</v>
      </c>
      <c r="G1346" s="17"/>
      <c r="H1346" s="85">
        <f t="shared" si="170"/>
        <v>42885</v>
      </c>
      <c r="I1346" s="70">
        <f t="shared" si="169"/>
        <v>8.0071474752669403E-2</v>
      </c>
      <c r="J1346" s="70">
        <f t="shared" si="168"/>
        <v>0.11330813434728704</v>
      </c>
      <c r="K1346" s="115">
        <f t="shared" ref="K1346:K1409" si="173">IF(I1346&gt;J1346,1,0)</f>
        <v>0</v>
      </c>
      <c r="L1346" s="116">
        <f t="shared" ref="L1346:L1409" si="174">I1346-J1346</f>
        <v>-3.3236659594617635E-2</v>
      </c>
    </row>
    <row r="1347" spans="1:12">
      <c r="A1347" s="80">
        <v>41792</v>
      </c>
      <c r="B1347" s="52">
        <v>149.87292211052201</v>
      </c>
      <c r="C1347" s="53">
        <v>9610.85</v>
      </c>
      <c r="D1347" s="54">
        <f t="shared" si="171"/>
        <v>42888</v>
      </c>
      <c r="E1347" s="53">
        <f t="shared" si="172"/>
        <v>188.80214333113958</v>
      </c>
      <c r="F1347" s="81">
        <f t="shared" si="167"/>
        <v>13072.98</v>
      </c>
      <c r="H1347" s="85">
        <f t="shared" si="170"/>
        <v>42888</v>
      </c>
      <c r="I1347" s="70">
        <f t="shared" si="169"/>
        <v>8.0010344119075594E-2</v>
      </c>
      <c r="J1347" s="70">
        <f t="shared" si="168"/>
        <v>0.10799448628441399</v>
      </c>
      <c r="K1347" s="115">
        <f t="shared" si="173"/>
        <v>0</v>
      </c>
      <c r="L1347" s="116">
        <f t="shared" si="174"/>
        <v>-2.7984142165338399E-2</v>
      </c>
    </row>
    <row r="1348" spans="1:12">
      <c r="A1348" s="80">
        <v>41793</v>
      </c>
      <c r="B1348" s="52">
        <v>149.91098983273807</v>
      </c>
      <c r="C1348" s="53">
        <v>9690.44</v>
      </c>
      <c r="D1348" s="54">
        <f t="shared" si="171"/>
        <v>42888</v>
      </c>
      <c r="E1348" s="53">
        <f t="shared" si="172"/>
        <v>188.80214333113958</v>
      </c>
      <c r="F1348" s="81">
        <f t="shared" si="167"/>
        <v>13072.98</v>
      </c>
      <c r="H1348" s="85">
        <f t="shared" si="170"/>
        <v>42888</v>
      </c>
      <c r="I1348" s="70">
        <f t="shared" si="169"/>
        <v>7.9918918724203536E-2</v>
      </c>
      <c r="J1348" s="70">
        <f t="shared" si="168"/>
        <v>0.10495273179622555</v>
      </c>
      <c r="K1348" s="115">
        <f t="shared" si="173"/>
        <v>0</v>
      </c>
      <c r="L1348" s="116">
        <f t="shared" si="174"/>
        <v>-2.5033813072022015E-2</v>
      </c>
    </row>
    <row r="1349" spans="1:12">
      <c r="A1349" s="80">
        <v>41794</v>
      </c>
      <c r="B1349" s="52">
        <v>149.94981677910474</v>
      </c>
      <c r="C1349" s="53">
        <v>9672.68</v>
      </c>
      <c r="D1349" s="54">
        <f t="shared" si="171"/>
        <v>42888</v>
      </c>
      <c r="E1349" s="53">
        <f t="shared" si="172"/>
        <v>188.80214333113958</v>
      </c>
      <c r="F1349" s="81">
        <f t="shared" si="167"/>
        <v>13072.98</v>
      </c>
      <c r="H1349" s="85">
        <f t="shared" si="170"/>
        <v>42888</v>
      </c>
      <c r="I1349" s="70">
        <f t="shared" si="169"/>
        <v>7.9825701819209671E-2</v>
      </c>
      <c r="J1349" s="70">
        <f t="shared" si="168"/>
        <v>0.10562858592835789</v>
      </c>
      <c r="K1349" s="115">
        <f t="shared" si="173"/>
        <v>0</v>
      </c>
      <c r="L1349" s="116">
        <f t="shared" si="174"/>
        <v>-2.5802884109148216E-2</v>
      </c>
    </row>
    <row r="1350" spans="1:12">
      <c r="A1350" s="80">
        <v>41795</v>
      </c>
      <c r="B1350" s="52">
        <v>149.98760413293306</v>
      </c>
      <c r="C1350" s="53">
        <v>9778.32</v>
      </c>
      <c r="D1350" s="54">
        <f t="shared" si="171"/>
        <v>42891</v>
      </c>
      <c r="E1350" s="53">
        <f t="shared" si="172"/>
        <v>188.90296367567842</v>
      </c>
      <c r="F1350" s="81">
        <f t="shared" si="167"/>
        <v>13116.78</v>
      </c>
      <c r="H1350" s="85">
        <f t="shared" si="170"/>
        <v>42891</v>
      </c>
      <c r="I1350" s="70">
        <f t="shared" si="169"/>
        <v>7.9927170327674268E-2</v>
      </c>
      <c r="J1350" s="70">
        <f t="shared" si="168"/>
        <v>0.10286155115894458</v>
      </c>
      <c r="K1350" s="115">
        <f t="shared" si="173"/>
        <v>0</v>
      </c>
      <c r="L1350" s="116">
        <f t="shared" si="174"/>
        <v>-2.2934380831270307E-2</v>
      </c>
    </row>
    <row r="1351" spans="1:12">
      <c r="A1351" s="80">
        <v>41796</v>
      </c>
      <c r="B1351" s="52">
        <v>150.01955149261337</v>
      </c>
      <c r="C1351" s="53">
        <v>9924.43</v>
      </c>
      <c r="D1351" s="54">
        <f t="shared" si="171"/>
        <v>42892</v>
      </c>
      <c r="E1351" s="53">
        <f t="shared" si="172"/>
        <v>188.93488827653962</v>
      </c>
      <c r="F1351" s="81">
        <f t="shared" si="167"/>
        <v>13065.33</v>
      </c>
      <c r="H1351" s="85">
        <f t="shared" si="170"/>
        <v>42892</v>
      </c>
      <c r="I1351" s="70">
        <f t="shared" si="169"/>
        <v>7.9911334536605594E-2</v>
      </c>
      <c r="J1351" s="70">
        <f t="shared" si="168"/>
        <v>9.5985824137718279E-2</v>
      </c>
      <c r="K1351" s="115">
        <f t="shared" si="173"/>
        <v>0</v>
      </c>
      <c r="L1351" s="116">
        <f t="shared" si="174"/>
        <v>-1.6074489601112685E-2</v>
      </c>
    </row>
    <row r="1352" spans="1:12">
      <c r="A1352" s="80">
        <v>41799</v>
      </c>
      <c r="B1352" s="52">
        <v>150.1041625196552</v>
      </c>
      <c r="C1352" s="53">
        <v>10017.59</v>
      </c>
      <c r="D1352" s="54">
        <f t="shared" si="171"/>
        <v>42895</v>
      </c>
      <c r="E1352" s="53">
        <f t="shared" si="172"/>
        <v>189.03636446851385</v>
      </c>
      <c r="F1352" s="81">
        <f t="shared" ref="F1352:F1415" si="175">VLOOKUP(D1352,A:C,3,0)</f>
        <v>13108.12</v>
      </c>
      <c r="H1352" s="85">
        <f t="shared" si="170"/>
        <v>42895</v>
      </c>
      <c r="I1352" s="70">
        <f t="shared" si="169"/>
        <v>7.9901655300663066E-2</v>
      </c>
      <c r="J1352" s="70">
        <f t="shared" si="168"/>
        <v>9.3769272655460201E-2</v>
      </c>
      <c r="K1352" s="115">
        <f t="shared" si="173"/>
        <v>0</v>
      </c>
      <c r="L1352" s="116">
        <f t="shared" si="174"/>
        <v>-1.3867617354797135E-2</v>
      </c>
    </row>
    <row r="1353" spans="1:12">
      <c r="A1353" s="80">
        <v>41800</v>
      </c>
      <c r="B1353" s="52">
        <v>150.13808606038467</v>
      </c>
      <c r="C1353" s="53">
        <v>10019.94</v>
      </c>
      <c r="D1353" s="54">
        <f t="shared" si="171"/>
        <v>42895</v>
      </c>
      <c r="E1353" s="53">
        <f t="shared" si="172"/>
        <v>189.03636446851385</v>
      </c>
      <c r="F1353" s="81">
        <f t="shared" si="175"/>
        <v>13108.12</v>
      </c>
      <c r="H1353" s="85">
        <f t="shared" si="170"/>
        <v>42895</v>
      </c>
      <c r="I1353" s="70">
        <f t="shared" si="169"/>
        <v>7.982031496426667E-2</v>
      </c>
      <c r="J1353" s="70">
        <f t="shared" si="168"/>
        <v>9.3683757879891472E-2</v>
      </c>
      <c r="K1353" s="115">
        <f t="shared" si="173"/>
        <v>0</v>
      </c>
      <c r="L1353" s="116">
        <f t="shared" si="174"/>
        <v>-1.3863442915624802E-2</v>
      </c>
    </row>
    <row r="1354" spans="1:12">
      <c r="A1354" s="80">
        <v>41801</v>
      </c>
      <c r="B1354" s="52">
        <v>150.17276795826461</v>
      </c>
      <c r="C1354" s="53">
        <v>9982.86</v>
      </c>
      <c r="D1354" s="54">
        <f t="shared" si="171"/>
        <v>42895</v>
      </c>
      <c r="E1354" s="53">
        <f t="shared" si="172"/>
        <v>189.03636446851385</v>
      </c>
      <c r="F1354" s="81">
        <f t="shared" si="175"/>
        <v>13108.12</v>
      </c>
      <c r="H1354" s="85">
        <f t="shared" si="170"/>
        <v>42895</v>
      </c>
      <c r="I1354" s="70">
        <f t="shared" si="169"/>
        <v>7.973718160222365E-2</v>
      </c>
      <c r="J1354" s="70">
        <f t="shared" si="168"/>
        <v>9.5036198848635012E-2</v>
      </c>
      <c r="K1354" s="115">
        <f t="shared" si="173"/>
        <v>0</v>
      </c>
      <c r="L1354" s="116">
        <f t="shared" si="174"/>
        <v>-1.5299017246411362E-2</v>
      </c>
    </row>
    <row r="1355" spans="1:12">
      <c r="A1355" s="80">
        <v>41802</v>
      </c>
      <c r="B1355" s="52">
        <v>150.21121218686193</v>
      </c>
      <c r="C1355" s="53">
        <v>10015.59</v>
      </c>
      <c r="D1355" s="54">
        <f t="shared" si="171"/>
        <v>42898</v>
      </c>
      <c r="E1355" s="53">
        <f t="shared" si="172"/>
        <v>189.13617566895326</v>
      </c>
      <c r="F1355" s="81">
        <f t="shared" si="175"/>
        <v>13037.83</v>
      </c>
      <c r="H1355" s="85">
        <f t="shared" si="170"/>
        <v>42898</v>
      </c>
      <c r="I1355" s="70">
        <f t="shared" si="169"/>
        <v>7.9835043848313081E-2</v>
      </c>
      <c r="J1355" s="70">
        <f t="shared" si="168"/>
        <v>9.1883388134086141E-2</v>
      </c>
      <c r="K1355" s="115">
        <f t="shared" si="173"/>
        <v>0</v>
      </c>
      <c r="L1355" s="116">
        <f t="shared" si="174"/>
        <v>-1.204834428577306E-2</v>
      </c>
    </row>
    <row r="1356" spans="1:12">
      <c r="A1356" s="80">
        <v>41803</v>
      </c>
      <c r="B1356" s="52">
        <v>150.24500970960395</v>
      </c>
      <c r="C1356" s="53">
        <v>9874.4599999999991</v>
      </c>
      <c r="D1356" s="54">
        <f t="shared" si="171"/>
        <v>42899</v>
      </c>
      <c r="E1356" s="53">
        <f t="shared" si="172"/>
        <v>189.16927449969532</v>
      </c>
      <c r="F1356" s="81">
        <f t="shared" si="175"/>
        <v>13037.83</v>
      </c>
      <c r="H1356" s="85">
        <f t="shared" si="170"/>
        <v>42899</v>
      </c>
      <c r="I1356" s="70">
        <f t="shared" si="169"/>
        <v>7.9817050346225216E-2</v>
      </c>
      <c r="J1356" s="70">
        <f t="shared" si="168"/>
        <v>9.7060688442939913E-2</v>
      </c>
      <c r="K1356" s="115">
        <f t="shared" si="173"/>
        <v>0</v>
      </c>
      <c r="L1356" s="116">
        <f t="shared" si="174"/>
        <v>-1.7243638096714697E-2</v>
      </c>
    </row>
    <row r="1357" spans="1:12">
      <c r="A1357" s="80">
        <v>41806</v>
      </c>
      <c r="B1357" s="52">
        <v>150.34958023636185</v>
      </c>
      <c r="C1357" s="53">
        <v>9864.2900000000009</v>
      </c>
      <c r="D1357" s="54">
        <f t="shared" si="171"/>
        <v>42902</v>
      </c>
      <c r="E1357" s="53">
        <f t="shared" si="172"/>
        <v>189.26860574955936</v>
      </c>
      <c r="F1357" s="81">
        <f t="shared" si="175"/>
        <v>13005.86</v>
      </c>
      <c r="H1357" s="85">
        <f t="shared" si="170"/>
        <v>42902</v>
      </c>
      <c r="I1357" s="70">
        <f t="shared" si="169"/>
        <v>7.9755573131012003E-2</v>
      </c>
      <c r="J1357" s="70">
        <f t="shared" si="168"/>
        <v>9.6539837749705981E-2</v>
      </c>
      <c r="K1357" s="115">
        <f t="shared" si="173"/>
        <v>0</v>
      </c>
      <c r="L1357" s="116">
        <f t="shared" si="174"/>
        <v>-1.6784264618693978E-2</v>
      </c>
    </row>
    <row r="1358" spans="1:12">
      <c r="A1358" s="80">
        <v>41807</v>
      </c>
      <c r="B1358" s="52">
        <v>150.38581448519881</v>
      </c>
      <c r="C1358" s="53">
        <v>9992.7800000000007</v>
      </c>
      <c r="D1358" s="54">
        <f t="shared" si="171"/>
        <v>42902</v>
      </c>
      <c r="E1358" s="53">
        <f t="shared" si="172"/>
        <v>189.26860574955936</v>
      </c>
      <c r="F1358" s="81">
        <f t="shared" si="175"/>
        <v>13005.86</v>
      </c>
      <c r="H1358" s="85">
        <f t="shared" si="170"/>
        <v>42902</v>
      </c>
      <c r="I1358" s="70">
        <f t="shared" si="169"/>
        <v>7.9668846700310603E-2</v>
      </c>
      <c r="J1358" s="70">
        <f t="shared" si="168"/>
        <v>9.1819675069556794E-2</v>
      </c>
      <c r="K1358" s="115">
        <f t="shared" si="173"/>
        <v>0</v>
      </c>
      <c r="L1358" s="116">
        <f t="shared" si="174"/>
        <v>-1.2150828369246192E-2</v>
      </c>
    </row>
    <row r="1359" spans="1:12">
      <c r="A1359" s="80">
        <v>41808</v>
      </c>
      <c r="B1359" s="52">
        <v>150.4214559232318</v>
      </c>
      <c r="C1359" s="53">
        <v>9896.5499999999993</v>
      </c>
      <c r="D1359" s="54">
        <f t="shared" si="171"/>
        <v>42902</v>
      </c>
      <c r="E1359" s="53">
        <f t="shared" si="172"/>
        <v>189.26860574955936</v>
      </c>
      <c r="F1359" s="81">
        <f t="shared" si="175"/>
        <v>13005.86</v>
      </c>
      <c r="H1359" s="85">
        <f t="shared" si="170"/>
        <v>42902</v>
      </c>
      <c r="I1359" s="70">
        <f t="shared" si="169"/>
        <v>7.9583566335364342E-2</v>
      </c>
      <c r="J1359" s="70">
        <f t="shared" si="168"/>
        <v>9.5347069165395704E-2</v>
      </c>
      <c r="K1359" s="115">
        <f t="shared" si="173"/>
        <v>0</v>
      </c>
      <c r="L1359" s="116">
        <f t="shared" si="174"/>
        <v>-1.5763502830031362E-2</v>
      </c>
    </row>
    <row r="1360" spans="1:12">
      <c r="A1360" s="80">
        <v>41809</v>
      </c>
      <c r="B1360" s="52">
        <v>150.45936213012445</v>
      </c>
      <c r="C1360" s="53">
        <v>9873.61</v>
      </c>
      <c r="D1360" s="54">
        <f t="shared" si="171"/>
        <v>42905</v>
      </c>
      <c r="E1360" s="53">
        <f t="shared" si="172"/>
        <v>189.37308201993312</v>
      </c>
      <c r="F1360" s="81">
        <f t="shared" si="175"/>
        <v>13100.15</v>
      </c>
      <c r="H1360" s="85">
        <f t="shared" si="170"/>
        <v>42905</v>
      </c>
      <c r="I1360" s="70">
        <f t="shared" si="169"/>
        <v>7.9691486704747128E-2</v>
      </c>
      <c r="J1360" s="70">
        <f t="shared" si="168"/>
        <v>9.8837401378608414E-2</v>
      </c>
      <c r="K1360" s="115">
        <f t="shared" si="173"/>
        <v>0</v>
      </c>
      <c r="L1360" s="116">
        <f t="shared" si="174"/>
        <v>-1.9145914673861286E-2</v>
      </c>
    </row>
    <row r="1361" spans="1:12">
      <c r="A1361" s="80">
        <v>41810</v>
      </c>
      <c r="B1361" s="52">
        <v>150.49276410851732</v>
      </c>
      <c r="C1361" s="53">
        <v>9835.35</v>
      </c>
      <c r="D1361" s="54">
        <f t="shared" si="171"/>
        <v>42906</v>
      </c>
      <c r="E1361" s="53">
        <f t="shared" si="172"/>
        <v>189.40584356312257</v>
      </c>
      <c r="F1361" s="81">
        <f t="shared" si="175"/>
        <v>13099.92</v>
      </c>
      <c r="H1361" s="85">
        <f t="shared" si="170"/>
        <v>42906</v>
      </c>
      <c r="I1361" s="70">
        <f t="shared" si="169"/>
        <v>7.9673855369972291E-2</v>
      </c>
      <c r="J1361" s="70">
        <f t="shared" si="168"/>
        <v>0.1002539626655603</v>
      </c>
      <c r="K1361" s="115">
        <f t="shared" si="173"/>
        <v>0</v>
      </c>
      <c r="L1361" s="116">
        <f t="shared" si="174"/>
        <v>-2.0580107295588013E-2</v>
      </c>
    </row>
    <row r="1362" spans="1:12">
      <c r="A1362" s="80">
        <v>41813</v>
      </c>
      <c r="B1362" s="52">
        <v>150.59434672429057</v>
      </c>
      <c r="C1362" s="53">
        <v>9811.6200000000008</v>
      </c>
      <c r="D1362" s="54">
        <f t="shared" si="171"/>
        <v>42909</v>
      </c>
      <c r="E1362" s="53">
        <f t="shared" si="172"/>
        <v>189.50169906374137</v>
      </c>
      <c r="F1362" s="81">
        <f t="shared" si="175"/>
        <v>12996.3</v>
      </c>
      <c r="H1362" s="85">
        <f t="shared" si="170"/>
        <v>42909</v>
      </c>
      <c r="I1362" s="70">
        <f t="shared" si="169"/>
        <v>7.9613102005360092E-2</v>
      </c>
      <c r="J1362" s="70">
        <f t="shared" si="168"/>
        <v>9.8229240484133173E-2</v>
      </c>
      <c r="K1362" s="115">
        <f t="shared" si="173"/>
        <v>0</v>
      </c>
      <c r="L1362" s="116">
        <f t="shared" si="174"/>
        <v>-1.8616138478773081E-2</v>
      </c>
    </row>
    <row r="1363" spans="1:12">
      <c r="A1363" s="80">
        <v>41814</v>
      </c>
      <c r="B1363" s="52">
        <v>150.6292846127306</v>
      </c>
      <c r="C1363" s="53">
        <v>9925.34</v>
      </c>
      <c r="D1363" s="54">
        <f t="shared" si="171"/>
        <v>42909</v>
      </c>
      <c r="E1363" s="53">
        <f t="shared" si="172"/>
        <v>189.50169906374137</v>
      </c>
      <c r="F1363" s="81">
        <f t="shared" si="175"/>
        <v>12996.3</v>
      </c>
      <c r="H1363" s="85">
        <f t="shared" si="170"/>
        <v>42909</v>
      </c>
      <c r="I1363" s="70">
        <f t="shared" si="169"/>
        <v>7.952962483627446E-2</v>
      </c>
      <c r="J1363" s="70">
        <f t="shared" ref="J1363:J1426" si="176">(F1363/C1363)^(1/3)-1</f>
        <v>9.4018782920867405E-2</v>
      </c>
      <c r="K1363" s="115">
        <f t="shared" si="173"/>
        <v>0</v>
      </c>
      <c r="L1363" s="116">
        <f t="shared" si="174"/>
        <v>-1.4489158084592946E-2</v>
      </c>
    </row>
    <row r="1364" spans="1:12">
      <c r="A1364" s="80">
        <v>41815</v>
      </c>
      <c r="B1364" s="52">
        <v>150.66438123604536</v>
      </c>
      <c r="C1364" s="53">
        <v>9911.0300000000007</v>
      </c>
      <c r="D1364" s="54">
        <f t="shared" si="171"/>
        <v>42909</v>
      </c>
      <c r="E1364" s="53">
        <f t="shared" si="172"/>
        <v>189.50169906374137</v>
      </c>
      <c r="F1364" s="81">
        <f t="shared" si="175"/>
        <v>12996.3</v>
      </c>
      <c r="H1364" s="85">
        <f t="shared" si="170"/>
        <v>42909</v>
      </c>
      <c r="I1364" s="70">
        <f t="shared" ref="I1364:I1427" si="177">(E1364/B1364)^(1/3)-1</f>
        <v>7.9445794390071045E-2</v>
      </c>
      <c r="J1364" s="70">
        <f t="shared" si="176"/>
        <v>9.4545061224121651E-2</v>
      </c>
      <c r="K1364" s="115">
        <f t="shared" si="173"/>
        <v>0</v>
      </c>
      <c r="L1364" s="116">
        <f t="shared" si="174"/>
        <v>-1.5099266834050606E-2</v>
      </c>
    </row>
    <row r="1365" spans="1:12">
      <c r="A1365" s="80">
        <v>41816</v>
      </c>
      <c r="B1365" s="52">
        <v>150.69948603687334</v>
      </c>
      <c r="C1365" s="53">
        <v>9811.48</v>
      </c>
      <c r="D1365" s="54">
        <f t="shared" si="171"/>
        <v>42909</v>
      </c>
      <c r="E1365" s="53">
        <f t="shared" si="172"/>
        <v>189.50169906374137</v>
      </c>
      <c r="F1365" s="81">
        <f t="shared" si="175"/>
        <v>12996.3</v>
      </c>
      <c r="H1365" s="85">
        <f t="shared" si="170"/>
        <v>42909</v>
      </c>
      <c r="I1365" s="70">
        <f t="shared" si="177"/>
        <v>7.9361970453687869E-2</v>
      </c>
      <c r="J1365" s="70">
        <f t="shared" si="176"/>
        <v>9.8234464003329691E-2</v>
      </c>
      <c r="K1365" s="115">
        <f t="shared" si="173"/>
        <v>0</v>
      </c>
      <c r="L1365" s="116">
        <f t="shared" si="174"/>
        <v>-1.8872493549641822E-2</v>
      </c>
    </row>
    <row r="1366" spans="1:12">
      <c r="A1366" s="80">
        <v>41817</v>
      </c>
      <c r="B1366" s="52">
        <v>150.73188642637129</v>
      </c>
      <c r="C1366" s="53">
        <v>9831.9</v>
      </c>
      <c r="D1366" s="54">
        <f t="shared" si="171"/>
        <v>42913</v>
      </c>
      <c r="E1366" s="53">
        <f t="shared" si="172"/>
        <v>189.63889829386352</v>
      </c>
      <c r="F1366" s="81">
        <f t="shared" si="175"/>
        <v>12910.01</v>
      </c>
      <c r="H1366" s="85">
        <f t="shared" ref="H1366:H1429" si="178">D1366</f>
        <v>42913</v>
      </c>
      <c r="I1366" s="70">
        <f t="shared" si="177"/>
        <v>7.9545031787259912E-2</v>
      </c>
      <c r="J1366" s="70">
        <f t="shared" si="176"/>
        <v>9.5039306936735679E-2</v>
      </c>
      <c r="K1366" s="115">
        <f t="shared" si="173"/>
        <v>0</v>
      </c>
      <c r="L1366" s="116">
        <f t="shared" si="174"/>
        <v>-1.5494275149475767E-2</v>
      </c>
    </row>
    <row r="1367" spans="1:12">
      <c r="A1367" s="80">
        <v>41820</v>
      </c>
      <c r="B1367" s="52">
        <v>150.85126608042097</v>
      </c>
      <c r="C1367" s="53">
        <v>9966.14</v>
      </c>
      <c r="D1367" s="54">
        <f t="shared" si="171"/>
        <v>42916</v>
      </c>
      <c r="E1367" s="53">
        <f t="shared" si="172"/>
        <v>189.73999374024109</v>
      </c>
      <c r="F1367" s="81">
        <f t="shared" si="175"/>
        <v>12932.33</v>
      </c>
      <c r="G1367" s="17"/>
      <c r="H1367" s="85">
        <f t="shared" si="178"/>
        <v>42916</v>
      </c>
      <c r="I1367" s="70">
        <f t="shared" si="177"/>
        <v>7.9451930758781764E-2</v>
      </c>
      <c r="J1367" s="70">
        <f t="shared" si="176"/>
        <v>9.0728341935647938E-2</v>
      </c>
      <c r="K1367" s="115">
        <f t="shared" si="173"/>
        <v>0</v>
      </c>
      <c r="L1367" s="116">
        <f t="shared" si="174"/>
        <v>-1.1276411176866175E-2</v>
      </c>
    </row>
    <row r="1368" spans="1:12">
      <c r="A1368" s="80">
        <v>41821</v>
      </c>
      <c r="B1368" s="52">
        <v>150.88882804567498</v>
      </c>
      <c r="C1368" s="53">
        <v>9996.74</v>
      </c>
      <c r="D1368" s="54">
        <f t="shared" si="171"/>
        <v>42916</v>
      </c>
      <c r="E1368" s="53">
        <f t="shared" si="172"/>
        <v>189.73999374024109</v>
      </c>
      <c r="F1368" s="81">
        <f t="shared" si="175"/>
        <v>12932.33</v>
      </c>
      <c r="H1368" s="85">
        <f t="shared" si="178"/>
        <v>42916</v>
      </c>
      <c r="I1368" s="70">
        <f t="shared" si="177"/>
        <v>7.9362351118337671E-2</v>
      </c>
      <c r="J1368" s="70">
        <f t="shared" si="176"/>
        <v>8.9614298750609001E-2</v>
      </c>
      <c r="K1368" s="115">
        <f t="shared" si="173"/>
        <v>0</v>
      </c>
      <c r="L1368" s="116">
        <f t="shared" si="174"/>
        <v>-1.025194763227133E-2</v>
      </c>
    </row>
    <row r="1369" spans="1:12">
      <c r="A1369" s="80">
        <v>41822</v>
      </c>
      <c r="B1369" s="52">
        <v>150.9330384722924</v>
      </c>
      <c r="C1369" s="53">
        <v>10115.19</v>
      </c>
      <c r="D1369" s="54">
        <f t="shared" si="171"/>
        <v>42916</v>
      </c>
      <c r="E1369" s="53">
        <f t="shared" si="172"/>
        <v>189.73999374024109</v>
      </c>
      <c r="F1369" s="81">
        <f t="shared" si="175"/>
        <v>12932.33</v>
      </c>
      <c r="H1369" s="85">
        <f t="shared" si="178"/>
        <v>42916</v>
      </c>
      <c r="I1369" s="70">
        <f t="shared" si="177"/>
        <v>7.9256953982282052E-2</v>
      </c>
      <c r="J1369" s="70">
        <f t="shared" si="176"/>
        <v>8.5344419993343523E-2</v>
      </c>
      <c r="K1369" s="115">
        <f t="shared" si="173"/>
        <v>0</v>
      </c>
      <c r="L1369" s="116">
        <f t="shared" si="174"/>
        <v>-6.0874660110614709E-3</v>
      </c>
    </row>
    <row r="1370" spans="1:12">
      <c r="A1370" s="80">
        <v>41823</v>
      </c>
      <c r="B1370" s="52">
        <v>150.97258292837213</v>
      </c>
      <c r="C1370" s="53">
        <v>10105.89</v>
      </c>
      <c r="D1370" s="54">
        <f t="shared" si="171"/>
        <v>42919</v>
      </c>
      <c r="E1370" s="53">
        <f t="shared" si="172"/>
        <v>189.83960723695475</v>
      </c>
      <c r="F1370" s="81">
        <f t="shared" si="175"/>
        <v>13060.15</v>
      </c>
      <c r="H1370" s="85">
        <f t="shared" si="178"/>
        <v>42919</v>
      </c>
      <c r="I1370" s="70">
        <f t="shared" si="177"/>
        <v>7.9351535770300519E-2</v>
      </c>
      <c r="J1370" s="70">
        <f t="shared" si="176"/>
        <v>8.9242385806161284E-2</v>
      </c>
      <c r="K1370" s="115">
        <f t="shared" si="173"/>
        <v>0</v>
      </c>
      <c r="L1370" s="116">
        <f t="shared" si="174"/>
        <v>-9.8908500358607654E-3</v>
      </c>
    </row>
    <row r="1371" spans="1:12">
      <c r="A1371" s="80">
        <v>41824</v>
      </c>
      <c r="B1371" s="52">
        <v>151.01198677251645</v>
      </c>
      <c r="C1371" s="53">
        <v>10161.42</v>
      </c>
      <c r="D1371" s="54">
        <f t="shared" si="171"/>
        <v>42920</v>
      </c>
      <c r="E1371" s="53">
        <f t="shared" si="172"/>
        <v>189.87624628115151</v>
      </c>
      <c r="F1371" s="81">
        <f t="shared" si="175"/>
        <v>13057.86</v>
      </c>
      <c r="H1371" s="85">
        <f t="shared" si="178"/>
        <v>42920</v>
      </c>
      <c r="I1371" s="70">
        <f t="shared" si="177"/>
        <v>7.9327076298322252E-2</v>
      </c>
      <c r="J1371" s="70">
        <f t="shared" si="176"/>
        <v>8.719105005492489E-2</v>
      </c>
      <c r="K1371" s="115">
        <f t="shared" si="173"/>
        <v>0</v>
      </c>
      <c r="L1371" s="116">
        <f t="shared" si="174"/>
        <v>-7.863973756602638E-3</v>
      </c>
    </row>
    <row r="1372" spans="1:12">
      <c r="A1372" s="80">
        <v>41827</v>
      </c>
      <c r="B1372" s="52">
        <v>151.10395307246094</v>
      </c>
      <c r="C1372" s="53">
        <v>10208.02</v>
      </c>
      <c r="D1372" s="54">
        <f t="shared" si="171"/>
        <v>42923</v>
      </c>
      <c r="E1372" s="53">
        <f t="shared" si="172"/>
        <v>189.98126712788434</v>
      </c>
      <c r="F1372" s="81">
        <f t="shared" si="175"/>
        <v>13135.35</v>
      </c>
      <c r="H1372" s="85">
        <f t="shared" si="178"/>
        <v>42923</v>
      </c>
      <c r="I1372" s="70">
        <f t="shared" si="177"/>
        <v>7.9306977261742295E-2</v>
      </c>
      <c r="J1372" s="70">
        <f t="shared" si="176"/>
        <v>8.7677252060498923E-2</v>
      </c>
      <c r="K1372" s="115">
        <f t="shared" si="173"/>
        <v>0</v>
      </c>
      <c r="L1372" s="116">
        <f t="shared" si="174"/>
        <v>-8.3702747987566273E-3</v>
      </c>
    </row>
    <row r="1373" spans="1:12">
      <c r="A1373" s="80">
        <v>41828</v>
      </c>
      <c r="B1373" s="52">
        <v>151.13689373423074</v>
      </c>
      <c r="C1373" s="53">
        <v>9993.08</v>
      </c>
      <c r="D1373" s="54">
        <f t="shared" si="171"/>
        <v>42923</v>
      </c>
      <c r="E1373" s="53">
        <f t="shared" si="172"/>
        <v>189.98126712788434</v>
      </c>
      <c r="F1373" s="81">
        <f t="shared" si="175"/>
        <v>13135.35</v>
      </c>
      <c r="H1373" s="85">
        <f t="shared" si="178"/>
        <v>42923</v>
      </c>
      <c r="I1373" s="70">
        <f t="shared" si="177"/>
        <v>7.9228559017903377E-2</v>
      </c>
      <c r="J1373" s="70">
        <f t="shared" si="176"/>
        <v>9.5420241569942554E-2</v>
      </c>
      <c r="K1373" s="115">
        <f t="shared" si="173"/>
        <v>0</v>
      </c>
      <c r="L1373" s="116">
        <f t="shared" si="174"/>
        <v>-1.6191682552039177E-2</v>
      </c>
    </row>
    <row r="1374" spans="1:12">
      <c r="A1374" s="80">
        <v>41829</v>
      </c>
      <c r="B1374" s="52">
        <v>151.1672722498713</v>
      </c>
      <c r="C1374" s="53">
        <v>9945.17</v>
      </c>
      <c r="D1374" s="54">
        <f t="shared" si="171"/>
        <v>42923</v>
      </c>
      <c r="E1374" s="53">
        <f t="shared" si="172"/>
        <v>189.98126712788434</v>
      </c>
      <c r="F1374" s="81">
        <f t="shared" si="175"/>
        <v>13135.35</v>
      </c>
      <c r="H1374" s="85">
        <f t="shared" si="178"/>
        <v>42923</v>
      </c>
      <c r="I1374" s="70">
        <f t="shared" si="177"/>
        <v>7.9156260392248656E-2</v>
      </c>
      <c r="J1374" s="70">
        <f t="shared" si="176"/>
        <v>9.717645533772612E-2</v>
      </c>
      <c r="K1374" s="115">
        <f t="shared" si="173"/>
        <v>0</v>
      </c>
      <c r="L1374" s="116">
        <f t="shared" si="174"/>
        <v>-1.8020194945477463E-2</v>
      </c>
    </row>
    <row r="1375" spans="1:12">
      <c r="A1375" s="80">
        <v>41830</v>
      </c>
      <c r="B1375" s="52">
        <v>151.20022671522179</v>
      </c>
      <c r="C1375" s="53">
        <v>9922.6</v>
      </c>
      <c r="D1375" s="54">
        <f t="shared" si="171"/>
        <v>42926</v>
      </c>
      <c r="E1375" s="53">
        <f t="shared" si="172"/>
        <v>190.0878466187431</v>
      </c>
      <c r="F1375" s="81">
        <f t="shared" si="175"/>
        <v>13278.81</v>
      </c>
      <c r="H1375" s="85">
        <f t="shared" si="178"/>
        <v>42926</v>
      </c>
      <c r="I1375" s="70">
        <f t="shared" si="177"/>
        <v>7.9279602934922977E-2</v>
      </c>
      <c r="J1375" s="70">
        <f t="shared" si="176"/>
        <v>0.10199060206567934</v>
      </c>
      <c r="K1375" s="115">
        <f t="shared" si="173"/>
        <v>0</v>
      </c>
      <c r="L1375" s="116">
        <f t="shared" si="174"/>
        <v>-2.271099913075636E-2</v>
      </c>
    </row>
    <row r="1376" spans="1:12">
      <c r="A1376" s="80">
        <v>41831</v>
      </c>
      <c r="B1376" s="52">
        <v>151.22139474696192</v>
      </c>
      <c r="C1376" s="53">
        <v>9781.6200000000008</v>
      </c>
      <c r="D1376" s="54">
        <f t="shared" si="171"/>
        <v>42927</v>
      </c>
      <c r="E1376" s="53">
        <f t="shared" si="172"/>
        <v>190.12130207974798</v>
      </c>
      <c r="F1376" s="81">
        <f t="shared" si="175"/>
        <v>13299.17</v>
      </c>
      <c r="H1376" s="85">
        <f t="shared" si="178"/>
        <v>42927</v>
      </c>
      <c r="I1376" s="70">
        <f t="shared" si="177"/>
        <v>7.9292552321852616E-2</v>
      </c>
      <c r="J1376" s="70">
        <f t="shared" si="176"/>
        <v>0.10782522596914501</v>
      </c>
      <c r="K1376" s="115">
        <f t="shared" si="173"/>
        <v>0</v>
      </c>
      <c r="L1376" s="116">
        <f t="shared" si="174"/>
        <v>-2.8532673647292395E-2</v>
      </c>
    </row>
    <row r="1377" spans="1:12">
      <c r="A1377" s="80">
        <v>41834</v>
      </c>
      <c r="B1377" s="52">
        <v>151.29987865083558</v>
      </c>
      <c r="C1377" s="53">
        <v>9776.4599999999991</v>
      </c>
      <c r="D1377" s="54">
        <f t="shared" si="171"/>
        <v>42930</v>
      </c>
      <c r="E1377" s="53">
        <f t="shared" si="172"/>
        <v>190.22113323042231</v>
      </c>
      <c r="F1377" s="81">
        <f t="shared" si="175"/>
        <v>13453.49</v>
      </c>
      <c r="H1377" s="85">
        <f t="shared" si="178"/>
        <v>42930</v>
      </c>
      <c r="I1377" s="70">
        <f t="shared" si="177"/>
        <v>7.9294742818385222E-2</v>
      </c>
      <c r="J1377" s="70">
        <f t="shared" si="176"/>
        <v>0.11228934635380861</v>
      </c>
      <c r="K1377" s="115">
        <f t="shared" si="173"/>
        <v>0</v>
      </c>
      <c r="L1377" s="116">
        <f t="shared" si="174"/>
        <v>-3.2994603535423384E-2</v>
      </c>
    </row>
    <row r="1378" spans="1:12">
      <c r="A1378" s="80">
        <v>41835</v>
      </c>
      <c r="B1378" s="52">
        <v>151.34405821540162</v>
      </c>
      <c r="C1378" s="53">
        <v>9871.51</v>
      </c>
      <c r="D1378" s="54">
        <f t="shared" si="171"/>
        <v>42930</v>
      </c>
      <c r="E1378" s="53">
        <f t="shared" si="172"/>
        <v>190.22113323042231</v>
      </c>
      <c r="F1378" s="81">
        <f t="shared" si="175"/>
        <v>13453.49</v>
      </c>
      <c r="H1378" s="85">
        <f t="shared" si="178"/>
        <v>42930</v>
      </c>
      <c r="I1378" s="70">
        <f t="shared" si="177"/>
        <v>7.9189711908771443E-2</v>
      </c>
      <c r="J1378" s="70">
        <f t="shared" si="176"/>
        <v>0.10870785256383786</v>
      </c>
      <c r="K1378" s="115">
        <f t="shared" si="173"/>
        <v>0</v>
      </c>
      <c r="L1378" s="116">
        <f t="shared" si="174"/>
        <v>-2.9518140655066416E-2</v>
      </c>
    </row>
    <row r="1379" spans="1:12">
      <c r="A1379" s="80">
        <v>41836</v>
      </c>
      <c r="B1379" s="52">
        <v>151.38144019778085</v>
      </c>
      <c r="C1379" s="53">
        <v>9999.7099999999991</v>
      </c>
      <c r="D1379" s="54">
        <f t="shared" si="171"/>
        <v>42930</v>
      </c>
      <c r="E1379" s="53">
        <f t="shared" si="172"/>
        <v>190.22113323042231</v>
      </c>
      <c r="F1379" s="81">
        <f t="shared" si="175"/>
        <v>13453.49</v>
      </c>
      <c r="H1379" s="85">
        <f t="shared" si="178"/>
        <v>42930</v>
      </c>
      <c r="I1379" s="70">
        <f t="shared" si="177"/>
        <v>7.910087325085513E-2</v>
      </c>
      <c r="J1379" s="70">
        <f t="shared" si="176"/>
        <v>0.10394944377367143</v>
      </c>
      <c r="K1379" s="115">
        <f t="shared" si="173"/>
        <v>0</v>
      </c>
      <c r="L1379" s="116">
        <f t="shared" si="174"/>
        <v>-2.4848570522816305E-2</v>
      </c>
    </row>
    <row r="1380" spans="1:12">
      <c r="A1380" s="80">
        <v>41837</v>
      </c>
      <c r="B1380" s="52">
        <v>151.42428114535682</v>
      </c>
      <c r="C1380" s="53">
        <v>10023.67</v>
      </c>
      <c r="D1380" s="54">
        <f t="shared" si="171"/>
        <v>42933</v>
      </c>
      <c r="E1380" s="53">
        <f t="shared" si="172"/>
        <v>190.32385264236675</v>
      </c>
      <c r="F1380" s="81">
        <f t="shared" si="175"/>
        <v>13494.64</v>
      </c>
      <c r="H1380" s="85">
        <f t="shared" si="178"/>
        <v>42933</v>
      </c>
      <c r="I1380" s="70">
        <f t="shared" si="177"/>
        <v>7.9193282158031675E-2</v>
      </c>
      <c r="J1380" s="70">
        <f t="shared" si="176"/>
        <v>0.10419263902305742</v>
      </c>
      <c r="K1380" s="115">
        <f t="shared" si="173"/>
        <v>0</v>
      </c>
      <c r="L1380" s="116">
        <f t="shared" si="174"/>
        <v>-2.4999356865025746E-2</v>
      </c>
    </row>
    <row r="1381" spans="1:12">
      <c r="A1381" s="80">
        <v>41838</v>
      </c>
      <c r="B1381" s="52">
        <v>151.46440857986033</v>
      </c>
      <c r="C1381" s="53">
        <v>10054.4</v>
      </c>
      <c r="D1381" s="54">
        <f t="shared" si="171"/>
        <v>42934</v>
      </c>
      <c r="E1381" s="53">
        <f t="shared" si="172"/>
        <v>190.35658834502124</v>
      </c>
      <c r="F1381" s="81">
        <f t="shared" si="175"/>
        <v>13374.92</v>
      </c>
      <c r="H1381" s="85">
        <f t="shared" si="178"/>
        <v>42934</v>
      </c>
      <c r="I1381" s="70">
        <f t="shared" si="177"/>
        <v>7.9159834992900135E-2</v>
      </c>
      <c r="J1381" s="70">
        <f t="shared" si="176"/>
        <v>9.9794840682372765E-2</v>
      </c>
      <c r="K1381" s="115">
        <f t="shared" si="173"/>
        <v>0</v>
      </c>
      <c r="L1381" s="116">
        <f t="shared" si="174"/>
        <v>-2.063500568947263E-2</v>
      </c>
    </row>
    <row r="1382" spans="1:12">
      <c r="A1382" s="80">
        <v>41841</v>
      </c>
      <c r="B1382" s="52">
        <v>151.56437508952305</v>
      </c>
      <c r="C1382" s="53">
        <v>10082.280000000001</v>
      </c>
      <c r="D1382" s="54">
        <f t="shared" si="171"/>
        <v>42937</v>
      </c>
      <c r="E1382" s="53">
        <f t="shared" si="172"/>
        <v>190.45673327200359</v>
      </c>
      <c r="F1382" s="81">
        <f t="shared" si="175"/>
        <v>13498.25</v>
      </c>
      <c r="H1382" s="85">
        <f t="shared" si="178"/>
        <v>42937</v>
      </c>
      <c r="I1382" s="70">
        <f t="shared" si="177"/>
        <v>7.9111694952175293E-2</v>
      </c>
      <c r="J1382" s="70">
        <f t="shared" si="176"/>
        <v>0.10214712229351375</v>
      </c>
      <c r="K1382" s="115">
        <f t="shared" si="173"/>
        <v>0</v>
      </c>
      <c r="L1382" s="116">
        <f t="shared" si="174"/>
        <v>-2.3035427341338455E-2</v>
      </c>
    </row>
    <row r="1383" spans="1:12">
      <c r="A1383" s="80">
        <v>41842</v>
      </c>
      <c r="B1383" s="52">
        <v>151.59256606328969</v>
      </c>
      <c r="C1383" s="53">
        <v>10191.98</v>
      </c>
      <c r="D1383" s="54">
        <f t="shared" si="171"/>
        <v>42937</v>
      </c>
      <c r="E1383" s="53">
        <f t="shared" si="172"/>
        <v>190.45673327200359</v>
      </c>
      <c r="F1383" s="81">
        <f t="shared" si="175"/>
        <v>13498.25</v>
      </c>
      <c r="H1383" s="85">
        <f t="shared" si="178"/>
        <v>42937</v>
      </c>
      <c r="I1383" s="70">
        <f t="shared" si="177"/>
        <v>7.9044798322098986E-2</v>
      </c>
      <c r="J1383" s="70">
        <f t="shared" si="176"/>
        <v>9.8178579202815142E-2</v>
      </c>
      <c r="K1383" s="115">
        <f t="shared" si="173"/>
        <v>0</v>
      </c>
      <c r="L1383" s="116">
        <f t="shared" si="174"/>
        <v>-1.9133780880716156E-2</v>
      </c>
    </row>
    <row r="1384" spans="1:12">
      <c r="A1384" s="80">
        <v>41843</v>
      </c>
      <c r="B1384" s="52">
        <v>151.62106546570959</v>
      </c>
      <c r="C1384" s="53">
        <v>10229.290000000001</v>
      </c>
      <c r="D1384" s="54">
        <f t="shared" si="171"/>
        <v>42937</v>
      </c>
      <c r="E1384" s="53">
        <f t="shared" si="172"/>
        <v>190.45673327200359</v>
      </c>
      <c r="F1384" s="81">
        <f t="shared" si="175"/>
        <v>13498.25</v>
      </c>
      <c r="H1384" s="85">
        <f t="shared" si="178"/>
        <v>42937</v>
      </c>
      <c r="I1384" s="70">
        <f t="shared" si="177"/>
        <v>7.8977186655222908E-2</v>
      </c>
      <c r="J1384" s="70">
        <f t="shared" si="176"/>
        <v>9.6841798299327486E-2</v>
      </c>
      <c r="K1384" s="115">
        <f t="shared" si="173"/>
        <v>0</v>
      </c>
      <c r="L1384" s="116">
        <f t="shared" si="174"/>
        <v>-1.7864611644104578E-2</v>
      </c>
    </row>
    <row r="1385" spans="1:12">
      <c r="A1385" s="80">
        <v>41844</v>
      </c>
      <c r="B1385" s="52">
        <v>151.65654479502857</v>
      </c>
      <c r="C1385" s="53">
        <v>10275.33</v>
      </c>
      <c r="D1385" s="54">
        <f t="shared" si="171"/>
        <v>42940</v>
      </c>
      <c r="E1385" s="53">
        <f t="shared" si="172"/>
        <v>190.56757909076791</v>
      </c>
      <c r="F1385" s="81">
        <f t="shared" si="175"/>
        <v>13569.88</v>
      </c>
      <c r="H1385" s="85">
        <f t="shared" si="178"/>
        <v>42940</v>
      </c>
      <c r="I1385" s="70">
        <f t="shared" si="177"/>
        <v>7.9102304218849451E-2</v>
      </c>
      <c r="J1385" s="70">
        <f t="shared" si="176"/>
        <v>9.7135016184866085E-2</v>
      </c>
      <c r="K1385" s="115">
        <f t="shared" si="173"/>
        <v>0</v>
      </c>
      <c r="L1385" s="116">
        <f t="shared" si="174"/>
        <v>-1.8032711966016635E-2</v>
      </c>
    </row>
    <row r="1386" spans="1:12">
      <c r="A1386" s="80">
        <v>41845</v>
      </c>
      <c r="B1386" s="52">
        <v>151.69203242651062</v>
      </c>
      <c r="C1386" s="53">
        <v>10223.52</v>
      </c>
      <c r="D1386" s="54">
        <f t="shared" si="171"/>
        <v>42941</v>
      </c>
      <c r="E1386" s="53">
        <f t="shared" si="172"/>
        <v>190.60054728195061</v>
      </c>
      <c r="F1386" s="81">
        <f t="shared" si="175"/>
        <v>13567.66</v>
      </c>
      <c r="H1386" s="85">
        <f t="shared" si="178"/>
        <v>42941</v>
      </c>
      <c r="I1386" s="70">
        <f t="shared" si="177"/>
        <v>7.9080367159209297E-2</v>
      </c>
      <c r="J1386" s="70">
        <f t="shared" si="176"/>
        <v>9.8925287146538698E-2</v>
      </c>
      <c r="K1386" s="115">
        <f t="shared" si="173"/>
        <v>0</v>
      </c>
      <c r="L1386" s="116">
        <f t="shared" si="174"/>
        <v>-1.9844919987329401E-2</v>
      </c>
    </row>
    <row r="1387" spans="1:12">
      <c r="A1387" s="80">
        <v>41848</v>
      </c>
      <c r="B1387" s="52">
        <v>151.80352607034411</v>
      </c>
      <c r="C1387" s="53">
        <v>10175.950000000001</v>
      </c>
      <c r="D1387" s="54">
        <f t="shared" si="171"/>
        <v>42944</v>
      </c>
      <c r="E1387" s="53">
        <f t="shared" si="172"/>
        <v>190.69853274010833</v>
      </c>
      <c r="F1387" s="81">
        <f t="shared" si="175"/>
        <v>13638.1</v>
      </c>
      <c r="H1387" s="85">
        <f t="shared" si="178"/>
        <v>42944</v>
      </c>
      <c r="I1387" s="70">
        <f t="shared" si="177"/>
        <v>7.9000959083331157E-2</v>
      </c>
      <c r="J1387" s="70">
        <f t="shared" si="176"/>
        <v>0.10253648175702113</v>
      </c>
      <c r="K1387" s="115">
        <f t="shared" si="173"/>
        <v>0</v>
      </c>
      <c r="L1387" s="116">
        <f t="shared" si="174"/>
        <v>-2.3535522673689968E-2</v>
      </c>
    </row>
    <row r="1388" spans="1:12">
      <c r="A1388" s="80">
        <v>41850</v>
      </c>
      <c r="B1388" s="52">
        <v>151.88762522378707</v>
      </c>
      <c r="C1388" s="53">
        <v>10232.41</v>
      </c>
      <c r="D1388" s="54">
        <f t="shared" si="171"/>
        <v>42944</v>
      </c>
      <c r="E1388" s="53">
        <f t="shared" si="172"/>
        <v>190.69853274010833</v>
      </c>
      <c r="F1388" s="81">
        <f t="shared" si="175"/>
        <v>13638.1</v>
      </c>
      <c r="H1388" s="85">
        <f t="shared" si="178"/>
        <v>42944</v>
      </c>
      <c r="I1388" s="70">
        <f t="shared" si="177"/>
        <v>7.8801777132893713E-2</v>
      </c>
      <c r="J1388" s="70">
        <f t="shared" si="176"/>
        <v>0.10050489603658797</v>
      </c>
      <c r="K1388" s="115">
        <f t="shared" si="173"/>
        <v>0</v>
      </c>
      <c r="L1388" s="116">
        <f t="shared" si="174"/>
        <v>-2.1703118903694252E-2</v>
      </c>
    </row>
    <row r="1389" spans="1:12">
      <c r="A1389" s="80">
        <v>41851</v>
      </c>
      <c r="B1389" s="52">
        <v>151.92514146721737</v>
      </c>
      <c r="C1389" s="53">
        <v>10140.34</v>
      </c>
      <c r="D1389" s="54">
        <f t="shared" si="171"/>
        <v>42947</v>
      </c>
      <c r="E1389" s="53">
        <f t="shared" si="172"/>
        <v>190.79292851381467</v>
      </c>
      <c r="F1389" s="81">
        <f t="shared" si="175"/>
        <v>13724.19</v>
      </c>
      <c r="H1389" s="85">
        <f t="shared" si="178"/>
        <v>42947</v>
      </c>
      <c r="I1389" s="70">
        <f t="shared" si="177"/>
        <v>7.8890928689912654E-2</v>
      </c>
      <c r="J1389" s="70">
        <f t="shared" si="176"/>
        <v>0.10614332173766794</v>
      </c>
      <c r="K1389" s="115">
        <f t="shared" si="173"/>
        <v>0</v>
      </c>
      <c r="L1389" s="116">
        <f t="shared" si="174"/>
        <v>-2.7252393047755286E-2</v>
      </c>
    </row>
    <row r="1390" spans="1:12">
      <c r="A1390" s="80">
        <v>41852</v>
      </c>
      <c r="B1390" s="52">
        <v>151.96099580060363</v>
      </c>
      <c r="C1390" s="53">
        <v>9984.48</v>
      </c>
      <c r="D1390" s="54">
        <f t="shared" si="171"/>
        <v>42948</v>
      </c>
      <c r="E1390" s="53">
        <f t="shared" si="172"/>
        <v>190.818303973307</v>
      </c>
      <c r="F1390" s="81">
        <f t="shared" si="175"/>
        <v>13775.33</v>
      </c>
      <c r="H1390" s="85">
        <f t="shared" si="178"/>
        <v>42948</v>
      </c>
      <c r="I1390" s="70">
        <f t="shared" si="177"/>
        <v>7.8853894236613264E-2</v>
      </c>
      <c r="J1390" s="70">
        <f t="shared" si="176"/>
        <v>0.11324867454357279</v>
      </c>
      <c r="K1390" s="115">
        <f t="shared" si="173"/>
        <v>0</v>
      </c>
      <c r="L1390" s="116">
        <f t="shared" si="174"/>
        <v>-3.4394780306959527E-2</v>
      </c>
    </row>
    <row r="1391" spans="1:12">
      <c r="A1391" s="80">
        <v>41855</v>
      </c>
      <c r="B1391" s="52">
        <v>152.06493712173122</v>
      </c>
      <c r="C1391" s="53">
        <v>10090.879999999999</v>
      </c>
      <c r="D1391" s="54">
        <f t="shared" si="171"/>
        <v>42951</v>
      </c>
      <c r="E1391" s="53">
        <f t="shared" si="172"/>
        <v>190.92575480244233</v>
      </c>
      <c r="F1391" s="81">
        <f t="shared" si="175"/>
        <v>13711.47</v>
      </c>
      <c r="H1391" s="85">
        <f t="shared" si="178"/>
        <v>42951</v>
      </c>
      <c r="I1391" s="70">
        <f t="shared" si="177"/>
        <v>7.8810446356187835E-2</v>
      </c>
      <c r="J1391" s="70">
        <f t="shared" si="176"/>
        <v>0.10760521542824342</v>
      </c>
      <c r="K1391" s="115">
        <f t="shared" si="173"/>
        <v>0</v>
      </c>
      <c r="L1391" s="116">
        <f t="shared" si="174"/>
        <v>-2.8794769072055582E-2</v>
      </c>
    </row>
    <row r="1392" spans="1:12">
      <c r="A1392" s="80">
        <v>41856</v>
      </c>
      <c r="B1392" s="52">
        <v>152.10416987550863</v>
      </c>
      <c r="C1392" s="53">
        <v>10174.469999999999</v>
      </c>
      <c r="D1392" s="54">
        <f t="shared" si="171"/>
        <v>42951</v>
      </c>
      <c r="E1392" s="53">
        <f t="shared" si="172"/>
        <v>190.92575480244233</v>
      </c>
      <c r="F1392" s="81">
        <f t="shared" si="175"/>
        <v>13711.47</v>
      </c>
      <c r="H1392" s="85">
        <f t="shared" si="178"/>
        <v>42951</v>
      </c>
      <c r="I1392" s="70">
        <f t="shared" si="177"/>
        <v>7.8717684612363836E-2</v>
      </c>
      <c r="J1392" s="70">
        <f t="shared" si="176"/>
        <v>0.10456363416884407</v>
      </c>
      <c r="K1392" s="115">
        <f t="shared" si="173"/>
        <v>0</v>
      </c>
      <c r="L1392" s="116">
        <f t="shared" si="174"/>
        <v>-2.584594955648023E-2</v>
      </c>
    </row>
    <row r="1393" spans="1:12">
      <c r="A1393" s="80">
        <v>41857</v>
      </c>
      <c r="B1393" s="52">
        <v>152.13702437620174</v>
      </c>
      <c r="C1393" s="53">
        <v>10076.950000000001</v>
      </c>
      <c r="D1393" s="54">
        <f t="shared" si="171"/>
        <v>42951</v>
      </c>
      <c r="E1393" s="53">
        <f t="shared" si="172"/>
        <v>190.92575480244233</v>
      </c>
      <c r="F1393" s="81">
        <f t="shared" si="175"/>
        <v>13711.47</v>
      </c>
      <c r="H1393" s="85">
        <f t="shared" si="178"/>
        <v>42951</v>
      </c>
      <c r="I1393" s="70">
        <f t="shared" si="177"/>
        <v>7.8640028121337968E-2</v>
      </c>
      <c r="J1393" s="70">
        <f t="shared" si="176"/>
        <v>0.1081153511552142</v>
      </c>
      <c r="K1393" s="115">
        <f t="shared" si="173"/>
        <v>0</v>
      </c>
      <c r="L1393" s="116">
        <f t="shared" si="174"/>
        <v>-2.9475323033876233E-2</v>
      </c>
    </row>
    <row r="1394" spans="1:12">
      <c r="A1394" s="80">
        <v>41858</v>
      </c>
      <c r="B1394" s="52">
        <v>152.17171161775948</v>
      </c>
      <c r="C1394" s="53">
        <v>10046.98</v>
      </c>
      <c r="D1394" s="54">
        <f t="shared" si="171"/>
        <v>42954</v>
      </c>
      <c r="E1394" s="53">
        <f t="shared" si="172"/>
        <v>191.01969027380511</v>
      </c>
      <c r="F1394" s="81">
        <f t="shared" si="175"/>
        <v>13699.21</v>
      </c>
      <c r="H1394" s="85">
        <f t="shared" si="178"/>
        <v>42954</v>
      </c>
      <c r="I1394" s="70">
        <f t="shared" si="177"/>
        <v>7.873491845895586E-2</v>
      </c>
      <c r="J1394" s="70">
        <f t="shared" si="176"/>
        <v>0.10888539077214365</v>
      </c>
      <c r="K1394" s="115">
        <f t="shared" si="173"/>
        <v>0</v>
      </c>
      <c r="L1394" s="116">
        <f t="shared" si="174"/>
        <v>-3.0150472313187793E-2</v>
      </c>
    </row>
    <row r="1395" spans="1:12">
      <c r="A1395" s="80">
        <v>41859</v>
      </c>
      <c r="B1395" s="52">
        <v>152.2044285357573</v>
      </c>
      <c r="C1395" s="53">
        <v>9942.0300000000007</v>
      </c>
      <c r="D1395" s="54">
        <f t="shared" si="171"/>
        <v>42955</v>
      </c>
      <c r="E1395" s="53">
        <f t="shared" si="172"/>
        <v>191.05464687712524</v>
      </c>
      <c r="F1395" s="81">
        <f t="shared" si="175"/>
        <v>13591.81</v>
      </c>
      <c r="H1395" s="85">
        <f t="shared" si="178"/>
        <v>42955</v>
      </c>
      <c r="I1395" s="70">
        <f t="shared" si="177"/>
        <v>7.8723414303840444E-2</v>
      </c>
      <c r="J1395" s="70">
        <f t="shared" si="176"/>
        <v>0.10985797878428971</v>
      </c>
      <c r="K1395" s="115">
        <f t="shared" si="173"/>
        <v>0</v>
      </c>
      <c r="L1395" s="116">
        <f t="shared" si="174"/>
        <v>-3.1134564480449267E-2</v>
      </c>
    </row>
    <row r="1396" spans="1:12">
      <c r="A1396" s="80">
        <v>41862</v>
      </c>
      <c r="B1396" s="52">
        <v>152.30944959144699</v>
      </c>
      <c r="C1396" s="53">
        <v>10017.44</v>
      </c>
      <c r="D1396" s="54">
        <f t="shared" si="171"/>
        <v>42958</v>
      </c>
      <c r="E1396" s="53">
        <f t="shared" si="172"/>
        <v>191.15477699556172</v>
      </c>
      <c r="F1396" s="81">
        <f t="shared" si="175"/>
        <v>13234.2</v>
      </c>
      <c r="H1396" s="85">
        <f t="shared" si="178"/>
        <v>42958</v>
      </c>
      <c r="I1396" s="70">
        <f t="shared" si="177"/>
        <v>7.8663795686005678E-2</v>
      </c>
      <c r="J1396" s="70">
        <f t="shared" si="176"/>
        <v>9.7270359777468673E-2</v>
      </c>
      <c r="K1396" s="115">
        <f t="shared" si="173"/>
        <v>0</v>
      </c>
      <c r="L1396" s="116">
        <f t="shared" si="174"/>
        <v>-1.8606564091462996E-2</v>
      </c>
    </row>
    <row r="1397" spans="1:12">
      <c r="A1397" s="80">
        <v>41863</v>
      </c>
      <c r="B1397" s="52">
        <v>152.34448076485302</v>
      </c>
      <c r="C1397" s="53">
        <v>10150.24</v>
      </c>
      <c r="D1397" s="54">
        <f t="shared" si="171"/>
        <v>42958</v>
      </c>
      <c r="E1397" s="53">
        <f t="shared" si="172"/>
        <v>191.15477699556172</v>
      </c>
      <c r="F1397" s="81">
        <f t="shared" si="175"/>
        <v>13234.2</v>
      </c>
      <c r="H1397" s="85">
        <f t="shared" si="178"/>
        <v>42958</v>
      </c>
      <c r="I1397" s="70">
        <f t="shared" si="177"/>
        <v>7.8581110806360543E-2</v>
      </c>
      <c r="J1397" s="70">
        <f t="shared" si="176"/>
        <v>9.2463982169971981E-2</v>
      </c>
      <c r="K1397" s="115">
        <f t="shared" si="173"/>
        <v>0</v>
      </c>
      <c r="L1397" s="116">
        <f t="shared" si="174"/>
        <v>-1.3882871363611438E-2</v>
      </c>
    </row>
    <row r="1398" spans="1:12">
      <c r="A1398" s="80">
        <v>41864</v>
      </c>
      <c r="B1398" s="52">
        <v>152.38287157400575</v>
      </c>
      <c r="C1398" s="53">
        <v>10171.219999999999</v>
      </c>
      <c r="D1398" s="54">
        <f t="shared" si="171"/>
        <v>42958</v>
      </c>
      <c r="E1398" s="53">
        <f t="shared" si="172"/>
        <v>191.15477699556172</v>
      </c>
      <c r="F1398" s="81">
        <f t="shared" si="175"/>
        <v>13234.2</v>
      </c>
      <c r="H1398" s="85">
        <f t="shared" si="178"/>
        <v>42958</v>
      </c>
      <c r="I1398" s="70">
        <f t="shared" si="177"/>
        <v>7.8490525211006856E-2</v>
      </c>
      <c r="J1398" s="70">
        <f t="shared" si="176"/>
        <v>9.1712329590343034E-2</v>
      </c>
      <c r="K1398" s="115">
        <f t="shared" si="173"/>
        <v>0</v>
      </c>
      <c r="L1398" s="116">
        <f t="shared" si="174"/>
        <v>-1.3221804379336177E-2</v>
      </c>
    </row>
    <row r="1399" spans="1:12">
      <c r="A1399" s="80">
        <v>41865</v>
      </c>
      <c r="B1399" s="52">
        <v>152.42020537754138</v>
      </c>
      <c r="C1399" s="53">
        <v>10239.76</v>
      </c>
      <c r="D1399" s="54">
        <f t="shared" si="171"/>
        <v>42961</v>
      </c>
      <c r="E1399" s="53">
        <f t="shared" si="172"/>
        <v>191.2557067178154</v>
      </c>
      <c r="F1399" s="81">
        <f t="shared" si="175"/>
        <v>13347.75</v>
      </c>
      <c r="H1399" s="85">
        <f t="shared" si="178"/>
        <v>42961</v>
      </c>
      <c r="I1399" s="70">
        <f t="shared" si="177"/>
        <v>7.8592228306571199E-2</v>
      </c>
      <c r="J1399" s="70">
        <f t="shared" si="176"/>
        <v>9.2377539622861216E-2</v>
      </c>
      <c r="K1399" s="115">
        <f t="shared" si="173"/>
        <v>0</v>
      </c>
      <c r="L1399" s="116">
        <f t="shared" si="174"/>
        <v>-1.3785311316290016E-2</v>
      </c>
    </row>
    <row r="1400" spans="1:12">
      <c r="A1400" s="80">
        <v>41869</v>
      </c>
      <c r="B1400" s="52">
        <v>152.57323526374043</v>
      </c>
      <c r="C1400" s="53">
        <v>10348.219999999999</v>
      </c>
      <c r="D1400" s="54">
        <f t="shared" si="171"/>
        <v>42965</v>
      </c>
      <c r="E1400" s="53">
        <f t="shared" si="172"/>
        <v>191.38865847552069</v>
      </c>
      <c r="F1400" s="81">
        <f t="shared" si="175"/>
        <v>13407.07</v>
      </c>
      <c r="H1400" s="85">
        <f t="shared" si="178"/>
        <v>42965</v>
      </c>
      <c r="I1400" s="70">
        <f t="shared" si="177"/>
        <v>7.8481287862762761E-2</v>
      </c>
      <c r="J1400" s="70">
        <f t="shared" si="176"/>
        <v>9.0157904037127867E-2</v>
      </c>
      <c r="K1400" s="115">
        <f t="shared" si="173"/>
        <v>0</v>
      </c>
      <c r="L1400" s="116">
        <f t="shared" si="174"/>
        <v>-1.1676616174365106E-2</v>
      </c>
    </row>
    <row r="1401" spans="1:12">
      <c r="A1401" s="80">
        <v>41870</v>
      </c>
      <c r="B1401" s="52">
        <v>152.60924254726265</v>
      </c>
      <c r="C1401" s="53">
        <v>10379.049999999999</v>
      </c>
      <c r="D1401" s="54">
        <f t="shared" si="171"/>
        <v>42965</v>
      </c>
      <c r="E1401" s="53">
        <f t="shared" si="172"/>
        <v>191.38865847552069</v>
      </c>
      <c r="F1401" s="81">
        <f t="shared" si="175"/>
        <v>13407.07</v>
      </c>
      <c r="H1401" s="85">
        <f t="shared" si="178"/>
        <v>42965</v>
      </c>
      <c r="I1401" s="70">
        <f t="shared" si="177"/>
        <v>7.8396460680577595E-2</v>
      </c>
      <c r="J1401" s="70">
        <f t="shared" si="176"/>
        <v>8.9077429387523832E-2</v>
      </c>
      <c r="K1401" s="115">
        <f t="shared" si="173"/>
        <v>0</v>
      </c>
      <c r="L1401" s="116">
        <f t="shared" si="174"/>
        <v>-1.0680968706946237E-2</v>
      </c>
    </row>
    <row r="1402" spans="1:12">
      <c r="A1402" s="80">
        <v>41871</v>
      </c>
      <c r="B1402" s="52">
        <v>152.64770007638455</v>
      </c>
      <c r="C1402" s="53">
        <v>10350.280000000001</v>
      </c>
      <c r="D1402" s="54">
        <f t="shared" si="171"/>
        <v>42965</v>
      </c>
      <c r="E1402" s="53">
        <f t="shared" si="172"/>
        <v>191.38865847552069</v>
      </c>
      <c r="F1402" s="81">
        <f t="shared" si="175"/>
        <v>13407.07</v>
      </c>
      <c r="H1402" s="85">
        <f t="shared" si="178"/>
        <v>42965</v>
      </c>
      <c r="I1402" s="70">
        <f t="shared" si="177"/>
        <v>7.8305890593229233E-2</v>
      </c>
      <c r="J1402" s="70">
        <f t="shared" si="176"/>
        <v>9.0085575098956872E-2</v>
      </c>
      <c r="K1402" s="115">
        <f t="shared" si="173"/>
        <v>0</v>
      </c>
      <c r="L1402" s="116">
        <f t="shared" si="174"/>
        <v>-1.1779684505727639E-2</v>
      </c>
    </row>
    <row r="1403" spans="1:12">
      <c r="A1403" s="80">
        <v>41872</v>
      </c>
      <c r="B1403" s="52">
        <v>152.68280904740212</v>
      </c>
      <c r="C1403" s="53">
        <v>10372.44</v>
      </c>
      <c r="D1403" s="54">
        <f t="shared" si="171"/>
        <v>42968</v>
      </c>
      <c r="E1403" s="53">
        <f t="shared" si="172"/>
        <v>191.48626669134319</v>
      </c>
      <c r="F1403" s="81">
        <f t="shared" si="175"/>
        <v>13293.88</v>
      </c>
      <c r="H1403" s="85">
        <f t="shared" si="178"/>
        <v>42968</v>
      </c>
      <c r="I1403" s="70">
        <f t="shared" si="177"/>
        <v>7.8406499946577668E-2</v>
      </c>
      <c r="J1403" s="70">
        <f t="shared" si="176"/>
        <v>8.6234538237788705E-2</v>
      </c>
      <c r="K1403" s="115">
        <f t="shared" si="173"/>
        <v>0</v>
      </c>
      <c r="L1403" s="116">
        <f t="shared" si="174"/>
        <v>-7.8280382912110369E-3</v>
      </c>
    </row>
    <row r="1404" spans="1:12">
      <c r="A1404" s="80">
        <v>41873</v>
      </c>
      <c r="B1404" s="52">
        <v>152.7223538949454</v>
      </c>
      <c r="C1404" s="53">
        <v>10401.48</v>
      </c>
      <c r="D1404" s="54">
        <f t="shared" si="171"/>
        <v>42969</v>
      </c>
      <c r="E1404" s="53">
        <f t="shared" si="172"/>
        <v>191.51881935668072</v>
      </c>
      <c r="F1404" s="81">
        <f t="shared" si="175"/>
        <v>13309.14</v>
      </c>
      <c r="H1404" s="85">
        <f t="shared" si="178"/>
        <v>42969</v>
      </c>
      <c r="I1404" s="70">
        <f t="shared" si="177"/>
        <v>7.8374514555710206E-2</v>
      </c>
      <c r="J1404" s="70">
        <f t="shared" si="176"/>
        <v>8.5637788554018268E-2</v>
      </c>
      <c r="K1404" s="115">
        <f t="shared" si="173"/>
        <v>0</v>
      </c>
      <c r="L1404" s="116">
        <f t="shared" si="174"/>
        <v>-7.2632739983080619E-3</v>
      </c>
    </row>
    <row r="1405" spans="1:12">
      <c r="A1405" s="80">
        <v>41876</v>
      </c>
      <c r="B1405" s="52">
        <v>152.83185582268808</v>
      </c>
      <c r="C1405" s="53">
        <v>10392.41</v>
      </c>
      <c r="D1405" s="54">
        <f t="shared" si="171"/>
        <v>42971</v>
      </c>
      <c r="E1405" s="53">
        <f t="shared" si="172"/>
        <v>191.5839412893898</v>
      </c>
      <c r="F1405" s="81">
        <f t="shared" si="175"/>
        <v>13437.45</v>
      </c>
      <c r="H1405" s="85">
        <f t="shared" si="178"/>
        <v>42971</v>
      </c>
      <c r="I1405" s="70">
        <f t="shared" si="177"/>
        <v>7.8239089293302477E-2</v>
      </c>
      <c r="J1405" s="70">
        <f t="shared" si="176"/>
        <v>8.9432172284579003E-2</v>
      </c>
      <c r="K1405" s="115">
        <f t="shared" si="173"/>
        <v>0</v>
      </c>
      <c r="L1405" s="116">
        <f t="shared" si="174"/>
        <v>-1.1193082991276526E-2</v>
      </c>
    </row>
    <row r="1406" spans="1:12">
      <c r="A1406" s="80">
        <v>41877</v>
      </c>
      <c r="B1406" s="52">
        <v>152.8744959104626</v>
      </c>
      <c r="C1406" s="53">
        <v>10390.39</v>
      </c>
      <c r="D1406" s="54">
        <f t="shared" si="171"/>
        <v>42971</v>
      </c>
      <c r="E1406" s="53">
        <f t="shared" si="172"/>
        <v>191.5839412893898</v>
      </c>
      <c r="F1406" s="81">
        <f t="shared" si="175"/>
        <v>13437.45</v>
      </c>
      <c r="H1406" s="85">
        <f t="shared" si="178"/>
        <v>42971</v>
      </c>
      <c r="I1406" s="70">
        <f t="shared" si="177"/>
        <v>7.8138831705331535E-2</v>
      </c>
      <c r="J1406" s="70">
        <f t="shared" si="176"/>
        <v>8.9502766695807701E-2</v>
      </c>
      <c r="K1406" s="115">
        <f t="shared" si="173"/>
        <v>0</v>
      </c>
      <c r="L1406" s="116">
        <f t="shared" si="174"/>
        <v>-1.1363934990476166E-2</v>
      </c>
    </row>
    <row r="1407" spans="1:12">
      <c r="A1407" s="80">
        <v>41878</v>
      </c>
      <c r="B1407" s="52">
        <v>152.90996279351384</v>
      </c>
      <c r="C1407" s="53">
        <v>10432.780000000001</v>
      </c>
      <c r="D1407" s="54">
        <f t="shared" si="171"/>
        <v>42971</v>
      </c>
      <c r="E1407" s="53">
        <f t="shared" si="172"/>
        <v>191.5839412893898</v>
      </c>
      <c r="F1407" s="81">
        <f t="shared" si="175"/>
        <v>13437.45</v>
      </c>
      <c r="H1407" s="85">
        <f t="shared" si="178"/>
        <v>42971</v>
      </c>
      <c r="I1407" s="70">
        <f t="shared" si="177"/>
        <v>7.8055468528851923E-2</v>
      </c>
      <c r="J1407" s="70">
        <f t="shared" si="176"/>
        <v>8.8025157506171903E-2</v>
      </c>
      <c r="K1407" s="115">
        <f t="shared" si="173"/>
        <v>0</v>
      </c>
      <c r="L1407" s="116">
        <f t="shared" si="174"/>
        <v>-9.9696889773199793E-3</v>
      </c>
    </row>
    <row r="1408" spans="1:12">
      <c r="A1408" s="80">
        <v>41879</v>
      </c>
      <c r="B1408" s="52">
        <v>152.94375589529122</v>
      </c>
      <c r="C1408" s="53">
        <v>10456.85</v>
      </c>
      <c r="D1408" s="54">
        <f t="shared" si="171"/>
        <v>42975</v>
      </c>
      <c r="E1408" s="53">
        <f t="shared" si="172"/>
        <v>191.71268569793628</v>
      </c>
      <c r="F1408" s="81">
        <f t="shared" si="175"/>
        <v>13513.48</v>
      </c>
      <c r="H1408" s="85">
        <f t="shared" si="178"/>
        <v>42975</v>
      </c>
      <c r="I1408" s="70">
        <f t="shared" si="177"/>
        <v>7.8217476044603051E-2</v>
      </c>
      <c r="J1408" s="70">
        <f t="shared" si="176"/>
        <v>8.9236305190318665E-2</v>
      </c>
      <c r="K1408" s="115">
        <f t="shared" si="173"/>
        <v>0</v>
      </c>
      <c r="L1408" s="116">
        <f t="shared" si="174"/>
        <v>-1.1018829145715614E-2</v>
      </c>
    </row>
    <row r="1409" spans="1:12">
      <c r="A1409" s="80">
        <v>41883</v>
      </c>
      <c r="B1409" s="52">
        <v>153.07956995052623</v>
      </c>
      <c r="C1409" s="53">
        <v>10553.26</v>
      </c>
      <c r="D1409" s="54">
        <f t="shared" si="171"/>
        <v>42979</v>
      </c>
      <c r="E1409" s="53">
        <f t="shared" si="172"/>
        <v>191.8421245172369</v>
      </c>
      <c r="F1409" s="81">
        <f t="shared" si="175"/>
        <v>13598.09</v>
      </c>
      <c r="G1409" s="17"/>
      <c r="H1409" s="85">
        <f t="shared" si="178"/>
        <v>42979</v>
      </c>
      <c r="I1409" s="70">
        <f t="shared" si="177"/>
        <v>7.8141046459747621E-2</v>
      </c>
      <c r="J1409" s="70">
        <f t="shared" si="176"/>
        <v>8.8170858236207739E-2</v>
      </c>
      <c r="K1409" s="115">
        <f t="shared" si="173"/>
        <v>0</v>
      </c>
      <c r="L1409" s="116">
        <f t="shared" si="174"/>
        <v>-1.0029811776460118E-2</v>
      </c>
    </row>
    <row r="1410" spans="1:12">
      <c r="A1410" s="80">
        <v>41884</v>
      </c>
      <c r="B1410" s="52">
        <v>153.1155436494646</v>
      </c>
      <c r="C1410" s="53">
        <v>10626.05</v>
      </c>
      <c r="D1410" s="54">
        <f t="shared" ref="D1410:D1473" si="179">VLOOKUP(EDATE(A1410,36),A:A,1,1)</f>
        <v>42979</v>
      </c>
      <c r="E1410" s="53">
        <f t="shared" ref="E1410:E1473" si="180">VLOOKUP(D1410,A:B,2,0)</f>
        <v>191.8421245172369</v>
      </c>
      <c r="F1410" s="81">
        <f t="shared" si="175"/>
        <v>13598.09</v>
      </c>
      <c r="H1410" s="85">
        <f t="shared" si="178"/>
        <v>42979</v>
      </c>
      <c r="I1410" s="70">
        <f t="shared" si="177"/>
        <v>7.805660530654368E-2</v>
      </c>
      <c r="J1410" s="70">
        <f t="shared" si="176"/>
        <v>8.5680453044459481E-2</v>
      </c>
      <c r="K1410" s="115">
        <f t="shared" ref="K1410:K1473" si="181">IF(I1410&gt;J1410,1,0)</f>
        <v>0</v>
      </c>
      <c r="L1410" s="116">
        <f t="shared" ref="L1410:L1473" si="182">I1410-J1410</f>
        <v>-7.6238477379158009E-3</v>
      </c>
    </row>
    <row r="1411" spans="1:12">
      <c r="A1411" s="80">
        <v>41885</v>
      </c>
      <c r="B1411" s="52">
        <v>153.15428188200792</v>
      </c>
      <c r="C1411" s="53">
        <v>10667.5</v>
      </c>
      <c r="D1411" s="54">
        <f t="shared" si="179"/>
        <v>42979</v>
      </c>
      <c r="E1411" s="53">
        <f t="shared" si="180"/>
        <v>191.8421245172369</v>
      </c>
      <c r="F1411" s="81">
        <f t="shared" si="175"/>
        <v>13598.09</v>
      </c>
      <c r="H1411" s="85">
        <f t="shared" si="178"/>
        <v>42979</v>
      </c>
      <c r="I1411" s="70">
        <f t="shared" si="177"/>
        <v>7.7965704530995827E-2</v>
      </c>
      <c r="J1411" s="70">
        <f t="shared" si="176"/>
        <v>8.427244219153196E-2</v>
      </c>
      <c r="K1411" s="115">
        <f t="shared" si="181"/>
        <v>0</v>
      </c>
      <c r="L1411" s="116">
        <f t="shared" si="182"/>
        <v>-6.3067376605361325E-3</v>
      </c>
    </row>
    <row r="1412" spans="1:12">
      <c r="A1412" s="80">
        <v>41886</v>
      </c>
      <c r="B1412" s="52">
        <v>153.19057944681396</v>
      </c>
      <c r="C1412" s="53">
        <v>10643.88</v>
      </c>
      <c r="D1412" s="54">
        <f t="shared" si="179"/>
        <v>42982</v>
      </c>
      <c r="E1412" s="53">
        <f t="shared" si="180"/>
        <v>191.9399640007407</v>
      </c>
      <c r="F1412" s="81">
        <f t="shared" si="175"/>
        <v>13514.16</v>
      </c>
      <c r="H1412" s="85">
        <f t="shared" si="178"/>
        <v>42982</v>
      </c>
      <c r="I1412" s="70">
        <f t="shared" si="177"/>
        <v>7.8063767246078886E-2</v>
      </c>
      <c r="J1412" s="70">
        <f t="shared" si="176"/>
        <v>8.2836855264555975E-2</v>
      </c>
      <c r="K1412" s="115">
        <f t="shared" si="181"/>
        <v>0</v>
      </c>
      <c r="L1412" s="116">
        <f t="shared" si="182"/>
        <v>-4.7730880184770896E-3</v>
      </c>
    </row>
    <row r="1413" spans="1:12">
      <c r="A1413" s="80">
        <v>41887</v>
      </c>
      <c r="B1413" s="52">
        <v>153.22642604240451</v>
      </c>
      <c r="C1413" s="53">
        <v>10633.24</v>
      </c>
      <c r="D1413" s="54">
        <f t="shared" si="179"/>
        <v>42983</v>
      </c>
      <c r="E1413" s="53">
        <f t="shared" si="180"/>
        <v>191.97393737436886</v>
      </c>
      <c r="F1413" s="81">
        <f t="shared" si="175"/>
        <v>13568.38</v>
      </c>
      <c r="H1413" s="85">
        <f t="shared" si="178"/>
        <v>42983</v>
      </c>
      <c r="I1413" s="70">
        <f t="shared" si="177"/>
        <v>7.8043288437440239E-2</v>
      </c>
      <c r="J1413" s="70">
        <f t="shared" si="176"/>
        <v>8.4644605382746985E-2</v>
      </c>
      <c r="K1413" s="115">
        <f t="shared" si="181"/>
        <v>0</v>
      </c>
      <c r="L1413" s="116">
        <f t="shared" si="182"/>
        <v>-6.6013169453067455E-3</v>
      </c>
    </row>
    <row r="1414" spans="1:12">
      <c r="A1414" s="80">
        <v>41890</v>
      </c>
      <c r="B1414" s="52">
        <v>153.32985387998312</v>
      </c>
      <c r="C1414" s="53">
        <v>10748.49</v>
      </c>
      <c r="D1414" s="54">
        <f t="shared" si="179"/>
        <v>42986</v>
      </c>
      <c r="E1414" s="53">
        <f t="shared" si="180"/>
        <v>192.07147664908518</v>
      </c>
      <c r="F1414" s="81">
        <f t="shared" si="175"/>
        <v>13546.57</v>
      </c>
      <c r="H1414" s="85">
        <f t="shared" si="178"/>
        <v>42986</v>
      </c>
      <c r="I1414" s="70">
        <f t="shared" si="177"/>
        <v>7.7983345400206128E-2</v>
      </c>
      <c r="J1414" s="70">
        <f t="shared" si="176"/>
        <v>8.0174605382941078E-2</v>
      </c>
      <c r="K1414" s="115">
        <f t="shared" si="181"/>
        <v>0</v>
      </c>
      <c r="L1414" s="116">
        <f t="shared" si="182"/>
        <v>-2.1912599827349499E-3</v>
      </c>
    </row>
    <row r="1415" spans="1:12">
      <c r="A1415" s="80">
        <v>41891</v>
      </c>
      <c r="B1415" s="52">
        <v>153.36588639564491</v>
      </c>
      <c r="C1415" s="53">
        <v>10720.95</v>
      </c>
      <c r="D1415" s="54">
        <f t="shared" si="179"/>
        <v>42986</v>
      </c>
      <c r="E1415" s="53">
        <f t="shared" si="180"/>
        <v>192.07147664908518</v>
      </c>
      <c r="F1415" s="81">
        <f t="shared" si="175"/>
        <v>13546.57</v>
      </c>
      <c r="H1415" s="85">
        <f t="shared" si="178"/>
        <v>42986</v>
      </c>
      <c r="I1415" s="70">
        <f t="shared" si="177"/>
        <v>7.7898916598316603E-2</v>
      </c>
      <c r="J1415" s="70">
        <f t="shared" si="176"/>
        <v>8.109873283656599E-2</v>
      </c>
      <c r="K1415" s="115">
        <f t="shared" si="181"/>
        <v>0</v>
      </c>
      <c r="L1415" s="116">
        <f t="shared" si="182"/>
        <v>-3.1998162382493867E-3</v>
      </c>
    </row>
    <row r="1416" spans="1:12">
      <c r="A1416" s="80">
        <v>41892</v>
      </c>
      <c r="B1416" s="52">
        <v>153.39947352476554</v>
      </c>
      <c r="C1416" s="53">
        <v>10643.54</v>
      </c>
      <c r="D1416" s="54">
        <f t="shared" si="179"/>
        <v>42986</v>
      </c>
      <c r="E1416" s="53">
        <f t="shared" si="180"/>
        <v>192.07147664908518</v>
      </c>
      <c r="F1416" s="81">
        <f t="shared" ref="F1416:F1479" si="183">VLOOKUP(D1416,A:C,3,0)</f>
        <v>13546.57</v>
      </c>
      <c r="H1416" s="85">
        <f t="shared" si="178"/>
        <v>42986</v>
      </c>
      <c r="I1416" s="70">
        <f t="shared" si="177"/>
        <v>7.7820241463695261E-2</v>
      </c>
      <c r="J1416" s="70">
        <f t="shared" si="176"/>
        <v>8.3713332324254708E-2</v>
      </c>
      <c r="K1416" s="115">
        <f t="shared" si="181"/>
        <v>0</v>
      </c>
      <c r="L1416" s="116">
        <f t="shared" si="182"/>
        <v>-5.8930908605594468E-3</v>
      </c>
    </row>
    <row r="1417" spans="1:12">
      <c r="A1417" s="80">
        <v>41893</v>
      </c>
      <c r="B1417" s="52">
        <v>153.43536900157034</v>
      </c>
      <c r="C1417" s="53">
        <v>10632.96</v>
      </c>
      <c r="D1417" s="54">
        <f t="shared" si="179"/>
        <v>42989</v>
      </c>
      <c r="E1417" s="53">
        <f t="shared" si="180"/>
        <v>192.17000931660615</v>
      </c>
      <c r="F1417" s="81">
        <f t="shared" si="183"/>
        <v>13646.37</v>
      </c>
      <c r="H1417" s="85">
        <f t="shared" si="178"/>
        <v>42989</v>
      </c>
      <c r="I1417" s="70">
        <f t="shared" si="177"/>
        <v>7.7920445979852149E-2</v>
      </c>
      <c r="J1417" s="70">
        <f t="shared" si="176"/>
        <v>8.6728326345651308E-2</v>
      </c>
      <c r="K1417" s="115">
        <f t="shared" si="181"/>
        <v>0</v>
      </c>
      <c r="L1417" s="116">
        <f t="shared" si="182"/>
        <v>-8.8078803657991589E-3</v>
      </c>
    </row>
    <row r="1418" spans="1:12">
      <c r="A1418" s="80">
        <v>41894</v>
      </c>
      <c r="B1418" s="52">
        <v>153.47035226570267</v>
      </c>
      <c r="C1418" s="53">
        <v>10658.96</v>
      </c>
      <c r="D1418" s="54">
        <f t="shared" si="179"/>
        <v>42990</v>
      </c>
      <c r="E1418" s="53">
        <f t="shared" si="180"/>
        <v>192.20287038819927</v>
      </c>
      <c r="F1418" s="81">
        <f t="shared" si="183"/>
        <v>13765.03</v>
      </c>
      <c r="H1418" s="85">
        <f t="shared" si="178"/>
        <v>42990</v>
      </c>
      <c r="I1418" s="70">
        <f t="shared" si="177"/>
        <v>7.7899969770901301E-2</v>
      </c>
      <c r="J1418" s="70">
        <f t="shared" si="176"/>
        <v>8.8982188889135339E-2</v>
      </c>
      <c r="K1418" s="115">
        <f t="shared" si="181"/>
        <v>0</v>
      </c>
      <c r="L1418" s="116">
        <f t="shared" si="182"/>
        <v>-1.1082219118234038E-2</v>
      </c>
    </row>
    <row r="1419" spans="1:12">
      <c r="A1419" s="80">
        <v>41897</v>
      </c>
      <c r="B1419" s="52">
        <v>153.58867790729954</v>
      </c>
      <c r="C1419" s="53">
        <v>10575.5</v>
      </c>
      <c r="D1419" s="54">
        <f t="shared" si="179"/>
        <v>42993</v>
      </c>
      <c r="E1419" s="53">
        <f t="shared" si="180"/>
        <v>192.30302546731227</v>
      </c>
      <c r="F1419" s="81">
        <f t="shared" si="183"/>
        <v>13754.62</v>
      </c>
      <c r="H1419" s="85">
        <f t="shared" si="178"/>
        <v>42993</v>
      </c>
      <c r="I1419" s="70">
        <f t="shared" si="177"/>
        <v>7.7810238977197521E-2</v>
      </c>
      <c r="J1419" s="70">
        <f t="shared" si="176"/>
        <v>9.1564062566173998E-2</v>
      </c>
      <c r="K1419" s="115">
        <f t="shared" si="181"/>
        <v>0</v>
      </c>
      <c r="L1419" s="116">
        <f t="shared" si="182"/>
        <v>-1.3753823588976477E-2</v>
      </c>
    </row>
    <row r="1420" spans="1:12">
      <c r="A1420" s="80">
        <v>41898</v>
      </c>
      <c r="B1420" s="52">
        <v>153.62569277867519</v>
      </c>
      <c r="C1420" s="53">
        <v>10432.030000000001</v>
      </c>
      <c r="D1420" s="54">
        <f t="shared" si="179"/>
        <v>42993</v>
      </c>
      <c r="E1420" s="53">
        <f t="shared" si="180"/>
        <v>192.30302546731227</v>
      </c>
      <c r="F1420" s="81">
        <f t="shared" si="183"/>
        <v>13754.62</v>
      </c>
      <c r="H1420" s="85">
        <f t="shared" si="178"/>
        <v>42993</v>
      </c>
      <c r="I1420" s="70">
        <f t="shared" si="177"/>
        <v>7.7723668796569667E-2</v>
      </c>
      <c r="J1420" s="70">
        <f t="shared" si="176"/>
        <v>9.6545330284534048E-2</v>
      </c>
      <c r="K1420" s="115">
        <f t="shared" si="181"/>
        <v>0</v>
      </c>
      <c r="L1420" s="116">
        <f t="shared" si="182"/>
        <v>-1.8821661487964381E-2</v>
      </c>
    </row>
    <row r="1421" spans="1:12">
      <c r="A1421" s="80">
        <v>41899</v>
      </c>
      <c r="B1421" s="52">
        <v>153.66302382202039</v>
      </c>
      <c r="C1421" s="53">
        <v>10488.05</v>
      </c>
      <c r="D1421" s="54">
        <f t="shared" si="179"/>
        <v>42993</v>
      </c>
      <c r="E1421" s="53">
        <f t="shared" si="180"/>
        <v>192.30302546731227</v>
      </c>
      <c r="F1421" s="81">
        <f t="shared" si="183"/>
        <v>13754.62</v>
      </c>
      <c r="H1421" s="85">
        <f t="shared" si="178"/>
        <v>42993</v>
      </c>
      <c r="I1421" s="70">
        <f t="shared" si="177"/>
        <v>7.7636387318614997E-2</v>
      </c>
      <c r="J1421" s="70">
        <f t="shared" si="176"/>
        <v>9.4589511845162733E-2</v>
      </c>
      <c r="K1421" s="115">
        <f t="shared" si="181"/>
        <v>0</v>
      </c>
      <c r="L1421" s="116">
        <f t="shared" si="182"/>
        <v>-1.6953124526547736E-2</v>
      </c>
    </row>
    <row r="1422" spans="1:12">
      <c r="A1422" s="80">
        <v>41900</v>
      </c>
      <c r="B1422" s="52">
        <v>153.70128591495208</v>
      </c>
      <c r="C1422" s="53">
        <v>10671.16</v>
      </c>
      <c r="D1422" s="54">
        <f t="shared" si="179"/>
        <v>42996</v>
      </c>
      <c r="E1422" s="53">
        <f t="shared" si="180"/>
        <v>192.40052310122419</v>
      </c>
      <c r="F1422" s="81">
        <f t="shared" si="183"/>
        <v>13848.34</v>
      </c>
      <c r="H1422" s="85">
        <f t="shared" si="178"/>
        <v>42996</v>
      </c>
      <c r="I1422" s="70">
        <f t="shared" si="177"/>
        <v>7.7729033012073678E-2</v>
      </c>
      <c r="J1422" s="70">
        <f t="shared" si="176"/>
        <v>9.0758724347475894E-2</v>
      </c>
      <c r="K1422" s="115">
        <f t="shared" si="181"/>
        <v>0</v>
      </c>
      <c r="L1422" s="116">
        <f t="shared" si="182"/>
        <v>-1.3029691335402216E-2</v>
      </c>
    </row>
    <row r="1423" spans="1:12">
      <c r="A1423" s="80">
        <v>41901</v>
      </c>
      <c r="B1423" s="52">
        <v>153.74063344414631</v>
      </c>
      <c r="C1423" s="53">
        <v>10679.98</v>
      </c>
      <c r="D1423" s="54">
        <f t="shared" si="179"/>
        <v>42997</v>
      </c>
      <c r="E1423" s="53">
        <f t="shared" si="180"/>
        <v>192.43284638910518</v>
      </c>
      <c r="F1423" s="81">
        <f t="shared" si="183"/>
        <v>13840.78</v>
      </c>
      <c r="H1423" s="85">
        <f t="shared" si="178"/>
        <v>42997</v>
      </c>
      <c r="I1423" s="70">
        <f t="shared" si="177"/>
        <v>7.7697426791163871E-2</v>
      </c>
      <c r="J1423" s="70">
        <f t="shared" si="176"/>
        <v>9.0259907833487585E-2</v>
      </c>
      <c r="K1423" s="115">
        <f t="shared" si="181"/>
        <v>0</v>
      </c>
      <c r="L1423" s="116">
        <f t="shared" si="182"/>
        <v>-1.2562481042323714E-2</v>
      </c>
    </row>
    <row r="1424" spans="1:12">
      <c r="A1424" s="80">
        <v>41904</v>
      </c>
      <c r="B1424" s="52">
        <v>153.86700824483742</v>
      </c>
      <c r="C1424" s="53">
        <v>10713.74</v>
      </c>
      <c r="D1424" s="54">
        <f t="shared" si="179"/>
        <v>43000</v>
      </c>
      <c r="E1424" s="53">
        <f t="shared" si="180"/>
        <v>192.52888633840769</v>
      </c>
      <c r="F1424" s="81">
        <f t="shared" si="183"/>
        <v>13591.79</v>
      </c>
      <c r="H1424" s="85">
        <f t="shared" si="178"/>
        <v>43000</v>
      </c>
      <c r="I1424" s="70">
        <f t="shared" si="177"/>
        <v>7.7581507301091035E-2</v>
      </c>
      <c r="J1424" s="70">
        <f t="shared" si="176"/>
        <v>8.2543070447189448E-2</v>
      </c>
      <c r="K1424" s="115">
        <f t="shared" si="181"/>
        <v>0</v>
      </c>
      <c r="L1424" s="116">
        <f t="shared" si="182"/>
        <v>-4.9615631460984133E-3</v>
      </c>
    </row>
    <row r="1425" spans="1:12">
      <c r="A1425" s="80">
        <v>41905</v>
      </c>
      <c r="B1425" s="52">
        <v>153.90316699177495</v>
      </c>
      <c r="C1425" s="53">
        <v>10544.42</v>
      </c>
      <c r="D1425" s="54">
        <f t="shared" si="179"/>
        <v>43000</v>
      </c>
      <c r="E1425" s="53">
        <f t="shared" si="180"/>
        <v>192.52888633840769</v>
      </c>
      <c r="F1425" s="81">
        <f t="shared" si="183"/>
        <v>13591.79</v>
      </c>
      <c r="H1425" s="85">
        <f t="shared" si="178"/>
        <v>43000</v>
      </c>
      <c r="I1425" s="70">
        <f t="shared" si="177"/>
        <v>7.7497109971588873E-2</v>
      </c>
      <c r="J1425" s="70">
        <f t="shared" si="176"/>
        <v>8.8306742684573614E-2</v>
      </c>
      <c r="K1425" s="115">
        <f t="shared" si="181"/>
        <v>0</v>
      </c>
      <c r="L1425" s="116">
        <f t="shared" si="182"/>
        <v>-1.080963271298474E-2</v>
      </c>
    </row>
    <row r="1426" spans="1:12">
      <c r="A1426" s="80">
        <v>41906</v>
      </c>
      <c r="B1426" s="52">
        <v>153.93887252651706</v>
      </c>
      <c r="C1426" s="53">
        <v>10524.5</v>
      </c>
      <c r="D1426" s="54">
        <f t="shared" si="179"/>
        <v>43000</v>
      </c>
      <c r="E1426" s="53">
        <f t="shared" si="180"/>
        <v>192.52888633840769</v>
      </c>
      <c r="F1426" s="81">
        <f t="shared" si="183"/>
        <v>13591.79</v>
      </c>
      <c r="H1426" s="85">
        <f t="shared" si="178"/>
        <v>43000</v>
      </c>
      <c r="I1426" s="70">
        <f t="shared" si="177"/>
        <v>7.7413796413915881E-2</v>
      </c>
      <c r="J1426" s="70">
        <f t="shared" si="176"/>
        <v>8.899293227905436E-2</v>
      </c>
      <c r="K1426" s="115">
        <f t="shared" si="181"/>
        <v>0</v>
      </c>
      <c r="L1426" s="116">
        <f t="shared" si="182"/>
        <v>-1.1579135865138479E-2</v>
      </c>
    </row>
    <row r="1427" spans="1:12">
      <c r="A1427" s="80">
        <v>41907</v>
      </c>
      <c r="B1427" s="52">
        <v>153.97474028381572</v>
      </c>
      <c r="C1427" s="53">
        <v>10405.39</v>
      </c>
      <c r="D1427" s="54">
        <f t="shared" si="179"/>
        <v>43003</v>
      </c>
      <c r="E1427" s="53">
        <f t="shared" si="180"/>
        <v>192.6276536570993</v>
      </c>
      <c r="F1427" s="81">
        <f t="shared" si="183"/>
        <v>13466.53</v>
      </c>
      <c r="H1427" s="85">
        <f t="shared" si="178"/>
        <v>43003</v>
      </c>
      <c r="I1427" s="70">
        <f t="shared" si="177"/>
        <v>7.7514322230573196E-2</v>
      </c>
      <c r="J1427" s="70">
        <f t="shared" ref="J1427:J1490" si="184">(F1427/C1427)^(1/3)-1</f>
        <v>8.9763974389956092E-2</v>
      </c>
      <c r="K1427" s="115">
        <f t="shared" si="181"/>
        <v>0</v>
      </c>
      <c r="L1427" s="116">
        <f t="shared" si="182"/>
        <v>-1.2249652159382896E-2</v>
      </c>
    </row>
    <row r="1428" spans="1:12">
      <c r="A1428" s="80">
        <v>41908</v>
      </c>
      <c r="B1428" s="52">
        <v>154.01015447408099</v>
      </c>
      <c r="C1428" s="53">
        <v>10480.36</v>
      </c>
      <c r="D1428" s="54">
        <f t="shared" si="179"/>
        <v>43004</v>
      </c>
      <c r="E1428" s="53">
        <f t="shared" si="180"/>
        <v>192.66136349648932</v>
      </c>
      <c r="F1428" s="81">
        <f t="shared" si="183"/>
        <v>13465.07</v>
      </c>
      <c r="H1428" s="85">
        <f t="shared" si="178"/>
        <v>43004</v>
      </c>
      <c r="I1428" s="70">
        <f t="shared" ref="I1428:I1491" si="185">(E1428/B1428)^(1/3)-1</f>
        <v>7.7494571981797433E-2</v>
      </c>
      <c r="J1428" s="70">
        <f t="shared" si="184"/>
        <v>8.7119964695774321E-2</v>
      </c>
      <c r="K1428" s="115">
        <f t="shared" si="181"/>
        <v>0</v>
      </c>
      <c r="L1428" s="116">
        <f t="shared" si="182"/>
        <v>-9.625392713976888E-3</v>
      </c>
    </row>
    <row r="1429" spans="1:12">
      <c r="A1429" s="80">
        <v>41911</v>
      </c>
      <c r="B1429" s="52">
        <v>154.1076429018631</v>
      </c>
      <c r="C1429" s="53">
        <v>10467.25</v>
      </c>
      <c r="D1429" s="54">
        <f t="shared" si="179"/>
        <v>43007</v>
      </c>
      <c r="E1429" s="53">
        <f t="shared" si="180"/>
        <v>192.76426293209133</v>
      </c>
      <c r="F1429" s="81">
        <f t="shared" si="183"/>
        <v>13351.99</v>
      </c>
      <c r="H1429" s="85">
        <f t="shared" si="178"/>
        <v>43007</v>
      </c>
      <c r="I1429" s="70">
        <f t="shared" si="185"/>
        <v>7.745907001798602E-2</v>
      </c>
      <c r="J1429" s="70">
        <f t="shared" si="184"/>
        <v>8.4520587033406924E-2</v>
      </c>
      <c r="K1429" s="115">
        <f t="shared" si="181"/>
        <v>0</v>
      </c>
      <c r="L1429" s="116">
        <f t="shared" si="182"/>
        <v>-7.0615170154209039E-3</v>
      </c>
    </row>
    <row r="1430" spans="1:12">
      <c r="A1430" s="80">
        <v>41912</v>
      </c>
      <c r="B1430" s="52">
        <v>154.16204289980746</v>
      </c>
      <c r="C1430" s="53">
        <v>10475.040000000001</v>
      </c>
      <c r="D1430" s="54">
        <f t="shared" si="179"/>
        <v>43007</v>
      </c>
      <c r="E1430" s="53">
        <f t="shared" si="180"/>
        <v>192.76426293209133</v>
      </c>
      <c r="F1430" s="81">
        <f t="shared" si="183"/>
        <v>13351.99</v>
      </c>
      <c r="G1430" s="17"/>
      <c r="H1430" s="85">
        <f t="shared" ref="H1430:H1493" si="186">D1430</f>
        <v>43007</v>
      </c>
      <c r="I1430" s="70">
        <f t="shared" si="185"/>
        <v>7.7332318828357449E-2</v>
      </c>
      <c r="J1430" s="70">
        <f t="shared" si="184"/>
        <v>8.425167762196728E-2</v>
      </c>
      <c r="K1430" s="115">
        <f t="shared" si="181"/>
        <v>0</v>
      </c>
      <c r="L1430" s="116">
        <f t="shared" si="182"/>
        <v>-6.9193587936098311E-3</v>
      </c>
    </row>
    <row r="1431" spans="1:12">
      <c r="A1431" s="80">
        <v>41913</v>
      </c>
      <c r="B1431" s="52">
        <v>154.20305000321883</v>
      </c>
      <c r="C1431" s="53">
        <v>10449.700000000001</v>
      </c>
      <c r="D1431" s="54">
        <f t="shared" si="179"/>
        <v>43007</v>
      </c>
      <c r="E1431" s="53">
        <f t="shared" si="180"/>
        <v>192.76426293209133</v>
      </c>
      <c r="F1431" s="81">
        <f t="shared" si="183"/>
        <v>13351.99</v>
      </c>
      <c r="H1431" s="85">
        <f t="shared" si="186"/>
        <v>43007</v>
      </c>
      <c r="I1431" s="70">
        <f t="shared" si="185"/>
        <v>7.7236812298745461E-2</v>
      </c>
      <c r="J1431" s="70">
        <f t="shared" si="184"/>
        <v>8.5127388852333175E-2</v>
      </c>
      <c r="K1431" s="115">
        <f t="shared" si="181"/>
        <v>0</v>
      </c>
      <c r="L1431" s="116">
        <f t="shared" si="182"/>
        <v>-7.8905765535877137E-3</v>
      </c>
    </row>
    <row r="1432" spans="1:12">
      <c r="A1432" s="80">
        <v>41919</v>
      </c>
      <c r="B1432" s="52">
        <v>154.43527979652367</v>
      </c>
      <c r="C1432" s="53">
        <v>10327.23</v>
      </c>
      <c r="D1432" s="54">
        <f t="shared" si="179"/>
        <v>43014</v>
      </c>
      <c r="E1432" s="53">
        <f t="shared" si="180"/>
        <v>193.00183848611303</v>
      </c>
      <c r="F1432" s="81">
        <f t="shared" si="183"/>
        <v>13612.63</v>
      </c>
      <c r="H1432" s="85">
        <f t="shared" si="186"/>
        <v>43014</v>
      </c>
      <c r="I1432" s="70">
        <f t="shared" si="185"/>
        <v>7.7138731054422038E-2</v>
      </c>
      <c r="J1432" s="70">
        <f t="shared" si="184"/>
        <v>9.6443011067411488E-2</v>
      </c>
      <c r="K1432" s="115">
        <f t="shared" si="181"/>
        <v>0</v>
      </c>
      <c r="L1432" s="116">
        <f t="shared" si="182"/>
        <v>-1.930428001298945E-2</v>
      </c>
    </row>
    <row r="1433" spans="1:12">
      <c r="A1433" s="80">
        <v>41920</v>
      </c>
      <c r="B1433" s="52">
        <v>154.47620514566975</v>
      </c>
      <c r="C1433" s="53">
        <v>10314.44</v>
      </c>
      <c r="D1433" s="54">
        <f t="shared" si="179"/>
        <v>43014</v>
      </c>
      <c r="E1433" s="53">
        <f t="shared" si="180"/>
        <v>193.00183848611303</v>
      </c>
      <c r="F1433" s="81">
        <f t="shared" si="183"/>
        <v>13612.63</v>
      </c>
      <c r="H1433" s="85">
        <f t="shared" si="186"/>
        <v>43014</v>
      </c>
      <c r="I1433" s="70">
        <f t="shared" si="185"/>
        <v>7.7043600605730012E-2</v>
      </c>
      <c r="J1433" s="70">
        <f t="shared" si="184"/>
        <v>9.6896023661925179E-2</v>
      </c>
      <c r="K1433" s="115">
        <f t="shared" si="181"/>
        <v>0</v>
      </c>
      <c r="L1433" s="116">
        <f t="shared" si="182"/>
        <v>-1.9852423056195168E-2</v>
      </c>
    </row>
    <row r="1434" spans="1:12">
      <c r="A1434" s="80">
        <v>41921</v>
      </c>
      <c r="B1434" s="52">
        <v>154.51497867316132</v>
      </c>
      <c r="C1434" s="53">
        <v>10469.450000000001</v>
      </c>
      <c r="D1434" s="54">
        <f t="shared" si="179"/>
        <v>43017</v>
      </c>
      <c r="E1434" s="53">
        <f t="shared" si="180"/>
        <v>193.09737439616364</v>
      </c>
      <c r="F1434" s="81">
        <f t="shared" si="183"/>
        <v>13625</v>
      </c>
      <c r="H1434" s="85">
        <f t="shared" si="186"/>
        <v>43017</v>
      </c>
      <c r="I1434" s="70">
        <f t="shared" si="185"/>
        <v>7.7131171049721114E-2</v>
      </c>
      <c r="J1434" s="70">
        <f t="shared" si="184"/>
        <v>9.1786067625883927E-2</v>
      </c>
      <c r="K1434" s="115">
        <f t="shared" si="181"/>
        <v>0</v>
      </c>
      <c r="L1434" s="116">
        <f t="shared" si="182"/>
        <v>-1.4654896576162812E-2</v>
      </c>
    </row>
    <row r="1435" spans="1:12">
      <c r="A1435" s="80">
        <v>41922</v>
      </c>
      <c r="B1435" s="52">
        <v>154.55098066319215</v>
      </c>
      <c r="C1435" s="53">
        <v>10337.14</v>
      </c>
      <c r="D1435" s="54">
        <f t="shared" si="179"/>
        <v>43018</v>
      </c>
      <c r="E1435" s="53">
        <f t="shared" si="180"/>
        <v>193.12537351545109</v>
      </c>
      <c r="F1435" s="81">
        <f t="shared" si="183"/>
        <v>13663.44</v>
      </c>
      <c r="H1435" s="85">
        <f t="shared" si="186"/>
        <v>43018</v>
      </c>
      <c r="I1435" s="70">
        <f t="shared" si="185"/>
        <v>7.7099581635729608E-2</v>
      </c>
      <c r="J1435" s="70">
        <f t="shared" si="184"/>
        <v>9.7454571618714514E-2</v>
      </c>
      <c r="K1435" s="115">
        <f t="shared" si="181"/>
        <v>0</v>
      </c>
      <c r="L1435" s="116">
        <f t="shared" si="182"/>
        <v>-2.0354989982984906E-2</v>
      </c>
    </row>
    <row r="1436" spans="1:12">
      <c r="A1436" s="80">
        <v>41925</v>
      </c>
      <c r="B1436" s="52">
        <v>154.66040275750169</v>
      </c>
      <c r="C1436" s="53">
        <v>10369.11</v>
      </c>
      <c r="D1436" s="54">
        <f t="shared" si="179"/>
        <v>43021</v>
      </c>
      <c r="E1436" s="53">
        <f t="shared" si="180"/>
        <v>193.22716842384739</v>
      </c>
      <c r="F1436" s="81">
        <f t="shared" si="183"/>
        <v>13868.7</v>
      </c>
      <c r="H1436" s="85">
        <f t="shared" si="186"/>
        <v>43021</v>
      </c>
      <c r="I1436" s="70">
        <f t="shared" si="185"/>
        <v>7.7034671828762447E-2</v>
      </c>
      <c r="J1436" s="70">
        <f t="shared" si="184"/>
        <v>0.10178813376262008</v>
      </c>
      <c r="K1436" s="115">
        <f t="shared" si="181"/>
        <v>0</v>
      </c>
      <c r="L1436" s="116">
        <f t="shared" si="182"/>
        <v>-2.4753461933857634E-2</v>
      </c>
    </row>
    <row r="1437" spans="1:12">
      <c r="A1437" s="80">
        <v>41926</v>
      </c>
      <c r="B1437" s="52">
        <v>154.69798523537176</v>
      </c>
      <c r="C1437" s="53">
        <v>10342.43</v>
      </c>
      <c r="D1437" s="54">
        <f t="shared" si="179"/>
        <v>43021</v>
      </c>
      <c r="E1437" s="53">
        <f t="shared" si="180"/>
        <v>193.22716842384739</v>
      </c>
      <c r="F1437" s="81">
        <f t="shared" si="183"/>
        <v>13868.7</v>
      </c>
      <c r="H1437" s="85">
        <f t="shared" si="186"/>
        <v>43021</v>
      </c>
      <c r="I1437" s="70">
        <f t="shared" si="185"/>
        <v>7.6947446150522625E-2</v>
      </c>
      <c r="J1437" s="70">
        <f t="shared" si="184"/>
        <v>0.10273473485317242</v>
      </c>
      <c r="K1437" s="115">
        <f t="shared" si="181"/>
        <v>0</v>
      </c>
      <c r="L1437" s="116">
        <f t="shared" si="182"/>
        <v>-2.5787288702649791E-2</v>
      </c>
    </row>
    <row r="1438" spans="1:12">
      <c r="A1438" s="80">
        <v>41928</v>
      </c>
      <c r="B1438" s="52">
        <v>154.82390939535335</v>
      </c>
      <c r="C1438" s="53">
        <v>10194.41</v>
      </c>
      <c r="D1438" s="54">
        <f t="shared" si="179"/>
        <v>43024</v>
      </c>
      <c r="E1438" s="53">
        <f t="shared" si="180"/>
        <v>193.33035173178573</v>
      </c>
      <c r="F1438" s="81">
        <f t="shared" si="183"/>
        <v>13955.22</v>
      </c>
      <c r="H1438" s="85">
        <f t="shared" si="186"/>
        <v>43024</v>
      </c>
      <c r="I1438" s="70">
        <f t="shared" si="185"/>
        <v>7.6847003440678519E-2</v>
      </c>
      <c r="J1438" s="70">
        <f t="shared" si="184"/>
        <v>0.11034565415866093</v>
      </c>
      <c r="K1438" s="115">
        <f t="shared" si="181"/>
        <v>0</v>
      </c>
      <c r="L1438" s="116">
        <f t="shared" si="182"/>
        <v>-3.3498650717982414E-2</v>
      </c>
    </row>
    <row r="1439" spans="1:12">
      <c r="A1439" s="80">
        <v>41929</v>
      </c>
      <c r="B1439" s="52">
        <v>154.86540220307131</v>
      </c>
      <c r="C1439" s="53">
        <v>10235.83</v>
      </c>
      <c r="D1439" s="54">
        <f t="shared" si="179"/>
        <v>43025</v>
      </c>
      <c r="E1439" s="53">
        <f t="shared" si="180"/>
        <v>193.36379788263531</v>
      </c>
      <c r="F1439" s="81">
        <f t="shared" si="183"/>
        <v>13960.09</v>
      </c>
      <c r="H1439" s="85">
        <f t="shared" si="186"/>
        <v>43025</v>
      </c>
      <c r="I1439" s="70">
        <f t="shared" si="185"/>
        <v>7.6812911342645895E-2</v>
      </c>
      <c r="J1439" s="70">
        <f t="shared" si="184"/>
        <v>0.10897490327778137</v>
      </c>
      <c r="K1439" s="115">
        <f t="shared" si="181"/>
        <v>0</v>
      </c>
      <c r="L1439" s="116">
        <f t="shared" si="182"/>
        <v>-3.216199193513547E-2</v>
      </c>
    </row>
    <row r="1440" spans="1:12">
      <c r="A1440" s="80">
        <v>41932</v>
      </c>
      <c r="B1440" s="52">
        <v>154.97644069645094</v>
      </c>
      <c r="C1440" s="53">
        <v>10367.030000000001</v>
      </c>
      <c r="D1440" s="54">
        <f t="shared" si="179"/>
        <v>43026</v>
      </c>
      <c r="E1440" s="53">
        <f t="shared" si="180"/>
        <v>193.39589627308385</v>
      </c>
      <c r="F1440" s="81">
        <f t="shared" si="183"/>
        <v>13927.92</v>
      </c>
      <c r="H1440" s="85">
        <f t="shared" si="186"/>
        <v>43026</v>
      </c>
      <c r="I1440" s="70">
        <f t="shared" si="185"/>
        <v>7.6615242123736049E-2</v>
      </c>
      <c r="J1440" s="70">
        <f t="shared" si="184"/>
        <v>0.10342792186122662</v>
      </c>
      <c r="K1440" s="115">
        <f t="shared" si="181"/>
        <v>0</v>
      </c>
      <c r="L1440" s="116">
        <f t="shared" si="182"/>
        <v>-2.6812679737490575E-2</v>
      </c>
    </row>
    <row r="1441" spans="1:12">
      <c r="A1441" s="80">
        <v>41933</v>
      </c>
      <c r="B1441" s="52">
        <v>155.01379001865877</v>
      </c>
      <c r="C1441" s="53">
        <v>10431.1</v>
      </c>
      <c r="D1441" s="54">
        <f t="shared" si="179"/>
        <v>43026</v>
      </c>
      <c r="E1441" s="53">
        <f t="shared" si="180"/>
        <v>193.39589627308385</v>
      </c>
      <c r="F1441" s="81">
        <f t="shared" si="183"/>
        <v>13927.92</v>
      </c>
      <c r="H1441" s="85">
        <f t="shared" si="186"/>
        <v>43026</v>
      </c>
      <c r="I1441" s="70">
        <f t="shared" si="185"/>
        <v>7.6528767925768015E-2</v>
      </c>
      <c r="J1441" s="70">
        <f t="shared" si="184"/>
        <v>0.1011641188300032</v>
      </c>
      <c r="K1441" s="115">
        <f t="shared" si="181"/>
        <v>0</v>
      </c>
      <c r="L1441" s="116">
        <f t="shared" si="182"/>
        <v>-2.4635350904235187E-2</v>
      </c>
    </row>
    <row r="1442" spans="1:12">
      <c r="A1442" s="80">
        <v>41934</v>
      </c>
      <c r="B1442" s="52">
        <v>155.04618790077265</v>
      </c>
      <c r="C1442" s="53">
        <v>10520.79</v>
      </c>
      <c r="D1442" s="54">
        <f t="shared" si="179"/>
        <v>43026</v>
      </c>
      <c r="E1442" s="53">
        <f t="shared" si="180"/>
        <v>193.39589627308385</v>
      </c>
      <c r="F1442" s="81">
        <f t="shared" si="183"/>
        <v>13927.92</v>
      </c>
      <c r="H1442" s="85">
        <f t="shared" si="186"/>
        <v>43026</v>
      </c>
      <c r="I1442" s="70">
        <f t="shared" si="185"/>
        <v>7.6453780202982546E-2</v>
      </c>
      <c r="J1442" s="70">
        <f t="shared" si="184"/>
        <v>9.8026033820875824E-2</v>
      </c>
      <c r="K1442" s="115">
        <f t="shared" si="181"/>
        <v>0</v>
      </c>
      <c r="L1442" s="116">
        <f t="shared" si="182"/>
        <v>-2.1572253617893278E-2</v>
      </c>
    </row>
    <row r="1443" spans="1:12">
      <c r="A1443" s="80">
        <v>41935</v>
      </c>
      <c r="B1443" s="52">
        <v>155.08370907824465</v>
      </c>
      <c r="C1443" s="53">
        <v>10545.31</v>
      </c>
      <c r="D1443" s="54">
        <f t="shared" si="179"/>
        <v>43031</v>
      </c>
      <c r="E1443" s="53">
        <f t="shared" si="180"/>
        <v>193.56608466180415</v>
      </c>
      <c r="F1443" s="81">
        <f t="shared" si="183"/>
        <v>13892.48</v>
      </c>
      <c r="H1443" s="85">
        <f t="shared" si="186"/>
        <v>43031</v>
      </c>
      <c r="I1443" s="70">
        <f t="shared" si="185"/>
        <v>7.66826020094864E-2</v>
      </c>
      <c r="J1443" s="70">
        <f t="shared" si="184"/>
        <v>9.6242940580146374E-2</v>
      </c>
      <c r="K1443" s="115">
        <f t="shared" si="181"/>
        <v>0</v>
      </c>
      <c r="L1443" s="116">
        <f t="shared" si="182"/>
        <v>-1.9560338570659974E-2</v>
      </c>
    </row>
    <row r="1444" spans="1:12">
      <c r="A1444" s="80">
        <v>41939</v>
      </c>
      <c r="B1444" s="52">
        <v>155.25492149306703</v>
      </c>
      <c r="C1444" s="53">
        <v>10515.22</v>
      </c>
      <c r="D1444" s="54">
        <f t="shared" si="179"/>
        <v>43035</v>
      </c>
      <c r="E1444" s="53">
        <f t="shared" si="180"/>
        <v>193.69600018802871</v>
      </c>
      <c r="F1444" s="81">
        <f t="shared" si="183"/>
        <v>14082.21</v>
      </c>
      <c r="H1444" s="85">
        <f t="shared" si="186"/>
        <v>43035</v>
      </c>
      <c r="I1444" s="70">
        <f t="shared" si="185"/>
        <v>7.6527410358317338E-2</v>
      </c>
      <c r="J1444" s="70">
        <f t="shared" si="184"/>
        <v>0.10226026252619236</v>
      </c>
      <c r="K1444" s="115">
        <f t="shared" si="181"/>
        <v>0</v>
      </c>
      <c r="L1444" s="116">
        <f t="shared" si="182"/>
        <v>-2.573285216787502E-2</v>
      </c>
    </row>
    <row r="1445" spans="1:12">
      <c r="A1445" s="80">
        <v>41940</v>
      </c>
      <c r="B1445" s="52">
        <v>155.29187216438237</v>
      </c>
      <c r="C1445" s="53">
        <v>10562.48</v>
      </c>
      <c r="D1445" s="54">
        <f t="shared" si="179"/>
        <v>43035</v>
      </c>
      <c r="E1445" s="53">
        <f t="shared" si="180"/>
        <v>193.69600018802871</v>
      </c>
      <c r="F1445" s="81">
        <f t="shared" si="183"/>
        <v>14082.21</v>
      </c>
      <c r="H1445" s="85">
        <f t="shared" si="186"/>
        <v>43035</v>
      </c>
      <c r="I1445" s="70">
        <f t="shared" si="185"/>
        <v>7.6442019398769601E-2</v>
      </c>
      <c r="J1445" s="70">
        <f t="shared" si="184"/>
        <v>0.10061384655933381</v>
      </c>
      <c r="K1445" s="115">
        <f t="shared" si="181"/>
        <v>0</v>
      </c>
      <c r="L1445" s="116">
        <f t="shared" si="182"/>
        <v>-2.4171827160564208E-2</v>
      </c>
    </row>
    <row r="1446" spans="1:12">
      <c r="A1446" s="80">
        <v>41941</v>
      </c>
      <c r="B1446" s="52">
        <v>155.32898692182968</v>
      </c>
      <c r="C1446" s="53">
        <v>10645.96</v>
      </c>
      <c r="D1446" s="54">
        <f t="shared" si="179"/>
        <v>43035</v>
      </c>
      <c r="E1446" s="53">
        <f t="shared" si="180"/>
        <v>193.69600018802871</v>
      </c>
      <c r="F1446" s="81">
        <f t="shared" si="183"/>
        <v>14082.21</v>
      </c>
      <c r="H1446" s="85">
        <f t="shared" si="186"/>
        <v>43035</v>
      </c>
      <c r="I1446" s="70">
        <f t="shared" si="185"/>
        <v>7.6356276512561383E-2</v>
      </c>
      <c r="J1446" s="70">
        <f t="shared" si="184"/>
        <v>9.7729483170079678E-2</v>
      </c>
      <c r="K1446" s="115">
        <f t="shared" si="181"/>
        <v>0</v>
      </c>
      <c r="L1446" s="116">
        <f t="shared" si="182"/>
        <v>-2.1373206657518296E-2</v>
      </c>
    </row>
    <row r="1447" spans="1:12">
      <c r="A1447" s="80">
        <v>41942</v>
      </c>
      <c r="B1447" s="52">
        <v>155.36704252362554</v>
      </c>
      <c r="C1447" s="53">
        <v>10749.57</v>
      </c>
      <c r="D1447" s="54">
        <f t="shared" si="179"/>
        <v>43038</v>
      </c>
      <c r="E1447" s="53">
        <f t="shared" si="180"/>
        <v>193.79246079612236</v>
      </c>
      <c r="F1447" s="81">
        <f t="shared" si="183"/>
        <v>14137.62</v>
      </c>
      <c r="H1447" s="85">
        <f t="shared" si="186"/>
        <v>43038</v>
      </c>
      <c r="I1447" s="70">
        <f t="shared" si="185"/>
        <v>7.644701934100584E-2</v>
      </c>
      <c r="J1447" s="70">
        <f t="shared" si="184"/>
        <v>9.5624505367839285E-2</v>
      </c>
      <c r="K1447" s="115">
        <f t="shared" si="181"/>
        <v>0</v>
      </c>
      <c r="L1447" s="116">
        <f t="shared" si="182"/>
        <v>-1.9177486026833446E-2</v>
      </c>
    </row>
    <row r="1448" spans="1:12">
      <c r="A1448" s="80">
        <v>41943</v>
      </c>
      <c r="B1448" s="52">
        <v>155.40510744904384</v>
      </c>
      <c r="C1448" s="53">
        <v>10952.14</v>
      </c>
      <c r="D1448" s="54">
        <f t="shared" si="179"/>
        <v>43039</v>
      </c>
      <c r="E1448" s="53">
        <f t="shared" si="180"/>
        <v>193.82540551445769</v>
      </c>
      <c r="F1448" s="81">
        <f t="shared" si="183"/>
        <v>14108.55</v>
      </c>
      <c r="G1448" s="17"/>
      <c r="H1448" s="85">
        <f t="shared" si="186"/>
        <v>43039</v>
      </c>
      <c r="I1448" s="70">
        <f t="shared" si="185"/>
        <v>7.6420114084667423E-2</v>
      </c>
      <c r="J1448" s="70">
        <f t="shared" si="184"/>
        <v>8.8080761729575796E-2</v>
      </c>
      <c r="K1448" s="115">
        <f t="shared" si="181"/>
        <v>0</v>
      </c>
      <c r="L1448" s="116">
        <f t="shared" si="182"/>
        <v>-1.1660647644908373E-2</v>
      </c>
    </row>
    <row r="1449" spans="1:12">
      <c r="A1449" s="80">
        <v>41946</v>
      </c>
      <c r="B1449" s="52">
        <v>155.52725586349879</v>
      </c>
      <c r="C1449" s="53">
        <v>10955.32</v>
      </c>
      <c r="D1449" s="54">
        <f t="shared" si="179"/>
        <v>43042</v>
      </c>
      <c r="E1449" s="53">
        <f t="shared" si="180"/>
        <v>193.93202897568685</v>
      </c>
      <c r="F1449" s="81">
        <f t="shared" si="183"/>
        <v>14274.97</v>
      </c>
      <c r="G1449" s="17"/>
      <c r="H1449" s="85">
        <f t="shared" si="186"/>
        <v>43042</v>
      </c>
      <c r="I1449" s="70">
        <f t="shared" si="185"/>
        <v>7.6335531609108775E-2</v>
      </c>
      <c r="J1449" s="70">
        <f t="shared" si="184"/>
        <v>9.2236567005360204E-2</v>
      </c>
      <c r="K1449" s="115">
        <f t="shared" si="181"/>
        <v>0</v>
      </c>
      <c r="L1449" s="116">
        <f t="shared" si="182"/>
        <v>-1.5901035396251428E-2</v>
      </c>
    </row>
    <row r="1450" spans="1:12">
      <c r="A1450" s="80">
        <v>41948</v>
      </c>
      <c r="B1450" s="52">
        <v>155.60875214557126</v>
      </c>
      <c r="C1450" s="53">
        <v>10973.95</v>
      </c>
      <c r="D1450" s="54">
        <f t="shared" si="179"/>
        <v>43042</v>
      </c>
      <c r="E1450" s="53">
        <f t="shared" si="180"/>
        <v>193.93202897568685</v>
      </c>
      <c r="F1450" s="81">
        <f t="shared" si="183"/>
        <v>14274.97</v>
      </c>
      <c r="G1450" s="17"/>
      <c r="H1450" s="85">
        <f t="shared" si="186"/>
        <v>43042</v>
      </c>
      <c r="I1450" s="70">
        <f t="shared" si="185"/>
        <v>7.6147597317478999E-2</v>
      </c>
      <c r="J1450" s="70">
        <f t="shared" si="184"/>
        <v>9.1618135994853578E-2</v>
      </c>
      <c r="K1450" s="115">
        <f t="shared" si="181"/>
        <v>0</v>
      </c>
      <c r="L1450" s="116">
        <f t="shared" si="182"/>
        <v>-1.5470538677374579E-2</v>
      </c>
    </row>
    <row r="1451" spans="1:12">
      <c r="A1451" s="80">
        <v>41950</v>
      </c>
      <c r="B1451" s="52">
        <v>155.69838278680709</v>
      </c>
      <c r="C1451" s="53">
        <v>10972.24</v>
      </c>
      <c r="D1451" s="54">
        <f t="shared" si="179"/>
        <v>43046</v>
      </c>
      <c r="E1451" s="53">
        <f t="shared" si="180"/>
        <v>194.05460907779118</v>
      </c>
      <c r="F1451" s="81">
        <f t="shared" si="183"/>
        <v>14135.23</v>
      </c>
      <c r="G1451" s="17"/>
      <c r="H1451" s="85">
        <f t="shared" si="186"/>
        <v>43046</v>
      </c>
      <c r="I1451" s="70">
        <f t="shared" si="185"/>
        <v>7.6167701306355085E-2</v>
      </c>
      <c r="J1451" s="70">
        <f t="shared" si="184"/>
        <v>8.8100960451023003E-2</v>
      </c>
      <c r="K1451" s="115">
        <f t="shared" si="181"/>
        <v>0</v>
      </c>
      <c r="L1451" s="116">
        <f t="shared" si="182"/>
        <v>-1.1933259144667918E-2</v>
      </c>
    </row>
    <row r="1452" spans="1:12">
      <c r="A1452" s="80">
        <v>41953</v>
      </c>
      <c r="B1452" s="52">
        <v>155.80721595637507</v>
      </c>
      <c r="C1452" s="53">
        <v>10981.77</v>
      </c>
      <c r="D1452" s="54">
        <f t="shared" si="179"/>
        <v>43049</v>
      </c>
      <c r="E1452" s="53">
        <f t="shared" si="180"/>
        <v>194.15262314667262</v>
      </c>
      <c r="F1452" s="81">
        <f t="shared" si="183"/>
        <v>14096.45</v>
      </c>
      <c r="G1452" s="17"/>
      <c r="H1452" s="85">
        <f t="shared" si="186"/>
        <v>43049</v>
      </c>
      <c r="I1452" s="70">
        <f t="shared" si="185"/>
        <v>7.6098183712675294E-2</v>
      </c>
      <c r="J1452" s="70">
        <f t="shared" si="184"/>
        <v>8.6790425931423609E-2</v>
      </c>
      <c r="K1452" s="115">
        <f t="shared" si="181"/>
        <v>0</v>
      </c>
      <c r="L1452" s="116">
        <f t="shared" si="182"/>
        <v>-1.0692242218748316E-2</v>
      </c>
    </row>
    <row r="1453" spans="1:12">
      <c r="A1453" s="80">
        <v>41954</v>
      </c>
      <c r="B1453" s="52">
        <v>155.83775417070254</v>
      </c>
      <c r="C1453" s="53">
        <v>11006.04</v>
      </c>
      <c r="D1453" s="54">
        <f t="shared" si="179"/>
        <v>43049</v>
      </c>
      <c r="E1453" s="53">
        <f t="shared" si="180"/>
        <v>194.15262314667262</v>
      </c>
      <c r="F1453" s="81">
        <f t="shared" si="183"/>
        <v>14096.45</v>
      </c>
      <c r="G1453" s="17"/>
      <c r="H1453" s="85">
        <f t="shared" si="186"/>
        <v>43049</v>
      </c>
      <c r="I1453" s="70">
        <f t="shared" si="185"/>
        <v>7.6027887816469741E-2</v>
      </c>
      <c r="J1453" s="70">
        <f t="shared" si="184"/>
        <v>8.599099169881308E-2</v>
      </c>
      <c r="K1453" s="115">
        <f t="shared" si="181"/>
        <v>0</v>
      </c>
      <c r="L1453" s="116">
        <f t="shared" si="182"/>
        <v>-9.9631038823433382E-3</v>
      </c>
    </row>
    <row r="1454" spans="1:12">
      <c r="A1454" s="80">
        <v>41955</v>
      </c>
      <c r="B1454" s="52">
        <v>155.87157096335756</v>
      </c>
      <c r="C1454" s="53">
        <v>11033.19</v>
      </c>
      <c r="D1454" s="54">
        <f t="shared" si="179"/>
        <v>43049</v>
      </c>
      <c r="E1454" s="53">
        <f t="shared" si="180"/>
        <v>194.15262314667262</v>
      </c>
      <c r="F1454" s="81">
        <f t="shared" si="183"/>
        <v>14096.45</v>
      </c>
      <c r="G1454" s="17"/>
      <c r="H1454" s="85">
        <f t="shared" si="186"/>
        <v>43049</v>
      </c>
      <c r="I1454" s="70">
        <f t="shared" si="185"/>
        <v>7.5950066390479298E-2</v>
      </c>
      <c r="J1454" s="70">
        <f t="shared" si="184"/>
        <v>8.5099473367922229E-2</v>
      </c>
      <c r="K1454" s="115">
        <f t="shared" si="181"/>
        <v>0</v>
      </c>
      <c r="L1454" s="116">
        <f t="shared" si="182"/>
        <v>-9.149406977442931E-3</v>
      </c>
    </row>
    <row r="1455" spans="1:12">
      <c r="A1455" s="80">
        <v>41956</v>
      </c>
      <c r="B1455" s="52">
        <v>155.91085059924032</v>
      </c>
      <c r="C1455" s="53">
        <v>11000.37</v>
      </c>
      <c r="D1455" s="54">
        <f t="shared" si="179"/>
        <v>43052</v>
      </c>
      <c r="E1455" s="53">
        <f t="shared" si="180"/>
        <v>194.265619973344</v>
      </c>
      <c r="F1455" s="81">
        <f t="shared" si="183"/>
        <v>13964.26</v>
      </c>
      <c r="G1455" s="17"/>
      <c r="H1455" s="85">
        <f t="shared" si="186"/>
        <v>43052</v>
      </c>
      <c r="I1455" s="70">
        <f t="shared" si="185"/>
        <v>7.6068378069908293E-2</v>
      </c>
      <c r="J1455" s="70">
        <f t="shared" si="184"/>
        <v>8.2771653932430134E-2</v>
      </c>
      <c r="K1455" s="115">
        <f t="shared" si="181"/>
        <v>0</v>
      </c>
      <c r="L1455" s="116">
        <f t="shared" si="182"/>
        <v>-6.7032758625218403E-3</v>
      </c>
    </row>
    <row r="1456" spans="1:12">
      <c r="A1456" s="80">
        <v>41957</v>
      </c>
      <c r="B1456" s="52">
        <v>155.94608645147576</v>
      </c>
      <c r="C1456" s="53">
        <v>11042.61</v>
      </c>
      <c r="D1456" s="54">
        <f t="shared" si="179"/>
        <v>43053</v>
      </c>
      <c r="E1456" s="53">
        <f t="shared" si="180"/>
        <v>194.29922792559938</v>
      </c>
      <c r="F1456" s="81">
        <f t="shared" si="183"/>
        <v>13911.87</v>
      </c>
      <c r="G1456" s="17"/>
      <c r="H1456" s="85">
        <f t="shared" si="186"/>
        <v>43053</v>
      </c>
      <c r="I1456" s="70">
        <f t="shared" si="185"/>
        <v>7.6049371488263073E-2</v>
      </c>
      <c r="J1456" s="70">
        <f t="shared" si="184"/>
        <v>8.003523852609451E-2</v>
      </c>
      <c r="K1456" s="115">
        <f t="shared" si="181"/>
        <v>0</v>
      </c>
      <c r="L1456" s="116">
        <f t="shared" si="182"/>
        <v>-3.9858670378314365E-3</v>
      </c>
    </row>
    <row r="1457" spans="1:12">
      <c r="A1457" s="80">
        <v>41960</v>
      </c>
      <c r="B1457" s="52">
        <v>156.06866007542661</v>
      </c>
      <c r="C1457" s="53">
        <v>11096.32</v>
      </c>
      <c r="D1457" s="54">
        <f t="shared" si="179"/>
        <v>43056</v>
      </c>
      <c r="E1457" s="53">
        <f t="shared" si="180"/>
        <v>194.39445005844726</v>
      </c>
      <c r="F1457" s="81">
        <f t="shared" si="183"/>
        <v>14044.32</v>
      </c>
      <c r="G1457" s="17"/>
      <c r="H1457" s="85">
        <f t="shared" si="186"/>
        <v>43056</v>
      </c>
      <c r="I1457" s="70">
        <f t="shared" si="185"/>
        <v>7.5943302824420966E-2</v>
      </c>
      <c r="J1457" s="70">
        <f t="shared" si="184"/>
        <v>8.1701041604564262E-2</v>
      </c>
      <c r="K1457" s="115">
        <f t="shared" si="181"/>
        <v>0</v>
      </c>
      <c r="L1457" s="116">
        <f t="shared" si="182"/>
        <v>-5.7577387801432955E-3</v>
      </c>
    </row>
    <row r="1458" spans="1:12">
      <c r="A1458" s="80">
        <v>41961</v>
      </c>
      <c r="B1458" s="52">
        <v>156.10549227920438</v>
      </c>
      <c r="C1458" s="53">
        <v>11089.98</v>
      </c>
      <c r="D1458" s="54">
        <f t="shared" si="179"/>
        <v>43056</v>
      </c>
      <c r="E1458" s="53">
        <f t="shared" si="180"/>
        <v>194.39445005844726</v>
      </c>
      <c r="F1458" s="81">
        <f t="shared" si="183"/>
        <v>14044.32</v>
      </c>
      <c r="G1458" s="17"/>
      <c r="H1458" s="85">
        <f t="shared" si="186"/>
        <v>43056</v>
      </c>
      <c r="I1458" s="70">
        <f t="shared" si="185"/>
        <v>7.5858675265652264E-2</v>
      </c>
      <c r="J1458" s="70">
        <f t="shared" si="184"/>
        <v>8.1907133895220641E-2</v>
      </c>
      <c r="K1458" s="115">
        <f t="shared" si="181"/>
        <v>0</v>
      </c>
      <c r="L1458" s="116">
        <f t="shared" si="182"/>
        <v>-6.0484586295683762E-3</v>
      </c>
    </row>
    <row r="1459" spans="1:12">
      <c r="A1459" s="80">
        <v>41962</v>
      </c>
      <c r="B1459" s="52">
        <v>156.14264538636684</v>
      </c>
      <c r="C1459" s="53">
        <v>11032.59</v>
      </c>
      <c r="D1459" s="54">
        <f t="shared" si="179"/>
        <v>43056</v>
      </c>
      <c r="E1459" s="53">
        <f t="shared" si="180"/>
        <v>194.39445005844726</v>
      </c>
      <c r="F1459" s="81">
        <f t="shared" si="183"/>
        <v>14044.32</v>
      </c>
      <c r="G1459" s="17"/>
      <c r="H1459" s="85">
        <f t="shared" si="186"/>
        <v>43056</v>
      </c>
      <c r="I1459" s="70">
        <f t="shared" si="185"/>
        <v>7.5773337350672376E-2</v>
      </c>
      <c r="J1459" s="70">
        <f t="shared" si="184"/>
        <v>8.3779867259538232E-2</v>
      </c>
      <c r="K1459" s="115">
        <f t="shared" si="181"/>
        <v>0</v>
      </c>
      <c r="L1459" s="116">
        <f t="shared" si="182"/>
        <v>-8.0065299088658559E-3</v>
      </c>
    </row>
    <row r="1460" spans="1:12">
      <c r="A1460" s="80">
        <v>41963</v>
      </c>
      <c r="B1460" s="52">
        <v>156.19026889320969</v>
      </c>
      <c r="C1460" s="53">
        <v>11058.39</v>
      </c>
      <c r="D1460" s="54">
        <f t="shared" si="179"/>
        <v>43059</v>
      </c>
      <c r="E1460" s="53">
        <f t="shared" si="180"/>
        <v>194.50058942817915</v>
      </c>
      <c r="F1460" s="81">
        <f t="shared" si="183"/>
        <v>14065.05</v>
      </c>
      <c r="G1460" s="17"/>
      <c r="H1460" s="85">
        <f t="shared" si="186"/>
        <v>43059</v>
      </c>
      <c r="I1460" s="70">
        <f t="shared" si="185"/>
        <v>7.5859724521287752E-2</v>
      </c>
      <c r="J1460" s="70">
        <f t="shared" si="184"/>
        <v>8.3468923859317368E-2</v>
      </c>
      <c r="K1460" s="115">
        <f t="shared" si="181"/>
        <v>0</v>
      </c>
      <c r="L1460" s="116">
        <f t="shared" si="182"/>
        <v>-7.6091993380296152E-3</v>
      </c>
    </row>
    <row r="1461" spans="1:12">
      <c r="A1461" s="80">
        <v>41964</v>
      </c>
      <c r="B1461" s="52">
        <v>156.21525933623261</v>
      </c>
      <c r="C1461" s="53">
        <v>11157.68</v>
      </c>
      <c r="D1461" s="54">
        <f t="shared" si="179"/>
        <v>43060</v>
      </c>
      <c r="E1461" s="53">
        <f t="shared" si="180"/>
        <v>194.53443253073965</v>
      </c>
      <c r="F1461" s="81">
        <f t="shared" si="183"/>
        <v>14103.64</v>
      </c>
      <c r="G1461" s="17"/>
      <c r="H1461" s="85">
        <f t="shared" si="186"/>
        <v>43060</v>
      </c>
      <c r="I1461" s="70">
        <f t="shared" si="185"/>
        <v>7.5864744373399962E-2</v>
      </c>
      <c r="J1461" s="70">
        <f t="shared" si="184"/>
        <v>8.1232531562247523E-2</v>
      </c>
      <c r="K1461" s="115">
        <f t="shared" si="181"/>
        <v>0</v>
      </c>
      <c r="L1461" s="116">
        <f t="shared" si="182"/>
        <v>-5.3677871888475615E-3</v>
      </c>
    </row>
    <row r="1462" spans="1:12">
      <c r="A1462" s="80">
        <v>41967</v>
      </c>
      <c r="B1462" s="52">
        <v>156.32445380250863</v>
      </c>
      <c r="C1462" s="53">
        <v>11227.19</v>
      </c>
      <c r="D1462" s="54">
        <f t="shared" si="179"/>
        <v>43063</v>
      </c>
      <c r="E1462" s="53">
        <f t="shared" si="180"/>
        <v>194.63580257063686</v>
      </c>
      <c r="F1462" s="81">
        <f t="shared" si="183"/>
        <v>14189.41</v>
      </c>
      <c r="G1462" s="17"/>
      <c r="H1462" s="85">
        <f t="shared" si="186"/>
        <v>43063</v>
      </c>
      <c r="I1462" s="70">
        <f t="shared" si="185"/>
        <v>7.5800982966093278E-2</v>
      </c>
      <c r="J1462" s="70">
        <f t="shared" si="184"/>
        <v>8.1179381946544282E-2</v>
      </c>
      <c r="K1462" s="115">
        <f t="shared" si="181"/>
        <v>0</v>
      </c>
      <c r="L1462" s="116">
        <f t="shared" si="182"/>
        <v>-5.3783989804510046E-3</v>
      </c>
    </row>
    <row r="1463" spans="1:12">
      <c r="A1463" s="80">
        <v>41968</v>
      </c>
      <c r="B1463" s="52">
        <v>156.36197167142123</v>
      </c>
      <c r="C1463" s="53">
        <v>11138.95</v>
      </c>
      <c r="D1463" s="54">
        <f t="shared" si="179"/>
        <v>43063</v>
      </c>
      <c r="E1463" s="53">
        <f t="shared" si="180"/>
        <v>194.63580257063686</v>
      </c>
      <c r="F1463" s="81">
        <f t="shared" si="183"/>
        <v>14189.41</v>
      </c>
      <c r="G1463" s="17"/>
      <c r="H1463" s="85">
        <f t="shared" si="186"/>
        <v>43063</v>
      </c>
      <c r="I1463" s="70">
        <f t="shared" si="185"/>
        <v>7.5714932655138512E-2</v>
      </c>
      <c r="J1463" s="70">
        <f t="shared" si="184"/>
        <v>8.402682122313454E-2</v>
      </c>
      <c r="K1463" s="115">
        <f t="shared" si="181"/>
        <v>0</v>
      </c>
      <c r="L1463" s="116">
        <f t="shared" si="182"/>
        <v>-8.3118885679960286E-3</v>
      </c>
    </row>
    <row r="1464" spans="1:12">
      <c r="A1464" s="80">
        <v>41969</v>
      </c>
      <c r="B1464" s="52">
        <v>156.40028035448074</v>
      </c>
      <c r="C1464" s="53">
        <v>11155.59</v>
      </c>
      <c r="D1464" s="54">
        <f t="shared" si="179"/>
        <v>43063</v>
      </c>
      <c r="E1464" s="53">
        <f t="shared" si="180"/>
        <v>194.63580257063686</v>
      </c>
      <c r="F1464" s="81">
        <f t="shared" si="183"/>
        <v>14189.41</v>
      </c>
      <c r="G1464" s="17"/>
      <c r="H1464" s="85">
        <f t="shared" si="186"/>
        <v>43063</v>
      </c>
      <c r="I1464" s="70">
        <f t="shared" si="185"/>
        <v>7.5627096948413186E-2</v>
      </c>
      <c r="J1464" s="70">
        <f t="shared" si="184"/>
        <v>8.3487564446501406E-2</v>
      </c>
      <c r="K1464" s="115">
        <f t="shared" si="181"/>
        <v>0</v>
      </c>
      <c r="L1464" s="116">
        <f t="shared" si="182"/>
        <v>-7.8604674980882194E-3</v>
      </c>
    </row>
    <row r="1465" spans="1:12">
      <c r="A1465" s="80">
        <v>41970</v>
      </c>
      <c r="B1465" s="52">
        <v>156.43656521952298</v>
      </c>
      <c r="C1465" s="53">
        <v>11179.89</v>
      </c>
      <c r="D1465" s="54">
        <f t="shared" si="179"/>
        <v>43066</v>
      </c>
      <c r="E1465" s="53">
        <f t="shared" si="180"/>
        <v>194.73506682994787</v>
      </c>
      <c r="F1465" s="81">
        <f t="shared" si="183"/>
        <v>14202.82</v>
      </c>
      <c r="G1465" s="17"/>
      <c r="H1465" s="85">
        <f t="shared" si="186"/>
        <v>43066</v>
      </c>
      <c r="I1465" s="70">
        <f t="shared" si="185"/>
        <v>7.5726739376059227E-2</v>
      </c>
      <c r="J1465" s="70">
        <f t="shared" si="184"/>
        <v>8.3042961188838582E-2</v>
      </c>
      <c r="K1465" s="115">
        <f t="shared" si="181"/>
        <v>0</v>
      </c>
      <c r="L1465" s="116">
        <f t="shared" si="182"/>
        <v>-7.3162218127793555E-3</v>
      </c>
    </row>
    <row r="1466" spans="1:12">
      <c r="A1466" s="80">
        <v>41971</v>
      </c>
      <c r="B1466" s="52">
        <v>156.47364068548001</v>
      </c>
      <c r="C1466" s="53">
        <v>11303.65</v>
      </c>
      <c r="D1466" s="54">
        <f t="shared" si="179"/>
        <v>43067</v>
      </c>
      <c r="E1466" s="53">
        <f t="shared" si="180"/>
        <v>194.76875599650944</v>
      </c>
      <c r="F1466" s="81">
        <f t="shared" si="183"/>
        <v>14162.79</v>
      </c>
      <c r="G1466" s="17"/>
      <c r="H1466" s="85">
        <f t="shared" si="186"/>
        <v>43067</v>
      </c>
      <c r="I1466" s="70">
        <f t="shared" si="185"/>
        <v>7.5703795487177539E-2</v>
      </c>
      <c r="J1466" s="70">
        <f t="shared" si="184"/>
        <v>7.8061089433544062E-2</v>
      </c>
      <c r="K1466" s="115">
        <f t="shared" si="181"/>
        <v>0</v>
      </c>
      <c r="L1466" s="116">
        <f t="shared" si="182"/>
        <v>-2.3572939463665232E-3</v>
      </c>
    </row>
    <row r="1467" spans="1:12">
      <c r="A1467" s="80">
        <v>41974</v>
      </c>
      <c r="B1467" s="52">
        <v>156.61024217379841</v>
      </c>
      <c r="C1467" s="53">
        <v>11261.08</v>
      </c>
      <c r="D1467" s="54">
        <f t="shared" si="179"/>
        <v>43070</v>
      </c>
      <c r="E1467" s="53">
        <f t="shared" si="180"/>
        <v>194.87044297725865</v>
      </c>
      <c r="F1467" s="81">
        <f t="shared" si="183"/>
        <v>13823.52</v>
      </c>
      <c r="G1467" s="17"/>
      <c r="H1467" s="85">
        <f t="shared" si="186"/>
        <v>43070</v>
      </c>
      <c r="I1467" s="70">
        <f t="shared" si="185"/>
        <v>7.5578065764822844E-2</v>
      </c>
      <c r="J1467" s="70">
        <f t="shared" si="184"/>
        <v>7.0728922080457002E-2</v>
      </c>
      <c r="K1467" s="115">
        <f t="shared" si="181"/>
        <v>1</v>
      </c>
      <c r="L1467" s="116">
        <f t="shared" si="182"/>
        <v>4.849143684365842E-3</v>
      </c>
    </row>
    <row r="1468" spans="1:12">
      <c r="A1468" s="80">
        <v>41975</v>
      </c>
      <c r="B1468" s="52">
        <v>156.64547947828751</v>
      </c>
      <c r="C1468" s="53">
        <v>11219.98</v>
      </c>
      <c r="D1468" s="54">
        <f t="shared" si="179"/>
        <v>43070</v>
      </c>
      <c r="E1468" s="53">
        <f t="shared" si="180"/>
        <v>194.87044297725865</v>
      </c>
      <c r="F1468" s="81">
        <f t="shared" si="183"/>
        <v>13823.52</v>
      </c>
      <c r="G1468" s="17"/>
      <c r="H1468" s="85">
        <f t="shared" si="186"/>
        <v>43070</v>
      </c>
      <c r="I1468" s="70">
        <f t="shared" si="185"/>
        <v>7.5497409508026747E-2</v>
      </c>
      <c r="J1468" s="70">
        <f t="shared" si="184"/>
        <v>7.2034727548335953E-2</v>
      </c>
      <c r="K1468" s="115">
        <f t="shared" si="181"/>
        <v>1</v>
      </c>
      <c r="L1468" s="116">
        <f t="shared" si="182"/>
        <v>3.4626819596907943E-3</v>
      </c>
    </row>
    <row r="1469" spans="1:12">
      <c r="A1469" s="80">
        <v>41976</v>
      </c>
      <c r="B1469" s="52">
        <v>156.6822911659649</v>
      </c>
      <c r="C1469" s="53">
        <v>11237.05</v>
      </c>
      <c r="D1469" s="54">
        <f t="shared" si="179"/>
        <v>43070</v>
      </c>
      <c r="E1469" s="53">
        <f t="shared" si="180"/>
        <v>194.87044297725865</v>
      </c>
      <c r="F1469" s="81">
        <f t="shared" si="183"/>
        <v>13823.52</v>
      </c>
      <c r="G1469" s="17"/>
      <c r="H1469" s="85">
        <f t="shared" si="186"/>
        <v>43070</v>
      </c>
      <c r="I1469" s="70">
        <f t="shared" si="185"/>
        <v>7.5413175407279764E-2</v>
      </c>
      <c r="J1469" s="70">
        <f t="shared" si="184"/>
        <v>7.1491616238241074E-2</v>
      </c>
      <c r="K1469" s="115">
        <f t="shared" si="181"/>
        <v>1</v>
      </c>
      <c r="L1469" s="116">
        <f t="shared" si="182"/>
        <v>3.9215591690386908E-3</v>
      </c>
    </row>
    <row r="1470" spans="1:12">
      <c r="A1470" s="80">
        <v>41977</v>
      </c>
      <c r="B1470" s="52">
        <v>156.7181714106419</v>
      </c>
      <c r="C1470" s="53">
        <v>11272.28</v>
      </c>
      <c r="D1470" s="54">
        <f t="shared" si="179"/>
        <v>43073</v>
      </c>
      <c r="E1470" s="53">
        <f t="shared" si="180"/>
        <v>194.96924229184813</v>
      </c>
      <c r="F1470" s="81">
        <f t="shared" si="183"/>
        <v>13831.66</v>
      </c>
      <c r="G1470" s="17"/>
      <c r="H1470" s="85">
        <f t="shared" si="186"/>
        <v>43073</v>
      </c>
      <c r="I1470" s="70">
        <f t="shared" si="185"/>
        <v>7.5512798316735186E-2</v>
      </c>
      <c r="J1470" s="70">
        <f t="shared" si="184"/>
        <v>7.0584239408304938E-2</v>
      </c>
      <c r="K1470" s="115">
        <f t="shared" si="181"/>
        <v>1</v>
      </c>
      <c r="L1470" s="116">
        <f t="shared" si="182"/>
        <v>4.9285589084302472E-3</v>
      </c>
    </row>
    <row r="1471" spans="1:12">
      <c r="A1471" s="80">
        <v>41978</v>
      </c>
      <c r="B1471" s="52">
        <v>156.75562705360906</v>
      </c>
      <c r="C1471" s="53">
        <v>11237.89</v>
      </c>
      <c r="D1471" s="54">
        <f t="shared" si="179"/>
        <v>43074</v>
      </c>
      <c r="E1471" s="53">
        <f t="shared" si="180"/>
        <v>195.00316694000691</v>
      </c>
      <c r="F1471" s="81">
        <f t="shared" si="183"/>
        <v>13818.67</v>
      </c>
      <c r="H1471" s="85">
        <f t="shared" si="186"/>
        <v>43074</v>
      </c>
      <c r="I1471" s="70">
        <f t="shared" si="185"/>
        <v>7.5489500602800685E-2</v>
      </c>
      <c r="J1471" s="70">
        <f t="shared" si="184"/>
        <v>7.13395956542342E-2</v>
      </c>
      <c r="K1471" s="115">
        <f t="shared" si="181"/>
        <v>1</v>
      </c>
      <c r="L1471" s="116">
        <f t="shared" si="182"/>
        <v>4.1499049485664852E-3</v>
      </c>
    </row>
    <row r="1472" spans="1:12">
      <c r="A1472" s="80">
        <v>41981</v>
      </c>
      <c r="B1472" s="52">
        <v>156.86284790251372</v>
      </c>
      <c r="C1472" s="53">
        <v>11106.22</v>
      </c>
      <c r="D1472" s="54">
        <f t="shared" si="179"/>
        <v>43077</v>
      </c>
      <c r="E1472" s="53">
        <f t="shared" si="180"/>
        <v>195.1065368765365</v>
      </c>
      <c r="F1472" s="81">
        <f t="shared" si="183"/>
        <v>14019.95</v>
      </c>
      <c r="H1472" s="85">
        <f t="shared" si="186"/>
        <v>43077</v>
      </c>
      <c r="I1472" s="70">
        <f t="shared" si="185"/>
        <v>7.5434360594491601E-2</v>
      </c>
      <c r="J1472" s="70">
        <f t="shared" si="184"/>
        <v>8.0753699714050553E-2</v>
      </c>
      <c r="K1472" s="115">
        <f t="shared" si="181"/>
        <v>0</v>
      </c>
      <c r="L1472" s="116">
        <f t="shared" si="182"/>
        <v>-5.3193391195589523E-3</v>
      </c>
    </row>
    <row r="1473" spans="1:12">
      <c r="A1473" s="80">
        <v>41982</v>
      </c>
      <c r="B1473" s="52">
        <v>156.89845576898759</v>
      </c>
      <c r="C1473" s="53">
        <v>10977.83</v>
      </c>
      <c r="D1473" s="54">
        <f t="shared" si="179"/>
        <v>43077</v>
      </c>
      <c r="E1473" s="53">
        <f t="shared" si="180"/>
        <v>195.1065368765365</v>
      </c>
      <c r="F1473" s="81">
        <f t="shared" si="183"/>
        <v>14019.95</v>
      </c>
      <c r="H1473" s="85">
        <f t="shared" si="186"/>
        <v>43077</v>
      </c>
      <c r="I1473" s="70">
        <f t="shared" si="185"/>
        <v>7.5352998373712232E-2</v>
      </c>
      <c r="J1473" s="70">
        <f t="shared" si="184"/>
        <v>8.4950658865446504E-2</v>
      </c>
      <c r="K1473" s="115">
        <f t="shared" si="181"/>
        <v>0</v>
      </c>
      <c r="L1473" s="116">
        <f t="shared" si="182"/>
        <v>-9.5976604917342723E-3</v>
      </c>
    </row>
    <row r="1474" spans="1:12">
      <c r="A1474" s="80">
        <v>41983</v>
      </c>
      <c r="B1474" s="52">
        <v>156.93501310918174</v>
      </c>
      <c r="C1474" s="53">
        <v>10997.53</v>
      </c>
      <c r="D1474" s="54">
        <f t="shared" ref="D1474:D1537" si="187">VLOOKUP(EDATE(A1474,36),A:A,1,1)</f>
        <v>43077</v>
      </c>
      <c r="E1474" s="53">
        <f t="shared" ref="E1474:E1537" si="188">VLOOKUP(D1474,A:B,2,0)</f>
        <v>195.1065368765365</v>
      </c>
      <c r="F1474" s="81">
        <f t="shared" si="183"/>
        <v>14019.95</v>
      </c>
      <c r="H1474" s="85">
        <f t="shared" si="186"/>
        <v>43077</v>
      </c>
      <c r="I1474" s="70">
        <f t="shared" si="185"/>
        <v>7.5269492261785587E-2</v>
      </c>
      <c r="J1474" s="70">
        <f t="shared" si="184"/>
        <v>8.4302443526497184E-2</v>
      </c>
      <c r="K1474" s="115">
        <f t="shared" ref="K1474:K1537" si="189">IF(I1474&gt;J1474,1,0)</f>
        <v>0</v>
      </c>
      <c r="L1474" s="116">
        <f t="shared" ref="L1474:L1537" si="190">I1474-J1474</f>
        <v>-9.0329512647115973E-3</v>
      </c>
    </row>
    <row r="1475" spans="1:12">
      <c r="A1475" s="80">
        <v>41984</v>
      </c>
      <c r="B1475" s="52">
        <v>156.97110816219686</v>
      </c>
      <c r="C1475" s="53">
        <v>10914.91</v>
      </c>
      <c r="D1475" s="54">
        <f t="shared" si="187"/>
        <v>43080</v>
      </c>
      <c r="E1475" s="53">
        <f t="shared" si="188"/>
        <v>195.20838248878604</v>
      </c>
      <c r="F1475" s="81">
        <f t="shared" si="183"/>
        <v>14097.29</v>
      </c>
      <c r="H1475" s="85">
        <f t="shared" si="186"/>
        <v>43080</v>
      </c>
      <c r="I1475" s="70">
        <f t="shared" si="185"/>
        <v>7.5374117579005695E-2</v>
      </c>
      <c r="J1475" s="70">
        <f t="shared" si="184"/>
        <v>8.9026609692828718E-2</v>
      </c>
      <c r="K1475" s="115">
        <f t="shared" si="189"/>
        <v>0</v>
      </c>
      <c r="L1475" s="116">
        <f t="shared" si="190"/>
        <v>-1.3652492113823023E-2</v>
      </c>
    </row>
    <row r="1476" spans="1:12">
      <c r="A1476" s="80">
        <v>41985</v>
      </c>
      <c r="B1476" s="52">
        <v>157.00752545929049</v>
      </c>
      <c r="C1476" s="53">
        <v>10824.36</v>
      </c>
      <c r="D1476" s="54">
        <f t="shared" si="187"/>
        <v>43081</v>
      </c>
      <c r="E1476" s="53">
        <f t="shared" si="188"/>
        <v>195.23805416292433</v>
      </c>
      <c r="F1476" s="81">
        <f t="shared" si="183"/>
        <v>13985.11</v>
      </c>
      <c r="H1476" s="85">
        <f t="shared" si="186"/>
        <v>43081</v>
      </c>
      <c r="I1476" s="70">
        <f t="shared" si="185"/>
        <v>7.534544682291866E-2</v>
      </c>
      <c r="J1476" s="70">
        <f t="shared" si="184"/>
        <v>8.915047774400775E-2</v>
      </c>
      <c r="K1476" s="115">
        <f t="shared" si="189"/>
        <v>0</v>
      </c>
      <c r="L1476" s="116">
        <f t="shared" si="190"/>
        <v>-1.380503092108909E-2</v>
      </c>
    </row>
    <row r="1477" spans="1:12">
      <c r="A1477" s="80">
        <v>41988</v>
      </c>
      <c r="B1477" s="52">
        <v>157.11350553897552</v>
      </c>
      <c r="C1477" s="53">
        <v>10818.45</v>
      </c>
      <c r="D1477" s="54">
        <f t="shared" si="187"/>
        <v>43084</v>
      </c>
      <c r="E1477" s="53">
        <f t="shared" si="188"/>
        <v>195.33881432626674</v>
      </c>
      <c r="F1477" s="81">
        <f t="shared" si="183"/>
        <v>14112.3</v>
      </c>
      <c r="H1477" s="85">
        <f t="shared" si="186"/>
        <v>43084</v>
      </c>
      <c r="I1477" s="70">
        <f t="shared" si="185"/>
        <v>7.5288520736174647E-2</v>
      </c>
      <c r="J1477" s="70">
        <f t="shared" si="184"/>
        <v>9.2641234293493691E-2</v>
      </c>
      <c r="K1477" s="115">
        <f t="shared" si="189"/>
        <v>0</v>
      </c>
      <c r="L1477" s="116">
        <f t="shared" si="190"/>
        <v>-1.7352713557319044E-2</v>
      </c>
    </row>
    <row r="1478" spans="1:12">
      <c r="A1478" s="80">
        <v>41989</v>
      </c>
      <c r="B1478" s="52">
        <v>157.14508535358883</v>
      </c>
      <c r="C1478" s="53">
        <v>10620.96</v>
      </c>
      <c r="D1478" s="54">
        <f t="shared" si="187"/>
        <v>43084</v>
      </c>
      <c r="E1478" s="53">
        <f t="shared" si="188"/>
        <v>195.33881432626674</v>
      </c>
      <c r="F1478" s="81">
        <f t="shared" si="183"/>
        <v>14112.3</v>
      </c>
      <c r="H1478" s="85">
        <f t="shared" si="186"/>
        <v>43084</v>
      </c>
      <c r="I1478" s="70">
        <f t="shared" si="185"/>
        <v>7.5216486057716692E-2</v>
      </c>
      <c r="J1478" s="70">
        <f t="shared" si="184"/>
        <v>9.937200999878204E-2</v>
      </c>
      <c r="K1478" s="115">
        <f t="shared" si="189"/>
        <v>0</v>
      </c>
      <c r="L1478" s="116">
        <f t="shared" si="190"/>
        <v>-2.4155523941065349E-2</v>
      </c>
    </row>
    <row r="1479" spans="1:12">
      <c r="A1479" s="80">
        <v>41990</v>
      </c>
      <c r="B1479" s="52">
        <v>157.17855725676915</v>
      </c>
      <c r="C1479" s="53">
        <v>10571.25</v>
      </c>
      <c r="D1479" s="54">
        <f t="shared" si="187"/>
        <v>43084</v>
      </c>
      <c r="E1479" s="53">
        <f t="shared" si="188"/>
        <v>195.33881432626674</v>
      </c>
      <c r="F1479" s="81">
        <f t="shared" si="183"/>
        <v>14112.3</v>
      </c>
      <c r="H1479" s="85">
        <f t="shared" si="186"/>
        <v>43084</v>
      </c>
      <c r="I1479" s="70">
        <f t="shared" si="185"/>
        <v>7.5140156525743684E-2</v>
      </c>
      <c r="J1479" s="70">
        <f t="shared" si="184"/>
        <v>0.10109253640809901</v>
      </c>
      <c r="K1479" s="115">
        <f t="shared" si="189"/>
        <v>0</v>
      </c>
      <c r="L1479" s="116">
        <f t="shared" si="190"/>
        <v>-2.5952379882355325E-2</v>
      </c>
    </row>
    <row r="1480" spans="1:12">
      <c r="A1480" s="80">
        <v>41991</v>
      </c>
      <c r="B1480" s="52">
        <v>157.22256725280107</v>
      </c>
      <c r="C1480" s="53">
        <v>10741.73</v>
      </c>
      <c r="D1480" s="54">
        <f t="shared" si="187"/>
        <v>43087</v>
      </c>
      <c r="E1480" s="53">
        <f t="shared" si="188"/>
        <v>195.41499646385395</v>
      </c>
      <c r="F1480" s="81">
        <f t="shared" ref="F1480:F1543" si="191">VLOOKUP(D1480,A:C,3,0)</f>
        <v>14188.11</v>
      </c>
      <c r="H1480" s="85">
        <f t="shared" si="186"/>
        <v>43087</v>
      </c>
      <c r="I1480" s="70">
        <f t="shared" si="185"/>
        <v>7.5179565851898111E-2</v>
      </c>
      <c r="J1480" s="70">
        <f t="shared" si="184"/>
        <v>9.7194036180090482E-2</v>
      </c>
      <c r="K1480" s="115">
        <f t="shared" si="189"/>
        <v>0</v>
      </c>
      <c r="L1480" s="116">
        <f t="shared" si="190"/>
        <v>-2.201447032819237E-2</v>
      </c>
    </row>
    <row r="1481" spans="1:12">
      <c r="A1481" s="80">
        <v>41992</v>
      </c>
      <c r="B1481" s="52">
        <v>157.25935733353825</v>
      </c>
      <c r="C1481" s="53">
        <v>10828.45</v>
      </c>
      <c r="D1481" s="54">
        <f t="shared" si="187"/>
        <v>43088</v>
      </c>
      <c r="E1481" s="53">
        <f t="shared" si="188"/>
        <v>195.44626286328815</v>
      </c>
      <c r="F1481" s="81">
        <f t="shared" si="191"/>
        <v>14289.76</v>
      </c>
      <c r="H1481" s="85">
        <f t="shared" si="186"/>
        <v>43088</v>
      </c>
      <c r="I1481" s="70">
        <f t="shared" si="185"/>
        <v>7.51530503065172E-2</v>
      </c>
      <c r="J1481" s="70">
        <f t="shared" si="184"/>
        <v>9.6864244832527868E-2</v>
      </c>
      <c r="K1481" s="115">
        <f t="shared" si="189"/>
        <v>0</v>
      </c>
      <c r="L1481" s="116">
        <f t="shared" si="190"/>
        <v>-2.1711194526010669E-2</v>
      </c>
    </row>
    <row r="1482" spans="1:12">
      <c r="A1482" s="80">
        <v>41995</v>
      </c>
      <c r="B1482" s="52">
        <v>157.34852338914635</v>
      </c>
      <c r="C1482" s="53">
        <v>10958.56</v>
      </c>
      <c r="D1482" s="54">
        <f t="shared" si="187"/>
        <v>43091</v>
      </c>
      <c r="E1482" s="53">
        <f t="shared" si="188"/>
        <v>195.52836124910036</v>
      </c>
      <c r="F1482" s="81">
        <f t="shared" si="191"/>
        <v>14330.49</v>
      </c>
      <c r="H1482" s="85">
        <f t="shared" si="186"/>
        <v>43091</v>
      </c>
      <c r="I1482" s="70">
        <f t="shared" si="185"/>
        <v>7.5100415161585055E-2</v>
      </c>
      <c r="J1482" s="70">
        <f t="shared" si="184"/>
        <v>9.3542962936630225E-2</v>
      </c>
      <c r="K1482" s="115">
        <f t="shared" si="189"/>
        <v>0</v>
      </c>
      <c r="L1482" s="116">
        <f t="shared" si="190"/>
        <v>-1.8442547775045171E-2</v>
      </c>
    </row>
    <row r="1483" spans="1:12">
      <c r="A1483" s="80">
        <v>41996</v>
      </c>
      <c r="B1483" s="52">
        <v>157.38455620100248</v>
      </c>
      <c r="C1483" s="53">
        <v>10883.52</v>
      </c>
      <c r="D1483" s="54">
        <f t="shared" si="187"/>
        <v>43091</v>
      </c>
      <c r="E1483" s="53">
        <f t="shared" si="188"/>
        <v>195.52836124910036</v>
      </c>
      <c r="F1483" s="81">
        <f t="shared" si="191"/>
        <v>14330.49</v>
      </c>
      <c r="H1483" s="85">
        <f t="shared" si="186"/>
        <v>43091</v>
      </c>
      <c r="I1483" s="70">
        <f t="shared" si="185"/>
        <v>7.5018361689739077E-2</v>
      </c>
      <c r="J1483" s="70">
        <f t="shared" si="184"/>
        <v>9.6050472386427721E-2</v>
      </c>
      <c r="K1483" s="115">
        <f t="shared" si="189"/>
        <v>0</v>
      </c>
      <c r="L1483" s="116">
        <f t="shared" si="190"/>
        <v>-2.1032110696688644E-2</v>
      </c>
    </row>
    <row r="1484" spans="1:12">
      <c r="A1484" s="80">
        <v>41997</v>
      </c>
      <c r="B1484" s="52">
        <v>157.42201372537832</v>
      </c>
      <c r="C1484" s="53">
        <v>10761.16</v>
      </c>
      <c r="D1484" s="54">
        <f t="shared" si="187"/>
        <v>43091</v>
      </c>
      <c r="E1484" s="53">
        <f t="shared" si="188"/>
        <v>195.52836124910036</v>
      </c>
      <c r="F1484" s="81">
        <f t="shared" si="191"/>
        <v>14330.49</v>
      </c>
      <c r="H1484" s="85">
        <f t="shared" si="186"/>
        <v>43091</v>
      </c>
      <c r="I1484" s="70">
        <f t="shared" si="185"/>
        <v>7.49330904290606E-2</v>
      </c>
      <c r="J1484" s="70">
        <f t="shared" si="184"/>
        <v>0.10018904765961989</v>
      </c>
      <c r="K1484" s="115">
        <f t="shared" si="189"/>
        <v>0</v>
      </c>
      <c r="L1484" s="116">
        <f t="shared" si="190"/>
        <v>-2.5255957230559289E-2</v>
      </c>
    </row>
    <row r="1485" spans="1:12">
      <c r="A1485" s="80">
        <v>41999</v>
      </c>
      <c r="B1485" s="52">
        <v>157.48907550322534</v>
      </c>
      <c r="C1485" s="53">
        <v>10796.22</v>
      </c>
      <c r="D1485" s="54">
        <f t="shared" si="187"/>
        <v>43095</v>
      </c>
      <c r="E1485" s="53">
        <f t="shared" si="188"/>
        <v>195.70824734144952</v>
      </c>
      <c r="F1485" s="81">
        <f t="shared" si="191"/>
        <v>14383.04</v>
      </c>
      <c r="H1485" s="85">
        <f t="shared" si="186"/>
        <v>43095</v>
      </c>
      <c r="I1485" s="70">
        <f t="shared" si="185"/>
        <v>7.5109991591526981E-2</v>
      </c>
      <c r="J1485" s="70">
        <f t="shared" si="184"/>
        <v>0.10033853029481432</v>
      </c>
      <c r="K1485" s="115">
        <f t="shared" si="189"/>
        <v>0</v>
      </c>
      <c r="L1485" s="116">
        <f t="shared" si="190"/>
        <v>-2.522853870328734E-2</v>
      </c>
    </row>
    <row r="1486" spans="1:12">
      <c r="A1486" s="80">
        <v>42002</v>
      </c>
      <c r="B1486" s="52">
        <v>157.6005777686816</v>
      </c>
      <c r="C1486" s="53">
        <v>10856.23</v>
      </c>
      <c r="D1486" s="54">
        <f t="shared" si="187"/>
        <v>43098</v>
      </c>
      <c r="E1486" s="53">
        <f t="shared" si="188"/>
        <v>195.83156891274413</v>
      </c>
      <c r="F1486" s="81">
        <f t="shared" si="191"/>
        <v>14381.92</v>
      </c>
      <c r="H1486" s="85">
        <f t="shared" si="186"/>
        <v>43098</v>
      </c>
      <c r="I1486" s="70">
        <f t="shared" si="185"/>
        <v>7.5082104218267443E-2</v>
      </c>
      <c r="J1486" s="70">
        <f t="shared" si="184"/>
        <v>9.8278826433822131E-2</v>
      </c>
      <c r="K1486" s="115">
        <f t="shared" si="189"/>
        <v>0</v>
      </c>
      <c r="L1486" s="116">
        <f t="shared" si="190"/>
        <v>-2.3196722215554688E-2</v>
      </c>
    </row>
    <row r="1487" spans="1:12">
      <c r="A1487" s="80">
        <v>42003</v>
      </c>
      <c r="B1487" s="52">
        <v>157.64675473796785</v>
      </c>
      <c r="C1487" s="53">
        <v>10858.82</v>
      </c>
      <c r="D1487" s="54">
        <f t="shared" si="187"/>
        <v>43098</v>
      </c>
      <c r="E1487" s="53">
        <f t="shared" si="188"/>
        <v>195.83156891274413</v>
      </c>
      <c r="F1487" s="81">
        <f t="shared" si="191"/>
        <v>14381.92</v>
      </c>
      <c r="H1487" s="85">
        <f t="shared" si="186"/>
        <v>43098</v>
      </c>
      <c r="I1487" s="70">
        <f t="shared" si="185"/>
        <v>7.497712503802112E-2</v>
      </c>
      <c r="J1487" s="70">
        <f t="shared" si="184"/>
        <v>9.8191500544314581E-2</v>
      </c>
      <c r="K1487" s="115">
        <f t="shared" si="189"/>
        <v>0</v>
      </c>
      <c r="L1487" s="116">
        <f t="shared" si="190"/>
        <v>-2.3214375506293461E-2</v>
      </c>
    </row>
    <row r="1488" spans="1:12">
      <c r="A1488" s="80">
        <v>42004</v>
      </c>
      <c r="B1488" s="52">
        <v>157.68206761102917</v>
      </c>
      <c r="C1488" s="53">
        <v>10904.18</v>
      </c>
      <c r="D1488" s="54">
        <f t="shared" si="187"/>
        <v>43098</v>
      </c>
      <c r="E1488" s="53">
        <f t="shared" si="188"/>
        <v>195.83156891274413</v>
      </c>
      <c r="F1488" s="81">
        <f t="shared" si="191"/>
        <v>14381.92</v>
      </c>
      <c r="H1488" s="85">
        <f t="shared" si="186"/>
        <v>43098</v>
      </c>
      <c r="I1488" s="70">
        <f t="shared" si="185"/>
        <v>7.4896872063497488E-2</v>
      </c>
      <c r="J1488" s="70">
        <f t="shared" si="184"/>
        <v>9.6666605204735134E-2</v>
      </c>
      <c r="K1488" s="115">
        <f t="shared" si="189"/>
        <v>0</v>
      </c>
      <c r="L1488" s="116">
        <f t="shared" si="190"/>
        <v>-2.1769733141237646E-2</v>
      </c>
    </row>
    <row r="1489" spans="1:12">
      <c r="A1489" s="80">
        <v>42005</v>
      </c>
      <c r="B1489" s="52">
        <v>157.72196117413478</v>
      </c>
      <c r="C1489" s="53">
        <v>10905.87</v>
      </c>
      <c r="D1489" s="54">
        <f t="shared" si="187"/>
        <v>43101</v>
      </c>
      <c r="E1489" s="53">
        <f t="shared" si="188"/>
        <v>195.93438048642335</v>
      </c>
      <c r="F1489" s="81">
        <f t="shared" si="191"/>
        <v>14252.02</v>
      </c>
      <c r="H1489" s="85">
        <f t="shared" si="186"/>
        <v>43101</v>
      </c>
      <c r="I1489" s="70">
        <f t="shared" si="185"/>
        <v>7.4994295899107E-2</v>
      </c>
      <c r="J1489" s="70">
        <f t="shared" si="184"/>
        <v>9.3298374005617024E-2</v>
      </c>
      <c r="K1489" s="115">
        <f t="shared" si="189"/>
        <v>0</v>
      </c>
      <c r="L1489" s="116">
        <f t="shared" si="190"/>
        <v>-1.8304078106510024E-2</v>
      </c>
    </row>
    <row r="1490" spans="1:12">
      <c r="A1490" s="80">
        <v>42006</v>
      </c>
      <c r="B1490" s="52">
        <v>157.7590258350107</v>
      </c>
      <c r="C1490" s="53">
        <v>11052.57</v>
      </c>
      <c r="D1490" s="54">
        <f t="shared" si="187"/>
        <v>43102</v>
      </c>
      <c r="E1490" s="53">
        <f t="shared" si="188"/>
        <v>195.96416251225727</v>
      </c>
      <c r="F1490" s="81">
        <f t="shared" si="191"/>
        <v>14261.1</v>
      </c>
      <c r="H1490" s="85">
        <f t="shared" si="186"/>
        <v>43102</v>
      </c>
      <c r="I1490" s="70">
        <f t="shared" si="185"/>
        <v>7.4964560555366377E-2</v>
      </c>
      <c r="J1490" s="70">
        <f t="shared" si="184"/>
        <v>8.8670822882270572E-2</v>
      </c>
      <c r="K1490" s="115">
        <f t="shared" si="189"/>
        <v>0</v>
      </c>
      <c r="L1490" s="116">
        <f t="shared" si="190"/>
        <v>-1.3706262326904195E-2</v>
      </c>
    </row>
    <row r="1491" spans="1:12">
      <c r="A1491" s="80">
        <v>42009</v>
      </c>
      <c r="B1491" s="52">
        <v>157.86456662329434</v>
      </c>
      <c r="C1491" s="53">
        <v>11030.18</v>
      </c>
      <c r="D1491" s="54">
        <f t="shared" si="187"/>
        <v>43105</v>
      </c>
      <c r="E1491" s="53">
        <f t="shared" si="188"/>
        <v>196.06255283870965</v>
      </c>
      <c r="F1491" s="81">
        <f t="shared" si="191"/>
        <v>14420.42</v>
      </c>
      <c r="H1491" s="85">
        <f t="shared" si="186"/>
        <v>43105</v>
      </c>
      <c r="I1491" s="70">
        <f t="shared" si="185"/>
        <v>7.4904787359411085E-2</v>
      </c>
      <c r="J1491" s="70">
        <f t="shared" ref="J1491:J1554" si="192">(F1491/C1491)^(1/3)-1</f>
        <v>9.3448760512344631E-2</v>
      </c>
      <c r="K1491" s="115">
        <f t="shared" si="189"/>
        <v>0</v>
      </c>
      <c r="L1491" s="116">
        <f t="shared" si="190"/>
        <v>-1.8543973152933546E-2</v>
      </c>
    </row>
    <row r="1492" spans="1:12">
      <c r="A1492" s="80">
        <v>42010</v>
      </c>
      <c r="B1492" s="52">
        <v>157.89787604685185</v>
      </c>
      <c r="C1492" s="53">
        <v>10699.62</v>
      </c>
      <c r="D1492" s="54">
        <f t="shared" si="187"/>
        <v>43105</v>
      </c>
      <c r="E1492" s="53">
        <f t="shared" si="188"/>
        <v>196.06255283870965</v>
      </c>
      <c r="F1492" s="81">
        <f t="shared" si="191"/>
        <v>14420.42</v>
      </c>
      <c r="H1492" s="85">
        <f t="shared" si="186"/>
        <v>43105</v>
      </c>
      <c r="I1492" s="70">
        <f t="shared" ref="I1492:I1555" si="193">(E1492/B1492)^(1/3)-1</f>
        <v>7.4829196355585381E-2</v>
      </c>
      <c r="J1492" s="70">
        <f t="shared" si="192"/>
        <v>0.10459528534634632</v>
      </c>
      <c r="K1492" s="115">
        <f t="shared" si="189"/>
        <v>0</v>
      </c>
      <c r="L1492" s="116">
        <f t="shared" si="190"/>
        <v>-2.9766088990760942E-2</v>
      </c>
    </row>
    <row r="1493" spans="1:12">
      <c r="A1493" s="80">
        <v>42011</v>
      </c>
      <c r="B1493" s="52">
        <v>157.93087670294562</v>
      </c>
      <c r="C1493" s="53">
        <v>10666.38</v>
      </c>
      <c r="D1493" s="54">
        <f t="shared" si="187"/>
        <v>43105</v>
      </c>
      <c r="E1493" s="53">
        <f t="shared" si="188"/>
        <v>196.06255283870965</v>
      </c>
      <c r="F1493" s="81">
        <f t="shared" si="191"/>
        <v>14420.42</v>
      </c>
      <c r="H1493" s="85">
        <f t="shared" si="186"/>
        <v>43105</v>
      </c>
      <c r="I1493" s="70">
        <f t="shared" si="193"/>
        <v>7.4754327019791234E-2</v>
      </c>
      <c r="J1493" s="70">
        <f t="shared" si="192"/>
        <v>0.10574152467135223</v>
      </c>
      <c r="K1493" s="115">
        <f t="shared" si="189"/>
        <v>0</v>
      </c>
      <c r="L1493" s="116">
        <f t="shared" si="190"/>
        <v>-3.0987197651560994E-2</v>
      </c>
    </row>
    <row r="1494" spans="1:12">
      <c r="A1494" s="80">
        <v>42012</v>
      </c>
      <c r="B1494" s="52">
        <v>157.96688494283387</v>
      </c>
      <c r="C1494" s="53">
        <v>10840.84</v>
      </c>
      <c r="D1494" s="54">
        <f t="shared" si="187"/>
        <v>43108</v>
      </c>
      <c r="E1494" s="53">
        <f t="shared" si="188"/>
        <v>196.15136917514559</v>
      </c>
      <c r="F1494" s="81">
        <f t="shared" si="191"/>
        <v>14508.81</v>
      </c>
      <c r="H1494" s="85">
        <f t="shared" ref="H1494:H1557" si="194">D1494</f>
        <v>43108</v>
      </c>
      <c r="I1494" s="70">
        <f t="shared" si="193"/>
        <v>7.4834909178225884E-2</v>
      </c>
      <c r="J1494" s="70">
        <f t="shared" si="192"/>
        <v>0.10202036336706466</v>
      </c>
      <c r="K1494" s="115">
        <f t="shared" si="189"/>
        <v>0</v>
      </c>
      <c r="L1494" s="116">
        <f t="shared" si="190"/>
        <v>-2.7185454188838776E-2</v>
      </c>
    </row>
    <row r="1495" spans="1:12">
      <c r="A1495" s="80">
        <v>42013</v>
      </c>
      <c r="B1495" s="52">
        <v>158.00305935948577</v>
      </c>
      <c r="C1495" s="53">
        <v>10906.56</v>
      </c>
      <c r="D1495" s="54">
        <f t="shared" si="187"/>
        <v>43109</v>
      </c>
      <c r="E1495" s="53">
        <f t="shared" si="188"/>
        <v>196.18804948118134</v>
      </c>
      <c r="F1495" s="81">
        <f t="shared" si="191"/>
        <v>14527.15</v>
      </c>
      <c r="H1495" s="85">
        <f t="shared" si="194"/>
        <v>43109</v>
      </c>
      <c r="I1495" s="70">
        <f t="shared" si="193"/>
        <v>7.4819864724052998E-2</v>
      </c>
      <c r="J1495" s="70">
        <f t="shared" si="192"/>
        <v>0.10026561971586667</v>
      </c>
      <c r="K1495" s="115">
        <f t="shared" si="189"/>
        <v>0</v>
      </c>
      <c r="L1495" s="116">
        <f t="shared" si="190"/>
        <v>-2.5445754991813674E-2</v>
      </c>
    </row>
    <row r="1496" spans="1:12">
      <c r="A1496" s="80">
        <v>42016</v>
      </c>
      <c r="B1496" s="52">
        <v>158.11065944290957</v>
      </c>
      <c r="C1496" s="53">
        <v>10957.22</v>
      </c>
      <c r="D1496" s="54">
        <f t="shared" si="187"/>
        <v>43112</v>
      </c>
      <c r="E1496" s="53">
        <f t="shared" si="188"/>
        <v>196.29283252974363</v>
      </c>
      <c r="F1496" s="81">
        <f t="shared" si="191"/>
        <v>14587.54</v>
      </c>
      <c r="H1496" s="85">
        <f t="shared" si="194"/>
        <v>43112</v>
      </c>
      <c r="I1496" s="70">
        <f t="shared" si="193"/>
        <v>7.4767265816626516E-2</v>
      </c>
      <c r="J1496" s="70">
        <f t="shared" si="192"/>
        <v>0.1000874903509088</v>
      </c>
      <c r="K1496" s="115">
        <f t="shared" si="189"/>
        <v>0</v>
      </c>
      <c r="L1496" s="116">
        <f t="shared" si="190"/>
        <v>-2.5320224534282287E-2</v>
      </c>
    </row>
    <row r="1497" spans="1:12">
      <c r="A1497" s="80">
        <v>42017</v>
      </c>
      <c r="B1497" s="52">
        <v>158.14734111590033</v>
      </c>
      <c r="C1497" s="53">
        <v>10926.16</v>
      </c>
      <c r="D1497" s="54">
        <f t="shared" si="187"/>
        <v>43112</v>
      </c>
      <c r="E1497" s="53">
        <f t="shared" si="188"/>
        <v>196.29283252974363</v>
      </c>
      <c r="F1497" s="81">
        <f t="shared" si="191"/>
        <v>14587.54</v>
      </c>
      <c r="H1497" s="85">
        <f t="shared" si="194"/>
        <v>43112</v>
      </c>
      <c r="I1497" s="70">
        <f t="shared" si="193"/>
        <v>7.4684163334256093E-2</v>
      </c>
      <c r="J1497" s="70">
        <f t="shared" si="192"/>
        <v>0.10112891726074125</v>
      </c>
      <c r="K1497" s="115">
        <f t="shared" si="189"/>
        <v>0</v>
      </c>
      <c r="L1497" s="116">
        <f t="shared" si="190"/>
        <v>-2.6444753926485154E-2</v>
      </c>
    </row>
    <row r="1498" spans="1:12">
      <c r="A1498" s="80">
        <v>42018</v>
      </c>
      <c r="B1498" s="52">
        <v>158.1827661203103</v>
      </c>
      <c r="C1498" s="53">
        <v>10897.36</v>
      </c>
      <c r="D1498" s="54">
        <f t="shared" si="187"/>
        <v>43112</v>
      </c>
      <c r="E1498" s="53">
        <f t="shared" si="188"/>
        <v>196.29283252974363</v>
      </c>
      <c r="F1498" s="81">
        <f t="shared" si="191"/>
        <v>14587.54</v>
      </c>
      <c r="H1498" s="85">
        <f t="shared" si="194"/>
        <v>43112</v>
      </c>
      <c r="I1498" s="70">
        <f t="shared" si="193"/>
        <v>7.4603932230940195E-2</v>
      </c>
      <c r="J1498" s="70">
        <f t="shared" si="192"/>
        <v>0.10209810052196233</v>
      </c>
      <c r="K1498" s="115">
        <f t="shared" si="189"/>
        <v>0</v>
      </c>
      <c r="L1498" s="116">
        <f t="shared" si="190"/>
        <v>-2.7494168291022136E-2</v>
      </c>
    </row>
    <row r="1499" spans="1:12">
      <c r="A1499" s="80">
        <v>42019</v>
      </c>
      <c r="B1499" s="52">
        <v>158.23322642270267</v>
      </c>
      <c r="C1499" s="53">
        <v>11182.52</v>
      </c>
      <c r="D1499" s="54">
        <f t="shared" si="187"/>
        <v>43115</v>
      </c>
      <c r="E1499" s="53">
        <f t="shared" si="188"/>
        <v>196.39411963132898</v>
      </c>
      <c r="F1499" s="81">
        <f t="shared" si="191"/>
        <v>14669.9</v>
      </c>
      <c r="H1499" s="85">
        <f t="shared" si="194"/>
        <v>43115</v>
      </c>
      <c r="I1499" s="70">
        <f t="shared" si="193"/>
        <v>7.4674470755540456E-2</v>
      </c>
      <c r="J1499" s="70">
        <f t="shared" si="192"/>
        <v>9.4701777532191E-2</v>
      </c>
      <c r="K1499" s="115">
        <f t="shared" si="189"/>
        <v>0</v>
      </c>
      <c r="L1499" s="116">
        <f t="shared" si="190"/>
        <v>-2.0027306776650544E-2</v>
      </c>
    </row>
    <row r="1500" spans="1:12">
      <c r="A1500" s="80">
        <v>42020</v>
      </c>
      <c r="B1500" s="52">
        <v>158.26882889864777</v>
      </c>
      <c r="C1500" s="53">
        <v>11208.42</v>
      </c>
      <c r="D1500" s="54">
        <f t="shared" si="187"/>
        <v>43116</v>
      </c>
      <c r="E1500" s="53">
        <f t="shared" si="188"/>
        <v>196.42318596103442</v>
      </c>
      <c r="F1500" s="81">
        <f t="shared" si="191"/>
        <v>14613.79</v>
      </c>
      <c r="H1500" s="85">
        <f t="shared" si="194"/>
        <v>43116</v>
      </c>
      <c r="I1500" s="70">
        <f t="shared" si="193"/>
        <v>7.4646892941289789E-2</v>
      </c>
      <c r="J1500" s="70">
        <f t="shared" si="192"/>
        <v>9.2461536648881681E-2</v>
      </c>
      <c r="K1500" s="115">
        <f t="shared" si="189"/>
        <v>0</v>
      </c>
      <c r="L1500" s="116">
        <f t="shared" si="190"/>
        <v>-1.7814643707591893E-2</v>
      </c>
    </row>
    <row r="1501" spans="1:12">
      <c r="A1501" s="80">
        <v>42023</v>
      </c>
      <c r="B1501" s="52">
        <v>158.37471074518098</v>
      </c>
      <c r="C1501" s="53">
        <v>11257.01</v>
      </c>
      <c r="D1501" s="54">
        <f t="shared" si="187"/>
        <v>43119</v>
      </c>
      <c r="E1501" s="53">
        <f t="shared" si="188"/>
        <v>196.52789796907885</v>
      </c>
      <c r="F1501" s="81">
        <f t="shared" si="191"/>
        <v>14880.8</v>
      </c>
      <c r="H1501" s="85">
        <f t="shared" si="194"/>
        <v>43119</v>
      </c>
      <c r="I1501" s="70">
        <f t="shared" si="193"/>
        <v>7.4598239607402972E-2</v>
      </c>
      <c r="J1501" s="70">
        <f t="shared" si="192"/>
        <v>9.7491274101422887E-2</v>
      </c>
      <c r="K1501" s="115">
        <f t="shared" si="189"/>
        <v>0</v>
      </c>
      <c r="L1501" s="116">
        <f t="shared" si="190"/>
        <v>-2.2893034494019915E-2</v>
      </c>
    </row>
    <row r="1502" spans="1:12">
      <c r="A1502" s="80">
        <v>42024</v>
      </c>
      <c r="B1502" s="52">
        <v>158.40923643212344</v>
      </c>
      <c r="C1502" s="53">
        <v>11447.77</v>
      </c>
      <c r="D1502" s="54">
        <f t="shared" si="187"/>
        <v>43119</v>
      </c>
      <c r="E1502" s="53">
        <f t="shared" si="188"/>
        <v>196.52789796907885</v>
      </c>
      <c r="F1502" s="81">
        <f t="shared" si="191"/>
        <v>14880.8</v>
      </c>
      <c r="H1502" s="85">
        <f t="shared" si="194"/>
        <v>43119</v>
      </c>
      <c r="I1502" s="70">
        <f t="shared" si="193"/>
        <v>7.4520163482113544E-2</v>
      </c>
      <c r="J1502" s="70">
        <f t="shared" si="192"/>
        <v>9.136107878116273E-2</v>
      </c>
      <c r="K1502" s="115">
        <f t="shared" si="189"/>
        <v>0</v>
      </c>
      <c r="L1502" s="116">
        <f t="shared" si="190"/>
        <v>-1.6840915299049186E-2</v>
      </c>
    </row>
    <row r="1503" spans="1:12">
      <c r="A1503" s="80">
        <v>42025</v>
      </c>
      <c r="B1503" s="52">
        <v>158.44408646413851</v>
      </c>
      <c r="C1503" s="53">
        <v>11492.4</v>
      </c>
      <c r="D1503" s="54">
        <f t="shared" si="187"/>
        <v>43119</v>
      </c>
      <c r="E1503" s="53">
        <f t="shared" si="188"/>
        <v>196.52789796907885</v>
      </c>
      <c r="F1503" s="81">
        <f t="shared" si="191"/>
        <v>14880.8</v>
      </c>
      <c r="H1503" s="85">
        <f t="shared" si="194"/>
        <v>43119</v>
      </c>
      <c r="I1503" s="70">
        <f t="shared" si="193"/>
        <v>7.4441376891875688E-2</v>
      </c>
      <c r="J1503" s="70">
        <f t="shared" si="192"/>
        <v>8.9946502421206498E-2</v>
      </c>
      <c r="K1503" s="115">
        <f t="shared" si="189"/>
        <v>0</v>
      </c>
      <c r="L1503" s="116">
        <f t="shared" si="190"/>
        <v>-1.550512552933081E-2</v>
      </c>
    </row>
    <row r="1504" spans="1:12">
      <c r="A1504" s="80">
        <v>42026</v>
      </c>
      <c r="B1504" s="52">
        <v>158.48227148897635</v>
      </c>
      <c r="C1504" s="53">
        <v>11535.32</v>
      </c>
      <c r="D1504" s="54">
        <f t="shared" si="187"/>
        <v>43122</v>
      </c>
      <c r="E1504" s="53">
        <f t="shared" si="188"/>
        <v>196.61987302532836</v>
      </c>
      <c r="F1504" s="81">
        <f t="shared" si="191"/>
        <v>14979.72</v>
      </c>
      <c r="H1504" s="85">
        <f t="shared" si="194"/>
        <v>43122</v>
      </c>
      <c r="I1504" s="70">
        <f t="shared" si="193"/>
        <v>7.4522650553044523E-2</v>
      </c>
      <c r="J1504" s="70">
        <f t="shared" si="192"/>
        <v>9.0999830122600711E-2</v>
      </c>
      <c r="K1504" s="115">
        <f t="shared" si="189"/>
        <v>0</v>
      </c>
      <c r="L1504" s="116">
        <f t="shared" si="190"/>
        <v>-1.6477179569556188E-2</v>
      </c>
    </row>
    <row r="1505" spans="1:12">
      <c r="A1505" s="80">
        <v>42027</v>
      </c>
      <c r="B1505" s="52">
        <v>158.5177715177899</v>
      </c>
      <c r="C1505" s="53">
        <v>11633.06</v>
      </c>
      <c r="D1505" s="54">
        <f t="shared" si="187"/>
        <v>43123</v>
      </c>
      <c r="E1505" s="53">
        <f t="shared" si="188"/>
        <v>196.65487136272688</v>
      </c>
      <c r="F1505" s="81">
        <f t="shared" si="191"/>
        <v>15140.24</v>
      </c>
      <c r="H1505" s="85">
        <f t="shared" si="194"/>
        <v>43123</v>
      </c>
      <c r="I1505" s="70">
        <f t="shared" si="193"/>
        <v>7.450617797634429E-2</v>
      </c>
      <c r="J1505" s="70">
        <f t="shared" si="192"/>
        <v>9.180797900269777E-2</v>
      </c>
      <c r="K1505" s="115">
        <f t="shared" si="189"/>
        <v>0</v>
      </c>
      <c r="L1505" s="116">
        <f t="shared" si="190"/>
        <v>-1.730180102635348E-2</v>
      </c>
    </row>
    <row r="1506" spans="1:12">
      <c r="A1506" s="80">
        <v>42031</v>
      </c>
      <c r="B1506" s="52">
        <v>158.6585352988977</v>
      </c>
      <c r="C1506" s="53">
        <v>11732.39</v>
      </c>
      <c r="D1506" s="54">
        <f t="shared" si="187"/>
        <v>43125</v>
      </c>
      <c r="E1506" s="53">
        <f t="shared" si="188"/>
        <v>196.72331320696762</v>
      </c>
      <c r="F1506" s="81">
        <f t="shared" si="191"/>
        <v>15121</v>
      </c>
      <c r="H1506" s="85">
        <f t="shared" si="194"/>
        <v>43125</v>
      </c>
      <c r="I1506" s="70">
        <f t="shared" si="193"/>
        <v>7.4312914527569829E-2</v>
      </c>
      <c r="J1506" s="70">
        <f t="shared" si="192"/>
        <v>8.8256677813821627E-2</v>
      </c>
      <c r="K1506" s="115">
        <f t="shared" si="189"/>
        <v>0</v>
      </c>
      <c r="L1506" s="116">
        <f t="shared" si="190"/>
        <v>-1.3943763286251798E-2</v>
      </c>
    </row>
    <row r="1507" spans="1:12">
      <c r="A1507" s="80">
        <v>42032</v>
      </c>
      <c r="B1507" s="52">
        <v>158.69344017666347</v>
      </c>
      <c r="C1507" s="53">
        <v>11737.42</v>
      </c>
      <c r="D1507" s="54">
        <f t="shared" si="187"/>
        <v>43125</v>
      </c>
      <c r="E1507" s="53">
        <f t="shared" si="188"/>
        <v>196.72331320696762</v>
      </c>
      <c r="F1507" s="81">
        <f t="shared" si="191"/>
        <v>15121</v>
      </c>
      <c r="H1507" s="85">
        <f t="shared" si="194"/>
        <v>43125</v>
      </c>
      <c r="I1507" s="70">
        <f t="shared" si="193"/>
        <v>7.4234143133359964E-2</v>
      </c>
      <c r="J1507" s="70">
        <f t="shared" si="192"/>
        <v>8.8101200340476193E-2</v>
      </c>
      <c r="K1507" s="115">
        <f t="shared" si="189"/>
        <v>0</v>
      </c>
      <c r="L1507" s="116">
        <f t="shared" si="190"/>
        <v>-1.3867057207116229E-2</v>
      </c>
    </row>
    <row r="1508" spans="1:12">
      <c r="A1508" s="80">
        <v>42033</v>
      </c>
      <c r="B1508" s="52">
        <v>158.73200268262639</v>
      </c>
      <c r="C1508" s="53">
        <v>11787.53</v>
      </c>
      <c r="D1508" s="54">
        <f t="shared" si="187"/>
        <v>43129</v>
      </c>
      <c r="E1508" s="53">
        <f t="shared" si="188"/>
        <v>196.86888845874077</v>
      </c>
      <c r="F1508" s="81">
        <f t="shared" si="191"/>
        <v>15204.42</v>
      </c>
      <c r="H1508" s="85">
        <f t="shared" si="194"/>
        <v>43129</v>
      </c>
      <c r="I1508" s="70">
        <f t="shared" si="193"/>
        <v>7.4412035227756412E-2</v>
      </c>
      <c r="J1508" s="70">
        <f t="shared" si="192"/>
        <v>8.8551587759907902E-2</v>
      </c>
      <c r="K1508" s="115">
        <f t="shared" si="189"/>
        <v>0</v>
      </c>
      <c r="L1508" s="116">
        <f t="shared" si="190"/>
        <v>-1.4139552532151489E-2</v>
      </c>
    </row>
    <row r="1509" spans="1:12">
      <c r="A1509" s="80">
        <v>42034</v>
      </c>
      <c r="B1509" s="52">
        <v>158.76406654716828</v>
      </c>
      <c r="C1509" s="53">
        <v>11598.64</v>
      </c>
      <c r="D1509" s="54">
        <f t="shared" si="187"/>
        <v>43130</v>
      </c>
      <c r="E1509" s="53">
        <f t="shared" si="188"/>
        <v>196.90944344976324</v>
      </c>
      <c r="F1509" s="81">
        <f t="shared" si="191"/>
        <v>15095.42</v>
      </c>
      <c r="H1509" s="85">
        <f t="shared" si="194"/>
        <v>43130</v>
      </c>
      <c r="I1509" s="70">
        <f t="shared" si="193"/>
        <v>7.4413467485910711E-2</v>
      </c>
      <c r="J1509" s="70">
        <f t="shared" si="192"/>
        <v>9.1807426302619177E-2</v>
      </c>
      <c r="K1509" s="115">
        <f t="shared" si="189"/>
        <v>0</v>
      </c>
      <c r="L1509" s="116">
        <f t="shared" si="190"/>
        <v>-1.7393958816708466E-2</v>
      </c>
    </row>
    <row r="1510" spans="1:12">
      <c r="A1510" s="80">
        <v>42037</v>
      </c>
      <c r="B1510" s="52">
        <v>158.8721848764869</v>
      </c>
      <c r="C1510" s="53">
        <v>11583.49</v>
      </c>
      <c r="D1510" s="54">
        <f t="shared" si="187"/>
        <v>43133</v>
      </c>
      <c r="E1510" s="53">
        <f t="shared" si="188"/>
        <v>197.02190014029793</v>
      </c>
      <c r="F1510" s="81">
        <f t="shared" si="191"/>
        <v>14702.491599999999</v>
      </c>
      <c r="H1510" s="85">
        <f t="shared" si="194"/>
        <v>43133</v>
      </c>
      <c r="I1510" s="70">
        <f t="shared" si="193"/>
        <v>7.437413658819092E-2</v>
      </c>
      <c r="J1510" s="70">
        <f t="shared" si="192"/>
        <v>8.272252168812777E-2</v>
      </c>
      <c r="K1510" s="115">
        <f t="shared" si="189"/>
        <v>0</v>
      </c>
      <c r="L1510" s="116">
        <f t="shared" si="190"/>
        <v>-8.3483850999368503E-3</v>
      </c>
    </row>
    <row r="1511" spans="1:12">
      <c r="A1511" s="80">
        <v>42038</v>
      </c>
      <c r="B1511" s="52">
        <v>158.91222066707576</v>
      </c>
      <c r="C1511" s="53">
        <v>11529.72</v>
      </c>
      <c r="D1511" s="54">
        <f t="shared" si="187"/>
        <v>43133</v>
      </c>
      <c r="E1511" s="53">
        <f t="shared" si="188"/>
        <v>197.02190014029793</v>
      </c>
      <c r="F1511" s="81">
        <f t="shared" si="191"/>
        <v>14702.491599999999</v>
      </c>
      <c r="H1511" s="85">
        <f t="shared" si="194"/>
        <v>43133</v>
      </c>
      <c r="I1511" s="70">
        <f t="shared" si="193"/>
        <v>7.428390431931442E-2</v>
      </c>
      <c r="J1511" s="70">
        <f t="shared" si="192"/>
        <v>8.4403040149472197E-2</v>
      </c>
      <c r="K1511" s="115">
        <f t="shared" si="189"/>
        <v>0</v>
      </c>
      <c r="L1511" s="116">
        <f t="shared" si="190"/>
        <v>-1.0119135830157777E-2</v>
      </c>
    </row>
    <row r="1512" spans="1:12">
      <c r="A1512" s="80">
        <v>42039</v>
      </c>
      <c r="B1512" s="52">
        <v>158.94749918006383</v>
      </c>
      <c r="C1512" s="53">
        <v>11487.57</v>
      </c>
      <c r="D1512" s="54">
        <f t="shared" si="187"/>
        <v>43133</v>
      </c>
      <c r="E1512" s="53">
        <f t="shared" si="188"/>
        <v>197.02190014029793</v>
      </c>
      <c r="F1512" s="81">
        <f t="shared" si="191"/>
        <v>14702.491599999999</v>
      </c>
      <c r="H1512" s="85">
        <f t="shared" si="194"/>
        <v>43133</v>
      </c>
      <c r="I1512" s="70">
        <f t="shared" si="193"/>
        <v>7.4204419073920835E-2</v>
      </c>
      <c r="J1512" s="70">
        <f t="shared" si="192"/>
        <v>8.5727712487958074E-2</v>
      </c>
      <c r="K1512" s="115">
        <f t="shared" si="189"/>
        <v>0</v>
      </c>
      <c r="L1512" s="116">
        <f t="shared" si="190"/>
        <v>-1.1523293414037239E-2</v>
      </c>
    </row>
    <row r="1513" spans="1:12">
      <c r="A1513" s="80">
        <v>42040</v>
      </c>
      <c r="B1513" s="52">
        <v>158.9835802623777</v>
      </c>
      <c r="C1513" s="53">
        <v>11471.77</v>
      </c>
      <c r="D1513" s="54">
        <f t="shared" si="187"/>
        <v>43136</v>
      </c>
      <c r="E1513" s="53">
        <f t="shared" si="188"/>
        <v>197.1288830320741</v>
      </c>
      <c r="F1513" s="81">
        <f t="shared" si="191"/>
        <v>14574</v>
      </c>
      <c r="H1513" s="85">
        <f t="shared" si="194"/>
        <v>43136</v>
      </c>
      <c r="I1513" s="70">
        <f t="shared" si="193"/>
        <v>7.4317531016030891E-2</v>
      </c>
      <c r="J1513" s="70">
        <f t="shared" si="192"/>
        <v>8.3052339170941458E-2</v>
      </c>
      <c r="K1513" s="115">
        <f t="shared" si="189"/>
        <v>0</v>
      </c>
      <c r="L1513" s="116">
        <f t="shared" si="190"/>
        <v>-8.7348081549105672E-3</v>
      </c>
    </row>
    <row r="1514" spans="1:12">
      <c r="A1514" s="80">
        <v>42041</v>
      </c>
      <c r="B1514" s="52">
        <v>159.01124340534335</v>
      </c>
      <c r="C1514" s="53">
        <v>11405.06</v>
      </c>
      <c r="D1514" s="54">
        <f t="shared" si="187"/>
        <v>43137</v>
      </c>
      <c r="E1514" s="53">
        <f t="shared" si="188"/>
        <v>197.16377484437081</v>
      </c>
      <c r="F1514" s="81">
        <f t="shared" si="191"/>
        <v>14344.02</v>
      </c>
      <c r="H1514" s="85">
        <f t="shared" si="194"/>
        <v>43137</v>
      </c>
      <c r="I1514" s="70">
        <f t="shared" si="193"/>
        <v>7.43186051455893E-2</v>
      </c>
      <c r="J1514" s="70">
        <f t="shared" si="192"/>
        <v>7.942159556776307E-2</v>
      </c>
      <c r="K1514" s="115">
        <f t="shared" si="189"/>
        <v>0</v>
      </c>
      <c r="L1514" s="116">
        <f t="shared" si="190"/>
        <v>-5.1029904221737699E-3</v>
      </c>
    </row>
    <row r="1515" spans="1:12">
      <c r="A1515" s="80">
        <v>42044</v>
      </c>
      <c r="B1515" s="52">
        <v>159.10331091527507</v>
      </c>
      <c r="C1515" s="53">
        <v>11227.7</v>
      </c>
      <c r="D1515" s="54">
        <f t="shared" si="187"/>
        <v>43140</v>
      </c>
      <c r="E1515" s="53">
        <f t="shared" si="188"/>
        <v>197.26809284222966</v>
      </c>
      <c r="F1515" s="81">
        <f t="shared" si="191"/>
        <v>14296.5</v>
      </c>
      <c r="H1515" s="85">
        <f t="shared" si="194"/>
        <v>43140</v>
      </c>
      <c r="I1515" s="70">
        <f t="shared" si="193"/>
        <v>7.4300743229208432E-2</v>
      </c>
      <c r="J1515" s="70">
        <f t="shared" si="192"/>
        <v>8.3876107248392229E-2</v>
      </c>
      <c r="K1515" s="115">
        <f t="shared" si="189"/>
        <v>0</v>
      </c>
      <c r="L1515" s="116">
        <f t="shared" si="190"/>
        <v>-9.5753640191837963E-3</v>
      </c>
    </row>
    <row r="1516" spans="1:12">
      <c r="A1516" s="80">
        <v>42045</v>
      </c>
      <c r="B1516" s="52">
        <v>159.13990467678559</v>
      </c>
      <c r="C1516" s="53">
        <v>11279.29</v>
      </c>
      <c r="D1516" s="54">
        <f t="shared" si="187"/>
        <v>43140</v>
      </c>
      <c r="E1516" s="53">
        <f t="shared" si="188"/>
        <v>197.26809284222966</v>
      </c>
      <c r="F1516" s="81">
        <f t="shared" si="191"/>
        <v>14296.5</v>
      </c>
      <c r="H1516" s="85">
        <f t="shared" si="194"/>
        <v>43140</v>
      </c>
      <c r="I1516" s="70">
        <f t="shared" si="193"/>
        <v>7.4218392798971022E-2</v>
      </c>
      <c r="J1516" s="70">
        <f t="shared" si="192"/>
        <v>8.2221078776583356E-2</v>
      </c>
      <c r="K1516" s="115">
        <f t="shared" si="189"/>
        <v>0</v>
      </c>
      <c r="L1516" s="116">
        <f t="shared" si="190"/>
        <v>-8.0026859776123338E-3</v>
      </c>
    </row>
    <row r="1517" spans="1:12">
      <c r="A1517" s="80">
        <v>42046</v>
      </c>
      <c r="B1517" s="52">
        <v>159.16759502019934</v>
      </c>
      <c r="C1517" s="53">
        <v>11360.75</v>
      </c>
      <c r="D1517" s="54">
        <f t="shared" si="187"/>
        <v>43140</v>
      </c>
      <c r="E1517" s="53">
        <f t="shared" si="188"/>
        <v>197.26809284222966</v>
      </c>
      <c r="F1517" s="81">
        <f t="shared" si="191"/>
        <v>14296.5</v>
      </c>
      <c r="H1517" s="85">
        <f t="shared" si="194"/>
        <v>43140</v>
      </c>
      <c r="I1517" s="70">
        <f t="shared" si="193"/>
        <v>7.4156095358552054E-2</v>
      </c>
      <c r="J1517" s="70">
        <f t="shared" si="192"/>
        <v>7.9628254702979184E-2</v>
      </c>
      <c r="K1517" s="115">
        <f t="shared" si="189"/>
        <v>0</v>
      </c>
      <c r="L1517" s="116">
        <f t="shared" si="190"/>
        <v>-5.4721593444271299E-3</v>
      </c>
    </row>
    <row r="1518" spans="1:12">
      <c r="A1518" s="80">
        <v>42047</v>
      </c>
      <c r="B1518" s="52">
        <v>159.19481267894778</v>
      </c>
      <c r="C1518" s="53">
        <v>11471.52</v>
      </c>
      <c r="D1518" s="54">
        <f t="shared" si="187"/>
        <v>43143</v>
      </c>
      <c r="E1518" s="53">
        <f t="shared" si="188"/>
        <v>197.386453697935</v>
      </c>
      <c r="F1518" s="81">
        <f t="shared" si="191"/>
        <v>14412.46</v>
      </c>
      <c r="H1518" s="85">
        <f t="shared" si="194"/>
        <v>43143</v>
      </c>
      <c r="I1518" s="70">
        <f t="shared" si="193"/>
        <v>7.4309651465663151E-2</v>
      </c>
      <c r="J1518" s="70">
        <f t="shared" si="192"/>
        <v>7.9043739740171981E-2</v>
      </c>
      <c r="K1518" s="115">
        <f t="shared" si="189"/>
        <v>0</v>
      </c>
      <c r="L1518" s="116">
        <f t="shared" si="190"/>
        <v>-4.7340882745088297E-3</v>
      </c>
    </row>
    <row r="1519" spans="1:12">
      <c r="A1519" s="80">
        <v>42048</v>
      </c>
      <c r="B1519" s="52">
        <v>159.23238265474001</v>
      </c>
      <c r="C1519" s="53">
        <v>11595.25</v>
      </c>
      <c r="D1519" s="54">
        <f t="shared" si="187"/>
        <v>43143</v>
      </c>
      <c r="E1519" s="53">
        <f t="shared" si="188"/>
        <v>197.386453697935</v>
      </c>
      <c r="F1519" s="81">
        <f t="shared" si="191"/>
        <v>14412.46</v>
      </c>
      <c r="H1519" s="85">
        <f t="shared" si="194"/>
        <v>43143</v>
      </c>
      <c r="I1519" s="70">
        <f t="shared" si="193"/>
        <v>7.4225152400585692E-2</v>
      </c>
      <c r="J1519" s="70">
        <f t="shared" si="192"/>
        <v>7.5191938313137197E-2</v>
      </c>
      <c r="K1519" s="115">
        <f t="shared" si="189"/>
        <v>0</v>
      </c>
      <c r="L1519" s="116">
        <f t="shared" si="190"/>
        <v>-9.6678591255150437E-4</v>
      </c>
    </row>
    <row r="1520" spans="1:12">
      <c r="A1520" s="80">
        <v>42051</v>
      </c>
      <c r="B1520" s="52">
        <v>159.34750766739938</v>
      </c>
      <c r="C1520" s="53">
        <v>11600.46</v>
      </c>
      <c r="D1520" s="54">
        <f t="shared" si="187"/>
        <v>43147</v>
      </c>
      <c r="E1520" s="53">
        <f t="shared" si="188"/>
        <v>197.53057931050091</v>
      </c>
      <c r="F1520" s="81">
        <f t="shared" si="191"/>
        <v>14295.41</v>
      </c>
      <c r="H1520" s="85">
        <f t="shared" si="194"/>
        <v>43147</v>
      </c>
      <c r="I1520" s="70">
        <f t="shared" si="193"/>
        <v>7.422771783919635E-2</v>
      </c>
      <c r="J1520" s="70">
        <f t="shared" si="192"/>
        <v>7.2112768280083284E-2</v>
      </c>
      <c r="K1520" s="115">
        <f t="shared" si="189"/>
        <v>1</v>
      </c>
      <c r="L1520" s="116">
        <f t="shared" si="190"/>
        <v>2.1149495591130663E-3</v>
      </c>
    </row>
    <row r="1521" spans="1:12">
      <c r="A1521" s="80">
        <v>42053</v>
      </c>
      <c r="B1521" s="52">
        <v>159.41921404584971</v>
      </c>
      <c r="C1521" s="53">
        <v>11680.18</v>
      </c>
      <c r="D1521" s="54">
        <f t="shared" si="187"/>
        <v>43147</v>
      </c>
      <c r="E1521" s="53">
        <f t="shared" si="188"/>
        <v>197.53057931050091</v>
      </c>
      <c r="F1521" s="81">
        <f t="shared" si="191"/>
        <v>14295.41</v>
      </c>
      <c r="H1521" s="85">
        <f t="shared" si="194"/>
        <v>43147</v>
      </c>
      <c r="I1521" s="70">
        <f t="shared" si="193"/>
        <v>7.406663200485486E-2</v>
      </c>
      <c r="J1521" s="70">
        <f t="shared" si="192"/>
        <v>6.9668056557145475E-2</v>
      </c>
      <c r="K1521" s="115">
        <f t="shared" si="189"/>
        <v>1</v>
      </c>
      <c r="L1521" s="116">
        <f t="shared" si="190"/>
        <v>4.3985754477093852E-3</v>
      </c>
    </row>
    <row r="1522" spans="1:12">
      <c r="A1522" s="80">
        <v>42054</v>
      </c>
      <c r="B1522" s="52">
        <v>159.45795291486286</v>
      </c>
      <c r="C1522" s="53">
        <v>11714.65</v>
      </c>
      <c r="D1522" s="54">
        <f t="shared" si="187"/>
        <v>43150</v>
      </c>
      <c r="E1522" s="53">
        <f t="shared" si="188"/>
        <v>197.81976407861146</v>
      </c>
      <c r="F1522" s="81">
        <f t="shared" si="191"/>
        <v>14194.28</v>
      </c>
      <c r="H1522" s="85">
        <f t="shared" si="194"/>
        <v>43150</v>
      </c>
      <c r="I1522" s="70">
        <f t="shared" si="193"/>
        <v>7.4503493212498606E-2</v>
      </c>
      <c r="J1522" s="70">
        <f t="shared" si="192"/>
        <v>6.6091997650317369E-2</v>
      </c>
      <c r="K1522" s="115">
        <f t="shared" si="189"/>
        <v>1</v>
      </c>
      <c r="L1522" s="116">
        <f t="shared" si="190"/>
        <v>8.4114955621812371E-3</v>
      </c>
    </row>
    <row r="1523" spans="1:12">
      <c r="A1523" s="80">
        <v>42055</v>
      </c>
      <c r="B1523" s="52">
        <v>159.50132547805572</v>
      </c>
      <c r="C1523" s="53">
        <v>11633.41</v>
      </c>
      <c r="D1523" s="54">
        <f t="shared" si="187"/>
        <v>43151</v>
      </c>
      <c r="E1523" s="53">
        <f t="shared" si="188"/>
        <v>197.85537163614563</v>
      </c>
      <c r="F1523" s="81">
        <f t="shared" si="191"/>
        <v>14169.77</v>
      </c>
      <c r="H1523" s="85">
        <f t="shared" si="194"/>
        <v>43151</v>
      </c>
      <c r="I1523" s="70">
        <f t="shared" si="193"/>
        <v>7.4470549722381651E-2</v>
      </c>
      <c r="J1523" s="70">
        <f t="shared" si="192"/>
        <v>6.795246427306334E-2</v>
      </c>
      <c r="K1523" s="115">
        <f t="shared" si="189"/>
        <v>1</v>
      </c>
      <c r="L1523" s="116">
        <f t="shared" si="190"/>
        <v>6.5180854493183116E-3</v>
      </c>
    </row>
    <row r="1524" spans="1:12">
      <c r="A1524" s="80">
        <v>42058</v>
      </c>
      <c r="B1524" s="52">
        <v>159.64009163122162</v>
      </c>
      <c r="C1524" s="53">
        <v>11529.79</v>
      </c>
      <c r="D1524" s="54">
        <f t="shared" si="187"/>
        <v>43154</v>
      </c>
      <c r="E1524" s="53">
        <f t="shared" si="188"/>
        <v>197.92581432231447</v>
      </c>
      <c r="F1524" s="81">
        <f t="shared" si="191"/>
        <v>14352.4</v>
      </c>
      <c r="H1524" s="85">
        <f t="shared" si="194"/>
        <v>43154</v>
      </c>
      <c r="I1524" s="70">
        <f t="shared" si="193"/>
        <v>7.4286596797525473E-2</v>
      </c>
      <c r="J1524" s="70">
        <f t="shared" si="192"/>
        <v>7.5724460793235471E-2</v>
      </c>
      <c r="K1524" s="115">
        <f t="shared" si="189"/>
        <v>0</v>
      </c>
      <c r="L1524" s="116">
        <f t="shared" si="190"/>
        <v>-1.4378639957099981E-3</v>
      </c>
    </row>
    <row r="1525" spans="1:12">
      <c r="A1525" s="80">
        <v>42059</v>
      </c>
      <c r="B1525" s="52">
        <v>159.67473353110557</v>
      </c>
      <c r="C1525" s="53">
        <v>11539.22</v>
      </c>
      <c r="D1525" s="54">
        <f t="shared" si="187"/>
        <v>43154</v>
      </c>
      <c r="E1525" s="53">
        <f t="shared" si="188"/>
        <v>197.92581432231447</v>
      </c>
      <c r="F1525" s="81">
        <f t="shared" si="191"/>
        <v>14352.4</v>
      </c>
      <c r="H1525" s="85">
        <f t="shared" si="194"/>
        <v>43154</v>
      </c>
      <c r="I1525" s="70">
        <f t="shared" si="193"/>
        <v>7.4208901306700659E-2</v>
      </c>
      <c r="J1525" s="70">
        <f t="shared" si="192"/>
        <v>7.5431348947658794E-2</v>
      </c>
      <c r="K1525" s="115">
        <f t="shared" si="189"/>
        <v>0</v>
      </c>
      <c r="L1525" s="116">
        <f t="shared" si="190"/>
        <v>-1.2224476409581353E-3</v>
      </c>
    </row>
    <row r="1526" spans="1:12">
      <c r="A1526" s="80">
        <v>42060</v>
      </c>
      <c r="B1526" s="52">
        <v>159.71816505862606</v>
      </c>
      <c r="C1526" s="53">
        <v>11546.02</v>
      </c>
      <c r="D1526" s="54">
        <f t="shared" si="187"/>
        <v>43154</v>
      </c>
      <c r="E1526" s="53">
        <f t="shared" si="188"/>
        <v>197.92581432231447</v>
      </c>
      <c r="F1526" s="81">
        <f t="shared" si="191"/>
        <v>14352.4</v>
      </c>
      <c r="H1526" s="85">
        <f t="shared" si="194"/>
        <v>43154</v>
      </c>
      <c r="I1526" s="70">
        <f t="shared" si="193"/>
        <v>7.4111524023529274E-2</v>
      </c>
      <c r="J1526" s="70">
        <f t="shared" si="192"/>
        <v>7.522018327361657E-2</v>
      </c>
      <c r="K1526" s="115">
        <f t="shared" si="189"/>
        <v>0</v>
      </c>
      <c r="L1526" s="116">
        <f t="shared" si="190"/>
        <v>-1.108659250087296E-3</v>
      </c>
    </row>
    <row r="1527" spans="1:12">
      <c r="A1527" s="80">
        <v>42061</v>
      </c>
      <c r="B1527" s="52">
        <v>159.75521967291965</v>
      </c>
      <c r="C1527" s="53">
        <v>11436.2</v>
      </c>
      <c r="D1527" s="54">
        <f t="shared" si="187"/>
        <v>43157</v>
      </c>
      <c r="E1527" s="53">
        <f t="shared" si="188"/>
        <v>198.03685070414929</v>
      </c>
      <c r="F1527" s="81">
        <f t="shared" si="191"/>
        <v>14477.62</v>
      </c>
      <c r="H1527" s="85">
        <f t="shared" si="194"/>
        <v>43157</v>
      </c>
      <c r="I1527" s="70">
        <f t="shared" si="193"/>
        <v>7.4229278022324596E-2</v>
      </c>
      <c r="J1527" s="70">
        <f t="shared" si="192"/>
        <v>8.1778827398701681E-2</v>
      </c>
      <c r="K1527" s="115">
        <f t="shared" si="189"/>
        <v>0</v>
      </c>
      <c r="L1527" s="116">
        <f t="shared" si="190"/>
        <v>-7.5495493763770849E-3</v>
      </c>
    </row>
    <row r="1528" spans="1:12">
      <c r="A1528" s="80">
        <v>42062</v>
      </c>
      <c r="B1528" s="52">
        <v>159.79132435256574</v>
      </c>
      <c r="C1528" s="53">
        <v>11647.9</v>
      </c>
      <c r="D1528" s="54">
        <f t="shared" si="187"/>
        <v>43158</v>
      </c>
      <c r="E1528" s="53">
        <f t="shared" si="188"/>
        <v>198.07269537412674</v>
      </c>
      <c r="F1528" s="81">
        <f t="shared" si="191"/>
        <v>14438.9</v>
      </c>
      <c r="H1528" s="85">
        <f t="shared" si="194"/>
        <v>43158</v>
      </c>
      <c r="I1528" s="70">
        <f t="shared" si="193"/>
        <v>7.4213167982370321E-2</v>
      </c>
      <c r="J1528" s="70">
        <f t="shared" si="192"/>
        <v>7.4225584725669203E-2</v>
      </c>
      <c r="K1528" s="115">
        <f t="shared" si="189"/>
        <v>0</v>
      </c>
      <c r="L1528" s="116">
        <f t="shared" si="190"/>
        <v>-1.2416743298881983E-5</v>
      </c>
    </row>
    <row r="1529" spans="1:12">
      <c r="A1529" s="80">
        <v>42063</v>
      </c>
      <c r="B1529" s="52">
        <v>159.82791656584249</v>
      </c>
      <c r="C1529" s="53">
        <v>11723.28</v>
      </c>
      <c r="D1529" s="54">
        <f t="shared" si="187"/>
        <v>43159</v>
      </c>
      <c r="E1529" s="53">
        <f t="shared" si="188"/>
        <v>198.11013111355246</v>
      </c>
      <c r="F1529" s="81">
        <f t="shared" si="191"/>
        <v>14358.71</v>
      </c>
      <c r="H1529" s="85">
        <f t="shared" si="194"/>
        <v>43159</v>
      </c>
      <c r="I1529" s="70">
        <f t="shared" si="193"/>
        <v>7.4198848228422376E-2</v>
      </c>
      <c r="J1529" s="70">
        <f t="shared" si="192"/>
        <v>6.9930157251554048E-2</v>
      </c>
      <c r="K1529" s="115">
        <f t="shared" si="189"/>
        <v>1</v>
      </c>
      <c r="L1529" s="116">
        <f t="shared" si="190"/>
        <v>4.2686909768683279E-3</v>
      </c>
    </row>
    <row r="1530" spans="1:12">
      <c r="A1530" s="80">
        <v>42065</v>
      </c>
      <c r="B1530" s="52">
        <v>159.89760153746522</v>
      </c>
      <c r="C1530" s="53">
        <v>11796.73</v>
      </c>
      <c r="D1530" s="54">
        <f t="shared" si="187"/>
        <v>43160</v>
      </c>
      <c r="E1530" s="53">
        <f t="shared" si="188"/>
        <v>198.1487625891196</v>
      </c>
      <c r="F1530" s="81">
        <f t="shared" si="191"/>
        <v>14311.52</v>
      </c>
      <c r="H1530" s="85">
        <f t="shared" si="194"/>
        <v>43160</v>
      </c>
      <c r="I1530" s="70">
        <f t="shared" si="193"/>
        <v>7.4112584934888481E-2</v>
      </c>
      <c r="J1530" s="70">
        <f t="shared" si="192"/>
        <v>6.6534006301184778E-2</v>
      </c>
      <c r="K1530" s="115">
        <f t="shared" si="189"/>
        <v>1</v>
      </c>
      <c r="L1530" s="116">
        <f t="shared" si="190"/>
        <v>7.5785786337037031E-3</v>
      </c>
    </row>
    <row r="1531" spans="1:12">
      <c r="A1531" s="80">
        <v>42066</v>
      </c>
      <c r="B1531" s="52">
        <v>159.93517747382651</v>
      </c>
      <c r="C1531" s="53">
        <v>11856.58</v>
      </c>
      <c r="D1531" s="54">
        <f t="shared" si="187"/>
        <v>43160</v>
      </c>
      <c r="E1531" s="53">
        <f t="shared" si="188"/>
        <v>198.1487625891196</v>
      </c>
      <c r="F1531" s="81">
        <f t="shared" si="191"/>
        <v>14311.52</v>
      </c>
      <c r="H1531" s="85">
        <f t="shared" si="194"/>
        <v>43160</v>
      </c>
      <c r="I1531" s="70">
        <f t="shared" si="193"/>
        <v>7.4028459295074622E-2</v>
      </c>
      <c r="J1531" s="70">
        <f t="shared" si="192"/>
        <v>6.4736417481116248E-2</v>
      </c>
      <c r="K1531" s="115">
        <f t="shared" si="189"/>
        <v>1</v>
      </c>
      <c r="L1531" s="116">
        <f t="shared" si="190"/>
        <v>9.2920418139583738E-3</v>
      </c>
    </row>
    <row r="1532" spans="1:12">
      <c r="A1532" s="80">
        <v>42067</v>
      </c>
      <c r="B1532" s="52">
        <v>160.00187044283308</v>
      </c>
      <c r="C1532" s="53">
        <v>11759.58</v>
      </c>
      <c r="D1532" s="54">
        <f t="shared" si="187"/>
        <v>43160</v>
      </c>
      <c r="E1532" s="53">
        <f t="shared" si="188"/>
        <v>198.1487625891196</v>
      </c>
      <c r="F1532" s="81">
        <f t="shared" si="191"/>
        <v>14311.52</v>
      </c>
      <c r="H1532" s="85">
        <f t="shared" si="194"/>
        <v>43160</v>
      </c>
      <c r="I1532" s="70">
        <f t="shared" si="193"/>
        <v>7.3879210828384334E-2</v>
      </c>
      <c r="J1532" s="70">
        <f t="shared" si="192"/>
        <v>6.7655930951763921E-2</v>
      </c>
      <c r="K1532" s="115">
        <f t="shared" si="189"/>
        <v>1</v>
      </c>
      <c r="L1532" s="116">
        <f t="shared" si="190"/>
        <v>6.2232798766204134E-3</v>
      </c>
    </row>
    <row r="1533" spans="1:12">
      <c r="A1533" s="80">
        <v>42068</v>
      </c>
      <c r="B1533" s="52">
        <v>160.04139090483247</v>
      </c>
      <c r="C1533" s="53">
        <v>11779.43</v>
      </c>
      <c r="D1533" s="54">
        <f t="shared" si="187"/>
        <v>43164</v>
      </c>
      <c r="E1533" s="53">
        <f t="shared" si="188"/>
        <v>198.29777045858663</v>
      </c>
      <c r="F1533" s="81">
        <f t="shared" si="191"/>
        <v>14175.32</v>
      </c>
      <c r="H1533" s="85">
        <f t="shared" si="194"/>
        <v>43164</v>
      </c>
      <c r="I1533" s="70">
        <f t="shared" si="193"/>
        <v>7.405990545045249E-2</v>
      </c>
      <c r="J1533" s="70">
        <f t="shared" si="192"/>
        <v>6.3660092686267156E-2</v>
      </c>
      <c r="K1533" s="115">
        <f t="shared" si="189"/>
        <v>1</v>
      </c>
      <c r="L1533" s="116">
        <f t="shared" si="190"/>
        <v>1.0399812764185334E-2</v>
      </c>
    </row>
    <row r="1534" spans="1:12">
      <c r="A1534" s="80">
        <v>42072</v>
      </c>
      <c r="B1534" s="52">
        <v>160.18798881890129</v>
      </c>
      <c r="C1534" s="53">
        <v>11541.34</v>
      </c>
      <c r="D1534" s="54">
        <f t="shared" si="187"/>
        <v>43168</v>
      </c>
      <c r="E1534" s="53">
        <f t="shared" si="188"/>
        <v>198.47431377972828</v>
      </c>
      <c r="F1534" s="81">
        <f t="shared" si="191"/>
        <v>13994.68</v>
      </c>
      <c r="H1534" s="85">
        <f t="shared" si="194"/>
        <v>43168</v>
      </c>
      <c r="I1534" s="70">
        <f t="shared" si="193"/>
        <v>7.4050710543521525E-2</v>
      </c>
      <c r="J1534" s="70">
        <f t="shared" si="192"/>
        <v>6.6356070755940966E-2</v>
      </c>
      <c r="K1534" s="115">
        <f t="shared" si="189"/>
        <v>1</v>
      </c>
      <c r="L1534" s="116">
        <f t="shared" si="190"/>
        <v>7.6946397875805594E-3</v>
      </c>
    </row>
    <row r="1535" spans="1:12">
      <c r="A1535" s="80">
        <v>42073</v>
      </c>
      <c r="B1535" s="52">
        <v>160.22082735660916</v>
      </c>
      <c r="C1535" s="53">
        <v>11482.4</v>
      </c>
      <c r="D1535" s="54">
        <f t="shared" si="187"/>
        <v>43168</v>
      </c>
      <c r="E1535" s="53">
        <f t="shared" si="188"/>
        <v>198.47431377972828</v>
      </c>
      <c r="F1535" s="81">
        <f t="shared" si="191"/>
        <v>13994.68</v>
      </c>
      <c r="H1535" s="85">
        <f t="shared" si="194"/>
        <v>43168</v>
      </c>
      <c r="I1535" s="70">
        <f t="shared" si="193"/>
        <v>7.3977327107142221E-2</v>
      </c>
      <c r="J1535" s="70">
        <f t="shared" si="192"/>
        <v>6.8177519024464006E-2</v>
      </c>
      <c r="K1535" s="115">
        <f t="shared" si="189"/>
        <v>1</v>
      </c>
      <c r="L1535" s="116">
        <f t="shared" si="190"/>
        <v>5.799808082678215E-3</v>
      </c>
    </row>
    <row r="1536" spans="1:12">
      <c r="A1536" s="80">
        <v>42074</v>
      </c>
      <c r="B1536" s="52">
        <v>160.25655660110971</v>
      </c>
      <c r="C1536" s="53">
        <v>11466.5</v>
      </c>
      <c r="D1536" s="54">
        <f t="shared" si="187"/>
        <v>43168</v>
      </c>
      <c r="E1536" s="53">
        <f t="shared" si="188"/>
        <v>198.47431377972828</v>
      </c>
      <c r="F1536" s="81">
        <f t="shared" si="191"/>
        <v>13994.68</v>
      </c>
      <c r="H1536" s="85">
        <f t="shared" si="194"/>
        <v>43168</v>
      </c>
      <c r="I1536" s="70">
        <f t="shared" si="193"/>
        <v>7.3897506658839873E-2</v>
      </c>
      <c r="J1536" s="70">
        <f t="shared" si="192"/>
        <v>6.8671019752879481E-2</v>
      </c>
      <c r="K1536" s="115">
        <f t="shared" si="189"/>
        <v>1</v>
      </c>
      <c r="L1536" s="116">
        <f t="shared" si="190"/>
        <v>5.2264869059603924E-3</v>
      </c>
    </row>
    <row r="1537" spans="1:12">
      <c r="A1537" s="80">
        <v>42075</v>
      </c>
      <c r="B1537" s="52">
        <v>160.29389637879777</v>
      </c>
      <c r="C1537" s="53">
        <v>11567.25</v>
      </c>
      <c r="D1537" s="54">
        <f t="shared" si="187"/>
        <v>43171</v>
      </c>
      <c r="E1537" s="53">
        <f t="shared" si="188"/>
        <v>198.60113886623353</v>
      </c>
      <c r="F1537" s="81">
        <f t="shared" si="191"/>
        <v>14260.92</v>
      </c>
      <c r="H1537" s="85">
        <f t="shared" si="194"/>
        <v>43171</v>
      </c>
      <c r="I1537" s="70">
        <f t="shared" si="193"/>
        <v>7.4042787278152611E-2</v>
      </c>
      <c r="J1537" s="70">
        <f t="shared" si="192"/>
        <v>7.2274078180164736E-2</v>
      </c>
      <c r="K1537" s="115">
        <f t="shared" si="189"/>
        <v>1</v>
      </c>
      <c r="L1537" s="116">
        <f t="shared" si="190"/>
        <v>1.768709097987875E-3</v>
      </c>
    </row>
    <row r="1538" spans="1:12">
      <c r="A1538" s="80">
        <v>42076</v>
      </c>
      <c r="B1538" s="52">
        <v>160.3307639749649</v>
      </c>
      <c r="C1538" s="53">
        <v>11398.21</v>
      </c>
      <c r="D1538" s="54">
        <f t="shared" ref="D1538:D1601" si="195">VLOOKUP(EDATE(A1538,36),A:A,1,1)</f>
        <v>43172</v>
      </c>
      <c r="E1538" s="53">
        <f t="shared" ref="E1538:E1601" si="196">VLOOKUP(D1538,A:B,2,0)</f>
        <v>198.63966748717357</v>
      </c>
      <c r="F1538" s="81">
        <f t="shared" si="191"/>
        <v>14270.64</v>
      </c>
      <c r="H1538" s="85">
        <f t="shared" si="194"/>
        <v>43172</v>
      </c>
      <c r="I1538" s="70">
        <f t="shared" si="193"/>
        <v>7.4029901573787527E-2</v>
      </c>
      <c r="J1538" s="70">
        <f t="shared" si="192"/>
        <v>7.7793595996380693E-2</v>
      </c>
      <c r="K1538" s="115">
        <f t="shared" ref="K1538:K1601" si="197">IF(I1538&gt;J1538,1,0)</f>
        <v>0</v>
      </c>
      <c r="L1538" s="116">
        <f t="shared" ref="L1538:L1601" si="198">I1538-J1538</f>
        <v>-3.7636944225931668E-3</v>
      </c>
    </row>
    <row r="1539" spans="1:12">
      <c r="A1539" s="80">
        <v>42079</v>
      </c>
      <c r="B1539" s="52">
        <v>160.44475914815109</v>
      </c>
      <c r="C1539" s="53">
        <v>11378.97</v>
      </c>
      <c r="D1539" s="54">
        <f t="shared" si="195"/>
        <v>43175</v>
      </c>
      <c r="E1539" s="53">
        <f t="shared" si="196"/>
        <v>198.7986201111782</v>
      </c>
      <c r="F1539" s="81">
        <f t="shared" si="191"/>
        <v>13961.14</v>
      </c>
      <c r="H1539" s="85">
        <f t="shared" si="194"/>
        <v>43175</v>
      </c>
      <c r="I1539" s="70">
        <f t="shared" si="193"/>
        <v>7.4061814518265212E-2</v>
      </c>
      <c r="J1539" s="70">
        <f t="shared" si="192"/>
        <v>7.0547586143064001E-2</v>
      </c>
      <c r="K1539" s="115">
        <f t="shared" si="197"/>
        <v>1</v>
      </c>
      <c r="L1539" s="116">
        <f t="shared" si="198"/>
        <v>3.5142283752012116E-3</v>
      </c>
    </row>
    <row r="1540" spans="1:12">
      <c r="A1540" s="80">
        <v>42080</v>
      </c>
      <c r="B1540" s="52">
        <v>160.4824636665509</v>
      </c>
      <c r="C1540" s="53">
        <v>11497.78</v>
      </c>
      <c r="D1540" s="54">
        <f t="shared" si="195"/>
        <v>43175</v>
      </c>
      <c r="E1540" s="53">
        <f t="shared" si="196"/>
        <v>198.7986201111782</v>
      </c>
      <c r="F1540" s="81">
        <f t="shared" si="191"/>
        <v>13961.14</v>
      </c>
      <c r="H1540" s="85">
        <f t="shared" si="194"/>
        <v>43175</v>
      </c>
      <c r="I1540" s="70">
        <f t="shared" si="193"/>
        <v>7.3977692854844346E-2</v>
      </c>
      <c r="J1540" s="70">
        <f t="shared" si="192"/>
        <v>6.6847382141530298E-2</v>
      </c>
      <c r="K1540" s="115">
        <f t="shared" si="197"/>
        <v>1</v>
      </c>
      <c r="L1540" s="116">
        <f t="shared" si="198"/>
        <v>7.1303107133140475E-3</v>
      </c>
    </row>
    <row r="1541" spans="1:12">
      <c r="A1541" s="80">
        <v>42081</v>
      </c>
      <c r="B1541" s="52">
        <v>160.51889318580319</v>
      </c>
      <c r="C1541" s="53">
        <v>11448.46</v>
      </c>
      <c r="D1541" s="54">
        <f t="shared" si="195"/>
        <v>43175</v>
      </c>
      <c r="E1541" s="53">
        <f t="shared" si="196"/>
        <v>198.7986201111782</v>
      </c>
      <c r="F1541" s="81">
        <f t="shared" si="191"/>
        <v>13961.14</v>
      </c>
      <c r="H1541" s="85">
        <f t="shared" si="194"/>
        <v>43175</v>
      </c>
      <c r="I1541" s="70">
        <f t="shared" si="193"/>
        <v>7.3896440838580046E-2</v>
      </c>
      <c r="J1541" s="70">
        <f t="shared" si="192"/>
        <v>6.8377181353694416E-2</v>
      </c>
      <c r="K1541" s="115">
        <f t="shared" si="197"/>
        <v>1</v>
      </c>
      <c r="L1541" s="116">
        <f t="shared" si="198"/>
        <v>5.5192594848856302E-3</v>
      </c>
    </row>
    <row r="1542" spans="1:12">
      <c r="A1542" s="80">
        <v>42082</v>
      </c>
      <c r="B1542" s="52">
        <v>160.55629408791546</v>
      </c>
      <c r="C1542" s="53">
        <v>11380.91</v>
      </c>
      <c r="D1542" s="54">
        <f t="shared" si="195"/>
        <v>43178</v>
      </c>
      <c r="E1542" s="53">
        <f t="shared" si="196"/>
        <v>199.07176941521095</v>
      </c>
      <c r="F1542" s="81">
        <f t="shared" si="191"/>
        <v>13822.99</v>
      </c>
      <c r="H1542" s="85">
        <f t="shared" si="194"/>
        <v>43178</v>
      </c>
      <c r="I1542" s="70">
        <f t="shared" si="193"/>
        <v>7.4304629135422573E-2</v>
      </c>
      <c r="J1542" s="70">
        <f t="shared" si="192"/>
        <v>6.6944105153712963E-2</v>
      </c>
      <c r="K1542" s="115">
        <f t="shared" si="197"/>
        <v>1</v>
      </c>
      <c r="L1542" s="116">
        <f t="shared" si="198"/>
        <v>7.3605239817096102E-3</v>
      </c>
    </row>
    <row r="1543" spans="1:12">
      <c r="A1543" s="80">
        <v>42083</v>
      </c>
      <c r="B1543" s="52">
        <v>160.59354314814385</v>
      </c>
      <c r="C1543" s="53">
        <v>11304.37</v>
      </c>
      <c r="D1543" s="54">
        <f t="shared" si="195"/>
        <v>43179</v>
      </c>
      <c r="E1543" s="53">
        <f t="shared" si="196"/>
        <v>199.10561161601154</v>
      </c>
      <c r="F1543" s="81">
        <f t="shared" si="191"/>
        <v>13878.17</v>
      </c>
      <c r="H1543" s="85">
        <f t="shared" si="194"/>
        <v>43179</v>
      </c>
      <c r="I1543" s="70">
        <f t="shared" si="193"/>
        <v>7.4282431530841242E-2</v>
      </c>
      <c r="J1543" s="70">
        <f t="shared" si="192"/>
        <v>7.0767743489253743E-2</v>
      </c>
      <c r="K1543" s="115">
        <f t="shared" si="197"/>
        <v>1</v>
      </c>
      <c r="L1543" s="116">
        <f t="shared" si="198"/>
        <v>3.5146880415874993E-3</v>
      </c>
    </row>
    <row r="1544" spans="1:12">
      <c r="A1544" s="80">
        <v>42086</v>
      </c>
      <c r="B1544" s="52">
        <v>160.67833653892609</v>
      </c>
      <c r="C1544" s="53">
        <v>11277.98</v>
      </c>
      <c r="D1544" s="54">
        <f t="shared" si="195"/>
        <v>43182</v>
      </c>
      <c r="E1544" s="53">
        <f t="shared" si="196"/>
        <v>199.18347171909443</v>
      </c>
      <c r="F1544" s="81">
        <f t="shared" ref="F1544:F1607" si="199">VLOOKUP(D1544,A:C,3,0)</f>
        <v>13706.99</v>
      </c>
      <c r="H1544" s="85">
        <f t="shared" si="194"/>
        <v>43182</v>
      </c>
      <c r="I1544" s="70">
        <f t="shared" si="193"/>
        <v>7.4233413918213698E-2</v>
      </c>
      <c r="J1544" s="70">
        <f t="shared" si="192"/>
        <v>6.717815148704509E-2</v>
      </c>
      <c r="K1544" s="115">
        <f t="shared" si="197"/>
        <v>1</v>
      </c>
      <c r="L1544" s="116">
        <f t="shared" si="198"/>
        <v>7.0552624311686074E-3</v>
      </c>
    </row>
    <row r="1545" spans="1:12">
      <c r="A1545" s="80">
        <v>42087</v>
      </c>
      <c r="B1545" s="52">
        <v>160.70966881455118</v>
      </c>
      <c r="C1545" s="53">
        <v>11269.62</v>
      </c>
      <c r="D1545" s="54">
        <f t="shared" si="195"/>
        <v>43182</v>
      </c>
      <c r="E1545" s="53">
        <f t="shared" si="196"/>
        <v>199.18347171909443</v>
      </c>
      <c r="F1545" s="81">
        <f t="shared" si="199"/>
        <v>13706.99</v>
      </c>
      <c r="H1545" s="85">
        <f t="shared" si="194"/>
        <v>43182</v>
      </c>
      <c r="I1545" s="70">
        <f t="shared" si="193"/>
        <v>7.416359782220483E-2</v>
      </c>
      <c r="J1545" s="70">
        <f t="shared" si="192"/>
        <v>6.7441970030079457E-2</v>
      </c>
      <c r="K1545" s="115">
        <f t="shared" si="197"/>
        <v>1</v>
      </c>
      <c r="L1545" s="116">
        <f t="shared" si="198"/>
        <v>6.7216277921253731E-3</v>
      </c>
    </row>
    <row r="1546" spans="1:12">
      <c r="A1546" s="80">
        <v>42088</v>
      </c>
      <c r="B1546" s="52">
        <v>160.74791771572905</v>
      </c>
      <c r="C1546" s="53">
        <v>11254.51</v>
      </c>
      <c r="D1546" s="54">
        <f t="shared" si="195"/>
        <v>43182</v>
      </c>
      <c r="E1546" s="53">
        <f t="shared" si="196"/>
        <v>199.18347171909443</v>
      </c>
      <c r="F1546" s="81">
        <f t="shared" si="199"/>
        <v>13706.99</v>
      </c>
      <c r="H1546" s="85">
        <f t="shared" si="194"/>
        <v>43182</v>
      </c>
      <c r="I1546" s="70">
        <f t="shared" si="193"/>
        <v>7.4078394362035782E-2</v>
      </c>
      <c r="J1546" s="70">
        <f t="shared" si="192"/>
        <v>6.7919462620612325E-2</v>
      </c>
      <c r="K1546" s="115">
        <f t="shared" si="197"/>
        <v>1</v>
      </c>
      <c r="L1546" s="116">
        <f t="shared" si="198"/>
        <v>6.1589317414234568E-3</v>
      </c>
    </row>
    <row r="1547" spans="1:12">
      <c r="A1547" s="80">
        <v>42089</v>
      </c>
      <c r="B1547" s="52">
        <v>160.78778319932255</v>
      </c>
      <c r="C1547" s="53">
        <v>11005.59</v>
      </c>
      <c r="D1547" s="54">
        <f t="shared" si="195"/>
        <v>43185</v>
      </c>
      <c r="E1547" s="53">
        <f t="shared" si="196"/>
        <v>199.27310428136803</v>
      </c>
      <c r="F1547" s="81">
        <f t="shared" si="199"/>
        <v>13888.82</v>
      </c>
      <c r="H1547" s="85">
        <f t="shared" si="194"/>
        <v>43185</v>
      </c>
      <c r="I1547" s="70">
        <f t="shared" si="193"/>
        <v>7.415069284268716E-2</v>
      </c>
      <c r="J1547" s="70">
        <f t="shared" si="192"/>
        <v>8.0647384316679727E-2</v>
      </c>
      <c r="K1547" s="115">
        <f t="shared" si="197"/>
        <v>0</v>
      </c>
      <c r="L1547" s="116">
        <f t="shared" si="198"/>
        <v>-6.4966914739925663E-3</v>
      </c>
    </row>
    <row r="1548" spans="1:12">
      <c r="A1548" s="80">
        <v>42090</v>
      </c>
      <c r="B1548" s="52">
        <v>160.82798014512238</v>
      </c>
      <c r="C1548" s="53">
        <v>11004.63</v>
      </c>
      <c r="D1548" s="54">
        <f t="shared" si="195"/>
        <v>43186</v>
      </c>
      <c r="E1548" s="53">
        <f t="shared" si="196"/>
        <v>199.30518725115735</v>
      </c>
      <c r="F1548" s="81">
        <f t="shared" si="199"/>
        <v>13962.15</v>
      </c>
      <c r="H1548" s="85">
        <f t="shared" si="194"/>
        <v>43186</v>
      </c>
      <c r="I1548" s="70">
        <f t="shared" si="193"/>
        <v>7.4118833391813022E-2</v>
      </c>
      <c r="J1548" s="70">
        <f t="shared" si="192"/>
        <v>8.2577387415265324E-2</v>
      </c>
      <c r="K1548" s="115">
        <f t="shared" si="197"/>
        <v>0</v>
      </c>
      <c r="L1548" s="116">
        <f t="shared" si="198"/>
        <v>-8.4585540234523027E-3</v>
      </c>
    </row>
    <row r="1549" spans="1:12">
      <c r="A1549" s="80">
        <v>42093</v>
      </c>
      <c r="B1549" s="52">
        <v>160.94136387112468</v>
      </c>
      <c r="C1549" s="53">
        <v>11203.71</v>
      </c>
      <c r="D1549" s="54">
        <f t="shared" si="195"/>
        <v>43187</v>
      </c>
      <c r="E1549" s="53">
        <f t="shared" si="196"/>
        <v>199.43174604506183</v>
      </c>
      <c r="F1549" s="81">
        <f t="shared" si="199"/>
        <v>13865.57</v>
      </c>
      <c r="H1549" s="85">
        <f t="shared" si="194"/>
        <v>43187</v>
      </c>
      <c r="I1549" s="70">
        <f t="shared" si="193"/>
        <v>7.4093787691843715E-2</v>
      </c>
      <c r="J1549" s="70">
        <f t="shared" si="192"/>
        <v>7.3639850544726215E-2</v>
      </c>
      <c r="K1549" s="115">
        <f t="shared" si="197"/>
        <v>1</v>
      </c>
      <c r="L1549" s="116">
        <f t="shared" si="198"/>
        <v>4.5393714711750022E-4</v>
      </c>
    </row>
    <row r="1550" spans="1:12">
      <c r="A1550" s="80">
        <v>42094</v>
      </c>
      <c r="B1550" s="52">
        <v>161.05788541856737</v>
      </c>
      <c r="C1550" s="53">
        <v>11201.99</v>
      </c>
      <c r="D1550" s="54">
        <f t="shared" si="195"/>
        <v>43187</v>
      </c>
      <c r="E1550" s="53">
        <f t="shared" si="196"/>
        <v>199.43174604506183</v>
      </c>
      <c r="F1550" s="81">
        <f t="shared" si="199"/>
        <v>13865.57</v>
      </c>
      <c r="H1550" s="85">
        <f t="shared" si="194"/>
        <v>43187</v>
      </c>
      <c r="I1550" s="70">
        <f t="shared" si="193"/>
        <v>7.3834698101600038E-2</v>
      </c>
      <c r="J1550" s="70">
        <f t="shared" si="192"/>
        <v>7.3694798104233072E-2</v>
      </c>
      <c r="K1550" s="115">
        <f t="shared" si="197"/>
        <v>1</v>
      </c>
      <c r="L1550" s="116">
        <f t="shared" si="198"/>
        <v>1.3989999736696568E-4</v>
      </c>
    </row>
    <row r="1551" spans="1:12">
      <c r="A1551" s="82">
        <v>42095</v>
      </c>
      <c r="B1551" s="58">
        <v>161.09476767432821</v>
      </c>
      <c r="C1551" s="59">
        <v>11327.63</v>
      </c>
      <c r="D1551" s="60">
        <f t="shared" si="195"/>
        <v>43187</v>
      </c>
      <c r="E1551" s="59">
        <f t="shared" si="196"/>
        <v>199.43174604506183</v>
      </c>
      <c r="F1551" s="83">
        <f t="shared" si="199"/>
        <v>13865.57</v>
      </c>
      <c r="H1551" s="94">
        <f t="shared" si="194"/>
        <v>43187</v>
      </c>
      <c r="I1551" s="74">
        <f t="shared" si="193"/>
        <v>7.3752741231408736E-2</v>
      </c>
      <c r="J1551" s="74">
        <f t="shared" si="192"/>
        <v>6.9710414990330261E-2</v>
      </c>
      <c r="K1551" s="117">
        <f t="shared" si="197"/>
        <v>1</v>
      </c>
      <c r="L1551" s="116">
        <f t="shared" si="198"/>
        <v>4.0423262410784755E-3</v>
      </c>
    </row>
    <row r="1552" spans="1:12">
      <c r="A1552" s="80">
        <v>42100</v>
      </c>
      <c r="B1552" s="52">
        <v>161.38151636078851</v>
      </c>
      <c r="C1552" s="53">
        <v>11424.83</v>
      </c>
      <c r="D1552" s="54">
        <f t="shared" si="195"/>
        <v>43196</v>
      </c>
      <c r="E1552" s="53">
        <f t="shared" si="196"/>
        <v>199.58355680417446</v>
      </c>
      <c r="F1552" s="81">
        <f t="shared" si="199"/>
        <v>14164.28</v>
      </c>
      <c r="H1552" s="85">
        <f t="shared" si="194"/>
        <v>43196</v>
      </c>
      <c r="I1552" s="70">
        <f t="shared" si="193"/>
        <v>7.3388625194918289E-2</v>
      </c>
      <c r="J1552" s="70">
        <f t="shared" si="192"/>
        <v>7.4273638931769081E-2</v>
      </c>
      <c r="K1552" s="115">
        <f t="shared" si="197"/>
        <v>0</v>
      </c>
      <c r="L1552" s="116">
        <f t="shared" si="198"/>
        <v>-8.8501373685079265E-4</v>
      </c>
    </row>
    <row r="1553" spans="1:12">
      <c r="A1553" s="80">
        <v>42101</v>
      </c>
      <c r="B1553" s="52">
        <v>161.41330851951159</v>
      </c>
      <c r="C1553" s="53">
        <v>11425.33</v>
      </c>
      <c r="D1553" s="54">
        <f t="shared" si="195"/>
        <v>43196</v>
      </c>
      <c r="E1553" s="53">
        <f t="shared" si="196"/>
        <v>199.58355680417446</v>
      </c>
      <c r="F1553" s="81">
        <f t="shared" si="199"/>
        <v>14164.28</v>
      </c>
      <c r="H1553" s="85">
        <f t="shared" si="194"/>
        <v>43196</v>
      </c>
      <c r="I1553" s="70">
        <f t="shared" si="193"/>
        <v>7.3318148597587562E-2</v>
      </c>
      <c r="J1553" s="70">
        <f t="shared" si="192"/>
        <v>7.4257967767927591E-2</v>
      </c>
      <c r="K1553" s="115">
        <f t="shared" si="197"/>
        <v>0</v>
      </c>
      <c r="L1553" s="116">
        <f t="shared" si="198"/>
        <v>-9.3981917034002826E-4</v>
      </c>
    </row>
    <row r="1554" spans="1:12">
      <c r="A1554" s="80">
        <v>42102</v>
      </c>
      <c r="B1554" s="52">
        <v>161.44494552798142</v>
      </c>
      <c r="C1554" s="53">
        <v>11496.74</v>
      </c>
      <c r="D1554" s="54">
        <f t="shared" si="195"/>
        <v>43196</v>
      </c>
      <c r="E1554" s="53">
        <f t="shared" si="196"/>
        <v>199.58355680417446</v>
      </c>
      <c r="F1554" s="81">
        <f t="shared" si="199"/>
        <v>14164.28</v>
      </c>
      <c r="H1554" s="85">
        <f t="shared" si="194"/>
        <v>43196</v>
      </c>
      <c r="I1554" s="70">
        <f t="shared" si="193"/>
        <v>7.3248034306613752E-2</v>
      </c>
      <c r="J1554" s="70">
        <f t="shared" si="192"/>
        <v>7.2029157944171196E-2</v>
      </c>
      <c r="K1554" s="115">
        <f t="shared" si="197"/>
        <v>1</v>
      </c>
      <c r="L1554" s="116">
        <f t="shared" si="198"/>
        <v>1.2188763624425558E-3</v>
      </c>
    </row>
    <row r="1555" spans="1:12">
      <c r="A1555" s="80">
        <v>42103</v>
      </c>
      <c r="B1555" s="52">
        <v>161.47771885192358</v>
      </c>
      <c r="C1555" s="53">
        <v>11581.01</v>
      </c>
      <c r="D1555" s="54">
        <f t="shared" si="195"/>
        <v>43199</v>
      </c>
      <c r="E1555" s="53">
        <f t="shared" si="196"/>
        <v>199.68953567283748</v>
      </c>
      <c r="F1555" s="81">
        <f t="shared" si="199"/>
        <v>14229.77</v>
      </c>
      <c r="H1555" s="85">
        <f t="shared" si="194"/>
        <v>43199</v>
      </c>
      <c r="I1555" s="70">
        <f t="shared" si="193"/>
        <v>7.3365339454324552E-2</v>
      </c>
      <c r="J1555" s="70">
        <f t="shared" ref="J1555:J1618" si="200">(F1555/C1555)^(1/3)-1</f>
        <v>7.1068255881544085E-2</v>
      </c>
      <c r="K1555" s="115">
        <f t="shared" si="197"/>
        <v>1</v>
      </c>
      <c r="L1555" s="116">
        <f t="shared" si="198"/>
        <v>2.2970835727804673E-3</v>
      </c>
    </row>
    <row r="1556" spans="1:12">
      <c r="A1556" s="80">
        <v>42104</v>
      </c>
      <c r="B1556" s="52">
        <v>161.50904552938087</v>
      </c>
      <c r="C1556" s="53">
        <v>11583.75</v>
      </c>
      <c r="D1556" s="54">
        <f t="shared" si="195"/>
        <v>43200</v>
      </c>
      <c r="E1556" s="53">
        <f t="shared" si="196"/>
        <v>199.72368258343752</v>
      </c>
      <c r="F1556" s="81">
        <f t="shared" si="199"/>
        <v>14261.15</v>
      </c>
      <c r="H1556" s="85">
        <f t="shared" si="194"/>
        <v>43200</v>
      </c>
      <c r="I1556" s="70">
        <f t="shared" ref="I1556:I1619" si="201">(E1556/B1556)^(1/3)-1</f>
        <v>7.335711185313154E-2</v>
      </c>
      <c r="J1556" s="70">
        <f t="shared" si="200"/>
        <v>7.1770479012164268E-2</v>
      </c>
      <c r="K1556" s="115">
        <f t="shared" si="197"/>
        <v>1</v>
      </c>
      <c r="L1556" s="116">
        <f t="shared" si="198"/>
        <v>1.5866328409672725E-3</v>
      </c>
    </row>
    <row r="1557" spans="1:12">
      <c r="A1557" s="80">
        <v>42107</v>
      </c>
      <c r="B1557" s="52">
        <v>161.59868304964968</v>
      </c>
      <c r="C1557" s="53">
        <v>11654.49</v>
      </c>
      <c r="D1557" s="54">
        <f t="shared" si="195"/>
        <v>43203</v>
      </c>
      <c r="E1557" s="53">
        <f t="shared" si="196"/>
        <v>199.82535918099251</v>
      </c>
      <c r="F1557" s="81">
        <f t="shared" si="199"/>
        <v>14368.56</v>
      </c>
      <c r="H1557" s="85">
        <f t="shared" si="194"/>
        <v>43203</v>
      </c>
      <c r="I1557" s="70">
        <f t="shared" si="201"/>
        <v>7.3340693461064088E-2</v>
      </c>
      <c r="J1557" s="70">
        <f t="shared" si="200"/>
        <v>7.2276177362627925E-2</v>
      </c>
      <c r="K1557" s="115">
        <f t="shared" si="197"/>
        <v>1</v>
      </c>
      <c r="L1557" s="116">
        <f t="shared" si="198"/>
        <v>1.0645160984361635E-3</v>
      </c>
    </row>
    <row r="1558" spans="1:12">
      <c r="A1558" s="80">
        <v>42109</v>
      </c>
      <c r="B1558" s="52">
        <v>161.67204885175423</v>
      </c>
      <c r="C1558" s="53">
        <v>11543.96</v>
      </c>
      <c r="D1558" s="54">
        <f t="shared" si="195"/>
        <v>43203</v>
      </c>
      <c r="E1558" s="53">
        <f t="shared" si="196"/>
        <v>199.82535918099251</v>
      </c>
      <c r="F1558" s="81">
        <f t="shared" si="199"/>
        <v>14368.56</v>
      </c>
      <c r="H1558" s="85">
        <f t="shared" ref="H1558:H1621" si="202">D1558</f>
        <v>43203</v>
      </c>
      <c r="I1558" s="70">
        <f t="shared" si="201"/>
        <v>7.3178310381587064E-2</v>
      </c>
      <c r="J1558" s="70">
        <f t="shared" si="200"/>
        <v>7.5687555109316351E-2</v>
      </c>
      <c r="K1558" s="115">
        <f t="shared" si="197"/>
        <v>0</v>
      </c>
      <c r="L1558" s="116">
        <f t="shared" si="198"/>
        <v>-2.5092447277292873E-3</v>
      </c>
    </row>
    <row r="1559" spans="1:12">
      <c r="A1559" s="80">
        <v>42110</v>
      </c>
      <c r="B1559" s="52">
        <v>161.70244319693836</v>
      </c>
      <c r="C1559" s="53">
        <v>11486.56</v>
      </c>
      <c r="D1559" s="54">
        <f t="shared" si="195"/>
        <v>43206</v>
      </c>
      <c r="E1559" s="53">
        <f t="shared" si="196"/>
        <v>199.92487220986467</v>
      </c>
      <c r="F1559" s="81">
        <f t="shared" si="199"/>
        <v>14434.05</v>
      </c>
      <c r="H1559" s="85">
        <f t="shared" si="202"/>
        <v>43206</v>
      </c>
      <c r="I1559" s="70">
        <f t="shared" si="201"/>
        <v>7.3289173176421141E-2</v>
      </c>
      <c r="J1559" s="70">
        <f t="shared" si="200"/>
        <v>7.911088503190089E-2</v>
      </c>
      <c r="K1559" s="115">
        <f t="shared" si="197"/>
        <v>0</v>
      </c>
      <c r="L1559" s="116">
        <f t="shared" si="198"/>
        <v>-5.8217118554797498E-3</v>
      </c>
    </row>
    <row r="1560" spans="1:12">
      <c r="A1560" s="80">
        <v>42111</v>
      </c>
      <c r="B1560" s="52">
        <v>161.7376943295553</v>
      </c>
      <c r="C1560" s="53">
        <v>11353.68</v>
      </c>
      <c r="D1560" s="54">
        <f t="shared" si="195"/>
        <v>43207</v>
      </c>
      <c r="E1560" s="53">
        <f t="shared" si="196"/>
        <v>199.95985906250141</v>
      </c>
      <c r="F1560" s="81">
        <f t="shared" si="199"/>
        <v>14461.97</v>
      </c>
      <c r="H1560" s="85">
        <f t="shared" si="202"/>
        <v>43207</v>
      </c>
      <c r="I1560" s="70">
        <f t="shared" si="201"/>
        <v>7.327379249746846E-2</v>
      </c>
      <c r="J1560" s="70">
        <f t="shared" si="200"/>
        <v>8.4002462794773081E-2</v>
      </c>
      <c r="K1560" s="115">
        <f t="shared" si="197"/>
        <v>0</v>
      </c>
      <c r="L1560" s="116">
        <f t="shared" si="198"/>
        <v>-1.0728670297304621E-2</v>
      </c>
    </row>
    <row r="1561" spans="1:12">
      <c r="A1561" s="80">
        <v>42114</v>
      </c>
      <c r="B1561" s="52">
        <v>161.83861865081693</v>
      </c>
      <c r="C1561" s="53">
        <v>11145.37</v>
      </c>
      <c r="D1561" s="54">
        <f t="shared" si="195"/>
        <v>43210</v>
      </c>
      <c r="E1561" s="53">
        <f t="shared" si="196"/>
        <v>200.04925429749744</v>
      </c>
      <c r="F1561" s="81">
        <f t="shared" si="199"/>
        <v>14482.97</v>
      </c>
      <c r="H1561" s="85">
        <f t="shared" si="202"/>
        <v>43210</v>
      </c>
      <c r="I1561" s="70">
        <f t="shared" si="201"/>
        <v>7.32105286664122E-2</v>
      </c>
      <c r="J1561" s="70">
        <f t="shared" si="200"/>
        <v>9.1241934556279602E-2</v>
      </c>
      <c r="K1561" s="115">
        <f t="shared" si="197"/>
        <v>0</v>
      </c>
      <c r="L1561" s="116">
        <f t="shared" si="198"/>
        <v>-1.8031405889867402E-2</v>
      </c>
    </row>
    <row r="1562" spans="1:12">
      <c r="A1562" s="80">
        <v>42115</v>
      </c>
      <c r="B1562" s="52">
        <v>161.84363564799509</v>
      </c>
      <c r="C1562" s="53">
        <v>11052.56</v>
      </c>
      <c r="D1562" s="54">
        <f t="shared" si="195"/>
        <v>43210</v>
      </c>
      <c r="E1562" s="53">
        <f t="shared" si="196"/>
        <v>200.04925429749744</v>
      </c>
      <c r="F1562" s="81">
        <f t="shared" si="199"/>
        <v>14482.97</v>
      </c>
      <c r="H1562" s="85">
        <f t="shared" si="202"/>
        <v>43210</v>
      </c>
      <c r="I1562" s="70">
        <f t="shared" si="201"/>
        <v>7.3199439053467374E-2</v>
      </c>
      <c r="J1562" s="70">
        <f t="shared" si="200"/>
        <v>9.4287865285638039E-2</v>
      </c>
      <c r="K1562" s="115">
        <f t="shared" si="197"/>
        <v>0</v>
      </c>
      <c r="L1562" s="116">
        <f t="shared" si="198"/>
        <v>-2.1088426232170665E-2</v>
      </c>
    </row>
    <row r="1563" spans="1:12">
      <c r="A1563" s="80">
        <v>42116</v>
      </c>
      <c r="B1563" s="52">
        <v>161.91112444406028</v>
      </c>
      <c r="C1563" s="53">
        <v>11121.12</v>
      </c>
      <c r="D1563" s="54">
        <f t="shared" si="195"/>
        <v>43210</v>
      </c>
      <c r="E1563" s="53">
        <f t="shared" si="196"/>
        <v>200.04925429749744</v>
      </c>
      <c r="F1563" s="81">
        <f t="shared" si="199"/>
        <v>14482.97</v>
      </c>
      <c r="H1563" s="85">
        <f t="shared" si="202"/>
        <v>43210</v>
      </c>
      <c r="I1563" s="70">
        <f t="shared" si="201"/>
        <v>7.3050305788566083E-2</v>
      </c>
      <c r="J1563" s="70">
        <f t="shared" si="200"/>
        <v>9.2034522771377691E-2</v>
      </c>
      <c r="K1563" s="115">
        <f t="shared" si="197"/>
        <v>0</v>
      </c>
      <c r="L1563" s="116">
        <f t="shared" si="198"/>
        <v>-1.8984216982811608E-2</v>
      </c>
    </row>
    <row r="1564" spans="1:12">
      <c r="A1564" s="80">
        <v>42117</v>
      </c>
      <c r="B1564" s="52">
        <v>161.94674489143799</v>
      </c>
      <c r="C1564" s="53">
        <v>11079.67</v>
      </c>
      <c r="D1564" s="54">
        <f t="shared" si="195"/>
        <v>43213</v>
      </c>
      <c r="E1564" s="53">
        <f t="shared" si="196"/>
        <v>200.12787365443637</v>
      </c>
      <c r="F1564" s="81">
        <f t="shared" si="199"/>
        <v>14511.28</v>
      </c>
      <c r="H1564" s="85">
        <f t="shared" si="202"/>
        <v>43213</v>
      </c>
      <c r="I1564" s="70">
        <f t="shared" si="201"/>
        <v>7.3112167845972298E-2</v>
      </c>
      <c r="J1564" s="70">
        <f t="shared" si="200"/>
        <v>9.4106585789043296E-2</v>
      </c>
      <c r="K1564" s="115">
        <f t="shared" si="197"/>
        <v>0</v>
      </c>
      <c r="L1564" s="116">
        <f t="shared" si="198"/>
        <v>-2.0994417943070998E-2</v>
      </c>
    </row>
    <row r="1565" spans="1:12">
      <c r="A1565" s="80">
        <v>42118</v>
      </c>
      <c r="B1565" s="52">
        <v>161.97945813390606</v>
      </c>
      <c r="C1565" s="53">
        <v>10957.58</v>
      </c>
      <c r="D1565" s="54">
        <f t="shared" si="195"/>
        <v>43214</v>
      </c>
      <c r="E1565" s="53">
        <f t="shared" si="196"/>
        <v>200.16269590445222</v>
      </c>
      <c r="F1565" s="81">
        <f t="shared" si="199"/>
        <v>14551.96</v>
      </c>
      <c r="H1565" s="85">
        <f t="shared" si="202"/>
        <v>43214</v>
      </c>
      <c r="I1565" s="70">
        <f t="shared" si="201"/>
        <v>7.3102154061727598E-2</v>
      </c>
      <c r="J1565" s="70">
        <f t="shared" si="200"/>
        <v>9.9180328442716181E-2</v>
      </c>
      <c r="K1565" s="115">
        <f t="shared" si="197"/>
        <v>0</v>
      </c>
      <c r="L1565" s="116">
        <f t="shared" si="198"/>
        <v>-2.6078174380988584E-2</v>
      </c>
    </row>
    <row r="1566" spans="1:12">
      <c r="A1566" s="80">
        <v>42121</v>
      </c>
      <c r="B1566" s="52">
        <v>162.08490676115122</v>
      </c>
      <c r="C1566" s="53">
        <v>10836.88</v>
      </c>
      <c r="D1566" s="54">
        <f t="shared" si="195"/>
        <v>43217</v>
      </c>
      <c r="E1566" s="53">
        <f t="shared" si="196"/>
        <v>200.2714039004841</v>
      </c>
      <c r="F1566" s="81">
        <f t="shared" si="199"/>
        <v>14658.83</v>
      </c>
      <c r="H1566" s="85">
        <f t="shared" si="202"/>
        <v>43217</v>
      </c>
      <c r="I1566" s="70">
        <f t="shared" si="201"/>
        <v>7.3063581227085894E-2</v>
      </c>
      <c r="J1566" s="70">
        <f t="shared" si="200"/>
        <v>0.10594029356193202</v>
      </c>
      <c r="K1566" s="115">
        <f t="shared" si="197"/>
        <v>0</v>
      </c>
      <c r="L1566" s="116">
        <f t="shared" si="198"/>
        <v>-3.2876712334846125E-2</v>
      </c>
    </row>
    <row r="1567" spans="1:12">
      <c r="A1567" s="80">
        <v>42122</v>
      </c>
      <c r="B1567" s="52">
        <v>162.11554080852906</v>
      </c>
      <c r="C1567" s="53">
        <v>10931.63</v>
      </c>
      <c r="D1567" s="54">
        <f t="shared" si="195"/>
        <v>43217</v>
      </c>
      <c r="E1567" s="53">
        <f t="shared" si="196"/>
        <v>200.2714039004841</v>
      </c>
      <c r="F1567" s="81">
        <f t="shared" si="199"/>
        <v>14658.83</v>
      </c>
      <c r="H1567" s="85">
        <f t="shared" si="202"/>
        <v>43217</v>
      </c>
      <c r="I1567" s="70">
        <f t="shared" si="201"/>
        <v>7.2995986738195517E-2</v>
      </c>
      <c r="J1567" s="70">
        <f t="shared" si="200"/>
        <v>0.10273576813217056</v>
      </c>
      <c r="K1567" s="115">
        <f t="shared" si="197"/>
        <v>0</v>
      </c>
      <c r="L1567" s="116">
        <f t="shared" si="198"/>
        <v>-2.973978139397504E-2</v>
      </c>
    </row>
    <row r="1568" spans="1:12">
      <c r="A1568" s="80">
        <v>42123</v>
      </c>
      <c r="B1568" s="52">
        <v>162.14780180114997</v>
      </c>
      <c r="C1568" s="53">
        <v>10871.15</v>
      </c>
      <c r="D1568" s="54">
        <f t="shared" si="195"/>
        <v>43217</v>
      </c>
      <c r="E1568" s="53">
        <f t="shared" si="196"/>
        <v>200.2714039004841</v>
      </c>
      <c r="F1568" s="81">
        <f t="shared" si="199"/>
        <v>14658.83</v>
      </c>
      <c r="H1568" s="85">
        <f t="shared" si="202"/>
        <v>43217</v>
      </c>
      <c r="I1568" s="70">
        <f t="shared" si="201"/>
        <v>7.2924820778883737E-2</v>
      </c>
      <c r="J1568" s="70">
        <f t="shared" si="200"/>
        <v>0.10477695544744048</v>
      </c>
      <c r="K1568" s="115">
        <f t="shared" si="197"/>
        <v>0</v>
      </c>
      <c r="L1568" s="116">
        <f t="shared" si="198"/>
        <v>-3.1852134668556742E-2</v>
      </c>
    </row>
    <row r="1569" spans="1:12">
      <c r="A1569" s="80">
        <v>42124</v>
      </c>
      <c r="B1569" s="52">
        <v>162.18006921370841</v>
      </c>
      <c r="C1569" s="53">
        <v>10794.27</v>
      </c>
      <c r="D1569" s="54">
        <f t="shared" si="195"/>
        <v>43220</v>
      </c>
      <c r="E1569" s="53">
        <f t="shared" si="196"/>
        <v>200.38015127280207</v>
      </c>
      <c r="F1569" s="81">
        <f t="shared" si="199"/>
        <v>14723.32</v>
      </c>
      <c r="H1569" s="85">
        <f t="shared" si="202"/>
        <v>43220</v>
      </c>
      <c r="I1569" s="70">
        <f t="shared" si="201"/>
        <v>7.3047810914838029E-2</v>
      </c>
      <c r="J1569" s="70">
        <f t="shared" si="200"/>
        <v>0.10901518174572855</v>
      </c>
      <c r="K1569" s="115">
        <f t="shared" si="197"/>
        <v>0</v>
      </c>
      <c r="L1569" s="116">
        <f t="shared" si="198"/>
        <v>-3.5967370830890522E-2</v>
      </c>
    </row>
    <row r="1570" spans="1:12">
      <c r="A1570" s="80">
        <v>42128</v>
      </c>
      <c r="B1570" s="52">
        <v>162.32408511517019</v>
      </c>
      <c r="C1570" s="53">
        <v>10992.81</v>
      </c>
      <c r="D1570" s="54">
        <f t="shared" si="195"/>
        <v>43224</v>
      </c>
      <c r="E1570" s="53">
        <f t="shared" si="196"/>
        <v>200.52565997357436</v>
      </c>
      <c r="F1570" s="81">
        <f t="shared" si="199"/>
        <v>14558.42</v>
      </c>
      <c r="H1570" s="85">
        <f t="shared" si="202"/>
        <v>43224</v>
      </c>
      <c r="I1570" s="70">
        <f t="shared" si="201"/>
        <v>7.2989972962636873E-2</v>
      </c>
      <c r="J1570" s="70">
        <f t="shared" si="200"/>
        <v>9.8167299783523454E-2</v>
      </c>
      <c r="K1570" s="115">
        <f t="shared" si="197"/>
        <v>0</v>
      </c>
      <c r="L1570" s="116">
        <f t="shared" si="198"/>
        <v>-2.5177326820886581E-2</v>
      </c>
    </row>
    <row r="1571" spans="1:12">
      <c r="A1571" s="80">
        <v>42129</v>
      </c>
      <c r="B1571" s="52">
        <v>162.35411507091652</v>
      </c>
      <c r="C1571" s="53">
        <v>10983.33</v>
      </c>
      <c r="D1571" s="54">
        <f t="shared" si="195"/>
        <v>43224</v>
      </c>
      <c r="E1571" s="53">
        <f t="shared" si="196"/>
        <v>200.52565997357436</v>
      </c>
      <c r="F1571" s="81">
        <f t="shared" si="199"/>
        <v>14558.42</v>
      </c>
      <c r="H1571" s="85">
        <f t="shared" si="202"/>
        <v>43224</v>
      </c>
      <c r="I1571" s="70">
        <f t="shared" si="201"/>
        <v>7.2923813407148375E-2</v>
      </c>
      <c r="J1571" s="70">
        <f t="shared" si="200"/>
        <v>9.8483161251442519E-2</v>
      </c>
      <c r="K1571" s="115">
        <f t="shared" si="197"/>
        <v>0</v>
      </c>
      <c r="L1571" s="116">
        <f t="shared" si="198"/>
        <v>-2.5559347844294145E-2</v>
      </c>
    </row>
    <row r="1572" spans="1:12">
      <c r="A1572" s="80">
        <v>42130</v>
      </c>
      <c r="B1572" s="52">
        <v>162.38983297623213</v>
      </c>
      <c r="C1572" s="53">
        <v>10682.81</v>
      </c>
      <c r="D1572" s="54">
        <f t="shared" si="195"/>
        <v>43224</v>
      </c>
      <c r="E1572" s="53">
        <f t="shared" si="196"/>
        <v>200.52565997357436</v>
      </c>
      <c r="F1572" s="81">
        <f t="shared" si="199"/>
        <v>14558.42</v>
      </c>
      <c r="H1572" s="85">
        <f t="shared" si="202"/>
        <v>43224</v>
      </c>
      <c r="I1572" s="70">
        <f t="shared" si="201"/>
        <v>7.2845143865415851E-2</v>
      </c>
      <c r="J1572" s="70">
        <f t="shared" si="200"/>
        <v>0.10868859503504957</v>
      </c>
      <c r="K1572" s="115">
        <f t="shared" si="197"/>
        <v>0</v>
      </c>
      <c r="L1572" s="116">
        <f t="shared" si="198"/>
        <v>-3.5843451169633722E-2</v>
      </c>
    </row>
    <row r="1573" spans="1:12">
      <c r="A1573" s="80">
        <v>42131</v>
      </c>
      <c r="B1573" s="52">
        <v>162.4229605021593</v>
      </c>
      <c r="C1573" s="53">
        <v>10630.43</v>
      </c>
      <c r="D1573" s="54">
        <f t="shared" si="195"/>
        <v>43227</v>
      </c>
      <c r="E1573" s="53">
        <f t="shared" si="196"/>
        <v>200.63695171485972</v>
      </c>
      <c r="F1573" s="81">
        <f t="shared" si="199"/>
        <v>14691.72</v>
      </c>
      <c r="H1573" s="85">
        <f t="shared" si="202"/>
        <v>43227</v>
      </c>
      <c r="I1573" s="70">
        <f t="shared" si="201"/>
        <v>7.2970626468477295E-2</v>
      </c>
      <c r="J1573" s="70">
        <f t="shared" si="200"/>
        <v>0.1138856360142777</v>
      </c>
      <c r="K1573" s="115">
        <f t="shared" si="197"/>
        <v>0</v>
      </c>
      <c r="L1573" s="116">
        <f t="shared" si="198"/>
        <v>-4.0915009545800407E-2</v>
      </c>
    </row>
    <row r="1574" spans="1:12">
      <c r="A1574" s="80">
        <v>42132</v>
      </c>
      <c r="B1574" s="52">
        <v>162.4591808223513</v>
      </c>
      <c r="C1574" s="53">
        <v>10812.25</v>
      </c>
      <c r="D1574" s="54">
        <f t="shared" si="195"/>
        <v>43228</v>
      </c>
      <c r="E1574" s="53">
        <f t="shared" si="196"/>
        <v>200.66744853152036</v>
      </c>
      <c r="F1574" s="81">
        <f t="shared" si="199"/>
        <v>14694.93</v>
      </c>
      <c r="H1574" s="85">
        <f t="shared" si="202"/>
        <v>43228</v>
      </c>
      <c r="I1574" s="70">
        <f t="shared" si="201"/>
        <v>7.2945237891097747E-2</v>
      </c>
      <c r="J1574" s="70">
        <f t="shared" si="200"/>
        <v>0.10768722648667972</v>
      </c>
      <c r="K1574" s="115">
        <f t="shared" si="197"/>
        <v>0</v>
      </c>
      <c r="L1574" s="116">
        <f t="shared" si="198"/>
        <v>-3.4741988595581974E-2</v>
      </c>
    </row>
    <row r="1575" spans="1:12">
      <c r="A1575" s="80">
        <v>42135</v>
      </c>
      <c r="B1575" s="52">
        <v>162.58297471813793</v>
      </c>
      <c r="C1575" s="53">
        <v>10988.82</v>
      </c>
      <c r="D1575" s="54">
        <f t="shared" si="195"/>
        <v>43231</v>
      </c>
      <c r="E1575" s="53">
        <f t="shared" si="196"/>
        <v>200.7718136827265</v>
      </c>
      <c r="F1575" s="81">
        <f t="shared" si="199"/>
        <v>14816.93</v>
      </c>
      <c r="H1575" s="85">
        <f t="shared" si="202"/>
        <v>43231</v>
      </c>
      <c r="I1575" s="70">
        <f t="shared" si="201"/>
        <v>7.2858778105655997E-2</v>
      </c>
      <c r="J1575" s="70">
        <f t="shared" si="200"/>
        <v>0.10476283672157871</v>
      </c>
      <c r="K1575" s="115">
        <f t="shared" si="197"/>
        <v>0</v>
      </c>
      <c r="L1575" s="116">
        <f t="shared" si="198"/>
        <v>-3.1904058615922715E-2</v>
      </c>
    </row>
    <row r="1576" spans="1:12">
      <c r="A1576" s="80">
        <v>42136</v>
      </c>
      <c r="B1576" s="52">
        <v>162.62540887453937</v>
      </c>
      <c r="C1576" s="53">
        <v>10727.03</v>
      </c>
      <c r="D1576" s="54">
        <f t="shared" si="195"/>
        <v>43231</v>
      </c>
      <c r="E1576" s="53">
        <f t="shared" si="196"/>
        <v>200.7718136827265</v>
      </c>
      <c r="F1576" s="81">
        <f t="shared" si="199"/>
        <v>14816.93</v>
      </c>
      <c r="H1576" s="85">
        <f t="shared" si="202"/>
        <v>43231</v>
      </c>
      <c r="I1576" s="70">
        <f t="shared" si="201"/>
        <v>7.2765455629600684E-2</v>
      </c>
      <c r="J1576" s="70">
        <f t="shared" si="200"/>
        <v>0.11367783958357958</v>
      </c>
      <c r="K1576" s="115">
        <f t="shared" si="197"/>
        <v>0</v>
      </c>
      <c r="L1576" s="116">
        <f t="shared" si="198"/>
        <v>-4.0912383953978892E-2</v>
      </c>
    </row>
    <row r="1577" spans="1:12">
      <c r="A1577" s="80">
        <v>42137</v>
      </c>
      <c r="B1577" s="52">
        <v>162.6654147251225</v>
      </c>
      <c r="C1577" s="53">
        <v>10870.3</v>
      </c>
      <c r="D1577" s="54">
        <f t="shared" si="195"/>
        <v>43231</v>
      </c>
      <c r="E1577" s="53">
        <f t="shared" si="196"/>
        <v>200.7718136827265</v>
      </c>
      <c r="F1577" s="81">
        <f t="shared" si="199"/>
        <v>14816.93</v>
      </c>
      <c r="H1577" s="85">
        <f t="shared" si="202"/>
        <v>43231</v>
      </c>
      <c r="I1577" s="70">
        <f t="shared" si="201"/>
        <v>7.2677503286029177E-2</v>
      </c>
      <c r="J1577" s="70">
        <f t="shared" si="200"/>
        <v>0.10876344638765589</v>
      </c>
      <c r="K1577" s="115">
        <f t="shared" si="197"/>
        <v>0</v>
      </c>
      <c r="L1577" s="116">
        <f t="shared" si="198"/>
        <v>-3.6085943101626716E-2</v>
      </c>
    </row>
    <row r="1578" spans="1:12">
      <c r="A1578" s="80">
        <v>42138</v>
      </c>
      <c r="B1578" s="52">
        <v>162.7034784321682</v>
      </c>
      <c r="C1578" s="53">
        <v>10855.42</v>
      </c>
      <c r="D1578" s="54">
        <f t="shared" si="195"/>
        <v>43234</v>
      </c>
      <c r="E1578" s="53">
        <f t="shared" si="196"/>
        <v>200.85794479079638</v>
      </c>
      <c r="F1578" s="81">
        <f t="shared" si="199"/>
        <v>14817.01</v>
      </c>
      <c r="H1578" s="85">
        <f t="shared" si="202"/>
        <v>43234</v>
      </c>
      <c r="I1578" s="70">
        <f t="shared" si="201"/>
        <v>7.2747206482683291E-2</v>
      </c>
      <c r="J1578" s="70">
        <f t="shared" si="200"/>
        <v>0.10927182170134575</v>
      </c>
      <c r="K1578" s="115">
        <f t="shared" si="197"/>
        <v>0</v>
      </c>
      <c r="L1578" s="116">
        <f t="shared" si="198"/>
        <v>-3.652461521866246E-2</v>
      </c>
    </row>
    <row r="1579" spans="1:12">
      <c r="A1579" s="80">
        <v>42139</v>
      </c>
      <c r="B1579" s="52">
        <v>162.74138834264289</v>
      </c>
      <c r="C1579" s="53">
        <v>10905.75</v>
      </c>
      <c r="D1579" s="54">
        <f t="shared" si="195"/>
        <v>43235</v>
      </c>
      <c r="E1579" s="53">
        <f t="shared" si="196"/>
        <v>200.90092839098159</v>
      </c>
      <c r="F1579" s="81">
        <f t="shared" si="199"/>
        <v>14810.54</v>
      </c>
      <c r="H1579" s="85">
        <f t="shared" si="202"/>
        <v>43235</v>
      </c>
      <c r="I1579" s="70">
        <f t="shared" si="201"/>
        <v>7.2740413956681182E-2</v>
      </c>
      <c r="J1579" s="70">
        <f t="shared" si="200"/>
        <v>0.107401528274085</v>
      </c>
      <c r="K1579" s="115">
        <f t="shared" si="197"/>
        <v>0</v>
      </c>
      <c r="L1579" s="116">
        <f t="shared" si="198"/>
        <v>-3.4661114317403818E-2</v>
      </c>
    </row>
    <row r="1580" spans="1:12">
      <c r="A1580" s="80">
        <v>42142</v>
      </c>
      <c r="B1580" s="52">
        <v>162.85612102142446</v>
      </c>
      <c r="C1580" s="53">
        <v>11052.7</v>
      </c>
      <c r="D1580" s="54">
        <f t="shared" si="195"/>
        <v>43238</v>
      </c>
      <c r="E1580" s="53">
        <f t="shared" si="196"/>
        <v>200.99878282907596</v>
      </c>
      <c r="F1580" s="81">
        <f t="shared" si="199"/>
        <v>14528.82</v>
      </c>
      <c r="H1580" s="85">
        <f t="shared" si="202"/>
        <v>43238</v>
      </c>
      <c r="I1580" s="70">
        <f t="shared" si="201"/>
        <v>7.2662538650692055E-2</v>
      </c>
      <c r="J1580" s="70">
        <f t="shared" si="200"/>
        <v>9.5436784473440728E-2</v>
      </c>
      <c r="K1580" s="115">
        <f t="shared" si="197"/>
        <v>0</v>
      </c>
      <c r="L1580" s="116">
        <f t="shared" si="198"/>
        <v>-2.2774245822748673E-2</v>
      </c>
    </row>
    <row r="1581" spans="1:12">
      <c r="A1581" s="80">
        <v>42143</v>
      </c>
      <c r="B1581" s="52">
        <v>162.89764933228491</v>
      </c>
      <c r="C1581" s="53">
        <v>11042.12</v>
      </c>
      <c r="D1581" s="54">
        <f t="shared" si="195"/>
        <v>43238</v>
      </c>
      <c r="E1581" s="53">
        <f t="shared" si="196"/>
        <v>200.99878282907596</v>
      </c>
      <c r="F1581" s="81">
        <f t="shared" si="199"/>
        <v>14528.82</v>
      </c>
      <c r="H1581" s="85">
        <f t="shared" si="202"/>
        <v>43238</v>
      </c>
      <c r="I1581" s="70">
        <f t="shared" si="201"/>
        <v>7.2571377831807116E-2</v>
      </c>
      <c r="J1581" s="70">
        <f t="shared" si="200"/>
        <v>9.5786536803234679E-2</v>
      </c>
      <c r="K1581" s="115">
        <f t="shared" si="197"/>
        <v>0</v>
      </c>
      <c r="L1581" s="116">
        <f t="shared" si="198"/>
        <v>-2.3215158971427563E-2</v>
      </c>
    </row>
    <row r="1582" spans="1:12">
      <c r="A1582" s="80">
        <v>42144</v>
      </c>
      <c r="B1582" s="52">
        <v>162.93348681513802</v>
      </c>
      <c r="C1582" s="53">
        <v>11118.14</v>
      </c>
      <c r="D1582" s="54">
        <f t="shared" si="195"/>
        <v>43238</v>
      </c>
      <c r="E1582" s="53">
        <f t="shared" si="196"/>
        <v>200.99878282907596</v>
      </c>
      <c r="F1582" s="81">
        <f t="shared" si="199"/>
        <v>14528.82</v>
      </c>
      <c r="H1582" s="85">
        <f t="shared" si="202"/>
        <v>43238</v>
      </c>
      <c r="I1582" s="70">
        <f t="shared" si="201"/>
        <v>7.249273413156021E-2</v>
      </c>
      <c r="J1582" s="70">
        <f t="shared" si="200"/>
        <v>9.3283352075070214E-2</v>
      </c>
      <c r="K1582" s="115">
        <f t="shared" si="197"/>
        <v>0</v>
      </c>
      <c r="L1582" s="116">
        <f t="shared" si="198"/>
        <v>-2.0790617943510004E-2</v>
      </c>
    </row>
    <row r="1583" spans="1:12">
      <c r="A1583" s="80">
        <v>42145</v>
      </c>
      <c r="B1583" s="52">
        <v>162.97943405841988</v>
      </c>
      <c r="C1583" s="53">
        <v>11116</v>
      </c>
      <c r="D1583" s="54">
        <f t="shared" si="195"/>
        <v>43241</v>
      </c>
      <c r="E1583" s="53">
        <f t="shared" si="196"/>
        <v>201.0964682375309</v>
      </c>
      <c r="F1583" s="81">
        <f t="shared" si="199"/>
        <v>14419.57</v>
      </c>
      <c r="H1583" s="85">
        <f t="shared" si="202"/>
        <v>43241</v>
      </c>
      <c r="I1583" s="70">
        <f t="shared" si="201"/>
        <v>7.2565638121309339E-2</v>
      </c>
      <c r="J1583" s="70">
        <f t="shared" si="200"/>
        <v>9.0606103490031176E-2</v>
      </c>
      <c r="K1583" s="115">
        <f t="shared" si="197"/>
        <v>0</v>
      </c>
      <c r="L1583" s="116">
        <f t="shared" si="198"/>
        <v>-1.8040465368721836E-2</v>
      </c>
    </row>
    <row r="1584" spans="1:12">
      <c r="A1584" s="80">
        <v>42146</v>
      </c>
      <c r="B1584" s="52">
        <v>163.01838614315986</v>
      </c>
      <c r="C1584" s="53">
        <v>11166.12</v>
      </c>
      <c r="D1584" s="54">
        <f t="shared" si="195"/>
        <v>43242</v>
      </c>
      <c r="E1584" s="53">
        <f t="shared" si="196"/>
        <v>201.13527985590076</v>
      </c>
      <c r="F1584" s="81">
        <f t="shared" si="199"/>
        <v>14446.97</v>
      </c>
      <c r="H1584" s="85">
        <f t="shared" si="202"/>
        <v>43242</v>
      </c>
      <c r="I1584" s="70">
        <f t="shared" si="201"/>
        <v>7.2549195792456445E-2</v>
      </c>
      <c r="J1584" s="70">
        <f t="shared" si="200"/>
        <v>8.9661215814154982E-2</v>
      </c>
      <c r="K1584" s="115">
        <f t="shared" si="197"/>
        <v>0</v>
      </c>
      <c r="L1584" s="116">
        <f t="shared" si="198"/>
        <v>-1.7112020021698537E-2</v>
      </c>
    </row>
    <row r="1585" spans="1:12">
      <c r="A1585" s="80">
        <v>42149</v>
      </c>
      <c r="B1585" s="52">
        <v>163.12744544348965</v>
      </c>
      <c r="C1585" s="53">
        <v>11049</v>
      </c>
      <c r="D1585" s="54">
        <f t="shared" si="195"/>
        <v>43245</v>
      </c>
      <c r="E1585" s="53">
        <f t="shared" si="196"/>
        <v>201.24813776260541</v>
      </c>
      <c r="F1585" s="81">
        <f t="shared" si="199"/>
        <v>14556.18</v>
      </c>
      <c r="H1585" s="85">
        <f t="shared" si="202"/>
        <v>43245</v>
      </c>
      <c r="I1585" s="70">
        <f t="shared" si="201"/>
        <v>7.2510645778351979E-2</v>
      </c>
      <c r="J1585" s="70">
        <f t="shared" si="200"/>
        <v>9.6246318602918324E-2</v>
      </c>
      <c r="K1585" s="115">
        <f t="shared" si="197"/>
        <v>0</v>
      </c>
      <c r="L1585" s="116">
        <f t="shared" si="198"/>
        <v>-2.3735672824566345E-2</v>
      </c>
    </row>
    <row r="1586" spans="1:12">
      <c r="A1586" s="80">
        <v>42150</v>
      </c>
      <c r="B1586" s="52">
        <v>163.16855355974138</v>
      </c>
      <c r="C1586" s="53">
        <v>11008.25</v>
      </c>
      <c r="D1586" s="54">
        <f t="shared" si="195"/>
        <v>43245</v>
      </c>
      <c r="E1586" s="53">
        <f t="shared" si="196"/>
        <v>201.24813776260541</v>
      </c>
      <c r="F1586" s="81">
        <f t="shared" si="199"/>
        <v>14556.18</v>
      </c>
      <c r="H1586" s="85">
        <f t="shared" si="202"/>
        <v>43245</v>
      </c>
      <c r="I1586" s="70">
        <f t="shared" si="201"/>
        <v>7.2420570016411112E-2</v>
      </c>
      <c r="J1586" s="70">
        <f t="shared" si="200"/>
        <v>9.759733651245206E-2</v>
      </c>
      <c r="K1586" s="115">
        <f t="shared" si="197"/>
        <v>0</v>
      </c>
      <c r="L1586" s="116">
        <f t="shared" si="198"/>
        <v>-2.5176766496040948E-2</v>
      </c>
    </row>
    <row r="1587" spans="1:12">
      <c r="A1587" s="80">
        <v>42151</v>
      </c>
      <c r="B1587" s="52">
        <v>163.20298212454247</v>
      </c>
      <c r="C1587" s="53">
        <v>11001.96</v>
      </c>
      <c r="D1587" s="54">
        <f t="shared" si="195"/>
        <v>43245</v>
      </c>
      <c r="E1587" s="53">
        <f t="shared" si="196"/>
        <v>201.24813776260541</v>
      </c>
      <c r="F1587" s="81">
        <f t="shared" si="199"/>
        <v>14556.18</v>
      </c>
      <c r="H1587" s="85">
        <f t="shared" si="202"/>
        <v>43245</v>
      </c>
      <c r="I1587" s="70">
        <f t="shared" si="201"/>
        <v>7.2345153711298238E-2</v>
      </c>
      <c r="J1587" s="70">
        <f t="shared" si="200"/>
        <v>9.7806468096766075E-2</v>
      </c>
      <c r="K1587" s="115">
        <f t="shared" si="197"/>
        <v>0</v>
      </c>
      <c r="L1587" s="116">
        <f t="shared" si="198"/>
        <v>-2.5461314385467837E-2</v>
      </c>
    </row>
    <row r="1588" spans="1:12">
      <c r="A1588" s="80">
        <v>42152</v>
      </c>
      <c r="B1588" s="52">
        <v>163.23953959253836</v>
      </c>
      <c r="C1588" s="53">
        <v>10984.45</v>
      </c>
      <c r="D1588" s="54">
        <f t="shared" si="195"/>
        <v>43248</v>
      </c>
      <c r="E1588" s="53">
        <f t="shared" si="196"/>
        <v>201.39364016620777</v>
      </c>
      <c r="F1588" s="81">
        <f t="shared" si="199"/>
        <v>14670.76</v>
      </c>
      <c r="H1588" s="85">
        <f t="shared" si="202"/>
        <v>43248</v>
      </c>
      <c r="I1588" s="70">
        <f t="shared" si="201"/>
        <v>7.2523450863164252E-2</v>
      </c>
      <c r="J1588" s="70">
        <f t="shared" si="200"/>
        <v>0.1012639735223424</v>
      </c>
      <c r="K1588" s="115">
        <f t="shared" si="197"/>
        <v>0</v>
      </c>
      <c r="L1588" s="116">
        <f t="shared" si="198"/>
        <v>-2.8740522659178147E-2</v>
      </c>
    </row>
    <row r="1589" spans="1:12">
      <c r="A1589" s="80">
        <v>42153</v>
      </c>
      <c r="B1589" s="52">
        <v>163.28100243559487</v>
      </c>
      <c r="C1589" s="53">
        <v>11135.85</v>
      </c>
      <c r="D1589" s="54">
        <f t="shared" si="195"/>
        <v>43249</v>
      </c>
      <c r="E1589" s="53">
        <f t="shared" si="196"/>
        <v>201.45808613106098</v>
      </c>
      <c r="F1589" s="81">
        <f t="shared" si="199"/>
        <v>14594.78</v>
      </c>
      <c r="H1589" s="85">
        <f t="shared" si="202"/>
        <v>43249</v>
      </c>
      <c r="I1589" s="70">
        <f t="shared" si="201"/>
        <v>7.2547039868525509E-2</v>
      </c>
      <c r="J1589" s="70">
        <f t="shared" si="200"/>
        <v>9.4354580863653448E-2</v>
      </c>
      <c r="K1589" s="115">
        <f t="shared" si="197"/>
        <v>0</v>
      </c>
      <c r="L1589" s="116">
        <f t="shared" si="198"/>
        <v>-2.1807540995127939E-2</v>
      </c>
    </row>
    <row r="1590" spans="1:12">
      <c r="A1590" s="80">
        <v>42156</v>
      </c>
      <c r="B1590" s="52">
        <v>163.41179051854579</v>
      </c>
      <c r="C1590" s="53">
        <v>11136.64</v>
      </c>
      <c r="D1590" s="54">
        <f t="shared" si="195"/>
        <v>43252</v>
      </c>
      <c r="E1590" s="53">
        <f t="shared" si="196"/>
        <v>201.58120086754425</v>
      </c>
      <c r="F1590" s="81">
        <f t="shared" si="199"/>
        <v>14695.4</v>
      </c>
      <c r="H1590" s="85">
        <f t="shared" si="202"/>
        <v>43252</v>
      </c>
      <c r="I1590" s="70">
        <f t="shared" si="201"/>
        <v>7.247920424972798E-2</v>
      </c>
      <c r="J1590" s="70">
        <f t="shared" si="200"/>
        <v>9.6837803194393279E-2</v>
      </c>
      <c r="K1590" s="115">
        <f t="shared" si="197"/>
        <v>0</v>
      </c>
      <c r="L1590" s="116">
        <f t="shared" si="198"/>
        <v>-2.43585989446653E-2</v>
      </c>
    </row>
    <row r="1591" spans="1:12">
      <c r="A1591" s="80">
        <v>42157</v>
      </c>
      <c r="B1591" s="52">
        <v>163.44512652381158</v>
      </c>
      <c r="C1591" s="53">
        <v>10876.52</v>
      </c>
      <c r="D1591" s="54">
        <f t="shared" si="195"/>
        <v>43252</v>
      </c>
      <c r="E1591" s="53">
        <f t="shared" si="196"/>
        <v>201.58120086754425</v>
      </c>
      <c r="F1591" s="81">
        <f t="shared" si="199"/>
        <v>14695.4</v>
      </c>
      <c r="H1591" s="85">
        <f t="shared" si="202"/>
        <v>43252</v>
      </c>
      <c r="I1591" s="70">
        <f t="shared" si="201"/>
        <v>7.2406285580553398E-2</v>
      </c>
      <c r="J1591" s="70">
        <f t="shared" si="200"/>
        <v>0.10551290434630878</v>
      </c>
      <c r="K1591" s="115">
        <f t="shared" si="197"/>
        <v>0</v>
      </c>
      <c r="L1591" s="116">
        <f t="shared" si="198"/>
        <v>-3.310661876575538E-2</v>
      </c>
    </row>
    <row r="1592" spans="1:12">
      <c r="A1592" s="80">
        <v>42158</v>
      </c>
      <c r="B1592" s="52">
        <v>163.48615125056907</v>
      </c>
      <c r="C1592" s="53">
        <v>10752.52</v>
      </c>
      <c r="D1592" s="54">
        <f t="shared" si="195"/>
        <v>43252</v>
      </c>
      <c r="E1592" s="53">
        <f t="shared" si="196"/>
        <v>201.58120086754425</v>
      </c>
      <c r="F1592" s="81">
        <f t="shared" si="199"/>
        <v>14695.4</v>
      </c>
      <c r="H1592" s="85">
        <f t="shared" si="202"/>
        <v>43252</v>
      </c>
      <c r="I1592" s="70">
        <f t="shared" si="201"/>
        <v>7.2316575932322325E-2</v>
      </c>
      <c r="J1592" s="70">
        <f t="shared" si="200"/>
        <v>0.10974633033682468</v>
      </c>
      <c r="K1592" s="115">
        <f t="shared" si="197"/>
        <v>0</v>
      </c>
      <c r="L1592" s="116">
        <f t="shared" si="198"/>
        <v>-3.7429754404502358E-2</v>
      </c>
    </row>
    <row r="1593" spans="1:12">
      <c r="A1593" s="80">
        <v>42159</v>
      </c>
      <c r="B1593" s="52">
        <v>163.53110994216297</v>
      </c>
      <c r="C1593" s="53">
        <v>10754.83</v>
      </c>
      <c r="D1593" s="54">
        <f t="shared" si="195"/>
        <v>43255</v>
      </c>
      <c r="E1593" s="53">
        <f t="shared" si="196"/>
        <v>201.69973061365437</v>
      </c>
      <c r="F1593" s="81">
        <f t="shared" si="199"/>
        <v>14604.11</v>
      </c>
      <c r="H1593" s="85">
        <f t="shared" si="202"/>
        <v>43255</v>
      </c>
      <c r="I1593" s="70">
        <f t="shared" si="201"/>
        <v>7.2428411872789145E-2</v>
      </c>
      <c r="J1593" s="70">
        <f t="shared" si="200"/>
        <v>0.1073642919956157</v>
      </c>
      <c r="K1593" s="115">
        <f t="shared" si="197"/>
        <v>0</v>
      </c>
      <c r="L1593" s="116">
        <f t="shared" si="198"/>
        <v>-3.4935880122826557E-2</v>
      </c>
    </row>
    <row r="1594" spans="1:12">
      <c r="A1594" s="80">
        <v>42160</v>
      </c>
      <c r="B1594" s="52">
        <v>163.56463381970113</v>
      </c>
      <c r="C1594" s="53">
        <v>10737.17</v>
      </c>
      <c r="D1594" s="54">
        <f t="shared" si="195"/>
        <v>43256</v>
      </c>
      <c r="E1594" s="53">
        <f t="shared" si="196"/>
        <v>201.74370115492815</v>
      </c>
      <c r="F1594" s="81">
        <f t="shared" si="199"/>
        <v>14555.52</v>
      </c>
      <c r="H1594" s="85">
        <f t="shared" si="202"/>
        <v>43256</v>
      </c>
      <c r="I1594" s="70">
        <f t="shared" si="201"/>
        <v>7.2433058089965696E-2</v>
      </c>
      <c r="J1594" s="70">
        <f t="shared" si="200"/>
        <v>0.10674091428250398</v>
      </c>
      <c r="K1594" s="115">
        <f t="shared" si="197"/>
        <v>0</v>
      </c>
      <c r="L1594" s="116">
        <f t="shared" si="198"/>
        <v>-3.4307856192538289E-2</v>
      </c>
    </row>
    <row r="1595" spans="1:12">
      <c r="A1595" s="80">
        <v>42163</v>
      </c>
      <c r="B1595" s="52">
        <v>163.65541219147107</v>
      </c>
      <c r="C1595" s="53">
        <v>10643.82</v>
      </c>
      <c r="D1595" s="54">
        <f t="shared" si="195"/>
        <v>43259</v>
      </c>
      <c r="E1595" s="53">
        <f t="shared" si="196"/>
        <v>201.91321134649527</v>
      </c>
      <c r="F1595" s="81">
        <f t="shared" si="199"/>
        <v>14795.31</v>
      </c>
      <c r="H1595" s="85">
        <f t="shared" si="202"/>
        <v>43259</v>
      </c>
      <c r="I1595" s="70">
        <f t="shared" si="201"/>
        <v>7.2534953583791584E-2</v>
      </c>
      <c r="J1595" s="70">
        <f t="shared" si="200"/>
        <v>0.11602909254368754</v>
      </c>
      <c r="K1595" s="115">
        <f t="shared" si="197"/>
        <v>0</v>
      </c>
      <c r="L1595" s="116">
        <f t="shared" si="198"/>
        <v>-4.3494138959895956E-2</v>
      </c>
    </row>
    <row r="1596" spans="1:12">
      <c r="A1596" s="80">
        <v>42164</v>
      </c>
      <c r="B1596" s="52">
        <v>163.69043444968003</v>
      </c>
      <c r="C1596" s="53">
        <v>10615.01</v>
      </c>
      <c r="D1596" s="54">
        <f t="shared" si="195"/>
        <v>43259</v>
      </c>
      <c r="E1596" s="53">
        <f t="shared" si="196"/>
        <v>201.91321134649527</v>
      </c>
      <c r="F1596" s="81">
        <f t="shared" si="199"/>
        <v>14795.31</v>
      </c>
      <c r="H1596" s="85">
        <f t="shared" si="202"/>
        <v>43259</v>
      </c>
      <c r="I1596" s="70">
        <f t="shared" si="201"/>
        <v>7.2458457003688581E-2</v>
      </c>
      <c r="J1596" s="70">
        <f t="shared" si="200"/>
        <v>0.11703784503979953</v>
      </c>
      <c r="K1596" s="115">
        <f t="shared" si="197"/>
        <v>0</v>
      </c>
      <c r="L1596" s="116">
        <f t="shared" si="198"/>
        <v>-4.4579388036110945E-2</v>
      </c>
    </row>
    <row r="1597" spans="1:12">
      <c r="A1597" s="80">
        <v>42165</v>
      </c>
      <c r="B1597" s="52">
        <v>163.72546420265223</v>
      </c>
      <c r="C1597" s="53">
        <v>10750.07</v>
      </c>
      <c r="D1597" s="54">
        <f t="shared" si="195"/>
        <v>43259</v>
      </c>
      <c r="E1597" s="53">
        <f t="shared" si="196"/>
        <v>201.91321134649527</v>
      </c>
      <c r="F1597" s="81">
        <f t="shared" si="199"/>
        <v>14795.31</v>
      </c>
      <c r="H1597" s="85">
        <f t="shared" si="202"/>
        <v>43259</v>
      </c>
      <c r="I1597" s="70">
        <f t="shared" si="201"/>
        <v>7.238196587956347E-2</v>
      </c>
      <c r="J1597" s="70">
        <f t="shared" si="200"/>
        <v>0.11234009603413653</v>
      </c>
      <c r="K1597" s="115">
        <f t="shared" si="197"/>
        <v>0</v>
      </c>
      <c r="L1597" s="116">
        <f t="shared" si="198"/>
        <v>-3.9958130154573057E-2</v>
      </c>
    </row>
    <row r="1598" spans="1:12">
      <c r="A1598" s="80">
        <v>42166</v>
      </c>
      <c r="B1598" s="52">
        <v>163.75902792281377</v>
      </c>
      <c r="C1598" s="53">
        <v>10539.53</v>
      </c>
      <c r="D1598" s="54">
        <f t="shared" si="195"/>
        <v>43262</v>
      </c>
      <c r="E1598" s="53">
        <f t="shared" si="196"/>
        <v>202.0422338885457</v>
      </c>
      <c r="F1598" s="81">
        <f t="shared" si="199"/>
        <v>14821.8</v>
      </c>
      <c r="H1598" s="85">
        <f t="shared" si="202"/>
        <v>43262</v>
      </c>
      <c r="I1598" s="70">
        <f t="shared" si="201"/>
        <v>7.253704957852336E-2</v>
      </c>
      <c r="J1598" s="70">
        <f t="shared" si="200"/>
        <v>0.12036595032239505</v>
      </c>
      <c r="K1598" s="115">
        <f t="shared" si="197"/>
        <v>0</v>
      </c>
      <c r="L1598" s="116">
        <f t="shared" si="198"/>
        <v>-4.7828900743871694E-2</v>
      </c>
    </row>
    <row r="1599" spans="1:12">
      <c r="A1599" s="80">
        <v>42167</v>
      </c>
      <c r="B1599" s="52">
        <v>163.79358107770548</v>
      </c>
      <c r="C1599" s="53">
        <v>10562.76</v>
      </c>
      <c r="D1599" s="54">
        <f t="shared" si="195"/>
        <v>43263</v>
      </c>
      <c r="E1599" s="53">
        <f t="shared" si="196"/>
        <v>202.08425867319451</v>
      </c>
      <c r="F1599" s="81">
        <f t="shared" si="199"/>
        <v>14898.66</v>
      </c>
      <c r="H1599" s="85">
        <f t="shared" si="202"/>
        <v>43263</v>
      </c>
      <c r="I1599" s="70">
        <f t="shared" si="201"/>
        <v>7.253597726665939E-2</v>
      </c>
      <c r="J1599" s="70">
        <f t="shared" si="200"/>
        <v>0.12147586682152411</v>
      </c>
      <c r="K1599" s="115">
        <f t="shared" si="197"/>
        <v>0</v>
      </c>
      <c r="L1599" s="116">
        <f t="shared" si="198"/>
        <v>-4.8939889554864724E-2</v>
      </c>
    </row>
    <row r="1600" spans="1:12">
      <c r="A1600" s="80">
        <v>42170</v>
      </c>
      <c r="B1600" s="52">
        <v>163.90856417162203</v>
      </c>
      <c r="C1600" s="53">
        <v>10612.12</v>
      </c>
      <c r="D1600" s="54">
        <f t="shared" si="195"/>
        <v>43266</v>
      </c>
      <c r="E1600" s="53">
        <f t="shared" si="196"/>
        <v>202.21119411183247</v>
      </c>
      <c r="F1600" s="81">
        <f t="shared" si="199"/>
        <v>14885.3</v>
      </c>
      <c r="H1600" s="85">
        <f t="shared" si="202"/>
        <v>43266</v>
      </c>
      <c r="I1600" s="70">
        <f t="shared" si="201"/>
        <v>7.2509586180493857E-2</v>
      </c>
      <c r="J1600" s="70">
        <f t="shared" si="200"/>
        <v>0.11939959783413912</v>
      </c>
      <c r="K1600" s="115">
        <f t="shared" si="197"/>
        <v>0</v>
      </c>
      <c r="L1600" s="116">
        <f t="shared" si="198"/>
        <v>-4.6890011653645258E-2</v>
      </c>
    </row>
    <row r="1601" spans="1:12">
      <c r="A1601" s="80">
        <v>42171</v>
      </c>
      <c r="B1601" s="52">
        <v>163.94429623861146</v>
      </c>
      <c r="C1601" s="53">
        <v>10657.23</v>
      </c>
      <c r="D1601" s="54">
        <f t="shared" si="195"/>
        <v>43266</v>
      </c>
      <c r="E1601" s="53">
        <f t="shared" si="196"/>
        <v>202.21119411183247</v>
      </c>
      <c r="F1601" s="81">
        <f t="shared" si="199"/>
        <v>14885.3</v>
      </c>
      <c r="H1601" s="85">
        <f t="shared" si="202"/>
        <v>43266</v>
      </c>
      <c r="I1601" s="70">
        <f t="shared" si="201"/>
        <v>7.2431661808632475E-2</v>
      </c>
      <c r="J1601" s="70">
        <f t="shared" si="200"/>
        <v>0.11781796324904104</v>
      </c>
      <c r="K1601" s="115">
        <f t="shared" si="197"/>
        <v>0</v>
      </c>
      <c r="L1601" s="116">
        <f t="shared" si="198"/>
        <v>-4.5386301440408561E-2</v>
      </c>
    </row>
    <row r="1602" spans="1:12">
      <c r="A1602" s="80">
        <v>42172</v>
      </c>
      <c r="B1602" s="52">
        <v>163.97954426230277</v>
      </c>
      <c r="C1602" s="53">
        <v>10715.85</v>
      </c>
      <c r="D1602" s="54">
        <f t="shared" ref="D1602:D1665" si="203">VLOOKUP(EDATE(A1602,36),A:A,1,1)</f>
        <v>43266</v>
      </c>
      <c r="E1602" s="53">
        <f t="shared" ref="E1602:E1665" si="204">VLOOKUP(D1602,A:B,2,0)</f>
        <v>202.21119411183247</v>
      </c>
      <c r="F1602" s="81">
        <f t="shared" si="199"/>
        <v>14885.3</v>
      </c>
      <c r="H1602" s="85">
        <f t="shared" si="202"/>
        <v>43266</v>
      </c>
      <c r="I1602" s="70">
        <f t="shared" si="201"/>
        <v>7.2354815220617485E-2</v>
      </c>
      <c r="J1602" s="70">
        <f t="shared" si="200"/>
        <v>0.11577593084339477</v>
      </c>
      <c r="K1602" s="115">
        <f t="shared" ref="K1602:K1665" si="205">IF(I1602&gt;J1602,1,0)</f>
        <v>0</v>
      </c>
      <c r="L1602" s="116">
        <f t="shared" ref="L1602:L1665" si="206">I1602-J1602</f>
        <v>-4.3421115622777284E-2</v>
      </c>
    </row>
    <row r="1603" spans="1:12">
      <c r="A1603" s="80">
        <v>42173</v>
      </c>
      <c r="B1603" s="52">
        <v>164.01594772112898</v>
      </c>
      <c r="C1603" s="53">
        <v>10825.96</v>
      </c>
      <c r="D1603" s="54">
        <f t="shared" si="203"/>
        <v>43269</v>
      </c>
      <c r="E1603" s="53">
        <f t="shared" si="204"/>
        <v>202.38833111787446</v>
      </c>
      <c r="F1603" s="81">
        <f t="shared" si="199"/>
        <v>14860.73</v>
      </c>
      <c r="H1603" s="85">
        <f t="shared" si="202"/>
        <v>43269</v>
      </c>
      <c r="I1603" s="70">
        <f t="shared" si="201"/>
        <v>7.2588485762696386E-2</v>
      </c>
      <c r="J1603" s="70">
        <f t="shared" si="200"/>
        <v>0.11136805293312801</v>
      </c>
      <c r="K1603" s="115">
        <f t="shared" si="205"/>
        <v>0</v>
      </c>
      <c r="L1603" s="116">
        <f t="shared" si="206"/>
        <v>-3.8779567170431628E-2</v>
      </c>
    </row>
    <row r="1604" spans="1:12">
      <c r="A1604" s="80">
        <v>42174</v>
      </c>
      <c r="B1604" s="52">
        <v>164.05170319773219</v>
      </c>
      <c r="C1604" s="53">
        <v>10894.44</v>
      </c>
      <c r="D1604" s="54">
        <f t="shared" si="203"/>
        <v>43270</v>
      </c>
      <c r="E1604" s="53">
        <f t="shared" si="204"/>
        <v>202.43184460906483</v>
      </c>
      <c r="F1604" s="81">
        <f t="shared" si="199"/>
        <v>14737.7</v>
      </c>
      <c r="H1604" s="85">
        <f t="shared" si="202"/>
        <v>43270</v>
      </c>
      <c r="I1604" s="70">
        <f t="shared" si="201"/>
        <v>7.2587413406911772E-2</v>
      </c>
      <c r="J1604" s="70">
        <f t="shared" si="200"/>
        <v>0.10596555230204041</v>
      </c>
      <c r="K1604" s="115">
        <f t="shared" si="205"/>
        <v>0</v>
      </c>
      <c r="L1604" s="116">
        <f t="shared" si="206"/>
        <v>-3.337813889512864E-2</v>
      </c>
    </row>
    <row r="1605" spans="1:12">
      <c r="A1605" s="80">
        <v>42177</v>
      </c>
      <c r="B1605" s="52">
        <v>164.16342240760983</v>
      </c>
      <c r="C1605" s="53">
        <v>11064.89</v>
      </c>
      <c r="D1605" s="54">
        <f t="shared" si="203"/>
        <v>43273</v>
      </c>
      <c r="E1605" s="53">
        <f t="shared" si="204"/>
        <v>202.55029028206422</v>
      </c>
      <c r="F1605" s="81">
        <f t="shared" si="199"/>
        <v>14894.02</v>
      </c>
      <c r="H1605" s="85">
        <f t="shared" si="202"/>
        <v>43273</v>
      </c>
      <c r="I1605" s="70">
        <f t="shared" si="201"/>
        <v>7.2553153545070082E-2</v>
      </c>
      <c r="J1605" s="70">
        <f t="shared" si="200"/>
        <v>0.10413356055843392</v>
      </c>
      <c r="K1605" s="115">
        <f t="shared" si="205"/>
        <v>0</v>
      </c>
      <c r="L1605" s="116">
        <f t="shared" si="206"/>
        <v>-3.1580407013363843E-2</v>
      </c>
    </row>
    <row r="1606" spans="1:12">
      <c r="A1606" s="80">
        <v>42178</v>
      </c>
      <c r="B1606" s="52">
        <v>164.1992100336947</v>
      </c>
      <c r="C1606" s="53">
        <v>11102.6</v>
      </c>
      <c r="D1606" s="54">
        <f t="shared" si="203"/>
        <v>43273</v>
      </c>
      <c r="E1606" s="53">
        <f t="shared" si="204"/>
        <v>202.55029028206422</v>
      </c>
      <c r="F1606" s="81">
        <f t="shared" si="199"/>
        <v>14894.02</v>
      </c>
      <c r="H1606" s="85">
        <f t="shared" si="202"/>
        <v>43273</v>
      </c>
      <c r="I1606" s="70">
        <f t="shared" si="201"/>
        <v>7.2475226007773674E-2</v>
      </c>
      <c r="J1606" s="70">
        <f t="shared" si="200"/>
        <v>0.10288207875451283</v>
      </c>
      <c r="K1606" s="115">
        <f t="shared" si="205"/>
        <v>0</v>
      </c>
      <c r="L1606" s="116">
        <f t="shared" si="206"/>
        <v>-3.0406852746739155E-2</v>
      </c>
    </row>
    <row r="1607" spans="1:12">
      <c r="A1607" s="80">
        <v>42179</v>
      </c>
      <c r="B1607" s="52">
        <v>164.234841262272</v>
      </c>
      <c r="C1607" s="53">
        <v>11075.71</v>
      </c>
      <c r="D1607" s="54">
        <f t="shared" si="203"/>
        <v>43273</v>
      </c>
      <c r="E1607" s="53">
        <f t="shared" si="204"/>
        <v>202.55029028206422</v>
      </c>
      <c r="F1607" s="81">
        <f t="shared" si="199"/>
        <v>14894.02</v>
      </c>
      <c r="H1607" s="85">
        <f t="shared" si="202"/>
        <v>43273</v>
      </c>
      <c r="I1607" s="70">
        <f t="shared" si="201"/>
        <v>7.2397661520484435E-2</v>
      </c>
      <c r="J1607" s="70">
        <f t="shared" si="200"/>
        <v>0.10377389610532384</v>
      </c>
      <c r="K1607" s="115">
        <f t="shared" si="205"/>
        <v>0</v>
      </c>
      <c r="L1607" s="116">
        <f t="shared" si="206"/>
        <v>-3.1376234584839402E-2</v>
      </c>
    </row>
    <row r="1608" spans="1:12">
      <c r="A1608" s="80">
        <v>42180</v>
      </c>
      <c r="B1608" s="52">
        <v>164.26604588211183</v>
      </c>
      <c r="C1608" s="53">
        <v>11124.95</v>
      </c>
      <c r="D1608" s="54">
        <f t="shared" si="203"/>
        <v>43276</v>
      </c>
      <c r="E1608" s="53">
        <f t="shared" si="204"/>
        <v>202.65905978794569</v>
      </c>
      <c r="F1608" s="81">
        <f t="shared" ref="F1608:F1671" si="207">VLOOKUP(D1608,A:C,3,0)</f>
        <v>14812.28</v>
      </c>
      <c r="H1608" s="85">
        <f t="shared" si="202"/>
        <v>43276</v>
      </c>
      <c r="I1608" s="70">
        <f t="shared" si="201"/>
        <v>7.2521664280928766E-2</v>
      </c>
      <c r="J1608" s="70">
        <f t="shared" si="200"/>
        <v>0.10012309446365264</v>
      </c>
      <c r="K1608" s="115">
        <f t="shared" si="205"/>
        <v>0</v>
      </c>
      <c r="L1608" s="116">
        <f t="shared" si="206"/>
        <v>-2.7601430182723874E-2</v>
      </c>
    </row>
    <row r="1609" spans="1:12">
      <c r="A1609" s="80">
        <v>42181</v>
      </c>
      <c r="B1609" s="52">
        <v>164.29709216478355</v>
      </c>
      <c r="C1609" s="53">
        <v>11102.52</v>
      </c>
      <c r="D1609" s="54">
        <f t="shared" si="203"/>
        <v>43277</v>
      </c>
      <c r="E1609" s="53">
        <f t="shared" si="204"/>
        <v>202.6977676683652</v>
      </c>
      <c r="F1609" s="81">
        <f t="shared" si="207"/>
        <v>14821.45</v>
      </c>
      <c r="H1609" s="85">
        <f t="shared" si="202"/>
        <v>43277</v>
      </c>
      <c r="I1609" s="70">
        <f t="shared" si="201"/>
        <v>7.2522379159782879E-2</v>
      </c>
      <c r="J1609" s="70">
        <f t="shared" si="200"/>
        <v>0.10109056942968042</v>
      </c>
      <c r="K1609" s="115">
        <f t="shared" si="205"/>
        <v>0</v>
      </c>
      <c r="L1609" s="116">
        <f t="shared" si="206"/>
        <v>-2.8568190269897542E-2</v>
      </c>
    </row>
    <row r="1610" spans="1:12">
      <c r="A1610" s="80">
        <v>42184</v>
      </c>
      <c r="B1610" s="52">
        <v>164.41045715837726</v>
      </c>
      <c r="C1610" s="53">
        <v>11019.47</v>
      </c>
      <c r="D1610" s="54">
        <f t="shared" si="203"/>
        <v>43280</v>
      </c>
      <c r="E1610" s="53">
        <f t="shared" si="204"/>
        <v>202.82954954698619</v>
      </c>
      <c r="F1610" s="81">
        <f t="shared" si="207"/>
        <v>14753.91</v>
      </c>
      <c r="H1610" s="85">
        <f t="shared" si="202"/>
        <v>43280</v>
      </c>
      <c r="I1610" s="70">
        <f t="shared" si="201"/>
        <v>7.2508138464554284E-2</v>
      </c>
      <c r="J1610" s="70">
        <f t="shared" si="200"/>
        <v>0.10217056313217809</v>
      </c>
      <c r="K1610" s="115">
        <f t="shared" si="205"/>
        <v>0</v>
      </c>
      <c r="L1610" s="116">
        <f t="shared" si="206"/>
        <v>-2.966242466762381E-2</v>
      </c>
    </row>
    <row r="1611" spans="1:12">
      <c r="A1611" s="80">
        <v>42185</v>
      </c>
      <c r="B1611" s="52">
        <v>164.45649208638162</v>
      </c>
      <c r="C1611" s="53">
        <v>11085.87</v>
      </c>
      <c r="D1611" s="54">
        <f t="shared" si="203"/>
        <v>43280</v>
      </c>
      <c r="E1611" s="53">
        <f t="shared" si="204"/>
        <v>202.82954954698619</v>
      </c>
      <c r="F1611" s="81">
        <f t="shared" si="207"/>
        <v>14753.91</v>
      </c>
      <c r="H1611" s="85">
        <f t="shared" si="202"/>
        <v>43280</v>
      </c>
      <c r="I1611" s="70">
        <f t="shared" si="201"/>
        <v>7.2408056386371156E-2</v>
      </c>
      <c r="J1611" s="70">
        <f t="shared" si="200"/>
        <v>9.9965632343288036E-2</v>
      </c>
      <c r="K1611" s="115">
        <f t="shared" si="205"/>
        <v>0</v>
      </c>
      <c r="L1611" s="116">
        <f t="shared" si="206"/>
        <v>-2.755757595691688E-2</v>
      </c>
    </row>
    <row r="1612" spans="1:12">
      <c r="A1612" s="80">
        <v>42186</v>
      </c>
      <c r="B1612" s="52">
        <v>164.49793512238736</v>
      </c>
      <c r="C1612" s="53">
        <v>11197.83</v>
      </c>
      <c r="D1612" s="54">
        <f t="shared" si="203"/>
        <v>43280</v>
      </c>
      <c r="E1612" s="53">
        <f t="shared" si="204"/>
        <v>202.82954954698619</v>
      </c>
      <c r="F1612" s="81">
        <f t="shared" si="207"/>
        <v>14753.91</v>
      </c>
      <c r="H1612" s="85">
        <f t="shared" si="202"/>
        <v>43280</v>
      </c>
      <c r="I1612" s="70">
        <f t="shared" si="201"/>
        <v>7.2317989240491487E-2</v>
      </c>
      <c r="J1612" s="70">
        <f t="shared" si="200"/>
        <v>9.6287393272471711E-2</v>
      </c>
      <c r="K1612" s="115">
        <f t="shared" si="205"/>
        <v>0</v>
      </c>
      <c r="L1612" s="116">
        <f t="shared" si="206"/>
        <v>-2.3969404031980224E-2</v>
      </c>
    </row>
    <row r="1613" spans="1:12">
      <c r="A1613" s="80">
        <v>42187</v>
      </c>
      <c r="B1613" s="52">
        <v>164.53823711649235</v>
      </c>
      <c r="C1613" s="53">
        <v>11191.5</v>
      </c>
      <c r="D1613" s="54">
        <f t="shared" si="203"/>
        <v>43283</v>
      </c>
      <c r="E1613" s="53">
        <f t="shared" si="204"/>
        <v>202.97680379995731</v>
      </c>
      <c r="F1613" s="81">
        <f t="shared" si="207"/>
        <v>14675.42</v>
      </c>
      <c r="H1613" s="85">
        <f t="shared" si="202"/>
        <v>43283</v>
      </c>
      <c r="I1613" s="70">
        <f t="shared" si="201"/>
        <v>7.2489847900999882E-2</v>
      </c>
      <c r="J1613" s="70">
        <f t="shared" si="200"/>
        <v>9.4546155989647884E-2</v>
      </c>
      <c r="K1613" s="115">
        <f t="shared" si="205"/>
        <v>0</v>
      </c>
      <c r="L1613" s="116">
        <f t="shared" si="206"/>
        <v>-2.2056308088648002E-2</v>
      </c>
    </row>
    <row r="1614" spans="1:12">
      <c r="A1614" s="80">
        <v>42188</v>
      </c>
      <c r="B1614" s="52">
        <v>164.57739721692607</v>
      </c>
      <c r="C1614" s="53">
        <v>11244.49</v>
      </c>
      <c r="D1614" s="54">
        <f t="shared" si="203"/>
        <v>43284</v>
      </c>
      <c r="E1614" s="53">
        <f t="shared" si="204"/>
        <v>203.0322164673947</v>
      </c>
      <c r="F1614" s="81">
        <f t="shared" si="207"/>
        <v>14734.11</v>
      </c>
      <c r="H1614" s="85">
        <f t="shared" si="202"/>
        <v>43284</v>
      </c>
      <c r="I1614" s="70">
        <f t="shared" si="201"/>
        <v>7.2502357159414998E-2</v>
      </c>
      <c r="J1614" s="70">
        <f t="shared" si="200"/>
        <v>9.4278958541987867E-2</v>
      </c>
      <c r="K1614" s="115">
        <f t="shared" si="205"/>
        <v>0</v>
      </c>
      <c r="L1614" s="116">
        <f t="shared" si="206"/>
        <v>-2.1776601382572869E-2</v>
      </c>
    </row>
    <row r="1615" spans="1:12">
      <c r="A1615" s="80">
        <v>42191</v>
      </c>
      <c r="B1615" s="52">
        <v>164.68700576347254</v>
      </c>
      <c r="C1615" s="53">
        <v>11294.6</v>
      </c>
      <c r="D1615" s="54">
        <f t="shared" si="203"/>
        <v>43287</v>
      </c>
      <c r="E1615" s="53">
        <f t="shared" si="204"/>
        <v>203.15101154582811</v>
      </c>
      <c r="F1615" s="81">
        <f t="shared" si="207"/>
        <v>14840.13</v>
      </c>
      <c r="H1615" s="85">
        <f t="shared" si="202"/>
        <v>43287</v>
      </c>
      <c r="I1615" s="70">
        <f t="shared" si="201"/>
        <v>7.2473455450084323E-2</v>
      </c>
      <c r="J1615" s="70">
        <f t="shared" si="200"/>
        <v>9.527275196683993E-2</v>
      </c>
      <c r="K1615" s="115">
        <f t="shared" si="205"/>
        <v>0</v>
      </c>
      <c r="L1615" s="116">
        <f t="shared" si="206"/>
        <v>-2.2799296516755607E-2</v>
      </c>
    </row>
    <row r="1616" spans="1:12">
      <c r="A1616" s="80">
        <v>42192</v>
      </c>
      <c r="B1616" s="52">
        <v>164.72438971378085</v>
      </c>
      <c r="C1616" s="53">
        <v>11279.56</v>
      </c>
      <c r="D1616" s="54">
        <f t="shared" si="203"/>
        <v>43287</v>
      </c>
      <c r="E1616" s="53">
        <f t="shared" si="204"/>
        <v>203.15101154582811</v>
      </c>
      <c r="F1616" s="81">
        <f t="shared" si="207"/>
        <v>14840.13</v>
      </c>
      <c r="H1616" s="85">
        <f t="shared" si="202"/>
        <v>43287</v>
      </c>
      <c r="I1616" s="70">
        <f t="shared" si="201"/>
        <v>7.2392317237228498E-2</v>
      </c>
      <c r="J1616" s="70">
        <f t="shared" si="200"/>
        <v>9.575934263860697E-2</v>
      </c>
      <c r="K1616" s="115">
        <f t="shared" si="205"/>
        <v>0</v>
      </c>
      <c r="L1616" s="116">
        <f t="shared" si="206"/>
        <v>-2.3367025401378472E-2</v>
      </c>
    </row>
    <row r="1617" spans="1:12">
      <c r="A1617" s="80">
        <v>42193</v>
      </c>
      <c r="B1617" s="52">
        <v>164.75881711123102</v>
      </c>
      <c r="C1617" s="53">
        <v>11084.34</v>
      </c>
      <c r="D1617" s="54">
        <f t="shared" si="203"/>
        <v>43287</v>
      </c>
      <c r="E1617" s="53">
        <f t="shared" si="204"/>
        <v>203.15101154582811</v>
      </c>
      <c r="F1617" s="81">
        <f t="shared" si="207"/>
        <v>14840.13</v>
      </c>
      <c r="H1617" s="85">
        <f t="shared" si="202"/>
        <v>43287</v>
      </c>
      <c r="I1617" s="70">
        <f t="shared" si="201"/>
        <v>7.231761764702882E-2</v>
      </c>
      <c r="J1617" s="70">
        <f t="shared" si="200"/>
        <v>0.10215486547805641</v>
      </c>
      <c r="K1617" s="115">
        <f t="shared" si="205"/>
        <v>0</v>
      </c>
      <c r="L1617" s="116">
        <f t="shared" si="206"/>
        <v>-2.9837247831027591E-2</v>
      </c>
    </row>
    <row r="1618" spans="1:12">
      <c r="A1618" s="80">
        <v>42194</v>
      </c>
      <c r="B1618" s="52">
        <v>164.79473453336129</v>
      </c>
      <c r="C1618" s="53">
        <v>11043.14</v>
      </c>
      <c r="D1618" s="54">
        <f t="shared" si="203"/>
        <v>43290</v>
      </c>
      <c r="E1618" s="53">
        <f t="shared" si="204"/>
        <v>203.38991713540602</v>
      </c>
      <c r="F1618" s="81">
        <f t="shared" si="207"/>
        <v>14951.2</v>
      </c>
      <c r="H1618" s="85">
        <f t="shared" si="202"/>
        <v>43290</v>
      </c>
      <c r="I1618" s="70">
        <f t="shared" si="201"/>
        <v>7.2659860531004927E-2</v>
      </c>
      <c r="J1618" s="70">
        <f t="shared" si="200"/>
        <v>0.10627005703082593</v>
      </c>
      <c r="K1618" s="115">
        <f t="shared" si="205"/>
        <v>0</v>
      </c>
      <c r="L1618" s="116">
        <f t="shared" si="206"/>
        <v>-3.3610196499820999E-2</v>
      </c>
    </row>
    <row r="1619" spans="1:12">
      <c r="A1619" s="80">
        <v>42195</v>
      </c>
      <c r="B1619" s="52">
        <v>164.83379088544569</v>
      </c>
      <c r="C1619" s="53">
        <v>11086.29</v>
      </c>
      <c r="D1619" s="54">
        <f t="shared" si="203"/>
        <v>43291</v>
      </c>
      <c r="E1619" s="53">
        <f t="shared" si="204"/>
        <v>203.42225613223056</v>
      </c>
      <c r="F1619" s="81">
        <f t="shared" si="207"/>
        <v>15081.6</v>
      </c>
      <c r="H1619" s="85">
        <f t="shared" si="202"/>
        <v>43291</v>
      </c>
      <c r="I1619" s="70">
        <f t="shared" si="201"/>
        <v>7.2631977257989089E-2</v>
      </c>
      <c r="J1619" s="70">
        <f t="shared" ref="J1619:J1682" si="208">(F1619/C1619)^(1/3)-1</f>
        <v>0.10803563495988699</v>
      </c>
      <c r="K1619" s="115">
        <f t="shared" si="205"/>
        <v>0</v>
      </c>
      <c r="L1619" s="116">
        <f t="shared" si="206"/>
        <v>-3.5403657701897906E-2</v>
      </c>
    </row>
    <row r="1620" spans="1:12">
      <c r="A1620" s="80">
        <v>42198</v>
      </c>
      <c r="B1620" s="52">
        <v>164.93071315448634</v>
      </c>
      <c r="C1620" s="53">
        <v>11217.67</v>
      </c>
      <c r="D1620" s="54">
        <f t="shared" si="203"/>
        <v>43294</v>
      </c>
      <c r="E1620" s="53">
        <f t="shared" si="204"/>
        <v>203.52500164553484</v>
      </c>
      <c r="F1620" s="81">
        <f t="shared" si="207"/>
        <v>15184.88</v>
      </c>
      <c r="H1620" s="85">
        <f t="shared" si="202"/>
        <v>43294</v>
      </c>
      <c r="I1620" s="70">
        <f t="shared" ref="I1620:I1683" si="209">(E1620/B1620)^(1/3)-1</f>
        <v>7.2602348071137968E-2</v>
      </c>
      <c r="J1620" s="70">
        <f t="shared" si="208"/>
        <v>0.10620657326298799</v>
      </c>
      <c r="K1620" s="115">
        <f t="shared" si="205"/>
        <v>0</v>
      </c>
      <c r="L1620" s="116">
        <f t="shared" si="206"/>
        <v>-3.3604225191850023E-2</v>
      </c>
    </row>
    <row r="1621" spans="1:12">
      <c r="A1621" s="80">
        <v>42199</v>
      </c>
      <c r="B1621" s="52">
        <v>164.96468888139614</v>
      </c>
      <c r="C1621" s="53">
        <v>11210.85</v>
      </c>
      <c r="D1621" s="54">
        <f t="shared" si="203"/>
        <v>43294</v>
      </c>
      <c r="E1621" s="53">
        <f t="shared" si="204"/>
        <v>203.52500164553484</v>
      </c>
      <c r="F1621" s="81">
        <f t="shared" si="207"/>
        <v>15184.88</v>
      </c>
      <c r="H1621" s="85">
        <f t="shared" si="202"/>
        <v>43294</v>
      </c>
      <c r="I1621" s="70">
        <f t="shared" si="209"/>
        <v>7.2528706156495204E-2</v>
      </c>
      <c r="J1621" s="70">
        <f t="shared" si="208"/>
        <v>0.10643084408126913</v>
      </c>
      <c r="K1621" s="115">
        <f t="shared" si="205"/>
        <v>0</v>
      </c>
      <c r="L1621" s="116">
        <f t="shared" si="206"/>
        <v>-3.3902137924773923E-2</v>
      </c>
    </row>
    <row r="1622" spans="1:12">
      <c r="A1622" s="80">
        <v>42200</v>
      </c>
      <c r="B1622" s="52">
        <v>164.99834167792795</v>
      </c>
      <c r="C1622" s="53">
        <v>11309.1</v>
      </c>
      <c r="D1622" s="54">
        <f t="shared" si="203"/>
        <v>43294</v>
      </c>
      <c r="E1622" s="53">
        <f t="shared" si="204"/>
        <v>203.52500164553484</v>
      </c>
      <c r="F1622" s="81">
        <f t="shared" si="207"/>
        <v>15184.88</v>
      </c>
      <c r="H1622" s="85">
        <f t="shared" ref="H1622:H1685" si="210">D1622</f>
        <v>43294</v>
      </c>
      <c r="I1622" s="70">
        <f t="shared" si="209"/>
        <v>7.2455784121648437E-2</v>
      </c>
      <c r="J1622" s="70">
        <f t="shared" si="208"/>
        <v>0.10321740939652968</v>
      </c>
      <c r="K1622" s="115">
        <f t="shared" si="205"/>
        <v>0</v>
      </c>
      <c r="L1622" s="116">
        <f t="shared" si="206"/>
        <v>-3.0761625274881244E-2</v>
      </c>
    </row>
    <row r="1623" spans="1:12">
      <c r="A1623" s="80">
        <v>42201</v>
      </c>
      <c r="B1623" s="52">
        <v>165.03348632470536</v>
      </c>
      <c r="C1623" s="53">
        <v>11422.48</v>
      </c>
      <c r="D1623" s="54">
        <f t="shared" si="203"/>
        <v>43297</v>
      </c>
      <c r="E1623" s="53">
        <f t="shared" si="204"/>
        <v>203.63490514642342</v>
      </c>
      <c r="F1623" s="81">
        <f t="shared" si="207"/>
        <v>15072.66</v>
      </c>
      <c r="H1623" s="85">
        <f t="shared" si="210"/>
        <v>43297</v>
      </c>
      <c r="I1623" s="70">
        <f t="shared" si="209"/>
        <v>7.2572644174106138E-2</v>
      </c>
      <c r="J1623" s="70">
        <f t="shared" si="208"/>
        <v>9.6839710495460807E-2</v>
      </c>
      <c r="K1623" s="115">
        <f t="shared" si="205"/>
        <v>0</v>
      </c>
      <c r="L1623" s="116">
        <f t="shared" si="206"/>
        <v>-2.4267066321354669E-2</v>
      </c>
    </row>
    <row r="1624" spans="1:12">
      <c r="A1624" s="80">
        <v>42202</v>
      </c>
      <c r="B1624" s="52">
        <v>165.07012375866944</v>
      </c>
      <c r="C1624" s="53">
        <v>11424.87</v>
      </c>
      <c r="D1624" s="54">
        <f t="shared" si="203"/>
        <v>43298</v>
      </c>
      <c r="E1624" s="53">
        <f t="shared" si="204"/>
        <v>203.67217033406521</v>
      </c>
      <c r="F1624" s="81">
        <f t="shared" si="207"/>
        <v>15172.31</v>
      </c>
      <c r="H1624" s="85">
        <f t="shared" si="210"/>
        <v>43298</v>
      </c>
      <c r="I1624" s="70">
        <f t="shared" si="209"/>
        <v>7.2558703643301303E-2</v>
      </c>
      <c r="J1624" s="70">
        <f t="shared" si="208"/>
        <v>9.9174927671630053E-2</v>
      </c>
      <c r="K1624" s="115">
        <f t="shared" si="205"/>
        <v>0</v>
      </c>
      <c r="L1624" s="116">
        <f t="shared" si="206"/>
        <v>-2.661622402832875E-2</v>
      </c>
    </row>
    <row r="1625" spans="1:12">
      <c r="A1625" s="80">
        <v>42205</v>
      </c>
      <c r="B1625" s="52">
        <v>165.18105088183526</v>
      </c>
      <c r="C1625" s="53">
        <v>11419.13</v>
      </c>
      <c r="D1625" s="54">
        <f t="shared" si="203"/>
        <v>43301</v>
      </c>
      <c r="E1625" s="53">
        <f t="shared" si="204"/>
        <v>203.77687556800825</v>
      </c>
      <c r="F1625" s="81">
        <f t="shared" si="207"/>
        <v>15190.13</v>
      </c>
      <c r="H1625" s="85">
        <f t="shared" si="210"/>
        <v>43301</v>
      </c>
      <c r="I1625" s="70">
        <f t="shared" si="209"/>
        <v>7.250228163454131E-2</v>
      </c>
      <c r="J1625" s="70">
        <f t="shared" si="208"/>
        <v>9.9789302799330848E-2</v>
      </c>
      <c r="K1625" s="115">
        <f t="shared" si="205"/>
        <v>0</v>
      </c>
      <c r="L1625" s="116">
        <f t="shared" si="206"/>
        <v>-2.7287021164789538E-2</v>
      </c>
    </row>
    <row r="1626" spans="1:12">
      <c r="A1626" s="80">
        <v>42206</v>
      </c>
      <c r="B1626" s="52">
        <v>165.2150781783169</v>
      </c>
      <c r="C1626" s="53">
        <v>11320.88</v>
      </c>
      <c r="D1626" s="54">
        <f t="shared" si="203"/>
        <v>43301</v>
      </c>
      <c r="E1626" s="53">
        <f t="shared" si="204"/>
        <v>203.77687556800825</v>
      </c>
      <c r="F1626" s="81">
        <f t="shared" si="207"/>
        <v>15190.13</v>
      </c>
      <c r="H1626" s="85">
        <f t="shared" si="210"/>
        <v>43301</v>
      </c>
      <c r="I1626" s="70">
        <f t="shared" si="209"/>
        <v>7.2428646590183776E-2</v>
      </c>
      <c r="J1626" s="70">
        <f t="shared" si="208"/>
        <v>0.1029617066186479</v>
      </c>
      <c r="K1626" s="115">
        <f t="shared" si="205"/>
        <v>0</v>
      </c>
      <c r="L1626" s="116">
        <f t="shared" si="206"/>
        <v>-3.0533060028464121E-2</v>
      </c>
    </row>
    <row r="1627" spans="1:12">
      <c r="A1627" s="80">
        <v>42207</v>
      </c>
      <c r="B1627" s="52">
        <v>165.25439936692334</v>
      </c>
      <c r="C1627" s="53">
        <v>11459.27</v>
      </c>
      <c r="D1627" s="54">
        <f t="shared" si="203"/>
        <v>43301</v>
      </c>
      <c r="E1627" s="53">
        <f t="shared" si="204"/>
        <v>203.77687556800825</v>
      </c>
      <c r="F1627" s="81">
        <f t="shared" si="207"/>
        <v>15190.13</v>
      </c>
      <c r="H1627" s="85">
        <f t="shared" si="210"/>
        <v>43301</v>
      </c>
      <c r="I1627" s="70">
        <f t="shared" si="209"/>
        <v>7.2343580747644465E-2</v>
      </c>
      <c r="J1627" s="70">
        <f t="shared" si="208"/>
        <v>9.8503671512907953E-2</v>
      </c>
      <c r="K1627" s="115">
        <f t="shared" si="205"/>
        <v>0</v>
      </c>
      <c r="L1627" s="116">
        <f t="shared" si="206"/>
        <v>-2.6160090765263488E-2</v>
      </c>
    </row>
    <row r="1628" spans="1:12">
      <c r="A1628" s="80">
        <v>42208</v>
      </c>
      <c r="B1628" s="52">
        <v>165.28860702759229</v>
      </c>
      <c r="C1628" s="53">
        <v>11403.83</v>
      </c>
      <c r="D1628" s="54">
        <f t="shared" si="203"/>
        <v>43304</v>
      </c>
      <c r="E1628" s="53">
        <f t="shared" si="204"/>
        <v>203.88019044392124</v>
      </c>
      <c r="F1628" s="81">
        <f t="shared" si="207"/>
        <v>15293.5</v>
      </c>
      <c r="H1628" s="85">
        <f t="shared" si="210"/>
        <v>43304</v>
      </c>
      <c r="I1628" s="70">
        <f t="shared" si="209"/>
        <v>7.2450782195589092E-2</v>
      </c>
      <c r="J1628" s="70">
        <f t="shared" si="208"/>
        <v>0.10277112066962113</v>
      </c>
      <c r="K1628" s="115">
        <f t="shared" si="205"/>
        <v>0</v>
      </c>
      <c r="L1628" s="116">
        <f t="shared" si="206"/>
        <v>-3.0320338474032038E-2</v>
      </c>
    </row>
    <row r="1629" spans="1:12">
      <c r="A1629" s="80">
        <v>42209</v>
      </c>
      <c r="B1629" s="52">
        <v>165.32430936671025</v>
      </c>
      <c r="C1629" s="53">
        <v>11313.22</v>
      </c>
      <c r="D1629" s="54">
        <f t="shared" si="203"/>
        <v>43305</v>
      </c>
      <c r="E1629" s="53">
        <f t="shared" si="204"/>
        <v>203.90302502525094</v>
      </c>
      <c r="F1629" s="81">
        <f t="shared" si="207"/>
        <v>15361.88</v>
      </c>
      <c r="H1629" s="85">
        <f t="shared" si="210"/>
        <v>43305</v>
      </c>
      <c r="I1629" s="70">
        <f t="shared" si="209"/>
        <v>7.2413610642218185E-2</v>
      </c>
      <c r="J1629" s="70">
        <f t="shared" si="208"/>
        <v>0.10735289458066166</v>
      </c>
      <c r="K1629" s="115">
        <f t="shared" si="205"/>
        <v>0</v>
      </c>
      <c r="L1629" s="116">
        <f t="shared" si="206"/>
        <v>-3.4939283938443477E-2</v>
      </c>
    </row>
    <row r="1630" spans="1:12">
      <c r="A1630" s="80">
        <v>42212</v>
      </c>
      <c r="B1630" s="52">
        <v>165.4289596545394</v>
      </c>
      <c r="C1630" s="53">
        <v>11100.03</v>
      </c>
      <c r="D1630" s="54">
        <f t="shared" si="203"/>
        <v>43308</v>
      </c>
      <c r="E1630" s="53">
        <f t="shared" si="204"/>
        <v>204.01335626303919</v>
      </c>
      <c r="F1630" s="81">
        <f t="shared" si="207"/>
        <v>15564.19</v>
      </c>
      <c r="H1630" s="85">
        <f t="shared" si="210"/>
        <v>43308</v>
      </c>
      <c r="I1630" s="70">
        <f t="shared" si="209"/>
        <v>7.23807776080716E-2</v>
      </c>
      <c r="J1630" s="70">
        <f t="shared" si="208"/>
        <v>0.11926809367027125</v>
      </c>
      <c r="K1630" s="115">
        <f t="shared" si="205"/>
        <v>0</v>
      </c>
      <c r="L1630" s="116">
        <f t="shared" si="206"/>
        <v>-4.6887316062199647E-2</v>
      </c>
    </row>
    <row r="1631" spans="1:12">
      <c r="A1631" s="80">
        <v>42213</v>
      </c>
      <c r="B1631" s="52">
        <v>165.46667745734061</v>
      </c>
      <c r="C1631" s="53">
        <v>11068.18</v>
      </c>
      <c r="D1631" s="54">
        <f t="shared" si="203"/>
        <v>43308</v>
      </c>
      <c r="E1631" s="53">
        <f t="shared" si="204"/>
        <v>204.01335626303919</v>
      </c>
      <c r="F1631" s="81">
        <f t="shared" si="207"/>
        <v>15564.19</v>
      </c>
      <c r="H1631" s="85">
        <f t="shared" si="210"/>
        <v>43308</v>
      </c>
      <c r="I1631" s="70">
        <f t="shared" si="209"/>
        <v>7.2299289054919669E-2</v>
      </c>
      <c r="J1631" s="70">
        <f t="shared" si="208"/>
        <v>0.12034067437465668</v>
      </c>
      <c r="K1631" s="115">
        <f t="shared" si="205"/>
        <v>0</v>
      </c>
      <c r="L1631" s="116">
        <f t="shared" si="206"/>
        <v>-4.8041385319737007E-2</v>
      </c>
    </row>
    <row r="1632" spans="1:12">
      <c r="A1632" s="80">
        <v>42214</v>
      </c>
      <c r="B1632" s="52">
        <v>165.50109452625173</v>
      </c>
      <c r="C1632" s="53">
        <v>11118.71</v>
      </c>
      <c r="D1632" s="54">
        <f t="shared" si="203"/>
        <v>43308</v>
      </c>
      <c r="E1632" s="53">
        <f t="shared" si="204"/>
        <v>204.01335626303919</v>
      </c>
      <c r="F1632" s="81">
        <f t="shared" si="207"/>
        <v>15564.19</v>
      </c>
      <c r="H1632" s="85">
        <f t="shared" si="210"/>
        <v>43308</v>
      </c>
      <c r="I1632" s="70">
        <f t="shared" si="209"/>
        <v>7.2224953278534842E-2</v>
      </c>
      <c r="J1632" s="70">
        <f t="shared" si="208"/>
        <v>0.11864093315357604</v>
      </c>
      <c r="K1632" s="115">
        <f t="shared" si="205"/>
        <v>0</v>
      </c>
      <c r="L1632" s="116">
        <f t="shared" si="206"/>
        <v>-4.6415979875041202E-2</v>
      </c>
    </row>
    <row r="1633" spans="1:12">
      <c r="A1633" s="80">
        <v>42215</v>
      </c>
      <c r="B1633" s="52">
        <v>165.53535325281868</v>
      </c>
      <c r="C1633" s="53">
        <v>11180.79</v>
      </c>
      <c r="D1633" s="54">
        <f t="shared" si="203"/>
        <v>43311</v>
      </c>
      <c r="E1633" s="53">
        <f t="shared" si="204"/>
        <v>204.13943651720973</v>
      </c>
      <c r="F1633" s="81">
        <f t="shared" si="207"/>
        <v>15621.47</v>
      </c>
      <c r="H1633" s="85">
        <f t="shared" si="210"/>
        <v>43311</v>
      </c>
      <c r="I1633" s="70">
        <f t="shared" si="209"/>
        <v>7.2371797584529274E-2</v>
      </c>
      <c r="J1633" s="70">
        <f t="shared" si="208"/>
        <v>0.11793478477829322</v>
      </c>
      <c r="K1633" s="115">
        <f t="shared" si="205"/>
        <v>0</v>
      </c>
      <c r="L1633" s="116">
        <f t="shared" si="206"/>
        <v>-4.5562987193763949E-2</v>
      </c>
    </row>
    <row r="1634" spans="1:12">
      <c r="A1634" s="80">
        <v>42216</v>
      </c>
      <c r="B1634" s="52">
        <v>165.56978460629526</v>
      </c>
      <c r="C1634" s="53">
        <v>11328.56</v>
      </c>
      <c r="D1634" s="54">
        <f t="shared" si="203"/>
        <v>43312</v>
      </c>
      <c r="E1634" s="53">
        <f t="shared" si="204"/>
        <v>204.16801603832215</v>
      </c>
      <c r="F1634" s="81">
        <f t="shared" si="207"/>
        <v>15672.47</v>
      </c>
      <c r="H1634" s="85">
        <f t="shared" si="210"/>
        <v>43312</v>
      </c>
      <c r="I1634" s="70">
        <f t="shared" si="209"/>
        <v>7.2347494994522421E-2</v>
      </c>
      <c r="J1634" s="70">
        <f t="shared" si="208"/>
        <v>0.11426266563731513</v>
      </c>
      <c r="K1634" s="115">
        <f t="shared" si="205"/>
        <v>0</v>
      </c>
      <c r="L1634" s="116">
        <f t="shared" si="206"/>
        <v>-4.191517064279271E-2</v>
      </c>
    </row>
    <row r="1635" spans="1:12">
      <c r="A1635" s="80">
        <v>42219</v>
      </c>
      <c r="B1635" s="52">
        <v>165.67806724542777</v>
      </c>
      <c r="C1635" s="53">
        <v>11342.11</v>
      </c>
      <c r="D1635" s="54">
        <f t="shared" si="203"/>
        <v>43315</v>
      </c>
      <c r="E1635" s="53">
        <f t="shared" si="204"/>
        <v>204.30586014071278</v>
      </c>
      <c r="F1635" s="81">
        <f t="shared" si="207"/>
        <v>15680.51</v>
      </c>
      <c r="H1635" s="85">
        <f t="shared" si="210"/>
        <v>43315</v>
      </c>
      <c r="I1635" s="70">
        <f t="shared" si="209"/>
        <v>7.2355050166199808E-2</v>
      </c>
      <c r="J1635" s="70">
        <f t="shared" si="208"/>
        <v>0.11400919699083167</v>
      </c>
      <c r="K1635" s="115">
        <f t="shared" si="205"/>
        <v>0</v>
      </c>
      <c r="L1635" s="116">
        <f t="shared" si="206"/>
        <v>-4.1654146824631866E-2</v>
      </c>
    </row>
    <row r="1636" spans="1:12">
      <c r="A1636" s="80">
        <v>42220</v>
      </c>
      <c r="B1636" s="52">
        <v>165.71037446854061</v>
      </c>
      <c r="C1636" s="53">
        <v>11307.41</v>
      </c>
      <c r="D1636" s="54">
        <f t="shared" si="203"/>
        <v>43315</v>
      </c>
      <c r="E1636" s="53">
        <f t="shared" si="204"/>
        <v>204.30586014071278</v>
      </c>
      <c r="F1636" s="81">
        <f t="shared" si="207"/>
        <v>15680.51</v>
      </c>
      <c r="H1636" s="85">
        <f t="shared" si="210"/>
        <v>43315</v>
      </c>
      <c r="I1636" s="70">
        <f t="shared" si="209"/>
        <v>7.2285356147965274E-2</v>
      </c>
      <c r="J1636" s="70">
        <f t="shared" si="208"/>
        <v>0.11514758453154372</v>
      </c>
      <c r="K1636" s="115">
        <f t="shared" si="205"/>
        <v>0</v>
      </c>
      <c r="L1636" s="116">
        <f t="shared" si="206"/>
        <v>-4.2862228383578449E-2</v>
      </c>
    </row>
    <row r="1637" spans="1:12">
      <c r="A1637" s="80">
        <v>42221</v>
      </c>
      <c r="B1637" s="52">
        <v>165.74898498579176</v>
      </c>
      <c r="C1637" s="53">
        <v>11375.18</v>
      </c>
      <c r="D1637" s="54">
        <f t="shared" si="203"/>
        <v>43315</v>
      </c>
      <c r="E1637" s="53">
        <f t="shared" si="204"/>
        <v>204.30586014071278</v>
      </c>
      <c r="F1637" s="81">
        <f t="shared" si="207"/>
        <v>15680.51</v>
      </c>
      <c r="H1637" s="85">
        <f t="shared" si="210"/>
        <v>43315</v>
      </c>
      <c r="I1637" s="70">
        <f t="shared" si="209"/>
        <v>7.2202088252582675E-2</v>
      </c>
      <c r="J1637" s="70">
        <f t="shared" si="208"/>
        <v>0.11292859745478068</v>
      </c>
      <c r="K1637" s="115">
        <f t="shared" si="205"/>
        <v>0</v>
      </c>
      <c r="L1637" s="116">
        <f t="shared" si="206"/>
        <v>-4.0726509202198002E-2</v>
      </c>
    </row>
    <row r="1638" spans="1:12">
      <c r="A1638" s="80">
        <v>42222</v>
      </c>
      <c r="B1638" s="52">
        <v>165.78246628075891</v>
      </c>
      <c r="C1638" s="53">
        <v>11402.67</v>
      </c>
      <c r="D1638" s="54">
        <f t="shared" si="203"/>
        <v>43318</v>
      </c>
      <c r="E1638" s="53">
        <f t="shared" si="204"/>
        <v>204.42170156341257</v>
      </c>
      <c r="F1638" s="81">
        <f t="shared" si="207"/>
        <v>15716.78</v>
      </c>
      <c r="H1638" s="85">
        <f t="shared" si="210"/>
        <v>43318</v>
      </c>
      <c r="I1638" s="70">
        <f t="shared" si="209"/>
        <v>7.2332497298878584E-2</v>
      </c>
      <c r="J1638" s="70">
        <f t="shared" si="208"/>
        <v>0.11289025471810143</v>
      </c>
      <c r="K1638" s="115">
        <f t="shared" si="205"/>
        <v>0</v>
      </c>
      <c r="L1638" s="116">
        <f t="shared" si="206"/>
        <v>-4.0557757419222851E-2</v>
      </c>
    </row>
    <row r="1639" spans="1:12">
      <c r="A1639" s="80">
        <v>42223</v>
      </c>
      <c r="B1639" s="52">
        <v>165.81678325127905</v>
      </c>
      <c r="C1639" s="53">
        <v>11372.02</v>
      </c>
      <c r="D1639" s="54">
        <f t="shared" si="203"/>
        <v>43319</v>
      </c>
      <c r="E1639" s="53">
        <f t="shared" si="204"/>
        <v>204.4701495066831</v>
      </c>
      <c r="F1639" s="81">
        <f t="shared" si="207"/>
        <v>15720.05</v>
      </c>
      <c r="H1639" s="85">
        <f t="shared" si="210"/>
        <v>43319</v>
      </c>
      <c r="I1639" s="70">
        <f t="shared" si="209"/>
        <v>7.234321829739554E-2</v>
      </c>
      <c r="J1639" s="70">
        <f t="shared" si="208"/>
        <v>0.11396642850038097</v>
      </c>
      <c r="K1639" s="115">
        <f t="shared" si="205"/>
        <v>0</v>
      </c>
      <c r="L1639" s="116">
        <f t="shared" si="206"/>
        <v>-4.1623210202985428E-2</v>
      </c>
    </row>
    <row r="1640" spans="1:12">
      <c r="A1640" s="80">
        <v>42226</v>
      </c>
      <c r="B1640" s="52">
        <v>165.91975547367809</v>
      </c>
      <c r="C1640" s="53">
        <v>11320.25</v>
      </c>
      <c r="D1640" s="54">
        <f t="shared" si="203"/>
        <v>43322</v>
      </c>
      <c r="E1640" s="53">
        <f t="shared" si="204"/>
        <v>204.58344684146556</v>
      </c>
      <c r="F1640" s="81">
        <f t="shared" si="207"/>
        <v>15776.32</v>
      </c>
      <c r="H1640" s="85">
        <f t="shared" si="210"/>
        <v>43322</v>
      </c>
      <c r="I1640" s="70">
        <f t="shared" si="209"/>
        <v>7.2319320094357264E-2</v>
      </c>
      <c r="J1640" s="70">
        <f t="shared" si="208"/>
        <v>0.11699157190645448</v>
      </c>
      <c r="K1640" s="115">
        <f t="shared" si="205"/>
        <v>0</v>
      </c>
      <c r="L1640" s="116">
        <f t="shared" si="206"/>
        <v>-4.4672251812097219E-2</v>
      </c>
    </row>
    <row r="1641" spans="1:12">
      <c r="A1641" s="80">
        <v>42227</v>
      </c>
      <c r="B1641" s="52">
        <v>165.95410086306114</v>
      </c>
      <c r="C1641" s="53">
        <v>11236.57</v>
      </c>
      <c r="D1641" s="54">
        <f t="shared" si="203"/>
        <v>43322</v>
      </c>
      <c r="E1641" s="53">
        <f t="shared" si="204"/>
        <v>204.58344684146556</v>
      </c>
      <c r="F1641" s="81">
        <f t="shared" si="207"/>
        <v>15776.32</v>
      </c>
      <c r="H1641" s="85">
        <f t="shared" si="210"/>
        <v>43322</v>
      </c>
      <c r="I1641" s="70">
        <f t="shared" si="209"/>
        <v>7.2245340270251646E-2</v>
      </c>
      <c r="J1641" s="70">
        <f t="shared" si="208"/>
        <v>0.11975750442617783</v>
      </c>
      <c r="K1641" s="115">
        <f t="shared" si="205"/>
        <v>0</v>
      </c>
      <c r="L1641" s="116">
        <f t="shared" si="206"/>
        <v>-4.7512164155926184E-2</v>
      </c>
    </row>
    <row r="1642" spans="1:12">
      <c r="A1642" s="80">
        <v>42228</v>
      </c>
      <c r="B1642" s="52">
        <v>165.98762359143549</v>
      </c>
      <c r="C1642" s="53">
        <v>11086.67</v>
      </c>
      <c r="D1642" s="54">
        <f t="shared" si="203"/>
        <v>43322</v>
      </c>
      <c r="E1642" s="53">
        <f t="shared" si="204"/>
        <v>204.58344684146556</v>
      </c>
      <c r="F1642" s="81">
        <f t="shared" si="207"/>
        <v>15776.32</v>
      </c>
      <c r="H1642" s="85">
        <f t="shared" si="210"/>
        <v>43322</v>
      </c>
      <c r="I1642" s="70">
        <f t="shared" si="209"/>
        <v>7.2173152138456986E-2</v>
      </c>
      <c r="J1642" s="70">
        <f t="shared" si="208"/>
        <v>0.12478157954469715</v>
      </c>
      <c r="K1642" s="115">
        <f t="shared" si="205"/>
        <v>0</v>
      </c>
      <c r="L1642" s="116">
        <f t="shared" si="206"/>
        <v>-5.2608427406240166E-2</v>
      </c>
    </row>
    <row r="1643" spans="1:12">
      <c r="A1643" s="80">
        <v>42229</v>
      </c>
      <c r="B1643" s="52">
        <v>166.02115309140098</v>
      </c>
      <c r="C1643" s="53">
        <v>11095.98</v>
      </c>
      <c r="D1643" s="54">
        <f t="shared" si="203"/>
        <v>43325</v>
      </c>
      <c r="E1643" s="53">
        <f t="shared" si="204"/>
        <v>204.69637690412208</v>
      </c>
      <c r="F1643" s="81">
        <f t="shared" si="207"/>
        <v>15676.23</v>
      </c>
      <c r="H1643" s="85">
        <f t="shared" si="210"/>
        <v>43325</v>
      </c>
      <c r="I1643" s="70">
        <f t="shared" si="209"/>
        <v>7.2298199159023691E-2</v>
      </c>
      <c r="J1643" s="70">
        <f t="shared" si="208"/>
        <v>0.12208387281382138</v>
      </c>
      <c r="K1643" s="115">
        <f t="shared" si="205"/>
        <v>0</v>
      </c>
      <c r="L1643" s="116">
        <f t="shared" si="206"/>
        <v>-4.9785673654797691E-2</v>
      </c>
    </row>
    <row r="1644" spans="1:12">
      <c r="A1644" s="80">
        <v>42230</v>
      </c>
      <c r="B1644" s="52">
        <v>166.05402527971307</v>
      </c>
      <c r="C1644" s="53">
        <v>11312.32</v>
      </c>
      <c r="D1644" s="54">
        <f t="shared" si="203"/>
        <v>43326</v>
      </c>
      <c r="E1644" s="53">
        <f t="shared" si="204"/>
        <v>204.73670209037218</v>
      </c>
      <c r="F1644" s="81">
        <f t="shared" si="207"/>
        <v>15796.36</v>
      </c>
      <c r="H1644" s="85">
        <f t="shared" si="210"/>
        <v>43326</v>
      </c>
      <c r="I1644" s="70">
        <f t="shared" si="209"/>
        <v>7.2297841796929108E-2</v>
      </c>
      <c r="J1644" s="70">
        <f t="shared" si="208"/>
        <v>0.11772538296426882</v>
      </c>
      <c r="K1644" s="115">
        <f t="shared" si="205"/>
        <v>0</v>
      </c>
      <c r="L1644" s="116">
        <f t="shared" si="206"/>
        <v>-4.5427541167339713E-2</v>
      </c>
    </row>
    <row r="1645" spans="1:12">
      <c r="A1645" s="80">
        <v>42233</v>
      </c>
      <c r="B1645" s="52">
        <v>166.16362093639771</v>
      </c>
      <c r="C1645" s="53">
        <v>11257.56</v>
      </c>
      <c r="D1645" s="54">
        <f t="shared" si="203"/>
        <v>43329</v>
      </c>
      <c r="E1645" s="53">
        <f t="shared" si="204"/>
        <v>204.85341679255359</v>
      </c>
      <c r="F1645" s="81">
        <f t="shared" si="207"/>
        <v>15845.64</v>
      </c>
      <c r="H1645" s="85">
        <f t="shared" si="210"/>
        <v>43329</v>
      </c>
      <c r="I1645" s="70">
        <f t="shared" si="209"/>
        <v>7.226571890648481E-2</v>
      </c>
      <c r="J1645" s="70">
        <f t="shared" si="208"/>
        <v>0.12069776249880926</v>
      </c>
      <c r="K1645" s="115">
        <f t="shared" si="205"/>
        <v>0</v>
      </c>
      <c r="L1645" s="116">
        <f t="shared" si="206"/>
        <v>-4.8432043592324447E-2</v>
      </c>
    </row>
    <row r="1646" spans="1:12">
      <c r="A1646" s="80">
        <v>42234</v>
      </c>
      <c r="B1646" s="52">
        <v>166.19735215144777</v>
      </c>
      <c r="C1646" s="53">
        <v>11243.28</v>
      </c>
      <c r="D1646" s="54">
        <f t="shared" si="203"/>
        <v>43329</v>
      </c>
      <c r="E1646" s="53">
        <f t="shared" si="204"/>
        <v>204.85341679255359</v>
      </c>
      <c r="F1646" s="81">
        <f t="shared" si="207"/>
        <v>15845.64</v>
      </c>
      <c r="H1646" s="85">
        <f t="shared" si="210"/>
        <v>43329</v>
      </c>
      <c r="I1646" s="70">
        <f t="shared" si="209"/>
        <v>7.2193172077288148E-2</v>
      </c>
      <c r="J1646" s="70">
        <f t="shared" si="208"/>
        <v>0.12117202485796241</v>
      </c>
      <c r="K1646" s="115">
        <f t="shared" si="205"/>
        <v>0</v>
      </c>
      <c r="L1646" s="116">
        <f t="shared" si="206"/>
        <v>-4.8978852780674265E-2</v>
      </c>
    </row>
    <row r="1647" spans="1:12">
      <c r="A1647" s="80">
        <v>42235</v>
      </c>
      <c r="B1647" s="52">
        <v>166.23109021393452</v>
      </c>
      <c r="C1647" s="53">
        <v>11281.26</v>
      </c>
      <c r="D1647" s="54">
        <f t="shared" si="203"/>
        <v>43329</v>
      </c>
      <c r="E1647" s="53">
        <f t="shared" si="204"/>
        <v>204.85341679255359</v>
      </c>
      <c r="F1647" s="81">
        <f t="shared" si="207"/>
        <v>15845.64</v>
      </c>
      <c r="H1647" s="85">
        <f t="shared" si="210"/>
        <v>43329</v>
      </c>
      <c r="I1647" s="70">
        <f t="shared" si="209"/>
        <v>7.2120630156429444E-2</v>
      </c>
      <c r="J1647" s="70">
        <f t="shared" si="208"/>
        <v>0.11991241410017306</v>
      </c>
      <c r="K1647" s="115">
        <f t="shared" si="205"/>
        <v>0</v>
      </c>
      <c r="L1647" s="116">
        <f t="shared" si="206"/>
        <v>-4.7791783943743615E-2</v>
      </c>
    </row>
    <row r="1648" spans="1:12">
      <c r="A1648" s="80">
        <v>42236</v>
      </c>
      <c r="B1648" s="52">
        <v>166.26616497396967</v>
      </c>
      <c r="C1648" s="53">
        <v>11118.95</v>
      </c>
      <c r="D1648" s="54">
        <f t="shared" si="203"/>
        <v>43332</v>
      </c>
      <c r="E1648" s="53">
        <f t="shared" si="204"/>
        <v>204.96772499912385</v>
      </c>
      <c r="F1648" s="81">
        <f t="shared" si="207"/>
        <v>15959.04</v>
      </c>
      <c r="H1648" s="85">
        <f t="shared" si="210"/>
        <v>43332</v>
      </c>
      <c r="I1648" s="70">
        <f t="shared" si="209"/>
        <v>7.2244598280835515E-2</v>
      </c>
      <c r="J1648" s="70">
        <f t="shared" si="208"/>
        <v>0.12801358146694719</v>
      </c>
      <c r="K1648" s="115">
        <f t="shared" si="205"/>
        <v>0</v>
      </c>
      <c r="L1648" s="116">
        <f t="shared" si="206"/>
        <v>-5.5768983186111676E-2</v>
      </c>
    </row>
    <row r="1649" spans="1:12">
      <c r="A1649" s="80">
        <v>42237</v>
      </c>
      <c r="B1649" s="52">
        <v>166.30008327162437</v>
      </c>
      <c r="C1649" s="53">
        <v>11022.22</v>
      </c>
      <c r="D1649" s="54">
        <f t="shared" si="203"/>
        <v>43333</v>
      </c>
      <c r="E1649" s="53">
        <f t="shared" si="204"/>
        <v>205.00769370549867</v>
      </c>
      <c r="F1649" s="81">
        <f t="shared" si="207"/>
        <v>15985.48</v>
      </c>
      <c r="H1649" s="85">
        <f t="shared" si="210"/>
        <v>43333</v>
      </c>
      <c r="I1649" s="70">
        <f t="shared" si="209"/>
        <v>7.2241382193474202E-2</v>
      </c>
      <c r="J1649" s="70">
        <f t="shared" si="208"/>
        <v>0.13192817141807911</v>
      </c>
      <c r="K1649" s="115">
        <f t="shared" si="205"/>
        <v>0</v>
      </c>
      <c r="L1649" s="116">
        <f t="shared" si="206"/>
        <v>-5.9686789224604908E-2</v>
      </c>
    </row>
    <row r="1650" spans="1:12">
      <c r="A1650" s="80">
        <v>42240</v>
      </c>
      <c r="B1650" s="52">
        <v>166.40086112208701</v>
      </c>
      <c r="C1650" s="53">
        <v>10370.27</v>
      </c>
      <c r="D1650" s="54">
        <f t="shared" si="203"/>
        <v>43336</v>
      </c>
      <c r="E1650" s="53">
        <f t="shared" si="204"/>
        <v>205.12025591863045</v>
      </c>
      <c r="F1650" s="81">
        <f t="shared" si="207"/>
        <v>15969.8</v>
      </c>
      <c r="H1650" s="85">
        <f t="shared" si="210"/>
        <v>43336</v>
      </c>
      <c r="I1650" s="70">
        <f t="shared" si="209"/>
        <v>7.2221044191782102E-2</v>
      </c>
      <c r="J1650" s="70">
        <f t="shared" si="208"/>
        <v>0.15479032809024029</v>
      </c>
      <c r="K1650" s="115">
        <f t="shared" si="205"/>
        <v>0</v>
      </c>
      <c r="L1650" s="116">
        <f t="shared" si="206"/>
        <v>-8.256928389845819E-2</v>
      </c>
    </row>
    <row r="1651" spans="1:12">
      <c r="A1651" s="80">
        <v>42241</v>
      </c>
      <c r="B1651" s="52">
        <v>166.43147888053346</v>
      </c>
      <c r="C1651" s="53">
        <v>10465.459999999999</v>
      </c>
      <c r="D1651" s="54">
        <f t="shared" si="203"/>
        <v>43336</v>
      </c>
      <c r="E1651" s="53">
        <f t="shared" si="204"/>
        <v>205.12025591863045</v>
      </c>
      <c r="F1651" s="81">
        <f t="shared" si="207"/>
        <v>15969.8</v>
      </c>
      <c r="H1651" s="85">
        <f t="shared" si="210"/>
        <v>43336</v>
      </c>
      <c r="I1651" s="70">
        <f t="shared" si="209"/>
        <v>7.2155289366832021E-2</v>
      </c>
      <c r="J1651" s="70">
        <f t="shared" si="208"/>
        <v>0.15127847534238903</v>
      </c>
      <c r="K1651" s="115">
        <f t="shared" si="205"/>
        <v>0</v>
      </c>
      <c r="L1651" s="116">
        <f t="shared" si="206"/>
        <v>-7.9123185975557009E-2</v>
      </c>
    </row>
    <row r="1652" spans="1:12">
      <c r="A1652" s="80">
        <v>42242</v>
      </c>
      <c r="B1652" s="52">
        <v>166.46543090222511</v>
      </c>
      <c r="C1652" s="53">
        <v>10348.4</v>
      </c>
      <c r="D1652" s="54">
        <f t="shared" si="203"/>
        <v>43336</v>
      </c>
      <c r="E1652" s="53">
        <f t="shared" si="204"/>
        <v>205.12025591863045</v>
      </c>
      <c r="F1652" s="81">
        <f t="shared" si="207"/>
        <v>15969.8</v>
      </c>
      <c r="H1652" s="85">
        <f t="shared" si="210"/>
        <v>43336</v>
      </c>
      <c r="I1652" s="70">
        <f t="shared" si="209"/>
        <v>7.2082392720874244E-2</v>
      </c>
      <c r="J1652" s="70">
        <f t="shared" si="208"/>
        <v>0.15560325550232257</v>
      </c>
      <c r="K1652" s="115">
        <f t="shared" si="205"/>
        <v>0</v>
      </c>
      <c r="L1652" s="116">
        <f t="shared" si="206"/>
        <v>-8.3520862781448324E-2</v>
      </c>
    </row>
    <row r="1653" spans="1:12">
      <c r="A1653" s="80">
        <v>42243</v>
      </c>
      <c r="B1653" s="52">
        <v>166.50138743529999</v>
      </c>
      <c r="C1653" s="53">
        <v>10557.5</v>
      </c>
      <c r="D1653" s="54">
        <f t="shared" si="203"/>
        <v>43339</v>
      </c>
      <c r="E1653" s="53">
        <f t="shared" si="204"/>
        <v>205.23963590757512</v>
      </c>
      <c r="F1653" s="81">
        <f t="shared" si="207"/>
        <v>16156.09</v>
      </c>
      <c r="H1653" s="85">
        <f t="shared" si="210"/>
        <v>43339</v>
      </c>
      <c r="I1653" s="70">
        <f t="shared" si="209"/>
        <v>7.2213142580630496E-2</v>
      </c>
      <c r="J1653" s="70">
        <f t="shared" si="208"/>
        <v>0.15236941872936782</v>
      </c>
      <c r="K1653" s="115">
        <f t="shared" si="205"/>
        <v>0</v>
      </c>
      <c r="L1653" s="116">
        <f t="shared" si="206"/>
        <v>-8.0156276148737327E-2</v>
      </c>
    </row>
    <row r="1654" spans="1:12">
      <c r="A1654" s="80">
        <v>42244</v>
      </c>
      <c r="B1654" s="52">
        <v>166.53518721694934</v>
      </c>
      <c r="C1654" s="53">
        <v>10629.49</v>
      </c>
      <c r="D1654" s="54">
        <f t="shared" si="203"/>
        <v>43340</v>
      </c>
      <c r="E1654" s="53">
        <f t="shared" si="204"/>
        <v>205.2794523969412</v>
      </c>
      <c r="F1654" s="81">
        <f t="shared" si="207"/>
        <v>16220.45</v>
      </c>
      <c r="H1654" s="85">
        <f t="shared" si="210"/>
        <v>43340</v>
      </c>
      <c r="I1654" s="70">
        <f t="shared" si="209"/>
        <v>7.2209926584402062E-2</v>
      </c>
      <c r="J1654" s="70">
        <f t="shared" si="208"/>
        <v>0.15128670715004411</v>
      </c>
      <c r="K1654" s="115">
        <f t="shared" si="205"/>
        <v>0</v>
      </c>
      <c r="L1654" s="116">
        <f t="shared" si="206"/>
        <v>-7.9076780565642046E-2</v>
      </c>
    </row>
    <row r="1655" spans="1:12">
      <c r="A1655" s="80">
        <v>42247</v>
      </c>
      <c r="B1655" s="52">
        <v>166.63360951259455</v>
      </c>
      <c r="C1655" s="53">
        <v>10588.8</v>
      </c>
      <c r="D1655" s="54">
        <f t="shared" si="203"/>
        <v>43343</v>
      </c>
      <c r="E1655" s="53">
        <f t="shared" si="204"/>
        <v>205.39484103772037</v>
      </c>
      <c r="F1655" s="81">
        <f t="shared" si="207"/>
        <v>16143.51</v>
      </c>
      <c r="H1655" s="85">
        <f t="shared" si="210"/>
        <v>43343</v>
      </c>
      <c r="I1655" s="70">
        <f t="shared" si="209"/>
        <v>7.2199605475684159E-2</v>
      </c>
      <c r="J1655" s="70">
        <f t="shared" si="208"/>
        <v>0.15093396647392932</v>
      </c>
      <c r="K1655" s="115">
        <f t="shared" si="205"/>
        <v>0</v>
      </c>
      <c r="L1655" s="116">
        <f t="shared" si="206"/>
        <v>-7.8734360998245156E-2</v>
      </c>
    </row>
    <row r="1656" spans="1:12">
      <c r="A1656" s="80">
        <v>42248</v>
      </c>
      <c r="B1656" s="52">
        <v>166.66676960088756</v>
      </c>
      <c r="C1656" s="53">
        <v>10346.16</v>
      </c>
      <c r="D1656" s="54">
        <f t="shared" si="203"/>
        <v>43343</v>
      </c>
      <c r="E1656" s="53">
        <f t="shared" si="204"/>
        <v>205.39484103772037</v>
      </c>
      <c r="F1656" s="81">
        <f t="shared" si="207"/>
        <v>16143.51</v>
      </c>
      <c r="H1656" s="85">
        <f t="shared" si="210"/>
        <v>43343</v>
      </c>
      <c r="I1656" s="70">
        <f t="shared" si="209"/>
        <v>7.2128492335988836E-2</v>
      </c>
      <c r="J1656" s="70">
        <f t="shared" si="208"/>
        <v>0.15986183660220554</v>
      </c>
      <c r="K1656" s="115">
        <f t="shared" si="205"/>
        <v>0</v>
      </c>
      <c r="L1656" s="116">
        <f t="shared" si="206"/>
        <v>-8.7733344266216706E-2</v>
      </c>
    </row>
    <row r="1657" spans="1:12">
      <c r="A1657" s="80">
        <v>42249</v>
      </c>
      <c r="B1657" s="52">
        <v>166.70076962188617</v>
      </c>
      <c r="C1657" s="53">
        <v>10254.61</v>
      </c>
      <c r="D1657" s="54">
        <f t="shared" si="203"/>
        <v>43343</v>
      </c>
      <c r="E1657" s="53">
        <f t="shared" si="204"/>
        <v>205.39484103772037</v>
      </c>
      <c r="F1657" s="81">
        <f t="shared" si="207"/>
        <v>16143.51</v>
      </c>
      <c r="H1657" s="85">
        <f t="shared" si="210"/>
        <v>43343</v>
      </c>
      <c r="I1657" s="70">
        <f t="shared" si="209"/>
        <v>7.2055597511981428E-2</v>
      </c>
      <c r="J1657" s="70">
        <f t="shared" si="208"/>
        <v>0.16330324531037066</v>
      </c>
      <c r="K1657" s="115">
        <f t="shared" si="205"/>
        <v>0</v>
      </c>
      <c r="L1657" s="116">
        <f t="shared" si="206"/>
        <v>-9.1247647798389231E-2</v>
      </c>
    </row>
    <row r="1658" spans="1:12">
      <c r="A1658" s="80">
        <v>42250</v>
      </c>
      <c r="B1658" s="52">
        <v>166.73577678350676</v>
      </c>
      <c r="C1658" s="53">
        <v>10396.83</v>
      </c>
      <c r="D1658" s="54">
        <f t="shared" si="203"/>
        <v>43346</v>
      </c>
      <c r="E1658" s="53">
        <f t="shared" si="204"/>
        <v>205.5316340018515</v>
      </c>
      <c r="F1658" s="81">
        <f t="shared" si="207"/>
        <v>16007.84</v>
      </c>
      <c r="H1658" s="85">
        <f t="shared" si="210"/>
        <v>43346</v>
      </c>
      <c r="I1658" s="70">
        <f t="shared" si="209"/>
        <v>7.2218490997869145E-2</v>
      </c>
      <c r="J1658" s="70">
        <f t="shared" si="208"/>
        <v>0.15472153162616253</v>
      </c>
      <c r="K1658" s="115">
        <f t="shared" si="205"/>
        <v>0</v>
      </c>
      <c r="L1658" s="116">
        <f t="shared" si="206"/>
        <v>-8.2503040628293389E-2</v>
      </c>
    </row>
    <row r="1659" spans="1:12">
      <c r="A1659" s="80">
        <v>42251</v>
      </c>
      <c r="B1659" s="52">
        <v>166.76862373153313</v>
      </c>
      <c r="C1659" s="53">
        <v>10173.65</v>
      </c>
      <c r="D1659" s="54">
        <f t="shared" si="203"/>
        <v>43347</v>
      </c>
      <c r="E1659" s="53">
        <f t="shared" si="204"/>
        <v>205.57294586028584</v>
      </c>
      <c r="F1659" s="81">
        <f t="shared" si="207"/>
        <v>15922.09</v>
      </c>
      <c r="H1659" s="85">
        <f t="shared" si="210"/>
        <v>43347</v>
      </c>
      <c r="I1659" s="70">
        <f t="shared" si="209"/>
        <v>7.2219920339037902E-2</v>
      </c>
      <c r="J1659" s="70">
        <f t="shared" si="208"/>
        <v>0.16102372360008133</v>
      </c>
      <c r="K1659" s="115">
        <f t="shared" si="205"/>
        <v>0</v>
      </c>
      <c r="L1659" s="116">
        <f t="shared" si="206"/>
        <v>-8.8803803261043424E-2</v>
      </c>
    </row>
    <row r="1660" spans="1:12">
      <c r="A1660" s="80">
        <v>42254</v>
      </c>
      <c r="B1660" s="52">
        <v>166.86768429402966</v>
      </c>
      <c r="C1660" s="53">
        <v>10047.15</v>
      </c>
      <c r="D1660" s="54">
        <f t="shared" si="203"/>
        <v>43350</v>
      </c>
      <c r="E1660" s="53">
        <f t="shared" si="204"/>
        <v>205.7060494877407</v>
      </c>
      <c r="F1660" s="81">
        <f t="shared" si="207"/>
        <v>16019.84</v>
      </c>
      <c r="H1660" s="85">
        <f t="shared" si="210"/>
        <v>43350</v>
      </c>
      <c r="I1660" s="70">
        <f t="shared" si="209"/>
        <v>7.2239021466905085E-2</v>
      </c>
      <c r="J1660" s="70">
        <f t="shared" si="208"/>
        <v>0.16825710067662492</v>
      </c>
      <c r="K1660" s="115">
        <f t="shared" si="205"/>
        <v>0</v>
      </c>
      <c r="L1660" s="116">
        <f t="shared" si="206"/>
        <v>-9.6018079209719831E-2</v>
      </c>
    </row>
    <row r="1661" spans="1:12">
      <c r="A1661" s="80">
        <v>42255</v>
      </c>
      <c r="B1661" s="52">
        <v>166.90372771383716</v>
      </c>
      <c r="C1661" s="53">
        <v>10219.209999999999</v>
      </c>
      <c r="D1661" s="54">
        <f t="shared" si="203"/>
        <v>43350</v>
      </c>
      <c r="E1661" s="53">
        <f t="shared" si="204"/>
        <v>205.7060494877407</v>
      </c>
      <c r="F1661" s="81">
        <f t="shared" si="207"/>
        <v>16019.84</v>
      </c>
      <c r="H1661" s="85">
        <f t="shared" si="210"/>
        <v>43350</v>
      </c>
      <c r="I1661" s="70">
        <f t="shared" si="209"/>
        <v>7.2161831372466345E-2</v>
      </c>
      <c r="J1661" s="70">
        <f t="shared" si="208"/>
        <v>0.16166333852226611</v>
      </c>
      <c r="K1661" s="115">
        <f t="shared" si="205"/>
        <v>0</v>
      </c>
      <c r="L1661" s="116">
        <f t="shared" si="206"/>
        <v>-8.9501507149799764E-2</v>
      </c>
    </row>
    <row r="1662" spans="1:12">
      <c r="A1662" s="80">
        <v>42256</v>
      </c>
      <c r="B1662" s="52">
        <v>166.93644084446908</v>
      </c>
      <c r="C1662" s="53">
        <v>10392.450000000001</v>
      </c>
      <c r="D1662" s="54">
        <f t="shared" si="203"/>
        <v>43350</v>
      </c>
      <c r="E1662" s="53">
        <f t="shared" si="204"/>
        <v>205.7060494877407</v>
      </c>
      <c r="F1662" s="81">
        <f t="shared" si="207"/>
        <v>16019.84</v>
      </c>
      <c r="H1662" s="85">
        <f t="shared" si="210"/>
        <v>43350</v>
      </c>
      <c r="I1662" s="70">
        <f t="shared" si="209"/>
        <v>7.2091792617681394E-2</v>
      </c>
      <c r="J1662" s="70">
        <f t="shared" si="208"/>
        <v>0.15517223919647116</v>
      </c>
      <c r="K1662" s="115">
        <f t="shared" si="205"/>
        <v>0</v>
      </c>
      <c r="L1662" s="116">
        <f t="shared" si="206"/>
        <v>-8.3080446578789768E-2</v>
      </c>
    </row>
    <row r="1663" spans="1:12">
      <c r="A1663" s="80">
        <v>42257</v>
      </c>
      <c r="B1663" s="52">
        <v>166.95597240804787</v>
      </c>
      <c r="C1663" s="53">
        <v>10351.93</v>
      </c>
      <c r="D1663" s="54">
        <f t="shared" si="203"/>
        <v>43353</v>
      </c>
      <c r="E1663" s="53">
        <f t="shared" si="204"/>
        <v>205.81219380927638</v>
      </c>
      <c r="F1663" s="81">
        <f t="shared" si="207"/>
        <v>15813.26</v>
      </c>
      <c r="H1663" s="85">
        <f t="shared" si="210"/>
        <v>43353</v>
      </c>
      <c r="I1663" s="70">
        <f t="shared" si="209"/>
        <v>7.2234345189637228E-2</v>
      </c>
      <c r="J1663" s="70">
        <f t="shared" si="208"/>
        <v>0.15168407506985337</v>
      </c>
      <c r="K1663" s="115">
        <f t="shared" si="205"/>
        <v>0</v>
      </c>
      <c r="L1663" s="116">
        <f t="shared" si="206"/>
        <v>-7.9449729880216147E-2</v>
      </c>
    </row>
    <row r="1664" spans="1:12">
      <c r="A1664" s="80">
        <v>42258</v>
      </c>
      <c r="B1664" s="52">
        <v>166.99236881003284</v>
      </c>
      <c r="C1664" s="53">
        <v>10353.540000000001</v>
      </c>
      <c r="D1664" s="54">
        <f t="shared" si="203"/>
        <v>43354</v>
      </c>
      <c r="E1664" s="53">
        <f t="shared" si="204"/>
        <v>205.83133434330063</v>
      </c>
      <c r="F1664" s="81">
        <f t="shared" si="207"/>
        <v>15605.11</v>
      </c>
      <c r="H1664" s="85">
        <f t="shared" si="210"/>
        <v>43354</v>
      </c>
      <c r="I1664" s="70">
        <f t="shared" si="209"/>
        <v>7.2189676635090905E-2</v>
      </c>
      <c r="J1664" s="70">
        <f t="shared" si="208"/>
        <v>0.14654909592189513</v>
      </c>
      <c r="K1664" s="115">
        <f t="shared" si="205"/>
        <v>0</v>
      </c>
      <c r="L1664" s="116">
        <f t="shared" si="206"/>
        <v>-7.4359419286804229E-2</v>
      </c>
    </row>
    <row r="1665" spans="1:12">
      <c r="A1665" s="80">
        <v>42261</v>
      </c>
      <c r="B1665" s="52">
        <v>167.09206325421243</v>
      </c>
      <c r="C1665" s="53">
        <v>10463.93</v>
      </c>
      <c r="D1665" s="54">
        <f t="shared" si="203"/>
        <v>43357</v>
      </c>
      <c r="E1665" s="53">
        <f t="shared" si="204"/>
        <v>205.94167312818055</v>
      </c>
      <c r="F1665" s="81">
        <f t="shared" si="207"/>
        <v>15920.48</v>
      </c>
      <c r="H1665" s="85">
        <f t="shared" si="210"/>
        <v>43357</v>
      </c>
      <c r="I1665" s="70">
        <f t="shared" si="209"/>
        <v>7.2167910899004317E-2</v>
      </c>
      <c r="J1665" s="70">
        <f t="shared" si="208"/>
        <v>0.15014812896425722</v>
      </c>
      <c r="K1665" s="115">
        <f t="shared" si="205"/>
        <v>0</v>
      </c>
      <c r="L1665" s="116">
        <f t="shared" si="206"/>
        <v>-7.7980218065252904E-2</v>
      </c>
    </row>
    <row r="1666" spans="1:12">
      <c r="A1666" s="80">
        <v>42262</v>
      </c>
      <c r="B1666" s="52">
        <v>167.12197273353493</v>
      </c>
      <c r="C1666" s="53">
        <v>10406.56</v>
      </c>
      <c r="D1666" s="54">
        <f t="shared" ref="D1666:D1729" si="211">VLOOKUP(EDATE(A1666,36),A:A,1,1)</f>
        <v>43357</v>
      </c>
      <c r="E1666" s="53">
        <f t="shared" ref="E1666:E1729" si="212">VLOOKUP(D1666,A:B,2,0)</f>
        <v>205.94167312818055</v>
      </c>
      <c r="F1666" s="81">
        <f t="shared" si="207"/>
        <v>15920.48</v>
      </c>
      <c r="H1666" s="85">
        <f t="shared" si="210"/>
        <v>43357</v>
      </c>
      <c r="I1666" s="70">
        <f t="shared" si="209"/>
        <v>7.2103945846665018E-2</v>
      </c>
      <c r="J1666" s="70">
        <f t="shared" si="208"/>
        <v>0.15225779550969487</v>
      </c>
      <c r="K1666" s="115">
        <f t="shared" ref="K1666:K1729" si="213">IF(I1666&gt;J1666,1,0)</f>
        <v>0</v>
      </c>
      <c r="L1666" s="116">
        <f t="shared" ref="L1666:L1729" si="214">I1666-J1666</f>
        <v>-8.0153849663029852E-2</v>
      </c>
    </row>
    <row r="1667" spans="1:12">
      <c r="A1667" s="80">
        <v>42263</v>
      </c>
      <c r="B1667" s="52">
        <v>167.15021634692692</v>
      </c>
      <c r="C1667" s="53">
        <v>10499.73</v>
      </c>
      <c r="D1667" s="54">
        <f t="shared" si="211"/>
        <v>43357</v>
      </c>
      <c r="E1667" s="53">
        <f t="shared" si="212"/>
        <v>205.94167312818055</v>
      </c>
      <c r="F1667" s="81">
        <f t="shared" si="207"/>
        <v>15920.48</v>
      </c>
      <c r="H1667" s="85">
        <f t="shared" si="210"/>
        <v>43357</v>
      </c>
      <c r="I1667" s="70">
        <f t="shared" si="209"/>
        <v>7.2043557461346053E-2</v>
      </c>
      <c r="J1667" s="70">
        <f t="shared" si="208"/>
        <v>0.14883945438800139</v>
      </c>
      <c r="K1667" s="115">
        <f t="shared" si="213"/>
        <v>0</v>
      </c>
      <c r="L1667" s="116">
        <f t="shared" si="214"/>
        <v>-7.6795896926655338E-2</v>
      </c>
    </row>
    <row r="1668" spans="1:12">
      <c r="A1668" s="80">
        <v>42265</v>
      </c>
      <c r="B1668" s="52">
        <v>167.23680015899464</v>
      </c>
      <c r="C1668" s="53">
        <v>10609.87</v>
      </c>
      <c r="D1668" s="54">
        <f t="shared" si="211"/>
        <v>43361</v>
      </c>
      <c r="E1668" s="53">
        <f t="shared" si="212"/>
        <v>206.10562765085402</v>
      </c>
      <c r="F1668" s="81">
        <f t="shared" si="207"/>
        <v>15594.57</v>
      </c>
      <c r="H1668" s="85">
        <f t="shared" si="210"/>
        <v>43361</v>
      </c>
      <c r="I1668" s="70">
        <f t="shared" si="209"/>
        <v>7.2142882800700026E-2</v>
      </c>
      <c r="J1668" s="70">
        <f t="shared" si="208"/>
        <v>0.13698424601733827</v>
      </c>
      <c r="K1668" s="115">
        <f t="shared" si="213"/>
        <v>0</v>
      </c>
      <c r="L1668" s="116">
        <f t="shared" si="214"/>
        <v>-6.4841363216638248E-2</v>
      </c>
    </row>
    <row r="1669" spans="1:12">
      <c r="A1669" s="80">
        <v>42268</v>
      </c>
      <c r="B1669" s="52">
        <v>167.36022091751195</v>
      </c>
      <c r="C1669" s="53">
        <v>10603.8</v>
      </c>
      <c r="D1669" s="54">
        <f t="shared" si="211"/>
        <v>43364</v>
      </c>
      <c r="E1669" s="53">
        <f t="shared" si="212"/>
        <v>206.24332527736863</v>
      </c>
      <c r="F1669" s="81">
        <f t="shared" si="207"/>
        <v>15408.16</v>
      </c>
      <c r="H1669" s="85">
        <f t="shared" si="210"/>
        <v>43364</v>
      </c>
      <c r="I1669" s="70">
        <f t="shared" si="209"/>
        <v>7.2117917038421187E-2</v>
      </c>
      <c r="J1669" s="70">
        <f t="shared" si="208"/>
        <v>0.13265179410767747</v>
      </c>
      <c r="K1669" s="115">
        <f t="shared" si="213"/>
        <v>0</v>
      </c>
      <c r="L1669" s="116">
        <f t="shared" si="214"/>
        <v>-6.0533877069256281E-2</v>
      </c>
    </row>
    <row r="1670" spans="1:12">
      <c r="A1670" s="80">
        <v>42269</v>
      </c>
      <c r="B1670" s="52">
        <v>167.39787696721837</v>
      </c>
      <c r="C1670" s="53">
        <v>10384.35</v>
      </c>
      <c r="D1670" s="54">
        <f t="shared" si="211"/>
        <v>43364</v>
      </c>
      <c r="E1670" s="53">
        <f t="shared" si="212"/>
        <v>206.24332527736863</v>
      </c>
      <c r="F1670" s="81">
        <f t="shared" si="207"/>
        <v>15408.16</v>
      </c>
      <c r="H1670" s="85">
        <f t="shared" si="210"/>
        <v>43364</v>
      </c>
      <c r="I1670" s="70">
        <f t="shared" si="209"/>
        <v>7.2037520253859677E-2</v>
      </c>
      <c r="J1670" s="70">
        <f t="shared" si="208"/>
        <v>0.14057492794936288</v>
      </c>
      <c r="K1670" s="115">
        <f t="shared" si="213"/>
        <v>0</v>
      </c>
      <c r="L1670" s="116">
        <f t="shared" si="214"/>
        <v>-6.8537407695503205E-2</v>
      </c>
    </row>
    <row r="1671" spans="1:12">
      <c r="A1671" s="80">
        <v>42270</v>
      </c>
      <c r="B1671" s="52">
        <v>167.43554148953598</v>
      </c>
      <c r="C1671" s="53">
        <v>10429.44</v>
      </c>
      <c r="D1671" s="54">
        <f t="shared" si="211"/>
        <v>43364</v>
      </c>
      <c r="E1671" s="53">
        <f t="shared" si="212"/>
        <v>206.24332527736863</v>
      </c>
      <c r="F1671" s="81">
        <f t="shared" si="207"/>
        <v>15408.16</v>
      </c>
      <c r="H1671" s="85">
        <f t="shared" si="210"/>
        <v>43364</v>
      </c>
      <c r="I1671" s="70">
        <f t="shared" si="209"/>
        <v>7.1957129498152472E-2</v>
      </c>
      <c r="J1671" s="70">
        <f t="shared" si="208"/>
        <v>0.13892885630557372</v>
      </c>
      <c r="K1671" s="115">
        <f t="shared" si="213"/>
        <v>0</v>
      </c>
      <c r="L1671" s="116">
        <f t="shared" si="214"/>
        <v>-6.697172680742125E-2</v>
      </c>
    </row>
    <row r="1672" spans="1:12">
      <c r="A1672" s="80">
        <v>42271</v>
      </c>
      <c r="B1672" s="52">
        <v>167.47070295324878</v>
      </c>
      <c r="C1672" s="53">
        <v>10459.44</v>
      </c>
      <c r="D1672" s="54">
        <f t="shared" si="211"/>
        <v>43367</v>
      </c>
      <c r="E1672" s="53">
        <f t="shared" si="212"/>
        <v>206.32623509413014</v>
      </c>
      <c r="F1672" s="81">
        <f t="shared" ref="F1672:F1735" si="215">VLOOKUP(D1672,A:C,3,0)</f>
        <v>15165.18</v>
      </c>
      <c r="H1672" s="85">
        <f t="shared" si="210"/>
        <v>43367</v>
      </c>
      <c r="I1672" s="70">
        <f t="shared" si="209"/>
        <v>7.2025715961936632E-2</v>
      </c>
      <c r="J1672" s="70">
        <f t="shared" si="208"/>
        <v>0.13182611975872782</v>
      </c>
      <c r="K1672" s="115">
        <f t="shared" si="213"/>
        <v>0</v>
      </c>
      <c r="L1672" s="116">
        <f t="shared" si="214"/>
        <v>-5.9800403796791191E-2</v>
      </c>
    </row>
    <row r="1673" spans="1:12">
      <c r="A1673" s="80">
        <v>42275</v>
      </c>
      <c r="B1673" s="52">
        <v>167.62276635153032</v>
      </c>
      <c r="C1673" s="53">
        <v>10362.68</v>
      </c>
      <c r="D1673" s="54">
        <f t="shared" si="211"/>
        <v>43371</v>
      </c>
      <c r="E1673" s="53">
        <f t="shared" si="212"/>
        <v>206.49422049561954</v>
      </c>
      <c r="F1673" s="81">
        <f t="shared" si="215"/>
        <v>15114.08</v>
      </c>
      <c r="H1673" s="85">
        <f t="shared" si="210"/>
        <v>43371</v>
      </c>
      <c r="I1673" s="70">
        <f t="shared" si="209"/>
        <v>7.1992217274792436E-2</v>
      </c>
      <c r="J1673" s="70">
        <f t="shared" si="208"/>
        <v>0.13406133334448134</v>
      </c>
      <c r="K1673" s="115">
        <f t="shared" si="213"/>
        <v>0</v>
      </c>
      <c r="L1673" s="116">
        <f t="shared" si="214"/>
        <v>-6.2069116069688901E-2</v>
      </c>
    </row>
    <row r="1674" spans="1:12">
      <c r="A1674" s="80">
        <v>42276</v>
      </c>
      <c r="B1674" s="52">
        <v>167.70305765661269</v>
      </c>
      <c r="C1674" s="53">
        <v>10425.93</v>
      </c>
      <c r="D1674" s="54">
        <f t="shared" si="211"/>
        <v>43371</v>
      </c>
      <c r="E1674" s="53">
        <f t="shared" si="212"/>
        <v>206.49422049561954</v>
      </c>
      <c r="F1674" s="81">
        <f t="shared" si="215"/>
        <v>15114.08</v>
      </c>
      <c r="H1674" s="85">
        <f t="shared" si="210"/>
        <v>43371</v>
      </c>
      <c r="I1674" s="70">
        <f t="shared" si="209"/>
        <v>7.1821110487960693E-2</v>
      </c>
      <c r="J1674" s="70">
        <f t="shared" si="208"/>
        <v>0.13176337938212668</v>
      </c>
      <c r="K1674" s="115">
        <f t="shared" si="213"/>
        <v>0</v>
      </c>
      <c r="L1674" s="116">
        <f t="shared" si="214"/>
        <v>-5.9942268894165984E-2</v>
      </c>
    </row>
    <row r="1675" spans="1:12">
      <c r="A1675" s="80">
        <v>42277</v>
      </c>
      <c r="B1675" s="52">
        <v>167.74565423325745</v>
      </c>
      <c r="C1675" s="53">
        <v>10566.29</v>
      </c>
      <c r="D1675" s="54">
        <f t="shared" si="211"/>
        <v>43371</v>
      </c>
      <c r="E1675" s="53">
        <f t="shared" si="212"/>
        <v>206.49422049561954</v>
      </c>
      <c r="F1675" s="81">
        <f t="shared" si="215"/>
        <v>15114.08</v>
      </c>
      <c r="H1675" s="85">
        <f t="shared" si="210"/>
        <v>43371</v>
      </c>
      <c r="I1675" s="70">
        <f t="shared" si="209"/>
        <v>7.1730378330817857E-2</v>
      </c>
      <c r="J1675" s="70">
        <f t="shared" si="208"/>
        <v>0.12672966874298708</v>
      </c>
      <c r="K1675" s="115">
        <f t="shared" si="213"/>
        <v>0</v>
      </c>
      <c r="L1675" s="116">
        <f t="shared" si="214"/>
        <v>-5.4999290412169222E-2</v>
      </c>
    </row>
    <row r="1676" spans="1:12">
      <c r="A1676" s="80">
        <v>42278</v>
      </c>
      <c r="B1676" s="52">
        <v>167.77987434672104</v>
      </c>
      <c r="C1676" s="53">
        <v>10568.94</v>
      </c>
      <c r="D1676" s="54">
        <f t="shared" si="211"/>
        <v>43374</v>
      </c>
      <c r="E1676" s="53">
        <f t="shared" si="212"/>
        <v>206.58280651621217</v>
      </c>
      <c r="F1676" s="81">
        <f t="shared" si="215"/>
        <v>15221.75</v>
      </c>
      <c r="H1676" s="85">
        <f t="shared" si="210"/>
        <v>43374</v>
      </c>
      <c r="I1676" s="70">
        <f t="shared" si="209"/>
        <v>7.1810735689790794E-2</v>
      </c>
      <c r="J1676" s="70">
        <f t="shared" si="208"/>
        <v>0.12930447950501822</v>
      </c>
      <c r="K1676" s="115">
        <f t="shared" si="213"/>
        <v>0</v>
      </c>
      <c r="L1676" s="116">
        <f t="shared" si="214"/>
        <v>-5.7493743815227427E-2</v>
      </c>
    </row>
    <row r="1677" spans="1:12">
      <c r="A1677" s="80">
        <v>42282</v>
      </c>
      <c r="B1677" s="52">
        <v>167.9161116046906</v>
      </c>
      <c r="C1677" s="53">
        <v>10792.79</v>
      </c>
      <c r="D1677" s="54">
        <f t="shared" si="211"/>
        <v>43378</v>
      </c>
      <c r="E1677" s="53">
        <f t="shared" si="212"/>
        <v>206.77994523802712</v>
      </c>
      <c r="F1677" s="81">
        <f t="shared" si="215"/>
        <v>14265.08</v>
      </c>
      <c r="H1677" s="85">
        <f t="shared" si="210"/>
        <v>43378</v>
      </c>
      <c r="I1677" s="70">
        <f t="shared" si="209"/>
        <v>7.1861525973756057E-2</v>
      </c>
      <c r="J1677" s="70">
        <f t="shared" si="208"/>
        <v>9.7438423300483246E-2</v>
      </c>
      <c r="K1677" s="115">
        <f t="shared" si="213"/>
        <v>0</v>
      </c>
      <c r="L1677" s="116">
        <f t="shared" si="214"/>
        <v>-2.5576897326727188E-2</v>
      </c>
    </row>
    <row r="1678" spans="1:12">
      <c r="A1678" s="80">
        <v>42283</v>
      </c>
      <c r="B1678" s="52">
        <v>167.95271731702044</v>
      </c>
      <c r="C1678" s="53">
        <v>10837.5</v>
      </c>
      <c r="D1678" s="54">
        <f t="shared" si="211"/>
        <v>43378</v>
      </c>
      <c r="E1678" s="53">
        <f t="shared" si="212"/>
        <v>206.77994523802712</v>
      </c>
      <c r="F1678" s="81">
        <f t="shared" si="215"/>
        <v>14265.08</v>
      </c>
      <c r="H1678" s="85">
        <f t="shared" si="210"/>
        <v>43378</v>
      </c>
      <c r="I1678" s="70">
        <f t="shared" si="209"/>
        <v>7.1783648687426593E-2</v>
      </c>
      <c r="J1678" s="70">
        <f t="shared" si="208"/>
        <v>9.5927186041093737E-2</v>
      </c>
      <c r="K1678" s="115">
        <f t="shared" si="213"/>
        <v>0</v>
      </c>
      <c r="L1678" s="116">
        <f t="shared" si="214"/>
        <v>-2.4143537353667144E-2</v>
      </c>
    </row>
    <row r="1679" spans="1:12">
      <c r="A1679" s="80">
        <v>42284</v>
      </c>
      <c r="B1679" s="52">
        <v>167.98798738765703</v>
      </c>
      <c r="C1679" s="53">
        <v>10870.04</v>
      </c>
      <c r="D1679" s="54">
        <f t="shared" si="211"/>
        <v>43378</v>
      </c>
      <c r="E1679" s="53">
        <f t="shared" si="212"/>
        <v>206.77994523802712</v>
      </c>
      <c r="F1679" s="81">
        <f t="shared" si="215"/>
        <v>14265.08</v>
      </c>
      <c r="H1679" s="85">
        <f t="shared" si="210"/>
        <v>43378</v>
      </c>
      <c r="I1679" s="70">
        <f t="shared" si="209"/>
        <v>7.1708634333783161E-2</v>
      </c>
      <c r="J1679" s="70">
        <f t="shared" si="208"/>
        <v>9.4832522337861214E-2</v>
      </c>
      <c r="K1679" s="115">
        <f t="shared" si="213"/>
        <v>0</v>
      </c>
      <c r="L1679" s="116">
        <f t="shared" si="214"/>
        <v>-2.3123888004078053E-2</v>
      </c>
    </row>
    <row r="1680" spans="1:12">
      <c r="A1680" s="80">
        <v>42285</v>
      </c>
      <c r="B1680" s="52">
        <v>168.02040906922286</v>
      </c>
      <c r="C1680" s="53">
        <v>10806.18</v>
      </c>
      <c r="D1680" s="54">
        <f t="shared" si="211"/>
        <v>43381</v>
      </c>
      <c r="E1680" s="53">
        <f t="shared" si="212"/>
        <v>206.90959626369136</v>
      </c>
      <c r="F1680" s="81">
        <f t="shared" si="215"/>
        <v>14308.79</v>
      </c>
      <c r="H1680" s="85">
        <f t="shared" si="210"/>
        <v>43381</v>
      </c>
      <c r="I1680" s="70">
        <f t="shared" si="209"/>
        <v>7.1863622517368109E-2</v>
      </c>
      <c r="J1680" s="70">
        <f t="shared" si="208"/>
        <v>9.8104246060260136E-2</v>
      </c>
      <c r="K1680" s="115">
        <f t="shared" si="213"/>
        <v>0</v>
      </c>
      <c r="L1680" s="116">
        <f t="shared" si="214"/>
        <v>-2.6240623542892028E-2</v>
      </c>
    </row>
    <row r="1681" spans="1:12">
      <c r="A1681" s="80">
        <v>42286</v>
      </c>
      <c r="B1681" s="52">
        <v>168.04897253876464</v>
      </c>
      <c r="C1681" s="53">
        <v>10886.38</v>
      </c>
      <c r="D1681" s="54">
        <f t="shared" si="211"/>
        <v>43382</v>
      </c>
      <c r="E1681" s="53">
        <f t="shared" si="212"/>
        <v>206.94063270313092</v>
      </c>
      <c r="F1681" s="81">
        <f t="shared" si="215"/>
        <v>14243.79</v>
      </c>
      <c r="H1681" s="85">
        <f t="shared" si="210"/>
        <v>43382</v>
      </c>
      <c r="I1681" s="70">
        <f t="shared" si="209"/>
        <v>7.185647792683425E-2</v>
      </c>
      <c r="J1681" s="70">
        <f t="shared" si="208"/>
        <v>9.3739820722121392E-2</v>
      </c>
      <c r="K1681" s="115">
        <f t="shared" si="213"/>
        <v>0</v>
      </c>
      <c r="L1681" s="116">
        <f t="shared" si="214"/>
        <v>-2.1883342795287142E-2</v>
      </c>
    </row>
    <row r="1682" spans="1:12">
      <c r="A1682" s="80">
        <v>42289</v>
      </c>
      <c r="B1682" s="52">
        <v>168.14274386544128</v>
      </c>
      <c r="C1682" s="53">
        <v>10825.14</v>
      </c>
      <c r="D1682" s="54">
        <f t="shared" si="211"/>
        <v>43385</v>
      </c>
      <c r="E1682" s="53">
        <f t="shared" si="212"/>
        <v>207.05095142408496</v>
      </c>
      <c r="F1682" s="81">
        <f t="shared" si="215"/>
        <v>14480.86</v>
      </c>
      <c r="H1682" s="85">
        <f t="shared" si="210"/>
        <v>43385</v>
      </c>
      <c r="I1682" s="70">
        <f t="shared" si="209"/>
        <v>7.1847584110131146E-2</v>
      </c>
      <c r="J1682" s="70">
        <f t="shared" si="208"/>
        <v>0.10184442270207006</v>
      </c>
      <c r="K1682" s="115">
        <f t="shared" si="213"/>
        <v>0</v>
      </c>
      <c r="L1682" s="116">
        <f t="shared" si="214"/>
        <v>-2.9996838591938912E-2</v>
      </c>
    </row>
    <row r="1683" spans="1:12">
      <c r="A1683" s="80">
        <v>42290</v>
      </c>
      <c r="B1683" s="52">
        <v>168.17553170049501</v>
      </c>
      <c r="C1683" s="53">
        <v>10809.32</v>
      </c>
      <c r="D1683" s="54">
        <f t="shared" si="211"/>
        <v>43385</v>
      </c>
      <c r="E1683" s="53">
        <f t="shared" si="212"/>
        <v>207.05095142408496</v>
      </c>
      <c r="F1683" s="81">
        <f t="shared" si="215"/>
        <v>14480.86</v>
      </c>
      <c r="H1683" s="85">
        <f t="shared" si="210"/>
        <v>43385</v>
      </c>
      <c r="I1683" s="70">
        <f t="shared" si="209"/>
        <v>7.1777923072902539E-2</v>
      </c>
      <c r="J1683" s="70">
        <f t="shared" ref="J1683:J1746" si="216">(F1683/C1683)^(1/3)-1</f>
        <v>0.10238169614953829</v>
      </c>
      <c r="K1683" s="115">
        <f t="shared" si="213"/>
        <v>0</v>
      </c>
      <c r="L1683" s="116">
        <f t="shared" si="214"/>
        <v>-3.0603773076635754E-2</v>
      </c>
    </row>
    <row r="1684" spans="1:12">
      <c r="A1684" s="80">
        <v>42291</v>
      </c>
      <c r="B1684" s="52">
        <v>168.20798957811323</v>
      </c>
      <c r="C1684" s="53">
        <v>10777.67</v>
      </c>
      <c r="D1684" s="54">
        <f t="shared" si="211"/>
        <v>43385</v>
      </c>
      <c r="E1684" s="53">
        <f t="shared" si="212"/>
        <v>207.05095142408496</v>
      </c>
      <c r="F1684" s="81">
        <f t="shared" si="215"/>
        <v>14480.86</v>
      </c>
      <c r="H1684" s="85">
        <f t="shared" si="210"/>
        <v>43385</v>
      </c>
      <c r="I1684" s="70">
        <f t="shared" ref="I1684:I1747" si="217">(E1684/B1684)^(1/3)-1</f>
        <v>7.1708980896888042E-2</v>
      </c>
      <c r="J1684" s="70">
        <f t="shared" si="216"/>
        <v>0.10345973629940053</v>
      </c>
      <c r="K1684" s="115">
        <f t="shared" si="213"/>
        <v>0</v>
      </c>
      <c r="L1684" s="116">
        <f t="shared" si="214"/>
        <v>-3.1750755402512487E-2</v>
      </c>
    </row>
    <row r="1685" spans="1:12">
      <c r="A1685" s="80">
        <v>42292</v>
      </c>
      <c r="B1685" s="52">
        <v>168.2406219280914</v>
      </c>
      <c r="C1685" s="53">
        <v>10872.82</v>
      </c>
      <c r="D1685" s="54">
        <f t="shared" si="211"/>
        <v>43388</v>
      </c>
      <c r="E1685" s="53">
        <f t="shared" si="212"/>
        <v>207.17083392495954</v>
      </c>
      <c r="F1685" s="81">
        <f t="shared" si="215"/>
        <v>14536.17</v>
      </c>
      <c r="H1685" s="85">
        <f t="shared" si="210"/>
        <v>43388</v>
      </c>
      <c r="I1685" s="70">
        <f t="shared" si="217"/>
        <v>7.1846472566130748E-2</v>
      </c>
      <c r="J1685" s="70">
        <f t="shared" si="216"/>
        <v>0.10163045001099902</v>
      </c>
      <c r="K1685" s="115">
        <f t="shared" si="213"/>
        <v>0</v>
      </c>
      <c r="L1685" s="116">
        <f t="shared" si="214"/>
        <v>-2.978397744486827E-2</v>
      </c>
    </row>
    <row r="1686" spans="1:12">
      <c r="A1686" s="80">
        <v>42293</v>
      </c>
      <c r="B1686" s="52">
        <v>168.27679366180595</v>
      </c>
      <c r="C1686" s="53">
        <v>10956.47</v>
      </c>
      <c r="D1686" s="54">
        <f t="shared" si="211"/>
        <v>43389</v>
      </c>
      <c r="E1686" s="53">
        <f t="shared" si="212"/>
        <v>207.20833184589995</v>
      </c>
      <c r="F1686" s="81">
        <f t="shared" si="215"/>
        <v>14636.1</v>
      </c>
      <c r="H1686" s="85">
        <f t="shared" ref="H1686:H1749" si="218">D1686</f>
        <v>43389</v>
      </c>
      <c r="I1686" s="70">
        <f t="shared" si="217"/>
        <v>7.1834327446330004E-2</v>
      </c>
      <c r="J1686" s="70">
        <f t="shared" si="216"/>
        <v>0.10133194906126564</v>
      </c>
      <c r="K1686" s="115">
        <f t="shared" si="213"/>
        <v>0</v>
      </c>
      <c r="L1686" s="116">
        <f t="shared" si="214"/>
        <v>-2.9497621614935632E-2</v>
      </c>
    </row>
    <row r="1687" spans="1:12">
      <c r="A1687" s="80">
        <v>42296</v>
      </c>
      <c r="B1687" s="52">
        <v>168.37775973800302</v>
      </c>
      <c r="C1687" s="53">
        <v>11006.79</v>
      </c>
      <c r="D1687" s="54">
        <f t="shared" si="211"/>
        <v>43392</v>
      </c>
      <c r="E1687" s="53">
        <f t="shared" si="212"/>
        <v>207.33142975892397</v>
      </c>
      <c r="F1687" s="81">
        <f t="shared" si="215"/>
        <v>14247.22</v>
      </c>
      <c r="H1687" s="85">
        <f t="shared" si="218"/>
        <v>43392</v>
      </c>
      <c r="I1687" s="70">
        <f t="shared" si="217"/>
        <v>7.1832212912771976E-2</v>
      </c>
      <c r="J1687" s="70">
        <f t="shared" si="216"/>
        <v>8.9824290231314441E-2</v>
      </c>
      <c r="K1687" s="115">
        <f t="shared" si="213"/>
        <v>0</v>
      </c>
      <c r="L1687" s="116">
        <f t="shared" si="214"/>
        <v>-1.7992077318542465E-2</v>
      </c>
    </row>
    <row r="1688" spans="1:12">
      <c r="A1688" s="80">
        <v>42297</v>
      </c>
      <c r="B1688" s="52">
        <v>168.41042502339221</v>
      </c>
      <c r="C1688" s="53">
        <v>10989</v>
      </c>
      <c r="D1688" s="54">
        <f t="shared" si="211"/>
        <v>43392</v>
      </c>
      <c r="E1688" s="53">
        <f t="shared" si="212"/>
        <v>207.33142975892397</v>
      </c>
      <c r="F1688" s="81">
        <f t="shared" si="215"/>
        <v>14247.22</v>
      </c>
      <c r="H1688" s="85">
        <f t="shared" si="218"/>
        <v>43392</v>
      </c>
      <c r="I1688" s="70">
        <f t="shared" si="217"/>
        <v>7.1762910059312679E-2</v>
      </c>
      <c r="J1688" s="70">
        <f t="shared" si="216"/>
        <v>9.041207562822029E-2</v>
      </c>
      <c r="K1688" s="115">
        <f t="shared" si="213"/>
        <v>0</v>
      </c>
      <c r="L1688" s="116">
        <f t="shared" si="214"/>
        <v>-1.8649165568907611E-2</v>
      </c>
    </row>
    <row r="1689" spans="1:12">
      <c r="A1689" s="80">
        <v>42298</v>
      </c>
      <c r="B1689" s="52">
        <v>168.44292823542173</v>
      </c>
      <c r="C1689" s="53">
        <v>10976.65</v>
      </c>
      <c r="D1689" s="54">
        <f t="shared" si="211"/>
        <v>43392</v>
      </c>
      <c r="E1689" s="53">
        <f t="shared" si="212"/>
        <v>207.33142975892397</v>
      </c>
      <c r="F1689" s="81">
        <f t="shared" si="215"/>
        <v>14247.22</v>
      </c>
      <c r="H1689" s="85">
        <f t="shared" si="218"/>
        <v>43392</v>
      </c>
      <c r="I1689" s="70">
        <f t="shared" si="217"/>
        <v>7.1693968849011025E-2</v>
      </c>
      <c r="J1689" s="70">
        <f t="shared" si="216"/>
        <v>9.0820868893887186E-2</v>
      </c>
      <c r="K1689" s="115">
        <f t="shared" si="213"/>
        <v>0</v>
      </c>
      <c r="L1689" s="116">
        <f t="shared" si="214"/>
        <v>-1.9126900044876161E-2</v>
      </c>
    </row>
    <row r="1690" spans="1:12">
      <c r="A1690" s="80">
        <v>42300</v>
      </c>
      <c r="B1690" s="52">
        <v>168.50862097743354</v>
      </c>
      <c r="C1690" s="53">
        <v>11036.44</v>
      </c>
      <c r="D1690" s="54">
        <f t="shared" si="211"/>
        <v>43396</v>
      </c>
      <c r="E1690" s="53">
        <f t="shared" si="212"/>
        <v>207.50685700339184</v>
      </c>
      <c r="F1690" s="81">
        <f t="shared" si="215"/>
        <v>14031.96</v>
      </c>
      <c r="H1690" s="85">
        <f t="shared" si="218"/>
        <v>43396</v>
      </c>
      <c r="I1690" s="70">
        <f t="shared" si="217"/>
        <v>7.1856820887362893E-2</v>
      </c>
      <c r="J1690" s="70">
        <f t="shared" si="216"/>
        <v>8.3335838327825318E-2</v>
      </c>
      <c r="K1690" s="115">
        <f t="shared" si="213"/>
        <v>0</v>
      </c>
      <c r="L1690" s="116">
        <f t="shared" si="214"/>
        <v>-1.1479017440462425E-2</v>
      </c>
    </row>
    <row r="1691" spans="1:12">
      <c r="A1691" s="80">
        <v>42303</v>
      </c>
      <c r="B1691" s="52">
        <v>168.60214326207603</v>
      </c>
      <c r="C1691" s="53">
        <v>10990.02</v>
      </c>
      <c r="D1691" s="54">
        <f t="shared" si="211"/>
        <v>43399</v>
      </c>
      <c r="E1691" s="53">
        <f t="shared" si="212"/>
        <v>207.6299328932835</v>
      </c>
      <c r="F1691" s="81">
        <f t="shared" si="215"/>
        <v>13882.95</v>
      </c>
      <c r="H1691" s="85">
        <f t="shared" si="218"/>
        <v>43399</v>
      </c>
      <c r="I1691" s="70">
        <f t="shared" si="217"/>
        <v>7.1870431893944708E-2</v>
      </c>
      <c r="J1691" s="70">
        <f t="shared" si="216"/>
        <v>8.1005139914204216E-2</v>
      </c>
      <c r="K1691" s="115">
        <f t="shared" si="213"/>
        <v>0</v>
      </c>
      <c r="L1691" s="116">
        <f t="shared" si="214"/>
        <v>-9.1347080202595077E-3</v>
      </c>
    </row>
    <row r="1692" spans="1:12">
      <c r="A1692" s="80">
        <v>42304</v>
      </c>
      <c r="B1692" s="52">
        <v>168.63350326072276</v>
      </c>
      <c r="C1692" s="53">
        <v>10953.26</v>
      </c>
      <c r="D1692" s="54">
        <f t="shared" si="211"/>
        <v>43399</v>
      </c>
      <c r="E1692" s="53">
        <f t="shared" si="212"/>
        <v>207.6299328932835</v>
      </c>
      <c r="F1692" s="81">
        <f t="shared" si="215"/>
        <v>13882.95</v>
      </c>
      <c r="H1692" s="85">
        <f t="shared" si="218"/>
        <v>43399</v>
      </c>
      <c r="I1692" s="70">
        <f t="shared" si="217"/>
        <v>7.1803984166515233E-2</v>
      </c>
      <c r="J1692" s="70">
        <f t="shared" si="216"/>
        <v>8.2213102271479599E-2</v>
      </c>
      <c r="K1692" s="115">
        <f t="shared" si="213"/>
        <v>0</v>
      </c>
      <c r="L1692" s="116">
        <f t="shared" si="214"/>
        <v>-1.0409118104964366E-2</v>
      </c>
    </row>
    <row r="1693" spans="1:12">
      <c r="A1693" s="80">
        <v>42305</v>
      </c>
      <c r="B1693" s="52">
        <v>168.66739859487814</v>
      </c>
      <c r="C1693" s="53">
        <v>10871.42</v>
      </c>
      <c r="D1693" s="54">
        <f t="shared" si="211"/>
        <v>43399</v>
      </c>
      <c r="E1693" s="53">
        <f t="shared" si="212"/>
        <v>207.6299328932835</v>
      </c>
      <c r="F1693" s="81">
        <f t="shared" si="215"/>
        <v>13882.95</v>
      </c>
      <c r="H1693" s="85">
        <f t="shared" si="218"/>
        <v>43399</v>
      </c>
      <c r="I1693" s="70">
        <f t="shared" si="217"/>
        <v>7.1732182920728249E-2</v>
      </c>
      <c r="J1693" s="70">
        <f t="shared" si="216"/>
        <v>8.492194796764152E-2</v>
      </c>
      <c r="K1693" s="115">
        <f t="shared" si="213"/>
        <v>0</v>
      </c>
      <c r="L1693" s="116">
        <f t="shared" si="214"/>
        <v>-1.3189765046913271E-2</v>
      </c>
    </row>
    <row r="1694" spans="1:12">
      <c r="A1694" s="80">
        <v>42306</v>
      </c>
      <c r="B1694" s="52">
        <v>168.70028873760413</v>
      </c>
      <c r="C1694" s="53">
        <v>10792.35</v>
      </c>
      <c r="D1694" s="54">
        <f t="shared" si="211"/>
        <v>43402</v>
      </c>
      <c r="E1694" s="53">
        <f t="shared" si="212"/>
        <v>207.7507735142274</v>
      </c>
      <c r="F1694" s="81">
        <f t="shared" si="215"/>
        <v>14189.11</v>
      </c>
      <c r="H1694" s="85">
        <f t="shared" si="218"/>
        <v>43402</v>
      </c>
      <c r="I1694" s="70">
        <f t="shared" si="217"/>
        <v>7.1870391594247574E-2</v>
      </c>
      <c r="J1694" s="70">
        <f t="shared" si="216"/>
        <v>9.5501672102742186E-2</v>
      </c>
      <c r="K1694" s="115">
        <f t="shared" si="213"/>
        <v>0</v>
      </c>
      <c r="L1694" s="116">
        <f t="shared" si="214"/>
        <v>-2.3631280508494612E-2</v>
      </c>
    </row>
    <row r="1695" spans="1:12">
      <c r="A1695" s="80">
        <v>42307</v>
      </c>
      <c r="B1695" s="52">
        <v>168.73267919304175</v>
      </c>
      <c r="C1695" s="53">
        <v>10732.25</v>
      </c>
      <c r="D1695" s="54">
        <f t="shared" si="211"/>
        <v>43403</v>
      </c>
      <c r="E1695" s="53">
        <f t="shared" si="212"/>
        <v>207.79190816738321</v>
      </c>
      <c r="F1695" s="81">
        <f t="shared" si="215"/>
        <v>14116.91</v>
      </c>
      <c r="H1695" s="85">
        <f t="shared" si="218"/>
        <v>43403</v>
      </c>
      <c r="I1695" s="70">
        <f t="shared" si="217"/>
        <v>7.1872534919225739E-2</v>
      </c>
      <c r="J1695" s="70">
        <f t="shared" si="216"/>
        <v>9.5678034061436268E-2</v>
      </c>
      <c r="K1695" s="115">
        <f t="shared" si="213"/>
        <v>0</v>
      </c>
      <c r="L1695" s="116">
        <f t="shared" si="214"/>
        <v>-2.3805499142210529E-2</v>
      </c>
    </row>
    <row r="1696" spans="1:12">
      <c r="A1696" s="80">
        <v>42310</v>
      </c>
      <c r="B1696" s="52">
        <v>168.82936301821934</v>
      </c>
      <c r="C1696" s="53">
        <v>10712.32</v>
      </c>
      <c r="D1696" s="54">
        <f t="shared" si="211"/>
        <v>43406</v>
      </c>
      <c r="E1696" s="53">
        <f t="shared" si="212"/>
        <v>207.90455145942897</v>
      </c>
      <c r="F1696" s="81">
        <f t="shared" si="215"/>
        <v>14609.96</v>
      </c>
      <c r="H1696" s="85">
        <f t="shared" si="218"/>
        <v>43406</v>
      </c>
      <c r="I1696" s="70">
        <f t="shared" si="217"/>
        <v>7.1861499635672788E-2</v>
      </c>
      <c r="J1696" s="70">
        <f t="shared" si="216"/>
        <v>0.10897518892408753</v>
      </c>
      <c r="K1696" s="115">
        <f t="shared" si="213"/>
        <v>0</v>
      </c>
      <c r="L1696" s="116">
        <f t="shared" si="214"/>
        <v>-3.7113689288414742E-2</v>
      </c>
    </row>
    <row r="1697" spans="1:12">
      <c r="A1697" s="80">
        <v>42311</v>
      </c>
      <c r="B1697" s="52">
        <v>168.8614405971928</v>
      </c>
      <c r="C1697" s="53">
        <v>10725.48</v>
      </c>
      <c r="D1697" s="54">
        <f t="shared" si="211"/>
        <v>43406</v>
      </c>
      <c r="E1697" s="53">
        <f t="shared" si="212"/>
        <v>207.90455145942897</v>
      </c>
      <c r="F1697" s="81">
        <f t="shared" si="215"/>
        <v>14609.96</v>
      </c>
      <c r="H1697" s="85">
        <f t="shared" si="218"/>
        <v>43406</v>
      </c>
      <c r="I1697" s="70">
        <f t="shared" si="217"/>
        <v>7.1793623671470019E-2</v>
      </c>
      <c r="J1697" s="70">
        <f t="shared" si="216"/>
        <v>0.10852143809036008</v>
      </c>
      <c r="K1697" s="115">
        <f t="shared" si="213"/>
        <v>0</v>
      </c>
      <c r="L1697" s="116">
        <f t="shared" si="214"/>
        <v>-3.6727814418890059E-2</v>
      </c>
    </row>
    <row r="1698" spans="1:12">
      <c r="A1698" s="80">
        <v>42312</v>
      </c>
      <c r="B1698" s="52">
        <v>168.89605719251523</v>
      </c>
      <c r="C1698" s="53">
        <v>10698.19</v>
      </c>
      <c r="D1698" s="54">
        <f t="shared" si="211"/>
        <v>43406</v>
      </c>
      <c r="E1698" s="53">
        <f t="shared" si="212"/>
        <v>207.90455145942897</v>
      </c>
      <c r="F1698" s="81">
        <f t="shared" si="215"/>
        <v>14609.96</v>
      </c>
      <c r="H1698" s="85">
        <f t="shared" si="218"/>
        <v>43406</v>
      </c>
      <c r="I1698" s="70">
        <f t="shared" si="217"/>
        <v>7.172039444828493E-2</v>
      </c>
      <c r="J1698" s="70">
        <f t="shared" si="216"/>
        <v>0.10946321308707518</v>
      </c>
      <c r="K1698" s="115">
        <f t="shared" si="213"/>
        <v>0</v>
      </c>
      <c r="L1698" s="116">
        <f t="shared" si="214"/>
        <v>-3.7742818638790254E-2</v>
      </c>
    </row>
    <row r="1699" spans="1:12">
      <c r="A1699" s="80">
        <v>42313</v>
      </c>
      <c r="B1699" s="52">
        <v>168.93338322115477</v>
      </c>
      <c r="C1699" s="53">
        <v>10585.41</v>
      </c>
      <c r="D1699" s="54">
        <f t="shared" si="211"/>
        <v>43409</v>
      </c>
      <c r="E1699" s="53">
        <f t="shared" si="212"/>
        <v>208.03428389953964</v>
      </c>
      <c r="F1699" s="81">
        <f t="shared" si="215"/>
        <v>14570.98</v>
      </c>
      <c r="H1699" s="85">
        <f t="shared" si="218"/>
        <v>43409</v>
      </c>
      <c r="I1699" s="70">
        <f t="shared" si="217"/>
        <v>7.1864311084625099E-2</v>
      </c>
      <c r="J1699" s="70">
        <f t="shared" si="216"/>
        <v>0.11239840979346805</v>
      </c>
      <c r="K1699" s="115">
        <f t="shared" si="213"/>
        <v>0</v>
      </c>
      <c r="L1699" s="116">
        <f t="shared" si="214"/>
        <v>-4.0534098708842947E-2</v>
      </c>
    </row>
    <row r="1700" spans="1:12">
      <c r="A1700" s="80">
        <v>42314</v>
      </c>
      <c r="B1700" s="52">
        <v>168.96716989779901</v>
      </c>
      <c r="C1700" s="53">
        <v>10583.88</v>
      </c>
      <c r="D1700" s="54">
        <f t="shared" si="211"/>
        <v>43410</v>
      </c>
      <c r="E1700" s="53">
        <f t="shared" si="212"/>
        <v>208.07339434491277</v>
      </c>
      <c r="F1700" s="81">
        <f t="shared" si="215"/>
        <v>14579.28</v>
      </c>
      <c r="H1700" s="85">
        <f t="shared" si="218"/>
        <v>43410</v>
      </c>
      <c r="I1700" s="70">
        <f t="shared" si="217"/>
        <v>7.1860024467557571E-2</v>
      </c>
      <c r="J1700" s="70">
        <f t="shared" si="216"/>
        <v>0.1126631966543985</v>
      </c>
      <c r="K1700" s="115">
        <f t="shared" si="213"/>
        <v>0</v>
      </c>
      <c r="L1700" s="116">
        <f t="shared" si="214"/>
        <v>-4.080317218684093E-2</v>
      </c>
    </row>
    <row r="1701" spans="1:12">
      <c r="A1701" s="80">
        <v>42317</v>
      </c>
      <c r="B1701" s="52">
        <v>169.05891907105351</v>
      </c>
      <c r="C1701" s="53">
        <v>10531.91</v>
      </c>
      <c r="D1701" s="54">
        <f t="shared" si="211"/>
        <v>43413</v>
      </c>
      <c r="E1701" s="53">
        <f t="shared" si="212"/>
        <v>208.22320718884112</v>
      </c>
      <c r="F1701" s="81">
        <f t="shared" si="215"/>
        <v>14655.69</v>
      </c>
      <c r="H1701" s="85">
        <f t="shared" si="218"/>
        <v>43413</v>
      </c>
      <c r="I1701" s="70">
        <f t="shared" si="217"/>
        <v>7.1923226161727971E-2</v>
      </c>
      <c r="J1701" s="70">
        <f t="shared" si="216"/>
        <v>0.1164339732049593</v>
      </c>
      <c r="K1701" s="115">
        <f t="shared" si="213"/>
        <v>0</v>
      </c>
      <c r="L1701" s="116">
        <f t="shared" si="214"/>
        <v>-4.4510747043231325E-2</v>
      </c>
    </row>
    <row r="1702" spans="1:12">
      <c r="A1702" s="80">
        <v>42318</v>
      </c>
      <c r="B1702" s="52">
        <v>169.09239273702957</v>
      </c>
      <c r="C1702" s="53">
        <v>10358.65</v>
      </c>
      <c r="D1702" s="54">
        <f t="shared" si="211"/>
        <v>43413</v>
      </c>
      <c r="E1702" s="53">
        <f t="shared" si="212"/>
        <v>208.22320718884112</v>
      </c>
      <c r="F1702" s="81">
        <f t="shared" si="215"/>
        <v>14655.69</v>
      </c>
      <c r="H1702" s="85">
        <f t="shared" si="218"/>
        <v>43413</v>
      </c>
      <c r="I1702" s="70">
        <f t="shared" si="217"/>
        <v>7.1852488565958383E-2</v>
      </c>
      <c r="J1702" s="70">
        <f t="shared" si="216"/>
        <v>0.12262412340771545</v>
      </c>
      <c r="K1702" s="115">
        <f t="shared" si="213"/>
        <v>0</v>
      </c>
      <c r="L1702" s="116">
        <f t="shared" si="214"/>
        <v>-5.0771634841757063E-2</v>
      </c>
    </row>
    <row r="1703" spans="1:12">
      <c r="A1703" s="80">
        <v>42319</v>
      </c>
      <c r="B1703" s="52">
        <v>169.12570393839877</v>
      </c>
      <c r="C1703" s="53">
        <v>10414.07</v>
      </c>
      <c r="D1703" s="54">
        <f t="shared" si="211"/>
        <v>43413</v>
      </c>
      <c r="E1703" s="53">
        <f t="shared" si="212"/>
        <v>208.22320718884112</v>
      </c>
      <c r="F1703" s="81">
        <f t="shared" si="215"/>
        <v>14655.69</v>
      </c>
      <c r="H1703" s="85">
        <f t="shared" si="218"/>
        <v>43413</v>
      </c>
      <c r="I1703" s="70">
        <f t="shared" si="217"/>
        <v>7.1782112828353783E-2</v>
      </c>
      <c r="J1703" s="70">
        <f t="shared" si="216"/>
        <v>0.12062917747018376</v>
      </c>
      <c r="K1703" s="115">
        <f t="shared" si="213"/>
        <v>0</v>
      </c>
      <c r="L1703" s="116">
        <f t="shared" si="214"/>
        <v>-4.8847064641829974E-2</v>
      </c>
    </row>
    <row r="1704" spans="1:12">
      <c r="A1704" s="80">
        <v>42321</v>
      </c>
      <c r="B1704" s="52">
        <v>169.19267771715838</v>
      </c>
      <c r="C1704" s="53">
        <v>10330.6</v>
      </c>
      <c r="D1704" s="54">
        <f t="shared" si="211"/>
        <v>43417</v>
      </c>
      <c r="E1704" s="53">
        <f t="shared" si="212"/>
        <v>208.39085366895495</v>
      </c>
      <c r="F1704" s="81">
        <f t="shared" si="215"/>
        <v>14651.98</v>
      </c>
      <c r="H1704" s="85">
        <f t="shared" si="218"/>
        <v>43417</v>
      </c>
      <c r="I1704" s="70">
        <f t="shared" si="217"/>
        <v>7.1928200663974096E-2</v>
      </c>
      <c r="J1704" s="70">
        <f t="shared" si="216"/>
        <v>0.12354444552312116</v>
      </c>
      <c r="K1704" s="115">
        <f t="shared" si="213"/>
        <v>0</v>
      </c>
      <c r="L1704" s="116">
        <f t="shared" si="214"/>
        <v>-5.1616244859147065E-2</v>
      </c>
    </row>
    <row r="1705" spans="1:12">
      <c r="A1705" s="80">
        <v>42324</v>
      </c>
      <c r="B1705" s="52">
        <v>169.29520847985498</v>
      </c>
      <c r="C1705" s="53">
        <v>10389.64</v>
      </c>
      <c r="D1705" s="54">
        <f t="shared" si="211"/>
        <v>43420</v>
      </c>
      <c r="E1705" s="53">
        <f t="shared" si="212"/>
        <v>208.53676119038181</v>
      </c>
      <c r="F1705" s="81">
        <f t="shared" si="215"/>
        <v>14790.05</v>
      </c>
      <c r="H1705" s="85">
        <f t="shared" si="218"/>
        <v>43420</v>
      </c>
      <c r="I1705" s="70">
        <f t="shared" si="217"/>
        <v>7.1961824482457803E-2</v>
      </c>
      <c r="J1705" s="70">
        <f t="shared" si="216"/>
        <v>0.12492365056599053</v>
      </c>
      <c r="K1705" s="115">
        <f t="shared" si="213"/>
        <v>0</v>
      </c>
      <c r="L1705" s="116">
        <f t="shared" si="214"/>
        <v>-5.2961826083532726E-2</v>
      </c>
    </row>
    <row r="1706" spans="1:12">
      <c r="A1706" s="80">
        <v>42325</v>
      </c>
      <c r="B1706" s="52">
        <v>169.33076047363576</v>
      </c>
      <c r="C1706" s="53">
        <v>10430.780000000001</v>
      </c>
      <c r="D1706" s="54">
        <f t="shared" si="211"/>
        <v>43420</v>
      </c>
      <c r="E1706" s="53">
        <f t="shared" si="212"/>
        <v>208.53676119038181</v>
      </c>
      <c r="F1706" s="81">
        <f t="shared" si="215"/>
        <v>14790.05</v>
      </c>
      <c r="H1706" s="85">
        <f t="shared" si="218"/>
        <v>43420</v>
      </c>
      <c r="I1706" s="70">
        <f t="shared" si="217"/>
        <v>7.1886797658254231E-2</v>
      </c>
      <c r="J1706" s="70">
        <f t="shared" si="216"/>
        <v>0.12344276623235562</v>
      </c>
      <c r="K1706" s="115">
        <f t="shared" si="213"/>
        <v>0</v>
      </c>
      <c r="L1706" s="116">
        <f t="shared" si="214"/>
        <v>-5.1555968574101385E-2</v>
      </c>
    </row>
    <row r="1707" spans="1:12">
      <c r="A1707" s="80">
        <v>42326</v>
      </c>
      <c r="B1707" s="52">
        <v>169.36615060257475</v>
      </c>
      <c r="C1707" s="53">
        <v>10290.030000000001</v>
      </c>
      <c r="D1707" s="54">
        <f t="shared" si="211"/>
        <v>43420</v>
      </c>
      <c r="E1707" s="53">
        <f t="shared" si="212"/>
        <v>208.53676119038181</v>
      </c>
      <c r="F1707" s="81">
        <f t="shared" si="215"/>
        <v>14790.05</v>
      </c>
      <c r="H1707" s="85">
        <f t="shared" si="218"/>
        <v>43420</v>
      </c>
      <c r="I1707" s="70">
        <f t="shared" si="217"/>
        <v>7.1812133281012436E-2</v>
      </c>
      <c r="J1707" s="70">
        <f t="shared" si="216"/>
        <v>0.12854184565348348</v>
      </c>
      <c r="K1707" s="115">
        <f t="shared" si="213"/>
        <v>0</v>
      </c>
      <c r="L1707" s="116">
        <f t="shared" si="214"/>
        <v>-5.6729712372471042E-2</v>
      </c>
    </row>
    <row r="1708" spans="1:12">
      <c r="A1708" s="80">
        <v>42327</v>
      </c>
      <c r="B1708" s="52">
        <v>169.39968510039404</v>
      </c>
      <c r="C1708" s="53">
        <v>10437.709999999999</v>
      </c>
      <c r="D1708" s="54">
        <f t="shared" si="211"/>
        <v>43423</v>
      </c>
      <c r="E1708" s="53">
        <f t="shared" si="212"/>
        <v>208.6587551956782</v>
      </c>
      <c r="F1708" s="81">
        <f t="shared" si="215"/>
        <v>14902.44</v>
      </c>
      <c r="H1708" s="85">
        <f t="shared" si="218"/>
        <v>43423</v>
      </c>
      <c r="I1708" s="70">
        <f t="shared" si="217"/>
        <v>7.1950351850266436E-2</v>
      </c>
      <c r="J1708" s="70">
        <f t="shared" si="216"/>
        <v>0.12603196348232926</v>
      </c>
      <c r="K1708" s="115">
        <f t="shared" si="213"/>
        <v>0</v>
      </c>
      <c r="L1708" s="116">
        <f t="shared" si="214"/>
        <v>-5.408161163206282E-2</v>
      </c>
    </row>
    <row r="1709" spans="1:12">
      <c r="A1709" s="80">
        <v>42328</v>
      </c>
      <c r="B1709" s="52">
        <v>169.43746123017144</v>
      </c>
      <c r="C1709" s="53">
        <v>10456.11</v>
      </c>
      <c r="D1709" s="54">
        <f t="shared" si="211"/>
        <v>43424</v>
      </c>
      <c r="E1709" s="53">
        <f t="shared" si="212"/>
        <v>208.69965231169655</v>
      </c>
      <c r="F1709" s="81">
        <f t="shared" si="215"/>
        <v>14754.03</v>
      </c>
      <c r="H1709" s="85">
        <f t="shared" si="218"/>
        <v>43424</v>
      </c>
      <c r="I1709" s="70">
        <f t="shared" si="217"/>
        <v>7.1940706361233842E-2</v>
      </c>
      <c r="J1709" s="70">
        <f t="shared" si="216"/>
        <v>0.12162282754782328</v>
      </c>
      <c r="K1709" s="115">
        <f t="shared" si="213"/>
        <v>0</v>
      </c>
      <c r="L1709" s="116">
        <f t="shared" si="214"/>
        <v>-4.9682121186589434E-2</v>
      </c>
    </row>
    <row r="1710" spans="1:12">
      <c r="A1710" s="80">
        <v>42331</v>
      </c>
      <c r="B1710" s="52">
        <v>169.53251564592156</v>
      </c>
      <c r="C1710" s="53">
        <v>10446.4</v>
      </c>
      <c r="D1710" s="54">
        <f t="shared" si="211"/>
        <v>43426</v>
      </c>
      <c r="E1710" s="53">
        <f t="shared" si="212"/>
        <v>208.78167933336604</v>
      </c>
      <c r="F1710" s="81">
        <f t="shared" si="215"/>
        <v>14574.82</v>
      </c>
      <c r="H1710" s="85">
        <f t="shared" si="218"/>
        <v>43426</v>
      </c>
      <c r="I1710" s="70">
        <f t="shared" si="217"/>
        <v>7.1880721771133915E-2</v>
      </c>
      <c r="J1710" s="70">
        <f t="shared" si="216"/>
        <v>0.11740904601055258</v>
      </c>
      <c r="K1710" s="115">
        <f t="shared" si="213"/>
        <v>0</v>
      </c>
      <c r="L1710" s="116">
        <f t="shared" si="214"/>
        <v>-4.552832423941866E-2</v>
      </c>
    </row>
    <row r="1711" spans="1:12">
      <c r="A1711" s="80">
        <v>42332</v>
      </c>
      <c r="B1711" s="52">
        <v>169.56387916131607</v>
      </c>
      <c r="C1711" s="53">
        <v>10422.86</v>
      </c>
      <c r="D1711" s="54">
        <f t="shared" si="211"/>
        <v>43426</v>
      </c>
      <c r="E1711" s="53">
        <f t="shared" si="212"/>
        <v>208.78167933336604</v>
      </c>
      <c r="F1711" s="81">
        <f t="shared" si="215"/>
        <v>14574.82</v>
      </c>
      <c r="H1711" s="85">
        <f t="shared" si="218"/>
        <v>43426</v>
      </c>
      <c r="I1711" s="70">
        <f t="shared" si="217"/>
        <v>7.1814630611033436E-2</v>
      </c>
      <c r="J1711" s="70">
        <f t="shared" si="216"/>
        <v>0.11824963523438869</v>
      </c>
      <c r="K1711" s="115">
        <f t="shared" si="213"/>
        <v>0</v>
      </c>
      <c r="L1711" s="116">
        <f t="shared" si="214"/>
        <v>-4.6435004623355258E-2</v>
      </c>
    </row>
    <row r="1712" spans="1:12">
      <c r="A1712" s="80">
        <v>42334</v>
      </c>
      <c r="B1712" s="52">
        <v>169.63272209625555</v>
      </c>
      <c r="C1712" s="53">
        <v>10492.35</v>
      </c>
      <c r="D1712" s="54">
        <f t="shared" si="211"/>
        <v>43430</v>
      </c>
      <c r="E1712" s="53">
        <f t="shared" si="212"/>
        <v>208.92281574859538</v>
      </c>
      <c r="F1712" s="81">
        <f t="shared" si="215"/>
        <v>14715.81</v>
      </c>
      <c r="H1712" s="85">
        <f t="shared" si="218"/>
        <v>43430</v>
      </c>
      <c r="I1712" s="70">
        <f t="shared" si="217"/>
        <v>7.1911046106223342E-2</v>
      </c>
      <c r="J1712" s="70">
        <f t="shared" si="216"/>
        <v>0.11936176322477188</v>
      </c>
      <c r="K1712" s="115">
        <f t="shared" si="213"/>
        <v>0</v>
      </c>
      <c r="L1712" s="116">
        <f t="shared" si="214"/>
        <v>-4.7450717118548535E-2</v>
      </c>
    </row>
    <row r="1713" spans="1:12">
      <c r="A1713" s="80">
        <v>42335</v>
      </c>
      <c r="B1713" s="52">
        <v>169.66563084434222</v>
      </c>
      <c r="C1713" s="53">
        <v>10570.76</v>
      </c>
      <c r="D1713" s="54">
        <f t="shared" si="211"/>
        <v>43431</v>
      </c>
      <c r="E1713" s="53">
        <f t="shared" si="212"/>
        <v>208.94308126172299</v>
      </c>
      <c r="F1713" s="81">
        <f t="shared" si="215"/>
        <v>14794.7</v>
      </c>
      <c r="H1713" s="85">
        <f t="shared" si="218"/>
        <v>43431</v>
      </c>
      <c r="I1713" s="70">
        <f t="shared" si="217"/>
        <v>7.1876393251253168E-2</v>
      </c>
      <c r="J1713" s="70">
        <f t="shared" si="216"/>
        <v>0.1185789702955331</v>
      </c>
      <c r="K1713" s="115">
        <f t="shared" si="213"/>
        <v>0</v>
      </c>
      <c r="L1713" s="116">
        <f t="shared" si="214"/>
        <v>-4.6702577044279936E-2</v>
      </c>
    </row>
    <row r="1714" spans="1:12">
      <c r="A1714" s="80">
        <v>42338</v>
      </c>
      <c r="B1714" s="52">
        <v>169.7638672446011</v>
      </c>
      <c r="C1714" s="53">
        <v>10560.84</v>
      </c>
      <c r="D1714" s="54">
        <f t="shared" si="211"/>
        <v>43434</v>
      </c>
      <c r="E1714" s="53">
        <f t="shared" si="212"/>
        <v>208.96899109662266</v>
      </c>
      <c r="F1714" s="81">
        <f t="shared" si="215"/>
        <v>15059.37</v>
      </c>
      <c r="H1714" s="85">
        <f t="shared" si="218"/>
        <v>43434</v>
      </c>
      <c r="I1714" s="70">
        <f t="shared" si="217"/>
        <v>7.1713896296441204E-2</v>
      </c>
      <c r="J1714" s="70">
        <f t="shared" si="216"/>
        <v>0.12556206334344866</v>
      </c>
      <c r="K1714" s="115">
        <f t="shared" si="213"/>
        <v>0</v>
      </c>
      <c r="L1714" s="116">
        <f t="shared" si="214"/>
        <v>-5.3848167047007456E-2</v>
      </c>
    </row>
    <row r="1715" spans="1:12">
      <c r="A1715" s="80">
        <v>42339</v>
      </c>
      <c r="B1715" s="52">
        <v>169.79612237937755</v>
      </c>
      <c r="C1715" s="53">
        <v>10586.99</v>
      </c>
      <c r="D1715" s="54">
        <f t="shared" si="211"/>
        <v>43434</v>
      </c>
      <c r="E1715" s="53">
        <f t="shared" si="212"/>
        <v>208.96899109662266</v>
      </c>
      <c r="F1715" s="81">
        <f t="shared" si="215"/>
        <v>15059.37</v>
      </c>
      <c r="H1715" s="85">
        <f t="shared" si="218"/>
        <v>43434</v>
      </c>
      <c r="I1715" s="70">
        <f t="shared" si="217"/>
        <v>7.1646029679266032E-2</v>
      </c>
      <c r="J1715" s="70">
        <f t="shared" si="216"/>
        <v>0.12463458175428199</v>
      </c>
      <c r="K1715" s="115">
        <f t="shared" si="213"/>
        <v>0</v>
      </c>
      <c r="L1715" s="116">
        <f t="shared" si="214"/>
        <v>-5.298855207501596E-2</v>
      </c>
    </row>
    <row r="1716" spans="1:12">
      <c r="A1716" s="80">
        <v>42340</v>
      </c>
      <c r="B1716" s="52">
        <v>169.82855343875201</v>
      </c>
      <c r="C1716" s="53">
        <v>10555.62</v>
      </c>
      <c r="D1716" s="54">
        <f t="shared" si="211"/>
        <v>43434</v>
      </c>
      <c r="E1716" s="53">
        <f t="shared" si="212"/>
        <v>208.96899109662266</v>
      </c>
      <c r="F1716" s="81">
        <f t="shared" si="215"/>
        <v>15059.37</v>
      </c>
      <c r="H1716" s="85">
        <f t="shared" si="218"/>
        <v>43434</v>
      </c>
      <c r="I1716" s="70">
        <f t="shared" si="217"/>
        <v>7.1577810235134542E-2</v>
      </c>
      <c r="J1716" s="70">
        <f t="shared" si="216"/>
        <v>0.12574757165477646</v>
      </c>
      <c r="K1716" s="115">
        <f t="shared" si="213"/>
        <v>0</v>
      </c>
      <c r="L1716" s="116">
        <f t="shared" si="214"/>
        <v>-5.4169761419641915E-2</v>
      </c>
    </row>
    <row r="1717" spans="1:12">
      <c r="A1717" s="80">
        <v>42341</v>
      </c>
      <c r="B1717" s="52">
        <v>169.86506657774135</v>
      </c>
      <c r="C1717" s="53">
        <v>10466.19</v>
      </c>
      <c r="D1717" s="54">
        <f t="shared" si="211"/>
        <v>43437</v>
      </c>
      <c r="E1717" s="53">
        <f t="shared" si="212"/>
        <v>209.10691063074646</v>
      </c>
      <c r="F1717" s="81">
        <f t="shared" si="215"/>
        <v>15069.07</v>
      </c>
      <c r="H1717" s="85">
        <f t="shared" si="218"/>
        <v>43437</v>
      </c>
      <c r="I1717" s="70">
        <f t="shared" si="217"/>
        <v>7.1736703214866582E-2</v>
      </c>
      <c r="J1717" s="70">
        <f t="shared" si="216"/>
        <v>0.12918719672275381</v>
      </c>
      <c r="K1717" s="115">
        <f t="shared" si="213"/>
        <v>0</v>
      </c>
      <c r="L1717" s="116">
        <f t="shared" si="214"/>
        <v>-5.7450493507887224E-2</v>
      </c>
    </row>
    <row r="1718" spans="1:12">
      <c r="A1718" s="80">
        <v>42342</v>
      </c>
      <c r="B1718" s="52">
        <v>169.89920945612346</v>
      </c>
      <c r="C1718" s="53">
        <v>10356.709999999999</v>
      </c>
      <c r="D1718" s="54">
        <f t="shared" si="211"/>
        <v>43438</v>
      </c>
      <c r="E1718" s="53">
        <f t="shared" si="212"/>
        <v>209.14810469214072</v>
      </c>
      <c r="F1718" s="81">
        <f t="shared" si="215"/>
        <v>15049.32</v>
      </c>
      <c r="H1718" s="85">
        <f t="shared" si="218"/>
        <v>43438</v>
      </c>
      <c r="I1718" s="70">
        <f t="shared" si="217"/>
        <v>7.1735274517858771E-2</v>
      </c>
      <c r="J1718" s="70">
        <f t="shared" si="216"/>
        <v>0.13265684455483262</v>
      </c>
      <c r="K1718" s="115">
        <f t="shared" si="213"/>
        <v>0</v>
      </c>
      <c r="L1718" s="116">
        <f t="shared" si="214"/>
        <v>-6.0921570036973849E-2</v>
      </c>
    </row>
    <row r="1719" spans="1:12">
      <c r="A1719" s="80">
        <v>42345</v>
      </c>
      <c r="B1719" s="52">
        <v>169.99809079602693</v>
      </c>
      <c r="C1719" s="53">
        <v>10334.77</v>
      </c>
      <c r="D1719" s="54">
        <f t="shared" si="211"/>
        <v>43441</v>
      </c>
      <c r="E1719" s="53">
        <f t="shared" si="212"/>
        <v>209.27780274617081</v>
      </c>
      <c r="F1719" s="81">
        <f t="shared" si="215"/>
        <v>14805.93</v>
      </c>
      <c r="H1719" s="85">
        <f t="shared" si="218"/>
        <v>43441</v>
      </c>
      <c r="I1719" s="70">
        <f t="shared" si="217"/>
        <v>7.1748886538016698E-2</v>
      </c>
      <c r="J1719" s="70">
        <f t="shared" si="216"/>
        <v>0.12731415092812948</v>
      </c>
      <c r="K1719" s="115">
        <f t="shared" si="213"/>
        <v>0</v>
      </c>
      <c r="L1719" s="116">
        <f t="shared" si="214"/>
        <v>-5.5565264390112779E-2</v>
      </c>
    </row>
    <row r="1720" spans="1:12">
      <c r="A1720" s="80">
        <v>42346</v>
      </c>
      <c r="B1720" s="52">
        <v>170.03209041418614</v>
      </c>
      <c r="C1720" s="53">
        <v>10250.030000000001</v>
      </c>
      <c r="D1720" s="54">
        <f t="shared" si="211"/>
        <v>43441</v>
      </c>
      <c r="E1720" s="53">
        <f t="shared" si="212"/>
        <v>209.27780274617081</v>
      </c>
      <c r="F1720" s="81">
        <f t="shared" si="215"/>
        <v>14805.93</v>
      </c>
      <c r="H1720" s="85">
        <f t="shared" si="218"/>
        <v>43441</v>
      </c>
      <c r="I1720" s="70">
        <f t="shared" si="217"/>
        <v>7.1677446137422551E-2</v>
      </c>
      <c r="J1720" s="70">
        <f t="shared" si="216"/>
        <v>0.13041224102572557</v>
      </c>
      <c r="K1720" s="115">
        <f t="shared" si="213"/>
        <v>0</v>
      </c>
      <c r="L1720" s="116">
        <f t="shared" si="214"/>
        <v>-5.8734794888303021E-2</v>
      </c>
    </row>
    <row r="1721" spans="1:12">
      <c r="A1721" s="80">
        <v>42347</v>
      </c>
      <c r="B1721" s="52">
        <v>170.06099586955656</v>
      </c>
      <c r="C1721" s="53">
        <v>10131.26</v>
      </c>
      <c r="D1721" s="54">
        <f t="shared" si="211"/>
        <v>43441</v>
      </c>
      <c r="E1721" s="53">
        <f t="shared" si="212"/>
        <v>209.27780274617081</v>
      </c>
      <c r="F1721" s="81">
        <f t="shared" si="215"/>
        <v>14805.93</v>
      </c>
      <c r="H1721" s="85">
        <f t="shared" si="218"/>
        <v>43441</v>
      </c>
      <c r="I1721" s="70">
        <f t="shared" si="217"/>
        <v>7.1616724630449102E-2</v>
      </c>
      <c r="J1721" s="70">
        <f t="shared" si="216"/>
        <v>0.13481241129702126</v>
      </c>
      <c r="K1721" s="115">
        <f t="shared" si="213"/>
        <v>0</v>
      </c>
      <c r="L1721" s="116">
        <f t="shared" si="214"/>
        <v>-6.3195686666572159E-2</v>
      </c>
    </row>
    <row r="1722" spans="1:12">
      <c r="A1722" s="80">
        <v>42348</v>
      </c>
      <c r="B1722" s="52">
        <v>170.09398770275527</v>
      </c>
      <c r="C1722" s="53">
        <v>10225.540000000001</v>
      </c>
      <c r="D1722" s="54">
        <f t="shared" si="211"/>
        <v>43444</v>
      </c>
      <c r="E1722" s="53">
        <f t="shared" si="212"/>
        <v>209.36946642377362</v>
      </c>
      <c r="F1722" s="81">
        <f t="shared" si="215"/>
        <v>14521.73</v>
      </c>
      <c r="H1722" s="85">
        <f t="shared" si="218"/>
        <v>43444</v>
      </c>
      <c r="I1722" s="70">
        <f t="shared" si="217"/>
        <v>7.1703858800161724E-2</v>
      </c>
      <c r="J1722" s="70">
        <f t="shared" si="216"/>
        <v>0.1240286180112824</v>
      </c>
      <c r="K1722" s="115">
        <f t="shared" si="213"/>
        <v>0</v>
      </c>
      <c r="L1722" s="116">
        <f t="shared" si="214"/>
        <v>-5.2324759211120675E-2</v>
      </c>
    </row>
    <row r="1723" spans="1:12">
      <c r="A1723" s="80">
        <v>42349</v>
      </c>
      <c r="B1723" s="52">
        <v>170.12698593636961</v>
      </c>
      <c r="C1723" s="53">
        <v>10128.57</v>
      </c>
      <c r="D1723" s="54">
        <f t="shared" si="211"/>
        <v>43445</v>
      </c>
      <c r="E1723" s="53">
        <f t="shared" si="212"/>
        <v>209.39333454294592</v>
      </c>
      <c r="F1723" s="81">
        <f t="shared" si="215"/>
        <v>14605.79</v>
      </c>
      <c r="H1723" s="85">
        <f t="shared" si="218"/>
        <v>43445</v>
      </c>
      <c r="I1723" s="70">
        <f t="shared" si="217"/>
        <v>7.1675284811960838E-2</v>
      </c>
      <c r="J1723" s="70">
        <f t="shared" si="216"/>
        <v>0.12977589946718315</v>
      </c>
      <c r="K1723" s="115">
        <f t="shared" si="213"/>
        <v>0</v>
      </c>
      <c r="L1723" s="116">
        <f t="shared" si="214"/>
        <v>-5.8100614655222316E-2</v>
      </c>
    </row>
    <row r="1724" spans="1:12">
      <c r="A1724" s="80">
        <v>42352</v>
      </c>
      <c r="B1724" s="52">
        <v>170.21987527069086</v>
      </c>
      <c r="C1724" s="53">
        <v>10181.25</v>
      </c>
      <c r="D1724" s="54">
        <f t="shared" si="211"/>
        <v>43448</v>
      </c>
      <c r="E1724" s="53">
        <f t="shared" si="212"/>
        <v>209.52318522146331</v>
      </c>
      <c r="F1724" s="81">
        <f t="shared" si="215"/>
        <v>14960.64</v>
      </c>
      <c r="H1724" s="85">
        <f t="shared" si="218"/>
        <v>43448</v>
      </c>
      <c r="I1724" s="70">
        <f t="shared" si="217"/>
        <v>7.1701750104753215E-2</v>
      </c>
      <c r="J1724" s="70">
        <f t="shared" si="216"/>
        <v>0.13688453013752766</v>
      </c>
      <c r="K1724" s="115">
        <f t="shared" si="213"/>
        <v>0</v>
      </c>
      <c r="L1724" s="116">
        <f t="shared" si="214"/>
        <v>-6.5182780032774446E-2</v>
      </c>
    </row>
    <row r="1725" spans="1:12">
      <c r="A1725" s="80">
        <v>42353</v>
      </c>
      <c r="B1725" s="52">
        <v>170.25477034512136</v>
      </c>
      <c r="C1725" s="53">
        <v>10248.91</v>
      </c>
      <c r="D1725" s="54">
        <f t="shared" si="211"/>
        <v>43448</v>
      </c>
      <c r="E1725" s="53">
        <f t="shared" si="212"/>
        <v>209.52318522146331</v>
      </c>
      <c r="F1725" s="81">
        <f t="shared" si="215"/>
        <v>14960.64</v>
      </c>
      <c r="H1725" s="85">
        <f t="shared" si="218"/>
        <v>43448</v>
      </c>
      <c r="I1725" s="70">
        <f t="shared" si="217"/>
        <v>7.1628527158737576E-2</v>
      </c>
      <c r="J1725" s="70">
        <f t="shared" si="216"/>
        <v>0.13437722281011899</v>
      </c>
      <c r="K1725" s="115">
        <f t="shared" si="213"/>
        <v>0</v>
      </c>
      <c r="L1725" s="116">
        <f t="shared" si="214"/>
        <v>-6.2748695651381414E-2</v>
      </c>
    </row>
    <row r="1726" spans="1:12">
      <c r="A1726" s="80">
        <v>42354</v>
      </c>
      <c r="B1726" s="52">
        <v>170.2889915539607</v>
      </c>
      <c r="C1726" s="53">
        <v>10315.450000000001</v>
      </c>
      <c r="D1726" s="54">
        <f t="shared" si="211"/>
        <v>43448</v>
      </c>
      <c r="E1726" s="53">
        <f t="shared" si="212"/>
        <v>209.52318522146331</v>
      </c>
      <c r="F1726" s="81">
        <f t="shared" si="215"/>
        <v>14960.64</v>
      </c>
      <c r="H1726" s="85">
        <f t="shared" si="218"/>
        <v>43448</v>
      </c>
      <c r="I1726" s="70">
        <f t="shared" si="217"/>
        <v>7.1556737666994996E-2</v>
      </c>
      <c r="J1726" s="70">
        <f t="shared" si="216"/>
        <v>0.13193285238462282</v>
      </c>
      <c r="K1726" s="115">
        <f t="shared" si="213"/>
        <v>0</v>
      </c>
      <c r="L1726" s="116">
        <f t="shared" si="214"/>
        <v>-6.0376114717627827E-2</v>
      </c>
    </row>
    <row r="1727" spans="1:12">
      <c r="A1727" s="80">
        <v>42355</v>
      </c>
      <c r="B1727" s="52">
        <v>170.32747686605191</v>
      </c>
      <c r="C1727" s="53">
        <v>10439.83</v>
      </c>
      <c r="D1727" s="54">
        <f t="shared" si="211"/>
        <v>43451</v>
      </c>
      <c r="E1727" s="53">
        <f t="shared" si="212"/>
        <v>209.62752776770361</v>
      </c>
      <c r="F1727" s="81">
        <f t="shared" si="215"/>
        <v>15075.46</v>
      </c>
      <c r="H1727" s="85">
        <f t="shared" si="218"/>
        <v>43451</v>
      </c>
      <c r="I1727" s="70">
        <f t="shared" si="217"/>
        <v>7.1653861389230133E-2</v>
      </c>
      <c r="J1727" s="70">
        <f t="shared" si="216"/>
        <v>0.13029649788512376</v>
      </c>
      <c r="K1727" s="115">
        <f t="shared" si="213"/>
        <v>0</v>
      </c>
      <c r="L1727" s="116">
        <f t="shared" si="214"/>
        <v>-5.864263649589363E-2</v>
      </c>
    </row>
    <row r="1728" spans="1:12">
      <c r="A1728" s="80">
        <v>42356</v>
      </c>
      <c r="B1728" s="52">
        <v>170.36477858348556</v>
      </c>
      <c r="C1728" s="53">
        <v>10330.16</v>
      </c>
      <c r="D1728" s="54">
        <f t="shared" si="211"/>
        <v>43452</v>
      </c>
      <c r="E1728" s="53">
        <f t="shared" si="212"/>
        <v>209.68978714345062</v>
      </c>
      <c r="F1728" s="81">
        <f t="shared" si="215"/>
        <v>15103.63</v>
      </c>
      <c r="H1728" s="85">
        <f t="shared" si="218"/>
        <v>43452</v>
      </c>
      <c r="I1728" s="70">
        <f t="shared" si="217"/>
        <v>7.1681717564875846E-2</v>
      </c>
      <c r="J1728" s="70">
        <f t="shared" si="216"/>
        <v>0.13498841836850928</v>
      </c>
      <c r="K1728" s="115">
        <f t="shared" si="213"/>
        <v>0</v>
      </c>
      <c r="L1728" s="116">
        <f t="shared" si="214"/>
        <v>-6.3306700803633431E-2</v>
      </c>
    </row>
    <row r="1729" spans="1:12">
      <c r="A1729" s="80">
        <v>42359</v>
      </c>
      <c r="B1729" s="52">
        <v>170.47006401665016</v>
      </c>
      <c r="C1729" s="53">
        <v>10426.69</v>
      </c>
      <c r="D1729" s="54">
        <f t="shared" si="211"/>
        <v>43455</v>
      </c>
      <c r="E1729" s="53">
        <f t="shared" si="212"/>
        <v>209.76464629833467</v>
      </c>
      <c r="F1729" s="81">
        <f t="shared" si="215"/>
        <v>14894.42</v>
      </c>
      <c r="H1729" s="85">
        <f t="shared" si="218"/>
        <v>43455</v>
      </c>
      <c r="I1729" s="70">
        <f t="shared" si="217"/>
        <v>7.1588530568386988E-2</v>
      </c>
      <c r="J1729" s="70">
        <f t="shared" si="216"/>
        <v>0.12622642088399494</v>
      </c>
      <c r="K1729" s="115">
        <f t="shared" si="213"/>
        <v>0</v>
      </c>
      <c r="L1729" s="116">
        <f t="shared" si="214"/>
        <v>-5.4637890315607951E-2</v>
      </c>
    </row>
    <row r="1730" spans="1:12">
      <c r="A1730" s="80">
        <v>42360</v>
      </c>
      <c r="B1730" s="52">
        <v>170.50245332881332</v>
      </c>
      <c r="C1730" s="53">
        <v>10362.35</v>
      </c>
      <c r="D1730" s="54">
        <f t="shared" ref="D1730:D1793" si="219">VLOOKUP(EDATE(A1730,36),A:A,1,1)</f>
        <v>43455</v>
      </c>
      <c r="E1730" s="53">
        <f t="shared" ref="E1730:E1793" si="220">VLOOKUP(D1730,A:B,2,0)</f>
        <v>209.76464629833467</v>
      </c>
      <c r="F1730" s="81">
        <f t="shared" si="215"/>
        <v>14894.42</v>
      </c>
      <c r="H1730" s="85">
        <f t="shared" si="218"/>
        <v>43455</v>
      </c>
      <c r="I1730" s="70">
        <f t="shared" si="217"/>
        <v>7.1520671890035414E-2</v>
      </c>
      <c r="J1730" s="70">
        <f t="shared" si="216"/>
        <v>0.12855253261711419</v>
      </c>
      <c r="K1730" s="115">
        <f t="shared" ref="K1730:K1793" si="221">IF(I1730&gt;J1730,1,0)</f>
        <v>0</v>
      </c>
      <c r="L1730" s="116">
        <f t="shared" ref="L1730:L1793" si="222">I1730-J1730</f>
        <v>-5.7031860727078776E-2</v>
      </c>
    </row>
    <row r="1731" spans="1:12">
      <c r="A1731" s="80">
        <v>42361</v>
      </c>
      <c r="B1731" s="52">
        <v>170.53774733665239</v>
      </c>
      <c r="C1731" s="53">
        <v>10468.61</v>
      </c>
      <c r="D1731" s="54">
        <f t="shared" si="219"/>
        <v>43455</v>
      </c>
      <c r="E1731" s="53">
        <f t="shared" si="220"/>
        <v>209.76464629833467</v>
      </c>
      <c r="F1731" s="81">
        <f t="shared" si="215"/>
        <v>14894.42</v>
      </c>
      <c r="H1731" s="85">
        <f t="shared" si="218"/>
        <v>43455</v>
      </c>
      <c r="I1731" s="70">
        <f t="shared" si="217"/>
        <v>7.1446747165052393E-2</v>
      </c>
      <c r="J1731" s="70">
        <f t="shared" si="216"/>
        <v>0.12472114083991648</v>
      </c>
      <c r="K1731" s="115">
        <f t="shared" si="221"/>
        <v>0</v>
      </c>
      <c r="L1731" s="116">
        <f t="shared" si="222"/>
        <v>-5.3274393674864085E-2</v>
      </c>
    </row>
    <row r="1732" spans="1:12">
      <c r="A1732" s="80">
        <v>42362</v>
      </c>
      <c r="B1732" s="52">
        <v>170.57236649936172</v>
      </c>
      <c r="C1732" s="53">
        <v>10462.08</v>
      </c>
      <c r="D1732" s="54">
        <f t="shared" si="219"/>
        <v>43458</v>
      </c>
      <c r="E1732" s="53">
        <f t="shared" si="220"/>
        <v>209.8609282709856</v>
      </c>
      <c r="F1732" s="81">
        <f t="shared" si="215"/>
        <v>14769.13</v>
      </c>
      <c r="H1732" s="85">
        <f t="shared" si="218"/>
        <v>43458</v>
      </c>
      <c r="I1732" s="70">
        <f t="shared" si="217"/>
        <v>7.1538150933167621E-2</v>
      </c>
      <c r="J1732" s="70">
        <f t="shared" si="216"/>
        <v>0.12179188033230259</v>
      </c>
      <c r="K1732" s="115">
        <f t="shared" si="221"/>
        <v>0</v>
      </c>
      <c r="L1732" s="116">
        <f t="shared" si="222"/>
        <v>-5.0253729399134972E-2</v>
      </c>
    </row>
    <row r="1733" spans="1:12">
      <c r="A1733" s="80">
        <v>42366</v>
      </c>
      <c r="B1733" s="52">
        <v>170.71291812935718</v>
      </c>
      <c r="C1733" s="53">
        <v>10547.37</v>
      </c>
      <c r="D1733" s="54">
        <f t="shared" si="219"/>
        <v>43462</v>
      </c>
      <c r="E1733" s="53">
        <f t="shared" si="220"/>
        <v>210.01311220663524</v>
      </c>
      <c r="F1733" s="81">
        <f t="shared" si="215"/>
        <v>15045.34</v>
      </c>
      <c r="H1733" s="85">
        <f t="shared" si="218"/>
        <v>43462</v>
      </c>
      <c r="I1733" s="70">
        <f t="shared" si="217"/>
        <v>7.1502877242984875E-2</v>
      </c>
      <c r="J1733" s="70">
        <f t="shared" si="216"/>
        <v>0.12569121049966925</v>
      </c>
      <c r="K1733" s="115">
        <f t="shared" si="221"/>
        <v>0</v>
      </c>
      <c r="L1733" s="116">
        <f t="shared" si="222"/>
        <v>-5.4188333256684373E-2</v>
      </c>
    </row>
    <row r="1734" spans="1:12">
      <c r="A1734" s="80">
        <v>42367</v>
      </c>
      <c r="B1734" s="52">
        <v>170.74910926800061</v>
      </c>
      <c r="C1734" s="53">
        <v>10552.46</v>
      </c>
      <c r="D1734" s="54">
        <f t="shared" si="219"/>
        <v>43462</v>
      </c>
      <c r="E1734" s="53">
        <f t="shared" si="220"/>
        <v>210.01311220663524</v>
      </c>
      <c r="F1734" s="81">
        <f t="shared" si="215"/>
        <v>15045.34</v>
      </c>
      <c r="H1734" s="85">
        <f t="shared" si="218"/>
        <v>43462</v>
      </c>
      <c r="I1734" s="70">
        <f t="shared" si="217"/>
        <v>7.1427168406256625E-2</v>
      </c>
      <c r="J1734" s="70">
        <f t="shared" si="216"/>
        <v>0.12551018826209237</v>
      </c>
      <c r="K1734" s="115">
        <f t="shared" si="221"/>
        <v>0</v>
      </c>
      <c r="L1734" s="116">
        <f t="shared" si="222"/>
        <v>-5.4083019855835746E-2</v>
      </c>
    </row>
    <row r="1735" spans="1:12">
      <c r="A1735" s="80">
        <v>42368</v>
      </c>
      <c r="B1735" s="52">
        <v>170.79674826948636</v>
      </c>
      <c r="C1735" s="53">
        <v>10508.91</v>
      </c>
      <c r="D1735" s="54">
        <f t="shared" si="219"/>
        <v>43462</v>
      </c>
      <c r="E1735" s="53">
        <f t="shared" si="220"/>
        <v>210.01311220663524</v>
      </c>
      <c r="F1735" s="81">
        <f t="shared" si="215"/>
        <v>15045.34</v>
      </c>
      <c r="H1735" s="85">
        <f t="shared" si="218"/>
        <v>43462</v>
      </c>
      <c r="I1735" s="70">
        <f t="shared" si="217"/>
        <v>7.1327544209121241E-2</v>
      </c>
      <c r="J1735" s="70">
        <f t="shared" si="216"/>
        <v>0.12706278870903986</v>
      </c>
      <c r="K1735" s="115">
        <f t="shared" si="221"/>
        <v>0</v>
      </c>
      <c r="L1735" s="116">
        <f t="shared" si="222"/>
        <v>-5.5735244499918624E-2</v>
      </c>
    </row>
    <row r="1736" spans="1:12">
      <c r="A1736" s="80">
        <v>42369</v>
      </c>
      <c r="B1736" s="52">
        <v>170.85072004193952</v>
      </c>
      <c r="C1736" s="53">
        <v>10575.63</v>
      </c>
      <c r="D1736" s="54">
        <f t="shared" si="219"/>
        <v>43465</v>
      </c>
      <c r="E1736" s="53">
        <f t="shared" si="220"/>
        <v>210.18007263083953</v>
      </c>
      <c r="F1736" s="81">
        <f t="shared" ref="F1736:F1799" si="223">VLOOKUP(D1736,A:C,3,0)</f>
        <v>15048.98</v>
      </c>
      <c r="H1736" s="85">
        <f t="shared" si="218"/>
        <v>43465</v>
      </c>
      <c r="I1736" s="70">
        <f t="shared" si="217"/>
        <v>7.1498518183297222E-2</v>
      </c>
      <c r="J1736" s="70">
        <f t="shared" si="216"/>
        <v>0.12477832567389391</v>
      </c>
      <c r="K1736" s="115">
        <f t="shared" si="221"/>
        <v>0</v>
      </c>
      <c r="L1736" s="116">
        <f t="shared" si="222"/>
        <v>-5.3279807490596687E-2</v>
      </c>
    </row>
    <row r="1737" spans="1:12">
      <c r="A1737" s="80">
        <v>42370</v>
      </c>
      <c r="B1737" s="52">
        <v>170.8881363496287</v>
      </c>
      <c r="C1737" s="53">
        <v>10598</v>
      </c>
      <c r="D1737" s="54">
        <f t="shared" si="219"/>
        <v>43466</v>
      </c>
      <c r="E1737" s="53">
        <f t="shared" si="220"/>
        <v>210.39277486434196</v>
      </c>
      <c r="F1737" s="81">
        <f t="shared" si="223"/>
        <v>15114.9</v>
      </c>
      <c r="H1737" s="85">
        <f t="shared" si="218"/>
        <v>43466</v>
      </c>
      <c r="I1737" s="70">
        <f t="shared" si="217"/>
        <v>7.1781614141736005E-2</v>
      </c>
      <c r="J1737" s="70">
        <f t="shared" si="216"/>
        <v>0.12562514908914957</v>
      </c>
      <c r="K1737" s="115">
        <f t="shared" si="221"/>
        <v>0</v>
      </c>
      <c r="L1737" s="116">
        <f t="shared" si="222"/>
        <v>-5.3843534947413563E-2</v>
      </c>
    </row>
    <row r="1738" spans="1:12">
      <c r="A1738" s="80">
        <v>42373</v>
      </c>
      <c r="B1738" s="52">
        <v>170.98913123821131</v>
      </c>
      <c r="C1738" s="53">
        <v>10369.24</v>
      </c>
      <c r="D1738" s="54">
        <f t="shared" si="219"/>
        <v>43469</v>
      </c>
      <c r="E1738" s="53">
        <f t="shared" si="220"/>
        <v>210.50598635760173</v>
      </c>
      <c r="F1738" s="81">
        <f t="shared" si="223"/>
        <v>14861.69</v>
      </c>
      <c r="H1738" s="85">
        <f t="shared" si="218"/>
        <v>43469</v>
      </c>
      <c r="I1738" s="70">
        <f t="shared" si="217"/>
        <v>7.1762724431515101E-2</v>
      </c>
      <c r="J1738" s="70">
        <f t="shared" si="216"/>
        <v>0.12747544051534154</v>
      </c>
      <c r="K1738" s="115">
        <f t="shared" si="221"/>
        <v>0</v>
      </c>
      <c r="L1738" s="116">
        <f t="shared" si="222"/>
        <v>-5.5712716083826441E-2</v>
      </c>
    </row>
    <row r="1739" spans="1:12">
      <c r="A1739" s="80">
        <v>42374</v>
      </c>
      <c r="B1739" s="52">
        <v>171.02315807532773</v>
      </c>
      <c r="C1739" s="53">
        <v>10360.42</v>
      </c>
      <c r="D1739" s="54">
        <f t="shared" si="219"/>
        <v>43469</v>
      </c>
      <c r="E1739" s="53">
        <f t="shared" si="220"/>
        <v>210.50598635760173</v>
      </c>
      <c r="F1739" s="81">
        <f t="shared" si="223"/>
        <v>14861.69</v>
      </c>
      <c r="H1739" s="85">
        <f t="shared" si="218"/>
        <v>43469</v>
      </c>
      <c r="I1739" s="70">
        <f t="shared" si="217"/>
        <v>7.1691640267751655E-2</v>
      </c>
      <c r="J1739" s="70">
        <f t="shared" si="216"/>
        <v>0.12779529604221129</v>
      </c>
      <c r="K1739" s="115">
        <f t="shared" si="221"/>
        <v>0</v>
      </c>
      <c r="L1739" s="116">
        <f t="shared" si="222"/>
        <v>-5.6103655774459638E-2</v>
      </c>
    </row>
    <row r="1740" spans="1:12">
      <c r="A1740" s="80">
        <v>42375</v>
      </c>
      <c r="B1740" s="52">
        <v>171.05377122062319</v>
      </c>
      <c r="C1740" s="53">
        <v>10302.32</v>
      </c>
      <c r="D1740" s="54">
        <f t="shared" si="219"/>
        <v>43469</v>
      </c>
      <c r="E1740" s="53">
        <f t="shared" si="220"/>
        <v>210.50598635760173</v>
      </c>
      <c r="F1740" s="81">
        <f t="shared" si="223"/>
        <v>14861.69</v>
      </c>
      <c r="H1740" s="85">
        <f t="shared" si="218"/>
        <v>43469</v>
      </c>
      <c r="I1740" s="70">
        <f t="shared" si="217"/>
        <v>7.162770362950277E-2</v>
      </c>
      <c r="J1740" s="70">
        <f t="shared" si="216"/>
        <v>0.12991139271197327</v>
      </c>
      <c r="K1740" s="115">
        <f t="shared" si="221"/>
        <v>0</v>
      </c>
      <c r="L1740" s="116">
        <f t="shared" si="222"/>
        <v>-5.8283689082470502E-2</v>
      </c>
    </row>
    <row r="1741" spans="1:12">
      <c r="A1741" s="80">
        <v>42376</v>
      </c>
      <c r="B1741" s="52">
        <v>171.07788980236529</v>
      </c>
      <c r="C1741" s="53">
        <v>10072.450000000001</v>
      </c>
      <c r="D1741" s="54">
        <f t="shared" si="219"/>
        <v>43472</v>
      </c>
      <c r="E1741" s="53">
        <f t="shared" si="220"/>
        <v>210.6253432518665</v>
      </c>
      <c r="F1741" s="81">
        <f t="shared" si="223"/>
        <v>14923.27</v>
      </c>
      <c r="H1741" s="85">
        <f t="shared" si="218"/>
        <v>43472</v>
      </c>
      <c r="I1741" s="70">
        <f t="shared" si="217"/>
        <v>7.1779831713214781E-2</v>
      </c>
      <c r="J1741" s="70">
        <f t="shared" si="216"/>
        <v>0.14001253185445339</v>
      </c>
      <c r="K1741" s="115">
        <f t="shared" si="221"/>
        <v>0</v>
      </c>
      <c r="L1741" s="116">
        <f t="shared" si="222"/>
        <v>-6.8232700141238611E-2</v>
      </c>
    </row>
    <row r="1742" spans="1:12">
      <c r="A1742" s="80">
        <v>42377</v>
      </c>
      <c r="B1742" s="52">
        <v>171.11467154867282</v>
      </c>
      <c r="C1742" s="53">
        <v>10116.450000000001</v>
      </c>
      <c r="D1742" s="54">
        <f t="shared" si="219"/>
        <v>43473</v>
      </c>
      <c r="E1742" s="53">
        <f t="shared" si="220"/>
        <v>210.67189145272516</v>
      </c>
      <c r="F1742" s="81">
        <f t="shared" si="223"/>
        <v>14965.34</v>
      </c>
      <c r="H1742" s="85">
        <f t="shared" si="218"/>
        <v>43473</v>
      </c>
      <c r="I1742" s="70">
        <f t="shared" si="217"/>
        <v>7.1781974807826776E-2</v>
      </c>
      <c r="J1742" s="70">
        <f t="shared" si="216"/>
        <v>0.13942606397027379</v>
      </c>
      <c r="K1742" s="115">
        <f t="shared" si="221"/>
        <v>0</v>
      </c>
      <c r="L1742" s="116">
        <f t="shared" si="222"/>
        <v>-6.7644089162447019E-2</v>
      </c>
    </row>
    <row r="1743" spans="1:12">
      <c r="A1743" s="80">
        <v>42380</v>
      </c>
      <c r="B1743" s="52">
        <v>171.21785369561664</v>
      </c>
      <c r="C1743" s="53">
        <v>10066.57</v>
      </c>
      <c r="D1743" s="54">
        <f t="shared" si="219"/>
        <v>43476</v>
      </c>
      <c r="E1743" s="53">
        <f t="shared" si="220"/>
        <v>210.7943155142944</v>
      </c>
      <c r="F1743" s="81">
        <f t="shared" si="223"/>
        <v>14955.33</v>
      </c>
      <c r="H1743" s="85">
        <f t="shared" si="218"/>
        <v>43476</v>
      </c>
      <c r="I1743" s="70">
        <f t="shared" si="217"/>
        <v>7.1774159907051382E-2</v>
      </c>
      <c r="J1743" s="70">
        <f t="shared" si="216"/>
        <v>0.14105039998814983</v>
      </c>
      <c r="K1743" s="115">
        <f t="shared" si="221"/>
        <v>0</v>
      </c>
      <c r="L1743" s="116">
        <f t="shared" si="222"/>
        <v>-6.927624008109845E-2</v>
      </c>
    </row>
    <row r="1744" spans="1:12">
      <c r="A1744" s="80">
        <v>42381</v>
      </c>
      <c r="B1744" s="52">
        <v>171.24970021640402</v>
      </c>
      <c r="C1744" s="53">
        <v>9995.25</v>
      </c>
      <c r="D1744" s="54">
        <f t="shared" si="219"/>
        <v>43476</v>
      </c>
      <c r="E1744" s="53">
        <f t="shared" si="220"/>
        <v>210.7943155142944</v>
      </c>
      <c r="F1744" s="81">
        <f t="shared" si="223"/>
        <v>14955.33</v>
      </c>
      <c r="H1744" s="85">
        <f t="shared" si="218"/>
        <v>43476</v>
      </c>
      <c r="I1744" s="70">
        <f t="shared" si="217"/>
        <v>7.1707718147745014E-2</v>
      </c>
      <c r="J1744" s="70">
        <f t="shared" si="216"/>
        <v>0.14375791670974936</v>
      </c>
      <c r="K1744" s="115">
        <f t="shared" si="221"/>
        <v>0</v>
      </c>
      <c r="L1744" s="116">
        <f t="shared" si="222"/>
        <v>-7.2050198562004342E-2</v>
      </c>
    </row>
    <row r="1745" spans="1:12">
      <c r="A1745" s="80">
        <v>42382</v>
      </c>
      <c r="B1745" s="52">
        <v>171.28309390794621</v>
      </c>
      <c r="C1745" s="53">
        <v>10064.620000000001</v>
      </c>
      <c r="D1745" s="54">
        <f t="shared" si="219"/>
        <v>43476</v>
      </c>
      <c r="E1745" s="53">
        <f t="shared" si="220"/>
        <v>210.7943155142944</v>
      </c>
      <c r="F1745" s="81">
        <f t="shared" si="223"/>
        <v>14955.33</v>
      </c>
      <c r="H1745" s="85">
        <f t="shared" si="218"/>
        <v>43476</v>
      </c>
      <c r="I1745" s="70">
        <f t="shared" si="217"/>
        <v>7.1638066200622408E-2</v>
      </c>
      <c r="J1745" s="70">
        <f t="shared" si="216"/>
        <v>0.1411240873072237</v>
      </c>
      <c r="K1745" s="115">
        <f t="shared" si="221"/>
        <v>0</v>
      </c>
      <c r="L1745" s="116">
        <f t="shared" si="222"/>
        <v>-6.9486021106601292E-2</v>
      </c>
    </row>
    <row r="1746" spans="1:12">
      <c r="A1746" s="80">
        <v>42383</v>
      </c>
      <c r="B1746" s="52">
        <v>171.31460999722526</v>
      </c>
      <c r="C1746" s="53">
        <v>10030.530000000001</v>
      </c>
      <c r="D1746" s="54">
        <f t="shared" si="219"/>
        <v>43479</v>
      </c>
      <c r="E1746" s="53">
        <f t="shared" si="220"/>
        <v>210.9157330400306</v>
      </c>
      <c r="F1746" s="81">
        <f t="shared" si="223"/>
        <v>14875.92</v>
      </c>
      <c r="H1746" s="85">
        <f t="shared" si="218"/>
        <v>43479</v>
      </c>
      <c r="I1746" s="70">
        <f t="shared" si="217"/>
        <v>7.1778049528111509E-2</v>
      </c>
      <c r="J1746" s="70">
        <f t="shared" si="216"/>
        <v>0.14038978283577386</v>
      </c>
      <c r="K1746" s="115">
        <f t="shared" si="221"/>
        <v>0</v>
      </c>
      <c r="L1746" s="116">
        <f t="shared" si="222"/>
        <v>-6.8611733307662348E-2</v>
      </c>
    </row>
    <row r="1747" spans="1:12">
      <c r="A1747" s="80">
        <v>42384</v>
      </c>
      <c r="B1747" s="52">
        <v>171.34733108773474</v>
      </c>
      <c r="C1747" s="53">
        <v>9898.7999999999993</v>
      </c>
      <c r="D1747" s="54">
        <f t="shared" si="219"/>
        <v>43480</v>
      </c>
      <c r="E1747" s="53">
        <f t="shared" si="220"/>
        <v>210.95327604051172</v>
      </c>
      <c r="F1747" s="81">
        <f t="shared" si="223"/>
        <v>15082.59</v>
      </c>
      <c r="H1747" s="85">
        <f t="shared" si="218"/>
        <v>43480</v>
      </c>
      <c r="I1747" s="70">
        <f t="shared" si="217"/>
        <v>7.1773406023351027E-2</v>
      </c>
      <c r="J1747" s="70">
        <f t="shared" ref="J1747:J1810" si="224">(F1747/C1747)^(1/3)-1</f>
        <v>0.15070621467173839</v>
      </c>
      <c r="K1747" s="115">
        <f t="shared" si="221"/>
        <v>0</v>
      </c>
      <c r="L1747" s="116">
        <f t="shared" si="222"/>
        <v>-7.8932808648387365E-2</v>
      </c>
    </row>
    <row r="1748" spans="1:12">
      <c r="A1748" s="80">
        <v>42387</v>
      </c>
      <c r="B1748" s="52">
        <v>171.44191481449519</v>
      </c>
      <c r="C1748" s="53">
        <v>9783.26</v>
      </c>
      <c r="D1748" s="54">
        <f t="shared" si="219"/>
        <v>43483</v>
      </c>
      <c r="E1748" s="53">
        <f t="shared" si="220"/>
        <v>211.0832498373066</v>
      </c>
      <c r="F1748" s="81">
        <f t="shared" si="223"/>
        <v>15111.95</v>
      </c>
      <c r="H1748" s="85">
        <f t="shared" si="218"/>
        <v>43483</v>
      </c>
      <c r="I1748" s="70">
        <f t="shared" ref="I1748:I1811" si="225">(E1748/B1748)^(1/3)-1</f>
        <v>7.1796302406647028E-2</v>
      </c>
      <c r="J1748" s="70">
        <f t="shared" si="224"/>
        <v>0.15596753572849553</v>
      </c>
      <c r="K1748" s="115">
        <f t="shared" si="221"/>
        <v>0</v>
      </c>
      <c r="L1748" s="116">
        <f t="shared" si="222"/>
        <v>-8.4171233321848504E-2</v>
      </c>
    </row>
    <row r="1749" spans="1:12">
      <c r="A1749" s="80">
        <v>42388</v>
      </c>
      <c r="B1749" s="52">
        <v>171.46917407895069</v>
      </c>
      <c r="C1749" s="53">
        <v>9895.18</v>
      </c>
      <c r="D1749" s="54">
        <f t="shared" si="219"/>
        <v>43483</v>
      </c>
      <c r="E1749" s="53">
        <f t="shared" si="220"/>
        <v>211.0832498373066</v>
      </c>
      <c r="F1749" s="81">
        <f t="shared" si="223"/>
        <v>15111.95</v>
      </c>
      <c r="H1749" s="85">
        <f t="shared" si="218"/>
        <v>43483</v>
      </c>
      <c r="I1749" s="70">
        <f t="shared" si="225"/>
        <v>7.173950322322642E-2</v>
      </c>
      <c r="J1749" s="70">
        <f t="shared" si="224"/>
        <v>0.15159278809017329</v>
      </c>
      <c r="K1749" s="115">
        <f t="shared" si="221"/>
        <v>0</v>
      </c>
      <c r="L1749" s="116">
        <f t="shared" si="222"/>
        <v>-7.9853284866946872E-2</v>
      </c>
    </row>
    <row r="1750" spans="1:12">
      <c r="A1750" s="80">
        <v>42389</v>
      </c>
      <c r="B1750" s="52">
        <v>171.49900971524042</v>
      </c>
      <c r="C1750" s="53">
        <v>9727.77</v>
      </c>
      <c r="D1750" s="54">
        <f t="shared" si="219"/>
        <v>43483</v>
      </c>
      <c r="E1750" s="53">
        <f t="shared" si="220"/>
        <v>211.0832498373066</v>
      </c>
      <c r="F1750" s="81">
        <f t="shared" si="223"/>
        <v>15111.95</v>
      </c>
      <c r="H1750" s="85">
        <f t="shared" ref="H1750:H1813" si="226">D1750</f>
        <v>43483</v>
      </c>
      <c r="I1750" s="70">
        <f t="shared" si="225"/>
        <v>7.1677349541727331E-2</v>
      </c>
      <c r="J1750" s="70">
        <f t="shared" si="224"/>
        <v>0.15816136011366466</v>
      </c>
      <c r="K1750" s="115">
        <f t="shared" si="221"/>
        <v>0</v>
      </c>
      <c r="L1750" s="116">
        <f t="shared" si="222"/>
        <v>-8.6484010571937331E-2</v>
      </c>
    </row>
    <row r="1751" spans="1:12">
      <c r="A1751" s="80">
        <v>42390</v>
      </c>
      <c r="B1751" s="52">
        <v>171.53193752510575</v>
      </c>
      <c r="C1751" s="53">
        <v>9685.2900000000009</v>
      </c>
      <c r="D1751" s="54">
        <f t="shared" si="219"/>
        <v>43486</v>
      </c>
      <c r="E1751" s="53">
        <f t="shared" si="220"/>
        <v>211.1896357952246</v>
      </c>
      <c r="F1751" s="81">
        <f t="shared" si="223"/>
        <v>15188</v>
      </c>
      <c r="H1751" s="85">
        <f t="shared" si="226"/>
        <v>43486</v>
      </c>
      <c r="I1751" s="70">
        <f t="shared" si="225"/>
        <v>7.1788771006129348E-2</v>
      </c>
      <c r="J1751" s="70">
        <f t="shared" si="224"/>
        <v>0.16179450974073895</v>
      </c>
      <c r="K1751" s="115">
        <f t="shared" si="221"/>
        <v>0</v>
      </c>
      <c r="L1751" s="116">
        <f t="shared" si="222"/>
        <v>-9.0005738734609597E-2</v>
      </c>
    </row>
    <row r="1752" spans="1:12">
      <c r="A1752" s="80">
        <v>42391</v>
      </c>
      <c r="B1752" s="52">
        <v>171.56144101836009</v>
      </c>
      <c r="C1752" s="53">
        <v>9879.1299999999992</v>
      </c>
      <c r="D1752" s="54">
        <f t="shared" si="219"/>
        <v>43487</v>
      </c>
      <c r="E1752" s="53">
        <f t="shared" si="220"/>
        <v>211.22955063638989</v>
      </c>
      <c r="F1752" s="81">
        <f t="shared" si="223"/>
        <v>15133.83</v>
      </c>
      <c r="H1752" s="85">
        <f t="shared" si="226"/>
        <v>43487</v>
      </c>
      <c r="I1752" s="70">
        <f t="shared" si="225"/>
        <v>7.1794843396970176E-2</v>
      </c>
      <c r="J1752" s="70">
        <f t="shared" si="224"/>
        <v>0.15277190541972718</v>
      </c>
      <c r="K1752" s="115">
        <f t="shared" si="221"/>
        <v>0</v>
      </c>
      <c r="L1752" s="116">
        <f t="shared" si="222"/>
        <v>-8.0977062022757007E-2</v>
      </c>
    </row>
    <row r="1753" spans="1:12">
      <c r="A1753" s="80">
        <v>42394</v>
      </c>
      <c r="B1753" s="52">
        <v>171.66180446135584</v>
      </c>
      <c r="C1753" s="53">
        <v>9898.2800000000007</v>
      </c>
      <c r="D1753" s="54">
        <f t="shared" si="219"/>
        <v>43490</v>
      </c>
      <c r="E1753" s="53">
        <f t="shared" si="220"/>
        <v>211.35187609220634</v>
      </c>
      <c r="F1753" s="81">
        <f t="shared" si="223"/>
        <v>14942.09</v>
      </c>
      <c r="H1753" s="85">
        <f t="shared" si="226"/>
        <v>43490</v>
      </c>
      <c r="I1753" s="70">
        <f t="shared" si="225"/>
        <v>7.1792740857871573E-2</v>
      </c>
      <c r="J1753" s="70">
        <f t="shared" si="224"/>
        <v>0.14714206234242488</v>
      </c>
      <c r="K1753" s="115">
        <f t="shared" si="221"/>
        <v>0</v>
      </c>
      <c r="L1753" s="116">
        <f t="shared" si="222"/>
        <v>-7.5349321484553311E-2</v>
      </c>
    </row>
    <row r="1754" spans="1:12">
      <c r="A1754" s="80">
        <v>42396</v>
      </c>
      <c r="B1754" s="52">
        <v>171.72566265261548</v>
      </c>
      <c r="C1754" s="53">
        <v>9901.35</v>
      </c>
      <c r="D1754" s="54">
        <f t="shared" si="219"/>
        <v>43490</v>
      </c>
      <c r="E1754" s="53">
        <f t="shared" si="220"/>
        <v>211.35187609220634</v>
      </c>
      <c r="F1754" s="81">
        <f t="shared" si="223"/>
        <v>14942.09</v>
      </c>
      <c r="H1754" s="85">
        <f t="shared" si="226"/>
        <v>43490</v>
      </c>
      <c r="I1754" s="70">
        <f t="shared" si="225"/>
        <v>7.1659871508241935E-2</v>
      </c>
      <c r="J1754" s="70">
        <f t="shared" si="224"/>
        <v>0.14702348961666045</v>
      </c>
      <c r="K1754" s="115">
        <f t="shared" si="221"/>
        <v>0</v>
      </c>
      <c r="L1754" s="116">
        <f t="shared" si="222"/>
        <v>-7.5363618108418517E-2</v>
      </c>
    </row>
    <row r="1755" spans="1:12">
      <c r="A1755" s="80">
        <v>42397</v>
      </c>
      <c r="B1755" s="52">
        <v>171.75228013032662</v>
      </c>
      <c r="C1755" s="53">
        <v>9883.94</v>
      </c>
      <c r="D1755" s="54">
        <f t="shared" si="219"/>
        <v>43493</v>
      </c>
      <c r="E1755" s="53">
        <f t="shared" si="220"/>
        <v>211.46664016092438</v>
      </c>
      <c r="F1755" s="81">
        <f t="shared" si="223"/>
        <v>14777.11</v>
      </c>
      <c r="H1755" s="85">
        <f t="shared" si="226"/>
        <v>43493</v>
      </c>
      <c r="I1755" s="70">
        <f t="shared" si="225"/>
        <v>7.1798433455388055E-2</v>
      </c>
      <c r="J1755" s="70">
        <f t="shared" si="224"/>
        <v>0.14345690639891484</v>
      </c>
      <c r="K1755" s="115">
        <f t="shared" si="221"/>
        <v>0</v>
      </c>
      <c r="L1755" s="116">
        <f t="shared" si="222"/>
        <v>-7.1658472943526785E-2</v>
      </c>
    </row>
    <row r="1756" spans="1:12">
      <c r="A1756" s="80">
        <v>42398</v>
      </c>
      <c r="B1756" s="52">
        <v>171.78216502706928</v>
      </c>
      <c r="C1756" s="53">
        <v>10068.86</v>
      </c>
      <c r="D1756" s="54">
        <f t="shared" si="219"/>
        <v>43494</v>
      </c>
      <c r="E1756" s="53">
        <f t="shared" si="220"/>
        <v>211.51422015496058</v>
      </c>
      <c r="F1756" s="81">
        <f t="shared" si="223"/>
        <v>14764.59</v>
      </c>
      <c r="H1756" s="85">
        <f t="shared" si="226"/>
        <v>43494</v>
      </c>
      <c r="I1756" s="70">
        <f t="shared" si="225"/>
        <v>7.1816650549295424E-2</v>
      </c>
      <c r="J1756" s="70">
        <f t="shared" si="224"/>
        <v>0.13609250929445516</v>
      </c>
      <c r="K1756" s="115">
        <f t="shared" si="221"/>
        <v>0</v>
      </c>
      <c r="L1756" s="116">
        <f t="shared" si="222"/>
        <v>-6.4275858745159731E-2</v>
      </c>
    </row>
    <row r="1757" spans="1:12">
      <c r="A1757" s="80">
        <v>42401</v>
      </c>
      <c r="B1757" s="52">
        <v>171.89244917701666</v>
      </c>
      <c r="C1757" s="53">
        <v>10058.69</v>
      </c>
      <c r="D1757" s="54">
        <f t="shared" si="219"/>
        <v>43497</v>
      </c>
      <c r="E1757" s="53">
        <f t="shared" si="220"/>
        <v>211.63480614963834</v>
      </c>
      <c r="F1757" s="81">
        <f t="shared" si="223"/>
        <v>15099.21</v>
      </c>
      <c r="H1757" s="85">
        <f t="shared" si="226"/>
        <v>43497</v>
      </c>
      <c r="I1757" s="70">
        <f t="shared" si="225"/>
        <v>7.1790981476598903E-2</v>
      </c>
      <c r="J1757" s="70">
        <f t="shared" si="224"/>
        <v>0.14499678486295453</v>
      </c>
      <c r="K1757" s="115">
        <f t="shared" si="221"/>
        <v>0</v>
      </c>
      <c r="L1757" s="116">
        <f t="shared" si="222"/>
        <v>-7.3205803386355628E-2</v>
      </c>
    </row>
    <row r="1758" spans="1:12">
      <c r="A1758" s="80">
        <v>42402</v>
      </c>
      <c r="B1758" s="52">
        <v>171.92768712909796</v>
      </c>
      <c r="C1758" s="53">
        <v>9925.98</v>
      </c>
      <c r="D1758" s="54">
        <f t="shared" si="219"/>
        <v>43497</v>
      </c>
      <c r="E1758" s="53">
        <f t="shared" si="220"/>
        <v>211.63480614963834</v>
      </c>
      <c r="F1758" s="81">
        <f t="shared" si="223"/>
        <v>15099.21</v>
      </c>
      <c r="H1758" s="85">
        <f t="shared" si="226"/>
        <v>43497</v>
      </c>
      <c r="I1758" s="70">
        <f t="shared" si="225"/>
        <v>7.1717752433939408E-2</v>
      </c>
      <c r="J1758" s="70">
        <f t="shared" si="224"/>
        <v>0.15007706607282389</v>
      </c>
      <c r="K1758" s="115">
        <f t="shared" si="221"/>
        <v>0</v>
      </c>
      <c r="L1758" s="116">
        <f t="shared" si="222"/>
        <v>-7.8359313638884487E-2</v>
      </c>
    </row>
    <row r="1759" spans="1:12">
      <c r="A1759" s="80">
        <v>42403</v>
      </c>
      <c r="B1759" s="52">
        <v>171.95691483590991</v>
      </c>
      <c r="C1759" s="53">
        <v>9801.6200000000008</v>
      </c>
      <c r="D1759" s="54">
        <f t="shared" si="219"/>
        <v>43497</v>
      </c>
      <c r="E1759" s="53">
        <f t="shared" si="220"/>
        <v>211.63480614963834</v>
      </c>
      <c r="F1759" s="81">
        <f t="shared" si="223"/>
        <v>15099.21</v>
      </c>
      <c r="H1759" s="85">
        <f t="shared" si="226"/>
        <v>43497</v>
      </c>
      <c r="I1759" s="70">
        <f t="shared" si="225"/>
        <v>7.1657028643201004E-2</v>
      </c>
      <c r="J1759" s="70">
        <f t="shared" si="224"/>
        <v>0.15492058281787968</v>
      </c>
      <c r="K1759" s="115">
        <f t="shared" si="221"/>
        <v>0</v>
      </c>
      <c r="L1759" s="116">
        <f t="shared" si="222"/>
        <v>-8.3263554174678678E-2</v>
      </c>
    </row>
    <row r="1760" spans="1:12">
      <c r="A1760" s="80">
        <v>42404</v>
      </c>
      <c r="B1760" s="52">
        <v>171.99319774494029</v>
      </c>
      <c r="C1760" s="53">
        <v>9857.82</v>
      </c>
      <c r="D1760" s="54">
        <f t="shared" si="219"/>
        <v>43500</v>
      </c>
      <c r="E1760" s="53">
        <f t="shared" si="220"/>
        <v>211.72115315054739</v>
      </c>
      <c r="F1760" s="81">
        <f t="shared" si="223"/>
        <v>15125.02</v>
      </c>
      <c r="H1760" s="85">
        <f t="shared" si="226"/>
        <v>43500</v>
      </c>
      <c r="I1760" s="70">
        <f t="shared" si="225"/>
        <v>7.1727381324042438E-2</v>
      </c>
      <c r="J1760" s="70">
        <f t="shared" si="224"/>
        <v>0.15337807438115636</v>
      </c>
      <c r="K1760" s="115">
        <f t="shared" si="221"/>
        <v>0</v>
      </c>
      <c r="L1760" s="116">
        <f t="shared" si="222"/>
        <v>-8.1650693057113921E-2</v>
      </c>
    </row>
    <row r="1761" spans="1:12">
      <c r="A1761" s="80">
        <v>42405</v>
      </c>
      <c r="B1761" s="52">
        <v>172.03017628245547</v>
      </c>
      <c r="C1761" s="53">
        <v>9972.0499999999993</v>
      </c>
      <c r="D1761" s="54">
        <f t="shared" si="219"/>
        <v>43501</v>
      </c>
      <c r="E1761" s="53">
        <f t="shared" si="220"/>
        <v>211.74804173699752</v>
      </c>
      <c r="F1761" s="81">
        <f t="shared" si="223"/>
        <v>15155.99</v>
      </c>
      <c r="H1761" s="85">
        <f t="shared" si="226"/>
        <v>43501</v>
      </c>
      <c r="I1761" s="70">
        <f t="shared" si="225"/>
        <v>7.1695949823287419E-2</v>
      </c>
      <c r="J1761" s="70">
        <f t="shared" si="224"/>
        <v>0.14974082938134581</v>
      </c>
      <c r="K1761" s="115">
        <f t="shared" si="221"/>
        <v>0</v>
      </c>
      <c r="L1761" s="116">
        <f t="shared" si="222"/>
        <v>-7.8044879558058389E-2</v>
      </c>
    </row>
    <row r="1762" spans="1:12">
      <c r="A1762" s="80">
        <v>42408</v>
      </c>
      <c r="B1762" s="52">
        <v>172.14423228933074</v>
      </c>
      <c r="C1762" s="53">
        <v>9836.41</v>
      </c>
      <c r="D1762" s="54">
        <f t="shared" si="219"/>
        <v>43504</v>
      </c>
      <c r="E1762" s="53">
        <f t="shared" si="220"/>
        <v>211.91154892008689</v>
      </c>
      <c r="F1762" s="81">
        <f t="shared" si="223"/>
        <v>15173.02</v>
      </c>
      <c r="H1762" s="85">
        <f t="shared" si="226"/>
        <v>43504</v>
      </c>
      <c r="I1762" s="70">
        <f t="shared" si="225"/>
        <v>7.1734924444498027E-2</v>
      </c>
      <c r="J1762" s="70">
        <f t="shared" si="224"/>
        <v>0.15543398099917449</v>
      </c>
      <c r="K1762" s="115">
        <f t="shared" si="221"/>
        <v>0</v>
      </c>
      <c r="L1762" s="116">
        <f t="shared" si="222"/>
        <v>-8.3699056554676465E-2</v>
      </c>
    </row>
    <row r="1763" spans="1:12">
      <c r="A1763" s="80">
        <v>42409</v>
      </c>
      <c r="B1763" s="52">
        <v>172.18021043387921</v>
      </c>
      <c r="C1763" s="53">
        <v>9717.8700000000008</v>
      </c>
      <c r="D1763" s="54">
        <f t="shared" si="219"/>
        <v>43504</v>
      </c>
      <c r="E1763" s="53">
        <f t="shared" si="220"/>
        <v>211.91154892008689</v>
      </c>
      <c r="F1763" s="81">
        <f t="shared" si="223"/>
        <v>15173.02</v>
      </c>
      <c r="H1763" s="85">
        <f t="shared" si="226"/>
        <v>43504</v>
      </c>
      <c r="I1763" s="70">
        <f t="shared" si="225"/>
        <v>7.1660270646282775E-2</v>
      </c>
      <c r="J1763" s="70">
        <f t="shared" si="224"/>
        <v>0.16011305781853347</v>
      </c>
      <c r="K1763" s="115">
        <f t="shared" si="221"/>
        <v>0</v>
      </c>
      <c r="L1763" s="116">
        <f t="shared" si="222"/>
        <v>-8.8452787172250691E-2</v>
      </c>
    </row>
    <row r="1764" spans="1:12">
      <c r="A1764" s="80">
        <v>42410</v>
      </c>
      <c r="B1764" s="52">
        <v>172.21636827807032</v>
      </c>
      <c r="C1764" s="53">
        <v>9607.98</v>
      </c>
      <c r="D1764" s="54">
        <f t="shared" si="219"/>
        <v>43504</v>
      </c>
      <c r="E1764" s="53">
        <f t="shared" si="220"/>
        <v>211.91154892008689</v>
      </c>
      <c r="F1764" s="81">
        <f t="shared" si="223"/>
        <v>15173.02</v>
      </c>
      <c r="H1764" s="85">
        <f t="shared" si="226"/>
        <v>43504</v>
      </c>
      <c r="I1764" s="70">
        <f t="shared" si="225"/>
        <v>7.1585264927893189E-2</v>
      </c>
      <c r="J1764" s="70">
        <f t="shared" si="224"/>
        <v>0.16451918198422888</v>
      </c>
      <c r="K1764" s="115">
        <f t="shared" si="221"/>
        <v>0</v>
      </c>
      <c r="L1764" s="116">
        <f t="shared" si="222"/>
        <v>-9.2933917056335691E-2</v>
      </c>
    </row>
    <row r="1765" spans="1:12">
      <c r="A1765" s="80">
        <v>42411</v>
      </c>
      <c r="B1765" s="52">
        <v>172.25373922998665</v>
      </c>
      <c r="C1765" s="53">
        <v>9289.2900000000009</v>
      </c>
      <c r="D1765" s="54">
        <f t="shared" si="219"/>
        <v>43507</v>
      </c>
      <c r="E1765" s="53">
        <f t="shared" si="220"/>
        <v>212.02725262579725</v>
      </c>
      <c r="F1765" s="81">
        <f t="shared" si="223"/>
        <v>15100.61</v>
      </c>
      <c r="H1765" s="85">
        <f t="shared" si="226"/>
        <v>43507</v>
      </c>
      <c r="I1765" s="70">
        <f t="shared" si="225"/>
        <v>7.170274373647767E-2</v>
      </c>
      <c r="J1765" s="70">
        <f t="shared" si="224"/>
        <v>0.17581047084253476</v>
      </c>
      <c r="K1765" s="115">
        <f t="shared" si="221"/>
        <v>0</v>
      </c>
      <c r="L1765" s="116">
        <f t="shared" si="222"/>
        <v>-0.10410772710605709</v>
      </c>
    </row>
    <row r="1766" spans="1:12">
      <c r="A1766" s="80">
        <v>42412</v>
      </c>
      <c r="B1766" s="52">
        <v>172.29111829139953</v>
      </c>
      <c r="C1766" s="53">
        <v>9295.41</v>
      </c>
      <c r="D1766" s="54">
        <f t="shared" si="219"/>
        <v>43508</v>
      </c>
      <c r="E1766" s="53">
        <f t="shared" si="220"/>
        <v>212.06435739500677</v>
      </c>
      <c r="F1766" s="81">
        <f t="shared" si="223"/>
        <v>15023.02</v>
      </c>
      <c r="H1766" s="85">
        <f t="shared" si="226"/>
        <v>43508</v>
      </c>
      <c r="I1766" s="70">
        <f t="shared" si="225"/>
        <v>7.1687742943224553E-2</v>
      </c>
      <c r="J1766" s="70">
        <f t="shared" si="224"/>
        <v>0.17353549989282846</v>
      </c>
      <c r="K1766" s="115">
        <f t="shared" si="221"/>
        <v>0</v>
      </c>
      <c r="L1766" s="116">
        <f t="shared" si="222"/>
        <v>-0.10184775694960391</v>
      </c>
    </row>
    <row r="1767" spans="1:12">
      <c r="A1767" s="80">
        <v>42415</v>
      </c>
      <c r="B1767" s="52">
        <v>172.3996616959231</v>
      </c>
      <c r="C1767" s="53">
        <v>9537.74</v>
      </c>
      <c r="D1767" s="54">
        <f t="shared" si="219"/>
        <v>43511</v>
      </c>
      <c r="E1767" s="53">
        <f t="shared" si="220"/>
        <v>212.17719562032519</v>
      </c>
      <c r="F1767" s="81">
        <f t="shared" si="223"/>
        <v>14876.27</v>
      </c>
      <c r="H1767" s="85">
        <f t="shared" si="226"/>
        <v>43511</v>
      </c>
      <c r="I1767" s="70">
        <f t="shared" si="225"/>
        <v>7.1652789026224628E-2</v>
      </c>
      <c r="J1767" s="70">
        <f t="shared" si="224"/>
        <v>0.1597103263533739</v>
      </c>
      <c r="K1767" s="115">
        <f t="shared" si="221"/>
        <v>0</v>
      </c>
      <c r="L1767" s="116">
        <f t="shared" si="222"/>
        <v>-8.8057537327149271E-2</v>
      </c>
    </row>
    <row r="1768" spans="1:12">
      <c r="A1768" s="80">
        <v>42416</v>
      </c>
      <c r="B1768" s="52">
        <v>172.44086521506844</v>
      </c>
      <c r="C1768" s="53">
        <v>9385.36</v>
      </c>
      <c r="D1768" s="54">
        <f t="shared" si="219"/>
        <v>43511</v>
      </c>
      <c r="E1768" s="53">
        <f t="shared" si="220"/>
        <v>212.17719562032519</v>
      </c>
      <c r="F1768" s="81">
        <f t="shared" si="223"/>
        <v>14876.27</v>
      </c>
      <c r="H1768" s="85">
        <f t="shared" si="226"/>
        <v>43511</v>
      </c>
      <c r="I1768" s="70">
        <f t="shared" si="225"/>
        <v>7.1567427621254787E-2</v>
      </c>
      <c r="J1768" s="70">
        <f t="shared" si="224"/>
        <v>0.16595298540535652</v>
      </c>
      <c r="K1768" s="115">
        <f t="shared" si="221"/>
        <v>0</v>
      </c>
      <c r="L1768" s="116">
        <f t="shared" si="222"/>
        <v>-9.4385557784101737E-2</v>
      </c>
    </row>
    <row r="1769" spans="1:12">
      <c r="A1769" s="80">
        <v>42417</v>
      </c>
      <c r="B1769" s="52">
        <v>172.47794000108971</v>
      </c>
      <c r="C1769" s="53">
        <v>9465.52</v>
      </c>
      <c r="D1769" s="54">
        <f t="shared" si="219"/>
        <v>43511</v>
      </c>
      <c r="E1769" s="53">
        <f t="shared" si="220"/>
        <v>212.17719562032519</v>
      </c>
      <c r="F1769" s="81">
        <f t="shared" si="223"/>
        <v>14876.27</v>
      </c>
      <c r="H1769" s="85">
        <f t="shared" si="226"/>
        <v>43511</v>
      </c>
      <c r="I1769" s="70">
        <f t="shared" si="225"/>
        <v>7.1490642961147044E-2</v>
      </c>
      <c r="J1769" s="70">
        <f t="shared" si="224"/>
        <v>0.16265230836477507</v>
      </c>
      <c r="K1769" s="115">
        <f t="shared" si="221"/>
        <v>0</v>
      </c>
      <c r="L1769" s="116">
        <f t="shared" si="222"/>
        <v>-9.1161665403628023E-2</v>
      </c>
    </row>
    <row r="1770" spans="1:12">
      <c r="A1770" s="80">
        <v>42418</v>
      </c>
      <c r="B1770" s="52">
        <v>172.5107108096899</v>
      </c>
      <c r="C1770" s="53">
        <v>9576.4599999999991</v>
      </c>
      <c r="D1770" s="54">
        <f t="shared" si="219"/>
        <v>43514</v>
      </c>
      <c r="E1770" s="53">
        <f t="shared" si="220"/>
        <v>212.26312738455141</v>
      </c>
      <c r="F1770" s="81">
        <f t="shared" si="223"/>
        <v>14760.48</v>
      </c>
      <c r="H1770" s="85">
        <f t="shared" si="226"/>
        <v>43514</v>
      </c>
      <c r="I1770" s="70">
        <f t="shared" si="225"/>
        <v>7.1567413035985794E-2</v>
      </c>
      <c r="J1770" s="70">
        <f t="shared" si="224"/>
        <v>0.15513256433389477</v>
      </c>
      <c r="K1770" s="115">
        <f t="shared" si="221"/>
        <v>0</v>
      </c>
      <c r="L1770" s="116">
        <f t="shared" si="222"/>
        <v>-8.3565151297908979E-2</v>
      </c>
    </row>
    <row r="1771" spans="1:12">
      <c r="A1771" s="80">
        <v>42419</v>
      </c>
      <c r="B1771" s="52">
        <v>172.54797312322478</v>
      </c>
      <c r="C1771" s="53">
        <v>9601.77</v>
      </c>
      <c r="D1771" s="54">
        <f t="shared" si="219"/>
        <v>43515</v>
      </c>
      <c r="E1771" s="53">
        <f t="shared" si="220"/>
        <v>212.30345737875444</v>
      </c>
      <c r="F1771" s="81">
        <f t="shared" si="223"/>
        <v>14709.75</v>
      </c>
      <c r="H1771" s="85">
        <f t="shared" si="226"/>
        <v>43515</v>
      </c>
      <c r="I1771" s="70">
        <f t="shared" si="225"/>
        <v>7.155812804349404E-2</v>
      </c>
      <c r="J1771" s="70">
        <f t="shared" si="224"/>
        <v>0.15279300084955971</v>
      </c>
      <c r="K1771" s="115">
        <f t="shared" si="221"/>
        <v>0</v>
      </c>
      <c r="L1771" s="116">
        <f t="shared" si="222"/>
        <v>-8.1234872806065672E-2</v>
      </c>
    </row>
    <row r="1772" spans="1:12">
      <c r="A1772" s="80">
        <v>42422</v>
      </c>
      <c r="B1772" s="52">
        <v>172.62510206721086</v>
      </c>
      <c r="C1772" s="53">
        <v>9633.83</v>
      </c>
      <c r="D1772" s="54">
        <f t="shared" si="219"/>
        <v>43518</v>
      </c>
      <c r="E1772" s="53">
        <f t="shared" si="220"/>
        <v>212.41897138737093</v>
      </c>
      <c r="F1772" s="81">
        <f t="shared" si="223"/>
        <v>14972.58</v>
      </c>
      <c r="H1772" s="85">
        <f t="shared" si="226"/>
        <v>43518</v>
      </c>
      <c r="I1772" s="70">
        <f t="shared" si="225"/>
        <v>7.1592793681719114E-2</v>
      </c>
      <c r="J1772" s="70">
        <f t="shared" si="224"/>
        <v>0.15833066724329425</v>
      </c>
      <c r="K1772" s="115">
        <f t="shared" si="221"/>
        <v>0</v>
      </c>
      <c r="L1772" s="116">
        <f t="shared" si="222"/>
        <v>-8.6737873561575141E-2</v>
      </c>
    </row>
    <row r="1773" spans="1:12">
      <c r="A1773" s="80">
        <v>42423</v>
      </c>
      <c r="B1773" s="52">
        <v>172.65928183742017</v>
      </c>
      <c r="C1773" s="53">
        <v>9467.41</v>
      </c>
      <c r="D1773" s="54">
        <f t="shared" si="219"/>
        <v>43518</v>
      </c>
      <c r="E1773" s="53">
        <f t="shared" si="220"/>
        <v>212.41897138737093</v>
      </c>
      <c r="F1773" s="81">
        <f t="shared" si="223"/>
        <v>14972.58</v>
      </c>
      <c r="H1773" s="85">
        <f t="shared" si="226"/>
        <v>43518</v>
      </c>
      <c r="I1773" s="70">
        <f t="shared" si="225"/>
        <v>7.1522077891615021E-2</v>
      </c>
      <c r="J1773" s="70">
        <f t="shared" si="224"/>
        <v>0.1650784042936746</v>
      </c>
      <c r="K1773" s="115">
        <f t="shared" si="221"/>
        <v>0</v>
      </c>
      <c r="L1773" s="116">
        <f t="shared" si="222"/>
        <v>-9.3556326402059575E-2</v>
      </c>
    </row>
    <row r="1774" spans="1:12">
      <c r="A1774" s="80">
        <v>42424</v>
      </c>
      <c r="B1774" s="52">
        <v>172.69208710096927</v>
      </c>
      <c r="C1774" s="53">
        <v>9346.39</v>
      </c>
      <c r="D1774" s="54">
        <f t="shared" si="219"/>
        <v>43518</v>
      </c>
      <c r="E1774" s="53">
        <f t="shared" si="220"/>
        <v>212.41897138737093</v>
      </c>
      <c r="F1774" s="81">
        <f t="shared" si="223"/>
        <v>14972.58</v>
      </c>
      <c r="H1774" s="85">
        <f t="shared" si="226"/>
        <v>43518</v>
      </c>
      <c r="I1774" s="70">
        <f t="shared" si="225"/>
        <v>7.1454223421400176E-2</v>
      </c>
      <c r="J1774" s="70">
        <f t="shared" si="224"/>
        <v>0.17008545576821632</v>
      </c>
      <c r="K1774" s="115">
        <f t="shared" si="221"/>
        <v>0</v>
      </c>
      <c r="L1774" s="116">
        <f t="shared" si="222"/>
        <v>-9.8631232346816144E-2</v>
      </c>
    </row>
    <row r="1775" spans="1:12">
      <c r="A1775" s="80">
        <v>42425</v>
      </c>
      <c r="B1775" s="52">
        <v>172.71989052699254</v>
      </c>
      <c r="C1775" s="53">
        <v>9282.3799999999992</v>
      </c>
      <c r="D1775" s="54">
        <f t="shared" si="219"/>
        <v>43521</v>
      </c>
      <c r="E1775" s="53">
        <f t="shared" si="220"/>
        <v>212.54196197180426</v>
      </c>
      <c r="F1775" s="81">
        <f t="shared" si="223"/>
        <v>15095.33</v>
      </c>
      <c r="H1775" s="85">
        <f t="shared" si="226"/>
        <v>43521</v>
      </c>
      <c r="I1775" s="70">
        <f t="shared" si="225"/>
        <v>7.1603467888706085E-2</v>
      </c>
      <c r="J1775" s="70">
        <f t="shared" si="224"/>
        <v>0.17596507198606104</v>
      </c>
      <c r="K1775" s="115">
        <f t="shared" si="221"/>
        <v>0</v>
      </c>
      <c r="L1775" s="116">
        <f t="shared" si="222"/>
        <v>-0.10436160409735495</v>
      </c>
    </row>
    <row r="1776" spans="1:12">
      <c r="A1776" s="80">
        <v>42426</v>
      </c>
      <c r="B1776" s="52">
        <v>172.751498266959</v>
      </c>
      <c r="C1776" s="53">
        <v>9361.1</v>
      </c>
      <c r="D1776" s="54">
        <f t="shared" si="219"/>
        <v>43522</v>
      </c>
      <c r="E1776" s="53">
        <f t="shared" si="220"/>
        <v>212.58234494457889</v>
      </c>
      <c r="F1776" s="81">
        <f t="shared" si="223"/>
        <v>15033.15</v>
      </c>
      <c r="H1776" s="85">
        <f t="shared" si="226"/>
        <v>43522</v>
      </c>
      <c r="I1776" s="70">
        <f t="shared" si="225"/>
        <v>7.1605967833474615E-2</v>
      </c>
      <c r="J1776" s="70">
        <f t="shared" si="224"/>
        <v>0.17104711568221109</v>
      </c>
      <c r="K1776" s="115">
        <f t="shared" si="221"/>
        <v>0</v>
      </c>
      <c r="L1776" s="116">
        <f t="shared" si="222"/>
        <v>-9.9441147848736477E-2</v>
      </c>
    </row>
    <row r="1777" spans="1:12">
      <c r="A1777" s="80">
        <v>42429</v>
      </c>
      <c r="B1777" s="52">
        <v>172.91941272327449</v>
      </c>
      <c r="C1777" s="53">
        <v>9304.26</v>
      </c>
      <c r="D1777" s="54">
        <f t="shared" si="219"/>
        <v>43524</v>
      </c>
      <c r="E1777" s="53">
        <f t="shared" si="220"/>
        <v>212.65696786202781</v>
      </c>
      <c r="F1777" s="81">
        <f t="shared" si="223"/>
        <v>14979.39</v>
      </c>
      <c r="H1777" s="85">
        <f t="shared" si="226"/>
        <v>43524</v>
      </c>
      <c r="I1777" s="70">
        <f t="shared" si="225"/>
        <v>7.1384325896250322E-2</v>
      </c>
      <c r="J1777" s="70">
        <f t="shared" si="224"/>
        <v>0.17202649649984325</v>
      </c>
      <c r="K1777" s="115">
        <f t="shared" si="221"/>
        <v>0</v>
      </c>
      <c r="L1777" s="116">
        <f t="shared" si="222"/>
        <v>-0.10064217060359293</v>
      </c>
    </row>
    <row r="1778" spans="1:12">
      <c r="A1778" s="80">
        <v>42430</v>
      </c>
      <c r="B1778" s="52">
        <v>172.96696556177341</v>
      </c>
      <c r="C1778" s="53">
        <v>9617.51</v>
      </c>
      <c r="D1778" s="54">
        <f t="shared" si="219"/>
        <v>43525</v>
      </c>
      <c r="E1778" s="53">
        <f t="shared" si="220"/>
        <v>212.70864350521828</v>
      </c>
      <c r="F1778" s="81">
        <f t="shared" si="223"/>
        <v>15077.91</v>
      </c>
      <c r="H1778" s="85">
        <f t="shared" si="226"/>
        <v>43525</v>
      </c>
      <c r="I1778" s="70">
        <f t="shared" si="225"/>
        <v>7.1372900816802476E-2</v>
      </c>
      <c r="J1778" s="70">
        <f t="shared" si="224"/>
        <v>0.16169690786207225</v>
      </c>
      <c r="K1778" s="115">
        <f t="shared" si="221"/>
        <v>0</v>
      </c>
      <c r="L1778" s="116">
        <f t="shared" si="222"/>
        <v>-9.0324007045269772E-2</v>
      </c>
    </row>
    <row r="1779" spans="1:12">
      <c r="A1779" s="80">
        <v>42431</v>
      </c>
      <c r="B1779" s="52">
        <v>173.01678004785521</v>
      </c>
      <c r="C1779" s="53">
        <v>9812.68</v>
      </c>
      <c r="D1779" s="54">
        <f t="shared" si="219"/>
        <v>43525</v>
      </c>
      <c r="E1779" s="53">
        <f t="shared" si="220"/>
        <v>212.70864350521828</v>
      </c>
      <c r="F1779" s="81">
        <f t="shared" si="223"/>
        <v>15077.91</v>
      </c>
      <c r="H1779" s="85">
        <f t="shared" si="226"/>
        <v>43525</v>
      </c>
      <c r="I1779" s="70">
        <f t="shared" si="225"/>
        <v>7.1270068761446925E-2</v>
      </c>
      <c r="J1779" s="70">
        <f t="shared" si="224"/>
        <v>0.1539433890964006</v>
      </c>
      <c r="K1779" s="115">
        <f t="shared" si="221"/>
        <v>0</v>
      </c>
      <c r="L1779" s="116">
        <f t="shared" si="222"/>
        <v>-8.267332033495367E-2</v>
      </c>
    </row>
    <row r="1780" spans="1:12">
      <c r="A1780" s="80">
        <v>42432</v>
      </c>
      <c r="B1780" s="52">
        <v>173.05761200794649</v>
      </c>
      <c r="C1780" s="53">
        <v>9955.1</v>
      </c>
      <c r="D1780" s="54">
        <f t="shared" si="219"/>
        <v>43525</v>
      </c>
      <c r="E1780" s="53">
        <f t="shared" si="220"/>
        <v>212.70864350521828</v>
      </c>
      <c r="F1780" s="81">
        <f t="shared" si="223"/>
        <v>15077.91</v>
      </c>
      <c r="H1780" s="85">
        <f t="shared" si="226"/>
        <v>43525</v>
      </c>
      <c r="I1780" s="70">
        <f t="shared" si="225"/>
        <v>7.1185808772595172E-2</v>
      </c>
      <c r="J1780" s="70">
        <f t="shared" si="224"/>
        <v>0.14841407500942916</v>
      </c>
      <c r="K1780" s="115">
        <f t="shared" si="221"/>
        <v>0</v>
      </c>
      <c r="L1780" s="116">
        <f t="shared" si="222"/>
        <v>-7.7228266236833987E-2</v>
      </c>
    </row>
    <row r="1781" spans="1:12">
      <c r="A1781" s="80">
        <v>42433</v>
      </c>
      <c r="B1781" s="52">
        <v>173.09776137393234</v>
      </c>
      <c r="C1781" s="53">
        <v>9968.09</v>
      </c>
      <c r="D1781" s="54">
        <f t="shared" si="219"/>
        <v>43525</v>
      </c>
      <c r="E1781" s="53">
        <f t="shared" si="220"/>
        <v>212.70864350521828</v>
      </c>
      <c r="F1781" s="81">
        <f t="shared" si="223"/>
        <v>15077.91</v>
      </c>
      <c r="H1781" s="85">
        <f t="shared" si="226"/>
        <v>43525</v>
      </c>
      <c r="I1781" s="70">
        <f t="shared" si="225"/>
        <v>7.1102983213406246E-2</v>
      </c>
      <c r="J1781" s="70">
        <f t="shared" si="224"/>
        <v>0.14791500301542304</v>
      </c>
      <c r="K1781" s="115">
        <f t="shared" si="221"/>
        <v>0</v>
      </c>
      <c r="L1781" s="116">
        <f t="shared" si="222"/>
        <v>-7.6812019802016795E-2</v>
      </c>
    </row>
    <row r="1782" spans="1:12">
      <c r="A1782" s="80">
        <v>42437</v>
      </c>
      <c r="B1782" s="52">
        <v>173.19608090239271</v>
      </c>
      <c r="C1782" s="53">
        <v>9967.99</v>
      </c>
      <c r="D1782" s="54">
        <f t="shared" si="219"/>
        <v>43532</v>
      </c>
      <c r="E1782" s="53">
        <f t="shared" si="220"/>
        <v>212.99400059437551</v>
      </c>
      <c r="F1782" s="81">
        <f t="shared" si="223"/>
        <v>15316.51</v>
      </c>
      <c r="H1782" s="85">
        <f t="shared" si="226"/>
        <v>43532</v>
      </c>
      <c r="I1782" s="70">
        <f t="shared" si="225"/>
        <v>7.1378935557027345E-2</v>
      </c>
      <c r="J1782" s="70">
        <f t="shared" si="224"/>
        <v>0.15394225085363922</v>
      </c>
      <c r="K1782" s="115">
        <f t="shared" si="221"/>
        <v>0</v>
      </c>
      <c r="L1782" s="116">
        <f t="shared" si="222"/>
        <v>-8.2563315296611872E-2</v>
      </c>
    </row>
    <row r="1783" spans="1:12">
      <c r="A1783" s="80">
        <v>42438</v>
      </c>
      <c r="B1783" s="52">
        <v>173.23158609897769</v>
      </c>
      <c r="C1783" s="53">
        <v>10029.959999999999</v>
      </c>
      <c r="D1783" s="54">
        <f t="shared" si="219"/>
        <v>43532</v>
      </c>
      <c r="E1783" s="53">
        <f t="shared" si="220"/>
        <v>212.99400059437551</v>
      </c>
      <c r="F1783" s="81">
        <f t="shared" si="223"/>
        <v>15316.51</v>
      </c>
      <c r="H1783" s="85">
        <f t="shared" si="226"/>
        <v>43532</v>
      </c>
      <c r="I1783" s="70">
        <f t="shared" si="225"/>
        <v>7.1305734666991416E-2</v>
      </c>
      <c r="J1783" s="70">
        <f t="shared" si="224"/>
        <v>0.15156079957918234</v>
      </c>
      <c r="K1783" s="115">
        <f t="shared" si="221"/>
        <v>0</v>
      </c>
      <c r="L1783" s="116">
        <f t="shared" si="222"/>
        <v>-8.0255064912190921E-2</v>
      </c>
    </row>
    <row r="1784" spans="1:12">
      <c r="A1784" s="80">
        <v>42439</v>
      </c>
      <c r="B1784" s="52">
        <v>173.26034254227014</v>
      </c>
      <c r="C1784" s="53">
        <v>9969.15</v>
      </c>
      <c r="D1784" s="54">
        <f t="shared" si="219"/>
        <v>43532</v>
      </c>
      <c r="E1784" s="53">
        <f t="shared" si="220"/>
        <v>212.99400059437551</v>
      </c>
      <c r="F1784" s="81">
        <f t="shared" si="223"/>
        <v>15316.51</v>
      </c>
      <c r="H1784" s="85">
        <f t="shared" si="226"/>
        <v>43532</v>
      </c>
      <c r="I1784" s="70">
        <f t="shared" si="225"/>
        <v>7.1246462309026537E-2</v>
      </c>
      <c r="J1784" s="70">
        <f t="shared" si="224"/>
        <v>0.15389749194130564</v>
      </c>
      <c r="K1784" s="115">
        <f t="shared" si="221"/>
        <v>0</v>
      </c>
      <c r="L1784" s="116">
        <f t="shared" si="222"/>
        <v>-8.2651029632279105E-2</v>
      </c>
    </row>
    <row r="1785" spans="1:12">
      <c r="A1785" s="80">
        <v>42440</v>
      </c>
      <c r="B1785" s="52">
        <v>173.30261806585042</v>
      </c>
      <c r="C1785" s="53">
        <v>10001.18</v>
      </c>
      <c r="D1785" s="54">
        <f t="shared" si="219"/>
        <v>43535</v>
      </c>
      <c r="E1785" s="53">
        <f t="shared" si="220"/>
        <v>213.11924106672501</v>
      </c>
      <c r="F1785" s="81">
        <f t="shared" si="223"/>
        <v>15500.61</v>
      </c>
      <c r="H1785" s="85">
        <f t="shared" si="226"/>
        <v>43535</v>
      </c>
      <c r="I1785" s="70">
        <f t="shared" si="225"/>
        <v>7.1369254529637383E-2</v>
      </c>
      <c r="J1785" s="70">
        <f t="shared" si="224"/>
        <v>0.15726419150903714</v>
      </c>
      <c r="K1785" s="115">
        <f t="shared" si="221"/>
        <v>0</v>
      </c>
      <c r="L1785" s="116">
        <f t="shared" si="222"/>
        <v>-8.5894936979399761E-2</v>
      </c>
    </row>
    <row r="1786" spans="1:12">
      <c r="A1786" s="80">
        <v>42443</v>
      </c>
      <c r="B1786" s="52">
        <v>173.46794876348523</v>
      </c>
      <c r="C1786" s="53">
        <v>10048.89</v>
      </c>
      <c r="D1786" s="54">
        <f t="shared" si="219"/>
        <v>43538</v>
      </c>
      <c r="E1786" s="53">
        <f t="shared" si="220"/>
        <v>213.27741459600458</v>
      </c>
      <c r="F1786" s="81">
        <f t="shared" si="223"/>
        <v>15749.67</v>
      </c>
      <c r="H1786" s="85">
        <f t="shared" si="226"/>
        <v>43538</v>
      </c>
      <c r="I1786" s="70">
        <f t="shared" si="225"/>
        <v>7.1293676640453496E-2</v>
      </c>
      <c r="J1786" s="70">
        <f t="shared" si="224"/>
        <v>0.16158533944672948</v>
      </c>
      <c r="K1786" s="115">
        <f t="shared" si="221"/>
        <v>0</v>
      </c>
      <c r="L1786" s="116">
        <f t="shared" si="222"/>
        <v>-9.0291662806275985E-2</v>
      </c>
    </row>
    <row r="1787" spans="1:12">
      <c r="A1787" s="80">
        <v>42444</v>
      </c>
      <c r="B1787" s="52">
        <v>173.51495857760011</v>
      </c>
      <c r="C1787" s="53">
        <v>9944.76</v>
      </c>
      <c r="D1787" s="54">
        <f t="shared" si="219"/>
        <v>43539</v>
      </c>
      <c r="E1787" s="53">
        <f t="shared" si="220"/>
        <v>213.31196553716913</v>
      </c>
      <c r="F1787" s="81">
        <f t="shared" si="223"/>
        <v>15867.74</v>
      </c>
      <c r="H1787" s="85">
        <f t="shared" si="226"/>
        <v>43539</v>
      </c>
      <c r="I1787" s="70">
        <f t="shared" si="225"/>
        <v>7.1254762102112901E-2</v>
      </c>
      <c r="J1787" s="70">
        <f t="shared" si="224"/>
        <v>0.16853104865134427</v>
      </c>
      <c r="K1787" s="115">
        <f t="shared" si="221"/>
        <v>0</v>
      </c>
      <c r="L1787" s="116">
        <f t="shared" si="222"/>
        <v>-9.7276286549231372E-2</v>
      </c>
    </row>
    <row r="1788" spans="1:12">
      <c r="A1788" s="80">
        <v>42445</v>
      </c>
      <c r="B1788" s="52">
        <v>173.55625513774157</v>
      </c>
      <c r="C1788" s="53">
        <v>9997.9</v>
      </c>
      <c r="D1788" s="54">
        <f t="shared" si="219"/>
        <v>43539</v>
      </c>
      <c r="E1788" s="53">
        <f t="shared" si="220"/>
        <v>213.31196553716913</v>
      </c>
      <c r="F1788" s="81">
        <f t="shared" si="223"/>
        <v>15867.74</v>
      </c>
      <c r="H1788" s="85">
        <f t="shared" si="226"/>
        <v>43539</v>
      </c>
      <c r="I1788" s="70">
        <f t="shared" si="225"/>
        <v>7.1169789372969472E-2</v>
      </c>
      <c r="J1788" s="70">
        <f t="shared" si="224"/>
        <v>0.16645707707410784</v>
      </c>
      <c r="K1788" s="115">
        <f t="shared" si="221"/>
        <v>0</v>
      </c>
      <c r="L1788" s="116">
        <f t="shared" si="222"/>
        <v>-9.5287287701138368E-2</v>
      </c>
    </row>
    <row r="1789" spans="1:12">
      <c r="A1789" s="80">
        <v>42446</v>
      </c>
      <c r="B1789" s="52">
        <v>173.62151228967335</v>
      </c>
      <c r="C1789" s="53">
        <v>10021.129999999999</v>
      </c>
      <c r="D1789" s="54">
        <f t="shared" si="219"/>
        <v>43539</v>
      </c>
      <c r="E1789" s="53">
        <f t="shared" si="220"/>
        <v>213.31196553716913</v>
      </c>
      <c r="F1789" s="81">
        <f t="shared" si="223"/>
        <v>15867.74</v>
      </c>
      <c r="H1789" s="85">
        <f t="shared" si="226"/>
        <v>43539</v>
      </c>
      <c r="I1789" s="70">
        <f t="shared" si="225"/>
        <v>7.1035569735685034E-2</v>
      </c>
      <c r="J1789" s="70">
        <f t="shared" si="224"/>
        <v>0.16555505762058198</v>
      </c>
      <c r="K1789" s="115">
        <f t="shared" si="221"/>
        <v>0</v>
      </c>
      <c r="L1789" s="116">
        <f t="shared" si="222"/>
        <v>-9.4519487884896947E-2</v>
      </c>
    </row>
    <row r="1790" spans="1:12">
      <c r="A1790" s="80">
        <v>42447</v>
      </c>
      <c r="B1790" s="52">
        <v>173.66109799447537</v>
      </c>
      <c r="C1790" s="53">
        <v>10143.6</v>
      </c>
      <c r="D1790" s="54">
        <f t="shared" si="219"/>
        <v>43542</v>
      </c>
      <c r="E1790" s="53">
        <f t="shared" si="220"/>
        <v>213.4233143831795</v>
      </c>
      <c r="F1790" s="81">
        <f t="shared" si="223"/>
        <v>15916.8</v>
      </c>
      <c r="H1790" s="85">
        <f t="shared" si="226"/>
        <v>43542</v>
      </c>
      <c r="I1790" s="70">
        <f t="shared" si="225"/>
        <v>7.1140497015897308E-2</v>
      </c>
      <c r="J1790" s="70">
        <f t="shared" si="224"/>
        <v>0.16204036670527389</v>
      </c>
      <c r="K1790" s="115">
        <f t="shared" si="221"/>
        <v>0</v>
      </c>
      <c r="L1790" s="116">
        <f t="shared" si="222"/>
        <v>-9.0899869689376578E-2</v>
      </c>
    </row>
    <row r="1791" spans="1:12">
      <c r="A1791" s="80">
        <v>42450</v>
      </c>
      <c r="B1791" s="52">
        <v>173.74393433821874</v>
      </c>
      <c r="C1791" s="53">
        <v>10278.299999999999</v>
      </c>
      <c r="D1791" s="54">
        <f t="shared" si="219"/>
        <v>43544</v>
      </c>
      <c r="E1791" s="53">
        <f t="shared" si="220"/>
        <v>213.50058058912319</v>
      </c>
      <c r="F1791" s="81">
        <f t="shared" si="223"/>
        <v>15998.51</v>
      </c>
      <c r="H1791" s="85">
        <f t="shared" si="226"/>
        <v>43544</v>
      </c>
      <c r="I1791" s="70">
        <f t="shared" si="225"/>
        <v>7.1099466283407908E-2</v>
      </c>
      <c r="J1791" s="70">
        <f t="shared" si="224"/>
        <v>0.15891810916179594</v>
      </c>
      <c r="K1791" s="115">
        <f t="shared" si="221"/>
        <v>0</v>
      </c>
      <c r="L1791" s="116">
        <f t="shared" si="222"/>
        <v>-8.7818642878388031E-2</v>
      </c>
    </row>
    <row r="1792" spans="1:12">
      <c r="A1792" s="80">
        <v>42451</v>
      </c>
      <c r="B1792" s="52">
        <v>173.77694568574299</v>
      </c>
      <c r="C1792" s="53">
        <v>10292.77</v>
      </c>
      <c r="D1792" s="54">
        <f t="shared" si="219"/>
        <v>43546</v>
      </c>
      <c r="E1792" s="53">
        <f t="shared" si="220"/>
        <v>213.5748787911682</v>
      </c>
      <c r="F1792" s="81">
        <f t="shared" si="223"/>
        <v>15912.88</v>
      </c>
      <c r="H1792" s="85">
        <f t="shared" si="226"/>
        <v>43546</v>
      </c>
      <c r="I1792" s="70">
        <f t="shared" si="225"/>
        <v>7.1155863836263711E-2</v>
      </c>
      <c r="J1792" s="70">
        <f t="shared" si="224"/>
        <v>0.15630438651928746</v>
      </c>
      <c r="K1792" s="115">
        <f t="shared" si="221"/>
        <v>0</v>
      </c>
      <c r="L1792" s="116">
        <f t="shared" si="222"/>
        <v>-8.5148522683023753E-2</v>
      </c>
    </row>
    <row r="1793" spans="1:12">
      <c r="A1793" s="80">
        <v>42452</v>
      </c>
      <c r="B1793" s="52">
        <v>173.79988424257351</v>
      </c>
      <c r="C1793" s="53">
        <v>10294.93</v>
      </c>
      <c r="D1793" s="54">
        <f t="shared" si="219"/>
        <v>43546</v>
      </c>
      <c r="E1793" s="53">
        <f t="shared" si="220"/>
        <v>213.5748787911682</v>
      </c>
      <c r="F1793" s="81">
        <f t="shared" si="223"/>
        <v>15912.88</v>
      </c>
      <c r="H1793" s="85">
        <f t="shared" si="226"/>
        <v>43546</v>
      </c>
      <c r="I1793" s="70">
        <f t="shared" si="225"/>
        <v>7.110873712534449E-2</v>
      </c>
      <c r="J1793" s="70">
        <f t="shared" si="224"/>
        <v>0.15622351201206364</v>
      </c>
      <c r="K1793" s="115">
        <f t="shared" si="221"/>
        <v>0</v>
      </c>
      <c r="L1793" s="116">
        <f t="shared" si="222"/>
        <v>-8.5114774886719147E-2</v>
      </c>
    </row>
    <row r="1794" spans="1:12">
      <c r="A1794" s="80">
        <v>42457</v>
      </c>
      <c r="B1794" s="52">
        <v>173.93979314938878</v>
      </c>
      <c r="C1794" s="53">
        <v>10159.66</v>
      </c>
      <c r="D1794" s="54">
        <f t="shared" ref="D1794:D1857" si="227">VLOOKUP(EDATE(A1794,36),A:A,1,1)</f>
        <v>43552</v>
      </c>
      <c r="E1794" s="53">
        <f t="shared" ref="E1794:E1857" si="228">VLOOKUP(D1794,A:B,2,0)</f>
        <v>213.82571296135572</v>
      </c>
      <c r="F1794" s="81">
        <f t="shared" si="223"/>
        <v>16071.26</v>
      </c>
      <c r="H1794" s="85">
        <f t="shared" si="226"/>
        <v>43552</v>
      </c>
      <c r="I1794" s="70">
        <f t="shared" si="225"/>
        <v>7.1240523778443032E-2</v>
      </c>
      <c r="J1794" s="70">
        <f t="shared" si="224"/>
        <v>0.16517256697547</v>
      </c>
      <c r="K1794" s="115">
        <f t="shared" ref="K1794:K1857" si="229">IF(I1794&gt;J1794,1,0)</f>
        <v>0</v>
      </c>
      <c r="L1794" s="116">
        <f t="shared" ref="L1794:L1857" si="230">I1794-J1794</f>
        <v>-9.3932043197026971E-2</v>
      </c>
    </row>
    <row r="1795" spans="1:12">
      <c r="A1795" s="80">
        <v>42458</v>
      </c>
      <c r="B1795" s="52">
        <v>173.97910354264056</v>
      </c>
      <c r="C1795" s="53">
        <v>10135.49</v>
      </c>
      <c r="D1795" s="54">
        <f t="shared" si="227"/>
        <v>43553</v>
      </c>
      <c r="E1795" s="53">
        <f t="shared" si="228"/>
        <v>213.95721577482695</v>
      </c>
      <c r="F1795" s="81">
        <f t="shared" si="223"/>
        <v>16146.11</v>
      </c>
      <c r="H1795" s="85">
        <f t="shared" si="226"/>
        <v>43553</v>
      </c>
      <c r="I1795" s="70">
        <f t="shared" si="225"/>
        <v>7.1379378581890141E-2</v>
      </c>
      <c r="J1795" s="70">
        <f t="shared" si="224"/>
        <v>0.16790554163199967</v>
      </c>
      <c r="K1795" s="115">
        <f t="shared" si="229"/>
        <v>0</v>
      </c>
      <c r="L1795" s="116">
        <f t="shared" si="230"/>
        <v>-9.6526163050109526E-2</v>
      </c>
    </row>
    <row r="1796" spans="1:12">
      <c r="A1796" s="80">
        <v>42459</v>
      </c>
      <c r="B1796" s="52">
        <v>174.03547277218837</v>
      </c>
      <c r="C1796" s="53">
        <v>10321.200000000001</v>
      </c>
      <c r="D1796" s="54">
        <f t="shared" si="227"/>
        <v>43553</v>
      </c>
      <c r="E1796" s="53">
        <f t="shared" si="228"/>
        <v>213.95721577482695</v>
      </c>
      <c r="F1796" s="81">
        <f t="shared" si="223"/>
        <v>16146.11</v>
      </c>
      <c r="H1796" s="85">
        <f t="shared" si="226"/>
        <v>43553</v>
      </c>
      <c r="I1796" s="70">
        <f t="shared" si="225"/>
        <v>7.1263694595844918E-2</v>
      </c>
      <c r="J1796" s="70">
        <f t="shared" si="224"/>
        <v>0.16085837177543105</v>
      </c>
      <c r="K1796" s="115">
        <f t="shared" si="229"/>
        <v>0</v>
      </c>
      <c r="L1796" s="116">
        <f t="shared" si="230"/>
        <v>-8.9594677179586135E-2</v>
      </c>
    </row>
    <row r="1797" spans="1:12">
      <c r="A1797" s="80">
        <v>42460</v>
      </c>
      <c r="B1797" s="52">
        <v>174.17348290209674</v>
      </c>
      <c r="C1797" s="53">
        <v>10325.5</v>
      </c>
      <c r="D1797" s="54">
        <f t="shared" si="227"/>
        <v>43553</v>
      </c>
      <c r="E1797" s="53">
        <f t="shared" si="228"/>
        <v>213.95721577482695</v>
      </c>
      <c r="F1797" s="81">
        <f t="shared" si="223"/>
        <v>16146.11</v>
      </c>
      <c r="H1797" s="85">
        <f t="shared" si="226"/>
        <v>43553</v>
      </c>
      <c r="I1797" s="70">
        <f t="shared" si="225"/>
        <v>7.0980673503212799E-2</v>
      </c>
      <c r="J1797" s="70">
        <f t="shared" si="224"/>
        <v>0.1606972049528359</v>
      </c>
      <c r="K1797" s="115">
        <f t="shared" si="229"/>
        <v>0</v>
      </c>
      <c r="L1797" s="116">
        <f t="shared" si="230"/>
        <v>-8.9716531449623105E-2</v>
      </c>
    </row>
    <row r="1798" spans="1:12">
      <c r="A1798" s="80">
        <v>42461</v>
      </c>
      <c r="B1798" s="52">
        <v>174.2109302009207</v>
      </c>
      <c r="C1798" s="53">
        <v>10291.69</v>
      </c>
      <c r="D1798" s="54">
        <f t="shared" si="227"/>
        <v>43556</v>
      </c>
      <c r="E1798" s="53">
        <f t="shared" si="228"/>
        <v>214.23129496823452</v>
      </c>
      <c r="F1798" s="81">
        <f t="shared" si="223"/>
        <v>16208.94</v>
      </c>
      <c r="H1798" s="85">
        <f t="shared" si="226"/>
        <v>43556</v>
      </c>
      <c r="I1798" s="70">
        <f t="shared" si="225"/>
        <v>7.1361011748276137E-2</v>
      </c>
      <c r="J1798" s="70">
        <f t="shared" si="224"/>
        <v>0.16347209848425348</v>
      </c>
      <c r="K1798" s="115">
        <f t="shared" si="229"/>
        <v>0</v>
      </c>
      <c r="L1798" s="116">
        <f t="shared" si="230"/>
        <v>-9.2111086735977343E-2</v>
      </c>
    </row>
    <row r="1799" spans="1:12">
      <c r="A1799" s="80">
        <v>42464</v>
      </c>
      <c r="B1799" s="52">
        <v>174.38392165461022</v>
      </c>
      <c r="C1799" s="53">
        <v>10352.69</v>
      </c>
      <c r="D1799" s="54">
        <f t="shared" si="227"/>
        <v>43559</v>
      </c>
      <c r="E1799" s="53">
        <f t="shared" si="228"/>
        <v>214.36607455714429</v>
      </c>
      <c r="F1799" s="81">
        <f t="shared" si="223"/>
        <v>16110.09</v>
      </c>
      <c r="H1799" s="85">
        <f t="shared" si="226"/>
        <v>43559</v>
      </c>
      <c r="I1799" s="70">
        <f t="shared" si="225"/>
        <v>7.1231179969524883E-2</v>
      </c>
      <c r="J1799" s="70">
        <f t="shared" si="224"/>
        <v>0.15881716338517804</v>
      </c>
      <c r="K1799" s="115">
        <f t="shared" si="229"/>
        <v>0</v>
      </c>
      <c r="L1799" s="116">
        <f t="shared" si="230"/>
        <v>-8.7585983415653157E-2</v>
      </c>
    </row>
    <row r="1800" spans="1:12">
      <c r="A1800" s="80">
        <v>42465</v>
      </c>
      <c r="B1800" s="52">
        <v>174.43327230443847</v>
      </c>
      <c r="C1800" s="53">
        <v>10145.1</v>
      </c>
      <c r="D1800" s="54">
        <f t="shared" si="227"/>
        <v>43560</v>
      </c>
      <c r="E1800" s="53">
        <f t="shared" si="228"/>
        <v>214.40466045056459</v>
      </c>
      <c r="F1800" s="81">
        <f t="shared" ref="F1800:F1863" si="231">VLOOKUP(D1800,A:C,3,0)</f>
        <v>16204.48</v>
      </c>
      <c r="H1800" s="85">
        <f t="shared" si="226"/>
        <v>43560</v>
      </c>
      <c r="I1800" s="70">
        <f t="shared" si="225"/>
        <v>7.1194410175739131E-2</v>
      </c>
      <c r="J1800" s="70">
        <f t="shared" si="224"/>
        <v>0.16894189023836215</v>
      </c>
      <c r="K1800" s="115">
        <f t="shared" si="229"/>
        <v>0</v>
      </c>
      <c r="L1800" s="116">
        <f t="shared" si="230"/>
        <v>-9.7747480062623016E-2</v>
      </c>
    </row>
    <row r="1801" spans="1:12">
      <c r="A1801" s="80">
        <v>42466</v>
      </c>
      <c r="B1801" s="52">
        <v>174.4608327614626</v>
      </c>
      <c r="C1801" s="53">
        <v>10159.98</v>
      </c>
      <c r="D1801" s="54">
        <f t="shared" si="227"/>
        <v>43560</v>
      </c>
      <c r="E1801" s="53">
        <f t="shared" si="228"/>
        <v>214.40466045056459</v>
      </c>
      <c r="F1801" s="81">
        <f t="shared" si="231"/>
        <v>16204.48</v>
      </c>
      <c r="H1801" s="85">
        <f t="shared" si="226"/>
        <v>43560</v>
      </c>
      <c r="I1801" s="70">
        <f t="shared" si="225"/>
        <v>7.1137999878583491E-2</v>
      </c>
      <c r="J1801" s="70">
        <f t="shared" si="224"/>
        <v>0.16837094575002798</v>
      </c>
      <c r="K1801" s="115">
        <f t="shared" si="229"/>
        <v>0</v>
      </c>
      <c r="L1801" s="116">
        <f t="shared" si="230"/>
        <v>-9.7232945871444487E-2</v>
      </c>
    </row>
    <row r="1802" spans="1:12">
      <c r="A1802" s="80">
        <v>42467</v>
      </c>
      <c r="B1802" s="52">
        <v>174.49921414467013</v>
      </c>
      <c r="C1802" s="53">
        <v>10069.36</v>
      </c>
      <c r="D1802" s="54">
        <f t="shared" si="227"/>
        <v>43560</v>
      </c>
      <c r="E1802" s="53">
        <f t="shared" si="228"/>
        <v>214.40466045056459</v>
      </c>
      <c r="F1802" s="81">
        <f t="shared" si="231"/>
        <v>16204.48</v>
      </c>
      <c r="H1802" s="85">
        <f t="shared" si="226"/>
        <v>43560</v>
      </c>
      <c r="I1802" s="70">
        <f t="shared" si="225"/>
        <v>7.1059461277305669E-2</v>
      </c>
      <c r="J1802" s="70">
        <f t="shared" si="224"/>
        <v>0.17186543249636665</v>
      </c>
      <c r="K1802" s="115">
        <f t="shared" si="229"/>
        <v>0</v>
      </c>
      <c r="L1802" s="116">
        <f t="shared" si="230"/>
        <v>-0.10080597121906099</v>
      </c>
    </row>
    <row r="1803" spans="1:12">
      <c r="A1803" s="80">
        <v>42468</v>
      </c>
      <c r="B1803" s="52">
        <v>174.53324149142833</v>
      </c>
      <c r="C1803" s="53">
        <v>10081.01</v>
      </c>
      <c r="D1803" s="54">
        <f t="shared" si="227"/>
        <v>43563</v>
      </c>
      <c r="E1803" s="53">
        <f t="shared" si="228"/>
        <v>214.51465004137572</v>
      </c>
      <c r="F1803" s="81">
        <f t="shared" si="231"/>
        <v>16119.14</v>
      </c>
      <c r="H1803" s="85">
        <f t="shared" si="226"/>
        <v>43563</v>
      </c>
      <c r="I1803" s="70">
        <f t="shared" si="225"/>
        <v>7.1172959418110526E-2</v>
      </c>
      <c r="J1803" s="70">
        <f t="shared" si="224"/>
        <v>0.16935382499499951</v>
      </c>
      <c r="K1803" s="115">
        <f t="shared" si="229"/>
        <v>0</v>
      </c>
      <c r="L1803" s="116">
        <f t="shared" si="230"/>
        <v>-9.8180865576888987E-2</v>
      </c>
    </row>
    <row r="1804" spans="1:12">
      <c r="A1804" s="80">
        <v>42471</v>
      </c>
      <c r="B1804" s="52">
        <v>174.60602185313024</v>
      </c>
      <c r="C1804" s="53">
        <v>10236.11</v>
      </c>
      <c r="D1804" s="54">
        <f t="shared" si="227"/>
        <v>43566</v>
      </c>
      <c r="E1804" s="53">
        <f t="shared" si="228"/>
        <v>214.61634599362955</v>
      </c>
      <c r="F1804" s="81">
        <f t="shared" si="231"/>
        <v>16108.32</v>
      </c>
      <c r="H1804" s="85">
        <f t="shared" si="226"/>
        <v>43566</v>
      </c>
      <c r="I1804" s="70">
        <f t="shared" si="225"/>
        <v>7.11933294678877E-2</v>
      </c>
      <c r="J1804" s="70">
        <f t="shared" si="224"/>
        <v>0.16315725732653541</v>
      </c>
      <c r="K1804" s="115">
        <f t="shared" si="229"/>
        <v>0</v>
      </c>
      <c r="L1804" s="116">
        <f t="shared" si="230"/>
        <v>-9.1963927858647709E-2</v>
      </c>
    </row>
    <row r="1805" spans="1:12">
      <c r="A1805" s="80">
        <v>42472</v>
      </c>
      <c r="B1805" s="52">
        <v>174.64041923943532</v>
      </c>
      <c r="C1805" s="53">
        <v>10286.18</v>
      </c>
      <c r="D1805" s="54">
        <f t="shared" si="227"/>
        <v>43567</v>
      </c>
      <c r="E1805" s="53">
        <f t="shared" si="228"/>
        <v>214.68094551377365</v>
      </c>
      <c r="F1805" s="81">
        <f t="shared" si="231"/>
        <v>16173.27</v>
      </c>
      <c r="H1805" s="85">
        <f t="shared" si="226"/>
        <v>43567</v>
      </c>
      <c r="I1805" s="70">
        <f t="shared" si="225"/>
        <v>7.1230455569125439E-2</v>
      </c>
      <c r="J1805" s="70">
        <f t="shared" si="224"/>
        <v>0.16282556779874646</v>
      </c>
      <c r="K1805" s="115">
        <f t="shared" si="229"/>
        <v>0</v>
      </c>
      <c r="L1805" s="116">
        <f t="shared" si="230"/>
        <v>-9.1595112229621023E-2</v>
      </c>
    </row>
    <row r="1806" spans="1:12">
      <c r="A1806" s="80">
        <v>42473</v>
      </c>
      <c r="B1806" s="52">
        <v>174.67482340202548</v>
      </c>
      <c r="C1806" s="53">
        <v>10475.02</v>
      </c>
      <c r="D1806" s="54">
        <f t="shared" si="227"/>
        <v>43567</v>
      </c>
      <c r="E1806" s="53">
        <f t="shared" si="228"/>
        <v>214.68094551377365</v>
      </c>
      <c r="F1806" s="81">
        <f t="shared" si="231"/>
        <v>16173.27</v>
      </c>
      <c r="H1806" s="85">
        <f t="shared" si="226"/>
        <v>43567</v>
      </c>
      <c r="I1806" s="70">
        <f t="shared" si="225"/>
        <v>7.1160120672990601E-2</v>
      </c>
      <c r="J1806" s="70">
        <f t="shared" si="224"/>
        <v>0.15579548070378668</v>
      </c>
      <c r="K1806" s="115">
        <f t="shared" si="229"/>
        <v>0</v>
      </c>
      <c r="L1806" s="116">
        <f t="shared" si="230"/>
        <v>-8.4635360030796081E-2</v>
      </c>
    </row>
    <row r="1807" spans="1:12">
      <c r="A1807" s="80">
        <v>42478</v>
      </c>
      <c r="B1807" s="52">
        <v>174.85473847012958</v>
      </c>
      <c r="C1807" s="53">
        <v>10560.74</v>
      </c>
      <c r="D1807" s="54">
        <f t="shared" si="227"/>
        <v>43573</v>
      </c>
      <c r="E1807" s="53">
        <f t="shared" si="228"/>
        <v>215.03388671658863</v>
      </c>
      <c r="F1807" s="81">
        <f t="shared" si="231"/>
        <v>16325.13</v>
      </c>
      <c r="H1807" s="85">
        <f t="shared" si="226"/>
        <v>43573</v>
      </c>
      <c r="I1807" s="70">
        <f t="shared" si="225"/>
        <v>7.1379090620971697E-2</v>
      </c>
      <c r="J1807" s="70">
        <f t="shared" si="224"/>
        <v>0.15625626583722663</v>
      </c>
      <c r="K1807" s="115">
        <f t="shared" si="229"/>
        <v>0</v>
      </c>
      <c r="L1807" s="116">
        <f t="shared" si="230"/>
        <v>-8.487717521625493E-2</v>
      </c>
    </row>
    <row r="1808" spans="1:12">
      <c r="A1808" s="80">
        <v>42480</v>
      </c>
      <c r="B1808" s="52">
        <v>174.91523820964022</v>
      </c>
      <c r="C1808" s="53">
        <v>10560.79</v>
      </c>
      <c r="D1808" s="54">
        <f t="shared" si="227"/>
        <v>43573</v>
      </c>
      <c r="E1808" s="53">
        <f t="shared" si="228"/>
        <v>215.03388671658863</v>
      </c>
      <c r="F1808" s="81">
        <f t="shared" si="231"/>
        <v>16325.13</v>
      </c>
      <c r="H1808" s="85">
        <f t="shared" si="226"/>
        <v>43573</v>
      </c>
      <c r="I1808" s="70">
        <f t="shared" si="225"/>
        <v>7.1255553394011795E-2</v>
      </c>
      <c r="J1808" s="70">
        <f t="shared" si="224"/>
        <v>0.15625444107144904</v>
      </c>
      <c r="K1808" s="115">
        <f t="shared" si="229"/>
        <v>0</v>
      </c>
      <c r="L1808" s="116">
        <f t="shared" si="230"/>
        <v>-8.499888767743724E-2</v>
      </c>
    </row>
    <row r="1809" spans="1:12">
      <c r="A1809" s="80">
        <v>42481</v>
      </c>
      <c r="B1809" s="52">
        <v>174.94567346108869</v>
      </c>
      <c r="C1809" s="53">
        <v>10557.22</v>
      </c>
      <c r="D1809" s="54">
        <f t="shared" si="227"/>
        <v>43573</v>
      </c>
      <c r="E1809" s="53">
        <f t="shared" si="228"/>
        <v>215.03388671658863</v>
      </c>
      <c r="F1809" s="81">
        <f t="shared" si="231"/>
        <v>16325.13</v>
      </c>
      <c r="H1809" s="85">
        <f t="shared" si="226"/>
        <v>43573</v>
      </c>
      <c r="I1809" s="70">
        <f t="shared" si="225"/>
        <v>7.1193427778347029E-2</v>
      </c>
      <c r="J1809" s="70">
        <f t="shared" si="224"/>
        <v>0.15638475830638554</v>
      </c>
      <c r="K1809" s="115">
        <f t="shared" si="229"/>
        <v>0</v>
      </c>
      <c r="L1809" s="116">
        <f t="shared" si="230"/>
        <v>-8.5191330528038511E-2</v>
      </c>
    </row>
    <row r="1810" spans="1:12">
      <c r="A1810" s="80">
        <v>42482</v>
      </c>
      <c r="B1810" s="52">
        <v>174.98013775876052</v>
      </c>
      <c r="C1810" s="53">
        <v>10540.19</v>
      </c>
      <c r="D1810" s="54">
        <f t="shared" si="227"/>
        <v>43577</v>
      </c>
      <c r="E1810" s="53">
        <f t="shared" si="228"/>
        <v>214.92292923104287</v>
      </c>
      <c r="F1810" s="81">
        <f t="shared" si="231"/>
        <v>16105.19</v>
      </c>
      <c r="H1810" s="85">
        <f t="shared" si="226"/>
        <v>43577</v>
      </c>
      <c r="I1810" s="70">
        <f t="shared" si="225"/>
        <v>7.0938830443797896E-2</v>
      </c>
      <c r="J1810" s="70">
        <f t="shared" si="224"/>
        <v>0.15178779194624092</v>
      </c>
      <c r="K1810" s="115">
        <f t="shared" si="229"/>
        <v>0</v>
      </c>
      <c r="L1810" s="116">
        <f t="shared" si="230"/>
        <v>-8.0848961502443029E-2</v>
      </c>
    </row>
    <row r="1811" spans="1:12">
      <c r="A1811" s="80">
        <v>42485</v>
      </c>
      <c r="B1811" s="52">
        <v>175.08145125852286</v>
      </c>
      <c r="C1811" s="53">
        <v>10481.120000000001</v>
      </c>
      <c r="D1811" s="54">
        <f t="shared" si="227"/>
        <v>43580</v>
      </c>
      <c r="E1811" s="53">
        <f t="shared" si="228"/>
        <v>215.00417985961019</v>
      </c>
      <c r="F1811" s="81">
        <f t="shared" si="231"/>
        <v>16170.98</v>
      </c>
      <c r="H1811" s="85">
        <f t="shared" si="226"/>
        <v>43580</v>
      </c>
      <c r="I1811" s="70">
        <f t="shared" si="225"/>
        <v>7.0867130466631734E-2</v>
      </c>
      <c r="J1811" s="70">
        <f t="shared" ref="J1811:J1874" si="232">(F1811/C1811)^(1/3)-1</f>
        <v>0.1555166709827176</v>
      </c>
      <c r="K1811" s="115">
        <f t="shared" si="229"/>
        <v>0</v>
      </c>
      <c r="L1811" s="116">
        <f t="shared" si="230"/>
        <v>-8.4649540516085864E-2</v>
      </c>
    </row>
    <row r="1812" spans="1:12">
      <c r="A1812" s="80">
        <v>42486</v>
      </c>
      <c r="B1812" s="52">
        <v>175.11366624555441</v>
      </c>
      <c r="C1812" s="53">
        <v>10624.72</v>
      </c>
      <c r="D1812" s="54">
        <f t="shared" si="227"/>
        <v>43581</v>
      </c>
      <c r="E1812" s="53">
        <f t="shared" si="228"/>
        <v>215.02525026923641</v>
      </c>
      <c r="F1812" s="81">
        <f t="shared" si="231"/>
        <v>16327.7</v>
      </c>
      <c r="H1812" s="85">
        <f t="shared" si="226"/>
        <v>43581</v>
      </c>
      <c r="I1812" s="70">
        <f t="shared" ref="I1812:I1875" si="233">(E1812/B1812)^(1/3)-1</f>
        <v>7.0836437043253264E-2</v>
      </c>
      <c r="J1812" s="70">
        <f t="shared" si="232"/>
        <v>0.15399122432980317</v>
      </c>
      <c r="K1812" s="115">
        <f t="shared" si="229"/>
        <v>0</v>
      </c>
      <c r="L1812" s="116">
        <f t="shared" si="230"/>
        <v>-8.3154787286549903E-2</v>
      </c>
    </row>
    <row r="1813" spans="1:12">
      <c r="A1813" s="80">
        <v>42487</v>
      </c>
      <c r="B1813" s="52">
        <v>175.14623738747608</v>
      </c>
      <c r="C1813" s="53">
        <v>10647.74</v>
      </c>
      <c r="D1813" s="54">
        <f t="shared" si="227"/>
        <v>43581</v>
      </c>
      <c r="E1813" s="53">
        <f t="shared" si="228"/>
        <v>215.02525026923641</v>
      </c>
      <c r="F1813" s="81">
        <f t="shared" si="231"/>
        <v>16327.7</v>
      </c>
      <c r="H1813" s="85">
        <f t="shared" si="226"/>
        <v>43581</v>
      </c>
      <c r="I1813" s="70">
        <f t="shared" si="233"/>
        <v>7.0770053415556422E-2</v>
      </c>
      <c r="J1813" s="70">
        <f t="shared" si="232"/>
        <v>0.15315899623605134</v>
      </c>
      <c r="K1813" s="115">
        <f t="shared" si="229"/>
        <v>0</v>
      </c>
      <c r="L1813" s="116">
        <f t="shared" si="230"/>
        <v>-8.2388942820494915E-2</v>
      </c>
    </row>
    <row r="1814" spans="1:12">
      <c r="A1814" s="80">
        <v>42488</v>
      </c>
      <c r="B1814" s="52">
        <v>175.18021575752925</v>
      </c>
      <c r="C1814" s="53">
        <v>10470.709999999999</v>
      </c>
      <c r="D1814" s="54">
        <f t="shared" si="227"/>
        <v>43581</v>
      </c>
      <c r="E1814" s="53">
        <f t="shared" si="228"/>
        <v>215.02525026923641</v>
      </c>
      <c r="F1814" s="81">
        <f t="shared" si="231"/>
        <v>16327.7</v>
      </c>
      <c r="H1814" s="85">
        <f t="shared" ref="H1814:H1877" si="234">D1814</f>
        <v>43581</v>
      </c>
      <c r="I1814" s="70">
        <f t="shared" si="233"/>
        <v>7.0700819239529311E-2</v>
      </c>
      <c r="J1814" s="70">
        <f t="shared" si="232"/>
        <v>0.15962159288633382</v>
      </c>
      <c r="K1814" s="115">
        <f t="shared" si="229"/>
        <v>0</v>
      </c>
      <c r="L1814" s="116">
        <f t="shared" si="230"/>
        <v>-8.8920773646804507E-2</v>
      </c>
    </row>
    <row r="1815" spans="1:12">
      <c r="A1815" s="80">
        <v>42489</v>
      </c>
      <c r="B1815" s="52">
        <v>175.21349999852316</v>
      </c>
      <c r="C1815" s="53">
        <v>10474.15</v>
      </c>
      <c r="D1815" s="54">
        <f t="shared" si="227"/>
        <v>43581</v>
      </c>
      <c r="E1815" s="53">
        <f t="shared" si="228"/>
        <v>215.02525026923641</v>
      </c>
      <c r="F1815" s="81">
        <f t="shared" si="231"/>
        <v>16327.7</v>
      </c>
      <c r="H1815" s="85">
        <f t="shared" si="234"/>
        <v>43581</v>
      </c>
      <c r="I1815" s="70">
        <f t="shared" si="233"/>
        <v>7.0633016775774937E-2</v>
      </c>
      <c r="J1815" s="70">
        <f t="shared" si="232"/>
        <v>0.15949462840491302</v>
      </c>
      <c r="K1815" s="115">
        <f t="shared" si="229"/>
        <v>0</v>
      </c>
      <c r="L1815" s="116">
        <f t="shared" si="230"/>
        <v>-8.8861611629138082E-2</v>
      </c>
    </row>
    <row r="1816" spans="1:12">
      <c r="A1816" s="80">
        <v>42492</v>
      </c>
      <c r="B1816" s="52">
        <v>175.32283322252223</v>
      </c>
      <c r="C1816" s="53">
        <v>10415.52</v>
      </c>
      <c r="D1816" s="54">
        <f t="shared" si="227"/>
        <v>43587</v>
      </c>
      <c r="E1816" s="53">
        <f t="shared" si="228"/>
        <v>215.27904232210497</v>
      </c>
      <c r="F1816" s="81">
        <f t="shared" si="231"/>
        <v>16286.18</v>
      </c>
      <c r="H1816" s="85">
        <f t="shared" si="234"/>
        <v>43587</v>
      </c>
      <c r="I1816" s="70">
        <f t="shared" si="233"/>
        <v>7.0831383531055447E-2</v>
      </c>
      <c r="J1816" s="70">
        <f t="shared" si="232"/>
        <v>0.1606806860311214</v>
      </c>
      <c r="K1816" s="115">
        <f t="shared" si="229"/>
        <v>0</v>
      </c>
      <c r="L1816" s="116">
        <f t="shared" si="230"/>
        <v>-8.9849302500065953E-2</v>
      </c>
    </row>
    <row r="1817" spans="1:12">
      <c r="A1817" s="80">
        <v>42493</v>
      </c>
      <c r="B1817" s="52">
        <v>175.35386536400264</v>
      </c>
      <c r="C1817" s="53">
        <v>10336.969999999999</v>
      </c>
      <c r="D1817" s="54">
        <f t="shared" si="227"/>
        <v>43588</v>
      </c>
      <c r="E1817" s="53">
        <f t="shared" si="228"/>
        <v>215.34750105756342</v>
      </c>
      <c r="F1817" s="81">
        <f t="shared" si="231"/>
        <v>16268.79</v>
      </c>
      <c r="H1817" s="85">
        <f t="shared" si="234"/>
        <v>43588</v>
      </c>
      <c r="I1817" s="70">
        <f t="shared" si="233"/>
        <v>7.0881701334967406E-2</v>
      </c>
      <c r="J1817" s="70">
        <f t="shared" si="232"/>
        <v>0.16319894369147159</v>
      </c>
      <c r="K1817" s="115">
        <f t="shared" si="229"/>
        <v>0</v>
      </c>
      <c r="L1817" s="116">
        <f t="shared" si="230"/>
        <v>-9.2317242356504181E-2</v>
      </c>
    </row>
    <row r="1818" spans="1:12">
      <c r="A1818" s="80">
        <v>42494</v>
      </c>
      <c r="B1818" s="52">
        <v>175.38788401388325</v>
      </c>
      <c r="C1818" s="53">
        <v>10283.01</v>
      </c>
      <c r="D1818" s="54">
        <f t="shared" si="227"/>
        <v>43588</v>
      </c>
      <c r="E1818" s="53">
        <f t="shared" si="228"/>
        <v>215.34750105756342</v>
      </c>
      <c r="F1818" s="81">
        <f t="shared" si="231"/>
        <v>16268.79</v>
      </c>
      <c r="H1818" s="85">
        <f t="shared" si="234"/>
        <v>43588</v>
      </c>
      <c r="I1818" s="70">
        <f t="shared" si="233"/>
        <v>7.0812459939975092E-2</v>
      </c>
      <c r="J1818" s="70">
        <f t="shared" si="232"/>
        <v>0.16523002037593826</v>
      </c>
      <c r="K1818" s="115">
        <f t="shared" si="229"/>
        <v>0</v>
      </c>
      <c r="L1818" s="116">
        <f t="shared" si="230"/>
        <v>-9.4417560435963166E-2</v>
      </c>
    </row>
    <row r="1819" spans="1:12">
      <c r="A1819" s="80">
        <v>42495</v>
      </c>
      <c r="B1819" s="52">
        <v>175.4240139179901</v>
      </c>
      <c r="C1819" s="53">
        <v>10322.82</v>
      </c>
      <c r="D1819" s="54">
        <f t="shared" si="227"/>
        <v>43588</v>
      </c>
      <c r="E1819" s="53">
        <f t="shared" si="228"/>
        <v>215.34750105756342</v>
      </c>
      <c r="F1819" s="81">
        <f t="shared" si="231"/>
        <v>16268.79</v>
      </c>
      <c r="H1819" s="85">
        <f t="shared" si="234"/>
        <v>43588</v>
      </c>
      <c r="I1819" s="70">
        <f t="shared" si="233"/>
        <v>7.0738940914107706E-2</v>
      </c>
      <c r="J1819" s="70">
        <f t="shared" si="232"/>
        <v>0.16373018580895127</v>
      </c>
      <c r="K1819" s="115">
        <f t="shared" si="229"/>
        <v>0</v>
      </c>
      <c r="L1819" s="116">
        <f t="shared" si="230"/>
        <v>-9.2991244894843561E-2</v>
      </c>
    </row>
    <row r="1820" spans="1:12">
      <c r="A1820" s="80">
        <v>42496</v>
      </c>
      <c r="B1820" s="52">
        <v>175.46067753689894</v>
      </c>
      <c r="C1820" s="53">
        <v>10320.120000000001</v>
      </c>
      <c r="D1820" s="54">
        <f t="shared" si="227"/>
        <v>43591</v>
      </c>
      <c r="E1820" s="53">
        <f t="shared" si="228"/>
        <v>215.49350666328044</v>
      </c>
      <c r="F1820" s="81">
        <f t="shared" si="231"/>
        <v>16110.44</v>
      </c>
      <c r="H1820" s="85">
        <f t="shared" si="234"/>
        <v>43591</v>
      </c>
      <c r="I1820" s="70">
        <f t="shared" si="233"/>
        <v>7.0906271972982271E-2</v>
      </c>
      <c r="J1820" s="70">
        <f t="shared" si="232"/>
        <v>0.16004334838466505</v>
      </c>
      <c r="K1820" s="115">
        <f t="shared" si="229"/>
        <v>0</v>
      </c>
      <c r="L1820" s="116">
        <f t="shared" si="230"/>
        <v>-8.9137076411682781E-2</v>
      </c>
    </row>
    <row r="1821" spans="1:12">
      <c r="A1821" s="80">
        <v>42499</v>
      </c>
      <c r="B1821" s="52">
        <v>175.58332455049722</v>
      </c>
      <c r="C1821" s="53">
        <v>10497.09</v>
      </c>
      <c r="D1821" s="54">
        <f t="shared" si="227"/>
        <v>43594</v>
      </c>
      <c r="E1821" s="53">
        <f t="shared" si="228"/>
        <v>215.62757015761153</v>
      </c>
      <c r="F1821" s="81">
        <f t="shared" si="231"/>
        <v>15701.95</v>
      </c>
      <c r="H1821" s="85">
        <f t="shared" si="234"/>
        <v>43594</v>
      </c>
      <c r="I1821" s="70">
        <f t="shared" si="233"/>
        <v>7.0878847798079958E-2</v>
      </c>
      <c r="J1821" s="70">
        <f t="shared" si="232"/>
        <v>0.14365462275487739</v>
      </c>
      <c r="K1821" s="115">
        <f t="shared" si="229"/>
        <v>0</v>
      </c>
      <c r="L1821" s="116">
        <f t="shared" si="230"/>
        <v>-7.2775774956797434E-2</v>
      </c>
    </row>
    <row r="1822" spans="1:12">
      <c r="A1822" s="80">
        <v>42500</v>
      </c>
      <c r="B1822" s="52">
        <v>175.61791446543367</v>
      </c>
      <c r="C1822" s="53">
        <v>10526.11</v>
      </c>
      <c r="D1822" s="54">
        <f t="shared" si="227"/>
        <v>43595</v>
      </c>
      <c r="E1822" s="53">
        <f t="shared" si="228"/>
        <v>215.6836333258525</v>
      </c>
      <c r="F1822" s="81">
        <f t="shared" si="231"/>
        <v>15670.18</v>
      </c>
      <c r="H1822" s="85">
        <f t="shared" si="234"/>
        <v>43595</v>
      </c>
      <c r="I1822" s="70">
        <f t="shared" si="233"/>
        <v>7.0901331352475339E-2</v>
      </c>
      <c r="J1822" s="70">
        <f t="shared" si="232"/>
        <v>0.1418315188287822</v>
      </c>
      <c r="K1822" s="115">
        <f t="shared" si="229"/>
        <v>0</v>
      </c>
      <c r="L1822" s="116">
        <f t="shared" si="230"/>
        <v>-7.0930187476306861E-2</v>
      </c>
    </row>
    <row r="1823" spans="1:12">
      <c r="A1823" s="80">
        <v>42501</v>
      </c>
      <c r="B1823" s="52">
        <v>175.65725287827394</v>
      </c>
      <c r="C1823" s="53">
        <v>10474.1</v>
      </c>
      <c r="D1823" s="54">
        <f t="shared" si="227"/>
        <v>43595</v>
      </c>
      <c r="E1823" s="53">
        <f t="shared" si="228"/>
        <v>215.6836333258525</v>
      </c>
      <c r="F1823" s="81">
        <f t="shared" si="231"/>
        <v>15670.18</v>
      </c>
      <c r="H1823" s="85">
        <f t="shared" si="234"/>
        <v>43595</v>
      </c>
      <c r="I1823" s="70">
        <f t="shared" si="233"/>
        <v>7.0821382658442289E-2</v>
      </c>
      <c r="J1823" s="70">
        <f t="shared" si="232"/>
        <v>0.14371835178282222</v>
      </c>
      <c r="K1823" s="115">
        <f t="shared" si="229"/>
        <v>0</v>
      </c>
      <c r="L1823" s="116">
        <f t="shared" si="230"/>
        <v>-7.2896969124379929E-2</v>
      </c>
    </row>
    <row r="1824" spans="1:12">
      <c r="A1824" s="80">
        <v>42502</v>
      </c>
      <c r="B1824" s="52">
        <v>175.69361392961974</v>
      </c>
      <c r="C1824" s="53">
        <v>10542.93</v>
      </c>
      <c r="D1824" s="54">
        <f t="shared" si="227"/>
        <v>43595</v>
      </c>
      <c r="E1824" s="53">
        <f t="shared" si="228"/>
        <v>215.6836333258525</v>
      </c>
      <c r="F1824" s="81">
        <f t="shared" si="231"/>
        <v>15670.18</v>
      </c>
      <c r="H1824" s="85">
        <f t="shared" si="234"/>
        <v>43595</v>
      </c>
      <c r="I1824" s="70">
        <f t="shared" si="233"/>
        <v>7.0747506177758712E-2</v>
      </c>
      <c r="J1824" s="70">
        <f t="shared" si="232"/>
        <v>0.14122397650312268</v>
      </c>
      <c r="K1824" s="115">
        <f t="shared" si="229"/>
        <v>0</v>
      </c>
      <c r="L1824" s="116">
        <f t="shared" si="230"/>
        <v>-7.0476470325363971E-2</v>
      </c>
    </row>
    <row r="1825" spans="1:12">
      <c r="A1825" s="80">
        <v>42503</v>
      </c>
      <c r="B1825" s="52">
        <v>175.72840126517781</v>
      </c>
      <c r="C1825" s="53">
        <v>10428.780000000001</v>
      </c>
      <c r="D1825" s="54">
        <f t="shared" si="227"/>
        <v>43598</v>
      </c>
      <c r="E1825" s="53">
        <f t="shared" si="228"/>
        <v>215.78198506264908</v>
      </c>
      <c r="F1825" s="81">
        <f t="shared" si="231"/>
        <v>15488.6</v>
      </c>
      <c r="H1825" s="85">
        <f t="shared" si="234"/>
        <v>43598</v>
      </c>
      <c r="I1825" s="70">
        <f t="shared" si="233"/>
        <v>7.0839564319231663E-2</v>
      </c>
      <c r="J1825" s="70">
        <f t="shared" si="232"/>
        <v>0.14093145265051299</v>
      </c>
      <c r="K1825" s="115">
        <f t="shared" si="229"/>
        <v>0</v>
      </c>
      <c r="L1825" s="116">
        <f t="shared" si="230"/>
        <v>-7.0091888331281327E-2</v>
      </c>
    </row>
    <row r="1826" spans="1:12">
      <c r="A1826" s="80">
        <v>42506</v>
      </c>
      <c r="B1826" s="52">
        <v>175.87864904825955</v>
      </c>
      <c r="C1826" s="53">
        <v>10489.97</v>
      </c>
      <c r="D1826" s="54">
        <f t="shared" si="227"/>
        <v>43601</v>
      </c>
      <c r="E1826" s="53">
        <f t="shared" si="228"/>
        <v>215.912775219883</v>
      </c>
      <c r="F1826" s="81">
        <f t="shared" si="231"/>
        <v>15640.22</v>
      </c>
      <c r="H1826" s="85">
        <f t="shared" si="234"/>
        <v>43601</v>
      </c>
      <c r="I1826" s="70">
        <f t="shared" si="233"/>
        <v>7.0750796630164148E-2</v>
      </c>
      <c r="J1826" s="70">
        <f t="shared" si="232"/>
        <v>0.14241230035071584</v>
      </c>
      <c r="K1826" s="115">
        <f t="shared" si="229"/>
        <v>0</v>
      </c>
      <c r="L1826" s="116">
        <f t="shared" si="230"/>
        <v>-7.1661503720551689E-2</v>
      </c>
    </row>
    <row r="1827" spans="1:12">
      <c r="A1827" s="80">
        <v>42507</v>
      </c>
      <c r="B1827" s="52">
        <v>175.91505592861256</v>
      </c>
      <c r="C1827" s="53">
        <v>10530.03</v>
      </c>
      <c r="D1827" s="54">
        <f t="shared" si="227"/>
        <v>43602</v>
      </c>
      <c r="E1827" s="53">
        <f t="shared" si="228"/>
        <v>215.98014000575162</v>
      </c>
      <c r="F1827" s="81">
        <f t="shared" si="231"/>
        <v>15848.71</v>
      </c>
      <c r="H1827" s="85">
        <f t="shared" si="234"/>
        <v>43602</v>
      </c>
      <c r="I1827" s="70">
        <f t="shared" si="233"/>
        <v>7.0788263841011556E-2</v>
      </c>
      <c r="J1827" s="70">
        <f t="shared" si="232"/>
        <v>0.14600919820581049</v>
      </c>
      <c r="K1827" s="115">
        <f t="shared" si="229"/>
        <v>0</v>
      </c>
      <c r="L1827" s="116">
        <f t="shared" si="230"/>
        <v>-7.522093436479893E-2</v>
      </c>
    </row>
    <row r="1828" spans="1:12">
      <c r="A1828" s="80">
        <v>42508</v>
      </c>
      <c r="B1828" s="52">
        <v>175.96044201304215</v>
      </c>
      <c r="C1828" s="53">
        <v>10502.51</v>
      </c>
      <c r="D1828" s="54">
        <f t="shared" si="227"/>
        <v>43602</v>
      </c>
      <c r="E1828" s="53">
        <f t="shared" si="228"/>
        <v>215.98014000575162</v>
      </c>
      <c r="F1828" s="81">
        <f t="shared" si="231"/>
        <v>15848.71</v>
      </c>
      <c r="H1828" s="85">
        <f t="shared" si="234"/>
        <v>43602</v>
      </c>
      <c r="I1828" s="70">
        <f t="shared" si="233"/>
        <v>7.0696191886243653E-2</v>
      </c>
      <c r="J1828" s="70">
        <f t="shared" si="232"/>
        <v>0.14700929775028571</v>
      </c>
      <c r="K1828" s="115">
        <f t="shared" si="229"/>
        <v>0</v>
      </c>
      <c r="L1828" s="116">
        <f t="shared" si="230"/>
        <v>-7.6313105864042052E-2</v>
      </c>
    </row>
    <row r="1829" spans="1:12">
      <c r="A1829" s="80">
        <v>42509</v>
      </c>
      <c r="B1829" s="52">
        <v>175.99809754763294</v>
      </c>
      <c r="C1829" s="53">
        <v>10386.75</v>
      </c>
      <c r="D1829" s="54">
        <f t="shared" si="227"/>
        <v>43602</v>
      </c>
      <c r="E1829" s="53">
        <f t="shared" si="228"/>
        <v>215.98014000575162</v>
      </c>
      <c r="F1829" s="81">
        <f t="shared" si="231"/>
        <v>15848.71</v>
      </c>
      <c r="H1829" s="85">
        <f t="shared" si="234"/>
        <v>43602</v>
      </c>
      <c r="I1829" s="70">
        <f t="shared" si="233"/>
        <v>7.0619826452432033E-2</v>
      </c>
      <c r="J1829" s="70">
        <f t="shared" si="232"/>
        <v>0.15125469243838485</v>
      </c>
      <c r="K1829" s="115">
        <f t="shared" si="229"/>
        <v>0</v>
      </c>
      <c r="L1829" s="116">
        <f t="shared" si="230"/>
        <v>-8.0634865985952819E-2</v>
      </c>
    </row>
    <row r="1830" spans="1:12">
      <c r="A1830" s="80">
        <v>42510</v>
      </c>
      <c r="B1830" s="52">
        <v>176.03892910626399</v>
      </c>
      <c r="C1830" s="53">
        <v>10341.790000000001</v>
      </c>
      <c r="D1830" s="54">
        <f t="shared" si="227"/>
        <v>43605</v>
      </c>
      <c r="E1830" s="53">
        <f t="shared" si="228"/>
        <v>216.10130486429486</v>
      </c>
      <c r="F1830" s="81">
        <f t="shared" si="231"/>
        <v>16433.77</v>
      </c>
      <c r="H1830" s="85">
        <f t="shared" si="234"/>
        <v>43605</v>
      </c>
      <c r="I1830" s="70">
        <f t="shared" si="233"/>
        <v>7.0737197659177964E-2</v>
      </c>
      <c r="J1830" s="70">
        <f t="shared" si="232"/>
        <v>0.16693633640350902</v>
      </c>
      <c r="K1830" s="115">
        <f t="shared" si="229"/>
        <v>0</v>
      </c>
      <c r="L1830" s="116">
        <f t="shared" si="230"/>
        <v>-9.6199138744331059E-2</v>
      </c>
    </row>
    <row r="1831" spans="1:12">
      <c r="A1831" s="80">
        <v>42513</v>
      </c>
      <c r="B1831" s="52">
        <v>176.14349623015312</v>
      </c>
      <c r="C1831" s="53">
        <v>10316.91</v>
      </c>
      <c r="D1831" s="54">
        <f t="shared" si="227"/>
        <v>43608</v>
      </c>
      <c r="E1831" s="53">
        <f t="shared" si="228"/>
        <v>216.27142089386558</v>
      </c>
      <c r="F1831" s="81">
        <f t="shared" si="231"/>
        <v>16212.78</v>
      </c>
      <c r="H1831" s="85">
        <f t="shared" si="234"/>
        <v>43608</v>
      </c>
      <c r="I1831" s="70">
        <f t="shared" si="233"/>
        <v>7.080610955085187E-2</v>
      </c>
      <c r="J1831" s="70">
        <f t="shared" si="232"/>
        <v>0.1626150730705076</v>
      </c>
      <c r="K1831" s="115">
        <f t="shared" si="229"/>
        <v>0</v>
      </c>
      <c r="L1831" s="116">
        <f t="shared" si="230"/>
        <v>-9.1808963519655729E-2</v>
      </c>
    </row>
    <row r="1832" spans="1:12">
      <c r="A1832" s="80">
        <v>42514</v>
      </c>
      <c r="B1832" s="52">
        <v>176.17802035541425</v>
      </c>
      <c r="C1832" s="53">
        <v>10340.65</v>
      </c>
      <c r="D1832" s="54">
        <f t="shared" si="227"/>
        <v>43609</v>
      </c>
      <c r="E1832" s="53">
        <f t="shared" si="228"/>
        <v>216.31272873525631</v>
      </c>
      <c r="F1832" s="81">
        <f t="shared" si="231"/>
        <v>16472.95</v>
      </c>
      <c r="H1832" s="85">
        <f t="shared" si="234"/>
        <v>43609</v>
      </c>
      <c r="I1832" s="70">
        <f t="shared" si="233"/>
        <v>7.0804325220757303E-2</v>
      </c>
      <c r="J1832" s="70">
        <f t="shared" si="232"/>
        <v>0.16790588584523025</v>
      </c>
      <c r="K1832" s="115">
        <f t="shared" si="229"/>
        <v>0</v>
      </c>
      <c r="L1832" s="116">
        <f t="shared" si="230"/>
        <v>-9.7101560624472949E-2</v>
      </c>
    </row>
    <row r="1833" spans="1:12">
      <c r="A1833" s="80">
        <v>42515</v>
      </c>
      <c r="B1833" s="52">
        <v>176.21730805395353</v>
      </c>
      <c r="C1833" s="53">
        <v>10588.92</v>
      </c>
      <c r="D1833" s="54">
        <f t="shared" si="227"/>
        <v>43609</v>
      </c>
      <c r="E1833" s="53">
        <f t="shared" si="228"/>
        <v>216.31272873525631</v>
      </c>
      <c r="F1833" s="81">
        <f t="shared" si="231"/>
        <v>16472.95</v>
      </c>
      <c r="H1833" s="85">
        <f t="shared" si="234"/>
        <v>43609</v>
      </c>
      <c r="I1833" s="70">
        <f t="shared" si="233"/>
        <v>7.0724740597203573E-2</v>
      </c>
      <c r="J1833" s="70">
        <f t="shared" si="232"/>
        <v>0.15870595156887934</v>
      </c>
      <c r="K1833" s="115">
        <f t="shared" si="229"/>
        <v>0</v>
      </c>
      <c r="L1833" s="116">
        <f t="shared" si="230"/>
        <v>-8.7981210971675772E-2</v>
      </c>
    </row>
    <row r="1834" spans="1:12">
      <c r="A1834" s="80">
        <v>42516</v>
      </c>
      <c r="B1834" s="52">
        <v>176.25202286364015</v>
      </c>
      <c r="C1834" s="53">
        <v>10768.78</v>
      </c>
      <c r="D1834" s="54">
        <f t="shared" si="227"/>
        <v>43609</v>
      </c>
      <c r="E1834" s="53">
        <f t="shared" si="228"/>
        <v>216.31272873525631</v>
      </c>
      <c r="F1834" s="81">
        <f t="shared" si="231"/>
        <v>16472.95</v>
      </c>
      <c r="H1834" s="85">
        <f t="shared" si="234"/>
        <v>43609</v>
      </c>
      <c r="I1834" s="70">
        <f t="shared" si="233"/>
        <v>7.0654438905324302E-2</v>
      </c>
      <c r="J1834" s="70">
        <f t="shared" si="232"/>
        <v>0.15221880390883924</v>
      </c>
      <c r="K1834" s="115">
        <f t="shared" si="229"/>
        <v>0</v>
      </c>
      <c r="L1834" s="116">
        <f t="shared" si="230"/>
        <v>-8.1564365003514938E-2</v>
      </c>
    </row>
    <row r="1835" spans="1:12">
      <c r="A1835" s="80">
        <v>42517</v>
      </c>
      <c r="B1835" s="52">
        <v>176.28603950405287</v>
      </c>
      <c r="C1835" s="53">
        <v>10884.88</v>
      </c>
      <c r="D1835" s="54">
        <f t="shared" si="227"/>
        <v>43612</v>
      </c>
      <c r="E1835" s="53">
        <f t="shared" si="228"/>
        <v>216.43862274338025</v>
      </c>
      <c r="F1835" s="81">
        <f t="shared" si="231"/>
        <v>16585.13</v>
      </c>
      <c r="H1835" s="85">
        <f t="shared" si="234"/>
        <v>43612</v>
      </c>
      <c r="I1835" s="70">
        <f t="shared" si="233"/>
        <v>7.0793222318342952E-2</v>
      </c>
      <c r="J1835" s="70">
        <f t="shared" si="232"/>
        <v>0.1507078562217774</v>
      </c>
      <c r="K1835" s="115">
        <f t="shared" si="229"/>
        <v>0</v>
      </c>
      <c r="L1835" s="116">
        <f t="shared" si="230"/>
        <v>-7.9914633903434451E-2</v>
      </c>
    </row>
    <row r="1836" spans="1:12">
      <c r="A1836" s="80">
        <v>42520</v>
      </c>
      <c r="B1836" s="52">
        <v>176.39075341151826</v>
      </c>
      <c r="C1836" s="53">
        <v>10932.7</v>
      </c>
      <c r="D1836" s="54">
        <f t="shared" si="227"/>
        <v>43615</v>
      </c>
      <c r="E1836" s="53">
        <f t="shared" si="228"/>
        <v>216.5704603706011</v>
      </c>
      <c r="F1836" s="81">
        <f t="shared" si="231"/>
        <v>16615.59</v>
      </c>
      <c r="H1836" s="85">
        <f t="shared" si="234"/>
        <v>43615</v>
      </c>
      <c r="I1836" s="70">
        <f t="shared" si="233"/>
        <v>7.0798616764218725E-2</v>
      </c>
      <c r="J1836" s="70">
        <f t="shared" si="232"/>
        <v>0.14973065781449413</v>
      </c>
      <c r="K1836" s="115">
        <f t="shared" si="229"/>
        <v>0</v>
      </c>
      <c r="L1836" s="116">
        <f t="shared" si="230"/>
        <v>-7.8932041050275403E-2</v>
      </c>
    </row>
    <row r="1837" spans="1:12">
      <c r="A1837" s="80">
        <v>42521</v>
      </c>
      <c r="B1837" s="52">
        <v>176.42638434370738</v>
      </c>
      <c r="C1837" s="53">
        <v>10908.07</v>
      </c>
      <c r="D1837" s="54">
        <f t="shared" si="227"/>
        <v>43616</v>
      </c>
      <c r="E1837" s="53">
        <f t="shared" si="228"/>
        <v>216.62308699247114</v>
      </c>
      <c r="F1837" s="81">
        <f t="shared" si="231"/>
        <v>16583.46</v>
      </c>
      <c r="H1837" s="85">
        <f t="shared" si="234"/>
        <v>43616</v>
      </c>
      <c r="I1837" s="70">
        <f t="shared" si="233"/>
        <v>7.0813247856544193E-2</v>
      </c>
      <c r="J1837" s="70">
        <f t="shared" si="232"/>
        <v>0.14985323245195725</v>
      </c>
      <c r="K1837" s="115">
        <f t="shared" si="229"/>
        <v>0</v>
      </c>
      <c r="L1837" s="116">
        <f t="shared" si="230"/>
        <v>-7.903998459541306E-2</v>
      </c>
    </row>
    <row r="1838" spans="1:12">
      <c r="A1838" s="80">
        <v>42522</v>
      </c>
      <c r="B1838" s="52">
        <v>176.4773715687827</v>
      </c>
      <c r="C1838" s="53">
        <v>10934.62</v>
      </c>
      <c r="D1838" s="54">
        <f t="shared" si="227"/>
        <v>43616</v>
      </c>
      <c r="E1838" s="53">
        <f t="shared" si="228"/>
        <v>216.62308699247114</v>
      </c>
      <c r="F1838" s="81">
        <f t="shared" si="231"/>
        <v>16583.46</v>
      </c>
      <c r="H1838" s="85">
        <f t="shared" si="234"/>
        <v>43616</v>
      </c>
      <c r="I1838" s="70">
        <f t="shared" si="233"/>
        <v>7.0710112717066176E-2</v>
      </c>
      <c r="J1838" s="70">
        <f t="shared" si="232"/>
        <v>0.14892183763399891</v>
      </c>
      <c r="K1838" s="115">
        <f t="shared" si="229"/>
        <v>0</v>
      </c>
      <c r="L1838" s="116">
        <f t="shared" si="230"/>
        <v>-7.8211724916932734E-2</v>
      </c>
    </row>
    <row r="1839" spans="1:12">
      <c r="A1839" s="80">
        <v>42523</v>
      </c>
      <c r="B1839" s="52">
        <v>176.51584363578471</v>
      </c>
      <c r="C1839" s="53">
        <v>10986.77</v>
      </c>
      <c r="D1839" s="54">
        <f t="shared" si="227"/>
        <v>43616</v>
      </c>
      <c r="E1839" s="53">
        <f t="shared" si="228"/>
        <v>216.62308699247114</v>
      </c>
      <c r="F1839" s="81">
        <f t="shared" si="231"/>
        <v>16583.46</v>
      </c>
      <c r="H1839" s="85">
        <f t="shared" si="234"/>
        <v>43616</v>
      </c>
      <c r="I1839" s="70">
        <f t="shared" si="233"/>
        <v>7.0632319087942319E-2</v>
      </c>
      <c r="J1839" s="70">
        <f t="shared" si="232"/>
        <v>0.14710112282572796</v>
      </c>
      <c r="K1839" s="115">
        <f t="shared" si="229"/>
        <v>0</v>
      </c>
      <c r="L1839" s="116">
        <f t="shared" si="230"/>
        <v>-7.646880373778564E-2</v>
      </c>
    </row>
    <row r="1840" spans="1:12">
      <c r="A1840" s="80">
        <v>42524</v>
      </c>
      <c r="B1840" s="52">
        <v>176.55591273229001</v>
      </c>
      <c r="C1840" s="53">
        <v>10992.21</v>
      </c>
      <c r="D1840" s="54">
        <f t="shared" si="227"/>
        <v>43619</v>
      </c>
      <c r="E1840" s="53">
        <f t="shared" si="228"/>
        <v>216.78035535362767</v>
      </c>
      <c r="F1840" s="81">
        <f t="shared" si="231"/>
        <v>16815.25</v>
      </c>
      <c r="H1840" s="85">
        <f t="shared" si="234"/>
        <v>43619</v>
      </c>
      <c r="I1840" s="70">
        <f t="shared" si="233"/>
        <v>7.0810330915646924E-2</v>
      </c>
      <c r="J1840" s="70">
        <f t="shared" si="232"/>
        <v>0.15223068645576232</v>
      </c>
      <c r="K1840" s="115">
        <f t="shared" si="229"/>
        <v>0</v>
      </c>
      <c r="L1840" s="116">
        <f t="shared" si="230"/>
        <v>-8.1420355540115397E-2</v>
      </c>
    </row>
    <row r="1841" spans="1:12">
      <c r="A1841" s="80">
        <v>42527</v>
      </c>
      <c r="B1841" s="52">
        <v>176.68091431850445</v>
      </c>
      <c r="C1841" s="53">
        <v>10972.45</v>
      </c>
      <c r="D1841" s="54">
        <f t="shared" si="227"/>
        <v>43622</v>
      </c>
      <c r="E1841" s="53">
        <f t="shared" si="228"/>
        <v>216.97635638843636</v>
      </c>
      <c r="F1841" s="81">
        <f t="shared" si="231"/>
        <v>16481.14</v>
      </c>
      <c r="H1841" s="85">
        <f t="shared" si="234"/>
        <v>43622</v>
      </c>
      <c r="I1841" s="70">
        <f t="shared" si="233"/>
        <v>7.0880288440214434E-2</v>
      </c>
      <c r="J1841" s="70">
        <f t="shared" si="232"/>
        <v>0.14523482544976885</v>
      </c>
      <c r="K1841" s="115">
        <f t="shared" si="229"/>
        <v>0</v>
      </c>
      <c r="L1841" s="116">
        <f t="shared" si="230"/>
        <v>-7.4354537009554411E-2</v>
      </c>
    </row>
    <row r="1842" spans="1:12">
      <c r="A1842" s="80">
        <v>42528</v>
      </c>
      <c r="B1842" s="52">
        <v>176.72084420514045</v>
      </c>
      <c r="C1842" s="53">
        <v>11059.93</v>
      </c>
      <c r="D1842" s="54">
        <f t="shared" si="227"/>
        <v>43623</v>
      </c>
      <c r="E1842" s="53">
        <f t="shared" si="228"/>
        <v>217.01411027444792</v>
      </c>
      <c r="F1842" s="81">
        <f t="shared" si="231"/>
        <v>16518.62</v>
      </c>
      <c r="H1842" s="85">
        <f t="shared" si="234"/>
        <v>43623</v>
      </c>
      <c r="I1842" s="70">
        <f t="shared" si="233"/>
        <v>7.0861730387657973E-2</v>
      </c>
      <c r="J1842" s="70">
        <f t="shared" si="232"/>
        <v>0.14307254778697165</v>
      </c>
      <c r="K1842" s="115">
        <f t="shared" si="229"/>
        <v>0</v>
      </c>
      <c r="L1842" s="116">
        <f t="shared" si="230"/>
        <v>-7.2210817399313676E-2</v>
      </c>
    </row>
    <row r="1843" spans="1:12">
      <c r="A1843" s="80">
        <v>42529</v>
      </c>
      <c r="B1843" s="52">
        <v>176.7606063950866</v>
      </c>
      <c r="C1843" s="53">
        <v>11068.75</v>
      </c>
      <c r="D1843" s="54">
        <f t="shared" si="227"/>
        <v>43623</v>
      </c>
      <c r="E1843" s="53">
        <f t="shared" si="228"/>
        <v>217.01411027444792</v>
      </c>
      <c r="F1843" s="81">
        <f t="shared" si="231"/>
        <v>16518.62</v>
      </c>
      <c r="H1843" s="85">
        <f t="shared" si="234"/>
        <v>43623</v>
      </c>
      <c r="I1843" s="70">
        <f t="shared" si="233"/>
        <v>7.078142780296548E-2</v>
      </c>
      <c r="J1843" s="70">
        <f t="shared" si="232"/>
        <v>0.14276885258086747</v>
      </c>
      <c r="K1843" s="115">
        <f t="shared" si="229"/>
        <v>0</v>
      </c>
      <c r="L1843" s="116">
        <f t="shared" si="230"/>
        <v>-7.1987424777901987E-2</v>
      </c>
    </row>
    <row r="1844" spans="1:12">
      <c r="A1844" s="80">
        <v>42530</v>
      </c>
      <c r="B1844" s="52">
        <v>176.79436767090806</v>
      </c>
      <c r="C1844" s="53">
        <v>10986.64</v>
      </c>
      <c r="D1844" s="54">
        <f t="shared" si="227"/>
        <v>43623</v>
      </c>
      <c r="E1844" s="53">
        <f t="shared" si="228"/>
        <v>217.01411027444792</v>
      </c>
      <c r="F1844" s="81">
        <f t="shared" si="231"/>
        <v>16518.62</v>
      </c>
      <c r="H1844" s="85">
        <f t="shared" si="234"/>
        <v>43623</v>
      </c>
      <c r="I1844" s="70">
        <f t="shared" si="233"/>
        <v>7.0713263398145321E-2</v>
      </c>
      <c r="J1844" s="70">
        <f t="shared" si="232"/>
        <v>0.14560866406661654</v>
      </c>
      <c r="K1844" s="115">
        <f t="shared" si="229"/>
        <v>0</v>
      </c>
      <c r="L1844" s="116">
        <f t="shared" si="230"/>
        <v>-7.4895400668471224E-2</v>
      </c>
    </row>
    <row r="1845" spans="1:12">
      <c r="A1845" s="80">
        <v>42531</v>
      </c>
      <c r="B1845" s="52">
        <v>176.82937295570687</v>
      </c>
      <c r="C1845" s="53">
        <v>10941.7</v>
      </c>
      <c r="D1845" s="54">
        <f t="shared" si="227"/>
        <v>43626</v>
      </c>
      <c r="E1845" s="53">
        <f t="shared" si="228"/>
        <v>217.12934476700366</v>
      </c>
      <c r="F1845" s="81">
        <f t="shared" si="231"/>
        <v>16590.990000000002</v>
      </c>
      <c r="H1845" s="85">
        <f t="shared" si="234"/>
        <v>43626</v>
      </c>
      <c r="I1845" s="70">
        <f t="shared" si="233"/>
        <v>7.0832075858308086E-2</v>
      </c>
      <c r="J1845" s="70">
        <f t="shared" si="232"/>
        <v>0.14884780678053677</v>
      </c>
      <c r="K1845" s="115">
        <f t="shared" si="229"/>
        <v>0</v>
      </c>
      <c r="L1845" s="116">
        <f t="shared" si="230"/>
        <v>-7.8015730922228688E-2</v>
      </c>
    </row>
    <row r="1846" spans="1:12">
      <c r="A1846" s="80">
        <v>42534</v>
      </c>
      <c r="B1846" s="52">
        <v>176.95297668740292</v>
      </c>
      <c r="C1846" s="53">
        <v>10862.06</v>
      </c>
      <c r="D1846" s="54">
        <f t="shared" si="227"/>
        <v>43629</v>
      </c>
      <c r="E1846" s="53">
        <f t="shared" si="228"/>
        <v>217.23944787109357</v>
      </c>
      <c r="F1846" s="81">
        <f t="shared" si="231"/>
        <v>16593.97</v>
      </c>
      <c r="H1846" s="85">
        <f t="shared" si="234"/>
        <v>43629</v>
      </c>
      <c r="I1846" s="70">
        <f t="shared" si="233"/>
        <v>7.0763616534691876E-2</v>
      </c>
      <c r="J1846" s="70">
        <f t="shared" si="232"/>
        <v>0.15171768173970968</v>
      </c>
      <c r="K1846" s="115">
        <f t="shared" si="229"/>
        <v>0</v>
      </c>
      <c r="L1846" s="116">
        <f t="shared" si="230"/>
        <v>-8.09540652050178E-2</v>
      </c>
    </row>
    <row r="1847" spans="1:12">
      <c r="A1847" s="80">
        <v>42535</v>
      </c>
      <c r="B1847" s="52">
        <v>176.99332196608762</v>
      </c>
      <c r="C1847" s="53">
        <v>10859.76</v>
      </c>
      <c r="D1847" s="54">
        <f t="shared" si="227"/>
        <v>43630</v>
      </c>
      <c r="E1847" s="53">
        <f t="shared" si="228"/>
        <v>217.2761613377838</v>
      </c>
      <c r="F1847" s="81">
        <f t="shared" si="231"/>
        <v>16467.55</v>
      </c>
      <c r="H1847" s="85">
        <f t="shared" si="234"/>
        <v>43630</v>
      </c>
      <c r="I1847" s="70">
        <f t="shared" si="233"/>
        <v>7.0742562569803935E-2</v>
      </c>
      <c r="J1847" s="70">
        <f t="shared" si="232"/>
        <v>0.14886655767978829</v>
      </c>
      <c r="K1847" s="115">
        <f t="shared" si="229"/>
        <v>0</v>
      </c>
      <c r="L1847" s="116">
        <f t="shared" si="230"/>
        <v>-7.8123995109984357E-2</v>
      </c>
    </row>
    <row r="1848" spans="1:12">
      <c r="A1848" s="80">
        <v>42536</v>
      </c>
      <c r="B1848" s="52">
        <v>177.03208350359819</v>
      </c>
      <c r="C1848" s="53">
        <v>10990.64</v>
      </c>
      <c r="D1848" s="54">
        <f t="shared" si="227"/>
        <v>43630</v>
      </c>
      <c r="E1848" s="53">
        <f t="shared" si="228"/>
        <v>217.2761613377838</v>
      </c>
      <c r="F1848" s="81">
        <f t="shared" si="231"/>
        <v>16467.55</v>
      </c>
      <c r="H1848" s="85">
        <f t="shared" si="234"/>
        <v>43630</v>
      </c>
      <c r="I1848" s="70">
        <f t="shared" si="233"/>
        <v>7.0664409772767334E-2</v>
      </c>
      <c r="J1848" s="70">
        <f t="shared" si="232"/>
        <v>0.14428798007208132</v>
      </c>
      <c r="K1848" s="115">
        <f t="shared" si="229"/>
        <v>0</v>
      </c>
      <c r="L1848" s="116">
        <f t="shared" si="230"/>
        <v>-7.362357029931399E-2</v>
      </c>
    </row>
    <row r="1849" spans="1:12">
      <c r="A1849" s="80">
        <v>42537</v>
      </c>
      <c r="B1849" s="52">
        <v>177.0664277277979</v>
      </c>
      <c r="C1849" s="53">
        <v>10913.97</v>
      </c>
      <c r="D1849" s="54">
        <f t="shared" si="227"/>
        <v>43630</v>
      </c>
      <c r="E1849" s="53">
        <f t="shared" si="228"/>
        <v>217.2761613377838</v>
      </c>
      <c r="F1849" s="81">
        <f t="shared" si="231"/>
        <v>16467.55</v>
      </c>
      <c r="H1849" s="85">
        <f t="shared" si="234"/>
        <v>43630</v>
      </c>
      <c r="I1849" s="70">
        <f t="shared" si="233"/>
        <v>7.0595182427478864E-2</v>
      </c>
      <c r="J1849" s="70">
        <f t="shared" si="232"/>
        <v>0.1469612486374825</v>
      </c>
      <c r="K1849" s="115">
        <f t="shared" si="229"/>
        <v>0</v>
      </c>
      <c r="L1849" s="116">
        <f t="shared" si="230"/>
        <v>-7.6366066210003636E-2</v>
      </c>
    </row>
    <row r="1850" spans="1:12">
      <c r="A1850" s="80">
        <v>42538</v>
      </c>
      <c r="B1850" s="52">
        <v>177.09670608693935</v>
      </c>
      <c r="C1850" s="53">
        <v>10953.44</v>
      </c>
      <c r="D1850" s="54">
        <f t="shared" si="227"/>
        <v>43633</v>
      </c>
      <c r="E1850" s="53">
        <f t="shared" si="228"/>
        <v>217.40913434852254</v>
      </c>
      <c r="F1850" s="81">
        <f t="shared" si="231"/>
        <v>16257.06</v>
      </c>
      <c r="H1850" s="85">
        <f t="shared" si="234"/>
        <v>43633</v>
      </c>
      <c r="I1850" s="70">
        <f t="shared" si="233"/>
        <v>7.0752509891427895E-2</v>
      </c>
      <c r="J1850" s="70">
        <f t="shared" si="232"/>
        <v>0.14067999481865678</v>
      </c>
      <c r="K1850" s="115">
        <f t="shared" si="229"/>
        <v>0</v>
      </c>
      <c r="L1850" s="116">
        <f t="shared" si="230"/>
        <v>-6.9927484927228889E-2</v>
      </c>
    </row>
    <row r="1851" spans="1:12">
      <c r="A1851" s="80">
        <v>42541</v>
      </c>
      <c r="B1851" s="52">
        <v>177.20615185130109</v>
      </c>
      <c r="C1851" s="53">
        <v>11045.03</v>
      </c>
      <c r="D1851" s="54">
        <f t="shared" si="227"/>
        <v>43636</v>
      </c>
      <c r="E1851" s="53">
        <f t="shared" si="228"/>
        <v>217.51046272549112</v>
      </c>
      <c r="F1851" s="81">
        <f t="shared" si="231"/>
        <v>16493.650000000001</v>
      </c>
      <c r="H1851" s="85">
        <f t="shared" si="234"/>
        <v>43636</v>
      </c>
      <c r="I1851" s="70">
        <f t="shared" si="233"/>
        <v>7.069831498661272E-2</v>
      </c>
      <c r="J1851" s="70">
        <f t="shared" si="232"/>
        <v>0.14300981112774247</v>
      </c>
      <c r="K1851" s="115">
        <f t="shared" si="229"/>
        <v>0</v>
      </c>
      <c r="L1851" s="116">
        <f t="shared" si="230"/>
        <v>-7.231149614112975E-2</v>
      </c>
    </row>
    <row r="1852" spans="1:12">
      <c r="A1852" s="80">
        <v>42542</v>
      </c>
      <c r="B1852" s="52">
        <v>177.24761809083429</v>
      </c>
      <c r="C1852" s="53">
        <v>11020.11</v>
      </c>
      <c r="D1852" s="54">
        <f t="shared" si="227"/>
        <v>43637</v>
      </c>
      <c r="E1852" s="53">
        <f t="shared" si="228"/>
        <v>217.54243676351174</v>
      </c>
      <c r="F1852" s="81">
        <f t="shared" si="231"/>
        <v>16343.59</v>
      </c>
      <c r="H1852" s="85">
        <f t="shared" si="234"/>
        <v>43637</v>
      </c>
      <c r="I1852" s="70">
        <f t="shared" si="233"/>
        <v>7.0667271099457363E-2</v>
      </c>
      <c r="J1852" s="70">
        <f t="shared" si="232"/>
        <v>0.14039116263636942</v>
      </c>
      <c r="K1852" s="115">
        <f t="shared" si="229"/>
        <v>0</v>
      </c>
      <c r="L1852" s="116">
        <f t="shared" si="230"/>
        <v>-6.9723891536912053E-2</v>
      </c>
    </row>
    <row r="1853" spans="1:12">
      <c r="A1853" s="80">
        <v>42543</v>
      </c>
      <c r="B1853" s="52">
        <v>177.28377660492484</v>
      </c>
      <c r="C1853" s="53">
        <v>11000.82</v>
      </c>
      <c r="D1853" s="54">
        <f t="shared" si="227"/>
        <v>43637</v>
      </c>
      <c r="E1853" s="53">
        <f t="shared" si="228"/>
        <v>217.54243676351174</v>
      </c>
      <c r="F1853" s="81">
        <f t="shared" si="231"/>
        <v>16343.59</v>
      </c>
      <c r="H1853" s="85">
        <f t="shared" si="234"/>
        <v>43637</v>
      </c>
      <c r="I1853" s="70">
        <f t="shared" si="233"/>
        <v>7.0594475624982778E-2</v>
      </c>
      <c r="J1853" s="70">
        <f t="shared" si="232"/>
        <v>0.14105733419088362</v>
      </c>
      <c r="K1853" s="115">
        <f t="shared" si="229"/>
        <v>0</v>
      </c>
      <c r="L1853" s="116">
        <f t="shared" si="230"/>
        <v>-7.0462858565900843E-2</v>
      </c>
    </row>
    <row r="1854" spans="1:12">
      <c r="A1854" s="80">
        <v>42544</v>
      </c>
      <c r="B1854" s="52">
        <v>177.31763780625639</v>
      </c>
      <c r="C1854" s="53">
        <v>11091.16</v>
      </c>
      <c r="D1854" s="54">
        <f t="shared" si="227"/>
        <v>43637</v>
      </c>
      <c r="E1854" s="53">
        <f t="shared" si="228"/>
        <v>217.54243676351174</v>
      </c>
      <c r="F1854" s="81">
        <f t="shared" si="231"/>
        <v>16343.59</v>
      </c>
      <c r="H1854" s="85">
        <f t="shared" si="234"/>
        <v>43637</v>
      </c>
      <c r="I1854" s="70">
        <f t="shared" si="233"/>
        <v>7.0526323121269385E-2</v>
      </c>
      <c r="J1854" s="70">
        <f t="shared" si="232"/>
        <v>0.13795082800654024</v>
      </c>
      <c r="K1854" s="115">
        <f t="shared" si="229"/>
        <v>0</v>
      </c>
      <c r="L1854" s="116">
        <f t="shared" si="230"/>
        <v>-6.7424504885270853E-2</v>
      </c>
    </row>
    <row r="1855" spans="1:12">
      <c r="A1855" s="80">
        <v>42545</v>
      </c>
      <c r="B1855" s="52">
        <v>177.346363263581</v>
      </c>
      <c r="C1855" s="53">
        <v>10847.29</v>
      </c>
      <c r="D1855" s="54">
        <f t="shared" si="227"/>
        <v>43640</v>
      </c>
      <c r="E1855" s="53">
        <f t="shared" si="228"/>
        <v>217.65534128819201</v>
      </c>
      <c r="F1855" s="81">
        <f t="shared" si="231"/>
        <v>16309.52</v>
      </c>
      <c r="H1855" s="85">
        <f t="shared" si="234"/>
        <v>43640</v>
      </c>
      <c r="I1855" s="70">
        <f t="shared" si="233"/>
        <v>7.0653679967648708E-2</v>
      </c>
      <c r="J1855" s="70">
        <f t="shared" si="232"/>
        <v>0.14561838913773029</v>
      </c>
      <c r="K1855" s="115">
        <f t="shared" si="229"/>
        <v>0</v>
      </c>
      <c r="L1855" s="116">
        <f t="shared" si="230"/>
        <v>-7.4964709170081578E-2</v>
      </c>
    </row>
    <row r="1856" spans="1:12">
      <c r="A1856" s="80">
        <v>42548</v>
      </c>
      <c r="B1856" s="52">
        <v>177.44266233883312</v>
      </c>
      <c r="C1856" s="53">
        <v>10855.5</v>
      </c>
      <c r="D1856" s="54">
        <f t="shared" si="227"/>
        <v>43643</v>
      </c>
      <c r="E1856" s="53">
        <f t="shared" si="228"/>
        <v>217.76636437990024</v>
      </c>
      <c r="F1856" s="81">
        <f t="shared" si="231"/>
        <v>16507.34</v>
      </c>
      <c r="H1856" s="85">
        <f t="shared" si="234"/>
        <v>43643</v>
      </c>
      <c r="I1856" s="70">
        <f t="shared" si="233"/>
        <v>7.064193996005419E-2</v>
      </c>
      <c r="J1856" s="70">
        <f t="shared" si="232"/>
        <v>0.1499415199075389</v>
      </c>
      <c r="K1856" s="115">
        <f t="shared" si="229"/>
        <v>0</v>
      </c>
      <c r="L1856" s="116">
        <f t="shared" si="230"/>
        <v>-7.9299579947484711E-2</v>
      </c>
    </row>
    <row r="1857" spans="1:12">
      <c r="A1857" s="80">
        <v>42549</v>
      </c>
      <c r="B1857" s="52">
        <v>177.47655388733983</v>
      </c>
      <c r="C1857" s="53">
        <v>10899.91</v>
      </c>
      <c r="D1857" s="54">
        <f t="shared" si="227"/>
        <v>43644</v>
      </c>
      <c r="E1857" s="53">
        <f t="shared" si="228"/>
        <v>217.80926435368309</v>
      </c>
      <c r="F1857" s="81">
        <f t="shared" si="231"/>
        <v>16433.849999999999</v>
      </c>
      <c r="H1857" s="85">
        <f t="shared" si="234"/>
        <v>43644</v>
      </c>
      <c r="I1857" s="70">
        <f t="shared" si="233"/>
        <v>7.0644080830746248E-2</v>
      </c>
      <c r="J1857" s="70">
        <f t="shared" si="232"/>
        <v>0.14667092905501899</v>
      </c>
      <c r="K1857" s="115">
        <f t="shared" si="229"/>
        <v>0</v>
      </c>
      <c r="L1857" s="116">
        <f t="shared" si="230"/>
        <v>-7.6026848224272747E-2</v>
      </c>
    </row>
    <row r="1858" spans="1:12">
      <c r="A1858" s="80">
        <v>42550</v>
      </c>
      <c r="B1858" s="52">
        <v>177.51400144021005</v>
      </c>
      <c r="C1858" s="53">
        <v>11009.02</v>
      </c>
      <c r="D1858" s="54">
        <f t="shared" ref="D1858:D1921" si="235">VLOOKUP(EDATE(A1858,36),A:A,1,1)</f>
        <v>43644</v>
      </c>
      <c r="E1858" s="53">
        <f t="shared" ref="E1858:E1921" si="236">VLOOKUP(D1858,A:B,2,0)</f>
        <v>217.80926435368309</v>
      </c>
      <c r="F1858" s="81">
        <f t="shared" si="231"/>
        <v>16433.849999999999</v>
      </c>
      <c r="H1858" s="85">
        <f t="shared" si="234"/>
        <v>43644</v>
      </c>
      <c r="I1858" s="70">
        <f t="shared" si="233"/>
        <v>7.056878945446643E-2</v>
      </c>
      <c r="J1858" s="70">
        <f t="shared" si="232"/>
        <v>0.14287014003312759</v>
      </c>
      <c r="K1858" s="115">
        <f t="shared" ref="K1858:K1921" si="237">IF(I1858&gt;J1858,1,0)</f>
        <v>0</v>
      </c>
      <c r="L1858" s="116">
        <f t="shared" ref="L1858:L1921" si="238">I1858-J1858</f>
        <v>-7.2301350578661161E-2</v>
      </c>
    </row>
    <row r="1859" spans="1:12">
      <c r="A1859" s="80">
        <v>42551</v>
      </c>
      <c r="B1859" s="52">
        <v>177.55980005258164</v>
      </c>
      <c r="C1859" s="53">
        <v>11121.39</v>
      </c>
      <c r="D1859" s="54">
        <f t="shared" si="235"/>
        <v>43644</v>
      </c>
      <c r="E1859" s="53">
        <f t="shared" si="236"/>
        <v>217.80926435368309</v>
      </c>
      <c r="F1859" s="81">
        <f t="shared" si="231"/>
        <v>16433.849999999999</v>
      </c>
      <c r="H1859" s="85">
        <f t="shared" si="234"/>
        <v>43644</v>
      </c>
      <c r="I1859" s="70">
        <f t="shared" si="233"/>
        <v>7.0476736371249737E-2</v>
      </c>
      <c r="J1859" s="70">
        <f t="shared" si="232"/>
        <v>0.13900793416603707</v>
      </c>
      <c r="K1859" s="115">
        <f t="shared" si="237"/>
        <v>0</v>
      </c>
      <c r="L1859" s="116">
        <f t="shared" si="238"/>
        <v>-6.8531197794787335E-2</v>
      </c>
    </row>
    <row r="1860" spans="1:12">
      <c r="A1860" s="80">
        <v>42552</v>
      </c>
      <c r="B1860" s="52">
        <v>177.60347976339457</v>
      </c>
      <c r="C1860" s="53">
        <v>11175.85</v>
      </c>
      <c r="D1860" s="54">
        <f t="shared" si="235"/>
        <v>43647</v>
      </c>
      <c r="E1860" s="53">
        <f t="shared" si="236"/>
        <v>217.93994991229528</v>
      </c>
      <c r="F1860" s="81">
        <f t="shared" si="231"/>
        <v>16540.88</v>
      </c>
      <c r="H1860" s="85">
        <f t="shared" si="234"/>
        <v>43647</v>
      </c>
      <c r="I1860" s="70">
        <f t="shared" si="233"/>
        <v>7.060300666492636E-2</v>
      </c>
      <c r="J1860" s="70">
        <f t="shared" si="232"/>
        <v>0.13961812789875627</v>
      </c>
      <c r="K1860" s="115">
        <f t="shared" si="237"/>
        <v>0</v>
      </c>
      <c r="L1860" s="116">
        <f t="shared" si="238"/>
        <v>-6.9015121233829912E-2</v>
      </c>
    </row>
    <row r="1861" spans="1:12">
      <c r="A1861" s="80">
        <v>42555</v>
      </c>
      <c r="B1861" s="52">
        <v>177.73241988970281</v>
      </c>
      <c r="C1861" s="53">
        <v>11233.09</v>
      </c>
      <c r="D1861" s="54">
        <f t="shared" si="235"/>
        <v>43650</v>
      </c>
      <c r="E1861" s="53">
        <f t="shared" si="236"/>
        <v>218.08142338686528</v>
      </c>
      <c r="F1861" s="81">
        <f t="shared" si="231"/>
        <v>16658.04</v>
      </c>
      <c r="H1861" s="85">
        <f t="shared" si="234"/>
        <v>43650</v>
      </c>
      <c r="I1861" s="70">
        <f t="shared" si="233"/>
        <v>7.0575596907484384E-2</v>
      </c>
      <c r="J1861" s="70">
        <f t="shared" si="232"/>
        <v>0.14035889382743982</v>
      </c>
      <c r="K1861" s="115">
        <f t="shared" si="237"/>
        <v>0</v>
      </c>
      <c r="L1861" s="116">
        <f t="shared" si="238"/>
        <v>-6.978329691995544E-2</v>
      </c>
    </row>
    <row r="1862" spans="1:12">
      <c r="A1862" s="80">
        <v>42556</v>
      </c>
      <c r="B1862" s="52">
        <v>177.7805853754929</v>
      </c>
      <c r="C1862" s="53">
        <v>11186.41</v>
      </c>
      <c r="D1862" s="54">
        <f t="shared" si="235"/>
        <v>43651</v>
      </c>
      <c r="E1862" s="53">
        <f t="shared" si="236"/>
        <v>218.1278747300467</v>
      </c>
      <c r="F1862" s="81">
        <f t="shared" si="231"/>
        <v>16468.990000000002</v>
      </c>
      <c r="H1862" s="85">
        <f t="shared" si="234"/>
        <v>43651</v>
      </c>
      <c r="I1862" s="70">
        <f t="shared" si="233"/>
        <v>7.0554904320240253E-2</v>
      </c>
      <c r="J1862" s="70">
        <f t="shared" si="232"/>
        <v>0.13760653356013974</v>
      </c>
      <c r="K1862" s="115">
        <f t="shared" si="237"/>
        <v>0</v>
      </c>
      <c r="L1862" s="116">
        <f t="shared" si="238"/>
        <v>-6.7051629239899491E-2</v>
      </c>
    </row>
    <row r="1863" spans="1:12">
      <c r="A1863" s="80">
        <v>42558</v>
      </c>
      <c r="B1863" s="52">
        <v>177.88120918681545</v>
      </c>
      <c r="C1863" s="53">
        <v>11192.11</v>
      </c>
      <c r="D1863" s="54">
        <f t="shared" si="235"/>
        <v>43651</v>
      </c>
      <c r="E1863" s="53">
        <f t="shared" si="236"/>
        <v>218.1278747300467</v>
      </c>
      <c r="F1863" s="81">
        <f t="shared" si="231"/>
        <v>16468.990000000002</v>
      </c>
      <c r="H1863" s="85">
        <f t="shared" si="234"/>
        <v>43651</v>
      </c>
      <c r="I1863" s="70">
        <f t="shared" si="233"/>
        <v>7.0353002474464965E-2</v>
      </c>
      <c r="J1863" s="70">
        <f t="shared" si="232"/>
        <v>0.13741337789502617</v>
      </c>
      <c r="K1863" s="115">
        <f t="shared" si="237"/>
        <v>0</v>
      </c>
      <c r="L1863" s="116">
        <f t="shared" si="238"/>
        <v>-6.7060375420561202E-2</v>
      </c>
    </row>
    <row r="1864" spans="1:12">
      <c r="A1864" s="80">
        <v>42559</v>
      </c>
      <c r="B1864" s="52">
        <v>177.92372279581113</v>
      </c>
      <c r="C1864" s="53">
        <v>11172.39</v>
      </c>
      <c r="D1864" s="54">
        <f t="shared" si="235"/>
        <v>43654</v>
      </c>
      <c r="E1864" s="53">
        <f t="shared" si="236"/>
        <v>218.30717584307482</v>
      </c>
      <c r="F1864" s="81">
        <f t="shared" ref="F1864:F1927" si="239">VLOOKUP(D1864,A:C,3,0)</f>
        <v>16118.27</v>
      </c>
      <c r="H1864" s="85">
        <f t="shared" si="234"/>
        <v>43654</v>
      </c>
      <c r="I1864" s="70">
        <f t="shared" si="233"/>
        <v>7.0560917649935107E-2</v>
      </c>
      <c r="J1864" s="70">
        <f t="shared" si="232"/>
        <v>0.12994536840961235</v>
      </c>
      <c r="K1864" s="115">
        <f t="shared" si="237"/>
        <v>0</v>
      </c>
      <c r="L1864" s="116">
        <f t="shared" si="238"/>
        <v>-5.9384450759677243E-2</v>
      </c>
    </row>
    <row r="1865" spans="1:12">
      <c r="A1865" s="80">
        <v>42562</v>
      </c>
      <c r="B1865" s="52">
        <v>178.0747800364648</v>
      </c>
      <c r="C1865" s="53">
        <v>11366.82</v>
      </c>
      <c r="D1865" s="54">
        <f t="shared" si="235"/>
        <v>43657</v>
      </c>
      <c r="E1865" s="53">
        <f t="shared" si="236"/>
        <v>218.45849658089872</v>
      </c>
      <c r="F1865" s="81">
        <f t="shared" si="239"/>
        <v>16155.78</v>
      </c>
      <c r="H1865" s="85">
        <f t="shared" si="234"/>
        <v>43657</v>
      </c>
      <c r="I1865" s="70">
        <f t="shared" si="233"/>
        <v>7.0505348130922796E-2</v>
      </c>
      <c r="J1865" s="70">
        <f t="shared" si="232"/>
        <v>0.12433651627896047</v>
      </c>
      <c r="K1865" s="115">
        <f t="shared" si="237"/>
        <v>0</v>
      </c>
      <c r="L1865" s="116">
        <f t="shared" si="238"/>
        <v>-5.3831168148037678E-2</v>
      </c>
    </row>
    <row r="1866" spans="1:12">
      <c r="A1866" s="80">
        <v>42563</v>
      </c>
      <c r="B1866" s="52">
        <v>178.10772387077157</v>
      </c>
      <c r="C1866" s="53">
        <v>11438.19</v>
      </c>
      <c r="D1866" s="54">
        <f t="shared" si="235"/>
        <v>43658</v>
      </c>
      <c r="E1866" s="53">
        <f t="shared" si="236"/>
        <v>218.49672681780038</v>
      </c>
      <c r="F1866" s="81">
        <f t="shared" si="239"/>
        <v>16113.75</v>
      </c>
      <c r="H1866" s="85">
        <f t="shared" si="234"/>
        <v>43658</v>
      </c>
      <c r="I1866" s="70">
        <f t="shared" si="233"/>
        <v>7.0501780427895122E-2</v>
      </c>
      <c r="J1866" s="70">
        <f t="shared" si="232"/>
        <v>0.12101933960436773</v>
      </c>
      <c r="K1866" s="115">
        <f t="shared" si="237"/>
        <v>0</v>
      </c>
      <c r="L1866" s="116">
        <f t="shared" si="238"/>
        <v>-5.0517559176472604E-2</v>
      </c>
    </row>
    <row r="1867" spans="1:12">
      <c r="A1867" s="80">
        <v>42564</v>
      </c>
      <c r="B1867" s="52">
        <v>178.14815432409023</v>
      </c>
      <c r="C1867" s="53">
        <v>11436.09</v>
      </c>
      <c r="D1867" s="54">
        <f t="shared" si="235"/>
        <v>43658</v>
      </c>
      <c r="E1867" s="53">
        <f t="shared" si="236"/>
        <v>218.49672681780038</v>
      </c>
      <c r="F1867" s="81">
        <f t="shared" si="239"/>
        <v>16113.75</v>
      </c>
      <c r="H1867" s="85">
        <f t="shared" si="234"/>
        <v>43658</v>
      </c>
      <c r="I1867" s="70">
        <f t="shared" si="233"/>
        <v>7.0420791382542314E-2</v>
      </c>
      <c r="J1867" s="70">
        <f t="shared" si="232"/>
        <v>0.12108795269769934</v>
      </c>
      <c r="K1867" s="115">
        <f t="shared" si="237"/>
        <v>0</v>
      </c>
      <c r="L1867" s="116">
        <f t="shared" si="238"/>
        <v>-5.0667161315157028E-2</v>
      </c>
    </row>
    <row r="1868" spans="1:12">
      <c r="A1868" s="80">
        <v>42565</v>
      </c>
      <c r="B1868" s="52">
        <v>178.18360580680073</v>
      </c>
      <c r="C1868" s="53">
        <v>11497.65</v>
      </c>
      <c r="D1868" s="54">
        <f t="shared" si="235"/>
        <v>43658</v>
      </c>
      <c r="E1868" s="53">
        <f t="shared" si="236"/>
        <v>218.49672681780038</v>
      </c>
      <c r="F1868" s="81">
        <f t="shared" si="239"/>
        <v>16113.75</v>
      </c>
      <c r="H1868" s="85">
        <f t="shared" si="234"/>
        <v>43658</v>
      </c>
      <c r="I1868" s="70">
        <f t="shared" si="233"/>
        <v>7.034979622186377E-2</v>
      </c>
      <c r="J1868" s="70">
        <f t="shared" si="232"/>
        <v>0.11908355143553706</v>
      </c>
      <c r="K1868" s="115">
        <f t="shared" si="237"/>
        <v>0</v>
      </c>
      <c r="L1868" s="116">
        <f t="shared" si="238"/>
        <v>-4.8733755213673291E-2</v>
      </c>
    </row>
    <row r="1869" spans="1:12">
      <c r="A1869" s="80">
        <v>42566</v>
      </c>
      <c r="B1869" s="52">
        <v>178.21621340666337</v>
      </c>
      <c r="C1869" s="53">
        <v>11474.04</v>
      </c>
      <c r="D1869" s="54">
        <f t="shared" si="235"/>
        <v>43661</v>
      </c>
      <c r="E1869" s="53">
        <f t="shared" si="236"/>
        <v>218.62651387353014</v>
      </c>
      <c r="F1869" s="81">
        <f t="shared" si="239"/>
        <v>16165.28</v>
      </c>
      <c r="H1869" s="85">
        <f t="shared" si="234"/>
        <v>43661</v>
      </c>
      <c r="I1869" s="70">
        <f t="shared" si="233"/>
        <v>7.0496387236655078E-2</v>
      </c>
      <c r="J1869" s="70">
        <f t="shared" si="232"/>
        <v>0.12104305014661909</v>
      </c>
      <c r="K1869" s="115">
        <f t="shared" si="237"/>
        <v>0</v>
      </c>
      <c r="L1869" s="116">
        <f t="shared" si="238"/>
        <v>-5.0546662909964013E-2</v>
      </c>
    </row>
    <row r="1870" spans="1:12">
      <c r="A1870" s="80">
        <v>42569</v>
      </c>
      <c r="B1870" s="52">
        <v>178.30870762142141</v>
      </c>
      <c r="C1870" s="53">
        <v>11431.25</v>
      </c>
      <c r="D1870" s="54">
        <f t="shared" si="235"/>
        <v>43664</v>
      </c>
      <c r="E1870" s="53">
        <f t="shared" si="236"/>
        <v>218.7695255379497</v>
      </c>
      <c r="F1870" s="81">
        <f t="shared" si="239"/>
        <v>16183.16</v>
      </c>
      <c r="H1870" s="85">
        <f t="shared" si="234"/>
        <v>43664</v>
      </c>
      <c r="I1870" s="70">
        <f t="shared" si="233"/>
        <v>7.0544581231673842E-2</v>
      </c>
      <c r="J1870" s="70">
        <f t="shared" si="232"/>
        <v>0.12285377058153202</v>
      </c>
      <c r="K1870" s="115">
        <f t="shared" si="237"/>
        <v>0</v>
      </c>
      <c r="L1870" s="116">
        <f t="shared" si="238"/>
        <v>-5.2309189349858176E-2</v>
      </c>
    </row>
    <row r="1871" spans="1:12">
      <c r="A1871" s="80">
        <v>42570</v>
      </c>
      <c r="B1871" s="52">
        <v>178.34133811491614</v>
      </c>
      <c r="C1871" s="53">
        <v>11457.95</v>
      </c>
      <c r="D1871" s="54">
        <f t="shared" si="235"/>
        <v>43665</v>
      </c>
      <c r="E1871" s="53">
        <f t="shared" si="236"/>
        <v>218.80540374013793</v>
      </c>
      <c r="F1871" s="81">
        <f t="shared" si="239"/>
        <v>15945.55</v>
      </c>
      <c r="H1871" s="85">
        <f t="shared" si="234"/>
        <v>43665</v>
      </c>
      <c r="I1871" s="70">
        <f t="shared" si="233"/>
        <v>7.0537802313601405E-2</v>
      </c>
      <c r="J1871" s="70">
        <f t="shared" si="232"/>
        <v>0.11646263670371026</v>
      </c>
      <c r="K1871" s="115">
        <f t="shared" si="237"/>
        <v>0</v>
      </c>
      <c r="L1871" s="116">
        <f t="shared" si="238"/>
        <v>-4.592483439010886E-2</v>
      </c>
    </row>
    <row r="1872" spans="1:12">
      <c r="A1872" s="80">
        <v>42571</v>
      </c>
      <c r="B1872" s="52">
        <v>178.37468794514362</v>
      </c>
      <c r="C1872" s="53">
        <v>11508.07</v>
      </c>
      <c r="D1872" s="54">
        <f t="shared" si="235"/>
        <v>43665</v>
      </c>
      <c r="E1872" s="53">
        <f t="shared" si="236"/>
        <v>218.80540374013793</v>
      </c>
      <c r="F1872" s="81">
        <f t="shared" si="239"/>
        <v>15945.55</v>
      </c>
      <c r="H1872" s="85">
        <f t="shared" si="234"/>
        <v>43665</v>
      </c>
      <c r="I1872" s="70">
        <f t="shared" si="233"/>
        <v>7.0471080441744327E-2</v>
      </c>
      <c r="J1872" s="70">
        <f t="shared" si="232"/>
        <v>0.11483947025438734</v>
      </c>
      <c r="K1872" s="115">
        <f t="shared" si="237"/>
        <v>0</v>
      </c>
      <c r="L1872" s="116">
        <f t="shared" si="238"/>
        <v>-4.4368389812643017E-2</v>
      </c>
    </row>
    <row r="1873" spans="1:12">
      <c r="A1873" s="80">
        <v>42572</v>
      </c>
      <c r="B1873" s="52">
        <v>178.40964938398088</v>
      </c>
      <c r="C1873" s="53">
        <v>11435.64</v>
      </c>
      <c r="D1873" s="54">
        <f t="shared" si="235"/>
        <v>43665</v>
      </c>
      <c r="E1873" s="53">
        <f t="shared" si="236"/>
        <v>218.80540374013793</v>
      </c>
      <c r="F1873" s="81">
        <f t="shared" si="239"/>
        <v>15945.55</v>
      </c>
      <c r="H1873" s="85">
        <f t="shared" si="234"/>
        <v>43665</v>
      </c>
      <c r="I1873" s="70">
        <f t="shared" si="233"/>
        <v>7.0401152134921929E-2</v>
      </c>
      <c r="J1873" s="70">
        <f t="shared" si="232"/>
        <v>0.1171882075491939</v>
      </c>
      <c r="K1873" s="115">
        <f t="shared" si="237"/>
        <v>0</v>
      </c>
      <c r="L1873" s="116">
        <f t="shared" si="238"/>
        <v>-4.6787055414271972E-2</v>
      </c>
    </row>
    <row r="1874" spans="1:12">
      <c r="A1874" s="80">
        <v>42573</v>
      </c>
      <c r="B1874" s="52">
        <v>178.44568813315644</v>
      </c>
      <c r="C1874" s="53">
        <v>11477.47</v>
      </c>
      <c r="D1874" s="54">
        <f t="shared" si="235"/>
        <v>43668</v>
      </c>
      <c r="E1874" s="53">
        <f t="shared" si="236"/>
        <v>218.90255333939857</v>
      </c>
      <c r="F1874" s="81">
        <f t="shared" si="239"/>
        <v>15845.74</v>
      </c>
      <c r="H1874" s="85">
        <f t="shared" si="234"/>
        <v>43668</v>
      </c>
      <c r="I1874" s="70">
        <f t="shared" si="233"/>
        <v>7.0487473428083147E-2</v>
      </c>
      <c r="J1874" s="70">
        <f t="shared" si="232"/>
        <v>0.11349632100508256</v>
      </c>
      <c r="K1874" s="115">
        <f t="shared" si="237"/>
        <v>0</v>
      </c>
      <c r="L1874" s="116">
        <f t="shared" si="238"/>
        <v>-4.3008847576999409E-2</v>
      </c>
    </row>
    <row r="1875" spans="1:12">
      <c r="A1875" s="80">
        <v>42576</v>
      </c>
      <c r="B1875" s="52">
        <v>178.53723077116874</v>
      </c>
      <c r="C1875" s="53">
        <v>11606.29</v>
      </c>
      <c r="D1875" s="54">
        <f t="shared" si="235"/>
        <v>43671</v>
      </c>
      <c r="E1875" s="53">
        <f t="shared" si="236"/>
        <v>219.01530747712332</v>
      </c>
      <c r="F1875" s="81">
        <f t="shared" si="239"/>
        <v>15725.6</v>
      </c>
      <c r="H1875" s="85">
        <f t="shared" si="234"/>
        <v>43671</v>
      </c>
      <c r="I1875" s="70">
        <f t="shared" si="233"/>
        <v>7.0488218201490538E-2</v>
      </c>
      <c r="J1875" s="70">
        <f t="shared" ref="J1875:J1938" si="240">(F1875/C1875)^(1/3)-1</f>
        <v>0.1065505769113182</v>
      </c>
      <c r="K1875" s="115">
        <f t="shared" si="237"/>
        <v>0</v>
      </c>
      <c r="L1875" s="116">
        <f t="shared" si="238"/>
        <v>-3.6062358709827658E-2</v>
      </c>
    </row>
    <row r="1876" spans="1:12">
      <c r="A1876" s="80">
        <v>42577</v>
      </c>
      <c r="B1876" s="52">
        <v>178.57115284501523</v>
      </c>
      <c r="C1876" s="53">
        <v>11545.78</v>
      </c>
      <c r="D1876" s="54">
        <f t="shared" si="235"/>
        <v>43672</v>
      </c>
      <c r="E1876" s="53">
        <f t="shared" si="236"/>
        <v>219.05648235492905</v>
      </c>
      <c r="F1876" s="81">
        <f t="shared" si="239"/>
        <v>15770.63</v>
      </c>
      <c r="H1876" s="85">
        <f t="shared" si="234"/>
        <v>43672</v>
      </c>
      <c r="I1876" s="70">
        <f t="shared" ref="I1876:I1939" si="241">(E1876/B1876)^(1/3)-1</f>
        <v>7.0487504677772428E-2</v>
      </c>
      <c r="J1876" s="70">
        <f t="shared" si="240"/>
        <v>0.10953733790574249</v>
      </c>
      <c r="K1876" s="115">
        <f t="shared" si="237"/>
        <v>0</v>
      </c>
      <c r="L1876" s="116">
        <f t="shared" si="238"/>
        <v>-3.9049833227970066E-2</v>
      </c>
    </row>
    <row r="1877" spans="1:12">
      <c r="A1877" s="80">
        <v>42578</v>
      </c>
      <c r="B1877" s="52">
        <v>178.60365279483301</v>
      </c>
      <c r="C1877" s="53">
        <v>11579.64</v>
      </c>
      <c r="D1877" s="54">
        <f t="shared" si="235"/>
        <v>43672</v>
      </c>
      <c r="E1877" s="53">
        <f t="shared" si="236"/>
        <v>219.05648235492905</v>
      </c>
      <c r="F1877" s="81">
        <f t="shared" si="239"/>
        <v>15770.63</v>
      </c>
      <c r="H1877" s="85">
        <f t="shared" si="234"/>
        <v>43672</v>
      </c>
      <c r="I1877" s="70">
        <f t="shared" si="241"/>
        <v>7.0422569647779598E-2</v>
      </c>
      <c r="J1877" s="70">
        <f t="shared" si="240"/>
        <v>0.10845481685220637</v>
      </c>
      <c r="K1877" s="115">
        <f t="shared" si="237"/>
        <v>0</v>
      </c>
      <c r="L1877" s="116">
        <f t="shared" si="238"/>
        <v>-3.8032247204426772E-2</v>
      </c>
    </row>
    <row r="1878" spans="1:12">
      <c r="A1878" s="80">
        <v>42579</v>
      </c>
      <c r="B1878" s="52">
        <v>178.63401541580814</v>
      </c>
      <c r="C1878" s="53">
        <v>11652.18</v>
      </c>
      <c r="D1878" s="54">
        <f t="shared" si="235"/>
        <v>43672</v>
      </c>
      <c r="E1878" s="53">
        <f t="shared" si="236"/>
        <v>219.05648235492905</v>
      </c>
      <c r="F1878" s="81">
        <f t="shared" si="239"/>
        <v>15770.63</v>
      </c>
      <c r="H1878" s="85">
        <f t="shared" ref="H1878:H1941" si="242">D1878</f>
        <v>43672</v>
      </c>
      <c r="I1878" s="70">
        <f t="shared" si="241"/>
        <v>7.0361919242415638E-2</v>
      </c>
      <c r="J1878" s="70">
        <f t="shared" si="240"/>
        <v>0.10614981901785669</v>
      </c>
      <c r="K1878" s="115">
        <f t="shared" si="237"/>
        <v>0</v>
      </c>
      <c r="L1878" s="116">
        <f t="shared" si="238"/>
        <v>-3.5787899775441057E-2</v>
      </c>
    </row>
    <row r="1879" spans="1:12">
      <c r="A1879" s="80">
        <v>42580</v>
      </c>
      <c r="B1879" s="52">
        <v>178.6665268066138</v>
      </c>
      <c r="C1879" s="53">
        <v>11614.8</v>
      </c>
      <c r="D1879" s="54">
        <f t="shared" si="235"/>
        <v>43675</v>
      </c>
      <c r="E1879" s="53">
        <f t="shared" si="236"/>
        <v>219.19383076936558</v>
      </c>
      <c r="F1879" s="81">
        <f t="shared" si="239"/>
        <v>15638.42</v>
      </c>
      <c r="H1879" s="85">
        <f t="shared" si="242"/>
        <v>43675</v>
      </c>
      <c r="I1879" s="70">
        <f t="shared" si="241"/>
        <v>7.0520637166276323E-2</v>
      </c>
      <c r="J1879" s="70">
        <f t="shared" si="240"/>
        <v>0.10423212806144577</v>
      </c>
      <c r="K1879" s="115">
        <f t="shared" si="237"/>
        <v>0</v>
      </c>
      <c r="L1879" s="116">
        <f t="shared" si="238"/>
        <v>-3.3711490895169449E-2</v>
      </c>
    </row>
    <row r="1880" spans="1:12">
      <c r="A1880" s="80">
        <v>42583</v>
      </c>
      <c r="B1880" s="52">
        <v>178.77962271808241</v>
      </c>
      <c r="C1880" s="53">
        <v>11612.19</v>
      </c>
      <c r="D1880" s="54">
        <f t="shared" si="235"/>
        <v>43678</v>
      </c>
      <c r="E1880" s="53">
        <f t="shared" si="236"/>
        <v>219.32164557696558</v>
      </c>
      <c r="F1880" s="81">
        <f t="shared" si="239"/>
        <v>15350.83</v>
      </c>
      <c r="H1880" s="85">
        <f t="shared" si="242"/>
        <v>43678</v>
      </c>
      <c r="I1880" s="70">
        <f t="shared" si="241"/>
        <v>7.0502846501810934E-2</v>
      </c>
      <c r="J1880" s="70">
        <f t="shared" si="240"/>
        <v>9.7503489294172185E-2</v>
      </c>
      <c r="K1880" s="115">
        <f t="shared" si="237"/>
        <v>0</v>
      </c>
      <c r="L1880" s="116">
        <f t="shared" si="238"/>
        <v>-2.7000642792361251E-2</v>
      </c>
    </row>
    <row r="1881" spans="1:12">
      <c r="A1881" s="80">
        <v>42584</v>
      </c>
      <c r="B1881" s="52">
        <v>178.81001525394447</v>
      </c>
      <c r="C1881" s="53">
        <v>11594.65</v>
      </c>
      <c r="D1881" s="54">
        <f t="shared" si="235"/>
        <v>43679</v>
      </c>
      <c r="E1881" s="53">
        <f t="shared" si="236"/>
        <v>219.36222008139734</v>
      </c>
      <c r="F1881" s="81">
        <f t="shared" si="239"/>
        <v>15382.73</v>
      </c>
      <c r="H1881" s="85">
        <f t="shared" si="242"/>
        <v>43679</v>
      </c>
      <c r="I1881" s="70">
        <f t="shared" si="241"/>
        <v>7.050819807951747E-2</v>
      </c>
      <c r="J1881" s="70">
        <f t="shared" si="240"/>
        <v>9.8816716916012792E-2</v>
      </c>
      <c r="K1881" s="115">
        <f t="shared" si="237"/>
        <v>0</v>
      </c>
      <c r="L1881" s="116">
        <f t="shared" si="238"/>
        <v>-2.8308518836495322E-2</v>
      </c>
    </row>
    <row r="1882" spans="1:12">
      <c r="A1882" s="80">
        <v>42585</v>
      </c>
      <c r="B1882" s="52">
        <v>178.84255867672067</v>
      </c>
      <c r="C1882" s="53">
        <v>11489.74</v>
      </c>
      <c r="D1882" s="54">
        <f t="shared" si="235"/>
        <v>43679</v>
      </c>
      <c r="E1882" s="53">
        <f t="shared" si="236"/>
        <v>219.36222008139734</v>
      </c>
      <c r="F1882" s="81">
        <f t="shared" si="239"/>
        <v>15382.73</v>
      </c>
      <c r="H1882" s="85">
        <f t="shared" si="242"/>
        <v>43679</v>
      </c>
      <c r="I1882" s="70">
        <f t="shared" si="241"/>
        <v>7.0443261794277179E-2</v>
      </c>
      <c r="J1882" s="70">
        <f t="shared" si="240"/>
        <v>0.10215093149490739</v>
      </c>
      <c r="K1882" s="115">
        <f t="shared" si="237"/>
        <v>0</v>
      </c>
      <c r="L1882" s="116">
        <f t="shared" si="238"/>
        <v>-3.1707669700630214E-2</v>
      </c>
    </row>
    <row r="1883" spans="1:12">
      <c r="A1883" s="80">
        <v>42586</v>
      </c>
      <c r="B1883" s="52">
        <v>178.87671760542793</v>
      </c>
      <c r="C1883" s="53">
        <v>11498.13</v>
      </c>
      <c r="D1883" s="54">
        <f t="shared" si="235"/>
        <v>43679</v>
      </c>
      <c r="E1883" s="53">
        <f t="shared" si="236"/>
        <v>219.36222008139734</v>
      </c>
      <c r="F1883" s="81">
        <f t="shared" si="239"/>
        <v>15382.73</v>
      </c>
      <c r="H1883" s="85">
        <f t="shared" si="242"/>
        <v>43679</v>
      </c>
      <c r="I1883" s="70">
        <f t="shared" si="241"/>
        <v>7.0375118916618629E-2</v>
      </c>
      <c r="J1883" s="70">
        <f t="shared" si="240"/>
        <v>0.10188279234626241</v>
      </c>
      <c r="K1883" s="115">
        <f t="shared" si="237"/>
        <v>0</v>
      </c>
      <c r="L1883" s="116">
        <f t="shared" si="238"/>
        <v>-3.1507673429643779E-2</v>
      </c>
    </row>
    <row r="1884" spans="1:12">
      <c r="A1884" s="80">
        <v>42587</v>
      </c>
      <c r="B1884" s="52">
        <v>178.90873653787929</v>
      </c>
      <c r="C1884" s="53">
        <v>11675.68</v>
      </c>
      <c r="D1884" s="54">
        <f t="shared" si="235"/>
        <v>43682</v>
      </c>
      <c r="E1884" s="53">
        <f t="shared" si="236"/>
        <v>219.47146246699791</v>
      </c>
      <c r="F1884" s="81">
        <f t="shared" si="239"/>
        <v>15194.27</v>
      </c>
      <c r="H1884" s="85">
        <f t="shared" si="242"/>
        <v>43682</v>
      </c>
      <c r="I1884" s="70">
        <f t="shared" si="241"/>
        <v>7.0488903005394121E-2</v>
      </c>
      <c r="J1884" s="70">
        <f t="shared" si="240"/>
        <v>9.1773508168834672E-2</v>
      </c>
      <c r="K1884" s="115">
        <f t="shared" si="237"/>
        <v>0</v>
      </c>
      <c r="L1884" s="116">
        <f t="shared" si="238"/>
        <v>-2.1284605163440551E-2</v>
      </c>
    </row>
    <row r="1885" spans="1:12">
      <c r="A1885" s="80">
        <v>42590</v>
      </c>
      <c r="B1885" s="52">
        <v>178.9752905878714</v>
      </c>
      <c r="C1885" s="53">
        <v>11713.58</v>
      </c>
      <c r="D1885" s="54">
        <f t="shared" si="235"/>
        <v>43685</v>
      </c>
      <c r="E1885" s="53">
        <f t="shared" si="236"/>
        <v>219.60009755310028</v>
      </c>
      <c r="F1885" s="81">
        <f t="shared" si="239"/>
        <v>15434.73</v>
      </c>
      <c r="H1885" s="85">
        <f t="shared" si="242"/>
        <v>43685</v>
      </c>
      <c r="I1885" s="70">
        <f t="shared" si="241"/>
        <v>7.0565271024126242E-2</v>
      </c>
      <c r="J1885" s="70">
        <f t="shared" si="240"/>
        <v>9.6317793642615612E-2</v>
      </c>
      <c r="K1885" s="115">
        <f t="shared" si="237"/>
        <v>0</v>
      </c>
      <c r="L1885" s="116">
        <f t="shared" si="238"/>
        <v>-2.5752522618489371E-2</v>
      </c>
    </row>
    <row r="1886" spans="1:12">
      <c r="A1886" s="80">
        <v>42591</v>
      </c>
      <c r="B1886" s="52">
        <v>179.01556002825365</v>
      </c>
      <c r="C1886" s="53">
        <v>11669.7</v>
      </c>
      <c r="D1886" s="54">
        <f t="shared" si="235"/>
        <v>43686</v>
      </c>
      <c r="E1886" s="53">
        <f t="shared" si="236"/>
        <v>219.63984517075738</v>
      </c>
      <c r="F1886" s="81">
        <f t="shared" si="239"/>
        <v>15542.72</v>
      </c>
      <c r="H1886" s="85">
        <f t="shared" si="242"/>
        <v>43686</v>
      </c>
      <c r="I1886" s="70">
        <f t="shared" si="241"/>
        <v>7.054957270202955E-2</v>
      </c>
      <c r="J1886" s="70">
        <f t="shared" si="240"/>
        <v>0.10024425767961209</v>
      </c>
      <c r="K1886" s="115">
        <f t="shared" si="237"/>
        <v>0</v>
      </c>
      <c r="L1886" s="116">
        <f t="shared" si="238"/>
        <v>-2.9694684977582542E-2</v>
      </c>
    </row>
    <row r="1887" spans="1:12">
      <c r="A1887" s="80">
        <v>42592</v>
      </c>
      <c r="B1887" s="52">
        <v>179.04169630001778</v>
      </c>
      <c r="C1887" s="53">
        <v>11532.49</v>
      </c>
      <c r="D1887" s="54">
        <f t="shared" si="235"/>
        <v>43686</v>
      </c>
      <c r="E1887" s="53">
        <f t="shared" si="236"/>
        <v>219.63984517075738</v>
      </c>
      <c r="F1887" s="81">
        <f t="shared" si="239"/>
        <v>15542.72</v>
      </c>
      <c r="H1887" s="85">
        <f t="shared" si="242"/>
        <v>43686</v>
      </c>
      <c r="I1887" s="70">
        <f t="shared" si="241"/>
        <v>7.0497477693323152E-2</v>
      </c>
      <c r="J1887" s="70">
        <f t="shared" si="240"/>
        <v>0.10459052147121684</v>
      </c>
      <c r="K1887" s="115">
        <f t="shared" si="237"/>
        <v>0</v>
      </c>
      <c r="L1887" s="116">
        <f t="shared" si="238"/>
        <v>-3.4093043777893683E-2</v>
      </c>
    </row>
    <row r="1888" spans="1:12">
      <c r="A1888" s="80">
        <v>42593</v>
      </c>
      <c r="B1888" s="52">
        <v>179.08198068168525</v>
      </c>
      <c r="C1888" s="53">
        <v>11555.84</v>
      </c>
      <c r="D1888" s="54">
        <f t="shared" si="235"/>
        <v>43686</v>
      </c>
      <c r="E1888" s="53">
        <f t="shared" si="236"/>
        <v>219.63984517075738</v>
      </c>
      <c r="F1888" s="81">
        <f t="shared" si="239"/>
        <v>15542.72</v>
      </c>
      <c r="H1888" s="85">
        <f t="shared" si="242"/>
        <v>43686</v>
      </c>
      <c r="I1888" s="70">
        <f t="shared" si="241"/>
        <v>7.0417202423485925E-2</v>
      </c>
      <c r="J1888" s="70">
        <f t="shared" si="240"/>
        <v>0.10384603267295556</v>
      </c>
      <c r="K1888" s="115">
        <f t="shared" si="237"/>
        <v>0</v>
      </c>
      <c r="L1888" s="116">
        <f t="shared" si="238"/>
        <v>-3.3428830249469632E-2</v>
      </c>
    </row>
    <row r="1889" spans="1:12">
      <c r="A1889" s="80">
        <v>42594</v>
      </c>
      <c r="B1889" s="52">
        <v>179.11600625801475</v>
      </c>
      <c r="C1889" s="53">
        <v>11663.43</v>
      </c>
      <c r="D1889" s="54">
        <f t="shared" si="235"/>
        <v>43686</v>
      </c>
      <c r="E1889" s="53">
        <f t="shared" si="236"/>
        <v>219.63984517075738</v>
      </c>
      <c r="F1889" s="81">
        <f t="shared" si="239"/>
        <v>15542.72</v>
      </c>
      <c r="H1889" s="85">
        <f t="shared" si="242"/>
        <v>43686</v>
      </c>
      <c r="I1889" s="70">
        <f t="shared" si="241"/>
        <v>7.034941791985494E-2</v>
      </c>
      <c r="J1889" s="70">
        <f t="shared" si="240"/>
        <v>0.10044137795781261</v>
      </c>
      <c r="K1889" s="115">
        <f t="shared" si="237"/>
        <v>0</v>
      </c>
      <c r="L1889" s="116">
        <f t="shared" si="238"/>
        <v>-3.0091960037957666E-2</v>
      </c>
    </row>
    <row r="1890" spans="1:12">
      <c r="A1890" s="80">
        <v>42598</v>
      </c>
      <c r="B1890" s="52">
        <v>179.24138746239535</v>
      </c>
      <c r="C1890" s="53">
        <v>11623.61</v>
      </c>
      <c r="D1890" s="54">
        <f t="shared" si="235"/>
        <v>43693</v>
      </c>
      <c r="E1890" s="53">
        <f t="shared" si="236"/>
        <v>219.91008462754004</v>
      </c>
      <c r="F1890" s="81">
        <f t="shared" si="239"/>
        <v>15464.58</v>
      </c>
      <c r="H1890" s="85">
        <f t="shared" si="242"/>
        <v>43693</v>
      </c>
      <c r="I1890" s="70">
        <f t="shared" si="241"/>
        <v>7.0538481145872467E-2</v>
      </c>
      <c r="J1890" s="70">
        <f t="shared" si="240"/>
        <v>9.9847233011346459E-2</v>
      </c>
      <c r="K1890" s="115">
        <f t="shared" si="237"/>
        <v>0</v>
      </c>
      <c r="L1890" s="116">
        <f t="shared" si="238"/>
        <v>-2.9308751865473992E-2</v>
      </c>
    </row>
    <row r="1891" spans="1:12">
      <c r="A1891" s="80">
        <v>42599</v>
      </c>
      <c r="B1891" s="52">
        <v>179.27436787768843</v>
      </c>
      <c r="C1891" s="53">
        <v>11598.72</v>
      </c>
      <c r="D1891" s="54">
        <f t="shared" si="235"/>
        <v>43693</v>
      </c>
      <c r="E1891" s="53">
        <f t="shared" si="236"/>
        <v>219.91008462754004</v>
      </c>
      <c r="F1891" s="81">
        <f t="shared" si="239"/>
        <v>15464.58</v>
      </c>
      <c r="H1891" s="85">
        <f t="shared" si="242"/>
        <v>43693</v>
      </c>
      <c r="I1891" s="70">
        <f t="shared" si="241"/>
        <v>7.0472829505465517E-2</v>
      </c>
      <c r="J1891" s="70">
        <f t="shared" si="240"/>
        <v>0.10063340134776833</v>
      </c>
      <c r="K1891" s="115">
        <f t="shared" si="237"/>
        <v>0</v>
      </c>
      <c r="L1891" s="116">
        <f t="shared" si="238"/>
        <v>-3.0160571842302808E-2</v>
      </c>
    </row>
    <row r="1892" spans="1:12">
      <c r="A1892" s="80">
        <v>42600</v>
      </c>
      <c r="B1892" s="52">
        <v>179.31219476931062</v>
      </c>
      <c r="C1892" s="53">
        <v>11670.37</v>
      </c>
      <c r="D1892" s="54">
        <f t="shared" si="235"/>
        <v>43693</v>
      </c>
      <c r="E1892" s="53">
        <f t="shared" si="236"/>
        <v>219.91008462754004</v>
      </c>
      <c r="F1892" s="81">
        <f t="shared" si="239"/>
        <v>15464.58</v>
      </c>
      <c r="H1892" s="85">
        <f t="shared" si="242"/>
        <v>43693</v>
      </c>
      <c r="I1892" s="70">
        <f t="shared" si="241"/>
        <v>7.0397550172168311E-2</v>
      </c>
      <c r="J1892" s="70">
        <f t="shared" si="240"/>
        <v>9.8376337142313641E-2</v>
      </c>
      <c r="K1892" s="115">
        <f t="shared" si="237"/>
        <v>0</v>
      </c>
      <c r="L1892" s="116">
        <f t="shared" si="238"/>
        <v>-2.7978786970145331E-2</v>
      </c>
    </row>
    <row r="1893" spans="1:12">
      <c r="A1893" s="80">
        <v>42601</v>
      </c>
      <c r="B1893" s="52">
        <v>179.34447096436912</v>
      </c>
      <c r="C1893" s="53">
        <v>11661.82</v>
      </c>
      <c r="D1893" s="54">
        <f t="shared" si="235"/>
        <v>43696</v>
      </c>
      <c r="E1893" s="53">
        <f t="shared" si="236"/>
        <v>220.02883607323892</v>
      </c>
      <c r="F1893" s="81">
        <f t="shared" si="239"/>
        <v>15476.07</v>
      </c>
      <c r="H1893" s="85">
        <f t="shared" si="242"/>
        <v>43696</v>
      </c>
      <c r="I1893" s="70">
        <f t="shared" si="241"/>
        <v>7.0525959356665835E-2</v>
      </c>
      <c r="J1893" s="70">
        <f t="shared" si="240"/>
        <v>9.8916726708699665E-2</v>
      </c>
      <c r="K1893" s="115">
        <f t="shared" si="237"/>
        <v>0</v>
      </c>
      <c r="L1893" s="116">
        <f t="shared" si="238"/>
        <v>-2.839076735203383E-2</v>
      </c>
    </row>
    <row r="1894" spans="1:12">
      <c r="A1894" s="80">
        <v>42604</v>
      </c>
      <c r="B1894" s="52">
        <v>179.44346911234146</v>
      </c>
      <c r="C1894" s="53">
        <v>11611.02</v>
      </c>
      <c r="D1894" s="54">
        <f t="shared" si="235"/>
        <v>43699</v>
      </c>
      <c r="E1894" s="53">
        <f t="shared" si="236"/>
        <v>220.14084970691121</v>
      </c>
      <c r="F1894" s="81">
        <f t="shared" si="239"/>
        <v>15045.62</v>
      </c>
      <c r="H1894" s="85">
        <f t="shared" si="242"/>
        <v>43699</v>
      </c>
      <c r="I1894" s="70">
        <f t="shared" si="241"/>
        <v>7.0510654123753014E-2</v>
      </c>
      <c r="J1894" s="70">
        <f t="shared" si="240"/>
        <v>9.0217724922795561E-2</v>
      </c>
      <c r="K1894" s="115">
        <f t="shared" si="237"/>
        <v>0</v>
      </c>
      <c r="L1894" s="116">
        <f t="shared" si="238"/>
        <v>-1.9707070799042548E-2</v>
      </c>
    </row>
    <row r="1895" spans="1:12">
      <c r="A1895" s="80">
        <v>42605</v>
      </c>
      <c r="B1895" s="52">
        <v>179.4775633714728</v>
      </c>
      <c r="C1895" s="53">
        <v>11615.7</v>
      </c>
      <c r="D1895" s="54">
        <f t="shared" si="235"/>
        <v>43700</v>
      </c>
      <c r="E1895" s="53">
        <f t="shared" si="236"/>
        <v>220.1758521020146</v>
      </c>
      <c r="F1895" s="81">
        <f t="shared" si="239"/>
        <v>15168.88</v>
      </c>
      <c r="H1895" s="85">
        <f t="shared" si="242"/>
        <v>43700</v>
      </c>
      <c r="I1895" s="70">
        <f t="shared" si="241"/>
        <v>7.0499594167431789E-2</v>
      </c>
      <c r="J1895" s="70">
        <f t="shared" si="240"/>
        <v>9.3039968761081893E-2</v>
      </c>
      <c r="K1895" s="115">
        <f t="shared" si="237"/>
        <v>0</v>
      </c>
      <c r="L1895" s="116">
        <f t="shared" si="238"/>
        <v>-2.2540374593650103E-2</v>
      </c>
    </row>
    <row r="1896" spans="1:12">
      <c r="A1896" s="80">
        <v>42606</v>
      </c>
      <c r="B1896" s="52">
        <v>179.51220254120352</v>
      </c>
      <c r="C1896" s="53">
        <v>11639.48</v>
      </c>
      <c r="D1896" s="54">
        <f t="shared" si="235"/>
        <v>43700</v>
      </c>
      <c r="E1896" s="53">
        <f t="shared" si="236"/>
        <v>220.1758521020146</v>
      </c>
      <c r="F1896" s="81">
        <f t="shared" si="239"/>
        <v>15168.88</v>
      </c>
      <c r="H1896" s="85">
        <f t="shared" si="242"/>
        <v>43700</v>
      </c>
      <c r="I1896" s="70">
        <f t="shared" si="241"/>
        <v>7.0430734219996793E-2</v>
      </c>
      <c r="J1896" s="70">
        <f t="shared" si="240"/>
        <v>9.2295084056447818E-2</v>
      </c>
      <c r="K1896" s="115">
        <f t="shared" si="237"/>
        <v>0</v>
      </c>
      <c r="L1896" s="116">
        <f t="shared" si="238"/>
        <v>-2.1864349836451025E-2</v>
      </c>
    </row>
    <row r="1897" spans="1:12">
      <c r="A1897" s="80">
        <v>42607</v>
      </c>
      <c r="B1897" s="52">
        <v>179.54882303052193</v>
      </c>
      <c r="C1897" s="53">
        <v>11561.34</v>
      </c>
      <c r="D1897" s="54">
        <f t="shared" si="235"/>
        <v>43700</v>
      </c>
      <c r="E1897" s="53">
        <f t="shared" si="236"/>
        <v>220.1758521020146</v>
      </c>
      <c r="F1897" s="81">
        <f t="shared" si="239"/>
        <v>15168.88</v>
      </c>
      <c r="H1897" s="85">
        <f t="shared" si="242"/>
        <v>43700</v>
      </c>
      <c r="I1897" s="70">
        <f t="shared" si="241"/>
        <v>7.0357954827843017E-2</v>
      </c>
      <c r="J1897" s="70">
        <f t="shared" si="240"/>
        <v>9.4750404009489753E-2</v>
      </c>
      <c r="K1897" s="115">
        <f t="shared" si="237"/>
        <v>0</v>
      </c>
      <c r="L1897" s="116">
        <f t="shared" si="238"/>
        <v>-2.4392449181646736E-2</v>
      </c>
    </row>
    <row r="1898" spans="1:12">
      <c r="A1898" s="80">
        <v>42608</v>
      </c>
      <c r="B1898" s="52">
        <v>179.57916678161411</v>
      </c>
      <c r="C1898" s="53">
        <v>11534.92</v>
      </c>
      <c r="D1898" s="54">
        <f t="shared" si="235"/>
        <v>43703</v>
      </c>
      <c r="E1898" s="53">
        <f t="shared" si="236"/>
        <v>220.27757334568574</v>
      </c>
      <c r="F1898" s="81">
        <f t="shared" si="239"/>
        <v>15488.96</v>
      </c>
      <c r="H1898" s="85">
        <f t="shared" si="242"/>
        <v>43703</v>
      </c>
      <c r="I1898" s="70">
        <f t="shared" si="241"/>
        <v>7.0462465252648876E-2</v>
      </c>
      <c r="J1898" s="70">
        <f t="shared" si="240"/>
        <v>0.10323802921188663</v>
      </c>
      <c r="K1898" s="115">
        <f t="shared" si="237"/>
        <v>0</v>
      </c>
      <c r="L1898" s="116">
        <f t="shared" si="238"/>
        <v>-3.2775563959237752E-2</v>
      </c>
    </row>
    <row r="1899" spans="1:12">
      <c r="A1899" s="80">
        <v>42611</v>
      </c>
      <c r="B1899" s="52">
        <v>179.68098816917927</v>
      </c>
      <c r="C1899" s="53">
        <v>11581.83</v>
      </c>
      <c r="D1899" s="54">
        <f t="shared" si="235"/>
        <v>43706</v>
      </c>
      <c r="E1899" s="53">
        <f t="shared" si="236"/>
        <v>220.38464552406859</v>
      </c>
      <c r="F1899" s="81">
        <f t="shared" si="239"/>
        <v>15335.45</v>
      </c>
      <c r="H1899" s="85">
        <f t="shared" si="242"/>
        <v>43706</v>
      </c>
      <c r="I1899" s="70">
        <f t="shared" si="241"/>
        <v>7.0433606338312416E-2</v>
      </c>
      <c r="J1899" s="70">
        <f t="shared" si="240"/>
        <v>9.8094659645289406E-2</v>
      </c>
      <c r="K1899" s="115">
        <f t="shared" si="237"/>
        <v>0</v>
      </c>
      <c r="L1899" s="116">
        <f t="shared" si="238"/>
        <v>-2.766105330697699E-2</v>
      </c>
    </row>
    <row r="1900" spans="1:12">
      <c r="A1900" s="80">
        <v>42612</v>
      </c>
      <c r="B1900" s="52">
        <v>179.71386979001423</v>
      </c>
      <c r="C1900" s="53">
        <v>11766.04</v>
      </c>
      <c r="D1900" s="54">
        <f t="shared" si="235"/>
        <v>43707</v>
      </c>
      <c r="E1900" s="53">
        <f t="shared" si="236"/>
        <v>220.42012745199798</v>
      </c>
      <c r="F1900" s="81">
        <f t="shared" si="239"/>
        <v>15440.47</v>
      </c>
      <c r="H1900" s="85">
        <f t="shared" si="242"/>
        <v>43707</v>
      </c>
      <c r="I1900" s="70">
        <f t="shared" si="241"/>
        <v>7.0425757870579808E-2</v>
      </c>
      <c r="J1900" s="70">
        <f t="shared" si="240"/>
        <v>9.482170423544467E-2</v>
      </c>
      <c r="K1900" s="115">
        <f t="shared" si="237"/>
        <v>0</v>
      </c>
      <c r="L1900" s="116">
        <f t="shared" si="238"/>
        <v>-2.4395946364864862E-2</v>
      </c>
    </row>
    <row r="1901" spans="1:12">
      <c r="A1901" s="80">
        <v>42613</v>
      </c>
      <c r="B1901" s="52">
        <v>179.74675742818582</v>
      </c>
      <c r="C1901" s="53">
        <v>11826.19</v>
      </c>
      <c r="D1901" s="54">
        <f t="shared" si="235"/>
        <v>43707</v>
      </c>
      <c r="E1901" s="53">
        <f t="shared" si="236"/>
        <v>220.42012745199798</v>
      </c>
      <c r="F1901" s="81">
        <f t="shared" si="239"/>
        <v>15440.47</v>
      </c>
      <c r="H1901" s="85">
        <f t="shared" si="242"/>
        <v>43707</v>
      </c>
      <c r="I1901" s="70">
        <f t="shared" si="241"/>
        <v>7.0360469864324537E-2</v>
      </c>
      <c r="J1901" s="70">
        <f t="shared" si="240"/>
        <v>9.2962399042346044E-2</v>
      </c>
      <c r="K1901" s="115">
        <f t="shared" si="237"/>
        <v>0</v>
      </c>
      <c r="L1901" s="116">
        <f t="shared" si="238"/>
        <v>-2.2601929178021507E-2</v>
      </c>
    </row>
    <row r="1902" spans="1:12">
      <c r="A1902" s="80">
        <v>42614</v>
      </c>
      <c r="B1902" s="52">
        <v>179.78234728615658</v>
      </c>
      <c r="C1902" s="53">
        <v>11810.69</v>
      </c>
      <c r="D1902" s="54">
        <f t="shared" si="235"/>
        <v>43707</v>
      </c>
      <c r="E1902" s="53">
        <f t="shared" si="236"/>
        <v>220.42012745199798</v>
      </c>
      <c r="F1902" s="81">
        <f t="shared" si="239"/>
        <v>15440.47</v>
      </c>
      <c r="H1902" s="85">
        <f t="shared" si="242"/>
        <v>43707</v>
      </c>
      <c r="I1902" s="70">
        <f t="shared" si="241"/>
        <v>7.028983539685818E-2</v>
      </c>
      <c r="J1902" s="70">
        <f t="shared" si="240"/>
        <v>9.3440313871038017E-2</v>
      </c>
      <c r="K1902" s="115">
        <f t="shared" si="237"/>
        <v>0</v>
      </c>
      <c r="L1902" s="116">
        <f t="shared" si="238"/>
        <v>-2.3150478474179836E-2</v>
      </c>
    </row>
    <row r="1903" spans="1:12">
      <c r="A1903" s="80">
        <v>42615</v>
      </c>
      <c r="B1903" s="52">
        <v>179.81596658509909</v>
      </c>
      <c r="C1903" s="53">
        <v>11857.76</v>
      </c>
      <c r="D1903" s="54">
        <f t="shared" si="235"/>
        <v>43707</v>
      </c>
      <c r="E1903" s="53">
        <f t="shared" si="236"/>
        <v>220.42012745199798</v>
      </c>
      <c r="F1903" s="81">
        <f t="shared" si="239"/>
        <v>15440.47</v>
      </c>
      <c r="H1903" s="85">
        <f t="shared" si="242"/>
        <v>43707</v>
      </c>
      <c r="I1903" s="70">
        <f t="shared" si="241"/>
        <v>7.0223128979678862E-2</v>
      </c>
      <c r="J1903" s="70">
        <f t="shared" si="240"/>
        <v>9.1991572340558214E-2</v>
      </c>
      <c r="K1903" s="115">
        <f t="shared" si="237"/>
        <v>0</v>
      </c>
      <c r="L1903" s="116">
        <f t="shared" si="238"/>
        <v>-2.1768443360879353E-2</v>
      </c>
    </row>
    <row r="1904" spans="1:12">
      <c r="A1904" s="80">
        <v>42619</v>
      </c>
      <c r="B1904" s="52">
        <v>179.95046892810473</v>
      </c>
      <c r="C1904" s="53">
        <v>12037.72</v>
      </c>
      <c r="D1904" s="54">
        <f t="shared" si="235"/>
        <v>43714</v>
      </c>
      <c r="E1904" s="53">
        <f t="shared" si="236"/>
        <v>220.68076040630478</v>
      </c>
      <c r="F1904" s="81">
        <f t="shared" si="239"/>
        <v>15332.57</v>
      </c>
      <c r="H1904" s="85">
        <f t="shared" si="242"/>
        <v>43714</v>
      </c>
      <c r="I1904" s="70">
        <f t="shared" si="241"/>
        <v>7.0377972309132897E-2</v>
      </c>
      <c r="J1904" s="70">
        <f t="shared" si="240"/>
        <v>8.3985749736931625E-2</v>
      </c>
      <c r="K1904" s="115">
        <f t="shared" si="237"/>
        <v>0</v>
      </c>
      <c r="L1904" s="116">
        <f t="shared" si="238"/>
        <v>-1.3607777427798728E-2</v>
      </c>
    </row>
    <row r="1905" spans="1:12">
      <c r="A1905" s="80">
        <v>42620</v>
      </c>
      <c r="B1905" s="52">
        <v>179.98375976485644</v>
      </c>
      <c r="C1905" s="53">
        <v>12005.43</v>
      </c>
      <c r="D1905" s="54">
        <f t="shared" si="235"/>
        <v>43714</v>
      </c>
      <c r="E1905" s="53">
        <f t="shared" si="236"/>
        <v>220.68076040630478</v>
      </c>
      <c r="F1905" s="81">
        <f t="shared" si="239"/>
        <v>15332.57</v>
      </c>
      <c r="H1905" s="85">
        <f t="shared" si="242"/>
        <v>43714</v>
      </c>
      <c r="I1905" s="70">
        <f t="shared" si="241"/>
        <v>7.0311973807155148E-2</v>
      </c>
      <c r="J1905" s="70">
        <f t="shared" si="240"/>
        <v>8.4956714989182336E-2</v>
      </c>
      <c r="K1905" s="115">
        <f t="shared" si="237"/>
        <v>0</v>
      </c>
      <c r="L1905" s="116">
        <f t="shared" si="238"/>
        <v>-1.4644741182027188E-2</v>
      </c>
    </row>
    <row r="1906" spans="1:12">
      <c r="A1906" s="80">
        <v>42621</v>
      </c>
      <c r="B1906" s="52">
        <v>180.01633682537388</v>
      </c>
      <c r="C1906" s="53">
        <v>12055.6</v>
      </c>
      <c r="D1906" s="54">
        <f t="shared" si="235"/>
        <v>43714</v>
      </c>
      <c r="E1906" s="53">
        <f t="shared" si="236"/>
        <v>220.68076040630478</v>
      </c>
      <c r="F1906" s="81">
        <f t="shared" si="239"/>
        <v>15332.57</v>
      </c>
      <c r="H1906" s="85">
        <f t="shared" si="242"/>
        <v>43714</v>
      </c>
      <c r="I1906" s="70">
        <f t="shared" si="241"/>
        <v>7.0247406109080979E-2</v>
      </c>
      <c r="J1906" s="70">
        <f t="shared" si="240"/>
        <v>8.3449587982521667E-2</v>
      </c>
      <c r="K1906" s="115">
        <f t="shared" si="237"/>
        <v>0</v>
      </c>
      <c r="L1906" s="116">
        <f t="shared" si="238"/>
        <v>-1.3202181873440688E-2</v>
      </c>
    </row>
    <row r="1907" spans="1:12">
      <c r="A1907" s="80">
        <v>42622</v>
      </c>
      <c r="B1907" s="52">
        <v>180.04927981501294</v>
      </c>
      <c r="C1907" s="53">
        <v>11940.12</v>
      </c>
      <c r="D1907" s="54">
        <f t="shared" si="235"/>
        <v>43717</v>
      </c>
      <c r="E1907" s="53">
        <f t="shared" si="236"/>
        <v>220.78801125586224</v>
      </c>
      <c r="F1907" s="81">
        <f t="shared" si="239"/>
        <v>15412.14</v>
      </c>
      <c r="H1907" s="85">
        <f t="shared" si="242"/>
        <v>43717</v>
      </c>
      <c r="I1907" s="70">
        <f t="shared" si="241"/>
        <v>7.0355470407571952E-2</v>
      </c>
      <c r="J1907" s="70">
        <f t="shared" si="240"/>
        <v>8.8808287731388269E-2</v>
      </c>
      <c r="K1907" s="115">
        <f t="shared" si="237"/>
        <v>0</v>
      </c>
      <c r="L1907" s="116">
        <f t="shared" si="238"/>
        <v>-1.8452817323816317E-2</v>
      </c>
    </row>
    <row r="1908" spans="1:12">
      <c r="A1908" s="80">
        <v>42625</v>
      </c>
      <c r="B1908" s="52">
        <v>180.15568893938362</v>
      </c>
      <c r="C1908" s="53">
        <v>11737</v>
      </c>
      <c r="D1908" s="54">
        <f t="shared" si="235"/>
        <v>43720</v>
      </c>
      <c r="E1908" s="53">
        <f t="shared" si="236"/>
        <v>220.89267599806004</v>
      </c>
      <c r="F1908" s="81">
        <f t="shared" si="239"/>
        <v>15383.82</v>
      </c>
      <c r="H1908" s="85">
        <f t="shared" si="242"/>
        <v>43720</v>
      </c>
      <c r="I1908" s="70">
        <f t="shared" si="241"/>
        <v>7.0313767703740426E-2</v>
      </c>
      <c r="J1908" s="70">
        <f t="shared" si="240"/>
        <v>9.438221941800129E-2</v>
      </c>
      <c r="K1908" s="115">
        <f t="shared" si="237"/>
        <v>0</v>
      </c>
      <c r="L1908" s="116">
        <f t="shared" si="238"/>
        <v>-2.4068451714260863E-2</v>
      </c>
    </row>
    <row r="1909" spans="1:12">
      <c r="A1909" s="80">
        <v>42627</v>
      </c>
      <c r="B1909" s="52">
        <v>180.22378778980271</v>
      </c>
      <c r="C1909" s="53">
        <v>11751.93</v>
      </c>
      <c r="D1909" s="54">
        <f t="shared" si="235"/>
        <v>43721</v>
      </c>
      <c r="E1909" s="53">
        <f t="shared" si="236"/>
        <v>220.92713525551574</v>
      </c>
      <c r="F1909" s="81">
        <f t="shared" si="239"/>
        <v>15514.2</v>
      </c>
      <c r="H1909" s="85">
        <f t="shared" si="242"/>
        <v>43721</v>
      </c>
      <c r="I1909" s="70">
        <f t="shared" si="241"/>
        <v>7.0234588555102562E-2</v>
      </c>
      <c r="J1909" s="70">
        <f t="shared" si="240"/>
        <v>9.7000258624074576E-2</v>
      </c>
      <c r="K1909" s="115">
        <f t="shared" si="237"/>
        <v>0</v>
      </c>
      <c r="L1909" s="116">
        <f t="shared" si="238"/>
        <v>-2.6765670068972014E-2</v>
      </c>
    </row>
    <row r="1910" spans="1:12">
      <c r="A1910" s="80">
        <v>42628</v>
      </c>
      <c r="B1910" s="52">
        <v>180.25712919054385</v>
      </c>
      <c r="C1910" s="53">
        <v>11774.9</v>
      </c>
      <c r="D1910" s="54">
        <f t="shared" si="235"/>
        <v>43721</v>
      </c>
      <c r="E1910" s="53">
        <f t="shared" si="236"/>
        <v>220.92713525551574</v>
      </c>
      <c r="F1910" s="81">
        <f t="shared" si="239"/>
        <v>15514.2</v>
      </c>
      <c r="H1910" s="85">
        <f t="shared" si="242"/>
        <v>43721</v>
      </c>
      <c r="I1910" s="70">
        <f t="shared" si="241"/>
        <v>7.0168598894032375E-2</v>
      </c>
      <c r="J1910" s="70">
        <f t="shared" si="240"/>
        <v>9.6286466323947772E-2</v>
      </c>
      <c r="K1910" s="115">
        <f t="shared" si="237"/>
        <v>0</v>
      </c>
      <c r="L1910" s="116">
        <f t="shared" si="238"/>
        <v>-2.6117867429915398E-2</v>
      </c>
    </row>
    <row r="1911" spans="1:12">
      <c r="A1911" s="80">
        <v>42629</v>
      </c>
      <c r="B1911" s="52">
        <v>180.28687161686028</v>
      </c>
      <c r="C1911" s="53">
        <v>11825.12</v>
      </c>
      <c r="D1911" s="54">
        <f t="shared" si="235"/>
        <v>43724</v>
      </c>
      <c r="E1911" s="53">
        <f t="shared" si="236"/>
        <v>221.03119193622112</v>
      </c>
      <c r="F1911" s="81">
        <f t="shared" si="239"/>
        <v>15412.83</v>
      </c>
      <c r="H1911" s="85">
        <f t="shared" si="242"/>
        <v>43724</v>
      </c>
      <c r="I1911" s="70">
        <f t="shared" si="241"/>
        <v>7.027772695468415E-2</v>
      </c>
      <c r="J1911" s="70">
        <f t="shared" si="240"/>
        <v>9.2342783510241722E-2</v>
      </c>
      <c r="K1911" s="115">
        <f t="shared" si="237"/>
        <v>0</v>
      </c>
      <c r="L1911" s="116">
        <f t="shared" si="238"/>
        <v>-2.2065056555557572E-2</v>
      </c>
    </row>
    <row r="1912" spans="1:12">
      <c r="A1912" s="80">
        <v>42632</v>
      </c>
      <c r="B1912" s="52">
        <v>180.38747169122249</v>
      </c>
      <c r="C1912" s="53">
        <v>11863.61</v>
      </c>
      <c r="D1912" s="54">
        <f t="shared" si="235"/>
        <v>43727</v>
      </c>
      <c r="E1912" s="53">
        <f t="shared" si="236"/>
        <v>221.12558562067704</v>
      </c>
      <c r="F1912" s="81">
        <f t="shared" si="239"/>
        <v>14994.39</v>
      </c>
      <c r="H1912" s="85">
        <f t="shared" si="242"/>
        <v>43727</v>
      </c>
      <c r="I1912" s="70">
        <f t="shared" si="241"/>
        <v>7.0231037081796899E-2</v>
      </c>
      <c r="J1912" s="70">
        <f t="shared" si="240"/>
        <v>8.1194879862163338E-2</v>
      </c>
      <c r="K1912" s="115">
        <f t="shared" si="237"/>
        <v>0</v>
      </c>
      <c r="L1912" s="116">
        <f t="shared" si="238"/>
        <v>-1.096384278036644E-2</v>
      </c>
    </row>
    <row r="1913" spans="1:12">
      <c r="A1913" s="80">
        <v>42633</v>
      </c>
      <c r="B1913" s="52">
        <v>180.42048259854198</v>
      </c>
      <c r="C1913" s="53">
        <v>11819.83</v>
      </c>
      <c r="D1913" s="54">
        <f t="shared" si="235"/>
        <v>43728</v>
      </c>
      <c r="E1913" s="53">
        <f t="shared" si="236"/>
        <v>221.14305454194107</v>
      </c>
      <c r="F1913" s="81">
        <f t="shared" si="239"/>
        <v>15791.99</v>
      </c>
      <c r="H1913" s="85">
        <f t="shared" si="242"/>
        <v>43728</v>
      </c>
      <c r="I1913" s="70">
        <f t="shared" si="241"/>
        <v>7.0193941241697866E-2</v>
      </c>
      <c r="J1913" s="70">
        <f t="shared" si="240"/>
        <v>0.10139189609322141</v>
      </c>
      <c r="K1913" s="115">
        <f t="shared" si="237"/>
        <v>0</v>
      </c>
      <c r="L1913" s="116">
        <f t="shared" si="238"/>
        <v>-3.1197954851523546E-2</v>
      </c>
    </row>
    <row r="1914" spans="1:12">
      <c r="A1914" s="80">
        <v>42634</v>
      </c>
      <c r="B1914" s="52">
        <v>180.45349954685753</v>
      </c>
      <c r="C1914" s="53">
        <v>11821.52</v>
      </c>
      <c r="D1914" s="54">
        <f t="shared" si="235"/>
        <v>43728</v>
      </c>
      <c r="E1914" s="53">
        <f t="shared" si="236"/>
        <v>221.14305454194107</v>
      </c>
      <c r="F1914" s="81">
        <f t="shared" si="239"/>
        <v>15791.99</v>
      </c>
      <c r="H1914" s="85">
        <f t="shared" si="242"/>
        <v>43728</v>
      </c>
      <c r="I1914" s="70">
        <f t="shared" si="241"/>
        <v>7.012866737453205E-2</v>
      </c>
      <c r="J1914" s="70">
        <f t="shared" si="240"/>
        <v>0.10133940873652381</v>
      </c>
      <c r="K1914" s="115">
        <f t="shared" si="237"/>
        <v>0</v>
      </c>
      <c r="L1914" s="116">
        <f t="shared" si="238"/>
        <v>-3.1210741361991756E-2</v>
      </c>
    </row>
    <row r="1915" spans="1:12">
      <c r="A1915" s="80">
        <v>42635</v>
      </c>
      <c r="B1915" s="52">
        <v>180.48634208377504</v>
      </c>
      <c r="C1915" s="53">
        <v>11943.44</v>
      </c>
      <c r="D1915" s="54">
        <f t="shared" si="235"/>
        <v>43728</v>
      </c>
      <c r="E1915" s="53">
        <f t="shared" si="236"/>
        <v>221.14305454194107</v>
      </c>
      <c r="F1915" s="81">
        <f t="shared" si="239"/>
        <v>15791.99</v>
      </c>
      <c r="H1915" s="85">
        <f t="shared" si="242"/>
        <v>43728</v>
      </c>
      <c r="I1915" s="70">
        <f t="shared" si="241"/>
        <v>7.0063754111361343E-2</v>
      </c>
      <c r="J1915" s="70">
        <f t="shared" si="240"/>
        <v>9.7579051339811596E-2</v>
      </c>
      <c r="K1915" s="115">
        <f t="shared" si="237"/>
        <v>0</v>
      </c>
      <c r="L1915" s="116">
        <f t="shared" si="238"/>
        <v>-2.7515297228450253E-2</v>
      </c>
    </row>
    <row r="1916" spans="1:12">
      <c r="A1916" s="80">
        <v>42636</v>
      </c>
      <c r="B1916" s="52">
        <v>180.51955157071845</v>
      </c>
      <c r="C1916" s="53">
        <v>11895.07</v>
      </c>
      <c r="D1916" s="54">
        <f t="shared" si="235"/>
        <v>43731</v>
      </c>
      <c r="E1916" s="53">
        <f t="shared" si="236"/>
        <v>221.20342659583102</v>
      </c>
      <c r="F1916" s="81">
        <f t="shared" si="239"/>
        <v>16248.62</v>
      </c>
      <c r="H1916" s="85">
        <f t="shared" si="242"/>
        <v>43731</v>
      </c>
      <c r="I1916" s="70">
        <f t="shared" si="241"/>
        <v>7.0095492554637762E-2</v>
      </c>
      <c r="J1916" s="70">
        <f t="shared" si="240"/>
        <v>0.10955753400690238</v>
      </c>
      <c r="K1916" s="115">
        <f t="shared" si="237"/>
        <v>0</v>
      </c>
      <c r="L1916" s="116">
        <f t="shared" si="238"/>
        <v>-3.9462041452264618E-2</v>
      </c>
    </row>
    <row r="1917" spans="1:12">
      <c r="A1917" s="80">
        <v>42639</v>
      </c>
      <c r="B1917" s="52">
        <v>180.63273732955327</v>
      </c>
      <c r="C1917" s="53">
        <v>11748.91</v>
      </c>
      <c r="D1917" s="54">
        <f t="shared" si="235"/>
        <v>43734</v>
      </c>
      <c r="E1917" s="53">
        <f t="shared" si="236"/>
        <v>221.30364669309427</v>
      </c>
      <c r="F1917" s="81">
        <f t="shared" si="239"/>
        <v>16207.96</v>
      </c>
      <c r="H1917" s="85">
        <f t="shared" si="242"/>
        <v>43734</v>
      </c>
      <c r="I1917" s="70">
        <f t="shared" si="241"/>
        <v>7.0033486398206168E-2</v>
      </c>
      <c r="J1917" s="70">
        <f t="shared" si="240"/>
        <v>0.11320955769708196</v>
      </c>
      <c r="K1917" s="115">
        <f t="shared" si="237"/>
        <v>0</v>
      </c>
      <c r="L1917" s="116">
        <f t="shared" si="238"/>
        <v>-4.3176071298875796E-2</v>
      </c>
    </row>
    <row r="1918" spans="1:12">
      <c r="A1918" s="80">
        <v>42640</v>
      </c>
      <c r="B1918" s="52">
        <v>180.66561248774724</v>
      </c>
      <c r="C1918" s="53">
        <v>11726.49</v>
      </c>
      <c r="D1918" s="54">
        <f t="shared" si="235"/>
        <v>43735</v>
      </c>
      <c r="E1918" s="53">
        <f t="shared" si="236"/>
        <v>221.34480917137918</v>
      </c>
      <c r="F1918" s="81">
        <f t="shared" si="239"/>
        <v>16125.65</v>
      </c>
      <c r="H1918" s="85">
        <f t="shared" si="242"/>
        <v>43735</v>
      </c>
      <c r="I1918" s="70">
        <f t="shared" si="241"/>
        <v>7.0034912848005559E-2</v>
      </c>
      <c r="J1918" s="70">
        <f t="shared" si="240"/>
        <v>0.11202972760899876</v>
      </c>
      <c r="K1918" s="115">
        <f t="shared" si="237"/>
        <v>0</v>
      </c>
      <c r="L1918" s="116">
        <f t="shared" si="238"/>
        <v>-4.1994814760993204E-2</v>
      </c>
    </row>
    <row r="1919" spans="1:12">
      <c r="A1919" s="80">
        <v>42641</v>
      </c>
      <c r="B1919" s="52">
        <v>180.70120361340733</v>
      </c>
      <c r="C1919" s="53">
        <v>11778.71</v>
      </c>
      <c r="D1919" s="54">
        <f t="shared" si="235"/>
        <v>43735</v>
      </c>
      <c r="E1919" s="53">
        <f t="shared" si="236"/>
        <v>221.34480917137918</v>
      </c>
      <c r="F1919" s="81">
        <f t="shared" si="239"/>
        <v>16125.65</v>
      </c>
      <c r="H1919" s="85">
        <f t="shared" si="242"/>
        <v>43735</v>
      </c>
      <c r="I1919" s="70">
        <f t="shared" si="241"/>
        <v>6.9964656448866958E-2</v>
      </c>
      <c r="J1919" s="70">
        <f t="shared" si="240"/>
        <v>0.11038392709436962</v>
      </c>
      <c r="K1919" s="115">
        <f t="shared" si="237"/>
        <v>0</v>
      </c>
      <c r="L1919" s="116">
        <f t="shared" si="238"/>
        <v>-4.0419270645502658E-2</v>
      </c>
    </row>
    <row r="1920" spans="1:12">
      <c r="A1920" s="80">
        <v>42642</v>
      </c>
      <c r="B1920" s="52">
        <v>180.73282632403968</v>
      </c>
      <c r="C1920" s="53">
        <v>11571.4</v>
      </c>
      <c r="D1920" s="54">
        <f t="shared" si="235"/>
        <v>43735</v>
      </c>
      <c r="E1920" s="53">
        <f t="shared" si="236"/>
        <v>221.34480917137918</v>
      </c>
      <c r="F1920" s="81">
        <f t="shared" si="239"/>
        <v>16125.65</v>
      </c>
      <c r="H1920" s="85">
        <f t="shared" si="242"/>
        <v>43735</v>
      </c>
      <c r="I1920" s="70">
        <f t="shared" si="241"/>
        <v>6.9902249124620397E-2</v>
      </c>
      <c r="J1920" s="70">
        <f t="shared" si="240"/>
        <v>0.11697582659715433</v>
      </c>
      <c r="K1920" s="115">
        <f t="shared" si="237"/>
        <v>0</v>
      </c>
      <c r="L1920" s="116">
        <f t="shared" si="238"/>
        <v>-4.7073577472533934E-2</v>
      </c>
    </row>
    <row r="1921" spans="1:12">
      <c r="A1921" s="80">
        <v>42643</v>
      </c>
      <c r="B1921" s="52">
        <v>180.77674440083641</v>
      </c>
      <c r="C1921" s="53">
        <v>11598.22</v>
      </c>
      <c r="D1921" s="54">
        <f t="shared" si="235"/>
        <v>43738</v>
      </c>
      <c r="E1921" s="53">
        <f t="shared" si="236"/>
        <v>221.50948970940271</v>
      </c>
      <c r="F1921" s="81">
        <f t="shared" si="239"/>
        <v>16072.5</v>
      </c>
      <c r="H1921" s="85">
        <f t="shared" si="242"/>
        <v>43738</v>
      </c>
      <c r="I1921" s="70">
        <f t="shared" si="241"/>
        <v>7.0080849577357718E-2</v>
      </c>
      <c r="J1921" s="70">
        <f t="shared" si="240"/>
        <v>0.11488660440738263</v>
      </c>
      <c r="K1921" s="115">
        <f t="shared" si="237"/>
        <v>0</v>
      </c>
      <c r="L1921" s="116">
        <f t="shared" si="238"/>
        <v>-4.4805754830024913E-2</v>
      </c>
    </row>
    <row r="1922" spans="1:12">
      <c r="A1922" s="80">
        <v>42646</v>
      </c>
      <c r="B1922" s="52">
        <v>180.89659938237418</v>
      </c>
      <c r="C1922" s="53">
        <v>11769.16</v>
      </c>
      <c r="D1922" s="54">
        <f t="shared" ref="D1922:D1985" si="243">VLOOKUP(EDATE(A1922,36),A:A,1,1)</f>
        <v>43741</v>
      </c>
      <c r="E1922" s="53">
        <f t="shared" ref="E1922:E1985" si="244">VLOOKUP(D1922,A:B,2,0)</f>
        <v>221.63067153103785</v>
      </c>
      <c r="F1922" s="81">
        <f t="shared" si="239"/>
        <v>15847.7</v>
      </c>
      <c r="H1922" s="85">
        <f t="shared" si="242"/>
        <v>43741</v>
      </c>
      <c r="I1922" s="70">
        <f t="shared" si="241"/>
        <v>7.0039524894322414E-2</v>
      </c>
      <c r="J1922" s="70">
        <f t="shared" si="240"/>
        <v>0.10426572244523324</v>
      </c>
      <c r="K1922" s="115">
        <f t="shared" ref="K1922:K1985" si="245">IF(I1922&gt;J1922,1,0)</f>
        <v>0</v>
      </c>
      <c r="L1922" s="116">
        <f t="shared" ref="L1922:L1985" si="246">I1922-J1922</f>
        <v>-3.4226197550910831E-2</v>
      </c>
    </row>
    <row r="1923" spans="1:12">
      <c r="A1923" s="80">
        <v>42647</v>
      </c>
      <c r="B1923" s="52">
        <v>180.92897987366362</v>
      </c>
      <c r="C1923" s="53">
        <v>11811.04</v>
      </c>
      <c r="D1923" s="54">
        <f t="shared" si="243"/>
        <v>43742</v>
      </c>
      <c r="E1923" s="53">
        <f t="shared" si="244"/>
        <v>221.67876538676006</v>
      </c>
      <c r="F1923" s="81">
        <f t="shared" si="239"/>
        <v>15652.7</v>
      </c>
      <c r="H1923" s="85">
        <f t="shared" si="242"/>
        <v>43742</v>
      </c>
      <c r="I1923" s="70">
        <f t="shared" si="241"/>
        <v>7.0053076130985437E-2</v>
      </c>
      <c r="J1923" s="70">
        <f t="shared" si="240"/>
        <v>9.8416480647211424E-2</v>
      </c>
      <c r="K1923" s="115">
        <f t="shared" si="245"/>
        <v>0</v>
      </c>
      <c r="L1923" s="116">
        <f t="shared" si="246"/>
        <v>-2.8363404516225987E-2</v>
      </c>
    </row>
    <row r="1924" spans="1:12">
      <c r="A1924" s="80">
        <v>42648</v>
      </c>
      <c r="B1924" s="52">
        <v>180.96607031453772</v>
      </c>
      <c r="C1924" s="53">
        <v>11777.1</v>
      </c>
      <c r="D1924" s="54">
        <f t="shared" si="243"/>
        <v>43742</v>
      </c>
      <c r="E1924" s="53">
        <f t="shared" si="244"/>
        <v>221.67876538676006</v>
      </c>
      <c r="F1924" s="81">
        <f t="shared" si="239"/>
        <v>15652.7</v>
      </c>
      <c r="H1924" s="85">
        <f t="shared" si="242"/>
        <v>43742</v>
      </c>
      <c r="I1924" s="70">
        <f t="shared" si="241"/>
        <v>6.9979965828963486E-2</v>
      </c>
      <c r="J1924" s="70">
        <f t="shared" si="240"/>
        <v>9.9470630943741645E-2</v>
      </c>
      <c r="K1924" s="115">
        <f t="shared" si="245"/>
        <v>0</v>
      </c>
      <c r="L1924" s="116">
        <f t="shared" si="246"/>
        <v>-2.9490665114778158E-2</v>
      </c>
    </row>
    <row r="1925" spans="1:12">
      <c r="A1925" s="80">
        <v>42649</v>
      </c>
      <c r="B1925" s="52">
        <v>180.99810130898339</v>
      </c>
      <c r="C1925" s="53">
        <v>11730.75</v>
      </c>
      <c r="D1925" s="54">
        <f t="shared" si="243"/>
        <v>43742</v>
      </c>
      <c r="E1925" s="53">
        <f t="shared" si="244"/>
        <v>221.67876538676006</v>
      </c>
      <c r="F1925" s="81">
        <f t="shared" si="239"/>
        <v>15652.7</v>
      </c>
      <c r="H1925" s="85">
        <f t="shared" si="242"/>
        <v>43742</v>
      </c>
      <c r="I1925" s="70">
        <f t="shared" si="241"/>
        <v>6.9916844459154692E-2</v>
      </c>
      <c r="J1925" s="70">
        <f t="shared" si="240"/>
        <v>0.10091678721789332</v>
      </c>
      <c r="K1925" s="115">
        <f t="shared" si="245"/>
        <v>0</v>
      </c>
      <c r="L1925" s="116">
        <f t="shared" si="246"/>
        <v>-3.099994275873863E-2</v>
      </c>
    </row>
    <row r="1926" spans="1:12">
      <c r="A1926" s="80">
        <v>42650</v>
      </c>
      <c r="B1926" s="52">
        <v>181.0301379729151</v>
      </c>
      <c r="C1926" s="53">
        <v>11714.65</v>
      </c>
      <c r="D1926" s="54">
        <f t="shared" si="243"/>
        <v>43745</v>
      </c>
      <c r="E1926" s="53">
        <f t="shared" si="244"/>
        <v>221.80179710154974</v>
      </c>
      <c r="F1926" s="81">
        <f t="shared" si="239"/>
        <v>15584.94</v>
      </c>
      <c r="H1926" s="85">
        <f t="shared" si="242"/>
        <v>43745</v>
      </c>
      <c r="I1926" s="70">
        <f t="shared" si="241"/>
        <v>7.0051613148069736E-2</v>
      </c>
      <c r="J1926" s="70">
        <f t="shared" si="240"/>
        <v>9.9829267092105711E-2</v>
      </c>
      <c r="K1926" s="115">
        <f t="shared" si="245"/>
        <v>0</v>
      </c>
      <c r="L1926" s="116">
        <f t="shared" si="246"/>
        <v>-2.9777653944035976E-2</v>
      </c>
    </row>
    <row r="1927" spans="1:12">
      <c r="A1927" s="80">
        <v>42653</v>
      </c>
      <c r="B1927" s="52">
        <v>181.12517879535091</v>
      </c>
      <c r="C1927" s="53">
        <v>11729.75</v>
      </c>
      <c r="D1927" s="54">
        <f t="shared" si="243"/>
        <v>43748</v>
      </c>
      <c r="E1927" s="53">
        <f t="shared" si="244"/>
        <v>221.89607198669498</v>
      </c>
      <c r="F1927" s="81">
        <f t="shared" si="239"/>
        <v>15736.44</v>
      </c>
      <c r="H1927" s="85">
        <f t="shared" si="242"/>
        <v>43748</v>
      </c>
      <c r="I1927" s="70">
        <f t="shared" si="241"/>
        <v>7.0015976950824843E-2</v>
      </c>
      <c r="J1927" s="70">
        <f t="shared" si="240"/>
        <v>0.10290789293325031</v>
      </c>
      <c r="K1927" s="115">
        <f t="shared" si="245"/>
        <v>0</v>
      </c>
      <c r="L1927" s="116">
        <f t="shared" si="246"/>
        <v>-3.2891915982425468E-2</v>
      </c>
    </row>
    <row r="1928" spans="1:12">
      <c r="A1928" s="80">
        <v>42656</v>
      </c>
      <c r="B1928" s="52">
        <v>181.2159225099274</v>
      </c>
      <c r="C1928" s="53">
        <v>11547.3</v>
      </c>
      <c r="D1928" s="54">
        <f t="shared" si="243"/>
        <v>43749</v>
      </c>
      <c r="E1928" s="53">
        <f t="shared" si="244"/>
        <v>221.94067309716428</v>
      </c>
      <c r="F1928" s="81">
        <f t="shared" ref="F1928:F1991" si="247">VLOOKUP(D1928,A:C,3,0)</f>
        <v>15835.17</v>
      </c>
      <c r="H1928" s="85">
        <f t="shared" si="242"/>
        <v>43749</v>
      </c>
      <c r="I1928" s="70">
        <f t="shared" si="241"/>
        <v>6.9909018242858556E-2</v>
      </c>
      <c r="J1928" s="70">
        <f t="shared" si="240"/>
        <v>0.1110000889785403</v>
      </c>
      <c r="K1928" s="115">
        <f t="shared" si="245"/>
        <v>0</v>
      </c>
      <c r="L1928" s="116">
        <f t="shared" si="246"/>
        <v>-4.1091070735681745E-2</v>
      </c>
    </row>
    <row r="1929" spans="1:12">
      <c r="A1929" s="80">
        <v>42657</v>
      </c>
      <c r="B1929" s="52">
        <v>181.24147395500128</v>
      </c>
      <c r="C1929" s="53">
        <v>11560.81</v>
      </c>
      <c r="D1929" s="54">
        <f t="shared" si="243"/>
        <v>43752</v>
      </c>
      <c r="E1929" s="53">
        <f t="shared" si="244"/>
        <v>222.06717928082966</v>
      </c>
      <c r="F1929" s="81">
        <f t="shared" si="247"/>
        <v>15885.74</v>
      </c>
      <c r="H1929" s="85">
        <f t="shared" si="242"/>
        <v>43752</v>
      </c>
      <c r="I1929" s="70">
        <f t="shared" si="241"/>
        <v>7.0061971795742695E-2</v>
      </c>
      <c r="J1929" s="70">
        <f t="shared" si="240"/>
        <v>0.11174809900000593</v>
      </c>
      <c r="K1929" s="115">
        <f t="shared" si="245"/>
        <v>0</v>
      </c>
      <c r="L1929" s="116">
        <f t="shared" si="246"/>
        <v>-4.1686127204263235E-2</v>
      </c>
    </row>
    <row r="1930" spans="1:12">
      <c r="A1930" s="80">
        <v>42660</v>
      </c>
      <c r="B1930" s="52">
        <v>181.34151924862445</v>
      </c>
      <c r="C1930" s="53">
        <v>11475.97</v>
      </c>
      <c r="D1930" s="54">
        <f t="shared" si="243"/>
        <v>43755</v>
      </c>
      <c r="E1930" s="53">
        <f t="shared" si="244"/>
        <v>222.17067863821887</v>
      </c>
      <c r="F1930" s="81">
        <f t="shared" si="247"/>
        <v>16245.31</v>
      </c>
      <c r="H1930" s="85">
        <f t="shared" si="242"/>
        <v>43755</v>
      </c>
      <c r="I1930" s="70">
        <f t="shared" si="241"/>
        <v>7.0031338500721185E-2</v>
      </c>
      <c r="J1930" s="70">
        <f t="shared" si="240"/>
        <v>0.12282704904657726</v>
      </c>
      <c r="K1930" s="115">
        <f t="shared" si="245"/>
        <v>0</v>
      </c>
      <c r="L1930" s="116">
        <f t="shared" si="246"/>
        <v>-5.2795710545856078E-2</v>
      </c>
    </row>
    <row r="1931" spans="1:12">
      <c r="A1931" s="80">
        <v>42661</v>
      </c>
      <c r="B1931" s="52">
        <v>181.37379803905071</v>
      </c>
      <c r="C1931" s="53">
        <v>11688.13</v>
      </c>
      <c r="D1931" s="54">
        <f t="shared" si="243"/>
        <v>43756</v>
      </c>
      <c r="E1931" s="53">
        <f t="shared" si="244"/>
        <v>222.20267121594276</v>
      </c>
      <c r="F1931" s="81">
        <f t="shared" si="247"/>
        <v>16351.16</v>
      </c>
      <c r="H1931" s="85">
        <f t="shared" si="242"/>
        <v>43756</v>
      </c>
      <c r="I1931" s="70">
        <f t="shared" si="241"/>
        <v>7.0019213499717292E-2</v>
      </c>
      <c r="J1931" s="70">
        <f t="shared" si="240"/>
        <v>0.11841035212279394</v>
      </c>
      <c r="K1931" s="115">
        <f t="shared" si="245"/>
        <v>0</v>
      </c>
      <c r="L1931" s="116">
        <f t="shared" si="246"/>
        <v>-4.8391138623076646E-2</v>
      </c>
    </row>
    <row r="1932" spans="1:12">
      <c r="A1932" s="80">
        <v>42662</v>
      </c>
      <c r="B1932" s="52">
        <v>181.40535707990949</v>
      </c>
      <c r="C1932" s="53">
        <v>11662.81</v>
      </c>
      <c r="D1932" s="54">
        <f t="shared" si="243"/>
        <v>43756</v>
      </c>
      <c r="E1932" s="53">
        <f t="shared" si="244"/>
        <v>222.20267121594276</v>
      </c>
      <c r="F1932" s="81">
        <f t="shared" si="247"/>
        <v>16351.16</v>
      </c>
      <c r="H1932" s="85">
        <f t="shared" si="242"/>
        <v>43756</v>
      </c>
      <c r="I1932" s="70">
        <f t="shared" si="241"/>
        <v>6.9957159583449391E-2</v>
      </c>
      <c r="J1932" s="70">
        <f t="shared" si="240"/>
        <v>0.11921912467599394</v>
      </c>
      <c r="K1932" s="115">
        <f t="shared" si="245"/>
        <v>0</v>
      </c>
      <c r="L1932" s="116">
        <f t="shared" si="246"/>
        <v>-4.9261965092544546E-2</v>
      </c>
    </row>
    <row r="1933" spans="1:12">
      <c r="A1933" s="80">
        <v>42663</v>
      </c>
      <c r="B1933" s="52">
        <v>181.43147945132898</v>
      </c>
      <c r="C1933" s="53">
        <v>11717.04</v>
      </c>
      <c r="D1933" s="54">
        <f t="shared" si="243"/>
        <v>43756</v>
      </c>
      <c r="E1933" s="53">
        <f t="shared" si="244"/>
        <v>222.20267121594276</v>
      </c>
      <c r="F1933" s="81">
        <f t="shared" si="247"/>
        <v>16351.16</v>
      </c>
      <c r="H1933" s="85">
        <f t="shared" si="242"/>
        <v>43756</v>
      </c>
      <c r="I1933" s="70">
        <f t="shared" si="241"/>
        <v>6.9905806569599882E-2</v>
      </c>
      <c r="J1933" s="70">
        <f t="shared" si="240"/>
        <v>0.11748975920194615</v>
      </c>
      <c r="K1933" s="115">
        <f t="shared" si="245"/>
        <v>0</v>
      </c>
      <c r="L1933" s="116">
        <f t="shared" si="246"/>
        <v>-4.7583952632346271E-2</v>
      </c>
    </row>
    <row r="1934" spans="1:12">
      <c r="A1934" s="80">
        <v>42664</v>
      </c>
      <c r="B1934" s="52">
        <v>181.46395568615077</v>
      </c>
      <c r="C1934" s="53">
        <v>11716.57</v>
      </c>
      <c r="D1934" s="54">
        <f t="shared" si="243"/>
        <v>43756</v>
      </c>
      <c r="E1934" s="53">
        <f t="shared" si="244"/>
        <v>222.20267121594276</v>
      </c>
      <c r="F1934" s="81">
        <f t="shared" si="247"/>
        <v>16351.16</v>
      </c>
      <c r="H1934" s="85">
        <f t="shared" si="242"/>
        <v>43756</v>
      </c>
      <c r="I1934" s="70">
        <f t="shared" si="241"/>
        <v>6.9841976473381306E-2</v>
      </c>
      <c r="J1934" s="70">
        <f t="shared" si="240"/>
        <v>0.11750470137825619</v>
      </c>
      <c r="K1934" s="115">
        <f t="shared" si="245"/>
        <v>0</v>
      </c>
      <c r="L1934" s="116">
        <f t="shared" si="246"/>
        <v>-4.7662724904874887E-2</v>
      </c>
    </row>
    <row r="1935" spans="1:12">
      <c r="A1935" s="80">
        <v>42667</v>
      </c>
      <c r="B1935" s="52">
        <v>181.56303500595538</v>
      </c>
      <c r="C1935" s="53">
        <v>11739.24</v>
      </c>
      <c r="D1935" s="54">
        <f t="shared" si="243"/>
        <v>43762</v>
      </c>
      <c r="E1935" s="53">
        <f t="shared" si="244"/>
        <v>222.3693595403746</v>
      </c>
      <c r="F1935" s="81">
        <f t="shared" si="247"/>
        <v>16252.63</v>
      </c>
      <c r="H1935" s="85">
        <f t="shared" si="242"/>
        <v>43762</v>
      </c>
      <c r="I1935" s="70">
        <f t="shared" si="241"/>
        <v>6.9914739339397736E-2</v>
      </c>
      <c r="J1935" s="70">
        <f t="shared" si="240"/>
        <v>0.11453716694474814</v>
      </c>
      <c r="K1935" s="115">
        <f t="shared" si="245"/>
        <v>0</v>
      </c>
      <c r="L1935" s="116">
        <f t="shared" si="246"/>
        <v>-4.4622427605350401E-2</v>
      </c>
    </row>
    <row r="1936" spans="1:12">
      <c r="A1936" s="80">
        <v>42668</v>
      </c>
      <c r="B1936" s="52">
        <v>181.59371915887141</v>
      </c>
      <c r="C1936" s="53">
        <v>11715.45</v>
      </c>
      <c r="D1936" s="54">
        <f t="shared" si="243"/>
        <v>43763</v>
      </c>
      <c r="E1936" s="53">
        <f t="shared" si="244"/>
        <v>222.40138072814841</v>
      </c>
      <c r="F1936" s="81">
        <f t="shared" si="247"/>
        <v>16254.45</v>
      </c>
      <c r="H1936" s="85">
        <f t="shared" si="242"/>
        <v>43763</v>
      </c>
      <c r="I1936" s="70">
        <f t="shared" si="241"/>
        <v>6.9905824815502893E-2</v>
      </c>
      <c r="J1936" s="70">
        <f t="shared" si="240"/>
        <v>0.11533269842520011</v>
      </c>
      <c r="K1936" s="115">
        <f t="shared" si="245"/>
        <v>0</v>
      </c>
      <c r="L1936" s="116">
        <f t="shared" si="246"/>
        <v>-4.5426873609697216E-2</v>
      </c>
    </row>
    <row r="1937" spans="1:12">
      <c r="A1937" s="80">
        <v>42669</v>
      </c>
      <c r="B1937" s="52">
        <v>181.61787112351954</v>
      </c>
      <c r="C1937" s="53">
        <v>11612.99</v>
      </c>
      <c r="D1937" s="54">
        <f t="shared" si="243"/>
        <v>43763</v>
      </c>
      <c r="E1937" s="53">
        <f t="shared" si="244"/>
        <v>222.40138072814841</v>
      </c>
      <c r="F1937" s="81">
        <f t="shared" si="247"/>
        <v>16254.45</v>
      </c>
      <c r="H1937" s="85">
        <f t="shared" si="242"/>
        <v>43763</v>
      </c>
      <c r="I1937" s="70">
        <f t="shared" si="241"/>
        <v>6.985839652918191E-2</v>
      </c>
      <c r="J1937" s="70">
        <f t="shared" si="240"/>
        <v>0.11860324695196134</v>
      </c>
      <c r="K1937" s="115">
        <f t="shared" si="245"/>
        <v>0</v>
      </c>
      <c r="L1937" s="116">
        <f t="shared" si="246"/>
        <v>-4.8744850422779429E-2</v>
      </c>
    </row>
    <row r="1938" spans="1:12">
      <c r="A1938" s="80">
        <v>42670</v>
      </c>
      <c r="B1938" s="52">
        <v>181.64910939735279</v>
      </c>
      <c r="C1938" s="53">
        <v>11614.18</v>
      </c>
      <c r="D1938" s="54">
        <f t="shared" si="243"/>
        <v>43763</v>
      </c>
      <c r="E1938" s="53">
        <f t="shared" si="244"/>
        <v>222.40138072814841</v>
      </c>
      <c r="F1938" s="81">
        <f t="shared" si="247"/>
        <v>16254.45</v>
      </c>
      <c r="H1938" s="85">
        <f t="shared" si="242"/>
        <v>43763</v>
      </c>
      <c r="I1938" s="70">
        <f t="shared" si="241"/>
        <v>6.9797065013660342E-2</v>
      </c>
      <c r="J1938" s="70">
        <f t="shared" si="240"/>
        <v>0.11856504126059431</v>
      </c>
      <c r="K1938" s="115">
        <f t="shared" si="245"/>
        <v>0</v>
      </c>
      <c r="L1938" s="116">
        <f t="shared" si="246"/>
        <v>-4.8767976246933964E-2</v>
      </c>
    </row>
    <row r="1939" spans="1:12">
      <c r="A1939" s="80">
        <v>42671</v>
      </c>
      <c r="B1939" s="52">
        <v>181.68344107902888</v>
      </c>
      <c r="C1939" s="53">
        <v>11644.89</v>
      </c>
      <c r="D1939" s="54">
        <f t="shared" si="243"/>
        <v>43763</v>
      </c>
      <c r="E1939" s="53">
        <f t="shared" si="244"/>
        <v>222.40138072814841</v>
      </c>
      <c r="F1939" s="81">
        <f t="shared" si="247"/>
        <v>16254.45</v>
      </c>
      <c r="H1939" s="85">
        <f t="shared" si="242"/>
        <v>43763</v>
      </c>
      <c r="I1939" s="70">
        <f t="shared" si="241"/>
        <v>6.972967628936555E-2</v>
      </c>
      <c r="J1939" s="70">
        <f t="shared" ref="J1939:J2002" si="248">(F1939/C1939)^(1/3)-1</f>
        <v>0.11758087928719818</v>
      </c>
      <c r="K1939" s="115">
        <f t="shared" si="245"/>
        <v>0</v>
      </c>
      <c r="L1939" s="116">
        <f t="shared" si="246"/>
        <v>-4.7851202997832631E-2</v>
      </c>
    </row>
    <row r="1940" spans="1:12">
      <c r="A1940" s="80">
        <v>42673</v>
      </c>
      <c r="B1940" s="52">
        <v>181.74921048469949</v>
      </c>
      <c r="C1940" s="53">
        <v>11628.32</v>
      </c>
      <c r="D1940" s="54">
        <f t="shared" si="243"/>
        <v>43768</v>
      </c>
      <c r="E1940" s="53">
        <f t="shared" si="244"/>
        <v>222.57265394943664</v>
      </c>
      <c r="F1940" s="81">
        <f t="shared" si="247"/>
        <v>16620.07</v>
      </c>
      <c r="H1940" s="85">
        <f t="shared" si="242"/>
        <v>43768</v>
      </c>
      <c r="I1940" s="70">
        <f t="shared" ref="I1940:I2003" si="249">(E1940/B1940)^(1/3)-1</f>
        <v>6.9875125820773265E-2</v>
      </c>
      <c r="J1940" s="70">
        <f t="shared" si="248"/>
        <v>0.12643280869833395</v>
      </c>
      <c r="K1940" s="115">
        <f t="shared" si="245"/>
        <v>0</v>
      </c>
      <c r="L1940" s="116">
        <f t="shared" si="246"/>
        <v>-5.6557682877560689E-2</v>
      </c>
    </row>
    <row r="1941" spans="1:12">
      <c r="A1941" s="80">
        <v>42675</v>
      </c>
      <c r="B1941" s="52">
        <v>181.8168211909998</v>
      </c>
      <c r="C1941" s="53">
        <v>11631.33</v>
      </c>
      <c r="D1941" s="54">
        <f t="shared" si="243"/>
        <v>43770</v>
      </c>
      <c r="E1941" s="53">
        <f t="shared" si="244"/>
        <v>222.64410543671875</v>
      </c>
      <c r="F1941" s="81">
        <f t="shared" si="247"/>
        <v>16685.73</v>
      </c>
      <c r="H1941" s="85">
        <f t="shared" si="242"/>
        <v>43770</v>
      </c>
      <c r="I1941" s="70">
        <f t="shared" si="249"/>
        <v>6.9856953472502425E-2</v>
      </c>
      <c r="J1941" s="70">
        <f t="shared" si="248"/>
        <v>0.12781693462270916</v>
      </c>
      <c r="K1941" s="115">
        <f t="shared" si="245"/>
        <v>0</v>
      </c>
      <c r="L1941" s="116">
        <f t="shared" si="246"/>
        <v>-5.795998115020673E-2</v>
      </c>
    </row>
    <row r="1942" spans="1:12">
      <c r="A1942" s="80">
        <v>42676</v>
      </c>
      <c r="B1942" s="52">
        <v>181.84573006556917</v>
      </c>
      <c r="C1942" s="53">
        <v>11479.94</v>
      </c>
      <c r="D1942" s="54">
        <f t="shared" si="243"/>
        <v>43770</v>
      </c>
      <c r="E1942" s="53">
        <f t="shared" si="244"/>
        <v>222.64410543671875</v>
      </c>
      <c r="F1942" s="81">
        <f t="shared" si="247"/>
        <v>16685.73</v>
      </c>
      <c r="H1942" s="85">
        <f t="shared" ref="H1942:H2005" si="250">D1942</f>
        <v>43770</v>
      </c>
      <c r="I1942" s="70">
        <f t="shared" si="249"/>
        <v>6.9800257063681537E-2</v>
      </c>
      <c r="J1942" s="70">
        <f t="shared" si="248"/>
        <v>0.13275293950023381</v>
      </c>
      <c r="K1942" s="115">
        <f t="shared" si="245"/>
        <v>0</v>
      </c>
      <c r="L1942" s="116">
        <f t="shared" si="246"/>
        <v>-6.2952682436552276E-2</v>
      </c>
    </row>
    <row r="1943" spans="1:12">
      <c r="A1943" s="80">
        <v>42677</v>
      </c>
      <c r="B1943" s="52">
        <v>181.88228105731233</v>
      </c>
      <c r="C1943" s="53">
        <v>11443.72</v>
      </c>
      <c r="D1943" s="54">
        <f t="shared" si="243"/>
        <v>43770</v>
      </c>
      <c r="E1943" s="53">
        <f t="shared" si="244"/>
        <v>222.64410543671875</v>
      </c>
      <c r="F1943" s="81">
        <f t="shared" si="247"/>
        <v>16685.73</v>
      </c>
      <c r="H1943" s="85">
        <f t="shared" si="250"/>
        <v>43770</v>
      </c>
      <c r="I1943" s="70">
        <f t="shared" si="249"/>
        <v>6.972859004962384E-2</v>
      </c>
      <c r="J1943" s="70">
        <f t="shared" si="248"/>
        <v>0.13394675589919558</v>
      </c>
      <c r="K1943" s="115">
        <f t="shared" si="245"/>
        <v>0</v>
      </c>
      <c r="L1943" s="116">
        <f t="shared" si="246"/>
        <v>-6.421816584957174E-2</v>
      </c>
    </row>
    <row r="1944" spans="1:12">
      <c r="A1944" s="80">
        <v>42678</v>
      </c>
      <c r="B1944" s="52">
        <v>181.91574739702688</v>
      </c>
      <c r="C1944" s="53">
        <v>11374.71</v>
      </c>
      <c r="D1944" s="54">
        <f t="shared" si="243"/>
        <v>43773</v>
      </c>
      <c r="E1944" s="53">
        <f t="shared" si="244"/>
        <v>222.73828389331848</v>
      </c>
      <c r="F1944" s="81">
        <f t="shared" si="247"/>
        <v>16756.87</v>
      </c>
      <c r="H1944" s="85">
        <f t="shared" si="250"/>
        <v>43773</v>
      </c>
      <c r="I1944" s="70">
        <f t="shared" si="249"/>
        <v>6.9813789296790052E-2</v>
      </c>
      <c r="J1944" s="70">
        <f t="shared" si="248"/>
        <v>0.13784783921003085</v>
      </c>
      <c r="K1944" s="115">
        <f t="shared" si="245"/>
        <v>0</v>
      </c>
      <c r="L1944" s="116">
        <f t="shared" si="246"/>
        <v>-6.8034049913240802E-2</v>
      </c>
    </row>
    <row r="1945" spans="1:12">
      <c r="A1945" s="80">
        <v>42681</v>
      </c>
      <c r="B1945" s="52">
        <v>182.04672673515276</v>
      </c>
      <c r="C1945" s="53">
        <v>11460.08</v>
      </c>
      <c r="D1945" s="54">
        <f t="shared" si="243"/>
        <v>43776</v>
      </c>
      <c r="E1945" s="53">
        <f t="shared" si="244"/>
        <v>222.80956742972717</v>
      </c>
      <c r="F1945" s="81">
        <f t="shared" si="247"/>
        <v>16856.169999999998</v>
      </c>
      <c r="H1945" s="85">
        <f t="shared" si="250"/>
        <v>43776</v>
      </c>
      <c r="I1945" s="70">
        <f t="shared" si="249"/>
        <v>6.9671242749596463E-2</v>
      </c>
      <c r="J1945" s="70">
        <f t="shared" si="248"/>
        <v>0.13725298240852513</v>
      </c>
      <c r="K1945" s="115">
        <f t="shared" si="245"/>
        <v>0</v>
      </c>
      <c r="L1945" s="116">
        <f t="shared" si="246"/>
        <v>-6.7581739658928663E-2</v>
      </c>
    </row>
    <row r="1946" spans="1:12">
      <c r="A1946" s="80">
        <v>42682</v>
      </c>
      <c r="B1946" s="52">
        <v>182.07931309923833</v>
      </c>
      <c r="C1946" s="53">
        <v>11522.76</v>
      </c>
      <c r="D1946" s="54">
        <f t="shared" si="243"/>
        <v>43777</v>
      </c>
      <c r="E1946" s="53">
        <f t="shared" si="244"/>
        <v>222.84254324570676</v>
      </c>
      <c r="F1946" s="81">
        <f t="shared" si="247"/>
        <v>16710.37</v>
      </c>
      <c r="H1946" s="85">
        <f t="shared" si="250"/>
        <v>43777</v>
      </c>
      <c r="I1946" s="70">
        <f t="shared" si="249"/>
        <v>6.9660191344091071E-2</v>
      </c>
      <c r="J1946" s="70">
        <f t="shared" si="248"/>
        <v>0.13190466529300893</v>
      </c>
      <c r="K1946" s="115">
        <f t="shared" si="245"/>
        <v>0</v>
      </c>
      <c r="L1946" s="116">
        <f t="shared" si="246"/>
        <v>-6.2244473948917856E-2</v>
      </c>
    </row>
    <row r="1947" spans="1:12">
      <c r="A1947" s="80">
        <v>42683</v>
      </c>
      <c r="B1947" s="52">
        <v>182.12374045163452</v>
      </c>
      <c r="C1947" s="53">
        <v>11372.35</v>
      </c>
      <c r="D1947" s="54">
        <f t="shared" si="243"/>
        <v>43777</v>
      </c>
      <c r="E1947" s="53">
        <f t="shared" si="244"/>
        <v>222.84254324570676</v>
      </c>
      <c r="F1947" s="81">
        <f t="shared" si="247"/>
        <v>16710.37</v>
      </c>
      <c r="H1947" s="85">
        <f t="shared" si="250"/>
        <v>43777</v>
      </c>
      <c r="I1947" s="70">
        <f t="shared" si="249"/>
        <v>6.9573206464351944E-2</v>
      </c>
      <c r="J1947" s="70">
        <f t="shared" si="248"/>
        <v>0.13687299275728315</v>
      </c>
      <c r="K1947" s="115">
        <f t="shared" si="245"/>
        <v>0</v>
      </c>
      <c r="L1947" s="116">
        <f t="shared" si="246"/>
        <v>-6.7299786292931207E-2</v>
      </c>
    </row>
    <row r="1948" spans="1:12">
      <c r="A1948" s="80">
        <v>42684</v>
      </c>
      <c r="B1948" s="52">
        <v>182.16362555079343</v>
      </c>
      <c r="C1948" s="53">
        <v>11498.79</v>
      </c>
      <c r="D1948" s="54">
        <f t="shared" si="243"/>
        <v>43777</v>
      </c>
      <c r="E1948" s="53">
        <f t="shared" si="244"/>
        <v>222.84254324570676</v>
      </c>
      <c r="F1948" s="81">
        <f t="shared" si="247"/>
        <v>16710.37</v>
      </c>
      <c r="H1948" s="85">
        <f t="shared" si="250"/>
        <v>43777</v>
      </c>
      <c r="I1948" s="70">
        <f t="shared" si="249"/>
        <v>6.9495139017849983E-2</v>
      </c>
      <c r="J1948" s="70">
        <f t="shared" si="248"/>
        <v>0.13269062984449298</v>
      </c>
      <c r="K1948" s="115">
        <f t="shared" si="245"/>
        <v>0</v>
      </c>
      <c r="L1948" s="116">
        <f t="shared" si="246"/>
        <v>-6.3195490826642997E-2</v>
      </c>
    </row>
    <row r="1949" spans="1:12">
      <c r="A1949" s="80">
        <v>42685</v>
      </c>
      <c r="B1949" s="52">
        <v>182.19167874912824</v>
      </c>
      <c r="C1949" s="53">
        <v>11189.3</v>
      </c>
      <c r="D1949" s="54">
        <f t="shared" si="243"/>
        <v>43780</v>
      </c>
      <c r="E1949" s="53">
        <f t="shared" si="244"/>
        <v>222.95151324935389</v>
      </c>
      <c r="F1949" s="81">
        <f t="shared" si="247"/>
        <v>16717.75</v>
      </c>
      <c r="H1949" s="85">
        <f t="shared" si="250"/>
        <v>43780</v>
      </c>
      <c r="I1949" s="70">
        <f t="shared" si="249"/>
        <v>6.9614534256697169E-2</v>
      </c>
      <c r="J1949" s="70">
        <f t="shared" si="248"/>
        <v>0.14320724860034439</v>
      </c>
      <c r="K1949" s="115">
        <f t="shared" si="245"/>
        <v>0</v>
      </c>
      <c r="L1949" s="116">
        <f t="shared" si="246"/>
        <v>-7.3592714343647225E-2</v>
      </c>
    </row>
    <row r="1950" spans="1:12">
      <c r="A1950" s="80">
        <v>42689</v>
      </c>
      <c r="B1950" s="52">
        <v>182.39791972947225</v>
      </c>
      <c r="C1950" s="53">
        <v>10935.99</v>
      </c>
      <c r="D1950" s="54">
        <f t="shared" si="243"/>
        <v>43784</v>
      </c>
      <c r="E1950" s="53">
        <f t="shared" si="244"/>
        <v>223.09846834036057</v>
      </c>
      <c r="F1950" s="81">
        <f t="shared" si="247"/>
        <v>16692.52</v>
      </c>
      <c r="H1950" s="85">
        <f t="shared" si="250"/>
        <v>43784</v>
      </c>
      <c r="I1950" s="70">
        <f t="shared" si="249"/>
        <v>6.9446103855808072E-2</v>
      </c>
      <c r="J1950" s="70">
        <f t="shared" si="248"/>
        <v>0.15138685496465198</v>
      </c>
      <c r="K1950" s="115">
        <f t="shared" si="245"/>
        <v>0</v>
      </c>
      <c r="L1950" s="116">
        <f t="shared" si="246"/>
        <v>-8.1940751108843912E-2</v>
      </c>
    </row>
    <row r="1951" spans="1:12">
      <c r="A1951" s="80">
        <v>42690</v>
      </c>
      <c r="B1951" s="52">
        <v>182.4453431886019</v>
      </c>
      <c r="C1951" s="53">
        <v>10940.23</v>
      </c>
      <c r="D1951" s="54">
        <f t="shared" si="243"/>
        <v>43784</v>
      </c>
      <c r="E1951" s="53">
        <f t="shared" si="244"/>
        <v>223.09846834036057</v>
      </c>
      <c r="F1951" s="81">
        <f t="shared" si="247"/>
        <v>16692.52</v>
      </c>
      <c r="H1951" s="85">
        <f t="shared" si="250"/>
        <v>43784</v>
      </c>
      <c r="I1951" s="70">
        <f t="shared" si="249"/>
        <v>6.9353434589016105E-2</v>
      </c>
      <c r="J1951" s="70">
        <f t="shared" si="248"/>
        <v>0.15123809175841285</v>
      </c>
      <c r="K1951" s="115">
        <f t="shared" si="245"/>
        <v>0</v>
      </c>
      <c r="L1951" s="116">
        <f t="shared" si="246"/>
        <v>-8.1884657169396746E-2</v>
      </c>
    </row>
    <row r="1952" spans="1:12">
      <c r="A1952" s="80">
        <v>42691</v>
      </c>
      <c r="B1952" s="52">
        <v>182.4727099900802</v>
      </c>
      <c r="C1952" s="53">
        <v>10897.55</v>
      </c>
      <c r="D1952" s="54">
        <f t="shared" si="243"/>
        <v>43784</v>
      </c>
      <c r="E1952" s="53">
        <f t="shared" si="244"/>
        <v>223.09846834036057</v>
      </c>
      <c r="F1952" s="81">
        <f t="shared" si="247"/>
        <v>16692.52</v>
      </c>
      <c r="H1952" s="85">
        <f t="shared" si="250"/>
        <v>43784</v>
      </c>
      <c r="I1952" s="70">
        <f t="shared" si="249"/>
        <v>6.929997226343021E-2</v>
      </c>
      <c r="J1952" s="70">
        <f t="shared" si="248"/>
        <v>0.15273906631409773</v>
      </c>
      <c r="K1952" s="115">
        <f t="shared" si="245"/>
        <v>0</v>
      </c>
      <c r="L1952" s="116">
        <f t="shared" si="246"/>
        <v>-8.3439094050667517E-2</v>
      </c>
    </row>
    <row r="1953" spans="1:12">
      <c r="A1953" s="80">
        <v>42692</v>
      </c>
      <c r="B1953" s="52">
        <v>182.50902205936825</v>
      </c>
      <c r="C1953" s="53">
        <v>10889.64</v>
      </c>
      <c r="D1953" s="54">
        <f t="shared" si="243"/>
        <v>43787</v>
      </c>
      <c r="E1953" s="53">
        <f t="shared" si="244"/>
        <v>223.18815392463338</v>
      </c>
      <c r="F1953" s="81">
        <f t="shared" si="247"/>
        <v>16677.14</v>
      </c>
      <c r="H1953" s="85">
        <f t="shared" si="250"/>
        <v>43787</v>
      </c>
      <c r="I1953" s="70">
        <f t="shared" si="249"/>
        <v>6.9372308938660643E-2</v>
      </c>
      <c r="J1953" s="70">
        <f t="shared" si="248"/>
        <v>0.15266387916596269</v>
      </c>
      <c r="K1953" s="115">
        <f t="shared" si="245"/>
        <v>0</v>
      </c>
      <c r="L1953" s="116">
        <f t="shared" si="246"/>
        <v>-8.3291570227302048E-2</v>
      </c>
    </row>
    <row r="1954" spans="1:12">
      <c r="A1954" s="80">
        <v>42695</v>
      </c>
      <c r="B1954" s="52">
        <v>182.63112059512596</v>
      </c>
      <c r="C1954" s="53">
        <v>10694.09</v>
      </c>
      <c r="D1954" s="54">
        <f t="shared" si="243"/>
        <v>43790</v>
      </c>
      <c r="E1954" s="53">
        <f t="shared" si="244"/>
        <v>223.29530129835899</v>
      </c>
      <c r="F1954" s="81">
        <f t="shared" si="247"/>
        <v>16794.86</v>
      </c>
      <c r="H1954" s="85">
        <f t="shared" si="250"/>
        <v>43790</v>
      </c>
      <c r="I1954" s="70">
        <f t="shared" si="249"/>
        <v>6.9305006516553469E-2</v>
      </c>
      <c r="J1954" s="70">
        <f t="shared" si="248"/>
        <v>0.16236944283065435</v>
      </c>
      <c r="K1954" s="115">
        <f t="shared" si="245"/>
        <v>0</v>
      </c>
      <c r="L1954" s="116">
        <f t="shared" si="246"/>
        <v>-9.3064436314100885E-2</v>
      </c>
    </row>
    <row r="1955" spans="1:12">
      <c r="A1955" s="80">
        <v>42696</v>
      </c>
      <c r="B1955" s="52">
        <v>182.66673366364199</v>
      </c>
      <c r="C1955" s="53">
        <v>10792.82</v>
      </c>
      <c r="D1955" s="54">
        <f t="shared" si="243"/>
        <v>43791</v>
      </c>
      <c r="E1955" s="53">
        <f t="shared" si="244"/>
        <v>223.32834900295117</v>
      </c>
      <c r="F1955" s="81">
        <f t="shared" si="247"/>
        <v>16719.11</v>
      </c>
      <c r="H1955" s="85">
        <f t="shared" si="250"/>
        <v>43791</v>
      </c>
      <c r="I1955" s="70">
        <f t="shared" si="249"/>
        <v>6.9288257075181825E-2</v>
      </c>
      <c r="J1955" s="70">
        <f t="shared" si="248"/>
        <v>0.15706939651608209</v>
      </c>
      <c r="K1955" s="115">
        <f t="shared" si="245"/>
        <v>0</v>
      </c>
      <c r="L1955" s="116">
        <f t="shared" si="246"/>
        <v>-8.7781139440900269E-2</v>
      </c>
    </row>
    <row r="1956" spans="1:12">
      <c r="A1956" s="80">
        <v>42697</v>
      </c>
      <c r="B1956" s="52">
        <v>182.70819901218363</v>
      </c>
      <c r="C1956" s="53">
        <v>10834.59</v>
      </c>
      <c r="D1956" s="54">
        <f t="shared" si="243"/>
        <v>43791</v>
      </c>
      <c r="E1956" s="53">
        <f t="shared" si="244"/>
        <v>223.32834900295117</v>
      </c>
      <c r="F1956" s="81">
        <f t="shared" si="247"/>
        <v>16719.11</v>
      </c>
      <c r="H1956" s="85">
        <f t="shared" si="250"/>
        <v>43791</v>
      </c>
      <c r="I1956" s="70">
        <f t="shared" si="249"/>
        <v>6.9207359839202898E-2</v>
      </c>
      <c r="J1956" s="70">
        <f t="shared" si="248"/>
        <v>0.15558055288124573</v>
      </c>
      <c r="K1956" s="115">
        <f t="shared" si="245"/>
        <v>0</v>
      </c>
      <c r="L1956" s="116">
        <f t="shared" si="246"/>
        <v>-8.6373193042042828E-2</v>
      </c>
    </row>
    <row r="1957" spans="1:12">
      <c r="A1957" s="80">
        <v>42698</v>
      </c>
      <c r="B1957" s="52">
        <v>182.75625126852381</v>
      </c>
      <c r="C1957" s="53">
        <v>10743.28</v>
      </c>
      <c r="D1957" s="54">
        <f t="shared" si="243"/>
        <v>43791</v>
      </c>
      <c r="E1957" s="53">
        <f t="shared" si="244"/>
        <v>223.32834900295117</v>
      </c>
      <c r="F1957" s="81">
        <f t="shared" si="247"/>
        <v>16719.11</v>
      </c>
      <c r="H1957" s="85">
        <f t="shared" si="250"/>
        <v>43791</v>
      </c>
      <c r="I1957" s="70">
        <f t="shared" si="249"/>
        <v>6.9113642425296717E-2</v>
      </c>
      <c r="J1957" s="70">
        <f t="shared" si="248"/>
        <v>0.15884518365460898</v>
      </c>
      <c r="K1957" s="115">
        <f t="shared" si="245"/>
        <v>0</v>
      </c>
      <c r="L1957" s="116">
        <f t="shared" si="246"/>
        <v>-8.9731541229312262E-2</v>
      </c>
    </row>
    <row r="1958" spans="1:12">
      <c r="A1958" s="80">
        <v>42699</v>
      </c>
      <c r="B1958" s="52">
        <v>182.7741613811481</v>
      </c>
      <c r="C1958" s="53">
        <v>10943.99</v>
      </c>
      <c r="D1958" s="54">
        <f t="shared" si="243"/>
        <v>43794</v>
      </c>
      <c r="E1958" s="53">
        <f t="shared" si="244"/>
        <v>223.42415686467345</v>
      </c>
      <c r="F1958" s="81">
        <f t="shared" si="247"/>
        <v>16942.7</v>
      </c>
      <c r="H1958" s="85">
        <f t="shared" si="250"/>
        <v>43794</v>
      </c>
      <c r="I1958" s="70">
        <f t="shared" si="249"/>
        <v>6.923157672848812E-2</v>
      </c>
      <c r="J1958" s="70">
        <f t="shared" si="248"/>
        <v>0.15682849549209754</v>
      </c>
      <c r="K1958" s="115">
        <f t="shared" si="245"/>
        <v>0</v>
      </c>
      <c r="L1958" s="116">
        <f t="shared" si="246"/>
        <v>-8.7596918763609422E-2</v>
      </c>
    </row>
    <row r="1959" spans="1:12">
      <c r="A1959" s="80">
        <v>42702</v>
      </c>
      <c r="B1959" s="52">
        <v>182.79390099057727</v>
      </c>
      <c r="C1959" s="53">
        <v>10960.97</v>
      </c>
      <c r="D1959" s="54">
        <f t="shared" si="243"/>
        <v>43797</v>
      </c>
      <c r="E1959" s="53">
        <f t="shared" si="244"/>
        <v>223.53387602874864</v>
      </c>
      <c r="F1959" s="81">
        <f t="shared" si="247"/>
        <v>17051.310000000001</v>
      </c>
      <c r="H1959" s="85">
        <f t="shared" si="250"/>
        <v>43797</v>
      </c>
      <c r="I1959" s="70">
        <f t="shared" si="249"/>
        <v>6.9368078348037709E-2</v>
      </c>
      <c r="J1959" s="70">
        <f t="shared" si="248"/>
        <v>0.15869621156187752</v>
      </c>
      <c r="K1959" s="115">
        <f t="shared" si="245"/>
        <v>0</v>
      </c>
      <c r="L1959" s="116">
        <f t="shared" si="246"/>
        <v>-8.9328133213839811E-2</v>
      </c>
    </row>
    <row r="1960" spans="1:12">
      <c r="A1960" s="80">
        <v>42703</v>
      </c>
      <c r="B1960" s="52">
        <v>182.82918021346848</v>
      </c>
      <c r="C1960" s="53">
        <v>10981.54</v>
      </c>
      <c r="D1960" s="54">
        <f t="shared" si="243"/>
        <v>43798</v>
      </c>
      <c r="E1960" s="53">
        <f t="shared" si="244"/>
        <v>223.56874731340912</v>
      </c>
      <c r="F1960" s="81">
        <f t="shared" si="247"/>
        <v>16917.89</v>
      </c>
      <c r="H1960" s="85">
        <f t="shared" si="250"/>
        <v>43798</v>
      </c>
      <c r="I1960" s="70">
        <f t="shared" si="249"/>
        <v>6.9354891857429379E-2</v>
      </c>
      <c r="J1960" s="70">
        <f t="shared" si="248"/>
        <v>0.15494414891267216</v>
      </c>
      <c r="K1960" s="115">
        <f t="shared" si="245"/>
        <v>0</v>
      </c>
      <c r="L1960" s="116">
        <f t="shared" si="246"/>
        <v>-8.5589257055242784E-2</v>
      </c>
    </row>
    <row r="1961" spans="1:12">
      <c r="A1961" s="80">
        <v>42704</v>
      </c>
      <c r="B1961" s="52">
        <v>182.86135814918603</v>
      </c>
      <c r="C1961" s="53">
        <v>11092.59</v>
      </c>
      <c r="D1961" s="54">
        <f t="shared" si="243"/>
        <v>43798</v>
      </c>
      <c r="E1961" s="53">
        <f t="shared" si="244"/>
        <v>223.56874731340912</v>
      </c>
      <c r="F1961" s="81">
        <f t="shared" si="247"/>
        <v>16917.89</v>
      </c>
      <c r="H1961" s="85">
        <f t="shared" si="250"/>
        <v>43798</v>
      </c>
      <c r="I1961" s="70">
        <f t="shared" si="249"/>
        <v>6.9292163730396705E-2</v>
      </c>
      <c r="J1961" s="70">
        <f t="shared" si="248"/>
        <v>0.1510770945907487</v>
      </c>
      <c r="K1961" s="115">
        <f t="shared" si="245"/>
        <v>0</v>
      </c>
      <c r="L1961" s="116">
        <f t="shared" si="246"/>
        <v>-8.178493086035199E-2</v>
      </c>
    </row>
    <row r="1962" spans="1:12">
      <c r="A1962" s="80">
        <v>42705</v>
      </c>
      <c r="B1962" s="52">
        <v>182.86062670375344</v>
      </c>
      <c r="C1962" s="53">
        <v>11050</v>
      </c>
      <c r="D1962" s="54">
        <f t="shared" si="243"/>
        <v>43798</v>
      </c>
      <c r="E1962" s="53">
        <f t="shared" si="244"/>
        <v>223.56874731340912</v>
      </c>
      <c r="F1962" s="81">
        <f t="shared" si="247"/>
        <v>16917.89</v>
      </c>
      <c r="H1962" s="85">
        <f t="shared" si="250"/>
        <v>43798</v>
      </c>
      <c r="I1962" s="70">
        <f t="shared" si="249"/>
        <v>6.9293589457083637E-2</v>
      </c>
      <c r="J1962" s="70">
        <f t="shared" si="248"/>
        <v>0.15255406361404855</v>
      </c>
      <c r="K1962" s="115">
        <f t="shared" si="245"/>
        <v>0</v>
      </c>
      <c r="L1962" s="116">
        <f t="shared" si="246"/>
        <v>-8.3260474156964914E-2</v>
      </c>
    </row>
    <row r="1963" spans="1:12">
      <c r="A1963" s="80">
        <v>42706</v>
      </c>
      <c r="B1963" s="52">
        <v>182.87799846329028</v>
      </c>
      <c r="C1963" s="53">
        <v>10906.86</v>
      </c>
      <c r="D1963" s="54">
        <f t="shared" si="243"/>
        <v>43801</v>
      </c>
      <c r="E1963" s="53">
        <f t="shared" si="244"/>
        <v>223.66801183721628</v>
      </c>
      <c r="F1963" s="81">
        <f t="shared" si="247"/>
        <v>16906.88</v>
      </c>
      <c r="H1963" s="85">
        <f t="shared" si="250"/>
        <v>43801</v>
      </c>
      <c r="I1963" s="70">
        <f t="shared" si="249"/>
        <v>6.941795766263148E-2</v>
      </c>
      <c r="J1963" s="70">
        <f t="shared" si="248"/>
        <v>0.15732298150249302</v>
      </c>
      <c r="K1963" s="115">
        <f t="shared" si="245"/>
        <v>0</v>
      </c>
      <c r="L1963" s="116">
        <f t="shared" si="246"/>
        <v>-8.790502383986154E-2</v>
      </c>
    </row>
    <row r="1964" spans="1:12">
      <c r="A1964" s="80">
        <v>42709</v>
      </c>
      <c r="B1964" s="52">
        <v>182.98004438643281</v>
      </c>
      <c r="C1964" s="53">
        <v>10963.49</v>
      </c>
      <c r="D1964" s="54">
        <f t="shared" si="243"/>
        <v>43804</v>
      </c>
      <c r="E1964" s="53">
        <f t="shared" si="244"/>
        <v>223.73377577529334</v>
      </c>
      <c r="F1964" s="81">
        <f t="shared" si="247"/>
        <v>16865.04</v>
      </c>
      <c r="H1964" s="85">
        <f t="shared" si="250"/>
        <v>43804</v>
      </c>
      <c r="I1964" s="70">
        <f t="shared" si="249"/>
        <v>6.9323901922404119E-2</v>
      </c>
      <c r="J1964" s="70">
        <f t="shared" si="248"/>
        <v>0.15437306176138321</v>
      </c>
      <c r="K1964" s="115">
        <f t="shared" si="245"/>
        <v>0</v>
      </c>
      <c r="L1964" s="116">
        <f t="shared" si="246"/>
        <v>-8.5049159838979094E-2</v>
      </c>
    </row>
    <row r="1965" spans="1:12">
      <c r="A1965" s="80">
        <v>42710</v>
      </c>
      <c r="B1965" s="52">
        <v>183.01609145517693</v>
      </c>
      <c r="C1965" s="53">
        <v>10982.89</v>
      </c>
      <c r="D1965" s="54">
        <f t="shared" si="243"/>
        <v>43805</v>
      </c>
      <c r="E1965" s="53">
        <f t="shared" si="244"/>
        <v>223.77404785493292</v>
      </c>
      <c r="F1965" s="81">
        <f t="shared" si="247"/>
        <v>16729.080000000002</v>
      </c>
      <c r="H1965" s="85">
        <f t="shared" si="250"/>
        <v>43805</v>
      </c>
      <c r="I1965" s="70">
        <f t="shared" si="249"/>
        <v>6.931784357945614E-2</v>
      </c>
      <c r="J1965" s="70">
        <f t="shared" si="248"/>
        <v>0.15058438218140346</v>
      </c>
      <c r="K1965" s="115">
        <f t="shared" si="245"/>
        <v>0</v>
      </c>
      <c r="L1965" s="116">
        <f t="shared" si="246"/>
        <v>-8.1266538601947325E-2</v>
      </c>
    </row>
    <row r="1966" spans="1:12">
      <c r="A1966" s="80">
        <v>42711</v>
      </c>
      <c r="B1966" s="52">
        <v>183.01005192415892</v>
      </c>
      <c r="C1966" s="53">
        <v>10927.43</v>
      </c>
      <c r="D1966" s="54">
        <f t="shared" si="243"/>
        <v>43805</v>
      </c>
      <c r="E1966" s="53">
        <f t="shared" si="244"/>
        <v>223.77404785493292</v>
      </c>
      <c r="F1966" s="81">
        <f t="shared" si="247"/>
        <v>16729.080000000002</v>
      </c>
      <c r="H1966" s="85">
        <f t="shared" si="250"/>
        <v>43805</v>
      </c>
      <c r="I1966" s="70">
        <f t="shared" si="249"/>
        <v>6.9329606334517013E-2</v>
      </c>
      <c r="J1966" s="70">
        <f t="shared" si="248"/>
        <v>0.15252761918997781</v>
      </c>
      <c r="K1966" s="115">
        <f t="shared" si="245"/>
        <v>0</v>
      </c>
      <c r="L1966" s="116">
        <f t="shared" si="246"/>
        <v>-8.3198012855460801E-2</v>
      </c>
    </row>
    <row r="1967" spans="1:12">
      <c r="A1967" s="80">
        <v>42712</v>
      </c>
      <c r="B1967" s="52">
        <v>183.03695440179175</v>
      </c>
      <c r="C1967" s="53">
        <v>11122.75</v>
      </c>
      <c r="D1967" s="54">
        <f t="shared" si="243"/>
        <v>43805</v>
      </c>
      <c r="E1967" s="53">
        <f t="shared" si="244"/>
        <v>223.77404785493292</v>
      </c>
      <c r="F1967" s="81">
        <f t="shared" si="247"/>
        <v>16729.080000000002</v>
      </c>
      <c r="H1967" s="85">
        <f t="shared" si="250"/>
        <v>43805</v>
      </c>
      <c r="I1967" s="70">
        <f t="shared" si="249"/>
        <v>6.9277214318140379E-2</v>
      </c>
      <c r="J1967" s="70">
        <f t="shared" si="248"/>
        <v>0.14574145610717104</v>
      </c>
      <c r="K1967" s="115">
        <f t="shared" si="245"/>
        <v>0</v>
      </c>
      <c r="L1967" s="116">
        <f t="shared" si="246"/>
        <v>-7.6464241789030662E-2</v>
      </c>
    </row>
    <row r="1968" spans="1:12">
      <c r="A1968" s="80">
        <v>42713</v>
      </c>
      <c r="B1968" s="52">
        <v>183.07337875571773</v>
      </c>
      <c r="C1968" s="53">
        <v>11142.82</v>
      </c>
      <c r="D1968" s="54">
        <f t="shared" si="243"/>
        <v>43808</v>
      </c>
      <c r="E1968" s="53">
        <f t="shared" si="244"/>
        <v>223.89354319648746</v>
      </c>
      <c r="F1968" s="81">
        <f t="shared" si="247"/>
        <v>16751.53</v>
      </c>
      <c r="H1968" s="85">
        <f t="shared" si="250"/>
        <v>43808</v>
      </c>
      <c r="I1968" s="70">
        <f t="shared" si="249"/>
        <v>6.9396579858503227E-2</v>
      </c>
      <c r="J1968" s="70">
        <f t="shared" si="248"/>
        <v>0.14556513664417015</v>
      </c>
      <c r="K1968" s="115">
        <f t="shared" si="245"/>
        <v>0</v>
      </c>
      <c r="L1968" s="116">
        <f t="shared" si="246"/>
        <v>-7.6168556785666919E-2</v>
      </c>
    </row>
    <row r="1969" spans="1:12">
      <c r="A1969" s="80">
        <v>42716</v>
      </c>
      <c r="B1969" s="52">
        <v>183.17059071983704</v>
      </c>
      <c r="C1969" s="53">
        <v>11020.15</v>
      </c>
      <c r="D1969" s="54">
        <f t="shared" si="243"/>
        <v>43811</v>
      </c>
      <c r="E1969" s="53">
        <f t="shared" si="244"/>
        <v>223.99184684243852</v>
      </c>
      <c r="F1969" s="81">
        <f t="shared" si="247"/>
        <v>16800.36</v>
      </c>
      <c r="H1969" s="85">
        <f t="shared" si="250"/>
        <v>43811</v>
      </c>
      <c r="I1969" s="70">
        <f t="shared" si="249"/>
        <v>6.9363824314896405E-2</v>
      </c>
      <c r="J1969" s="70">
        <f t="shared" si="248"/>
        <v>0.15091617583162042</v>
      </c>
      <c r="K1969" s="115">
        <f t="shared" si="245"/>
        <v>0</v>
      </c>
      <c r="L1969" s="116">
        <f t="shared" si="246"/>
        <v>-8.155235151672402E-2</v>
      </c>
    </row>
    <row r="1970" spans="1:12">
      <c r="A1970" s="80">
        <v>42717</v>
      </c>
      <c r="B1970" s="52">
        <v>183.20832386152532</v>
      </c>
      <c r="C1970" s="53">
        <v>11088.99</v>
      </c>
      <c r="D1970" s="54">
        <f t="shared" si="243"/>
        <v>43812</v>
      </c>
      <c r="E1970" s="53">
        <f t="shared" si="244"/>
        <v>224.02387767653698</v>
      </c>
      <c r="F1970" s="81">
        <f t="shared" si="247"/>
        <v>16961.560000000001</v>
      </c>
      <c r="H1970" s="85">
        <f t="shared" si="250"/>
        <v>43812</v>
      </c>
      <c r="I1970" s="70">
        <f t="shared" si="249"/>
        <v>6.9341371828289367E-2</v>
      </c>
      <c r="J1970" s="70">
        <f t="shared" si="248"/>
        <v>0.15219132325280205</v>
      </c>
      <c r="K1970" s="115">
        <f t="shared" si="245"/>
        <v>0</v>
      </c>
      <c r="L1970" s="116">
        <f t="shared" si="246"/>
        <v>-8.284995142451268E-2</v>
      </c>
    </row>
    <row r="1971" spans="1:12">
      <c r="A1971" s="80">
        <v>42718</v>
      </c>
      <c r="B1971" s="52">
        <v>183.24551515126919</v>
      </c>
      <c r="C1971" s="53">
        <v>11035.88</v>
      </c>
      <c r="D1971" s="54">
        <f t="shared" si="243"/>
        <v>43812</v>
      </c>
      <c r="E1971" s="53">
        <f t="shared" si="244"/>
        <v>224.02387767653698</v>
      </c>
      <c r="F1971" s="81">
        <f t="shared" si="247"/>
        <v>16961.560000000001</v>
      </c>
      <c r="H1971" s="85">
        <f t="shared" si="250"/>
        <v>43812</v>
      </c>
      <c r="I1971" s="70">
        <f t="shared" si="249"/>
        <v>6.9269022853136075E-2</v>
      </c>
      <c r="J1971" s="70">
        <f t="shared" si="248"/>
        <v>0.15403666709268404</v>
      </c>
      <c r="K1971" s="115">
        <f t="shared" si="245"/>
        <v>0</v>
      </c>
      <c r="L1971" s="116">
        <f t="shared" si="246"/>
        <v>-8.4767644239547968E-2</v>
      </c>
    </row>
    <row r="1972" spans="1:12">
      <c r="A1972" s="80">
        <v>42719</v>
      </c>
      <c r="B1972" s="52">
        <v>183.27794960745098</v>
      </c>
      <c r="C1972" s="53">
        <v>10997.01</v>
      </c>
      <c r="D1972" s="54">
        <f t="shared" si="243"/>
        <v>43812</v>
      </c>
      <c r="E1972" s="53">
        <f t="shared" si="244"/>
        <v>224.02387767653698</v>
      </c>
      <c r="F1972" s="81">
        <f t="shared" si="247"/>
        <v>16961.560000000001</v>
      </c>
      <c r="H1972" s="85">
        <f t="shared" si="250"/>
        <v>43812</v>
      </c>
      <c r="I1972" s="70">
        <f t="shared" si="249"/>
        <v>6.9205943424013983E-2</v>
      </c>
      <c r="J1972" s="70">
        <f t="shared" si="248"/>
        <v>0.15539475314927498</v>
      </c>
      <c r="K1972" s="115">
        <f t="shared" si="245"/>
        <v>0</v>
      </c>
      <c r="L1972" s="116">
        <f t="shared" si="246"/>
        <v>-8.6188809725260995E-2</v>
      </c>
    </row>
    <row r="1973" spans="1:12">
      <c r="A1973" s="80">
        <v>42720</v>
      </c>
      <c r="B1973" s="52">
        <v>183.3058078557913</v>
      </c>
      <c r="C1973" s="53">
        <v>10977.91</v>
      </c>
      <c r="D1973" s="54">
        <f t="shared" si="243"/>
        <v>43815</v>
      </c>
      <c r="E1973" s="53">
        <f t="shared" si="244"/>
        <v>224.11863977679417</v>
      </c>
      <c r="F1973" s="81">
        <f t="shared" si="247"/>
        <v>16915.650000000001</v>
      </c>
      <c r="H1973" s="85">
        <f t="shared" si="250"/>
        <v>43815</v>
      </c>
      <c r="I1973" s="70">
        <f t="shared" si="249"/>
        <v>6.9302504961349376E-2</v>
      </c>
      <c r="J1973" s="70">
        <f t="shared" si="248"/>
        <v>0.15502045335417591</v>
      </c>
      <c r="K1973" s="115">
        <f t="shared" si="245"/>
        <v>0</v>
      </c>
      <c r="L1973" s="116">
        <f t="shared" si="246"/>
        <v>-8.5717948392826537E-2</v>
      </c>
    </row>
    <row r="1974" spans="1:12">
      <c r="A1974" s="80">
        <v>42723</v>
      </c>
      <c r="B1974" s="52">
        <v>183.3987439003742</v>
      </c>
      <c r="C1974" s="53">
        <v>10930.55</v>
      </c>
      <c r="D1974" s="54">
        <f t="shared" si="243"/>
        <v>43818</v>
      </c>
      <c r="E1974" s="53">
        <f t="shared" si="244"/>
        <v>224.21480042202339</v>
      </c>
      <c r="F1974" s="81">
        <f t="shared" si="247"/>
        <v>17205.12</v>
      </c>
      <c r="H1974" s="85">
        <f t="shared" si="250"/>
        <v>43818</v>
      </c>
      <c r="I1974" s="70">
        <f t="shared" si="249"/>
        <v>6.92747383183141E-2</v>
      </c>
      <c r="J1974" s="70">
        <f t="shared" si="248"/>
        <v>0.16324688155268552</v>
      </c>
      <c r="K1974" s="115">
        <f t="shared" si="245"/>
        <v>0</v>
      </c>
      <c r="L1974" s="116">
        <f t="shared" si="246"/>
        <v>-9.3972143234371419E-2</v>
      </c>
    </row>
    <row r="1975" spans="1:12">
      <c r="A1975" s="80">
        <v>42724</v>
      </c>
      <c r="B1975" s="52">
        <v>183.43047188306895</v>
      </c>
      <c r="C1975" s="53">
        <v>10900.96</v>
      </c>
      <c r="D1975" s="54">
        <f t="shared" si="243"/>
        <v>43819</v>
      </c>
      <c r="E1975" s="53">
        <f t="shared" si="244"/>
        <v>224.24305148687657</v>
      </c>
      <c r="F1975" s="81">
        <f t="shared" si="247"/>
        <v>17222.14</v>
      </c>
      <c r="H1975" s="85">
        <f t="shared" si="250"/>
        <v>43819</v>
      </c>
      <c r="I1975" s="70">
        <f t="shared" si="249"/>
        <v>6.9257988982639906E-2</v>
      </c>
      <c r="J1975" s="70">
        <f t="shared" si="248"/>
        <v>0.16468224903858686</v>
      </c>
      <c r="K1975" s="115">
        <f t="shared" si="245"/>
        <v>0</v>
      </c>
      <c r="L1975" s="116">
        <f t="shared" si="246"/>
        <v>-9.5424260055946952E-2</v>
      </c>
    </row>
    <row r="1976" spans="1:12">
      <c r="A1976" s="80">
        <v>42725</v>
      </c>
      <c r="B1976" s="52">
        <v>183.46330593753601</v>
      </c>
      <c r="C1976" s="53">
        <v>10872.49</v>
      </c>
      <c r="D1976" s="54">
        <f t="shared" si="243"/>
        <v>43819</v>
      </c>
      <c r="E1976" s="53">
        <f t="shared" si="244"/>
        <v>224.24305148687657</v>
      </c>
      <c r="F1976" s="81">
        <f t="shared" si="247"/>
        <v>17222.14</v>
      </c>
      <c r="H1976" s="85">
        <f t="shared" si="250"/>
        <v>43819</v>
      </c>
      <c r="I1976" s="70">
        <f t="shared" si="249"/>
        <v>6.9194197534925284E-2</v>
      </c>
      <c r="J1976" s="70">
        <f t="shared" si="248"/>
        <v>0.16569795023863954</v>
      </c>
      <c r="K1976" s="115">
        <f t="shared" si="245"/>
        <v>0</v>
      </c>
      <c r="L1976" s="116">
        <f t="shared" si="246"/>
        <v>-9.6503752703714252E-2</v>
      </c>
    </row>
    <row r="1977" spans="1:12">
      <c r="A1977" s="80">
        <v>42726</v>
      </c>
      <c r="B1977" s="52">
        <v>183.49284352979197</v>
      </c>
      <c r="C1977" s="53">
        <v>10761.65</v>
      </c>
      <c r="D1977" s="54">
        <f t="shared" si="243"/>
        <v>43819</v>
      </c>
      <c r="E1977" s="53">
        <f t="shared" si="244"/>
        <v>224.24305148687657</v>
      </c>
      <c r="F1977" s="81">
        <f t="shared" si="247"/>
        <v>17222.14</v>
      </c>
      <c r="H1977" s="85">
        <f t="shared" si="250"/>
        <v>43819</v>
      </c>
      <c r="I1977" s="70">
        <f t="shared" si="249"/>
        <v>6.9136823604349251E-2</v>
      </c>
      <c r="J1977" s="70">
        <f t="shared" si="248"/>
        <v>0.16968633784818765</v>
      </c>
      <c r="K1977" s="115">
        <f t="shared" si="245"/>
        <v>0</v>
      </c>
      <c r="L1977" s="116">
        <f t="shared" si="246"/>
        <v>-0.1005495142438384</v>
      </c>
    </row>
    <row r="1978" spans="1:12">
      <c r="A1978" s="80">
        <v>42727</v>
      </c>
      <c r="B1978" s="52">
        <v>183.52422080603554</v>
      </c>
      <c r="C1978" s="53">
        <v>10770.6</v>
      </c>
      <c r="D1978" s="54">
        <f t="shared" si="243"/>
        <v>43822</v>
      </c>
      <c r="E1978" s="53">
        <f t="shared" si="244"/>
        <v>224.33790629765554</v>
      </c>
      <c r="F1978" s="81">
        <f t="shared" si="247"/>
        <v>17209.400000000001</v>
      </c>
      <c r="H1978" s="85">
        <f t="shared" si="250"/>
        <v>43822</v>
      </c>
      <c r="I1978" s="70">
        <f t="shared" si="249"/>
        <v>6.9226608202881845E-2</v>
      </c>
      <c r="J1978" s="70">
        <f t="shared" si="248"/>
        <v>0.16907384368681244</v>
      </c>
      <c r="K1978" s="115">
        <f t="shared" si="245"/>
        <v>0</v>
      </c>
      <c r="L1978" s="116">
        <f t="shared" si="246"/>
        <v>-9.9847235483930596E-2</v>
      </c>
    </row>
    <row r="1979" spans="1:12">
      <c r="A1979" s="80">
        <v>42730</v>
      </c>
      <c r="B1979" s="52">
        <v>183.61726758598422</v>
      </c>
      <c r="C1979" s="53">
        <v>10666.06</v>
      </c>
      <c r="D1979" s="54">
        <f t="shared" si="243"/>
        <v>43825</v>
      </c>
      <c r="E1979" s="53">
        <f t="shared" si="244"/>
        <v>224.43415649769221</v>
      </c>
      <c r="F1979" s="81">
        <f t="shared" si="247"/>
        <v>17018.259999999998</v>
      </c>
      <c r="H1979" s="85">
        <f t="shared" si="250"/>
        <v>43825</v>
      </c>
      <c r="I1979" s="70">
        <f t="shared" si="249"/>
        <v>6.9198836346617387E-2</v>
      </c>
      <c r="J1979" s="70">
        <f t="shared" si="248"/>
        <v>0.16852240532482199</v>
      </c>
      <c r="K1979" s="115">
        <f t="shared" si="245"/>
        <v>0</v>
      </c>
      <c r="L1979" s="116">
        <f t="shared" si="246"/>
        <v>-9.9323568978204602E-2</v>
      </c>
    </row>
    <row r="1980" spans="1:12">
      <c r="A1980" s="80">
        <v>42731</v>
      </c>
      <c r="B1980" s="52">
        <v>183.65068592868485</v>
      </c>
      <c r="C1980" s="53">
        <v>10834.12</v>
      </c>
      <c r="D1980" s="54">
        <f t="shared" si="243"/>
        <v>43826</v>
      </c>
      <c r="E1980" s="53">
        <f t="shared" si="244"/>
        <v>224.46984152857536</v>
      </c>
      <c r="F1980" s="81">
        <f t="shared" si="247"/>
        <v>17185.66</v>
      </c>
      <c r="H1980" s="85">
        <f t="shared" si="250"/>
        <v>43826</v>
      </c>
      <c r="I1980" s="70">
        <f t="shared" si="249"/>
        <v>6.9190640584332996E-2</v>
      </c>
      <c r="J1980" s="70">
        <f t="shared" si="248"/>
        <v>0.16624785495586636</v>
      </c>
      <c r="K1980" s="115">
        <f t="shared" si="245"/>
        <v>0</v>
      </c>
      <c r="L1980" s="116">
        <f t="shared" si="246"/>
        <v>-9.7057214371533362E-2</v>
      </c>
    </row>
    <row r="1981" spans="1:12">
      <c r="A1981" s="80">
        <v>42732</v>
      </c>
      <c r="B1981" s="52">
        <v>183.68300844940828</v>
      </c>
      <c r="C1981" s="53">
        <v>10836.85</v>
      </c>
      <c r="D1981" s="54">
        <f t="shared" si="243"/>
        <v>43826</v>
      </c>
      <c r="E1981" s="53">
        <f t="shared" si="244"/>
        <v>224.46984152857536</v>
      </c>
      <c r="F1981" s="81">
        <f t="shared" si="247"/>
        <v>17185.66</v>
      </c>
      <c r="H1981" s="85">
        <f t="shared" si="250"/>
        <v>43826</v>
      </c>
      <c r="I1981" s="70">
        <f t="shared" si="249"/>
        <v>6.9127922092244498E-2</v>
      </c>
      <c r="J1981" s="70">
        <f t="shared" si="248"/>
        <v>0.16614991370176191</v>
      </c>
      <c r="K1981" s="115">
        <f t="shared" si="245"/>
        <v>0</v>
      </c>
      <c r="L1981" s="116">
        <f t="shared" si="246"/>
        <v>-9.7021991609517411E-2</v>
      </c>
    </row>
    <row r="1982" spans="1:12">
      <c r="A1982" s="80">
        <v>42733</v>
      </c>
      <c r="B1982" s="52">
        <v>183.71662243995453</v>
      </c>
      <c r="C1982" s="53">
        <v>10929.53</v>
      </c>
      <c r="D1982" s="54">
        <f t="shared" si="243"/>
        <v>43826</v>
      </c>
      <c r="E1982" s="53">
        <f t="shared" si="244"/>
        <v>224.46984152857536</v>
      </c>
      <c r="F1982" s="81">
        <f t="shared" si="247"/>
        <v>17185.66</v>
      </c>
      <c r="H1982" s="85">
        <f t="shared" si="250"/>
        <v>43826</v>
      </c>
      <c r="I1982" s="70">
        <f t="shared" si="249"/>
        <v>6.9062713244314677E-2</v>
      </c>
      <c r="J1982" s="70">
        <f t="shared" si="248"/>
        <v>0.16284432123559522</v>
      </c>
      <c r="K1982" s="115">
        <f t="shared" si="245"/>
        <v>0</v>
      </c>
      <c r="L1982" s="116">
        <f t="shared" si="246"/>
        <v>-9.3781607991280547E-2</v>
      </c>
    </row>
    <row r="1983" spans="1:12">
      <c r="A1983" s="80">
        <v>42734</v>
      </c>
      <c r="B1983" s="52">
        <v>183.75336576444252</v>
      </c>
      <c r="C1983" s="53">
        <v>11040.41</v>
      </c>
      <c r="D1983" s="54">
        <f t="shared" si="243"/>
        <v>43829</v>
      </c>
      <c r="E1983" s="53">
        <f t="shared" si="244"/>
        <v>224.56546568106654</v>
      </c>
      <c r="F1983" s="81">
        <f t="shared" si="247"/>
        <v>17199.73</v>
      </c>
      <c r="H1983" s="85">
        <f t="shared" si="250"/>
        <v>43829</v>
      </c>
      <c r="I1983" s="70">
        <f t="shared" si="249"/>
        <v>6.914322713419252E-2</v>
      </c>
      <c r="J1983" s="70">
        <f t="shared" si="248"/>
        <v>0.15925455018611201</v>
      </c>
      <c r="K1983" s="115">
        <f t="shared" si="245"/>
        <v>0</v>
      </c>
      <c r="L1983" s="116">
        <f t="shared" si="246"/>
        <v>-9.011132305191949E-2</v>
      </c>
    </row>
    <row r="1984" spans="1:12">
      <c r="A1984" s="80">
        <v>42737</v>
      </c>
      <c r="B1984" s="52">
        <v>183.86637408438767</v>
      </c>
      <c r="C1984" s="53">
        <v>11031.91</v>
      </c>
      <c r="D1984" s="54">
        <f t="shared" si="243"/>
        <v>43832</v>
      </c>
      <c r="E1984" s="53">
        <f t="shared" si="244"/>
        <v>224.67237565884366</v>
      </c>
      <c r="F1984" s="81">
        <f t="shared" si="247"/>
        <v>17236.7</v>
      </c>
      <c r="H1984" s="85">
        <f t="shared" si="250"/>
        <v>43832</v>
      </c>
      <c r="I1984" s="70">
        <f t="shared" si="249"/>
        <v>6.9093744991525874E-2</v>
      </c>
      <c r="J1984" s="70">
        <f t="shared" si="248"/>
        <v>0.1603824121178119</v>
      </c>
      <c r="K1984" s="115">
        <f t="shared" si="245"/>
        <v>0</v>
      </c>
      <c r="L1984" s="116">
        <f t="shared" si="246"/>
        <v>-9.1288667126286027E-2</v>
      </c>
    </row>
    <row r="1985" spans="1:12">
      <c r="A1985" s="80">
        <v>42738</v>
      </c>
      <c r="B1985" s="52">
        <v>183.90535375569357</v>
      </c>
      <c r="C1985" s="53">
        <v>11049.08</v>
      </c>
      <c r="D1985" s="54">
        <f t="shared" si="243"/>
        <v>43833</v>
      </c>
      <c r="E1985" s="53">
        <f t="shared" si="244"/>
        <v>224.70270642955759</v>
      </c>
      <c r="F1985" s="81">
        <f t="shared" si="247"/>
        <v>17158.75</v>
      </c>
      <c r="H1985" s="85">
        <f t="shared" si="250"/>
        <v>43833</v>
      </c>
      <c r="I1985" s="70">
        <f t="shared" si="249"/>
        <v>6.906631003077357E-2</v>
      </c>
      <c r="J1985" s="70">
        <f t="shared" si="248"/>
        <v>0.15803008660200768</v>
      </c>
      <c r="K1985" s="115">
        <f t="shared" si="245"/>
        <v>0</v>
      </c>
      <c r="L1985" s="116">
        <f t="shared" si="246"/>
        <v>-8.896377657123411E-2</v>
      </c>
    </row>
    <row r="1986" spans="1:12">
      <c r="A1986" s="80">
        <v>42739</v>
      </c>
      <c r="B1986" s="52">
        <v>183.93937624613838</v>
      </c>
      <c r="C1986" s="53">
        <v>11046.76</v>
      </c>
      <c r="D1986" s="54">
        <f t="shared" ref="D1986:D2049" si="251">VLOOKUP(EDATE(A1986,36),A:A,1,1)</f>
        <v>43833</v>
      </c>
      <c r="E1986" s="53">
        <f t="shared" ref="E1986:E2049" si="252">VLOOKUP(D1986,A:B,2,0)</f>
        <v>224.70270642955759</v>
      </c>
      <c r="F1986" s="81">
        <f t="shared" si="247"/>
        <v>17158.75</v>
      </c>
      <c r="H1986" s="85">
        <f t="shared" si="250"/>
        <v>43833</v>
      </c>
      <c r="I1986" s="70">
        <f t="shared" si="249"/>
        <v>6.9000392404661604E-2</v>
      </c>
      <c r="J1986" s="70">
        <f t="shared" si="248"/>
        <v>0.15811114933726955</v>
      </c>
      <c r="K1986" s="115">
        <f t="shared" ref="K1986:K2049" si="253">IF(I1986&gt;J1986,1,0)</f>
        <v>0</v>
      </c>
      <c r="L1986" s="116">
        <f t="shared" ref="L1986:L2049" si="254">I1986-J1986</f>
        <v>-8.9110756932607948E-2</v>
      </c>
    </row>
    <row r="1987" spans="1:12">
      <c r="A1987" s="80">
        <v>42740</v>
      </c>
      <c r="B1987" s="52">
        <v>183.97119775822895</v>
      </c>
      <c r="C1987" s="53">
        <v>11159.12</v>
      </c>
      <c r="D1987" s="54">
        <f t="shared" si="251"/>
        <v>43833</v>
      </c>
      <c r="E1987" s="53">
        <f t="shared" si="252"/>
        <v>224.70270642955759</v>
      </c>
      <c r="F1987" s="81">
        <f t="shared" si="247"/>
        <v>17158.75</v>
      </c>
      <c r="H1987" s="85">
        <f t="shared" si="250"/>
        <v>43833</v>
      </c>
      <c r="I1987" s="70">
        <f t="shared" si="249"/>
        <v>6.8938753824212773E-2</v>
      </c>
      <c r="J1987" s="70">
        <f t="shared" si="248"/>
        <v>0.15421106379180483</v>
      </c>
      <c r="K1987" s="115">
        <f t="shared" si="253"/>
        <v>0</v>
      </c>
      <c r="L1987" s="116">
        <f t="shared" si="254"/>
        <v>-8.5272309967592053E-2</v>
      </c>
    </row>
    <row r="1988" spans="1:12">
      <c r="A1988" s="80">
        <v>42741</v>
      </c>
      <c r="B1988" s="52">
        <v>184.00302477544113</v>
      </c>
      <c r="C1988" s="53">
        <v>11118.62</v>
      </c>
      <c r="D1988" s="54">
        <f t="shared" si="251"/>
        <v>43836</v>
      </c>
      <c r="E1988" s="53">
        <f t="shared" si="252"/>
        <v>224.80112621497372</v>
      </c>
      <c r="F1988" s="81">
        <f t="shared" si="247"/>
        <v>16830.93</v>
      </c>
      <c r="H1988" s="85">
        <f t="shared" si="250"/>
        <v>43836</v>
      </c>
      <c r="I1988" s="70">
        <f t="shared" si="249"/>
        <v>6.9033152078547655E-2</v>
      </c>
      <c r="J1988" s="70">
        <f t="shared" si="248"/>
        <v>0.14820405257406333</v>
      </c>
      <c r="K1988" s="115">
        <f t="shared" si="253"/>
        <v>0</v>
      </c>
      <c r="L1988" s="116">
        <f t="shared" si="254"/>
        <v>-7.9170900495515673E-2</v>
      </c>
    </row>
    <row r="1989" spans="1:12">
      <c r="A1989" s="80">
        <v>42744</v>
      </c>
      <c r="B1989" s="52">
        <v>184.09024220918471</v>
      </c>
      <c r="C1989" s="53">
        <v>11108.2</v>
      </c>
      <c r="D1989" s="54">
        <f t="shared" si="251"/>
        <v>43839</v>
      </c>
      <c r="E1989" s="53">
        <f t="shared" si="252"/>
        <v>224.89667800388364</v>
      </c>
      <c r="F1989" s="81">
        <f t="shared" si="247"/>
        <v>17143.650000000001</v>
      </c>
      <c r="H1989" s="85">
        <f t="shared" si="250"/>
        <v>43839</v>
      </c>
      <c r="I1989" s="70">
        <f t="shared" si="249"/>
        <v>6.901571711193899E-2</v>
      </c>
      <c r="J1989" s="70">
        <f t="shared" si="248"/>
        <v>0.15563281931478867</v>
      </c>
      <c r="K1989" s="115">
        <f t="shared" si="253"/>
        <v>0</v>
      </c>
      <c r="L1989" s="116">
        <f t="shared" si="254"/>
        <v>-8.6617102202849683E-2</v>
      </c>
    </row>
    <row r="1990" spans="1:12">
      <c r="A1990" s="80">
        <v>42745</v>
      </c>
      <c r="B1990" s="52">
        <v>184.11767165527388</v>
      </c>
      <c r="C1990" s="53">
        <v>11179.04</v>
      </c>
      <c r="D1990" s="54">
        <f t="shared" si="251"/>
        <v>43840</v>
      </c>
      <c r="E1990" s="53">
        <f t="shared" si="252"/>
        <v>224.92164153514207</v>
      </c>
      <c r="F1990" s="81">
        <f t="shared" si="247"/>
        <v>17201.080000000002</v>
      </c>
      <c r="H1990" s="85">
        <f t="shared" si="250"/>
        <v>43840</v>
      </c>
      <c r="I1990" s="70">
        <f t="shared" si="249"/>
        <v>6.9002178092007149E-2</v>
      </c>
      <c r="J1990" s="70">
        <f t="shared" si="248"/>
        <v>0.15447287983944502</v>
      </c>
      <c r="K1990" s="115">
        <f t="shared" si="253"/>
        <v>0</v>
      </c>
      <c r="L1990" s="116">
        <f t="shared" si="254"/>
        <v>-8.5470701747437872E-2</v>
      </c>
    </row>
    <row r="1991" spans="1:12">
      <c r="A1991" s="80">
        <v>42746</v>
      </c>
      <c r="B1991" s="52">
        <v>184.14215930560403</v>
      </c>
      <c r="C1991" s="53">
        <v>11303.19</v>
      </c>
      <c r="D1991" s="54">
        <f t="shared" si="251"/>
        <v>43840</v>
      </c>
      <c r="E1991" s="53">
        <f t="shared" si="252"/>
        <v>224.92164153514207</v>
      </c>
      <c r="F1991" s="81">
        <f t="shared" si="247"/>
        <v>17201.080000000002</v>
      </c>
      <c r="H1991" s="85">
        <f t="shared" si="250"/>
        <v>43840</v>
      </c>
      <c r="I1991" s="70">
        <f t="shared" si="249"/>
        <v>6.8954789863805876E-2</v>
      </c>
      <c r="J1991" s="70">
        <f t="shared" si="248"/>
        <v>0.15023054392415003</v>
      </c>
      <c r="K1991" s="115">
        <f t="shared" si="253"/>
        <v>0</v>
      </c>
      <c r="L1991" s="116">
        <f t="shared" si="254"/>
        <v>-8.1275754060344152E-2</v>
      </c>
    </row>
    <row r="1992" spans="1:12">
      <c r="A1992" s="80">
        <v>42747</v>
      </c>
      <c r="B1992" s="52">
        <v>184.17383175700459</v>
      </c>
      <c r="C1992" s="53">
        <v>11339.04</v>
      </c>
      <c r="D1992" s="54">
        <f t="shared" si="251"/>
        <v>43840</v>
      </c>
      <c r="E1992" s="53">
        <f t="shared" si="252"/>
        <v>224.92164153514207</v>
      </c>
      <c r="F1992" s="81">
        <f t="shared" ref="F1992:F2055" si="255">VLOOKUP(D1992,A:C,3,0)</f>
        <v>17201.080000000002</v>
      </c>
      <c r="H1992" s="85">
        <f t="shared" si="250"/>
        <v>43840</v>
      </c>
      <c r="I1992" s="70">
        <f t="shared" si="249"/>
        <v>6.8893510149126813E-2</v>
      </c>
      <c r="J1992" s="70">
        <f t="shared" si="248"/>
        <v>0.14901705791809183</v>
      </c>
      <c r="K1992" s="115">
        <f t="shared" si="253"/>
        <v>0</v>
      </c>
      <c r="L1992" s="116">
        <f t="shared" si="254"/>
        <v>-8.012354776896502E-2</v>
      </c>
    </row>
    <row r="1993" spans="1:12">
      <c r="A1993" s="80">
        <v>42748</v>
      </c>
      <c r="B1993" s="52">
        <v>184.20661469905735</v>
      </c>
      <c r="C1993" s="53">
        <v>11329.78</v>
      </c>
      <c r="D1993" s="54">
        <f t="shared" si="251"/>
        <v>43843</v>
      </c>
      <c r="E1993" s="53">
        <f t="shared" si="252"/>
        <v>225.00261332609472</v>
      </c>
      <c r="F1993" s="81">
        <f t="shared" si="255"/>
        <v>17303.2</v>
      </c>
      <c r="H1993" s="85">
        <f t="shared" si="250"/>
        <v>43843</v>
      </c>
      <c r="I1993" s="70">
        <f t="shared" si="249"/>
        <v>6.8958340882633085E-2</v>
      </c>
      <c r="J1993" s="70">
        <f t="shared" si="248"/>
        <v>0.15159998420528353</v>
      </c>
      <c r="K1993" s="115">
        <f t="shared" si="253"/>
        <v>0</v>
      </c>
      <c r="L1993" s="116">
        <f t="shared" si="254"/>
        <v>-8.2641643322650449E-2</v>
      </c>
    </row>
    <row r="1994" spans="1:12">
      <c r="A1994" s="80">
        <v>42751</v>
      </c>
      <c r="B1994" s="52">
        <v>184.2928233947365</v>
      </c>
      <c r="C1994" s="53">
        <v>11346.57</v>
      </c>
      <c r="D1994" s="54">
        <f t="shared" si="251"/>
        <v>43846</v>
      </c>
      <c r="E1994" s="53">
        <f t="shared" si="252"/>
        <v>225.09712764613647</v>
      </c>
      <c r="F1994" s="81">
        <f t="shared" si="255"/>
        <v>17339.57</v>
      </c>
      <c r="H1994" s="85">
        <f t="shared" si="250"/>
        <v>43846</v>
      </c>
      <c r="I1994" s="70">
        <f t="shared" si="249"/>
        <v>6.894126620663954E-2</v>
      </c>
      <c r="J1994" s="70">
        <f t="shared" si="248"/>
        <v>0.15183757578709245</v>
      </c>
      <c r="K1994" s="115">
        <f t="shared" si="253"/>
        <v>0</v>
      </c>
      <c r="L1994" s="116">
        <f t="shared" si="254"/>
        <v>-8.2896309580452909E-2</v>
      </c>
    </row>
    <row r="1995" spans="1:12">
      <c r="A1995" s="80">
        <v>42752</v>
      </c>
      <c r="B1995" s="52">
        <v>184.32599610294756</v>
      </c>
      <c r="C1995" s="53">
        <v>11326.62</v>
      </c>
      <c r="D1995" s="54">
        <f t="shared" si="251"/>
        <v>43847</v>
      </c>
      <c r="E1995" s="53">
        <f t="shared" si="252"/>
        <v>225.12976672964518</v>
      </c>
      <c r="F1995" s="81">
        <f t="shared" si="255"/>
        <v>17335.2</v>
      </c>
      <c r="H1995" s="85">
        <f t="shared" si="250"/>
        <v>43847</v>
      </c>
      <c r="I1995" s="70">
        <f t="shared" si="249"/>
        <v>6.8928797324127933E-2</v>
      </c>
      <c r="J1995" s="70">
        <f t="shared" si="248"/>
        <v>0.15241660860118933</v>
      </c>
      <c r="K1995" s="115">
        <f t="shared" si="253"/>
        <v>0</v>
      </c>
      <c r="L1995" s="116">
        <f t="shared" si="254"/>
        <v>-8.3487811277061397E-2</v>
      </c>
    </row>
    <row r="1996" spans="1:12">
      <c r="A1996" s="80">
        <v>42753</v>
      </c>
      <c r="B1996" s="52">
        <v>184.3591747822461</v>
      </c>
      <c r="C1996" s="53">
        <v>11352.22</v>
      </c>
      <c r="D1996" s="54">
        <f t="shared" si="251"/>
        <v>43847</v>
      </c>
      <c r="E1996" s="53">
        <f t="shared" si="252"/>
        <v>225.12976672964518</v>
      </c>
      <c r="F1996" s="81">
        <f t="shared" si="255"/>
        <v>17335.2</v>
      </c>
      <c r="H1996" s="85">
        <f t="shared" si="250"/>
        <v>43847</v>
      </c>
      <c r="I1996" s="70">
        <f t="shared" si="249"/>
        <v>6.8864669291498481E-2</v>
      </c>
      <c r="J1996" s="70">
        <f t="shared" si="248"/>
        <v>0.15154969830470777</v>
      </c>
      <c r="K1996" s="115">
        <f t="shared" si="253"/>
        <v>0</v>
      </c>
      <c r="L1996" s="116">
        <f t="shared" si="254"/>
        <v>-8.2685029013209288E-2</v>
      </c>
    </row>
    <row r="1997" spans="1:12">
      <c r="A1997" s="80">
        <v>42754</v>
      </c>
      <c r="B1997" s="52">
        <v>184.39328122958082</v>
      </c>
      <c r="C1997" s="53">
        <v>11376.62</v>
      </c>
      <c r="D1997" s="54">
        <f t="shared" si="251"/>
        <v>43847</v>
      </c>
      <c r="E1997" s="53">
        <f t="shared" si="252"/>
        <v>225.12976672964518</v>
      </c>
      <c r="F1997" s="81">
        <f t="shared" si="255"/>
        <v>17335.2</v>
      </c>
      <c r="H1997" s="85">
        <f t="shared" si="250"/>
        <v>43847</v>
      </c>
      <c r="I1997" s="70">
        <f t="shared" si="249"/>
        <v>6.8798764098365606E-2</v>
      </c>
      <c r="J1997" s="70">
        <f t="shared" si="248"/>
        <v>0.1507258471609394</v>
      </c>
      <c r="K1997" s="115">
        <f t="shared" si="253"/>
        <v>0</v>
      </c>
      <c r="L1997" s="116">
        <f t="shared" si="254"/>
        <v>-8.1927083062573791E-2</v>
      </c>
    </row>
    <row r="1998" spans="1:12">
      <c r="A1998" s="80">
        <v>42755</v>
      </c>
      <c r="B1998" s="52">
        <v>184.42647202020217</v>
      </c>
      <c r="C1998" s="53">
        <v>11260.99</v>
      </c>
      <c r="D1998" s="54">
        <f t="shared" si="251"/>
        <v>43850</v>
      </c>
      <c r="E1998" s="53">
        <f t="shared" si="252"/>
        <v>225.23107512467354</v>
      </c>
      <c r="F1998" s="81">
        <f t="shared" si="255"/>
        <v>17155.830000000002</v>
      </c>
      <c r="H1998" s="85">
        <f t="shared" si="250"/>
        <v>43850</v>
      </c>
      <c r="I1998" s="70">
        <f t="shared" si="249"/>
        <v>6.8894930022854073E-2</v>
      </c>
      <c r="J1998" s="70">
        <f t="shared" si="248"/>
        <v>0.15065480073970949</v>
      </c>
      <c r="K1998" s="115">
        <f t="shared" si="253"/>
        <v>0</v>
      </c>
      <c r="L1998" s="116">
        <f t="shared" si="254"/>
        <v>-8.1759870716855421E-2</v>
      </c>
    </row>
    <row r="1999" spans="1:12">
      <c r="A1999" s="80">
        <v>42758</v>
      </c>
      <c r="B1999" s="52">
        <v>184.52661559450914</v>
      </c>
      <c r="C1999" s="53">
        <v>11319.09</v>
      </c>
      <c r="D1999" s="54">
        <f t="shared" si="251"/>
        <v>43853</v>
      </c>
      <c r="E1999" s="53">
        <f t="shared" si="252"/>
        <v>225.32974073868013</v>
      </c>
      <c r="F1999" s="81">
        <f t="shared" si="255"/>
        <v>17095.61</v>
      </c>
      <c r="H1999" s="85">
        <f t="shared" si="250"/>
        <v>43853</v>
      </c>
      <c r="I1999" s="70">
        <f t="shared" si="249"/>
        <v>6.8857560469406609E-2</v>
      </c>
      <c r="J1999" s="70">
        <f t="shared" si="248"/>
        <v>0.14733708021959124</v>
      </c>
      <c r="K1999" s="115">
        <f t="shared" si="253"/>
        <v>0</v>
      </c>
      <c r="L1999" s="116">
        <f t="shared" si="254"/>
        <v>-7.8479519750184634E-2</v>
      </c>
    </row>
    <row r="2000" spans="1:12">
      <c r="A2000" s="80">
        <v>42759</v>
      </c>
      <c r="B2000" s="52">
        <v>184.55872322562257</v>
      </c>
      <c r="C2000" s="53">
        <v>11432.83</v>
      </c>
      <c r="D2000" s="54">
        <f t="shared" si="251"/>
        <v>43854</v>
      </c>
      <c r="E2000" s="53">
        <f t="shared" si="252"/>
        <v>225.43880033319763</v>
      </c>
      <c r="F2000" s="81">
        <f t="shared" si="255"/>
        <v>17192.150000000001</v>
      </c>
      <c r="H2000" s="85">
        <f t="shared" si="250"/>
        <v>43854</v>
      </c>
      <c r="I2000" s="70">
        <f t="shared" si="249"/>
        <v>6.8967978462184165E-2</v>
      </c>
      <c r="J2000" s="70">
        <f t="shared" si="248"/>
        <v>0.14566808556831767</v>
      </c>
      <c r="K2000" s="115">
        <f t="shared" si="253"/>
        <v>0</v>
      </c>
      <c r="L2000" s="116">
        <f t="shared" si="254"/>
        <v>-7.6700107106133508E-2</v>
      </c>
    </row>
    <row r="2001" spans="1:12">
      <c r="A2001" s="80">
        <v>42760</v>
      </c>
      <c r="B2001" s="52">
        <v>184.59139011963353</v>
      </c>
      <c r="C2001" s="53">
        <v>11604.09</v>
      </c>
      <c r="D2001" s="54">
        <f t="shared" si="251"/>
        <v>43854</v>
      </c>
      <c r="E2001" s="53">
        <f t="shared" si="252"/>
        <v>225.43880033319763</v>
      </c>
      <c r="F2001" s="81">
        <f t="shared" si="255"/>
        <v>17192.150000000001</v>
      </c>
      <c r="H2001" s="85">
        <f t="shared" si="250"/>
        <v>43854</v>
      </c>
      <c r="I2001" s="70">
        <f t="shared" si="249"/>
        <v>6.890491679258548E-2</v>
      </c>
      <c r="J2001" s="70">
        <f t="shared" si="248"/>
        <v>0.14000398046742735</v>
      </c>
      <c r="K2001" s="115">
        <f t="shared" si="253"/>
        <v>0</v>
      </c>
      <c r="L2001" s="116">
        <f t="shared" si="254"/>
        <v>-7.1099063674841867E-2</v>
      </c>
    </row>
    <row r="2002" spans="1:12">
      <c r="A2002" s="80">
        <v>42762</v>
      </c>
      <c r="B2002" s="52">
        <v>184.65562792339517</v>
      </c>
      <c r="C2002" s="53">
        <v>11656</v>
      </c>
      <c r="D2002" s="54">
        <f t="shared" si="251"/>
        <v>43857</v>
      </c>
      <c r="E2002" s="53">
        <f t="shared" si="252"/>
        <v>225.27783702975972</v>
      </c>
      <c r="F2002" s="81">
        <f t="shared" si="255"/>
        <v>17010.7</v>
      </c>
      <c r="H2002" s="85">
        <f t="shared" si="250"/>
        <v>43857</v>
      </c>
      <c r="I2002" s="70">
        <f t="shared" si="249"/>
        <v>6.8526522150054614E-2</v>
      </c>
      <c r="J2002" s="70">
        <f t="shared" si="248"/>
        <v>0.13429029314939989</v>
      </c>
      <c r="K2002" s="115">
        <f t="shared" si="253"/>
        <v>0</v>
      </c>
      <c r="L2002" s="116">
        <f t="shared" si="254"/>
        <v>-6.5763770999345272E-2</v>
      </c>
    </row>
    <row r="2003" spans="1:12">
      <c r="A2003" s="80">
        <v>42765</v>
      </c>
      <c r="B2003" s="52">
        <v>184.75146419428739</v>
      </c>
      <c r="C2003" s="53">
        <v>11644.53</v>
      </c>
      <c r="D2003" s="54">
        <f t="shared" si="251"/>
        <v>43860</v>
      </c>
      <c r="E2003" s="53">
        <f t="shared" si="252"/>
        <v>225.37764984906426</v>
      </c>
      <c r="F2003" s="81">
        <f t="shared" si="255"/>
        <v>16893.91</v>
      </c>
      <c r="H2003" s="85">
        <f t="shared" si="250"/>
        <v>43860</v>
      </c>
      <c r="I2003" s="70">
        <f t="shared" si="249"/>
        <v>6.8499489457934271E-2</v>
      </c>
      <c r="J2003" s="70">
        <f t="shared" ref="J2003:J2066" si="256">(F2003/C2003)^(1/3)-1</f>
        <v>0.13205989221816639</v>
      </c>
      <c r="K2003" s="115">
        <f t="shared" si="253"/>
        <v>0</v>
      </c>
      <c r="L2003" s="116">
        <f t="shared" si="254"/>
        <v>-6.3560402760232115E-2</v>
      </c>
    </row>
    <row r="2004" spans="1:12">
      <c r="A2004" s="80">
        <v>42766</v>
      </c>
      <c r="B2004" s="52">
        <v>184.78471945784239</v>
      </c>
      <c r="C2004" s="53">
        <v>11548.15</v>
      </c>
      <c r="D2004" s="54">
        <f t="shared" si="251"/>
        <v>43861</v>
      </c>
      <c r="E2004" s="53">
        <f t="shared" si="252"/>
        <v>225.41078036359204</v>
      </c>
      <c r="F2004" s="81">
        <f t="shared" si="255"/>
        <v>16790.45</v>
      </c>
      <c r="H2004" s="85">
        <f t="shared" si="250"/>
        <v>43861</v>
      </c>
      <c r="I2004" s="70">
        <f t="shared" ref="I2004:I2067" si="257">(E2004/B2004)^(1/3)-1</f>
        <v>6.8487737949554317E-2</v>
      </c>
      <c r="J2004" s="70">
        <f t="shared" si="256"/>
        <v>0.13287842628780844</v>
      </c>
      <c r="K2004" s="115">
        <f t="shared" si="253"/>
        <v>0</v>
      </c>
      <c r="L2004" s="116">
        <f t="shared" si="254"/>
        <v>-6.4390688338254121E-2</v>
      </c>
    </row>
    <row r="2005" spans="1:12">
      <c r="A2005" s="80">
        <v>42767</v>
      </c>
      <c r="B2005" s="52">
        <v>184.81945898510048</v>
      </c>
      <c r="C2005" s="53">
        <v>11758.63</v>
      </c>
      <c r="D2005" s="54">
        <f t="shared" si="251"/>
        <v>43861</v>
      </c>
      <c r="E2005" s="53">
        <f t="shared" si="252"/>
        <v>225.41078036359204</v>
      </c>
      <c r="F2005" s="81">
        <f t="shared" si="255"/>
        <v>16790.45</v>
      </c>
      <c r="H2005" s="85">
        <f t="shared" si="250"/>
        <v>43861</v>
      </c>
      <c r="I2005" s="70">
        <f t="shared" si="257"/>
        <v>6.8420787775555825E-2</v>
      </c>
      <c r="J2005" s="70">
        <f t="shared" si="256"/>
        <v>0.1260781636874948</v>
      </c>
      <c r="K2005" s="115">
        <f t="shared" si="253"/>
        <v>0</v>
      </c>
      <c r="L2005" s="116">
        <f t="shared" si="254"/>
        <v>-5.7657375911938979E-2</v>
      </c>
    </row>
    <row r="2006" spans="1:12">
      <c r="A2006" s="80">
        <v>42768</v>
      </c>
      <c r="B2006" s="52">
        <v>184.85383540447171</v>
      </c>
      <c r="C2006" s="53">
        <v>11784.61</v>
      </c>
      <c r="D2006" s="54">
        <f t="shared" si="251"/>
        <v>43861</v>
      </c>
      <c r="E2006" s="53">
        <f t="shared" si="252"/>
        <v>225.41078036359204</v>
      </c>
      <c r="F2006" s="81">
        <f t="shared" si="255"/>
        <v>16790.45</v>
      </c>
      <c r="H2006" s="85">
        <f t="shared" ref="H2006:H2069" si="258">D2006</f>
        <v>43861</v>
      </c>
      <c r="I2006" s="70">
        <f t="shared" si="257"/>
        <v>6.8354553899544701E-2</v>
      </c>
      <c r="J2006" s="70">
        <f t="shared" si="256"/>
        <v>0.12525004872311807</v>
      </c>
      <c r="K2006" s="115">
        <f t="shared" si="253"/>
        <v>0</v>
      </c>
      <c r="L2006" s="116">
        <f t="shared" si="254"/>
        <v>-5.6895494823573367E-2</v>
      </c>
    </row>
    <row r="2007" spans="1:12">
      <c r="A2007" s="80">
        <v>42769</v>
      </c>
      <c r="B2007" s="52">
        <v>184.89006675621101</v>
      </c>
      <c r="C2007" s="53">
        <v>11793.62</v>
      </c>
      <c r="D2007" s="54">
        <f t="shared" si="251"/>
        <v>43864</v>
      </c>
      <c r="E2007" s="53">
        <f t="shared" si="252"/>
        <v>225.50748158836802</v>
      </c>
      <c r="F2007" s="81">
        <f t="shared" si="255"/>
        <v>16433.650000000001</v>
      </c>
      <c r="H2007" s="85">
        <f t="shared" si="258"/>
        <v>43864</v>
      </c>
      <c r="I2007" s="70">
        <f t="shared" si="257"/>
        <v>6.8437506735471665E-2</v>
      </c>
      <c r="J2007" s="70">
        <f t="shared" si="256"/>
        <v>0.11693774552546499</v>
      </c>
      <c r="K2007" s="115">
        <f t="shared" si="253"/>
        <v>0</v>
      </c>
      <c r="L2007" s="116">
        <f t="shared" si="254"/>
        <v>-4.8500238789993322E-2</v>
      </c>
    </row>
    <row r="2008" spans="1:12">
      <c r="A2008" s="80">
        <v>42772</v>
      </c>
      <c r="B2008" s="52">
        <v>185.00100079626472</v>
      </c>
      <c r="C2008" s="53">
        <v>11874.73</v>
      </c>
      <c r="D2008" s="54">
        <f t="shared" si="251"/>
        <v>43867</v>
      </c>
      <c r="E2008" s="53">
        <f t="shared" si="252"/>
        <v>225.60852402529122</v>
      </c>
      <c r="F2008" s="81">
        <f t="shared" si="255"/>
        <v>17037.28</v>
      </c>
      <c r="H2008" s="85">
        <f t="shared" si="258"/>
        <v>43867</v>
      </c>
      <c r="I2008" s="70">
        <f t="shared" si="257"/>
        <v>6.8383426102008427E-2</v>
      </c>
      <c r="J2008" s="70">
        <f t="shared" si="256"/>
        <v>0.12786946494032425</v>
      </c>
      <c r="K2008" s="115">
        <f t="shared" si="253"/>
        <v>0</v>
      </c>
      <c r="L2008" s="116">
        <f t="shared" si="254"/>
        <v>-5.9486038838315825E-2</v>
      </c>
    </row>
    <row r="2009" spans="1:12">
      <c r="A2009" s="80">
        <v>42773</v>
      </c>
      <c r="B2009" s="52">
        <v>185.03245096640009</v>
      </c>
      <c r="C2009" s="53">
        <v>11832.78</v>
      </c>
      <c r="D2009" s="54">
        <f t="shared" si="251"/>
        <v>43868</v>
      </c>
      <c r="E2009" s="53">
        <f t="shared" si="252"/>
        <v>225.64168847832292</v>
      </c>
      <c r="F2009" s="81">
        <f t="shared" si="255"/>
        <v>16981.75</v>
      </c>
      <c r="H2009" s="85">
        <f t="shared" si="258"/>
        <v>43868</v>
      </c>
      <c r="I2009" s="70">
        <f t="shared" si="257"/>
        <v>6.8375236491854618E-2</v>
      </c>
      <c r="J2009" s="70">
        <f t="shared" si="256"/>
        <v>0.12797260219591777</v>
      </c>
      <c r="K2009" s="115">
        <f t="shared" si="253"/>
        <v>0</v>
      </c>
      <c r="L2009" s="116">
        <f t="shared" si="254"/>
        <v>-5.9597365704063154E-2</v>
      </c>
    </row>
    <row r="2010" spans="1:12">
      <c r="A2010" s="80">
        <v>42774</v>
      </c>
      <c r="B2010" s="52">
        <v>185.04355291345806</v>
      </c>
      <c r="C2010" s="53">
        <v>11833.8</v>
      </c>
      <c r="D2010" s="54">
        <f t="shared" si="251"/>
        <v>43868</v>
      </c>
      <c r="E2010" s="53">
        <f t="shared" si="252"/>
        <v>225.64168847832292</v>
      </c>
      <c r="F2010" s="81">
        <f t="shared" si="255"/>
        <v>16981.75</v>
      </c>
      <c r="H2010" s="85">
        <f t="shared" si="258"/>
        <v>43868</v>
      </c>
      <c r="I2010" s="70">
        <f t="shared" si="257"/>
        <v>6.8353869841785153E-2</v>
      </c>
      <c r="J2010" s="70">
        <f t="shared" si="256"/>
        <v>0.1279401931891726</v>
      </c>
      <c r="K2010" s="115">
        <f t="shared" si="253"/>
        <v>0</v>
      </c>
      <c r="L2010" s="116">
        <f t="shared" si="254"/>
        <v>-5.9586323347387449E-2</v>
      </c>
    </row>
    <row r="2011" spans="1:12">
      <c r="A2011" s="80">
        <v>42775</v>
      </c>
      <c r="B2011" s="52">
        <v>185.08241205956989</v>
      </c>
      <c r="C2011" s="53">
        <v>11846.42</v>
      </c>
      <c r="D2011" s="54">
        <f t="shared" si="251"/>
        <v>43868</v>
      </c>
      <c r="E2011" s="53">
        <f t="shared" si="252"/>
        <v>225.64168847832292</v>
      </c>
      <c r="F2011" s="81">
        <f t="shared" si="255"/>
        <v>16981.75</v>
      </c>
      <c r="H2011" s="85">
        <f t="shared" si="258"/>
        <v>43868</v>
      </c>
      <c r="I2011" s="70">
        <f t="shared" si="257"/>
        <v>6.8279095539054424E-2</v>
      </c>
      <c r="J2011" s="70">
        <f t="shared" si="256"/>
        <v>0.12753951903491179</v>
      </c>
      <c r="K2011" s="115">
        <f t="shared" si="253"/>
        <v>0</v>
      </c>
      <c r="L2011" s="116">
        <f t="shared" si="254"/>
        <v>-5.9260423495857362E-2</v>
      </c>
    </row>
    <row r="2012" spans="1:12">
      <c r="A2012" s="80">
        <v>42776</v>
      </c>
      <c r="B2012" s="52">
        <v>185.12294510781092</v>
      </c>
      <c r="C2012" s="53">
        <v>11866.82</v>
      </c>
      <c r="D2012" s="54">
        <f t="shared" si="251"/>
        <v>43871</v>
      </c>
      <c r="E2012" s="53">
        <f t="shared" si="252"/>
        <v>225.74255031307274</v>
      </c>
      <c r="F2012" s="81">
        <f t="shared" si="255"/>
        <v>16887.86</v>
      </c>
      <c r="H2012" s="85">
        <f t="shared" si="258"/>
        <v>43871</v>
      </c>
      <c r="I2012" s="70">
        <f t="shared" si="257"/>
        <v>6.8360260806873852E-2</v>
      </c>
      <c r="J2012" s="70">
        <f t="shared" si="256"/>
        <v>0.12481238183811549</v>
      </c>
      <c r="K2012" s="115">
        <f t="shared" si="253"/>
        <v>0</v>
      </c>
      <c r="L2012" s="116">
        <f t="shared" si="254"/>
        <v>-5.6452121031241642E-2</v>
      </c>
    </row>
    <row r="2013" spans="1:12">
      <c r="A2013" s="80">
        <v>42779</v>
      </c>
      <c r="B2013" s="52">
        <v>185.22402223583978</v>
      </c>
      <c r="C2013" s="53">
        <v>11882.38</v>
      </c>
      <c r="D2013" s="54">
        <f t="shared" si="251"/>
        <v>43874</v>
      </c>
      <c r="E2013" s="53">
        <f t="shared" si="252"/>
        <v>225.85544027802865</v>
      </c>
      <c r="F2013" s="81">
        <f t="shared" si="255"/>
        <v>17088.84</v>
      </c>
      <c r="H2013" s="85">
        <f t="shared" si="258"/>
        <v>43874</v>
      </c>
      <c r="I2013" s="70">
        <f t="shared" si="257"/>
        <v>6.8343917440290003E-2</v>
      </c>
      <c r="J2013" s="70">
        <f t="shared" si="256"/>
        <v>0.12876373736829438</v>
      </c>
      <c r="K2013" s="115">
        <f t="shared" si="253"/>
        <v>0</v>
      </c>
      <c r="L2013" s="116">
        <f t="shared" si="254"/>
        <v>-6.0419819928004381E-2</v>
      </c>
    </row>
    <row r="2014" spans="1:12">
      <c r="A2014" s="80">
        <v>42780</v>
      </c>
      <c r="B2014" s="52">
        <v>185.26254883246483</v>
      </c>
      <c r="C2014" s="53">
        <v>11865.43</v>
      </c>
      <c r="D2014" s="54">
        <f t="shared" si="251"/>
        <v>43875</v>
      </c>
      <c r="E2014" s="53">
        <f t="shared" si="252"/>
        <v>225.88841517230924</v>
      </c>
      <c r="F2014" s="81">
        <f t="shared" si="255"/>
        <v>17002.89</v>
      </c>
      <c r="H2014" s="85">
        <f t="shared" si="258"/>
        <v>43875</v>
      </c>
      <c r="I2014" s="70">
        <f t="shared" si="257"/>
        <v>6.8321842468034744E-2</v>
      </c>
      <c r="J2014" s="70">
        <f t="shared" si="256"/>
        <v>0.12740447553724477</v>
      </c>
      <c r="K2014" s="115">
        <f t="shared" si="253"/>
        <v>0</v>
      </c>
      <c r="L2014" s="116">
        <f t="shared" si="254"/>
        <v>-5.9082633069210022E-2</v>
      </c>
    </row>
    <row r="2015" spans="1:12">
      <c r="A2015" s="80">
        <v>42781</v>
      </c>
      <c r="B2015" s="52">
        <v>185.29571082870584</v>
      </c>
      <c r="C2015" s="53">
        <v>11776.57</v>
      </c>
      <c r="D2015" s="54">
        <f t="shared" si="251"/>
        <v>43875</v>
      </c>
      <c r="E2015" s="53">
        <f t="shared" si="252"/>
        <v>225.88841517230924</v>
      </c>
      <c r="F2015" s="81">
        <f t="shared" si="255"/>
        <v>17002.89</v>
      </c>
      <c r="H2015" s="85">
        <f t="shared" si="258"/>
        <v>43875</v>
      </c>
      <c r="I2015" s="70">
        <f t="shared" si="257"/>
        <v>6.8258106870397572E-2</v>
      </c>
      <c r="J2015" s="70">
        <f t="shared" si="256"/>
        <v>0.1302329799504971</v>
      </c>
      <c r="K2015" s="115">
        <f t="shared" si="253"/>
        <v>0</v>
      </c>
      <c r="L2015" s="116">
        <f t="shared" si="254"/>
        <v>-6.1974873080099524E-2</v>
      </c>
    </row>
    <row r="2016" spans="1:12">
      <c r="A2016" s="80">
        <v>42782</v>
      </c>
      <c r="B2016" s="52">
        <v>185.32869346523336</v>
      </c>
      <c r="C2016" s="53">
        <v>11849.55</v>
      </c>
      <c r="D2016" s="54">
        <f t="shared" si="251"/>
        <v>43875</v>
      </c>
      <c r="E2016" s="53">
        <f t="shared" si="252"/>
        <v>225.88841517230924</v>
      </c>
      <c r="F2016" s="81">
        <f t="shared" si="255"/>
        <v>17002.89</v>
      </c>
      <c r="H2016" s="85">
        <f t="shared" si="258"/>
        <v>43875</v>
      </c>
      <c r="I2016" s="70">
        <f t="shared" si="257"/>
        <v>6.8194731076502091E-2</v>
      </c>
      <c r="J2016" s="70">
        <f t="shared" si="256"/>
        <v>0.12790787556672956</v>
      </c>
      <c r="K2016" s="115">
        <f t="shared" si="253"/>
        <v>0</v>
      </c>
      <c r="L2016" s="116">
        <f t="shared" si="254"/>
        <v>-5.9713144490227466E-2</v>
      </c>
    </row>
    <row r="2017" spans="1:12">
      <c r="A2017" s="80">
        <v>42783</v>
      </c>
      <c r="B2017" s="52">
        <v>185.36520321784602</v>
      </c>
      <c r="C2017" s="53">
        <v>11908.56</v>
      </c>
      <c r="D2017" s="54">
        <f t="shared" si="251"/>
        <v>43878</v>
      </c>
      <c r="E2017" s="53">
        <f t="shared" si="252"/>
        <v>225.98261064143605</v>
      </c>
      <c r="F2017" s="81">
        <f t="shared" si="255"/>
        <v>16911.919999999998</v>
      </c>
      <c r="H2017" s="85">
        <f t="shared" si="258"/>
        <v>43878</v>
      </c>
      <c r="I2017" s="70">
        <f t="shared" si="257"/>
        <v>6.8273044186417664E-2</v>
      </c>
      <c r="J2017" s="70">
        <f t="shared" si="256"/>
        <v>0.12402996439485592</v>
      </c>
      <c r="K2017" s="115">
        <f t="shared" si="253"/>
        <v>0</v>
      </c>
      <c r="L2017" s="116">
        <f t="shared" si="254"/>
        <v>-5.5756920208438254E-2</v>
      </c>
    </row>
    <row r="2018" spans="1:12">
      <c r="A2018" s="80">
        <v>42786</v>
      </c>
      <c r="B2018" s="52">
        <v>185.47141747928984</v>
      </c>
      <c r="C2018" s="53">
        <v>11986.21</v>
      </c>
      <c r="D2018" s="54">
        <f t="shared" si="251"/>
        <v>43881</v>
      </c>
      <c r="E2018" s="53">
        <f t="shared" si="252"/>
        <v>226.07369381995201</v>
      </c>
      <c r="F2018" s="81">
        <f t="shared" si="255"/>
        <v>16961.16</v>
      </c>
      <c r="H2018" s="85">
        <f t="shared" si="258"/>
        <v>43881</v>
      </c>
      <c r="I2018" s="70">
        <f t="shared" si="257"/>
        <v>6.8212559148017826E-2</v>
      </c>
      <c r="J2018" s="70">
        <f t="shared" si="256"/>
        <v>0.12268492092312866</v>
      </c>
      <c r="K2018" s="115">
        <f t="shared" si="253"/>
        <v>0</v>
      </c>
      <c r="L2018" s="116">
        <f t="shared" si="254"/>
        <v>-5.4472361775110834E-2</v>
      </c>
    </row>
    <row r="2019" spans="1:12">
      <c r="A2019" s="80">
        <v>42787</v>
      </c>
      <c r="B2019" s="52">
        <v>185.50406044876618</v>
      </c>
      <c r="C2019" s="53">
        <v>12024.88</v>
      </c>
      <c r="D2019" s="54">
        <f t="shared" si="251"/>
        <v>43881</v>
      </c>
      <c r="E2019" s="53">
        <f t="shared" si="252"/>
        <v>226.07369381995201</v>
      </c>
      <c r="F2019" s="81">
        <f t="shared" si="255"/>
        <v>16961.16</v>
      </c>
      <c r="H2019" s="85">
        <f t="shared" si="258"/>
        <v>43881</v>
      </c>
      <c r="I2019" s="70">
        <f t="shared" si="257"/>
        <v>6.8149898029975287E-2</v>
      </c>
      <c r="J2019" s="70">
        <f t="shared" si="256"/>
        <v>0.12148017302155667</v>
      </c>
      <c r="K2019" s="115">
        <f t="shared" si="253"/>
        <v>0</v>
      </c>
      <c r="L2019" s="116">
        <f t="shared" si="254"/>
        <v>-5.3330274991581383E-2</v>
      </c>
    </row>
    <row r="2020" spans="1:12">
      <c r="A2020" s="80">
        <v>42788</v>
      </c>
      <c r="B2020" s="52">
        <v>185.54338730958133</v>
      </c>
      <c r="C2020" s="53">
        <v>12050.54</v>
      </c>
      <c r="D2020" s="54">
        <f t="shared" si="251"/>
        <v>43881</v>
      </c>
      <c r="E2020" s="53">
        <f t="shared" si="252"/>
        <v>226.07369381995201</v>
      </c>
      <c r="F2020" s="81">
        <f t="shared" si="255"/>
        <v>16961.16</v>
      </c>
      <c r="H2020" s="85">
        <f t="shared" si="258"/>
        <v>43881</v>
      </c>
      <c r="I2020" s="70">
        <f t="shared" si="257"/>
        <v>6.8074426103628793E-2</v>
      </c>
      <c r="J2020" s="70">
        <f t="shared" si="256"/>
        <v>0.12068359374941529</v>
      </c>
      <c r="K2020" s="115">
        <f t="shared" si="253"/>
        <v>0</v>
      </c>
      <c r="L2020" s="116">
        <f t="shared" si="254"/>
        <v>-5.2609167645786492E-2</v>
      </c>
    </row>
    <row r="2021" spans="1:12">
      <c r="A2021" s="80">
        <v>42789</v>
      </c>
      <c r="B2021" s="52">
        <v>185.57882609655746</v>
      </c>
      <c r="C2021" s="53">
        <v>12067.61</v>
      </c>
      <c r="D2021" s="54">
        <f t="shared" si="251"/>
        <v>43881</v>
      </c>
      <c r="E2021" s="53">
        <f t="shared" si="252"/>
        <v>226.07369381995201</v>
      </c>
      <c r="F2021" s="81">
        <f t="shared" si="255"/>
        <v>16961.16</v>
      </c>
      <c r="H2021" s="85">
        <f t="shared" si="258"/>
        <v>43881</v>
      </c>
      <c r="I2021" s="70">
        <f t="shared" si="257"/>
        <v>6.8006434022641393E-2</v>
      </c>
      <c r="J2021" s="70">
        <f t="shared" si="256"/>
        <v>0.12015493076751316</v>
      </c>
      <c r="K2021" s="115">
        <f t="shared" si="253"/>
        <v>0</v>
      </c>
      <c r="L2021" s="116">
        <f t="shared" si="254"/>
        <v>-5.2148496744871764E-2</v>
      </c>
    </row>
    <row r="2022" spans="1:12">
      <c r="A2022" s="80">
        <v>42793</v>
      </c>
      <c r="B2022" s="52">
        <v>185.7332276798698</v>
      </c>
      <c r="C2022" s="53">
        <v>12009.8</v>
      </c>
      <c r="D2022" s="54">
        <f t="shared" si="251"/>
        <v>43888</v>
      </c>
      <c r="E2022" s="53">
        <f t="shared" si="252"/>
        <v>226.29485619989086</v>
      </c>
      <c r="F2022" s="81">
        <f t="shared" si="255"/>
        <v>16332.81</v>
      </c>
      <c r="H2022" s="85">
        <f t="shared" si="258"/>
        <v>43888</v>
      </c>
      <c r="I2022" s="70">
        <f t="shared" si="257"/>
        <v>6.8058462627718752E-2</v>
      </c>
      <c r="J2022" s="70">
        <f t="shared" si="256"/>
        <v>0.10791993880293482</v>
      </c>
      <c r="K2022" s="115">
        <f t="shared" si="253"/>
        <v>0</v>
      </c>
      <c r="L2022" s="116">
        <f t="shared" si="254"/>
        <v>-3.9861476175216071E-2</v>
      </c>
    </row>
    <row r="2023" spans="1:12">
      <c r="A2023" s="80">
        <v>42794</v>
      </c>
      <c r="B2023" s="52">
        <v>185.77334605704866</v>
      </c>
      <c r="C2023" s="53">
        <v>11990.44</v>
      </c>
      <c r="D2023" s="54">
        <f t="shared" si="251"/>
        <v>43889</v>
      </c>
      <c r="E2023" s="53">
        <f t="shared" si="252"/>
        <v>226.32246417234722</v>
      </c>
      <c r="F2023" s="81">
        <f t="shared" si="255"/>
        <v>15726.92</v>
      </c>
      <c r="H2023" s="85">
        <f t="shared" si="258"/>
        <v>43889</v>
      </c>
      <c r="I2023" s="70">
        <f t="shared" si="257"/>
        <v>6.8025002974750226E-2</v>
      </c>
      <c r="J2023" s="70">
        <f t="shared" si="256"/>
        <v>9.4635476161496257E-2</v>
      </c>
      <c r="K2023" s="115">
        <f t="shared" si="253"/>
        <v>0</v>
      </c>
      <c r="L2023" s="116">
        <f t="shared" si="254"/>
        <v>-2.6610473186746031E-2</v>
      </c>
    </row>
    <row r="2024" spans="1:12">
      <c r="A2024" s="80">
        <v>42795</v>
      </c>
      <c r="B2024" s="52">
        <v>185.80474175253232</v>
      </c>
      <c r="C2024" s="53">
        <v>12079.8</v>
      </c>
      <c r="D2024" s="54">
        <f t="shared" si="251"/>
        <v>43889</v>
      </c>
      <c r="E2024" s="53">
        <f t="shared" si="252"/>
        <v>226.32246417234722</v>
      </c>
      <c r="F2024" s="81">
        <f t="shared" si="255"/>
        <v>15726.92</v>
      </c>
      <c r="H2024" s="85">
        <f t="shared" si="258"/>
        <v>43889</v>
      </c>
      <c r="I2024" s="70">
        <f t="shared" si="257"/>
        <v>6.7964844343994635E-2</v>
      </c>
      <c r="J2024" s="70">
        <f t="shared" si="256"/>
        <v>9.192961400723787E-2</v>
      </c>
      <c r="K2024" s="115">
        <f t="shared" si="253"/>
        <v>0</v>
      </c>
      <c r="L2024" s="116">
        <f t="shared" si="254"/>
        <v>-2.3964769663243235E-2</v>
      </c>
    </row>
    <row r="2025" spans="1:12">
      <c r="A2025" s="80">
        <v>42796</v>
      </c>
      <c r="B2025" s="52">
        <v>185.8428317245916</v>
      </c>
      <c r="C2025" s="53">
        <v>12017.63</v>
      </c>
      <c r="D2025" s="54">
        <f t="shared" si="251"/>
        <v>43892</v>
      </c>
      <c r="E2025" s="53">
        <f t="shared" si="252"/>
        <v>226.41887754208466</v>
      </c>
      <c r="F2025" s="81">
        <f t="shared" si="255"/>
        <v>15632.14</v>
      </c>
      <c r="H2025" s="85">
        <f t="shared" si="258"/>
        <v>43892</v>
      </c>
      <c r="I2025" s="70">
        <f t="shared" si="257"/>
        <v>6.8043495836929591E-2</v>
      </c>
      <c r="J2025" s="70">
        <f t="shared" si="256"/>
        <v>9.1607562415114474E-2</v>
      </c>
      <c r="K2025" s="115">
        <f t="shared" si="253"/>
        <v>0</v>
      </c>
      <c r="L2025" s="116">
        <f t="shared" si="254"/>
        <v>-2.3564066578184883E-2</v>
      </c>
    </row>
    <row r="2026" spans="1:12">
      <c r="A2026" s="80">
        <v>42797</v>
      </c>
      <c r="B2026" s="52">
        <v>185.87479669164824</v>
      </c>
      <c r="C2026" s="53">
        <v>12014.7</v>
      </c>
      <c r="D2026" s="54">
        <f t="shared" si="251"/>
        <v>43893</v>
      </c>
      <c r="E2026" s="53">
        <f t="shared" si="252"/>
        <v>226.46257638545032</v>
      </c>
      <c r="F2026" s="81">
        <f t="shared" si="255"/>
        <v>15878.98</v>
      </c>
      <c r="H2026" s="85">
        <f t="shared" si="258"/>
        <v>43893</v>
      </c>
      <c r="I2026" s="70">
        <f t="shared" si="257"/>
        <v>6.8050970803381849E-2</v>
      </c>
      <c r="J2026" s="70">
        <f t="shared" si="256"/>
        <v>9.7412468364599158E-2</v>
      </c>
      <c r="K2026" s="115">
        <f t="shared" si="253"/>
        <v>0</v>
      </c>
      <c r="L2026" s="116">
        <f t="shared" si="254"/>
        <v>-2.9361497561217309E-2</v>
      </c>
    </row>
    <row r="2027" spans="1:12">
      <c r="A2027" s="80">
        <v>42800</v>
      </c>
      <c r="B2027" s="52">
        <v>185.94840311113813</v>
      </c>
      <c r="C2027" s="53">
        <v>12103.68</v>
      </c>
      <c r="D2027" s="54">
        <f t="shared" si="251"/>
        <v>43896</v>
      </c>
      <c r="E2027" s="53">
        <f t="shared" si="252"/>
        <v>226.61071385294827</v>
      </c>
      <c r="F2027" s="81">
        <f t="shared" si="255"/>
        <v>15440.48</v>
      </c>
      <c r="H2027" s="85">
        <f t="shared" si="258"/>
        <v>43896</v>
      </c>
      <c r="I2027" s="70">
        <f t="shared" si="257"/>
        <v>6.8142827552298169E-2</v>
      </c>
      <c r="J2027" s="70">
        <f t="shared" si="256"/>
        <v>8.4545528174046369E-2</v>
      </c>
      <c r="K2027" s="115">
        <f t="shared" si="253"/>
        <v>0</v>
      </c>
      <c r="L2027" s="116">
        <f t="shared" si="254"/>
        <v>-1.6402700621748201E-2</v>
      </c>
    </row>
    <row r="2028" spans="1:12">
      <c r="A2028" s="80">
        <v>42801</v>
      </c>
      <c r="B2028" s="52">
        <v>185.98075813327947</v>
      </c>
      <c r="C2028" s="53">
        <v>12081.34</v>
      </c>
      <c r="D2028" s="54">
        <f t="shared" si="251"/>
        <v>43896</v>
      </c>
      <c r="E2028" s="53">
        <f t="shared" si="252"/>
        <v>226.61071385294827</v>
      </c>
      <c r="F2028" s="81">
        <f t="shared" si="255"/>
        <v>15440.48</v>
      </c>
      <c r="H2028" s="85">
        <f t="shared" si="258"/>
        <v>43896</v>
      </c>
      <c r="I2028" s="70">
        <f t="shared" si="257"/>
        <v>6.8080882453792624E-2</v>
      </c>
      <c r="J2028" s="70">
        <f t="shared" si="256"/>
        <v>8.5213606062939595E-2</v>
      </c>
      <c r="K2028" s="115">
        <f t="shared" si="253"/>
        <v>0</v>
      </c>
      <c r="L2028" s="116">
        <f t="shared" si="254"/>
        <v>-1.7132723609146971E-2</v>
      </c>
    </row>
    <row r="2029" spans="1:12">
      <c r="A2029" s="80">
        <v>42802</v>
      </c>
      <c r="B2029" s="52">
        <v>186.01423466974347</v>
      </c>
      <c r="C2029" s="53">
        <v>12050.77</v>
      </c>
      <c r="D2029" s="54">
        <f t="shared" si="251"/>
        <v>43896</v>
      </c>
      <c r="E2029" s="53">
        <f t="shared" si="252"/>
        <v>226.61071385294827</v>
      </c>
      <c r="F2029" s="81">
        <f t="shared" si="255"/>
        <v>15440.48</v>
      </c>
      <c r="H2029" s="85">
        <f t="shared" si="258"/>
        <v>43896</v>
      </c>
      <c r="I2029" s="70">
        <f t="shared" si="257"/>
        <v>6.8016805289951243E-2</v>
      </c>
      <c r="J2029" s="70">
        <f t="shared" si="256"/>
        <v>8.6130476022374891E-2</v>
      </c>
      <c r="K2029" s="115">
        <f t="shared" si="253"/>
        <v>0</v>
      </c>
      <c r="L2029" s="116">
        <f t="shared" si="254"/>
        <v>-1.8113670732423648E-2</v>
      </c>
    </row>
    <row r="2030" spans="1:12">
      <c r="A2030" s="80">
        <v>42803</v>
      </c>
      <c r="B2030" s="52">
        <v>186.04753121774934</v>
      </c>
      <c r="C2030" s="53">
        <v>12056.17</v>
      </c>
      <c r="D2030" s="54">
        <f t="shared" si="251"/>
        <v>43899</v>
      </c>
      <c r="E2030" s="53">
        <f t="shared" si="252"/>
        <v>226.73580296699512</v>
      </c>
      <c r="F2030" s="81">
        <f t="shared" si="255"/>
        <v>14684.56</v>
      </c>
      <c r="H2030" s="85">
        <f t="shared" si="258"/>
        <v>43899</v>
      </c>
      <c r="I2030" s="70">
        <f t="shared" si="257"/>
        <v>6.8149555113330207E-2</v>
      </c>
      <c r="J2030" s="70">
        <f t="shared" si="256"/>
        <v>6.7949028407808143E-2</v>
      </c>
      <c r="K2030" s="115">
        <f t="shared" si="253"/>
        <v>1</v>
      </c>
      <c r="L2030" s="116">
        <f t="shared" si="254"/>
        <v>2.0052670552206386E-4</v>
      </c>
    </row>
    <row r="2031" spans="1:12">
      <c r="A2031" s="80">
        <v>42804</v>
      </c>
      <c r="B2031" s="52">
        <v>186.07655463261932</v>
      </c>
      <c r="C2031" s="53">
        <v>12066.4</v>
      </c>
      <c r="D2031" s="54">
        <f t="shared" si="251"/>
        <v>43899</v>
      </c>
      <c r="E2031" s="53">
        <f t="shared" si="252"/>
        <v>226.73580296699512</v>
      </c>
      <c r="F2031" s="81">
        <f t="shared" si="255"/>
        <v>14684.56</v>
      </c>
      <c r="H2031" s="85">
        <f t="shared" si="258"/>
        <v>43899</v>
      </c>
      <c r="I2031" s="70">
        <f t="shared" si="257"/>
        <v>6.809401711231633E-2</v>
      </c>
      <c r="J2031" s="70">
        <f t="shared" si="256"/>
        <v>6.7647137551486214E-2</v>
      </c>
      <c r="K2031" s="115">
        <f t="shared" si="253"/>
        <v>1</v>
      </c>
      <c r="L2031" s="116">
        <f t="shared" si="254"/>
        <v>4.4687956083011571E-4</v>
      </c>
    </row>
    <row r="2032" spans="1:12">
      <c r="A2032" s="80">
        <v>42808</v>
      </c>
      <c r="B2032" s="52">
        <v>186.21052975195482</v>
      </c>
      <c r="C2032" s="53">
        <v>12281.22</v>
      </c>
      <c r="D2032" s="54">
        <f t="shared" si="251"/>
        <v>43903</v>
      </c>
      <c r="E2032" s="53">
        <f t="shared" si="252"/>
        <v>226.84646573412954</v>
      </c>
      <c r="F2032" s="81">
        <f t="shared" si="255"/>
        <v>13987.31</v>
      </c>
      <c r="H2032" s="85">
        <f t="shared" si="258"/>
        <v>43903</v>
      </c>
      <c r="I2032" s="70">
        <f t="shared" si="257"/>
        <v>6.8011495522595222E-2</v>
      </c>
      <c r="J2032" s="70">
        <f t="shared" si="256"/>
        <v>4.4313509904250648E-2</v>
      </c>
      <c r="K2032" s="115">
        <f t="shared" si="253"/>
        <v>1</v>
      </c>
      <c r="L2032" s="116">
        <f t="shared" si="254"/>
        <v>2.3697985618344575E-2</v>
      </c>
    </row>
    <row r="2033" spans="1:12">
      <c r="A2033" s="80">
        <v>42809</v>
      </c>
      <c r="B2033" s="52">
        <v>186.24367522625067</v>
      </c>
      <c r="C2033" s="53">
        <v>12278.23</v>
      </c>
      <c r="D2033" s="54">
        <f t="shared" si="251"/>
        <v>43903</v>
      </c>
      <c r="E2033" s="53">
        <f t="shared" si="252"/>
        <v>226.84646573412954</v>
      </c>
      <c r="F2033" s="81">
        <f t="shared" si="255"/>
        <v>13987.31</v>
      </c>
      <c r="H2033" s="85">
        <f t="shared" si="258"/>
        <v>43903</v>
      </c>
      <c r="I2033" s="70">
        <f t="shared" si="257"/>
        <v>6.7948134359236967E-2</v>
      </c>
      <c r="J2033" s="70">
        <f t="shared" si="256"/>
        <v>4.4398273586662818E-2</v>
      </c>
      <c r="K2033" s="115">
        <f t="shared" si="253"/>
        <v>1</v>
      </c>
      <c r="L2033" s="116">
        <f t="shared" si="254"/>
        <v>2.3549860772574149E-2</v>
      </c>
    </row>
    <row r="2034" spans="1:12">
      <c r="A2034" s="80">
        <v>42810</v>
      </c>
      <c r="B2034" s="52">
        <v>186.27813030616755</v>
      </c>
      <c r="C2034" s="53">
        <v>12374.48</v>
      </c>
      <c r="D2034" s="54">
        <f t="shared" si="251"/>
        <v>43906</v>
      </c>
      <c r="E2034" s="53">
        <f t="shared" si="252"/>
        <v>226.93697747395746</v>
      </c>
      <c r="F2034" s="81">
        <f t="shared" si="255"/>
        <v>12928.18</v>
      </c>
      <c r="H2034" s="85">
        <f t="shared" si="258"/>
        <v>43906</v>
      </c>
      <c r="I2034" s="70">
        <f t="shared" si="257"/>
        <v>6.8024295137200097E-2</v>
      </c>
      <c r="J2034" s="70">
        <f t="shared" si="256"/>
        <v>1.4698014799087167E-2</v>
      </c>
      <c r="K2034" s="115">
        <f t="shared" si="253"/>
        <v>1</v>
      </c>
      <c r="L2034" s="116">
        <f t="shared" si="254"/>
        <v>5.332628033811293E-2</v>
      </c>
    </row>
    <row r="2035" spans="1:12">
      <c r="A2035" s="80">
        <v>42811</v>
      </c>
      <c r="B2035" s="52">
        <v>186.31389570718633</v>
      </c>
      <c r="C2035" s="53">
        <v>12383.04</v>
      </c>
      <c r="D2035" s="54">
        <f t="shared" si="251"/>
        <v>43907</v>
      </c>
      <c r="E2035" s="53">
        <f t="shared" si="252"/>
        <v>226.96307522636698</v>
      </c>
      <c r="F2035" s="81">
        <f t="shared" si="255"/>
        <v>12604.41</v>
      </c>
      <c r="H2035" s="85">
        <f t="shared" si="258"/>
        <v>43907</v>
      </c>
      <c r="I2035" s="70">
        <f t="shared" si="257"/>
        <v>6.7996887072487633E-2</v>
      </c>
      <c r="J2035" s="70">
        <f t="shared" si="256"/>
        <v>5.9237961149085638E-3</v>
      </c>
      <c r="K2035" s="115">
        <f t="shared" si="253"/>
        <v>1</v>
      </c>
      <c r="L2035" s="116">
        <f t="shared" si="254"/>
        <v>6.2073090957579069E-2</v>
      </c>
    </row>
    <row r="2036" spans="1:12">
      <c r="A2036" s="80">
        <v>42814</v>
      </c>
      <c r="B2036" s="52">
        <v>186.40444426050001</v>
      </c>
      <c r="C2036" s="53">
        <v>12338.14</v>
      </c>
      <c r="D2036" s="54">
        <f t="shared" si="251"/>
        <v>43910</v>
      </c>
      <c r="E2036" s="53">
        <f t="shared" si="252"/>
        <v>226.87181733057878</v>
      </c>
      <c r="F2036" s="81">
        <f t="shared" si="255"/>
        <v>12298.74</v>
      </c>
      <c r="H2036" s="85">
        <f t="shared" si="258"/>
        <v>43910</v>
      </c>
      <c r="I2036" s="70">
        <f t="shared" si="257"/>
        <v>6.7680790631483134E-2</v>
      </c>
      <c r="J2036" s="70">
        <f t="shared" si="256"/>
        <v>-1.0655850853075188E-3</v>
      </c>
      <c r="K2036" s="115">
        <f t="shared" si="253"/>
        <v>1</v>
      </c>
      <c r="L2036" s="116">
        <f t="shared" si="254"/>
        <v>6.8746375716790653E-2</v>
      </c>
    </row>
    <row r="2037" spans="1:12">
      <c r="A2037" s="80">
        <v>42815</v>
      </c>
      <c r="B2037" s="52">
        <v>186.44769009156846</v>
      </c>
      <c r="C2037" s="53">
        <v>12330.92</v>
      </c>
      <c r="D2037" s="54">
        <f t="shared" si="251"/>
        <v>43910</v>
      </c>
      <c r="E2037" s="53">
        <f t="shared" si="252"/>
        <v>226.87181733057878</v>
      </c>
      <c r="F2037" s="81">
        <f t="shared" si="255"/>
        <v>12298.74</v>
      </c>
      <c r="H2037" s="85">
        <f t="shared" si="258"/>
        <v>43910</v>
      </c>
      <c r="I2037" s="70">
        <f t="shared" si="257"/>
        <v>6.759823608511506E-2</v>
      </c>
      <c r="J2037" s="70">
        <f t="shared" si="256"/>
        <v>-8.7065777294814684E-4</v>
      </c>
      <c r="K2037" s="115">
        <f t="shared" si="253"/>
        <v>1</v>
      </c>
      <c r="L2037" s="116">
        <f t="shared" si="254"/>
        <v>6.8468893858063207E-2</v>
      </c>
    </row>
    <row r="2038" spans="1:12">
      <c r="A2038" s="80">
        <v>42816</v>
      </c>
      <c r="B2038" s="52">
        <v>186.48423383882641</v>
      </c>
      <c r="C2038" s="53">
        <v>12207.85</v>
      </c>
      <c r="D2038" s="54">
        <f t="shared" si="251"/>
        <v>43910</v>
      </c>
      <c r="E2038" s="53">
        <f t="shared" si="252"/>
        <v>226.87181733057878</v>
      </c>
      <c r="F2038" s="81">
        <f t="shared" si="255"/>
        <v>12298.74</v>
      </c>
      <c r="H2038" s="85">
        <f t="shared" si="258"/>
        <v>43910</v>
      </c>
      <c r="I2038" s="70">
        <f t="shared" si="257"/>
        <v>6.7528495446269154E-2</v>
      </c>
      <c r="J2038" s="70">
        <f t="shared" si="256"/>
        <v>2.4756028116887929E-3</v>
      </c>
      <c r="K2038" s="115">
        <f t="shared" si="253"/>
        <v>1</v>
      </c>
      <c r="L2038" s="116">
        <f t="shared" si="254"/>
        <v>6.5052892634580362E-2</v>
      </c>
    </row>
    <row r="2039" spans="1:12">
      <c r="A2039" s="80">
        <v>42817</v>
      </c>
      <c r="B2039" s="52">
        <v>186.51519022164368</v>
      </c>
      <c r="C2039" s="53">
        <v>12283.35</v>
      </c>
      <c r="D2039" s="54">
        <f t="shared" si="251"/>
        <v>43913</v>
      </c>
      <c r="E2039" s="53">
        <f t="shared" si="252"/>
        <v>226.68600931218504</v>
      </c>
      <c r="F2039" s="81">
        <f t="shared" si="255"/>
        <v>10710.41</v>
      </c>
      <c r="H2039" s="85">
        <f t="shared" si="258"/>
        <v>43913</v>
      </c>
      <c r="I2039" s="70">
        <f t="shared" si="257"/>
        <v>6.7177933323810501E-2</v>
      </c>
      <c r="J2039" s="70">
        <f t="shared" si="256"/>
        <v>-4.4648720028244382E-2</v>
      </c>
      <c r="K2039" s="115">
        <f t="shared" si="253"/>
        <v>1</v>
      </c>
      <c r="L2039" s="116">
        <f t="shared" si="254"/>
        <v>0.11182665335205488</v>
      </c>
    </row>
    <row r="2040" spans="1:12">
      <c r="A2040" s="80">
        <v>42818</v>
      </c>
      <c r="B2040" s="52">
        <v>186.5455921976498</v>
      </c>
      <c r="C2040" s="53">
        <v>12314.98</v>
      </c>
      <c r="D2040" s="54">
        <f t="shared" si="251"/>
        <v>43914</v>
      </c>
      <c r="E2040" s="53">
        <f t="shared" si="252"/>
        <v>226.66470082730967</v>
      </c>
      <c r="F2040" s="81">
        <f t="shared" si="255"/>
        <v>10983.15</v>
      </c>
      <c r="H2040" s="85">
        <f t="shared" si="258"/>
        <v>43914</v>
      </c>
      <c r="I2040" s="70">
        <f t="shared" si="257"/>
        <v>6.7086518816463769E-2</v>
      </c>
      <c r="J2040" s="70">
        <f t="shared" si="256"/>
        <v>-3.7432779505405467E-2</v>
      </c>
      <c r="K2040" s="115">
        <f t="shared" si="253"/>
        <v>1</v>
      </c>
      <c r="L2040" s="116">
        <f t="shared" si="254"/>
        <v>0.10451929832186924</v>
      </c>
    </row>
    <row r="2041" spans="1:12">
      <c r="A2041" s="80">
        <v>42821</v>
      </c>
      <c r="B2041" s="52">
        <v>186.63961117611743</v>
      </c>
      <c r="C2041" s="53">
        <v>12230.63</v>
      </c>
      <c r="D2041" s="54">
        <f t="shared" si="251"/>
        <v>43917</v>
      </c>
      <c r="E2041" s="53">
        <f t="shared" si="252"/>
        <v>227.14567008190306</v>
      </c>
      <c r="F2041" s="81">
        <f t="shared" si="255"/>
        <v>12193.62</v>
      </c>
      <c r="H2041" s="85">
        <f t="shared" si="258"/>
        <v>43917</v>
      </c>
      <c r="I2041" s="70">
        <f t="shared" si="257"/>
        <v>6.766141368329337E-2</v>
      </c>
      <c r="J2041" s="70">
        <f t="shared" si="256"/>
        <v>-1.0096888918055269E-3</v>
      </c>
      <c r="K2041" s="115">
        <f t="shared" si="253"/>
        <v>1</v>
      </c>
      <c r="L2041" s="116">
        <f t="shared" si="254"/>
        <v>6.8671102575098897E-2</v>
      </c>
    </row>
    <row r="2042" spans="1:12">
      <c r="A2042" s="80">
        <v>42822</v>
      </c>
      <c r="B2042" s="52">
        <v>186.67171318923974</v>
      </c>
      <c r="C2042" s="53">
        <v>12305.77</v>
      </c>
      <c r="D2042" s="54">
        <f t="shared" si="251"/>
        <v>43917</v>
      </c>
      <c r="E2042" s="53">
        <f t="shared" si="252"/>
        <v>227.14567008190306</v>
      </c>
      <c r="F2042" s="81">
        <f t="shared" si="255"/>
        <v>12193.62</v>
      </c>
      <c r="H2042" s="85">
        <f t="shared" si="258"/>
        <v>43917</v>
      </c>
      <c r="I2042" s="70">
        <f t="shared" si="257"/>
        <v>6.7600208113680171E-2</v>
      </c>
      <c r="J2042" s="70">
        <f t="shared" si="256"/>
        <v>-3.0471459782985821E-3</v>
      </c>
      <c r="K2042" s="115">
        <f t="shared" si="253"/>
        <v>1</v>
      </c>
      <c r="L2042" s="116">
        <f t="shared" si="254"/>
        <v>7.0647354091978753E-2</v>
      </c>
    </row>
    <row r="2043" spans="1:12">
      <c r="A2043" s="80">
        <v>42823</v>
      </c>
      <c r="B2043" s="52">
        <v>186.69896725936536</v>
      </c>
      <c r="C2043" s="53">
        <v>12363.95</v>
      </c>
      <c r="D2043" s="54">
        <f t="shared" si="251"/>
        <v>43917</v>
      </c>
      <c r="E2043" s="53">
        <f t="shared" si="252"/>
        <v>227.14567008190306</v>
      </c>
      <c r="F2043" s="81">
        <f t="shared" si="255"/>
        <v>12193.62</v>
      </c>
      <c r="H2043" s="85">
        <f t="shared" si="258"/>
        <v>43917</v>
      </c>
      <c r="I2043" s="70">
        <f t="shared" si="257"/>
        <v>6.7548256626748016E-2</v>
      </c>
      <c r="J2043" s="70">
        <f t="shared" si="256"/>
        <v>-4.6133643022733262E-3</v>
      </c>
      <c r="K2043" s="115">
        <f t="shared" si="253"/>
        <v>1</v>
      </c>
      <c r="L2043" s="116">
        <f t="shared" si="254"/>
        <v>7.2161620929021342E-2</v>
      </c>
    </row>
    <row r="2044" spans="1:12">
      <c r="A2044" s="80">
        <v>42824</v>
      </c>
      <c r="B2044" s="52">
        <v>186.73630705281724</v>
      </c>
      <c r="C2044" s="53">
        <v>12404.41</v>
      </c>
      <c r="D2044" s="54">
        <f t="shared" si="251"/>
        <v>43920</v>
      </c>
      <c r="E2044" s="53">
        <f t="shared" si="252"/>
        <v>227.30376346828007</v>
      </c>
      <c r="F2044" s="81">
        <f t="shared" si="255"/>
        <v>11659.76</v>
      </c>
      <c r="H2044" s="85">
        <f t="shared" si="258"/>
        <v>43920</v>
      </c>
      <c r="I2044" s="70">
        <f t="shared" si="257"/>
        <v>6.772469348345922E-2</v>
      </c>
      <c r="J2044" s="70">
        <f t="shared" si="256"/>
        <v>-2.0424684078551025E-2</v>
      </c>
      <c r="K2044" s="115">
        <f t="shared" si="253"/>
        <v>1</v>
      </c>
      <c r="L2044" s="116">
        <f t="shared" si="254"/>
        <v>8.8149377562010245E-2</v>
      </c>
    </row>
    <row r="2045" spans="1:12">
      <c r="A2045" s="80">
        <v>42825</v>
      </c>
      <c r="B2045" s="52">
        <v>186.78840648248496</v>
      </c>
      <c r="C2045" s="53">
        <v>12406.69</v>
      </c>
      <c r="D2045" s="54">
        <f t="shared" si="251"/>
        <v>43921</v>
      </c>
      <c r="E2045" s="53">
        <f t="shared" si="252"/>
        <v>227.36127132043757</v>
      </c>
      <c r="F2045" s="81">
        <f t="shared" si="255"/>
        <v>12105.66</v>
      </c>
      <c r="H2045" s="85">
        <f t="shared" si="258"/>
        <v>43921</v>
      </c>
      <c r="I2045" s="70">
        <f t="shared" si="257"/>
        <v>6.7715442370332779E-2</v>
      </c>
      <c r="J2045" s="70">
        <f t="shared" si="256"/>
        <v>-8.1541502227805429E-3</v>
      </c>
      <c r="K2045" s="115">
        <f t="shared" si="253"/>
        <v>1</v>
      </c>
      <c r="L2045" s="116">
        <f t="shared" si="254"/>
        <v>7.5869592593113322E-2</v>
      </c>
    </row>
    <row r="2046" spans="1:12">
      <c r="A2046" s="80">
        <v>42828</v>
      </c>
      <c r="B2046" s="52">
        <v>186.89655696983834</v>
      </c>
      <c r="C2046" s="53">
        <v>12493.39</v>
      </c>
      <c r="D2046" s="54">
        <f t="shared" si="251"/>
        <v>43924</v>
      </c>
      <c r="E2046" s="53">
        <f t="shared" si="252"/>
        <v>227.54614012294778</v>
      </c>
      <c r="F2046" s="81">
        <f t="shared" si="255"/>
        <v>11382.02</v>
      </c>
      <c r="H2046" s="85">
        <f t="shared" si="258"/>
        <v>43924</v>
      </c>
      <c r="I2046" s="70">
        <f t="shared" si="257"/>
        <v>6.7798707175408257E-2</v>
      </c>
      <c r="J2046" s="70">
        <f t="shared" si="256"/>
        <v>-3.0577677818944826E-2</v>
      </c>
      <c r="K2046" s="115">
        <f t="shared" si="253"/>
        <v>1</v>
      </c>
      <c r="L2046" s="116">
        <f t="shared" si="254"/>
        <v>9.8376384994353083E-2</v>
      </c>
    </row>
    <row r="2047" spans="1:12">
      <c r="A2047" s="80">
        <v>42830</v>
      </c>
      <c r="B2047" s="52">
        <v>186.96084938543595</v>
      </c>
      <c r="C2047" s="53">
        <v>9265.15</v>
      </c>
      <c r="D2047" s="54">
        <f t="shared" si="251"/>
        <v>43924</v>
      </c>
      <c r="E2047" s="53">
        <f t="shared" si="252"/>
        <v>227.54614012294778</v>
      </c>
      <c r="F2047" s="81">
        <f t="shared" si="255"/>
        <v>11382.02</v>
      </c>
      <c r="H2047" s="85">
        <f t="shared" si="258"/>
        <v>43924</v>
      </c>
      <c r="I2047" s="70">
        <f t="shared" si="257"/>
        <v>6.7676294329258591E-2</v>
      </c>
      <c r="J2047" s="70">
        <f t="shared" si="256"/>
        <v>7.099874813542506E-2</v>
      </c>
      <c r="K2047" s="115">
        <f t="shared" si="253"/>
        <v>0</v>
      </c>
      <c r="L2047" s="116">
        <f t="shared" si="254"/>
        <v>-3.3224538061664699E-3</v>
      </c>
    </row>
    <row r="2048" spans="1:12">
      <c r="A2048" s="80">
        <v>42831</v>
      </c>
      <c r="B2048" s="52">
        <v>186.98552821755484</v>
      </c>
      <c r="C2048" s="53">
        <v>12525.97</v>
      </c>
      <c r="D2048" s="54">
        <f t="shared" si="251"/>
        <v>43924</v>
      </c>
      <c r="E2048" s="53">
        <f t="shared" si="252"/>
        <v>227.54614012294778</v>
      </c>
      <c r="F2048" s="81">
        <f t="shared" si="255"/>
        <v>11382.02</v>
      </c>
      <c r="H2048" s="85">
        <f t="shared" si="258"/>
        <v>43924</v>
      </c>
      <c r="I2048" s="70">
        <f t="shared" si="257"/>
        <v>6.7629320705926421E-2</v>
      </c>
      <c r="J2048" s="70">
        <f t="shared" si="256"/>
        <v>-3.1418895491513998E-2</v>
      </c>
      <c r="K2048" s="115">
        <f t="shared" si="253"/>
        <v>1</v>
      </c>
      <c r="L2048" s="116">
        <f t="shared" si="254"/>
        <v>9.904821619744042E-2</v>
      </c>
    </row>
    <row r="2049" spans="1:12">
      <c r="A2049" s="80">
        <v>42832</v>
      </c>
      <c r="B2049" s="52">
        <v>187.01712877182362</v>
      </c>
      <c r="C2049" s="53">
        <v>12439.9</v>
      </c>
      <c r="D2049" s="54">
        <f t="shared" si="251"/>
        <v>43928</v>
      </c>
      <c r="E2049" s="53">
        <f t="shared" si="252"/>
        <v>227.5661641832786</v>
      </c>
      <c r="F2049" s="81">
        <f t="shared" si="255"/>
        <v>12379.42</v>
      </c>
      <c r="H2049" s="85">
        <f t="shared" si="258"/>
        <v>43928</v>
      </c>
      <c r="I2049" s="70">
        <f t="shared" si="257"/>
        <v>6.760049880696295E-2</v>
      </c>
      <c r="J2049" s="70">
        <f t="shared" si="256"/>
        <v>-1.6232252399226432E-3</v>
      </c>
      <c r="K2049" s="115">
        <f t="shared" si="253"/>
        <v>1</v>
      </c>
      <c r="L2049" s="116">
        <f t="shared" si="254"/>
        <v>6.9223724046885593E-2</v>
      </c>
    </row>
    <row r="2050" spans="1:12">
      <c r="A2050" s="80">
        <v>42835</v>
      </c>
      <c r="B2050" s="52">
        <v>187.12821694631407</v>
      </c>
      <c r="C2050" s="53">
        <v>12417.07</v>
      </c>
      <c r="D2050" s="54">
        <f t="shared" ref="D2050:D2113" si="259">VLOOKUP(EDATE(A2050,36),A:A,1,1)</f>
        <v>43930</v>
      </c>
      <c r="E2050" s="53">
        <f t="shared" ref="E2050:E2113" si="260">VLOOKUP(D2050,A:B,2,0)</f>
        <v>227.62214879237416</v>
      </c>
      <c r="F2050" s="81">
        <f t="shared" si="255"/>
        <v>12829.57</v>
      </c>
      <c r="H2050" s="85">
        <f t="shared" si="258"/>
        <v>43930</v>
      </c>
      <c r="I2050" s="70">
        <f t="shared" si="257"/>
        <v>6.7476721525806083E-2</v>
      </c>
      <c r="J2050" s="70">
        <f t="shared" si="256"/>
        <v>1.0953058304368879E-2</v>
      </c>
      <c r="K2050" s="115">
        <f t="shared" ref="K2050:K2113" si="261">IF(I2050&gt;J2050,1,0)</f>
        <v>1</v>
      </c>
      <c r="L2050" s="116">
        <f t="shared" ref="L2050:L2113" si="262">I2050-J2050</f>
        <v>5.6523663221437204E-2</v>
      </c>
    </row>
    <row r="2051" spans="1:12">
      <c r="A2051" s="80">
        <v>42836</v>
      </c>
      <c r="B2051" s="52">
        <v>187.16171289714745</v>
      </c>
      <c r="C2051" s="53">
        <v>12492.24</v>
      </c>
      <c r="D2051" s="54">
        <f t="shared" si="259"/>
        <v>43930</v>
      </c>
      <c r="E2051" s="53">
        <f t="shared" si="260"/>
        <v>227.62214879237416</v>
      </c>
      <c r="F2051" s="81">
        <f t="shared" si="255"/>
        <v>12829.57</v>
      </c>
      <c r="H2051" s="85">
        <f t="shared" si="258"/>
        <v>43930</v>
      </c>
      <c r="I2051" s="70">
        <f t="shared" si="257"/>
        <v>6.7413036347701683E-2</v>
      </c>
      <c r="J2051" s="70">
        <f t="shared" si="256"/>
        <v>8.9212295100715711E-3</v>
      </c>
      <c r="K2051" s="115">
        <f t="shared" si="261"/>
        <v>1</v>
      </c>
      <c r="L2051" s="116">
        <f t="shared" si="262"/>
        <v>5.8491806837630111E-2</v>
      </c>
    </row>
    <row r="2052" spans="1:12">
      <c r="A2052" s="80">
        <v>42837</v>
      </c>
      <c r="B2052" s="52">
        <v>187.197086460885</v>
      </c>
      <c r="C2052" s="53">
        <v>12446.84</v>
      </c>
      <c r="D2052" s="54">
        <f t="shared" si="259"/>
        <v>43930</v>
      </c>
      <c r="E2052" s="53">
        <f t="shared" si="260"/>
        <v>227.62214879237416</v>
      </c>
      <c r="F2052" s="81">
        <f t="shared" si="255"/>
        <v>12829.57</v>
      </c>
      <c r="H2052" s="85">
        <f t="shared" si="258"/>
        <v>43930</v>
      </c>
      <c r="I2052" s="70">
        <f t="shared" si="257"/>
        <v>6.7345797798291196E-2</v>
      </c>
      <c r="J2052" s="70">
        <f t="shared" si="256"/>
        <v>1.0146425220759481E-2</v>
      </c>
      <c r="K2052" s="115">
        <f t="shared" si="261"/>
        <v>1</v>
      </c>
      <c r="L2052" s="116">
        <f t="shared" si="262"/>
        <v>5.7199372577531715E-2</v>
      </c>
    </row>
    <row r="2053" spans="1:12">
      <c r="A2053" s="80">
        <v>42838</v>
      </c>
      <c r="B2053" s="52">
        <v>187.22834837432399</v>
      </c>
      <c r="C2053" s="53">
        <v>12375.68</v>
      </c>
      <c r="D2053" s="54">
        <f t="shared" si="259"/>
        <v>43934</v>
      </c>
      <c r="E2053" s="53">
        <f t="shared" si="260"/>
        <v>227.80060455702736</v>
      </c>
      <c r="F2053" s="81">
        <f t="shared" si="255"/>
        <v>12663.31</v>
      </c>
      <c r="H2053" s="85">
        <f t="shared" si="258"/>
        <v>43934</v>
      </c>
      <c r="I2053" s="70">
        <f t="shared" si="257"/>
        <v>6.7565233480525677E-2</v>
      </c>
      <c r="J2053" s="70">
        <f t="shared" si="256"/>
        <v>7.6879280234420921E-3</v>
      </c>
      <c r="K2053" s="115">
        <f t="shared" si="261"/>
        <v>1</v>
      </c>
      <c r="L2053" s="116">
        <f t="shared" si="262"/>
        <v>5.9877305457083585E-2</v>
      </c>
    </row>
    <row r="2054" spans="1:12">
      <c r="A2054" s="80">
        <v>42842</v>
      </c>
      <c r="B2054" s="52">
        <v>187.357910391399</v>
      </c>
      <c r="C2054" s="53">
        <v>12360.11</v>
      </c>
      <c r="D2054" s="54">
        <f t="shared" si="259"/>
        <v>43938</v>
      </c>
      <c r="E2054" s="53">
        <f t="shared" si="260"/>
        <v>227.98995312832795</v>
      </c>
      <c r="F2054" s="81">
        <f t="shared" si="255"/>
        <v>13047.57</v>
      </c>
      <c r="H2054" s="85">
        <f t="shared" si="258"/>
        <v>43938</v>
      </c>
      <c r="I2054" s="70">
        <f t="shared" si="257"/>
        <v>6.7614733064115695E-2</v>
      </c>
      <c r="J2054" s="70">
        <f t="shared" si="256"/>
        <v>1.8206268876072018E-2</v>
      </c>
      <c r="K2054" s="115">
        <f t="shared" si="261"/>
        <v>1</v>
      </c>
      <c r="L2054" s="116">
        <f t="shared" si="262"/>
        <v>4.9408464188043677E-2</v>
      </c>
    </row>
    <row r="2055" spans="1:12">
      <c r="A2055" s="80">
        <v>42843</v>
      </c>
      <c r="B2055" s="52">
        <v>187.38488993049535</v>
      </c>
      <c r="C2055" s="53">
        <v>12313.9</v>
      </c>
      <c r="D2055" s="54">
        <f t="shared" si="259"/>
        <v>43938</v>
      </c>
      <c r="E2055" s="53">
        <f t="shared" si="260"/>
        <v>227.98995312832795</v>
      </c>
      <c r="F2055" s="81">
        <f t="shared" si="255"/>
        <v>13047.57</v>
      </c>
      <c r="H2055" s="85">
        <f t="shared" si="258"/>
        <v>43938</v>
      </c>
      <c r="I2055" s="70">
        <f t="shared" si="257"/>
        <v>6.7563492475946507E-2</v>
      </c>
      <c r="J2055" s="70">
        <f t="shared" si="256"/>
        <v>1.9478342929819092E-2</v>
      </c>
      <c r="K2055" s="115">
        <f t="shared" si="261"/>
        <v>1</v>
      </c>
      <c r="L2055" s="116">
        <f t="shared" si="262"/>
        <v>4.8085149546127415E-2</v>
      </c>
    </row>
    <row r="2056" spans="1:12">
      <c r="A2056" s="80">
        <v>42844</v>
      </c>
      <c r="B2056" s="52">
        <v>187.41599582222383</v>
      </c>
      <c r="C2056" s="53">
        <v>12311.67</v>
      </c>
      <c r="D2056" s="54">
        <f t="shared" si="259"/>
        <v>43938</v>
      </c>
      <c r="E2056" s="53">
        <f t="shared" si="260"/>
        <v>227.98995312832795</v>
      </c>
      <c r="F2056" s="81">
        <f t="shared" ref="F2056:F2119" si="263">VLOOKUP(D2056,A:C,3,0)</f>
        <v>13047.57</v>
      </c>
      <c r="H2056" s="85">
        <f t="shared" si="258"/>
        <v>43938</v>
      </c>
      <c r="I2056" s="70">
        <f t="shared" si="257"/>
        <v>6.7504427165803182E-2</v>
      </c>
      <c r="J2056" s="70">
        <f t="shared" si="256"/>
        <v>1.9539891565024448E-2</v>
      </c>
      <c r="K2056" s="115">
        <f t="shared" si="261"/>
        <v>1</v>
      </c>
      <c r="L2056" s="116">
        <f t="shared" si="262"/>
        <v>4.7964535600778735E-2</v>
      </c>
    </row>
    <row r="2057" spans="1:12">
      <c r="A2057" s="80">
        <v>42845</v>
      </c>
      <c r="B2057" s="52">
        <v>187.4478565415136</v>
      </c>
      <c r="C2057" s="53">
        <v>12356.2</v>
      </c>
      <c r="D2057" s="54">
        <f t="shared" si="259"/>
        <v>43941</v>
      </c>
      <c r="E2057" s="53">
        <f t="shared" si="260"/>
        <v>228.12127534132986</v>
      </c>
      <c r="F2057" s="81">
        <f t="shared" si="263"/>
        <v>13040.65</v>
      </c>
      <c r="H2057" s="85">
        <f t="shared" si="258"/>
        <v>43941</v>
      </c>
      <c r="I2057" s="70">
        <f t="shared" si="257"/>
        <v>6.764885200232551E-2</v>
      </c>
      <c r="J2057" s="70">
        <f t="shared" si="256"/>
        <v>1.8133599583656235E-2</v>
      </c>
      <c r="K2057" s="115">
        <f t="shared" si="261"/>
        <v>1</v>
      </c>
      <c r="L2057" s="116">
        <f t="shared" si="262"/>
        <v>4.9515252418669276E-2</v>
      </c>
    </row>
    <row r="2058" spans="1:12">
      <c r="A2058" s="80">
        <v>42846</v>
      </c>
      <c r="B2058" s="52">
        <v>187.47934778141257</v>
      </c>
      <c r="C2058" s="53">
        <v>12333.17</v>
      </c>
      <c r="D2058" s="54">
        <f t="shared" si="259"/>
        <v>43942</v>
      </c>
      <c r="E2058" s="53">
        <f t="shared" si="260"/>
        <v>228.172146385731</v>
      </c>
      <c r="F2058" s="81">
        <f t="shared" si="263"/>
        <v>12645.91</v>
      </c>
      <c r="H2058" s="85">
        <f t="shared" si="258"/>
        <v>43942</v>
      </c>
      <c r="I2058" s="70">
        <f t="shared" si="257"/>
        <v>6.7668421918089194E-2</v>
      </c>
      <c r="J2058" s="70">
        <f t="shared" si="256"/>
        <v>8.3820886544541118E-3</v>
      </c>
      <c r="K2058" s="115">
        <f t="shared" si="261"/>
        <v>1</v>
      </c>
      <c r="L2058" s="116">
        <f t="shared" si="262"/>
        <v>5.9286333263635083E-2</v>
      </c>
    </row>
    <row r="2059" spans="1:12">
      <c r="A2059" s="80">
        <v>42849</v>
      </c>
      <c r="B2059" s="52">
        <v>187.57102518247768</v>
      </c>
      <c r="C2059" s="53">
        <v>12466.46</v>
      </c>
      <c r="D2059" s="54">
        <f t="shared" si="259"/>
        <v>43945</v>
      </c>
      <c r="E2059" s="53">
        <f t="shared" si="260"/>
        <v>228.2958351558415</v>
      </c>
      <c r="F2059" s="81">
        <f t="shared" si="263"/>
        <v>12889.39</v>
      </c>
      <c r="H2059" s="85">
        <f t="shared" si="258"/>
        <v>43945</v>
      </c>
      <c r="I2059" s="70">
        <f t="shared" si="257"/>
        <v>6.7687304855442054E-2</v>
      </c>
      <c r="J2059" s="70">
        <f t="shared" si="256"/>
        <v>1.1182951655011042E-2</v>
      </c>
      <c r="K2059" s="115">
        <f t="shared" si="261"/>
        <v>1</v>
      </c>
      <c r="L2059" s="116">
        <f t="shared" si="262"/>
        <v>5.6504353200431012E-2</v>
      </c>
    </row>
    <row r="2060" spans="1:12">
      <c r="A2060" s="80">
        <v>42850</v>
      </c>
      <c r="B2060" s="52">
        <v>187.60328739880907</v>
      </c>
      <c r="C2060" s="53">
        <v>12586.34</v>
      </c>
      <c r="D2060" s="54">
        <f t="shared" si="259"/>
        <v>43945</v>
      </c>
      <c r="E2060" s="53">
        <f t="shared" si="260"/>
        <v>228.2958351558415</v>
      </c>
      <c r="F2060" s="81">
        <f t="shared" si="263"/>
        <v>12889.39</v>
      </c>
      <c r="H2060" s="85">
        <f t="shared" si="258"/>
        <v>43945</v>
      </c>
      <c r="I2060" s="70">
        <f t="shared" si="257"/>
        <v>6.7626097801571694E-2</v>
      </c>
      <c r="J2060" s="70">
        <f t="shared" si="256"/>
        <v>7.962329894095177E-3</v>
      </c>
      <c r="K2060" s="115">
        <f t="shared" si="261"/>
        <v>1</v>
      </c>
      <c r="L2060" s="116">
        <f t="shared" si="262"/>
        <v>5.9663767907476517E-2</v>
      </c>
    </row>
    <row r="2061" spans="1:12">
      <c r="A2061" s="80">
        <v>42851</v>
      </c>
      <c r="B2061" s="52">
        <v>187.63386673465507</v>
      </c>
      <c r="C2061" s="53">
        <v>12647.53</v>
      </c>
      <c r="D2061" s="54">
        <f t="shared" si="259"/>
        <v>43945</v>
      </c>
      <c r="E2061" s="53">
        <f t="shared" si="260"/>
        <v>228.2958351558415</v>
      </c>
      <c r="F2061" s="81">
        <f t="shared" si="263"/>
        <v>12889.39</v>
      </c>
      <c r="H2061" s="85">
        <f t="shared" si="258"/>
        <v>43945</v>
      </c>
      <c r="I2061" s="70">
        <f t="shared" si="257"/>
        <v>6.7568096419627244E-2</v>
      </c>
      <c r="J2061" s="70">
        <f t="shared" si="256"/>
        <v>6.334160862878857E-3</v>
      </c>
      <c r="K2061" s="115">
        <f t="shared" si="261"/>
        <v>1</v>
      </c>
      <c r="L2061" s="116">
        <f t="shared" si="262"/>
        <v>6.1233935556748387E-2</v>
      </c>
    </row>
    <row r="2062" spans="1:12">
      <c r="A2062" s="80">
        <v>42852</v>
      </c>
      <c r="B2062" s="52">
        <v>187.66801609840076</v>
      </c>
      <c r="C2062" s="53">
        <v>12634.41</v>
      </c>
      <c r="D2062" s="54">
        <f t="shared" si="259"/>
        <v>43948</v>
      </c>
      <c r="E2062" s="53">
        <f t="shared" si="260"/>
        <v>228.32939464360939</v>
      </c>
      <c r="F2062" s="81">
        <f t="shared" si="263"/>
        <v>13069.49</v>
      </c>
      <c r="H2062" s="85">
        <f t="shared" si="258"/>
        <v>43948</v>
      </c>
      <c r="I2062" s="70">
        <f t="shared" si="257"/>
        <v>6.755564357963495E-2</v>
      </c>
      <c r="J2062" s="70">
        <f t="shared" si="256"/>
        <v>1.1349408732131527E-2</v>
      </c>
      <c r="K2062" s="115">
        <f t="shared" si="261"/>
        <v>1</v>
      </c>
      <c r="L2062" s="116">
        <f t="shared" si="262"/>
        <v>5.6206234847503422E-2</v>
      </c>
    </row>
    <row r="2063" spans="1:12">
      <c r="A2063" s="80">
        <v>42853</v>
      </c>
      <c r="B2063" s="52">
        <v>187.70142100526627</v>
      </c>
      <c r="C2063" s="53">
        <v>12582.88</v>
      </c>
      <c r="D2063" s="54">
        <f t="shared" si="259"/>
        <v>43949</v>
      </c>
      <c r="E2063" s="53">
        <f t="shared" si="260"/>
        <v>228.32094645600759</v>
      </c>
      <c r="F2063" s="81">
        <f t="shared" si="263"/>
        <v>13208.29</v>
      </c>
      <c r="H2063" s="85">
        <f t="shared" si="258"/>
        <v>43949</v>
      </c>
      <c r="I2063" s="70">
        <f t="shared" si="257"/>
        <v>6.7479143559418642E-2</v>
      </c>
      <c r="J2063" s="70">
        <f t="shared" si="256"/>
        <v>1.6300596024288794E-2</v>
      </c>
      <c r="K2063" s="115">
        <f t="shared" si="261"/>
        <v>1</v>
      </c>
      <c r="L2063" s="116">
        <f t="shared" si="262"/>
        <v>5.1178547535129848E-2</v>
      </c>
    </row>
    <row r="2064" spans="1:12">
      <c r="A2064" s="80">
        <v>42857</v>
      </c>
      <c r="B2064" s="52">
        <v>187.78100640777251</v>
      </c>
      <c r="C2064" s="53">
        <v>12596.08</v>
      </c>
      <c r="D2064" s="54">
        <f t="shared" si="259"/>
        <v>43951</v>
      </c>
      <c r="E2064" s="53">
        <f t="shared" si="260"/>
        <v>228.36067601035822</v>
      </c>
      <c r="F2064" s="81">
        <f t="shared" si="263"/>
        <v>13884.18</v>
      </c>
      <c r="H2064" s="85">
        <f t="shared" si="258"/>
        <v>43951</v>
      </c>
      <c r="I2064" s="70">
        <f t="shared" si="257"/>
        <v>6.7390219921679595E-2</v>
      </c>
      <c r="J2064" s="70">
        <f t="shared" si="256"/>
        <v>3.2987203834902168E-2</v>
      </c>
      <c r="K2064" s="115">
        <f t="shared" si="261"/>
        <v>1</v>
      </c>
      <c r="L2064" s="116">
        <f t="shared" si="262"/>
        <v>3.4403016086777427E-2</v>
      </c>
    </row>
    <row r="2065" spans="1:12">
      <c r="A2065" s="80">
        <v>42858</v>
      </c>
      <c r="B2065" s="52">
        <v>187.81630923697719</v>
      </c>
      <c r="C2065" s="53">
        <v>12593.58</v>
      </c>
      <c r="D2065" s="54">
        <f t="shared" si="259"/>
        <v>43951</v>
      </c>
      <c r="E2065" s="53">
        <f t="shared" si="260"/>
        <v>228.36067601035822</v>
      </c>
      <c r="F2065" s="81">
        <f t="shared" si="263"/>
        <v>13884.18</v>
      </c>
      <c r="H2065" s="85">
        <f t="shared" si="258"/>
        <v>43951</v>
      </c>
      <c r="I2065" s="70">
        <f t="shared" si="257"/>
        <v>6.7323338516858788E-2</v>
      </c>
      <c r="J2065" s="70">
        <f t="shared" si="256"/>
        <v>3.3055553399871318E-2</v>
      </c>
      <c r="K2065" s="115">
        <f t="shared" si="261"/>
        <v>1</v>
      </c>
      <c r="L2065" s="116">
        <f t="shared" si="262"/>
        <v>3.426778511698747E-2</v>
      </c>
    </row>
    <row r="2066" spans="1:12">
      <c r="A2066" s="80">
        <v>42859</v>
      </c>
      <c r="B2066" s="52">
        <v>187.84748674431054</v>
      </c>
      <c r="C2066" s="53">
        <v>12659.51</v>
      </c>
      <c r="D2066" s="54">
        <f t="shared" si="259"/>
        <v>43955</v>
      </c>
      <c r="E2066" s="53">
        <f t="shared" si="260"/>
        <v>228.49312520244422</v>
      </c>
      <c r="F2066" s="81">
        <f t="shared" si="263"/>
        <v>13086.63</v>
      </c>
      <c r="H2066" s="85">
        <f t="shared" si="258"/>
        <v>43955</v>
      </c>
      <c r="I2066" s="70">
        <f t="shared" si="257"/>
        <v>6.7470584376701392E-2</v>
      </c>
      <c r="J2066" s="70">
        <f t="shared" si="256"/>
        <v>1.1122192409330101E-2</v>
      </c>
      <c r="K2066" s="115">
        <f t="shared" si="261"/>
        <v>1</v>
      </c>
      <c r="L2066" s="116">
        <f t="shared" si="262"/>
        <v>5.6348391967371292E-2</v>
      </c>
    </row>
    <row r="2067" spans="1:12">
      <c r="A2067" s="80">
        <v>42860</v>
      </c>
      <c r="B2067" s="52">
        <v>187.87904512208357</v>
      </c>
      <c r="C2067" s="53">
        <v>12558.6</v>
      </c>
      <c r="D2067" s="54">
        <f t="shared" si="259"/>
        <v>43956</v>
      </c>
      <c r="E2067" s="53">
        <f t="shared" si="260"/>
        <v>228.53653889623266</v>
      </c>
      <c r="F2067" s="81">
        <f t="shared" si="263"/>
        <v>12963.99</v>
      </c>
      <c r="H2067" s="85">
        <f t="shared" si="258"/>
        <v>43956</v>
      </c>
      <c r="I2067" s="70">
        <f t="shared" si="257"/>
        <v>6.7478411122031234E-2</v>
      </c>
      <c r="J2067" s="70">
        <f t="shared" ref="J2067:J2130" si="264">(F2067/C2067)^(1/3)-1</f>
        <v>1.0646213243140856E-2</v>
      </c>
      <c r="K2067" s="115">
        <f t="shared" si="261"/>
        <v>1</v>
      </c>
      <c r="L2067" s="116">
        <f t="shared" si="262"/>
        <v>5.6832197878890378E-2</v>
      </c>
    </row>
    <row r="2068" spans="1:12">
      <c r="A2068" s="80">
        <v>42863</v>
      </c>
      <c r="B2068" s="52">
        <v>187.97486343509584</v>
      </c>
      <c r="C2068" s="53">
        <v>12597.5</v>
      </c>
      <c r="D2068" s="54">
        <f t="shared" si="259"/>
        <v>43959</v>
      </c>
      <c r="E2068" s="53">
        <f t="shared" si="260"/>
        <v>228.65631245388317</v>
      </c>
      <c r="F2068" s="81">
        <f t="shared" si="263"/>
        <v>13028.62</v>
      </c>
      <c r="H2068" s="85">
        <f t="shared" si="258"/>
        <v>43959</v>
      </c>
      <c r="I2068" s="70">
        <f t="shared" ref="I2068:I2131" si="265">(E2068/B2068)^(1/3)-1</f>
        <v>6.7483421888802297E-2</v>
      </c>
      <c r="J2068" s="70">
        <f t="shared" si="264"/>
        <v>1.1279841195372509E-2</v>
      </c>
      <c r="K2068" s="115">
        <f t="shared" si="261"/>
        <v>1</v>
      </c>
      <c r="L2068" s="116">
        <f t="shared" si="262"/>
        <v>5.6203580693429789E-2</v>
      </c>
    </row>
    <row r="2069" spans="1:12">
      <c r="A2069" s="80">
        <v>42864</v>
      </c>
      <c r="B2069" s="52">
        <v>188.00757106133352</v>
      </c>
      <c r="C2069" s="53">
        <v>12601.23</v>
      </c>
      <c r="D2069" s="54">
        <f t="shared" si="259"/>
        <v>43959</v>
      </c>
      <c r="E2069" s="53">
        <f t="shared" si="260"/>
        <v>228.65631245388317</v>
      </c>
      <c r="F2069" s="81">
        <f t="shared" si="263"/>
        <v>13028.62</v>
      </c>
      <c r="H2069" s="85">
        <f t="shared" si="258"/>
        <v>43959</v>
      </c>
      <c r="I2069" s="70">
        <f t="shared" si="265"/>
        <v>6.742151503138949E-2</v>
      </c>
      <c r="J2069" s="70">
        <f t="shared" si="264"/>
        <v>1.1180050776754547E-2</v>
      </c>
      <c r="K2069" s="115">
        <f t="shared" si="261"/>
        <v>1</v>
      </c>
      <c r="L2069" s="116">
        <f t="shared" si="262"/>
        <v>5.6241464254634943E-2</v>
      </c>
    </row>
    <row r="2070" spans="1:12">
      <c r="A2070" s="80">
        <v>42865</v>
      </c>
      <c r="B2070" s="52">
        <v>188.04066039384031</v>
      </c>
      <c r="C2070" s="53">
        <v>12723.6</v>
      </c>
      <c r="D2070" s="54">
        <f t="shared" si="259"/>
        <v>43959</v>
      </c>
      <c r="E2070" s="53">
        <f t="shared" si="260"/>
        <v>228.65631245388317</v>
      </c>
      <c r="F2070" s="81">
        <f t="shared" si="263"/>
        <v>13028.62</v>
      </c>
      <c r="H2070" s="85">
        <f t="shared" ref="H2070:H2133" si="266">D2070</f>
        <v>43959</v>
      </c>
      <c r="I2070" s="70">
        <f t="shared" si="265"/>
        <v>6.7358900315823922E-2</v>
      </c>
      <c r="J2070" s="70">
        <f t="shared" si="264"/>
        <v>7.9279071936102508E-3</v>
      </c>
      <c r="K2070" s="115">
        <f t="shared" si="261"/>
        <v>1</v>
      </c>
      <c r="L2070" s="116">
        <f t="shared" si="262"/>
        <v>5.9430993122213671E-2</v>
      </c>
    </row>
    <row r="2071" spans="1:12">
      <c r="A2071" s="80">
        <v>42866</v>
      </c>
      <c r="B2071" s="52">
        <v>188.07319142808845</v>
      </c>
      <c r="C2071" s="53">
        <v>12743.99</v>
      </c>
      <c r="D2071" s="54">
        <f t="shared" si="259"/>
        <v>43962</v>
      </c>
      <c r="E2071" s="53">
        <f t="shared" si="260"/>
        <v>228.77429911110937</v>
      </c>
      <c r="F2071" s="81">
        <f t="shared" si="263"/>
        <v>13011.35</v>
      </c>
      <c r="H2071" s="85">
        <f t="shared" si="266"/>
        <v>43962</v>
      </c>
      <c r="I2071" s="70">
        <f t="shared" si="265"/>
        <v>6.7480899963257679E-2</v>
      </c>
      <c r="J2071" s="70">
        <f t="shared" si="264"/>
        <v>6.9447589523388142E-3</v>
      </c>
      <c r="K2071" s="115">
        <f t="shared" si="261"/>
        <v>1</v>
      </c>
      <c r="L2071" s="116">
        <f t="shared" si="262"/>
        <v>6.0536141010918865E-2</v>
      </c>
    </row>
    <row r="2072" spans="1:12">
      <c r="A2072" s="80">
        <v>42867</v>
      </c>
      <c r="B2072" s="52">
        <v>188.10610423658838</v>
      </c>
      <c r="C2072" s="53">
        <v>12714.97</v>
      </c>
      <c r="D2072" s="54">
        <f t="shared" si="259"/>
        <v>43963</v>
      </c>
      <c r="E2072" s="53">
        <f t="shared" si="260"/>
        <v>228.82348558541827</v>
      </c>
      <c r="F2072" s="81">
        <f t="shared" si="263"/>
        <v>12951.29</v>
      </c>
      <c r="H2072" s="85">
        <f t="shared" si="266"/>
        <v>43963</v>
      </c>
      <c r="I2072" s="70">
        <f t="shared" si="265"/>
        <v>6.749513036186694E-2</v>
      </c>
      <c r="J2072" s="70">
        <f t="shared" si="264"/>
        <v>6.1573314527212375E-3</v>
      </c>
      <c r="K2072" s="115">
        <f t="shared" si="261"/>
        <v>1</v>
      </c>
      <c r="L2072" s="116">
        <f t="shared" si="262"/>
        <v>6.1337798909145702E-2</v>
      </c>
    </row>
    <row r="2073" spans="1:12">
      <c r="A2073" s="80">
        <v>42870</v>
      </c>
      <c r="B2073" s="52">
        <v>188.19357357505839</v>
      </c>
      <c r="C2073" s="53">
        <v>12775.11</v>
      </c>
      <c r="D2073" s="54">
        <f t="shared" si="259"/>
        <v>43966</v>
      </c>
      <c r="E2073" s="53">
        <f t="shared" si="260"/>
        <v>228.96813245755601</v>
      </c>
      <c r="F2073" s="81">
        <f t="shared" si="263"/>
        <v>12867.16</v>
      </c>
      <c r="H2073" s="85">
        <f t="shared" si="266"/>
        <v>43966</v>
      </c>
      <c r="I2073" s="70">
        <f t="shared" si="265"/>
        <v>6.7554570625349752E-2</v>
      </c>
      <c r="J2073" s="70">
        <f t="shared" si="264"/>
        <v>2.3960601136951976E-3</v>
      </c>
      <c r="K2073" s="115">
        <f t="shared" si="261"/>
        <v>1</v>
      </c>
      <c r="L2073" s="116">
        <f t="shared" si="262"/>
        <v>6.5158510511654555E-2</v>
      </c>
    </row>
    <row r="2074" spans="1:12">
      <c r="A2074" s="80">
        <v>42871</v>
      </c>
      <c r="B2074" s="52">
        <v>188.22650745043404</v>
      </c>
      <c r="C2074" s="53">
        <v>12865.56</v>
      </c>
      <c r="D2074" s="54">
        <f t="shared" si="259"/>
        <v>43966</v>
      </c>
      <c r="E2074" s="53">
        <f t="shared" si="260"/>
        <v>228.96813245755601</v>
      </c>
      <c r="F2074" s="81">
        <f t="shared" si="263"/>
        <v>12867.16</v>
      </c>
      <c r="H2074" s="85">
        <f t="shared" si="266"/>
        <v>43966</v>
      </c>
      <c r="I2074" s="70">
        <f t="shared" si="265"/>
        <v>6.7492303873043058E-2</v>
      </c>
      <c r="J2074" s="70">
        <f t="shared" si="264"/>
        <v>4.1452624361282275E-5</v>
      </c>
      <c r="K2074" s="115">
        <f t="shared" si="261"/>
        <v>1</v>
      </c>
      <c r="L2074" s="116">
        <f t="shared" si="262"/>
        <v>6.7450851248681776E-2</v>
      </c>
    </row>
    <row r="2075" spans="1:12">
      <c r="A2075" s="80">
        <v>42872</v>
      </c>
      <c r="B2075" s="52">
        <v>188.26057644828256</v>
      </c>
      <c r="C2075" s="53">
        <v>12883.83</v>
      </c>
      <c r="D2075" s="54">
        <f t="shared" si="259"/>
        <v>43966</v>
      </c>
      <c r="E2075" s="53">
        <f t="shared" si="260"/>
        <v>228.96813245755601</v>
      </c>
      <c r="F2075" s="81">
        <f t="shared" si="263"/>
        <v>12867.16</v>
      </c>
      <c r="H2075" s="85">
        <f t="shared" si="266"/>
        <v>43966</v>
      </c>
      <c r="I2075" s="70">
        <f t="shared" si="265"/>
        <v>6.7427906274529992E-2</v>
      </c>
      <c r="J2075" s="70">
        <f t="shared" si="264"/>
        <v>-4.3147611583116419E-4</v>
      </c>
      <c r="K2075" s="115">
        <f t="shared" si="261"/>
        <v>1</v>
      </c>
      <c r="L2075" s="116">
        <f t="shared" si="262"/>
        <v>6.7859382390361156E-2</v>
      </c>
    </row>
    <row r="2076" spans="1:12">
      <c r="A2076" s="80">
        <v>42873</v>
      </c>
      <c r="B2076" s="52">
        <v>188.29916986645446</v>
      </c>
      <c r="C2076" s="53">
        <v>12753.55</v>
      </c>
      <c r="D2076" s="54">
        <f t="shared" si="259"/>
        <v>43969</v>
      </c>
      <c r="E2076" s="53">
        <f t="shared" si="260"/>
        <v>229.08421930071199</v>
      </c>
      <c r="F2076" s="81">
        <f t="shared" si="263"/>
        <v>12425.57</v>
      </c>
      <c r="H2076" s="85">
        <f t="shared" si="266"/>
        <v>43969</v>
      </c>
      <c r="I2076" s="70">
        <f t="shared" si="265"/>
        <v>6.7535327849292504E-2</v>
      </c>
      <c r="J2076" s="70">
        <f t="shared" si="264"/>
        <v>-8.6468054843100717E-3</v>
      </c>
      <c r="K2076" s="115">
        <f t="shared" si="261"/>
        <v>1</v>
      </c>
      <c r="L2076" s="116">
        <f t="shared" si="262"/>
        <v>7.6182133333602575E-2</v>
      </c>
    </row>
    <row r="2077" spans="1:12">
      <c r="A2077" s="80">
        <v>42874</v>
      </c>
      <c r="B2077" s="52">
        <v>188.33664140125791</v>
      </c>
      <c r="C2077" s="53">
        <v>12751.43</v>
      </c>
      <c r="D2077" s="54">
        <f t="shared" si="259"/>
        <v>43970</v>
      </c>
      <c r="E2077" s="53">
        <f t="shared" si="260"/>
        <v>229.11812376516852</v>
      </c>
      <c r="F2077" s="81">
        <f t="shared" si="263"/>
        <v>12504.22</v>
      </c>
      <c r="H2077" s="85">
        <f t="shared" si="266"/>
        <v>43970</v>
      </c>
      <c r="I2077" s="70">
        <f t="shared" si="265"/>
        <v>6.7517183051068796E-2</v>
      </c>
      <c r="J2077" s="70">
        <f t="shared" si="264"/>
        <v>-6.5044985157821644E-3</v>
      </c>
      <c r="K2077" s="115">
        <f t="shared" si="261"/>
        <v>1</v>
      </c>
      <c r="L2077" s="116">
        <f t="shared" si="262"/>
        <v>7.4021681566850961E-2</v>
      </c>
    </row>
    <row r="2078" spans="1:12">
      <c r="A2078" s="80">
        <v>42877</v>
      </c>
      <c r="B2078" s="52">
        <v>188.42986803875152</v>
      </c>
      <c r="C2078" s="53">
        <v>12765.48</v>
      </c>
      <c r="D2078" s="54">
        <f t="shared" si="259"/>
        <v>43973</v>
      </c>
      <c r="E2078" s="53">
        <f t="shared" si="260"/>
        <v>229.26203739598077</v>
      </c>
      <c r="F2078" s="81">
        <f t="shared" si="263"/>
        <v>12729.74</v>
      </c>
      <c r="H2078" s="85">
        <f t="shared" si="266"/>
        <v>43973</v>
      </c>
      <c r="I2078" s="70">
        <f t="shared" si="265"/>
        <v>6.7564526740988784E-2</v>
      </c>
      <c r="J2078" s="70">
        <f t="shared" si="264"/>
        <v>-9.341183198507963E-4</v>
      </c>
      <c r="K2078" s="115">
        <f t="shared" si="261"/>
        <v>1</v>
      </c>
      <c r="L2078" s="116">
        <f t="shared" si="262"/>
        <v>6.849864506083958E-2</v>
      </c>
    </row>
    <row r="2079" spans="1:12">
      <c r="A2079" s="80">
        <v>42878</v>
      </c>
      <c r="B2079" s="52">
        <v>188.46529285394283</v>
      </c>
      <c r="C2079" s="53">
        <v>12695.02</v>
      </c>
      <c r="D2079" s="54">
        <f t="shared" si="259"/>
        <v>43973</v>
      </c>
      <c r="E2079" s="53">
        <f t="shared" si="260"/>
        <v>229.26203739598077</v>
      </c>
      <c r="F2079" s="81">
        <f t="shared" si="263"/>
        <v>12729.74</v>
      </c>
      <c r="H2079" s="85">
        <f t="shared" si="266"/>
        <v>43973</v>
      </c>
      <c r="I2079" s="70">
        <f t="shared" si="265"/>
        <v>6.7497634414309449E-2</v>
      </c>
      <c r="J2079" s="70">
        <f t="shared" si="264"/>
        <v>9.1081373484591666E-4</v>
      </c>
      <c r="K2079" s="115">
        <f t="shared" si="261"/>
        <v>1</v>
      </c>
      <c r="L2079" s="116">
        <f t="shared" si="262"/>
        <v>6.6586820679463532E-2</v>
      </c>
    </row>
    <row r="2080" spans="1:12">
      <c r="A2080" s="80">
        <v>42879</v>
      </c>
      <c r="B2080" s="52">
        <v>188.49714348843517</v>
      </c>
      <c r="C2080" s="53">
        <v>12661.62</v>
      </c>
      <c r="D2080" s="54">
        <f t="shared" si="259"/>
        <v>43973</v>
      </c>
      <c r="E2080" s="53">
        <f t="shared" si="260"/>
        <v>229.26203739598077</v>
      </c>
      <c r="F2080" s="81">
        <f t="shared" si="263"/>
        <v>12729.74</v>
      </c>
      <c r="H2080" s="85">
        <f t="shared" si="266"/>
        <v>43973</v>
      </c>
      <c r="I2080" s="70">
        <f t="shared" si="265"/>
        <v>6.7437505488635807E-2</v>
      </c>
      <c r="J2080" s="70">
        <f t="shared" si="264"/>
        <v>1.7901395738617598E-3</v>
      </c>
      <c r="K2080" s="115">
        <f t="shared" si="261"/>
        <v>1</v>
      </c>
      <c r="L2080" s="116">
        <f t="shared" si="262"/>
        <v>6.5647365914774047E-2</v>
      </c>
    </row>
    <row r="2081" spans="1:12">
      <c r="A2081" s="80">
        <v>42880</v>
      </c>
      <c r="B2081" s="52">
        <v>188.53069597997612</v>
      </c>
      <c r="C2081" s="53">
        <v>12863.38</v>
      </c>
      <c r="D2081" s="54">
        <f t="shared" si="259"/>
        <v>43973</v>
      </c>
      <c r="E2081" s="53">
        <f t="shared" si="260"/>
        <v>229.26203739598077</v>
      </c>
      <c r="F2081" s="81">
        <f t="shared" si="263"/>
        <v>12729.74</v>
      </c>
      <c r="H2081" s="85">
        <f t="shared" si="266"/>
        <v>43973</v>
      </c>
      <c r="I2081" s="70">
        <f t="shared" si="265"/>
        <v>6.7374178377978655E-2</v>
      </c>
      <c r="J2081" s="70">
        <f t="shared" si="264"/>
        <v>-3.475123264095159E-3</v>
      </c>
      <c r="K2081" s="115">
        <f t="shared" si="261"/>
        <v>1</v>
      </c>
      <c r="L2081" s="116">
        <f t="shared" si="262"/>
        <v>7.0849301642073814E-2</v>
      </c>
    </row>
    <row r="2082" spans="1:12">
      <c r="A2082" s="80">
        <v>42881</v>
      </c>
      <c r="B2082" s="52">
        <v>188.56331179038065</v>
      </c>
      <c r="C2082" s="53">
        <v>12981.79</v>
      </c>
      <c r="D2082" s="54">
        <f t="shared" si="259"/>
        <v>43977</v>
      </c>
      <c r="E2082" s="53">
        <f t="shared" si="260"/>
        <v>229.28588064786999</v>
      </c>
      <c r="F2082" s="81">
        <f t="shared" si="263"/>
        <v>12715.39</v>
      </c>
      <c r="H2082" s="85">
        <f t="shared" si="266"/>
        <v>43977</v>
      </c>
      <c r="I2082" s="70">
        <f t="shared" si="265"/>
        <v>6.7349632453756136E-2</v>
      </c>
      <c r="J2082" s="70">
        <f t="shared" si="264"/>
        <v>-6.8876822328992615E-3</v>
      </c>
      <c r="K2082" s="115">
        <f t="shared" si="261"/>
        <v>1</v>
      </c>
      <c r="L2082" s="116">
        <f t="shared" si="262"/>
        <v>7.4237314686655398E-2</v>
      </c>
    </row>
    <row r="2083" spans="1:12">
      <c r="A2083" s="80">
        <v>42884</v>
      </c>
      <c r="B2083" s="52">
        <v>188.66739873848897</v>
      </c>
      <c r="C2083" s="53">
        <v>12996.61</v>
      </c>
      <c r="D2083" s="54">
        <f t="shared" si="259"/>
        <v>43980</v>
      </c>
      <c r="E2083" s="53">
        <f t="shared" si="260"/>
        <v>229.33128202756549</v>
      </c>
      <c r="F2083" s="81">
        <f t="shared" si="263"/>
        <v>13503.45</v>
      </c>
      <c r="H2083" s="85">
        <f t="shared" si="266"/>
        <v>43980</v>
      </c>
      <c r="I2083" s="70">
        <f t="shared" si="265"/>
        <v>6.7223744138474206E-2</v>
      </c>
      <c r="J2083" s="70">
        <f t="shared" si="264"/>
        <v>1.2833874305023585E-2</v>
      </c>
      <c r="K2083" s="115">
        <f t="shared" si="261"/>
        <v>1</v>
      </c>
      <c r="L2083" s="116">
        <f t="shared" si="262"/>
        <v>5.4389869833450621E-2</v>
      </c>
    </row>
    <row r="2084" spans="1:12">
      <c r="A2084" s="80">
        <v>42885</v>
      </c>
      <c r="B2084" s="52">
        <v>188.70173620505935</v>
      </c>
      <c r="C2084" s="53">
        <v>13023.19</v>
      </c>
      <c r="D2084" s="54">
        <f t="shared" si="259"/>
        <v>43980</v>
      </c>
      <c r="E2084" s="53">
        <f t="shared" si="260"/>
        <v>229.33128202756549</v>
      </c>
      <c r="F2084" s="81">
        <f t="shared" si="263"/>
        <v>13503.45</v>
      </c>
      <c r="H2084" s="85">
        <f t="shared" si="266"/>
        <v>43980</v>
      </c>
      <c r="I2084" s="70">
        <f t="shared" si="265"/>
        <v>6.7159007085933364E-2</v>
      </c>
      <c r="J2084" s="70">
        <f t="shared" si="264"/>
        <v>1.2144348920313242E-2</v>
      </c>
      <c r="K2084" s="115">
        <f t="shared" si="261"/>
        <v>1</v>
      </c>
      <c r="L2084" s="116">
        <f t="shared" si="262"/>
        <v>5.5014658165620123E-2</v>
      </c>
    </row>
    <row r="2085" spans="1:12">
      <c r="A2085" s="80">
        <v>42886</v>
      </c>
      <c r="B2085" s="52">
        <v>188.73570251757627</v>
      </c>
      <c r="C2085" s="53">
        <v>13018.69</v>
      </c>
      <c r="D2085" s="54">
        <f t="shared" si="259"/>
        <v>43980</v>
      </c>
      <c r="E2085" s="53">
        <f t="shared" si="260"/>
        <v>229.33128202756549</v>
      </c>
      <c r="F2085" s="81">
        <f t="shared" si="263"/>
        <v>13503.45</v>
      </c>
      <c r="H2085" s="85">
        <f t="shared" si="266"/>
        <v>43980</v>
      </c>
      <c r="I2085" s="70">
        <f t="shared" si="265"/>
        <v>6.7094985227977411E-2</v>
      </c>
      <c r="J2085" s="70">
        <f t="shared" si="264"/>
        <v>1.2260953711549893E-2</v>
      </c>
      <c r="K2085" s="115">
        <f t="shared" si="261"/>
        <v>1</v>
      </c>
      <c r="L2085" s="116">
        <f t="shared" si="262"/>
        <v>5.4834031516427517E-2</v>
      </c>
    </row>
    <row r="2086" spans="1:12">
      <c r="A2086" s="80">
        <v>42887</v>
      </c>
      <c r="B2086" s="52">
        <v>188.76892000121936</v>
      </c>
      <c r="C2086" s="53">
        <v>13022.35</v>
      </c>
      <c r="D2086" s="54">
        <f t="shared" si="259"/>
        <v>43983</v>
      </c>
      <c r="E2086" s="53">
        <f t="shared" si="260"/>
        <v>229.40214539371198</v>
      </c>
      <c r="F2086" s="81">
        <f t="shared" si="263"/>
        <v>13850</v>
      </c>
      <c r="H2086" s="85">
        <f t="shared" si="266"/>
        <v>43983</v>
      </c>
      <c r="I2086" s="70">
        <f t="shared" si="265"/>
        <v>6.7142282684511612E-2</v>
      </c>
      <c r="J2086" s="70">
        <f t="shared" si="264"/>
        <v>2.0751758051304581E-2</v>
      </c>
      <c r="K2086" s="115">
        <f t="shared" si="261"/>
        <v>1</v>
      </c>
      <c r="L2086" s="116">
        <f t="shared" si="262"/>
        <v>4.6390524633207031E-2</v>
      </c>
    </row>
    <row r="2087" spans="1:12">
      <c r="A2087" s="80">
        <v>42888</v>
      </c>
      <c r="B2087" s="52">
        <v>188.80214333113958</v>
      </c>
      <c r="C2087" s="53">
        <v>13072.98</v>
      </c>
      <c r="D2087" s="54">
        <f t="shared" si="259"/>
        <v>43984</v>
      </c>
      <c r="E2087" s="53">
        <f t="shared" si="260"/>
        <v>229.4154507181448</v>
      </c>
      <c r="F2087" s="81">
        <f t="shared" si="263"/>
        <v>14065.56</v>
      </c>
      <c r="H2087" s="85">
        <f t="shared" si="266"/>
        <v>43984</v>
      </c>
      <c r="I2087" s="70">
        <f t="shared" si="265"/>
        <v>6.7100314157048091E-2</v>
      </c>
      <c r="J2087" s="70">
        <f t="shared" si="264"/>
        <v>2.4693882940023393E-2</v>
      </c>
      <c r="K2087" s="115">
        <f t="shared" si="261"/>
        <v>1</v>
      </c>
      <c r="L2087" s="116">
        <f t="shared" si="262"/>
        <v>4.2406431217024698E-2</v>
      </c>
    </row>
    <row r="2088" spans="1:12">
      <c r="A2088" s="80">
        <v>42891</v>
      </c>
      <c r="B2088" s="52">
        <v>188.90296367567842</v>
      </c>
      <c r="C2088" s="53">
        <v>13116.78</v>
      </c>
      <c r="D2088" s="54">
        <f t="shared" si="259"/>
        <v>43987</v>
      </c>
      <c r="E2088" s="53">
        <f t="shared" si="260"/>
        <v>229.47579213312093</v>
      </c>
      <c r="F2088" s="81">
        <f t="shared" si="263"/>
        <v>14297.55</v>
      </c>
      <c r="H2088" s="85">
        <f t="shared" si="266"/>
        <v>43987</v>
      </c>
      <c r="I2088" s="70">
        <f t="shared" si="265"/>
        <v>6.7003970160597781E-2</v>
      </c>
      <c r="J2088" s="70">
        <f t="shared" si="264"/>
        <v>2.9148700144199902E-2</v>
      </c>
      <c r="K2088" s="115">
        <f t="shared" si="261"/>
        <v>1</v>
      </c>
      <c r="L2088" s="116">
        <f t="shared" si="262"/>
        <v>3.7855270016397879E-2</v>
      </c>
    </row>
    <row r="2089" spans="1:12">
      <c r="A2089" s="80">
        <v>42892</v>
      </c>
      <c r="B2089" s="52">
        <v>188.93488827653962</v>
      </c>
      <c r="C2089" s="53">
        <v>13065.33</v>
      </c>
      <c r="D2089" s="54">
        <f t="shared" si="259"/>
        <v>43987</v>
      </c>
      <c r="E2089" s="53">
        <f t="shared" si="260"/>
        <v>229.47579213312093</v>
      </c>
      <c r="F2089" s="81">
        <f t="shared" si="263"/>
        <v>14297.55</v>
      </c>
      <c r="H2089" s="85">
        <f t="shared" si="266"/>
        <v>43987</v>
      </c>
      <c r="I2089" s="70">
        <f t="shared" si="265"/>
        <v>6.6943869041544257E-2</v>
      </c>
      <c r="J2089" s="70">
        <f t="shared" si="264"/>
        <v>3.0497826641248116E-2</v>
      </c>
      <c r="K2089" s="115">
        <f t="shared" si="261"/>
        <v>1</v>
      </c>
      <c r="L2089" s="116">
        <f t="shared" si="262"/>
        <v>3.6446042400296141E-2</v>
      </c>
    </row>
    <row r="2090" spans="1:12">
      <c r="A2090" s="80">
        <v>42893</v>
      </c>
      <c r="B2090" s="52">
        <v>188.96814081687629</v>
      </c>
      <c r="C2090" s="53">
        <v>13101.62</v>
      </c>
      <c r="D2090" s="54">
        <f t="shared" si="259"/>
        <v>43987</v>
      </c>
      <c r="E2090" s="53">
        <f t="shared" si="260"/>
        <v>229.47579213312093</v>
      </c>
      <c r="F2090" s="81">
        <f t="shared" si="263"/>
        <v>14297.55</v>
      </c>
      <c r="H2090" s="85">
        <f t="shared" si="266"/>
        <v>43987</v>
      </c>
      <c r="I2090" s="70">
        <f t="shared" si="265"/>
        <v>6.6881282344589454E-2</v>
      </c>
      <c r="J2090" s="70">
        <f t="shared" si="264"/>
        <v>2.9545492817246721E-2</v>
      </c>
      <c r="K2090" s="115">
        <f t="shared" si="261"/>
        <v>1</v>
      </c>
      <c r="L2090" s="116">
        <f t="shared" si="262"/>
        <v>3.7335789527342733E-2</v>
      </c>
    </row>
    <row r="2091" spans="1:12">
      <c r="A2091" s="80">
        <v>42894</v>
      </c>
      <c r="B2091" s="52">
        <v>189.00139920966004</v>
      </c>
      <c r="C2091" s="53">
        <v>13079.63</v>
      </c>
      <c r="D2091" s="54">
        <f t="shared" si="259"/>
        <v>43990</v>
      </c>
      <c r="E2091" s="53">
        <f t="shared" si="260"/>
        <v>229.57217196581686</v>
      </c>
      <c r="F2091" s="81">
        <f t="shared" si="263"/>
        <v>14333.2</v>
      </c>
      <c r="H2091" s="85">
        <f t="shared" si="266"/>
        <v>43990</v>
      </c>
      <c r="I2091" s="70">
        <f t="shared" si="265"/>
        <v>6.6968033032092311E-2</v>
      </c>
      <c r="J2091" s="70">
        <f t="shared" si="264"/>
        <v>3.0977610835734248E-2</v>
      </c>
      <c r="K2091" s="115">
        <f t="shared" si="261"/>
        <v>1</v>
      </c>
      <c r="L2091" s="116">
        <f t="shared" si="262"/>
        <v>3.5990422196358063E-2</v>
      </c>
    </row>
    <row r="2092" spans="1:12">
      <c r="A2092" s="80">
        <v>42895</v>
      </c>
      <c r="B2092" s="52">
        <v>189.03636446851385</v>
      </c>
      <c r="C2092" s="53">
        <v>13108.12</v>
      </c>
      <c r="D2092" s="54">
        <f t="shared" si="259"/>
        <v>43991</v>
      </c>
      <c r="E2092" s="53">
        <f t="shared" si="260"/>
        <v>229.59742490473312</v>
      </c>
      <c r="F2092" s="81">
        <f t="shared" si="263"/>
        <v>14162.9</v>
      </c>
      <c r="H2092" s="85">
        <f t="shared" si="266"/>
        <v>43991</v>
      </c>
      <c r="I2092" s="70">
        <f t="shared" si="265"/>
        <v>6.6941363098444784E-2</v>
      </c>
      <c r="J2092" s="70">
        <f t="shared" si="264"/>
        <v>2.6133643083211533E-2</v>
      </c>
      <c r="K2092" s="115">
        <f t="shared" si="261"/>
        <v>1</v>
      </c>
      <c r="L2092" s="116">
        <f t="shared" si="262"/>
        <v>4.0807720015233251E-2</v>
      </c>
    </row>
    <row r="2093" spans="1:12">
      <c r="A2093" s="80">
        <v>42898</v>
      </c>
      <c r="B2093" s="52">
        <v>189.13617566895326</v>
      </c>
      <c r="C2093" s="53">
        <v>13037.83</v>
      </c>
      <c r="D2093" s="54">
        <f t="shared" si="259"/>
        <v>43994</v>
      </c>
      <c r="E2093" s="53">
        <f t="shared" si="260"/>
        <v>229.7002997201792</v>
      </c>
      <c r="F2093" s="81">
        <f t="shared" si="263"/>
        <v>14059.69</v>
      </c>
      <c r="H2093" s="85">
        <f t="shared" si="266"/>
        <v>43994</v>
      </c>
      <c r="I2093" s="70">
        <f t="shared" si="265"/>
        <v>6.6912949071238792E-2</v>
      </c>
      <c r="J2093" s="70">
        <f t="shared" si="264"/>
        <v>2.5471221652607179E-2</v>
      </c>
      <c r="K2093" s="115">
        <f t="shared" si="261"/>
        <v>1</v>
      </c>
      <c r="L2093" s="116">
        <f t="shared" si="262"/>
        <v>4.1441727418631613E-2</v>
      </c>
    </row>
    <row r="2094" spans="1:12">
      <c r="A2094" s="80">
        <v>42899</v>
      </c>
      <c r="B2094" s="52">
        <v>189.16927449969532</v>
      </c>
      <c r="C2094" s="53">
        <v>13037.83</v>
      </c>
      <c r="D2094" s="54">
        <f t="shared" si="259"/>
        <v>43994</v>
      </c>
      <c r="E2094" s="53">
        <f t="shared" si="260"/>
        <v>229.7002997201792</v>
      </c>
      <c r="F2094" s="81">
        <f t="shared" si="263"/>
        <v>14059.69</v>
      </c>
      <c r="H2094" s="85">
        <f t="shared" si="266"/>
        <v>43994</v>
      </c>
      <c r="I2094" s="70">
        <f t="shared" si="265"/>
        <v>6.6850719742490128E-2</v>
      </c>
      <c r="J2094" s="70">
        <f t="shared" si="264"/>
        <v>2.5471221652607179E-2</v>
      </c>
      <c r="K2094" s="115">
        <f t="shared" si="261"/>
        <v>1</v>
      </c>
      <c r="L2094" s="116">
        <f t="shared" si="262"/>
        <v>4.1379498089882949E-2</v>
      </c>
    </row>
    <row r="2095" spans="1:12">
      <c r="A2095" s="80">
        <v>42900</v>
      </c>
      <c r="B2095" s="52">
        <v>189.20256829200727</v>
      </c>
      <c r="C2095" s="53">
        <v>13045.44</v>
      </c>
      <c r="D2095" s="54">
        <f t="shared" si="259"/>
        <v>43994</v>
      </c>
      <c r="E2095" s="53">
        <f t="shared" si="260"/>
        <v>229.7002997201792</v>
      </c>
      <c r="F2095" s="81">
        <f t="shared" si="263"/>
        <v>14059.69</v>
      </c>
      <c r="H2095" s="85">
        <f t="shared" si="266"/>
        <v>43994</v>
      </c>
      <c r="I2095" s="70">
        <f t="shared" si="265"/>
        <v>6.6788138509652928E-2</v>
      </c>
      <c r="J2095" s="70">
        <f t="shared" si="264"/>
        <v>2.5271781492336443E-2</v>
      </c>
      <c r="K2095" s="115">
        <f t="shared" si="261"/>
        <v>1</v>
      </c>
      <c r="L2095" s="116">
        <f t="shared" si="262"/>
        <v>4.1516357017316485E-2</v>
      </c>
    </row>
    <row r="2096" spans="1:12">
      <c r="A2096" s="80">
        <v>42901</v>
      </c>
      <c r="B2096" s="52">
        <v>189.23567874145837</v>
      </c>
      <c r="C2096" s="53">
        <v>12992.34</v>
      </c>
      <c r="D2096" s="54">
        <f t="shared" si="259"/>
        <v>43997</v>
      </c>
      <c r="E2096" s="53">
        <f t="shared" si="260"/>
        <v>229.81124496494405</v>
      </c>
      <c r="F2096" s="81">
        <f t="shared" si="263"/>
        <v>13835.27</v>
      </c>
      <c r="H2096" s="85">
        <f t="shared" si="266"/>
        <v>43997</v>
      </c>
      <c r="I2096" s="70">
        <f t="shared" si="265"/>
        <v>6.6897631690036041E-2</v>
      </c>
      <c r="J2096" s="70">
        <f t="shared" si="264"/>
        <v>2.1174795932992874E-2</v>
      </c>
      <c r="K2096" s="115">
        <f t="shared" si="261"/>
        <v>1</v>
      </c>
      <c r="L2096" s="116">
        <f t="shared" si="262"/>
        <v>4.5722835757043168E-2</v>
      </c>
    </row>
    <row r="2097" spans="1:12">
      <c r="A2097" s="80">
        <v>42902</v>
      </c>
      <c r="B2097" s="52">
        <v>189.26860574955936</v>
      </c>
      <c r="C2097" s="53">
        <v>13005.86</v>
      </c>
      <c r="D2097" s="54">
        <f t="shared" si="259"/>
        <v>43998</v>
      </c>
      <c r="E2097" s="53">
        <f t="shared" si="260"/>
        <v>229.83974155931972</v>
      </c>
      <c r="F2097" s="81">
        <f t="shared" si="263"/>
        <v>13976.63</v>
      </c>
      <c r="H2097" s="85">
        <f t="shared" si="266"/>
        <v>43998</v>
      </c>
      <c r="I2097" s="70">
        <f t="shared" si="265"/>
        <v>6.6879852860040501E-2</v>
      </c>
      <c r="J2097" s="70">
        <f t="shared" si="264"/>
        <v>2.4285750919672777E-2</v>
      </c>
      <c r="K2097" s="115">
        <f t="shared" si="261"/>
        <v>1</v>
      </c>
      <c r="L2097" s="116">
        <f t="shared" si="262"/>
        <v>4.2594101940367723E-2</v>
      </c>
    </row>
    <row r="2098" spans="1:12">
      <c r="A2098" s="80">
        <v>42905</v>
      </c>
      <c r="B2098" s="52">
        <v>189.37308201993312</v>
      </c>
      <c r="C2098" s="53">
        <v>13100.15</v>
      </c>
      <c r="D2098" s="54">
        <f t="shared" si="259"/>
        <v>44001</v>
      </c>
      <c r="E2098" s="53">
        <f t="shared" si="260"/>
        <v>229.92318330715432</v>
      </c>
      <c r="F2098" s="81">
        <f t="shared" si="263"/>
        <v>14445.87</v>
      </c>
      <c r="H2098" s="85">
        <f t="shared" si="266"/>
        <v>44001</v>
      </c>
      <c r="I2098" s="70">
        <f t="shared" si="265"/>
        <v>6.681268762547532E-2</v>
      </c>
      <c r="J2098" s="70">
        <f t="shared" si="264"/>
        <v>3.3131994711983248E-2</v>
      </c>
      <c r="K2098" s="115">
        <f t="shared" si="261"/>
        <v>1</v>
      </c>
      <c r="L2098" s="116">
        <f t="shared" si="262"/>
        <v>3.3680692913492072E-2</v>
      </c>
    </row>
    <row r="2099" spans="1:12">
      <c r="A2099" s="80">
        <v>42906</v>
      </c>
      <c r="B2099" s="52">
        <v>189.40584356312257</v>
      </c>
      <c r="C2099" s="53">
        <v>13099.92</v>
      </c>
      <c r="D2099" s="54">
        <f t="shared" si="259"/>
        <v>44001</v>
      </c>
      <c r="E2099" s="53">
        <f t="shared" si="260"/>
        <v>229.92318330715432</v>
      </c>
      <c r="F2099" s="81">
        <f t="shared" si="263"/>
        <v>14445.87</v>
      </c>
      <c r="H2099" s="85">
        <f t="shared" si="266"/>
        <v>44001</v>
      </c>
      <c r="I2099" s="70">
        <f t="shared" si="265"/>
        <v>6.6751175188120238E-2</v>
      </c>
      <c r="J2099" s="70">
        <f t="shared" si="264"/>
        <v>3.3138041033083709E-2</v>
      </c>
      <c r="K2099" s="115">
        <f t="shared" si="261"/>
        <v>1</v>
      </c>
      <c r="L2099" s="116">
        <f t="shared" si="262"/>
        <v>3.3613134155036528E-2</v>
      </c>
    </row>
    <row r="2100" spans="1:12">
      <c r="A2100" s="80">
        <v>42907</v>
      </c>
      <c r="B2100" s="52">
        <v>189.43633790393625</v>
      </c>
      <c r="C2100" s="53">
        <v>13072.91</v>
      </c>
      <c r="D2100" s="54">
        <f t="shared" si="259"/>
        <v>44001</v>
      </c>
      <c r="E2100" s="53">
        <f t="shared" si="260"/>
        <v>229.92318330715432</v>
      </c>
      <c r="F2100" s="81">
        <f t="shared" si="263"/>
        <v>14445.87</v>
      </c>
      <c r="H2100" s="85">
        <f t="shared" si="266"/>
        <v>44001</v>
      </c>
      <c r="I2100" s="70">
        <f t="shared" si="265"/>
        <v>6.6693932352339669E-2</v>
      </c>
      <c r="J2100" s="70">
        <f t="shared" si="264"/>
        <v>3.3849075333797662E-2</v>
      </c>
      <c r="K2100" s="115">
        <f t="shared" si="261"/>
        <v>1</v>
      </c>
      <c r="L2100" s="116">
        <f t="shared" si="262"/>
        <v>3.2844857018542006E-2</v>
      </c>
    </row>
    <row r="2101" spans="1:12">
      <c r="A2101" s="80">
        <v>42908</v>
      </c>
      <c r="B2101" s="52">
        <v>189.47062588109685</v>
      </c>
      <c r="C2101" s="53">
        <v>13070.98</v>
      </c>
      <c r="D2101" s="54">
        <f t="shared" si="259"/>
        <v>44004</v>
      </c>
      <c r="E2101" s="53">
        <f t="shared" si="260"/>
        <v>230.00043749674549</v>
      </c>
      <c r="F2101" s="81">
        <f t="shared" si="263"/>
        <v>14540.07</v>
      </c>
      <c r="H2101" s="85">
        <f t="shared" si="266"/>
        <v>44004</v>
      </c>
      <c r="I2101" s="70">
        <f t="shared" si="265"/>
        <v>6.6749032052412227E-2</v>
      </c>
      <c r="J2101" s="70">
        <f t="shared" si="264"/>
        <v>3.6142407706952095E-2</v>
      </c>
      <c r="K2101" s="115">
        <f t="shared" si="261"/>
        <v>1</v>
      </c>
      <c r="L2101" s="116">
        <f t="shared" si="262"/>
        <v>3.0606624345460132E-2</v>
      </c>
    </row>
    <row r="2102" spans="1:12">
      <c r="A2102" s="80">
        <v>42909</v>
      </c>
      <c r="B2102" s="52">
        <v>189.50169906374137</v>
      </c>
      <c r="C2102" s="53">
        <v>12996.3</v>
      </c>
      <c r="D2102" s="54">
        <f t="shared" si="259"/>
        <v>44005</v>
      </c>
      <c r="E2102" s="53">
        <f t="shared" si="260"/>
        <v>230.02918755143256</v>
      </c>
      <c r="F2102" s="81">
        <f t="shared" si="263"/>
        <v>14765.36</v>
      </c>
      <c r="H2102" s="85">
        <f t="shared" si="266"/>
        <v>44005</v>
      </c>
      <c r="I2102" s="70">
        <f t="shared" si="265"/>
        <v>6.6735166408706137E-2</v>
      </c>
      <c r="J2102" s="70">
        <f t="shared" si="264"/>
        <v>4.3457513966394634E-2</v>
      </c>
      <c r="K2102" s="115">
        <f t="shared" si="261"/>
        <v>1</v>
      </c>
      <c r="L2102" s="116">
        <f t="shared" si="262"/>
        <v>2.3277652442311503E-2</v>
      </c>
    </row>
    <row r="2103" spans="1:12">
      <c r="A2103" s="80">
        <v>42913</v>
      </c>
      <c r="B2103" s="52">
        <v>189.63889829386352</v>
      </c>
      <c r="C2103" s="53">
        <v>12910.01</v>
      </c>
      <c r="D2103" s="54">
        <f t="shared" si="259"/>
        <v>44008</v>
      </c>
      <c r="E2103" s="53">
        <f t="shared" si="260"/>
        <v>230.10763629320624</v>
      </c>
      <c r="F2103" s="81">
        <f t="shared" si="263"/>
        <v>14641.26</v>
      </c>
      <c r="H2103" s="85">
        <f t="shared" si="266"/>
        <v>44008</v>
      </c>
      <c r="I2103" s="70">
        <f t="shared" si="265"/>
        <v>6.6599074627843535E-2</v>
      </c>
      <c r="J2103" s="70">
        <f t="shared" si="264"/>
        <v>4.2839064617659295E-2</v>
      </c>
      <c r="K2103" s="115">
        <f t="shared" si="261"/>
        <v>1</v>
      </c>
      <c r="L2103" s="116">
        <f t="shared" si="262"/>
        <v>2.376001001018424E-2</v>
      </c>
    </row>
    <row r="2104" spans="1:12">
      <c r="A2104" s="80">
        <v>42914</v>
      </c>
      <c r="B2104" s="52">
        <v>189.67379185114959</v>
      </c>
      <c r="C2104" s="53">
        <v>12882.7</v>
      </c>
      <c r="D2104" s="54">
        <f t="shared" si="259"/>
        <v>44008</v>
      </c>
      <c r="E2104" s="53">
        <f t="shared" si="260"/>
        <v>230.10763629320624</v>
      </c>
      <c r="F2104" s="81">
        <f t="shared" si="263"/>
        <v>14641.26</v>
      </c>
      <c r="H2104" s="85">
        <f t="shared" si="266"/>
        <v>44008</v>
      </c>
      <c r="I2104" s="70">
        <f t="shared" si="265"/>
        <v>6.6533664574735418E-2</v>
      </c>
      <c r="J2104" s="70">
        <f t="shared" si="264"/>
        <v>4.3575448390153593E-2</v>
      </c>
      <c r="K2104" s="115">
        <f t="shared" si="261"/>
        <v>1</v>
      </c>
      <c r="L2104" s="116">
        <f t="shared" si="262"/>
        <v>2.2958216184581826E-2</v>
      </c>
    </row>
    <row r="2105" spans="1:12">
      <c r="A2105" s="80">
        <v>42915</v>
      </c>
      <c r="B2105" s="52">
        <v>189.70413965784576</v>
      </c>
      <c r="C2105" s="53">
        <v>12908.13</v>
      </c>
      <c r="D2105" s="54">
        <f t="shared" si="259"/>
        <v>44011</v>
      </c>
      <c r="E2105" s="53">
        <f t="shared" si="260"/>
        <v>230.17390729245869</v>
      </c>
      <c r="F2105" s="81">
        <f t="shared" si="263"/>
        <v>14541.76</v>
      </c>
      <c r="H2105" s="85">
        <f t="shared" si="266"/>
        <v>44011</v>
      </c>
      <c r="I2105" s="70">
        <f t="shared" si="265"/>
        <v>6.6579160790579461E-2</v>
      </c>
      <c r="J2105" s="70">
        <f t="shared" si="264"/>
        <v>4.05218729982324E-2</v>
      </c>
      <c r="K2105" s="115">
        <f t="shared" si="261"/>
        <v>1</v>
      </c>
      <c r="L2105" s="116">
        <f t="shared" si="262"/>
        <v>2.6057287792347061E-2</v>
      </c>
    </row>
    <row r="2106" spans="1:12">
      <c r="A2106" s="80">
        <v>42916</v>
      </c>
      <c r="B2106" s="52">
        <v>189.73999374024109</v>
      </c>
      <c r="C2106" s="53">
        <v>12932.33</v>
      </c>
      <c r="D2106" s="54">
        <f t="shared" si="259"/>
        <v>44012</v>
      </c>
      <c r="E2106" s="53">
        <f t="shared" si="260"/>
        <v>230.19186085722751</v>
      </c>
      <c r="F2106" s="81">
        <f t="shared" si="263"/>
        <v>14527.18</v>
      </c>
      <c r="H2106" s="85">
        <f t="shared" si="266"/>
        <v>44012</v>
      </c>
      <c r="I2106" s="70">
        <f t="shared" si="265"/>
        <v>6.6539703359123958E-2</v>
      </c>
      <c r="J2106" s="70">
        <f t="shared" si="264"/>
        <v>3.9524780227149003E-2</v>
      </c>
      <c r="K2106" s="115">
        <f t="shared" si="261"/>
        <v>1</v>
      </c>
      <c r="L2106" s="116">
        <f t="shared" si="262"/>
        <v>2.7014923131974955E-2</v>
      </c>
    </row>
    <row r="2107" spans="1:12">
      <c r="A2107" s="80">
        <v>42919</v>
      </c>
      <c r="B2107" s="52">
        <v>189.83960723695475</v>
      </c>
      <c r="C2107" s="53">
        <v>13060.15</v>
      </c>
      <c r="D2107" s="54">
        <f t="shared" si="259"/>
        <v>44015</v>
      </c>
      <c r="E2107" s="53">
        <f t="shared" si="260"/>
        <v>230.2738185288492</v>
      </c>
      <c r="F2107" s="81">
        <f t="shared" si="263"/>
        <v>14964.59</v>
      </c>
      <c r="H2107" s="85">
        <f t="shared" si="266"/>
        <v>44015</v>
      </c>
      <c r="I2107" s="70">
        <f t="shared" si="265"/>
        <v>6.6479664231452462E-2</v>
      </c>
      <c r="J2107" s="70">
        <f t="shared" si="264"/>
        <v>4.6418845579983214E-2</v>
      </c>
      <c r="K2107" s="115">
        <f t="shared" si="261"/>
        <v>1</v>
      </c>
      <c r="L2107" s="116">
        <f t="shared" si="262"/>
        <v>2.0060818651469248E-2</v>
      </c>
    </row>
    <row r="2108" spans="1:12">
      <c r="A2108" s="80">
        <v>42920</v>
      </c>
      <c r="B2108" s="52">
        <v>189.87624628115151</v>
      </c>
      <c r="C2108" s="53">
        <v>13057.86</v>
      </c>
      <c r="D2108" s="54">
        <f t="shared" si="259"/>
        <v>44015</v>
      </c>
      <c r="E2108" s="53">
        <f t="shared" si="260"/>
        <v>230.2738185288492</v>
      </c>
      <c r="F2108" s="81">
        <f t="shared" si="263"/>
        <v>14964.59</v>
      </c>
      <c r="H2108" s="85">
        <f t="shared" si="266"/>
        <v>44015</v>
      </c>
      <c r="I2108" s="70">
        <f t="shared" si="265"/>
        <v>6.6411062866239989E-2</v>
      </c>
      <c r="J2108" s="70">
        <f t="shared" si="264"/>
        <v>4.64800133131269E-2</v>
      </c>
      <c r="K2108" s="115">
        <f t="shared" si="261"/>
        <v>1</v>
      </c>
      <c r="L2108" s="116">
        <f t="shared" si="262"/>
        <v>1.9931049553113089E-2</v>
      </c>
    </row>
    <row r="2109" spans="1:12">
      <c r="A2109" s="80">
        <v>42921</v>
      </c>
      <c r="B2109" s="52">
        <v>189.90871511926557</v>
      </c>
      <c r="C2109" s="53">
        <v>13091.36</v>
      </c>
      <c r="D2109" s="54">
        <f t="shared" si="259"/>
        <v>44015</v>
      </c>
      <c r="E2109" s="53">
        <f t="shared" si="260"/>
        <v>230.2738185288492</v>
      </c>
      <c r="F2109" s="81">
        <f t="shared" si="263"/>
        <v>14964.59</v>
      </c>
      <c r="H2109" s="85">
        <f t="shared" si="266"/>
        <v>44015</v>
      </c>
      <c r="I2109" s="70">
        <f t="shared" si="265"/>
        <v>6.6350284364274259E-2</v>
      </c>
      <c r="J2109" s="70">
        <f t="shared" si="264"/>
        <v>4.5586624441536605E-2</v>
      </c>
      <c r="K2109" s="115">
        <f t="shared" si="261"/>
        <v>1</v>
      </c>
      <c r="L2109" s="116">
        <f t="shared" si="262"/>
        <v>2.0763659922737654E-2</v>
      </c>
    </row>
    <row r="2110" spans="1:12">
      <c r="A2110" s="80">
        <v>42922</v>
      </c>
      <c r="B2110" s="52">
        <v>189.94194914441144</v>
      </c>
      <c r="C2110" s="53">
        <v>13147.27</v>
      </c>
      <c r="D2110" s="54">
        <f t="shared" si="259"/>
        <v>44018</v>
      </c>
      <c r="E2110" s="53">
        <f t="shared" si="260"/>
        <v>230.31734028055115</v>
      </c>
      <c r="F2110" s="81">
        <f t="shared" si="263"/>
        <v>15185.78</v>
      </c>
      <c r="H2110" s="85">
        <f t="shared" si="266"/>
        <v>44018</v>
      </c>
      <c r="I2110" s="70">
        <f t="shared" si="265"/>
        <v>6.6355259771686548E-2</v>
      </c>
      <c r="J2110" s="70">
        <f t="shared" si="264"/>
        <v>4.9221482281669005E-2</v>
      </c>
      <c r="K2110" s="115">
        <f t="shared" si="261"/>
        <v>1</v>
      </c>
      <c r="L2110" s="116">
        <f t="shared" si="262"/>
        <v>1.7133777490017543E-2</v>
      </c>
    </row>
    <row r="2111" spans="1:12">
      <c r="A2111" s="80">
        <v>42923</v>
      </c>
      <c r="B2111" s="52">
        <v>189.98126712788434</v>
      </c>
      <c r="C2111" s="53">
        <v>13135.35</v>
      </c>
      <c r="D2111" s="54">
        <f t="shared" si="259"/>
        <v>44019</v>
      </c>
      <c r="E2111" s="53">
        <f t="shared" si="260"/>
        <v>230.34244487064171</v>
      </c>
      <c r="F2111" s="81">
        <f t="shared" si="263"/>
        <v>15236.58</v>
      </c>
      <c r="H2111" s="85">
        <f t="shared" si="266"/>
        <v>44019</v>
      </c>
      <c r="I2111" s="70">
        <f t="shared" si="265"/>
        <v>6.6320431571558647E-2</v>
      </c>
      <c r="J2111" s="70">
        <f t="shared" si="264"/>
        <v>5.0707782332975349E-2</v>
      </c>
      <c r="K2111" s="115">
        <f t="shared" si="261"/>
        <v>1</v>
      </c>
      <c r="L2111" s="116">
        <f t="shared" si="262"/>
        <v>1.5612649238583298E-2</v>
      </c>
    </row>
    <row r="2112" spans="1:12">
      <c r="A2112" s="80">
        <v>42926</v>
      </c>
      <c r="B2112" s="52">
        <v>190.0878466187431</v>
      </c>
      <c r="C2112" s="53">
        <v>13278.81</v>
      </c>
      <c r="D2112" s="54">
        <f t="shared" si="259"/>
        <v>44022</v>
      </c>
      <c r="E2112" s="53">
        <f t="shared" si="260"/>
        <v>230.42376530912017</v>
      </c>
      <c r="F2112" s="81">
        <f t="shared" si="263"/>
        <v>15204.13</v>
      </c>
      <c r="H2112" s="85">
        <f t="shared" si="266"/>
        <v>44022</v>
      </c>
      <c r="I2112" s="70">
        <f t="shared" si="265"/>
        <v>6.6246551091935446E-2</v>
      </c>
      <c r="J2112" s="70">
        <f t="shared" si="264"/>
        <v>4.6166492148795202E-2</v>
      </c>
      <c r="K2112" s="115">
        <f t="shared" si="261"/>
        <v>1</v>
      </c>
      <c r="L2112" s="116">
        <f t="shared" si="262"/>
        <v>2.0080058943140244E-2</v>
      </c>
    </row>
    <row r="2113" spans="1:12">
      <c r="A2113" s="80">
        <v>42927</v>
      </c>
      <c r="B2113" s="52">
        <v>190.12130207974798</v>
      </c>
      <c r="C2113" s="53">
        <v>13299.17</v>
      </c>
      <c r="D2113" s="54">
        <f t="shared" si="259"/>
        <v>44022</v>
      </c>
      <c r="E2113" s="53">
        <f t="shared" si="260"/>
        <v>230.42376530912017</v>
      </c>
      <c r="F2113" s="81">
        <f t="shared" si="263"/>
        <v>15204.13</v>
      </c>
      <c r="H2113" s="85">
        <f t="shared" si="266"/>
        <v>44022</v>
      </c>
      <c r="I2113" s="70">
        <f t="shared" si="265"/>
        <v>6.6184005299500859E-2</v>
      </c>
      <c r="J2113" s="70">
        <f t="shared" si="264"/>
        <v>4.5632352836363355E-2</v>
      </c>
      <c r="K2113" s="115">
        <f t="shared" si="261"/>
        <v>1</v>
      </c>
      <c r="L2113" s="116">
        <f t="shared" si="262"/>
        <v>2.0551652463137504E-2</v>
      </c>
    </row>
    <row r="2114" spans="1:12">
      <c r="A2114" s="80">
        <v>42928</v>
      </c>
      <c r="B2114" s="52">
        <v>190.15514367151818</v>
      </c>
      <c r="C2114" s="53">
        <v>13340.24</v>
      </c>
      <c r="D2114" s="54">
        <f t="shared" ref="D2114:D2177" si="267">VLOOKUP(EDATE(A2114,36),A:A,1,1)</f>
        <v>44022</v>
      </c>
      <c r="E2114" s="53">
        <f t="shared" ref="E2114:E2177" si="268">VLOOKUP(D2114,A:B,2,0)</f>
        <v>230.42376530912017</v>
      </c>
      <c r="F2114" s="81">
        <f t="shared" si="263"/>
        <v>15204.13</v>
      </c>
      <c r="H2114" s="85">
        <f t="shared" si="266"/>
        <v>44022</v>
      </c>
      <c r="I2114" s="70">
        <f t="shared" si="265"/>
        <v>6.6120752554363671E-2</v>
      </c>
      <c r="J2114" s="70">
        <f t="shared" si="264"/>
        <v>4.4558202588453222E-2</v>
      </c>
      <c r="K2114" s="115">
        <f t="shared" ref="K2114:K2177" si="269">IF(I2114&gt;J2114,1,0)</f>
        <v>1</v>
      </c>
      <c r="L2114" s="116">
        <f t="shared" ref="L2114:L2177" si="270">I2114-J2114</f>
        <v>2.1562549965910449E-2</v>
      </c>
    </row>
    <row r="2115" spans="1:12">
      <c r="A2115" s="80">
        <v>42929</v>
      </c>
      <c r="B2115" s="52">
        <v>190.188230666517</v>
      </c>
      <c r="C2115" s="53">
        <v>13452.22</v>
      </c>
      <c r="D2115" s="54">
        <f t="shared" si="267"/>
        <v>44025</v>
      </c>
      <c r="E2115" s="53">
        <f t="shared" si="268"/>
        <v>230.49150989612104</v>
      </c>
      <c r="F2115" s="81">
        <f t="shared" si="263"/>
        <v>15254.09</v>
      </c>
      <c r="H2115" s="85">
        <f t="shared" si="266"/>
        <v>44025</v>
      </c>
      <c r="I2115" s="70">
        <f t="shared" si="265"/>
        <v>6.6163388260470191E-2</v>
      </c>
      <c r="J2115" s="70">
        <f t="shared" si="264"/>
        <v>4.2791416538250804E-2</v>
      </c>
      <c r="K2115" s="115">
        <f t="shared" si="269"/>
        <v>1</v>
      </c>
      <c r="L2115" s="116">
        <f t="shared" si="270"/>
        <v>2.3371971722219387E-2</v>
      </c>
    </row>
    <row r="2116" spans="1:12">
      <c r="A2116" s="80">
        <v>42930</v>
      </c>
      <c r="B2116" s="52">
        <v>190.22113323042231</v>
      </c>
      <c r="C2116" s="53">
        <v>13453.49</v>
      </c>
      <c r="D2116" s="54">
        <f t="shared" si="267"/>
        <v>44026</v>
      </c>
      <c r="E2116" s="53">
        <f t="shared" si="268"/>
        <v>230.51271511503148</v>
      </c>
      <c r="F2116" s="81">
        <f t="shared" si="263"/>
        <v>14978.23</v>
      </c>
      <c r="H2116" s="85">
        <f t="shared" si="266"/>
        <v>44026</v>
      </c>
      <c r="I2116" s="70">
        <f t="shared" si="265"/>
        <v>6.6134606051175826E-2</v>
      </c>
      <c r="J2116" s="70">
        <f t="shared" si="264"/>
        <v>3.643446173809739E-2</v>
      </c>
      <c r="K2116" s="115">
        <f t="shared" si="269"/>
        <v>1</v>
      </c>
      <c r="L2116" s="116">
        <f t="shared" si="270"/>
        <v>2.9700144313078436E-2</v>
      </c>
    </row>
    <row r="2117" spans="1:12">
      <c r="A2117" s="80">
        <v>42933</v>
      </c>
      <c r="B2117" s="52">
        <v>190.32385264236675</v>
      </c>
      <c r="C2117" s="53">
        <v>13494.64</v>
      </c>
      <c r="D2117" s="54">
        <f t="shared" si="267"/>
        <v>44029</v>
      </c>
      <c r="E2117" s="53">
        <f t="shared" si="268"/>
        <v>230.57980075908631</v>
      </c>
      <c r="F2117" s="81">
        <f t="shared" si="263"/>
        <v>15396.44</v>
      </c>
      <c r="H2117" s="85">
        <f t="shared" si="266"/>
        <v>44029</v>
      </c>
      <c r="I2117" s="70">
        <f t="shared" si="265"/>
        <v>6.6046167230389363E-2</v>
      </c>
      <c r="J2117" s="70">
        <f t="shared" si="264"/>
        <v>4.4927928155219288E-2</v>
      </c>
      <c r="K2117" s="115">
        <f t="shared" si="269"/>
        <v>1</v>
      </c>
      <c r="L2117" s="116">
        <f t="shared" si="270"/>
        <v>2.1118239075170075E-2</v>
      </c>
    </row>
    <row r="2118" spans="1:12">
      <c r="A2118" s="80">
        <v>42934</v>
      </c>
      <c r="B2118" s="52">
        <v>190.35658834502124</v>
      </c>
      <c r="C2118" s="53">
        <v>13374.92</v>
      </c>
      <c r="D2118" s="54">
        <f t="shared" si="267"/>
        <v>44029</v>
      </c>
      <c r="E2118" s="53">
        <f t="shared" si="268"/>
        <v>230.57980075908631</v>
      </c>
      <c r="F2118" s="81">
        <f t="shared" si="263"/>
        <v>15396.44</v>
      </c>
      <c r="H2118" s="85">
        <f t="shared" si="266"/>
        <v>44029</v>
      </c>
      <c r="I2118" s="70">
        <f t="shared" si="265"/>
        <v>6.5985054257621911E-2</v>
      </c>
      <c r="J2118" s="70">
        <f t="shared" si="264"/>
        <v>4.8036416785591785E-2</v>
      </c>
      <c r="K2118" s="115">
        <f t="shared" si="269"/>
        <v>1</v>
      </c>
      <c r="L2118" s="116">
        <f t="shared" si="270"/>
        <v>1.7948637472030127E-2</v>
      </c>
    </row>
    <row r="2119" spans="1:12">
      <c r="A2119" s="80">
        <v>42935</v>
      </c>
      <c r="B2119" s="52">
        <v>190.39618251539699</v>
      </c>
      <c r="C2119" s="53">
        <v>13473.52</v>
      </c>
      <c r="D2119" s="54">
        <f t="shared" si="267"/>
        <v>44029</v>
      </c>
      <c r="E2119" s="53">
        <f t="shared" si="268"/>
        <v>230.57980075908631</v>
      </c>
      <c r="F2119" s="81">
        <f t="shared" si="263"/>
        <v>15396.44</v>
      </c>
      <c r="H2119" s="85">
        <f t="shared" si="266"/>
        <v>44029</v>
      </c>
      <c r="I2119" s="70">
        <f t="shared" si="265"/>
        <v>6.5911156207486332E-2</v>
      </c>
      <c r="J2119" s="70">
        <f t="shared" si="264"/>
        <v>4.5473624621195086E-2</v>
      </c>
      <c r="K2119" s="115">
        <f t="shared" si="269"/>
        <v>1</v>
      </c>
      <c r="L2119" s="116">
        <f t="shared" si="270"/>
        <v>2.0437531586291247E-2</v>
      </c>
    </row>
    <row r="2120" spans="1:12">
      <c r="A2120" s="80">
        <v>42936</v>
      </c>
      <c r="B2120" s="52">
        <v>190.42931145115463</v>
      </c>
      <c r="C2120" s="53">
        <v>13441.11</v>
      </c>
      <c r="D2120" s="54">
        <f t="shared" si="267"/>
        <v>44032</v>
      </c>
      <c r="E2120" s="53">
        <f t="shared" si="268"/>
        <v>230.62753077784345</v>
      </c>
      <c r="F2120" s="81">
        <f t="shared" ref="F2120:F2183" si="271">VLOOKUP(D2120,A:C,3,0)</f>
        <v>15566.56</v>
      </c>
      <c r="H2120" s="85">
        <f t="shared" si="266"/>
        <v>44032</v>
      </c>
      <c r="I2120" s="70">
        <f t="shared" si="265"/>
        <v>6.5922879061477424E-2</v>
      </c>
      <c r="J2120" s="70">
        <f t="shared" si="264"/>
        <v>5.0152824710193888E-2</v>
      </c>
      <c r="K2120" s="115">
        <f t="shared" si="269"/>
        <v>1</v>
      </c>
      <c r="L2120" s="116">
        <f t="shared" si="270"/>
        <v>1.5770054351283536E-2</v>
      </c>
    </row>
    <row r="2121" spans="1:12">
      <c r="A2121" s="80">
        <v>42937</v>
      </c>
      <c r="B2121" s="52">
        <v>190.45673327200359</v>
      </c>
      <c r="C2121" s="53">
        <v>13498.25</v>
      </c>
      <c r="D2121" s="54">
        <f t="shared" si="267"/>
        <v>44033</v>
      </c>
      <c r="E2121" s="53">
        <f t="shared" si="268"/>
        <v>230.64990164832889</v>
      </c>
      <c r="F2121" s="81">
        <f t="shared" si="271"/>
        <v>15764.41</v>
      </c>
      <c r="H2121" s="85">
        <f t="shared" si="266"/>
        <v>44033</v>
      </c>
      <c r="I2121" s="70">
        <f t="shared" si="265"/>
        <v>6.5906181745858383E-2</v>
      </c>
      <c r="J2121" s="70">
        <f t="shared" si="264"/>
        <v>5.3093061496741312E-2</v>
      </c>
      <c r="K2121" s="115">
        <f t="shared" si="269"/>
        <v>1</v>
      </c>
      <c r="L2121" s="116">
        <f t="shared" si="270"/>
        <v>1.2813120249117071E-2</v>
      </c>
    </row>
    <row r="2122" spans="1:12">
      <c r="A2122" s="80">
        <v>42940</v>
      </c>
      <c r="B2122" s="52">
        <v>190.56757909076791</v>
      </c>
      <c r="C2122" s="53">
        <v>13569.88</v>
      </c>
      <c r="D2122" s="54">
        <f t="shared" si="267"/>
        <v>44036</v>
      </c>
      <c r="E2122" s="53">
        <f t="shared" si="268"/>
        <v>230.72048769237946</v>
      </c>
      <c r="F2122" s="81">
        <f t="shared" si="271"/>
        <v>15811.4</v>
      </c>
      <c r="H2122" s="85">
        <f t="shared" si="266"/>
        <v>44036</v>
      </c>
      <c r="I2122" s="70">
        <f t="shared" si="265"/>
        <v>6.5808177451038841E-2</v>
      </c>
      <c r="J2122" s="70">
        <f t="shared" si="264"/>
        <v>5.2280298948449655E-2</v>
      </c>
      <c r="K2122" s="115">
        <f t="shared" si="269"/>
        <v>1</v>
      </c>
      <c r="L2122" s="116">
        <f t="shared" si="270"/>
        <v>1.3527878502589186E-2</v>
      </c>
    </row>
    <row r="2123" spans="1:12">
      <c r="A2123" s="80">
        <v>42941</v>
      </c>
      <c r="B2123" s="52">
        <v>190.60054728195061</v>
      </c>
      <c r="C2123" s="53">
        <v>13567.66</v>
      </c>
      <c r="D2123" s="54">
        <f t="shared" si="267"/>
        <v>44036</v>
      </c>
      <c r="E2123" s="53">
        <f t="shared" si="268"/>
        <v>230.72048769237946</v>
      </c>
      <c r="F2123" s="81">
        <f t="shared" si="271"/>
        <v>15811.4</v>
      </c>
      <c r="H2123" s="85">
        <f t="shared" si="266"/>
        <v>44036</v>
      </c>
      <c r="I2123" s="70">
        <f t="shared" si="265"/>
        <v>6.5746722933757384E-2</v>
      </c>
      <c r="J2123" s="70">
        <f t="shared" si="264"/>
        <v>5.2337688723424147E-2</v>
      </c>
      <c r="K2123" s="115">
        <f t="shared" si="269"/>
        <v>1</v>
      </c>
      <c r="L2123" s="116">
        <f t="shared" si="270"/>
        <v>1.3409034210333237E-2</v>
      </c>
    </row>
    <row r="2124" spans="1:12">
      <c r="A2124" s="80">
        <v>42942</v>
      </c>
      <c r="B2124" s="52">
        <v>190.63333057608313</v>
      </c>
      <c r="C2124" s="53">
        <v>13644.46</v>
      </c>
      <c r="D2124" s="54">
        <f t="shared" si="267"/>
        <v>44036</v>
      </c>
      <c r="E2124" s="53">
        <f t="shared" si="268"/>
        <v>230.72048769237946</v>
      </c>
      <c r="F2124" s="81">
        <f t="shared" si="271"/>
        <v>15811.4</v>
      </c>
      <c r="H2124" s="85">
        <f t="shared" si="266"/>
        <v>44036</v>
      </c>
      <c r="I2124" s="70">
        <f t="shared" si="265"/>
        <v>6.5685627127161084E-2</v>
      </c>
      <c r="J2124" s="70">
        <f t="shared" si="264"/>
        <v>5.0359556313544163E-2</v>
      </c>
      <c r="K2124" s="115">
        <f t="shared" si="269"/>
        <v>1</v>
      </c>
      <c r="L2124" s="116">
        <f t="shared" si="270"/>
        <v>1.5326070813616921E-2</v>
      </c>
    </row>
    <row r="2125" spans="1:12">
      <c r="A2125" s="80">
        <v>42943</v>
      </c>
      <c r="B2125" s="52">
        <v>190.66459444229761</v>
      </c>
      <c r="C2125" s="53">
        <v>13646.34</v>
      </c>
      <c r="D2125" s="54">
        <f t="shared" si="267"/>
        <v>44039</v>
      </c>
      <c r="E2125" s="53">
        <f t="shared" si="268"/>
        <v>230.78209006259334</v>
      </c>
      <c r="F2125" s="81">
        <f t="shared" si="271"/>
        <v>15723.39</v>
      </c>
      <c r="H2125" s="85">
        <f t="shared" si="266"/>
        <v>44039</v>
      </c>
      <c r="I2125" s="70">
        <f t="shared" si="265"/>
        <v>6.5722208411766347E-2</v>
      </c>
      <c r="J2125" s="70">
        <f t="shared" si="264"/>
        <v>4.8358931969831431E-2</v>
      </c>
      <c r="K2125" s="115">
        <f t="shared" si="269"/>
        <v>1</v>
      </c>
      <c r="L2125" s="116">
        <f t="shared" si="270"/>
        <v>1.7363276441934916E-2</v>
      </c>
    </row>
    <row r="2126" spans="1:12">
      <c r="A2126" s="80">
        <v>42944</v>
      </c>
      <c r="B2126" s="52">
        <v>190.69853274010833</v>
      </c>
      <c r="C2126" s="53">
        <v>13638.1</v>
      </c>
      <c r="D2126" s="54">
        <f t="shared" si="267"/>
        <v>44040</v>
      </c>
      <c r="E2126" s="53">
        <f t="shared" si="268"/>
        <v>230.79662933426727</v>
      </c>
      <c r="F2126" s="81">
        <f t="shared" si="271"/>
        <v>15961.7</v>
      </c>
      <c r="H2126" s="85">
        <f t="shared" si="266"/>
        <v>44040</v>
      </c>
      <c r="I2126" s="70">
        <f t="shared" si="265"/>
        <v>6.5681361432031959E-2</v>
      </c>
      <c r="J2126" s="70">
        <f t="shared" si="264"/>
        <v>5.3841000550108431E-2</v>
      </c>
      <c r="K2126" s="115">
        <f t="shared" si="269"/>
        <v>1</v>
      </c>
      <c r="L2126" s="116">
        <f t="shared" si="270"/>
        <v>1.1840360881923528E-2</v>
      </c>
    </row>
    <row r="2127" spans="1:12">
      <c r="A2127" s="80">
        <v>42947</v>
      </c>
      <c r="B2127" s="52">
        <v>190.79292851381467</v>
      </c>
      <c r="C2127" s="53">
        <v>13724.19</v>
      </c>
      <c r="D2127" s="54">
        <f t="shared" si="267"/>
        <v>44043</v>
      </c>
      <c r="E2127" s="53">
        <f t="shared" si="268"/>
        <v>230.8631051177791</v>
      </c>
      <c r="F2127" s="81">
        <f t="shared" si="271"/>
        <v>15645.34</v>
      </c>
      <c r="H2127" s="85">
        <f t="shared" si="266"/>
        <v>44043</v>
      </c>
      <c r="I2127" s="70">
        <f t="shared" si="265"/>
        <v>6.5607870505737242E-2</v>
      </c>
      <c r="J2127" s="70">
        <f t="shared" si="264"/>
        <v>4.4638660925012674E-2</v>
      </c>
      <c r="K2127" s="115">
        <f t="shared" si="269"/>
        <v>1</v>
      </c>
      <c r="L2127" s="116">
        <f t="shared" si="270"/>
        <v>2.0969209580724568E-2</v>
      </c>
    </row>
    <row r="2128" spans="1:12">
      <c r="A2128" s="80">
        <v>42948</v>
      </c>
      <c r="B2128" s="52">
        <v>190.818303973307</v>
      </c>
      <c r="C2128" s="53">
        <v>13775.33</v>
      </c>
      <c r="D2128" s="54">
        <f t="shared" si="267"/>
        <v>44043</v>
      </c>
      <c r="E2128" s="53">
        <f t="shared" si="268"/>
        <v>230.8631051177791</v>
      </c>
      <c r="F2128" s="81">
        <f t="shared" si="271"/>
        <v>15645.34</v>
      </c>
      <c r="H2128" s="85">
        <f t="shared" si="266"/>
        <v>44043</v>
      </c>
      <c r="I2128" s="70">
        <f t="shared" si="265"/>
        <v>6.5560632745164327E-2</v>
      </c>
      <c r="J2128" s="70">
        <f t="shared" si="264"/>
        <v>4.3344340634851708E-2</v>
      </c>
      <c r="K2128" s="115">
        <f t="shared" si="269"/>
        <v>1</v>
      </c>
      <c r="L2128" s="116">
        <f t="shared" si="270"/>
        <v>2.2216292110312619E-2</v>
      </c>
    </row>
    <row r="2129" spans="1:12">
      <c r="A2129" s="80">
        <v>42949</v>
      </c>
      <c r="B2129" s="52">
        <v>190.85169717650234</v>
      </c>
      <c r="C2129" s="53">
        <v>13731.63</v>
      </c>
      <c r="D2129" s="54">
        <f t="shared" si="267"/>
        <v>44043</v>
      </c>
      <c r="E2129" s="53">
        <f t="shared" si="268"/>
        <v>230.8631051177791</v>
      </c>
      <c r="F2129" s="81">
        <f t="shared" si="271"/>
        <v>15645.34</v>
      </c>
      <c r="H2129" s="85">
        <f t="shared" si="266"/>
        <v>44043</v>
      </c>
      <c r="I2129" s="70">
        <f t="shared" si="265"/>
        <v>6.5498482292332794E-2</v>
      </c>
      <c r="J2129" s="70">
        <f t="shared" si="264"/>
        <v>4.4449959954052876E-2</v>
      </c>
      <c r="K2129" s="115">
        <f t="shared" si="269"/>
        <v>1</v>
      </c>
      <c r="L2129" s="116">
        <f t="shared" si="270"/>
        <v>2.1048522338279918E-2</v>
      </c>
    </row>
    <row r="2130" spans="1:12">
      <c r="A2130" s="80">
        <v>42950</v>
      </c>
      <c r="B2130" s="52">
        <v>190.88700474048002</v>
      </c>
      <c r="C2130" s="53">
        <v>13639.66</v>
      </c>
      <c r="D2130" s="54">
        <f t="shared" si="267"/>
        <v>44046</v>
      </c>
      <c r="E2130" s="53">
        <f t="shared" si="268"/>
        <v>230.93374922794513</v>
      </c>
      <c r="F2130" s="81">
        <f t="shared" si="271"/>
        <v>15388.98</v>
      </c>
      <c r="H2130" s="85">
        <f t="shared" si="266"/>
        <v>44046</v>
      </c>
      <c r="I2130" s="70">
        <f t="shared" si="265"/>
        <v>6.5541447716289447E-2</v>
      </c>
      <c r="J2130" s="70">
        <f t="shared" si="264"/>
        <v>4.1043228260934983E-2</v>
      </c>
      <c r="K2130" s="115">
        <f t="shared" si="269"/>
        <v>1</v>
      </c>
      <c r="L2130" s="116">
        <f t="shared" si="270"/>
        <v>2.4498219455354464E-2</v>
      </c>
    </row>
    <row r="2131" spans="1:12">
      <c r="A2131" s="80">
        <v>42951</v>
      </c>
      <c r="B2131" s="52">
        <v>190.92575480244233</v>
      </c>
      <c r="C2131" s="53">
        <v>13711.47</v>
      </c>
      <c r="D2131" s="54">
        <f t="shared" si="267"/>
        <v>44047</v>
      </c>
      <c r="E2131" s="53">
        <f t="shared" si="268"/>
        <v>230.95707353661712</v>
      </c>
      <c r="F2131" s="81">
        <f t="shared" si="271"/>
        <v>15676.74</v>
      </c>
      <c r="H2131" s="85">
        <f t="shared" si="266"/>
        <v>44047</v>
      </c>
      <c r="I2131" s="70">
        <f t="shared" si="265"/>
        <v>6.5505225428605929E-2</v>
      </c>
      <c r="J2131" s="70">
        <f t="shared" ref="J2131:J2194" si="272">(F2131/C2131)^(1/3)-1</f>
        <v>4.5660202615390277E-2</v>
      </c>
      <c r="K2131" s="115">
        <f t="shared" si="269"/>
        <v>1</v>
      </c>
      <c r="L2131" s="116">
        <f t="shared" si="270"/>
        <v>1.9845022813215651E-2</v>
      </c>
    </row>
    <row r="2132" spans="1:12">
      <c r="A2132" s="80">
        <v>42954</v>
      </c>
      <c r="B2132" s="52">
        <v>191.01969027380511</v>
      </c>
      <c r="C2132" s="53">
        <v>13699.21</v>
      </c>
      <c r="D2132" s="54">
        <f t="shared" si="267"/>
        <v>44050</v>
      </c>
      <c r="E2132" s="53">
        <f t="shared" si="268"/>
        <v>231.03029452166956</v>
      </c>
      <c r="F2132" s="81">
        <f t="shared" si="271"/>
        <v>15852.65</v>
      </c>
      <c r="H2132" s="85">
        <f t="shared" si="266"/>
        <v>44050</v>
      </c>
      <c r="I2132" s="70">
        <f t="shared" ref="I2132:I2195" si="273">(E2132/B2132)^(1/3)-1</f>
        <v>6.5443109571442948E-2</v>
      </c>
      <c r="J2132" s="70">
        <f t="shared" si="272"/>
        <v>4.9869814837099291E-2</v>
      </c>
      <c r="K2132" s="115">
        <f t="shared" si="269"/>
        <v>1</v>
      </c>
      <c r="L2132" s="116">
        <f t="shared" si="270"/>
        <v>1.5573294734343657E-2</v>
      </c>
    </row>
    <row r="2133" spans="1:12">
      <c r="A2133" s="80">
        <v>42955</v>
      </c>
      <c r="B2133" s="52">
        <v>191.05464687712524</v>
      </c>
      <c r="C2133" s="53">
        <v>13591.81</v>
      </c>
      <c r="D2133" s="54">
        <f t="shared" si="267"/>
        <v>44050</v>
      </c>
      <c r="E2133" s="53">
        <f t="shared" si="268"/>
        <v>231.03029452166956</v>
      </c>
      <c r="F2133" s="81">
        <f t="shared" si="271"/>
        <v>15852.65</v>
      </c>
      <c r="H2133" s="85">
        <f t="shared" si="266"/>
        <v>44050</v>
      </c>
      <c r="I2133" s="70">
        <f t="shared" si="273"/>
        <v>6.5378125469658377E-2</v>
      </c>
      <c r="J2133" s="70">
        <f t="shared" si="272"/>
        <v>5.2627856200864631E-2</v>
      </c>
      <c r="K2133" s="115">
        <f t="shared" si="269"/>
        <v>1</v>
      </c>
      <c r="L2133" s="116">
        <f t="shared" si="270"/>
        <v>1.2750269268793746E-2</v>
      </c>
    </row>
    <row r="2134" spans="1:12">
      <c r="A2134" s="80">
        <v>42956</v>
      </c>
      <c r="B2134" s="52">
        <v>191.08884565891623</v>
      </c>
      <c r="C2134" s="53">
        <v>13495.81</v>
      </c>
      <c r="D2134" s="54">
        <f t="shared" si="267"/>
        <v>44050</v>
      </c>
      <c r="E2134" s="53">
        <f t="shared" si="268"/>
        <v>231.03029452166956</v>
      </c>
      <c r="F2134" s="81">
        <f t="shared" si="271"/>
        <v>15852.65</v>
      </c>
      <c r="H2134" s="85">
        <f t="shared" ref="H2134:H2197" si="274">D2134</f>
        <v>44050</v>
      </c>
      <c r="I2134" s="70">
        <f t="shared" si="273"/>
        <v>6.5314565492845089E-2</v>
      </c>
      <c r="J2134" s="70">
        <f t="shared" si="272"/>
        <v>5.5117853983617682E-2</v>
      </c>
      <c r="K2134" s="115">
        <f t="shared" si="269"/>
        <v>1</v>
      </c>
      <c r="L2134" s="116">
        <f t="shared" si="270"/>
        <v>1.0196711509227407E-2</v>
      </c>
    </row>
    <row r="2135" spans="1:12">
      <c r="A2135" s="80">
        <v>42957</v>
      </c>
      <c r="B2135" s="52">
        <v>191.12228620690655</v>
      </c>
      <c r="C2135" s="53">
        <v>13377.05</v>
      </c>
      <c r="D2135" s="54">
        <f t="shared" si="267"/>
        <v>44053</v>
      </c>
      <c r="E2135" s="53">
        <f t="shared" si="268"/>
        <v>231.1030690644439</v>
      </c>
      <c r="F2135" s="81">
        <f t="shared" si="271"/>
        <v>15931.97</v>
      </c>
      <c r="H2135" s="85">
        <f t="shared" si="274"/>
        <v>44053</v>
      </c>
      <c r="I2135" s="70">
        <f t="shared" si="273"/>
        <v>6.5364269154995158E-2</v>
      </c>
      <c r="J2135" s="70">
        <f t="shared" si="272"/>
        <v>5.9993112099142376E-2</v>
      </c>
      <c r="K2135" s="115">
        <f t="shared" si="269"/>
        <v>1</v>
      </c>
      <c r="L2135" s="116">
        <f t="shared" si="270"/>
        <v>5.3711570558527821E-3</v>
      </c>
    </row>
    <row r="2136" spans="1:12">
      <c r="A2136" s="80">
        <v>42958</v>
      </c>
      <c r="B2136" s="52">
        <v>191.15477699556172</v>
      </c>
      <c r="C2136" s="53">
        <v>13234.2</v>
      </c>
      <c r="D2136" s="54">
        <f t="shared" si="267"/>
        <v>44054</v>
      </c>
      <c r="E2136" s="53">
        <f t="shared" si="268"/>
        <v>231.12779709283382</v>
      </c>
      <c r="F2136" s="81">
        <f t="shared" si="271"/>
        <v>16005.99</v>
      </c>
      <c r="H2136" s="85">
        <f t="shared" si="274"/>
        <v>44054</v>
      </c>
      <c r="I2136" s="70">
        <f t="shared" si="273"/>
        <v>6.5341899838364359E-2</v>
      </c>
      <c r="J2136" s="70">
        <f t="shared" si="272"/>
        <v>6.5438245922809335E-2</v>
      </c>
      <c r="K2136" s="115">
        <f t="shared" si="269"/>
        <v>0</v>
      </c>
      <c r="L2136" s="116">
        <f t="shared" si="270"/>
        <v>-9.6346084444975943E-5</v>
      </c>
    </row>
    <row r="2137" spans="1:12">
      <c r="A2137" s="80">
        <v>42961</v>
      </c>
      <c r="B2137" s="52">
        <v>191.2557067178154</v>
      </c>
      <c r="C2137" s="53">
        <v>13347.75</v>
      </c>
      <c r="D2137" s="54">
        <f t="shared" si="267"/>
        <v>44057</v>
      </c>
      <c r="E2137" s="53">
        <f t="shared" si="268"/>
        <v>231.20777653367495</v>
      </c>
      <c r="F2137" s="81">
        <f t="shared" si="271"/>
        <v>15809.17</v>
      </c>
      <c r="H2137" s="85">
        <f t="shared" si="274"/>
        <v>44057</v>
      </c>
      <c r="I2137" s="70">
        <f t="shared" si="273"/>
        <v>6.5277313451170604E-2</v>
      </c>
      <c r="J2137" s="70">
        <f t="shared" si="272"/>
        <v>5.8035732719597943E-2</v>
      </c>
      <c r="K2137" s="115">
        <f t="shared" si="269"/>
        <v>1</v>
      </c>
      <c r="L2137" s="116">
        <f t="shared" si="270"/>
        <v>7.241580731572661E-3</v>
      </c>
    </row>
    <row r="2138" spans="1:12">
      <c r="A2138" s="80">
        <v>42963</v>
      </c>
      <c r="B2138" s="52">
        <v>191.32111616951292</v>
      </c>
      <c r="C2138" s="53">
        <v>13488.33</v>
      </c>
      <c r="D2138" s="54">
        <f t="shared" si="267"/>
        <v>44057</v>
      </c>
      <c r="E2138" s="53">
        <f t="shared" si="268"/>
        <v>231.20777653367495</v>
      </c>
      <c r="F2138" s="81">
        <f t="shared" si="271"/>
        <v>15809.17</v>
      </c>
      <c r="H2138" s="85">
        <f t="shared" si="274"/>
        <v>44057</v>
      </c>
      <c r="I2138" s="70">
        <f t="shared" si="273"/>
        <v>6.5155899518761995E-2</v>
      </c>
      <c r="J2138" s="70">
        <f t="shared" si="272"/>
        <v>5.4347151272639005E-2</v>
      </c>
      <c r="K2138" s="115">
        <f t="shared" si="269"/>
        <v>1</v>
      </c>
      <c r="L2138" s="116">
        <f t="shared" si="270"/>
        <v>1.080874824612299E-2</v>
      </c>
    </row>
    <row r="2139" spans="1:12">
      <c r="A2139" s="80">
        <v>42964</v>
      </c>
      <c r="B2139" s="52">
        <v>191.35364075926174</v>
      </c>
      <c r="C2139" s="53">
        <v>13497.69</v>
      </c>
      <c r="D2139" s="54">
        <f t="shared" si="267"/>
        <v>44060</v>
      </c>
      <c r="E2139" s="53">
        <f t="shared" si="268"/>
        <v>231.30627104647829</v>
      </c>
      <c r="F2139" s="81">
        <f t="shared" si="271"/>
        <v>15906.29</v>
      </c>
      <c r="H2139" s="85">
        <f t="shared" si="274"/>
        <v>44060</v>
      </c>
      <c r="I2139" s="70">
        <f t="shared" si="273"/>
        <v>6.5246769620462608E-2</v>
      </c>
      <c r="J2139" s="70">
        <f t="shared" si="272"/>
        <v>5.6257523949953203E-2</v>
      </c>
      <c r="K2139" s="115">
        <f t="shared" si="269"/>
        <v>1</v>
      </c>
      <c r="L2139" s="116">
        <f t="shared" si="270"/>
        <v>8.9892456705094048E-3</v>
      </c>
    </row>
    <row r="2140" spans="1:12">
      <c r="A2140" s="80">
        <v>42965</v>
      </c>
      <c r="B2140" s="52">
        <v>191.38865847552069</v>
      </c>
      <c r="C2140" s="53">
        <v>13407.07</v>
      </c>
      <c r="D2140" s="54">
        <f t="shared" si="267"/>
        <v>44061</v>
      </c>
      <c r="E2140" s="53">
        <f t="shared" si="268"/>
        <v>231.32708861087247</v>
      </c>
      <c r="F2140" s="81">
        <f t="shared" si="271"/>
        <v>16101.86</v>
      </c>
      <c r="H2140" s="85">
        <f t="shared" si="274"/>
        <v>44061</v>
      </c>
      <c r="I2140" s="70">
        <f t="shared" si="273"/>
        <v>6.5213751989263047E-2</v>
      </c>
      <c r="J2140" s="70">
        <f t="shared" si="272"/>
        <v>6.2952986473533645E-2</v>
      </c>
      <c r="K2140" s="115">
        <f t="shared" si="269"/>
        <v>1</v>
      </c>
      <c r="L2140" s="116">
        <f t="shared" si="270"/>
        <v>2.2607655157294015E-3</v>
      </c>
    </row>
    <row r="2141" spans="1:12">
      <c r="A2141" s="80">
        <v>42968</v>
      </c>
      <c r="B2141" s="52">
        <v>191.48626669134319</v>
      </c>
      <c r="C2141" s="53">
        <v>13293.88</v>
      </c>
      <c r="D2141" s="54">
        <f t="shared" si="267"/>
        <v>44064</v>
      </c>
      <c r="E2141" s="53">
        <f t="shared" si="268"/>
        <v>231.40135250387007</v>
      </c>
      <c r="F2141" s="81">
        <f t="shared" si="271"/>
        <v>16083.84</v>
      </c>
      <c r="H2141" s="85">
        <f t="shared" si="274"/>
        <v>44064</v>
      </c>
      <c r="I2141" s="70">
        <f t="shared" si="273"/>
        <v>6.5146685624343004E-2</v>
      </c>
      <c r="J2141" s="70">
        <f t="shared" si="272"/>
        <v>6.5563486012083727E-2</v>
      </c>
      <c r="K2141" s="115">
        <f t="shared" si="269"/>
        <v>0</v>
      </c>
      <c r="L2141" s="116">
        <f t="shared" si="270"/>
        <v>-4.1680038774072337E-4</v>
      </c>
    </row>
    <row r="2142" spans="1:12">
      <c r="A2142" s="80">
        <v>42969</v>
      </c>
      <c r="B2142" s="52">
        <v>191.51881935668072</v>
      </c>
      <c r="C2142" s="53">
        <v>13309.14</v>
      </c>
      <c r="D2142" s="54">
        <f t="shared" si="267"/>
        <v>44064</v>
      </c>
      <c r="E2142" s="53">
        <f t="shared" si="268"/>
        <v>231.40135250387007</v>
      </c>
      <c r="F2142" s="81">
        <f t="shared" si="271"/>
        <v>16083.84</v>
      </c>
      <c r="H2142" s="85">
        <f t="shared" si="274"/>
        <v>44064</v>
      </c>
      <c r="I2142" s="70">
        <f t="shared" si="273"/>
        <v>6.5086334151861935E-2</v>
      </c>
      <c r="J2142" s="70">
        <f t="shared" si="272"/>
        <v>6.5156078836387632E-2</v>
      </c>
      <c r="K2142" s="115">
        <f t="shared" si="269"/>
        <v>0</v>
      </c>
      <c r="L2142" s="116">
        <f t="shared" si="270"/>
        <v>-6.9744684525696599E-5</v>
      </c>
    </row>
    <row r="2143" spans="1:12">
      <c r="A2143" s="80">
        <v>42970</v>
      </c>
      <c r="B2143" s="52">
        <v>191.55099451833263</v>
      </c>
      <c r="C2143" s="53">
        <v>13427.67</v>
      </c>
      <c r="D2143" s="54">
        <f t="shared" si="267"/>
        <v>44064</v>
      </c>
      <c r="E2143" s="53">
        <f t="shared" si="268"/>
        <v>231.40135250387007</v>
      </c>
      <c r="F2143" s="81">
        <f t="shared" si="271"/>
        <v>16083.84</v>
      </c>
      <c r="H2143" s="85">
        <f t="shared" si="274"/>
        <v>44064</v>
      </c>
      <c r="I2143" s="70">
        <f t="shared" si="273"/>
        <v>6.5026695996498241E-2</v>
      </c>
      <c r="J2143" s="70">
        <f t="shared" si="272"/>
        <v>6.2012662460847245E-2</v>
      </c>
      <c r="K2143" s="115">
        <f t="shared" si="269"/>
        <v>1</v>
      </c>
      <c r="L2143" s="116">
        <f t="shared" si="270"/>
        <v>3.0140335356509951E-3</v>
      </c>
    </row>
    <row r="2144" spans="1:12">
      <c r="A2144" s="80">
        <v>42971</v>
      </c>
      <c r="B2144" s="52">
        <v>191.5839412893898</v>
      </c>
      <c r="C2144" s="53">
        <v>13437.45</v>
      </c>
      <c r="D2144" s="54">
        <f t="shared" si="267"/>
        <v>44067</v>
      </c>
      <c r="E2144" s="53">
        <f t="shared" si="268"/>
        <v>231.45133519601092</v>
      </c>
      <c r="F2144" s="81">
        <f t="shared" si="271"/>
        <v>16218.02</v>
      </c>
      <c r="H2144" s="85">
        <f t="shared" si="274"/>
        <v>44067</v>
      </c>
      <c r="I2144" s="70">
        <f t="shared" si="273"/>
        <v>6.5042313472779556E-2</v>
      </c>
      <c r="J2144" s="70">
        <f t="shared" si="272"/>
        <v>6.4699352929939336E-2</v>
      </c>
      <c r="K2144" s="115">
        <f t="shared" si="269"/>
        <v>1</v>
      </c>
      <c r="L2144" s="116">
        <f t="shared" si="270"/>
        <v>3.4296054284022048E-4</v>
      </c>
    </row>
    <row r="2145" spans="1:12">
      <c r="A2145" s="80">
        <v>42975</v>
      </c>
      <c r="B2145" s="52">
        <v>191.71268569793628</v>
      </c>
      <c r="C2145" s="53">
        <v>13513.48</v>
      </c>
      <c r="D2145" s="54">
        <f t="shared" si="267"/>
        <v>44071</v>
      </c>
      <c r="E2145" s="53">
        <f t="shared" si="268"/>
        <v>231.52702871291811</v>
      </c>
      <c r="F2145" s="81">
        <f t="shared" si="271"/>
        <v>16478.009999999998</v>
      </c>
      <c r="H2145" s="85">
        <f t="shared" si="274"/>
        <v>44071</v>
      </c>
      <c r="I2145" s="70">
        <f t="shared" si="273"/>
        <v>6.491991548074072E-2</v>
      </c>
      <c r="J2145" s="70">
        <f t="shared" si="272"/>
        <v>6.8347454611974445E-2</v>
      </c>
      <c r="K2145" s="115">
        <f t="shared" si="269"/>
        <v>0</v>
      </c>
      <c r="L2145" s="116">
        <f t="shared" si="270"/>
        <v>-3.4275391312337256E-3</v>
      </c>
    </row>
    <row r="2146" spans="1:12">
      <c r="A2146" s="80">
        <v>42976</v>
      </c>
      <c r="B2146" s="52">
        <v>191.74489342913353</v>
      </c>
      <c r="C2146" s="53">
        <v>13354.29</v>
      </c>
      <c r="D2146" s="54">
        <f t="shared" si="267"/>
        <v>44071</v>
      </c>
      <c r="E2146" s="53">
        <f t="shared" si="268"/>
        <v>231.52702871291811</v>
      </c>
      <c r="F2146" s="81">
        <f t="shared" si="271"/>
        <v>16478.009999999998</v>
      </c>
      <c r="H2146" s="85">
        <f t="shared" si="274"/>
        <v>44071</v>
      </c>
      <c r="I2146" s="70">
        <f t="shared" si="273"/>
        <v>6.4860286643778853E-2</v>
      </c>
      <c r="J2146" s="70">
        <f t="shared" si="272"/>
        <v>7.2575781152549146E-2</v>
      </c>
      <c r="K2146" s="115">
        <f t="shared" si="269"/>
        <v>0</v>
      </c>
      <c r="L2146" s="116">
        <f t="shared" si="270"/>
        <v>-7.7154945087702931E-3</v>
      </c>
    </row>
    <row r="2147" spans="1:12">
      <c r="A2147" s="80">
        <v>42977</v>
      </c>
      <c r="B2147" s="52">
        <v>191.77729831612308</v>
      </c>
      <c r="C2147" s="53">
        <v>13474.73</v>
      </c>
      <c r="D2147" s="54">
        <f t="shared" si="267"/>
        <v>44071</v>
      </c>
      <c r="E2147" s="53">
        <f t="shared" si="268"/>
        <v>231.52702871291811</v>
      </c>
      <c r="F2147" s="81">
        <f t="shared" si="271"/>
        <v>16478.009999999998</v>
      </c>
      <c r="H2147" s="85">
        <f t="shared" si="274"/>
        <v>44071</v>
      </c>
      <c r="I2147" s="70">
        <f t="shared" si="273"/>
        <v>6.480030627195954E-2</v>
      </c>
      <c r="J2147" s="70">
        <f t="shared" si="272"/>
        <v>6.9370575748645136E-2</v>
      </c>
      <c r="K2147" s="115">
        <f t="shared" si="269"/>
        <v>0</v>
      </c>
      <c r="L2147" s="116">
        <f t="shared" si="270"/>
        <v>-4.5702694766855956E-3</v>
      </c>
    </row>
    <row r="2148" spans="1:12">
      <c r="A2148" s="80">
        <v>42978</v>
      </c>
      <c r="B2148" s="52">
        <v>191.81047578873176</v>
      </c>
      <c r="C2148" s="53">
        <v>13521.03</v>
      </c>
      <c r="D2148" s="54">
        <f t="shared" si="267"/>
        <v>44074</v>
      </c>
      <c r="E2148" s="53">
        <f t="shared" si="268"/>
        <v>231.59926514587656</v>
      </c>
      <c r="F2148" s="81">
        <f t="shared" si="271"/>
        <v>16110.07</v>
      </c>
      <c r="H2148" s="85">
        <f t="shared" si="274"/>
        <v>44074</v>
      </c>
      <c r="I2148" s="70">
        <f t="shared" si="273"/>
        <v>6.4849631200952995E-2</v>
      </c>
      <c r="J2148" s="70">
        <f t="shared" si="272"/>
        <v>6.0138362628569864E-2</v>
      </c>
      <c r="K2148" s="115">
        <f t="shared" si="269"/>
        <v>1</v>
      </c>
      <c r="L2148" s="116">
        <f t="shared" si="270"/>
        <v>4.7112685723831316E-3</v>
      </c>
    </row>
    <row r="2149" spans="1:12">
      <c r="A2149" s="80">
        <v>42979</v>
      </c>
      <c r="B2149" s="52">
        <v>191.8421245172369</v>
      </c>
      <c r="C2149" s="53">
        <v>13598.09</v>
      </c>
      <c r="D2149" s="54">
        <f t="shared" si="267"/>
        <v>44075</v>
      </c>
      <c r="E2149" s="53">
        <f t="shared" si="268"/>
        <v>231.62566746210317</v>
      </c>
      <c r="F2149" s="81">
        <f t="shared" si="271"/>
        <v>16227.14</v>
      </c>
      <c r="H2149" s="85">
        <f t="shared" si="274"/>
        <v>44075</v>
      </c>
      <c r="I2149" s="70">
        <f t="shared" si="273"/>
        <v>6.4831531435984191E-2</v>
      </c>
      <c r="J2149" s="70">
        <f t="shared" si="272"/>
        <v>6.0688899770903193E-2</v>
      </c>
      <c r="K2149" s="115">
        <f t="shared" si="269"/>
        <v>1</v>
      </c>
      <c r="L2149" s="116">
        <f t="shared" si="270"/>
        <v>4.142631665080998E-3</v>
      </c>
    </row>
    <row r="2150" spans="1:12">
      <c r="A2150" s="80">
        <v>42982</v>
      </c>
      <c r="B2150" s="52">
        <v>191.9399640007407</v>
      </c>
      <c r="C2150" s="53">
        <v>13514.16</v>
      </c>
      <c r="D2150" s="54">
        <f t="shared" si="267"/>
        <v>44078</v>
      </c>
      <c r="E2150" s="53">
        <f t="shared" si="268"/>
        <v>231.6933087363108</v>
      </c>
      <c r="F2150" s="81">
        <f t="shared" si="271"/>
        <v>16038.07</v>
      </c>
      <c r="H2150" s="85">
        <f t="shared" si="274"/>
        <v>44078</v>
      </c>
      <c r="I2150" s="70">
        <f t="shared" si="273"/>
        <v>6.4754197581317507E-2</v>
      </c>
      <c r="J2150" s="70">
        <f t="shared" si="272"/>
        <v>5.8736005331448959E-2</v>
      </c>
      <c r="K2150" s="115">
        <f t="shared" si="269"/>
        <v>1</v>
      </c>
      <c r="L2150" s="116">
        <f t="shared" si="270"/>
        <v>6.0181922498685481E-3</v>
      </c>
    </row>
    <row r="2151" spans="1:12">
      <c r="A2151" s="80">
        <v>42983</v>
      </c>
      <c r="B2151" s="52">
        <v>191.97393737436886</v>
      </c>
      <c r="C2151" s="53">
        <v>13568.38</v>
      </c>
      <c r="D2151" s="54">
        <f t="shared" si="267"/>
        <v>44078</v>
      </c>
      <c r="E2151" s="53">
        <f t="shared" si="268"/>
        <v>231.6933087363108</v>
      </c>
      <c r="F2151" s="81">
        <f t="shared" si="271"/>
        <v>16038.07</v>
      </c>
      <c r="H2151" s="85">
        <f t="shared" si="274"/>
        <v>44078</v>
      </c>
      <c r="I2151" s="70">
        <f t="shared" si="273"/>
        <v>6.4691384495458637E-2</v>
      </c>
      <c r="J2151" s="70">
        <f t="shared" si="272"/>
        <v>5.7323866704894977E-2</v>
      </c>
      <c r="K2151" s="115">
        <f t="shared" si="269"/>
        <v>1</v>
      </c>
      <c r="L2151" s="116">
        <f t="shared" si="270"/>
        <v>7.3675177905636602E-3</v>
      </c>
    </row>
    <row r="2152" spans="1:12">
      <c r="A2152" s="80">
        <v>42984</v>
      </c>
      <c r="B2152" s="52">
        <v>192.00657294372249</v>
      </c>
      <c r="C2152" s="53">
        <v>13519.3</v>
      </c>
      <c r="D2152" s="54">
        <f t="shared" si="267"/>
        <v>44078</v>
      </c>
      <c r="E2152" s="53">
        <f t="shared" si="268"/>
        <v>231.6933087363108</v>
      </c>
      <c r="F2152" s="81">
        <f t="shared" si="271"/>
        <v>16038.07</v>
      </c>
      <c r="H2152" s="85">
        <f t="shared" si="274"/>
        <v>44078</v>
      </c>
      <c r="I2152" s="70">
        <f t="shared" si="273"/>
        <v>6.4631058820451281E-2</v>
      </c>
      <c r="J2152" s="70">
        <f t="shared" si="272"/>
        <v>5.8601812168623812E-2</v>
      </c>
      <c r="K2152" s="115">
        <f t="shared" si="269"/>
        <v>1</v>
      </c>
      <c r="L2152" s="116">
        <f t="shared" si="270"/>
        <v>6.029246651827469E-3</v>
      </c>
    </row>
    <row r="2153" spans="1:12">
      <c r="A2153" s="80">
        <v>42985</v>
      </c>
      <c r="B2153" s="52">
        <v>192.03883004797703</v>
      </c>
      <c r="C2153" s="53">
        <v>13539.91</v>
      </c>
      <c r="D2153" s="54">
        <f t="shared" si="267"/>
        <v>44081</v>
      </c>
      <c r="E2153" s="53">
        <f t="shared" si="268"/>
        <v>231.76212164900548</v>
      </c>
      <c r="F2153" s="81">
        <f t="shared" si="271"/>
        <v>16068.06</v>
      </c>
      <c r="H2153" s="85">
        <f t="shared" si="274"/>
        <v>44081</v>
      </c>
      <c r="I2153" s="70">
        <f t="shared" si="273"/>
        <v>6.4676828298676936E-2</v>
      </c>
      <c r="J2153" s="70">
        <f t="shared" si="272"/>
        <v>5.8723506587050833E-2</v>
      </c>
      <c r="K2153" s="115">
        <f t="shared" si="269"/>
        <v>1</v>
      </c>
      <c r="L2153" s="116">
        <f t="shared" si="270"/>
        <v>5.9533217116261028E-3</v>
      </c>
    </row>
    <row r="2154" spans="1:12">
      <c r="A2154" s="80">
        <v>42986</v>
      </c>
      <c r="B2154" s="52">
        <v>192.07147664908518</v>
      </c>
      <c r="C2154" s="53">
        <v>13546.57</v>
      </c>
      <c r="D2154" s="54">
        <f t="shared" si="267"/>
        <v>44082</v>
      </c>
      <c r="E2154" s="53">
        <f t="shared" si="268"/>
        <v>231.78158966722398</v>
      </c>
      <c r="F2154" s="81">
        <f t="shared" si="271"/>
        <v>16014.67</v>
      </c>
      <c r="H2154" s="85">
        <f t="shared" si="274"/>
        <v>44082</v>
      </c>
      <c r="I2154" s="70">
        <f t="shared" si="273"/>
        <v>6.4646311875903528E-2</v>
      </c>
      <c r="J2154" s="70">
        <f t="shared" si="272"/>
        <v>5.7376245408954807E-2</v>
      </c>
      <c r="K2154" s="115">
        <f t="shared" si="269"/>
        <v>1</v>
      </c>
      <c r="L2154" s="116">
        <f t="shared" si="270"/>
        <v>7.2700664669487214E-3</v>
      </c>
    </row>
    <row r="2155" spans="1:12">
      <c r="A2155" s="80">
        <v>42989</v>
      </c>
      <c r="B2155" s="52">
        <v>192.17000931660615</v>
      </c>
      <c r="C2155" s="53">
        <v>13646.37</v>
      </c>
      <c r="D2155" s="54">
        <f t="shared" si="267"/>
        <v>44085</v>
      </c>
      <c r="E2155" s="53">
        <f t="shared" si="268"/>
        <v>231.83443988445867</v>
      </c>
      <c r="F2155" s="81">
        <f t="shared" si="271"/>
        <v>16222.92</v>
      </c>
      <c r="H2155" s="85">
        <f t="shared" si="274"/>
        <v>44085</v>
      </c>
      <c r="I2155" s="70">
        <f t="shared" si="273"/>
        <v>6.4545218880191824E-2</v>
      </c>
      <c r="J2155" s="70">
        <f t="shared" si="272"/>
        <v>5.9344691780968128E-2</v>
      </c>
      <c r="K2155" s="115">
        <f t="shared" si="269"/>
        <v>1</v>
      </c>
      <c r="L2155" s="116">
        <f t="shared" si="270"/>
        <v>5.2005270992236952E-3</v>
      </c>
    </row>
    <row r="2156" spans="1:12">
      <c r="A2156" s="80">
        <v>42990</v>
      </c>
      <c r="B2156" s="52">
        <v>192.20287038819927</v>
      </c>
      <c r="C2156" s="53">
        <v>13765.03</v>
      </c>
      <c r="D2156" s="54">
        <f t="shared" si="267"/>
        <v>44085</v>
      </c>
      <c r="E2156" s="53">
        <f t="shared" si="268"/>
        <v>231.83443988445867</v>
      </c>
      <c r="F2156" s="81">
        <f t="shared" si="271"/>
        <v>16222.92</v>
      </c>
      <c r="H2156" s="85">
        <f t="shared" si="274"/>
        <v>44085</v>
      </c>
      <c r="I2156" s="70">
        <f t="shared" si="273"/>
        <v>6.4484546719210556E-2</v>
      </c>
      <c r="J2156" s="70">
        <f t="shared" si="272"/>
        <v>5.6291912847438397E-2</v>
      </c>
      <c r="K2156" s="115">
        <f t="shared" si="269"/>
        <v>1</v>
      </c>
      <c r="L2156" s="116">
        <f t="shared" si="270"/>
        <v>8.1926338717721592E-3</v>
      </c>
    </row>
    <row r="2157" spans="1:12">
      <c r="A2157" s="80">
        <v>42991</v>
      </c>
      <c r="B2157" s="52">
        <v>192.2353526732949</v>
      </c>
      <c r="C2157" s="53">
        <v>13746.3</v>
      </c>
      <c r="D2157" s="54">
        <f t="shared" si="267"/>
        <v>44085</v>
      </c>
      <c r="E2157" s="53">
        <f t="shared" si="268"/>
        <v>231.83443988445867</v>
      </c>
      <c r="F2157" s="81">
        <f t="shared" si="271"/>
        <v>16222.92</v>
      </c>
      <c r="H2157" s="85">
        <f t="shared" si="274"/>
        <v>44085</v>
      </c>
      <c r="I2157" s="70">
        <f t="shared" si="273"/>
        <v>6.4424587511689335E-2</v>
      </c>
      <c r="J2157" s="70">
        <f t="shared" si="272"/>
        <v>5.6771444760573386E-2</v>
      </c>
      <c r="K2157" s="115">
        <f t="shared" si="269"/>
        <v>1</v>
      </c>
      <c r="L2157" s="116">
        <f t="shared" si="270"/>
        <v>7.6531427511159489E-3</v>
      </c>
    </row>
    <row r="2158" spans="1:12">
      <c r="A2158" s="80">
        <v>42992</v>
      </c>
      <c r="B2158" s="52">
        <v>192.27014727212875</v>
      </c>
      <c r="C2158" s="53">
        <v>13756.28</v>
      </c>
      <c r="D2158" s="54">
        <f t="shared" si="267"/>
        <v>44088</v>
      </c>
      <c r="E2158" s="53">
        <f t="shared" si="268"/>
        <v>231.91442276621882</v>
      </c>
      <c r="F2158" s="81">
        <f t="shared" si="271"/>
        <v>16189.14</v>
      </c>
      <c r="H2158" s="85">
        <f t="shared" si="274"/>
        <v>44088</v>
      </c>
      <c r="I2158" s="70">
        <f t="shared" si="273"/>
        <v>6.4482762346053102E-2</v>
      </c>
      <c r="J2158" s="70">
        <f t="shared" si="272"/>
        <v>5.578200922625709E-2</v>
      </c>
      <c r="K2158" s="115">
        <f t="shared" si="269"/>
        <v>1</v>
      </c>
      <c r="L2158" s="116">
        <f t="shared" si="270"/>
        <v>8.700753119796012E-3</v>
      </c>
    </row>
    <row r="2159" spans="1:12">
      <c r="A2159" s="80">
        <v>42993</v>
      </c>
      <c r="B2159" s="52">
        <v>192.30302546731227</v>
      </c>
      <c r="C2159" s="53">
        <v>13754.62</v>
      </c>
      <c r="D2159" s="54">
        <f t="shared" si="267"/>
        <v>44089</v>
      </c>
      <c r="E2159" s="53">
        <f t="shared" si="268"/>
        <v>231.93761420849543</v>
      </c>
      <c r="F2159" s="81">
        <f t="shared" si="271"/>
        <v>16304.84</v>
      </c>
      <c r="H2159" s="85">
        <f t="shared" si="274"/>
        <v>44089</v>
      </c>
      <c r="I2159" s="70">
        <f t="shared" si="273"/>
        <v>6.4457573298521309E-2</v>
      </c>
      <c r="J2159" s="70">
        <f t="shared" si="272"/>
        <v>5.8333755800844544E-2</v>
      </c>
      <c r="K2159" s="115">
        <f t="shared" si="269"/>
        <v>1</v>
      </c>
      <c r="L2159" s="116">
        <f t="shared" si="270"/>
        <v>6.1238174976767645E-3</v>
      </c>
    </row>
    <row r="2160" spans="1:12">
      <c r="A2160" s="80">
        <v>42996</v>
      </c>
      <c r="B2160" s="52">
        <v>192.40052310122419</v>
      </c>
      <c r="C2160" s="53">
        <v>13848.34</v>
      </c>
      <c r="D2160" s="54">
        <f t="shared" si="267"/>
        <v>44092</v>
      </c>
      <c r="E2160" s="53">
        <f t="shared" si="268"/>
        <v>232.00233080698189</v>
      </c>
      <c r="F2160" s="81">
        <f t="shared" si="271"/>
        <v>16281</v>
      </c>
      <c r="H2160" s="85">
        <f t="shared" si="274"/>
        <v>44092</v>
      </c>
      <c r="I2160" s="70">
        <f t="shared" si="273"/>
        <v>6.4376718556863777E-2</v>
      </c>
      <c r="J2160" s="70">
        <f t="shared" si="272"/>
        <v>5.5425994092706876E-2</v>
      </c>
      <c r="K2160" s="115">
        <f t="shared" si="269"/>
        <v>1</v>
      </c>
      <c r="L2160" s="116">
        <f t="shared" si="270"/>
        <v>8.9507244641569006E-3</v>
      </c>
    </row>
    <row r="2161" spans="1:12">
      <c r="A2161" s="80">
        <v>42997</v>
      </c>
      <c r="B2161" s="52">
        <v>192.43284638910518</v>
      </c>
      <c r="C2161" s="53">
        <v>13840.78</v>
      </c>
      <c r="D2161" s="54">
        <f t="shared" si="267"/>
        <v>44092</v>
      </c>
      <c r="E2161" s="53">
        <f t="shared" si="268"/>
        <v>232.00233080698189</v>
      </c>
      <c r="F2161" s="81">
        <f t="shared" si="271"/>
        <v>16281</v>
      </c>
      <c r="H2161" s="85">
        <f t="shared" si="274"/>
        <v>44092</v>
      </c>
      <c r="I2161" s="70">
        <f t="shared" si="273"/>
        <v>6.4317120135523043E-2</v>
      </c>
      <c r="J2161" s="70">
        <f t="shared" si="272"/>
        <v>5.5618121227412054E-2</v>
      </c>
      <c r="K2161" s="115">
        <f t="shared" si="269"/>
        <v>1</v>
      </c>
      <c r="L2161" s="116">
        <f t="shared" si="270"/>
        <v>8.6989989081109886E-3</v>
      </c>
    </row>
    <row r="2162" spans="1:12">
      <c r="A2162" s="80">
        <v>42998</v>
      </c>
      <c r="B2162" s="52">
        <v>192.4642129430666</v>
      </c>
      <c r="C2162" s="53">
        <v>13832.04</v>
      </c>
      <c r="D2162" s="54">
        <f t="shared" si="267"/>
        <v>44092</v>
      </c>
      <c r="E2162" s="53">
        <f t="shared" si="268"/>
        <v>232.00233080698189</v>
      </c>
      <c r="F2162" s="81">
        <f t="shared" si="271"/>
        <v>16281</v>
      </c>
      <c r="H2162" s="85">
        <f t="shared" si="274"/>
        <v>44092</v>
      </c>
      <c r="I2162" s="70">
        <f t="shared" si="273"/>
        <v>6.4259298521830654E-2</v>
      </c>
      <c r="J2162" s="70">
        <f t="shared" si="272"/>
        <v>5.5840410921974115E-2</v>
      </c>
      <c r="K2162" s="115">
        <f t="shared" si="269"/>
        <v>1</v>
      </c>
      <c r="L2162" s="116">
        <f t="shared" si="270"/>
        <v>8.4188875998565393E-3</v>
      </c>
    </row>
    <row r="2163" spans="1:12">
      <c r="A2163" s="80">
        <v>42999</v>
      </c>
      <c r="B2163" s="52">
        <v>192.49808664454457</v>
      </c>
      <c r="C2163" s="53">
        <v>13806.6</v>
      </c>
      <c r="D2163" s="54">
        <f t="shared" si="267"/>
        <v>44095</v>
      </c>
      <c r="E2163" s="53">
        <f t="shared" si="268"/>
        <v>232.0754115411861</v>
      </c>
      <c r="F2163" s="81">
        <f t="shared" si="271"/>
        <v>15920.99</v>
      </c>
      <c r="H2163" s="85">
        <f t="shared" si="274"/>
        <v>44095</v>
      </c>
      <c r="I2163" s="70">
        <f t="shared" si="273"/>
        <v>6.4308598241761716E-2</v>
      </c>
      <c r="J2163" s="70">
        <f t="shared" si="272"/>
        <v>4.8643273902896578E-2</v>
      </c>
      <c r="K2163" s="115">
        <f t="shared" si="269"/>
        <v>1</v>
      </c>
      <c r="L2163" s="116">
        <f t="shared" si="270"/>
        <v>1.5665324338865139E-2</v>
      </c>
    </row>
    <row r="2164" spans="1:12">
      <c r="A2164" s="80">
        <v>43000</v>
      </c>
      <c r="B2164" s="52">
        <v>192.52888633840769</v>
      </c>
      <c r="C2164" s="53">
        <v>13591.79</v>
      </c>
      <c r="D2164" s="54">
        <f t="shared" si="267"/>
        <v>44096</v>
      </c>
      <c r="E2164" s="53">
        <f t="shared" si="268"/>
        <v>232.09653040363636</v>
      </c>
      <c r="F2164" s="81">
        <f t="shared" si="271"/>
        <v>15783.87</v>
      </c>
      <c r="H2164" s="85">
        <f t="shared" si="274"/>
        <v>44096</v>
      </c>
      <c r="I2164" s="70">
        <f t="shared" si="273"/>
        <v>6.4284122497170637E-2</v>
      </c>
      <c r="J2164" s="70">
        <f t="shared" si="272"/>
        <v>5.1103816891209464E-2</v>
      </c>
      <c r="K2164" s="115">
        <f t="shared" si="269"/>
        <v>1</v>
      </c>
      <c r="L2164" s="116">
        <f t="shared" si="270"/>
        <v>1.3180305605961173E-2</v>
      </c>
    </row>
    <row r="2165" spans="1:12">
      <c r="A2165" s="80">
        <v>43003</v>
      </c>
      <c r="B2165" s="52">
        <v>192.6276536570993</v>
      </c>
      <c r="C2165" s="53">
        <v>13466.53</v>
      </c>
      <c r="D2165" s="54">
        <f t="shared" si="267"/>
        <v>44099</v>
      </c>
      <c r="E2165" s="53">
        <f t="shared" si="268"/>
        <v>232.16013064998566</v>
      </c>
      <c r="F2165" s="81">
        <f t="shared" si="271"/>
        <v>15637.53</v>
      </c>
      <c r="H2165" s="85">
        <f t="shared" si="274"/>
        <v>44099</v>
      </c>
      <c r="I2165" s="70">
        <f t="shared" si="273"/>
        <v>6.4199380111581217E-2</v>
      </c>
      <c r="J2165" s="70">
        <f t="shared" si="272"/>
        <v>5.1084143218790956E-2</v>
      </c>
      <c r="K2165" s="115">
        <f t="shared" si="269"/>
        <v>1</v>
      </c>
      <c r="L2165" s="116">
        <f t="shared" si="270"/>
        <v>1.3115236892790261E-2</v>
      </c>
    </row>
    <row r="2166" spans="1:12">
      <c r="A2166" s="80">
        <v>43004</v>
      </c>
      <c r="B2166" s="52">
        <v>192.66136349648932</v>
      </c>
      <c r="C2166" s="53">
        <v>13465.07</v>
      </c>
      <c r="D2166" s="54">
        <f t="shared" si="267"/>
        <v>44099</v>
      </c>
      <c r="E2166" s="53">
        <f t="shared" si="268"/>
        <v>232.16013064998566</v>
      </c>
      <c r="F2166" s="81">
        <f t="shared" si="271"/>
        <v>15637.53</v>
      </c>
      <c r="H2166" s="85">
        <f t="shared" si="274"/>
        <v>44099</v>
      </c>
      <c r="I2166" s="70">
        <f t="shared" si="273"/>
        <v>6.4137309055890546E-2</v>
      </c>
      <c r="J2166" s="70">
        <f t="shared" si="272"/>
        <v>5.1122131073988886E-2</v>
      </c>
      <c r="K2166" s="115">
        <f t="shared" si="269"/>
        <v>1</v>
      </c>
      <c r="L2166" s="116">
        <f t="shared" si="270"/>
        <v>1.301517798190166E-2</v>
      </c>
    </row>
    <row r="2167" spans="1:12">
      <c r="A2167" s="80">
        <v>43005</v>
      </c>
      <c r="B2167" s="52">
        <v>192.69546455782822</v>
      </c>
      <c r="C2167" s="53">
        <v>13279.85</v>
      </c>
      <c r="D2167" s="54">
        <f t="shared" si="267"/>
        <v>44099</v>
      </c>
      <c r="E2167" s="53">
        <f t="shared" si="268"/>
        <v>232.16013064998566</v>
      </c>
      <c r="F2167" s="81">
        <f t="shared" si="271"/>
        <v>15637.53</v>
      </c>
      <c r="H2167" s="85">
        <f t="shared" si="274"/>
        <v>44099</v>
      </c>
      <c r="I2167" s="70">
        <f t="shared" si="273"/>
        <v>6.4074532362160319E-2</v>
      </c>
      <c r="J2167" s="70">
        <f t="shared" si="272"/>
        <v>5.598640922681053E-2</v>
      </c>
      <c r="K2167" s="115">
        <f t="shared" si="269"/>
        <v>1</v>
      </c>
      <c r="L2167" s="116">
        <f t="shared" si="270"/>
        <v>8.0881231353497895E-3</v>
      </c>
    </row>
    <row r="2168" spans="1:12">
      <c r="A2168" s="80">
        <v>43006</v>
      </c>
      <c r="B2168" s="52">
        <v>192.72687391855112</v>
      </c>
      <c r="C2168" s="53">
        <v>13325.16</v>
      </c>
      <c r="D2168" s="54">
        <f t="shared" si="267"/>
        <v>44102</v>
      </c>
      <c r="E2168" s="53">
        <f t="shared" si="268"/>
        <v>232.2290822087887</v>
      </c>
      <c r="F2168" s="81">
        <f t="shared" si="271"/>
        <v>15888.44</v>
      </c>
      <c r="H2168" s="85">
        <f t="shared" si="274"/>
        <v>44102</v>
      </c>
      <c r="I2168" s="70">
        <f t="shared" si="273"/>
        <v>6.4122051156599413E-2</v>
      </c>
      <c r="J2168" s="70">
        <f t="shared" si="272"/>
        <v>6.0399730302719057E-2</v>
      </c>
      <c r="K2168" s="115">
        <f t="shared" si="269"/>
        <v>1</v>
      </c>
      <c r="L2168" s="116">
        <f t="shared" si="270"/>
        <v>3.7223208538803565E-3</v>
      </c>
    </row>
    <row r="2169" spans="1:12">
      <c r="A2169" s="80">
        <v>43007</v>
      </c>
      <c r="B2169" s="52">
        <v>192.76426293209133</v>
      </c>
      <c r="C2169" s="53">
        <v>13351.99</v>
      </c>
      <c r="D2169" s="54">
        <f t="shared" si="267"/>
        <v>44103</v>
      </c>
      <c r="E2169" s="53">
        <f t="shared" si="268"/>
        <v>232.25416294966723</v>
      </c>
      <c r="F2169" s="81">
        <f t="shared" si="271"/>
        <v>15881.16</v>
      </c>
      <c r="H2169" s="85">
        <f t="shared" si="274"/>
        <v>44103</v>
      </c>
      <c r="I2169" s="70">
        <f t="shared" si="273"/>
        <v>6.4091551367081445E-2</v>
      </c>
      <c r="J2169" s="70">
        <f t="shared" si="272"/>
        <v>5.9527112041997787E-2</v>
      </c>
      <c r="K2169" s="115">
        <f t="shared" si="269"/>
        <v>1</v>
      </c>
      <c r="L2169" s="116">
        <f t="shared" si="270"/>
        <v>4.5644393250836579E-3</v>
      </c>
    </row>
    <row r="2170" spans="1:12">
      <c r="A2170" s="80">
        <v>43011</v>
      </c>
      <c r="B2170" s="52">
        <v>192.89919791614378</v>
      </c>
      <c r="C2170" s="53">
        <v>13448.66</v>
      </c>
      <c r="D2170" s="54">
        <f t="shared" si="267"/>
        <v>44105</v>
      </c>
      <c r="E2170" s="53">
        <f t="shared" si="268"/>
        <v>232.30874578691461</v>
      </c>
      <c r="F2170" s="81">
        <f t="shared" si="271"/>
        <v>16156.44</v>
      </c>
      <c r="H2170" s="85">
        <f t="shared" si="274"/>
        <v>44105</v>
      </c>
      <c r="I2170" s="70">
        <f t="shared" si="273"/>
        <v>6.3926711760278421E-2</v>
      </c>
      <c r="J2170" s="70">
        <f t="shared" si="272"/>
        <v>6.3054554872758573E-2</v>
      </c>
      <c r="K2170" s="115">
        <f t="shared" si="269"/>
        <v>1</v>
      </c>
      <c r="L2170" s="116">
        <f t="shared" si="270"/>
        <v>8.7215688751984821E-4</v>
      </c>
    </row>
    <row r="2171" spans="1:12">
      <c r="A2171" s="80">
        <v>43012</v>
      </c>
      <c r="B2171" s="52">
        <v>192.93372687257076</v>
      </c>
      <c r="C2171" s="53">
        <v>13524.27</v>
      </c>
      <c r="D2171" s="54">
        <f t="shared" si="267"/>
        <v>44105</v>
      </c>
      <c r="E2171" s="53">
        <f t="shared" si="268"/>
        <v>232.30874578691461</v>
      </c>
      <c r="F2171" s="81">
        <f t="shared" si="271"/>
        <v>16156.44</v>
      </c>
      <c r="H2171" s="85">
        <f t="shared" si="274"/>
        <v>44105</v>
      </c>
      <c r="I2171" s="70">
        <f t="shared" si="273"/>
        <v>6.38632383741502E-2</v>
      </c>
      <c r="J2171" s="70">
        <f t="shared" si="272"/>
        <v>6.1069782052450172E-2</v>
      </c>
      <c r="K2171" s="115">
        <f t="shared" si="269"/>
        <v>1</v>
      </c>
      <c r="L2171" s="116">
        <f t="shared" si="270"/>
        <v>2.7934563217000274E-3</v>
      </c>
    </row>
    <row r="2172" spans="1:12">
      <c r="A2172" s="80">
        <v>43013</v>
      </c>
      <c r="B2172" s="52">
        <v>192.96845494340783</v>
      </c>
      <c r="C2172" s="53">
        <v>13488.48</v>
      </c>
      <c r="D2172" s="54">
        <f t="shared" si="267"/>
        <v>44109</v>
      </c>
      <c r="E2172" s="53">
        <f t="shared" si="268"/>
        <v>232.40074005024624</v>
      </c>
      <c r="F2172" s="81">
        <f t="shared" si="271"/>
        <v>16278.72</v>
      </c>
      <c r="H2172" s="85">
        <f t="shared" si="274"/>
        <v>44109</v>
      </c>
      <c r="I2172" s="70">
        <f t="shared" si="273"/>
        <v>6.3939817229706097E-2</v>
      </c>
      <c r="J2172" s="70">
        <f t="shared" si="272"/>
        <v>6.4679961673781428E-2</v>
      </c>
      <c r="K2172" s="115">
        <f t="shared" si="269"/>
        <v>0</v>
      </c>
      <c r="L2172" s="116">
        <f t="shared" si="270"/>
        <v>-7.401444440753302E-4</v>
      </c>
    </row>
    <row r="2173" spans="1:12">
      <c r="A2173" s="80">
        <v>43014</v>
      </c>
      <c r="B2173" s="52">
        <v>193.00183848611303</v>
      </c>
      <c r="C2173" s="53">
        <v>13612.63</v>
      </c>
      <c r="D2173" s="54">
        <f t="shared" si="267"/>
        <v>44110</v>
      </c>
      <c r="E2173" s="53">
        <f t="shared" si="268"/>
        <v>232.42630413165179</v>
      </c>
      <c r="F2173" s="81">
        <f t="shared" si="271"/>
        <v>16503.77</v>
      </c>
      <c r="H2173" s="85">
        <f t="shared" si="274"/>
        <v>44110</v>
      </c>
      <c r="I2173" s="70">
        <f t="shared" si="273"/>
        <v>6.3917477889117613E-2</v>
      </c>
      <c r="J2173" s="70">
        <f t="shared" si="272"/>
        <v>6.6302369062103184E-2</v>
      </c>
      <c r="K2173" s="115">
        <f t="shared" si="269"/>
        <v>0</v>
      </c>
      <c r="L2173" s="116">
        <f t="shared" si="270"/>
        <v>-2.3848911729855704E-3</v>
      </c>
    </row>
    <row r="2174" spans="1:12">
      <c r="A2174" s="80">
        <v>43017</v>
      </c>
      <c r="B2174" s="52">
        <v>193.09737439616364</v>
      </c>
      <c r="C2174" s="53">
        <v>13625</v>
      </c>
      <c r="D2174" s="54">
        <f t="shared" si="267"/>
        <v>44113</v>
      </c>
      <c r="E2174" s="53">
        <f t="shared" si="268"/>
        <v>232.50138589569184</v>
      </c>
      <c r="F2174" s="81">
        <f t="shared" si="271"/>
        <v>16860.11</v>
      </c>
      <c r="H2174" s="85">
        <f t="shared" si="274"/>
        <v>44113</v>
      </c>
      <c r="I2174" s="70">
        <f t="shared" si="273"/>
        <v>6.3856518943954166E-2</v>
      </c>
      <c r="J2174" s="70">
        <f t="shared" si="272"/>
        <v>7.3597020626423371E-2</v>
      </c>
      <c r="K2174" s="115">
        <f t="shared" si="269"/>
        <v>0</v>
      </c>
      <c r="L2174" s="116">
        <f t="shared" si="270"/>
        <v>-9.7405016824692048E-3</v>
      </c>
    </row>
    <row r="2175" spans="1:12">
      <c r="A2175" s="80">
        <v>43018</v>
      </c>
      <c r="B2175" s="52">
        <v>193.12537351545109</v>
      </c>
      <c r="C2175" s="53">
        <v>13663.44</v>
      </c>
      <c r="D2175" s="54">
        <f t="shared" si="267"/>
        <v>44113</v>
      </c>
      <c r="E2175" s="53">
        <f t="shared" si="268"/>
        <v>232.50138589569184</v>
      </c>
      <c r="F2175" s="81">
        <f t="shared" si="271"/>
        <v>16860.11</v>
      </c>
      <c r="H2175" s="85">
        <f t="shared" si="274"/>
        <v>44113</v>
      </c>
      <c r="I2175" s="70">
        <f t="shared" si="273"/>
        <v>6.3805104182218741E-2</v>
      </c>
      <c r="J2175" s="70">
        <f t="shared" si="272"/>
        <v>7.2589274615119326E-2</v>
      </c>
      <c r="K2175" s="115">
        <f t="shared" si="269"/>
        <v>0</v>
      </c>
      <c r="L2175" s="116">
        <f t="shared" si="270"/>
        <v>-8.7841704329005843E-3</v>
      </c>
    </row>
    <row r="2176" spans="1:12">
      <c r="A2176" s="80">
        <v>43019</v>
      </c>
      <c r="B2176" s="52">
        <v>193.161681085672</v>
      </c>
      <c r="C2176" s="53">
        <v>13619.62</v>
      </c>
      <c r="D2176" s="54">
        <f t="shared" si="267"/>
        <v>44113</v>
      </c>
      <c r="E2176" s="53">
        <f t="shared" si="268"/>
        <v>232.50138589569184</v>
      </c>
      <c r="F2176" s="81">
        <f t="shared" si="271"/>
        <v>16860.11</v>
      </c>
      <c r="H2176" s="85">
        <f t="shared" si="274"/>
        <v>44113</v>
      </c>
      <c r="I2176" s="70">
        <f t="shared" si="273"/>
        <v>6.3738447416496813E-2</v>
      </c>
      <c r="J2176" s="70">
        <f t="shared" si="272"/>
        <v>7.3738365529392391E-2</v>
      </c>
      <c r="K2176" s="115">
        <f t="shared" si="269"/>
        <v>0</v>
      </c>
      <c r="L2176" s="116">
        <f t="shared" si="270"/>
        <v>-9.9999181128955783E-3</v>
      </c>
    </row>
    <row r="2177" spans="1:12">
      <c r="A2177" s="80">
        <v>43020</v>
      </c>
      <c r="B2177" s="52">
        <v>193.19645018826745</v>
      </c>
      <c r="C2177" s="53">
        <v>13771.84</v>
      </c>
      <c r="D2177" s="54">
        <f t="shared" si="267"/>
        <v>44116</v>
      </c>
      <c r="E2177" s="53">
        <f t="shared" si="268"/>
        <v>232.57043880730285</v>
      </c>
      <c r="F2177" s="81">
        <f t="shared" si="271"/>
        <v>16883.84</v>
      </c>
      <c r="H2177" s="85">
        <f t="shared" si="274"/>
        <v>44116</v>
      </c>
      <c r="I2177" s="70">
        <f t="shared" si="273"/>
        <v>6.3779924132587151E-2</v>
      </c>
      <c r="J2177" s="70">
        <f t="shared" si="272"/>
        <v>7.0269345188176624E-2</v>
      </c>
      <c r="K2177" s="115">
        <f t="shared" si="269"/>
        <v>0</v>
      </c>
      <c r="L2177" s="116">
        <f t="shared" si="270"/>
        <v>-6.4894210555894727E-3</v>
      </c>
    </row>
    <row r="2178" spans="1:12">
      <c r="A2178" s="80">
        <v>43021</v>
      </c>
      <c r="B2178" s="52">
        <v>193.22716842384739</v>
      </c>
      <c r="C2178" s="53">
        <v>13868.7</v>
      </c>
      <c r="D2178" s="54">
        <f t="shared" ref="D2178:D2241" si="275">VLOOKUP(EDATE(A2178,36),A:A,1,1)</f>
        <v>44117</v>
      </c>
      <c r="E2178" s="53">
        <f t="shared" ref="E2178:E2241" si="276">VLOOKUP(D2178,A:B,2,0)</f>
        <v>232.5934632807448</v>
      </c>
      <c r="F2178" s="81">
        <f t="shared" si="271"/>
        <v>16888.87</v>
      </c>
      <c r="H2178" s="85">
        <f t="shared" si="274"/>
        <v>44117</v>
      </c>
      <c r="I2178" s="70">
        <f t="shared" si="273"/>
        <v>6.3758651490996021E-2</v>
      </c>
      <c r="J2178" s="70">
        <f t="shared" si="272"/>
        <v>6.7877934935577366E-2</v>
      </c>
      <c r="K2178" s="115">
        <f t="shared" ref="K2178:K2241" si="277">IF(I2178&gt;J2178,1,0)</f>
        <v>0</v>
      </c>
      <c r="L2178" s="116">
        <f t="shared" ref="L2178:L2241" si="278">I2178-J2178</f>
        <v>-4.1192834445813453E-3</v>
      </c>
    </row>
    <row r="2179" spans="1:12">
      <c r="A2179" s="80">
        <v>43024</v>
      </c>
      <c r="B2179" s="52">
        <v>193.33035173178573</v>
      </c>
      <c r="C2179" s="53">
        <v>13955.22</v>
      </c>
      <c r="D2179" s="54">
        <f t="shared" si="275"/>
        <v>44120</v>
      </c>
      <c r="E2179" s="53">
        <f t="shared" si="276"/>
        <v>232.6697622666407</v>
      </c>
      <c r="F2179" s="81">
        <f t="shared" si="271"/>
        <v>16649.46</v>
      </c>
      <c r="H2179" s="85">
        <f t="shared" si="274"/>
        <v>44120</v>
      </c>
      <c r="I2179" s="70">
        <f t="shared" si="273"/>
        <v>6.3685653398251496E-2</v>
      </c>
      <c r="J2179" s="70">
        <f t="shared" si="272"/>
        <v>6.0606998032496584E-2</v>
      </c>
      <c r="K2179" s="115">
        <f t="shared" si="277"/>
        <v>1</v>
      </c>
      <c r="L2179" s="116">
        <f t="shared" si="278"/>
        <v>3.0786553657549121E-3</v>
      </c>
    </row>
    <row r="2180" spans="1:12">
      <c r="A2180" s="80">
        <v>43025</v>
      </c>
      <c r="B2180" s="52">
        <v>193.36379788263531</v>
      </c>
      <c r="C2180" s="53">
        <v>13960.09</v>
      </c>
      <c r="D2180" s="54">
        <f t="shared" si="275"/>
        <v>44120</v>
      </c>
      <c r="E2180" s="53">
        <f t="shared" si="276"/>
        <v>232.6697622666407</v>
      </c>
      <c r="F2180" s="81">
        <f t="shared" si="271"/>
        <v>16649.46</v>
      </c>
      <c r="H2180" s="85">
        <f t="shared" si="274"/>
        <v>44120</v>
      </c>
      <c r="I2180" s="70">
        <f t="shared" si="273"/>
        <v>6.3624321265742134E-2</v>
      </c>
      <c r="J2180" s="70">
        <f t="shared" si="272"/>
        <v>6.0483652198737525E-2</v>
      </c>
      <c r="K2180" s="115">
        <f t="shared" si="277"/>
        <v>1</v>
      </c>
      <c r="L2180" s="116">
        <f t="shared" si="278"/>
        <v>3.1406690670046089E-3</v>
      </c>
    </row>
    <row r="2181" spans="1:12">
      <c r="A2181" s="80">
        <v>43026</v>
      </c>
      <c r="B2181" s="52">
        <v>193.39589627308385</v>
      </c>
      <c r="C2181" s="53">
        <v>13927.92</v>
      </c>
      <c r="D2181" s="54">
        <f t="shared" si="275"/>
        <v>44120</v>
      </c>
      <c r="E2181" s="53">
        <f t="shared" si="276"/>
        <v>232.6697622666407</v>
      </c>
      <c r="F2181" s="81">
        <f t="shared" si="271"/>
        <v>16649.46</v>
      </c>
      <c r="H2181" s="85">
        <f t="shared" si="274"/>
        <v>44120</v>
      </c>
      <c r="I2181" s="70">
        <f t="shared" si="273"/>
        <v>6.356547389895395E-2</v>
      </c>
      <c r="J2181" s="70">
        <f t="shared" si="272"/>
        <v>6.1299508083019427E-2</v>
      </c>
      <c r="K2181" s="115">
        <f t="shared" si="277"/>
        <v>1</v>
      </c>
      <c r="L2181" s="116">
        <f t="shared" si="278"/>
        <v>2.2659658159345231E-3</v>
      </c>
    </row>
    <row r="2182" spans="1:12">
      <c r="A2182" s="80">
        <v>43031</v>
      </c>
      <c r="B2182" s="52">
        <v>193.56608466180415</v>
      </c>
      <c r="C2182" s="53">
        <v>13892.48</v>
      </c>
      <c r="D2182" s="54">
        <f t="shared" si="275"/>
        <v>44127</v>
      </c>
      <c r="E2182" s="53">
        <f t="shared" si="276"/>
        <v>232.84128633896952</v>
      </c>
      <c r="F2182" s="81">
        <f t="shared" si="271"/>
        <v>16902.96</v>
      </c>
      <c r="H2182" s="85">
        <f t="shared" si="274"/>
        <v>44127</v>
      </c>
      <c r="I2182" s="70">
        <f t="shared" si="273"/>
        <v>6.3514890171775695E-2</v>
      </c>
      <c r="J2182" s="70">
        <f t="shared" si="272"/>
        <v>6.7565001916707335E-2</v>
      </c>
      <c r="K2182" s="115">
        <f t="shared" si="277"/>
        <v>0</v>
      </c>
      <c r="L2182" s="116">
        <f t="shared" si="278"/>
        <v>-4.0501117449316393E-3</v>
      </c>
    </row>
    <row r="2183" spans="1:12">
      <c r="A2183" s="80">
        <v>43032</v>
      </c>
      <c r="B2183" s="52">
        <v>193.59879733011201</v>
      </c>
      <c r="C2183" s="53">
        <v>13923.61</v>
      </c>
      <c r="D2183" s="54">
        <f t="shared" si="275"/>
        <v>44127</v>
      </c>
      <c r="E2183" s="53">
        <f t="shared" si="276"/>
        <v>232.84128633896952</v>
      </c>
      <c r="F2183" s="81">
        <f t="shared" si="271"/>
        <v>16902.96</v>
      </c>
      <c r="H2183" s="85">
        <f t="shared" si="274"/>
        <v>44127</v>
      </c>
      <c r="I2183" s="70">
        <f t="shared" si="273"/>
        <v>6.3454985582086509E-2</v>
      </c>
      <c r="J2183" s="70">
        <f t="shared" si="272"/>
        <v>6.6768798042745825E-2</v>
      </c>
      <c r="K2183" s="115">
        <f t="shared" si="277"/>
        <v>0</v>
      </c>
      <c r="L2183" s="116">
        <f t="shared" si="278"/>
        <v>-3.3138124606593156E-3</v>
      </c>
    </row>
    <row r="2184" spans="1:12">
      <c r="A2184" s="80">
        <v>43033</v>
      </c>
      <c r="B2184" s="52">
        <v>193.63132192806344</v>
      </c>
      <c r="C2184" s="53">
        <v>14044.44</v>
      </c>
      <c r="D2184" s="54">
        <f t="shared" si="275"/>
        <v>44127</v>
      </c>
      <c r="E2184" s="53">
        <f t="shared" si="276"/>
        <v>232.84128633896952</v>
      </c>
      <c r="F2184" s="81">
        <f t="shared" ref="F2184:F2247" si="279">VLOOKUP(D2184,A:C,3,0)</f>
        <v>16902.96</v>
      </c>
      <c r="H2184" s="85">
        <f t="shared" si="274"/>
        <v>44127</v>
      </c>
      <c r="I2184" s="70">
        <f t="shared" si="273"/>
        <v>6.3395438772012147E-2</v>
      </c>
      <c r="J2184" s="70">
        <f t="shared" si="272"/>
        <v>6.370070125302818E-2</v>
      </c>
      <c r="K2184" s="115">
        <f t="shared" si="277"/>
        <v>0</v>
      </c>
      <c r="L2184" s="116">
        <f t="shared" si="278"/>
        <v>-3.0526248101603315E-4</v>
      </c>
    </row>
    <row r="2185" spans="1:12">
      <c r="A2185" s="80">
        <v>43034</v>
      </c>
      <c r="B2185" s="52">
        <v>193.66307746485967</v>
      </c>
      <c r="C2185" s="53">
        <v>14110.5</v>
      </c>
      <c r="D2185" s="54">
        <f t="shared" si="275"/>
        <v>44130</v>
      </c>
      <c r="E2185" s="53">
        <f t="shared" si="276"/>
        <v>232.8985652954089</v>
      </c>
      <c r="F2185" s="81">
        <f t="shared" si="279"/>
        <v>16672.62</v>
      </c>
      <c r="H2185" s="85">
        <f t="shared" si="274"/>
        <v>44130</v>
      </c>
      <c r="I2185" s="70">
        <f t="shared" si="273"/>
        <v>6.3424499353761599E-2</v>
      </c>
      <c r="J2185" s="70">
        <f t="shared" si="272"/>
        <v>5.7191873911827118E-2</v>
      </c>
      <c r="K2185" s="115">
        <f t="shared" si="277"/>
        <v>1</v>
      </c>
      <c r="L2185" s="116">
        <f t="shared" si="278"/>
        <v>6.2326254419344806E-3</v>
      </c>
    </row>
    <row r="2186" spans="1:12">
      <c r="A2186" s="80">
        <v>43035</v>
      </c>
      <c r="B2186" s="52">
        <v>193.69600018802871</v>
      </c>
      <c r="C2186" s="53">
        <v>14082.21</v>
      </c>
      <c r="D2186" s="54">
        <f t="shared" si="275"/>
        <v>44131</v>
      </c>
      <c r="E2186" s="53">
        <f t="shared" si="276"/>
        <v>232.91906036915492</v>
      </c>
      <c r="F2186" s="81">
        <f t="shared" si="279"/>
        <v>16844.96</v>
      </c>
      <c r="H2186" s="85">
        <f t="shared" si="274"/>
        <v>44131</v>
      </c>
      <c r="I2186" s="70">
        <f t="shared" si="273"/>
        <v>6.3395436563722818E-2</v>
      </c>
      <c r="J2186" s="70">
        <f t="shared" si="272"/>
        <v>6.1531915234515955E-2</v>
      </c>
      <c r="K2186" s="115">
        <f t="shared" si="277"/>
        <v>1</v>
      </c>
      <c r="L2186" s="116">
        <f t="shared" si="278"/>
        <v>1.8635213292068631E-3</v>
      </c>
    </row>
    <row r="2187" spans="1:12">
      <c r="A2187" s="80">
        <v>43038</v>
      </c>
      <c r="B2187" s="52">
        <v>193.79246079612236</v>
      </c>
      <c r="C2187" s="53">
        <v>14137.62</v>
      </c>
      <c r="D2187" s="54">
        <f t="shared" si="275"/>
        <v>44134</v>
      </c>
      <c r="E2187" s="53">
        <f t="shared" si="276"/>
        <v>232.98009047717375</v>
      </c>
      <c r="F2187" s="81">
        <f t="shared" si="279"/>
        <v>16504.16</v>
      </c>
      <c r="H2187" s="85">
        <f t="shared" si="274"/>
        <v>44134</v>
      </c>
      <c r="I2187" s="70">
        <f t="shared" si="273"/>
        <v>6.3311825937749866E-2</v>
      </c>
      <c r="J2187" s="70">
        <f t="shared" si="272"/>
        <v>5.2945049370879183E-2</v>
      </c>
      <c r="K2187" s="115">
        <f t="shared" si="277"/>
        <v>1</v>
      </c>
      <c r="L2187" s="116">
        <f t="shared" si="278"/>
        <v>1.0366776566870683E-2</v>
      </c>
    </row>
    <row r="2188" spans="1:12">
      <c r="A2188" s="80">
        <v>43039</v>
      </c>
      <c r="B2188" s="52">
        <v>193.82540551445769</v>
      </c>
      <c r="C2188" s="53">
        <v>14108.55</v>
      </c>
      <c r="D2188" s="54">
        <f t="shared" si="275"/>
        <v>44134</v>
      </c>
      <c r="E2188" s="53">
        <f t="shared" si="276"/>
        <v>232.98009047717375</v>
      </c>
      <c r="F2188" s="81">
        <f t="shared" si="279"/>
        <v>16504.16</v>
      </c>
      <c r="H2188" s="85">
        <f t="shared" si="274"/>
        <v>44134</v>
      </c>
      <c r="I2188" s="70">
        <f t="shared" si="273"/>
        <v>6.3251578428868749E-2</v>
      </c>
      <c r="J2188" s="70">
        <f t="shared" si="272"/>
        <v>5.3667734403259004E-2</v>
      </c>
      <c r="K2188" s="115">
        <f t="shared" si="277"/>
        <v>1</v>
      </c>
      <c r="L2188" s="116">
        <f t="shared" si="278"/>
        <v>9.5838440256097446E-3</v>
      </c>
    </row>
    <row r="2189" spans="1:12">
      <c r="A2189" s="82">
        <v>43040</v>
      </c>
      <c r="B2189" s="58">
        <v>193.85738670636758</v>
      </c>
      <c r="C2189" s="59">
        <v>14255.58</v>
      </c>
      <c r="D2189" s="60">
        <f t="shared" si="275"/>
        <v>44134</v>
      </c>
      <c r="E2189" s="59">
        <f t="shared" si="276"/>
        <v>232.98009047717375</v>
      </c>
      <c r="F2189" s="83">
        <f t="shared" si="279"/>
        <v>16504.16</v>
      </c>
      <c r="G2189" s="36"/>
      <c r="H2189" s="94">
        <f t="shared" si="274"/>
        <v>44134</v>
      </c>
      <c r="I2189" s="74">
        <f t="shared" si="273"/>
        <v>6.3193106023901713E-2</v>
      </c>
      <c r="J2189" s="74">
        <f t="shared" si="272"/>
        <v>5.0032749597072712E-2</v>
      </c>
      <c r="K2189" s="117">
        <f t="shared" si="277"/>
        <v>1</v>
      </c>
      <c r="L2189" s="118">
        <f t="shared" si="278"/>
        <v>1.3160356426829001E-2</v>
      </c>
    </row>
    <row r="2190" spans="1:12">
      <c r="A2190" s="80">
        <v>43041</v>
      </c>
      <c r="B2190" s="52">
        <v>193.89596432632214</v>
      </c>
      <c r="C2190" s="53">
        <v>14232.79</v>
      </c>
      <c r="D2190" s="54">
        <f t="shared" si="275"/>
        <v>44137</v>
      </c>
      <c r="E2190" s="53">
        <f t="shared" si="276"/>
        <v>233.02272583373107</v>
      </c>
      <c r="F2190" s="81">
        <f t="shared" si="279"/>
        <v>16542.080000000002</v>
      </c>
      <c r="H2190" s="85">
        <f t="shared" si="274"/>
        <v>44137</v>
      </c>
      <c r="I2190" s="70">
        <f t="shared" si="273"/>
        <v>6.3187436758617155E-2</v>
      </c>
      <c r="J2190" s="70">
        <f t="shared" si="272"/>
        <v>5.1396898965891724E-2</v>
      </c>
      <c r="K2190" s="115">
        <f t="shared" si="277"/>
        <v>1</v>
      </c>
      <c r="L2190" s="116">
        <f t="shared" si="278"/>
        <v>1.1790537792725431E-2</v>
      </c>
    </row>
    <row r="2191" spans="1:12">
      <c r="A2191" s="80">
        <v>43042</v>
      </c>
      <c r="B2191" s="52">
        <v>193.93202897568685</v>
      </c>
      <c r="C2191" s="53">
        <v>14274.97</v>
      </c>
      <c r="D2191" s="54">
        <f t="shared" si="275"/>
        <v>44138</v>
      </c>
      <c r="E2191" s="53">
        <f t="shared" si="276"/>
        <v>233.04882437902444</v>
      </c>
      <c r="F2191" s="81">
        <f t="shared" si="279"/>
        <v>16746.75</v>
      </c>
      <c r="H2191" s="85">
        <f t="shared" si="274"/>
        <v>44138</v>
      </c>
      <c r="I2191" s="70">
        <f t="shared" si="273"/>
        <v>6.3161215698830819E-2</v>
      </c>
      <c r="J2191" s="70">
        <f t="shared" si="272"/>
        <v>5.4674496512421511E-2</v>
      </c>
      <c r="K2191" s="115">
        <f t="shared" si="277"/>
        <v>1</v>
      </c>
      <c r="L2191" s="116">
        <f t="shared" si="278"/>
        <v>8.4867191864093083E-3</v>
      </c>
    </row>
    <row r="2192" spans="1:12">
      <c r="A2192" s="80">
        <v>43045</v>
      </c>
      <c r="B2192" s="52">
        <v>194.02220736916053</v>
      </c>
      <c r="C2192" s="53">
        <v>14274.03</v>
      </c>
      <c r="D2192" s="54">
        <f t="shared" si="275"/>
        <v>44141</v>
      </c>
      <c r="E2192" s="53">
        <f t="shared" si="276"/>
        <v>233.12084388162563</v>
      </c>
      <c r="F2192" s="81">
        <f t="shared" si="279"/>
        <v>17392.14</v>
      </c>
      <c r="H2192" s="85">
        <f t="shared" si="274"/>
        <v>44141</v>
      </c>
      <c r="I2192" s="70">
        <f t="shared" si="273"/>
        <v>6.3105965411453413E-2</v>
      </c>
      <c r="J2192" s="70">
        <f t="shared" si="272"/>
        <v>6.8075957486942063E-2</v>
      </c>
      <c r="K2192" s="115">
        <f t="shared" si="277"/>
        <v>0</v>
      </c>
      <c r="L2192" s="116">
        <f t="shared" si="278"/>
        <v>-4.9699920754886495E-3</v>
      </c>
    </row>
    <row r="2193" spans="1:12">
      <c r="A2193" s="80">
        <v>43046</v>
      </c>
      <c r="B2193" s="52">
        <v>194.05460907779118</v>
      </c>
      <c r="C2193" s="53">
        <v>14135.23</v>
      </c>
      <c r="D2193" s="54">
        <f t="shared" si="275"/>
        <v>44141</v>
      </c>
      <c r="E2193" s="53">
        <f t="shared" si="276"/>
        <v>233.12084388162563</v>
      </c>
      <c r="F2193" s="81">
        <f t="shared" si="279"/>
        <v>17392.14</v>
      </c>
      <c r="H2193" s="85">
        <f t="shared" si="274"/>
        <v>44141</v>
      </c>
      <c r="I2193" s="70">
        <f t="shared" si="273"/>
        <v>6.3046792433848031E-2</v>
      </c>
      <c r="J2193" s="70">
        <f t="shared" si="272"/>
        <v>7.1560544871677179E-2</v>
      </c>
      <c r="K2193" s="115">
        <f t="shared" si="277"/>
        <v>0</v>
      </c>
      <c r="L2193" s="116">
        <f t="shared" si="278"/>
        <v>-8.5137524378291474E-3</v>
      </c>
    </row>
    <row r="2194" spans="1:12">
      <c r="A2194" s="80">
        <v>43047</v>
      </c>
      <c r="B2194" s="52">
        <v>194.08623997907085</v>
      </c>
      <c r="C2194" s="53">
        <v>14071.02</v>
      </c>
      <c r="D2194" s="54">
        <f t="shared" si="275"/>
        <v>44141</v>
      </c>
      <c r="E2194" s="53">
        <f t="shared" si="276"/>
        <v>233.12084388162563</v>
      </c>
      <c r="F2194" s="81">
        <f t="shared" si="279"/>
        <v>17392.14</v>
      </c>
      <c r="H2194" s="85">
        <f t="shared" si="274"/>
        <v>44141</v>
      </c>
      <c r="I2194" s="70">
        <f t="shared" si="273"/>
        <v>6.2989039833794669E-2</v>
      </c>
      <c r="J2194" s="70">
        <f t="shared" si="272"/>
        <v>7.3188015337828149E-2</v>
      </c>
      <c r="K2194" s="115">
        <f t="shared" si="277"/>
        <v>0</v>
      </c>
      <c r="L2194" s="116">
        <f t="shared" si="278"/>
        <v>-1.0198975504033481E-2</v>
      </c>
    </row>
    <row r="2195" spans="1:12">
      <c r="A2195" s="80">
        <v>43048</v>
      </c>
      <c r="B2195" s="52">
        <v>194.12001098482719</v>
      </c>
      <c r="C2195" s="53">
        <v>14078.98</v>
      </c>
      <c r="D2195" s="54">
        <f t="shared" si="275"/>
        <v>44144</v>
      </c>
      <c r="E2195" s="53">
        <f t="shared" si="276"/>
        <v>233.18588459706859</v>
      </c>
      <c r="F2195" s="81">
        <f t="shared" si="279"/>
        <v>17672.25</v>
      </c>
      <c r="H2195" s="85">
        <f t="shared" si="274"/>
        <v>44144</v>
      </c>
      <c r="I2195" s="70">
        <f t="shared" si="273"/>
        <v>6.3026236676079206E-2</v>
      </c>
      <c r="J2195" s="70">
        <f t="shared" ref="J2195:J2258" si="280">(F2195/C2195)^(1/3)-1</f>
        <v>7.871541493765255E-2</v>
      </c>
      <c r="K2195" s="115">
        <f t="shared" si="277"/>
        <v>0</v>
      </c>
      <c r="L2195" s="116">
        <f t="shared" si="278"/>
        <v>-1.5689178261573344E-2</v>
      </c>
    </row>
    <row r="2196" spans="1:12">
      <c r="A2196" s="80">
        <v>43049</v>
      </c>
      <c r="B2196" s="52">
        <v>194.15262314667262</v>
      </c>
      <c r="C2196" s="53">
        <v>14096.45</v>
      </c>
      <c r="D2196" s="54">
        <f t="shared" si="275"/>
        <v>44145</v>
      </c>
      <c r="E2196" s="53">
        <f t="shared" si="276"/>
        <v>233.20827044198992</v>
      </c>
      <c r="F2196" s="81">
        <f t="shared" si="279"/>
        <v>17913.400000000001</v>
      </c>
      <c r="H2196" s="85">
        <f t="shared" si="274"/>
        <v>44145</v>
      </c>
      <c r="I2196" s="70">
        <f t="shared" ref="I2196:I2259" si="281">(E2196/B2196)^(1/3)-1</f>
        <v>6.3000727719678906E-2</v>
      </c>
      <c r="J2196" s="70">
        <f t="shared" si="280"/>
        <v>8.3152042010868898E-2</v>
      </c>
      <c r="K2196" s="115">
        <f t="shared" si="277"/>
        <v>0</v>
      </c>
      <c r="L2196" s="116">
        <f t="shared" si="278"/>
        <v>-2.0151314291189992E-2</v>
      </c>
    </row>
    <row r="2197" spans="1:12">
      <c r="A2197" s="80">
        <v>43052</v>
      </c>
      <c r="B2197" s="52">
        <v>194.265619973344</v>
      </c>
      <c r="C2197" s="53">
        <v>13964.26</v>
      </c>
      <c r="D2197" s="54">
        <f t="shared" si="275"/>
        <v>44148</v>
      </c>
      <c r="E2197" s="53">
        <f t="shared" si="276"/>
        <v>233.28593734274179</v>
      </c>
      <c r="F2197" s="81">
        <f t="shared" si="279"/>
        <v>18039.439999999999</v>
      </c>
      <c r="H2197" s="85">
        <f t="shared" si="274"/>
        <v>44148</v>
      </c>
      <c r="I2197" s="70">
        <f t="shared" si="281"/>
        <v>6.2912555643552137E-2</v>
      </c>
      <c r="J2197" s="70">
        <f t="shared" si="280"/>
        <v>8.910154737597531E-2</v>
      </c>
      <c r="K2197" s="115">
        <f t="shared" si="277"/>
        <v>0</v>
      </c>
      <c r="L2197" s="116">
        <f t="shared" si="278"/>
        <v>-2.6188991732423172E-2</v>
      </c>
    </row>
    <row r="2198" spans="1:12">
      <c r="A2198" s="80">
        <v>43053</v>
      </c>
      <c r="B2198" s="52">
        <v>194.29922792559938</v>
      </c>
      <c r="C2198" s="53">
        <v>13911.87</v>
      </c>
      <c r="D2198" s="54">
        <f t="shared" si="275"/>
        <v>44148</v>
      </c>
      <c r="E2198" s="53">
        <f t="shared" si="276"/>
        <v>233.28593734274179</v>
      </c>
      <c r="F2198" s="81">
        <f t="shared" si="279"/>
        <v>18039.439999999999</v>
      </c>
      <c r="H2198" s="85">
        <f t="shared" ref="H2198:H2261" si="282">D2198</f>
        <v>44148</v>
      </c>
      <c r="I2198" s="70">
        <f t="shared" si="281"/>
        <v>6.2851268087872114E-2</v>
      </c>
      <c r="J2198" s="70">
        <f t="shared" si="280"/>
        <v>9.0466965434231161E-2</v>
      </c>
      <c r="K2198" s="115">
        <f t="shared" si="277"/>
        <v>0</v>
      </c>
      <c r="L2198" s="116">
        <f t="shared" si="278"/>
        <v>-2.7615697346359047E-2</v>
      </c>
    </row>
    <row r="2199" spans="1:12">
      <c r="A2199" s="80">
        <v>43054</v>
      </c>
      <c r="B2199" s="52">
        <v>194.33206449511883</v>
      </c>
      <c r="C2199" s="53">
        <v>13818.25</v>
      </c>
      <c r="D2199" s="54">
        <f t="shared" si="275"/>
        <v>44148</v>
      </c>
      <c r="E2199" s="53">
        <f t="shared" si="276"/>
        <v>233.28593734274179</v>
      </c>
      <c r="F2199" s="81">
        <f t="shared" si="279"/>
        <v>18039.439999999999</v>
      </c>
      <c r="H2199" s="85">
        <f t="shared" si="282"/>
        <v>44148</v>
      </c>
      <c r="I2199" s="70">
        <f t="shared" si="281"/>
        <v>6.2791400878015491E-2</v>
      </c>
      <c r="J2199" s="70">
        <f t="shared" si="280"/>
        <v>9.292409822846226E-2</v>
      </c>
      <c r="K2199" s="115">
        <f t="shared" si="277"/>
        <v>0</v>
      </c>
      <c r="L2199" s="116">
        <f t="shared" si="278"/>
        <v>-3.0132697350446769E-2</v>
      </c>
    </row>
    <row r="2200" spans="1:12">
      <c r="A2200" s="80">
        <v>43055</v>
      </c>
      <c r="B2200" s="52">
        <v>194.36063130859958</v>
      </c>
      <c r="C2200" s="53">
        <v>13950.33</v>
      </c>
      <c r="D2200" s="54">
        <f t="shared" si="275"/>
        <v>44148</v>
      </c>
      <c r="E2200" s="53">
        <f t="shared" si="276"/>
        <v>233.28593734274179</v>
      </c>
      <c r="F2200" s="81">
        <f t="shared" si="279"/>
        <v>18039.439999999999</v>
      </c>
      <c r="H2200" s="85">
        <f t="shared" si="282"/>
        <v>44148</v>
      </c>
      <c r="I2200" s="70">
        <f t="shared" si="281"/>
        <v>6.273932920231351E-2</v>
      </c>
      <c r="J2200" s="70">
        <f t="shared" si="280"/>
        <v>8.9463931579134792E-2</v>
      </c>
      <c r="K2200" s="115">
        <f t="shared" si="277"/>
        <v>0</v>
      </c>
      <c r="L2200" s="116">
        <f t="shared" si="278"/>
        <v>-2.6724602376821283E-2</v>
      </c>
    </row>
    <row r="2201" spans="1:12">
      <c r="A2201" s="80">
        <v>43056</v>
      </c>
      <c r="B2201" s="52">
        <v>194.39445005844726</v>
      </c>
      <c r="C2201" s="53">
        <v>14044.32</v>
      </c>
      <c r="D2201" s="54">
        <f t="shared" si="275"/>
        <v>44152</v>
      </c>
      <c r="E2201" s="53">
        <f t="shared" si="276"/>
        <v>233.36338827393959</v>
      </c>
      <c r="F2201" s="81">
        <f t="shared" si="279"/>
        <v>18258.23</v>
      </c>
      <c r="H2201" s="85">
        <f t="shared" si="282"/>
        <v>44152</v>
      </c>
      <c r="I2201" s="70">
        <f t="shared" si="281"/>
        <v>6.2795287456550497E-2</v>
      </c>
      <c r="J2201" s="70">
        <f t="shared" si="280"/>
        <v>9.1405117365927602E-2</v>
      </c>
      <c r="K2201" s="115">
        <f t="shared" si="277"/>
        <v>0</v>
      </c>
      <c r="L2201" s="116">
        <f t="shared" si="278"/>
        <v>-2.8609829909377105E-2</v>
      </c>
    </row>
    <row r="2202" spans="1:12">
      <c r="A2202" s="80">
        <v>43059</v>
      </c>
      <c r="B2202" s="52">
        <v>194.50058942817915</v>
      </c>
      <c r="C2202" s="53">
        <v>14065.05</v>
      </c>
      <c r="D2202" s="54">
        <f t="shared" si="275"/>
        <v>44155</v>
      </c>
      <c r="E2202" s="53">
        <f t="shared" si="276"/>
        <v>233.4378387884534</v>
      </c>
      <c r="F2202" s="81">
        <f t="shared" si="279"/>
        <v>18236.68</v>
      </c>
      <c r="H2202" s="85">
        <f t="shared" si="282"/>
        <v>44155</v>
      </c>
      <c r="I2202" s="70">
        <f t="shared" si="281"/>
        <v>6.2714918608314241E-2</v>
      </c>
      <c r="J2202" s="70">
        <f t="shared" si="280"/>
        <v>9.0439309437904569E-2</v>
      </c>
      <c r="K2202" s="115">
        <f t="shared" si="277"/>
        <v>0</v>
      </c>
      <c r="L2202" s="116">
        <f t="shared" si="278"/>
        <v>-2.7724390829590329E-2</v>
      </c>
    </row>
    <row r="2203" spans="1:12">
      <c r="A2203" s="80">
        <v>43060</v>
      </c>
      <c r="B2203" s="52">
        <v>194.53443253073965</v>
      </c>
      <c r="C2203" s="53">
        <v>14103.64</v>
      </c>
      <c r="D2203" s="54">
        <f t="shared" si="275"/>
        <v>44155</v>
      </c>
      <c r="E2203" s="53">
        <f t="shared" si="276"/>
        <v>233.4378387884534</v>
      </c>
      <c r="F2203" s="81">
        <f t="shared" si="279"/>
        <v>18236.68</v>
      </c>
      <c r="H2203" s="85">
        <f t="shared" si="282"/>
        <v>44155</v>
      </c>
      <c r="I2203" s="70">
        <f t="shared" si="281"/>
        <v>6.2653288292013665E-2</v>
      </c>
      <c r="J2203" s="70">
        <f t="shared" si="280"/>
        <v>8.9443857416672046E-2</v>
      </c>
      <c r="K2203" s="115">
        <f t="shared" si="277"/>
        <v>0</v>
      </c>
      <c r="L2203" s="116">
        <f t="shared" si="278"/>
        <v>-2.6790569124658381E-2</v>
      </c>
    </row>
    <row r="2204" spans="1:12">
      <c r="A2204" s="80">
        <v>43061</v>
      </c>
      <c r="B2204" s="52">
        <v>194.56847605643253</v>
      </c>
      <c r="C2204" s="53">
        <v>14124.68</v>
      </c>
      <c r="D2204" s="54">
        <f t="shared" si="275"/>
        <v>44155</v>
      </c>
      <c r="E2204" s="53">
        <f t="shared" si="276"/>
        <v>233.4378387884534</v>
      </c>
      <c r="F2204" s="81">
        <f t="shared" si="279"/>
        <v>18236.68</v>
      </c>
      <c r="H2204" s="85">
        <f t="shared" si="282"/>
        <v>44155</v>
      </c>
      <c r="I2204" s="70">
        <f t="shared" si="281"/>
        <v>6.2591307414491704E-2</v>
      </c>
      <c r="J2204" s="70">
        <f t="shared" si="280"/>
        <v>8.8902646580787614E-2</v>
      </c>
      <c r="K2204" s="115">
        <f t="shared" si="277"/>
        <v>0</v>
      </c>
      <c r="L2204" s="116">
        <f t="shared" si="278"/>
        <v>-2.6311339166295911E-2</v>
      </c>
    </row>
    <row r="2205" spans="1:12">
      <c r="A2205" s="80">
        <v>43062</v>
      </c>
      <c r="B2205" s="52">
        <v>194.60272010821845</v>
      </c>
      <c r="C2205" s="53">
        <v>14133.47</v>
      </c>
      <c r="D2205" s="54">
        <f t="shared" si="275"/>
        <v>44158</v>
      </c>
      <c r="E2205" s="53">
        <f t="shared" si="276"/>
        <v>233.49946637789355</v>
      </c>
      <c r="F2205" s="81">
        <f t="shared" si="279"/>
        <v>18332.330000000002</v>
      </c>
      <c r="H2205" s="85">
        <f t="shared" si="282"/>
        <v>44158</v>
      </c>
      <c r="I2205" s="70">
        <f t="shared" si="281"/>
        <v>6.2622470360735427E-2</v>
      </c>
      <c r="J2205" s="70">
        <f t="shared" si="280"/>
        <v>9.0576884589062212E-2</v>
      </c>
      <c r="K2205" s="115">
        <f t="shared" si="277"/>
        <v>0</v>
      </c>
      <c r="L2205" s="116">
        <f t="shared" si="278"/>
        <v>-2.7954414228326785E-2</v>
      </c>
    </row>
    <row r="2206" spans="1:12">
      <c r="A2206" s="80">
        <v>43063</v>
      </c>
      <c r="B2206" s="52">
        <v>194.63580257063686</v>
      </c>
      <c r="C2206" s="53">
        <v>14189.41</v>
      </c>
      <c r="D2206" s="54">
        <f t="shared" si="275"/>
        <v>44159</v>
      </c>
      <c r="E2206" s="53">
        <f t="shared" si="276"/>
        <v>233.51534434160723</v>
      </c>
      <c r="F2206" s="81">
        <f t="shared" si="279"/>
        <v>18514.82</v>
      </c>
      <c r="H2206" s="85">
        <f t="shared" si="282"/>
        <v>44159</v>
      </c>
      <c r="I2206" s="70">
        <f t="shared" si="281"/>
        <v>6.2586346109613444E-2</v>
      </c>
      <c r="J2206" s="70">
        <f t="shared" si="280"/>
        <v>9.2743886611282855E-2</v>
      </c>
      <c r="K2206" s="115">
        <f t="shared" si="277"/>
        <v>0</v>
      </c>
      <c r="L2206" s="116">
        <f t="shared" si="278"/>
        <v>-3.0157540501669411E-2</v>
      </c>
    </row>
    <row r="2207" spans="1:12">
      <c r="A2207" s="80">
        <v>43066</v>
      </c>
      <c r="B2207" s="52">
        <v>194.73506682994787</v>
      </c>
      <c r="C2207" s="53">
        <v>14202.82</v>
      </c>
      <c r="D2207" s="54">
        <f t="shared" si="275"/>
        <v>44162</v>
      </c>
      <c r="E2207" s="53">
        <f t="shared" si="276"/>
        <v>233.59241283801862</v>
      </c>
      <c r="F2207" s="81">
        <f t="shared" si="279"/>
        <v>18392.54</v>
      </c>
      <c r="H2207" s="85">
        <f t="shared" si="282"/>
        <v>44162</v>
      </c>
      <c r="I2207" s="70">
        <f t="shared" si="281"/>
        <v>6.2522632391450284E-2</v>
      </c>
      <c r="J2207" s="70">
        <f t="shared" si="280"/>
        <v>8.9989653209012754E-2</v>
      </c>
      <c r="K2207" s="115">
        <f t="shared" si="277"/>
        <v>0</v>
      </c>
      <c r="L2207" s="116">
        <f t="shared" si="278"/>
        <v>-2.7467020817562471E-2</v>
      </c>
    </row>
    <row r="2208" spans="1:12">
      <c r="A2208" s="80">
        <v>43067</v>
      </c>
      <c r="B2208" s="52">
        <v>194.76875599650944</v>
      </c>
      <c r="C2208" s="53">
        <v>14162.79</v>
      </c>
      <c r="D2208" s="54">
        <f t="shared" si="275"/>
        <v>44162</v>
      </c>
      <c r="E2208" s="53">
        <f t="shared" si="276"/>
        <v>233.59241283801862</v>
      </c>
      <c r="F2208" s="81">
        <f t="shared" si="279"/>
        <v>18392.54</v>
      </c>
      <c r="H2208" s="85">
        <f t="shared" si="282"/>
        <v>44162</v>
      </c>
      <c r="I2208" s="70">
        <f t="shared" si="281"/>
        <v>6.2461367318751515E-2</v>
      </c>
      <c r="J2208" s="70">
        <f t="shared" si="280"/>
        <v>9.1015610253641244E-2</v>
      </c>
      <c r="K2208" s="115">
        <f t="shared" si="277"/>
        <v>0</v>
      </c>
      <c r="L2208" s="116">
        <f t="shared" si="278"/>
        <v>-2.8554242934889729E-2</v>
      </c>
    </row>
    <row r="2209" spans="1:12">
      <c r="A2209" s="80">
        <v>43068</v>
      </c>
      <c r="B2209" s="52">
        <v>194.80225622254085</v>
      </c>
      <c r="C2209" s="53">
        <v>14150.6</v>
      </c>
      <c r="D2209" s="54">
        <f t="shared" si="275"/>
        <v>44162</v>
      </c>
      <c r="E2209" s="53">
        <f t="shared" si="276"/>
        <v>233.59241283801862</v>
      </c>
      <c r="F2209" s="81">
        <f t="shared" si="279"/>
        <v>18392.54</v>
      </c>
      <c r="H2209" s="85">
        <f t="shared" si="282"/>
        <v>44162</v>
      </c>
      <c r="I2209" s="70">
        <f t="shared" si="281"/>
        <v>6.240045985094822E-2</v>
      </c>
      <c r="J2209" s="70">
        <f t="shared" si="280"/>
        <v>9.1328804586522594E-2</v>
      </c>
      <c r="K2209" s="115">
        <f t="shared" si="277"/>
        <v>0</v>
      </c>
      <c r="L2209" s="116">
        <f t="shared" si="278"/>
        <v>-2.8928344735574374E-2</v>
      </c>
    </row>
    <row r="2210" spans="1:12">
      <c r="A2210" s="80">
        <v>43069</v>
      </c>
      <c r="B2210" s="52">
        <v>194.83673622189227</v>
      </c>
      <c r="C2210" s="53">
        <v>13966.58</v>
      </c>
      <c r="D2210" s="54">
        <f t="shared" si="275"/>
        <v>44162</v>
      </c>
      <c r="E2210" s="53">
        <f t="shared" si="276"/>
        <v>233.59241283801862</v>
      </c>
      <c r="F2210" s="81">
        <f t="shared" si="279"/>
        <v>18392.54</v>
      </c>
      <c r="H2210" s="85">
        <f t="shared" si="282"/>
        <v>44162</v>
      </c>
      <c r="I2210" s="70">
        <f t="shared" si="281"/>
        <v>6.2337785619230868E-2</v>
      </c>
      <c r="J2210" s="70">
        <f t="shared" si="280"/>
        <v>9.6100927634452882E-2</v>
      </c>
      <c r="K2210" s="115">
        <f t="shared" si="277"/>
        <v>0</v>
      </c>
      <c r="L2210" s="116">
        <f t="shared" si="278"/>
        <v>-3.3763142015222014E-2</v>
      </c>
    </row>
    <row r="2211" spans="1:12">
      <c r="A2211" s="80">
        <v>43070</v>
      </c>
      <c r="B2211" s="52">
        <v>194.87044297725865</v>
      </c>
      <c r="C2211" s="53">
        <v>13823.52</v>
      </c>
      <c r="D2211" s="54">
        <f t="shared" si="275"/>
        <v>44166</v>
      </c>
      <c r="E2211" s="53">
        <f t="shared" si="276"/>
        <v>233.64006569023761</v>
      </c>
      <c r="F2211" s="81">
        <f t="shared" si="279"/>
        <v>18591.25</v>
      </c>
      <c r="H2211" s="85">
        <f t="shared" si="282"/>
        <v>44166</v>
      </c>
      <c r="I2211" s="70">
        <f t="shared" si="281"/>
        <v>6.2348761097511973E-2</v>
      </c>
      <c r="J2211" s="70">
        <f t="shared" si="280"/>
        <v>0.10381590757182746</v>
      </c>
      <c r="K2211" s="115">
        <f t="shared" si="277"/>
        <v>0</v>
      </c>
      <c r="L2211" s="116">
        <f t="shared" si="278"/>
        <v>-4.1467146474315486E-2</v>
      </c>
    </row>
    <row r="2212" spans="1:12">
      <c r="A2212" s="80">
        <v>43073</v>
      </c>
      <c r="B2212" s="52">
        <v>194.96924229184813</v>
      </c>
      <c r="C2212" s="53">
        <v>13831.66</v>
      </c>
      <c r="D2212" s="54">
        <f t="shared" si="275"/>
        <v>44169</v>
      </c>
      <c r="E2212" s="53">
        <f t="shared" si="276"/>
        <v>233.68188898858432</v>
      </c>
      <c r="F2212" s="81">
        <f t="shared" si="279"/>
        <v>18803.27</v>
      </c>
      <c r="H2212" s="85">
        <f t="shared" si="282"/>
        <v>44169</v>
      </c>
      <c r="I2212" s="70">
        <f t="shared" si="281"/>
        <v>6.2232659752195829E-2</v>
      </c>
      <c r="J2212" s="70">
        <f t="shared" si="280"/>
        <v>0.10777873917125858</v>
      </c>
      <c r="K2212" s="115">
        <f t="shared" si="277"/>
        <v>0</v>
      </c>
      <c r="L2212" s="116">
        <f t="shared" si="278"/>
        <v>-4.5546079419062746E-2</v>
      </c>
    </row>
    <row r="2213" spans="1:12">
      <c r="A2213" s="80">
        <v>43074</v>
      </c>
      <c r="B2213" s="52">
        <v>195.00316694000691</v>
      </c>
      <c r="C2213" s="53">
        <v>13818.67</v>
      </c>
      <c r="D2213" s="54">
        <f t="shared" si="275"/>
        <v>44169</v>
      </c>
      <c r="E2213" s="53">
        <f t="shared" si="276"/>
        <v>233.68188898858432</v>
      </c>
      <c r="F2213" s="81">
        <f t="shared" si="279"/>
        <v>18803.27</v>
      </c>
      <c r="H2213" s="85">
        <f t="shared" si="282"/>
        <v>44169</v>
      </c>
      <c r="I2213" s="70">
        <f t="shared" si="281"/>
        <v>6.2171057403664465E-2</v>
      </c>
      <c r="J2213" s="70">
        <f t="shared" si="280"/>
        <v>0.10812574649632101</v>
      </c>
      <c r="K2213" s="115">
        <f t="shared" si="277"/>
        <v>0</v>
      </c>
      <c r="L2213" s="116">
        <f t="shared" si="278"/>
        <v>-4.5954689092656542E-2</v>
      </c>
    </row>
    <row r="2214" spans="1:12">
      <c r="A2214" s="80">
        <v>43075</v>
      </c>
      <c r="B2214" s="52">
        <v>195.03748749738833</v>
      </c>
      <c r="C2214" s="53">
        <v>13717.36</v>
      </c>
      <c r="D2214" s="54">
        <f t="shared" si="275"/>
        <v>44169</v>
      </c>
      <c r="E2214" s="53">
        <f t="shared" si="276"/>
        <v>233.68188898858432</v>
      </c>
      <c r="F2214" s="81">
        <f t="shared" si="279"/>
        <v>18803.27</v>
      </c>
      <c r="H2214" s="85">
        <f t="shared" si="282"/>
        <v>44169</v>
      </c>
      <c r="I2214" s="70">
        <f t="shared" si="281"/>
        <v>6.210875067880961E-2</v>
      </c>
      <c r="J2214" s="70">
        <f t="shared" si="280"/>
        <v>0.11084709061374354</v>
      </c>
      <c r="K2214" s="115">
        <f t="shared" si="277"/>
        <v>0</v>
      </c>
      <c r="L2214" s="116">
        <f t="shared" si="278"/>
        <v>-4.8738339934933927E-2</v>
      </c>
    </row>
    <row r="2215" spans="1:12">
      <c r="A2215" s="80">
        <v>43076</v>
      </c>
      <c r="B2215" s="52">
        <v>195.07142402021285</v>
      </c>
      <c r="C2215" s="53">
        <v>13884.82</v>
      </c>
      <c r="D2215" s="54">
        <f t="shared" si="275"/>
        <v>44172</v>
      </c>
      <c r="E2215" s="53">
        <f t="shared" si="276"/>
        <v>233.74638518994516</v>
      </c>
      <c r="F2215" s="81">
        <f t="shared" si="279"/>
        <v>18941.150000000001</v>
      </c>
      <c r="H2215" s="85">
        <f t="shared" si="282"/>
        <v>44172</v>
      </c>
      <c r="I2215" s="70">
        <f t="shared" si="281"/>
        <v>6.2144854866689414E-2</v>
      </c>
      <c r="J2215" s="70">
        <f t="shared" si="280"/>
        <v>0.10906081990124705</v>
      </c>
      <c r="K2215" s="115">
        <f t="shared" si="277"/>
        <v>0</v>
      </c>
      <c r="L2215" s="116">
        <f t="shared" si="278"/>
        <v>-4.6915965034557638E-2</v>
      </c>
    </row>
    <row r="2216" spans="1:12">
      <c r="A2216" s="80">
        <v>43077</v>
      </c>
      <c r="B2216" s="52">
        <v>195.1065368765365</v>
      </c>
      <c r="C2216" s="53">
        <v>14019.95</v>
      </c>
      <c r="D2216" s="54">
        <f t="shared" si="275"/>
        <v>44173</v>
      </c>
      <c r="E2216" s="53">
        <f t="shared" si="276"/>
        <v>233.76298118329362</v>
      </c>
      <c r="F2216" s="81">
        <f t="shared" si="279"/>
        <v>18993.86</v>
      </c>
      <c r="H2216" s="85">
        <f t="shared" si="282"/>
        <v>44173</v>
      </c>
      <c r="I2216" s="70">
        <f t="shared" si="281"/>
        <v>6.2106269147077064E-2</v>
      </c>
      <c r="J2216" s="70">
        <f t="shared" si="280"/>
        <v>0.106510626969889</v>
      </c>
      <c r="K2216" s="115">
        <f t="shared" si="277"/>
        <v>0</v>
      </c>
      <c r="L2216" s="116">
        <f t="shared" si="278"/>
        <v>-4.4404357822811935E-2</v>
      </c>
    </row>
    <row r="2217" spans="1:12">
      <c r="A2217" s="80">
        <v>43080</v>
      </c>
      <c r="B2217" s="52">
        <v>195.20838248878604</v>
      </c>
      <c r="C2217" s="53">
        <v>14097.29</v>
      </c>
      <c r="D2217" s="54">
        <f t="shared" si="275"/>
        <v>44176</v>
      </c>
      <c r="E2217" s="53">
        <f t="shared" si="276"/>
        <v>233.82376467350687</v>
      </c>
      <c r="F2217" s="81">
        <f t="shared" si="279"/>
        <v>19165.330000000002</v>
      </c>
      <c r="H2217" s="85">
        <f t="shared" si="282"/>
        <v>44176</v>
      </c>
      <c r="I2217" s="70">
        <f t="shared" si="281"/>
        <v>6.2013559910915728E-2</v>
      </c>
      <c r="J2217" s="70">
        <f t="shared" si="280"/>
        <v>0.10779709660484094</v>
      </c>
      <c r="K2217" s="115">
        <f t="shared" si="277"/>
        <v>0</v>
      </c>
      <c r="L2217" s="116">
        <f t="shared" si="278"/>
        <v>-4.5783536693925209E-2</v>
      </c>
    </row>
    <row r="2218" spans="1:12">
      <c r="A2218" s="80">
        <v>43081</v>
      </c>
      <c r="B2218" s="52">
        <v>195.23805416292433</v>
      </c>
      <c r="C2218" s="53">
        <v>13985.11</v>
      </c>
      <c r="D2218" s="54">
        <f t="shared" si="275"/>
        <v>44176</v>
      </c>
      <c r="E2218" s="53">
        <f t="shared" si="276"/>
        <v>233.82376467350687</v>
      </c>
      <c r="F2218" s="81">
        <f t="shared" si="279"/>
        <v>19165.330000000002</v>
      </c>
      <c r="H2218" s="85">
        <f t="shared" si="282"/>
        <v>44176</v>
      </c>
      <c r="I2218" s="70">
        <f t="shared" si="281"/>
        <v>6.1959756675849187E-2</v>
      </c>
      <c r="J2218" s="70">
        <f t="shared" si="280"/>
        <v>0.11075123547976218</v>
      </c>
      <c r="K2218" s="115">
        <f t="shared" si="277"/>
        <v>0</v>
      </c>
      <c r="L2218" s="116">
        <f t="shared" si="278"/>
        <v>-4.8791478803912991E-2</v>
      </c>
    </row>
    <row r="2219" spans="1:12">
      <c r="A2219" s="80">
        <v>43082</v>
      </c>
      <c r="B2219" s="52">
        <v>195.27104939407789</v>
      </c>
      <c r="C2219" s="53">
        <v>13920.69</v>
      </c>
      <c r="D2219" s="54">
        <f t="shared" si="275"/>
        <v>44176</v>
      </c>
      <c r="E2219" s="53">
        <f t="shared" si="276"/>
        <v>233.82376467350687</v>
      </c>
      <c r="F2219" s="81">
        <f t="shared" si="279"/>
        <v>19165.330000000002</v>
      </c>
      <c r="H2219" s="85">
        <f t="shared" si="282"/>
        <v>44176</v>
      </c>
      <c r="I2219" s="70">
        <f t="shared" si="281"/>
        <v>6.1899939682144689E-2</v>
      </c>
      <c r="J2219" s="70">
        <f t="shared" si="280"/>
        <v>0.1124619864335421</v>
      </c>
      <c r="K2219" s="115">
        <f t="shared" si="277"/>
        <v>0</v>
      </c>
      <c r="L2219" s="116">
        <f t="shared" si="278"/>
        <v>-5.0562046751397416E-2</v>
      </c>
    </row>
    <row r="2220" spans="1:12">
      <c r="A2220" s="80">
        <v>43083</v>
      </c>
      <c r="B2220" s="52">
        <v>195.30502655667243</v>
      </c>
      <c r="C2220" s="53">
        <v>14001.49</v>
      </c>
      <c r="D2220" s="54">
        <f t="shared" si="275"/>
        <v>44179</v>
      </c>
      <c r="E2220" s="53">
        <f t="shared" si="276"/>
        <v>233.88970297514479</v>
      </c>
      <c r="F2220" s="81">
        <f t="shared" si="279"/>
        <v>19228.16</v>
      </c>
      <c r="H2220" s="85">
        <f t="shared" si="282"/>
        <v>44179</v>
      </c>
      <c r="I2220" s="70">
        <f t="shared" si="281"/>
        <v>6.1938160053728097E-2</v>
      </c>
      <c r="J2220" s="70">
        <f t="shared" si="280"/>
        <v>0.11152992028041586</v>
      </c>
      <c r="K2220" s="115">
        <f t="shared" si="277"/>
        <v>0</v>
      </c>
      <c r="L2220" s="116">
        <f t="shared" si="278"/>
        <v>-4.9591760226687764E-2</v>
      </c>
    </row>
    <row r="2221" spans="1:12">
      <c r="A2221" s="80">
        <v>43084</v>
      </c>
      <c r="B2221" s="52">
        <v>195.33881432626674</v>
      </c>
      <c r="C2221" s="53">
        <v>14112.3</v>
      </c>
      <c r="D2221" s="54">
        <f t="shared" si="275"/>
        <v>44180</v>
      </c>
      <c r="E2221" s="53">
        <f t="shared" si="276"/>
        <v>233.91075304841254</v>
      </c>
      <c r="F2221" s="81">
        <f t="shared" si="279"/>
        <v>19241.900000000001</v>
      </c>
      <c r="H2221" s="85">
        <f t="shared" si="282"/>
        <v>44180</v>
      </c>
      <c r="I2221" s="70">
        <f t="shared" si="281"/>
        <v>6.1908784033933184E-2</v>
      </c>
      <c r="J2221" s="70">
        <f t="shared" si="280"/>
        <v>0.10887702253176768</v>
      </c>
      <c r="K2221" s="115">
        <f t="shared" si="277"/>
        <v>0</v>
      </c>
      <c r="L2221" s="116">
        <f t="shared" si="278"/>
        <v>-4.6968238497834491E-2</v>
      </c>
    </row>
    <row r="2222" spans="1:12">
      <c r="A2222" s="80">
        <v>43087</v>
      </c>
      <c r="B2222" s="52">
        <v>195.41499646385395</v>
      </c>
      <c r="C2222" s="53">
        <v>14188.11</v>
      </c>
      <c r="D2222" s="54">
        <f t="shared" si="275"/>
        <v>44183</v>
      </c>
      <c r="E2222" s="53">
        <f t="shared" si="276"/>
        <v>233.96921405635351</v>
      </c>
      <c r="F2222" s="81">
        <f t="shared" si="279"/>
        <v>19519.419999999998</v>
      </c>
      <c r="H2222" s="85">
        <f t="shared" si="282"/>
        <v>44183</v>
      </c>
      <c r="I2222" s="70">
        <f t="shared" si="281"/>
        <v>6.1859220064599318E-2</v>
      </c>
      <c r="J2222" s="70">
        <f t="shared" si="280"/>
        <v>0.11219461333286551</v>
      </c>
      <c r="K2222" s="115">
        <f t="shared" si="277"/>
        <v>0</v>
      </c>
      <c r="L2222" s="116">
        <f t="shared" si="278"/>
        <v>-5.0335393268266193E-2</v>
      </c>
    </row>
    <row r="2223" spans="1:12">
      <c r="A2223" s="80">
        <v>43088</v>
      </c>
      <c r="B2223" s="52">
        <v>195.44626286328815</v>
      </c>
      <c r="C2223" s="53">
        <v>14289.76</v>
      </c>
      <c r="D2223" s="54">
        <f t="shared" si="275"/>
        <v>44183</v>
      </c>
      <c r="E2223" s="53">
        <f t="shared" si="276"/>
        <v>233.96921405635351</v>
      </c>
      <c r="F2223" s="81">
        <f t="shared" si="279"/>
        <v>19519.419999999998</v>
      </c>
      <c r="H2223" s="85">
        <f t="shared" si="282"/>
        <v>44183</v>
      </c>
      <c r="I2223" s="70">
        <f t="shared" si="281"/>
        <v>6.1802593612910073E-2</v>
      </c>
      <c r="J2223" s="70">
        <f t="shared" si="280"/>
        <v>0.10955114188656334</v>
      </c>
      <c r="K2223" s="115">
        <f t="shared" si="277"/>
        <v>0</v>
      </c>
      <c r="L2223" s="116">
        <f t="shared" si="278"/>
        <v>-4.7748548273653268E-2</v>
      </c>
    </row>
    <row r="2224" spans="1:12">
      <c r="A2224" s="80">
        <v>43089</v>
      </c>
      <c r="B2224" s="52">
        <v>195.46189856431724</v>
      </c>
      <c r="C2224" s="53">
        <v>14263.81</v>
      </c>
      <c r="D2224" s="54">
        <f t="shared" si="275"/>
        <v>44183</v>
      </c>
      <c r="E2224" s="53">
        <f t="shared" si="276"/>
        <v>233.96921405635351</v>
      </c>
      <c r="F2224" s="81">
        <f t="shared" si="279"/>
        <v>19519.419999999998</v>
      </c>
      <c r="H2224" s="85">
        <f t="shared" si="282"/>
        <v>44183</v>
      </c>
      <c r="I2224" s="70">
        <f t="shared" si="281"/>
        <v>6.1774280387105529E-2</v>
      </c>
      <c r="J2224" s="70">
        <f t="shared" si="280"/>
        <v>0.11022359917331115</v>
      </c>
      <c r="K2224" s="115">
        <f t="shared" si="277"/>
        <v>0</v>
      </c>
      <c r="L2224" s="116">
        <f t="shared" si="278"/>
        <v>-4.844931878620562E-2</v>
      </c>
    </row>
    <row r="2225" spans="1:12">
      <c r="A2225" s="80">
        <v>43090</v>
      </c>
      <c r="B2225" s="52">
        <v>195.49649532036315</v>
      </c>
      <c r="C2225" s="53">
        <v>14258.49</v>
      </c>
      <c r="D2225" s="54">
        <f t="shared" si="275"/>
        <v>44186</v>
      </c>
      <c r="E2225" s="53">
        <f t="shared" si="276"/>
        <v>234.02326094480054</v>
      </c>
      <c r="F2225" s="81">
        <f t="shared" si="279"/>
        <v>18906.45</v>
      </c>
      <c r="H2225" s="85">
        <f t="shared" si="282"/>
        <v>44186</v>
      </c>
      <c r="I2225" s="70">
        <f t="shared" si="281"/>
        <v>6.1793388598055499E-2</v>
      </c>
      <c r="J2225" s="70">
        <f t="shared" si="280"/>
        <v>9.8614900461241772E-2</v>
      </c>
      <c r="K2225" s="115">
        <f t="shared" si="277"/>
        <v>0</v>
      </c>
      <c r="L2225" s="116">
        <f t="shared" si="278"/>
        <v>-3.6821511863186274E-2</v>
      </c>
    </row>
    <row r="2226" spans="1:12">
      <c r="A2226" s="80">
        <v>43091</v>
      </c>
      <c r="B2226" s="52">
        <v>195.52836124910036</v>
      </c>
      <c r="C2226" s="53">
        <v>14330.49</v>
      </c>
      <c r="D2226" s="54">
        <f t="shared" si="275"/>
        <v>44187</v>
      </c>
      <c r="E2226" s="53">
        <f t="shared" si="276"/>
        <v>234.04408901502464</v>
      </c>
      <c r="F2226" s="81">
        <f t="shared" si="279"/>
        <v>19102.060000000001</v>
      </c>
      <c r="H2226" s="85">
        <f t="shared" si="282"/>
        <v>44187</v>
      </c>
      <c r="I2226" s="70">
        <f t="shared" si="281"/>
        <v>6.1767201317033393E-2</v>
      </c>
      <c r="J2226" s="70">
        <f t="shared" si="280"/>
        <v>0.10054140945129975</v>
      </c>
      <c r="K2226" s="115">
        <f t="shared" si="277"/>
        <v>0</v>
      </c>
      <c r="L2226" s="116">
        <f t="shared" si="278"/>
        <v>-3.8774208134266352E-2</v>
      </c>
    </row>
    <row r="2227" spans="1:12">
      <c r="A2227" s="80">
        <v>43095</v>
      </c>
      <c r="B2227" s="52">
        <v>195.70824734144952</v>
      </c>
      <c r="C2227" s="53">
        <v>14383.04</v>
      </c>
      <c r="D2227" s="54">
        <f t="shared" si="275"/>
        <v>44189</v>
      </c>
      <c r="E2227" s="53">
        <f t="shared" si="276"/>
        <v>234.08809136592194</v>
      </c>
      <c r="F2227" s="81">
        <f t="shared" si="279"/>
        <v>19503.400000000001</v>
      </c>
      <c r="H2227" s="85">
        <f t="shared" si="282"/>
        <v>44189</v>
      </c>
      <c r="I2227" s="70">
        <f t="shared" si="281"/>
        <v>6.1508308240532772E-2</v>
      </c>
      <c r="J2227" s="70">
        <f t="shared" si="280"/>
        <v>0.10684433482244438</v>
      </c>
      <c r="K2227" s="115">
        <f t="shared" si="277"/>
        <v>0</v>
      </c>
      <c r="L2227" s="116">
        <f t="shared" si="278"/>
        <v>-4.5336026581911604E-2</v>
      </c>
    </row>
    <row r="2228" spans="1:12">
      <c r="A2228" s="80">
        <v>43096</v>
      </c>
      <c r="B2228" s="52">
        <v>195.73858211978742</v>
      </c>
      <c r="C2228" s="53">
        <v>14327.42</v>
      </c>
      <c r="D2228" s="54">
        <f t="shared" si="275"/>
        <v>44189</v>
      </c>
      <c r="E2228" s="53">
        <f t="shared" si="276"/>
        <v>234.08809136592194</v>
      </c>
      <c r="F2228" s="81">
        <f t="shared" si="279"/>
        <v>19503.400000000001</v>
      </c>
      <c r="H2228" s="85">
        <f t="shared" si="282"/>
        <v>44189</v>
      </c>
      <c r="I2228" s="70">
        <f t="shared" si="281"/>
        <v>6.1453469311198772E-2</v>
      </c>
      <c r="J2228" s="70">
        <f t="shared" si="280"/>
        <v>0.10827476658175494</v>
      </c>
      <c r="K2228" s="115">
        <f t="shared" si="277"/>
        <v>0</v>
      </c>
      <c r="L2228" s="116">
        <f t="shared" si="278"/>
        <v>-4.6821297270556173E-2</v>
      </c>
    </row>
    <row r="2229" spans="1:12">
      <c r="A2229" s="80">
        <v>43097</v>
      </c>
      <c r="B2229" s="52">
        <v>195.78125313068955</v>
      </c>
      <c r="C2229" s="53">
        <v>14309.85</v>
      </c>
      <c r="D2229" s="54">
        <f t="shared" si="275"/>
        <v>44193</v>
      </c>
      <c r="E2229" s="53">
        <f t="shared" si="276"/>
        <v>234.17049037408273</v>
      </c>
      <c r="F2229" s="81">
        <f t="shared" si="279"/>
        <v>19679.240000000002</v>
      </c>
      <c r="H2229" s="85">
        <f t="shared" si="282"/>
        <v>44193</v>
      </c>
      <c r="I2229" s="70">
        <f t="shared" si="281"/>
        <v>6.1500868449384072E-2</v>
      </c>
      <c r="J2229" s="70">
        <f t="shared" si="280"/>
        <v>0.11205025396265489</v>
      </c>
      <c r="K2229" s="115">
        <f t="shared" si="277"/>
        <v>0</v>
      </c>
      <c r="L2229" s="116">
        <f t="shared" si="278"/>
        <v>-5.0549385513270817E-2</v>
      </c>
    </row>
    <row r="2230" spans="1:12">
      <c r="A2230" s="80">
        <v>43098</v>
      </c>
      <c r="B2230" s="52">
        <v>195.83156891274413</v>
      </c>
      <c r="C2230" s="53">
        <v>14381.92</v>
      </c>
      <c r="D2230" s="54">
        <f t="shared" si="275"/>
        <v>44194</v>
      </c>
      <c r="E2230" s="53">
        <f t="shared" si="276"/>
        <v>234.19718580998537</v>
      </c>
      <c r="F2230" s="81">
        <f t="shared" si="279"/>
        <v>19763.509999999998</v>
      </c>
      <c r="H2230" s="85">
        <f t="shared" si="282"/>
        <v>44194</v>
      </c>
      <c r="I2230" s="70">
        <f t="shared" si="281"/>
        <v>6.1450280830919413E-2</v>
      </c>
      <c r="J2230" s="70">
        <f t="shared" si="280"/>
        <v>0.11177201091932454</v>
      </c>
      <c r="K2230" s="115">
        <f t="shared" si="277"/>
        <v>0</v>
      </c>
      <c r="L2230" s="116">
        <f t="shared" si="278"/>
        <v>-5.0321730088405126E-2</v>
      </c>
    </row>
    <row r="2231" spans="1:12">
      <c r="A2231" s="80">
        <v>43101</v>
      </c>
      <c r="B2231" s="52">
        <v>195.93438048642335</v>
      </c>
      <c r="C2231" s="53">
        <v>14252.02</v>
      </c>
      <c r="D2231" s="54">
        <f t="shared" si="275"/>
        <v>44197</v>
      </c>
      <c r="E2231" s="53">
        <f t="shared" si="276"/>
        <v>234.27143414924757</v>
      </c>
      <c r="F2231" s="81">
        <f t="shared" si="279"/>
        <v>19885.36</v>
      </c>
      <c r="H2231" s="85">
        <f t="shared" si="282"/>
        <v>44197</v>
      </c>
      <c r="I2231" s="70">
        <f t="shared" si="281"/>
        <v>6.1376732290324698E-2</v>
      </c>
      <c r="J2231" s="70">
        <f t="shared" si="280"/>
        <v>0.11742661582073577</v>
      </c>
      <c r="K2231" s="115">
        <f t="shared" si="277"/>
        <v>0</v>
      </c>
      <c r="L2231" s="116">
        <f t="shared" si="278"/>
        <v>-5.6049883530411071E-2</v>
      </c>
    </row>
    <row r="2232" spans="1:12">
      <c r="A2232" s="80">
        <v>43102</v>
      </c>
      <c r="B2232" s="52">
        <v>195.96416251225727</v>
      </c>
      <c r="C2232" s="53">
        <v>14261.1</v>
      </c>
      <c r="D2232" s="54">
        <f t="shared" si="275"/>
        <v>44197</v>
      </c>
      <c r="E2232" s="53">
        <f t="shared" si="276"/>
        <v>234.27143414924757</v>
      </c>
      <c r="F2232" s="81">
        <f t="shared" si="279"/>
        <v>19885.36</v>
      </c>
      <c r="H2232" s="85">
        <f t="shared" si="282"/>
        <v>44197</v>
      </c>
      <c r="I2232" s="70">
        <f t="shared" si="281"/>
        <v>6.1322961317921809E-2</v>
      </c>
      <c r="J2232" s="70">
        <f t="shared" si="280"/>
        <v>0.11718941140236194</v>
      </c>
      <c r="K2232" s="115">
        <f t="shared" si="277"/>
        <v>0</v>
      </c>
      <c r="L2232" s="116">
        <f t="shared" si="278"/>
        <v>-5.5866450084440133E-2</v>
      </c>
    </row>
    <row r="2233" spans="1:12">
      <c r="A2233" s="80">
        <v>43103</v>
      </c>
      <c r="B2233" s="52">
        <v>195.99512484993423</v>
      </c>
      <c r="C2233" s="53">
        <v>14262.48</v>
      </c>
      <c r="D2233" s="54">
        <f t="shared" si="275"/>
        <v>44197</v>
      </c>
      <c r="E2233" s="53">
        <f t="shared" si="276"/>
        <v>234.27143414924757</v>
      </c>
      <c r="F2233" s="81">
        <f t="shared" si="279"/>
        <v>19885.36</v>
      </c>
      <c r="H2233" s="85">
        <f t="shared" si="282"/>
        <v>44197</v>
      </c>
      <c r="I2233" s="70">
        <f t="shared" si="281"/>
        <v>6.1267070862316864E-2</v>
      </c>
      <c r="J2233" s="70">
        <f t="shared" si="280"/>
        <v>0.11715337813851856</v>
      </c>
      <c r="K2233" s="115">
        <f t="shared" si="277"/>
        <v>0</v>
      </c>
      <c r="L2233" s="116">
        <f t="shared" si="278"/>
        <v>-5.5886307276201697E-2</v>
      </c>
    </row>
    <row r="2234" spans="1:12">
      <c r="A2234" s="80">
        <v>43104</v>
      </c>
      <c r="B2234" s="52">
        <v>196.02374013816231</v>
      </c>
      <c r="C2234" s="53">
        <v>14346.59</v>
      </c>
      <c r="D2234" s="54">
        <f t="shared" si="275"/>
        <v>44200</v>
      </c>
      <c r="E2234" s="53">
        <f t="shared" si="276"/>
        <v>234.33890432228256</v>
      </c>
      <c r="F2234" s="81">
        <f t="shared" si="279"/>
        <v>20047.61</v>
      </c>
      <c r="H2234" s="85">
        <f t="shared" si="282"/>
        <v>44200</v>
      </c>
      <c r="I2234" s="70">
        <f t="shared" si="281"/>
        <v>6.1317294460517147E-2</v>
      </c>
      <c r="J2234" s="70">
        <f t="shared" si="280"/>
        <v>0.11799013822092985</v>
      </c>
      <c r="K2234" s="115">
        <f t="shared" si="277"/>
        <v>0</v>
      </c>
      <c r="L2234" s="116">
        <f t="shared" si="278"/>
        <v>-5.6672843760412706E-2</v>
      </c>
    </row>
    <row r="2235" spans="1:12">
      <c r="A2235" s="80">
        <v>43105</v>
      </c>
      <c r="B2235" s="52">
        <v>196.06255283870965</v>
      </c>
      <c r="C2235" s="53">
        <v>14420.42</v>
      </c>
      <c r="D2235" s="54">
        <f t="shared" si="275"/>
        <v>44201</v>
      </c>
      <c r="E2235" s="53">
        <f t="shared" si="276"/>
        <v>234.35554238448944</v>
      </c>
      <c r="F2235" s="81">
        <f t="shared" si="279"/>
        <v>20142.13</v>
      </c>
      <c r="H2235" s="85">
        <f t="shared" si="282"/>
        <v>44201</v>
      </c>
      <c r="I2235" s="70">
        <f t="shared" si="281"/>
        <v>6.1272372354539195E-2</v>
      </c>
      <c r="J2235" s="70">
        <f t="shared" si="280"/>
        <v>0.11783017362002335</v>
      </c>
      <c r="K2235" s="115">
        <f t="shared" si="277"/>
        <v>0</v>
      </c>
      <c r="L2235" s="116">
        <f t="shared" si="278"/>
        <v>-5.6557801265484153E-2</v>
      </c>
    </row>
    <row r="2236" spans="1:12">
      <c r="A2236" s="80">
        <v>43108</v>
      </c>
      <c r="B2236" s="52">
        <v>196.15136917514559</v>
      </c>
      <c r="C2236" s="53">
        <v>14508.81</v>
      </c>
      <c r="D2236" s="54">
        <f t="shared" si="275"/>
        <v>44204</v>
      </c>
      <c r="E2236" s="53">
        <f t="shared" si="276"/>
        <v>234.39866624420392</v>
      </c>
      <c r="F2236" s="81">
        <f t="shared" si="279"/>
        <v>20351.669999999998</v>
      </c>
      <c r="H2236" s="85">
        <f t="shared" si="282"/>
        <v>44204</v>
      </c>
      <c r="I2236" s="70">
        <f t="shared" si="281"/>
        <v>6.1177249842514048E-2</v>
      </c>
      <c r="J2236" s="70">
        <f t="shared" si="280"/>
        <v>0.11941061153341259</v>
      </c>
      <c r="K2236" s="115">
        <f t="shared" si="277"/>
        <v>0</v>
      </c>
      <c r="L2236" s="116">
        <f t="shared" si="278"/>
        <v>-5.8233361690898544E-2</v>
      </c>
    </row>
    <row r="2237" spans="1:12">
      <c r="A2237" s="80">
        <v>43109</v>
      </c>
      <c r="B2237" s="52">
        <v>196.18804948118134</v>
      </c>
      <c r="C2237" s="53">
        <v>14527.15</v>
      </c>
      <c r="D2237" s="54">
        <f t="shared" si="275"/>
        <v>44204</v>
      </c>
      <c r="E2237" s="53">
        <f t="shared" si="276"/>
        <v>234.39866624420392</v>
      </c>
      <c r="F2237" s="81">
        <f t="shared" si="279"/>
        <v>20351.669999999998</v>
      </c>
      <c r="H2237" s="85">
        <f t="shared" si="282"/>
        <v>44204</v>
      </c>
      <c r="I2237" s="70">
        <f t="shared" si="281"/>
        <v>6.1111111372365245E-2</v>
      </c>
      <c r="J2237" s="70">
        <f t="shared" si="280"/>
        <v>0.11893934139127027</v>
      </c>
      <c r="K2237" s="115">
        <f t="shared" si="277"/>
        <v>0</v>
      </c>
      <c r="L2237" s="116">
        <f t="shared" si="278"/>
        <v>-5.7828230018905025E-2</v>
      </c>
    </row>
    <row r="2238" spans="1:12">
      <c r="A2238" s="80">
        <v>43110</v>
      </c>
      <c r="B2238" s="52">
        <v>196.22238238984056</v>
      </c>
      <c r="C2238" s="53">
        <v>14520.56</v>
      </c>
      <c r="D2238" s="54">
        <f t="shared" si="275"/>
        <v>44204</v>
      </c>
      <c r="E2238" s="53">
        <f t="shared" si="276"/>
        <v>234.39866624420392</v>
      </c>
      <c r="F2238" s="81">
        <f t="shared" si="279"/>
        <v>20351.669999999998</v>
      </c>
      <c r="H2238" s="85">
        <f t="shared" si="282"/>
        <v>44204</v>
      </c>
      <c r="I2238" s="70">
        <f t="shared" si="281"/>
        <v>6.1049220444669539E-2</v>
      </c>
      <c r="J2238" s="70">
        <f t="shared" si="280"/>
        <v>0.11910858865245899</v>
      </c>
      <c r="K2238" s="115">
        <f t="shared" si="277"/>
        <v>0</v>
      </c>
      <c r="L2238" s="116">
        <f t="shared" si="278"/>
        <v>-5.8059368207789452E-2</v>
      </c>
    </row>
    <row r="2239" spans="1:12">
      <c r="A2239" s="80">
        <v>43111</v>
      </c>
      <c r="B2239" s="52">
        <v>196.25574019484682</v>
      </c>
      <c r="C2239" s="53">
        <v>14546.49</v>
      </c>
      <c r="D2239" s="54">
        <f t="shared" si="275"/>
        <v>44207</v>
      </c>
      <c r="E2239" s="53">
        <f t="shared" si="276"/>
        <v>234.39936944020266</v>
      </c>
      <c r="F2239" s="81">
        <f t="shared" si="279"/>
        <v>20546.740000000002</v>
      </c>
      <c r="H2239" s="85">
        <f t="shared" si="282"/>
        <v>44207</v>
      </c>
      <c r="I2239" s="70">
        <f t="shared" si="281"/>
        <v>6.0990162123610858E-2</v>
      </c>
      <c r="J2239" s="70">
        <f t="shared" si="280"/>
        <v>0.1220052891897101</v>
      </c>
      <c r="K2239" s="115">
        <f t="shared" si="277"/>
        <v>0</v>
      </c>
      <c r="L2239" s="116">
        <f t="shared" si="278"/>
        <v>-6.101512706609924E-2</v>
      </c>
    </row>
    <row r="2240" spans="1:12">
      <c r="A2240" s="80">
        <v>43112</v>
      </c>
      <c r="B2240" s="52">
        <v>196.29283252974363</v>
      </c>
      <c r="C2240" s="53">
        <v>14587.54</v>
      </c>
      <c r="D2240" s="54">
        <f t="shared" si="275"/>
        <v>44208</v>
      </c>
      <c r="E2240" s="53">
        <f t="shared" si="276"/>
        <v>234.42116858156058</v>
      </c>
      <c r="F2240" s="81">
        <f t="shared" si="279"/>
        <v>20658.34</v>
      </c>
      <c r="H2240" s="85">
        <f t="shared" si="282"/>
        <v>44208</v>
      </c>
      <c r="I2240" s="70">
        <f t="shared" si="281"/>
        <v>6.0956215767977717E-2</v>
      </c>
      <c r="J2240" s="70">
        <f t="shared" si="280"/>
        <v>0.1229776693716409</v>
      </c>
      <c r="K2240" s="115">
        <f t="shared" si="277"/>
        <v>0</v>
      </c>
      <c r="L2240" s="116">
        <f t="shared" si="278"/>
        <v>-6.2021453603663179E-2</v>
      </c>
    </row>
    <row r="2241" spans="1:12">
      <c r="A2241" s="80">
        <v>43115</v>
      </c>
      <c r="B2241" s="52">
        <v>196.39411963132898</v>
      </c>
      <c r="C2241" s="53">
        <v>14669.9</v>
      </c>
      <c r="D2241" s="54">
        <f t="shared" si="275"/>
        <v>44211</v>
      </c>
      <c r="E2241" s="53">
        <f t="shared" si="276"/>
        <v>234.4856401215539</v>
      </c>
      <c r="F2241" s="81">
        <f t="shared" si="279"/>
        <v>20476.38</v>
      </c>
      <c r="H2241" s="85">
        <f t="shared" si="282"/>
        <v>44211</v>
      </c>
      <c r="I2241" s="70">
        <f t="shared" si="281"/>
        <v>6.0871031358213701E-2</v>
      </c>
      <c r="J2241" s="70">
        <f t="shared" si="280"/>
        <v>0.11757156278928416</v>
      </c>
      <c r="K2241" s="115">
        <f t="shared" si="277"/>
        <v>0</v>
      </c>
      <c r="L2241" s="116">
        <f t="shared" si="278"/>
        <v>-5.6700531431070456E-2</v>
      </c>
    </row>
    <row r="2242" spans="1:12">
      <c r="A2242" s="80">
        <v>43116</v>
      </c>
      <c r="B2242" s="52">
        <v>196.42318596103442</v>
      </c>
      <c r="C2242" s="53">
        <v>14613.79</v>
      </c>
      <c r="D2242" s="54">
        <f t="shared" ref="D2242:D2305" si="283">VLOOKUP(EDATE(A2242,36),A:A,1,1)</f>
        <v>44211</v>
      </c>
      <c r="E2242" s="53">
        <f t="shared" ref="E2242:E2305" si="284">VLOOKUP(D2242,A:B,2,0)</f>
        <v>234.4856401215539</v>
      </c>
      <c r="F2242" s="81">
        <f t="shared" si="279"/>
        <v>20476.38</v>
      </c>
      <c r="H2242" s="85">
        <f t="shared" si="282"/>
        <v>44211</v>
      </c>
      <c r="I2242" s="70">
        <f t="shared" si="281"/>
        <v>6.081870021725444E-2</v>
      </c>
      <c r="J2242" s="70">
        <f t="shared" si="280"/>
        <v>0.11900005045293605</v>
      </c>
      <c r="K2242" s="115">
        <f t="shared" ref="K2242:K2305" si="285">IF(I2242&gt;J2242,1,0)</f>
        <v>0</v>
      </c>
      <c r="L2242" s="116">
        <f t="shared" ref="L2242:L2305" si="286">I2242-J2242</f>
        <v>-5.8181350235681606E-2</v>
      </c>
    </row>
    <row r="2243" spans="1:12">
      <c r="A2243" s="80">
        <v>43117</v>
      </c>
      <c r="B2243" s="52">
        <v>196.45382797804436</v>
      </c>
      <c r="C2243" s="53">
        <v>14734.07</v>
      </c>
      <c r="D2243" s="54">
        <f t="shared" si="283"/>
        <v>44211</v>
      </c>
      <c r="E2243" s="53">
        <f t="shared" si="284"/>
        <v>234.4856401215539</v>
      </c>
      <c r="F2243" s="81">
        <f t="shared" si="279"/>
        <v>20476.38</v>
      </c>
      <c r="H2243" s="85">
        <f t="shared" si="282"/>
        <v>44211</v>
      </c>
      <c r="I2243" s="70">
        <f t="shared" si="281"/>
        <v>6.0763543381054497E-2</v>
      </c>
      <c r="J2243" s="70">
        <f t="shared" si="280"/>
        <v>0.11594678134651693</v>
      </c>
      <c r="K2243" s="115">
        <f t="shared" si="285"/>
        <v>0</v>
      </c>
      <c r="L2243" s="116">
        <f t="shared" si="286"/>
        <v>-5.5183237965462428E-2</v>
      </c>
    </row>
    <row r="2244" spans="1:12">
      <c r="A2244" s="80">
        <v>43118</v>
      </c>
      <c r="B2244" s="52">
        <v>196.48683222114465</v>
      </c>
      <c r="C2244" s="53">
        <v>14774.67</v>
      </c>
      <c r="D2244" s="54">
        <f t="shared" si="283"/>
        <v>44214</v>
      </c>
      <c r="E2244" s="53">
        <f t="shared" si="284"/>
        <v>234.52433025217394</v>
      </c>
      <c r="F2244" s="81">
        <f t="shared" si="279"/>
        <v>20260.18</v>
      </c>
      <c r="H2244" s="85">
        <f t="shared" si="282"/>
        <v>44214</v>
      </c>
      <c r="I2244" s="70">
        <f t="shared" si="281"/>
        <v>6.0762482794629147E-2</v>
      </c>
      <c r="J2244" s="70">
        <f t="shared" si="280"/>
        <v>0.11098578791697356</v>
      </c>
      <c r="K2244" s="115">
        <f t="shared" si="285"/>
        <v>0</v>
      </c>
      <c r="L2244" s="116">
        <f t="shared" si="286"/>
        <v>-5.0223305122344408E-2</v>
      </c>
    </row>
    <row r="2245" spans="1:12">
      <c r="A2245" s="80">
        <v>43119</v>
      </c>
      <c r="B2245" s="52">
        <v>196.52789796907885</v>
      </c>
      <c r="C2245" s="53">
        <v>14880.8</v>
      </c>
      <c r="D2245" s="54">
        <f t="shared" si="283"/>
        <v>44215</v>
      </c>
      <c r="E2245" s="53">
        <f t="shared" si="284"/>
        <v>234.54098147962182</v>
      </c>
      <c r="F2245" s="81">
        <f t="shared" si="279"/>
        <v>20600.41</v>
      </c>
      <c r="H2245" s="85">
        <f t="shared" si="282"/>
        <v>44215</v>
      </c>
      <c r="I2245" s="70">
        <f t="shared" si="281"/>
        <v>6.0713695672652612E-2</v>
      </c>
      <c r="J2245" s="70">
        <f t="shared" si="280"/>
        <v>0.11450801164107238</v>
      </c>
      <c r="K2245" s="115">
        <f t="shared" si="285"/>
        <v>0</v>
      </c>
      <c r="L2245" s="116">
        <f t="shared" si="286"/>
        <v>-5.379431596841977E-2</v>
      </c>
    </row>
    <row r="2246" spans="1:12">
      <c r="A2246" s="80">
        <v>43122</v>
      </c>
      <c r="B2246" s="52">
        <v>196.61987302532836</v>
      </c>
      <c r="C2246" s="53">
        <v>14979.72</v>
      </c>
      <c r="D2246" s="54">
        <f t="shared" si="283"/>
        <v>44218</v>
      </c>
      <c r="E2246" s="53">
        <f t="shared" si="284"/>
        <v>234.61064704098953</v>
      </c>
      <c r="F2246" s="81">
        <f t="shared" si="279"/>
        <v>20390.57</v>
      </c>
      <c r="H2246" s="85">
        <f t="shared" si="282"/>
        <v>44218</v>
      </c>
      <c r="I2246" s="70">
        <f t="shared" si="281"/>
        <v>6.0653270213820942E-2</v>
      </c>
      <c r="J2246" s="70">
        <f t="shared" si="280"/>
        <v>0.10826059079082162</v>
      </c>
      <c r="K2246" s="115">
        <f t="shared" si="285"/>
        <v>0</v>
      </c>
      <c r="L2246" s="116">
        <f t="shared" si="286"/>
        <v>-4.7607320577000678E-2</v>
      </c>
    </row>
    <row r="2247" spans="1:12">
      <c r="A2247" s="80">
        <v>43123</v>
      </c>
      <c r="B2247" s="52">
        <v>196.65487136272688</v>
      </c>
      <c r="C2247" s="53">
        <v>15140.24</v>
      </c>
      <c r="D2247" s="54">
        <f t="shared" si="283"/>
        <v>44218</v>
      </c>
      <c r="E2247" s="53">
        <f t="shared" si="284"/>
        <v>234.61064704098953</v>
      </c>
      <c r="F2247" s="81">
        <f t="shared" si="279"/>
        <v>20390.57</v>
      </c>
      <c r="H2247" s="85">
        <f t="shared" si="282"/>
        <v>44218</v>
      </c>
      <c r="I2247" s="70">
        <f t="shared" si="281"/>
        <v>6.0590345586696293E-2</v>
      </c>
      <c r="J2247" s="70">
        <f t="shared" si="280"/>
        <v>0.1043299964830493</v>
      </c>
      <c r="K2247" s="115">
        <f t="shared" si="285"/>
        <v>0</v>
      </c>
      <c r="L2247" s="116">
        <f t="shared" si="286"/>
        <v>-4.3739650896353011E-2</v>
      </c>
    </row>
    <row r="2248" spans="1:12">
      <c r="A2248" s="80">
        <v>43124</v>
      </c>
      <c r="B2248" s="52">
        <v>196.6881060359872</v>
      </c>
      <c r="C2248" s="53">
        <v>15143.35</v>
      </c>
      <c r="D2248" s="54">
        <f t="shared" si="283"/>
        <v>44218</v>
      </c>
      <c r="E2248" s="53">
        <f t="shared" si="284"/>
        <v>234.61064704098953</v>
      </c>
      <c r="F2248" s="81">
        <f t="shared" ref="F2248:F2311" si="287">VLOOKUP(D2248,A:C,3,0)</f>
        <v>20390.57</v>
      </c>
      <c r="H2248" s="85">
        <f t="shared" si="282"/>
        <v>44218</v>
      </c>
      <c r="I2248" s="70">
        <f t="shared" si="281"/>
        <v>6.0530605727792564E-2</v>
      </c>
      <c r="J2248" s="70">
        <f t="shared" si="280"/>
        <v>0.1042543923085264</v>
      </c>
      <c r="K2248" s="115">
        <f t="shared" si="285"/>
        <v>0</v>
      </c>
      <c r="L2248" s="116">
        <f t="shared" si="286"/>
        <v>-4.3723786580733837E-2</v>
      </c>
    </row>
    <row r="2249" spans="1:12">
      <c r="A2249" s="80">
        <v>43125</v>
      </c>
      <c r="B2249" s="52">
        <v>196.72331320696762</v>
      </c>
      <c r="C2249" s="53">
        <v>15121</v>
      </c>
      <c r="D2249" s="54">
        <f t="shared" si="283"/>
        <v>44221</v>
      </c>
      <c r="E2249" s="53">
        <f t="shared" si="284"/>
        <v>234.65428462133917</v>
      </c>
      <c r="F2249" s="81">
        <f t="shared" si="287"/>
        <v>20201.900000000001</v>
      </c>
      <c r="H2249" s="85">
        <f t="shared" si="282"/>
        <v>44221</v>
      </c>
      <c r="I2249" s="70">
        <f t="shared" si="281"/>
        <v>6.0533079850564997E-2</v>
      </c>
      <c r="J2249" s="70">
        <f t="shared" si="280"/>
        <v>0.10138012347808334</v>
      </c>
      <c r="K2249" s="115">
        <f t="shared" si="285"/>
        <v>0</v>
      </c>
      <c r="L2249" s="116">
        <f t="shared" si="286"/>
        <v>-4.0847043627518342E-2</v>
      </c>
    </row>
    <row r="2250" spans="1:12">
      <c r="A2250" s="80">
        <v>43129</v>
      </c>
      <c r="B2250" s="52">
        <v>196.86888845874077</v>
      </c>
      <c r="C2250" s="53">
        <v>15204.42</v>
      </c>
      <c r="D2250" s="54">
        <f t="shared" si="283"/>
        <v>44225</v>
      </c>
      <c r="E2250" s="53">
        <f t="shared" si="284"/>
        <v>234.74792338545785</v>
      </c>
      <c r="F2250" s="81">
        <f t="shared" si="287"/>
        <v>19346.03</v>
      </c>
      <c r="H2250" s="85">
        <f t="shared" si="282"/>
        <v>44225</v>
      </c>
      <c r="I2250" s="70">
        <f t="shared" si="281"/>
        <v>6.0412625669052478E-2</v>
      </c>
      <c r="J2250" s="70">
        <f t="shared" si="280"/>
        <v>8.3612483767359302E-2</v>
      </c>
      <c r="K2250" s="115">
        <f t="shared" si="285"/>
        <v>0</v>
      </c>
      <c r="L2250" s="116">
        <f t="shared" si="286"/>
        <v>-2.3199858098306825E-2</v>
      </c>
    </row>
    <row r="2251" spans="1:12">
      <c r="A2251" s="80">
        <v>43130</v>
      </c>
      <c r="B2251" s="52">
        <v>196.90944344976324</v>
      </c>
      <c r="C2251" s="53">
        <v>15095.42</v>
      </c>
      <c r="D2251" s="54">
        <f t="shared" si="283"/>
        <v>44225</v>
      </c>
      <c r="E2251" s="53">
        <f t="shared" si="284"/>
        <v>234.74792338545785</v>
      </c>
      <c r="F2251" s="81">
        <f t="shared" si="287"/>
        <v>19346.03</v>
      </c>
      <c r="H2251" s="85">
        <f t="shared" si="282"/>
        <v>44225</v>
      </c>
      <c r="I2251" s="70">
        <f t="shared" si="281"/>
        <v>6.0339820667081323E-2</v>
      </c>
      <c r="J2251" s="70">
        <f t="shared" si="280"/>
        <v>8.6214390093575455E-2</v>
      </c>
      <c r="K2251" s="115">
        <f t="shared" si="285"/>
        <v>0</v>
      </c>
      <c r="L2251" s="116">
        <f t="shared" si="286"/>
        <v>-2.5874569426494132E-2</v>
      </c>
    </row>
    <row r="2252" spans="1:12">
      <c r="A2252" s="80">
        <v>43131</v>
      </c>
      <c r="B2252" s="52">
        <v>196.94705315346215</v>
      </c>
      <c r="C2252" s="53">
        <v>15065.817800000001</v>
      </c>
      <c r="D2252" s="54">
        <f t="shared" si="283"/>
        <v>44225</v>
      </c>
      <c r="E2252" s="53">
        <f t="shared" si="284"/>
        <v>234.74792338545785</v>
      </c>
      <c r="F2252" s="81">
        <f t="shared" si="287"/>
        <v>19346.03</v>
      </c>
      <c r="H2252" s="85">
        <f t="shared" si="282"/>
        <v>44225</v>
      </c>
      <c r="I2252" s="70">
        <f t="shared" si="281"/>
        <v>6.0272320959945835E-2</v>
      </c>
      <c r="J2252" s="70">
        <f t="shared" si="280"/>
        <v>8.6925343843983649E-2</v>
      </c>
      <c r="K2252" s="115">
        <f t="shared" si="285"/>
        <v>0</v>
      </c>
      <c r="L2252" s="116">
        <f t="shared" si="286"/>
        <v>-2.6653022884037814E-2</v>
      </c>
    </row>
    <row r="2253" spans="1:12">
      <c r="A2253" s="80">
        <v>43132</v>
      </c>
      <c r="B2253" s="52">
        <v>196.9836853053487</v>
      </c>
      <c r="C2253" s="53">
        <v>15052.722400000001</v>
      </c>
      <c r="D2253" s="54">
        <f t="shared" si="283"/>
        <v>44228</v>
      </c>
      <c r="E2253" s="53">
        <f t="shared" si="284"/>
        <v>234.81341805608238</v>
      </c>
      <c r="F2253" s="81">
        <f t="shared" si="287"/>
        <v>20263.439999999999</v>
      </c>
      <c r="H2253" s="85">
        <f t="shared" si="282"/>
        <v>44228</v>
      </c>
      <c r="I2253" s="70">
        <f t="shared" si="281"/>
        <v>6.0305182271012114E-2</v>
      </c>
      <c r="J2253" s="70">
        <f t="shared" si="280"/>
        <v>0.10416177299907314</v>
      </c>
      <c r="K2253" s="115">
        <f t="shared" si="285"/>
        <v>0</v>
      </c>
      <c r="L2253" s="116">
        <f t="shared" si="286"/>
        <v>-4.3856590728061029E-2</v>
      </c>
    </row>
    <row r="2254" spans="1:12">
      <c r="A2254" s="80">
        <v>43133</v>
      </c>
      <c r="B2254" s="52">
        <v>197.02190014029793</v>
      </c>
      <c r="C2254" s="53">
        <v>14702.491599999999</v>
      </c>
      <c r="D2254" s="54">
        <f t="shared" si="283"/>
        <v>44229</v>
      </c>
      <c r="E2254" s="53">
        <f t="shared" si="284"/>
        <v>234.83243794294492</v>
      </c>
      <c r="F2254" s="81">
        <f t="shared" si="287"/>
        <v>20783.689999999999</v>
      </c>
      <c r="H2254" s="85">
        <f t="shared" si="282"/>
        <v>44229</v>
      </c>
      <c r="I2254" s="70">
        <f t="shared" si="281"/>
        <v>6.026525035179886E-2</v>
      </c>
      <c r="J2254" s="70">
        <f t="shared" si="280"/>
        <v>0.1223041582627229</v>
      </c>
      <c r="K2254" s="115">
        <f t="shared" si="285"/>
        <v>0</v>
      </c>
      <c r="L2254" s="116">
        <f t="shared" si="286"/>
        <v>-6.2038907910924035E-2</v>
      </c>
    </row>
    <row r="2255" spans="1:12">
      <c r="A2255" s="80">
        <v>43136</v>
      </c>
      <c r="B2255" s="52">
        <v>197.1288830320741</v>
      </c>
      <c r="C2255" s="53">
        <v>14574</v>
      </c>
      <c r="D2255" s="54">
        <f t="shared" si="283"/>
        <v>44232</v>
      </c>
      <c r="E2255" s="53">
        <f t="shared" si="284"/>
        <v>234.90430383181314</v>
      </c>
      <c r="F2255" s="81">
        <f t="shared" si="287"/>
        <v>21175.89</v>
      </c>
      <c r="H2255" s="85">
        <f t="shared" si="282"/>
        <v>44232</v>
      </c>
      <c r="I2255" s="70">
        <f t="shared" si="281"/>
        <v>6.018153901965051E-2</v>
      </c>
      <c r="J2255" s="70">
        <f t="shared" si="280"/>
        <v>0.13262889186591531</v>
      </c>
      <c r="K2255" s="115">
        <f t="shared" si="285"/>
        <v>0</v>
      </c>
      <c r="L2255" s="116">
        <f t="shared" si="286"/>
        <v>-7.2447352846264801E-2</v>
      </c>
    </row>
    <row r="2256" spans="1:12">
      <c r="A2256" s="80">
        <v>43137</v>
      </c>
      <c r="B2256" s="52">
        <v>197.16377484437081</v>
      </c>
      <c r="C2256" s="53">
        <v>14344.02</v>
      </c>
      <c r="D2256" s="54">
        <f t="shared" si="283"/>
        <v>44232</v>
      </c>
      <c r="E2256" s="53">
        <f t="shared" si="284"/>
        <v>234.90430383181314</v>
      </c>
      <c r="F2256" s="81">
        <f t="shared" si="287"/>
        <v>21175.89</v>
      </c>
      <c r="H2256" s="85">
        <f t="shared" si="282"/>
        <v>44232</v>
      </c>
      <c r="I2256" s="70">
        <f t="shared" si="281"/>
        <v>6.0118995688816179E-2</v>
      </c>
      <c r="J2256" s="70">
        <f t="shared" si="280"/>
        <v>0.13865003389082076</v>
      </c>
      <c r="K2256" s="115">
        <f t="shared" si="285"/>
        <v>0</v>
      </c>
      <c r="L2256" s="116">
        <f t="shared" si="286"/>
        <v>-7.8531038202004577E-2</v>
      </c>
    </row>
    <row r="2257" spans="1:12">
      <c r="A2257" s="80">
        <v>43138</v>
      </c>
      <c r="B2257" s="52">
        <v>197.19630686722013</v>
      </c>
      <c r="C2257" s="53">
        <v>14317.57</v>
      </c>
      <c r="D2257" s="54">
        <f t="shared" si="283"/>
        <v>44232</v>
      </c>
      <c r="E2257" s="53">
        <f t="shared" si="284"/>
        <v>234.90430383181314</v>
      </c>
      <c r="F2257" s="81">
        <f t="shared" si="287"/>
        <v>21175.89</v>
      </c>
      <c r="H2257" s="85">
        <f t="shared" si="282"/>
        <v>44232</v>
      </c>
      <c r="I2257" s="70">
        <f t="shared" si="281"/>
        <v>6.0060695556950261E-2</v>
      </c>
      <c r="J2257" s="70">
        <f t="shared" si="280"/>
        <v>0.13935077585502831</v>
      </c>
      <c r="K2257" s="115">
        <f t="shared" si="285"/>
        <v>0</v>
      </c>
      <c r="L2257" s="116">
        <f t="shared" si="286"/>
        <v>-7.9290080298078047E-2</v>
      </c>
    </row>
    <row r="2258" spans="1:12">
      <c r="A2258" s="80">
        <v>43139</v>
      </c>
      <c r="B2258" s="52">
        <v>197.23061902461501</v>
      </c>
      <c r="C2258" s="53">
        <v>14463.16</v>
      </c>
      <c r="D2258" s="54">
        <f t="shared" si="283"/>
        <v>44235</v>
      </c>
      <c r="E2258" s="53">
        <f t="shared" si="284"/>
        <v>234.97195627131671</v>
      </c>
      <c r="F2258" s="81">
        <f t="shared" si="287"/>
        <v>21447.64</v>
      </c>
      <c r="H2258" s="85">
        <f t="shared" si="282"/>
        <v>44235</v>
      </c>
      <c r="I2258" s="70">
        <f t="shared" si="281"/>
        <v>6.0100969325381337E-2</v>
      </c>
      <c r="J2258" s="70">
        <f t="shared" si="280"/>
        <v>0.14035159298597244</v>
      </c>
      <c r="K2258" s="115">
        <f t="shared" si="285"/>
        <v>0</v>
      </c>
      <c r="L2258" s="116">
        <f t="shared" si="286"/>
        <v>-8.0250623660591103E-2</v>
      </c>
    </row>
    <row r="2259" spans="1:12">
      <c r="A2259" s="80">
        <v>43140</v>
      </c>
      <c r="B2259" s="52">
        <v>197.26809284222966</v>
      </c>
      <c r="C2259" s="53">
        <v>14296.5</v>
      </c>
      <c r="D2259" s="54">
        <f t="shared" si="283"/>
        <v>44236</v>
      </c>
      <c r="E2259" s="53">
        <f t="shared" si="284"/>
        <v>234.99286877542485</v>
      </c>
      <c r="F2259" s="81">
        <f t="shared" si="287"/>
        <v>21440.42</v>
      </c>
      <c r="H2259" s="85">
        <f t="shared" si="282"/>
        <v>44236</v>
      </c>
      <c r="I2259" s="70">
        <f t="shared" si="281"/>
        <v>6.0065284838061839E-2</v>
      </c>
      <c r="J2259" s="70">
        <f t="shared" ref="J2259:J2322" si="288">(F2259/C2259)^(1/3)-1</f>
        <v>0.14463719267226205</v>
      </c>
      <c r="K2259" s="115">
        <f t="shared" si="285"/>
        <v>0</v>
      </c>
      <c r="L2259" s="116">
        <f t="shared" si="286"/>
        <v>-8.4571907834200211E-2</v>
      </c>
    </row>
    <row r="2260" spans="1:12">
      <c r="A2260" s="80">
        <v>43143</v>
      </c>
      <c r="B2260" s="52">
        <v>197.386453697935</v>
      </c>
      <c r="C2260" s="53">
        <v>14412.46</v>
      </c>
      <c r="D2260" s="54">
        <f t="shared" si="283"/>
        <v>44239</v>
      </c>
      <c r="E2260" s="53">
        <f t="shared" si="284"/>
        <v>235.07018984935016</v>
      </c>
      <c r="F2260" s="81">
        <f t="shared" si="287"/>
        <v>21521.82</v>
      </c>
      <c r="H2260" s="85">
        <f t="shared" si="282"/>
        <v>44239</v>
      </c>
      <c r="I2260" s="70">
        <f t="shared" ref="I2260:I2323" si="289">(E2260/B2260)^(1/3)-1</f>
        <v>5.9969587043100292E-2</v>
      </c>
      <c r="J2260" s="70">
        <f t="shared" si="288"/>
        <v>0.14300192006920853</v>
      </c>
      <c r="K2260" s="115">
        <f t="shared" si="285"/>
        <v>0</v>
      </c>
      <c r="L2260" s="116">
        <f t="shared" si="286"/>
        <v>-8.303233302610824E-2</v>
      </c>
    </row>
    <row r="2261" spans="1:12">
      <c r="A2261" s="80">
        <v>43145</v>
      </c>
      <c r="B2261" s="52">
        <v>197.45474941091447</v>
      </c>
      <c r="C2261" s="53">
        <v>14359.35</v>
      </c>
      <c r="D2261" s="54">
        <f t="shared" si="283"/>
        <v>44239</v>
      </c>
      <c r="E2261" s="53">
        <f t="shared" si="284"/>
        <v>235.07018984935016</v>
      </c>
      <c r="F2261" s="81">
        <f t="shared" si="287"/>
        <v>21521.82</v>
      </c>
      <c r="H2261" s="85">
        <f t="shared" si="282"/>
        <v>44239</v>
      </c>
      <c r="I2261" s="70">
        <f t="shared" si="289"/>
        <v>5.9847365408767894E-2</v>
      </c>
      <c r="J2261" s="70">
        <f t="shared" si="288"/>
        <v>0.1444093687281276</v>
      </c>
      <c r="K2261" s="115">
        <f t="shared" si="285"/>
        <v>0</v>
      </c>
      <c r="L2261" s="116">
        <f t="shared" si="286"/>
        <v>-8.4562003319359702E-2</v>
      </c>
    </row>
    <row r="2262" spans="1:12">
      <c r="A2262" s="80">
        <v>43146</v>
      </c>
      <c r="B2262" s="52">
        <v>197.49345054179904</v>
      </c>
      <c r="C2262" s="53">
        <v>14422.85</v>
      </c>
      <c r="D2262" s="54">
        <f t="shared" si="283"/>
        <v>44242</v>
      </c>
      <c r="E2262" s="53">
        <f t="shared" si="284"/>
        <v>235.14564738029179</v>
      </c>
      <c r="F2262" s="81">
        <f t="shared" si="287"/>
        <v>21739.69</v>
      </c>
      <c r="H2262" s="85">
        <f t="shared" ref="H2262:H2325" si="290">D2262</f>
        <v>44242</v>
      </c>
      <c r="I2262" s="70">
        <f t="shared" si="289"/>
        <v>5.9891515222771918E-2</v>
      </c>
      <c r="J2262" s="70">
        <f t="shared" si="288"/>
        <v>0.14657047282875801</v>
      </c>
      <c r="K2262" s="115">
        <f t="shared" si="285"/>
        <v>0</v>
      </c>
      <c r="L2262" s="116">
        <f t="shared" si="286"/>
        <v>-8.6678957605986096E-2</v>
      </c>
    </row>
    <row r="2263" spans="1:12">
      <c r="A2263" s="80">
        <v>43147</v>
      </c>
      <c r="B2263" s="52">
        <v>197.53057931050091</v>
      </c>
      <c r="C2263" s="53">
        <v>14295.41</v>
      </c>
      <c r="D2263" s="54">
        <f t="shared" si="283"/>
        <v>44243</v>
      </c>
      <c r="E2263" s="53">
        <f t="shared" si="284"/>
        <v>235.17739204268813</v>
      </c>
      <c r="F2263" s="81">
        <f t="shared" si="287"/>
        <v>21737.9</v>
      </c>
      <c r="H2263" s="85">
        <f t="shared" si="290"/>
        <v>44243</v>
      </c>
      <c r="I2263" s="70">
        <f t="shared" si="289"/>
        <v>5.98727936615715E-2</v>
      </c>
      <c r="J2263" s="70">
        <f t="shared" si="288"/>
        <v>0.1499359648170544</v>
      </c>
      <c r="K2263" s="115">
        <f t="shared" si="285"/>
        <v>0</v>
      </c>
      <c r="L2263" s="116">
        <f t="shared" si="286"/>
        <v>-9.0063171155482902E-2</v>
      </c>
    </row>
    <row r="2264" spans="1:12">
      <c r="A2264" s="80">
        <v>43150</v>
      </c>
      <c r="B2264" s="52">
        <v>197.81976407861146</v>
      </c>
      <c r="C2264" s="53">
        <v>14194.28</v>
      </c>
      <c r="D2264" s="54">
        <f t="shared" si="283"/>
        <v>44246</v>
      </c>
      <c r="E2264" s="53">
        <f t="shared" si="284"/>
        <v>235.25124535791608</v>
      </c>
      <c r="F2264" s="81">
        <f t="shared" si="287"/>
        <v>21273.279999999999</v>
      </c>
      <c r="H2264" s="85">
        <f t="shared" si="290"/>
        <v>44246</v>
      </c>
      <c r="I2264" s="70">
        <f t="shared" si="289"/>
        <v>5.9466959065431091E-2</v>
      </c>
      <c r="J2264" s="70">
        <f t="shared" si="288"/>
        <v>0.1443890565339303</v>
      </c>
      <c r="K2264" s="115">
        <f t="shared" si="285"/>
        <v>0</v>
      </c>
      <c r="L2264" s="116">
        <f t="shared" si="286"/>
        <v>-8.4922097468499214E-2</v>
      </c>
    </row>
    <row r="2265" spans="1:12">
      <c r="A2265" s="80">
        <v>43151</v>
      </c>
      <c r="B2265" s="52">
        <v>197.85537163614563</v>
      </c>
      <c r="C2265" s="53">
        <v>14169.77</v>
      </c>
      <c r="D2265" s="54">
        <f t="shared" si="283"/>
        <v>44246</v>
      </c>
      <c r="E2265" s="53">
        <f t="shared" si="284"/>
        <v>235.25124535791608</v>
      </c>
      <c r="F2265" s="81">
        <f t="shared" si="287"/>
        <v>21273.279999999999</v>
      </c>
      <c r="H2265" s="85">
        <f t="shared" si="290"/>
        <v>44246</v>
      </c>
      <c r="I2265" s="70">
        <f t="shared" si="289"/>
        <v>5.9403398674981345E-2</v>
      </c>
      <c r="J2265" s="70">
        <f t="shared" si="288"/>
        <v>0.14504850781254031</v>
      </c>
      <c r="K2265" s="115">
        <f t="shared" si="285"/>
        <v>0</v>
      </c>
      <c r="L2265" s="116">
        <f t="shared" si="286"/>
        <v>-8.5645109137558961E-2</v>
      </c>
    </row>
    <row r="2266" spans="1:12">
      <c r="A2266" s="80">
        <v>43152</v>
      </c>
      <c r="B2266" s="52">
        <v>197.85497592540239</v>
      </c>
      <c r="C2266" s="53">
        <v>14220.48</v>
      </c>
      <c r="D2266" s="54">
        <f t="shared" si="283"/>
        <v>44246</v>
      </c>
      <c r="E2266" s="53">
        <f t="shared" si="284"/>
        <v>235.25124535791608</v>
      </c>
      <c r="F2266" s="81">
        <f t="shared" si="287"/>
        <v>21273.279999999999</v>
      </c>
      <c r="H2266" s="85">
        <f t="shared" si="290"/>
        <v>44246</v>
      </c>
      <c r="I2266" s="70">
        <f t="shared" si="289"/>
        <v>5.9404104944855485E-2</v>
      </c>
      <c r="J2266" s="70">
        <f t="shared" si="288"/>
        <v>0.1436858119683595</v>
      </c>
      <c r="K2266" s="115">
        <f t="shared" si="285"/>
        <v>0</v>
      </c>
      <c r="L2266" s="116">
        <f t="shared" si="286"/>
        <v>-8.4281707023504016E-2</v>
      </c>
    </row>
    <row r="2267" spans="1:12">
      <c r="A2267" s="80">
        <v>43153</v>
      </c>
      <c r="B2267" s="52">
        <v>197.88821556135784</v>
      </c>
      <c r="C2267" s="53">
        <v>14204.17</v>
      </c>
      <c r="D2267" s="54">
        <f t="shared" si="283"/>
        <v>44249</v>
      </c>
      <c r="E2267" s="53">
        <f t="shared" si="284"/>
        <v>235.31899771657916</v>
      </c>
      <c r="F2267" s="81">
        <f t="shared" si="287"/>
        <v>20853.12</v>
      </c>
      <c r="H2267" s="85">
        <f t="shared" si="290"/>
        <v>44249</v>
      </c>
      <c r="I2267" s="70">
        <f t="shared" si="289"/>
        <v>5.9446472296689201E-2</v>
      </c>
      <c r="J2267" s="70">
        <f t="shared" si="288"/>
        <v>0.13654087720689456</v>
      </c>
      <c r="K2267" s="115">
        <f t="shared" si="285"/>
        <v>0</v>
      </c>
      <c r="L2267" s="116">
        <f t="shared" si="286"/>
        <v>-7.7094404910205361E-2</v>
      </c>
    </row>
    <row r="2268" spans="1:12">
      <c r="A2268" s="80">
        <v>43154</v>
      </c>
      <c r="B2268" s="52">
        <v>197.92581432231447</v>
      </c>
      <c r="C2268" s="53">
        <v>14352.4</v>
      </c>
      <c r="D2268" s="54">
        <f t="shared" si="283"/>
        <v>44250</v>
      </c>
      <c r="E2268" s="53">
        <f t="shared" si="284"/>
        <v>235.33594068441477</v>
      </c>
      <c r="F2268" s="81">
        <f t="shared" si="287"/>
        <v>20898.75</v>
      </c>
      <c r="H2268" s="85">
        <f t="shared" si="290"/>
        <v>44250</v>
      </c>
      <c r="I2268" s="70">
        <f t="shared" si="289"/>
        <v>5.9404807012972016E-2</v>
      </c>
      <c r="J2268" s="70">
        <f t="shared" si="288"/>
        <v>0.13344015280464205</v>
      </c>
      <c r="K2268" s="115">
        <f t="shared" si="285"/>
        <v>0</v>
      </c>
      <c r="L2268" s="116">
        <f t="shared" si="286"/>
        <v>-7.4035345791670037E-2</v>
      </c>
    </row>
    <row r="2269" spans="1:12">
      <c r="A2269" s="80">
        <v>43157</v>
      </c>
      <c r="B2269" s="52">
        <v>198.03685070414929</v>
      </c>
      <c r="C2269" s="53">
        <v>14477.62</v>
      </c>
      <c r="D2269" s="54">
        <f t="shared" si="283"/>
        <v>44253</v>
      </c>
      <c r="E2269" s="53">
        <f t="shared" si="284"/>
        <v>235.40631202311559</v>
      </c>
      <c r="F2269" s="81">
        <f t="shared" si="287"/>
        <v>20644.88</v>
      </c>
      <c r="H2269" s="85">
        <f t="shared" si="290"/>
        <v>44253</v>
      </c>
      <c r="I2269" s="70">
        <f t="shared" si="289"/>
        <v>5.9312338301409584E-2</v>
      </c>
      <c r="J2269" s="70">
        <f t="shared" si="288"/>
        <v>0.12556797995480684</v>
      </c>
      <c r="K2269" s="115">
        <f t="shared" si="285"/>
        <v>0</v>
      </c>
      <c r="L2269" s="116">
        <f t="shared" si="286"/>
        <v>-6.6255641653397257E-2</v>
      </c>
    </row>
    <row r="2270" spans="1:12">
      <c r="A2270" s="80">
        <v>43158</v>
      </c>
      <c r="B2270" s="52">
        <v>198.07269537412674</v>
      </c>
      <c r="C2270" s="53">
        <v>14438.9</v>
      </c>
      <c r="D2270" s="54">
        <f t="shared" si="283"/>
        <v>44253</v>
      </c>
      <c r="E2270" s="53">
        <f t="shared" si="284"/>
        <v>235.40631202311559</v>
      </c>
      <c r="F2270" s="81">
        <f t="shared" si="287"/>
        <v>20644.88</v>
      </c>
      <c r="H2270" s="85">
        <f t="shared" si="290"/>
        <v>44253</v>
      </c>
      <c r="I2270" s="70">
        <f t="shared" si="289"/>
        <v>5.9248434167942232E-2</v>
      </c>
      <c r="J2270" s="70">
        <f t="shared" si="288"/>
        <v>0.12657320641432368</v>
      </c>
      <c r="K2270" s="115">
        <f t="shared" si="285"/>
        <v>0</v>
      </c>
      <c r="L2270" s="116">
        <f t="shared" si="286"/>
        <v>-6.7324772246381448E-2</v>
      </c>
    </row>
    <row r="2271" spans="1:12">
      <c r="A2271" s="80">
        <v>43159</v>
      </c>
      <c r="B2271" s="52">
        <v>198.11013111355246</v>
      </c>
      <c r="C2271" s="53">
        <v>14358.71</v>
      </c>
      <c r="D2271" s="54">
        <f t="shared" si="283"/>
        <v>44253</v>
      </c>
      <c r="E2271" s="53">
        <f t="shared" si="284"/>
        <v>235.40631202311559</v>
      </c>
      <c r="F2271" s="81">
        <f t="shared" si="287"/>
        <v>20644.88</v>
      </c>
      <c r="H2271" s="85">
        <f t="shared" si="290"/>
        <v>44253</v>
      </c>
      <c r="I2271" s="70">
        <f t="shared" si="289"/>
        <v>5.9181709923668002E-2</v>
      </c>
      <c r="J2271" s="70">
        <f t="shared" si="288"/>
        <v>0.12866652931977951</v>
      </c>
      <c r="K2271" s="115">
        <f t="shared" si="285"/>
        <v>0</v>
      </c>
      <c r="L2271" s="116">
        <f t="shared" si="286"/>
        <v>-6.9484819396111508E-2</v>
      </c>
    </row>
    <row r="2272" spans="1:12">
      <c r="A2272" s="80">
        <v>43160</v>
      </c>
      <c r="B2272" s="52">
        <v>198.1487625891196</v>
      </c>
      <c r="C2272" s="53">
        <v>14311.52</v>
      </c>
      <c r="D2272" s="54">
        <f t="shared" si="283"/>
        <v>44256</v>
      </c>
      <c r="E2272" s="53">
        <f t="shared" si="284"/>
        <v>235.47128416523395</v>
      </c>
      <c r="F2272" s="81">
        <f t="shared" si="287"/>
        <v>20975.08</v>
      </c>
      <c r="H2272" s="85">
        <f t="shared" si="290"/>
        <v>44256</v>
      </c>
      <c r="I2272" s="70">
        <f t="shared" si="289"/>
        <v>5.9210301482523819E-2</v>
      </c>
      <c r="J2272" s="70">
        <f t="shared" si="288"/>
        <v>0.13589787749339277</v>
      </c>
      <c r="K2272" s="115">
        <f t="shared" si="285"/>
        <v>0</v>
      </c>
      <c r="L2272" s="116">
        <f t="shared" si="286"/>
        <v>-7.6687576010868952E-2</v>
      </c>
    </row>
    <row r="2273" spans="1:12">
      <c r="A2273" s="80">
        <v>43164</v>
      </c>
      <c r="B2273" s="52">
        <v>198.29777045858663</v>
      </c>
      <c r="C2273" s="53">
        <v>14175.32</v>
      </c>
      <c r="D2273" s="54">
        <f t="shared" si="283"/>
        <v>44260</v>
      </c>
      <c r="E2273" s="53">
        <f t="shared" si="284"/>
        <v>235.54899925366561</v>
      </c>
      <c r="F2273" s="81">
        <f t="shared" si="287"/>
        <v>21225.94</v>
      </c>
      <c r="H2273" s="85">
        <f t="shared" si="290"/>
        <v>44260</v>
      </c>
      <c r="I2273" s="70">
        <f t="shared" si="289"/>
        <v>5.9061411263150454E-2</v>
      </c>
      <c r="J2273" s="70">
        <f t="shared" si="288"/>
        <v>0.14404916080535557</v>
      </c>
      <c r="K2273" s="115">
        <f t="shared" si="285"/>
        <v>0</v>
      </c>
      <c r="L2273" s="116">
        <f t="shared" si="286"/>
        <v>-8.4987749542205115E-2</v>
      </c>
    </row>
    <row r="2274" spans="1:12">
      <c r="A2274" s="80">
        <v>43165</v>
      </c>
      <c r="B2274" s="52">
        <v>198.34833639005353</v>
      </c>
      <c r="C2274" s="53">
        <v>14025.34</v>
      </c>
      <c r="D2274" s="54">
        <f t="shared" si="283"/>
        <v>44260</v>
      </c>
      <c r="E2274" s="53">
        <f t="shared" si="284"/>
        <v>235.54899925366561</v>
      </c>
      <c r="F2274" s="81">
        <f t="shared" si="287"/>
        <v>21225.94</v>
      </c>
      <c r="H2274" s="85">
        <f t="shared" si="290"/>
        <v>44260</v>
      </c>
      <c r="I2274" s="70">
        <f t="shared" si="289"/>
        <v>5.8971406343595989E-2</v>
      </c>
      <c r="J2274" s="70">
        <f t="shared" si="288"/>
        <v>0.14811267460473387</v>
      </c>
      <c r="K2274" s="115">
        <f t="shared" si="285"/>
        <v>0</v>
      </c>
      <c r="L2274" s="116">
        <f t="shared" si="286"/>
        <v>-8.9141268261137885E-2</v>
      </c>
    </row>
    <row r="2275" spans="1:12">
      <c r="A2275" s="80">
        <v>43166</v>
      </c>
      <c r="B2275" s="52">
        <v>198.40109704753331</v>
      </c>
      <c r="C2275" s="53">
        <v>13895.27</v>
      </c>
      <c r="D2275" s="54">
        <f t="shared" si="283"/>
        <v>44260</v>
      </c>
      <c r="E2275" s="53">
        <f t="shared" si="284"/>
        <v>235.54899925366561</v>
      </c>
      <c r="F2275" s="81">
        <f t="shared" si="287"/>
        <v>21225.94</v>
      </c>
      <c r="H2275" s="85">
        <f t="shared" si="290"/>
        <v>44260</v>
      </c>
      <c r="I2275" s="70">
        <f t="shared" si="289"/>
        <v>5.887752752625186E-2</v>
      </c>
      <c r="J2275" s="70">
        <f t="shared" si="288"/>
        <v>0.15168394889953962</v>
      </c>
      <c r="K2275" s="115">
        <f t="shared" si="285"/>
        <v>0</v>
      </c>
      <c r="L2275" s="116">
        <f t="shared" si="286"/>
        <v>-9.2806421373287762E-2</v>
      </c>
    </row>
    <row r="2276" spans="1:12">
      <c r="A2276" s="80">
        <v>43167</v>
      </c>
      <c r="B2276" s="52">
        <v>198.43542043732253</v>
      </c>
      <c r="C2276" s="53">
        <v>14016.3</v>
      </c>
      <c r="D2276" s="54">
        <f t="shared" si="283"/>
        <v>44263</v>
      </c>
      <c r="E2276" s="53">
        <f t="shared" si="284"/>
        <v>235.60270442549543</v>
      </c>
      <c r="F2276" s="81">
        <f t="shared" si="287"/>
        <v>21255.06</v>
      </c>
      <c r="H2276" s="85">
        <f t="shared" si="290"/>
        <v>44263</v>
      </c>
      <c r="I2276" s="70">
        <f t="shared" si="289"/>
        <v>5.8896936567331082E-2</v>
      </c>
      <c r="J2276" s="70">
        <f t="shared" si="288"/>
        <v>0.1488843589687987</v>
      </c>
      <c r="K2276" s="115">
        <f t="shared" si="285"/>
        <v>0</v>
      </c>
      <c r="L2276" s="116">
        <f t="shared" si="286"/>
        <v>-8.9987422401467621E-2</v>
      </c>
    </row>
    <row r="2277" spans="1:12">
      <c r="A2277" s="80">
        <v>43168</v>
      </c>
      <c r="B2277" s="52">
        <v>198.47431377972828</v>
      </c>
      <c r="C2277" s="53">
        <v>13994.68</v>
      </c>
      <c r="D2277" s="54">
        <f t="shared" si="283"/>
        <v>44264</v>
      </c>
      <c r="E2277" s="53">
        <f t="shared" si="284"/>
        <v>235.6255578878247</v>
      </c>
      <c r="F2277" s="81">
        <f t="shared" si="287"/>
        <v>21457.17</v>
      </c>
      <c r="H2277" s="85">
        <f t="shared" si="290"/>
        <v>44264</v>
      </c>
      <c r="I2277" s="70">
        <f t="shared" si="289"/>
        <v>5.8861998663277237E-2</v>
      </c>
      <c r="J2277" s="70">
        <f t="shared" si="288"/>
        <v>0.15310756992347274</v>
      </c>
      <c r="K2277" s="115">
        <f t="shared" si="285"/>
        <v>0</v>
      </c>
      <c r="L2277" s="116">
        <f t="shared" si="286"/>
        <v>-9.4245571260195504E-2</v>
      </c>
    </row>
    <row r="2278" spans="1:12">
      <c r="A2278" s="80">
        <v>43171</v>
      </c>
      <c r="B2278" s="52">
        <v>198.60113886623353</v>
      </c>
      <c r="C2278" s="53">
        <v>14260.92</v>
      </c>
      <c r="D2278" s="54">
        <f t="shared" si="283"/>
        <v>44267</v>
      </c>
      <c r="E2278" s="53">
        <f t="shared" si="284"/>
        <v>235.68022609358198</v>
      </c>
      <c r="F2278" s="81">
        <f t="shared" si="287"/>
        <v>21361.29</v>
      </c>
      <c r="H2278" s="85">
        <f t="shared" si="290"/>
        <v>44267</v>
      </c>
      <c r="I2278" s="70">
        <f t="shared" si="289"/>
        <v>5.8718423258776964E-2</v>
      </c>
      <c r="J2278" s="70">
        <f t="shared" si="288"/>
        <v>0.14417725655677049</v>
      </c>
      <c r="K2278" s="115">
        <f t="shared" si="285"/>
        <v>0</v>
      </c>
      <c r="L2278" s="116">
        <f t="shared" si="286"/>
        <v>-8.5458833297993531E-2</v>
      </c>
    </row>
    <row r="2279" spans="1:12">
      <c r="A2279" s="80">
        <v>43172</v>
      </c>
      <c r="B2279" s="52">
        <v>198.63966748717357</v>
      </c>
      <c r="C2279" s="53">
        <v>14270.64</v>
      </c>
      <c r="D2279" s="54">
        <f t="shared" si="283"/>
        <v>44267</v>
      </c>
      <c r="E2279" s="53">
        <f t="shared" si="284"/>
        <v>235.68022609358198</v>
      </c>
      <c r="F2279" s="81">
        <f t="shared" si="287"/>
        <v>21361.29</v>
      </c>
      <c r="H2279" s="85">
        <f t="shared" si="290"/>
        <v>44267</v>
      </c>
      <c r="I2279" s="70">
        <f t="shared" si="289"/>
        <v>5.8649968320720669E-2</v>
      </c>
      <c r="J2279" s="70">
        <f t="shared" si="288"/>
        <v>0.14391742404077523</v>
      </c>
      <c r="K2279" s="115">
        <f t="shared" si="285"/>
        <v>0</v>
      </c>
      <c r="L2279" s="116">
        <f t="shared" si="286"/>
        <v>-8.5267455720054564E-2</v>
      </c>
    </row>
    <row r="2280" spans="1:12">
      <c r="A2280" s="80">
        <v>43173</v>
      </c>
      <c r="B2280" s="52">
        <v>198.68078589834343</v>
      </c>
      <c r="C2280" s="53">
        <v>14248.81</v>
      </c>
      <c r="D2280" s="54">
        <f t="shared" si="283"/>
        <v>44267</v>
      </c>
      <c r="E2280" s="53">
        <f t="shared" si="284"/>
        <v>235.68022609358198</v>
      </c>
      <c r="F2280" s="81">
        <f t="shared" si="287"/>
        <v>21361.29</v>
      </c>
      <c r="H2280" s="85">
        <f t="shared" si="290"/>
        <v>44267</v>
      </c>
      <c r="I2280" s="70">
        <f t="shared" si="289"/>
        <v>5.8576931551749034E-2</v>
      </c>
      <c r="J2280" s="70">
        <f t="shared" si="288"/>
        <v>0.14450130848458986</v>
      </c>
      <c r="K2280" s="115">
        <f t="shared" si="285"/>
        <v>0</v>
      </c>
      <c r="L2280" s="116">
        <f t="shared" si="286"/>
        <v>-8.5924376932840829E-2</v>
      </c>
    </row>
    <row r="2281" spans="1:12">
      <c r="A2281" s="80">
        <v>43174</v>
      </c>
      <c r="B2281" s="52">
        <v>198.72588643674234</v>
      </c>
      <c r="C2281" s="53">
        <v>14179.36</v>
      </c>
      <c r="D2281" s="54">
        <f t="shared" si="283"/>
        <v>44270</v>
      </c>
      <c r="E2281" s="53">
        <f t="shared" si="284"/>
        <v>235.75305128344488</v>
      </c>
      <c r="F2281" s="81">
        <f t="shared" si="287"/>
        <v>21220.59</v>
      </c>
      <c r="H2281" s="85">
        <f t="shared" si="290"/>
        <v>44270</v>
      </c>
      <c r="I2281" s="70">
        <f t="shared" si="289"/>
        <v>5.8605858630772056E-2</v>
      </c>
      <c r="J2281" s="70">
        <f t="shared" si="288"/>
        <v>0.14384437769557423</v>
      </c>
      <c r="K2281" s="115">
        <f t="shared" si="285"/>
        <v>0</v>
      </c>
      <c r="L2281" s="116">
        <f t="shared" si="286"/>
        <v>-8.5238519064802176E-2</v>
      </c>
    </row>
    <row r="2282" spans="1:12">
      <c r="A2282" s="80">
        <v>43175</v>
      </c>
      <c r="B2282" s="52">
        <v>198.7986201111782</v>
      </c>
      <c r="C2282" s="53">
        <v>13961.14</v>
      </c>
      <c r="D2282" s="54">
        <f t="shared" si="283"/>
        <v>44271</v>
      </c>
      <c r="E2282" s="53">
        <f t="shared" si="284"/>
        <v>235.77167577449626</v>
      </c>
      <c r="F2282" s="81">
        <f t="shared" si="287"/>
        <v>21193.46</v>
      </c>
      <c r="H2282" s="85">
        <f t="shared" si="290"/>
        <v>44271</v>
      </c>
      <c r="I2282" s="70">
        <f t="shared" si="289"/>
        <v>5.8504612706493431E-2</v>
      </c>
      <c r="J2282" s="70">
        <f t="shared" si="288"/>
        <v>0.14928303011698185</v>
      </c>
      <c r="K2282" s="115">
        <f t="shared" si="285"/>
        <v>0</v>
      </c>
      <c r="L2282" s="116">
        <f t="shared" si="286"/>
        <v>-9.0778417410488421E-2</v>
      </c>
    </row>
    <row r="2283" spans="1:12">
      <c r="A2283" s="80">
        <v>43178</v>
      </c>
      <c r="B2283" s="52">
        <v>199.07176941521095</v>
      </c>
      <c r="C2283" s="53">
        <v>13822.99</v>
      </c>
      <c r="D2283" s="54">
        <f t="shared" si="283"/>
        <v>44274</v>
      </c>
      <c r="E2283" s="53">
        <f t="shared" si="284"/>
        <v>235.85868607830494</v>
      </c>
      <c r="F2283" s="81">
        <f t="shared" si="287"/>
        <v>20956.87</v>
      </c>
      <c r="H2283" s="85">
        <f t="shared" si="290"/>
        <v>44274</v>
      </c>
      <c r="I2283" s="70">
        <f t="shared" si="289"/>
        <v>5.815039746602424E-2</v>
      </c>
      <c r="J2283" s="70">
        <f t="shared" si="288"/>
        <v>0.14879219211357797</v>
      </c>
      <c r="K2283" s="115">
        <f t="shared" si="285"/>
        <v>0</v>
      </c>
      <c r="L2283" s="116">
        <f t="shared" si="286"/>
        <v>-9.0641794647553731E-2</v>
      </c>
    </row>
    <row r="2284" spans="1:12">
      <c r="A2284" s="80">
        <v>43179</v>
      </c>
      <c r="B2284" s="52">
        <v>199.10561161601154</v>
      </c>
      <c r="C2284" s="53">
        <v>13878.17</v>
      </c>
      <c r="D2284" s="54">
        <f t="shared" si="283"/>
        <v>44274</v>
      </c>
      <c r="E2284" s="53">
        <f t="shared" si="284"/>
        <v>235.85868607830494</v>
      </c>
      <c r="F2284" s="81">
        <f t="shared" si="287"/>
        <v>20956.87</v>
      </c>
      <c r="H2284" s="85">
        <f t="shared" si="290"/>
        <v>44274</v>
      </c>
      <c r="I2284" s="70">
        <f t="shared" si="289"/>
        <v>5.809044240494643E-2</v>
      </c>
      <c r="J2284" s="70">
        <f t="shared" si="288"/>
        <v>0.14726762623819956</v>
      </c>
      <c r="K2284" s="115">
        <f t="shared" si="285"/>
        <v>0</v>
      </c>
      <c r="L2284" s="116">
        <f t="shared" si="286"/>
        <v>-8.9177183833253126E-2</v>
      </c>
    </row>
    <row r="2285" spans="1:12">
      <c r="A2285" s="80">
        <v>43180</v>
      </c>
      <c r="B2285" s="52">
        <v>199.12532307156155</v>
      </c>
      <c r="C2285" s="53">
        <v>13920.51</v>
      </c>
      <c r="D2285" s="54">
        <f t="shared" si="283"/>
        <v>44274</v>
      </c>
      <c r="E2285" s="53">
        <f t="shared" si="284"/>
        <v>235.85868607830494</v>
      </c>
      <c r="F2285" s="81">
        <f t="shared" si="287"/>
        <v>20956.87</v>
      </c>
      <c r="H2285" s="85">
        <f t="shared" si="290"/>
        <v>44274</v>
      </c>
      <c r="I2285" s="70">
        <f t="shared" si="289"/>
        <v>5.8055527724690581E-2</v>
      </c>
      <c r="J2285" s="70">
        <f t="shared" si="288"/>
        <v>0.146103285687331</v>
      </c>
      <c r="K2285" s="115">
        <f t="shared" si="285"/>
        <v>0</v>
      </c>
      <c r="L2285" s="116">
        <f t="shared" si="286"/>
        <v>-8.8047757962640416E-2</v>
      </c>
    </row>
    <row r="2286" spans="1:12">
      <c r="A2286" s="80">
        <v>43181</v>
      </c>
      <c r="B2286" s="52">
        <v>199.16056825374523</v>
      </c>
      <c r="C2286" s="53">
        <v>13867.01</v>
      </c>
      <c r="D2286" s="54">
        <f t="shared" si="283"/>
        <v>44277</v>
      </c>
      <c r="E2286" s="53">
        <f t="shared" si="284"/>
        <v>235.98534219272901</v>
      </c>
      <c r="F2286" s="81">
        <f t="shared" si="287"/>
        <v>20947.650000000001</v>
      </c>
      <c r="H2286" s="85">
        <f t="shared" si="290"/>
        <v>44277</v>
      </c>
      <c r="I2286" s="70">
        <f t="shared" si="289"/>
        <v>5.8182456691332485E-2</v>
      </c>
      <c r="J2286" s="70">
        <f t="shared" si="288"/>
        <v>0.1474069956326225</v>
      </c>
      <c r="K2286" s="115">
        <f t="shared" si="285"/>
        <v>0</v>
      </c>
      <c r="L2286" s="116">
        <f t="shared" si="286"/>
        <v>-8.922453894129001E-2</v>
      </c>
    </row>
    <row r="2287" spans="1:12">
      <c r="A2287" s="80">
        <v>43182</v>
      </c>
      <c r="B2287" s="52">
        <v>199.18347171909443</v>
      </c>
      <c r="C2287" s="53">
        <v>13706.99</v>
      </c>
      <c r="D2287" s="54">
        <f t="shared" si="283"/>
        <v>44278</v>
      </c>
      <c r="E2287" s="53">
        <f t="shared" si="284"/>
        <v>236.01554831652965</v>
      </c>
      <c r="F2287" s="81">
        <f t="shared" si="287"/>
        <v>21061.52</v>
      </c>
      <c r="H2287" s="85">
        <f t="shared" si="290"/>
        <v>44278</v>
      </c>
      <c r="I2287" s="70">
        <f t="shared" si="289"/>
        <v>5.8187041601512224E-2</v>
      </c>
      <c r="J2287" s="70">
        <f t="shared" si="288"/>
        <v>0.15393816760072898</v>
      </c>
      <c r="K2287" s="115">
        <f t="shared" si="285"/>
        <v>0</v>
      </c>
      <c r="L2287" s="116">
        <f t="shared" si="286"/>
        <v>-9.5751125999216757E-2</v>
      </c>
    </row>
    <row r="2288" spans="1:12">
      <c r="A2288" s="80">
        <v>43185</v>
      </c>
      <c r="B2288" s="52">
        <v>199.27310428136803</v>
      </c>
      <c r="C2288" s="53">
        <v>13888.82</v>
      </c>
      <c r="D2288" s="54">
        <f t="shared" si="283"/>
        <v>44281</v>
      </c>
      <c r="E2288" s="53">
        <f t="shared" si="284"/>
        <v>236.09037313019354</v>
      </c>
      <c r="F2288" s="81">
        <f t="shared" si="287"/>
        <v>20625.79</v>
      </c>
      <c r="H2288" s="85">
        <f t="shared" si="290"/>
        <v>44281</v>
      </c>
      <c r="I2288" s="70">
        <f t="shared" si="289"/>
        <v>5.8140159445687178E-2</v>
      </c>
      <c r="J2288" s="70">
        <f t="shared" si="288"/>
        <v>0.14090219079751698</v>
      </c>
      <c r="K2288" s="115">
        <f t="shared" si="285"/>
        <v>0</v>
      </c>
      <c r="L2288" s="116">
        <f t="shared" si="286"/>
        <v>-8.2762031351829801E-2</v>
      </c>
    </row>
    <row r="2289" spans="1:12">
      <c r="A2289" s="80">
        <v>43186</v>
      </c>
      <c r="B2289" s="52">
        <v>199.30518725115735</v>
      </c>
      <c r="C2289" s="53">
        <v>13962.15</v>
      </c>
      <c r="D2289" s="54">
        <f t="shared" si="283"/>
        <v>44281</v>
      </c>
      <c r="E2289" s="53">
        <f t="shared" si="284"/>
        <v>236.09037313019354</v>
      </c>
      <c r="F2289" s="81">
        <f t="shared" si="287"/>
        <v>20625.79</v>
      </c>
      <c r="H2289" s="85">
        <f t="shared" si="290"/>
        <v>44281</v>
      </c>
      <c r="I2289" s="70">
        <f t="shared" si="289"/>
        <v>5.8083378684822939E-2</v>
      </c>
      <c r="J2289" s="70">
        <f t="shared" si="288"/>
        <v>0.13890132290373147</v>
      </c>
      <c r="K2289" s="115">
        <f t="shared" si="285"/>
        <v>0</v>
      </c>
      <c r="L2289" s="116">
        <f t="shared" si="286"/>
        <v>-8.0817944218908533E-2</v>
      </c>
    </row>
    <row r="2290" spans="1:12">
      <c r="A2290" s="80">
        <v>43187</v>
      </c>
      <c r="B2290" s="52">
        <v>199.43174604506183</v>
      </c>
      <c r="C2290" s="53">
        <v>13865.57</v>
      </c>
      <c r="D2290" s="54">
        <f t="shared" si="283"/>
        <v>44281</v>
      </c>
      <c r="E2290" s="53">
        <f t="shared" si="284"/>
        <v>236.09037313019354</v>
      </c>
      <c r="F2290" s="81">
        <f t="shared" si="287"/>
        <v>20625.79</v>
      </c>
      <c r="H2290" s="85">
        <f t="shared" si="290"/>
        <v>44281</v>
      </c>
      <c r="I2290" s="70">
        <f t="shared" si="289"/>
        <v>5.7859512466349461E-2</v>
      </c>
      <c r="J2290" s="70">
        <f t="shared" si="288"/>
        <v>0.14153952878277742</v>
      </c>
      <c r="K2290" s="115">
        <f t="shared" si="285"/>
        <v>0</v>
      </c>
      <c r="L2290" s="116">
        <f t="shared" si="286"/>
        <v>-8.3680016316427963E-2</v>
      </c>
    </row>
    <row r="2291" spans="1:12">
      <c r="A2291" s="80">
        <v>43192</v>
      </c>
      <c r="B2291" s="52">
        <v>199.43174604506183</v>
      </c>
      <c r="C2291" s="53">
        <v>14000.07</v>
      </c>
      <c r="D2291" s="54">
        <f t="shared" si="283"/>
        <v>44287</v>
      </c>
      <c r="E2291" s="53">
        <f t="shared" si="284"/>
        <v>236.25448119900344</v>
      </c>
      <c r="F2291" s="81">
        <f t="shared" si="287"/>
        <v>21137.69</v>
      </c>
      <c r="H2291" s="85">
        <f t="shared" si="290"/>
        <v>44287</v>
      </c>
      <c r="I2291" s="70">
        <f t="shared" si="289"/>
        <v>5.8104564210170073E-2</v>
      </c>
      <c r="J2291" s="70">
        <f t="shared" si="288"/>
        <v>0.1472087190422009</v>
      </c>
      <c r="K2291" s="115">
        <f t="shared" si="285"/>
        <v>0</v>
      </c>
      <c r="L2291" s="116">
        <f t="shared" si="286"/>
        <v>-8.9104154832030824E-2</v>
      </c>
    </row>
    <row r="2292" spans="1:12">
      <c r="A2292" s="80">
        <v>43193</v>
      </c>
      <c r="B2292" s="52">
        <v>199.46963807681038</v>
      </c>
      <c r="C2292" s="53">
        <v>14045.55</v>
      </c>
      <c r="D2292" s="54">
        <f t="shared" si="283"/>
        <v>44287</v>
      </c>
      <c r="E2292" s="53">
        <f t="shared" si="284"/>
        <v>236.25448119900344</v>
      </c>
      <c r="F2292" s="81">
        <f t="shared" si="287"/>
        <v>21137.69</v>
      </c>
      <c r="H2292" s="85">
        <f t="shared" si="290"/>
        <v>44287</v>
      </c>
      <c r="I2292" s="70">
        <f t="shared" si="289"/>
        <v>5.8037559408198991E-2</v>
      </c>
      <c r="J2292" s="70">
        <f t="shared" si="288"/>
        <v>0.14596914567862318</v>
      </c>
      <c r="K2292" s="115">
        <f t="shared" si="285"/>
        <v>0</v>
      </c>
      <c r="L2292" s="116">
        <f t="shared" si="286"/>
        <v>-8.7931586270424189E-2</v>
      </c>
    </row>
    <row r="2293" spans="1:12">
      <c r="A2293" s="80">
        <v>43194</v>
      </c>
      <c r="B2293" s="52">
        <v>199.51312245791115</v>
      </c>
      <c r="C2293" s="53">
        <v>13885.72</v>
      </c>
      <c r="D2293" s="54">
        <f t="shared" si="283"/>
        <v>44287</v>
      </c>
      <c r="E2293" s="53">
        <f t="shared" si="284"/>
        <v>236.25448119900344</v>
      </c>
      <c r="F2293" s="81">
        <f t="shared" si="287"/>
        <v>21137.69</v>
      </c>
      <c r="H2293" s="85">
        <f t="shared" si="290"/>
        <v>44287</v>
      </c>
      <c r="I2293" s="70">
        <f t="shared" si="289"/>
        <v>5.7960686517471549E-2</v>
      </c>
      <c r="J2293" s="70">
        <f t="shared" si="288"/>
        <v>0.15034923207421813</v>
      </c>
      <c r="K2293" s="115">
        <f t="shared" si="285"/>
        <v>0</v>
      </c>
      <c r="L2293" s="116">
        <f t="shared" si="286"/>
        <v>-9.2388545556746582E-2</v>
      </c>
    </row>
    <row r="2294" spans="1:12">
      <c r="A2294" s="80">
        <v>43195</v>
      </c>
      <c r="B2294" s="52">
        <v>199.54783774121881</v>
      </c>
      <c r="C2294" s="53">
        <v>14155.47</v>
      </c>
      <c r="D2294" s="54">
        <f t="shared" si="283"/>
        <v>44291</v>
      </c>
      <c r="E2294" s="53">
        <f t="shared" si="284"/>
        <v>236.36788334997897</v>
      </c>
      <c r="F2294" s="81">
        <f t="shared" si="287"/>
        <v>20811.61</v>
      </c>
      <c r="H2294" s="85">
        <f t="shared" si="290"/>
        <v>44291</v>
      </c>
      <c r="I2294" s="70">
        <f t="shared" si="289"/>
        <v>5.8068568732753123E-2</v>
      </c>
      <c r="J2294" s="70">
        <f t="shared" si="288"/>
        <v>0.13708726352429834</v>
      </c>
      <c r="K2294" s="115">
        <f t="shared" si="285"/>
        <v>0</v>
      </c>
      <c r="L2294" s="116">
        <f t="shared" si="286"/>
        <v>-7.9018694791545219E-2</v>
      </c>
    </row>
    <row r="2295" spans="1:12">
      <c r="A2295" s="80">
        <v>43196</v>
      </c>
      <c r="B2295" s="52">
        <v>199.58355680417446</v>
      </c>
      <c r="C2295" s="53">
        <v>14164.28</v>
      </c>
      <c r="D2295" s="54">
        <f t="shared" si="283"/>
        <v>44292</v>
      </c>
      <c r="E2295" s="53">
        <f t="shared" si="284"/>
        <v>236.39577476021427</v>
      </c>
      <c r="F2295" s="81">
        <f t="shared" si="287"/>
        <v>20876.57</v>
      </c>
      <c r="H2295" s="85">
        <f t="shared" si="290"/>
        <v>44292</v>
      </c>
      <c r="I2295" s="70">
        <f t="shared" si="289"/>
        <v>5.8047058084872427E-2</v>
      </c>
      <c r="J2295" s="70">
        <f t="shared" si="288"/>
        <v>0.13803306616892352</v>
      </c>
      <c r="K2295" s="115">
        <f t="shared" si="285"/>
        <v>0</v>
      </c>
      <c r="L2295" s="116">
        <f t="shared" si="286"/>
        <v>-7.9986008084051097E-2</v>
      </c>
    </row>
    <row r="2296" spans="1:12">
      <c r="A2296" s="80">
        <v>43199</v>
      </c>
      <c r="B2296" s="52">
        <v>199.68953567283748</v>
      </c>
      <c r="C2296" s="53">
        <v>14229.77</v>
      </c>
      <c r="D2296" s="54">
        <f t="shared" si="283"/>
        <v>44295</v>
      </c>
      <c r="E2296" s="53">
        <f t="shared" si="284"/>
        <v>236.45416932382005</v>
      </c>
      <c r="F2296" s="81">
        <f t="shared" si="287"/>
        <v>21094.17</v>
      </c>
      <c r="H2296" s="85">
        <f t="shared" si="290"/>
        <v>44295</v>
      </c>
      <c r="I2296" s="70">
        <f t="shared" si="289"/>
        <v>5.7946947150518069E-2</v>
      </c>
      <c r="J2296" s="70">
        <f t="shared" si="288"/>
        <v>0.14021877286507856</v>
      </c>
      <c r="K2296" s="115">
        <f t="shared" si="285"/>
        <v>0</v>
      </c>
      <c r="L2296" s="116">
        <f t="shared" si="286"/>
        <v>-8.2271825714560487E-2</v>
      </c>
    </row>
    <row r="2297" spans="1:12">
      <c r="A2297" s="80">
        <v>43200</v>
      </c>
      <c r="B2297" s="52">
        <v>199.72368258343752</v>
      </c>
      <c r="C2297" s="53">
        <v>14261.15</v>
      </c>
      <c r="D2297" s="54">
        <f t="shared" si="283"/>
        <v>44295</v>
      </c>
      <c r="E2297" s="53">
        <f t="shared" si="284"/>
        <v>236.45416932382005</v>
      </c>
      <c r="F2297" s="81">
        <f t="shared" si="287"/>
        <v>21094.17</v>
      </c>
      <c r="H2297" s="85">
        <f t="shared" si="290"/>
        <v>44295</v>
      </c>
      <c r="I2297" s="70">
        <f t="shared" si="289"/>
        <v>5.7886651048155491E-2</v>
      </c>
      <c r="J2297" s="70">
        <f t="shared" si="288"/>
        <v>0.13938185250196233</v>
      </c>
      <c r="K2297" s="115">
        <f t="shared" si="285"/>
        <v>0</v>
      </c>
      <c r="L2297" s="116">
        <f t="shared" si="286"/>
        <v>-8.1495201453806843E-2</v>
      </c>
    </row>
    <row r="2298" spans="1:12">
      <c r="A2298" s="80">
        <v>43201</v>
      </c>
      <c r="B2298" s="52">
        <v>199.75863422788964</v>
      </c>
      <c r="C2298" s="53">
        <v>14281.6</v>
      </c>
      <c r="D2298" s="54">
        <f t="shared" si="283"/>
        <v>44295</v>
      </c>
      <c r="E2298" s="53">
        <f t="shared" si="284"/>
        <v>236.45416932382005</v>
      </c>
      <c r="F2298" s="81">
        <f t="shared" si="287"/>
        <v>21094.17</v>
      </c>
      <c r="H2298" s="85">
        <f t="shared" si="290"/>
        <v>44295</v>
      </c>
      <c r="I2298" s="70">
        <f t="shared" si="289"/>
        <v>5.7824948192037651E-2</v>
      </c>
      <c r="J2298" s="70">
        <f t="shared" si="288"/>
        <v>0.13883776105803514</v>
      </c>
      <c r="K2298" s="115">
        <f t="shared" si="285"/>
        <v>0</v>
      </c>
      <c r="L2298" s="116">
        <f t="shared" si="286"/>
        <v>-8.1012812865997486E-2</v>
      </c>
    </row>
    <row r="2299" spans="1:12">
      <c r="A2299" s="80">
        <v>43202</v>
      </c>
      <c r="B2299" s="52">
        <v>199.79139464390303</v>
      </c>
      <c r="C2299" s="53">
        <v>14338.46</v>
      </c>
      <c r="D2299" s="54">
        <f t="shared" si="283"/>
        <v>44298</v>
      </c>
      <c r="E2299" s="53">
        <f t="shared" si="284"/>
        <v>236.52014003706137</v>
      </c>
      <c r="F2299" s="81">
        <f t="shared" si="287"/>
        <v>20348.990000000002</v>
      </c>
      <c r="H2299" s="85">
        <f t="shared" si="290"/>
        <v>44298</v>
      </c>
      <c r="I2299" s="70">
        <f t="shared" si="289"/>
        <v>5.7865489945476467E-2</v>
      </c>
      <c r="J2299" s="70">
        <f t="shared" si="288"/>
        <v>0.12377694084412671</v>
      </c>
      <c r="K2299" s="115">
        <f t="shared" si="285"/>
        <v>0</v>
      </c>
      <c r="L2299" s="116">
        <f t="shared" si="286"/>
        <v>-6.5911450898650248E-2</v>
      </c>
    </row>
    <row r="2300" spans="1:12">
      <c r="A2300" s="80">
        <v>43203</v>
      </c>
      <c r="B2300" s="52">
        <v>199.82535918099251</v>
      </c>
      <c r="C2300" s="53">
        <v>14368.56</v>
      </c>
      <c r="D2300" s="54">
        <f t="shared" si="283"/>
        <v>44299</v>
      </c>
      <c r="E2300" s="53">
        <f t="shared" si="284"/>
        <v>236.54189988994477</v>
      </c>
      <c r="F2300" s="81">
        <f t="shared" si="287"/>
        <v>20624.86</v>
      </c>
      <c r="H2300" s="85">
        <f t="shared" si="290"/>
        <v>44299</v>
      </c>
      <c r="I2300" s="70">
        <f t="shared" si="289"/>
        <v>5.7837989402803602E-2</v>
      </c>
      <c r="J2300" s="70">
        <f t="shared" si="288"/>
        <v>0.12804369159114315</v>
      </c>
      <c r="K2300" s="115">
        <f t="shared" si="285"/>
        <v>0</v>
      </c>
      <c r="L2300" s="116">
        <f t="shared" si="286"/>
        <v>-7.0205702188339547E-2</v>
      </c>
    </row>
    <row r="2301" spans="1:12">
      <c r="A2301" s="80">
        <v>43206</v>
      </c>
      <c r="B2301" s="52">
        <v>199.92487220986467</v>
      </c>
      <c r="C2301" s="53">
        <v>14434.05</v>
      </c>
      <c r="D2301" s="54">
        <f t="shared" si="283"/>
        <v>44302</v>
      </c>
      <c r="E2301" s="53">
        <f t="shared" si="284"/>
        <v>236.60103895656951</v>
      </c>
      <c r="F2301" s="81">
        <f t="shared" si="287"/>
        <v>20785.61</v>
      </c>
      <c r="H2301" s="85">
        <f t="shared" si="290"/>
        <v>44302</v>
      </c>
      <c r="I2301" s="70">
        <f t="shared" si="289"/>
        <v>5.7750583119204446E-2</v>
      </c>
      <c r="J2301" s="70">
        <f t="shared" si="288"/>
        <v>0.12925370207018627</v>
      </c>
      <c r="K2301" s="115">
        <f t="shared" si="285"/>
        <v>0</v>
      </c>
      <c r="L2301" s="116">
        <f t="shared" si="286"/>
        <v>-7.1503118950981825E-2</v>
      </c>
    </row>
    <row r="2302" spans="1:12">
      <c r="A2302" s="80">
        <v>43207</v>
      </c>
      <c r="B2302" s="52">
        <v>199.95985906250141</v>
      </c>
      <c r="C2302" s="53">
        <v>14461.97</v>
      </c>
      <c r="D2302" s="54">
        <f t="shared" si="283"/>
        <v>44302</v>
      </c>
      <c r="E2302" s="53">
        <f t="shared" si="284"/>
        <v>236.60103895656951</v>
      </c>
      <c r="F2302" s="81">
        <f t="shared" si="287"/>
        <v>20785.61</v>
      </c>
      <c r="H2302" s="85">
        <f t="shared" si="290"/>
        <v>44302</v>
      </c>
      <c r="I2302" s="70">
        <f t="shared" si="289"/>
        <v>5.7688888199456612E-2</v>
      </c>
      <c r="J2302" s="70">
        <f t="shared" si="288"/>
        <v>0.12852652878377646</v>
      </c>
      <c r="K2302" s="115">
        <f t="shared" si="285"/>
        <v>0</v>
      </c>
      <c r="L2302" s="116">
        <f t="shared" si="286"/>
        <v>-7.083764058431985E-2</v>
      </c>
    </row>
    <row r="2303" spans="1:12">
      <c r="A2303" s="80">
        <v>43208</v>
      </c>
      <c r="B2303" s="52">
        <v>199.98985304136079</v>
      </c>
      <c r="C2303" s="53">
        <v>14431.07</v>
      </c>
      <c r="D2303" s="54">
        <f t="shared" si="283"/>
        <v>44302</v>
      </c>
      <c r="E2303" s="53">
        <f t="shared" si="284"/>
        <v>236.60103895656951</v>
      </c>
      <c r="F2303" s="81">
        <f t="shared" si="287"/>
        <v>20785.61</v>
      </c>
      <c r="H2303" s="85">
        <f t="shared" si="290"/>
        <v>44302</v>
      </c>
      <c r="I2303" s="70">
        <f t="shared" si="289"/>
        <v>5.7636009042874026E-2</v>
      </c>
      <c r="J2303" s="70">
        <f t="shared" si="288"/>
        <v>0.12933142660074659</v>
      </c>
      <c r="K2303" s="115">
        <f t="shared" si="285"/>
        <v>0</v>
      </c>
      <c r="L2303" s="116">
        <f t="shared" si="286"/>
        <v>-7.1695417557872565E-2</v>
      </c>
    </row>
    <row r="2304" spans="1:12">
      <c r="A2304" s="80">
        <v>43209</v>
      </c>
      <c r="B2304" s="52">
        <v>200.02485126564304</v>
      </c>
      <c r="C2304" s="53">
        <v>14484.7</v>
      </c>
      <c r="D2304" s="54">
        <f t="shared" si="283"/>
        <v>44305</v>
      </c>
      <c r="E2304" s="53">
        <f t="shared" si="284"/>
        <v>236.66988985890589</v>
      </c>
      <c r="F2304" s="81">
        <f t="shared" si="287"/>
        <v>20418.16</v>
      </c>
      <c r="H2304" s="85">
        <f t="shared" si="290"/>
        <v>44305</v>
      </c>
      <c r="I2304" s="70">
        <f t="shared" si="289"/>
        <v>5.7676895565843989E-2</v>
      </c>
      <c r="J2304" s="70">
        <f t="shared" si="288"/>
        <v>0.12124976746774152</v>
      </c>
      <c r="K2304" s="115">
        <f t="shared" si="285"/>
        <v>0</v>
      </c>
      <c r="L2304" s="116">
        <f t="shared" si="286"/>
        <v>-6.3572871901897532E-2</v>
      </c>
    </row>
    <row r="2305" spans="1:12">
      <c r="A2305" s="80">
        <v>43210</v>
      </c>
      <c r="B2305" s="52">
        <v>200.04925429749744</v>
      </c>
      <c r="C2305" s="53">
        <v>14482.97</v>
      </c>
      <c r="D2305" s="54">
        <f t="shared" si="283"/>
        <v>44306</v>
      </c>
      <c r="E2305" s="53">
        <f t="shared" si="284"/>
        <v>236.69261016833238</v>
      </c>
      <c r="F2305" s="81">
        <f t="shared" si="287"/>
        <v>20328.55</v>
      </c>
      <c r="H2305" s="85">
        <f t="shared" si="290"/>
        <v>44306</v>
      </c>
      <c r="I2305" s="70">
        <f t="shared" si="289"/>
        <v>5.7667730071504941E-2</v>
      </c>
      <c r="J2305" s="70">
        <f t="shared" si="288"/>
        <v>0.11965164816343532</v>
      </c>
      <c r="K2305" s="115">
        <f t="shared" si="285"/>
        <v>0</v>
      </c>
      <c r="L2305" s="116">
        <f t="shared" si="286"/>
        <v>-6.1983918091930379E-2</v>
      </c>
    </row>
    <row r="2306" spans="1:12">
      <c r="A2306" s="80">
        <v>43213</v>
      </c>
      <c r="B2306" s="52">
        <v>200.12787365443637</v>
      </c>
      <c r="C2306" s="53">
        <v>14511.28</v>
      </c>
      <c r="D2306" s="54">
        <f t="shared" ref="D2306:D2369" si="291">VLOOKUP(EDATE(A2306,36),A:A,1,1)</f>
        <v>44309</v>
      </c>
      <c r="E2306" s="53">
        <f t="shared" ref="E2306:E2369" si="292">VLOOKUP(D2306,A:B,2,0)</f>
        <v>236.76646328058825</v>
      </c>
      <c r="F2306" s="81">
        <f t="shared" si="287"/>
        <v>20392.439999999999</v>
      </c>
      <c r="H2306" s="85">
        <f t="shared" si="290"/>
        <v>44309</v>
      </c>
      <c r="I2306" s="70">
        <f t="shared" si="289"/>
        <v>5.7639190962479825E-2</v>
      </c>
      <c r="J2306" s="70">
        <f t="shared" si="288"/>
        <v>0.12009405034102305</v>
      </c>
      <c r="K2306" s="115">
        <f t="shared" ref="K2306:K2369" si="293">IF(I2306&gt;J2306,1,0)</f>
        <v>0</v>
      </c>
      <c r="L2306" s="116">
        <f t="shared" ref="L2306:L2369" si="294">I2306-J2306</f>
        <v>-6.2454859378543226E-2</v>
      </c>
    </row>
    <row r="2307" spans="1:12">
      <c r="A2307" s="80">
        <v>43214</v>
      </c>
      <c r="B2307" s="52">
        <v>200.16269590445222</v>
      </c>
      <c r="C2307" s="53">
        <v>14551.96</v>
      </c>
      <c r="D2307" s="54">
        <f t="shared" si="291"/>
        <v>44309</v>
      </c>
      <c r="E2307" s="53">
        <f t="shared" si="292"/>
        <v>236.76646328058825</v>
      </c>
      <c r="F2307" s="81">
        <f t="shared" si="287"/>
        <v>20392.439999999999</v>
      </c>
      <c r="H2307" s="85">
        <f t="shared" si="290"/>
        <v>44309</v>
      </c>
      <c r="I2307" s="70">
        <f t="shared" si="289"/>
        <v>5.7577855004237843E-2</v>
      </c>
      <c r="J2307" s="70">
        <f t="shared" si="288"/>
        <v>0.11904933536995421</v>
      </c>
      <c r="K2307" s="115">
        <f t="shared" si="293"/>
        <v>0</v>
      </c>
      <c r="L2307" s="116">
        <f t="shared" si="294"/>
        <v>-6.1471480365716369E-2</v>
      </c>
    </row>
    <row r="2308" spans="1:12">
      <c r="A2308" s="80">
        <v>43215</v>
      </c>
      <c r="B2308" s="52">
        <v>200.1977243762355</v>
      </c>
      <c r="C2308" s="53">
        <v>14491.88</v>
      </c>
      <c r="D2308" s="54">
        <f t="shared" si="291"/>
        <v>44309</v>
      </c>
      <c r="E2308" s="53">
        <f t="shared" si="292"/>
        <v>236.76646328058825</v>
      </c>
      <c r="F2308" s="81">
        <f t="shared" si="287"/>
        <v>20392.439999999999</v>
      </c>
      <c r="H2308" s="85">
        <f t="shared" si="290"/>
        <v>44309</v>
      </c>
      <c r="I2308" s="70">
        <f t="shared" si="289"/>
        <v>5.7516170159121138E-2</v>
      </c>
      <c r="J2308" s="70">
        <f t="shared" si="288"/>
        <v>0.12059364356953695</v>
      </c>
      <c r="K2308" s="115">
        <f t="shared" si="293"/>
        <v>0</v>
      </c>
      <c r="L2308" s="116">
        <f t="shared" si="294"/>
        <v>-6.3077473410415807E-2</v>
      </c>
    </row>
    <row r="2309" spans="1:12">
      <c r="A2309" s="80">
        <v>43216</v>
      </c>
      <c r="B2309" s="52">
        <v>200.23636253704012</v>
      </c>
      <c r="C2309" s="53">
        <v>14556.65</v>
      </c>
      <c r="D2309" s="54">
        <f t="shared" si="291"/>
        <v>44312</v>
      </c>
      <c r="E2309" s="53">
        <f t="shared" si="292"/>
        <v>236.84743741103023</v>
      </c>
      <c r="F2309" s="81">
        <f t="shared" si="287"/>
        <v>20596.72</v>
      </c>
      <c r="H2309" s="85">
        <f t="shared" si="290"/>
        <v>44312</v>
      </c>
      <c r="I2309" s="70">
        <f t="shared" si="289"/>
        <v>5.7568680719762622E-2</v>
      </c>
      <c r="J2309" s="70">
        <f t="shared" si="288"/>
        <v>0.12265300120335421</v>
      </c>
      <c r="K2309" s="115">
        <f t="shared" si="293"/>
        <v>0</v>
      </c>
      <c r="L2309" s="116">
        <f t="shared" si="294"/>
        <v>-6.5084320483591585E-2</v>
      </c>
    </row>
    <row r="2310" spans="1:12">
      <c r="A2310" s="80">
        <v>43217</v>
      </c>
      <c r="B2310" s="52">
        <v>200.2714039004841</v>
      </c>
      <c r="C2310" s="53">
        <v>14658.83</v>
      </c>
      <c r="D2310" s="54">
        <f t="shared" si="291"/>
        <v>44313</v>
      </c>
      <c r="E2310" s="53">
        <f t="shared" si="292"/>
        <v>236.86946422270944</v>
      </c>
      <c r="F2310" s="81">
        <f t="shared" si="287"/>
        <v>20835.669999999998</v>
      </c>
      <c r="H2310" s="85">
        <f t="shared" si="290"/>
        <v>44313</v>
      </c>
      <c r="I2310" s="70">
        <f t="shared" si="289"/>
        <v>5.7539778110427209E-2</v>
      </c>
      <c r="J2310" s="70">
        <f t="shared" si="288"/>
        <v>0.12435309751849388</v>
      </c>
      <c r="K2310" s="115">
        <f t="shared" si="293"/>
        <v>0</v>
      </c>
      <c r="L2310" s="116">
        <f t="shared" si="294"/>
        <v>-6.6813319408066674E-2</v>
      </c>
    </row>
    <row r="2311" spans="1:12">
      <c r="A2311" s="80">
        <v>43220</v>
      </c>
      <c r="B2311" s="52">
        <v>200.38015127280207</v>
      </c>
      <c r="C2311" s="53">
        <v>14723.32</v>
      </c>
      <c r="D2311" s="54">
        <f t="shared" si="291"/>
        <v>44316</v>
      </c>
      <c r="E2311" s="53">
        <f t="shared" si="292"/>
        <v>236.92916032032988</v>
      </c>
      <c r="F2311" s="81">
        <f t="shared" si="287"/>
        <v>20811.13</v>
      </c>
      <c r="H2311" s="85">
        <f t="shared" si="290"/>
        <v>44316</v>
      </c>
      <c r="I2311" s="70">
        <f t="shared" si="289"/>
        <v>5.7437249909733978E-2</v>
      </c>
      <c r="J2311" s="70">
        <f t="shared" si="288"/>
        <v>0.122268147812302</v>
      </c>
      <c r="K2311" s="115">
        <f t="shared" si="293"/>
        <v>0</v>
      </c>
      <c r="L2311" s="116">
        <f t="shared" si="294"/>
        <v>-6.4830897902568019E-2</v>
      </c>
    </row>
    <row r="2312" spans="1:12">
      <c r="A2312" s="80">
        <v>43222</v>
      </c>
      <c r="B2312" s="52">
        <v>200.45308964786537</v>
      </c>
      <c r="C2312" s="53">
        <v>14695.26</v>
      </c>
      <c r="D2312" s="54">
        <f t="shared" si="291"/>
        <v>44316</v>
      </c>
      <c r="E2312" s="53">
        <f t="shared" si="292"/>
        <v>236.92916032032988</v>
      </c>
      <c r="F2312" s="81">
        <f t="shared" ref="F2312:F2375" si="295">VLOOKUP(D2312,A:C,3,0)</f>
        <v>20811.13</v>
      </c>
      <c r="H2312" s="85">
        <f t="shared" si="290"/>
        <v>44316</v>
      </c>
      <c r="I2312" s="70">
        <f t="shared" si="289"/>
        <v>5.7308978649311948E-2</v>
      </c>
      <c r="J2312" s="70">
        <f t="shared" si="288"/>
        <v>0.12298200207479737</v>
      </c>
      <c r="K2312" s="115">
        <f t="shared" si="293"/>
        <v>0</v>
      </c>
      <c r="L2312" s="116">
        <f t="shared" si="294"/>
        <v>-6.5673023425485422E-2</v>
      </c>
    </row>
    <row r="2313" spans="1:12">
      <c r="A2313" s="80">
        <v>43223</v>
      </c>
      <c r="B2313" s="52">
        <v>200.48215534586433</v>
      </c>
      <c r="C2313" s="53">
        <v>14642.62</v>
      </c>
      <c r="D2313" s="54">
        <f t="shared" si="291"/>
        <v>44319</v>
      </c>
      <c r="E2313" s="53">
        <f t="shared" si="292"/>
        <v>236.99881749346406</v>
      </c>
      <c r="F2313" s="81">
        <f t="shared" si="295"/>
        <v>20815.43</v>
      </c>
      <c r="H2313" s="85">
        <f t="shared" si="290"/>
        <v>44319</v>
      </c>
      <c r="I2313" s="70">
        <f t="shared" si="289"/>
        <v>5.7361481441461137E-2</v>
      </c>
      <c r="J2313" s="70">
        <f t="shared" si="288"/>
        <v>0.12440352469668015</v>
      </c>
      <c r="K2313" s="115">
        <f t="shared" si="293"/>
        <v>0</v>
      </c>
      <c r="L2313" s="116">
        <f t="shared" si="294"/>
        <v>-6.7042043255219008E-2</v>
      </c>
    </row>
    <row r="2314" spans="1:12">
      <c r="A2314" s="80">
        <v>43224</v>
      </c>
      <c r="B2314" s="52">
        <v>200.52565997357436</v>
      </c>
      <c r="C2314" s="53">
        <v>14558.42</v>
      </c>
      <c r="D2314" s="54">
        <f t="shared" si="291"/>
        <v>44320</v>
      </c>
      <c r="E2314" s="53">
        <f t="shared" si="292"/>
        <v>237.01991038822098</v>
      </c>
      <c r="F2314" s="81">
        <f t="shared" si="295"/>
        <v>20619.62</v>
      </c>
      <c r="H2314" s="85">
        <f t="shared" si="290"/>
        <v>44320</v>
      </c>
      <c r="I2314" s="70">
        <f t="shared" si="289"/>
        <v>5.7316375215050286E-2</v>
      </c>
      <c r="J2314" s="70">
        <f t="shared" si="288"/>
        <v>0.12302339684197428</v>
      </c>
      <c r="K2314" s="115">
        <f t="shared" si="293"/>
        <v>0</v>
      </c>
      <c r="L2314" s="116">
        <f t="shared" si="294"/>
        <v>-6.5707021626923989E-2</v>
      </c>
    </row>
    <row r="2315" spans="1:12">
      <c r="A2315" s="80">
        <v>43227</v>
      </c>
      <c r="B2315" s="52">
        <v>200.63695171485972</v>
      </c>
      <c r="C2315" s="53">
        <v>14691.72</v>
      </c>
      <c r="D2315" s="54">
        <f t="shared" si="291"/>
        <v>44323</v>
      </c>
      <c r="E2315" s="53">
        <f t="shared" si="292"/>
        <v>237.08035556286231</v>
      </c>
      <c r="F2315" s="81">
        <f t="shared" si="295"/>
        <v>21084.26</v>
      </c>
      <c r="H2315" s="85">
        <f t="shared" si="290"/>
        <v>44323</v>
      </c>
      <c r="I2315" s="70">
        <f t="shared" si="289"/>
        <v>5.7210699239910845E-2</v>
      </c>
      <c r="J2315" s="70">
        <f t="shared" si="288"/>
        <v>0.12796400290971666</v>
      </c>
      <c r="K2315" s="115">
        <f t="shared" si="293"/>
        <v>0</v>
      </c>
      <c r="L2315" s="116">
        <f t="shared" si="294"/>
        <v>-7.0753303669805812E-2</v>
      </c>
    </row>
    <row r="2316" spans="1:12">
      <c r="A2316" s="80">
        <v>43228</v>
      </c>
      <c r="B2316" s="52">
        <v>200.66744853152036</v>
      </c>
      <c r="C2316" s="53">
        <v>14694.93</v>
      </c>
      <c r="D2316" s="54">
        <f t="shared" si="291"/>
        <v>44323</v>
      </c>
      <c r="E2316" s="53">
        <f t="shared" si="292"/>
        <v>237.08035556286231</v>
      </c>
      <c r="F2316" s="81">
        <f t="shared" si="295"/>
        <v>21084.26</v>
      </c>
      <c r="H2316" s="85">
        <f t="shared" si="290"/>
        <v>44323</v>
      </c>
      <c r="I2316" s="70">
        <f t="shared" si="289"/>
        <v>5.7157139325129114E-2</v>
      </c>
      <c r="J2316" s="70">
        <f t="shared" si="288"/>
        <v>0.12788186509927191</v>
      </c>
      <c r="K2316" s="115">
        <f t="shared" si="293"/>
        <v>0</v>
      </c>
      <c r="L2316" s="116">
        <f t="shared" si="294"/>
        <v>-7.0724725774142794E-2</v>
      </c>
    </row>
    <row r="2317" spans="1:12">
      <c r="A2317" s="80">
        <v>43229</v>
      </c>
      <c r="B2317" s="52">
        <v>200.70236466756484</v>
      </c>
      <c r="C2317" s="53">
        <v>14728.03</v>
      </c>
      <c r="D2317" s="54">
        <f t="shared" si="291"/>
        <v>44323</v>
      </c>
      <c r="E2317" s="53">
        <f t="shared" si="292"/>
        <v>237.08035556286231</v>
      </c>
      <c r="F2317" s="81">
        <f t="shared" si="295"/>
        <v>21084.26</v>
      </c>
      <c r="H2317" s="85">
        <f t="shared" si="290"/>
        <v>44323</v>
      </c>
      <c r="I2317" s="70">
        <f t="shared" si="289"/>
        <v>5.7095831322639068E-2</v>
      </c>
      <c r="J2317" s="70">
        <f t="shared" si="288"/>
        <v>0.12703629167659947</v>
      </c>
      <c r="K2317" s="115">
        <f t="shared" si="293"/>
        <v>0</v>
      </c>
      <c r="L2317" s="116">
        <f t="shared" si="294"/>
        <v>-6.9940460353960399E-2</v>
      </c>
    </row>
    <row r="2318" spans="1:12">
      <c r="A2318" s="80">
        <v>43230</v>
      </c>
      <c r="B2318" s="52">
        <v>200.73568126009968</v>
      </c>
      <c r="C2318" s="53">
        <v>14693.55</v>
      </c>
      <c r="D2318" s="54">
        <f t="shared" si="291"/>
        <v>44326</v>
      </c>
      <c r="E2318" s="53">
        <f t="shared" si="292"/>
        <v>237.14223353566422</v>
      </c>
      <c r="F2318" s="81">
        <f t="shared" si="295"/>
        <v>21253.8</v>
      </c>
      <c r="H2318" s="85">
        <f t="shared" si="290"/>
        <v>44326</v>
      </c>
      <c r="I2318" s="70">
        <f t="shared" si="289"/>
        <v>5.7129299408461787E-2</v>
      </c>
      <c r="J2318" s="70">
        <f t="shared" si="288"/>
        <v>0.13093232657620013</v>
      </c>
      <c r="K2318" s="115">
        <f t="shared" si="293"/>
        <v>0</v>
      </c>
      <c r="L2318" s="116">
        <f t="shared" si="294"/>
        <v>-7.3803027167738344E-2</v>
      </c>
    </row>
    <row r="2319" spans="1:12">
      <c r="A2319" s="80">
        <v>43231</v>
      </c>
      <c r="B2319" s="52">
        <v>200.7718136827265</v>
      </c>
      <c r="C2319" s="53">
        <v>14816.93</v>
      </c>
      <c r="D2319" s="54">
        <f t="shared" si="291"/>
        <v>44327</v>
      </c>
      <c r="E2319" s="53">
        <f t="shared" si="292"/>
        <v>237.16357633668241</v>
      </c>
      <c r="F2319" s="81">
        <f t="shared" si="295"/>
        <v>21123.53</v>
      </c>
      <c r="H2319" s="85">
        <f t="shared" si="290"/>
        <v>44327</v>
      </c>
      <c r="I2319" s="70">
        <f t="shared" si="289"/>
        <v>5.7097590285828836E-2</v>
      </c>
      <c r="J2319" s="70">
        <f t="shared" si="288"/>
        <v>0.12547561256142759</v>
      </c>
      <c r="K2319" s="115">
        <f t="shared" si="293"/>
        <v>0</v>
      </c>
      <c r="L2319" s="116">
        <f t="shared" si="294"/>
        <v>-6.8378022275598749E-2</v>
      </c>
    </row>
    <row r="2320" spans="1:12">
      <c r="A2320" s="80">
        <v>43234</v>
      </c>
      <c r="B2320" s="52">
        <v>200.85794479079638</v>
      </c>
      <c r="C2320" s="53">
        <v>14817.01</v>
      </c>
      <c r="D2320" s="54">
        <f t="shared" si="291"/>
        <v>44330</v>
      </c>
      <c r="E2320" s="53">
        <f t="shared" si="292"/>
        <v>237.2344929418459</v>
      </c>
      <c r="F2320" s="81">
        <f t="shared" si="295"/>
        <v>20877.560000000001</v>
      </c>
      <c r="H2320" s="85">
        <f t="shared" si="290"/>
        <v>44330</v>
      </c>
      <c r="I2320" s="70">
        <f t="shared" si="289"/>
        <v>5.7051807357621387E-2</v>
      </c>
      <c r="J2320" s="70">
        <f t="shared" si="288"/>
        <v>0.12108804700366216</v>
      </c>
      <c r="K2320" s="115">
        <f t="shared" si="293"/>
        <v>0</v>
      </c>
      <c r="L2320" s="116">
        <f t="shared" si="294"/>
        <v>-6.4036239646040771E-2</v>
      </c>
    </row>
    <row r="2321" spans="1:12">
      <c r="A2321" s="80">
        <v>43235</v>
      </c>
      <c r="B2321" s="52">
        <v>200.90092839098159</v>
      </c>
      <c r="C2321" s="53">
        <v>14810.54</v>
      </c>
      <c r="D2321" s="54">
        <f t="shared" si="291"/>
        <v>44330</v>
      </c>
      <c r="E2321" s="53">
        <f t="shared" si="292"/>
        <v>237.2344929418459</v>
      </c>
      <c r="F2321" s="81">
        <f t="shared" si="295"/>
        <v>20877.560000000001</v>
      </c>
      <c r="H2321" s="85">
        <f t="shared" si="290"/>
        <v>44330</v>
      </c>
      <c r="I2321" s="70">
        <f t="shared" si="289"/>
        <v>5.6976415084405208E-2</v>
      </c>
      <c r="J2321" s="70">
        <f t="shared" si="288"/>
        <v>0.12125127273561009</v>
      </c>
      <c r="K2321" s="115">
        <f t="shared" si="293"/>
        <v>0</v>
      </c>
      <c r="L2321" s="116">
        <f t="shared" si="294"/>
        <v>-6.4274857651204886E-2</v>
      </c>
    </row>
    <row r="2322" spans="1:12">
      <c r="A2322" s="80">
        <v>43236</v>
      </c>
      <c r="B2322" s="52">
        <v>200.92825091724274</v>
      </c>
      <c r="C2322" s="53">
        <v>14727.26</v>
      </c>
      <c r="D2322" s="54">
        <f t="shared" si="291"/>
        <v>44330</v>
      </c>
      <c r="E2322" s="53">
        <f t="shared" si="292"/>
        <v>237.2344929418459</v>
      </c>
      <c r="F2322" s="81">
        <f t="shared" si="295"/>
        <v>20877.560000000001</v>
      </c>
      <c r="H2322" s="85">
        <f t="shared" si="290"/>
        <v>44330</v>
      </c>
      <c r="I2322" s="70">
        <f t="shared" si="289"/>
        <v>5.6928503164203281E-2</v>
      </c>
      <c r="J2322" s="70">
        <f t="shared" si="288"/>
        <v>0.1233607926625373</v>
      </c>
      <c r="K2322" s="115">
        <f t="shared" si="293"/>
        <v>0</v>
      </c>
      <c r="L2322" s="116">
        <f t="shared" si="294"/>
        <v>-6.6432289498334018E-2</v>
      </c>
    </row>
    <row r="2323" spans="1:12">
      <c r="A2323" s="80">
        <v>43237</v>
      </c>
      <c r="B2323" s="52">
        <v>200.95919386788398</v>
      </c>
      <c r="C2323" s="53">
        <v>14647.15</v>
      </c>
      <c r="D2323" s="54">
        <f t="shared" si="291"/>
        <v>44333</v>
      </c>
      <c r="E2323" s="53">
        <f t="shared" si="292"/>
        <v>237.30352817929199</v>
      </c>
      <c r="F2323" s="81">
        <f t="shared" si="295"/>
        <v>21226.53</v>
      </c>
      <c r="H2323" s="85">
        <f t="shared" si="290"/>
        <v>44333</v>
      </c>
      <c r="I2323" s="70">
        <f t="shared" si="289"/>
        <v>5.6976759930646992E-2</v>
      </c>
      <c r="J2323" s="70">
        <f t="shared" ref="J2323:J2386" si="296">(F2323/C2323)^(1/3)-1</f>
        <v>0.13164087253854428</v>
      </c>
      <c r="K2323" s="115">
        <f t="shared" si="293"/>
        <v>0</v>
      </c>
      <c r="L2323" s="116">
        <f t="shared" si="294"/>
        <v>-7.4664112607897293E-2</v>
      </c>
    </row>
    <row r="2324" spans="1:12">
      <c r="A2324" s="80">
        <v>43238</v>
      </c>
      <c r="B2324" s="52">
        <v>200.99878282907596</v>
      </c>
      <c r="C2324" s="53">
        <v>14528.82</v>
      </c>
      <c r="D2324" s="54">
        <f t="shared" si="291"/>
        <v>44334</v>
      </c>
      <c r="E2324" s="53">
        <f t="shared" si="292"/>
        <v>237.32630931799721</v>
      </c>
      <c r="F2324" s="81">
        <f t="shared" si="295"/>
        <v>21489.56</v>
      </c>
      <c r="H2324" s="85">
        <f t="shared" si="290"/>
        <v>44334</v>
      </c>
      <c r="I2324" s="70">
        <f t="shared" ref="I2324:I2387" si="297">(E2324/B2324)^(1/3)-1</f>
        <v>5.6941180857617679E-2</v>
      </c>
      <c r="J2324" s="70">
        <f t="shared" si="296"/>
        <v>0.13937248329647112</v>
      </c>
      <c r="K2324" s="115">
        <f t="shared" si="293"/>
        <v>0</v>
      </c>
      <c r="L2324" s="116">
        <f t="shared" si="294"/>
        <v>-8.2431302438853438E-2</v>
      </c>
    </row>
    <row r="2325" spans="1:12">
      <c r="A2325" s="80">
        <v>43241</v>
      </c>
      <c r="B2325" s="52">
        <v>201.0964682375309</v>
      </c>
      <c r="C2325" s="53">
        <v>14419.57</v>
      </c>
      <c r="D2325" s="54">
        <f t="shared" si="291"/>
        <v>44337</v>
      </c>
      <c r="E2325" s="53">
        <f t="shared" si="292"/>
        <v>237.39347899844719</v>
      </c>
      <c r="F2325" s="81">
        <f t="shared" si="295"/>
        <v>21585.18</v>
      </c>
      <c r="H2325" s="85">
        <f t="shared" si="290"/>
        <v>44337</v>
      </c>
      <c r="I2325" s="70">
        <f t="shared" si="297"/>
        <v>5.6869700478343388E-2</v>
      </c>
      <c r="J2325" s="70">
        <f t="shared" si="296"/>
        <v>0.1439344039699908</v>
      </c>
      <c r="K2325" s="115">
        <f t="shared" si="293"/>
        <v>0</v>
      </c>
      <c r="L2325" s="116">
        <f t="shared" si="294"/>
        <v>-8.7064703491647411E-2</v>
      </c>
    </row>
    <row r="2326" spans="1:12">
      <c r="A2326" s="80">
        <v>43242</v>
      </c>
      <c r="B2326" s="52">
        <v>201.13527985590076</v>
      </c>
      <c r="C2326" s="53">
        <v>14446.97</v>
      </c>
      <c r="D2326" s="54">
        <f t="shared" si="291"/>
        <v>44337</v>
      </c>
      <c r="E2326" s="53">
        <f t="shared" si="292"/>
        <v>237.39347899844719</v>
      </c>
      <c r="F2326" s="81">
        <f t="shared" si="295"/>
        <v>21585.18</v>
      </c>
      <c r="H2326" s="85">
        <f t="shared" ref="H2326:H2389" si="298">D2326</f>
        <v>44337</v>
      </c>
      <c r="I2326" s="70">
        <f t="shared" si="297"/>
        <v>5.6801717274597152E-2</v>
      </c>
      <c r="J2326" s="70">
        <f t="shared" si="296"/>
        <v>0.14321075421190121</v>
      </c>
      <c r="K2326" s="115">
        <f t="shared" si="293"/>
        <v>0</v>
      </c>
      <c r="L2326" s="116">
        <f t="shared" si="294"/>
        <v>-8.6409036937304062E-2</v>
      </c>
    </row>
    <row r="2327" spans="1:12">
      <c r="A2327" s="80">
        <v>43243</v>
      </c>
      <c r="B2327" s="52">
        <v>201.16806490651726</v>
      </c>
      <c r="C2327" s="53">
        <v>14301.15</v>
      </c>
      <c r="D2327" s="54">
        <f t="shared" si="291"/>
        <v>44337</v>
      </c>
      <c r="E2327" s="53">
        <f t="shared" si="292"/>
        <v>237.39347899844719</v>
      </c>
      <c r="F2327" s="81">
        <f t="shared" si="295"/>
        <v>21585.18</v>
      </c>
      <c r="H2327" s="85">
        <f t="shared" si="298"/>
        <v>44337</v>
      </c>
      <c r="I2327" s="70">
        <f t="shared" si="297"/>
        <v>5.6744303953426556E-2</v>
      </c>
      <c r="J2327" s="70">
        <f t="shared" si="296"/>
        <v>0.14708316053080606</v>
      </c>
      <c r="K2327" s="115">
        <f t="shared" si="293"/>
        <v>0</v>
      </c>
      <c r="L2327" s="116">
        <f t="shared" si="294"/>
        <v>-9.03388565773795E-2</v>
      </c>
    </row>
    <row r="2328" spans="1:12">
      <c r="A2328" s="80">
        <v>43244</v>
      </c>
      <c r="B2328" s="52">
        <v>201.20789618336875</v>
      </c>
      <c r="C2328" s="53">
        <v>14415.65</v>
      </c>
      <c r="D2328" s="54">
        <f t="shared" si="291"/>
        <v>44340</v>
      </c>
      <c r="E2328" s="53">
        <f t="shared" si="292"/>
        <v>237.45971177908774</v>
      </c>
      <c r="F2328" s="81">
        <f t="shared" si="295"/>
        <v>21617.03</v>
      </c>
      <c r="H2328" s="85">
        <f t="shared" si="298"/>
        <v>44340</v>
      </c>
      <c r="I2328" s="70">
        <f t="shared" si="297"/>
        <v>5.6772829631369648E-2</v>
      </c>
      <c r="J2328" s="70">
        <f t="shared" si="296"/>
        <v>0.14460050171686434</v>
      </c>
      <c r="K2328" s="115">
        <f t="shared" si="293"/>
        <v>0</v>
      </c>
      <c r="L2328" s="116">
        <f t="shared" si="294"/>
        <v>-8.782767208549469E-2</v>
      </c>
    </row>
    <row r="2329" spans="1:12">
      <c r="A2329" s="80">
        <v>43245</v>
      </c>
      <c r="B2329" s="52">
        <v>201.24813776260541</v>
      </c>
      <c r="C2329" s="53">
        <v>14556.18</v>
      </c>
      <c r="D2329" s="54">
        <f t="shared" si="291"/>
        <v>44341</v>
      </c>
      <c r="E2329" s="53">
        <f t="shared" si="292"/>
        <v>237.48084569343609</v>
      </c>
      <c r="F2329" s="81">
        <f t="shared" si="295"/>
        <v>21639.040000000001</v>
      </c>
      <c r="H2329" s="85">
        <f t="shared" si="298"/>
        <v>44341</v>
      </c>
      <c r="I2329" s="70">
        <f t="shared" si="297"/>
        <v>5.6733735408995845E-2</v>
      </c>
      <c r="J2329" s="70">
        <f t="shared" si="296"/>
        <v>0.14129222178619294</v>
      </c>
      <c r="K2329" s="115">
        <f t="shared" si="293"/>
        <v>0</v>
      </c>
      <c r="L2329" s="116">
        <f t="shared" si="294"/>
        <v>-8.4558486377197095E-2</v>
      </c>
    </row>
    <row r="2330" spans="1:12">
      <c r="A2330" s="80">
        <v>43248</v>
      </c>
      <c r="B2330" s="52">
        <v>201.39364016620777</v>
      </c>
      <c r="C2330" s="53">
        <v>14670.76</v>
      </c>
      <c r="D2330" s="54">
        <f t="shared" si="291"/>
        <v>44344</v>
      </c>
      <c r="E2330" s="53">
        <f t="shared" si="292"/>
        <v>237.55304717212118</v>
      </c>
      <c r="F2330" s="81">
        <f t="shared" si="295"/>
        <v>21962.31</v>
      </c>
      <c r="H2330" s="85">
        <f t="shared" si="298"/>
        <v>44344</v>
      </c>
      <c r="I2330" s="70">
        <f t="shared" si="297"/>
        <v>5.6586241798275427E-2</v>
      </c>
      <c r="J2330" s="70">
        <f t="shared" si="296"/>
        <v>0.14395375521996967</v>
      </c>
      <c r="K2330" s="115">
        <f t="shared" si="293"/>
        <v>0</v>
      </c>
      <c r="L2330" s="116">
        <f t="shared" si="294"/>
        <v>-8.7367513421694243E-2</v>
      </c>
    </row>
    <row r="2331" spans="1:12">
      <c r="A2331" s="80">
        <v>43249</v>
      </c>
      <c r="B2331" s="52">
        <v>201.45808613106098</v>
      </c>
      <c r="C2331" s="53">
        <v>14594.78</v>
      </c>
      <c r="D2331" s="54">
        <f t="shared" si="291"/>
        <v>44344</v>
      </c>
      <c r="E2331" s="53">
        <f t="shared" si="292"/>
        <v>237.55304717212118</v>
      </c>
      <c r="F2331" s="81">
        <f t="shared" si="295"/>
        <v>21962.31</v>
      </c>
      <c r="H2331" s="85">
        <f t="shared" si="298"/>
        <v>44344</v>
      </c>
      <c r="I2331" s="70">
        <f t="shared" si="297"/>
        <v>5.6473563303041319E-2</v>
      </c>
      <c r="J2331" s="70">
        <f t="shared" si="296"/>
        <v>0.14593545029334187</v>
      </c>
      <c r="K2331" s="115">
        <f t="shared" si="293"/>
        <v>0</v>
      </c>
      <c r="L2331" s="116">
        <f t="shared" si="294"/>
        <v>-8.9461886990300554E-2</v>
      </c>
    </row>
    <row r="2332" spans="1:12">
      <c r="A2332" s="80">
        <v>43250</v>
      </c>
      <c r="B2332" s="52">
        <v>201.51671043412512</v>
      </c>
      <c r="C2332" s="53">
        <v>14568.75</v>
      </c>
      <c r="D2332" s="54">
        <f t="shared" si="291"/>
        <v>44344</v>
      </c>
      <c r="E2332" s="53">
        <f t="shared" si="292"/>
        <v>237.55304717212118</v>
      </c>
      <c r="F2332" s="81">
        <f t="shared" si="295"/>
        <v>21962.31</v>
      </c>
      <c r="H2332" s="85">
        <f t="shared" si="298"/>
        <v>44344</v>
      </c>
      <c r="I2332" s="70">
        <f t="shared" si="297"/>
        <v>5.6371105243621766E-2</v>
      </c>
      <c r="J2332" s="70">
        <f t="shared" si="296"/>
        <v>0.14661752556621011</v>
      </c>
      <c r="K2332" s="115">
        <f t="shared" si="293"/>
        <v>0</v>
      </c>
      <c r="L2332" s="116">
        <f t="shared" si="294"/>
        <v>-9.0246420322588339E-2</v>
      </c>
    </row>
    <row r="2333" spans="1:12">
      <c r="A2333" s="80">
        <v>43251</v>
      </c>
      <c r="B2333" s="52">
        <v>201.55278192529281</v>
      </c>
      <c r="C2333" s="53">
        <v>14750.26</v>
      </c>
      <c r="D2333" s="54">
        <f t="shared" si="291"/>
        <v>44347</v>
      </c>
      <c r="E2333" s="53">
        <f t="shared" si="292"/>
        <v>237.61504851743311</v>
      </c>
      <c r="F2333" s="81">
        <f t="shared" si="295"/>
        <v>22203.59</v>
      </c>
      <c r="H2333" s="85">
        <f t="shared" si="298"/>
        <v>44347</v>
      </c>
      <c r="I2333" s="70">
        <f t="shared" si="297"/>
        <v>5.6399973430710348E-2</v>
      </c>
      <c r="J2333" s="70">
        <f t="shared" si="296"/>
        <v>0.14606128318221856</v>
      </c>
      <c r="K2333" s="115">
        <f t="shared" si="293"/>
        <v>0</v>
      </c>
      <c r="L2333" s="116">
        <f t="shared" si="294"/>
        <v>-8.9661309751508211E-2</v>
      </c>
    </row>
    <row r="2334" spans="1:12">
      <c r="A2334" s="80">
        <v>43252</v>
      </c>
      <c r="B2334" s="52">
        <v>201.58120086754425</v>
      </c>
      <c r="C2334" s="53">
        <v>14695.4</v>
      </c>
      <c r="D2334" s="54">
        <f t="shared" si="291"/>
        <v>44348</v>
      </c>
      <c r="E2334" s="53">
        <f t="shared" si="292"/>
        <v>237.6378595620908</v>
      </c>
      <c r="F2334" s="81">
        <f t="shared" si="295"/>
        <v>22192.25</v>
      </c>
      <c r="H2334" s="85">
        <f t="shared" si="298"/>
        <v>44348</v>
      </c>
      <c r="I2334" s="70">
        <f t="shared" si="297"/>
        <v>5.6384129427450969E-2</v>
      </c>
      <c r="J2334" s="70">
        <f t="shared" si="296"/>
        <v>0.1472902639455318</v>
      </c>
      <c r="K2334" s="115">
        <f t="shared" si="293"/>
        <v>0</v>
      </c>
      <c r="L2334" s="116">
        <f t="shared" si="294"/>
        <v>-9.0906134518080828E-2</v>
      </c>
    </row>
    <row r="2335" spans="1:12">
      <c r="A2335" s="80">
        <v>43255</v>
      </c>
      <c r="B2335" s="52">
        <v>201.69973061365437</v>
      </c>
      <c r="C2335" s="53">
        <v>14604.11</v>
      </c>
      <c r="D2335" s="54">
        <f t="shared" si="291"/>
        <v>44351</v>
      </c>
      <c r="E2335" s="53">
        <f t="shared" si="292"/>
        <v>237.70773193961008</v>
      </c>
      <c r="F2335" s="81">
        <f t="shared" si="295"/>
        <v>22333.23</v>
      </c>
      <c r="H2335" s="85">
        <f t="shared" si="298"/>
        <v>44351</v>
      </c>
      <c r="I2335" s="70">
        <f t="shared" si="297"/>
        <v>5.6280664626343624E-2</v>
      </c>
      <c r="J2335" s="70">
        <f t="shared" si="296"/>
        <v>0.15210522889946931</v>
      </c>
      <c r="K2335" s="115">
        <f t="shared" si="293"/>
        <v>0</v>
      </c>
      <c r="L2335" s="116">
        <f t="shared" si="294"/>
        <v>-9.582456427312569E-2</v>
      </c>
    </row>
    <row r="2336" spans="1:12">
      <c r="A2336" s="80">
        <v>43256</v>
      </c>
      <c r="B2336" s="52">
        <v>201.74370115492815</v>
      </c>
      <c r="C2336" s="53">
        <v>14555.52</v>
      </c>
      <c r="D2336" s="54">
        <f t="shared" si="291"/>
        <v>44351</v>
      </c>
      <c r="E2336" s="53">
        <f t="shared" si="292"/>
        <v>237.70773193961008</v>
      </c>
      <c r="F2336" s="81">
        <f t="shared" si="295"/>
        <v>22333.23</v>
      </c>
      <c r="H2336" s="85">
        <f t="shared" si="298"/>
        <v>44351</v>
      </c>
      <c r="I2336" s="70">
        <f t="shared" si="297"/>
        <v>5.6203919384752554E-2</v>
      </c>
      <c r="J2336" s="70">
        <f t="shared" si="296"/>
        <v>0.15338581101241711</v>
      </c>
      <c r="K2336" s="115">
        <f t="shared" si="293"/>
        <v>0</v>
      </c>
      <c r="L2336" s="116">
        <f t="shared" si="294"/>
        <v>-9.7181891627664552E-2</v>
      </c>
    </row>
    <row r="2337" spans="1:12">
      <c r="A2337" s="80">
        <v>43257</v>
      </c>
      <c r="B2337" s="52">
        <v>201.82197771097626</v>
      </c>
      <c r="C2337" s="53">
        <v>14681.25</v>
      </c>
      <c r="D2337" s="54">
        <f t="shared" si="291"/>
        <v>44351</v>
      </c>
      <c r="E2337" s="53">
        <f t="shared" si="292"/>
        <v>237.70773193961008</v>
      </c>
      <c r="F2337" s="81">
        <f t="shared" si="295"/>
        <v>22333.23</v>
      </c>
      <c r="H2337" s="85">
        <f t="shared" si="298"/>
        <v>44351</v>
      </c>
      <c r="I2337" s="70">
        <f t="shared" si="297"/>
        <v>5.6067352334999709E-2</v>
      </c>
      <c r="J2337" s="70">
        <f t="shared" si="296"/>
        <v>0.15008384085283266</v>
      </c>
      <c r="K2337" s="115">
        <f t="shared" si="293"/>
        <v>0</v>
      </c>
      <c r="L2337" s="116">
        <f t="shared" si="294"/>
        <v>-9.4016488517832952E-2</v>
      </c>
    </row>
    <row r="2338" spans="1:12">
      <c r="A2338" s="80">
        <v>43258</v>
      </c>
      <c r="B2338" s="52">
        <v>201.8740477812257</v>
      </c>
      <c r="C2338" s="53">
        <v>14796.24</v>
      </c>
      <c r="D2338" s="54">
        <f t="shared" si="291"/>
        <v>44354</v>
      </c>
      <c r="E2338" s="53">
        <f t="shared" si="292"/>
        <v>237.78047050558359</v>
      </c>
      <c r="F2338" s="81">
        <f t="shared" si="295"/>
        <v>22449.24</v>
      </c>
      <c r="H2338" s="85">
        <f t="shared" si="298"/>
        <v>44354</v>
      </c>
      <c r="I2338" s="70">
        <f t="shared" si="297"/>
        <v>5.6084244784108783E-2</v>
      </c>
      <c r="J2338" s="70">
        <f t="shared" si="296"/>
        <v>0.14907954019824654</v>
      </c>
      <c r="K2338" s="115">
        <f t="shared" si="293"/>
        <v>0</v>
      </c>
      <c r="L2338" s="116">
        <f t="shared" si="294"/>
        <v>-9.2995295414137757E-2</v>
      </c>
    </row>
    <row r="2339" spans="1:12">
      <c r="A2339" s="80">
        <v>43259</v>
      </c>
      <c r="B2339" s="52">
        <v>201.91321134649527</v>
      </c>
      <c r="C2339" s="53">
        <v>14795.31</v>
      </c>
      <c r="D2339" s="54">
        <f t="shared" si="291"/>
        <v>44355</v>
      </c>
      <c r="E2339" s="53">
        <f t="shared" si="292"/>
        <v>237.80472411357516</v>
      </c>
      <c r="F2339" s="81">
        <f t="shared" si="295"/>
        <v>22432.77</v>
      </c>
      <c r="H2339" s="85">
        <f t="shared" si="298"/>
        <v>44355</v>
      </c>
      <c r="I2339" s="70">
        <f t="shared" si="297"/>
        <v>5.6051863489526621E-2</v>
      </c>
      <c r="J2339" s="70">
        <f t="shared" si="296"/>
        <v>0.14882253187782135</v>
      </c>
      <c r="K2339" s="115">
        <f t="shared" si="293"/>
        <v>0</v>
      </c>
      <c r="L2339" s="116">
        <f t="shared" si="294"/>
        <v>-9.277066838829473E-2</v>
      </c>
    </row>
    <row r="2340" spans="1:12">
      <c r="A2340" s="80">
        <v>43262</v>
      </c>
      <c r="B2340" s="52">
        <v>202.0422338885457</v>
      </c>
      <c r="C2340" s="53">
        <v>14821.8</v>
      </c>
      <c r="D2340" s="54">
        <f t="shared" si="291"/>
        <v>44358</v>
      </c>
      <c r="E2340" s="53">
        <f t="shared" si="292"/>
        <v>237.87512125389858</v>
      </c>
      <c r="F2340" s="81">
        <f t="shared" si="295"/>
        <v>22544.26</v>
      </c>
      <c r="H2340" s="85">
        <f t="shared" si="298"/>
        <v>44358</v>
      </c>
      <c r="I2340" s="70">
        <f t="shared" si="297"/>
        <v>5.5931195146655677E-2</v>
      </c>
      <c r="J2340" s="70">
        <f t="shared" si="296"/>
        <v>0.15003664379433945</v>
      </c>
      <c r="K2340" s="115">
        <f t="shared" si="293"/>
        <v>0</v>
      </c>
      <c r="L2340" s="116">
        <f t="shared" si="294"/>
        <v>-9.4105448647683776E-2</v>
      </c>
    </row>
    <row r="2341" spans="1:12">
      <c r="A2341" s="80">
        <v>43263</v>
      </c>
      <c r="B2341" s="52">
        <v>202.08425867319451</v>
      </c>
      <c r="C2341" s="53">
        <v>14898.66</v>
      </c>
      <c r="D2341" s="54">
        <f t="shared" si="291"/>
        <v>44358</v>
      </c>
      <c r="E2341" s="53">
        <f t="shared" si="292"/>
        <v>237.87512125389858</v>
      </c>
      <c r="F2341" s="81">
        <f t="shared" si="295"/>
        <v>22544.26</v>
      </c>
      <c r="H2341" s="85">
        <f t="shared" si="298"/>
        <v>44358</v>
      </c>
      <c r="I2341" s="70">
        <f t="shared" si="297"/>
        <v>5.5857994067440631E-2</v>
      </c>
      <c r="J2341" s="70">
        <f t="shared" si="296"/>
        <v>0.14805560984635902</v>
      </c>
      <c r="K2341" s="115">
        <f t="shared" si="293"/>
        <v>0</v>
      </c>
      <c r="L2341" s="116">
        <f t="shared" si="294"/>
        <v>-9.2197615778918385E-2</v>
      </c>
    </row>
    <row r="2342" spans="1:12">
      <c r="A2342" s="80">
        <v>43264</v>
      </c>
      <c r="B2342" s="52">
        <v>202.12992971565467</v>
      </c>
      <c r="C2342" s="53">
        <v>14917.68</v>
      </c>
      <c r="D2342" s="54">
        <f t="shared" si="291"/>
        <v>44358</v>
      </c>
      <c r="E2342" s="53">
        <f t="shared" si="292"/>
        <v>237.87512125389858</v>
      </c>
      <c r="F2342" s="81">
        <f t="shared" si="295"/>
        <v>22544.26</v>
      </c>
      <c r="H2342" s="85">
        <f t="shared" si="298"/>
        <v>44358</v>
      </c>
      <c r="I2342" s="70">
        <f t="shared" si="297"/>
        <v>5.5778464747337608E-2</v>
      </c>
      <c r="J2342" s="70">
        <f t="shared" si="296"/>
        <v>0.14756747977596762</v>
      </c>
      <c r="K2342" s="115">
        <f t="shared" si="293"/>
        <v>0</v>
      </c>
      <c r="L2342" s="116">
        <f t="shared" si="294"/>
        <v>-9.1789015028630017E-2</v>
      </c>
    </row>
    <row r="2343" spans="1:12">
      <c r="A2343" s="80">
        <v>43265</v>
      </c>
      <c r="B2343" s="52">
        <v>202.17116422131667</v>
      </c>
      <c r="C2343" s="53">
        <v>14871.97</v>
      </c>
      <c r="D2343" s="54">
        <f t="shared" si="291"/>
        <v>44361</v>
      </c>
      <c r="E2343" s="53">
        <f t="shared" si="292"/>
        <v>237.94006116200089</v>
      </c>
      <c r="F2343" s="81">
        <f t="shared" si="295"/>
        <v>22567.11</v>
      </c>
      <c r="H2343" s="85">
        <f t="shared" si="298"/>
        <v>44361</v>
      </c>
      <c r="I2343" s="70">
        <f t="shared" si="297"/>
        <v>5.5802742141066952E-2</v>
      </c>
      <c r="J2343" s="70">
        <f t="shared" si="296"/>
        <v>0.14912996183405203</v>
      </c>
      <c r="K2343" s="115">
        <f t="shared" si="293"/>
        <v>0</v>
      </c>
      <c r="L2343" s="116">
        <f t="shared" si="294"/>
        <v>-9.3327219692985075E-2</v>
      </c>
    </row>
    <row r="2344" spans="1:12">
      <c r="A2344" s="80">
        <v>43266</v>
      </c>
      <c r="B2344" s="52">
        <v>202.21119411183247</v>
      </c>
      <c r="C2344" s="53">
        <v>14885.3</v>
      </c>
      <c r="D2344" s="54">
        <f t="shared" si="291"/>
        <v>44362</v>
      </c>
      <c r="E2344" s="53">
        <f t="shared" si="292"/>
        <v>237.96266546781126</v>
      </c>
      <c r="F2344" s="81">
        <f t="shared" si="295"/>
        <v>22649.05</v>
      </c>
      <c r="H2344" s="85">
        <f t="shared" si="298"/>
        <v>44362</v>
      </c>
      <c r="I2344" s="70">
        <f t="shared" si="297"/>
        <v>5.5766498845377654E-2</v>
      </c>
      <c r="J2344" s="70">
        <f t="shared" si="296"/>
        <v>0.15017555420397488</v>
      </c>
      <c r="K2344" s="115">
        <f t="shared" si="293"/>
        <v>0</v>
      </c>
      <c r="L2344" s="116">
        <f t="shared" si="294"/>
        <v>-9.4409055358597227E-2</v>
      </c>
    </row>
    <row r="2345" spans="1:12">
      <c r="A2345" s="80">
        <v>43269</v>
      </c>
      <c r="B2345" s="52">
        <v>202.38833111787446</v>
      </c>
      <c r="C2345" s="53">
        <v>14860.73</v>
      </c>
      <c r="D2345" s="54">
        <f t="shared" si="291"/>
        <v>44365</v>
      </c>
      <c r="E2345" s="53">
        <f t="shared" si="292"/>
        <v>238.02168453391255</v>
      </c>
      <c r="F2345" s="81">
        <f t="shared" si="295"/>
        <v>22390.11</v>
      </c>
      <c r="H2345" s="85">
        <f t="shared" si="298"/>
        <v>44365</v>
      </c>
      <c r="I2345" s="70">
        <f t="shared" si="297"/>
        <v>5.5545645351829265E-2</v>
      </c>
      <c r="J2345" s="70">
        <f t="shared" si="296"/>
        <v>0.14640664442350793</v>
      </c>
      <c r="K2345" s="115">
        <f t="shared" si="293"/>
        <v>0</v>
      </c>
      <c r="L2345" s="116">
        <f t="shared" si="294"/>
        <v>-9.0860999071678661E-2</v>
      </c>
    </row>
    <row r="2346" spans="1:12">
      <c r="A2346" s="80">
        <v>43270</v>
      </c>
      <c r="B2346" s="52">
        <v>202.43184460906483</v>
      </c>
      <c r="C2346" s="53">
        <v>14737.7</v>
      </c>
      <c r="D2346" s="54">
        <f t="shared" si="291"/>
        <v>44365</v>
      </c>
      <c r="E2346" s="53">
        <f t="shared" si="292"/>
        <v>238.02168453391255</v>
      </c>
      <c r="F2346" s="81">
        <f t="shared" si="295"/>
        <v>22390.11</v>
      </c>
      <c r="H2346" s="85">
        <f t="shared" si="298"/>
        <v>44365</v>
      </c>
      <c r="I2346" s="70">
        <f t="shared" si="297"/>
        <v>5.5470008754898936E-2</v>
      </c>
      <c r="J2346" s="70">
        <f t="shared" si="296"/>
        <v>0.14958786778493227</v>
      </c>
      <c r="K2346" s="115">
        <f t="shared" si="293"/>
        <v>0</v>
      </c>
      <c r="L2346" s="116">
        <f t="shared" si="294"/>
        <v>-9.4117859030033335E-2</v>
      </c>
    </row>
    <row r="2347" spans="1:12">
      <c r="A2347" s="80">
        <v>43271</v>
      </c>
      <c r="B2347" s="52">
        <v>202.47415286458809</v>
      </c>
      <c r="C2347" s="53">
        <v>14822.46</v>
      </c>
      <c r="D2347" s="54">
        <f t="shared" si="291"/>
        <v>44365</v>
      </c>
      <c r="E2347" s="53">
        <f t="shared" si="292"/>
        <v>238.02168453391255</v>
      </c>
      <c r="F2347" s="81">
        <f t="shared" si="295"/>
        <v>22390.11</v>
      </c>
      <c r="H2347" s="85">
        <f t="shared" si="298"/>
        <v>44365</v>
      </c>
      <c r="I2347" s="70">
        <f t="shared" si="297"/>
        <v>5.5396487921287374E-2</v>
      </c>
      <c r="J2347" s="70">
        <f t="shared" si="296"/>
        <v>0.14739242946202857</v>
      </c>
      <c r="K2347" s="115">
        <f t="shared" si="293"/>
        <v>0</v>
      </c>
      <c r="L2347" s="116">
        <f t="shared" si="294"/>
        <v>-9.19959415407412E-2</v>
      </c>
    </row>
    <row r="2348" spans="1:12">
      <c r="A2348" s="80">
        <v>43272</v>
      </c>
      <c r="B2348" s="52">
        <v>202.51424274685527</v>
      </c>
      <c r="C2348" s="53">
        <v>14782.87</v>
      </c>
      <c r="D2348" s="54">
        <f t="shared" si="291"/>
        <v>44368</v>
      </c>
      <c r="E2348" s="53">
        <f t="shared" si="292"/>
        <v>238.10594421023754</v>
      </c>
      <c r="F2348" s="81">
        <f t="shared" si="295"/>
        <v>22480.3</v>
      </c>
      <c r="H2348" s="85">
        <f t="shared" si="298"/>
        <v>44368</v>
      </c>
      <c r="I2348" s="70">
        <f t="shared" si="297"/>
        <v>5.5451354822033005E-2</v>
      </c>
      <c r="J2348" s="70">
        <f t="shared" si="296"/>
        <v>0.14995571244045602</v>
      </c>
      <c r="K2348" s="115">
        <f t="shared" si="293"/>
        <v>0</v>
      </c>
      <c r="L2348" s="116">
        <f t="shared" si="294"/>
        <v>-9.4504357618423018E-2</v>
      </c>
    </row>
    <row r="2349" spans="1:12">
      <c r="A2349" s="80">
        <v>43273</v>
      </c>
      <c r="B2349" s="52">
        <v>202.55029028206422</v>
      </c>
      <c r="C2349" s="53">
        <v>14894.02</v>
      </c>
      <c r="D2349" s="54">
        <f t="shared" si="291"/>
        <v>44369</v>
      </c>
      <c r="E2349" s="53">
        <f t="shared" si="292"/>
        <v>238.13165965221225</v>
      </c>
      <c r="F2349" s="81">
        <f t="shared" si="295"/>
        <v>22517.74</v>
      </c>
      <c r="H2349" s="85">
        <f t="shared" si="298"/>
        <v>44369</v>
      </c>
      <c r="I2349" s="70">
        <f t="shared" si="297"/>
        <v>5.5426731432162368E-2</v>
      </c>
      <c r="J2349" s="70">
        <f t="shared" si="296"/>
        <v>0.14772442093324711</v>
      </c>
      <c r="K2349" s="115">
        <f t="shared" si="293"/>
        <v>0</v>
      </c>
      <c r="L2349" s="116">
        <f t="shared" si="294"/>
        <v>-9.2297689501084745E-2</v>
      </c>
    </row>
    <row r="2350" spans="1:12">
      <c r="A2350" s="80">
        <v>43276</v>
      </c>
      <c r="B2350" s="52">
        <v>202.65905978794569</v>
      </c>
      <c r="C2350" s="53">
        <v>14812.28</v>
      </c>
      <c r="D2350" s="54">
        <f t="shared" si="291"/>
        <v>44372</v>
      </c>
      <c r="E2350" s="53">
        <f t="shared" si="292"/>
        <v>238.20834625292915</v>
      </c>
      <c r="F2350" s="81">
        <f t="shared" si="295"/>
        <v>22644.06</v>
      </c>
      <c r="H2350" s="85">
        <f t="shared" si="298"/>
        <v>44372</v>
      </c>
      <c r="I2350" s="70">
        <f t="shared" si="297"/>
        <v>5.5351139816084416E-2</v>
      </c>
      <c r="J2350" s="70">
        <f t="shared" si="296"/>
        <v>0.15197784824906013</v>
      </c>
      <c r="K2350" s="115">
        <f t="shared" si="293"/>
        <v>0</v>
      </c>
      <c r="L2350" s="116">
        <f t="shared" si="294"/>
        <v>-9.6626708432975716E-2</v>
      </c>
    </row>
    <row r="2351" spans="1:12">
      <c r="A2351" s="80">
        <v>43277</v>
      </c>
      <c r="B2351" s="52">
        <v>202.6977676683652</v>
      </c>
      <c r="C2351" s="53">
        <v>14821.45</v>
      </c>
      <c r="D2351" s="54">
        <f t="shared" si="291"/>
        <v>44372</v>
      </c>
      <c r="E2351" s="53">
        <f t="shared" si="292"/>
        <v>238.20834625292915</v>
      </c>
      <c r="F2351" s="81">
        <f t="shared" si="295"/>
        <v>22644.06</v>
      </c>
      <c r="H2351" s="85">
        <f t="shared" si="298"/>
        <v>44372</v>
      </c>
      <c r="I2351" s="70">
        <f t="shared" si="297"/>
        <v>5.5283957681193208E-2</v>
      </c>
      <c r="J2351" s="70">
        <f t="shared" si="296"/>
        <v>0.15174022381096042</v>
      </c>
      <c r="K2351" s="115">
        <f t="shared" si="293"/>
        <v>0</v>
      </c>
      <c r="L2351" s="116">
        <f t="shared" si="294"/>
        <v>-9.645626612976721E-2</v>
      </c>
    </row>
    <row r="2352" spans="1:12">
      <c r="A2352" s="80">
        <v>43278</v>
      </c>
      <c r="B2352" s="52">
        <v>202.73567215091919</v>
      </c>
      <c r="C2352" s="53">
        <v>14694.16</v>
      </c>
      <c r="D2352" s="54">
        <f t="shared" si="291"/>
        <v>44372</v>
      </c>
      <c r="E2352" s="53">
        <f t="shared" si="292"/>
        <v>238.20834625292915</v>
      </c>
      <c r="F2352" s="81">
        <f t="shared" si="295"/>
        <v>22644.06</v>
      </c>
      <c r="H2352" s="85">
        <f t="shared" si="298"/>
        <v>44372</v>
      </c>
      <c r="I2352" s="70">
        <f t="shared" si="297"/>
        <v>5.5218186513799505E-2</v>
      </c>
      <c r="J2352" s="70">
        <f t="shared" si="296"/>
        <v>0.15505636461343353</v>
      </c>
      <c r="K2352" s="115">
        <f t="shared" si="293"/>
        <v>0</v>
      </c>
      <c r="L2352" s="116">
        <f t="shared" si="294"/>
        <v>-9.9838178099634023E-2</v>
      </c>
    </row>
    <row r="2353" spans="1:12">
      <c r="A2353" s="80">
        <v>43279</v>
      </c>
      <c r="B2353" s="52">
        <v>202.77844937774302</v>
      </c>
      <c r="C2353" s="53">
        <v>14581.53</v>
      </c>
      <c r="D2353" s="54">
        <f t="shared" si="291"/>
        <v>44375</v>
      </c>
      <c r="E2353" s="53">
        <f t="shared" si="292"/>
        <v>238.29267200750269</v>
      </c>
      <c r="F2353" s="81">
        <f t="shared" si="295"/>
        <v>22578.86</v>
      </c>
      <c r="H2353" s="85">
        <f t="shared" si="298"/>
        <v>44375</v>
      </c>
      <c r="I2353" s="70">
        <f t="shared" si="297"/>
        <v>5.5268472240191713E-2</v>
      </c>
      <c r="J2353" s="70">
        <f t="shared" si="296"/>
        <v>0.15691016872738417</v>
      </c>
      <c r="K2353" s="115">
        <f t="shared" si="293"/>
        <v>0</v>
      </c>
      <c r="L2353" s="116">
        <f t="shared" si="294"/>
        <v>-0.10164169648719246</v>
      </c>
    </row>
    <row r="2354" spans="1:12">
      <c r="A2354" s="80">
        <v>43280</v>
      </c>
      <c r="B2354" s="52">
        <v>202.82954954698619</v>
      </c>
      <c r="C2354" s="53">
        <v>14753.91</v>
      </c>
      <c r="D2354" s="54">
        <f t="shared" si="291"/>
        <v>44376</v>
      </c>
      <c r="E2354" s="53">
        <f t="shared" si="292"/>
        <v>238.3184076160795</v>
      </c>
      <c r="F2354" s="81">
        <f t="shared" si="295"/>
        <v>22493.599999999999</v>
      </c>
      <c r="H2354" s="85">
        <f t="shared" si="298"/>
        <v>44376</v>
      </c>
      <c r="I2354" s="70">
        <f t="shared" si="297"/>
        <v>5.5217829684527597E-2</v>
      </c>
      <c r="J2354" s="70">
        <f t="shared" si="296"/>
        <v>0.15093451099209121</v>
      </c>
      <c r="K2354" s="115">
        <f t="shared" si="293"/>
        <v>0</v>
      </c>
      <c r="L2354" s="116">
        <f t="shared" si="294"/>
        <v>-9.5716681307563611E-2</v>
      </c>
    </row>
    <row r="2355" spans="1:12">
      <c r="A2355" s="80">
        <v>43283</v>
      </c>
      <c r="B2355" s="52">
        <v>202.97680379995731</v>
      </c>
      <c r="C2355" s="53">
        <v>14675.42</v>
      </c>
      <c r="D2355" s="54">
        <f t="shared" si="291"/>
        <v>44379</v>
      </c>
      <c r="E2355" s="53">
        <f t="shared" si="292"/>
        <v>238.38395113035443</v>
      </c>
      <c r="F2355" s="81">
        <f t="shared" si="295"/>
        <v>22456.66</v>
      </c>
      <c r="H2355" s="85">
        <f t="shared" si="298"/>
        <v>44379</v>
      </c>
      <c r="I2355" s="70">
        <f t="shared" si="297"/>
        <v>5.5059295317633206E-2</v>
      </c>
      <c r="J2355" s="70">
        <f t="shared" si="296"/>
        <v>0.15235124350403639</v>
      </c>
      <c r="K2355" s="115">
        <f t="shared" si="293"/>
        <v>0</v>
      </c>
      <c r="L2355" s="116">
        <f t="shared" si="294"/>
        <v>-9.7291948186403188E-2</v>
      </c>
    </row>
    <row r="2356" spans="1:12">
      <c r="A2356" s="80">
        <v>43284</v>
      </c>
      <c r="B2356" s="52">
        <v>203.0322164673947</v>
      </c>
      <c r="C2356" s="53">
        <v>14734.11</v>
      </c>
      <c r="D2356" s="54">
        <f t="shared" si="291"/>
        <v>44379</v>
      </c>
      <c r="E2356" s="53">
        <f t="shared" si="292"/>
        <v>238.38395113035443</v>
      </c>
      <c r="F2356" s="81">
        <f t="shared" si="295"/>
        <v>22456.66</v>
      </c>
      <c r="H2356" s="85">
        <f t="shared" si="298"/>
        <v>44379</v>
      </c>
      <c r="I2356" s="70">
        <f t="shared" si="297"/>
        <v>5.4963302391942026E-2</v>
      </c>
      <c r="J2356" s="70">
        <f t="shared" si="296"/>
        <v>0.1508191638152554</v>
      </c>
      <c r="K2356" s="115">
        <f t="shared" si="293"/>
        <v>0</v>
      </c>
      <c r="L2356" s="116">
        <f t="shared" si="294"/>
        <v>-9.5855861423313371E-2</v>
      </c>
    </row>
    <row r="2357" spans="1:12">
      <c r="A2357" s="80">
        <v>43285</v>
      </c>
      <c r="B2357" s="52">
        <v>203.09150187460318</v>
      </c>
      <c r="C2357" s="53">
        <v>14830.5</v>
      </c>
      <c r="D2357" s="54">
        <f t="shared" si="291"/>
        <v>44379</v>
      </c>
      <c r="E2357" s="53">
        <f t="shared" si="292"/>
        <v>238.38395113035443</v>
      </c>
      <c r="F2357" s="81">
        <f t="shared" si="295"/>
        <v>22456.66</v>
      </c>
      <c r="H2357" s="85">
        <f t="shared" si="298"/>
        <v>44379</v>
      </c>
      <c r="I2357" s="70">
        <f t="shared" si="297"/>
        <v>5.4860639281612888E-2</v>
      </c>
      <c r="J2357" s="70">
        <f t="shared" si="296"/>
        <v>0.14832051456779549</v>
      </c>
      <c r="K2357" s="115">
        <f t="shared" si="293"/>
        <v>0</v>
      </c>
      <c r="L2357" s="116">
        <f t="shared" si="294"/>
        <v>-9.3459875286182603E-2</v>
      </c>
    </row>
    <row r="2358" spans="1:12">
      <c r="A2358" s="80">
        <v>43286</v>
      </c>
      <c r="B2358" s="52">
        <v>203.13130780897063</v>
      </c>
      <c r="C2358" s="53">
        <v>14808.54</v>
      </c>
      <c r="D2358" s="54">
        <f t="shared" si="291"/>
        <v>44382</v>
      </c>
      <c r="E2358" s="53">
        <f t="shared" si="292"/>
        <v>238.45761177125368</v>
      </c>
      <c r="F2358" s="81">
        <f t="shared" si="295"/>
        <v>22618.97</v>
      </c>
      <c r="H2358" s="85">
        <f t="shared" si="298"/>
        <v>44382</v>
      </c>
      <c r="I2358" s="70">
        <f t="shared" si="297"/>
        <v>5.4900363083601578E-2</v>
      </c>
      <c r="J2358" s="70">
        <f t="shared" si="296"/>
        <v>0.15164915674107848</v>
      </c>
      <c r="K2358" s="115">
        <f t="shared" si="293"/>
        <v>0</v>
      </c>
      <c r="L2358" s="116">
        <f t="shared" si="294"/>
        <v>-9.6748793657476906E-2</v>
      </c>
    </row>
    <row r="2359" spans="1:12">
      <c r="A2359" s="80">
        <v>43287</v>
      </c>
      <c r="B2359" s="52">
        <v>203.15101154582811</v>
      </c>
      <c r="C2359" s="53">
        <v>14840.13</v>
      </c>
      <c r="D2359" s="54">
        <f t="shared" si="291"/>
        <v>44383</v>
      </c>
      <c r="E2359" s="53">
        <f t="shared" si="292"/>
        <v>238.47931141392488</v>
      </c>
      <c r="F2359" s="81">
        <f t="shared" si="295"/>
        <v>22595.93</v>
      </c>
      <c r="H2359" s="85">
        <f t="shared" si="298"/>
        <v>44383</v>
      </c>
      <c r="I2359" s="70">
        <f t="shared" si="297"/>
        <v>5.4898253483287363E-2</v>
      </c>
      <c r="J2359" s="70">
        <f t="shared" si="296"/>
        <v>0.15044052539525299</v>
      </c>
      <c r="K2359" s="115">
        <f t="shared" si="293"/>
        <v>0</v>
      </c>
      <c r="L2359" s="116">
        <f t="shared" si="294"/>
        <v>-9.5542271911965626E-2</v>
      </c>
    </row>
    <row r="2360" spans="1:12">
      <c r="A2360" s="80">
        <v>43290</v>
      </c>
      <c r="B2360" s="52">
        <v>203.38991713540602</v>
      </c>
      <c r="C2360" s="53">
        <v>14951.2</v>
      </c>
      <c r="D2360" s="54">
        <f t="shared" si="291"/>
        <v>44386</v>
      </c>
      <c r="E2360" s="53">
        <f t="shared" si="292"/>
        <v>238.5503852466519</v>
      </c>
      <c r="F2360" s="81">
        <f t="shared" si="295"/>
        <v>22420.36</v>
      </c>
      <c r="H2360" s="85">
        <f t="shared" si="298"/>
        <v>44386</v>
      </c>
      <c r="I2360" s="70">
        <f t="shared" si="297"/>
        <v>5.4589802696342504E-2</v>
      </c>
      <c r="J2360" s="70">
        <f t="shared" si="296"/>
        <v>0.14460466137560601</v>
      </c>
      <c r="K2360" s="115">
        <f t="shared" si="293"/>
        <v>0</v>
      </c>
      <c r="L2360" s="116">
        <f t="shared" si="294"/>
        <v>-9.001485867926351E-2</v>
      </c>
    </row>
    <row r="2361" spans="1:12">
      <c r="A2361" s="80">
        <v>43291</v>
      </c>
      <c r="B2361" s="52">
        <v>203.42225613223056</v>
      </c>
      <c r="C2361" s="53">
        <v>15081.6</v>
      </c>
      <c r="D2361" s="54">
        <f t="shared" si="291"/>
        <v>44386</v>
      </c>
      <c r="E2361" s="53">
        <f t="shared" si="292"/>
        <v>238.5503852466519</v>
      </c>
      <c r="F2361" s="81">
        <f t="shared" si="295"/>
        <v>22420.36</v>
      </c>
      <c r="H2361" s="85">
        <f t="shared" si="298"/>
        <v>44386</v>
      </c>
      <c r="I2361" s="70">
        <f t="shared" si="297"/>
        <v>5.4533915360752472E-2</v>
      </c>
      <c r="J2361" s="70">
        <f t="shared" si="296"/>
        <v>0.14129624365593685</v>
      </c>
      <c r="K2361" s="115">
        <f t="shared" si="293"/>
        <v>0</v>
      </c>
      <c r="L2361" s="116">
        <f t="shared" si="294"/>
        <v>-8.6762328295184377E-2</v>
      </c>
    </row>
    <row r="2362" spans="1:12">
      <c r="A2362" s="80">
        <v>43292</v>
      </c>
      <c r="B2362" s="52">
        <v>203.45765160479755</v>
      </c>
      <c r="C2362" s="53">
        <v>15085.15</v>
      </c>
      <c r="D2362" s="54">
        <f t="shared" si="291"/>
        <v>44386</v>
      </c>
      <c r="E2362" s="53">
        <f t="shared" si="292"/>
        <v>238.5503852466519</v>
      </c>
      <c r="F2362" s="81">
        <f t="shared" si="295"/>
        <v>22420.36</v>
      </c>
      <c r="H2362" s="85">
        <f t="shared" si="298"/>
        <v>44386</v>
      </c>
      <c r="I2362" s="70">
        <f t="shared" si="297"/>
        <v>5.4472759487605771E-2</v>
      </c>
      <c r="J2362" s="70">
        <f t="shared" si="296"/>
        <v>0.14120670925668266</v>
      </c>
      <c r="K2362" s="115">
        <f t="shared" si="293"/>
        <v>0</v>
      </c>
      <c r="L2362" s="116">
        <f t="shared" si="294"/>
        <v>-8.673394976907689E-2</v>
      </c>
    </row>
    <row r="2363" spans="1:12">
      <c r="A2363" s="80">
        <v>43293</v>
      </c>
      <c r="B2363" s="52">
        <v>203.4895944560995</v>
      </c>
      <c r="C2363" s="53">
        <v>15190.82</v>
      </c>
      <c r="D2363" s="54">
        <f t="shared" si="291"/>
        <v>44389</v>
      </c>
      <c r="E2363" s="53">
        <f t="shared" si="292"/>
        <v>238.61980340875868</v>
      </c>
      <c r="F2363" s="81">
        <f t="shared" si="295"/>
        <v>22424.39</v>
      </c>
      <c r="H2363" s="85">
        <f t="shared" si="298"/>
        <v>44389</v>
      </c>
      <c r="I2363" s="70">
        <f t="shared" si="297"/>
        <v>5.4519849774384399E-2</v>
      </c>
      <c r="J2363" s="70">
        <f t="shared" si="296"/>
        <v>0.13862261857153513</v>
      </c>
      <c r="K2363" s="115">
        <f t="shared" si="293"/>
        <v>0</v>
      </c>
      <c r="L2363" s="116">
        <f t="shared" si="294"/>
        <v>-8.4102768797150729E-2</v>
      </c>
    </row>
    <row r="2364" spans="1:12">
      <c r="A2364" s="80">
        <v>43294</v>
      </c>
      <c r="B2364" s="52">
        <v>203.52500164553484</v>
      </c>
      <c r="C2364" s="53">
        <v>15184.88</v>
      </c>
      <c r="D2364" s="54">
        <f t="shared" si="291"/>
        <v>44390</v>
      </c>
      <c r="E2364" s="53">
        <f t="shared" si="292"/>
        <v>238.6474833059541</v>
      </c>
      <c r="F2364" s="81">
        <f t="shared" si="295"/>
        <v>22595.49</v>
      </c>
      <c r="H2364" s="85">
        <f t="shared" si="298"/>
        <v>44390</v>
      </c>
      <c r="I2364" s="70">
        <f t="shared" si="297"/>
        <v>5.4499465543378145E-2</v>
      </c>
      <c r="J2364" s="70">
        <f t="shared" si="296"/>
        <v>0.14166003884378764</v>
      </c>
      <c r="K2364" s="115">
        <f t="shared" si="293"/>
        <v>0</v>
      </c>
      <c r="L2364" s="116">
        <f t="shared" si="294"/>
        <v>-8.7160573300409494E-2</v>
      </c>
    </row>
    <row r="2365" spans="1:12">
      <c r="A2365" s="80">
        <v>43297</v>
      </c>
      <c r="B2365" s="52">
        <v>203.63490514642342</v>
      </c>
      <c r="C2365" s="53">
        <v>15072.66</v>
      </c>
      <c r="D2365" s="54">
        <f t="shared" si="291"/>
        <v>44393</v>
      </c>
      <c r="E2365" s="53">
        <f t="shared" si="292"/>
        <v>238.71550429741745</v>
      </c>
      <c r="F2365" s="81">
        <f t="shared" si="295"/>
        <v>22761.200000000001</v>
      </c>
      <c r="H2365" s="85">
        <f t="shared" si="298"/>
        <v>44393</v>
      </c>
      <c r="I2365" s="70">
        <f t="shared" si="297"/>
        <v>5.440988336201702E-2</v>
      </c>
      <c r="J2365" s="70">
        <f t="shared" si="296"/>
        <v>0.14727734402882375</v>
      </c>
      <c r="K2365" s="115">
        <f t="shared" si="293"/>
        <v>0</v>
      </c>
      <c r="L2365" s="116">
        <f t="shared" si="294"/>
        <v>-9.2867460666806734E-2</v>
      </c>
    </row>
    <row r="2366" spans="1:12">
      <c r="A2366" s="80">
        <v>43298</v>
      </c>
      <c r="B2366" s="52">
        <v>203.67217033406521</v>
      </c>
      <c r="C2366" s="53">
        <v>15172.31</v>
      </c>
      <c r="D2366" s="54">
        <f t="shared" si="291"/>
        <v>44393</v>
      </c>
      <c r="E2366" s="53">
        <f t="shared" si="292"/>
        <v>238.71550429741745</v>
      </c>
      <c r="F2366" s="81">
        <f t="shared" si="295"/>
        <v>22761.200000000001</v>
      </c>
      <c r="H2366" s="85">
        <f t="shared" si="298"/>
        <v>44393</v>
      </c>
      <c r="I2366" s="70">
        <f t="shared" si="297"/>
        <v>5.4345572204933523E-2</v>
      </c>
      <c r="J2366" s="70">
        <f t="shared" si="296"/>
        <v>0.14476009608588658</v>
      </c>
      <c r="K2366" s="115">
        <f t="shared" si="293"/>
        <v>0</v>
      </c>
      <c r="L2366" s="116">
        <f t="shared" si="294"/>
        <v>-9.0414523880953057E-2</v>
      </c>
    </row>
    <row r="2367" spans="1:12">
      <c r="A2367" s="80">
        <v>43299</v>
      </c>
      <c r="B2367" s="52">
        <v>203.71290476813203</v>
      </c>
      <c r="C2367" s="53">
        <v>15135.57</v>
      </c>
      <c r="D2367" s="54">
        <f t="shared" si="291"/>
        <v>44393</v>
      </c>
      <c r="E2367" s="53">
        <f t="shared" si="292"/>
        <v>238.71550429741745</v>
      </c>
      <c r="F2367" s="81">
        <f t="shared" si="295"/>
        <v>22761.200000000001</v>
      </c>
      <c r="H2367" s="85">
        <f t="shared" si="298"/>
        <v>44393</v>
      </c>
      <c r="I2367" s="70">
        <f t="shared" si="297"/>
        <v>5.4275291870622855E-2</v>
      </c>
      <c r="J2367" s="70">
        <f t="shared" si="296"/>
        <v>0.14568560909711459</v>
      </c>
      <c r="K2367" s="115">
        <f t="shared" si="293"/>
        <v>0</v>
      </c>
      <c r="L2367" s="116">
        <f t="shared" si="294"/>
        <v>-9.1410317226491733E-2</v>
      </c>
    </row>
    <row r="2368" spans="1:12">
      <c r="A2368" s="80">
        <v>43300</v>
      </c>
      <c r="B2368" s="52">
        <v>203.74875823937123</v>
      </c>
      <c r="C2368" s="53">
        <v>15116.83</v>
      </c>
      <c r="D2368" s="54">
        <f t="shared" si="291"/>
        <v>44396</v>
      </c>
      <c r="E2368" s="53">
        <f t="shared" si="292"/>
        <v>238.78783509521955</v>
      </c>
      <c r="F2368" s="81">
        <f t="shared" si="295"/>
        <v>22516.71</v>
      </c>
      <c r="H2368" s="85">
        <f t="shared" si="298"/>
        <v>44396</v>
      </c>
      <c r="I2368" s="70">
        <f t="shared" si="297"/>
        <v>5.4319913115726814E-2</v>
      </c>
      <c r="J2368" s="70">
        <f t="shared" si="296"/>
        <v>0.14204022722047194</v>
      </c>
      <c r="K2368" s="115">
        <f t="shared" si="293"/>
        <v>0</v>
      </c>
      <c r="L2368" s="116">
        <f t="shared" si="294"/>
        <v>-8.7720314104745123E-2</v>
      </c>
    </row>
    <row r="2369" spans="1:12">
      <c r="A2369" s="80">
        <v>43301</v>
      </c>
      <c r="B2369" s="52">
        <v>203.77687556800825</v>
      </c>
      <c r="C2369" s="53">
        <v>15190.13</v>
      </c>
      <c r="D2369" s="54">
        <f t="shared" si="291"/>
        <v>44397</v>
      </c>
      <c r="E2369" s="53">
        <f t="shared" si="292"/>
        <v>238.81171387872908</v>
      </c>
      <c r="F2369" s="81">
        <f t="shared" si="295"/>
        <v>22344.81</v>
      </c>
      <c r="H2369" s="85">
        <f t="shared" si="298"/>
        <v>44397</v>
      </c>
      <c r="I2369" s="70">
        <f t="shared" si="297"/>
        <v>5.4306560070407572E-2</v>
      </c>
      <c r="J2369" s="70">
        <f t="shared" si="296"/>
        <v>0.13729132162685342</v>
      </c>
      <c r="K2369" s="115">
        <f t="shared" si="293"/>
        <v>0</v>
      </c>
      <c r="L2369" s="116">
        <f t="shared" si="294"/>
        <v>-8.2984761556445852E-2</v>
      </c>
    </row>
    <row r="2370" spans="1:12">
      <c r="A2370" s="80">
        <v>43304</v>
      </c>
      <c r="B2370" s="52">
        <v>203.88019044392124</v>
      </c>
      <c r="C2370" s="53">
        <v>15293.5</v>
      </c>
      <c r="D2370" s="54">
        <f t="shared" ref="D2370:D2433" si="299">VLOOKUP(EDATE(A2370,36),A:A,1,1)</f>
        <v>44400</v>
      </c>
      <c r="E2370" s="53">
        <f t="shared" ref="E2370:E2433" si="300">VLOOKUP(D2370,A:B,2,0)</f>
        <v>238.88885577468812</v>
      </c>
      <c r="F2370" s="81">
        <f t="shared" si="295"/>
        <v>22673.35</v>
      </c>
      <c r="H2370" s="85">
        <f t="shared" si="298"/>
        <v>44400</v>
      </c>
      <c r="I2370" s="70">
        <f t="shared" si="297"/>
        <v>5.4241933143481358E-2</v>
      </c>
      <c r="J2370" s="70">
        <f t="shared" si="296"/>
        <v>0.14025749322733372</v>
      </c>
      <c r="K2370" s="115">
        <f t="shared" ref="K2370:K2433" si="301">IF(I2370&gt;J2370,1,0)</f>
        <v>0</v>
      </c>
      <c r="L2370" s="116">
        <f t="shared" ref="L2370:L2433" si="302">I2370-J2370</f>
        <v>-8.601556008385236E-2</v>
      </c>
    </row>
    <row r="2371" spans="1:12">
      <c r="A2371" s="80">
        <v>43305</v>
      </c>
      <c r="B2371" s="52">
        <v>203.90302502525094</v>
      </c>
      <c r="C2371" s="53">
        <v>15361.88</v>
      </c>
      <c r="D2371" s="54">
        <f t="shared" si="299"/>
        <v>44400</v>
      </c>
      <c r="E2371" s="53">
        <f t="shared" si="300"/>
        <v>238.88885577468812</v>
      </c>
      <c r="F2371" s="81">
        <f t="shared" si="295"/>
        <v>22673.35</v>
      </c>
      <c r="H2371" s="85">
        <f t="shared" si="298"/>
        <v>44400</v>
      </c>
      <c r="I2371" s="70">
        <f t="shared" si="297"/>
        <v>5.4202577716479405E-2</v>
      </c>
      <c r="J2371" s="70">
        <f t="shared" si="296"/>
        <v>0.13856310894086743</v>
      </c>
      <c r="K2371" s="115">
        <f t="shared" si="301"/>
        <v>0</v>
      </c>
      <c r="L2371" s="116">
        <f t="shared" si="302"/>
        <v>-8.4360531224388025E-2</v>
      </c>
    </row>
    <row r="2372" spans="1:12">
      <c r="A2372" s="80">
        <v>43306</v>
      </c>
      <c r="B2372" s="52">
        <v>203.93259096387962</v>
      </c>
      <c r="C2372" s="53">
        <v>15358.72</v>
      </c>
      <c r="D2372" s="54">
        <f t="shared" si="299"/>
        <v>44400</v>
      </c>
      <c r="E2372" s="53">
        <f t="shared" si="300"/>
        <v>238.88885577468812</v>
      </c>
      <c r="F2372" s="81">
        <f t="shared" si="295"/>
        <v>22673.35</v>
      </c>
      <c r="H2372" s="85">
        <f t="shared" si="298"/>
        <v>44400</v>
      </c>
      <c r="I2372" s="70">
        <f t="shared" si="297"/>
        <v>5.4151629516802968E-2</v>
      </c>
      <c r="J2372" s="70">
        <f t="shared" si="296"/>
        <v>0.1386411886398633</v>
      </c>
      <c r="K2372" s="115">
        <f t="shared" si="301"/>
        <v>0</v>
      </c>
      <c r="L2372" s="116">
        <f t="shared" si="302"/>
        <v>-8.4489559123060332E-2</v>
      </c>
    </row>
    <row r="2373" spans="1:12">
      <c r="A2373" s="80">
        <v>43307</v>
      </c>
      <c r="B2373" s="52">
        <v>203.97358141466333</v>
      </c>
      <c r="C2373" s="53">
        <v>15410.93</v>
      </c>
      <c r="D2373" s="54">
        <f t="shared" si="299"/>
        <v>44403</v>
      </c>
      <c r="E2373" s="53">
        <f t="shared" si="300"/>
        <v>238.95693909858394</v>
      </c>
      <c r="F2373" s="81">
        <f t="shared" si="295"/>
        <v>22628.19</v>
      </c>
      <c r="H2373" s="85">
        <f t="shared" si="298"/>
        <v>44403</v>
      </c>
      <c r="I2373" s="70">
        <f t="shared" si="297"/>
        <v>5.4181139004772394E-2</v>
      </c>
      <c r="J2373" s="70">
        <f t="shared" si="296"/>
        <v>0.13659826727237956</v>
      </c>
      <c r="K2373" s="115">
        <f t="shared" si="301"/>
        <v>0</v>
      </c>
      <c r="L2373" s="116">
        <f t="shared" si="302"/>
        <v>-8.2417128267607165E-2</v>
      </c>
    </row>
    <row r="2374" spans="1:12">
      <c r="A2374" s="80">
        <v>43308</v>
      </c>
      <c r="B2374" s="52">
        <v>204.01335626303919</v>
      </c>
      <c r="C2374" s="53">
        <v>15564.19</v>
      </c>
      <c r="D2374" s="54">
        <f t="shared" si="299"/>
        <v>44404</v>
      </c>
      <c r="E2374" s="53">
        <f t="shared" si="300"/>
        <v>238.98131270637202</v>
      </c>
      <c r="F2374" s="81">
        <f t="shared" si="295"/>
        <v>22518.799999999999</v>
      </c>
      <c r="H2374" s="85">
        <f t="shared" si="298"/>
        <v>44404</v>
      </c>
      <c r="I2374" s="70">
        <f t="shared" si="297"/>
        <v>5.4148464748020375E-2</v>
      </c>
      <c r="J2374" s="70">
        <f t="shared" si="296"/>
        <v>0.13102682830746692</v>
      </c>
      <c r="K2374" s="115">
        <f t="shared" si="301"/>
        <v>0</v>
      </c>
      <c r="L2374" s="116">
        <f t="shared" si="302"/>
        <v>-7.687836355944655E-2</v>
      </c>
    </row>
    <row r="2375" spans="1:12">
      <c r="A2375" s="80">
        <v>43311</v>
      </c>
      <c r="B2375" s="52">
        <v>204.13943651720973</v>
      </c>
      <c r="C2375" s="53">
        <v>15621.47</v>
      </c>
      <c r="D2375" s="54">
        <f t="shared" si="299"/>
        <v>44407</v>
      </c>
      <c r="E2375" s="53">
        <f t="shared" si="300"/>
        <v>239.05301426603828</v>
      </c>
      <c r="F2375" s="81">
        <f t="shared" si="295"/>
        <v>22554.26</v>
      </c>
      <c r="H2375" s="85">
        <f t="shared" si="298"/>
        <v>44407</v>
      </c>
      <c r="I2375" s="70">
        <f t="shared" si="297"/>
        <v>5.4036792723327398E-2</v>
      </c>
      <c r="J2375" s="70">
        <f t="shared" si="296"/>
        <v>0.13023537087553905</v>
      </c>
      <c r="K2375" s="115">
        <f t="shared" si="301"/>
        <v>0</v>
      </c>
      <c r="L2375" s="116">
        <f t="shared" si="302"/>
        <v>-7.6198578152211649E-2</v>
      </c>
    </row>
    <row r="2376" spans="1:12">
      <c r="A2376" s="80">
        <v>43312</v>
      </c>
      <c r="B2376" s="52">
        <v>204.16801603832215</v>
      </c>
      <c r="C2376" s="53">
        <v>15672.47</v>
      </c>
      <c r="D2376" s="54">
        <f t="shared" si="299"/>
        <v>44407</v>
      </c>
      <c r="E2376" s="53">
        <f t="shared" si="300"/>
        <v>239.05301426603828</v>
      </c>
      <c r="F2376" s="81">
        <f t="shared" ref="F2376:F2439" si="303">VLOOKUP(D2376,A:C,3,0)</f>
        <v>22554.26</v>
      </c>
      <c r="H2376" s="85">
        <f t="shared" si="298"/>
        <v>44407</v>
      </c>
      <c r="I2376" s="70">
        <f t="shared" si="297"/>
        <v>5.3987608930082809E-2</v>
      </c>
      <c r="J2376" s="70">
        <f t="shared" si="296"/>
        <v>0.1290080671652627</v>
      </c>
      <c r="K2376" s="115">
        <f t="shared" si="301"/>
        <v>0</v>
      </c>
      <c r="L2376" s="116">
        <f t="shared" si="302"/>
        <v>-7.5020458235179888E-2</v>
      </c>
    </row>
    <row r="2377" spans="1:12">
      <c r="A2377" s="80">
        <v>43313</v>
      </c>
      <c r="B2377" s="52">
        <v>204.22191639455627</v>
      </c>
      <c r="C2377" s="53">
        <v>15658.27</v>
      </c>
      <c r="D2377" s="54">
        <f t="shared" si="299"/>
        <v>44407</v>
      </c>
      <c r="E2377" s="53">
        <f t="shared" si="300"/>
        <v>239.05301426603828</v>
      </c>
      <c r="F2377" s="81">
        <f t="shared" si="303"/>
        <v>22554.26</v>
      </c>
      <c r="H2377" s="85">
        <f t="shared" si="298"/>
        <v>44407</v>
      </c>
      <c r="I2377" s="70">
        <f t="shared" si="297"/>
        <v>5.3894874341305909E-2</v>
      </c>
      <c r="J2377" s="70">
        <f t="shared" si="296"/>
        <v>0.1293492515300676</v>
      </c>
      <c r="K2377" s="115">
        <f t="shared" si="301"/>
        <v>0</v>
      </c>
      <c r="L2377" s="116">
        <f t="shared" si="302"/>
        <v>-7.545437718876169E-2</v>
      </c>
    </row>
    <row r="2378" spans="1:12">
      <c r="A2378" s="80">
        <v>43314</v>
      </c>
      <c r="B2378" s="52">
        <v>204.25969744908929</v>
      </c>
      <c r="C2378" s="53">
        <v>15520.25</v>
      </c>
      <c r="D2378" s="54">
        <f t="shared" si="299"/>
        <v>44410</v>
      </c>
      <c r="E2378" s="53">
        <f t="shared" si="300"/>
        <v>239.11612426180452</v>
      </c>
      <c r="F2378" s="81">
        <f t="shared" si="303"/>
        <v>22730.42</v>
      </c>
      <c r="H2378" s="85">
        <f t="shared" si="298"/>
        <v>44410</v>
      </c>
      <c r="I2378" s="70">
        <f t="shared" si="297"/>
        <v>5.3922621042540309E-2</v>
      </c>
      <c r="J2378" s="70">
        <f t="shared" si="296"/>
        <v>0.13562841146000548</v>
      </c>
      <c r="K2378" s="115">
        <f t="shared" si="301"/>
        <v>0</v>
      </c>
      <c r="L2378" s="116">
        <f t="shared" si="302"/>
        <v>-8.1705790417465174E-2</v>
      </c>
    </row>
    <row r="2379" spans="1:12">
      <c r="A2379" s="80">
        <v>43315</v>
      </c>
      <c r="B2379" s="52">
        <v>204.30586014071278</v>
      </c>
      <c r="C2379" s="53">
        <v>15680.51</v>
      </c>
      <c r="D2379" s="54">
        <f t="shared" si="299"/>
        <v>44411</v>
      </c>
      <c r="E2379" s="53">
        <f t="shared" si="300"/>
        <v>239.13955764198215</v>
      </c>
      <c r="F2379" s="81">
        <f t="shared" si="303"/>
        <v>23081.86</v>
      </c>
      <c r="H2379" s="85">
        <f t="shared" si="298"/>
        <v>44411</v>
      </c>
      <c r="I2379" s="70">
        <f t="shared" si="297"/>
        <v>5.3877661919826902E-2</v>
      </c>
      <c r="J2379" s="70">
        <f t="shared" si="296"/>
        <v>0.13754924428079396</v>
      </c>
      <c r="K2379" s="115">
        <f t="shared" si="301"/>
        <v>0</v>
      </c>
      <c r="L2379" s="116">
        <f t="shared" si="302"/>
        <v>-8.3671582360967056E-2</v>
      </c>
    </row>
    <row r="2380" spans="1:12">
      <c r="A2380" s="80">
        <v>43318</v>
      </c>
      <c r="B2380" s="52">
        <v>204.42170156341257</v>
      </c>
      <c r="C2380" s="53">
        <v>15716.78</v>
      </c>
      <c r="D2380" s="54">
        <f t="shared" si="299"/>
        <v>44414</v>
      </c>
      <c r="E2380" s="53">
        <f t="shared" si="300"/>
        <v>239.20317440219642</v>
      </c>
      <c r="F2380" s="81">
        <f t="shared" si="303"/>
        <v>23238.83</v>
      </c>
      <c r="H2380" s="85">
        <f t="shared" si="298"/>
        <v>44414</v>
      </c>
      <c r="I2380" s="70">
        <f t="shared" si="297"/>
        <v>5.3771980461183144E-2</v>
      </c>
      <c r="J2380" s="70">
        <f t="shared" si="296"/>
        <v>0.13924438031491482</v>
      </c>
      <c r="K2380" s="115">
        <f t="shared" si="301"/>
        <v>0</v>
      </c>
      <c r="L2380" s="116">
        <f t="shared" si="302"/>
        <v>-8.5472399853731673E-2</v>
      </c>
    </row>
    <row r="2381" spans="1:12">
      <c r="A2381" s="80">
        <v>43319</v>
      </c>
      <c r="B2381" s="52">
        <v>204.4701495066831</v>
      </c>
      <c r="C2381" s="53">
        <v>15720.05</v>
      </c>
      <c r="D2381" s="54">
        <f t="shared" si="299"/>
        <v>44414</v>
      </c>
      <c r="E2381" s="53">
        <f t="shared" si="300"/>
        <v>239.20317440219642</v>
      </c>
      <c r="F2381" s="81">
        <f t="shared" si="303"/>
        <v>23238.83</v>
      </c>
      <c r="H2381" s="85">
        <f t="shared" si="298"/>
        <v>44414</v>
      </c>
      <c r="I2381" s="70">
        <f t="shared" si="297"/>
        <v>5.3688745625484646E-2</v>
      </c>
      <c r="J2381" s="70">
        <f t="shared" si="296"/>
        <v>0.13916538168023918</v>
      </c>
      <c r="K2381" s="115">
        <f t="shared" si="301"/>
        <v>0</v>
      </c>
      <c r="L2381" s="116">
        <f t="shared" si="302"/>
        <v>-8.5476636054754529E-2</v>
      </c>
    </row>
    <row r="2382" spans="1:12">
      <c r="A2382" s="80">
        <v>43320</v>
      </c>
      <c r="B2382" s="52">
        <v>204.5045004918002</v>
      </c>
      <c r="C2382" s="53">
        <v>15803.64</v>
      </c>
      <c r="D2382" s="54">
        <f t="shared" si="299"/>
        <v>44414</v>
      </c>
      <c r="E2382" s="53">
        <f t="shared" si="300"/>
        <v>239.20317440219642</v>
      </c>
      <c r="F2382" s="81">
        <f t="shared" si="303"/>
        <v>23238.83</v>
      </c>
      <c r="H2382" s="85">
        <f t="shared" si="298"/>
        <v>44414</v>
      </c>
      <c r="I2382" s="70">
        <f t="shared" si="297"/>
        <v>5.3629745663601902E-2</v>
      </c>
      <c r="J2382" s="70">
        <f t="shared" si="296"/>
        <v>0.13715337228815927</v>
      </c>
      <c r="K2382" s="115">
        <f t="shared" si="301"/>
        <v>0</v>
      </c>
      <c r="L2382" s="116">
        <f t="shared" si="302"/>
        <v>-8.3523626624557368E-2</v>
      </c>
    </row>
    <row r="2383" spans="1:12">
      <c r="A2383" s="80">
        <v>43321</v>
      </c>
      <c r="B2383" s="52">
        <v>204.54499238289756</v>
      </c>
      <c r="C2383" s="53">
        <v>15833.23</v>
      </c>
      <c r="D2383" s="54">
        <f t="shared" si="299"/>
        <v>44417</v>
      </c>
      <c r="E2383" s="53">
        <f t="shared" si="300"/>
        <v>239.27637057356347</v>
      </c>
      <c r="F2383" s="81">
        <f t="shared" si="303"/>
        <v>23269.119999999999</v>
      </c>
      <c r="H2383" s="85">
        <f t="shared" si="298"/>
        <v>44417</v>
      </c>
      <c r="I2383" s="70">
        <f t="shared" si="297"/>
        <v>5.3667667460778112E-2</v>
      </c>
      <c r="J2383" s="70">
        <f t="shared" si="296"/>
        <v>0.13693808041097011</v>
      </c>
      <c r="K2383" s="115">
        <f t="shared" si="301"/>
        <v>0</v>
      </c>
      <c r="L2383" s="116">
        <f t="shared" si="302"/>
        <v>-8.3270412950191997E-2</v>
      </c>
    </row>
    <row r="2384" spans="1:12">
      <c r="A2384" s="80">
        <v>43322</v>
      </c>
      <c r="B2384" s="52">
        <v>204.58344684146556</v>
      </c>
      <c r="C2384" s="53">
        <v>15776.32</v>
      </c>
      <c r="D2384" s="54">
        <f t="shared" si="299"/>
        <v>44418</v>
      </c>
      <c r="E2384" s="53">
        <f t="shared" si="300"/>
        <v>239.30101603973253</v>
      </c>
      <c r="F2384" s="81">
        <f t="shared" si="303"/>
        <v>23300.36</v>
      </c>
      <c r="H2384" s="85">
        <f t="shared" si="298"/>
        <v>44418</v>
      </c>
      <c r="I2384" s="70">
        <f t="shared" si="297"/>
        <v>5.3637818309431706E-2</v>
      </c>
      <c r="J2384" s="70">
        <f t="shared" si="296"/>
        <v>0.13881271674715512</v>
      </c>
      <c r="K2384" s="115">
        <f t="shared" si="301"/>
        <v>0</v>
      </c>
      <c r="L2384" s="116">
        <f t="shared" si="302"/>
        <v>-8.5174898437723412E-2</v>
      </c>
    </row>
    <row r="2385" spans="1:12">
      <c r="A2385" s="80">
        <v>43325</v>
      </c>
      <c r="B2385" s="52">
        <v>204.69637690412208</v>
      </c>
      <c r="C2385" s="53">
        <v>15676.23</v>
      </c>
      <c r="D2385" s="54">
        <f t="shared" si="299"/>
        <v>44421</v>
      </c>
      <c r="E2385" s="53">
        <f t="shared" si="300"/>
        <v>239.38119082407428</v>
      </c>
      <c r="F2385" s="81">
        <f t="shared" si="303"/>
        <v>23659.78</v>
      </c>
      <c r="H2385" s="85">
        <f t="shared" si="298"/>
        <v>44421</v>
      </c>
      <c r="I2385" s="70">
        <f t="shared" si="297"/>
        <v>5.3561654834378691E-2</v>
      </c>
      <c r="J2385" s="70">
        <f t="shared" si="296"/>
        <v>0.14706939304941824</v>
      </c>
      <c r="K2385" s="115">
        <f t="shared" si="301"/>
        <v>0</v>
      </c>
      <c r="L2385" s="116">
        <f t="shared" si="302"/>
        <v>-9.3507738215039549E-2</v>
      </c>
    </row>
    <row r="2386" spans="1:12">
      <c r="A2386" s="80">
        <v>43326</v>
      </c>
      <c r="B2386" s="52">
        <v>204.73670209037218</v>
      </c>
      <c r="C2386" s="53">
        <v>15796.36</v>
      </c>
      <c r="D2386" s="54">
        <f t="shared" si="299"/>
        <v>44421</v>
      </c>
      <c r="E2386" s="53">
        <f t="shared" si="300"/>
        <v>239.38119082407428</v>
      </c>
      <c r="F2386" s="81">
        <f t="shared" si="303"/>
        <v>23659.78</v>
      </c>
      <c r="H2386" s="85">
        <f t="shared" si="298"/>
        <v>44421</v>
      </c>
      <c r="I2386" s="70">
        <f t="shared" si="297"/>
        <v>5.3492480037135692E-2</v>
      </c>
      <c r="J2386" s="70">
        <f t="shared" si="296"/>
        <v>0.14415420156995662</v>
      </c>
      <c r="K2386" s="115">
        <f t="shared" si="301"/>
        <v>0</v>
      </c>
      <c r="L2386" s="116">
        <f t="shared" si="302"/>
        <v>-9.0661721532820927E-2</v>
      </c>
    </row>
    <row r="2387" spans="1:12">
      <c r="A2387" s="80">
        <v>43328</v>
      </c>
      <c r="B2387" s="52">
        <v>204.81450203716653</v>
      </c>
      <c r="C2387" s="53">
        <v>15727.25</v>
      </c>
      <c r="D2387" s="54">
        <f t="shared" si="299"/>
        <v>44424</v>
      </c>
      <c r="E2387" s="53">
        <f t="shared" si="300"/>
        <v>239.44941446345916</v>
      </c>
      <c r="F2387" s="81">
        <f t="shared" si="303"/>
        <v>23708.38</v>
      </c>
      <c r="H2387" s="85">
        <f t="shared" si="298"/>
        <v>44424</v>
      </c>
      <c r="I2387" s="70">
        <f t="shared" si="297"/>
        <v>5.3459131058473108E-2</v>
      </c>
      <c r="J2387" s="70">
        <f t="shared" ref="J2387:J2450" si="304">(F2387/C2387)^(1/3)-1</f>
        <v>0.14661168431633675</v>
      </c>
      <c r="K2387" s="115">
        <f t="shared" si="301"/>
        <v>0</v>
      </c>
      <c r="L2387" s="116">
        <f t="shared" si="302"/>
        <v>-9.3152553257863646E-2</v>
      </c>
    </row>
    <row r="2388" spans="1:12">
      <c r="A2388" s="80">
        <v>43329</v>
      </c>
      <c r="B2388" s="52">
        <v>204.85341679255359</v>
      </c>
      <c r="C2388" s="53">
        <v>15845.64</v>
      </c>
      <c r="D2388" s="54">
        <f t="shared" si="299"/>
        <v>44425</v>
      </c>
      <c r="E2388" s="53">
        <f t="shared" si="300"/>
        <v>239.46904931544515</v>
      </c>
      <c r="F2388" s="81">
        <f t="shared" si="303"/>
        <v>23784.05</v>
      </c>
      <c r="H2388" s="85">
        <f t="shared" si="298"/>
        <v>44425</v>
      </c>
      <c r="I2388" s="70">
        <f t="shared" ref="I2388:I2451" si="305">(E2388/B2388)^(1/3)-1</f>
        <v>5.3421212369200388E-2</v>
      </c>
      <c r="J2388" s="70">
        <f t="shared" si="304"/>
        <v>0.14496446483171388</v>
      </c>
      <c r="K2388" s="115">
        <f t="shared" si="301"/>
        <v>0</v>
      </c>
      <c r="L2388" s="116">
        <f t="shared" si="302"/>
        <v>-9.1543252462513491E-2</v>
      </c>
    </row>
    <row r="2389" spans="1:12">
      <c r="A2389" s="80">
        <v>43332</v>
      </c>
      <c r="B2389" s="52">
        <v>204.96772499912385</v>
      </c>
      <c r="C2389" s="53">
        <v>15959.04</v>
      </c>
      <c r="D2389" s="54">
        <f t="shared" si="299"/>
        <v>44428</v>
      </c>
      <c r="E2389" s="53">
        <f t="shared" si="300"/>
        <v>239.5485585313221</v>
      </c>
      <c r="F2389" s="81">
        <f t="shared" si="303"/>
        <v>23549.09</v>
      </c>
      <c r="H2389" s="85">
        <f t="shared" si="298"/>
        <v>44428</v>
      </c>
      <c r="I2389" s="70">
        <f t="shared" si="305"/>
        <v>5.3341900971494605E-2</v>
      </c>
      <c r="J2389" s="70">
        <f t="shared" si="304"/>
        <v>0.13847226614585084</v>
      </c>
      <c r="K2389" s="115">
        <f t="shared" si="301"/>
        <v>0</v>
      </c>
      <c r="L2389" s="116">
        <f t="shared" si="302"/>
        <v>-8.5130365174356237E-2</v>
      </c>
    </row>
    <row r="2390" spans="1:12">
      <c r="A2390" s="80">
        <v>43333</v>
      </c>
      <c r="B2390" s="52">
        <v>205.00769370549867</v>
      </c>
      <c r="C2390" s="53">
        <v>15985.48</v>
      </c>
      <c r="D2390" s="54">
        <f t="shared" si="299"/>
        <v>44428</v>
      </c>
      <c r="E2390" s="53">
        <f t="shared" si="300"/>
        <v>239.5485585313221</v>
      </c>
      <c r="F2390" s="81">
        <f t="shared" si="303"/>
        <v>23549.09</v>
      </c>
      <c r="H2390" s="85">
        <f t="shared" ref="H2390:H2453" si="306">D2390</f>
        <v>44428</v>
      </c>
      <c r="I2390" s="70">
        <f t="shared" si="305"/>
        <v>5.3273442647320923E-2</v>
      </c>
      <c r="J2390" s="70">
        <f t="shared" si="304"/>
        <v>0.13784424167630771</v>
      </c>
      <c r="K2390" s="115">
        <f t="shared" si="301"/>
        <v>0</v>
      </c>
      <c r="L2390" s="116">
        <f t="shared" si="302"/>
        <v>-8.4570799028986787E-2</v>
      </c>
    </row>
    <row r="2391" spans="1:12">
      <c r="A2391" s="80">
        <v>43335</v>
      </c>
      <c r="B2391" s="52">
        <v>205.08641665988156</v>
      </c>
      <c r="C2391" s="53">
        <v>16001.85</v>
      </c>
      <c r="D2391" s="54">
        <f t="shared" si="299"/>
        <v>44431</v>
      </c>
      <c r="E2391" s="53">
        <f t="shared" si="300"/>
        <v>239.61539257915231</v>
      </c>
      <c r="F2391" s="81">
        <f t="shared" si="303"/>
        <v>23615.61</v>
      </c>
      <c r="H2391" s="85">
        <f t="shared" si="306"/>
        <v>44431</v>
      </c>
      <c r="I2391" s="70">
        <f t="shared" si="305"/>
        <v>5.3236590938044559E-2</v>
      </c>
      <c r="J2391" s="70">
        <f t="shared" si="304"/>
        <v>0.13852610000687582</v>
      </c>
      <c r="K2391" s="115">
        <f t="shared" si="301"/>
        <v>0</v>
      </c>
      <c r="L2391" s="116">
        <f t="shared" si="302"/>
        <v>-8.528950906883126E-2</v>
      </c>
    </row>
    <row r="2392" spans="1:12">
      <c r="A2392" s="80">
        <v>43336</v>
      </c>
      <c r="B2392" s="52">
        <v>205.12025591863045</v>
      </c>
      <c r="C2392" s="53">
        <v>15969.8</v>
      </c>
      <c r="D2392" s="54">
        <f t="shared" si="299"/>
        <v>44432</v>
      </c>
      <c r="E2392" s="53">
        <f t="shared" si="300"/>
        <v>239.64031257998056</v>
      </c>
      <c r="F2392" s="81">
        <f t="shared" si="303"/>
        <v>23799.1</v>
      </c>
      <c r="H2392" s="85">
        <f t="shared" si="306"/>
        <v>44432</v>
      </c>
      <c r="I2392" s="70">
        <f t="shared" si="305"/>
        <v>5.3215178225062054E-2</v>
      </c>
      <c r="J2392" s="70">
        <f t="shared" si="304"/>
        <v>0.1422303236893645</v>
      </c>
      <c r="K2392" s="115">
        <f t="shared" si="301"/>
        <v>0</v>
      </c>
      <c r="L2392" s="116">
        <f t="shared" si="302"/>
        <v>-8.9015145464302448E-2</v>
      </c>
    </row>
    <row r="2393" spans="1:12">
      <c r="A2393" s="80">
        <v>43339</v>
      </c>
      <c r="B2393" s="52">
        <v>205.23963590757512</v>
      </c>
      <c r="C2393" s="53">
        <v>16156.09</v>
      </c>
      <c r="D2393" s="54">
        <f t="shared" si="299"/>
        <v>44435</v>
      </c>
      <c r="E2393" s="53">
        <f t="shared" si="300"/>
        <v>239.71748497674932</v>
      </c>
      <c r="F2393" s="81">
        <f t="shared" si="303"/>
        <v>23914.48</v>
      </c>
      <c r="H2393" s="85">
        <f t="shared" si="306"/>
        <v>44435</v>
      </c>
      <c r="I2393" s="70">
        <f t="shared" si="305"/>
        <v>5.3123956798449168E-2</v>
      </c>
      <c r="J2393" s="70">
        <f t="shared" si="304"/>
        <v>0.13965891653486251</v>
      </c>
      <c r="K2393" s="115">
        <f t="shared" si="301"/>
        <v>0</v>
      </c>
      <c r="L2393" s="116">
        <f t="shared" si="302"/>
        <v>-8.6534959736413342E-2</v>
      </c>
    </row>
    <row r="2394" spans="1:12">
      <c r="A2394" s="80">
        <v>43340</v>
      </c>
      <c r="B2394" s="52">
        <v>205.2794523969412</v>
      </c>
      <c r="C2394" s="53">
        <v>16220.45</v>
      </c>
      <c r="D2394" s="54">
        <f t="shared" si="299"/>
        <v>44435</v>
      </c>
      <c r="E2394" s="53">
        <f t="shared" si="300"/>
        <v>239.71748497674932</v>
      </c>
      <c r="F2394" s="81">
        <f t="shared" si="303"/>
        <v>23914.48</v>
      </c>
      <c r="H2394" s="85">
        <f t="shared" si="306"/>
        <v>44435</v>
      </c>
      <c r="I2394" s="70">
        <f t="shared" si="305"/>
        <v>5.3055863589108077E-2</v>
      </c>
      <c r="J2394" s="70">
        <f t="shared" si="304"/>
        <v>0.1381495939679549</v>
      </c>
      <c r="K2394" s="115">
        <f t="shared" si="301"/>
        <v>0</v>
      </c>
      <c r="L2394" s="116">
        <f t="shared" si="302"/>
        <v>-8.5093730378846821E-2</v>
      </c>
    </row>
    <row r="2395" spans="1:12">
      <c r="A2395" s="80">
        <v>43341</v>
      </c>
      <c r="B2395" s="52">
        <v>205.32009772851578</v>
      </c>
      <c r="C2395" s="53">
        <v>16156.02</v>
      </c>
      <c r="D2395" s="54">
        <f t="shared" si="299"/>
        <v>44435</v>
      </c>
      <c r="E2395" s="53">
        <f t="shared" si="300"/>
        <v>239.71748497674932</v>
      </c>
      <c r="F2395" s="81">
        <f t="shared" si="303"/>
        <v>23914.48</v>
      </c>
      <c r="H2395" s="85">
        <f t="shared" si="306"/>
        <v>44435</v>
      </c>
      <c r="I2395" s="70">
        <f t="shared" si="305"/>
        <v>5.2986371074921434E-2</v>
      </c>
      <c r="J2395" s="70">
        <f t="shared" si="304"/>
        <v>0.1396605624849776</v>
      </c>
      <c r="K2395" s="115">
        <f t="shared" si="301"/>
        <v>0</v>
      </c>
      <c r="L2395" s="116">
        <f t="shared" si="302"/>
        <v>-8.6674191410056167E-2</v>
      </c>
    </row>
    <row r="2396" spans="1:12">
      <c r="A2396" s="80">
        <v>43342</v>
      </c>
      <c r="B2396" s="52">
        <v>205.356234065716</v>
      </c>
      <c r="C2396" s="53">
        <v>16135.61</v>
      </c>
      <c r="D2396" s="54">
        <f t="shared" si="299"/>
        <v>44438</v>
      </c>
      <c r="E2396" s="53">
        <f t="shared" si="300"/>
        <v>239.78364700260289</v>
      </c>
      <c r="F2396" s="81">
        <f t="shared" si="303"/>
        <v>24237.8</v>
      </c>
      <c r="H2396" s="85">
        <f t="shared" si="306"/>
        <v>44438</v>
      </c>
      <c r="I2396" s="70">
        <f t="shared" si="305"/>
        <v>5.3021463274682601E-2</v>
      </c>
      <c r="J2396" s="70">
        <f t="shared" si="304"/>
        <v>0.14525607207476843</v>
      </c>
      <c r="K2396" s="115">
        <f t="shared" si="301"/>
        <v>0</v>
      </c>
      <c r="L2396" s="116">
        <f t="shared" si="302"/>
        <v>-9.2234608800085827E-2</v>
      </c>
    </row>
    <row r="2397" spans="1:12">
      <c r="A2397" s="80">
        <v>43343</v>
      </c>
      <c r="B2397" s="52">
        <v>205.39484103772037</v>
      </c>
      <c r="C2397" s="53">
        <v>16143.51</v>
      </c>
      <c r="D2397" s="54">
        <f t="shared" si="299"/>
        <v>44439</v>
      </c>
      <c r="E2397" s="53">
        <f t="shared" si="300"/>
        <v>239.80570709812713</v>
      </c>
      <c r="F2397" s="81">
        <f t="shared" si="303"/>
        <v>24525.71</v>
      </c>
      <c r="H2397" s="85">
        <f t="shared" si="306"/>
        <v>44439</v>
      </c>
      <c r="I2397" s="70">
        <f t="shared" si="305"/>
        <v>5.2987771843697962E-2</v>
      </c>
      <c r="J2397" s="70">
        <f t="shared" si="304"/>
        <v>0.14958531449724988</v>
      </c>
      <c r="K2397" s="115">
        <f t="shared" si="301"/>
        <v>0</v>
      </c>
      <c r="L2397" s="116">
        <f t="shared" si="302"/>
        <v>-9.6597542653551915E-2</v>
      </c>
    </row>
    <row r="2398" spans="1:12">
      <c r="A2398" s="80">
        <v>43346</v>
      </c>
      <c r="B2398" s="52">
        <v>205.5316340018515</v>
      </c>
      <c r="C2398" s="53">
        <v>16007.84</v>
      </c>
      <c r="D2398" s="54">
        <f t="shared" si="299"/>
        <v>44442</v>
      </c>
      <c r="E2398" s="53">
        <f t="shared" si="300"/>
        <v>239.87285895931487</v>
      </c>
      <c r="F2398" s="81">
        <f t="shared" si="303"/>
        <v>24802.17</v>
      </c>
      <c r="H2398" s="85">
        <f t="shared" si="306"/>
        <v>44442</v>
      </c>
      <c r="I2398" s="70">
        <f t="shared" si="305"/>
        <v>5.2852369340263383E-2</v>
      </c>
      <c r="J2398" s="70">
        <f t="shared" si="304"/>
        <v>0.15713931214271493</v>
      </c>
      <c r="K2398" s="115">
        <f t="shared" si="301"/>
        <v>0</v>
      </c>
      <c r="L2398" s="116">
        <f t="shared" si="302"/>
        <v>-0.10428694280245154</v>
      </c>
    </row>
    <row r="2399" spans="1:12">
      <c r="A2399" s="80">
        <v>43347</v>
      </c>
      <c r="B2399" s="52">
        <v>205.57294586028584</v>
      </c>
      <c r="C2399" s="53">
        <v>15922.09</v>
      </c>
      <c r="D2399" s="54">
        <f t="shared" si="299"/>
        <v>44442</v>
      </c>
      <c r="E2399" s="53">
        <f t="shared" si="300"/>
        <v>239.87285895931487</v>
      </c>
      <c r="F2399" s="81">
        <f t="shared" si="303"/>
        <v>24802.17</v>
      </c>
      <c r="H2399" s="85">
        <f t="shared" si="306"/>
        <v>44442</v>
      </c>
      <c r="I2399" s="70">
        <f t="shared" si="305"/>
        <v>5.2781837682548627E-2</v>
      </c>
      <c r="J2399" s="70">
        <f t="shared" si="304"/>
        <v>0.15921289040017061</v>
      </c>
      <c r="K2399" s="115">
        <f t="shared" si="301"/>
        <v>0</v>
      </c>
      <c r="L2399" s="116">
        <f t="shared" si="302"/>
        <v>-0.10643105271762199</v>
      </c>
    </row>
    <row r="2400" spans="1:12">
      <c r="A2400" s="80">
        <v>43348</v>
      </c>
      <c r="B2400" s="52">
        <v>205.61878862721269</v>
      </c>
      <c r="C2400" s="53">
        <v>15862.15</v>
      </c>
      <c r="D2400" s="54">
        <f t="shared" si="299"/>
        <v>44442</v>
      </c>
      <c r="E2400" s="53">
        <f t="shared" si="300"/>
        <v>239.87285895931487</v>
      </c>
      <c r="F2400" s="81">
        <f t="shared" si="303"/>
        <v>24802.17</v>
      </c>
      <c r="H2400" s="85">
        <f t="shared" si="306"/>
        <v>44442</v>
      </c>
      <c r="I2400" s="70">
        <f t="shared" si="305"/>
        <v>5.2703592531438526E-2</v>
      </c>
      <c r="J2400" s="70">
        <f t="shared" si="304"/>
        <v>0.1606712022243082</v>
      </c>
      <c r="K2400" s="115">
        <f t="shared" si="301"/>
        <v>0</v>
      </c>
      <c r="L2400" s="116">
        <f t="shared" si="302"/>
        <v>-0.10796760969286967</v>
      </c>
    </row>
    <row r="2401" spans="1:12">
      <c r="A2401" s="80">
        <v>43349</v>
      </c>
      <c r="B2401" s="52">
        <v>205.82995912313282</v>
      </c>
      <c r="C2401" s="53">
        <v>15947.67</v>
      </c>
      <c r="D2401" s="54">
        <f t="shared" si="299"/>
        <v>44445</v>
      </c>
      <c r="E2401" s="53">
        <f t="shared" si="300"/>
        <v>239.93762463123389</v>
      </c>
      <c r="F2401" s="81">
        <f t="shared" si="303"/>
        <v>24879.79</v>
      </c>
      <c r="H2401" s="85">
        <f t="shared" si="306"/>
        <v>44445</v>
      </c>
      <c r="I2401" s="70">
        <f t="shared" si="305"/>
        <v>5.2438165930803526E-2</v>
      </c>
      <c r="J2401" s="70">
        <f t="shared" si="304"/>
        <v>0.15980013951817607</v>
      </c>
      <c r="K2401" s="115">
        <f t="shared" si="301"/>
        <v>0</v>
      </c>
      <c r="L2401" s="116">
        <f t="shared" si="302"/>
        <v>-0.10736197358737254</v>
      </c>
    </row>
    <row r="2402" spans="1:12">
      <c r="A2402" s="80">
        <v>43350</v>
      </c>
      <c r="B2402" s="52">
        <v>205.7060494877407</v>
      </c>
      <c r="C2402" s="53">
        <v>16019.84</v>
      </c>
      <c r="D2402" s="54">
        <f t="shared" si="299"/>
        <v>44446</v>
      </c>
      <c r="E2402" s="53">
        <f t="shared" si="300"/>
        <v>239.95993883032457</v>
      </c>
      <c r="F2402" s="81">
        <f t="shared" si="303"/>
        <v>24857.27</v>
      </c>
      <c r="H2402" s="85">
        <f t="shared" si="306"/>
        <v>44446</v>
      </c>
      <c r="I2402" s="70">
        <f t="shared" si="305"/>
        <v>5.2682071107523765E-2</v>
      </c>
      <c r="J2402" s="70">
        <f t="shared" si="304"/>
        <v>0.1577063582313909</v>
      </c>
      <c r="K2402" s="115">
        <f t="shared" si="301"/>
        <v>0</v>
      </c>
      <c r="L2402" s="116">
        <f t="shared" si="302"/>
        <v>-0.10502428712386713</v>
      </c>
    </row>
    <row r="2403" spans="1:12">
      <c r="A2403" s="80">
        <v>43353</v>
      </c>
      <c r="B2403" s="52">
        <v>205.81219380927638</v>
      </c>
      <c r="C2403" s="53">
        <v>15813.26</v>
      </c>
      <c r="D2403" s="54">
        <f t="shared" si="299"/>
        <v>44448</v>
      </c>
      <c r="E2403" s="53">
        <f t="shared" si="300"/>
        <v>240.00337354308499</v>
      </c>
      <c r="F2403" s="81">
        <f t="shared" si="303"/>
        <v>24878.09</v>
      </c>
      <c r="H2403" s="85">
        <f t="shared" si="306"/>
        <v>44448</v>
      </c>
      <c r="I2403" s="70">
        <f t="shared" si="305"/>
        <v>5.2564571989454301E-2</v>
      </c>
      <c r="J2403" s="70">
        <f t="shared" si="304"/>
        <v>0.16305041607741178</v>
      </c>
      <c r="K2403" s="115">
        <f t="shared" si="301"/>
        <v>0</v>
      </c>
      <c r="L2403" s="116">
        <f t="shared" si="302"/>
        <v>-0.11048584408795747</v>
      </c>
    </row>
    <row r="2404" spans="1:12">
      <c r="A2404" s="80">
        <v>43354</v>
      </c>
      <c r="B2404" s="52">
        <v>205.83133434330063</v>
      </c>
      <c r="C2404" s="53">
        <v>15605.11</v>
      </c>
      <c r="D2404" s="54">
        <f t="shared" si="299"/>
        <v>44448</v>
      </c>
      <c r="E2404" s="53">
        <f t="shared" si="300"/>
        <v>240.00337354308499</v>
      </c>
      <c r="F2404" s="81">
        <f t="shared" si="303"/>
        <v>24878.09</v>
      </c>
      <c r="H2404" s="85">
        <f t="shared" si="306"/>
        <v>44448</v>
      </c>
      <c r="I2404" s="70">
        <f t="shared" si="305"/>
        <v>5.2531944510605388E-2</v>
      </c>
      <c r="J2404" s="70">
        <f t="shared" si="304"/>
        <v>0.16819873984095612</v>
      </c>
      <c r="K2404" s="115">
        <f t="shared" si="301"/>
        <v>0</v>
      </c>
      <c r="L2404" s="116">
        <f t="shared" si="302"/>
        <v>-0.11566679533035074</v>
      </c>
    </row>
    <row r="2405" spans="1:12">
      <c r="A2405" s="80">
        <v>43355</v>
      </c>
      <c r="B2405" s="52">
        <v>205.86838398348243</v>
      </c>
      <c r="C2405" s="53">
        <v>15719.62</v>
      </c>
      <c r="D2405" s="54">
        <f t="shared" si="299"/>
        <v>44448</v>
      </c>
      <c r="E2405" s="53">
        <f t="shared" si="300"/>
        <v>240.00337354308499</v>
      </c>
      <c r="F2405" s="81">
        <f t="shared" si="303"/>
        <v>24878.09</v>
      </c>
      <c r="H2405" s="85">
        <f t="shared" si="306"/>
        <v>44448</v>
      </c>
      <c r="I2405" s="70">
        <f t="shared" si="305"/>
        <v>5.2468800171104002E-2</v>
      </c>
      <c r="J2405" s="70">
        <f t="shared" si="304"/>
        <v>0.16535523224184723</v>
      </c>
      <c r="K2405" s="115">
        <f t="shared" si="301"/>
        <v>0</v>
      </c>
      <c r="L2405" s="116">
        <f t="shared" si="302"/>
        <v>-0.11288643207074323</v>
      </c>
    </row>
    <row r="2406" spans="1:12">
      <c r="A2406" s="80">
        <v>43357</v>
      </c>
      <c r="B2406" s="52">
        <v>205.94167312818055</v>
      </c>
      <c r="C2406" s="53">
        <v>15920.48</v>
      </c>
      <c r="D2406" s="54">
        <f t="shared" si="299"/>
        <v>44453</v>
      </c>
      <c r="E2406" s="53">
        <f t="shared" si="300"/>
        <v>240.11138309265229</v>
      </c>
      <c r="F2406" s="81">
        <f t="shared" si="303"/>
        <v>24893.51</v>
      </c>
      <c r="H2406" s="85">
        <f t="shared" si="306"/>
        <v>44453</v>
      </c>
      <c r="I2406" s="70">
        <f t="shared" si="305"/>
        <v>5.2501776493606211E-2</v>
      </c>
      <c r="J2406" s="70">
        <f t="shared" si="304"/>
        <v>0.16067329725627277</v>
      </c>
      <c r="K2406" s="115">
        <f t="shared" si="301"/>
        <v>0</v>
      </c>
      <c r="L2406" s="116">
        <f t="shared" si="302"/>
        <v>-0.10817152076266656</v>
      </c>
    </row>
    <row r="2407" spans="1:12">
      <c r="A2407" s="80">
        <v>43360</v>
      </c>
      <c r="B2407" s="52">
        <v>206.06338465699932</v>
      </c>
      <c r="C2407" s="53">
        <v>15731.26</v>
      </c>
      <c r="D2407" s="54">
        <f t="shared" si="299"/>
        <v>44456</v>
      </c>
      <c r="E2407" s="53">
        <f t="shared" si="300"/>
        <v>240.1742977662895</v>
      </c>
      <c r="F2407" s="81">
        <f t="shared" si="303"/>
        <v>25187.34</v>
      </c>
      <c r="H2407" s="85">
        <f t="shared" si="306"/>
        <v>44456</v>
      </c>
      <c r="I2407" s="70">
        <f t="shared" si="305"/>
        <v>5.2386415682530441E-2</v>
      </c>
      <c r="J2407" s="70">
        <f t="shared" si="304"/>
        <v>0.16987537251355755</v>
      </c>
      <c r="K2407" s="115">
        <f t="shared" si="301"/>
        <v>0</v>
      </c>
      <c r="L2407" s="116">
        <f t="shared" si="302"/>
        <v>-0.11748895683102711</v>
      </c>
    </row>
    <row r="2408" spans="1:12">
      <c r="A2408" s="80">
        <v>43361</v>
      </c>
      <c r="B2408" s="52">
        <v>206.10562765085402</v>
      </c>
      <c r="C2408" s="53">
        <v>15594.57</v>
      </c>
      <c r="D2408" s="54">
        <f t="shared" si="299"/>
        <v>44456</v>
      </c>
      <c r="E2408" s="53">
        <f t="shared" si="300"/>
        <v>240.1742977662895</v>
      </c>
      <c r="F2408" s="81">
        <f t="shared" si="303"/>
        <v>25187.34</v>
      </c>
      <c r="H2408" s="85">
        <f t="shared" si="306"/>
        <v>44456</v>
      </c>
      <c r="I2408" s="70">
        <f t="shared" si="305"/>
        <v>5.2314512437345195E-2</v>
      </c>
      <c r="J2408" s="70">
        <f t="shared" si="304"/>
        <v>0.17328350987227892</v>
      </c>
      <c r="K2408" s="115">
        <f t="shared" si="301"/>
        <v>0</v>
      </c>
      <c r="L2408" s="116">
        <f t="shared" si="302"/>
        <v>-0.12096899743493372</v>
      </c>
    </row>
    <row r="2409" spans="1:12">
      <c r="A2409" s="80">
        <v>43362</v>
      </c>
      <c r="B2409" s="52">
        <v>206.1460243538736</v>
      </c>
      <c r="C2409" s="53">
        <v>15534.28</v>
      </c>
      <c r="D2409" s="54">
        <f t="shared" si="299"/>
        <v>44456</v>
      </c>
      <c r="E2409" s="53">
        <f t="shared" si="300"/>
        <v>240.1742977662895</v>
      </c>
      <c r="F2409" s="81">
        <f t="shared" si="303"/>
        <v>25187.34</v>
      </c>
      <c r="H2409" s="85">
        <f t="shared" si="306"/>
        <v>44456</v>
      </c>
      <c r="I2409" s="70">
        <f t="shared" si="305"/>
        <v>5.2245770204655484E-2</v>
      </c>
      <c r="J2409" s="70">
        <f t="shared" si="304"/>
        <v>0.17479942493160316</v>
      </c>
      <c r="K2409" s="115">
        <f t="shared" si="301"/>
        <v>0</v>
      </c>
      <c r="L2409" s="116">
        <f t="shared" si="302"/>
        <v>-0.12255365472694768</v>
      </c>
    </row>
    <row r="2410" spans="1:12">
      <c r="A2410" s="80">
        <v>43364</v>
      </c>
      <c r="B2410" s="52">
        <v>206.24332527736863</v>
      </c>
      <c r="C2410" s="53">
        <v>15408.16</v>
      </c>
      <c r="D2410" s="54">
        <f t="shared" si="299"/>
        <v>44460</v>
      </c>
      <c r="E2410" s="53">
        <f t="shared" si="300"/>
        <v>240.26340872813086</v>
      </c>
      <c r="F2410" s="81">
        <f t="shared" si="303"/>
        <v>25154.16</v>
      </c>
      <c r="H2410" s="85">
        <f t="shared" si="306"/>
        <v>44460</v>
      </c>
      <c r="I2410" s="70">
        <f t="shared" si="305"/>
        <v>5.2210369311360694E-2</v>
      </c>
      <c r="J2410" s="70">
        <f t="shared" si="304"/>
        <v>0.17747857380792786</v>
      </c>
      <c r="K2410" s="115">
        <f t="shared" si="301"/>
        <v>0</v>
      </c>
      <c r="L2410" s="116">
        <f t="shared" si="302"/>
        <v>-0.12526820449656717</v>
      </c>
    </row>
    <row r="2411" spans="1:12">
      <c r="A2411" s="80">
        <v>43367</v>
      </c>
      <c r="B2411" s="52">
        <v>206.32623509413014</v>
      </c>
      <c r="C2411" s="53">
        <v>15165.18</v>
      </c>
      <c r="D2411" s="54">
        <f t="shared" si="299"/>
        <v>44463</v>
      </c>
      <c r="E2411" s="53">
        <f t="shared" si="300"/>
        <v>240.32396016721782</v>
      </c>
      <c r="F2411" s="81">
        <f t="shared" si="303"/>
        <v>25571.24</v>
      </c>
      <c r="H2411" s="85">
        <f t="shared" si="306"/>
        <v>44463</v>
      </c>
      <c r="I2411" s="70">
        <f t="shared" si="305"/>
        <v>5.2157784689684794E-2</v>
      </c>
      <c r="J2411" s="70">
        <f t="shared" si="304"/>
        <v>0.19024054337149932</v>
      </c>
      <c r="K2411" s="115">
        <f t="shared" si="301"/>
        <v>0</v>
      </c>
      <c r="L2411" s="116">
        <f t="shared" si="302"/>
        <v>-0.13808275868181452</v>
      </c>
    </row>
    <row r="2412" spans="1:12">
      <c r="A2412" s="80">
        <v>43368</v>
      </c>
      <c r="B2412" s="52">
        <v>206.31983898084223</v>
      </c>
      <c r="C2412" s="53">
        <v>15303.55</v>
      </c>
      <c r="D2412" s="54">
        <f t="shared" si="299"/>
        <v>44463</v>
      </c>
      <c r="E2412" s="53">
        <f t="shared" si="300"/>
        <v>240.32396016721782</v>
      </c>
      <c r="F2412" s="81">
        <f t="shared" si="303"/>
        <v>25571.24</v>
      </c>
      <c r="H2412" s="85">
        <f t="shared" si="306"/>
        <v>44463</v>
      </c>
      <c r="I2412" s="70">
        <f t="shared" si="305"/>
        <v>5.2168657211492775E-2</v>
      </c>
      <c r="J2412" s="70">
        <f t="shared" si="304"/>
        <v>0.18664241391642555</v>
      </c>
      <c r="K2412" s="115">
        <f t="shared" si="301"/>
        <v>0</v>
      </c>
      <c r="L2412" s="116">
        <f t="shared" si="302"/>
        <v>-0.13447375670493278</v>
      </c>
    </row>
    <row r="2413" spans="1:12">
      <c r="A2413" s="80">
        <v>43369</v>
      </c>
      <c r="B2413" s="52">
        <v>206.35862711057064</v>
      </c>
      <c r="C2413" s="53">
        <v>15284.67</v>
      </c>
      <c r="D2413" s="54">
        <f t="shared" si="299"/>
        <v>44463</v>
      </c>
      <c r="E2413" s="53">
        <f t="shared" si="300"/>
        <v>240.32396016721782</v>
      </c>
      <c r="F2413" s="81">
        <f t="shared" si="303"/>
        <v>25571.24</v>
      </c>
      <c r="H2413" s="85">
        <f t="shared" si="306"/>
        <v>44463</v>
      </c>
      <c r="I2413" s="70">
        <f t="shared" si="305"/>
        <v>5.2102729571732453E-2</v>
      </c>
      <c r="J2413" s="70">
        <f t="shared" si="304"/>
        <v>0.18713080283860228</v>
      </c>
      <c r="K2413" s="115">
        <f t="shared" si="301"/>
        <v>0</v>
      </c>
      <c r="L2413" s="116">
        <f t="shared" si="302"/>
        <v>-0.13502807326686983</v>
      </c>
    </row>
    <row r="2414" spans="1:12">
      <c r="A2414" s="80">
        <v>43370</v>
      </c>
      <c r="B2414" s="52">
        <v>206.46304457588857</v>
      </c>
      <c r="C2414" s="53">
        <v>15179.24</v>
      </c>
      <c r="D2414" s="54">
        <f t="shared" si="299"/>
        <v>44466</v>
      </c>
      <c r="E2414" s="53">
        <f t="shared" si="300"/>
        <v>240.38524277706043</v>
      </c>
      <c r="F2414" s="81">
        <f t="shared" si="303"/>
        <v>25573.99</v>
      </c>
      <c r="H2414" s="85">
        <f t="shared" si="306"/>
        <v>44466</v>
      </c>
      <c r="I2414" s="70">
        <f t="shared" si="305"/>
        <v>5.2014740803537629E-2</v>
      </c>
      <c r="J2414" s="70">
        <f t="shared" si="304"/>
        <v>0.18991558961340949</v>
      </c>
      <c r="K2414" s="115">
        <f t="shared" si="301"/>
        <v>0</v>
      </c>
      <c r="L2414" s="116">
        <f t="shared" si="302"/>
        <v>-0.13790084880987186</v>
      </c>
    </row>
    <row r="2415" spans="1:12">
      <c r="A2415" s="80">
        <v>43371</v>
      </c>
      <c r="B2415" s="52">
        <v>206.49422049561954</v>
      </c>
      <c r="C2415" s="53">
        <v>15114.08</v>
      </c>
      <c r="D2415" s="54">
        <f t="shared" si="299"/>
        <v>44467</v>
      </c>
      <c r="E2415" s="53">
        <f t="shared" si="300"/>
        <v>240.39630049822816</v>
      </c>
      <c r="F2415" s="81">
        <f t="shared" si="303"/>
        <v>25421.46</v>
      </c>
      <c r="H2415" s="85">
        <f t="shared" si="306"/>
        <v>44467</v>
      </c>
      <c r="I2415" s="70">
        <f t="shared" si="305"/>
        <v>5.1977924558263888E-2</v>
      </c>
      <c r="J2415" s="70">
        <f t="shared" si="304"/>
        <v>0.18924935404771825</v>
      </c>
      <c r="K2415" s="115">
        <f t="shared" si="301"/>
        <v>0</v>
      </c>
      <c r="L2415" s="116">
        <f t="shared" si="302"/>
        <v>-0.13727142948945437</v>
      </c>
    </row>
    <row r="2416" spans="1:12">
      <c r="A2416" s="80">
        <v>43374</v>
      </c>
      <c r="B2416" s="52">
        <v>206.58280651621217</v>
      </c>
      <c r="C2416" s="53">
        <v>15221.75</v>
      </c>
      <c r="D2416" s="54">
        <f t="shared" si="299"/>
        <v>44470</v>
      </c>
      <c r="E2416" s="53">
        <f t="shared" si="300"/>
        <v>240.46794558696354</v>
      </c>
      <c r="F2416" s="81">
        <f t="shared" si="303"/>
        <v>25111.25</v>
      </c>
      <c r="H2416" s="85">
        <f t="shared" si="306"/>
        <v>44470</v>
      </c>
      <c r="I2416" s="70">
        <f t="shared" si="305"/>
        <v>5.1932016077193444E-2</v>
      </c>
      <c r="J2416" s="70">
        <f t="shared" si="304"/>
        <v>0.18159301679465445</v>
      </c>
      <c r="K2416" s="115">
        <f t="shared" si="301"/>
        <v>0</v>
      </c>
      <c r="L2416" s="116">
        <f t="shared" si="302"/>
        <v>-0.12966100071746101</v>
      </c>
    </row>
    <row r="2417" spans="1:12">
      <c r="A2417" s="80">
        <v>43376</v>
      </c>
      <c r="B2417" s="52">
        <v>206.65304467042768</v>
      </c>
      <c r="C2417" s="53">
        <v>15014.23</v>
      </c>
      <c r="D2417" s="54">
        <f t="shared" si="299"/>
        <v>44470</v>
      </c>
      <c r="E2417" s="53">
        <f t="shared" si="300"/>
        <v>240.46794558696354</v>
      </c>
      <c r="F2417" s="81">
        <f t="shared" si="303"/>
        <v>25111.25</v>
      </c>
      <c r="H2417" s="85">
        <f t="shared" si="306"/>
        <v>44470</v>
      </c>
      <c r="I2417" s="70">
        <f t="shared" si="305"/>
        <v>5.1812824131192148E-2</v>
      </c>
      <c r="J2417" s="70">
        <f t="shared" si="304"/>
        <v>0.18701194442271296</v>
      </c>
      <c r="K2417" s="115">
        <f t="shared" si="301"/>
        <v>0</v>
      </c>
      <c r="L2417" s="116">
        <f t="shared" si="302"/>
        <v>-0.13519912029152081</v>
      </c>
    </row>
    <row r="2418" spans="1:12">
      <c r="A2418" s="80">
        <v>43377</v>
      </c>
      <c r="B2418" s="52">
        <v>206.68817568802166</v>
      </c>
      <c r="C2418" s="53">
        <v>14656.09</v>
      </c>
      <c r="D2418" s="54">
        <f t="shared" si="299"/>
        <v>44473</v>
      </c>
      <c r="E2418" s="53">
        <f t="shared" si="300"/>
        <v>240.53720035529261</v>
      </c>
      <c r="F2418" s="81">
        <f t="shared" si="303"/>
        <v>25339.32</v>
      </c>
      <c r="H2418" s="85">
        <f t="shared" si="306"/>
        <v>44473</v>
      </c>
      <c r="I2418" s="70">
        <f t="shared" si="305"/>
        <v>5.1854186777070099E-2</v>
      </c>
      <c r="J2418" s="70">
        <f t="shared" si="304"/>
        <v>0.2002147073517444</v>
      </c>
      <c r="K2418" s="115">
        <f t="shared" si="301"/>
        <v>0</v>
      </c>
      <c r="L2418" s="116">
        <f t="shared" si="302"/>
        <v>-0.1483605205746743</v>
      </c>
    </row>
    <row r="2419" spans="1:12">
      <c r="A2419" s="80">
        <v>43378</v>
      </c>
      <c r="B2419" s="52">
        <v>206.77994523802712</v>
      </c>
      <c r="C2419" s="53">
        <v>14265.08</v>
      </c>
      <c r="D2419" s="54">
        <f t="shared" si="299"/>
        <v>44474</v>
      </c>
      <c r="E2419" s="53">
        <f t="shared" si="300"/>
        <v>240.56005138932636</v>
      </c>
      <c r="F2419" s="81">
        <f t="shared" si="303"/>
        <v>25526.98</v>
      </c>
      <c r="H2419" s="85">
        <f t="shared" si="306"/>
        <v>44474</v>
      </c>
      <c r="I2419" s="70">
        <f t="shared" si="305"/>
        <v>5.1731861154267422E-2</v>
      </c>
      <c r="J2419" s="70">
        <f t="shared" si="304"/>
        <v>0.21406444947342029</v>
      </c>
      <c r="K2419" s="115">
        <f t="shared" si="301"/>
        <v>0</v>
      </c>
      <c r="L2419" s="116">
        <f t="shared" si="302"/>
        <v>-0.16233258831915287</v>
      </c>
    </row>
    <row r="2420" spans="1:12">
      <c r="A2420" s="80">
        <v>43381</v>
      </c>
      <c r="B2420" s="52">
        <v>206.90959626369136</v>
      </c>
      <c r="C2420" s="53">
        <v>14308.79</v>
      </c>
      <c r="D2420" s="54">
        <f t="shared" si="299"/>
        <v>44477</v>
      </c>
      <c r="E2420" s="53">
        <f t="shared" si="300"/>
        <v>240.63848242760045</v>
      </c>
      <c r="F2420" s="81">
        <f t="shared" si="303"/>
        <v>25631.38</v>
      </c>
      <c r="H2420" s="85">
        <f t="shared" si="306"/>
        <v>44477</v>
      </c>
      <c r="I2420" s="70">
        <f t="shared" si="305"/>
        <v>5.1626405262792607E-2</v>
      </c>
      <c r="J2420" s="70">
        <f t="shared" si="304"/>
        <v>0.21447811489093715</v>
      </c>
      <c r="K2420" s="115">
        <f t="shared" si="301"/>
        <v>0</v>
      </c>
      <c r="L2420" s="116">
        <f t="shared" si="302"/>
        <v>-0.16285170962814455</v>
      </c>
    </row>
    <row r="2421" spans="1:12">
      <c r="A2421" s="80">
        <v>43382</v>
      </c>
      <c r="B2421" s="52">
        <v>206.94063270313092</v>
      </c>
      <c r="C2421" s="53">
        <v>14243.79</v>
      </c>
      <c r="D2421" s="54">
        <f t="shared" si="299"/>
        <v>44477</v>
      </c>
      <c r="E2421" s="53">
        <f t="shared" si="300"/>
        <v>240.63848242760045</v>
      </c>
      <c r="F2421" s="81">
        <f t="shared" si="303"/>
        <v>25631.38</v>
      </c>
      <c r="H2421" s="85">
        <f t="shared" si="306"/>
        <v>44477</v>
      </c>
      <c r="I2421" s="70">
        <f t="shared" si="305"/>
        <v>5.1573829200048271E-2</v>
      </c>
      <c r="J2421" s="70">
        <f t="shared" si="304"/>
        <v>0.21632269186739106</v>
      </c>
      <c r="K2421" s="115">
        <f t="shared" si="301"/>
        <v>0</v>
      </c>
      <c r="L2421" s="116">
        <f t="shared" si="302"/>
        <v>-0.16474886266734279</v>
      </c>
    </row>
    <row r="2422" spans="1:12">
      <c r="A2422" s="80">
        <v>43383</v>
      </c>
      <c r="B2422" s="52">
        <v>206.98077918587532</v>
      </c>
      <c r="C2422" s="53">
        <v>14463.71</v>
      </c>
      <c r="D2422" s="54">
        <f t="shared" si="299"/>
        <v>44477</v>
      </c>
      <c r="E2422" s="53">
        <f t="shared" si="300"/>
        <v>240.63848242760045</v>
      </c>
      <c r="F2422" s="81">
        <f t="shared" si="303"/>
        <v>25631.38</v>
      </c>
      <c r="H2422" s="85">
        <f t="shared" si="306"/>
        <v>44477</v>
      </c>
      <c r="I2422" s="70">
        <f t="shared" si="305"/>
        <v>5.1505836219329248E-2</v>
      </c>
      <c r="J2422" s="70">
        <f t="shared" si="304"/>
        <v>0.21012647160756259</v>
      </c>
      <c r="K2422" s="115">
        <f t="shared" si="301"/>
        <v>0</v>
      </c>
      <c r="L2422" s="116">
        <f t="shared" si="302"/>
        <v>-0.15862063538823334</v>
      </c>
    </row>
    <row r="2423" spans="1:12">
      <c r="A2423" s="80">
        <v>43384</v>
      </c>
      <c r="B2423" s="52">
        <v>207.02217534171248</v>
      </c>
      <c r="C2423" s="53">
        <v>14152</v>
      </c>
      <c r="D2423" s="54">
        <f t="shared" si="299"/>
        <v>44480</v>
      </c>
      <c r="E2423" s="53">
        <f t="shared" si="300"/>
        <v>240.75326698371842</v>
      </c>
      <c r="F2423" s="81">
        <f t="shared" si="303"/>
        <v>25704.1</v>
      </c>
      <c r="H2423" s="85">
        <f t="shared" si="306"/>
        <v>44480</v>
      </c>
      <c r="I2423" s="70">
        <f t="shared" si="305"/>
        <v>5.1602896884690441E-2</v>
      </c>
      <c r="J2423" s="70">
        <f t="shared" si="304"/>
        <v>0.22009840882637866</v>
      </c>
      <c r="K2423" s="115">
        <f t="shared" si="301"/>
        <v>0</v>
      </c>
      <c r="L2423" s="116">
        <f t="shared" si="302"/>
        <v>-0.16849551194168821</v>
      </c>
    </row>
    <row r="2424" spans="1:12">
      <c r="A2424" s="80">
        <v>43385</v>
      </c>
      <c r="B2424" s="52">
        <v>207.05095142408496</v>
      </c>
      <c r="C2424" s="53">
        <v>14480.86</v>
      </c>
      <c r="D2424" s="54">
        <f t="shared" si="299"/>
        <v>44481</v>
      </c>
      <c r="E2424" s="53">
        <f t="shared" si="300"/>
        <v>240.77589779081489</v>
      </c>
      <c r="F2424" s="81">
        <f t="shared" si="303"/>
        <v>25770.01</v>
      </c>
      <c r="H2424" s="85">
        <f t="shared" si="306"/>
        <v>44481</v>
      </c>
      <c r="I2424" s="70">
        <f t="shared" si="305"/>
        <v>5.1587124796973693E-2</v>
      </c>
      <c r="J2424" s="70">
        <f t="shared" si="304"/>
        <v>0.21182547338100499</v>
      </c>
      <c r="K2424" s="115">
        <f t="shared" si="301"/>
        <v>0</v>
      </c>
      <c r="L2424" s="116">
        <f t="shared" si="302"/>
        <v>-0.1602383485840313</v>
      </c>
    </row>
    <row r="2425" spans="1:12">
      <c r="A2425" s="80">
        <v>43388</v>
      </c>
      <c r="B2425" s="52">
        <v>207.17083392495954</v>
      </c>
      <c r="C2425" s="53">
        <v>14536.17</v>
      </c>
      <c r="D2425" s="54">
        <f t="shared" si="299"/>
        <v>44483</v>
      </c>
      <c r="E2425" s="53">
        <f t="shared" si="300"/>
        <v>240.82140648450027</v>
      </c>
      <c r="F2425" s="81">
        <f t="shared" si="303"/>
        <v>26268.83</v>
      </c>
      <c r="H2425" s="85">
        <f t="shared" si="306"/>
        <v>44483</v>
      </c>
      <c r="I2425" s="70">
        <f t="shared" si="305"/>
        <v>5.1450482804855424E-2</v>
      </c>
      <c r="J2425" s="70">
        <f t="shared" si="304"/>
        <v>0.21804568853219952</v>
      </c>
      <c r="K2425" s="115">
        <f t="shared" si="301"/>
        <v>0</v>
      </c>
      <c r="L2425" s="116">
        <f t="shared" si="302"/>
        <v>-0.1665952057273441</v>
      </c>
    </row>
    <row r="2426" spans="1:12">
      <c r="A2426" s="80">
        <v>43389</v>
      </c>
      <c r="B2426" s="52">
        <v>207.20833184589995</v>
      </c>
      <c r="C2426" s="53">
        <v>14636.1</v>
      </c>
      <c r="D2426" s="54">
        <f t="shared" si="299"/>
        <v>44483</v>
      </c>
      <c r="E2426" s="53">
        <f t="shared" si="300"/>
        <v>240.82140648450027</v>
      </c>
      <c r="F2426" s="81">
        <f t="shared" si="303"/>
        <v>26268.83</v>
      </c>
      <c r="H2426" s="85">
        <f t="shared" si="306"/>
        <v>44483</v>
      </c>
      <c r="I2426" s="70">
        <f t="shared" si="305"/>
        <v>5.138705294610868E-2</v>
      </c>
      <c r="J2426" s="70">
        <f t="shared" si="304"/>
        <v>0.2152672302520422</v>
      </c>
      <c r="K2426" s="115">
        <f t="shared" si="301"/>
        <v>0</v>
      </c>
      <c r="L2426" s="116">
        <f t="shared" si="302"/>
        <v>-0.16388017730593352</v>
      </c>
    </row>
    <row r="2427" spans="1:12">
      <c r="A2427" s="80">
        <v>43390</v>
      </c>
      <c r="B2427" s="52">
        <v>207.24894467894177</v>
      </c>
      <c r="C2427" s="53">
        <v>14453.94</v>
      </c>
      <c r="D2427" s="54">
        <f t="shared" si="299"/>
        <v>44483</v>
      </c>
      <c r="E2427" s="53">
        <f t="shared" si="300"/>
        <v>240.82140648450027</v>
      </c>
      <c r="F2427" s="81">
        <f t="shared" si="303"/>
        <v>26268.83</v>
      </c>
      <c r="H2427" s="85">
        <f t="shared" si="306"/>
        <v>44483</v>
      </c>
      <c r="I2427" s="70">
        <f t="shared" si="305"/>
        <v>5.1318371299522436E-2</v>
      </c>
      <c r="J2427" s="70">
        <f t="shared" si="304"/>
        <v>0.22035118573988832</v>
      </c>
      <c r="K2427" s="115">
        <f t="shared" si="301"/>
        <v>0</v>
      </c>
      <c r="L2427" s="116">
        <f t="shared" si="302"/>
        <v>-0.16903281444036589</v>
      </c>
    </row>
    <row r="2428" spans="1:12">
      <c r="A2428" s="80">
        <v>43392</v>
      </c>
      <c r="B2428" s="52">
        <v>207.33142975892397</v>
      </c>
      <c r="C2428" s="53">
        <v>14247.22</v>
      </c>
      <c r="D2428" s="54">
        <f t="shared" si="299"/>
        <v>44488</v>
      </c>
      <c r="E2428" s="53">
        <f t="shared" si="300"/>
        <v>240.87607596367266</v>
      </c>
      <c r="F2428" s="81">
        <f t="shared" si="303"/>
        <v>26383.71</v>
      </c>
      <c r="H2428" s="85">
        <f t="shared" si="306"/>
        <v>44488</v>
      </c>
      <c r="I2428" s="70">
        <f t="shared" si="305"/>
        <v>5.1258470973001291E-2</v>
      </c>
      <c r="J2428" s="70">
        <f t="shared" si="304"/>
        <v>0.22801002261206227</v>
      </c>
      <c r="K2428" s="115">
        <f t="shared" si="301"/>
        <v>0</v>
      </c>
      <c r="L2428" s="116">
        <f t="shared" si="302"/>
        <v>-0.17675155163906098</v>
      </c>
    </row>
    <row r="2429" spans="1:12">
      <c r="A2429" s="80">
        <v>43395</v>
      </c>
      <c r="B2429" s="52">
        <v>207.46951249114343</v>
      </c>
      <c r="C2429" s="53">
        <v>14166.64</v>
      </c>
      <c r="D2429" s="54">
        <f t="shared" si="299"/>
        <v>44491</v>
      </c>
      <c r="E2429" s="53">
        <f t="shared" si="300"/>
        <v>240.93557718509317</v>
      </c>
      <c r="F2429" s="81">
        <f t="shared" si="303"/>
        <v>25952.01</v>
      </c>
      <c r="H2429" s="85">
        <f t="shared" si="306"/>
        <v>44491</v>
      </c>
      <c r="I2429" s="70">
        <f t="shared" si="305"/>
        <v>5.1111729468074074E-2</v>
      </c>
      <c r="J2429" s="70">
        <f t="shared" si="304"/>
        <v>0.22358660510725659</v>
      </c>
      <c r="K2429" s="115">
        <f t="shared" si="301"/>
        <v>0</v>
      </c>
      <c r="L2429" s="116">
        <f t="shared" si="302"/>
        <v>-0.17247487563918251</v>
      </c>
    </row>
    <row r="2430" spans="1:12">
      <c r="A2430" s="80">
        <v>43396</v>
      </c>
      <c r="B2430" s="52">
        <v>207.50685700339184</v>
      </c>
      <c r="C2430" s="53">
        <v>14031.96</v>
      </c>
      <c r="D2430" s="54">
        <f t="shared" si="299"/>
        <v>44491</v>
      </c>
      <c r="E2430" s="53">
        <f t="shared" si="300"/>
        <v>240.93557718509317</v>
      </c>
      <c r="F2430" s="81">
        <f t="shared" si="303"/>
        <v>25952.01</v>
      </c>
      <c r="H2430" s="85">
        <f t="shared" si="306"/>
        <v>44491</v>
      </c>
      <c r="I2430" s="70">
        <f t="shared" si="305"/>
        <v>5.1048670331251156E-2</v>
      </c>
      <c r="J2430" s="70">
        <f t="shared" si="304"/>
        <v>0.22748884461311358</v>
      </c>
      <c r="K2430" s="115">
        <f t="shared" si="301"/>
        <v>0</v>
      </c>
      <c r="L2430" s="116">
        <f t="shared" si="302"/>
        <v>-0.17644017428186243</v>
      </c>
    </row>
    <row r="2431" spans="1:12">
      <c r="A2431" s="80">
        <v>43397</v>
      </c>
      <c r="B2431" s="52">
        <v>207.54815086793553</v>
      </c>
      <c r="C2431" s="53">
        <v>14139.75</v>
      </c>
      <c r="D2431" s="54">
        <f t="shared" si="299"/>
        <v>44491</v>
      </c>
      <c r="E2431" s="53">
        <f t="shared" si="300"/>
        <v>240.93557718509317</v>
      </c>
      <c r="F2431" s="81">
        <f t="shared" si="303"/>
        <v>25952.01</v>
      </c>
      <c r="H2431" s="85">
        <f t="shared" si="306"/>
        <v>44491</v>
      </c>
      <c r="I2431" s="70">
        <f t="shared" si="305"/>
        <v>5.0978960017482811E-2</v>
      </c>
      <c r="J2431" s="70">
        <f t="shared" si="304"/>
        <v>0.22436175810377712</v>
      </c>
      <c r="K2431" s="115">
        <f t="shared" si="301"/>
        <v>0</v>
      </c>
      <c r="L2431" s="116">
        <f t="shared" si="302"/>
        <v>-0.17338279808629431</v>
      </c>
    </row>
    <row r="2432" spans="1:12">
      <c r="A2432" s="80">
        <v>43398</v>
      </c>
      <c r="B2432" s="52">
        <v>207.58945294995826</v>
      </c>
      <c r="C2432" s="53">
        <v>14014.33</v>
      </c>
      <c r="D2432" s="54">
        <f t="shared" si="299"/>
        <v>44494</v>
      </c>
      <c r="E2432" s="53">
        <f t="shared" si="300"/>
        <v>240.96159822742916</v>
      </c>
      <c r="F2432" s="81">
        <f t="shared" si="303"/>
        <v>25967.040000000001</v>
      </c>
      <c r="H2432" s="85">
        <f t="shared" si="306"/>
        <v>44494</v>
      </c>
      <c r="I2432" s="70">
        <f t="shared" si="305"/>
        <v>5.0947085698477945E-2</v>
      </c>
      <c r="J2432" s="70">
        <f t="shared" si="304"/>
        <v>0.22824037373501005</v>
      </c>
      <c r="K2432" s="115">
        <f t="shared" si="301"/>
        <v>0</v>
      </c>
      <c r="L2432" s="116">
        <f t="shared" si="302"/>
        <v>-0.1772932880365321</v>
      </c>
    </row>
    <row r="2433" spans="1:12">
      <c r="A2433" s="80">
        <v>43399</v>
      </c>
      <c r="B2433" s="52">
        <v>207.6299328932835</v>
      </c>
      <c r="C2433" s="53">
        <v>13882.95</v>
      </c>
      <c r="D2433" s="54">
        <f t="shared" si="299"/>
        <v>44495</v>
      </c>
      <c r="E2433" s="53">
        <f t="shared" si="300"/>
        <v>240.97774265451042</v>
      </c>
      <c r="F2433" s="81">
        <f t="shared" si="303"/>
        <v>26196.05</v>
      </c>
      <c r="H2433" s="85">
        <f t="shared" si="306"/>
        <v>44495</v>
      </c>
      <c r="I2433" s="70">
        <f t="shared" si="305"/>
        <v>5.0902252119082503E-2</v>
      </c>
      <c r="J2433" s="70">
        <f t="shared" si="304"/>
        <v>0.23571414231285526</v>
      </c>
      <c r="K2433" s="115">
        <f t="shared" si="301"/>
        <v>0</v>
      </c>
      <c r="L2433" s="116">
        <f t="shared" si="302"/>
        <v>-0.18481189019377275</v>
      </c>
    </row>
    <row r="2434" spans="1:12">
      <c r="A2434" s="80">
        <v>43402</v>
      </c>
      <c r="B2434" s="52">
        <v>207.7507735142274</v>
      </c>
      <c r="C2434" s="53">
        <v>14189.11</v>
      </c>
      <c r="D2434" s="54">
        <f t="shared" ref="D2434:D2497" si="307">VLOOKUP(EDATE(A2434,36),A:A,1,1)</f>
        <v>44498</v>
      </c>
      <c r="E2434" s="53">
        <f t="shared" ref="E2434:E2497" si="308">VLOOKUP(D2434,A:B,2,0)</f>
        <v>241.04281233153955</v>
      </c>
      <c r="F2434" s="81">
        <f t="shared" si="303"/>
        <v>25340.83</v>
      </c>
      <c r="H2434" s="85">
        <f t="shared" si="306"/>
        <v>44498</v>
      </c>
      <c r="I2434" s="70">
        <f t="shared" si="305"/>
        <v>5.0793018764757614E-2</v>
      </c>
      <c r="J2434" s="70">
        <f t="shared" si="304"/>
        <v>0.21326376318842799</v>
      </c>
      <c r="K2434" s="115">
        <f t="shared" ref="K2434:K2497" si="309">IF(I2434&gt;J2434,1,0)</f>
        <v>0</v>
      </c>
      <c r="L2434" s="116">
        <f t="shared" ref="L2434:L2497" si="310">I2434-J2434</f>
        <v>-0.16247074442367038</v>
      </c>
    </row>
    <row r="2435" spans="1:12">
      <c r="A2435" s="80">
        <v>43403</v>
      </c>
      <c r="B2435" s="52">
        <v>207.79190816738321</v>
      </c>
      <c r="C2435" s="53">
        <v>14116.91</v>
      </c>
      <c r="D2435" s="54">
        <f t="shared" si="307"/>
        <v>44498</v>
      </c>
      <c r="E2435" s="53">
        <f t="shared" si="308"/>
        <v>241.04281233153955</v>
      </c>
      <c r="F2435" s="81">
        <f t="shared" si="303"/>
        <v>25340.83</v>
      </c>
      <c r="H2435" s="85">
        <f t="shared" si="306"/>
        <v>44498</v>
      </c>
      <c r="I2435" s="70">
        <f t="shared" si="305"/>
        <v>5.0723675578618455E-2</v>
      </c>
      <c r="J2435" s="70">
        <f t="shared" si="304"/>
        <v>0.21532863265194391</v>
      </c>
      <c r="K2435" s="115">
        <f t="shared" si="309"/>
        <v>0</v>
      </c>
      <c r="L2435" s="116">
        <f t="shared" si="310"/>
        <v>-0.16460495707332545</v>
      </c>
    </row>
    <row r="2436" spans="1:12">
      <c r="A2436" s="80">
        <v>43404</v>
      </c>
      <c r="B2436" s="52">
        <v>207.83388213283303</v>
      </c>
      <c r="C2436" s="53">
        <v>14377.38</v>
      </c>
      <c r="D2436" s="54">
        <f t="shared" si="307"/>
        <v>44498</v>
      </c>
      <c r="E2436" s="53">
        <f t="shared" si="308"/>
        <v>241.04281233153955</v>
      </c>
      <c r="F2436" s="81">
        <f t="shared" si="303"/>
        <v>25340.83</v>
      </c>
      <c r="H2436" s="85">
        <f t="shared" si="306"/>
        <v>44498</v>
      </c>
      <c r="I2436" s="70">
        <f t="shared" si="305"/>
        <v>5.0652936377128199E-2</v>
      </c>
      <c r="J2436" s="70">
        <f t="shared" si="304"/>
        <v>0.20794463144560793</v>
      </c>
      <c r="K2436" s="115">
        <f t="shared" si="309"/>
        <v>0</v>
      </c>
      <c r="L2436" s="116">
        <f t="shared" si="310"/>
        <v>-0.15729169506847973</v>
      </c>
    </row>
    <row r="2437" spans="1:12">
      <c r="A2437" s="80">
        <v>43405</v>
      </c>
      <c r="B2437" s="52">
        <v>207.87565674314169</v>
      </c>
      <c r="C2437" s="53">
        <v>14371.1</v>
      </c>
      <c r="D2437" s="54">
        <f t="shared" si="307"/>
        <v>44501</v>
      </c>
      <c r="E2437" s="53">
        <f t="shared" si="308"/>
        <v>241.11367891836503</v>
      </c>
      <c r="F2437" s="81">
        <f t="shared" si="303"/>
        <v>25710.799999999999</v>
      </c>
      <c r="H2437" s="85">
        <f t="shared" si="306"/>
        <v>44501</v>
      </c>
      <c r="I2437" s="70">
        <f t="shared" si="305"/>
        <v>5.0685499063633621E-2</v>
      </c>
      <c r="J2437" s="70">
        <f t="shared" si="304"/>
        <v>0.21397159825716394</v>
      </c>
      <c r="K2437" s="115">
        <f t="shared" si="309"/>
        <v>0</v>
      </c>
      <c r="L2437" s="116">
        <f t="shared" si="310"/>
        <v>-0.16328609919353032</v>
      </c>
    </row>
    <row r="2438" spans="1:12">
      <c r="A2438" s="80">
        <v>43406</v>
      </c>
      <c r="B2438" s="52">
        <v>207.90455145942897</v>
      </c>
      <c r="C2438" s="53">
        <v>14609.96</v>
      </c>
      <c r="D2438" s="54">
        <f t="shared" si="307"/>
        <v>44502</v>
      </c>
      <c r="E2438" s="53">
        <f t="shared" si="308"/>
        <v>241.13658471786226</v>
      </c>
      <c r="F2438" s="81">
        <f t="shared" si="303"/>
        <v>25655.51</v>
      </c>
      <c r="H2438" s="85">
        <f t="shared" si="306"/>
        <v>44502</v>
      </c>
      <c r="I2438" s="70">
        <f t="shared" si="305"/>
        <v>5.0670090925390099E-2</v>
      </c>
      <c r="J2438" s="70">
        <f t="shared" si="304"/>
        <v>0.20645337257374563</v>
      </c>
      <c r="K2438" s="115">
        <f t="shared" si="309"/>
        <v>0</v>
      </c>
      <c r="L2438" s="116">
        <f t="shared" si="310"/>
        <v>-0.15578328164835553</v>
      </c>
    </row>
    <row r="2439" spans="1:12">
      <c r="A2439" s="80">
        <v>43409</v>
      </c>
      <c r="B2439" s="52">
        <v>208.03428389953964</v>
      </c>
      <c r="C2439" s="53">
        <v>14570.98</v>
      </c>
      <c r="D2439" s="54">
        <f t="shared" si="307"/>
        <v>44503</v>
      </c>
      <c r="E2439" s="53">
        <f t="shared" si="308"/>
        <v>241.16865588362973</v>
      </c>
      <c r="F2439" s="81">
        <f t="shared" si="303"/>
        <v>25569.86</v>
      </c>
      <c r="H2439" s="85">
        <f t="shared" si="306"/>
        <v>44503</v>
      </c>
      <c r="I2439" s="70">
        <f t="shared" si="305"/>
        <v>5.0498210373121299E-2</v>
      </c>
      <c r="J2439" s="70">
        <f t="shared" si="304"/>
        <v>0.20618298006564251</v>
      </c>
      <c r="K2439" s="115">
        <f t="shared" si="309"/>
        <v>0</v>
      </c>
      <c r="L2439" s="116">
        <f t="shared" si="310"/>
        <v>-0.15568476969252121</v>
      </c>
    </row>
    <row r="2440" spans="1:12">
      <c r="A2440" s="80">
        <v>43410</v>
      </c>
      <c r="B2440" s="52">
        <v>208.07339434491277</v>
      </c>
      <c r="C2440" s="53">
        <v>14579.28</v>
      </c>
      <c r="D2440" s="54">
        <f t="shared" si="307"/>
        <v>44503</v>
      </c>
      <c r="E2440" s="53">
        <f t="shared" si="308"/>
        <v>241.16865588362973</v>
      </c>
      <c r="F2440" s="81">
        <f t="shared" ref="F2440:F2503" si="311">VLOOKUP(D2440,A:C,3,0)</f>
        <v>25569.86</v>
      </c>
      <c r="H2440" s="85">
        <f t="shared" si="306"/>
        <v>44503</v>
      </c>
      <c r="I2440" s="70">
        <f t="shared" si="305"/>
        <v>5.0432387401578183E-2</v>
      </c>
      <c r="J2440" s="70">
        <f t="shared" si="304"/>
        <v>0.20595404285351981</v>
      </c>
      <c r="K2440" s="115">
        <f t="shared" si="309"/>
        <v>0</v>
      </c>
      <c r="L2440" s="116">
        <f t="shared" si="310"/>
        <v>-0.15552165545194163</v>
      </c>
    </row>
    <row r="2441" spans="1:12">
      <c r="A2441" s="80">
        <v>43413</v>
      </c>
      <c r="B2441" s="52">
        <v>208.22320718884112</v>
      </c>
      <c r="C2441" s="53">
        <v>14655.69</v>
      </c>
      <c r="D2441" s="54">
        <f t="shared" si="307"/>
        <v>44509</v>
      </c>
      <c r="E2441" s="53">
        <f t="shared" si="308"/>
        <v>241.38114764733282</v>
      </c>
      <c r="F2441" s="81">
        <f t="shared" si="311"/>
        <v>25878.28</v>
      </c>
      <c r="H2441" s="85">
        <f t="shared" si="306"/>
        <v>44509</v>
      </c>
      <c r="I2441" s="70">
        <f t="shared" si="305"/>
        <v>5.0488749198759564E-2</v>
      </c>
      <c r="J2441" s="70">
        <f t="shared" si="304"/>
        <v>0.20867548186006935</v>
      </c>
      <c r="K2441" s="115">
        <f t="shared" si="309"/>
        <v>0</v>
      </c>
      <c r="L2441" s="116">
        <f t="shared" si="310"/>
        <v>-0.15818673266130978</v>
      </c>
    </row>
    <row r="2442" spans="1:12">
      <c r="A2442" s="80">
        <v>43416</v>
      </c>
      <c r="B2442" s="52">
        <v>208.34501776504661</v>
      </c>
      <c r="C2442" s="53">
        <v>14513.12</v>
      </c>
      <c r="D2442" s="54">
        <f t="shared" si="307"/>
        <v>44512</v>
      </c>
      <c r="E2442" s="53">
        <f t="shared" si="308"/>
        <v>241.46781376619907</v>
      </c>
      <c r="F2442" s="81">
        <f t="shared" si="311"/>
        <v>25968.02</v>
      </c>
      <c r="H2442" s="85">
        <f t="shared" si="306"/>
        <v>44512</v>
      </c>
      <c r="I2442" s="70">
        <f t="shared" si="305"/>
        <v>5.0409667608505959E-2</v>
      </c>
      <c r="J2442" s="70">
        <f t="shared" si="304"/>
        <v>0.21402049052449534</v>
      </c>
      <c r="K2442" s="115">
        <f t="shared" si="309"/>
        <v>0</v>
      </c>
      <c r="L2442" s="116">
        <f t="shared" si="310"/>
        <v>-0.16361082291598938</v>
      </c>
    </row>
    <row r="2443" spans="1:12">
      <c r="A2443" s="80">
        <v>43417</v>
      </c>
      <c r="B2443" s="52">
        <v>208.39085366895495</v>
      </c>
      <c r="C2443" s="53">
        <v>14651.98</v>
      </c>
      <c r="D2443" s="54">
        <f t="shared" si="307"/>
        <v>44512</v>
      </c>
      <c r="E2443" s="53">
        <f t="shared" si="308"/>
        <v>241.46781376619907</v>
      </c>
      <c r="F2443" s="81">
        <f t="shared" si="311"/>
        <v>25968.02</v>
      </c>
      <c r="H2443" s="85">
        <f t="shared" si="306"/>
        <v>44512</v>
      </c>
      <c r="I2443" s="70">
        <f t="shared" si="305"/>
        <v>5.0332648862021268E-2</v>
      </c>
      <c r="J2443" s="70">
        <f t="shared" si="304"/>
        <v>0.21017313200991672</v>
      </c>
      <c r="K2443" s="115">
        <f t="shared" si="309"/>
        <v>0</v>
      </c>
      <c r="L2443" s="116">
        <f t="shared" si="310"/>
        <v>-0.15984048314789545</v>
      </c>
    </row>
    <row r="2444" spans="1:12">
      <c r="A2444" s="80">
        <v>43418</v>
      </c>
      <c r="B2444" s="52">
        <v>208.4348241390791</v>
      </c>
      <c r="C2444" s="53">
        <v>14643.42</v>
      </c>
      <c r="D2444" s="54">
        <f t="shared" si="307"/>
        <v>44512</v>
      </c>
      <c r="E2444" s="53">
        <f t="shared" si="308"/>
        <v>241.46781376619907</v>
      </c>
      <c r="F2444" s="81">
        <f t="shared" si="311"/>
        <v>25968.02</v>
      </c>
      <c r="H2444" s="85">
        <f t="shared" si="306"/>
        <v>44512</v>
      </c>
      <c r="I2444" s="70">
        <f t="shared" si="305"/>
        <v>5.0258785855537225E-2</v>
      </c>
      <c r="J2444" s="70">
        <f t="shared" si="304"/>
        <v>0.21040889351357306</v>
      </c>
      <c r="K2444" s="115">
        <f t="shared" si="309"/>
        <v>0</v>
      </c>
      <c r="L2444" s="116">
        <f t="shared" si="310"/>
        <v>-0.16015010765803583</v>
      </c>
    </row>
    <row r="2445" spans="1:12">
      <c r="A2445" s="80">
        <v>43419</v>
      </c>
      <c r="B2445" s="52">
        <v>208.488600323707</v>
      </c>
      <c r="C2445" s="53">
        <v>14699.33</v>
      </c>
      <c r="D2445" s="54">
        <f t="shared" si="307"/>
        <v>44515</v>
      </c>
      <c r="E2445" s="53">
        <f t="shared" si="308"/>
        <v>241.53518328623983</v>
      </c>
      <c r="F2445" s="81">
        <f t="shared" si="311"/>
        <v>25977.61</v>
      </c>
      <c r="H2445" s="85">
        <f t="shared" si="306"/>
        <v>44515</v>
      </c>
      <c r="I2445" s="70">
        <f t="shared" si="305"/>
        <v>5.0266135719324589E-2</v>
      </c>
      <c r="J2445" s="70">
        <f t="shared" si="304"/>
        <v>0.2090211108382598</v>
      </c>
      <c r="K2445" s="115">
        <f t="shared" si="309"/>
        <v>0</v>
      </c>
      <c r="L2445" s="116">
        <f t="shared" si="310"/>
        <v>-0.15875497511893522</v>
      </c>
    </row>
    <row r="2446" spans="1:12">
      <c r="A2446" s="80">
        <v>43420</v>
      </c>
      <c r="B2446" s="52">
        <v>208.53676119038181</v>
      </c>
      <c r="C2446" s="53">
        <v>14790.05</v>
      </c>
      <c r="D2446" s="54">
        <f t="shared" si="307"/>
        <v>44516</v>
      </c>
      <c r="E2446" s="53">
        <f t="shared" si="308"/>
        <v>241.5586121990186</v>
      </c>
      <c r="F2446" s="81">
        <f t="shared" si="311"/>
        <v>25819.49</v>
      </c>
      <c r="H2446" s="85">
        <f t="shared" si="306"/>
        <v>44516</v>
      </c>
      <c r="I2446" s="70">
        <f t="shared" si="305"/>
        <v>5.0219232571486527E-2</v>
      </c>
      <c r="J2446" s="70">
        <f t="shared" si="304"/>
        <v>0.20409108004642307</v>
      </c>
      <c r="K2446" s="115">
        <f t="shared" si="309"/>
        <v>0</v>
      </c>
      <c r="L2446" s="116">
        <f t="shared" si="310"/>
        <v>-0.15387184747493654</v>
      </c>
    </row>
    <row r="2447" spans="1:12">
      <c r="A2447" s="80">
        <v>43423</v>
      </c>
      <c r="B2447" s="52">
        <v>208.6587551956782</v>
      </c>
      <c r="C2447" s="53">
        <v>14902.44</v>
      </c>
      <c r="D2447" s="54">
        <f t="shared" si="307"/>
        <v>44518</v>
      </c>
      <c r="E2447" s="53">
        <f t="shared" si="308"/>
        <v>241.60740950185598</v>
      </c>
      <c r="F2447" s="81">
        <f t="shared" si="311"/>
        <v>25483.23</v>
      </c>
      <c r="H2447" s="85">
        <f t="shared" si="306"/>
        <v>44518</v>
      </c>
      <c r="I2447" s="70">
        <f t="shared" si="305"/>
        <v>5.0085219440162199E-2</v>
      </c>
      <c r="J2447" s="70">
        <f t="shared" si="304"/>
        <v>0.19581968240542924</v>
      </c>
      <c r="K2447" s="115">
        <f t="shared" si="309"/>
        <v>0</v>
      </c>
      <c r="L2447" s="116">
        <f t="shared" si="310"/>
        <v>-0.14573446296526704</v>
      </c>
    </row>
    <row r="2448" spans="1:12">
      <c r="A2448" s="80">
        <v>43424</v>
      </c>
      <c r="B2448" s="52">
        <v>208.69965231169655</v>
      </c>
      <c r="C2448" s="53">
        <v>14754.03</v>
      </c>
      <c r="D2448" s="54">
        <f t="shared" si="307"/>
        <v>44518</v>
      </c>
      <c r="E2448" s="53">
        <f t="shared" si="308"/>
        <v>241.60740950185598</v>
      </c>
      <c r="F2448" s="81">
        <f t="shared" si="311"/>
        <v>25483.23</v>
      </c>
      <c r="H2448" s="85">
        <f t="shared" si="306"/>
        <v>44518</v>
      </c>
      <c r="I2448" s="70">
        <f t="shared" si="305"/>
        <v>5.0016622835586499E-2</v>
      </c>
      <c r="J2448" s="70">
        <f t="shared" si="304"/>
        <v>0.19981587515609145</v>
      </c>
      <c r="K2448" s="115">
        <f t="shared" si="309"/>
        <v>0</v>
      </c>
      <c r="L2448" s="116">
        <f t="shared" si="310"/>
        <v>-0.14979925232050495</v>
      </c>
    </row>
    <row r="2449" spans="1:12">
      <c r="A2449" s="80">
        <v>43425</v>
      </c>
      <c r="B2449" s="52">
        <v>208.74055744354968</v>
      </c>
      <c r="C2449" s="53">
        <v>14676.29</v>
      </c>
      <c r="D2449" s="54">
        <f t="shared" si="307"/>
        <v>44518</v>
      </c>
      <c r="E2449" s="53">
        <f t="shared" si="308"/>
        <v>241.60740950185598</v>
      </c>
      <c r="F2449" s="81">
        <f t="shared" si="311"/>
        <v>25483.23</v>
      </c>
      <c r="H2449" s="85">
        <f t="shared" si="306"/>
        <v>44518</v>
      </c>
      <c r="I2449" s="70">
        <f t="shared" si="305"/>
        <v>4.9948030712070324E-2</v>
      </c>
      <c r="J2449" s="70">
        <f t="shared" si="304"/>
        <v>0.20193061213405694</v>
      </c>
      <c r="K2449" s="115">
        <f t="shared" si="309"/>
        <v>0</v>
      </c>
      <c r="L2449" s="116">
        <f t="shared" si="310"/>
        <v>-0.15198258142198662</v>
      </c>
    </row>
    <row r="2450" spans="1:12">
      <c r="A2450" s="80">
        <v>43426</v>
      </c>
      <c r="B2450" s="52">
        <v>208.78167933336604</v>
      </c>
      <c r="C2450" s="53">
        <v>14574.82</v>
      </c>
      <c r="D2450" s="54">
        <f t="shared" si="307"/>
        <v>44522</v>
      </c>
      <c r="E2450" s="53">
        <f t="shared" si="308"/>
        <v>241.69245531000061</v>
      </c>
      <c r="F2450" s="81">
        <f t="shared" si="311"/>
        <v>24990.27</v>
      </c>
      <c r="H2450" s="85">
        <f t="shared" si="306"/>
        <v>44522</v>
      </c>
      <c r="I2450" s="70">
        <f t="shared" si="305"/>
        <v>5.0002264540941477E-2</v>
      </c>
      <c r="J2450" s="70">
        <f t="shared" si="304"/>
        <v>0.19689462360613752</v>
      </c>
      <c r="K2450" s="115">
        <f t="shared" si="309"/>
        <v>0</v>
      </c>
      <c r="L2450" s="116">
        <f t="shared" si="310"/>
        <v>-0.14689235906519604</v>
      </c>
    </row>
    <row r="2451" spans="1:12">
      <c r="A2451" s="80">
        <v>43430</v>
      </c>
      <c r="B2451" s="52">
        <v>208.92281574859538</v>
      </c>
      <c r="C2451" s="53">
        <v>14715.81</v>
      </c>
      <c r="D2451" s="54">
        <f t="shared" si="307"/>
        <v>44526</v>
      </c>
      <c r="E2451" s="53">
        <f t="shared" si="308"/>
        <v>241.79228958260319</v>
      </c>
      <c r="F2451" s="81">
        <f t="shared" si="311"/>
        <v>24430.53</v>
      </c>
      <c r="H2451" s="85">
        <f t="shared" si="306"/>
        <v>44526</v>
      </c>
      <c r="I2451" s="70">
        <f t="shared" si="305"/>
        <v>4.9910290594960438E-2</v>
      </c>
      <c r="J2451" s="70">
        <f t="shared" ref="J2451:J2514" si="312">(F2451/C2451)^(1/3)-1</f>
        <v>0.1840850711845976</v>
      </c>
      <c r="K2451" s="115">
        <f t="shared" si="309"/>
        <v>0</v>
      </c>
      <c r="L2451" s="116">
        <f t="shared" si="310"/>
        <v>-0.13417478058963717</v>
      </c>
    </row>
    <row r="2452" spans="1:12">
      <c r="A2452" s="80">
        <v>43431</v>
      </c>
      <c r="B2452" s="52">
        <v>208.94308126172299</v>
      </c>
      <c r="C2452" s="53">
        <v>14794.7</v>
      </c>
      <c r="D2452" s="54">
        <f t="shared" si="307"/>
        <v>44526</v>
      </c>
      <c r="E2452" s="53">
        <f t="shared" si="308"/>
        <v>241.79228958260319</v>
      </c>
      <c r="F2452" s="81">
        <f t="shared" si="311"/>
        <v>24430.53</v>
      </c>
      <c r="H2452" s="85">
        <f t="shared" si="306"/>
        <v>44526</v>
      </c>
      <c r="I2452" s="70">
        <f t="shared" ref="I2452:I2515" si="313">(E2452/B2452)^(1/3)-1</f>
        <v>4.9876345690644586E-2</v>
      </c>
      <c r="J2452" s="70">
        <f t="shared" si="312"/>
        <v>0.18197668102262132</v>
      </c>
      <c r="K2452" s="115">
        <f t="shared" si="309"/>
        <v>0</v>
      </c>
      <c r="L2452" s="116">
        <f t="shared" si="310"/>
        <v>-0.13210033533197674</v>
      </c>
    </row>
    <row r="2453" spans="1:12">
      <c r="A2453" s="80">
        <v>43432</v>
      </c>
      <c r="B2453" s="52">
        <v>208.95875199281764</v>
      </c>
      <c r="C2453" s="53">
        <v>14854.61</v>
      </c>
      <c r="D2453" s="54">
        <f t="shared" si="307"/>
        <v>44526</v>
      </c>
      <c r="E2453" s="53">
        <f t="shared" si="308"/>
        <v>241.79228958260319</v>
      </c>
      <c r="F2453" s="81">
        <f t="shared" si="311"/>
        <v>24430.53</v>
      </c>
      <c r="H2453" s="85">
        <f t="shared" si="306"/>
        <v>44526</v>
      </c>
      <c r="I2453" s="70">
        <f t="shared" si="313"/>
        <v>4.9850100094271266E-2</v>
      </c>
      <c r="J2453" s="70">
        <f t="shared" si="312"/>
        <v>0.18038553335365903</v>
      </c>
      <c r="K2453" s="115">
        <f t="shared" si="309"/>
        <v>0</v>
      </c>
      <c r="L2453" s="116">
        <f t="shared" si="310"/>
        <v>-0.13053543325938777</v>
      </c>
    </row>
    <row r="2454" spans="1:12">
      <c r="A2454" s="80">
        <v>43433</v>
      </c>
      <c r="B2454" s="52">
        <v>208.96355804411348</v>
      </c>
      <c r="C2454" s="53">
        <v>15034.36</v>
      </c>
      <c r="D2454" s="54">
        <f t="shared" si="307"/>
        <v>44529</v>
      </c>
      <c r="E2454" s="53">
        <f t="shared" si="308"/>
        <v>241.87498254564045</v>
      </c>
      <c r="F2454" s="81">
        <f t="shared" si="311"/>
        <v>24469.99</v>
      </c>
      <c r="H2454" s="85">
        <f t="shared" ref="H2454:H2517" si="314">D2454</f>
        <v>44529</v>
      </c>
      <c r="I2454" s="70">
        <f t="shared" si="313"/>
        <v>4.9961719719617603E-2</v>
      </c>
      <c r="J2454" s="70">
        <f t="shared" si="312"/>
        <v>0.17629508450603981</v>
      </c>
      <c r="K2454" s="115">
        <f t="shared" si="309"/>
        <v>0</v>
      </c>
      <c r="L2454" s="116">
        <f t="shared" si="310"/>
        <v>-0.12633336478642221</v>
      </c>
    </row>
    <row r="2455" spans="1:12">
      <c r="A2455" s="80">
        <v>43434</v>
      </c>
      <c r="B2455" s="52">
        <v>208.96899109662266</v>
      </c>
      <c r="C2455" s="53">
        <v>15059.37</v>
      </c>
      <c r="D2455" s="54">
        <f t="shared" si="307"/>
        <v>44530</v>
      </c>
      <c r="E2455" s="53">
        <f t="shared" si="308"/>
        <v>241.90110504375536</v>
      </c>
      <c r="F2455" s="81">
        <f t="shared" si="311"/>
        <v>24368.53</v>
      </c>
      <c r="H2455" s="85">
        <f t="shared" si="314"/>
        <v>44530</v>
      </c>
      <c r="I2455" s="70">
        <f t="shared" si="313"/>
        <v>4.9990417142774968E-2</v>
      </c>
      <c r="J2455" s="70">
        <f t="shared" si="312"/>
        <v>0.1740164332610199</v>
      </c>
      <c r="K2455" s="115">
        <f t="shared" si="309"/>
        <v>0</v>
      </c>
      <c r="L2455" s="116">
        <f t="shared" si="310"/>
        <v>-0.12402601611824493</v>
      </c>
    </row>
    <row r="2456" spans="1:12">
      <c r="A2456" s="80">
        <v>43437</v>
      </c>
      <c r="B2456" s="52">
        <v>209.10691063074646</v>
      </c>
      <c r="C2456" s="53">
        <v>15069.07</v>
      </c>
      <c r="D2456" s="54">
        <f t="shared" si="307"/>
        <v>44533</v>
      </c>
      <c r="E2456" s="53">
        <f t="shared" si="308"/>
        <v>241.97634407787572</v>
      </c>
      <c r="F2456" s="81">
        <f t="shared" si="311"/>
        <v>24674.83</v>
      </c>
      <c r="H2456" s="85">
        <f t="shared" si="314"/>
        <v>44533</v>
      </c>
      <c r="I2456" s="70">
        <f t="shared" si="313"/>
        <v>4.986834589554423E-2</v>
      </c>
      <c r="J2456" s="70">
        <f t="shared" si="312"/>
        <v>0.17866188470236932</v>
      </c>
      <c r="K2456" s="115">
        <f t="shared" si="309"/>
        <v>0</v>
      </c>
      <c r="L2456" s="116">
        <f t="shared" si="310"/>
        <v>-0.12879353880682509</v>
      </c>
    </row>
    <row r="2457" spans="1:12">
      <c r="A2457" s="80">
        <v>43438</v>
      </c>
      <c r="B2457" s="52">
        <v>209.14810469214072</v>
      </c>
      <c r="C2457" s="53">
        <v>15049.32</v>
      </c>
      <c r="D2457" s="54">
        <f t="shared" si="307"/>
        <v>44533</v>
      </c>
      <c r="E2457" s="53">
        <f t="shared" si="308"/>
        <v>241.97634407787572</v>
      </c>
      <c r="F2457" s="81">
        <f t="shared" si="311"/>
        <v>24674.83</v>
      </c>
      <c r="H2457" s="85">
        <f t="shared" si="314"/>
        <v>44533</v>
      </c>
      <c r="I2457" s="70">
        <f t="shared" si="313"/>
        <v>4.9799413593741182E-2</v>
      </c>
      <c r="J2457" s="70">
        <f t="shared" si="312"/>
        <v>0.17917726560588187</v>
      </c>
      <c r="K2457" s="115">
        <f t="shared" si="309"/>
        <v>0</v>
      </c>
      <c r="L2457" s="116">
        <f t="shared" si="310"/>
        <v>-0.12937785201214069</v>
      </c>
    </row>
    <row r="2458" spans="1:12">
      <c r="A2458" s="80">
        <v>43439</v>
      </c>
      <c r="B2458" s="52">
        <v>209.20394723609351</v>
      </c>
      <c r="C2458" s="53">
        <v>14929.43</v>
      </c>
      <c r="D2458" s="54">
        <f t="shared" si="307"/>
        <v>44533</v>
      </c>
      <c r="E2458" s="53">
        <f t="shared" si="308"/>
        <v>241.97634407787572</v>
      </c>
      <c r="F2458" s="81">
        <f t="shared" si="311"/>
        <v>24674.83</v>
      </c>
      <c r="H2458" s="85">
        <f t="shared" si="314"/>
        <v>44533</v>
      </c>
      <c r="I2458" s="70">
        <f t="shared" si="313"/>
        <v>4.9705998073400703E-2</v>
      </c>
      <c r="J2458" s="70">
        <f t="shared" si="312"/>
        <v>0.18232529416549403</v>
      </c>
      <c r="K2458" s="115">
        <f t="shared" si="309"/>
        <v>0</v>
      </c>
      <c r="L2458" s="116">
        <f t="shared" si="310"/>
        <v>-0.13261929609209333</v>
      </c>
    </row>
    <row r="2459" spans="1:12">
      <c r="A2459" s="80">
        <v>43440</v>
      </c>
      <c r="B2459" s="52">
        <v>209.24118553870153</v>
      </c>
      <c r="C2459" s="53">
        <v>14677.79</v>
      </c>
      <c r="D2459" s="54">
        <f t="shared" si="307"/>
        <v>44536</v>
      </c>
      <c r="E2459" s="53">
        <f t="shared" si="308"/>
        <v>242.04821105206685</v>
      </c>
      <c r="F2459" s="81">
        <f t="shared" si="311"/>
        <v>24266.71</v>
      </c>
      <c r="H2459" s="85">
        <f t="shared" si="314"/>
        <v>44536</v>
      </c>
      <c r="I2459" s="70">
        <f t="shared" si="313"/>
        <v>4.9747627350062107E-2</v>
      </c>
      <c r="J2459" s="70">
        <f t="shared" si="312"/>
        <v>0.1824517002765611</v>
      </c>
      <c r="K2459" s="115">
        <f t="shared" si="309"/>
        <v>0</v>
      </c>
      <c r="L2459" s="116">
        <f t="shared" si="310"/>
        <v>-0.13270407292649899</v>
      </c>
    </row>
    <row r="2460" spans="1:12">
      <c r="A2460" s="80">
        <v>43441</v>
      </c>
      <c r="B2460" s="52">
        <v>209.27780274617081</v>
      </c>
      <c r="C2460" s="53">
        <v>14805.93</v>
      </c>
      <c r="D2460" s="54">
        <f t="shared" si="307"/>
        <v>44537</v>
      </c>
      <c r="E2460" s="53">
        <f t="shared" si="308"/>
        <v>242.0716897285389</v>
      </c>
      <c r="F2460" s="81">
        <f t="shared" si="311"/>
        <v>24646.18</v>
      </c>
      <c r="H2460" s="85">
        <f t="shared" si="314"/>
        <v>44537</v>
      </c>
      <c r="I2460" s="70">
        <f t="shared" si="313"/>
        <v>4.9720337977855245E-2</v>
      </c>
      <c r="J2460" s="70">
        <f t="shared" si="312"/>
        <v>0.18514450729473597</v>
      </c>
      <c r="K2460" s="115">
        <f t="shared" si="309"/>
        <v>0</v>
      </c>
      <c r="L2460" s="116">
        <f t="shared" si="310"/>
        <v>-0.13542416931688073</v>
      </c>
    </row>
    <row r="2461" spans="1:12">
      <c r="A2461" s="80">
        <v>43444</v>
      </c>
      <c r="B2461" s="52">
        <v>209.36946642377362</v>
      </c>
      <c r="C2461" s="53">
        <v>14521.73</v>
      </c>
      <c r="D2461" s="54">
        <f t="shared" si="307"/>
        <v>44540</v>
      </c>
      <c r="E2461" s="53">
        <f t="shared" si="308"/>
        <v>242.14988724843676</v>
      </c>
      <c r="F2461" s="81">
        <f t="shared" si="311"/>
        <v>25126.240000000002</v>
      </c>
      <c r="H2461" s="85">
        <f t="shared" si="314"/>
        <v>44540</v>
      </c>
      <c r="I2461" s="70">
        <f t="shared" si="313"/>
        <v>4.9680126859757978E-2</v>
      </c>
      <c r="J2461" s="70">
        <f t="shared" si="312"/>
        <v>0.20052087289595266</v>
      </c>
      <c r="K2461" s="115">
        <f t="shared" si="309"/>
        <v>0</v>
      </c>
      <c r="L2461" s="116">
        <f t="shared" si="310"/>
        <v>-0.15084074603619468</v>
      </c>
    </row>
    <row r="2462" spans="1:12">
      <c r="A2462" s="80">
        <v>43445</v>
      </c>
      <c r="B2462" s="52">
        <v>209.39333454294592</v>
      </c>
      <c r="C2462" s="53">
        <v>14605.79</v>
      </c>
      <c r="D2462" s="54">
        <f t="shared" si="307"/>
        <v>44540</v>
      </c>
      <c r="E2462" s="53">
        <f t="shared" si="308"/>
        <v>242.14988724843676</v>
      </c>
      <c r="F2462" s="81">
        <f t="shared" si="311"/>
        <v>25126.240000000002</v>
      </c>
      <c r="H2462" s="85">
        <f t="shared" si="314"/>
        <v>44540</v>
      </c>
      <c r="I2462" s="70">
        <f t="shared" si="313"/>
        <v>4.9640242046144589E-2</v>
      </c>
      <c r="J2462" s="70">
        <f t="shared" si="312"/>
        <v>0.19821334041394856</v>
      </c>
      <c r="K2462" s="115">
        <f t="shared" si="309"/>
        <v>0</v>
      </c>
      <c r="L2462" s="116">
        <f t="shared" si="310"/>
        <v>-0.14857309836780397</v>
      </c>
    </row>
    <row r="2463" spans="1:12">
      <c r="A2463" s="80">
        <v>43446</v>
      </c>
      <c r="B2463" s="52">
        <v>209.43877289654174</v>
      </c>
      <c r="C2463" s="53">
        <v>14866.71</v>
      </c>
      <c r="D2463" s="54">
        <f t="shared" si="307"/>
        <v>44540</v>
      </c>
      <c r="E2463" s="53">
        <f t="shared" si="308"/>
        <v>242.14988724843676</v>
      </c>
      <c r="F2463" s="81">
        <f t="shared" si="311"/>
        <v>25126.240000000002</v>
      </c>
      <c r="H2463" s="85">
        <f t="shared" si="314"/>
        <v>44540</v>
      </c>
      <c r="I2463" s="70">
        <f t="shared" si="313"/>
        <v>4.9564329050451938E-2</v>
      </c>
      <c r="J2463" s="70">
        <f t="shared" si="312"/>
        <v>0.19116213079761102</v>
      </c>
      <c r="K2463" s="115">
        <f t="shared" si="309"/>
        <v>0</v>
      </c>
      <c r="L2463" s="116">
        <f t="shared" si="310"/>
        <v>-0.14159780174715908</v>
      </c>
    </row>
    <row r="2464" spans="1:12">
      <c r="A2464" s="80">
        <v>43447</v>
      </c>
      <c r="B2464" s="52">
        <v>209.48191728375841</v>
      </c>
      <c r="C2464" s="53">
        <v>14941.4</v>
      </c>
      <c r="D2464" s="54">
        <f t="shared" si="307"/>
        <v>44543</v>
      </c>
      <c r="E2464" s="53">
        <f t="shared" si="308"/>
        <v>242.22471156359649</v>
      </c>
      <c r="F2464" s="81">
        <f t="shared" si="311"/>
        <v>24921.02</v>
      </c>
      <c r="H2464" s="85">
        <f t="shared" si="314"/>
        <v>44543</v>
      </c>
      <c r="I2464" s="70">
        <f t="shared" si="313"/>
        <v>4.9600355434103349E-2</v>
      </c>
      <c r="J2464" s="70">
        <f t="shared" si="312"/>
        <v>0.18592759250393232</v>
      </c>
      <c r="K2464" s="115">
        <f t="shared" si="309"/>
        <v>0</v>
      </c>
      <c r="L2464" s="116">
        <f t="shared" si="310"/>
        <v>-0.13632723706982897</v>
      </c>
    </row>
    <row r="2465" spans="1:12">
      <c r="A2465" s="80">
        <v>43448</v>
      </c>
      <c r="B2465" s="52">
        <v>209.52318522146331</v>
      </c>
      <c r="C2465" s="53">
        <v>14960.64</v>
      </c>
      <c r="D2465" s="54">
        <f t="shared" si="307"/>
        <v>44544</v>
      </c>
      <c r="E2465" s="53">
        <f t="shared" si="308"/>
        <v>242.24675401234879</v>
      </c>
      <c r="F2465" s="81">
        <f t="shared" si="311"/>
        <v>24858.79</v>
      </c>
      <c r="H2465" s="85">
        <f t="shared" si="314"/>
        <v>44544</v>
      </c>
      <c r="I2465" s="70">
        <f t="shared" si="313"/>
        <v>4.9563275549428631E-2</v>
      </c>
      <c r="J2465" s="70">
        <f t="shared" si="312"/>
        <v>0.18443146922166465</v>
      </c>
      <c r="K2465" s="115">
        <f t="shared" si="309"/>
        <v>0</v>
      </c>
      <c r="L2465" s="116">
        <f t="shared" si="310"/>
        <v>-0.13486819367223601</v>
      </c>
    </row>
    <row r="2466" spans="1:12">
      <c r="A2466" s="80">
        <v>43451</v>
      </c>
      <c r="B2466" s="52">
        <v>209.62752776770361</v>
      </c>
      <c r="C2466" s="53">
        <v>15075.46</v>
      </c>
      <c r="D2466" s="54">
        <f t="shared" si="307"/>
        <v>44547</v>
      </c>
      <c r="E2466" s="53">
        <f t="shared" si="308"/>
        <v>242.30562422120798</v>
      </c>
      <c r="F2466" s="81">
        <f t="shared" si="311"/>
        <v>24371.37</v>
      </c>
      <c r="H2466" s="85">
        <f t="shared" si="314"/>
        <v>44547</v>
      </c>
      <c r="I2466" s="70">
        <f t="shared" si="313"/>
        <v>4.9474105632736798E-2</v>
      </c>
      <c r="J2466" s="70">
        <f t="shared" si="312"/>
        <v>0.17364419975570744</v>
      </c>
      <c r="K2466" s="115">
        <f t="shared" si="309"/>
        <v>0</v>
      </c>
      <c r="L2466" s="116">
        <f t="shared" si="310"/>
        <v>-0.12417009412297064</v>
      </c>
    </row>
    <row r="2467" spans="1:12">
      <c r="A2467" s="80">
        <v>43452</v>
      </c>
      <c r="B2467" s="52">
        <v>209.68978714345062</v>
      </c>
      <c r="C2467" s="53">
        <v>15103.63</v>
      </c>
      <c r="D2467" s="54">
        <f t="shared" si="307"/>
        <v>44547</v>
      </c>
      <c r="E2467" s="53">
        <f t="shared" si="308"/>
        <v>242.30562422120798</v>
      </c>
      <c r="F2467" s="81">
        <f t="shared" si="311"/>
        <v>24371.37</v>
      </c>
      <c r="H2467" s="85">
        <f t="shared" si="314"/>
        <v>44547</v>
      </c>
      <c r="I2467" s="70">
        <f t="shared" si="313"/>
        <v>4.9370228263319715E-2</v>
      </c>
      <c r="J2467" s="70">
        <f t="shared" si="312"/>
        <v>0.17291408536241093</v>
      </c>
      <c r="K2467" s="115">
        <f t="shared" si="309"/>
        <v>0</v>
      </c>
      <c r="L2467" s="116">
        <f t="shared" si="310"/>
        <v>-0.12354385709909121</v>
      </c>
    </row>
    <row r="2468" spans="1:12">
      <c r="A2468" s="80">
        <v>43453</v>
      </c>
      <c r="B2468" s="52">
        <v>209.75458128767792</v>
      </c>
      <c r="C2468" s="53">
        <v>15184.78</v>
      </c>
      <c r="D2468" s="54">
        <f t="shared" si="307"/>
        <v>44547</v>
      </c>
      <c r="E2468" s="53">
        <f t="shared" si="308"/>
        <v>242.30562422120798</v>
      </c>
      <c r="F2468" s="81">
        <f t="shared" si="311"/>
        <v>24371.37</v>
      </c>
      <c r="H2468" s="85">
        <f t="shared" si="314"/>
        <v>44547</v>
      </c>
      <c r="I2468" s="70">
        <f t="shared" si="313"/>
        <v>4.9262165389996282E-2</v>
      </c>
      <c r="J2468" s="70">
        <f t="shared" si="312"/>
        <v>0.17082093596402048</v>
      </c>
      <c r="K2468" s="115">
        <f t="shared" si="309"/>
        <v>0</v>
      </c>
      <c r="L2468" s="116">
        <f t="shared" si="310"/>
        <v>-0.1215587705740242</v>
      </c>
    </row>
    <row r="2469" spans="1:12">
      <c r="A2469" s="80">
        <v>43454</v>
      </c>
      <c r="B2469" s="52">
        <v>209.73318632038658</v>
      </c>
      <c r="C2469" s="53">
        <v>15163.14</v>
      </c>
      <c r="D2469" s="54">
        <f t="shared" si="307"/>
        <v>44550</v>
      </c>
      <c r="E2469" s="53">
        <f t="shared" si="308"/>
        <v>242.30853188869861</v>
      </c>
      <c r="F2469" s="81">
        <f t="shared" si="311"/>
        <v>23839.01</v>
      </c>
      <c r="H2469" s="85">
        <f t="shared" si="314"/>
        <v>44550</v>
      </c>
      <c r="I2469" s="70">
        <f t="shared" si="313"/>
        <v>4.9302039904288497E-2</v>
      </c>
      <c r="J2469" s="70">
        <f t="shared" si="312"/>
        <v>0.16278572191294605</v>
      </c>
      <c r="K2469" s="115">
        <f t="shared" si="309"/>
        <v>0</v>
      </c>
      <c r="L2469" s="116">
        <f t="shared" si="310"/>
        <v>-0.11348368200865755</v>
      </c>
    </row>
    <row r="2470" spans="1:12">
      <c r="A2470" s="80">
        <v>43455</v>
      </c>
      <c r="B2470" s="52">
        <v>209.76464629833467</v>
      </c>
      <c r="C2470" s="53">
        <v>14894.42</v>
      </c>
      <c r="D2470" s="54">
        <f t="shared" si="307"/>
        <v>44551</v>
      </c>
      <c r="E2470" s="53">
        <f t="shared" si="308"/>
        <v>242.31337805933637</v>
      </c>
      <c r="F2470" s="81">
        <f t="shared" si="311"/>
        <v>24063.78</v>
      </c>
      <c r="H2470" s="85">
        <f t="shared" si="314"/>
        <v>44551</v>
      </c>
      <c r="I2470" s="70">
        <f t="shared" si="313"/>
        <v>4.9256574998758795E-2</v>
      </c>
      <c r="J2470" s="70">
        <f t="shared" si="312"/>
        <v>0.17340180185244147</v>
      </c>
      <c r="K2470" s="115">
        <f t="shared" si="309"/>
        <v>0</v>
      </c>
      <c r="L2470" s="116">
        <f t="shared" si="310"/>
        <v>-0.12414522685368268</v>
      </c>
    </row>
    <row r="2471" spans="1:12">
      <c r="A2471" s="80">
        <v>43458</v>
      </c>
      <c r="B2471" s="52">
        <v>209.8609282709856</v>
      </c>
      <c r="C2471" s="53">
        <v>14769.13</v>
      </c>
      <c r="D2471" s="54">
        <f t="shared" si="307"/>
        <v>44554</v>
      </c>
      <c r="E2471" s="53">
        <f t="shared" si="308"/>
        <v>242.39747038004543</v>
      </c>
      <c r="F2471" s="81">
        <f t="shared" si="311"/>
        <v>24405.96</v>
      </c>
      <c r="H2471" s="85">
        <f t="shared" si="314"/>
        <v>44554</v>
      </c>
      <c r="I2471" s="70">
        <f t="shared" si="313"/>
        <v>4.9217433084135509E-2</v>
      </c>
      <c r="J2471" s="70">
        <f t="shared" si="312"/>
        <v>0.18226180896909772</v>
      </c>
      <c r="K2471" s="115">
        <f t="shared" si="309"/>
        <v>0</v>
      </c>
      <c r="L2471" s="116">
        <f t="shared" si="310"/>
        <v>-0.13304437588496221</v>
      </c>
    </row>
    <row r="2472" spans="1:12">
      <c r="A2472" s="80">
        <v>43460</v>
      </c>
      <c r="B2472" s="52">
        <v>209.93521903959351</v>
      </c>
      <c r="C2472" s="53">
        <v>14860.97</v>
      </c>
      <c r="D2472" s="54">
        <f t="shared" si="307"/>
        <v>44554</v>
      </c>
      <c r="E2472" s="53">
        <f t="shared" si="308"/>
        <v>242.39747038004543</v>
      </c>
      <c r="F2472" s="81">
        <f t="shared" si="311"/>
        <v>24405.96</v>
      </c>
      <c r="H2472" s="85">
        <f t="shared" si="314"/>
        <v>44554</v>
      </c>
      <c r="I2472" s="70">
        <f t="shared" si="313"/>
        <v>4.9093654637596185E-2</v>
      </c>
      <c r="J2472" s="70">
        <f t="shared" si="312"/>
        <v>0.17982133645860943</v>
      </c>
      <c r="K2472" s="115">
        <f t="shared" si="309"/>
        <v>0</v>
      </c>
      <c r="L2472" s="116">
        <f t="shared" si="310"/>
        <v>-0.13072768182101324</v>
      </c>
    </row>
    <row r="2473" spans="1:12">
      <c r="A2473" s="80">
        <v>43461</v>
      </c>
      <c r="B2473" s="52">
        <v>209.9763663425253</v>
      </c>
      <c r="C2473" s="53">
        <v>14930.18</v>
      </c>
      <c r="D2473" s="54">
        <f t="shared" si="307"/>
        <v>44557</v>
      </c>
      <c r="E2473" s="53">
        <f t="shared" si="308"/>
        <v>242.49636854796049</v>
      </c>
      <c r="F2473" s="81">
        <f t="shared" si="311"/>
        <v>24524.36</v>
      </c>
      <c r="H2473" s="85">
        <f t="shared" si="314"/>
        <v>44557</v>
      </c>
      <c r="I2473" s="70">
        <f t="shared" si="313"/>
        <v>4.9167770825120583E-2</v>
      </c>
      <c r="J2473" s="70">
        <f t="shared" si="312"/>
        <v>0.17989731540731757</v>
      </c>
      <c r="K2473" s="115">
        <f t="shared" si="309"/>
        <v>0</v>
      </c>
      <c r="L2473" s="116">
        <f t="shared" si="310"/>
        <v>-0.13072954458219699</v>
      </c>
    </row>
    <row r="2474" spans="1:12">
      <c r="A2474" s="80">
        <v>43462</v>
      </c>
      <c r="B2474" s="52">
        <v>210.01311220663524</v>
      </c>
      <c r="C2474" s="53">
        <v>15045.34</v>
      </c>
      <c r="D2474" s="54">
        <f t="shared" si="307"/>
        <v>44558</v>
      </c>
      <c r="E2474" s="53">
        <f t="shared" si="308"/>
        <v>242.52183066665802</v>
      </c>
      <c r="F2474" s="81">
        <f t="shared" si="311"/>
        <v>24735.32</v>
      </c>
      <c r="H2474" s="85">
        <f t="shared" si="314"/>
        <v>44558</v>
      </c>
      <c r="I2474" s="70">
        <f t="shared" si="313"/>
        <v>4.9143293956117606E-2</v>
      </c>
      <c r="J2474" s="70">
        <f t="shared" si="312"/>
        <v>0.18024411123604334</v>
      </c>
      <c r="K2474" s="115">
        <f t="shared" si="309"/>
        <v>0</v>
      </c>
      <c r="L2474" s="116">
        <f t="shared" si="310"/>
        <v>-0.13110081727992573</v>
      </c>
    </row>
    <row r="2475" spans="1:12">
      <c r="A2475" s="80">
        <v>43465</v>
      </c>
      <c r="B2475" s="52">
        <v>210.18007263083953</v>
      </c>
      <c r="C2475" s="53">
        <v>15048.98</v>
      </c>
      <c r="D2475" s="54">
        <f t="shared" si="307"/>
        <v>44561</v>
      </c>
      <c r="E2475" s="53">
        <f t="shared" si="308"/>
        <v>242.60187166421366</v>
      </c>
      <c r="F2475" s="81">
        <f t="shared" si="311"/>
        <v>24908.71</v>
      </c>
      <c r="H2475" s="85">
        <f t="shared" si="314"/>
        <v>44561</v>
      </c>
      <c r="I2475" s="70">
        <f t="shared" si="313"/>
        <v>4.8980793425317026E-2</v>
      </c>
      <c r="J2475" s="70">
        <f t="shared" si="312"/>
        <v>0.18290006899523581</v>
      </c>
      <c r="K2475" s="115">
        <f t="shared" si="309"/>
        <v>0</v>
      </c>
      <c r="L2475" s="116">
        <f t="shared" si="310"/>
        <v>-0.13391927556991878</v>
      </c>
    </row>
    <row r="2476" spans="1:12">
      <c r="A2476" s="80">
        <v>43466</v>
      </c>
      <c r="B2476" s="52">
        <v>210.39277486434196</v>
      </c>
      <c r="C2476" s="53">
        <v>15114.9</v>
      </c>
      <c r="D2476" s="54">
        <f t="shared" si="307"/>
        <v>44561</v>
      </c>
      <c r="E2476" s="53">
        <f t="shared" si="308"/>
        <v>242.60187166421366</v>
      </c>
      <c r="F2476" s="81">
        <f t="shared" si="311"/>
        <v>24908.71</v>
      </c>
      <c r="H2476" s="85">
        <f t="shared" si="314"/>
        <v>44561</v>
      </c>
      <c r="I2476" s="70">
        <f t="shared" si="313"/>
        <v>4.8627175784890175E-2</v>
      </c>
      <c r="J2476" s="70">
        <f t="shared" si="312"/>
        <v>0.18117791829212893</v>
      </c>
      <c r="K2476" s="115">
        <f t="shared" si="309"/>
        <v>0</v>
      </c>
      <c r="L2476" s="116">
        <f t="shared" si="310"/>
        <v>-0.13255074250723875</v>
      </c>
    </row>
    <row r="2477" spans="1:12">
      <c r="A2477" s="80">
        <v>43467</v>
      </c>
      <c r="B2477" s="52">
        <v>210.43401184821539</v>
      </c>
      <c r="C2477" s="53">
        <v>14951.96</v>
      </c>
      <c r="D2477" s="54">
        <f t="shared" si="307"/>
        <v>44561</v>
      </c>
      <c r="E2477" s="53">
        <f t="shared" si="308"/>
        <v>242.60187166421366</v>
      </c>
      <c r="F2477" s="81">
        <f t="shared" si="311"/>
        <v>24908.71</v>
      </c>
      <c r="H2477" s="85">
        <f t="shared" si="314"/>
        <v>44561</v>
      </c>
      <c r="I2477" s="70">
        <f t="shared" si="313"/>
        <v>4.855867442672146E-2</v>
      </c>
      <c r="J2477" s="70">
        <f t="shared" si="312"/>
        <v>0.18545308160847207</v>
      </c>
      <c r="K2477" s="115">
        <f t="shared" si="309"/>
        <v>0</v>
      </c>
      <c r="L2477" s="116">
        <f t="shared" si="310"/>
        <v>-0.13689440718175061</v>
      </c>
    </row>
    <row r="2478" spans="1:12">
      <c r="A2478" s="80">
        <v>43468</v>
      </c>
      <c r="B2478" s="52">
        <v>210.46599781801632</v>
      </c>
      <c r="C2478" s="53">
        <v>14785.38</v>
      </c>
      <c r="D2478" s="54">
        <f t="shared" si="307"/>
        <v>44564</v>
      </c>
      <c r="E2478" s="53">
        <f t="shared" si="308"/>
        <v>242.80856845887158</v>
      </c>
      <c r="F2478" s="81">
        <f t="shared" si="311"/>
        <v>25298.63</v>
      </c>
      <c r="H2478" s="85">
        <f t="shared" si="314"/>
        <v>44564</v>
      </c>
      <c r="I2478" s="70">
        <f t="shared" si="313"/>
        <v>4.8803243885528813E-2</v>
      </c>
      <c r="J2478" s="70">
        <f t="shared" si="312"/>
        <v>0.19606515299170657</v>
      </c>
      <c r="K2478" s="115">
        <f t="shared" si="309"/>
        <v>0</v>
      </c>
      <c r="L2478" s="116">
        <f t="shared" si="310"/>
        <v>-0.14726190910617776</v>
      </c>
    </row>
    <row r="2479" spans="1:12">
      <c r="A2479" s="80">
        <v>43469</v>
      </c>
      <c r="B2479" s="52">
        <v>210.50598635760173</v>
      </c>
      <c r="C2479" s="53">
        <v>14861.69</v>
      </c>
      <c r="D2479" s="54">
        <f t="shared" si="307"/>
        <v>44565</v>
      </c>
      <c r="E2479" s="53">
        <f t="shared" si="308"/>
        <v>242.7949711790379</v>
      </c>
      <c r="F2479" s="81">
        <f t="shared" si="311"/>
        <v>25556.34</v>
      </c>
      <c r="H2479" s="85">
        <f t="shared" si="314"/>
        <v>44565</v>
      </c>
      <c r="I2479" s="70">
        <f t="shared" si="313"/>
        <v>4.871725130634319E-2</v>
      </c>
      <c r="J2479" s="70">
        <f t="shared" si="312"/>
        <v>0.19805517585381471</v>
      </c>
      <c r="K2479" s="115">
        <f t="shared" si="309"/>
        <v>0</v>
      </c>
      <c r="L2479" s="116">
        <f t="shared" si="310"/>
        <v>-0.14933792454747152</v>
      </c>
    </row>
    <row r="2480" spans="1:12">
      <c r="A2480" s="80">
        <v>43472</v>
      </c>
      <c r="B2480" s="52">
        <v>210.6253432518665</v>
      </c>
      <c r="C2480" s="53">
        <v>14923.27</v>
      </c>
      <c r="D2480" s="54">
        <f t="shared" si="307"/>
        <v>44568</v>
      </c>
      <c r="E2480" s="53">
        <f t="shared" si="308"/>
        <v>242.87291666478305</v>
      </c>
      <c r="F2480" s="81">
        <f t="shared" si="311"/>
        <v>25567.06</v>
      </c>
      <c r="H2480" s="85">
        <f t="shared" si="314"/>
        <v>44568</v>
      </c>
      <c r="I2480" s="70">
        <f t="shared" si="313"/>
        <v>4.8631310124009897E-2</v>
      </c>
      <c r="J2480" s="70">
        <f t="shared" si="312"/>
        <v>0.19657226258238469</v>
      </c>
      <c r="K2480" s="115">
        <f t="shared" si="309"/>
        <v>0</v>
      </c>
      <c r="L2480" s="116">
        <f t="shared" si="310"/>
        <v>-0.1479409524583748</v>
      </c>
    </row>
    <row r="2481" spans="1:12">
      <c r="A2481" s="80">
        <v>43473</v>
      </c>
      <c r="B2481" s="52">
        <v>210.67189145272516</v>
      </c>
      <c r="C2481" s="53">
        <v>14965.34</v>
      </c>
      <c r="D2481" s="54">
        <f t="shared" si="307"/>
        <v>44568</v>
      </c>
      <c r="E2481" s="53">
        <f t="shared" si="308"/>
        <v>242.87291666478305</v>
      </c>
      <c r="F2481" s="81">
        <f t="shared" si="311"/>
        <v>25567.06</v>
      </c>
      <c r="H2481" s="85">
        <f t="shared" si="314"/>
        <v>44568</v>
      </c>
      <c r="I2481" s="70">
        <f t="shared" si="313"/>
        <v>4.8554072330252884E-2</v>
      </c>
      <c r="J2481" s="70">
        <f t="shared" si="312"/>
        <v>0.19544995730884795</v>
      </c>
      <c r="K2481" s="115">
        <f t="shared" si="309"/>
        <v>0</v>
      </c>
      <c r="L2481" s="116">
        <f t="shared" si="310"/>
        <v>-0.14689588497859507</v>
      </c>
    </row>
    <row r="2482" spans="1:12">
      <c r="A2482" s="80">
        <v>43474</v>
      </c>
      <c r="B2482" s="52">
        <v>210.71170844020972</v>
      </c>
      <c r="C2482" s="53">
        <v>15038.74</v>
      </c>
      <c r="D2482" s="54">
        <f t="shared" si="307"/>
        <v>44568</v>
      </c>
      <c r="E2482" s="53">
        <f t="shared" si="308"/>
        <v>242.87291666478305</v>
      </c>
      <c r="F2482" s="81">
        <f t="shared" si="311"/>
        <v>25567.06</v>
      </c>
      <c r="H2482" s="85">
        <f t="shared" si="314"/>
        <v>44568</v>
      </c>
      <c r="I2482" s="70">
        <f t="shared" si="313"/>
        <v>4.8488021745894949E-2</v>
      </c>
      <c r="J2482" s="70">
        <f t="shared" si="312"/>
        <v>0.19350189583464483</v>
      </c>
      <c r="K2482" s="115">
        <f t="shared" si="309"/>
        <v>0</v>
      </c>
      <c r="L2482" s="116">
        <f t="shared" si="310"/>
        <v>-0.14501387408874988</v>
      </c>
    </row>
    <row r="2483" spans="1:12">
      <c r="A2483" s="80">
        <v>43475</v>
      </c>
      <c r="B2483" s="52">
        <v>210.75448291702307</v>
      </c>
      <c r="C2483" s="53">
        <v>14992.23</v>
      </c>
      <c r="D2483" s="54">
        <f t="shared" si="307"/>
        <v>44571</v>
      </c>
      <c r="E2483" s="53">
        <f t="shared" si="308"/>
        <v>242.94577853978248</v>
      </c>
      <c r="F2483" s="81">
        <f t="shared" si="311"/>
        <v>25840.62</v>
      </c>
      <c r="H2483" s="85">
        <f t="shared" si="314"/>
        <v>44571</v>
      </c>
      <c r="I2483" s="70">
        <f t="shared" si="313"/>
        <v>4.8521914882436956E-2</v>
      </c>
      <c r="J2483" s="70">
        <f t="shared" si="312"/>
        <v>0.19898080712299171</v>
      </c>
      <c r="K2483" s="115">
        <f t="shared" si="309"/>
        <v>0</v>
      </c>
      <c r="L2483" s="116">
        <f t="shared" si="310"/>
        <v>-0.15045889224055475</v>
      </c>
    </row>
    <row r="2484" spans="1:12">
      <c r="A2484" s="80">
        <v>43476</v>
      </c>
      <c r="B2484" s="52">
        <v>210.7943155142944</v>
      </c>
      <c r="C2484" s="53">
        <v>14955.33</v>
      </c>
      <c r="D2484" s="54">
        <f t="shared" si="307"/>
        <v>44572</v>
      </c>
      <c r="E2484" s="53">
        <f t="shared" si="308"/>
        <v>242.97031606341497</v>
      </c>
      <c r="F2484" s="81">
        <f t="shared" si="311"/>
        <v>25915.89</v>
      </c>
      <c r="H2484" s="85">
        <f t="shared" si="314"/>
        <v>44572</v>
      </c>
      <c r="I2484" s="70">
        <f t="shared" si="313"/>
        <v>4.849116314960944E-2</v>
      </c>
      <c r="J2484" s="70">
        <f t="shared" si="312"/>
        <v>0.20113007805237659</v>
      </c>
      <c r="K2484" s="115">
        <f t="shared" si="309"/>
        <v>0</v>
      </c>
      <c r="L2484" s="116">
        <f t="shared" si="310"/>
        <v>-0.15263891490276715</v>
      </c>
    </row>
    <row r="2485" spans="1:12">
      <c r="A2485" s="80">
        <v>43479</v>
      </c>
      <c r="B2485" s="52">
        <v>210.9157330400306</v>
      </c>
      <c r="C2485" s="53">
        <v>14875.92</v>
      </c>
      <c r="D2485" s="54">
        <f t="shared" si="307"/>
        <v>44575</v>
      </c>
      <c r="E2485" s="53">
        <f t="shared" si="308"/>
        <v>243.05269227168213</v>
      </c>
      <c r="F2485" s="81">
        <f t="shared" si="311"/>
        <v>26202.97</v>
      </c>
      <c r="H2485" s="85">
        <f t="shared" si="314"/>
        <v>44575</v>
      </c>
      <c r="I2485" s="70">
        <f t="shared" si="313"/>
        <v>4.8408386824170702E-2</v>
      </c>
      <c r="J2485" s="70">
        <f t="shared" si="312"/>
        <v>0.20769025469129976</v>
      </c>
      <c r="K2485" s="115">
        <f t="shared" si="309"/>
        <v>0</v>
      </c>
      <c r="L2485" s="116">
        <f t="shared" si="310"/>
        <v>-0.15928186786712906</v>
      </c>
    </row>
    <row r="2486" spans="1:12">
      <c r="A2486" s="80">
        <v>43480</v>
      </c>
      <c r="B2486" s="52">
        <v>210.95327604051172</v>
      </c>
      <c r="C2486" s="53">
        <v>15082.59</v>
      </c>
      <c r="D2486" s="54">
        <f t="shared" si="307"/>
        <v>44575</v>
      </c>
      <c r="E2486" s="53">
        <f t="shared" si="308"/>
        <v>243.05269227168213</v>
      </c>
      <c r="F2486" s="81">
        <f t="shared" si="311"/>
        <v>26202.97</v>
      </c>
      <c r="H2486" s="85">
        <f t="shared" si="314"/>
        <v>44575</v>
      </c>
      <c r="I2486" s="70">
        <f t="shared" si="313"/>
        <v>4.8346188640590926E-2</v>
      </c>
      <c r="J2486" s="70">
        <f t="shared" si="312"/>
        <v>0.20214871915161958</v>
      </c>
      <c r="K2486" s="115">
        <f t="shared" si="309"/>
        <v>0</v>
      </c>
      <c r="L2486" s="116">
        <f t="shared" si="310"/>
        <v>-0.15380253051102866</v>
      </c>
    </row>
    <row r="2487" spans="1:12">
      <c r="A2487" s="80">
        <v>43481</v>
      </c>
      <c r="B2487" s="52">
        <v>210.9933571629594</v>
      </c>
      <c r="C2487" s="53">
        <v>15087.41</v>
      </c>
      <c r="D2487" s="54">
        <f t="shared" si="307"/>
        <v>44575</v>
      </c>
      <c r="E2487" s="53">
        <f t="shared" si="308"/>
        <v>243.05269227168213</v>
      </c>
      <c r="F2487" s="81">
        <f t="shared" si="311"/>
        <v>26202.97</v>
      </c>
      <c r="H2487" s="85">
        <f t="shared" si="314"/>
        <v>44575</v>
      </c>
      <c r="I2487" s="70">
        <f t="shared" si="313"/>
        <v>4.8279801790800603E-2</v>
      </c>
      <c r="J2487" s="70">
        <f t="shared" si="312"/>
        <v>0.20202068803207185</v>
      </c>
      <c r="K2487" s="115">
        <f t="shared" si="309"/>
        <v>0</v>
      </c>
      <c r="L2487" s="116">
        <f t="shared" si="310"/>
        <v>-0.15374088624127125</v>
      </c>
    </row>
    <row r="2488" spans="1:12">
      <c r="A2488" s="80">
        <v>43482</v>
      </c>
      <c r="B2488" s="52">
        <v>211.03450086760617</v>
      </c>
      <c r="C2488" s="53">
        <v>15109.54</v>
      </c>
      <c r="D2488" s="54">
        <f t="shared" si="307"/>
        <v>44578</v>
      </c>
      <c r="E2488" s="53">
        <f t="shared" si="308"/>
        <v>243.10810828552005</v>
      </c>
      <c r="F2488" s="81">
        <f t="shared" si="311"/>
        <v>26278.07</v>
      </c>
      <c r="H2488" s="85">
        <f t="shared" si="314"/>
        <v>44578</v>
      </c>
      <c r="I2488" s="70">
        <f t="shared" si="313"/>
        <v>4.8291330493708484E-2</v>
      </c>
      <c r="J2488" s="70">
        <f t="shared" si="312"/>
        <v>0.20258026941034513</v>
      </c>
      <c r="K2488" s="115">
        <f t="shared" si="309"/>
        <v>0</v>
      </c>
      <c r="L2488" s="116">
        <f t="shared" si="310"/>
        <v>-0.15428893891663664</v>
      </c>
    </row>
    <row r="2489" spans="1:12">
      <c r="A2489" s="80">
        <v>43483</v>
      </c>
      <c r="B2489" s="52">
        <v>211.0832498373066</v>
      </c>
      <c r="C2489" s="53">
        <v>15111.95</v>
      </c>
      <c r="D2489" s="54">
        <f t="shared" si="307"/>
        <v>44579</v>
      </c>
      <c r="E2489" s="53">
        <f t="shared" si="308"/>
        <v>243.12780004229117</v>
      </c>
      <c r="F2489" s="81">
        <f t="shared" si="311"/>
        <v>25998.14</v>
      </c>
      <c r="H2489" s="85">
        <f t="shared" si="314"/>
        <v>44579</v>
      </c>
      <c r="I2489" s="70">
        <f t="shared" si="313"/>
        <v>4.8238925412416034E-2</v>
      </c>
      <c r="J2489" s="70">
        <f t="shared" si="312"/>
        <v>0.19823110704694669</v>
      </c>
      <c r="K2489" s="115">
        <f t="shared" si="309"/>
        <v>0</v>
      </c>
      <c r="L2489" s="116">
        <f t="shared" si="310"/>
        <v>-0.14999218163453065</v>
      </c>
    </row>
    <row r="2490" spans="1:12">
      <c r="A2490" s="80">
        <v>43486</v>
      </c>
      <c r="B2490" s="52">
        <v>211.1896357952246</v>
      </c>
      <c r="C2490" s="53">
        <v>15188</v>
      </c>
      <c r="D2490" s="54">
        <f t="shared" si="307"/>
        <v>44582</v>
      </c>
      <c r="E2490" s="53">
        <f t="shared" si="308"/>
        <v>243.18493751205884</v>
      </c>
      <c r="F2490" s="81">
        <f t="shared" si="311"/>
        <v>25292.720000000001</v>
      </c>
      <c r="H2490" s="85">
        <f t="shared" si="314"/>
        <v>44582</v>
      </c>
      <c r="I2490" s="70">
        <f t="shared" si="313"/>
        <v>4.8144975750396224E-2</v>
      </c>
      <c r="J2490" s="70">
        <f t="shared" si="312"/>
        <v>0.18530918358638959</v>
      </c>
      <c r="K2490" s="115">
        <f t="shared" si="309"/>
        <v>0</v>
      </c>
      <c r="L2490" s="116">
        <f t="shared" si="310"/>
        <v>-0.13716420783599337</v>
      </c>
    </row>
    <row r="2491" spans="1:12">
      <c r="A2491" s="80">
        <v>43487</v>
      </c>
      <c r="B2491" s="52">
        <v>211.22955063638989</v>
      </c>
      <c r="C2491" s="53">
        <v>15133.83</v>
      </c>
      <c r="D2491" s="54">
        <f t="shared" si="307"/>
        <v>44582</v>
      </c>
      <c r="E2491" s="53">
        <f t="shared" si="308"/>
        <v>243.18493751205884</v>
      </c>
      <c r="F2491" s="81">
        <f t="shared" si="311"/>
        <v>25292.720000000001</v>
      </c>
      <c r="H2491" s="85">
        <f t="shared" si="314"/>
        <v>44582</v>
      </c>
      <c r="I2491" s="70">
        <f t="shared" si="313"/>
        <v>4.8078950935875886E-2</v>
      </c>
      <c r="J2491" s="70">
        <f t="shared" si="312"/>
        <v>0.18672173065379605</v>
      </c>
      <c r="K2491" s="115">
        <f t="shared" si="309"/>
        <v>0</v>
      </c>
      <c r="L2491" s="116">
        <f t="shared" si="310"/>
        <v>-0.13864277971792016</v>
      </c>
    </row>
    <row r="2492" spans="1:12">
      <c r="A2492" s="80">
        <v>43488</v>
      </c>
      <c r="B2492" s="52">
        <v>211.26757195550445</v>
      </c>
      <c r="C2492" s="53">
        <v>15007.4</v>
      </c>
      <c r="D2492" s="54">
        <f t="shared" si="307"/>
        <v>44582</v>
      </c>
      <c r="E2492" s="53">
        <f t="shared" si="308"/>
        <v>243.18493751205884</v>
      </c>
      <c r="F2492" s="81">
        <f t="shared" si="311"/>
        <v>25292.720000000001</v>
      </c>
      <c r="H2492" s="85">
        <f t="shared" si="314"/>
        <v>44582</v>
      </c>
      <c r="I2492" s="70">
        <f t="shared" si="313"/>
        <v>4.8016073743931909E-2</v>
      </c>
      <c r="J2492" s="70">
        <f t="shared" si="312"/>
        <v>0.19004493252467825</v>
      </c>
      <c r="K2492" s="115">
        <f t="shared" si="309"/>
        <v>0</v>
      </c>
      <c r="L2492" s="116">
        <f t="shared" si="310"/>
        <v>-0.14202885878074634</v>
      </c>
    </row>
    <row r="2493" spans="1:12">
      <c r="A2493" s="80">
        <v>43489</v>
      </c>
      <c r="B2493" s="52">
        <v>211.31236068075904</v>
      </c>
      <c r="C2493" s="53">
        <v>15038.07</v>
      </c>
      <c r="D2493" s="54">
        <f t="shared" si="307"/>
        <v>44585</v>
      </c>
      <c r="E2493" s="53">
        <f t="shared" si="308"/>
        <v>243.25570432887486</v>
      </c>
      <c r="F2493" s="81">
        <f t="shared" si="311"/>
        <v>24620.720000000001</v>
      </c>
      <c r="H2493" s="85">
        <f t="shared" si="314"/>
        <v>44585</v>
      </c>
      <c r="I2493" s="70">
        <f t="shared" si="313"/>
        <v>4.8043664924655172E-2</v>
      </c>
      <c r="J2493" s="70">
        <f t="shared" si="312"/>
        <v>0.17860844617683558</v>
      </c>
      <c r="K2493" s="115">
        <f t="shared" si="309"/>
        <v>0</v>
      </c>
      <c r="L2493" s="116">
        <f t="shared" si="310"/>
        <v>-0.13056478125218041</v>
      </c>
    </row>
    <row r="2494" spans="1:12">
      <c r="A2494" s="80">
        <v>43490</v>
      </c>
      <c r="B2494" s="52">
        <v>211.35187609220634</v>
      </c>
      <c r="C2494" s="53">
        <v>14942.09</v>
      </c>
      <c r="D2494" s="54">
        <f t="shared" si="307"/>
        <v>44586</v>
      </c>
      <c r="E2494" s="53">
        <f t="shared" si="308"/>
        <v>243.28221920064669</v>
      </c>
      <c r="F2494" s="81">
        <f t="shared" si="311"/>
        <v>24805.75</v>
      </c>
      <c r="H2494" s="85">
        <f t="shared" si="314"/>
        <v>44586</v>
      </c>
      <c r="I2494" s="70">
        <f t="shared" si="313"/>
        <v>4.8016420175759356E-2</v>
      </c>
      <c r="J2494" s="70">
        <f t="shared" si="312"/>
        <v>0.18407807116270347</v>
      </c>
      <c r="K2494" s="115">
        <f t="shared" si="309"/>
        <v>0</v>
      </c>
      <c r="L2494" s="116">
        <f t="shared" si="310"/>
        <v>-0.13606165098694412</v>
      </c>
    </row>
    <row r="2495" spans="1:12">
      <c r="A2495" s="80">
        <v>43493</v>
      </c>
      <c r="B2495" s="52">
        <v>211.46664016092438</v>
      </c>
      <c r="C2495" s="53">
        <v>14777.11</v>
      </c>
      <c r="D2495" s="54">
        <f t="shared" si="307"/>
        <v>44589</v>
      </c>
      <c r="E2495" s="53">
        <f t="shared" si="308"/>
        <v>243.33671704032997</v>
      </c>
      <c r="F2495" s="81">
        <f t="shared" si="311"/>
        <v>24553.040000000001</v>
      </c>
      <c r="H2495" s="85">
        <f t="shared" si="314"/>
        <v>44589</v>
      </c>
      <c r="I2495" s="70">
        <f t="shared" si="313"/>
        <v>4.7905033500695637E-2</v>
      </c>
      <c r="J2495" s="70">
        <f t="shared" si="312"/>
        <v>0.18441869861167759</v>
      </c>
      <c r="K2495" s="115">
        <f t="shared" si="309"/>
        <v>0</v>
      </c>
      <c r="L2495" s="116">
        <f t="shared" si="310"/>
        <v>-0.13651366511098195</v>
      </c>
    </row>
    <row r="2496" spans="1:12">
      <c r="A2496" s="80">
        <v>43494</v>
      </c>
      <c r="B2496" s="52">
        <v>211.51422015496058</v>
      </c>
      <c r="C2496" s="53">
        <v>14764.59</v>
      </c>
      <c r="D2496" s="54">
        <f t="shared" si="307"/>
        <v>44589</v>
      </c>
      <c r="E2496" s="53">
        <f t="shared" si="308"/>
        <v>243.33671704032997</v>
      </c>
      <c r="F2496" s="81">
        <f t="shared" si="311"/>
        <v>24553.040000000001</v>
      </c>
      <c r="H2496" s="85">
        <f t="shared" si="314"/>
        <v>44589</v>
      </c>
      <c r="I2496" s="70">
        <f t="shared" si="313"/>
        <v>4.7826452410052012E-2</v>
      </c>
      <c r="J2496" s="70">
        <f t="shared" si="312"/>
        <v>0.18475338975588995</v>
      </c>
      <c r="K2496" s="115">
        <f t="shared" si="309"/>
        <v>0</v>
      </c>
      <c r="L2496" s="116">
        <f t="shared" si="310"/>
        <v>-0.13692693734583794</v>
      </c>
    </row>
    <row r="2497" spans="1:12">
      <c r="A2497" s="80">
        <v>43495</v>
      </c>
      <c r="B2497" s="52">
        <v>211.55313877146909</v>
      </c>
      <c r="C2497" s="53">
        <v>14764.02</v>
      </c>
      <c r="D2497" s="54">
        <f t="shared" si="307"/>
        <v>44589</v>
      </c>
      <c r="E2497" s="53">
        <f t="shared" si="308"/>
        <v>243.33671704032997</v>
      </c>
      <c r="F2497" s="81">
        <f t="shared" si="311"/>
        <v>24553.040000000001</v>
      </c>
      <c r="H2497" s="85">
        <f t="shared" si="314"/>
        <v>44589</v>
      </c>
      <c r="I2497" s="70">
        <f t="shared" si="313"/>
        <v>4.7762193603223313E-2</v>
      </c>
      <c r="J2497" s="70">
        <f t="shared" si="312"/>
        <v>0.18476863629763374</v>
      </c>
      <c r="K2497" s="115">
        <f t="shared" si="309"/>
        <v>0</v>
      </c>
      <c r="L2497" s="116">
        <f t="shared" si="310"/>
        <v>-0.13700644269441042</v>
      </c>
    </row>
    <row r="2498" spans="1:12">
      <c r="A2498" s="80">
        <v>43496</v>
      </c>
      <c r="B2498" s="52">
        <v>211.59227610214182</v>
      </c>
      <c r="C2498" s="53">
        <v>15012.34</v>
      </c>
      <c r="D2498" s="54">
        <f t="shared" ref="D2498:D2561" si="315">VLOOKUP(EDATE(A2498,36),A:A,1,1)</f>
        <v>44592</v>
      </c>
      <c r="E2498" s="53">
        <f t="shared" ref="E2498:E2561" si="316">VLOOKUP(D2498,A:B,2,0)</f>
        <v>243.41847817725551</v>
      </c>
      <c r="F2498" s="81">
        <f t="shared" si="311"/>
        <v>24894.62</v>
      </c>
      <c r="H2498" s="85">
        <f t="shared" si="314"/>
        <v>44592</v>
      </c>
      <c r="I2498" s="70">
        <f t="shared" si="313"/>
        <v>4.7814918559117459E-2</v>
      </c>
      <c r="J2498" s="70">
        <f t="shared" si="312"/>
        <v>0.18363837359390356</v>
      </c>
      <c r="K2498" s="115">
        <f t="shared" ref="K2498:K2561" si="317">IF(I2498&gt;J2498,1,0)</f>
        <v>0</v>
      </c>
      <c r="L2498" s="116">
        <f t="shared" ref="L2498:L2561" si="318">I2498-J2498</f>
        <v>-0.1358234550347861</v>
      </c>
    </row>
    <row r="2499" spans="1:12">
      <c r="A2499" s="80">
        <v>43497</v>
      </c>
      <c r="B2499" s="52">
        <v>211.63480614963834</v>
      </c>
      <c r="C2499" s="53">
        <v>15099.21</v>
      </c>
      <c r="D2499" s="54">
        <f t="shared" si="315"/>
        <v>44593</v>
      </c>
      <c r="E2499" s="53">
        <f t="shared" si="316"/>
        <v>243.44038584029144</v>
      </c>
      <c r="F2499" s="81">
        <f t="shared" si="311"/>
        <v>25234.89</v>
      </c>
      <c r="H2499" s="85">
        <f t="shared" si="314"/>
        <v>44593</v>
      </c>
      <c r="I2499" s="70">
        <f t="shared" si="313"/>
        <v>4.7776155764193806E-2</v>
      </c>
      <c r="J2499" s="70">
        <f t="shared" si="312"/>
        <v>0.18672219114908284</v>
      </c>
      <c r="K2499" s="115">
        <f t="shared" si="317"/>
        <v>0</v>
      </c>
      <c r="L2499" s="116">
        <f t="shared" si="318"/>
        <v>-0.13894603538488903</v>
      </c>
    </row>
    <row r="2500" spans="1:12">
      <c r="A2500" s="80">
        <v>43500</v>
      </c>
      <c r="B2500" s="52">
        <v>211.72115315054739</v>
      </c>
      <c r="C2500" s="53">
        <v>15125.02</v>
      </c>
      <c r="D2500" s="54">
        <f t="shared" si="315"/>
        <v>44596</v>
      </c>
      <c r="E2500" s="53">
        <f t="shared" si="316"/>
        <v>243.50125040470724</v>
      </c>
      <c r="F2500" s="81">
        <f t="shared" si="311"/>
        <v>25154.14</v>
      </c>
      <c r="H2500" s="85">
        <f t="shared" si="314"/>
        <v>44596</v>
      </c>
      <c r="I2500" s="70">
        <f t="shared" si="313"/>
        <v>4.7720998896046751E-2</v>
      </c>
      <c r="J2500" s="70">
        <f t="shared" si="312"/>
        <v>0.18478033926817505</v>
      </c>
      <c r="K2500" s="115">
        <f t="shared" si="317"/>
        <v>0</v>
      </c>
      <c r="L2500" s="116">
        <f t="shared" si="318"/>
        <v>-0.1370593403721283</v>
      </c>
    </row>
    <row r="2501" spans="1:12">
      <c r="A2501" s="80">
        <v>43501</v>
      </c>
      <c r="B2501" s="52">
        <v>211.74804173699752</v>
      </c>
      <c r="C2501" s="53">
        <v>15155.99</v>
      </c>
      <c r="D2501" s="54">
        <f t="shared" si="315"/>
        <v>44596</v>
      </c>
      <c r="E2501" s="53">
        <f t="shared" si="316"/>
        <v>243.50125040470724</v>
      </c>
      <c r="F2501" s="81">
        <f t="shared" si="311"/>
        <v>25154.14</v>
      </c>
      <c r="H2501" s="85">
        <f t="shared" si="314"/>
        <v>44596</v>
      </c>
      <c r="I2501" s="70">
        <f t="shared" si="313"/>
        <v>4.7676649128653992E-2</v>
      </c>
      <c r="J2501" s="70">
        <f t="shared" si="312"/>
        <v>0.18397278906733572</v>
      </c>
      <c r="K2501" s="115">
        <f t="shared" si="317"/>
        <v>0</v>
      </c>
      <c r="L2501" s="116">
        <f t="shared" si="318"/>
        <v>-0.13629613993868173</v>
      </c>
    </row>
    <row r="2502" spans="1:12">
      <c r="A2502" s="80">
        <v>43502</v>
      </c>
      <c r="B2502" s="52">
        <v>211.77789821088243</v>
      </c>
      <c r="C2502" s="53">
        <v>15337.8</v>
      </c>
      <c r="D2502" s="54">
        <f t="shared" si="315"/>
        <v>44596</v>
      </c>
      <c r="E2502" s="53">
        <f t="shared" si="316"/>
        <v>243.50125040470724</v>
      </c>
      <c r="F2502" s="81">
        <f t="shared" si="311"/>
        <v>25154.14</v>
      </c>
      <c r="H2502" s="85">
        <f t="shared" si="314"/>
        <v>44596</v>
      </c>
      <c r="I2502" s="70">
        <f t="shared" si="313"/>
        <v>4.7627412954272863E-2</v>
      </c>
      <c r="J2502" s="70">
        <f t="shared" si="312"/>
        <v>0.17927602084321581</v>
      </c>
      <c r="K2502" s="115">
        <f t="shared" si="317"/>
        <v>0</v>
      </c>
      <c r="L2502" s="116">
        <f t="shared" si="318"/>
        <v>-0.13164860788894295</v>
      </c>
    </row>
    <row r="2503" spans="1:12">
      <c r="A2503" s="80">
        <v>43503</v>
      </c>
      <c r="B2503" s="52">
        <v>211.86642137233457</v>
      </c>
      <c r="C2503" s="53">
        <v>15347.41</v>
      </c>
      <c r="D2503" s="54">
        <f t="shared" si="315"/>
        <v>44599</v>
      </c>
      <c r="E2503" s="53">
        <f t="shared" si="316"/>
        <v>243.57868380233595</v>
      </c>
      <c r="F2503" s="81">
        <f t="shared" si="311"/>
        <v>24719.45</v>
      </c>
      <c r="H2503" s="85">
        <f t="shared" si="314"/>
        <v>44599</v>
      </c>
      <c r="I2503" s="70">
        <f t="shared" si="313"/>
        <v>4.7592505468228241E-2</v>
      </c>
      <c r="J2503" s="70">
        <f t="shared" si="312"/>
        <v>0.17219870191245379</v>
      </c>
      <c r="K2503" s="115">
        <f t="shared" si="317"/>
        <v>0</v>
      </c>
      <c r="L2503" s="116">
        <f t="shared" si="318"/>
        <v>-0.12460619644422555</v>
      </c>
    </row>
    <row r="2504" spans="1:12">
      <c r="A2504" s="80">
        <v>43504</v>
      </c>
      <c r="B2504" s="52">
        <v>211.91154892008689</v>
      </c>
      <c r="C2504" s="53">
        <v>15173.02</v>
      </c>
      <c r="D2504" s="54">
        <f t="shared" si="315"/>
        <v>44600</v>
      </c>
      <c r="E2504" s="53">
        <f t="shared" si="316"/>
        <v>243.59695220362113</v>
      </c>
      <c r="F2504" s="81">
        <f t="shared" ref="F2504:F2567" si="319">VLOOKUP(D2504,A:C,3,0)</f>
        <v>24795.759999999998</v>
      </c>
      <c r="H2504" s="85">
        <f t="shared" si="314"/>
        <v>44600</v>
      </c>
      <c r="I2504" s="70">
        <f t="shared" si="313"/>
        <v>4.7544324259170656E-2</v>
      </c>
      <c r="J2504" s="70">
        <f t="shared" si="312"/>
        <v>0.17788203488135945</v>
      </c>
      <c r="K2504" s="115">
        <f t="shared" si="317"/>
        <v>0</v>
      </c>
      <c r="L2504" s="116">
        <f t="shared" si="318"/>
        <v>-0.1303377106221888</v>
      </c>
    </row>
    <row r="2505" spans="1:12">
      <c r="A2505" s="80">
        <v>43507</v>
      </c>
      <c r="B2505" s="52">
        <v>212.02725262579725</v>
      </c>
      <c r="C2505" s="53">
        <v>15100.61</v>
      </c>
      <c r="D2505" s="54">
        <f t="shared" si="315"/>
        <v>44603</v>
      </c>
      <c r="E2505" s="53">
        <f t="shared" si="316"/>
        <v>243.70317563184628</v>
      </c>
      <c r="F2505" s="81">
        <f t="shared" si="319"/>
        <v>24958.45</v>
      </c>
      <c r="H2505" s="85">
        <f t="shared" si="314"/>
        <v>44603</v>
      </c>
      <c r="I2505" s="70">
        <f t="shared" si="313"/>
        <v>4.7505955570559699E-2</v>
      </c>
      <c r="J2505" s="70">
        <f t="shared" si="312"/>
        <v>0.18233634453836767</v>
      </c>
      <c r="K2505" s="115">
        <f t="shared" si="317"/>
        <v>0</v>
      </c>
      <c r="L2505" s="116">
        <f t="shared" si="318"/>
        <v>-0.13483038896780797</v>
      </c>
    </row>
    <row r="2506" spans="1:12">
      <c r="A2506" s="80">
        <v>43508</v>
      </c>
      <c r="B2506" s="52">
        <v>212.06435739500677</v>
      </c>
      <c r="C2506" s="53">
        <v>15023.02</v>
      </c>
      <c r="D2506" s="54">
        <f t="shared" si="315"/>
        <v>44603</v>
      </c>
      <c r="E2506" s="53">
        <f t="shared" si="316"/>
        <v>243.70317563184628</v>
      </c>
      <c r="F2506" s="81">
        <f t="shared" si="319"/>
        <v>24958.45</v>
      </c>
      <c r="H2506" s="85">
        <f t="shared" si="314"/>
        <v>44603</v>
      </c>
      <c r="I2506" s="70">
        <f t="shared" si="313"/>
        <v>4.7444858184374494E-2</v>
      </c>
      <c r="J2506" s="70">
        <f t="shared" si="312"/>
        <v>0.18436833711055534</v>
      </c>
      <c r="K2506" s="115">
        <f t="shared" si="317"/>
        <v>0</v>
      </c>
      <c r="L2506" s="116">
        <f t="shared" si="318"/>
        <v>-0.13692347892618084</v>
      </c>
    </row>
    <row r="2507" spans="1:12">
      <c r="A2507" s="80">
        <v>43509</v>
      </c>
      <c r="B2507" s="52">
        <v>212.10316517241006</v>
      </c>
      <c r="C2507" s="53">
        <v>14970.62</v>
      </c>
      <c r="D2507" s="54">
        <f t="shared" si="315"/>
        <v>44603</v>
      </c>
      <c r="E2507" s="53">
        <f t="shared" si="316"/>
        <v>243.70317563184628</v>
      </c>
      <c r="F2507" s="81">
        <f t="shared" si="319"/>
        <v>24958.45</v>
      </c>
      <c r="H2507" s="85">
        <f t="shared" si="314"/>
        <v>44603</v>
      </c>
      <c r="I2507" s="70">
        <f t="shared" si="313"/>
        <v>4.7380971842000408E-2</v>
      </c>
      <c r="J2507" s="70">
        <f t="shared" si="312"/>
        <v>0.18574856569702325</v>
      </c>
      <c r="K2507" s="115">
        <f t="shared" si="317"/>
        <v>0</v>
      </c>
      <c r="L2507" s="116">
        <f t="shared" si="318"/>
        <v>-0.13836759385502284</v>
      </c>
    </row>
    <row r="2508" spans="1:12">
      <c r="A2508" s="80">
        <v>43510</v>
      </c>
      <c r="B2508" s="52">
        <v>212.14198005163661</v>
      </c>
      <c r="C2508" s="53">
        <v>14906.26</v>
      </c>
      <c r="D2508" s="54">
        <f t="shared" si="315"/>
        <v>44606</v>
      </c>
      <c r="E2508" s="53">
        <f t="shared" si="316"/>
        <v>243.78944655601995</v>
      </c>
      <c r="F2508" s="81">
        <f t="shared" si="319"/>
        <v>24209.38</v>
      </c>
      <c r="H2508" s="85">
        <f t="shared" si="314"/>
        <v>44606</v>
      </c>
      <c r="I2508" s="70">
        <f t="shared" si="313"/>
        <v>4.7440658232790867E-2</v>
      </c>
      <c r="J2508" s="70">
        <f t="shared" si="312"/>
        <v>0.1754522503682896</v>
      </c>
      <c r="K2508" s="115">
        <f t="shared" si="317"/>
        <v>0</v>
      </c>
      <c r="L2508" s="116">
        <f t="shared" si="318"/>
        <v>-0.12801159213549873</v>
      </c>
    </row>
    <row r="2509" spans="1:12">
      <c r="A2509" s="80">
        <v>43511</v>
      </c>
      <c r="B2509" s="52">
        <v>212.17719562032519</v>
      </c>
      <c r="C2509" s="53">
        <v>14876.27</v>
      </c>
      <c r="D2509" s="54">
        <f t="shared" si="315"/>
        <v>44607</v>
      </c>
      <c r="E2509" s="53">
        <f t="shared" si="316"/>
        <v>243.81748234237392</v>
      </c>
      <c r="F2509" s="81">
        <f t="shared" si="319"/>
        <v>24941.93</v>
      </c>
      <c r="H2509" s="85">
        <f t="shared" si="314"/>
        <v>44607</v>
      </c>
      <c r="I2509" s="70">
        <f t="shared" si="313"/>
        <v>4.7422854394369551E-2</v>
      </c>
      <c r="J2509" s="70">
        <f t="shared" si="312"/>
        <v>0.18798785641465265</v>
      </c>
      <c r="K2509" s="115">
        <f t="shared" si="317"/>
        <v>0</v>
      </c>
      <c r="L2509" s="116">
        <f t="shared" si="318"/>
        <v>-0.1405650020202831</v>
      </c>
    </row>
    <row r="2510" spans="1:12">
      <c r="A2510" s="80">
        <v>43514</v>
      </c>
      <c r="B2510" s="52">
        <v>212.26312738455141</v>
      </c>
      <c r="C2510" s="53">
        <v>14760.48</v>
      </c>
      <c r="D2510" s="54">
        <f t="shared" si="315"/>
        <v>44610</v>
      </c>
      <c r="E2510" s="53">
        <f t="shared" si="316"/>
        <v>243.90063352385195</v>
      </c>
      <c r="F2510" s="81">
        <f t="shared" si="319"/>
        <v>24838.68</v>
      </c>
      <c r="H2510" s="85">
        <f t="shared" si="314"/>
        <v>44610</v>
      </c>
      <c r="I2510" s="70">
        <f t="shared" si="313"/>
        <v>4.7400531427554071E-2</v>
      </c>
      <c r="J2510" s="70">
        <f t="shared" si="312"/>
        <v>0.18944037753135623</v>
      </c>
      <c r="K2510" s="115">
        <f t="shared" si="317"/>
        <v>0</v>
      </c>
      <c r="L2510" s="116">
        <f t="shared" si="318"/>
        <v>-0.14203984610380216</v>
      </c>
    </row>
    <row r="2511" spans="1:12">
      <c r="A2511" s="80">
        <v>43515</v>
      </c>
      <c r="B2511" s="52">
        <v>212.30345737875444</v>
      </c>
      <c r="C2511" s="53">
        <v>14709.75</v>
      </c>
      <c r="D2511" s="54">
        <f t="shared" si="315"/>
        <v>44610</v>
      </c>
      <c r="E2511" s="53">
        <f t="shared" si="316"/>
        <v>243.90063352385195</v>
      </c>
      <c r="F2511" s="81">
        <f t="shared" si="319"/>
        <v>24838.68</v>
      </c>
      <c r="H2511" s="85">
        <f t="shared" si="314"/>
        <v>44610</v>
      </c>
      <c r="I2511" s="70">
        <f t="shared" si="313"/>
        <v>4.7334204461802143E-2</v>
      </c>
      <c r="J2511" s="70">
        <f t="shared" si="312"/>
        <v>0.19080616274358997</v>
      </c>
      <c r="K2511" s="115">
        <f t="shared" si="317"/>
        <v>0</v>
      </c>
      <c r="L2511" s="116">
        <f t="shared" si="318"/>
        <v>-0.14347195828178783</v>
      </c>
    </row>
    <row r="2512" spans="1:12">
      <c r="A2512" s="80">
        <v>43516</v>
      </c>
      <c r="B2512" s="52">
        <v>212.34145969762523</v>
      </c>
      <c r="C2512" s="53">
        <v>14891.6</v>
      </c>
      <c r="D2512" s="54">
        <f t="shared" si="315"/>
        <v>44610</v>
      </c>
      <c r="E2512" s="53">
        <f t="shared" si="316"/>
        <v>243.90063352385195</v>
      </c>
      <c r="F2512" s="81">
        <f t="shared" si="319"/>
        <v>24838.68</v>
      </c>
      <c r="H2512" s="85">
        <f t="shared" si="314"/>
        <v>44610</v>
      </c>
      <c r="I2512" s="70">
        <f t="shared" si="313"/>
        <v>4.7271720977150045E-2</v>
      </c>
      <c r="J2512" s="70">
        <f t="shared" si="312"/>
        <v>0.18593908790824298</v>
      </c>
      <c r="K2512" s="115">
        <f t="shared" si="317"/>
        <v>0</v>
      </c>
      <c r="L2512" s="116">
        <f t="shared" si="318"/>
        <v>-0.13866736693109294</v>
      </c>
    </row>
    <row r="2513" spans="1:12">
      <c r="A2513" s="80">
        <v>43517</v>
      </c>
      <c r="B2513" s="52">
        <v>212.38201691642749</v>
      </c>
      <c r="C2513" s="53">
        <v>14970.12</v>
      </c>
      <c r="D2513" s="54">
        <f t="shared" si="315"/>
        <v>44613</v>
      </c>
      <c r="E2513" s="53">
        <f t="shared" si="316"/>
        <v>243.97599881961079</v>
      </c>
      <c r="F2513" s="81">
        <f t="shared" si="319"/>
        <v>24746.59</v>
      </c>
      <c r="H2513" s="85">
        <f t="shared" si="314"/>
        <v>44613</v>
      </c>
      <c r="I2513" s="70">
        <f t="shared" si="313"/>
        <v>4.7312904179020121E-2</v>
      </c>
      <c r="J2513" s="70">
        <f t="shared" si="312"/>
        <v>0.18239711245574308</v>
      </c>
      <c r="K2513" s="115">
        <f t="shared" si="317"/>
        <v>0</v>
      </c>
      <c r="L2513" s="116">
        <f t="shared" si="318"/>
        <v>-0.13508420827672296</v>
      </c>
    </row>
    <row r="2514" spans="1:12">
      <c r="A2514" s="80">
        <v>43518</v>
      </c>
      <c r="B2514" s="52">
        <v>212.41897138737093</v>
      </c>
      <c r="C2514" s="53">
        <v>14972.58</v>
      </c>
      <c r="D2514" s="54">
        <f t="shared" si="315"/>
        <v>44614</v>
      </c>
      <c r="E2514" s="53">
        <f t="shared" si="316"/>
        <v>243.99210123553286</v>
      </c>
      <c r="F2514" s="81">
        <f t="shared" si="319"/>
        <v>24582.05</v>
      </c>
      <c r="H2514" s="85">
        <f t="shared" si="314"/>
        <v>44614</v>
      </c>
      <c r="I2514" s="70">
        <f t="shared" si="313"/>
        <v>4.7275206116769608E-2</v>
      </c>
      <c r="J2514" s="70">
        <f t="shared" si="312"/>
        <v>0.17970608212854744</v>
      </c>
      <c r="K2514" s="115">
        <f t="shared" si="317"/>
        <v>0</v>
      </c>
      <c r="L2514" s="116">
        <f t="shared" si="318"/>
        <v>-0.13243087601177783</v>
      </c>
    </row>
    <row r="2515" spans="1:12">
      <c r="A2515" s="80">
        <v>43521</v>
      </c>
      <c r="B2515" s="52">
        <v>212.54196197180426</v>
      </c>
      <c r="C2515" s="53">
        <v>15095.33</v>
      </c>
      <c r="D2515" s="54">
        <f t="shared" si="315"/>
        <v>44617</v>
      </c>
      <c r="E2515" s="53">
        <f t="shared" si="316"/>
        <v>244.08287711157652</v>
      </c>
      <c r="F2515" s="81">
        <f t="shared" si="319"/>
        <v>23958.1</v>
      </c>
      <c r="H2515" s="85">
        <f t="shared" si="314"/>
        <v>44617</v>
      </c>
      <c r="I2515" s="70">
        <f t="shared" si="313"/>
        <v>4.7202996428008293E-2</v>
      </c>
      <c r="J2515" s="70">
        <f t="shared" ref="J2515:J2578" si="320">(F2515/C2515)^(1/3)-1</f>
        <v>0.16646018778947802</v>
      </c>
      <c r="K2515" s="115">
        <f t="shared" si="317"/>
        <v>0</v>
      </c>
      <c r="L2515" s="116">
        <f t="shared" si="318"/>
        <v>-0.11925719136146973</v>
      </c>
    </row>
    <row r="2516" spans="1:12">
      <c r="A2516" s="80">
        <v>43522</v>
      </c>
      <c r="B2516" s="52">
        <v>212.58234494457889</v>
      </c>
      <c r="C2516" s="53">
        <v>15033.15</v>
      </c>
      <c r="D2516" s="54">
        <f t="shared" si="315"/>
        <v>44617</v>
      </c>
      <c r="E2516" s="53">
        <f t="shared" si="316"/>
        <v>244.08287711157652</v>
      </c>
      <c r="F2516" s="81">
        <f t="shared" si="319"/>
        <v>23958.1</v>
      </c>
      <c r="H2516" s="85">
        <f t="shared" si="314"/>
        <v>44617</v>
      </c>
      <c r="I2516" s="70">
        <f t="shared" ref="I2516:I2579" si="321">(E2516/B2516)^(1/3)-1</f>
        <v>4.7136681971221783E-2</v>
      </c>
      <c r="J2516" s="70">
        <f t="shared" si="320"/>
        <v>0.16806621011587297</v>
      </c>
      <c r="K2516" s="115">
        <f t="shared" si="317"/>
        <v>0</v>
      </c>
      <c r="L2516" s="116">
        <f t="shared" si="318"/>
        <v>-0.12092952814465119</v>
      </c>
    </row>
    <row r="2517" spans="1:12">
      <c r="A2517" s="80">
        <v>43523</v>
      </c>
      <c r="B2517" s="52">
        <v>212.62231042542848</v>
      </c>
      <c r="C2517" s="53">
        <v>14993.45</v>
      </c>
      <c r="D2517" s="54">
        <f t="shared" si="315"/>
        <v>44617</v>
      </c>
      <c r="E2517" s="53">
        <f t="shared" si="316"/>
        <v>244.08287711157652</v>
      </c>
      <c r="F2517" s="81">
        <f t="shared" si="319"/>
        <v>23958.1</v>
      </c>
      <c r="H2517" s="85">
        <f t="shared" si="314"/>
        <v>44617</v>
      </c>
      <c r="I2517" s="70">
        <f t="shared" si="321"/>
        <v>4.7071069629059936E-2</v>
      </c>
      <c r="J2517" s="70">
        <f t="shared" si="320"/>
        <v>0.16909624567938519</v>
      </c>
      <c r="K2517" s="115">
        <f t="shared" si="317"/>
        <v>0</v>
      </c>
      <c r="L2517" s="116">
        <f t="shared" si="318"/>
        <v>-0.12202517605032526</v>
      </c>
    </row>
    <row r="2518" spans="1:12">
      <c r="A2518" s="80">
        <v>43524</v>
      </c>
      <c r="B2518" s="52">
        <v>212.65696786202781</v>
      </c>
      <c r="C2518" s="53">
        <v>14979.39</v>
      </c>
      <c r="D2518" s="54">
        <f t="shared" si="315"/>
        <v>44620</v>
      </c>
      <c r="E2518" s="53">
        <f t="shared" si="316"/>
        <v>244.14365374797728</v>
      </c>
      <c r="F2518" s="81">
        <f t="shared" si="319"/>
        <v>24153.01</v>
      </c>
      <c r="H2518" s="85">
        <f t="shared" ref="H2518:H2581" si="322">D2518</f>
        <v>44620</v>
      </c>
      <c r="I2518" s="70">
        <f t="shared" si="321"/>
        <v>4.7101079914434463E-2</v>
      </c>
      <c r="J2518" s="70">
        <f t="shared" si="320"/>
        <v>0.17262471752346853</v>
      </c>
      <c r="K2518" s="115">
        <f t="shared" si="317"/>
        <v>0</v>
      </c>
      <c r="L2518" s="116">
        <f t="shared" si="318"/>
        <v>-0.12552363760903407</v>
      </c>
    </row>
    <row r="2519" spans="1:12">
      <c r="A2519" s="80">
        <v>43525</v>
      </c>
      <c r="B2519" s="52">
        <v>212.70864350521828</v>
      </c>
      <c r="C2519" s="53">
        <v>15077.91</v>
      </c>
      <c r="D2519" s="54">
        <f t="shared" si="315"/>
        <v>44620</v>
      </c>
      <c r="E2519" s="53">
        <f t="shared" si="316"/>
        <v>244.14365374797728</v>
      </c>
      <c r="F2519" s="81">
        <f t="shared" si="319"/>
        <v>24153.01</v>
      </c>
      <c r="H2519" s="85">
        <f t="shared" si="322"/>
        <v>44620</v>
      </c>
      <c r="I2519" s="70">
        <f t="shared" si="321"/>
        <v>4.7016278464425465E-2</v>
      </c>
      <c r="J2519" s="70">
        <f t="shared" si="320"/>
        <v>0.17006513367471254</v>
      </c>
      <c r="K2519" s="115">
        <f t="shared" si="317"/>
        <v>0</v>
      </c>
      <c r="L2519" s="116">
        <f t="shared" si="318"/>
        <v>-0.12304885521028708</v>
      </c>
    </row>
    <row r="2520" spans="1:12">
      <c r="A2520" s="80">
        <v>43529</v>
      </c>
      <c r="B2520" s="52">
        <v>212.87540708172634</v>
      </c>
      <c r="C2520" s="53">
        <v>15249.97</v>
      </c>
      <c r="D2520" s="54">
        <f t="shared" si="315"/>
        <v>44624</v>
      </c>
      <c r="E2520" s="53">
        <f t="shared" si="316"/>
        <v>244.24669447516013</v>
      </c>
      <c r="F2520" s="81">
        <f t="shared" si="319"/>
        <v>23364.07</v>
      </c>
      <c r="H2520" s="85">
        <f t="shared" si="322"/>
        <v>44624</v>
      </c>
      <c r="I2520" s="70">
        <f t="shared" si="321"/>
        <v>4.6890039544134066E-2</v>
      </c>
      <c r="J2520" s="70">
        <f t="shared" si="320"/>
        <v>0.1528155780023206</v>
      </c>
      <c r="K2520" s="115">
        <f t="shared" si="317"/>
        <v>0</v>
      </c>
      <c r="L2520" s="116">
        <f t="shared" si="318"/>
        <v>-0.10592553845818653</v>
      </c>
    </row>
    <row r="2521" spans="1:12">
      <c r="A2521" s="80">
        <v>43530</v>
      </c>
      <c r="B2521" s="52">
        <v>212.91776928773561</v>
      </c>
      <c r="C2521" s="53">
        <v>15340.93</v>
      </c>
      <c r="D2521" s="54">
        <f t="shared" si="315"/>
        <v>44624</v>
      </c>
      <c r="E2521" s="53">
        <f t="shared" si="316"/>
        <v>244.24669447516013</v>
      </c>
      <c r="F2521" s="81">
        <f t="shared" si="319"/>
        <v>23364.07</v>
      </c>
      <c r="H2521" s="85">
        <f t="shared" si="322"/>
        <v>44624</v>
      </c>
      <c r="I2521" s="70">
        <f t="shared" si="321"/>
        <v>4.6820605049616937E-2</v>
      </c>
      <c r="J2521" s="70">
        <f t="shared" si="320"/>
        <v>0.15053262129450373</v>
      </c>
      <c r="K2521" s="115">
        <f t="shared" si="317"/>
        <v>0</v>
      </c>
      <c r="L2521" s="116">
        <f t="shared" si="318"/>
        <v>-0.1037120162448868</v>
      </c>
    </row>
    <row r="2522" spans="1:12">
      <c r="A2522" s="80">
        <v>43531</v>
      </c>
      <c r="B2522" s="52">
        <v>212.95992700605456</v>
      </c>
      <c r="C2522" s="53">
        <v>15348.14</v>
      </c>
      <c r="D2522" s="54">
        <f t="shared" si="315"/>
        <v>44627</v>
      </c>
      <c r="E2522" s="53">
        <f t="shared" si="316"/>
        <v>244.31044286241817</v>
      </c>
      <c r="F2522" s="81">
        <f t="shared" si="319"/>
        <v>22814.41</v>
      </c>
      <c r="H2522" s="85">
        <f t="shared" si="322"/>
        <v>44627</v>
      </c>
      <c r="I2522" s="70">
        <f t="shared" si="321"/>
        <v>4.6842583469055787E-2</v>
      </c>
      <c r="J2522" s="70">
        <f t="shared" si="320"/>
        <v>0.14125973910057721</v>
      </c>
      <c r="K2522" s="115">
        <f t="shared" si="317"/>
        <v>0</v>
      </c>
      <c r="L2522" s="116">
        <f t="shared" si="318"/>
        <v>-9.4417155631521421E-2</v>
      </c>
    </row>
    <row r="2523" spans="1:12">
      <c r="A2523" s="80">
        <v>43532</v>
      </c>
      <c r="B2523" s="52">
        <v>212.99400059437551</v>
      </c>
      <c r="C2523" s="53">
        <v>15316.51</v>
      </c>
      <c r="D2523" s="54">
        <f t="shared" si="315"/>
        <v>44628</v>
      </c>
      <c r="E2523" s="53">
        <f t="shared" si="316"/>
        <v>244.33731701113305</v>
      </c>
      <c r="F2523" s="81">
        <f t="shared" si="319"/>
        <v>23030.560000000001</v>
      </c>
      <c r="H2523" s="85">
        <f t="shared" si="322"/>
        <v>44628</v>
      </c>
      <c r="I2523" s="70">
        <f t="shared" si="321"/>
        <v>4.6825138593093563E-2</v>
      </c>
      <c r="J2523" s="70">
        <f t="shared" si="320"/>
        <v>0.14564015260954744</v>
      </c>
      <c r="K2523" s="115">
        <f t="shared" si="317"/>
        <v>0</v>
      </c>
      <c r="L2523" s="116">
        <f t="shared" si="318"/>
        <v>-9.8815014016453873E-2</v>
      </c>
    </row>
    <row r="2524" spans="1:12">
      <c r="A2524" s="80">
        <v>43535</v>
      </c>
      <c r="B2524" s="52">
        <v>213.11924106672501</v>
      </c>
      <c r="C2524" s="53">
        <v>15500.61</v>
      </c>
      <c r="D2524" s="54">
        <f t="shared" si="315"/>
        <v>44631</v>
      </c>
      <c r="E2524" s="53">
        <f t="shared" si="316"/>
        <v>244.41624637247051</v>
      </c>
      <c r="F2524" s="81">
        <f t="shared" si="319"/>
        <v>23917.96</v>
      </c>
      <c r="H2524" s="85">
        <f t="shared" si="322"/>
        <v>44631</v>
      </c>
      <c r="I2524" s="70">
        <f t="shared" si="321"/>
        <v>4.6732727222152493E-2</v>
      </c>
      <c r="J2524" s="70">
        <f t="shared" si="320"/>
        <v>0.15555808882181399</v>
      </c>
      <c r="K2524" s="115">
        <f t="shared" si="317"/>
        <v>0</v>
      </c>
      <c r="L2524" s="116">
        <f t="shared" si="318"/>
        <v>-0.1088253615996615</v>
      </c>
    </row>
    <row r="2525" spans="1:12">
      <c r="A2525" s="80">
        <v>43536</v>
      </c>
      <c r="B2525" s="52">
        <v>213.1680453729293</v>
      </c>
      <c r="C2525" s="53">
        <v>15685.41</v>
      </c>
      <c r="D2525" s="54">
        <f t="shared" si="315"/>
        <v>44631</v>
      </c>
      <c r="E2525" s="53">
        <f t="shared" si="316"/>
        <v>244.41624637247051</v>
      </c>
      <c r="F2525" s="81">
        <f t="shared" si="319"/>
        <v>23917.96</v>
      </c>
      <c r="H2525" s="85">
        <f t="shared" si="322"/>
        <v>44631</v>
      </c>
      <c r="I2525" s="70">
        <f t="shared" si="321"/>
        <v>4.6652838819960518E-2</v>
      </c>
      <c r="J2525" s="70">
        <f t="shared" si="320"/>
        <v>0.15100202231663973</v>
      </c>
      <c r="K2525" s="115">
        <f t="shared" si="317"/>
        <v>0</v>
      </c>
      <c r="L2525" s="116">
        <f t="shared" si="318"/>
        <v>-0.10434918349667921</v>
      </c>
    </row>
    <row r="2526" spans="1:12">
      <c r="A2526" s="80">
        <v>43537</v>
      </c>
      <c r="B2526" s="52">
        <v>213.22133738427254</v>
      </c>
      <c r="C2526" s="53">
        <v>15742.86</v>
      </c>
      <c r="D2526" s="54">
        <f t="shared" si="315"/>
        <v>44631</v>
      </c>
      <c r="E2526" s="53">
        <f t="shared" si="316"/>
        <v>244.41624637247051</v>
      </c>
      <c r="F2526" s="81">
        <f t="shared" si="319"/>
        <v>23917.96</v>
      </c>
      <c r="H2526" s="85">
        <f t="shared" si="322"/>
        <v>44631</v>
      </c>
      <c r="I2526" s="70">
        <f t="shared" si="321"/>
        <v>4.6565632284077729E-2</v>
      </c>
      <c r="J2526" s="70">
        <f t="shared" si="320"/>
        <v>0.14960020871559387</v>
      </c>
      <c r="K2526" s="115">
        <f t="shared" si="317"/>
        <v>0</v>
      </c>
      <c r="L2526" s="116">
        <f t="shared" si="318"/>
        <v>-0.10303457643151614</v>
      </c>
    </row>
    <row r="2527" spans="1:12">
      <c r="A2527" s="80">
        <v>43538</v>
      </c>
      <c r="B2527" s="52">
        <v>213.27741459600458</v>
      </c>
      <c r="C2527" s="53">
        <v>15749.67</v>
      </c>
      <c r="D2527" s="54">
        <f t="shared" si="315"/>
        <v>44634</v>
      </c>
      <c r="E2527" s="53">
        <f t="shared" si="316"/>
        <v>244.50570271864285</v>
      </c>
      <c r="F2527" s="81">
        <f t="shared" si="319"/>
        <v>24264.29</v>
      </c>
      <c r="H2527" s="85">
        <f t="shared" si="322"/>
        <v>44634</v>
      </c>
      <c r="I2527" s="70">
        <f t="shared" si="321"/>
        <v>4.6601553690182929E-2</v>
      </c>
      <c r="J2527" s="70">
        <f t="shared" si="320"/>
        <v>0.15495583271482016</v>
      </c>
      <c r="K2527" s="115">
        <f t="shared" si="317"/>
        <v>0</v>
      </c>
      <c r="L2527" s="116">
        <f t="shared" si="318"/>
        <v>-0.10835427902463723</v>
      </c>
    </row>
    <row r="2528" spans="1:12">
      <c r="A2528" s="80">
        <v>43539</v>
      </c>
      <c r="B2528" s="52">
        <v>213.31196553716913</v>
      </c>
      <c r="C2528" s="53">
        <v>15867.74</v>
      </c>
      <c r="D2528" s="54">
        <f t="shared" si="315"/>
        <v>44635</v>
      </c>
      <c r="E2528" s="53">
        <f t="shared" si="316"/>
        <v>244.54384560826696</v>
      </c>
      <c r="F2528" s="81">
        <f t="shared" si="319"/>
        <v>23964.720000000001</v>
      </c>
      <c r="H2528" s="85">
        <f t="shared" si="322"/>
        <v>44635</v>
      </c>
      <c r="I2528" s="70">
        <f t="shared" si="321"/>
        <v>4.6599460821934446E-2</v>
      </c>
      <c r="J2528" s="70">
        <f t="shared" si="320"/>
        <v>0.14732316193725814</v>
      </c>
      <c r="K2528" s="115">
        <f t="shared" si="317"/>
        <v>0</v>
      </c>
      <c r="L2528" s="116">
        <f t="shared" si="318"/>
        <v>-0.10072370111532369</v>
      </c>
    </row>
    <row r="2529" spans="1:12">
      <c r="A2529" s="80">
        <v>43542</v>
      </c>
      <c r="B2529" s="52">
        <v>213.4233143831795</v>
      </c>
      <c r="C2529" s="53">
        <v>15916.8</v>
      </c>
      <c r="D2529" s="54">
        <f t="shared" si="315"/>
        <v>44637</v>
      </c>
      <c r="E2529" s="53">
        <f t="shared" si="316"/>
        <v>244.59080015097615</v>
      </c>
      <c r="F2529" s="81">
        <f t="shared" si="319"/>
        <v>24862.27</v>
      </c>
      <c r="H2529" s="85">
        <f t="shared" si="322"/>
        <v>44637</v>
      </c>
      <c r="I2529" s="70">
        <f t="shared" si="321"/>
        <v>4.6484385322358435E-2</v>
      </c>
      <c r="J2529" s="70">
        <f t="shared" si="320"/>
        <v>0.16027697251110773</v>
      </c>
      <c r="K2529" s="115">
        <f t="shared" si="317"/>
        <v>0</v>
      </c>
      <c r="L2529" s="116">
        <f t="shared" si="318"/>
        <v>-0.11379258718874929</v>
      </c>
    </row>
    <row r="2530" spans="1:12">
      <c r="A2530" s="80">
        <v>43543</v>
      </c>
      <c r="B2530" s="52">
        <v>213.45959634662464</v>
      </c>
      <c r="C2530" s="53">
        <v>16014.33</v>
      </c>
      <c r="D2530" s="54">
        <f t="shared" si="315"/>
        <v>44637</v>
      </c>
      <c r="E2530" s="53">
        <f t="shared" si="316"/>
        <v>244.59080015097615</v>
      </c>
      <c r="F2530" s="81">
        <f t="shared" si="319"/>
        <v>24862.27</v>
      </c>
      <c r="H2530" s="85">
        <f t="shared" si="322"/>
        <v>44637</v>
      </c>
      <c r="I2530" s="70">
        <f t="shared" si="321"/>
        <v>4.6425091260390294E-2</v>
      </c>
      <c r="J2530" s="70">
        <f t="shared" si="320"/>
        <v>0.15791674642051023</v>
      </c>
      <c r="K2530" s="115">
        <f t="shared" si="317"/>
        <v>0</v>
      </c>
      <c r="L2530" s="116">
        <f t="shared" si="318"/>
        <v>-0.11149165516011994</v>
      </c>
    </row>
    <row r="2531" spans="1:12">
      <c r="A2531" s="80">
        <v>43544</v>
      </c>
      <c r="B2531" s="52">
        <v>213.50058058912319</v>
      </c>
      <c r="C2531" s="53">
        <v>15998.51</v>
      </c>
      <c r="D2531" s="54">
        <f t="shared" si="315"/>
        <v>44637</v>
      </c>
      <c r="E2531" s="53">
        <f t="shared" si="316"/>
        <v>244.59080015097615</v>
      </c>
      <c r="F2531" s="81">
        <f t="shared" si="319"/>
        <v>24862.27</v>
      </c>
      <c r="H2531" s="85">
        <f t="shared" si="322"/>
        <v>44637</v>
      </c>
      <c r="I2531" s="70">
        <f t="shared" si="321"/>
        <v>4.6358128625584083E-2</v>
      </c>
      <c r="J2531" s="70">
        <f t="shared" si="320"/>
        <v>0.15829828629085507</v>
      </c>
      <c r="K2531" s="115">
        <f t="shared" si="317"/>
        <v>0</v>
      </c>
      <c r="L2531" s="116">
        <f t="shared" si="318"/>
        <v>-0.11194015766527099</v>
      </c>
    </row>
    <row r="2532" spans="1:12">
      <c r="A2532" s="80">
        <v>43546</v>
      </c>
      <c r="B2532" s="52">
        <v>213.5748787911682</v>
      </c>
      <c r="C2532" s="53">
        <v>15912.88</v>
      </c>
      <c r="D2532" s="54">
        <f t="shared" si="315"/>
        <v>44642</v>
      </c>
      <c r="E2532" s="53">
        <f t="shared" si="316"/>
        <v>244.72142175453226</v>
      </c>
      <c r="F2532" s="81">
        <f t="shared" si="319"/>
        <v>24903.14</v>
      </c>
      <c r="H2532" s="85">
        <f t="shared" si="322"/>
        <v>44642</v>
      </c>
      <c r="I2532" s="70">
        <f t="shared" si="321"/>
        <v>4.6422990661187047E-2</v>
      </c>
      <c r="J2532" s="70">
        <f t="shared" si="320"/>
        <v>0.16100771974499684</v>
      </c>
      <c r="K2532" s="115">
        <f t="shared" si="317"/>
        <v>0</v>
      </c>
      <c r="L2532" s="116">
        <f t="shared" si="318"/>
        <v>-0.11458472908380979</v>
      </c>
    </row>
    <row r="2533" spans="1:12">
      <c r="A2533" s="80">
        <v>43549</v>
      </c>
      <c r="B2533" s="52">
        <v>213.70238299380651</v>
      </c>
      <c r="C2533" s="53">
        <v>15770.26</v>
      </c>
      <c r="D2533" s="54">
        <f t="shared" si="315"/>
        <v>44645</v>
      </c>
      <c r="E2533" s="53">
        <f t="shared" si="316"/>
        <v>244.79876186156858</v>
      </c>
      <c r="F2533" s="81">
        <f t="shared" si="319"/>
        <v>24669.45</v>
      </c>
      <c r="H2533" s="85">
        <f t="shared" si="322"/>
        <v>44645</v>
      </c>
      <c r="I2533" s="70">
        <f t="shared" si="321"/>
        <v>4.6325036610739279E-2</v>
      </c>
      <c r="J2533" s="70">
        <f t="shared" si="320"/>
        <v>0.1608431362861753</v>
      </c>
      <c r="K2533" s="115">
        <f t="shared" si="317"/>
        <v>0</v>
      </c>
      <c r="L2533" s="116">
        <f t="shared" si="318"/>
        <v>-0.11451809967543602</v>
      </c>
    </row>
    <row r="2534" spans="1:12">
      <c r="A2534" s="80">
        <v>43550</v>
      </c>
      <c r="B2534" s="52">
        <v>213.74084942274541</v>
      </c>
      <c r="C2534" s="53">
        <v>15949.46</v>
      </c>
      <c r="D2534" s="54">
        <f t="shared" si="315"/>
        <v>44645</v>
      </c>
      <c r="E2534" s="53">
        <f t="shared" si="316"/>
        <v>244.79876186156858</v>
      </c>
      <c r="F2534" s="81">
        <f t="shared" si="319"/>
        <v>24669.45</v>
      </c>
      <c r="H2534" s="85">
        <f t="shared" si="322"/>
        <v>44645</v>
      </c>
      <c r="I2534" s="70">
        <f t="shared" si="321"/>
        <v>4.6262264641028228E-2</v>
      </c>
      <c r="J2534" s="70">
        <f t="shared" si="320"/>
        <v>0.15647920442098728</v>
      </c>
      <c r="K2534" s="115">
        <f t="shared" si="317"/>
        <v>0</v>
      </c>
      <c r="L2534" s="116">
        <f t="shared" si="318"/>
        <v>-0.11021693977995906</v>
      </c>
    </row>
    <row r="2535" spans="1:12">
      <c r="A2535" s="80">
        <v>43551</v>
      </c>
      <c r="B2535" s="52">
        <v>213.78295637008171</v>
      </c>
      <c r="C2535" s="53">
        <v>15897.65</v>
      </c>
      <c r="D2535" s="54">
        <f t="shared" si="315"/>
        <v>44645</v>
      </c>
      <c r="E2535" s="53">
        <f t="shared" si="316"/>
        <v>244.79876186156858</v>
      </c>
      <c r="F2535" s="81">
        <f t="shared" si="319"/>
        <v>24669.45</v>
      </c>
      <c r="H2535" s="85">
        <f t="shared" si="322"/>
        <v>44645</v>
      </c>
      <c r="I2535" s="70">
        <f t="shared" si="321"/>
        <v>4.6193569107466192E-2</v>
      </c>
      <c r="J2535" s="70">
        <f t="shared" si="320"/>
        <v>0.15773415333249541</v>
      </c>
      <c r="K2535" s="115">
        <f t="shared" si="317"/>
        <v>0</v>
      </c>
      <c r="L2535" s="116">
        <f t="shared" si="318"/>
        <v>-0.11154058422502922</v>
      </c>
    </row>
    <row r="2536" spans="1:12">
      <c r="A2536" s="80">
        <v>43552</v>
      </c>
      <c r="B2536" s="52">
        <v>213.82571296135572</v>
      </c>
      <c r="C2536" s="53">
        <v>16071.26</v>
      </c>
      <c r="D2536" s="54">
        <f t="shared" si="315"/>
        <v>44648</v>
      </c>
      <c r="E2536" s="53">
        <f t="shared" si="316"/>
        <v>244.87881105669732</v>
      </c>
      <c r="F2536" s="81">
        <f t="shared" si="319"/>
        <v>24768.69</v>
      </c>
      <c r="H2536" s="85">
        <f t="shared" si="322"/>
        <v>44648</v>
      </c>
      <c r="I2536" s="70">
        <f t="shared" si="321"/>
        <v>4.6237847238544072E-2</v>
      </c>
      <c r="J2536" s="70">
        <f t="shared" si="320"/>
        <v>0.15509499879886435</v>
      </c>
      <c r="K2536" s="115">
        <f t="shared" si="317"/>
        <v>0</v>
      </c>
      <c r="L2536" s="116">
        <f t="shared" si="318"/>
        <v>-0.10885715156032028</v>
      </c>
    </row>
    <row r="2537" spans="1:12">
      <c r="A2537" s="80">
        <v>43553</v>
      </c>
      <c r="B2537" s="52">
        <v>213.95721577482695</v>
      </c>
      <c r="C2537" s="53">
        <v>16146.11</v>
      </c>
      <c r="D2537" s="54">
        <f t="shared" si="315"/>
        <v>44649</v>
      </c>
      <c r="E2537" s="53">
        <f t="shared" si="316"/>
        <v>244.90133990731454</v>
      </c>
      <c r="F2537" s="81">
        <f t="shared" si="319"/>
        <v>24917.57</v>
      </c>
      <c r="H2537" s="85">
        <f t="shared" si="322"/>
        <v>44649</v>
      </c>
      <c r="I2537" s="70">
        <f t="shared" si="321"/>
        <v>4.6055533443095431E-2</v>
      </c>
      <c r="J2537" s="70">
        <f t="shared" si="320"/>
        <v>0.15561346455714742</v>
      </c>
      <c r="K2537" s="115">
        <f t="shared" si="317"/>
        <v>0</v>
      </c>
      <c r="L2537" s="116">
        <f t="shared" si="318"/>
        <v>-0.10955793111405199</v>
      </c>
    </row>
    <row r="2538" spans="1:12">
      <c r="A2538" s="80">
        <v>43556</v>
      </c>
      <c r="B2538" s="52">
        <v>214.23129496823452</v>
      </c>
      <c r="C2538" s="53">
        <v>16208.94</v>
      </c>
      <c r="D2538" s="54">
        <f t="shared" si="315"/>
        <v>44652</v>
      </c>
      <c r="E2538" s="53">
        <f t="shared" si="316"/>
        <v>245.0022522580291</v>
      </c>
      <c r="F2538" s="81">
        <f t="shared" si="319"/>
        <v>25413.94</v>
      </c>
      <c r="H2538" s="85">
        <f t="shared" si="322"/>
        <v>44652</v>
      </c>
      <c r="I2538" s="70">
        <f t="shared" si="321"/>
        <v>4.5752844584795893E-2</v>
      </c>
      <c r="J2538" s="70">
        <f t="shared" si="320"/>
        <v>0.16173158003877397</v>
      </c>
      <c r="K2538" s="115">
        <f t="shared" si="317"/>
        <v>0</v>
      </c>
      <c r="L2538" s="116">
        <f t="shared" si="318"/>
        <v>-0.11597873545397808</v>
      </c>
    </row>
    <row r="2539" spans="1:12">
      <c r="A2539" s="80">
        <v>43557</v>
      </c>
      <c r="B2539" s="52">
        <v>214.28078239737221</v>
      </c>
      <c r="C2539" s="53">
        <v>16270.13</v>
      </c>
      <c r="D2539" s="54">
        <f t="shared" si="315"/>
        <v>44652</v>
      </c>
      <c r="E2539" s="53">
        <f t="shared" si="316"/>
        <v>245.0022522580291</v>
      </c>
      <c r="F2539" s="81">
        <f t="shared" si="319"/>
        <v>25413.94</v>
      </c>
      <c r="H2539" s="85">
        <f t="shared" si="322"/>
        <v>44652</v>
      </c>
      <c r="I2539" s="70">
        <f t="shared" si="321"/>
        <v>4.5672334014072558E-2</v>
      </c>
      <c r="J2539" s="70">
        <f t="shared" si="320"/>
        <v>0.1602733729277801</v>
      </c>
      <c r="K2539" s="115">
        <f t="shared" si="317"/>
        <v>0</v>
      </c>
      <c r="L2539" s="116">
        <f t="shared" si="318"/>
        <v>-0.11460103891370754</v>
      </c>
    </row>
    <row r="2540" spans="1:12">
      <c r="A2540" s="80">
        <v>43558</v>
      </c>
      <c r="B2540" s="52">
        <v>214.31935293820374</v>
      </c>
      <c r="C2540" s="53">
        <v>16173.92</v>
      </c>
      <c r="D2540" s="54">
        <f t="shared" si="315"/>
        <v>44652</v>
      </c>
      <c r="E2540" s="53">
        <f t="shared" si="316"/>
        <v>245.0022522580291</v>
      </c>
      <c r="F2540" s="81">
        <f t="shared" si="319"/>
        <v>25413.94</v>
      </c>
      <c r="H2540" s="85">
        <f t="shared" si="322"/>
        <v>44652</v>
      </c>
      <c r="I2540" s="70">
        <f t="shared" si="321"/>
        <v>4.5609601201818561E-2</v>
      </c>
      <c r="J2540" s="70">
        <f t="shared" si="320"/>
        <v>0.16256944148749053</v>
      </c>
      <c r="K2540" s="115">
        <f t="shared" si="317"/>
        <v>0</v>
      </c>
      <c r="L2540" s="116">
        <f t="shared" si="318"/>
        <v>-0.11695984028567197</v>
      </c>
    </row>
    <row r="2541" spans="1:12">
      <c r="A2541" s="80">
        <v>43559</v>
      </c>
      <c r="B2541" s="52">
        <v>214.36607455714429</v>
      </c>
      <c r="C2541" s="53">
        <v>16110.09</v>
      </c>
      <c r="D2541" s="54">
        <f t="shared" si="315"/>
        <v>44655</v>
      </c>
      <c r="E2541" s="53">
        <f t="shared" si="316"/>
        <v>245.1646887512762</v>
      </c>
      <c r="F2541" s="81">
        <f t="shared" si="319"/>
        <v>25964.720000000001</v>
      </c>
      <c r="H2541" s="85">
        <f t="shared" si="322"/>
        <v>44655</v>
      </c>
      <c r="I2541" s="70">
        <f t="shared" si="321"/>
        <v>4.5764643164564411E-2</v>
      </c>
      <c r="J2541" s="70">
        <f t="shared" si="320"/>
        <v>0.17245241533077493</v>
      </c>
      <c r="K2541" s="115">
        <f t="shared" si="317"/>
        <v>0</v>
      </c>
      <c r="L2541" s="116">
        <f t="shared" si="318"/>
        <v>-0.12668777216621052</v>
      </c>
    </row>
    <row r="2542" spans="1:12">
      <c r="A2542" s="80">
        <v>43560</v>
      </c>
      <c r="B2542" s="52">
        <v>214.40466045056459</v>
      </c>
      <c r="C2542" s="53">
        <v>16204.48</v>
      </c>
      <c r="D2542" s="54">
        <f t="shared" si="315"/>
        <v>44656</v>
      </c>
      <c r="E2542" s="53">
        <f t="shared" si="316"/>
        <v>245.18528258513129</v>
      </c>
      <c r="F2542" s="81">
        <f t="shared" si="319"/>
        <v>25829.11</v>
      </c>
      <c r="H2542" s="85">
        <f t="shared" si="322"/>
        <v>44656</v>
      </c>
      <c r="I2542" s="70">
        <f t="shared" si="321"/>
        <v>4.5731183647968576E-2</v>
      </c>
      <c r="J2542" s="70">
        <f t="shared" si="320"/>
        <v>0.1681307259895195</v>
      </c>
      <c r="K2542" s="115">
        <f t="shared" si="317"/>
        <v>0</v>
      </c>
      <c r="L2542" s="116">
        <f t="shared" si="318"/>
        <v>-0.12239954234155093</v>
      </c>
    </row>
    <row r="2543" spans="1:12">
      <c r="A2543" s="80">
        <v>43563</v>
      </c>
      <c r="B2543" s="52">
        <v>214.51465004137572</v>
      </c>
      <c r="C2543" s="53">
        <v>16119.14</v>
      </c>
      <c r="D2543" s="54">
        <f t="shared" si="315"/>
        <v>44659</v>
      </c>
      <c r="E2543" s="53">
        <f t="shared" si="316"/>
        <v>245.24216899373849</v>
      </c>
      <c r="F2543" s="81">
        <f t="shared" si="319"/>
        <v>25580.15</v>
      </c>
      <c r="H2543" s="85">
        <f t="shared" si="322"/>
        <v>44659</v>
      </c>
      <c r="I2543" s="70">
        <f t="shared" si="321"/>
        <v>4.563327941466544E-2</v>
      </c>
      <c r="J2543" s="70">
        <f t="shared" si="320"/>
        <v>0.16641672920946249</v>
      </c>
      <c r="K2543" s="115">
        <f t="shared" si="317"/>
        <v>0</v>
      </c>
      <c r="L2543" s="116">
        <f t="shared" si="318"/>
        <v>-0.12078344979479705</v>
      </c>
    </row>
    <row r="2544" spans="1:12">
      <c r="A2544" s="80">
        <v>43564</v>
      </c>
      <c r="B2544" s="52">
        <v>214.55047398793263</v>
      </c>
      <c r="C2544" s="53">
        <v>16212.81</v>
      </c>
      <c r="D2544" s="54">
        <f t="shared" si="315"/>
        <v>44659</v>
      </c>
      <c r="E2544" s="53">
        <f t="shared" si="316"/>
        <v>245.24216899373849</v>
      </c>
      <c r="F2544" s="81">
        <f t="shared" si="319"/>
        <v>25580.15</v>
      </c>
      <c r="H2544" s="85">
        <f t="shared" si="322"/>
        <v>44659</v>
      </c>
      <c r="I2544" s="70">
        <f t="shared" si="321"/>
        <v>4.5575078974973371E-2</v>
      </c>
      <c r="J2544" s="70">
        <f t="shared" si="320"/>
        <v>0.16416605320484856</v>
      </c>
      <c r="K2544" s="115">
        <f t="shared" si="317"/>
        <v>0</v>
      </c>
      <c r="L2544" s="116">
        <f t="shared" si="318"/>
        <v>-0.11859097422987519</v>
      </c>
    </row>
    <row r="2545" spans="1:12">
      <c r="A2545" s="80">
        <v>43565</v>
      </c>
      <c r="B2545" s="52">
        <v>214.58029650381692</v>
      </c>
      <c r="C2545" s="53">
        <v>16091.08</v>
      </c>
      <c r="D2545" s="54">
        <f t="shared" si="315"/>
        <v>44659</v>
      </c>
      <c r="E2545" s="53">
        <f t="shared" si="316"/>
        <v>245.24216899373849</v>
      </c>
      <c r="F2545" s="81">
        <f t="shared" si="319"/>
        <v>25580.15</v>
      </c>
      <c r="H2545" s="85">
        <f t="shared" si="322"/>
        <v>44659</v>
      </c>
      <c r="I2545" s="70">
        <f t="shared" si="321"/>
        <v>4.5526638485063664E-2</v>
      </c>
      <c r="J2545" s="70">
        <f t="shared" si="320"/>
        <v>0.16709434369982579</v>
      </c>
      <c r="K2545" s="115">
        <f t="shared" si="317"/>
        <v>0</v>
      </c>
      <c r="L2545" s="116">
        <f t="shared" si="318"/>
        <v>-0.12156770521476212</v>
      </c>
    </row>
    <row r="2546" spans="1:12">
      <c r="A2546" s="80">
        <v>43566</v>
      </c>
      <c r="B2546" s="52">
        <v>214.61634599362955</v>
      </c>
      <c r="C2546" s="53">
        <v>16108.32</v>
      </c>
      <c r="D2546" s="54">
        <f t="shared" si="315"/>
        <v>44662</v>
      </c>
      <c r="E2546" s="53">
        <f t="shared" si="316"/>
        <v>245.33266335409721</v>
      </c>
      <c r="F2546" s="81">
        <f t="shared" si="319"/>
        <v>25422.81</v>
      </c>
      <c r="H2546" s="85">
        <f t="shared" si="322"/>
        <v>44662</v>
      </c>
      <c r="I2546" s="70">
        <f t="shared" si="321"/>
        <v>4.5596672312102404E-2</v>
      </c>
      <c r="J2546" s="70">
        <f t="shared" si="320"/>
        <v>0.16428088609683345</v>
      </c>
      <c r="K2546" s="115">
        <f t="shared" si="317"/>
        <v>0</v>
      </c>
      <c r="L2546" s="116">
        <f t="shared" si="318"/>
        <v>-0.11868421378473104</v>
      </c>
    </row>
    <row r="2547" spans="1:12">
      <c r="A2547" s="80">
        <v>43567</v>
      </c>
      <c r="B2547" s="52">
        <v>214.68094551377365</v>
      </c>
      <c r="C2547" s="53">
        <v>16173.27</v>
      </c>
      <c r="D2547" s="54">
        <f t="shared" si="315"/>
        <v>44663</v>
      </c>
      <c r="E2547" s="53">
        <f t="shared" si="316"/>
        <v>245.36357526967984</v>
      </c>
      <c r="F2547" s="81">
        <f t="shared" si="319"/>
        <v>25214.76</v>
      </c>
      <c r="H2547" s="85">
        <f t="shared" si="322"/>
        <v>44663</v>
      </c>
      <c r="I2547" s="70">
        <f t="shared" si="321"/>
        <v>4.5535693970156998E-2</v>
      </c>
      <c r="J2547" s="70">
        <f t="shared" si="320"/>
        <v>0.15953981973413667</v>
      </c>
      <c r="K2547" s="115">
        <f t="shared" si="317"/>
        <v>0</v>
      </c>
      <c r="L2547" s="116">
        <f t="shared" si="318"/>
        <v>-0.11400412576397967</v>
      </c>
    </row>
    <row r="2548" spans="1:12">
      <c r="A2548" s="80">
        <v>43570</v>
      </c>
      <c r="B2548" s="52">
        <v>214.70735127007185</v>
      </c>
      <c r="C2548" s="53">
        <v>16238.41</v>
      </c>
      <c r="D2548" s="54">
        <f t="shared" si="315"/>
        <v>44664</v>
      </c>
      <c r="E2548" s="53">
        <f t="shared" si="316"/>
        <v>245.38909308150792</v>
      </c>
      <c r="F2548" s="81">
        <f t="shared" si="319"/>
        <v>25136.13</v>
      </c>
      <c r="H2548" s="85">
        <f t="shared" si="322"/>
        <v>44664</v>
      </c>
      <c r="I2548" s="70">
        <f t="shared" si="321"/>
        <v>4.5529073016539634E-2</v>
      </c>
      <c r="J2548" s="70">
        <f t="shared" si="320"/>
        <v>0.15678230593900233</v>
      </c>
      <c r="K2548" s="115">
        <f t="shared" si="317"/>
        <v>0</v>
      </c>
      <c r="L2548" s="116">
        <f t="shared" si="318"/>
        <v>-0.1112532329224627</v>
      </c>
    </row>
    <row r="2549" spans="1:12">
      <c r="A2549" s="80">
        <v>43571</v>
      </c>
      <c r="B2549" s="52">
        <v>214.68609524229612</v>
      </c>
      <c r="C2549" s="53">
        <v>16372.86</v>
      </c>
      <c r="D2549" s="54">
        <f t="shared" si="315"/>
        <v>44664</v>
      </c>
      <c r="E2549" s="53">
        <f t="shared" si="316"/>
        <v>245.38909308150792</v>
      </c>
      <c r="F2549" s="81">
        <f t="shared" si="319"/>
        <v>25136.13</v>
      </c>
      <c r="H2549" s="85">
        <f t="shared" si="322"/>
        <v>44664</v>
      </c>
      <c r="I2549" s="70">
        <f t="shared" si="321"/>
        <v>4.5563577753286788E-2</v>
      </c>
      <c r="J2549" s="70">
        <f t="shared" si="320"/>
        <v>0.15360719262658873</v>
      </c>
      <c r="K2549" s="115">
        <f t="shared" si="317"/>
        <v>0</v>
      </c>
      <c r="L2549" s="116">
        <f t="shared" si="318"/>
        <v>-0.10804361487330194</v>
      </c>
    </row>
    <row r="2550" spans="1:12">
      <c r="A2550" s="80">
        <v>43573</v>
      </c>
      <c r="B2550" s="52">
        <v>215.03388671658863</v>
      </c>
      <c r="C2550" s="53">
        <v>16325.13</v>
      </c>
      <c r="D2550" s="54">
        <f t="shared" si="315"/>
        <v>44669</v>
      </c>
      <c r="E2550" s="53">
        <f t="shared" si="316"/>
        <v>245.52037624630651</v>
      </c>
      <c r="F2550" s="81">
        <f t="shared" si="319"/>
        <v>24701.75</v>
      </c>
      <c r="H2550" s="85">
        <f t="shared" si="322"/>
        <v>44669</v>
      </c>
      <c r="I2550" s="70">
        <f t="shared" si="321"/>
        <v>4.5185907461551711E-2</v>
      </c>
      <c r="J2550" s="70">
        <f t="shared" si="320"/>
        <v>0.14804001203966521</v>
      </c>
      <c r="K2550" s="115">
        <f t="shared" si="317"/>
        <v>0</v>
      </c>
      <c r="L2550" s="116">
        <f t="shared" si="318"/>
        <v>-0.1028541045781135</v>
      </c>
    </row>
    <row r="2551" spans="1:12">
      <c r="A2551" s="80">
        <v>43577</v>
      </c>
      <c r="B2551" s="52">
        <v>214.92292923104287</v>
      </c>
      <c r="C2551" s="53">
        <v>16105.19</v>
      </c>
      <c r="D2551" s="54">
        <f t="shared" si="315"/>
        <v>44673</v>
      </c>
      <c r="E2551" s="53">
        <f t="shared" si="316"/>
        <v>245.63038733274158</v>
      </c>
      <c r="F2551" s="81">
        <f t="shared" si="319"/>
        <v>24700.36</v>
      </c>
      <c r="H2551" s="85">
        <f t="shared" si="322"/>
        <v>44673</v>
      </c>
      <c r="I2551" s="70">
        <f t="shared" si="321"/>
        <v>4.5521851427545501E-2</v>
      </c>
      <c r="J2551" s="70">
        <f t="shared" si="320"/>
        <v>0.15322082612984</v>
      </c>
      <c r="K2551" s="115">
        <f t="shared" si="317"/>
        <v>0</v>
      </c>
      <c r="L2551" s="116">
        <f t="shared" si="318"/>
        <v>-0.1076989747022945</v>
      </c>
    </row>
    <row r="2552" spans="1:12">
      <c r="A2552" s="80">
        <v>43578</v>
      </c>
      <c r="B2552" s="52">
        <v>214.94528121568291</v>
      </c>
      <c r="C2552" s="53">
        <v>16079.51</v>
      </c>
      <c r="D2552" s="54">
        <f t="shared" si="315"/>
        <v>44673</v>
      </c>
      <c r="E2552" s="53">
        <f t="shared" si="316"/>
        <v>245.63038733274158</v>
      </c>
      <c r="F2552" s="81">
        <f t="shared" si="319"/>
        <v>24700.36</v>
      </c>
      <c r="H2552" s="85">
        <f t="shared" si="322"/>
        <v>44673</v>
      </c>
      <c r="I2552" s="70">
        <f t="shared" si="321"/>
        <v>4.5485609182795983E-2</v>
      </c>
      <c r="J2552" s="70">
        <f t="shared" si="320"/>
        <v>0.15383442192686658</v>
      </c>
      <c r="K2552" s="115">
        <f t="shared" si="317"/>
        <v>0</v>
      </c>
      <c r="L2552" s="116">
        <f t="shared" si="318"/>
        <v>-0.1083488127440706</v>
      </c>
    </row>
    <row r="2553" spans="1:12">
      <c r="A2553" s="80">
        <v>43579</v>
      </c>
      <c r="B2553" s="52">
        <v>214.98397136630174</v>
      </c>
      <c r="C2553" s="53">
        <v>16288.16</v>
      </c>
      <c r="D2553" s="54">
        <f t="shared" si="315"/>
        <v>44673</v>
      </c>
      <c r="E2553" s="53">
        <f t="shared" si="316"/>
        <v>245.63038733274158</v>
      </c>
      <c r="F2553" s="81">
        <f t="shared" si="319"/>
        <v>24700.36</v>
      </c>
      <c r="H2553" s="85">
        <f t="shared" si="322"/>
        <v>44673</v>
      </c>
      <c r="I2553" s="70">
        <f t="shared" si="321"/>
        <v>4.5422887572687642E-2</v>
      </c>
      <c r="J2553" s="70">
        <f t="shared" si="320"/>
        <v>0.1488863918550305</v>
      </c>
      <c r="K2553" s="115">
        <f t="shared" si="317"/>
        <v>0</v>
      </c>
      <c r="L2553" s="116">
        <f t="shared" si="318"/>
        <v>-0.10346350428234286</v>
      </c>
    </row>
    <row r="2554" spans="1:12">
      <c r="A2554" s="80">
        <v>43580</v>
      </c>
      <c r="B2554" s="52">
        <v>215.00417985961019</v>
      </c>
      <c r="C2554" s="53">
        <v>16170.98</v>
      </c>
      <c r="D2554" s="54">
        <f t="shared" si="315"/>
        <v>44676</v>
      </c>
      <c r="E2554" s="53">
        <f t="shared" si="316"/>
        <v>245.70260266661739</v>
      </c>
      <c r="F2554" s="81">
        <f t="shared" si="319"/>
        <v>24386.78</v>
      </c>
      <c r="H2554" s="85">
        <f t="shared" si="322"/>
        <v>44676</v>
      </c>
      <c r="I2554" s="70">
        <f t="shared" si="321"/>
        <v>4.5492571236223744E-2</v>
      </c>
      <c r="J2554" s="70">
        <f t="shared" si="320"/>
        <v>0.14676045110414604</v>
      </c>
      <c r="K2554" s="115">
        <f t="shared" si="317"/>
        <v>0</v>
      </c>
      <c r="L2554" s="116">
        <f t="shared" si="318"/>
        <v>-0.10126787986792229</v>
      </c>
    </row>
    <row r="2555" spans="1:12">
      <c r="A2555" s="80">
        <v>43581</v>
      </c>
      <c r="B2555" s="52">
        <v>215.02525026923641</v>
      </c>
      <c r="C2555" s="53">
        <v>16327.7</v>
      </c>
      <c r="D2555" s="54">
        <f t="shared" si="315"/>
        <v>44677</v>
      </c>
      <c r="E2555" s="53">
        <f t="shared" si="316"/>
        <v>245.72545300866537</v>
      </c>
      <c r="F2555" s="81">
        <f t="shared" si="319"/>
        <v>24741.88</v>
      </c>
      <c r="H2555" s="85">
        <f t="shared" si="322"/>
        <v>44677</v>
      </c>
      <c r="I2555" s="70">
        <f t="shared" si="321"/>
        <v>4.54908289164484E-2</v>
      </c>
      <c r="J2555" s="70">
        <f t="shared" si="320"/>
        <v>0.14860110037456753</v>
      </c>
      <c r="K2555" s="115">
        <f t="shared" si="317"/>
        <v>0</v>
      </c>
      <c r="L2555" s="116">
        <f t="shared" si="318"/>
        <v>-0.10311027145811913</v>
      </c>
    </row>
    <row r="2556" spans="1:12">
      <c r="A2556" s="80">
        <v>43585</v>
      </c>
      <c r="B2556" s="52">
        <v>215.2041512774604</v>
      </c>
      <c r="C2556" s="53">
        <v>16318.66</v>
      </c>
      <c r="D2556" s="54">
        <f t="shared" si="315"/>
        <v>44680</v>
      </c>
      <c r="E2556" s="53">
        <f t="shared" si="316"/>
        <v>245.79426241963051</v>
      </c>
      <c r="F2556" s="81">
        <f t="shared" si="319"/>
        <v>24606.78</v>
      </c>
      <c r="H2556" s="85">
        <f t="shared" si="322"/>
        <v>44680</v>
      </c>
      <c r="I2556" s="70">
        <f t="shared" si="321"/>
        <v>4.5298592083074185E-2</v>
      </c>
      <c r="J2556" s="70">
        <f t="shared" si="320"/>
        <v>0.14671835507293385</v>
      </c>
      <c r="K2556" s="115">
        <f t="shared" si="317"/>
        <v>0</v>
      </c>
      <c r="L2556" s="116">
        <f t="shared" si="318"/>
        <v>-0.10141976298985966</v>
      </c>
    </row>
    <row r="2557" spans="1:12">
      <c r="A2557" s="80">
        <v>43587</v>
      </c>
      <c r="B2557" s="52">
        <v>215.27904232210497</v>
      </c>
      <c r="C2557" s="53">
        <v>16286.18</v>
      </c>
      <c r="D2557" s="54">
        <f t="shared" si="315"/>
        <v>44683</v>
      </c>
      <c r="E2557" s="53">
        <f t="shared" si="316"/>
        <v>245.88791003361237</v>
      </c>
      <c r="F2557" s="81">
        <f t="shared" si="319"/>
        <v>24558.61</v>
      </c>
      <c r="H2557" s="85">
        <f t="shared" si="322"/>
        <v>44683</v>
      </c>
      <c r="I2557" s="70">
        <f t="shared" si="321"/>
        <v>4.5310086241185266E-2</v>
      </c>
      <c r="J2557" s="70">
        <f t="shared" si="320"/>
        <v>0.14673090550207624</v>
      </c>
      <c r="K2557" s="115">
        <f t="shared" si="317"/>
        <v>0</v>
      </c>
      <c r="L2557" s="116">
        <f t="shared" si="318"/>
        <v>-0.10142081926089097</v>
      </c>
    </row>
    <row r="2558" spans="1:12">
      <c r="A2558" s="80">
        <v>43588</v>
      </c>
      <c r="B2558" s="52">
        <v>215.34750105756342</v>
      </c>
      <c r="C2558" s="53">
        <v>16268.79</v>
      </c>
      <c r="D2558" s="54">
        <f t="shared" si="315"/>
        <v>44683</v>
      </c>
      <c r="E2558" s="53">
        <f t="shared" si="316"/>
        <v>245.88791003361237</v>
      </c>
      <c r="F2558" s="81">
        <f t="shared" si="319"/>
        <v>24558.61</v>
      </c>
      <c r="H2558" s="85">
        <f t="shared" si="322"/>
        <v>44683</v>
      </c>
      <c r="I2558" s="70">
        <f t="shared" si="321"/>
        <v>4.5199306856443577E-2</v>
      </c>
      <c r="J2558" s="70">
        <f t="shared" si="320"/>
        <v>0.14713934705047316</v>
      </c>
      <c r="K2558" s="115">
        <f t="shared" si="317"/>
        <v>0</v>
      </c>
      <c r="L2558" s="116">
        <f t="shared" si="318"/>
        <v>-0.10194004019402958</v>
      </c>
    </row>
    <row r="2559" spans="1:12">
      <c r="A2559" s="80">
        <v>43591</v>
      </c>
      <c r="B2559" s="52">
        <v>215.49350666328044</v>
      </c>
      <c r="C2559" s="53">
        <v>16110.44</v>
      </c>
      <c r="D2559" s="54">
        <f t="shared" si="315"/>
        <v>44687</v>
      </c>
      <c r="E2559" s="53">
        <f t="shared" si="316"/>
        <v>245.79766408707232</v>
      </c>
      <c r="F2559" s="81">
        <f t="shared" si="319"/>
        <v>23612.16</v>
      </c>
      <c r="H2559" s="85">
        <f t="shared" si="322"/>
        <v>44687</v>
      </c>
      <c r="I2559" s="70">
        <f t="shared" si="321"/>
        <v>4.4835341850155253E-2</v>
      </c>
      <c r="J2559" s="70">
        <f t="shared" si="320"/>
        <v>0.13590698950231039</v>
      </c>
      <c r="K2559" s="115">
        <f t="shared" si="317"/>
        <v>0</v>
      </c>
      <c r="L2559" s="116">
        <f t="shared" si="318"/>
        <v>-9.1071647652155141E-2</v>
      </c>
    </row>
    <row r="2560" spans="1:12">
      <c r="A2560" s="80">
        <v>43592</v>
      </c>
      <c r="B2560" s="52">
        <v>215.54996596202622</v>
      </c>
      <c r="C2560" s="53">
        <v>15974.41</v>
      </c>
      <c r="D2560" s="54">
        <f t="shared" si="315"/>
        <v>44687</v>
      </c>
      <c r="E2560" s="53">
        <f t="shared" si="316"/>
        <v>245.79766408707232</v>
      </c>
      <c r="F2560" s="81">
        <f t="shared" si="319"/>
        <v>23612.16</v>
      </c>
      <c r="H2560" s="85">
        <f t="shared" si="322"/>
        <v>44687</v>
      </c>
      <c r="I2560" s="70">
        <f t="shared" si="321"/>
        <v>4.47441088318703E-2</v>
      </c>
      <c r="J2560" s="70">
        <f t="shared" si="320"/>
        <v>0.13912215036629716</v>
      </c>
      <c r="K2560" s="115">
        <f t="shared" si="317"/>
        <v>0</v>
      </c>
      <c r="L2560" s="116">
        <f t="shared" si="318"/>
        <v>-9.437804153442686E-2</v>
      </c>
    </row>
    <row r="2561" spans="1:12">
      <c r="A2561" s="80">
        <v>43593</v>
      </c>
      <c r="B2561" s="52">
        <v>215.6016979538571</v>
      </c>
      <c r="C2561" s="53">
        <v>15782.09</v>
      </c>
      <c r="D2561" s="54">
        <f t="shared" si="315"/>
        <v>44687</v>
      </c>
      <c r="E2561" s="53">
        <f t="shared" si="316"/>
        <v>245.79766408707232</v>
      </c>
      <c r="F2561" s="81">
        <f t="shared" si="319"/>
        <v>23612.16</v>
      </c>
      <c r="H2561" s="85">
        <f t="shared" si="322"/>
        <v>44687</v>
      </c>
      <c r="I2561" s="70">
        <f t="shared" si="321"/>
        <v>4.4660542673392589E-2</v>
      </c>
      <c r="J2561" s="70">
        <f t="shared" si="320"/>
        <v>0.14373058232699232</v>
      </c>
      <c r="K2561" s="115">
        <f t="shared" si="317"/>
        <v>0</v>
      </c>
      <c r="L2561" s="116">
        <f t="shared" si="318"/>
        <v>-9.9070039653599729E-2</v>
      </c>
    </row>
    <row r="2562" spans="1:12">
      <c r="A2562" s="80">
        <v>43594</v>
      </c>
      <c r="B2562" s="52">
        <v>215.62757015761153</v>
      </c>
      <c r="C2562" s="53">
        <v>15701.95</v>
      </c>
      <c r="D2562" s="54">
        <f t="shared" ref="D2562:D2625" si="323">VLOOKUP(EDATE(A2562,36),A:A,1,1)</f>
        <v>44690</v>
      </c>
      <c r="E2562" s="53">
        <f t="shared" ref="E2562:E2625" si="324">VLOOKUP(D2562,A:B,2,0)</f>
        <v>245.86402945637582</v>
      </c>
      <c r="F2562" s="81">
        <f t="shared" si="319"/>
        <v>23454.71</v>
      </c>
      <c r="H2562" s="85">
        <f t="shared" si="322"/>
        <v>44690</v>
      </c>
      <c r="I2562" s="70">
        <f t="shared" si="321"/>
        <v>4.4712766822508021E-2</v>
      </c>
      <c r="J2562" s="70">
        <f t="shared" si="320"/>
        <v>0.14312088424310687</v>
      </c>
      <c r="K2562" s="115">
        <f t="shared" ref="K2562:K2625" si="325">IF(I2562&gt;J2562,1,0)</f>
        <v>0</v>
      </c>
      <c r="L2562" s="116">
        <f t="shared" ref="L2562:L2625" si="326">I2562-J2562</f>
        <v>-9.8408117420598851E-2</v>
      </c>
    </row>
    <row r="2563" spans="1:12">
      <c r="A2563" s="80">
        <v>43595</v>
      </c>
      <c r="B2563" s="52">
        <v>215.6836333258525</v>
      </c>
      <c r="C2563" s="53">
        <v>15670.18</v>
      </c>
      <c r="D2563" s="54">
        <f t="shared" si="323"/>
        <v>44691</v>
      </c>
      <c r="E2563" s="53">
        <f t="shared" si="324"/>
        <v>245.89500832408734</v>
      </c>
      <c r="F2563" s="81">
        <f t="shared" si="319"/>
        <v>23365.81</v>
      </c>
      <c r="H2563" s="85">
        <f t="shared" si="322"/>
        <v>44691</v>
      </c>
      <c r="I2563" s="70">
        <f t="shared" si="321"/>
        <v>4.4666113031644139E-2</v>
      </c>
      <c r="J2563" s="70">
        <f t="shared" si="320"/>
        <v>0.1424458346775197</v>
      </c>
      <c r="K2563" s="115">
        <f t="shared" si="325"/>
        <v>0</v>
      </c>
      <c r="L2563" s="116">
        <f t="shared" si="326"/>
        <v>-9.7779721645875561E-2</v>
      </c>
    </row>
    <row r="2564" spans="1:12">
      <c r="A2564" s="80">
        <v>43598</v>
      </c>
      <c r="B2564" s="52">
        <v>215.78198506264908</v>
      </c>
      <c r="C2564" s="53">
        <v>15488.6</v>
      </c>
      <c r="D2564" s="54">
        <f t="shared" si="323"/>
        <v>44694</v>
      </c>
      <c r="E2564" s="53">
        <f t="shared" si="324"/>
        <v>245.97591660239854</v>
      </c>
      <c r="F2564" s="81">
        <f t="shared" si="319"/>
        <v>22729.279999999999</v>
      </c>
      <c r="H2564" s="85">
        <f t="shared" si="322"/>
        <v>44694</v>
      </c>
      <c r="I2564" s="70">
        <f t="shared" si="321"/>
        <v>4.4621919605857707E-2</v>
      </c>
      <c r="J2564" s="70">
        <f t="shared" si="320"/>
        <v>0.13638241575401899</v>
      </c>
      <c r="K2564" s="115">
        <f t="shared" si="325"/>
        <v>0</v>
      </c>
      <c r="L2564" s="116">
        <f t="shared" si="326"/>
        <v>-9.1760496148161286E-2</v>
      </c>
    </row>
    <row r="2565" spans="1:12">
      <c r="A2565" s="80">
        <v>43599</v>
      </c>
      <c r="B2565" s="52">
        <v>215.82492567767656</v>
      </c>
      <c r="C2565" s="53">
        <v>15591.19</v>
      </c>
      <c r="D2565" s="54">
        <f t="shared" si="323"/>
        <v>44694</v>
      </c>
      <c r="E2565" s="53">
        <f t="shared" si="324"/>
        <v>245.97591660239854</v>
      </c>
      <c r="F2565" s="81">
        <f t="shared" si="319"/>
        <v>22729.279999999999</v>
      </c>
      <c r="H2565" s="85">
        <f t="shared" si="322"/>
        <v>44694</v>
      </c>
      <c r="I2565" s="70">
        <f t="shared" si="321"/>
        <v>4.4552635543339658E-2</v>
      </c>
      <c r="J2565" s="70">
        <f t="shared" si="320"/>
        <v>0.13388446417926736</v>
      </c>
      <c r="K2565" s="115">
        <f t="shared" si="325"/>
        <v>0</v>
      </c>
      <c r="L2565" s="116">
        <f t="shared" si="326"/>
        <v>-8.9331828635927701E-2</v>
      </c>
    </row>
    <row r="2566" spans="1:12">
      <c r="A2566" s="80">
        <v>43600</v>
      </c>
      <c r="B2566" s="52">
        <v>215.87434958565674</v>
      </c>
      <c r="C2566" s="53">
        <v>15500.82</v>
      </c>
      <c r="D2566" s="54">
        <f t="shared" si="323"/>
        <v>44694</v>
      </c>
      <c r="E2566" s="53">
        <f t="shared" si="324"/>
        <v>245.97591660239854</v>
      </c>
      <c r="F2566" s="81">
        <f t="shared" si="319"/>
        <v>22729.279999999999</v>
      </c>
      <c r="H2566" s="85">
        <f t="shared" si="322"/>
        <v>44694</v>
      </c>
      <c r="I2566" s="70">
        <f t="shared" si="321"/>
        <v>4.4472913529410851E-2</v>
      </c>
      <c r="J2566" s="70">
        <f t="shared" si="320"/>
        <v>0.13608371663437113</v>
      </c>
      <c r="K2566" s="115">
        <f t="shared" si="325"/>
        <v>0</v>
      </c>
      <c r="L2566" s="116">
        <f t="shared" si="326"/>
        <v>-9.1610803104960281E-2</v>
      </c>
    </row>
    <row r="2567" spans="1:12">
      <c r="A2567" s="80">
        <v>43601</v>
      </c>
      <c r="B2567" s="52">
        <v>215.912775219883</v>
      </c>
      <c r="C2567" s="53">
        <v>15640.22</v>
      </c>
      <c r="D2567" s="54">
        <f t="shared" si="323"/>
        <v>44697</v>
      </c>
      <c r="E2567" s="53">
        <f t="shared" si="324"/>
        <v>246.07479892087269</v>
      </c>
      <c r="F2567" s="81">
        <f t="shared" si="319"/>
        <v>22815.88</v>
      </c>
      <c r="H2567" s="85">
        <f t="shared" si="322"/>
        <v>44697</v>
      </c>
      <c r="I2567" s="70">
        <f t="shared" si="321"/>
        <v>4.455088114076089E-2</v>
      </c>
      <c r="J2567" s="70">
        <f t="shared" si="320"/>
        <v>0.13413509289307379</v>
      </c>
      <c r="K2567" s="115">
        <f t="shared" si="325"/>
        <v>0</v>
      </c>
      <c r="L2567" s="116">
        <f t="shared" si="326"/>
        <v>-8.9584211752312903E-2</v>
      </c>
    </row>
    <row r="2568" spans="1:12">
      <c r="A2568" s="80">
        <v>43602</v>
      </c>
      <c r="B2568" s="52">
        <v>215.98014000575162</v>
      </c>
      <c r="C2568" s="53">
        <v>15848.71</v>
      </c>
      <c r="D2568" s="54">
        <f t="shared" si="323"/>
        <v>44698</v>
      </c>
      <c r="E2568" s="53">
        <f t="shared" si="324"/>
        <v>246.11761593588491</v>
      </c>
      <c r="F2568" s="81">
        <f t="shared" ref="F2568:F2631" si="327">VLOOKUP(D2568,A:C,3,0)</f>
        <v>23416.46</v>
      </c>
      <c r="H2568" s="85">
        <f t="shared" si="322"/>
        <v>44698</v>
      </c>
      <c r="I2568" s="70">
        <f t="shared" si="321"/>
        <v>4.4502844577886558E-2</v>
      </c>
      <c r="J2568" s="70">
        <f t="shared" si="320"/>
        <v>0.1389616662676092</v>
      </c>
      <c r="K2568" s="115">
        <f t="shared" si="325"/>
        <v>0</v>
      </c>
      <c r="L2568" s="116">
        <f t="shared" si="326"/>
        <v>-9.4458821689722638E-2</v>
      </c>
    </row>
    <row r="2569" spans="1:12">
      <c r="A2569" s="80">
        <v>43605</v>
      </c>
      <c r="B2569" s="52">
        <v>216.10130486429486</v>
      </c>
      <c r="C2569" s="53">
        <v>16433.77</v>
      </c>
      <c r="D2569" s="54">
        <f t="shared" si="323"/>
        <v>44701</v>
      </c>
      <c r="E2569" s="53">
        <f t="shared" si="324"/>
        <v>246.21435278139052</v>
      </c>
      <c r="F2569" s="81">
        <f t="shared" si="327"/>
        <v>23426.36</v>
      </c>
      <c r="H2569" s="85">
        <f t="shared" si="322"/>
        <v>44701</v>
      </c>
      <c r="I2569" s="70">
        <f t="shared" si="321"/>
        <v>4.4444399790286582E-2</v>
      </c>
      <c r="J2569" s="70">
        <f t="shared" si="320"/>
        <v>0.12544049111356803</v>
      </c>
      <c r="K2569" s="115">
        <f t="shared" si="325"/>
        <v>0</v>
      </c>
      <c r="L2569" s="116">
        <f t="shared" si="326"/>
        <v>-8.0996091323281449E-2</v>
      </c>
    </row>
    <row r="2570" spans="1:12">
      <c r="A2570" s="80">
        <v>43606</v>
      </c>
      <c r="B2570" s="52">
        <v>216.15684289964497</v>
      </c>
      <c r="C2570" s="53">
        <v>16268.26</v>
      </c>
      <c r="D2570" s="54">
        <f t="shared" si="323"/>
        <v>44701</v>
      </c>
      <c r="E2570" s="53">
        <f t="shared" si="324"/>
        <v>246.21435278139052</v>
      </c>
      <c r="F2570" s="81">
        <f t="shared" si="327"/>
        <v>23426.36</v>
      </c>
      <c r="H2570" s="85">
        <f t="shared" si="322"/>
        <v>44701</v>
      </c>
      <c r="I2570" s="70">
        <f t="shared" si="321"/>
        <v>4.4354941046865104E-2</v>
      </c>
      <c r="J2570" s="70">
        <f t="shared" si="320"/>
        <v>0.12924428871904725</v>
      </c>
      <c r="K2570" s="115">
        <f t="shared" si="325"/>
        <v>0</v>
      </c>
      <c r="L2570" s="116">
        <f t="shared" si="326"/>
        <v>-8.4889347672182147E-2</v>
      </c>
    </row>
    <row r="2571" spans="1:12">
      <c r="A2571" s="80">
        <v>43607</v>
      </c>
      <c r="B2571" s="52">
        <v>216.20591050298319</v>
      </c>
      <c r="C2571" s="53">
        <v>16325.28</v>
      </c>
      <c r="D2571" s="54">
        <f t="shared" si="323"/>
        <v>44701</v>
      </c>
      <c r="E2571" s="53">
        <f t="shared" si="324"/>
        <v>246.21435278139052</v>
      </c>
      <c r="F2571" s="81">
        <f t="shared" si="327"/>
        <v>23426.36</v>
      </c>
      <c r="H2571" s="85">
        <f t="shared" si="322"/>
        <v>44701</v>
      </c>
      <c r="I2571" s="70">
        <f t="shared" si="321"/>
        <v>4.4275930146340681E-2</v>
      </c>
      <c r="J2571" s="70">
        <f t="shared" si="320"/>
        <v>0.127928035226055</v>
      </c>
      <c r="K2571" s="115">
        <f t="shared" si="325"/>
        <v>0</v>
      </c>
      <c r="L2571" s="116">
        <f t="shared" si="326"/>
        <v>-8.3652105079714323E-2</v>
      </c>
    </row>
    <row r="2572" spans="1:12">
      <c r="A2572" s="80">
        <v>43608</v>
      </c>
      <c r="B2572" s="52">
        <v>216.27142089386558</v>
      </c>
      <c r="C2572" s="53">
        <v>16212.78</v>
      </c>
      <c r="D2572" s="54">
        <f t="shared" si="323"/>
        <v>44704</v>
      </c>
      <c r="E2572" s="53">
        <f t="shared" si="324"/>
        <v>246.31333095120863</v>
      </c>
      <c r="F2572" s="81">
        <f t="shared" si="327"/>
        <v>23352.22</v>
      </c>
      <c r="H2572" s="85">
        <f t="shared" si="322"/>
        <v>44704</v>
      </c>
      <c r="I2572" s="70">
        <f t="shared" si="321"/>
        <v>4.4310379677018119E-2</v>
      </c>
      <c r="J2572" s="70">
        <f t="shared" si="320"/>
        <v>0.12933701122375352</v>
      </c>
      <c r="K2572" s="115">
        <f t="shared" si="325"/>
        <v>0</v>
      </c>
      <c r="L2572" s="116">
        <f t="shared" si="326"/>
        <v>-8.5026631546735398E-2</v>
      </c>
    </row>
    <row r="2573" spans="1:12">
      <c r="A2573" s="80">
        <v>43609</v>
      </c>
      <c r="B2573" s="52">
        <v>216.31272873525631</v>
      </c>
      <c r="C2573" s="53">
        <v>16472.95</v>
      </c>
      <c r="D2573" s="54">
        <f t="shared" si="323"/>
        <v>44705</v>
      </c>
      <c r="E2573" s="53">
        <f t="shared" si="324"/>
        <v>246.35397265081556</v>
      </c>
      <c r="F2573" s="81">
        <f t="shared" si="327"/>
        <v>23223.25</v>
      </c>
      <c r="H2573" s="85">
        <f t="shared" si="322"/>
        <v>44705</v>
      </c>
      <c r="I2573" s="70">
        <f t="shared" si="321"/>
        <v>4.4301330637002145E-2</v>
      </c>
      <c r="J2573" s="70">
        <f t="shared" si="320"/>
        <v>0.12128808097248789</v>
      </c>
      <c r="K2573" s="115">
        <f t="shared" si="325"/>
        <v>0</v>
      </c>
      <c r="L2573" s="116">
        <f t="shared" si="326"/>
        <v>-7.6986750335485743E-2</v>
      </c>
    </row>
    <row r="2574" spans="1:12">
      <c r="A2574" s="80">
        <v>43612</v>
      </c>
      <c r="B2574" s="52">
        <v>216.43862274338025</v>
      </c>
      <c r="C2574" s="53">
        <v>16585.13</v>
      </c>
      <c r="D2574" s="54">
        <f t="shared" si="323"/>
        <v>44708</v>
      </c>
      <c r="E2574" s="53">
        <f t="shared" si="324"/>
        <v>246.46263059900636</v>
      </c>
      <c r="F2574" s="81">
        <f t="shared" si="327"/>
        <v>23585.61</v>
      </c>
      <c r="H2574" s="85">
        <f t="shared" si="322"/>
        <v>44708</v>
      </c>
      <c r="I2574" s="70">
        <f t="shared" si="321"/>
        <v>4.4252297099284466E-2</v>
      </c>
      <c r="J2574" s="70">
        <f t="shared" si="320"/>
        <v>0.12454302879246937</v>
      </c>
      <c r="K2574" s="115">
        <f t="shared" si="325"/>
        <v>0</v>
      </c>
      <c r="L2574" s="116">
        <f t="shared" si="326"/>
        <v>-8.0290731693184902E-2</v>
      </c>
    </row>
    <row r="2575" spans="1:12">
      <c r="A2575" s="80">
        <v>43613</v>
      </c>
      <c r="B2575" s="52">
        <v>216.49100089008417</v>
      </c>
      <c r="C2575" s="53">
        <v>16591.7</v>
      </c>
      <c r="D2575" s="54">
        <f t="shared" si="323"/>
        <v>44708</v>
      </c>
      <c r="E2575" s="53">
        <f t="shared" si="324"/>
        <v>246.46263059900636</v>
      </c>
      <c r="F2575" s="81">
        <f t="shared" si="327"/>
        <v>23585.61</v>
      </c>
      <c r="H2575" s="85">
        <f t="shared" si="322"/>
        <v>44708</v>
      </c>
      <c r="I2575" s="70">
        <f t="shared" si="321"/>
        <v>4.4168074334892449E-2</v>
      </c>
      <c r="J2575" s="70">
        <f t="shared" si="320"/>
        <v>0.12439457659215303</v>
      </c>
      <c r="K2575" s="115">
        <f t="shared" si="325"/>
        <v>0</v>
      </c>
      <c r="L2575" s="116">
        <f t="shared" si="326"/>
        <v>-8.0226502257260579E-2</v>
      </c>
    </row>
    <row r="2576" spans="1:12">
      <c r="A2576" s="80">
        <v>43614</v>
      </c>
      <c r="B2576" s="52">
        <v>216.5319176892524</v>
      </c>
      <c r="C2576" s="53">
        <v>16497.62</v>
      </c>
      <c r="D2576" s="54">
        <f t="shared" si="323"/>
        <v>44708</v>
      </c>
      <c r="E2576" s="53">
        <f t="shared" si="324"/>
        <v>246.46263059900636</v>
      </c>
      <c r="F2576" s="81">
        <f t="shared" si="327"/>
        <v>23585.61</v>
      </c>
      <c r="H2576" s="85">
        <f t="shared" si="322"/>
        <v>44708</v>
      </c>
      <c r="I2576" s="70">
        <f t="shared" si="321"/>
        <v>4.4102300033597164E-2</v>
      </c>
      <c r="J2576" s="70">
        <f t="shared" si="320"/>
        <v>0.12652786603047694</v>
      </c>
      <c r="K2576" s="115">
        <f t="shared" si="325"/>
        <v>0</v>
      </c>
      <c r="L2576" s="116">
        <f t="shared" si="326"/>
        <v>-8.2425565996879779E-2</v>
      </c>
    </row>
    <row r="2577" spans="1:12">
      <c r="A2577" s="80">
        <v>43615</v>
      </c>
      <c r="B2577" s="52">
        <v>216.5704603706011</v>
      </c>
      <c r="C2577" s="53">
        <v>16615.59</v>
      </c>
      <c r="D2577" s="54">
        <f t="shared" si="323"/>
        <v>44711</v>
      </c>
      <c r="E2577" s="53">
        <f t="shared" si="324"/>
        <v>246.57575694645129</v>
      </c>
      <c r="F2577" s="81">
        <f t="shared" si="327"/>
        <v>24031.25</v>
      </c>
      <c r="H2577" s="85">
        <f t="shared" si="322"/>
        <v>44711</v>
      </c>
      <c r="I2577" s="70">
        <f t="shared" si="321"/>
        <v>4.4200071055144452E-2</v>
      </c>
      <c r="J2577" s="70">
        <f t="shared" si="320"/>
        <v>0.13088956853722333</v>
      </c>
      <c r="K2577" s="115">
        <f t="shared" si="325"/>
        <v>0</v>
      </c>
      <c r="L2577" s="116">
        <f t="shared" si="326"/>
        <v>-8.6689497482078881E-2</v>
      </c>
    </row>
    <row r="2578" spans="1:12">
      <c r="A2578" s="80">
        <v>43616</v>
      </c>
      <c r="B2578" s="52">
        <v>216.62308699247114</v>
      </c>
      <c r="C2578" s="53">
        <v>16583.46</v>
      </c>
      <c r="D2578" s="54">
        <f t="shared" si="323"/>
        <v>44712</v>
      </c>
      <c r="E2578" s="53">
        <f t="shared" si="324"/>
        <v>246.60929124939599</v>
      </c>
      <c r="F2578" s="81">
        <f t="shared" si="327"/>
        <v>23958.1</v>
      </c>
      <c r="H2578" s="85">
        <f t="shared" si="322"/>
        <v>44712</v>
      </c>
      <c r="I2578" s="70">
        <f t="shared" si="321"/>
        <v>4.4162835639388165E-2</v>
      </c>
      <c r="J2578" s="70">
        <f t="shared" si="320"/>
        <v>0.13047008735278531</v>
      </c>
      <c r="K2578" s="115">
        <f t="shared" si="325"/>
        <v>0</v>
      </c>
      <c r="L2578" s="116">
        <f t="shared" si="326"/>
        <v>-8.6307251713397148E-2</v>
      </c>
    </row>
    <row r="2579" spans="1:12">
      <c r="A2579" s="80">
        <v>43619</v>
      </c>
      <c r="B2579" s="52">
        <v>216.78035535362767</v>
      </c>
      <c r="C2579" s="53">
        <v>16815.25</v>
      </c>
      <c r="D2579" s="54">
        <f t="shared" si="323"/>
        <v>44715</v>
      </c>
      <c r="E2579" s="53">
        <f t="shared" si="324"/>
        <v>246.70054784692618</v>
      </c>
      <c r="F2579" s="81">
        <f t="shared" si="327"/>
        <v>23957.71</v>
      </c>
      <c r="H2579" s="85">
        <f t="shared" si="322"/>
        <v>44715</v>
      </c>
      <c r="I2579" s="70">
        <f t="shared" si="321"/>
        <v>4.403901926518361E-2</v>
      </c>
      <c r="J2579" s="70">
        <f t="shared" ref="J2579:J2642" si="328">(F2579/C2579)^(1/3)-1</f>
        <v>0.12524560417728248</v>
      </c>
      <c r="K2579" s="115">
        <f t="shared" si="325"/>
        <v>0</v>
      </c>
      <c r="L2579" s="116">
        <f t="shared" si="326"/>
        <v>-8.1206584912098867E-2</v>
      </c>
    </row>
    <row r="2580" spans="1:12">
      <c r="A2580" s="80">
        <v>43620</v>
      </c>
      <c r="B2580" s="52">
        <v>216.82587922825195</v>
      </c>
      <c r="C2580" s="53">
        <v>16728.740000000002</v>
      </c>
      <c r="D2580" s="54">
        <f t="shared" si="323"/>
        <v>44715</v>
      </c>
      <c r="E2580" s="53">
        <f t="shared" si="324"/>
        <v>246.70054784692618</v>
      </c>
      <c r="F2580" s="81">
        <f t="shared" si="327"/>
        <v>23957.71</v>
      </c>
      <c r="H2580" s="85">
        <f t="shared" si="322"/>
        <v>44715</v>
      </c>
      <c r="I2580" s="70">
        <f t="shared" ref="I2580:I2643" si="329">(E2580/B2580)^(1/3)-1</f>
        <v>4.3965946763746544E-2</v>
      </c>
      <c r="J2580" s="70">
        <f t="shared" si="328"/>
        <v>0.12718194599171873</v>
      </c>
      <c r="K2580" s="115">
        <f t="shared" si="325"/>
        <v>0</v>
      </c>
      <c r="L2580" s="116">
        <f t="shared" si="326"/>
        <v>-8.3215999227972182E-2</v>
      </c>
    </row>
    <row r="2581" spans="1:12">
      <c r="A2581" s="80">
        <v>43622</v>
      </c>
      <c r="B2581" s="52">
        <v>216.97635638843636</v>
      </c>
      <c r="C2581" s="53">
        <v>16481.14</v>
      </c>
      <c r="D2581" s="54">
        <f t="shared" si="323"/>
        <v>44718</v>
      </c>
      <c r="E2581" s="53">
        <f t="shared" si="324"/>
        <v>246.78713973922046</v>
      </c>
      <c r="F2581" s="81">
        <f t="shared" si="327"/>
        <v>23936.44</v>
      </c>
      <c r="H2581" s="85">
        <f t="shared" si="322"/>
        <v>44718</v>
      </c>
      <c r="I2581" s="70">
        <f t="shared" si="329"/>
        <v>4.3846655805120038E-2</v>
      </c>
      <c r="J2581" s="70">
        <f t="shared" si="328"/>
        <v>0.13246321397925209</v>
      </c>
      <c r="K2581" s="115">
        <f t="shared" si="325"/>
        <v>0</v>
      </c>
      <c r="L2581" s="116">
        <f t="shared" si="326"/>
        <v>-8.8616558174132054E-2</v>
      </c>
    </row>
    <row r="2582" spans="1:12">
      <c r="A2582" s="80">
        <v>43623</v>
      </c>
      <c r="B2582" s="52">
        <v>217.01411027444792</v>
      </c>
      <c r="C2582" s="53">
        <v>16518.62</v>
      </c>
      <c r="D2582" s="54">
        <f t="shared" si="323"/>
        <v>44719</v>
      </c>
      <c r="E2582" s="53">
        <f t="shared" si="324"/>
        <v>246.80145339332532</v>
      </c>
      <c r="F2582" s="81">
        <f t="shared" si="327"/>
        <v>23715.1</v>
      </c>
      <c r="H2582" s="85">
        <f t="shared" ref="H2582:H2645" si="330">D2582</f>
        <v>44719</v>
      </c>
      <c r="I2582" s="70">
        <f t="shared" si="329"/>
        <v>4.380629919598289E-2</v>
      </c>
      <c r="J2582" s="70">
        <f t="shared" si="328"/>
        <v>0.12810727313995374</v>
      </c>
      <c r="K2582" s="115">
        <f t="shared" si="325"/>
        <v>0</v>
      </c>
      <c r="L2582" s="116">
        <f t="shared" si="326"/>
        <v>-8.4300973943970847E-2</v>
      </c>
    </row>
    <row r="2583" spans="1:12">
      <c r="A2583" s="80">
        <v>43626</v>
      </c>
      <c r="B2583" s="52">
        <v>217.12934476700366</v>
      </c>
      <c r="C2583" s="53">
        <v>16590.990000000002</v>
      </c>
      <c r="D2583" s="54">
        <f t="shared" si="323"/>
        <v>44722</v>
      </c>
      <c r="E2583" s="53">
        <f t="shared" si="324"/>
        <v>246.94141536261438</v>
      </c>
      <c r="F2583" s="81">
        <f t="shared" si="327"/>
        <v>23408.59</v>
      </c>
      <c r="H2583" s="85">
        <f t="shared" si="330"/>
        <v>44722</v>
      </c>
      <c r="I2583" s="70">
        <f t="shared" si="329"/>
        <v>4.3818854066946633E-2</v>
      </c>
      <c r="J2583" s="70">
        <f t="shared" si="328"/>
        <v>0.12159048894674362</v>
      </c>
      <c r="K2583" s="115">
        <f t="shared" si="325"/>
        <v>0</v>
      </c>
      <c r="L2583" s="116">
        <f t="shared" si="326"/>
        <v>-7.7771634879796991E-2</v>
      </c>
    </row>
    <row r="2584" spans="1:12">
      <c r="A2584" s="80">
        <v>43627</v>
      </c>
      <c r="B2584" s="52">
        <v>217.16169703937393</v>
      </c>
      <c r="C2584" s="53">
        <v>16650.75</v>
      </c>
      <c r="D2584" s="54">
        <f t="shared" si="323"/>
        <v>44722</v>
      </c>
      <c r="E2584" s="53">
        <f t="shared" si="324"/>
        <v>246.94141536261438</v>
      </c>
      <c r="F2584" s="81">
        <f t="shared" si="327"/>
        <v>23408.59</v>
      </c>
      <c r="H2584" s="85">
        <f t="shared" si="330"/>
        <v>44722</v>
      </c>
      <c r="I2584" s="70">
        <f t="shared" si="329"/>
        <v>4.376701621300283E-2</v>
      </c>
      <c r="J2584" s="70">
        <f t="shared" si="328"/>
        <v>0.12024707410084523</v>
      </c>
      <c r="K2584" s="115">
        <f t="shared" si="325"/>
        <v>0</v>
      </c>
      <c r="L2584" s="116">
        <f t="shared" si="326"/>
        <v>-7.6480057887842401E-2</v>
      </c>
    </row>
    <row r="2585" spans="1:12">
      <c r="A2585" s="80">
        <v>43628</v>
      </c>
      <c r="B2585" s="52">
        <v>217.19883168956764</v>
      </c>
      <c r="C2585" s="53">
        <v>16568.09</v>
      </c>
      <c r="D2585" s="54">
        <f t="shared" si="323"/>
        <v>44722</v>
      </c>
      <c r="E2585" s="53">
        <f t="shared" si="324"/>
        <v>246.94141536261438</v>
      </c>
      <c r="F2585" s="81">
        <f t="shared" si="327"/>
        <v>23408.59</v>
      </c>
      <c r="H2585" s="85">
        <f t="shared" si="330"/>
        <v>44722</v>
      </c>
      <c r="I2585" s="70">
        <f t="shared" si="329"/>
        <v>4.3707528274574914E-2</v>
      </c>
      <c r="J2585" s="70">
        <f t="shared" si="328"/>
        <v>0.1221069958347758</v>
      </c>
      <c r="K2585" s="115">
        <f t="shared" si="325"/>
        <v>0</v>
      </c>
      <c r="L2585" s="116">
        <f t="shared" si="326"/>
        <v>-7.8399467560200886E-2</v>
      </c>
    </row>
    <row r="2586" spans="1:12">
      <c r="A2586" s="80">
        <v>43629</v>
      </c>
      <c r="B2586" s="52">
        <v>217.23944787109357</v>
      </c>
      <c r="C2586" s="53">
        <v>16593.97</v>
      </c>
      <c r="D2586" s="54">
        <f t="shared" si="323"/>
        <v>44725</v>
      </c>
      <c r="E2586" s="53">
        <f t="shared" si="324"/>
        <v>247.01549778722315</v>
      </c>
      <c r="F2586" s="81">
        <f t="shared" si="327"/>
        <v>22791.119999999999</v>
      </c>
      <c r="H2586" s="85">
        <f t="shared" si="330"/>
        <v>44725</v>
      </c>
      <c r="I2586" s="70">
        <f t="shared" si="329"/>
        <v>4.3746832427844051E-2</v>
      </c>
      <c r="J2586" s="70">
        <f t="shared" si="328"/>
        <v>0.11157419391080303</v>
      </c>
      <c r="K2586" s="115">
        <f t="shared" si="325"/>
        <v>0</v>
      </c>
      <c r="L2586" s="116">
        <f t="shared" si="326"/>
        <v>-6.7827361482958981E-2</v>
      </c>
    </row>
    <row r="2587" spans="1:12">
      <c r="A2587" s="80">
        <v>43630</v>
      </c>
      <c r="B2587" s="52">
        <v>217.2761613377838</v>
      </c>
      <c r="C2587" s="53">
        <v>16467.55</v>
      </c>
      <c r="D2587" s="54">
        <f t="shared" si="323"/>
        <v>44726</v>
      </c>
      <c r="E2587" s="53">
        <f t="shared" si="324"/>
        <v>247.05279712738903</v>
      </c>
      <c r="F2587" s="81">
        <f t="shared" si="327"/>
        <v>22729.97</v>
      </c>
      <c r="H2587" s="85">
        <f t="shared" si="330"/>
        <v>44726</v>
      </c>
      <c r="I2587" s="70">
        <f t="shared" si="329"/>
        <v>4.3740570967467196E-2</v>
      </c>
      <c r="J2587" s="70">
        <f t="shared" si="328"/>
        <v>0.11341386188231661</v>
      </c>
      <c r="K2587" s="115">
        <f t="shared" si="325"/>
        <v>0</v>
      </c>
      <c r="L2587" s="116">
        <f t="shared" si="326"/>
        <v>-6.9673290914849417E-2</v>
      </c>
    </row>
    <row r="2588" spans="1:12">
      <c r="A2588" s="80">
        <v>43633</v>
      </c>
      <c r="B2588" s="52">
        <v>217.40913434852254</v>
      </c>
      <c r="C2588" s="53">
        <v>16257.06</v>
      </c>
      <c r="D2588" s="54">
        <f t="shared" si="323"/>
        <v>44729</v>
      </c>
      <c r="E2588" s="53">
        <f t="shared" si="324"/>
        <v>247.12518939435981</v>
      </c>
      <c r="F2588" s="81">
        <f t="shared" si="327"/>
        <v>22114.97</v>
      </c>
      <c r="H2588" s="85">
        <f t="shared" si="330"/>
        <v>44729</v>
      </c>
      <c r="I2588" s="70">
        <f t="shared" si="329"/>
        <v>4.3629650806320752E-2</v>
      </c>
      <c r="J2588" s="70">
        <f t="shared" si="328"/>
        <v>0.10802131584833297</v>
      </c>
      <c r="K2588" s="115">
        <f t="shared" si="325"/>
        <v>0</v>
      </c>
      <c r="L2588" s="116">
        <f t="shared" si="326"/>
        <v>-6.4391665042012214E-2</v>
      </c>
    </row>
    <row r="2589" spans="1:12">
      <c r="A2589" s="80">
        <v>43634</v>
      </c>
      <c r="B2589" s="52">
        <v>217.44087608213744</v>
      </c>
      <c r="C2589" s="53">
        <v>16283.98</v>
      </c>
      <c r="D2589" s="54">
        <f t="shared" si="323"/>
        <v>44729</v>
      </c>
      <c r="E2589" s="53">
        <f t="shared" si="324"/>
        <v>247.12518939435981</v>
      </c>
      <c r="F2589" s="81">
        <f t="shared" si="327"/>
        <v>22114.97</v>
      </c>
      <c r="H2589" s="85">
        <f t="shared" si="330"/>
        <v>44729</v>
      </c>
      <c r="I2589" s="70">
        <f t="shared" si="329"/>
        <v>4.3578865772977871E-2</v>
      </c>
      <c r="J2589" s="70">
        <f t="shared" si="328"/>
        <v>0.10741040079147646</v>
      </c>
      <c r="K2589" s="115">
        <f t="shared" si="325"/>
        <v>0</v>
      </c>
      <c r="L2589" s="116">
        <f t="shared" si="326"/>
        <v>-6.3831535018498586E-2</v>
      </c>
    </row>
    <row r="2590" spans="1:12">
      <c r="A2590" s="80">
        <v>43635</v>
      </c>
      <c r="B2590" s="52">
        <v>217.47479685880626</v>
      </c>
      <c r="C2590" s="53">
        <v>16283.94</v>
      </c>
      <c r="D2590" s="54">
        <f t="shared" si="323"/>
        <v>44729</v>
      </c>
      <c r="E2590" s="53">
        <f t="shared" si="324"/>
        <v>247.12518939435981</v>
      </c>
      <c r="F2590" s="81">
        <f t="shared" si="327"/>
        <v>22114.97</v>
      </c>
      <c r="H2590" s="85">
        <f t="shared" si="330"/>
        <v>44729</v>
      </c>
      <c r="I2590" s="70">
        <f t="shared" si="329"/>
        <v>4.3524605314947395E-2</v>
      </c>
      <c r="J2590" s="70">
        <f t="shared" si="328"/>
        <v>0.10741130754131212</v>
      </c>
      <c r="K2590" s="115">
        <f t="shared" si="325"/>
        <v>0</v>
      </c>
      <c r="L2590" s="116">
        <f t="shared" si="326"/>
        <v>-6.3886702226364722E-2</v>
      </c>
    </row>
    <row r="2591" spans="1:12">
      <c r="A2591" s="80">
        <v>43636</v>
      </c>
      <c r="B2591" s="52">
        <v>217.51046272549112</v>
      </c>
      <c r="C2591" s="53">
        <v>16493.650000000001</v>
      </c>
      <c r="D2591" s="54">
        <f t="shared" si="323"/>
        <v>44732</v>
      </c>
      <c r="E2591" s="53">
        <f t="shared" si="324"/>
        <v>247.26160249890552</v>
      </c>
      <c r="F2591" s="81">
        <f t="shared" si="327"/>
        <v>22199.11</v>
      </c>
      <c r="H2591" s="85">
        <f t="shared" si="330"/>
        <v>44732</v>
      </c>
      <c r="I2591" s="70">
        <f t="shared" si="329"/>
        <v>4.3659528254676561E-2</v>
      </c>
      <c r="J2591" s="70">
        <f t="shared" si="328"/>
        <v>0.10409454180208377</v>
      </c>
      <c r="K2591" s="115">
        <f t="shared" si="325"/>
        <v>0</v>
      </c>
      <c r="L2591" s="116">
        <f t="shared" si="326"/>
        <v>-6.0435013547407213E-2</v>
      </c>
    </row>
    <row r="2592" spans="1:12">
      <c r="A2592" s="80">
        <v>43637</v>
      </c>
      <c r="B2592" s="52">
        <v>217.54243676351174</v>
      </c>
      <c r="C2592" s="53">
        <v>16343.59</v>
      </c>
      <c r="D2592" s="54">
        <f t="shared" si="323"/>
        <v>44733</v>
      </c>
      <c r="E2592" s="53">
        <f t="shared" si="324"/>
        <v>247.29869173928037</v>
      </c>
      <c r="F2592" s="81">
        <f t="shared" si="327"/>
        <v>22616.52</v>
      </c>
      <c r="H2592" s="85">
        <f t="shared" si="330"/>
        <v>44733</v>
      </c>
      <c r="I2592" s="70">
        <f t="shared" si="329"/>
        <v>4.3660571759766231E-2</v>
      </c>
      <c r="J2592" s="70">
        <f t="shared" si="328"/>
        <v>0.11436152069456029</v>
      </c>
      <c r="K2592" s="115">
        <f t="shared" si="325"/>
        <v>0</v>
      </c>
      <c r="L2592" s="116">
        <f t="shared" si="326"/>
        <v>-7.0700948934794061E-2</v>
      </c>
    </row>
    <row r="2593" spans="1:12">
      <c r="A2593" s="80">
        <v>43640</v>
      </c>
      <c r="B2593" s="52">
        <v>217.65534128819201</v>
      </c>
      <c r="C2593" s="53">
        <v>16309.52</v>
      </c>
      <c r="D2593" s="54">
        <f t="shared" si="323"/>
        <v>44736</v>
      </c>
      <c r="E2593" s="53">
        <f t="shared" si="324"/>
        <v>247.42013516977048</v>
      </c>
      <c r="F2593" s="81">
        <f t="shared" si="327"/>
        <v>22703.95</v>
      </c>
      <c r="H2593" s="85">
        <f t="shared" si="330"/>
        <v>44736</v>
      </c>
      <c r="I2593" s="70">
        <f t="shared" si="329"/>
        <v>4.3650863691305331E-2</v>
      </c>
      <c r="J2593" s="70">
        <f t="shared" si="328"/>
        <v>0.11657203699228136</v>
      </c>
      <c r="K2593" s="115">
        <f t="shared" si="325"/>
        <v>0</v>
      </c>
      <c r="L2593" s="116">
        <f t="shared" si="326"/>
        <v>-7.2921173300976028E-2</v>
      </c>
    </row>
    <row r="2594" spans="1:12">
      <c r="A2594" s="80">
        <v>43641</v>
      </c>
      <c r="B2594" s="52">
        <v>217.69125441950456</v>
      </c>
      <c r="C2594" s="53">
        <v>16444.46</v>
      </c>
      <c r="D2594" s="54">
        <f t="shared" si="323"/>
        <v>44736</v>
      </c>
      <c r="E2594" s="53">
        <f t="shared" si="324"/>
        <v>247.42013516977048</v>
      </c>
      <c r="F2594" s="81">
        <f t="shared" si="327"/>
        <v>22703.95</v>
      </c>
      <c r="H2594" s="85">
        <f t="shared" si="330"/>
        <v>44736</v>
      </c>
      <c r="I2594" s="70">
        <f t="shared" si="329"/>
        <v>4.3593469207079849E-2</v>
      </c>
      <c r="J2594" s="70">
        <f t="shared" si="328"/>
        <v>0.11350952144592341</v>
      </c>
      <c r="K2594" s="115">
        <f t="shared" si="325"/>
        <v>0</v>
      </c>
      <c r="L2594" s="116">
        <f t="shared" si="326"/>
        <v>-6.9916052238843562E-2</v>
      </c>
    </row>
    <row r="2595" spans="1:12">
      <c r="A2595" s="80">
        <v>43642</v>
      </c>
      <c r="B2595" s="52">
        <v>217.72891500651912</v>
      </c>
      <c r="C2595" s="53">
        <v>16515.68</v>
      </c>
      <c r="D2595" s="54">
        <f t="shared" si="323"/>
        <v>44736</v>
      </c>
      <c r="E2595" s="53">
        <f t="shared" si="324"/>
        <v>247.42013516977048</v>
      </c>
      <c r="F2595" s="81">
        <f t="shared" si="327"/>
        <v>22703.95</v>
      </c>
      <c r="H2595" s="85">
        <f t="shared" si="330"/>
        <v>44736</v>
      </c>
      <c r="I2595" s="70">
        <f t="shared" si="329"/>
        <v>4.353329559024588E-2</v>
      </c>
      <c r="J2595" s="70">
        <f t="shared" si="328"/>
        <v>0.11190663224167885</v>
      </c>
      <c r="K2595" s="115">
        <f t="shared" si="325"/>
        <v>0</v>
      </c>
      <c r="L2595" s="116">
        <f t="shared" si="326"/>
        <v>-6.837333665143297E-2</v>
      </c>
    </row>
    <row r="2596" spans="1:12">
      <c r="A2596" s="80">
        <v>43643</v>
      </c>
      <c r="B2596" s="52">
        <v>217.76636437990024</v>
      </c>
      <c r="C2596" s="53">
        <v>16507.34</v>
      </c>
      <c r="D2596" s="54">
        <f t="shared" si="323"/>
        <v>44739</v>
      </c>
      <c r="E2596" s="53">
        <f t="shared" si="324"/>
        <v>247.50772189762057</v>
      </c>
      <c r="F2596" s="81">
        <f t="shared" si="327"/>
        <v>22896.02</v>
      </c>
      <c r="H2596" s="85">
        <f t="shared" si="330"/>
        <v>44739</v>
      </c>
      <c r="I2596" s="70">
        <f t="shared" si="329"/>
        <v>4.3596588550838256E-2</v>
      </c>
      <c r="J2596" s="70">
        <f t="shared" si="328"/>
        <v>0.11522107107808788</v>
      </c>
      <c r="K2596" s="115">
        <f t="shared" si="325"/>
        <v>0</v>
      </c>
      <c r="L2596" s="116">
        <f t="shared" si="326"/>
        <v>-7.1624482527249622E-2</v>
      </c>
    </row>
    <row r="2597" spans="1:12">
      <c r="A2597" s="80">
        <v>43644</v>
      </c>
      <c r="B2597" s="52">
        <v>217.80926435368309</v>
      </c>
      <c r="C2597" s="53">
        <v>16433.849999999999</v>
      </c>
      <c r="D2597" s="54">
        <f t="shared" si="323"/>
        <v>44740</v>
      </c>
      <c r="E2597" s="53">
        <f t="shared" si="324"/>
        <v>247.53767033197019</v>
      </c>
      <c r="F2597" s="81">
        <f t="shared" si="327"/>
        <v>22922.240000000002</v>
      </c>
      <c r="H2597" s="85">
        <f t="shared" si="330"/>
        <v>44740</v>
      </c>
      <c r="I2597" s="70">
        <f t="shared" si="329"/>
        <v>4.3570155308290115E-2</v>
      </c>
      <c r="J2597" s="70">
        <f t="shared" si="328"/>
        <v>0.11730715243679612</v>
      </c>
      <c r="K2597" s="115">
        <f t="shared" si="325"/>
        <v>0</v>
      </c>
      <c r="L2597" s="116">
        <f t="shared" si="326"/>
        <v>-7.373699712850601E-2</v>
      </c>
    </row>
    <row r="2598" spans="1:12">
      <c r="A2598" s="80">
        <v>43647</v>
      </c>
      <c r="B2598" s="52">
        <v>217.93994991229528</v>
      </c>
      <c r="C2598" s="53">
        <v>16540.88</v>
      </c>
      <c r="D2598" s="54">
        <f t="shared" si="323"/>
        <v>44743</v>
      </c>
      <c r="E2598" s="53">
        <f t="shared" si="324"/>
        <v>247.66864061851774</v>
      </c>
      <c r="F2598" s="81">
        <f t="shared" si="327"/>
        <v>22788.18</v>
      </c>
      <c r="H2598" s="85">
        <f t="shared" si="330"/>
        <v>44743</v>
      </c>
      <c r="I2598" s="70">
        <f t="shared" si="329"/>
        <v>4.3545503812444819E-2</v>
      </c>
      <c r="J2598" s="70">
        <f t="shared" si="328"/>
        <v>0.11271431883618743</v>
      </c>
      <c r="K2598" s="115">
        <f t="shared" si="325"/>
        <v>0</v>
      </c>
      <c r="L2598" s="116">
        <f t="shared" si="326"/>
        <v>-6.9168815023742614E-2</v>
      </c>
    </row>
    <row r="2599" spans="1:12">
      <c r="A2599" s="80">
        <v>43648</v>
      </c>
      <c r="B2599" s="52">
        <v>217.98157644272854</v>
      </c>
      <c r="C2599" s="53">
        <v>16603.169999999998</v>
      </c>
      <c r="D2599" s="54">
        <f t="shared" si="323"/>
        <v>44743</v>
      </c>
      <c r="E2599" s="53">
        <f t="shared" si="324"/>
        <v>247.66864061851774</v>
      </c>
      <c r="F2599" s="81">
        <f t="shared" si="327"/>
        <v>22788.18</v>
      </c>
      <c r="H2599" s="85">
        <f t="shared" si="330"/>
        <v>44743</v>
      </c>
      <c r="I2599" s="70">
        <f t="shared" si="329"/>
        <v>4.3479073207352892E-2</v>
      </c>
      <c r="J2599" s="70">
        <f t="shared" si="328"/>
        <v>0.11132105409875992</v>
      </c>
      <c r="K2599" s="115">
        <f t="shared" si="325"/>
        <v>0</v>
      </c>
      <c r="L2599" s="116">
        <f t="shared" si="326"/>
        <v>-6.7841980891407028E-2</v>
      </c>
    </row>
    <row r="2600" spans="1:12">
      <c r="A2600" s="80">
        <v>43649</v>
      </c>
      <c r="B2600" s="52">
        <v>218.02822450008728</v>
      </c>
      <c r="C2600" s="53">
        <v>16612.16</v>
      </c>
      <c r="D2600" s="54">
        <f t="shared" si="323"/>
        <v>44743</v>
      </c>
      <c r="E2600" s="53">
        <f t="shared" si="324"/>
        <v>247.66864061851774</v>
      </c>
      <c r="F2600" s="81">
        <f t="shared" si="327"/>
        <v>22788.18</v>
      </c>
      <c r="H2600" s="85">
        <f t="shared" si="330"/>
        <v>44743</v>
      </c>
      <c r="I2600" s="70">
        <f t="shared" si="329"/>
        <v>4.3404648984400884E-2</v>
      </c>
      <c r="J2600" s="70">
        <f t="shared" si="328"/>
        <v>0.11112054677853989</v>
      </c>
      <c r="K2600" s="115">
        <f t="shared" si="325"/>
        <v>0</v>
      </c>
      <c r="L2600" s="116">
        <f t="shared" si="326"/>
        <v>-6.7715897794139002E-2</v>
      </c>
    </row>
    <row r="2601" spans="1:12">
      <c r="A2601" s="80">
        <v>43650</v>
      </c>
      <c r="B2601" s="52">
        <v>218.08142338686528</v>
      </c>
      <c r="C2601" s="53">
        <v>16658.04</v>
      </c>
      <c r="D2601" s="54">
        <f t="shared" si="323"/>
        <v>44746</v>
      </c>
      <c r="E2601" s="53">
        <f t="shared" si="324"/>
        <v>247.78677856009278</v>
      </c>
      <c r="F2601" s="81">
        <f t="shared" si="327"/>
        <v>22914.2</v>
      </c>
      <c r="H2601" s="85">
        <f t="shared" si="330"/>
        <v>44746</v>
      </c>
      <c r="I2601" s="70">
        <f t="shared" si="329"/>
        <v>4.3485660687033301E-2</v>
      </c>
      <c r="J2601" s="70">
        <f t="shared" si="328"/>
        <v>0.11214206169069807</v>
      </c>
      <c r="K2601" s="115">
        <f t="shared" si="325"/>
        <v>0</v>
      </c>
      <c r="L2601" s="116">
        <f t="shared" si="326"/>
        <v>-6.8656401003664769E-2</v>
      </c>
    </row>
    <row r="2602" spans="1:12">
      <c r="A2602" s="80">
        <v>43651</v>
      </c>
      <c r="B2602" s="52">
        <v>218.1278747300467</v>
      </c>
      <c r="C2602" s="53">
        <v>16468.990000000002</v>
      </c>
      <c r="D2602" s="54">
        <f t="shared" si="323"/>
        <v>44747</v>
      </c>
      <c r="E2602" s="53">
        <f t="shared" si="324"/>
        <v>247.81998198841987</v>
      </c>
      <c r="F2602" s="81">
        <f t="shared" si="327"/>
        <v>22878.720000000001</v>
      </c>
      <c r="H2602" s="85">
        <f t="shared" si="330"/>
        <v>44747</v>
      </c>
      <c r="I2602" s="70">
        <f t="shared" si="329"/>
        <v>4.3458187359643796E-2</v>
      </c>
      <c r="J2602" s="70">
        <f t="shared" si="328"/>
        <v>0.1158048697011691</v>
      </c>
      <c r="K2602" s="115">
        <f t="shared" si="325"/>
        <v>0</v>
      </c>
      <c r="L2602" s="116">
        <f t="shared" si="326"/>
        <v>-7.2346682341525304E-2</v>
      </c>
    </row>
    <row r="2603" spans="1:12">
      <c r="A2603" s="80">
        <v>43654</v>
      </c>
      <c r="B2603" s="52">
        <v>218.30717584307482</v>
      </c>
      <c r="C2603" s="53">
        <v>16118.27</v>
      </c>
      <c r="D2603" s="54">
        <f t="shared" si="323"/>
        <v>44750</v>
      </c>
      <c r="E2603" s="53">
        <f t="shared" si="324"/>
        <v>247.93474023123613</v>
      </c>
      <c r="F2603" s="81">
        <f t="shared" si="327"/>
        <v>23473.61</v>
      </c>
      <c r="H2603" s="85">
        <f t="shared" si="330"/>
        <v>44750</v>
      </c>
      <c r="I2603" s="70">
        <f t="shared" si="329"/>
        <v>4.3333432507284275E-2</v>
      </c>
      <c r="J2603" s="70">
        <f t="shared" si="328"/>
        <v>0.13349728991706811</v>
      </c>
      <c r="K2603" s="115">
        <f t="shared" si="325"/>
        <v>0</v>
      </c>
      <c r="L2603" s="116">
        <f t="shared" si="326"/>
        <v>-9.0163857409783832E-2</v>
      </c>
    </row>
    <row r="2604" spans="1:12">
      <c r="A2604" s="80">
        <v>43655</v>
      </c>
      <c r="B2604" s="52">
        <v>218.37506937476201</v>
      </c>
      <c r="C2604" s="53">
        <v>16114.46</v>
      </c>
      <c r="D2604" s="54">
        <f t="shared" si="323"/>
        <v>44750</v>
      </c>
      <c r="E2604" s="53">
        <f t="shared" si="324"/>
        <v>247.93474023123613</v>
      </c>
      <c r="F2604" s="81">
        <f t="shared" si="327"/>
        <v>23473.61</v>
      </c>
      <c r="H2604" s="85">
        <f t="shared" si="330"/>
        <v>44750</v>
      </c>
      <c r="I2604" s="70">
        <f t="shared" si="329"/>
        <v>4.3225296027636473E-2</v>
      </c>
      <c r="J2604" s="70">
        <f t="shared" si="328"/>
        <v>0.13358661516415005</v>
      </c>
      <c r="K2604" s="115">
        <f t="shared" si="325"/>
        <v>0</v>
      </c>
      <c r="L2604" s="116">
        <f t="shared" si="326"/>
        <v>-9.0361319136513574E-2</v>
      </c>
    </row>
    <row r="2605" spans="1:12">
      <c r="A2605" s="80">
        <v>43656</v>
      </c>
      <c r="B2605" s="52">
        <v>218.41394013711073</v>
      </c>
      <c r="C2605" s="53">
        <v>16035.44</v>
      </c>
      <c r="D2605" s="54">
        <f t="shared" si="323"/>
        <v>44750</v>
      </c>
      <c r="E2605" s="53">
        <f t="shared" si="324"/>
        <v>247.93474023123613</v>
      </c>
      <c r="F2605" s="81">
        <f t="shared" si="327"/>
        <v>23473.61</v>
      </c>
      <c r="H2605" s="85">
        <f t="shared" si="330"/>
        <v>44750</v>
      </c>
      <c r="I2605" s="70">
        <f t="shared" si="329"/>
        <v>4.3163405337621974E-2</v>
      </c>
      <c r="J2605" s="70">
        <f t="shared" si="328"/>
        <v>0.13544560743854106</v>
      </c>
      <c r="K2605" s="115">
        <f t="shared" si="325"/>
        <v>0</v>
      </c>
      <c r="L2605" s="116">
        <f t="shared" si="326"/>
        <v>-9.2282202100919086E-2</v>
      </c>
    </row>
    <row r="2606" spans="1:12">
      <c r="A2606" s="80">
        <v>43657</v>
      </c>
      <c r="B2606" s="52">
        <v>218.45849658089872</v>
      </c>
      <c r="C2606" s="53">
        <v>16155.78</v>
      </c>
      <c r="D2606" s="54">
        <f t="shared" si="323"/>
        <v>44753</v>
      </c>
      <c r="E2606" s="53">
        <f t="shared" si="324"/>
        <v>248.01953391239525</v>
      </c>
      <c r="F2606" s="81">
        <f t="shared" si="327"/>
        <v>23468.14</v>
      </c>
      <c r="H2606" s="85">
        <f t="shared" si="330"/>
        <v>44753</v>
      </c>
      <c r="I2606" s="70">
        <f t="shared" si="329"/>
        <v>4.3211378860954497E-2</v>
      </c>
      <c r="J2606" s="70">
        <f t="shared" si="328"/>
        <v>0.13253138620557481</v>
      </c>
      <c r="K2606" s="115">
        <f t="shared" si="325"/>
        <v>0</v>
      </c>
      <c r="L2606" s="116">
        <f t="shared" si="326"/>
        <v>-8.9320007344620311E-2</v>
      </c>
    </row>
    <row r="2607" spans="1:12">
      <c r="A2607" s="80">
        <v>43658</v>
      </c>
      <c r="B2607" s="52">
        <v>218.49672681780038</v>
      </c>
      <c r="C2607" s="53">
        <v>16113.75</v>
      </c>
      <c r="D2607" s="54">
        <f t="shared" si="323"/>
        <v>44754</v>
      </c>
      <c r="E2607" s="53">
        <f t="shared" si="324"/>
        <v>248.05400862760905</v>
      </c>
      <c r="F2607" s="81">
        <f t="shared" si="327"/>
        <v>23239.9</v>
      </c>
      <c r="H2607" s="85">
        <f t="shared" si="330"/>
        <v>44754</v>
      </c>
      <c r="I2607" s="70">
        <f t="shared" si="329"/>
        <v>4.3198862364595803E-2</v>
      </c>
      <c r="J2607" s="70">
        <f t="shared" si="328"/>
        <v>0.12982854910600339</v>
      </c>
      <c r="K2607" s="115">
        <f t="shared" si="325"/>
        <v>0</v>
      </c>
      <c r="L2607" s="116">
        <f t="shared" si="326"/>
        <v>-8.6629686741407586E-2</v>
      </c>
    </row>
    <row r="2608" spans="1:12">
      <c r="A2608" s="80">
        <v>43661</v>
      </c>
      <c r="B2608" s="52">
        <v>218.62651387353014</v>
      </c>
      <c r="C2608" s="53">
        <v>16165.28</v>
      </c>
      <c r="D2608" s="54">
        <f t="shared" si="323"/>
        <v>44757</v>
      </c>
      <c r="E2608" s="53">
        <f t="shared" si="324"/>
        <v>248.1711084962331</v>
      </c>
      <c r="F2608" s="81">
        <f t="shared" si="327"/>
        <v>23234.52</v>
      </c>
      <c r="H2608" s="85">
        <f t="shared" si="330"/>
        <v>44757</v>
      </c>
      <c r="I2608" s="70">
        <f t="shared" si="329"/>
        <v>4.3156488153309969E-2</v>
      </c>
      <c r="J2608" s="70">
        <f t="shared" si="328"/>
        <v>0.12853965603896289</v>
      </c>
      <c r="K2608" s="115">
        <f t="shared" si="325"/>
        <v>0</v>
      </c>
      <c r="L2608" s="116">
        <f t="shared" si="326"/>
        <v>-8.5383167885652922E-2</v>
      </c>
    </row>
    <row r="2609" spans="1:12">
      <c r="A2609" s="80">
        <v>43662</v>
      </c>
      <c r="B2609" s="52">
        <v>218.69319496026156</v>
      </c>
      <c r="C2609" s="53">
        <v>16272.08</v>
      </c>
      <c r="D2609" s="54">
        <f t="shared" si="323"/>
        <v>44757</v>
      </c>
      <c r="E2609" s="53">
        <f t="shared" si="324"/>
        <v>248.1711084962331</v>
      </c>
      <c r="F2609" s="81">
        <f t="shared" si="327"/>
        <v>23234.52</v>
      </c>
      <c r="H2609" s="85">
        <f t="shared" si="330"/>
        <v>44757</v>
      </c>
      <c r="I2609" s="70">
        <f t="shared" si="329"/>
        <v>4.3050455469596294E-2</v>
      </c>
      <c r="J2609" s="70">
        <f t="shared" si="328"/>
        <v>0.12606521942090954</v>
      </c>
      <c r="K2609" s="115">
        <f t="shared" si="325"/>
        <v>0</v>
      </c>
      <c r="L2609" s="116">
        <f t="shared" si="326"/>
        <v>-8.3014763951313242E-2</v>
      </c>
    </row>
    <row r="2610" spans="1:12">
      <c r="A2610" s="80">
        <v>43663</v>
      </c>
      <c r="B2610" s="52">
        <v>218.73255973535441</v>
      </c>
      <c r="C2610" s="53">
        <v>16306.82</v>
      </c>
      <c r="D2610" s="54">
        <f t="shared" si="323"/>
        <v>44757</v>
      </c>
      <c r="E2610" s="53">
        <f t="shared" si="324"/>
        <v>248.1711084962331</v>
      </c>
      <c r="F2610" s="81">
        <f t="shared" si="327"/>
        <v>23234.52</v>
      </c>
      <c r="H2610" s="85">
        <f t="shared" si="330"/>
        <v>44757</v>
      </c>
      <c r="I2610" s="70">
        <f t="shared" si="329"/>
        <v>4.2987879951180252E-2</v>
      </c>
      <c r="J2610" s="70">
        <f t="shared" si="328"/>
        <v>0.12526499557440118</v>
      </c>
      <c r="K2610" s="115">
        <f t="shared" si="325"/>
        <v>0</v>
      </c>
      <c r="L2610" s="116">
        <f t="shared" si="326"/>
        <v>-8.2277115623220931E-2</v>
      </c>
    </row>
    <row r="2611" spans="1:12">
      <c r="A2611" s="80">
        <v>43664</v>
      </c>
      <c r="B2611" s="52">
        <v>218.7695255379497</v>
      </c>
      <c r="C2611" s="53">
        <v>16183.16</v>
      </c>
      <c r="D2611" s="54">
        <f t="shared" si="323"/>
        <v>44760</v>
      </c>
      <c r="E2611" s="53">
        <f t="shared" si="324"/>
        <v>248.25449398868781</v>
      </c>
      <c r="F2611" s="81">
        <f t="shared" si="327"/>
        <v>23566.52</v>
      </c>
      <c r="H2611" s="85">
        <f t="shared" si="330"/>
        <v>44760</v>
      </c>
      <c r="I2611" s="70">
        <f t="shared" si="329"/>
        <v>4.3045926568810566E-2</v>
      </c>
      <c r="J2611" s="70">
        <f t="shared" si="328"/>
        <v>0.13347177334314098</v>
      </c>
      <c r="K2611" s="115">
        <f t="shared" si="325"/>
        <v>0</v>
      </c>
      <c r="L2611" s="116">
        <f t="shared" si="326"/>
        <v>-9.042584677433041E-2</v>
      </c>
    </row>
    <row r="2612" spans="1:12">
      <c r="A2612" s="80">
        <v>43665</v>
      </c>
      <c r="B2612" s="52">
        <v>218.80540374013793</v>
      </c>
      <c r="C2612" s="53">
        <v>15945.55</v>
      </c>
      <c r="D2612" s="54">
        <f t="shared" si="323"/>
        <v>44761</v>
      </c>
      <c r="E2612" s="53">
        <f t="shared" si="324"/>
        <v>248.28353976448446</v>
      </c>
      <c r="F2612" s="81">
        <f t="shared" si="327"/>
        <v>23659.85</v>
      </c>
      <c r="H2612" s="85">
        <f t="shared" si="330"/>
        <v>44761</v>
      </c>
      <c r="I2612" s="70">
        <f t="shared" si="329"/>
        <v>4.3029587939521496E-2</v>
      </c>
      <c r="J2612" s="70">
        <f t="shared" si="328"/>
        <v>0.14057582183891726</v>
      </c>
      <c r="K2612" s="115">
        <f t="shared" si="325"/>
        <v>0</v>
      </c>
      <c r="L2612" s="116">
        <f t="shared" si="326"/>
        <v>-9.7546233899395762E-2</v>
      </c>
    </row>
    <row r="2613" spans="1:12">
      <c r="A2613" s="80">
        <v>43668</v>
      </c>
      <c r="B2613" s="52">
        <v>218.90255333939857</v>
      </c>
      <c r="C2613" s="53">
        <v>15845.74</v>
      </c>
      <c r="D2613" s="54">
        <f t="shared" si="323"/>
        <v>44764</v>
      </c>
      <c r="E2613" s="53">
        <f t="shared" si="324"/>
        <v>248.35356223562368</v>
      </c>
      <c r="F2613" s="81">
        <f t="shared" si="327"/>
        <v>24223.56</v>
      </c>
      <c r="H2613" s="85">
        <f t="shared" si="330"/>
        <v>44764</v>
      </c>
      <c r="I2613" s="70">
        <f t="shared" si="329"/>
        <v>4.297329541642303E-2</v>
      </c>
      <c r="J2613" s="70">
        <f t="shared" si="328"/>
        <v>0.15197171182854086</v>
      </c>
      <c r="K2613" s="115">
        <f t="shared" si="325"/>
        <v>0</v>
      </c>
      <c r="L2613" s="116">
        <f t="shared" si="326"/>
        <v>-0.10899841641211783</v>
      </c>
    </row>
    <row r="2614" spans="1:12">
      <c r="A2614" s="80">
        <v>43669</v>
      </c>
      <c r="B2614" s="52">
        <v>218.93801555303955</v>
      </c>
      <c r="C2614" s="53">
        <v>15824.55</v>
      </c>
      <c r="D2614" s="54">
        <f t="shared" si="323"/>
        <v>44764</v>
      </c>
      <c r="E2614" s="53">
        <f t="shared" si="324"/>
        <v>248.35356223562368</v>
      </c>
      <c r="F2614" s="81">
        <f t="shared" si="327"/>
        <v>24223.56</v>
      </c>
      <c r="H2614" s="85">
        <f t="shared" si="330"/>
        <v>44764</v>
      </c>
      <c r="I2614" s="70">
        <f t="shared" si="329"/>
        <v>4.2916980940324478E-2</v>
      </c>
      <c r="J2614" s="70">
        <f t="shared" si="328"/>
        <v>0.15248566837228794</v>
      </c>
      <c r="K2614" s="115">
        <f t="shared" si="325"/>
        <v>0</v>
      </c>
      <c r="L2614" s="116">
        <f t="shared" si="326"/>
        <v>-0.10956868743196346</v>
      </c>
    </row>
    <row r="2615" spans="1:12">
      <c r="A2615" s="80">
        <v>43670</v>
      </c>
      <c r="B2615" s="52">
        <v>218.97479713965245</v>
      </c>
      <c r="C2615" s="53">
        <v>15749.37</v>
      </c>
      <c r="D2615" s="54">
        <f t="shared" si="323"/>
        <v>44764</v>
      </c>
      <c r="E2615" s="53">
        <f t="shared" si="324"/>
        <v>248.35356223562368</v>
      </c>
      <c r="F2615" s="81">
        <f t="shared" si="327"/>
        <v>24223.56</v>
      </c>
      <c r="H2615" s="85">
        <f t="shared" si="330"/>
        <v>44764</v>
      </c>
      <c r="I2615" s="70">
        <f t="shared" si="329"/>
        <v>4.285858412971244E-2</v>
      </c>
      <c r="J2615" s="70">
        <f t="shared" si="328"/>
        <v>0.15431656428451501</v>
      </c>
      <c r="K2615" s="115">
        <f t="shared" si="325"/>
        <v>0</v>
      </c>
      <c r="L2615" s="116">
        <f t="shared" si="326"/>
        <v>-0.11145798015480257</v>
      </c>
    </row>
    <row r="2616" spans="1:12">
      <c r="A2616" s="80">
        <v>43671</v>
      </c>
      <c r="B2616" s="52">
        <v>219.01530747712332</v>
      </c>
      <c r="C2616" s="53">
        <v>15725.6</v>
      </c>
      <c r="D2616" s="54">
        <f t="shared" si="323"/>
        <v>44767</v>
      </c>
      <c r="E2616" s="53">
        <f t="shared" si="324"/>
        <v>248.46755652068984</v>
      </c>
      <c r="F2616" s="81">
        <f t="shared" si="327"/>
        <v>24095.46</v>
      </c>
      <c r="H2616" s="85">
        <f t="shared" si="330"/>
        <v>44767</v>
      </c>
      <c r="I2616" s="70">
        <f t="shared" si="329"/>
        <v>4.2953805568068271E-2</v>
      </c>
      <c r="J2616" s="70">
        <f t="shared" si="328"/>
        <v>0.1528584815812728</v>
      </c>
      <c r="K2616" s="115">
        <f t="shared" si="325"/>
        <v>0</v>
      </c>
      <c r="L2616" s="116">
        <f t="shared" si="326"/>
        <v>-0.10990467601320453</v>
      </c>
    </row>
    <row r="2617" spans="1:12">
      <c r="A2617" s="80">
        <v>43672</v>
      </c>
      <c r="B2617" s="52">
        <v>219.05648235492905</v>
      </c>
      <c r="C2617" s="53">
        <v>15770.63</v>
      </c>
      <c r="D2617" s="54">
        <f t="shared" si="323"/>
        <v>44768</v>
      </c>
      <c r="E2617" s="53">
        <f t="shared" si="324"/>
        <v>248.48817932788108</v>
      </c>
      <c r="F2617" s="81">
        <f t="shared" si="327"/>
        <v>23882.26</v>
      </c>
      <c r="H2617" s="85">
        <f t="shared" si="330"/>
        <v>44768</v>
      </c>
      <c r="I2617" s="70">
        <f t="shared" si="329"/>
        <v>4.2917307769006818E-2</v>
      </c>
      <c r="J2617" s="70">
        <f t="shared" si="328"/>
        <v>0.14835313347771528</v>
      </c>
      <c r="K2617" s="115">
        <f t="shared" si="325"/>
        <v>0</v>
      </c>
      <c r="L2617" s="116">
        <f t="shared" si="326"/>
        <v>-0.10543582570870846</v>
      </c>
    </row>
    <row r="2618" spans="1:12">
      <c r="A2618" s="80">
        <v>43675</v>
      </c>
      <c r="B2618" s="52">
        <v>219.19383076936558</v>
      </c>
      <c r="C2618" s="53">
        <v>15638.42</v>
      </c>
      <c r="D2618" s="54">
        <f t="shared" si="323"/>
        <v>44771</v>
      </c>
      <c r="E2618" s="53">
        <f t="shared" si="324"/>
        <v>248.57938504435208</v>
      </c>
      <c r="F2618" s="81">
        <f t="shared" si="327"/>
        <v>24862.7</v>
      </c>
      <c r="H2618" s="85">
        <f t="shared" si="330"/>
        <v>44771</v>
      </c>
      <c r="I2618" s="70">
        <f t="shared" si="329"/>
        <v>4.2826985173611387E-2</v>
      </c>
      <c r="J2618" s="70">
        <f t="shared" si="328"/>
        <v>0.16712795747092257</v>
      </c>
      <c r="K2618" s="115">
        <f t="shared" si="325"/>
        <v>0</v>
      </c>
      <c r="L2618" s="116">
        <f t="shared" si="326"/>
        <v>-0.12430097229731119</v>
      </c>
    </row>
    <row r="2619" spans="1:12">
      <c r="A2619" s="80">
        <v>43676</v>
      </c>
      <c r="B2619" s="52">
        <v>219.23460082188868</v>
      </c>
      <c r="C2619" s="53">
        <v>15493.33</v>
      </c>
      <c r="D2619" s="54">
        <f t="shared" si="323"/>
        <v>44771</v>
      </c>
      <c r="E2619" s="53">
        <f t="shared" si="324"/>
        <v>248.57938504435208</v>
      </c>
      <c r="F2619" s="81">
        <f t="shared" si="327"/>
        <v>24862.7</v>
      </c>
      <c r="H2619" s="85">
        <f t="shared" si="330"/>
        <v>44771</v>
      </c>
      <c r="I2619" s="70">
        <f t="shared" si="329"/>
        <v>4.2762337916624871E-2</v>
      </c>
      <c r="J2619" s="70">
        <f t="shared" si="328"/>
        <v>0.17075990162772592</v>
      </c>
      <c r="K2619" s="115">
        <f t="shared" si="325"/>
        <v>0</v>
      </c>
      <c r="L2619" s="116">
        <f t="shared" si="326"/>
        <v>-0.12799756371110105</v>
      </c>
    </row>
    <row r="2620" spans="1:12">
      <c r="A2620" s="80">
        <v>43677</v>
      </c>
      <c r="B2620" s="52">
        <v>219.27603616144401</v>
      </c>
      <c r="C2620" s="53">
        <v>15539.43</v>
      </c>
      <c r="D2620" s="54">
        <f t="shared" si="323"/>
        <v>44771</v>
      </c>
      <c r="E2620" s="53">
        <f t="shared" si="324"/>
        <v>248.57938504435208</v>
      </c>
      <c r="F2620" s="81">
        <f t="shared" si="327"/>
        <v>24862.7</v>
      </c>
      <c r="H2620" s="85">
        <f t="shared" si="330"/>
        <v>44771</v>
      </c>
      <c r="I2620" s="70">
        <f t="shared" si="329"/>
        <v>4.2696652165566951E-2</v>
      </c>
      <c r="J2620" s="70">
        <f t="shared" si="328"/>
        <v>0.16960101116674542</v>
      </c>
      <c r="K2620" s="115">
        <f t="shared" si="325"/>
        <v>0</v>
      </c>
      <c r="L2620" s="116">
        <f t="shared" si="326"/>
        <v>-0.12690435900117847</v>
      </c>
    </row>
    <row r="2621" spans="1:12">
      <c r="A2621" s="80">
        <v>43678</v>
      </c>
      <c r="B2621" s="52">
        <v>219.32164557696558</v>
      </c>
      <c r="C2621" s="53">
        <v>15350.83</v>
      </c>
      <c r="D2621" s="54">
        <f t="shared" si="323"/>
        <v>44774</v>
      </c>
      <c r="E2621" s="53">
        <f t="shared" si="324"/>
        <v>248.69348298208743</v>
      </c>
      <c r="F2621" s="81">
        <f t="shared" si="327"/>
        <v>25128.57</v>
      </c>
      <c r="H2621" s="85">
        <f t="shared" si="330"/>
        <v>44774</v>
      </c>
      <c r="I2621" s="70">
        <f t="shared" si="329"/>
        <v>4.2783865681929267E-2</v>
      </c>
      <c r="J2621" s="70">
        <f t="shared" si="328"/>
        <v>0.17854265124575952</v>
      </c>
      <c r="K2621" s="115">
        <f t="shared" si="325"/>
        <v>0</v>
      </c>
      <c r="L2621" s="116">
        <f t="shared" si="326"/>
        <v>-0.13575878556383025</v>
      </c>
    </row>
    <row r="2622" spans="1:12">
      <c r="A2622" s="80">
        <v>43679</v>
      </c>
      <c r="B2622" s="52">
        <v>219.36222008139734</v>
      </c>
      <c r="C2622" s="53">
        <v>15382.73</v>
      </c>
      <c r="D2622" s="54">
        <f t="shared" si="323"/>
        <v>44775</v>
      </c>
      <c r="E2622" s="53">
        <f t="shared" si="324"/>
        <v>248.74943901575838</v>
      </c>
      <c r="F2622" s="81">
        <f t="shared" si="327"/>
        <v>25137.82</v>
      </c>
      <c r="H2622" s="85">
        <f t="shared" si="330"/>
        <v>44775</v>
      </c>
      <c r="I2622" s="70">
        <f t="shared" si="329"/>
        <v>4.2797766709769425E-2</v>
      </c>
      <c r="J2622" s="70">
        <f t="shared" si="328"/>
        <v>0.1778719103561992</v>
      </c>
      <c r="K2622" s="115">
        <f t="shared" si="325"/>
        <v>0</v>
      </c>
      <c r="L2622" s="116">
        <f t="shared" si="326"/>
        <v>-0.13507414364642978</v>
      </c>
    </row>
    <row r="2623" spans="1:12">
      <c r="A2623" s="80">
        <v>43682</v>
      </c>
      <c r="B2623" s="52">
        <v>219.47146246699791</v>
      </c>
      <c r="C2623" s="53">
        <v>15194.27</v>
      </c>
      <c r="D2623" s="54">
        <f t="shared" si="323"/>
        <v>44778</v>
      </c>
      <c r="E2623" s="53">
        <f t="shared" si="324"/>
        <v>248.8531818410452</v>
      </c>
      <c r="F2623" s="81">
        <f t="shared" si="327"/>
        <v>25215.93</v>
      </c>
      <c r="H2623" s="85">
        <f t="shared" si="330"/>
        <v>44778</v>
      </c>
      <c r="I2623" s="70">
        <f t="shared" si="329"/>
        <v>4.2769644411711827E-2</v>
      </c>
      <c r="J2623" s="70">
        <f t="shared" si="328"/>
        <v>0.18394551561619288</v>
      </c>
      <c r="K2623" s="115">
        <f t="shared" si="325"/>
        <v>0</v>
      </c>
      <c r="L2623" s="116">
        <f t="shared" si="326"/>
        <v>-0.14117587120448105</v>
      </c>
    </row>
    <row r="2624" spans="1:12">
      <c r="A2624" s="80">
        <v>43683</v>
      </c>
      <c r="B2624" s="52">
        <v>219.50986997292964</v>
      </c>
      <c r="C2624" s="53">
        <v>15314.03</v>
      </c>
      <c r="D2624" s="54">
        <f t="shared" si="323"/>
        <v>44778</v>
      </c>
      <c r="E2624" s="53">
        <f t="shared" si="324"/>
        <v>248.8531818410452</v>
      </c>
      <c r="F2624" s="81">
        <f t="shared" si="327"/>
        <v>25215.93</v>
      </c>
      <c r="H2624" s="85">
        <f t="shared" si="330"/>
        <v>44778</v>
      </c>
      <c r="I2624" s="70">
        <f t="shared" si="329"/>
        <v>4.2708823278115426E-2</v>
      </c>
      <c r="J2624" s="70">
        <f t="shared" si="328"/>
        <v>0.1808511735893521</v>
      </c>
      <c r="K2624" s="115">
        <f t="shared" si="325"/>
        <v>0</v>
      </c>
      <c r="L2624" s="116">
        <f t="shared" si="326"/>
        <v>-0.13814235031123667</v>
      </c>
    </row>
    <row r="2625" spans="1:12">
      <c r="A2625" s="80">
        <v>43684</v>
      </c>
      <c r="B2625" s="52">
        <v>219.56233283185318</v>
      </c>
      <c r="C2625" s="53">
        <v>15184.34</v>
      </c>
      <c r="D2625" s="54">
        <f t="shared" si="323"/>
        <v>44778</v>
      </c>
      <c r="E2625" s="53">
        <f t="shared" si="324"/>
        <v>248.8531818410452</v>
      </c>
      <c r="F2625" s="81">
        <f t="shared" si="327"/>
        <v>25215.93</v>
      </c>
      <c r="H2625" s="85">
        <f t="shared" si="330"/>
        <v>44778</v>
      </c>
      <c r="I2625" s="70">
        <f t="shared" si="329"/>
        <v>4.262576737508339E-2</v>
      </c>
      <c r="J2625" s="70">
        <f t="shared" si="328"/>
        <v>0.18420354498747615</v>
      </c>
      <c r="K2625" s="115">
        <f t="shared" si="325"/>
        <v>0</v>
      </c>
      <c r="L2625" s="116">
        <f t="shared" si="326"/>
        <v>-0.14157777761239276</v>
      </c>
    </row>
    <row r="2626" spans="1:12">
      <c r="A2626" s="80">
        <v>43685</v>
      </c>
      <c r="B2626" s="52">
        <v>219.60009755310028</v>
      </c>
      <c r="C2626" s="53">
        <v>15434.73</v>
      </c>
      <c r="D2626" s="54">
        <f t="shared" ref="D2626:D2689" si="331">VLOOKUP(EDATE(A2626,36),A:A,1,1)</f>
        <v>44781</v>
      </c>
      <c r="E2626" s="53">
        <f t="shared" ref="E2626:E2689" si="332">VLOOKUP(D2626,A:B,2,0)</f>
        <v>248.95770017741847</v>
      </c>
      <c r="F2626" s="81">
        <f t="shared" si="327"/>
        <v>25413.25</v>
      </c>
      <c r="H2626" s="85">
        <f t="shared" si="330"/>
        <v>44781</v>
      </c>
      <c r="I2626" s="70">
        <f t="shared" si="329"/>
        <v>4.2711935828012804E-2</v>
      </c>
      <c r="J2626" s="70">
        <f t="shared" si="328"/>
        <v>0.18082912749603519</v>
      </c>
      <c r="K2626" s="115">
        <f t="shared" ref="K2626:K2689" si="333">IF(I2626&gt;J2626,1,0)</f>
        <v>0</v>
      </c>
      <c r="L2626" s="116">
        <f t="shared" ref="L2626:L2689" si="334">I2626-J2626</f>
        <v>-0.13811719166802239</v>
      </c>
    </row>
    <row r="2627" spans="1:12">
      <c r="A2627" s="80">
        <v>43686</v>
      </c>
      <c r="B2627" s="52">
        <v>219.63984517075738</v>
      </c>
      <c r="C2627" s="53">
        <v>15542.72</v>
      </c>
      <c r="D2627" s="54">
        <f t="shared" si="331"/>
        <v>44781</v>
      </c>
      <c r="E2627" s="53">
        <f t="shared" si="332"/>
        <v>248.95770017741847</v>
      </c>
      <c r="F2627" s="81">
        <f t="shared" si="327"/>
        <v>25413.25</v>
      </c>
      <c r="H2627" s="85">
        <f t="shared" si="330"/>
        <v>44781</v>
      </c>
      <c r="I2627" s="70">
        <f t="shared" si="329"/>
        <v>4.2649033131324066E-2</v>
      </c>
      <c r="J2627" s="70">
        <f t="shared" si="328"/>
        <v>0.17808798970317108</v>
      </c>
      <c r="K2627" s="115">
        <f t="shared" si="333"/>
        <v>0</v>
      </c>
      <c r="L2627" s="116">
        <f t="shared" si="334"/>
        <v>-0.13543895657184701</v>
      </c>
    </row>
    <row r="2628" spans="1:12">
      <c r="A2628" s="80">
        <v>43690</v>
      </c>
      <c r="B2628" s="52">
        <v>219.81907128441671</v>
      </c>
      <c r="C2628" s="53">
        <v>15289.35</v>
      </c>
      <c r="D2628" s="54">
        <f t="shared" si="331"/>
        <v>44785</v>
      </c>
      <c r="E2628" s="53">
        <f t="shared" si="332"/>
        <v>249.10162450040511</v>
      </c>
      <c r="F2628" s="81">
        <f t="shared" si="327"/>
        <v>25678.83</v>
      </c>
      <c r="H2628" s="85">
        <f t="shared" si="330"/>
        <v>44785</v>
      </c>
      <c r="I2628" s="70">
        <f t="shared" si="329"/>
        <v>4.2566414547618114E-2</v>
      </c>
      <c r="J2628" s="70">
        <f t="shared" si="328"/>
        <v>0.18867210170912463</v>
      </c>
      <c r="K2628" s="115">
        <f t="shared" si="333"/>
        <v>0</v>
      </c>
      <c r="L2628" s="116">
        <f t="shared" si="334"/>
        <v>-0.14610568716150651</v>
      </c>
    </row>
    <row r="2629" spans="1:12">
      <c r="A2629" s="80">
        <v>43691</v>
      </c>
      <c r="B2629" s="52">
        <v>219.84852703996884</v>
      </c>
      <c r="C2629" s="53">
        <v>15438.86</v>
      </c>
      <c r="D2629" s="54">
        <f t="shared" si="331"/>
        <v>44785</v>
      </c>
      <c r="E2629" s="53">
        <f t="shared" si="332"/>
        <v>249.10162450040511</v>
      </c>
      <c r="F2629" s="81">
        <f t="shared" si="327"/>
        <v>25678.83</v>
      </c>
      <c r="H2629" s="85">
        <f t="shared" si="330"/>
        <v>44785</v>
      </c>
      <c r="I2629" s="70">
        <f t="shared" si="329"/>
        <v>4.2519850740739829E-2</v>
      </c>
      <c r="J2629" s="70">
        <f t="shared" si="328"/>
        <v>0.18482261309057413</v>
      </c>
      <c r="K2629" s="115">
        <f t="shared" si="333"/>
        <v>0</v>
      </c>
      <c r="L2629" s="116">
        <f t="shared" si="334"/>
        <v>-0.1423027623498343</v>
      </c>
    </row>
    <row r="2630" spans="1:12">
      <c r="A2630" s="80">
        <v>43693</v>
      </c>
      <c r="B2630" s="52">
        <v>219.91008462754004</v>
      </c>
      <c r="C2630" s="53">
        <v>15464.58</v>
      </c>
      <c r="D2630" s="54">
        <f t="shared" si="331"/>
        <v>44789</v>
      </c>
      <c r="E2630" s="53">
        <f t="shared" si="332"/>
        <v>249.25905672708936</v>
      </c>
      <c r="F2630" s="81">
        <f t="shared" si="327"/>
        <v>25863.24</v>
      </c>
      <c r="H2630" s="85">
        <f t="shared" si="330"/>
        <v>44789</v>
      </c>
      <c r="I2630" s="70">
        <f t="shared" si="329"/>
        <v>4.2642124487579647E-2</v>
      </c>
      <c r="J2630" s="70">
        <f t="shared" si="328"/>
        <v>0.18699329780814589</v>
      </c>
      <c r="K2630" s="115">
        <f t="shared" si="333"/>
        <v>0</v>
      </c>
      <c r="L2630" s="116">
        <f t="shared" si="334"/>
        <v>-0.14435117332056624</v>
      </c>
    </row>
    <row r="2631" spans="1:12">
      <c r="A2631" s="80">
        <v>43696</v>
      </c>
      <c r="B2631" s="52">
        <v>220.02883607323892</v>
      </c>
      <c r="C2631" s="53">
        <v>15476.07</v>
      </c>
      <c r="D2631" s="54">
        <f t="shared" si="331"/>
        <v>44792</v>
      </c>
      <c r="E2631" s="53">
        <f t="shared" si="332"/>
        <v>249.38944192930623</v>
      </c>
      <c r="F2631" s="81">
        <f t="shared" si="327"/>
        <v>25785.4</v>
      </c>
      <c r="H2631" s="85">
        <f t="shared" si="330"/>
        <v>44792</v>
      </c>
      <c r="I2631" s="70">
        <f t="shared" si="329"/>
        <v>4.2636250993577374E-2</v>
      </c>
      <c r="J2631" s="70">
        <f t="shared" si="328"/>
        <v>0.18550774558719629</v>
      </c>
      <c r="K2631" s="115">
        <f t="shared" si="333"/>
        <v>0</v>
      </c>
      <c r="L2631" s="116">
        <f t="shared" si="334"/>
        <v>-0.14287149459361892</v>
      </c>
    </row>
    <row r="2632" spans="1:12">
      <c r="A2632" s="80">
        <v>43697</v>
      </c>
      <c r="B2632" s="52">
        <v>220.06580091769922</v>
      </c>
      <c r="C2632" s="53">
        <v>15425.45</v>
      </c>
      <c r="D2632" s="54">
        <f t="shared" si="331"/>
        <v>44792</v>
      </c>
      <c r="E2632" s="53">
        <f t="shared" si="332"/>
        <v>249.38944192930623</v>
      </c>
      <c r="F2632" s="81">
        <f t="shared" ref="F2632:F2695" si="335">VLOOKUP(D2632,A:C,3,0)</f>
        <v>25785.4</v>
      </c>
      <c r="H2632" s="85">
        <f t="shared" si="330"/>
        <v>44792</v>
      </c>
      <c r="I2632" s="70">
        <f t="shared" si="329"/>
        <v>4.2577869902082011E-2</v>
      </c>
      <c r="J2632" s="70">
        <f t="shared" si="328"/>
        <v>0.18680311305501984</v>
      </c>
      <c r="K2632" s="115">
        <f t="shared" si="333"/>
        <v>0</v>
      </c>
      <c r="L2632" s="116">
        <f t="shared" si="334"/>
        <v>-0.14422524315293783</v>
      </c>
    </row>
    <row r="2633" spans="1:12">
      <c r="A2633" s="80">
        <v>43698</v>
      </c>
      <c r="B2633" s="52">
        <v>220.10651309086902</v>
      </c>
      <c r="C2633" s="53">
        <v>15290.85</v>
      </c>
      <c r="D2633" s="54">
        <f t="shared" si="331"/>
        <v>44792</v>
      </c>
      <c r="E2633" s="53">
        <f t="shared" si="332"/>
        <v>249.38944192930623</v>
      </c>
      <c r="F2633" s="81">
        <f t="shared" si="335"/>
        <v>25785.4</v>
      </c>
      <c r="H2633" s="85">
        <f t="shared" si="330"/>
        <v>44792</v>
      </c>
      <c r="I2633" s="70">
        <f t="shared" si="329"/>
        <v>4.251358552834783E-2</v>
      </c>
      <c r="J2633" s="70">
        <f t="shared" si="328"/>
        <v>0.19027528225540502</v>
      </c>
      <c r="K2633" s="115">
        <f t="shared" si="333"/>
        <v>0</v>
      </c>
      <c r="L2633" s="116">
        <f t="shared" si="334"/>
        <v>-0.14776169672705719</v>
      </c>
    </row>
    <row r="2634" spans="1:12">
      <c r="A2634" s="80">
        <v>43699</v>
      </c>
      <c r="B2634" s="52">
        <v>220.14084970691121</v>
      </c>
      <c r="C2634" s="53">
        <v>15045.62</v>
      </c>
      <c r="D2634" s="54">
        <f t="shared" si="331"/>
        <v>44795</v>
      </c>
      <c r="E2634" s="53">
        <f t="shared" si="332"/>
        <v>249.51363787138706</v>
      </c>
      <c r="F2634" s="81">
        <f t="shared" si="335"/>
        <v>25396.57</v>
      </c>
      <c r="H2634" s="85">
        <f t="shared" si="330"/>
        <v>44795</v>
      </c>
      <c r="I2634" s="70">
        <f t="shared" si="329"/>
        <v>4.2632399998220327E-2</v>
      </c>
      <c r="J2634" s="70">
        <f t="shared" si="328"/>
        <v>0.19066154028626725</v>
      </c>
      <c r="K2634" s="115">
        <f t="shared" si="333"/>
        <v>0</v>
      </c>
      <c r="L2634" s="116">
        <f t="shared" si="334"/>
        <v>-0.14802914028804692</v>
      </c>
    </row>
    <row r="2635" spans="1:12">
      <c r="A2635" s="80">
        <v>43700</v>
      </c>
      <c r="B2635" s="52">
        <v>220.1758521020146</v>
      </c>
      <c r="C2635" s="53">
        <v>15168.88</v>
      </c>
      <c r="D2635" s="54">
        <f t="shared" si="331"/>
        <v>44796</v>
      </c>
      <c r="E2635" s="53">
        <f t="shared" si="332"/>
        <v>249.54981734887843</v>
      </c>
      <c r="F2635" s="81">
        <f t="shared" si="335"/>
        <v>25522.62</v>
      </c>
      <c r="H2635" s="85">
        <f t="shared" si="330"/>
        <v>44796</v>
      </c>
      <c r="I2635" s="70">
        <f t="shared" si="329"/>
        <v>4.2627535131164906E-2</v>
      </c>
      <c r="J2635" s="70">
        <f t="shared" si="328"/>
        <v>0.18938898708130858</v>
      </c>
      <c r="K2635" s="115">
        <f t="shared" si="333"/>
        <v>0</v>
      </c>
      <c r="L2635" s="116">
        <f t="shared" si="334"/>
        <v>-0.14676145195014367</v>
      </c>
    </row>
    <row r="2636" spans="1:12">
      <c r="A2636" s="80">
        <v>43703</v>
      </c>
      <c r="B2636" s="52">
        <v>220.27757334568574</v>
      </c>
      <c r="C2636" s="53">
        <v>15488.96</v>
      </c>
      <c r="D2636" s="54">
        <f t="shared" si="331"/>
        <v>44799</v>
      </c>
      <c r="E2636" s="53">
        <f t="shared" si="332"/>
        <v>249.66437823333314</v>
      </c>
      <c r="F2636" s="81">
        <f t="shared" si="335"/>
        <v>25495.64</v>
      </c>
      <c r="H2636" s="85">
        <f t="shared" si="330"/>
        <v>44799</v>
      </c>
      <c r="I2636" s="70">
        <f t="shared" si="329"/>
        <v>4.2626517370178529E-2</v>
      </c>
      <c r="J2636" s="70">
        <f t="shared" si="328"/>
        <v>0.1807226288346262</v>
      </c>
      <c r="K2636" s="115">
        <f t="shared" si="333"/>
        <v>0</v>
      </c>
      <c r="L2636" s="116">
        <f t="shared" si="334"/>
        <v>-0.13809611146444767</v>
      </c>
    </row>
    <row r="2637" spans="1:12">
      <c r="A2637" s="80">
        <v>43704</v>
      </c>
      <c r="B2637" s="52">
        <v>220.31766386403464</v>
      </c>
      <c r="C2637" s="53">
        <v>15555.44</v>
      </c>
      <c r="D2637" s="54">
        <f t="shared" si="331"/>
        <v>44799</v>
      </c>
      <c r="E2637" s="53">
        <f t="shared" si="332"/>
        <v>249.66437823333314</v>
      </c>
      <c r="F2637" s="81">
        <f t="shared" si="335"/>
        <v>25495.64</v>
      </c>
      <c r="H2637" s="85">
        <f t="shared" si="330"/>
        <v>44799</v>
      </c>
      <c r="I2637" s="70">
        <f t="shared" si="329"/>
        <v>4.2563272368363103E-2</v>
      </c>
      <c r="J2637" s="70">
        <f t="shared" si="328"/>
        <v>0.1790381907132943</v>
      </c>
      <c r="K2637" s="115">
        <f t="shared" si="333"/>
        <v>0</v>
      </c>
      <c r="L2637" s="116">
        <f t="shared" si="334"/>
        <v>-0.1364749183449312</v>
      </c>
    </row>
    <row r="2638" spans="1:12">
      <c r="A2638" s="80">
        <v>43705</v>
      </c>
      <c r="B2638" s="52">
        <v>220.35115214894196</v>
      </c>
      <c r="C2638" s="53">
        <v>15472.44</v>
      </c>
      <c r="D2638" s="54">
        <f t="shared" si="331"/>
        <v>44799</v>
      </c>
      <c r="E2638" s="53">
        <f t="shared" si="332"/>
        <v>249.66437823333314</v>
      </c>
      <c r="F2638" s="81">
        <f t="shared" si="335"/>
        <v>25495.64</v>
      </c>
      <c r="H2638" s="85">
        <f t="shared" si="330"/>
        <v>44799</v>
      </c>
      <c r="I2638" s="70">
        <f t="shared" si="329"/>
        <v>4.2510454514681939E-2</v>
      </c>
      <c r="J2638" s="70">
        <f t="shared" si="328"/>
        <v>0.18114270047793646</v>
      </c>
      <c r="K2638" s="115">
        <f t="shared" si="333"/>
        <v>0</v>
      </c>
      <c r="L2638" s="116">
        <f t="shared" si="334"/>
        <v>-0.13863224596325452</v>
      </c>
    </row>
    <row r="2639" spans="1:12">
      <c r="A2639" s="80">
        <v>43706</v>
      </c>
      <c r="B2639" s="52">
        <v>220.38464552406859</v>
      </c>
      <c r="C2639" s="53">
        <v>15335.45</v>
      </c>
      <c r="D2639" s="54">
        <f t="shared" si="331"/>
        <v>44802</v>
      </c>
      <c r="E2639" s="53">
        <f t="shared" si="332"/>
        <v>249.88832718060843</v>
      </c>
      <c r="F2639" s="81">
        <f t="shared" si="335"/>
        <v>25138.400000000001</v>
      </c>
      <c r="H2639" s="85">
        <f t="shared" si="330"/>
        <v>44802</v>
      </c>
      <c r="I2639" s="70">
        <f t="shared" si="329"/>
        <v>4.2769241020655713E-2</v>
      </c>
      <c r="J2639" s="70">
        <f t="shared" si="328"/>
        <v>0.17909021703503436</v>
      </c>
      <c r="K2639" s="115">
        <f t="shared" si="333"/>
        <v>0</v>
      </c>
      <c r="L2639" s="116">
        <f t="shared" si="334"/>
        <v>-0.13632097601437865</v>
      </c>
    </row>
    <row r="2640" spans="1:12">
      <c r="A2640" s="80">
        <v>43707</v>
      </c>
      <c r="B2640" s="52">
        <v>220.42012745199798</v>
      </c>
      <c r="C2640" s="53">
        <v>15440.47</v>
      </c>
      <c r="D2640" s="54">
        <f t="shared" si="331"/>
        <v>44803</v>
      </c>
      <c r="E2640" s="53">
        <f t="shared" si="332"/>
        <v>249.8873276272997</v>
      </c>
      <c r="F2640" s="81">
        <f t="shared" si="335"/>
        <v>25786.59</v>
      </c>
      <c r="H2640" s="85">
        <f t="shared" si="330"/>
        <v>44803</v>
      </c>
      <c r="I2640" s="70">
        <f t="shared" si="329"/>
        <v>4.2711894790984362E-2</v>
      </c>
      <c r="J2640" s="70">
        <f t="shared" si="328"/>
        <v>0.18643641089282781</v>
      </c>
      <c r="K2640" s="115">
        <f t="shared" si="333"/>
        <v>0</v>
      </c>
      <c r="L2640" s="116">
        <f t="shared" si="334"/>
        <v>-0.14372451610184345</v>
      </c>
    </row>
    <row r="2641" spans="1:12">
      <c r="A2641" s="80">
        <v>43711</v>
      </c>
      <c r="B2641" s="52">
        <v>220.56472305560649</v>
      </c>
      <c r="C2641" s="53">
        <v>15124.8</v>
      </c>
      <c r="D2641" s="54">
        <f t="shared" si="331"/>
        <v>44806</v>
      </c>
      <c r="E2641" s="53">
        <f t="shared" si="332"/>
        <v>250.01628435865047</v>
      </c>
      <c r="F2641" s="81">
        <f t="shared" si="335"/>
        <v>25467.41</v>
      </c>
      <c r="H2641" s="85">
        <f t="shared" si="330"/>
        <v>44806</v>
      </c>
      <c r="I2641" s="70">
        <f t="shared" si="329"/>
        <v>4.2663285206127943E-2</v>
      </c>
      <c r="J2641" s="70">
        <f t="shared" si="328"/>
        <v>0.18968425298519942</v>
      </c>
      <c r="K2641" s="115">
        <f t="shared" si="333"/>
        <v>0</v>
      </c>
      <c r="L2641" s="116">
        <f t="shared" si="334"/>
        <v>-0.14702096777907148</v>
      </c>
    </row>
    <row r="2642" spans="1:12">
      <c r="A2642" s="80">
        <v>43712</v>
      </c>
      <c r="B2642" s="52">
        <v>220.60221905852595</v>
      </c>
      <c r="C2642" s="53">
        <v>15190.3</v>
      </c>
      <c r="D2642" s="54">
        <f t="shared" si="331"/>
        <v>44806</v>
      </c>
      <c r="E2642" s="53">
        <f t="shared" si="332"/>
        <v>250.01628435865047</v>
      </c>
      <c r="F2642" s="81">
        <f t="shared" si="335"/>
        <v>25467.41</v>
      </c>
      <c r="H2642" s="85">
        <f t="shared" si="330"/>
        <v>44806</v>
      </c>
      <c r="I2642" s="70">
        <f t="shared" si="329"/>
        <v>4.2604207648629711E-2</v>
      </c>
      <c r="J2642" s="70">
        <f t="shared" si="328"/>
        <v>0.18797183146424579</v>
      </c>
      <c r="K2642" s="115">
        <f t="shared" si="333"/>
        <v>0</v>
      </c>
      <c r="L2642" s="116">
        <f t="shared" si="334"/>
        <v>-0.14536762381561608</v>
      </c>
    </row>
    <row r="2643" spans="1:12">
      <c r="A2643" s="80">
        <v>43713</v>
      </c>
      <c r="B2643" s="52">
        <v>220.63883902688968</v>
      </c>
      <c r="C2643" s="53">
        <v>15194.86</v>
      </c>
      <c r="D2643" s="54">
        <f t="shared" si="331"/>
        <v>44809</v>
      </c>
      <c r="E2643" s="53">
        <f t="shared" si="332"/>
        <v>250.16404398270643</v>
      </c>
      <c r="F2643" s="81">
        <f t="shared" si="335"/>
        <v>25650.83</v>
      </c>
      <c r="H2643" s="85">
        <f t="shared" si="330"/>
        <v>44809</v>
      </c>
      <c r="I2643" s="70">
        <f t="shared" si="329"/>
        <v>4.2751864484268376E-2</v>
      </c>
      <c r="J2643" s="70">
        <f t="shared" ref="J2643:J2706" si="336">(F2643/C2643)^(1/3)-1</f>
        <v>0.19069786014475087</v>
      </c>
      <c r="K2643" s="115">
        <f t="shared" si="333"/>
        <v>0</v>
      </c>
      <c r="L2643" s="116">
        <f t="shared" si="334"/>
        <v>-0.1479459956604825</v>
      </c>
    </row>
    <row r="2644" spans="1:12">
      <c r="A2644" s="80">
        <v>43714</v>
      </c>
      <c r="B2644" s="52">
        <v>220.68076040630478</v>
      </c>
      <c r="C2644" s="53">
        <v>15332.57</v>
      </c>
      <c r="D2644" s="54">
        <f t="shared" si="331"/>
        <v>44810</v>
      </c>
      <c r="E2644" s="53">
        <f t="shared" si="332"/>
        <v>250.20557121400759</v>
      </c>
      <c r="F2644" s="81">
        <f t="shared" si="335"/>
        <v>25636.01</v>
      </c>
      <c r="H2644" s="85">
        <f t="shared" si="330"/>
        <v>44810</v>
      </c>
      <c r="I2644" s="70">
        <f t="shared" ref="I2644:I2707" si="337">(E2644/B2644)^(1/3)-1</f>
        <v>4.2743523987322618E-2</v>
      </c>
      <c r="J2644" s="70">
        <f t="shared" si="336"/>
        <v>0.18689370212919232</v>
      </c>
      <c r="K2644" s="115">
        <f t="shared" si="333"/>
        <v>0</v>
      </c>
      <c r="L2644" s="116">
        <f t="shared" si="334"/>
        <v>-0.1441501781418697</v>
      </c>
    </row>
    <row r="2645" spans="1:12">
      <c r="A2645" s="80">
        <v>43717</v>
      </c>
      <c r="B2645" s="52">
        <v>220.78801125586224</v>
      </c>
      <c r="C2645" s="53">
        <v>15412.14</v>
      </c>
      <c r="D2645" s="54">
        <f t="shared" si="331"/>
        <v>44813</v>
      </c>
      <c r="E2645" s="53">
        <f t="shared" si="332"/>
        <v>250.31943194590119</v>
      </c>
      <c r="F2645" s="81">
        <f t="shared" si="335"/>
        <v>25894.12</v>
      </c>
      <c r="H2645" s="85">
        <f t="shared" si="330"/>
        <v>44813</v>
      </c>
      <c r="I2645" s="70">
        <f t="shared" si="337"/>
        <v>4.2732777972432023E-2</v>
      </c>
      <c r="J2645" s="70">
        <f t="shared" si="336"/>
        <v>0.18881078658865347</v>
      </c>
      <c r="K2645" s="115">
        <f t="shared" si="333"/>
        <v>0</v>
      </c>
      <c r="L2645" s="116">
        <f t="shared" si="334"/>
        <v>-0.14607800861622144</v>
      </c>
    </row>
    <row r="2646" spans="1:12">
      <c r="A2646" s="80">
        <v>43719</v>
      </c>
      <c r="B2646" s="52">
        <v>220.85645553935157</v>
      </c>
      <c r="C2646" s="53">
        <v>15457.9</v>
      </c>
      <c r="D2646" s="54">
        <f t="shared" si="331"/>
        <v>44813</v>
      </c>
      <c r="E2646" s="53">
        <f t="shared" si="332"/>
        <v>250.31943194590119</v>
      </c>
      <c r="F2646" s="81">
        <f t="shared" si="335"/>
        <v>25894.12</v>
      </c>
      <c r="H2646" s="85">
        <f t="shared" ref="H2646:H2709" si="338">D2646</f>
        <v>44813</v>
      </c>
      <c r="I2646" s="70">
        <f t="shared" si="337"/>
        <v>4.2625051181478302E-2</v>
      </c>
      <c r="J2646" s="70">
        <f t="shared" si="336"/>
        <v>0.18763654881778069</v>
      </c>
      <c r="K2646" s="115">
        <f t="shared" si="333"/>
        <v>0</v>
      </c>
      <c r="L2646" s="116">
        <f t="shared" si="334"/>
        <v>-0.14501149763630239</v>
      </c>
    </row>
    <row r="2647" spans="1:12">
      <c r="A2647" s="80">
        <v>43720</v>
      </c>
      <c r="B2647" s="52">
        <v>220.89267599806004</v>
      </c>
      <c r="C2647" s="53">
        <v>15383.82</v>
      </c>
      <c r="D2647" s="54">
        <f t="shared" si="331"/>
        <v>44816</v>
      </c>
      <c r="E2647" s="53">
        <f t="shared" si="332"/>
        <v>250.40278831673916</v>
      </c>
      <c r="F2647" s="81">
        <f t="shared" si="335"/>
        <v>26043.69</v>
      </c>
      <c r="H2647" s="85">
        <f t="shared" si="338"/>
        <v>44816</v>
      </c>
      <c r="I2647" s="70">
        <f t="shared" si="337"/>
        <v>4.2683772787825092E-2</v>
      </c>
      <c r="J2647" s="70">
        <f t="shared" si="336"/>
        <v>0.19182578154595609</v>
      </c>
      <c r="K2647" s="115">
        <f t="shared" si="333"/>
        <v>0</v>
      </c>
      <c r="L2647" s="116">
        <f t="shared" si="334"/>
        <v>-0.149142008758131</v>
      </c>
    </row>
    <row r="2648" spans="1:12">
      <c r="A2648" s="80">
        <v>43721</v>
      </c>
      <c r="B2648" s="52">
        <v>220.92713525551574</v>
      </c>
      <c r="C2648" s="53">
        <v>15514.2</v>
      </c>
      <c r="D2648" s="54">
        <f t="shared" si="331"/>
        <v>44817</v>
      </c>
      <c r="E2648" s="53">
        <f t="shared" si="332"/>
        <v>250.43358785970216</v>
      </c>
      <c r="F2648" s="81">
        <f t="shared" si="335"/>
        <v>26237.81</v>
      </c>
      <c r="H2648" s="85">
        <f t="shared" si="338"/>
        <v>44817</v>
      </c>
      <c r="I2648" s="70">
        <f t="shared" si="337"/>
        <v>4.2672304929163074E-2</v>
      </c>
      <c r="J2648" s="70">
        <f t="shared" si="336"/>
        <v>0.19142323571249853</v>
      </c>
      <c r="K2648" s="115">
        <f t="shared" si="333"/>
        <v>0</v>
      </c>
      <c r="L2648" s="116">
        <f t="shared" si="334"/>
        <v>-0.14875093078333546</v>
      </c>
    </row>
    <row r="2649" spans="1:12">
      <c r="A2649" s="80">
        <v>43724</v>
      </c>
      <c r="B2649" s="52">
        <v>221.03119193622112</v>
      </c>
      <c r="C2649" s="53">
        <v>15412.83</v>
      </c>
      <c r="D2649" s="54">
        <f t="shared" si="331"/>
        <v>44820</v>
      </c>
      <c r="E2649" s="53">
        <f t="shared" si="332"/>
        <v>250.53978668484925</v>
      </c>
      <c r="F2649" s="81">
        <f t="shared" si="335"/>
        <v>25454.93</v>
      </c>
      <c r="H2649" s="85">
        <f t="shared" si="338"/>
        <v>44820</v>
      </c>
      <c r="I2649" s="70">
        <f t="shared" si="337"/>
        <v>4.2655997950142854E-2</v>
      </c>
      <c r="J2649" s="70">
        <f t="shared" si="336"/>
        <v>0.18203364847074432</v>
      </c>
      <c r="K2649" s="115">
        <f t="shared" si="333"/>
        <v>0</v>
      </c>
      <c r="L2649" s="116">
        <f t="shared" si="334"/>
        <v>-0.13937765052060147</v>
      </c>
    </row>
    <row r="2650" spans="1:12">
      <c r="A2650" s="80">
        <v>43725</v>
      </c>
      <c r="B2650" s="52">
        <v>221.05815774163733</v>
      </c>
      <c r="C2650" s="53">
        <v>15152.39</v>
      </c>
      <c r="D2650" s="54">
        <f t="shared" si="331"/>
        <v>44820</v>
      </c>
      <c r="E2650" s="53">
        <f t="shared" si="332"/>
        <v>250.53978668484925</v>
      </c>
      <c r="F2650" s="81">
        <f t="shared" si="335"/>
        <v>25454.93</v>
      </c>
      <c r="H2650" s="85">
        <f t="shared" si="338"/>
        <v>44820</v>
      </c>
      <c r="I2650" s="70">
        <f t="shared" si="337"/>
        <v>4.2613600054541623E-2</v>
      </c>
      <c r="J2650" s="70">
        <f t="shared" si="336"/>
        <v>0.18876749752959565</v>
      </c>
      <c r="K2650" s="115">
        <f t="shared" si="333"/>
        <v>0</v>
      </c>
      <c r="L2650" s="116">
        <f t="shared" si="334"/>
        <v>-0.14615389747505403</v>
      </c>
    </row>
    <row r="2651" spans="1:12">
      <c r="A2651" s="80">
        <v>43726</v>
      </c>
      <c r="B2651" s="52">
        <v>221.09197963977181</v>
      </c>
      <c r="C2651" s="53">
        <v>15184.69</v>
      </c>
      <c r="D2651" s="54">
        <f t="shared" si="331"/>
        <v>44820</v>
      </c>
      <c r="E2651" s="53">
        <f t="shared" si="332"/>
        <v>250.53978668484925</v>
      </c>
      <c r="F2651" s="81">
        <f t="shared" si="335"/>
        <v>25454.93</v>
      </c>
      <c r="H2651" s="85">
        <f t="shared" si="338"/>
        <v>44820</v>
      </c>
      <c r="I2651" s="70">
        <f t="shared" si="337"/>
        <v>4.2560432183969432E-2</v>
      </c>
      <c r="J2651" s="70">
        <f t="shared" si="336"/>
        <v>0.18792400653479291</v>
      </c>
      <c r="K2651" s="115">
        <f t="shared" si="333"/>
        <v>0</v>
      </c>
      <c r="L2651" s="116">
        <f t="shared" si="334"/>
        <v>-0.14536357435082348</v>
      </c>
    </row>
    <row r="2652" spans="1:12">
      <c r="A2652" s="80">
        <v>43727</v>
      </c>
      <c r="B2652" s="52">
        <v>221.12558562067704</v>
      </c>
      <c r="C2652" s="53">
        <v>14994.39</v>
      </c>
      <c r="D2652" s="54">
        <f t="shared" si="331"/>
        <v>44823</v>
      </c>
      <c r="E2652" s="53">
        <f t="shared" si="332"/>
        <v>250.62321643381529</v>
      </c>
      <c r="F2652" s="81">
        <f t="shared" si="335"/>
        <v>25587.63</v>
      </c>
      <c r="H2652" s="85">
        <f t="shared" si="338"/>
        <v>44823</v>
      </c>
      <c r="I2652" s="70">
        <f t="shared" si="337"/>
        <v>4.2623319977022289E-2</v>
      </c>
      <c r="J2652" s="70">
        <f t="shared" si="336"/>
        <v>0.19499774714154938</v>
      </c>
      <c r="K2652" s="115">
        <f t="shared" si="333"/>
        <v>0</v>
      </c>
      <c r="L2652" s="116">
        <f t="shared" si="334"/>
        <v>-0.15237442716452709</v>
      </c>
    </row>
    <row r="2653" spans="1:12">
      <c r="A2653" s="80">
        <v>43728</v>
      </c>
      <c r="B2653" s="52">
        <v>221.14305454194107</v>
      </c>
      <c r="C2653" s="53">
        <v>15791.99</v>
      </c>
      <c r="D2653" s="54">
        <f t="shared" si="331"/>
        <v>44824</v>
      </c>
      <c r="E2653" s="53">
        <f t="shared" si="332"/>
        <v>250.64953187154083</v>
      </c>
      <c r="F2653" s="81">
        <f t="shared" si="335"/>
        <v>25869.27</v>
      </c>
      <c r="H2653" s="85">
        <f t="shared" si="338"/>
        <v>44824</v>
      </c>
      <c r="I2653" s="70">
        <f t="shared" si="337"/>
        <v>4.2632355253703347E-2</v>
      </c>
      <c r="J2653" s="70">
        <f t="shared" si="336"/>
        <v>0.17882436710229732</v>
      </c>
      <c r="K2653" s="115">
        <f t="shared" si="333"/>
        <v>0</v>
      </c>
      <c r="L2653" s="116">
        <f t="shared" si="334"/>
        <v>-0.13619201184859397</v>
      </c>
    </row>
    <row r="2654" spans="1:12">
      <c r="A2654" s="80">
        <v>43731</v>
      </c>
      <c r="B2654" s="52">
        <v>221.20342659583102</v>
      </c>
      <c r="C2654" s="53">
        <v>16248.62</v>
      </c>
      <c r="D2654" s="54">
        <f t="shared" si="331"/>
        <v>44827</v>
      </c>
      <c r="E2654" s="53">
        <f t="shared" si="332"/>
        <v>250.75481932055308</v>
      </c>
      <c r="F2654" s="81">
        <f t="shared" si="335"/>
        <v>25159.42</v>
      </c>
      <c r="H2654" s="85">
        <f t="shared" si="338"/>
        <v>44827</v>
      </c>
      <c r="I2654" s="70">
        <f t="shared" si="337"/>
        <v>4.2683448093547183E-2</v>
      </c>
      <c r="J2654" s="70">
        <f t="shared" si="336"/>
        <v>0.1568970517796664</v>
      </c>
      <c r="K2654" s="115">
        <f t="shared" si="333"/>
        <v>0</v>
      </c>
      <c r="L2654" s="116">
        <f t="shared" si="334"/>
        <v>-0.11421360368611921</v>
      </c>
    </row>
    <row r="2655" spans="1:12">
      <c r="A2655" s="80">
        <v>43732</v>
      </c>
      <c r="B2655" s="52">
        <v>221.23019221044913</v>
      </c>
      <c r="C2655" s="53">
        <v>16231.83</v>
      </c>
      <c r="D2655" s="54">
        <f t="shared" si="331"/>
        <v>44827</v>
      </c>
      <c r="E2655" s="53">
        <f t="shared" si="332"/>
        <v>250.75481932055308</v>
      </c>
      <c r="F2655" s="81">
        <f t="shared" si="335"/>
        <v>25159.42</v>
      </c>
      <c r="H2655" s="85">
        <f t="shared" si="338"/>
        <v>44827</v>
      </c>
      <c r="I2655" s="70">
        <f t="shared" si="337"/>
        <v>4.264139658658328E-2</v>
      </c>
      <c r="J2655" s="70">
        <f t="shared" si="336"/>
        <v>0.15729580755618833</v>
      </c>
      <c r="K2655" s="115">
        <f t="shared" si="333"/>
        <v>0</v>
      </c>
      <c r="L2655" s="116">
        <f t="shared" si="334"/>
        <v>-0.11465441096960505</v>
      </c>
    </row>
    <row r="2656" spans="1:12">
      <c r="A2656" s="80">
        <v>43733</v>
      </c>
      <c r="B2656" s="52">
        <v>221.26404042985735</v>
      </c>
      <c r="C2656" s="53">
        <v>16024.49</v>
      </c>
      <c r="D2656" s="54">
        <f t="shared" si="331"/>
        <v>44827</v>
      </c>
      <c r="E2656" s="53">
        <f t="shared" si="332"/>
        <v>250.75481932055308</v>
      </c>
      <c r="F2656" s="81">
        <f t="shared" si="335"/>
        <v>25159.42</v>
      </c>
      <c r="H2656" s="85">
        <f t="shared" si="338"/>
        <v>44827</v>
      </c>
      <c r="I2656" s="70">
        <f t="shared" si="337"/>
        <v>4.2588227298532511E-2</v>
      </c>
      <c r="J2656" s="70">
        <f t="shared" si="336"/>
        <v>0.16226582891038088</v>
      </c>
      <c r="K2656" s="115">
        <f t="shared" si="333"/>
        <v>0</v>
      </c>
      <c r="L2656" s="116">
        <f t="shared" si="334"/>
        <v>-0.11967760161184837</v>
      </c>
    </row>
    <row r="2657" spans="1:12">
      <c r="A2657" s="80">
        <v>43734</v>
      </c>
      <c r="B2657" s="52">
        <v>221.30364669309427</v>
      </c>
      <c r="C2657" s="53">
        <v>16207.96</v>
      </c>
      <c r="D2657" s="54">
        <f t="shared" si="331"/>
        <v>44830</v>
      </c>
      <c r="E2657" s="53">
        <f t="shared" si="332"/>
        <v>250.84433879105052</v>
      </c>
      <c r="F2657" s="81">
        <f t="shared" si="335"/>
        <v>24707.77</v>
      </c>
      <c r="H2657" s="85">
        <f t="shared" si="338"/>
        <v>44830</v>
      </c>
      <c r="I2657" s="70">
        <f t="shared" si="337"/>
        <v>4.2650072793654514E-2</v>
      </c>
      <c r="J2657" s="70">
        <f t="shared" si="336"/>
        <v>0.15089330734463324</v>
      </c>
      <c r="K2657" s="115">
        <f t="shared" si="333"/>
        <v>0</v>
      </c>
      <c r="L2657" s="116">
        <f t="shared" si="334"/>
        <v>-0.10824323455097873</v>
      </c>
    </row>
    <row r="2658" spans="1:12">
      <c r="A2658" s="80">
        <v>43735</v>
      </c>
      <c r="B2658" s="52">
        <v>221.34480917137918</v>
      </c>
      <c r="C2658" s="53">
        <v>16125.65</v>
      </c>
      <c r="D2658" s="54">
        <f t="shared" si="331"/>
        <v>44831</v>
      </c>
      <c r="E2658" s="53">
        <f t="shared" si="332"/>
        <v>250.85663016365126</v>
      </c>
      <c r="F2658" s="81">
        <f t="shared" si="335"/>
        <v>24694.83</v>
      </c>
      <c r="H2658" s="85">
        <f t="shared" si="338"/>
        <v>44831</v>
      </c>
      <c r="I2658" s="70">
        <f t="shared" si="337"/>
        <v>4.2602465121207356E-2</v>
      </c>
      <c r="J2658" s="70">
        <f t="shared" si="336"/>
        <v>0.15264685720683402</v>
      </c>
      <c r="K2658" s="115">
        <f t="shared" si="333"/>
        <v>0</v>
      </c>
      <c r="L2658" s="116">
        <f t="shared" si="334"/>
        <v>-0.11004439208562666</v>
      </c>
    </row>
    <row r="2659" spans="1:12">
      <c r="A2659" s="80">
        <v>43738</v>
      </c>
      <c r="B2659" s="52">
        <v>221.50948970940271</v>
      </c>
      <c r="C2659" s="53">
        <v>16072.5</v>
      </c>
      <c r="D2659" s="54">
        <f t="shared" si="331"/>
        <v>44834</v>
      </c>
      <c r="E2659" s="53">
        <f t="shared" si="332"/>
        <v>251.02348578247864</v>
      </c>
      <c r="F2659" s="81">
        <f t="shared" si="335"/>
        <v>24821.08</v>
      </c>
      <c r="H2659" s="85">
        <f t="shared" si="338"/>
        <v>44834</v>
      </c>
      <c r="I2659" s="70">
        <f t="shared" si="337"/>
        <v>4.2575079396364623E-2</v>
      </c>
      <c r="J2659" s="70">
        <f t="shared" si="336"/>
        <v>0.15587910580814568</v>
      </c>
      <c r="K2659" s="115">
        <f t="shared" si="333"/>
        <v>0</v>
      </c>
      <c r="L2659" s="116">
        <f t="shared" si="334"/>
        <v>-0.11330402641178106</v>
      </c>
    </row>
    <row r="2660" spans="1:12">
      <c r="A2660" s="80">
        <v>43739</v>
      </c>
      <c r="B2660" s="52">
        <v>221.56021538254618</v>
      </c>
      <c r="C2660" s="53">
        <v>15912.03</v>
      </c>
      <c r="D2660" s="54">
        <f t="shared" si="331"/>
        <v>44834</v>
      </c>
      <c r="E2660" s="53">
        <f t="shared" si="332"/>
        <v>251.02348578247864</v>
      </c>
      <c r="F2660" s="81">
        <f t="shared" si="335"/>
        <v>24821.08</v>
      </c>
      <c r="H2660" s="85">
        <f t="shared" si="338"/>
        <v>44834</v>
      </c>
      <c r="I2660" s="70">
        <f t="shared" si="337"/>
        <v>4.2495508312847097E-2</v>
      </c>
      <c r="J2660" s="70">
        <f t="shared" si="336"/>
        <v>0.15975172851470032</v>
      </c>
      <c r="K2660" s="115">
        <f t="shared" si="333"/>
        <v>0</v>
      </c>
      <c r="L2660" s="116">
        <f t="shared" si="334"/>
        <v>-0.11725622020185322</v>
      </c>
    </row>
    <row r="2661" spans="1:12">
      <c r="A2661" s="80">
        <v>43741</v>
      </c>
      <c r="B2661" s="52">
        <v>221.63067153103785</v>
      </c>
      <c r="C2661" s="53">
        <v>15847.7</v>
      </c>
      <c r="D2661" s="54">
        <f t="shared" si="331"/>
        <v>44837</v>
      </c>
      <c r="E2661" s="53">
        <f t="shared" si="332"/>
        <v>251.32170168358823</v>
      </c>
      <c r="F2661" s="81">
        <f t="shared" si="335"/>
        <v>24520.52</v>
      </c>
      <c r="H2661" s="85">
        <f t="shared" si="338"/>
        <v>44837</v>
      </c>
      <c r="I2661" s="70">
        <f t="shared" si="337"/>
        <v>4.2797648326057036E-2</v>
      </c>
      <c r="J2661" s="70">
        <f t="shared" si="336"/>
        <v>0.15661231338773485</v>
      </c>
      <c r="K2661" s="115">
        <f t="shared" si="333"/>
        <v>0</v>
      </c>
      <c r="L2661" s="116">
        <f t="shared" si="334"/>
        <v>-0.11381466506167781</v>
      </c>
    </row>
    <row r="2662" spans="1:12">
      <c r="A2662" s="80">
        <v>43742</v>
      </c>
      <c r="B2662" s="52">
        <v>221.67876538676006</v>
      </c>
      <c r="C2662" s="53">
        <v>15652.7</v>
      </c>
      <c r="D2662" s="54">
        <f t="shared" si="331"/>
        <v>44838</v>
      </c>
      <c r="E2662" s="53">
        <f t="shared" si="332"/>
        <v>251.36392372947105</v>
      </c>
      <c r="F2662" s="81">
        <f t="shared" si="335"/>
        <v>25082.39</v>
      </c>
      <c r="H2662" s="85">
        <f t="shared" si="338"/>
        <v>44838</v>
      </c>
      <c r="I2662" s="70">
        <f t="shared" si="337"/>
        <v>4.2780619381606266E-2</v>
      </c>
      <c r="J2662" s="70">
        <f t="shared" si="336"/>
        <v>0.17019943717176544</v>
      </c>
      <c r="K2662" s="115">
        <f t="shared" si="333"/>
        <v>0</v>
      </c>
      <c r="L2662" s="116">
        <f t="shared" si="334"/>
        <v>-0.12741881779015918</v>
      </c>
    </row>
    <row r="2663" spans="1:12">
      <c r="A2663" s="80">
        <v>43745</v>
      </c>
      <c r="B2663" s="52">
        <v>221.80179710154974</v>
      </c>
      <c r="C2663" s="53">
        <v>15584.94</v>
      </c>
      <c r="D2663" s="54">
        <f t="shared" si="331"/>
        <v>44841</v>
      </c>
      <c r="E2663" s="53">
        <f t="shared" si="332"/>
        <v>251.46699093760563</v>
      </c>
      <c r="F2663" s="81">
        <f t="shared" si="335"/>
        <v>25140.99</v>
      </c>
      <c r="H2663" s="85">
        <f t="shared" si="338"/>
        <v>44841</v>
      </c>
      <c r="I2663" s="70">
        <f t="shared" si="337"/>
        <v>4.2730254898613484E-2</v>
      </c>
      <c r="J2663" s="70">
        <f t="shared" si="336"/>
        <v>0.17280483274920044</v>
      </c>
      <c r="K2663" s="115">
        <f t="shared" si="333"/>
        <v>0</v>
      </c>
      <c r="L2663" s="116">
        <f t="shared" si="334"/>
        <v>-0.13007457785058696</v>
      </c>
    </row>
    <row r="2664" spans="1:12">
      <c r="A2664" s="80">
        <v>43747</v>
      </c>
      <c r="B2664" s="52">
        <v>221.86301439754976</v>
      </c>
      <c r="C2664" s="53">
        <v>15846.77</v>
      </c>
      <c r="D2664" s="54">
        <f t="shared" si="331"/>
        <v>44841</v>
      </c>
      <c r="E2664" s="53">
        <f t="shared" si="332"/>
        <v>251.46699093760563</v>
      </c>
      <c r="F2664" s="81">
        <f t="shared" si="335"/>
        <v>25140.99</v>
      </c>
      <c r="H2664" s="85">
        <f t="shared" si="338"/>
        <v>44841</v>
      </c>
      <c r="I2664" s="70">
        <f t="shared" si="337"/>
        <v>4.263434136271238E-2</v>
      </c>
      <c r="J2664" s="70">
        <f t="shared" si="336"/>
        <v>0.16630966231062771</v>
      </c>
      <c r="K2664" s="115">
        <f t="shared" si="333"/>
        <v>0</v>
      </c>
      <c r="L2664" s="116">
        <f t="shared" si="334"/>
        <v>-0.12367532094791533</v>
      </c>
    </row>
    <row r="2665" spans="1:12">
      <c r="A2665" s="80">
        <v>43748</v>
      </c>
      <c r="B2665" s="52">
        <v>221.89607198669498</v>
      </c>
      <c r="C2665" s="53">
        <v>15736.44</v>
      </c>
      <c r="D2665" s="54">
        <f t="shared" si="331"/>
        <v>44844</v>
      </c>
      <c r="E2665" s="53">
        <f t="shared" si="332"/>
        <v>251.57864228158195</v>
      </c>
      <c r="F2665" s="81">
        <f t="shared" si="335"/>
        <v>25034.02</v>
      </c>
      <c r="H2665" s="85">
        <f t="shared" si="338"/>
        <v>44844</v>
      </c>
      <c r="I2665" s="70">
        <f t="shared" si="337"/>
        <v>4.2736841721851437E-2</v>
      </c>
      <c r="J2665" s="70">
        <f t="shared" si="336"/>
        <v>0.16736867378532327</v>
      </c>
      <c r="K2665" s="115">
        <f t="shared" si="333"/>
        <v>0</v>
      </c>
      <c r="L2665" s="116">
        <f t="shared" si="334"/>
        <v>-0.12463183206347184</v>
      </c>
    </row>
    <row r="2666" spans="1:12">
      <c r="A2666" s="80">
        <v>43749</v>
      </c>
      <c r="B2666" s="52">
        <v>221.94067309716428</v>
      </c>
      <c r="C2666" s="53">
        <v>15835.17</v>
      </c>
      <c r="D2666" s="54">
        <f t="shared" si="331"/>
        <v>44845</v>
      </c>
      <c r="E2666" s="53">
        <f t="shared" si="332"/>
        <v>251.58820226998864</v>
      </c>
      <c r="F2666" s="81">
        <f t="shared" si="335"/>
        <v>24660.2</v>
      </c>
      <c r="H2666" s="85">
        <f t="shared" si="338"/>
        <v>44845</v>
      </c>
      <c r="I2666" s="70">
        <f t="shared" si="337"/>
        <v>4.2680194661575133E-2</v>
      </c>
      <c r="J2666" s="70">
        <f t="shared" si="336"/>
        <v>0.15910991676910524</v>
      </c>
      <c r="K2666" s="115">
        <f t="shared" si="333"/>
        <v>0</v>
      </c>
      <c r="L2666" s="116">
        <f t="shared" si="334"/>
        <v>-0.11642972210753011</v>
      </c>
    </row>
    <row r="2667" spans="1:12">
      <c r="A2667" s="80">
        <v>43752</v>
      </c>
      <c r="B2667" s="52">
        <v>222.06717928082966</v>
      </c>
      <c r="C2667" s="53">
        <v>15885.74</v>
      </c>
      <c r="D2667" s="54">
        <f t="shared" si="331"/>
        <v>44848</v>
      </c>
      <c r="E2667" s="53">
        <f t="shared" si="332"/>
        <v>251.70571212000692</v>
      </c>
      <c r="F2667" s="81">
        <f t="shared" si="335"/>
        <v>24953.75</v>
      </c>
      <c r="H2667" s="85">
        <f t="shared" si="338"/>
        <v>44848</v>
      </c>
      <c r="I2667" s="70">
        <f t="shared" si="337"/>
        <v>4.2644440214966606E-2</v>
      </c>
      <c r="J2667" s="70">
        <f t="shared" si="336"/>
        <v>0.16245492865691635</v>
      </c>
      <c r="K2667" s="115">
        <f t="shared" si="333"/>
        <v>0</v>
      </c>
      <c r="L2667" s="116">
        <f t="shared" si="334"/>
        <v>-0.11981048844194975</v>
      </c>
    </row>
    <row r="2668" spans="1:12">
      <c r="A2668" s="80">
        <v>43753</v>
      </c>
      <c r="B2668" s="52">
        <v>222.10359829823173</v>
      </c>
      <c r="C2668" s="53">
        <v>16007.83</v>
      </c>
      <c r="D2668" s="54">
        <f t="shared" si="331"/>
        <v>44848</v>
      </c>
      <c r="E2668" s="53">
        <f t="shared" si="332"/>
        <v>251.70571212000692</v>
      </c>
      <c r="F2668" s="81">
        <f t="shared" si="335"/>
        <v>24953.75</v>
      </c>
      <c r="H2668" s="85">
        <f t="shared" si="338"/>
        <v>44848</v>
      </c>
      <c r="I2668" s="70">
        <f t="shared" si="337"/>
        <v>4.2587448549876727E-2</v>
      </c>
      <c r="J2668" s="70">
        <f t="shared" si="336"/>
        <v>0.15949207709766688</v>
      </c>
      <c r="K2668" s="115">
        <f t="shared" si="333"/>
        <v>0</v>
      </c>
      <c r="L2668" s="116">
        <f t="shared" si="334"/>
        <v>-0.11690462854779016</v>
      </c>
    </row>
    <row r="2669" spans="1:12">
      <c r="A2669" s="80">
        <v>43754</v>
      </c>
      <c r="B2669" s="52">
        <v>222.13869066676287</v>
      </c>
      <c r="C2669" s="53">
        <v>16057.85</v>
      </c>
      <c r="D2669" s="54">
        <f t="shared" si="331"/>
        <v>44848</v>
      </c>
      <c r="E2669" s="53">
        <f t="shared" si="332"/>
        <v>251.70571212000692</v>
      </c>
      <c r="F2669" s="81">
        <f t="shared" si="335"/>
        <v>24953.75</v>
      </c>
      <c r="H2669" s="85">
        <f t="shared" si="338"/>
        <v>44848</v>
      </c>
      <c r="I2669" s="70">
        <f t="shared" si="337"/>
        <v>4.2532544727354127E-2</v>
      </c>
      <c r="J2669" s="70">
        <f t="shared" si="336"/>
        <v>0.15828689045631061</v>
      </c>
      <c r="K2669" s="115">
        <f t="shared" si="333"/>
        <v>0</v>
      </c>
      <c r="L2669" s="116">
        <f t="shared" si="334"/>
        <v>-0.11575434572895649</v>
      </c>
    </row>
    <row r="2670" spans="1:12">
      <c r="A2670" s="80">
        <v>43755</v>
      </c>
      <c r="B2670" s="52">
        <v>222.17067863821887</v>
      </c>
      <c r="C2670" s="53">
        <v>16245.31</v>
      </c>
      <c r="D2670" s="54">
        <f t="shared" si="331"/>
        <v>44851</v>
      </c>
      <c r="E2670" s="53">
        <f t="shared" si="332"/>
        <v>251.83483715032449</v>
      </c>
      <c r="F2670" s="81">
        <f t="shared" si="335"/>
        <v>25139.55</v>
      </c>
      <c r="H2670" s="85">
        <f t="shared" si="338"/>
        <v>44851</v>
      </c>
      <c r="I2670" s="70">
        <f t="shared" si="337"/>
        <v>4.2660742002975649E-2</v>
      </c>
      <c r="J2670" s="70">
        <f t="shared" si="336"/>
        <v>0.15667096008053227</v>
      </c>
      <c r="K2670" s="115">
        <f t="shared" si="333"/>
        <v>0</v>
      </c>
      <c r="L2670" s="116">
        <f t="shared" si="334"/>
        <v>-0.11401021807755662</v>
      </c>
    </row>
    <row r="2671" spans="1:12">
      <c r="A2671" s="80">
        <v>43756</v>
      </c>
      <c r="B2671" s="52">
        <v>222.20267121594276</v>
      </c>
      <c r="C2671" s="53">
        <v>16351.16</v>
      </c>
      <c r="D2671" s="54">
        <f t="shared" si="331"/>
        <v>44852</v>
      </c>
      <c r="E2671" s="53">
        <f t="shared" si="332"/>
        <v>251.88067109068584</v>
      </c>
      <c r="F2671" s="81">
        <f t="shared" si="335"/>
        <v>25393.89</v>
      </c>
      <c r="H2671" s="85">
        <f t="shared" si="338"/>
        <v>44852</v>
      </c>
      <c r="I2671" s="70">
        <f t="shared" si="337"/>
        <v>4.2673946970264387E-2</v>
      </c>
      <c r="J2671" s="70">
        <f t="shared" si="336"/>
        <v>0.15804887388677069</v>
      </c>
      <c r="K2671" s="115">
        <f t="shared" si="333"/>
        <v>0</v>
      </c>
      <c r="L2671" s="116">
        <f t="shared" si="334"/>
        <v>-0.1153749269165063</v>
      </c>
    </row>
    <row r="2672" spans="1:12">
      <c r="A2672" s="80">
        <v>43760</v>
      </c>
      <c r="B2672" s="52">
        <v>222.29777395922321</v>
      </c>
      <c r="C2672" s="53">
        <v>16248.11</v>
      </c>
      <c r="D2672" s="54">
        <f t="shared" si="331"/>
        <v>44855</v>
      </c>
      <c r="E2672" s="53">
        <f t="shared" si="332"/>
        <v>251.99705720200765</v>
      </c>
      <c r="F2672" s="81">
        <f t="shared" si="335"/>
        <v>25527.09</v>
      </c>
      <c r="H2672" s="85">
        <f t="shared" si="338"/>
        <v>44855</v>
      </c>
      <c r="I2672" s="70">
        <f t="shared" si="337"/>
        <v>4.2685782532044803E-2</v>
      </c>
      <c r="J2672" s="70">
        <f t="shared" si="336"/>
        <v>0.16251746531834765</v>
      </c>
      <c r="K2672" s="115">
        <f t="shared" si="333"/>
        <v>0</v>
      </c>
      <c r="L2672" s="116">
        <f t="shared" si="334"/>
        <v>-0.11983168278630285</v>
      </c>
    </row>
    <row r="2673" spans="1:12">
      <c r="A2673" s="80">
        <v>43761</v>
      </c>
      <c r="B2673" s="52">
        <v>222.32978483867331</v>
      </c>
      <c r="C2673" s="53">
        <v>16282.84</v>
      </c>
      <c r="D2673" s="54">
        <f t="shared" si="331"/>
        <v>44855</v>
      </c>
      <c r="E2673" s="53">
        <f t="shared" si="332"/>
        <v>251.99705720200765</v>
      </c>
      <c r="F2673" s="81">
        <f t="shared" si="335"/>
        <v>25527.09</v>
      </c>
      <c r="H2673" s="85">
        <f t="shared" si="338"/>
        <v>44855</v>
      </c>
      <c r="I2673" s="70">
        <f t="shared" si="337"/>
        <v>4.2635738418641322E-2</v>
      </c>
      <c r="J2673" s="70">
        <f t="shared" si="336"/>
        <v>0.16169035795380182</v>
      </c>
      <c r="K2673" s="115">
        <f t="shared" si="333"/>
        <v>0</v>
      </c>
      <c r="L2673" s="116">
        <f t="shared" si="334"/>
        <v>-0.1190546195351605</v>
      </c>
    </row>
    <row r="2674" spans="1:12">
      <c r="A2674" s="80">
        <v>43762</v>
      </c>
      <c r="B2674" s="52">
        <v>222.3693595403746</v>
      </c>
      <c r="C2674" s="53">
        <v>16252.63</v>
      </c>
      <c r="D2674" s="54">
        <f t="shared" si="331"/>
        <v>44855</v>
      </c>
      <c r="E2674" s="53">
        <f t="shared" si="332"/>
        <v>251.99705720200765</v>
      </c>
      <c r="F2674" s="81">
        <f t="shared" si="335"/>
        <v>25527.09</v>
      </c>
      <c r="H2674" s="85">
        <f t="shared" si="338"/>
        <v>44855</v>
      </c>
      <c r="I2674" s="70">
        <f t="shared" si="337"/>
        <v>4.2573882704894483E-2</v>
      </c>
      <c r="J2674" s="70">
        <f t="shared" si="336"/>
        <v>0.16240968653355092</v>
      </c>
      <c r="K2674" s="115">
        <f t="shared" si="333"/>
        <v>0</v>
      </c>
      <c r="L2674" s="116">
        <f t="shared" si="334"/>
        <v>-0.11983580382865644</v>
      </c>
    </row>
    <row r="2675" spans="1:12">
      <c r="A2675" s="80">
        <v>43763</v>
      </c>
      <c r="B2675" s="52">
        <v>222.40138072814841</v>
      </c>
      <c r="C2675" s="53">
        <v>16254.45</v>
      </c>
      <c r="D2675" s="54">
        <f t="shared" si="331"/>
        <v>44859</v>
      </c>
      <c r="E2675" s="53">
        <f t="shared" si="332"/>
        <v>252.1613592833034</v>
      </c>
      <c r="F2675" s="81">
        <f t="shared" si="335"/>
        <v>25643.34</v>
      </c>
      <c r="H2675" s="85">
        <f t="shared" si="338"/>
        <v>44859</v>
      </c>
      <c r="I2675" s="70">
        <f t="shared" si="337"/>
        <v>4.2750369919744458E-2</v>
      </c>
      <c r="J2675" s="70">
        <f t="shared" si="336"/>
        <v>0.16412809493118896</v>
      </c>
      <c r="K2675" s="115">
        <f t="shared" si="333"/>
        <v>0</v>
      </c>
      <c r="L2675" s="116">
        <f t="shared" si="334"/>
        <v>-0.1213777250114445</v>
      </c>
    </row>
    <row r="2676" spans="1:12">
      <c r="A2676" s="80">
        <v>43767</v>
      </c>
      <c r="B2676" s="52">
        <v>222.53126313449363</v>
      </c>
      <c r="C2676" s="53">
        <v>16539.23</v>
      </c>
      <c r="D2676" s="54">
        <f t="shared" si="331"/>
        <v>44862</v>
      </c>
      <c r="E2676" s="53">
        <f t="shared" si="332"/>
        <v>252.30208217019683</v>
      </c>
      <c r="F2676" s="81">
        <f t="shared" si="335"/>
        <v>25852.720000000001</v>
      </c>
      <c r="H2676" s="85">
        <f t="shared" si="338"/>
        <v>44862</v>
      </c>
      <c r="I2676" s="70">
        <f t="shared" si="337"/>
        <v>4.274136115724958E-2</v>
      </c>
      <c r="J2676" s="70">
        <f t="shared" si="336"/>
        <v>0.16054945497058259</v>
      </c>
      <c r="K2676" s="115">
        <f t="shared" si="333"/>
        <v>0</v>
      </c>
      <c r="L2676" s="116">
        <f t="shared" si="334"/>
        <v>-0.11780809381333301</v>
      </c>
    </row>
    <row r="2677" spans="1:12">
      <c r="A2677" s="80">
        <v>43768</v>
      </c>
      <c r="B2677" s="52">
        <v>222.57265394943664</v>
      </c>
      <c r="C2677" s="53">
        <v>16620.07</v>
      </c>
      <c r="D2677" s="54">
        <f t="shared" si="331"/>
        <v>44862</v>
      </c>
      <c r="E2677" s="53">
        <f t="shared" si="332"/>
        <v>252.30208217019683</v>
      </c>
      <c r="F2677" s="81">
        <f t="shared" si="335"/>
        <v>25852.720000000001</v>
      </c>
      <c r="H2677" s="85">
        <f t="shared" si="338"/>
        <v>44862</v>
      </c>
      <c r="I2677" s="70">
        <f t="shared" si="337"/>
        <v>4.2676719208293745E-2</v>
      </c>
      <c r="J2677" s="70">
        <f t="shared" si="336"/>
        <v>0.15866475890021281</v>
      </c>
      <c r="K2677" s="115">
        <f t="shared" si="333"/>
        <v>0</v>
      </c>
      <c r="L2677" s="116">
        <f t="shared" si="334"/>
        <v>-0.11598803969191906</v>
      </c>
    </row>
    <row r="2678" spans="1:12">
      <c r="A2678" s="80">
        <v>43769</v>
      </c>
      <c r="B2678" s="52">
        <v>222.61227188183963</v>
      </c>
      <c r="C2678" s="53">
        <v>16667.29</v>
      </c>
      <c r="D2678" s="54">
        <f t="shared" si="331"/>
        <v>44865</v>
      </c>
      <c r="E2678" s="53">
        <f t="shared" si="332"/>
        <v>252.43681148207571</v>
      </c>
      <c r="F2678" s="81">
        <f t="shared" si="335"/>
        <v>26182.36</v>
      </c>
      <c r="H2678" s="85">
        <f t="shared" si="338"/>
        <v>44865</v>
      </c>
      <c r="I2678" s="70">
        <f t="shared" si="337"/>
        <v>4.2800413484165523E-2</v>
      </c>
      <c r="J2678" s="70">
        <f t="shared" si="336"/>
        <v>0.16246869432330713</v>
      </c>
      <c r="K2678" s="115">
        <f t="shared" si="333"/>
        <v>0</v>
      </c>
      <c r="L2678" s="116">
        <f t="shared" si="334"/>
        <v>-0.11966828083914161</v>
      </c>
    </row>
    <row r="2679" spans="1:12">
      <c r="A2679" s="80">
        <v>43770</v>
      </c>
      <c r="B2679" s="52">
        <v>222.64410543671875</v>
      </c>
      <c r="C2679" s="53">
        <v>16685.73</v>
      </c>
      <c r="D2679" s="54">
        <f t="shared" si="331"/>
        <v>44866</v>
      </c>
      <c r="E2679" s="53">
        <f t="shared" si="332"/>
        <v>252.48931833886397</v>
      </c>
      <c r="F2679" s="81">
        <f t="shared" si="335"/>
        <v>26380.97</v>
      </c>
      <c r="H2679" s="85">
        <f t="shared" si="338"/>
        <v>44866</v>
      </c>
      <c r="I2679" s="70">
        <f t="shared" si="337"/>
        <v>4.2823003773263757E-2</v>
      </c>
      <c r="J2679" s="70">
        <f t="shared" si="336"/>
        <v>0.16497118319658299</v>
      </c>
      <c r="K2679" s="115">
        <f t="shared" si="333"/>
        <v>0</v>
      </c>
      <c r="L2679" s="116">
        <f t="shared" si="334"/>
        <v>-0.12214817942331924</v>
      </c>
    </row>
    <row r="2680" spans="1:12">
      <c r="A2680" s="80">
        <v>43773</v>
      </c>
      <c r="B2680" s="52">
        <v>222.73828389331848</v>
      </c>
      <c r="C2680" s="53">
        <v>16756.87</v>
      </c>
      <c r="D2680" s="54">
        <f t="shared" si="331"/>
        <v>44869</v>
      </c>
      <c r="E2680" s="53">
        <f t="shared" si="332"/>
        <v>252.63200149198587</v>
      </c>
      <c r="F2680" s="81">
        <f t="shared" si="335"/>
        <v>26339.9</v>
      </c>
      <c r="H2680" s="85">
        <f t="shared" si="338"/>
        <v>44869</v>
      </c>
      <c r="I2680" s="70">
        <f t="shared" si="337"/>
        <v>4.2872377580618348E-2</v>
      </c>
      <c r="J2680" s="70">
        <f t="shared" si="336"/>
        <v>0.16271624546906294</v>
      </c>
      <c r="K2680" s="115">
        <f t="shared" si="333"/>
        <v>0</v>
      </c>
      <c r="L2680" s="116">
        <f t="shared" si="334"/>
        <v>-0.11984386788844459</v>
      </c>
    </row>
    <row r="2681" spans="1:12">
      <c r="A2681" s="80">
        <v>43774</v>
      </c>
      <c r="B2681" s="52">
        <v>222.76011224514002</v>
      </c>
      <c r="C2681" s="53">
        <v>16723.060000000001</v>
      </c>
      <c r="D2681" s="54">
        <f t="shared" si="331"/>
        <v>44869</v>
      </c>
      <c r="E2681" s="53">
        <f t="shared" si="332"/>
        <v>252.63200149198587</v>
      </c>
      <c r="F2681" s="81">
        <f t="shared" si="335"/>
        <v>26339.9</v>
      </c>
      <c r="H2681" s="85">
        <f t="shared" si="338"/>
        <v>44869</v>
      </c>
      <c r="I2681" s="70">
        <f t="shared" si="337"/>
        <v>4.2838312641835907E-2</v>
      </c>
      <c r="J2681" s="70">
        <f t="shared" si="336"/>
        <v>0.1634992954057688</v>
      </c>
      <c r="K2681" s="115">
        <f t="shared" si="333"/>
        <v>0</v>
      </c>
      <c r="L2681" s="116">
        <f t="shared" si="334"/>
        <v>-0.12066098276393289</v>
      </c>
    </row>
    <row r="2682" spans="1:12">
      <c r="A2682" s="80">
        <v>43775</v>
      </c>
      <c r="B2682" s="52">
        <v>222.77659649344614</v>
      </c>
      <c r="C2682" s="53">
        <v>16791.61</v>
      </c>
      <c r="D2682" s="54">
        <f t="shared" si="331"/>
        <v>44869</v>
      </c>
      <c r="E2682" s="53">
        <f t="shared" si="332"/>
        <v>252.63200149198587</v>
      </c>
      <c r="F2682" s="81">
        <f t="shared" si="335"/>
        <v>26339.9</v>
      </c>
      <c r="H2682" s="85">
        <f t="shared" si="338"/>
        <v>44869</v>
      </c>
      <c r="I2682" s="70">
        <f t="shared" si="337"/>
        <v>4.2812590565735942E-2</v>
      </c>
      <c r="J2682" s="70">
        <f t="shared" si="336"/>
        <v>0.16191384771417949</v>
      </c>
      <c r="K2682" s="115">
        <f t="shared" si="333"/>
        <v>0</v>
      </c>
      <c r="L2682" s="116">
        <f t="shared" si="334"/>
        <v>-0.11910125714844355</v>
      </c>
    </row>
    <row r="2683" spans="1:12">
      <c r="A2683" s="80">
        <v>43776</v>
      </c>
      <c r="B2683" s="52">
        <v>222.80956742972717</v>
      </c>
      <c r="C2683" s="53">
        <v>16856.169999999998</v>
      </c>
      <c r="D2683" s="54">
        <f t="shared" si="331"/>
        <v>44872</v>
      </c>
      <c r="E2683" s="53">
        <f t="shared" si="332"/>
        <v>252.78964386091687</v>
      </c>
      <c r="F2683" s="81">
        <f t="shared" si="335"/>
        <v>26464.44</v>
      </c>
      <c r="H2683" s="85">
        <f t="shared" si="338"/>
        <v>44872</v>
      </c>
      <c r="I2683" s="70">
        <f t="shared" si="337"/>
        <v>4.297799944082592E-2</v>
      </c>
      <c r="J2683" s="70">
        <f t="shared" si="336"/>
        <v>0.16225458640917201</v>
      </c>
      <c r="K2683" s="115">
        <f t="shared" si="333"/>
        <v>0</v>
      </c>
      <c r="L2683" s="116">
        <f t="shared" si="334"/>
        <v>-0.11927658696834609</v>
      </c>
    </row>
    <row r="2684" spans="1:12">
      <c r="A2684" s="80">
        <v>43777</v>
      </c>
      <c r="B2684" s="52">
        <v>222.84254324570676</v>
      </c>
      <c r="C2684" s="53">
        <v>16710.37</v>
      </c>
      <c r="D2684" s="54">
        <f t="shared" si="331"/>
        <v>44872</v>
      </c>
      <c r="E2684" s="53">
        <f t="shared" si="332"/>
        <v>252.78964386091687</v>
      </c>
      <c r="F2684" s="81">
        <f t="shared" si="335"/>
        <v>26464.44</v>
      </c>
      <c r="H2684" s="85">
        <f t="shared" si="338"/>
        <v>44872</v>
      </c>
      <c r="I2684" s="70">
        <f t="shared" si="337"/>
        <v>4.292655093568909E-2</v>
      </c>
      <c r="J2684" s="70">
        <f t="shared" si="336"/>
        <v>0.1656250733261404</v>
      </c>
      <c r="K2684" s="115">
        <f t="shared" si="333"/>
        <v>0</v>
      </c>
      <c r="L2684" s="116">
        <f t="shared" si="334"/>
        <v>-0.12269852239045131</v>
      </c>
    </row>
    <row r="2685" spans="1:12">
      <c r="A2685" s="80">
        <v>43780</v>
      </c>
      <c r="B2685" s="52">
        <v>222.95151324935389</v>
      </c>
      <c r="C2685" s="53">
        <v>16717.75</v>
      </c>
      <c r="D2685" s="54">
        <f t="shared" si="331"/>
        <v>44876</v>
      </c>
      <c r="E2685" s="53">
        <f t="shared" si="332"/>
        <v>252.97219919956257</v>
      </c>
      <c r="F2685" s="81">
        <f t="shared" si="335"/>
        <v>26681.759999999998</v>
      </c>
      <c r="H2685" s="85">
        <f t="shared" si="338"/>
        <v>44876</v>
      </c>
      <c r="I2685" s="70">
        <f t="shared" si="337"/>
        <v>4.3007562334836713E-2</v>
      </c>
      <c r="J2685" s="70">
        <f t="shared" si="336"/>
        <v>0.16863498188300974</v>
      </c>
      <c r="K2685" s="115">
        <f t="shared" si="333"/>
        <v>0</v>
      </c>
      <c r="L2685" s="116">
        <f t="shared" si="334"/>
        <v>-0.12562741954817302</v>
      </c>
    </row>
    <row r="2686" spans="1:12">
      <c r="A2686" s="80">
        <v>43782</v>
      </c>
      <c r="B2686" s="52">
        <v>223.02597905477919</v>
      </c>
      <c r="C2686" s="53">
        <v>16615.37</v>
      </c>
      <c r="D2686" s="54">
        <f t="shared" si="331"/>
        <v>44876</v>
      </c>
      <c r="E2686" s="53">
        <f t="shared" si="332"/>
        <v>252.97219919956257</v>
      </c>
      <c r="F2686" s="81">
        <f t="shared" si="335"/>
        <v>26681.759999999998</v>
      </c>
      <c r="H2686" s="85">
        <f t="shared" si="338"/>
        <v>44876</v>
      </c>
      <c r="I2686" s="70">
        <f t="shared" si="337"/>
        <v>4.2891466675904155E-2</v>
      </c>
      <c r="J2686" s="70">
        <f t="shared" si="336"/>
        <v>0.17103035327891236</v>
      </c>
      <c r="K2686" s="115">
        <f t="shared" si="333"/>
        <v>0</v>
      </c>
      <c r="L2686" s="116">
        <f t="shared" si="334"/>
        <v>-0.12813888660300821</v>
      </c>
    </row>
    <row r="2687" spans="1:12">
      <c r="A2687" s="80">
        <v>43783</v>
      </c>
      <c r="B2687" s="52">
        <v>223.0654546530719</v>
      </c>
      <c r="C2687" s="53">
        <v>16659.78</v>
      </c>
      <c r="D2687" s="54">
        <f t="shared" si="331"/>
        <v>44879</v>
      </c>
      <c r="E2687" s="53">
        <f t="shared" si="332"/>
        <v>253.11259877011835</v>
      </c>
      <c r="F2687" s="81">
        <f t="shared" si="335"/>
        <v>26651.93</v>
      </c>
      <c r="H2687" s="85">
        <f t="shared" si="338"/>
        <v>44879</v>
      </c>
      <c r="I2687" s="70">
        <f t="shared" si="337"/>
        <v>4.3022831198644917E-2</v>
      </c>
      <c r="J2687" s="70">
        <f t="shared" si="336"/>
        <v>0.16955271279704442</v>
      </c>
      <c r="K2687" s="115">
        <f t="shared" si="333"/>
        <v>0</v>
      </c>
      <c r="L2687" s="116">
        <f t="shared" si="334"/>
        <v>-0.12652988159839951</v>
      </c>
    </row>
    <row r="2688" spans="1:12">
      <c r="A2688" s="80">
        <v>43784</v>
      </c>
      <c r="B2688" s="52">
        <v>223.09846834036057</v>
      </c>
      <c r="C2688" s="53">
        <v>16692.52</v>
      </c>
      <c r="D2688" s="54">
        <f t="shared" si="331"/>
        <v>44880</v>
      </c>
      <c r="E2688" s="53">
        <f t="shared" si="332"/>
        <v>253.1596777134896</v>
      </c>
      <c r="F2688" s="81">
        <f t="shared" si="335"/>
        <v>26759.85</v>
      </c>
      <c r="H2688" s="85">
        <f t="shared" si="338"/>
        <v>44880</v>
      </c>
      <c r="I2688" s="70">
        <f t="shared" si="337"/>
        <v>4.3036040698848366E-2</v>
      </c>
      <c r="J2688" s="70">
        <f t="shared" si="336"/>
        <v>0.17036301703660084</v>
      </c>
      <c r="K2688" s="115">
        <f t="shared" si="333"/>
        <v>0</v>
      </c>
      <c r="L2688" s="116">
        <f t="shared" si="334"/>
        <v>-0.12732697633775247</v>
      </c>
    </row>
    <row r="2689" spans="1:12">
      <c r="A2689" s="80">
        <v>43787</v>
      </c>
      <c r="B2689" s="52">
        <v>223.18815392463338</v>
      </c>
      <c r="C2689" s="53">
        <v>16677.14</v>
      </c>
      <c r="D2689" s="54">
        <f t="shared" si="331"/>
        <v>44883</v>
      </c>
      <c r="E2689" s="53">
        <f t="shared" si="332"/>
        <v>253.30704519885609</v>
      </c>
      <c r="F2689" s="81">
        <f t="shared" si="335"/>
        <v>26620.61</v>
      </c>
      <c r="H2689" s="85">
        <f t="shared" si="338"/>
        <v>44883</v>
      </c>
      <c r="I2689" s="70">
        <f t="shared" si="337"/>
        <v>4.3098633154756483E-2</v>
      </c>
      <c r="J2689" s="70">
        <f t="shared" si="336"/>
        <v>0.16868860466003111</v>
      </c>
      <c r="K2689" s="115">
        <f t="shared" si="333"/>
        <v>0</v>
      </c>
      <c r="L2689" s="116">
        <f t="shared" si="334"/>
        <v>-0.12558997150527462</v>
      </c>
    </row>
    <row r="2690" spans="1:12">
      <c r="A2690" s="80">
        <v>43788</v>
      </c>
      <c r="B2690" s="52">
        <v>223.221855335876</v>
      </c>
      <c r="C2690" s="53">
        <v>16755.150000000001</v>
      </c>
      <c r="D2690" s="54">
        <f t="shared" ref="D2690:D2753" si="339">VLOOKUP(EDATE(A2690,36),A:A,1,1)</f>
        <v>44883</v>
      </c>
      <c r="E2690" s="53">
        <f t="shared" ref="E2690:E2753" si="340">VLOOKUP(D2690,A:B,2,0)</f>
        <v>253.30704519885609</v>
      </c>
      <c r="F2690" s="81">
        <f t="shared" si="335"/>
        <v>26620.61</v>
      </c>
      <c r="H2690" s="85">
        <f t="shared" si="338"/>
        <v>44883</v>
      </c>
      <c r="I2690" s="70">
        <f t="shared" si="337"/>
        <v>4.3046135808198382E-2</v>
      </c>
      <c r="J2690" s="70">
        <f t="shared" si="336"/>
        <v>0.16687202375826993</v>
      </c>
      <c r="K2690" s="115">
        <f t="shared" ref="K2690:K2753" si="341">IF(I2690&gt;J2690,1,0)</f>
        <v>0</v>
      </c>
      <c r="L2690" s="116">
        <f t="shared" ref="L2690:L2753" si="342">I2690-J2690</f>
        <v>-0.12382588795007154</v>
      </c>
    </row>
    <row r="2691" spans="1:12">
      <c r="A2691" s="80">
        <v>43789</v>
      </c>
      <c r="B2691" s="52">
        <v>223.26248171354712</v>
      </c>
      <c r="C2691" s="53">
        <v>16837.96</v>
      </c>
      <c r="D2691" s="54">
        <f t="shared" si="339"/>
        <v>44883</v>
      </c>
      <c r="E2691" s="53">
        <f t="shared" si="340"/>
        <v>253.30704519885609</v>
      </c>
      <c r="F2691" s="81">
        <f t="shared" si="335"/>
        <v>26620.61</v>
      </c>
      <c r="H2691" s="85">
        <f t="shared" si="338"/>
        <v>44883</v>
      </c>
      <c r="I2691" s="70">
        <f t="shared" si="337"/>
        <v>4.2982865352619415E-2</v>
      </c>
      <c r="J2691" s="70">
        <f t="shared" si="336"/>
        <v>0.16495596593668527</v>
      </c>
      <c r="K2691" s="115">
        <f t="shared" si="341"/>
        <v>0</v>
      </c>
      <c r="L2691" s="116">
        <f t="shared" si="342"/>
        <v>-0.12197310058406585</v>
      </c>
    </row>
    <row r="2692" spans="1:12">
      <c r="A2692" s="80">
        <v>43790</v>
      </c>
      <c r="B2692" s="52">
        <v>223.29530129835899</v>
      </c>
      <c r="C2692" s="53">
        <v>16794.86</v>
      </c>
      <c r="D2692" s="54">
        <f t="shared" si="339"/>
        <v>44886</v>
      </c>
      <c r="E2692" s="53">
        <f t="shared" si="340"/>
        <v>253.44383100326345</v>
      </c>
      <c r="F2692" s="81">
        <f t="shared" si="335"/>
        <v>26405.9</v>
      </c>
      <c r="H2692" s="85">
        <f t="shared" si="338"/>
        <v>44886</v>
      </c>
      <c r="I2692" s="70">
        <f t="shared" si="337"/>
        <v>4.3119458136748889E-2</v>
      </c>
      <c r="J2692" s="70">
        <f t="shared" si="336"/>
        <v>0.1628084937845149</v>
      </c>
      <c r="K2692" s="115">
        <f t="shared" si="341"/>
        <v>0</v>
      </c>
      <c r="L2692" s="116">
        <f t="shared" si="342"/>
        <v>-0.11968903564776601</v>
      </c>
    </row>
    <row r="2693" spans="1:12">
      <c r="A2693" s="80">
        <v>43791</v>
      </c>
      <c r="B2693" s="52">
        <v>223.32834900295117</v>
      </c>
      <c r="C2693" s="53">
        <v>16719.11</v>
      </c>
      <c r="D2693" s="54">
        <f t="shared" si="339"/>
        <v>44887</v>
      </c>
      <c r="E2693" s="53">
        <f t="shared" si="340"/>
        <v>253.48311479706894</v>
      </c>
      <c r="F2693" s="81">
        <f t="shared" si="335"/>
        <v>26528.400000000001</v>
      </c>
      <c r="H2693" s="85">
        <f t="shared" si="338"/>
        <v>44887</v>
      </c>
      <c r="I2693" s="70">
        <f t="shared" si="337"/>
        <v>4.3121891716302985E-2</v>
      </c>
      <c r="J2693" s="70">
        <f t="shared" si="336"/>
        <v>0.16636004520732528</v>
      </c>
      <c r="K2693" s="115">
        <f t="shared" si="341"/>
        <v>0</v>
      </c>
      <c r="L2693" s="116">
        <f t="shared" si="342"/>
        <v>-0.1232381534910223</v>
      </c>
    </row>
    <row r="2694" spans="1:12">
      <c r="A2694" s="80">
        <v>43794</v>
      </c>
      <c r="B2694" s="52">
        <v>223.42415686467345</v>
      </c>
      <c r="C2694" s="53">
        <v>16942.7</v>
      </c>
      <c r="D2694" s="54">
        <f t="shared" si="339"/>
        <v>44890</v>
      </c>
      <c r="E2694" s="53">
        <f t="shared" si="340"/>
        <v>253.63142919053539</v>
      </c>
      <c r="F2694" s="81">
        <f t="shared" si="335"/>
        <v>26918.89</v>
      </c>
      <c r="H2694" s="85">
        <f t="shared" si="338"/>
        <v>44890</v>
      </c>
      <c r="I2694" s="70">
        <f t="shared" si="337"/>
        <v>4.3176144679867079E-2</v>
      </c>
      <c r="J2694" s="70">
        <f t="shared" si="336"/>
        <v>0.16687636217538482</v>
      </c>
      <c r="K2694" s="115">
        <f t="shared" si="341"/>
        <v>0</v>
      </c>
      <c r="L2694" s="116">
        <f t="shared" si="342"/>
        <v>-0.12370021749551774</v>
      </c>
    </row>
    <row r="2695" spans="1:12">
      <c r="A2695" s="80">
        <v>43795</v>
      </c>
      <c r="B2695" s="52">
        <v>223.45677679157569</v>
      </c>
      <c r="C2695" s="53">
        <v>16892.150000000001</v>
      </c>
      <c r="D2695" s="54">
        <f t="shared" si="339"/>
        <v>44890</v>
      </c>
      <c r="E2695" s="53">
        <f t="shared" si="340"/>
        <v>253.63142919053539</v>
      </c>
      <c r="F2695" s="81">
        <f t="shared" si="335"/>
        <v>26918.89</v>
      </c>
      <c r="H2695" s="85">
        <f t="shared" si="338"/>
        <v>44890</v>
      </c>
      <c r="I2695" s="70">
        <f t="shared" si="337"/>
        <v>4.3125381715007682E-2</v>
      </c>
      <c r="J2695" s="70">
        <f t="shared" si="336"/>
        <v>0.16803916776488048</v>
      </c>
      <c r="K2695" s="115">
        <f t="shared" si="341"/>
        <v>0</v>
      </c>
      <c r="L2695" s="116">
        <f t="shared" si="342"/>
        <v>-0.1249137860498728</v>
      </c>
    </row>
    <row r="2696" spans="1:12">
      <c r="A2696" s="80">
        <v>43796</v>
      </c>
      <c r="B2696" s="52">
        <v>223.49543481396063</v>
      </c>
      <c r="C2696" s="53">
        <v>16980.54</v>
      </c>
      <c r="D2696" s="54">
        <f t="shared" si="339"/>
        <v>44890</v>
      </c>
      <c r="E2696" s="53">
        <f t="shared" si="340"/>
        <v>253.63142919053539</v>
      </c>
      <c r="F2696" s="81">
        <f t="shared" ref="F2696:F2759" si="343">VLOOKUP(D2696,A:C,3,0)</f>
        <v>26918.89</v>
      </c>
      <c r="H2696" s="85">
        <f t="shared" si="338"/>
        <v>44890</v>
      </c>
      <c r="I2696" s="70">
        <f t="shared" si="337"/>
        <v>4.3065235088106446E-2</v>
      </c>
      <c r="J2696" s="70">
        <f t="shared" si="336"/>
        <v>0.16600894883560913</v>
      </c>
      <c r="K2696" s="115">
        <f t="shared" si="341"/>
        <v>0</v>
      </c>
      <c r="L2696" s="116">
        <f t="shared" si="342"/>
        <v>-0.12294371374750268</v>
      </c>
    </row>
    <row r="2697" spans="1:12">
      <c r="A2697" s="80">
        <v>43797</v>
      </c>
      <c r="B2697" s="52">
        <v>223.53387602874864</v>
      </c>
      <c r="C2697" s="53">
        <v>17051.310000000001</v>
      </c>
      <c r="D2697" s="54">
        <f t="shared" si="339"/>
        <v>44893</v>
      </c>
      <c r="E2697" s="53">
        <f t="shared" si="340"/>
        <v>253.77675999946155</v>
      </c>
      <c r="F2697" s="81">
        <f t="shared" si="343"/>
        <v>26991.599999999999</v>
      </c>
      <c r="H2697" s="85">
        <f t="shared" si="338"/>
        <v>44893</v>
      </c>
      <c r="I2697" s="70">
        <f t="shared" si="337"/>
        <v>4.3204615538898317E-2</v>
      </c>
      <c r="J2697" s="70">
        <f t="shared" si="336"/>
        <v>0.16544100170168652</v>
      </c>
      <c r="K2697" s="115">
        <f t="shared" si="341"/>
        <v>0</v>
      </c>
      <c r="L2697" s="116">
        <f t="shared" si="342"/>
        <v>-0.1222363861627882</v>
      </c>
    </row>
    <row r="2698" spans="1:12">
      <c r="A2698" s="80">
        <v>43798</v>
      </c>
      <c r="B2698" s="52">
        <v>223.56874731340912</v>
      </c>
      <c r="C2698" s="53">
        <v>16917.89</v>
      </c>
      <c r="D2698" s="54">
        <f t="shared" si="339"/>
        <v>44894</v>
      </c>
      <c r="E2698" s="53">
        <f t="shared" si="340"/>
        <v>253.82193226274146</v>
      </c>
      <c r="F2698" s="81">
        <f t="shared" si="343"/>
        <v>27071.98</v>
      </c>
      <c r="H2698" s="85">
        <f t="shared" si="338"/>
        <v>44894</v>
      </c>
      <c r="I2698" s="70">
        <f t="shared" si="337"/>
        <v>4.3212264456756078E-2</v>
      </c>
      <c r="J2698" s="70">
        <f t="shared" si="336"/>
        <v>0.16965542971108438</v>
      </c>
      <c r="K2698" s="115">
        <f t="shared" si="341"/>
        <v>0</v>
      </c>
      <c r="L2698" s="116">
        <f t="shared" si="342"/>
        <v>-0.1264431652543283</v>
      </c>
    </row>
    <row r="2699" spans="1:12">
      <c r="A2699" s="80">
        <v>43801</v>
      </c>
      <c r="B2699" s="52">
        <v>223.66801183721628</v>
      </c>
      <c r="C2699" s="53">
        <v>16906.88</v>
      </c>
      <c r="D2699" s="54">
        <f t="shared" si="339"/>
        <v>44897</v>
      </c>
      <c r="E2699" s="53">
        <f t="shared" si="340"/>
        <v>253.96663824387107</v>
      </c>
      <c r="F2699" s="81">
        <f t="shared" si="343"/>
        <v>27185.439999999999</v>
      </c>
      <c r="H2699" s="85">
        <f t="shared" si="338"/>
        <v>44897</v>
      </c>
      <c r="I2699" s="70">
        <f t="shared" si="337"/>
        <v>4.3256095715733522E-2</v>
      </c>
      <c r="J2699" s="70">
        <f t="shared" si="336"/>
        <v>0.17154137783281986</v>
      </c>
      <c r="K2699" s="115">
        <f t="shared" si="341"/>
        <v>0</v>
      </c>
      <c r="L2699" s="116">
        <f t="shared" si="342"/>
        <v>-0.12828528211708634</v>
      </c>
    </row>
    <row r="2700" spans="1:12">
      <c r="A2700" s="80">
        <v>43802</v>
      </c>
      <c r="B2700" s="52">
        <v>223.6952993346604</v>
      </c>
      <c r="C2700" s="53">
        <v>16831.11</v>
      </c>
      <c r="D2700" s="54">
        <f t="shared" si="339"/>
        <v>44897</v>
      </c>
      <c r="E2700" s="53">
        <f t="shared" si="340"/>
        <v>253.96663824387107</v>
      </c>
      <c r="F2700" s="81">
        <f t="shared" si="343"/>
        <v>27185.439999999999</v>
      </c>
      <c r="H2700" s="85">
        <f t="shared" si="338"/>
        <v>44897</v>
      </c>
      <c r="I2700" s="70">
        <f t="shared" si="337"/>
        <v>4.3213673418141196E-2</v>
      </c>
      <c r="J2700" s="70">
        <f t="shared" si="336"/>
        <v>0.17329675459367433</v>
      </c>
      <c r="K2700" s="115">
        <f t="shared" si="341"/>
        <v>0</v>
      </c>
      <c r="L2700" s="116">
        <f t="shared" si="342"/>
        <v>-0.13008308117553313</v>
      </c>
    </row>
    <row r="2701" spans="1:12">
      <c r="A2701" s="80">
        <v>43803</v>
      </c>
      <c r="B2701" s="52">
        <v>223.72795884836327</v>
      </c>
      <c r="C2701" s="53">
        <v>16899.88</v>
      </c>
      <c r="D2701" s="54">
        <f t="shared" si="339"/>
        <v>44897</v>
      </c>
      <c r="E2701" s="53">
        <f t="shared" si="340"/>
        <v>253.96663824387107</v>
      </c>
      <c r="F2701" s="81">
        <f t="shared" si="343"/>
        <v>27185.439999999999</v>
      </c>
      <c r="H2701" s="85">
        <f t="shared" si="338"/>
        <v>44897</v>
      </c>
      <c r="I2701" s="70">
        <f t="shared" si="337"/>
        <v>4.316290862706107E-2</v>
      </c>
      <c r="J2701" s="70">
        <f t="shared" si="336"/>
        <v>0.17170310792870103</v>
      </c>
      <c r="K2701" s="115">
        <f t="shared" si="341"/>
        <v>0</v>
      </c>
      <c r="L2701" s="116">
        <f t="shared" si="342"/>
        <v>-0.12854019930163996</v>
      </c>
    </row>
    <row r="2702" spans="1:12">
      <c r="A2702" s="80">
        <v>43804</v>
      </c>
      <c r="B2702" s="52">
        <v>223.73377577529334</v>
      </c>
      <c r="C2702" s="53">
        <v>16865.04</v>
      </c>
      <c r="D2702" s="54">
        <f t="shared" si="339"/>
        <v>44900</v>
      </c>
      <c r="E2702" s="53">
        <f t="shared" si="340"/>
        <v>254.10301832860804</v>
      </c>
      <c r="F2702" s="81">
        <f t="shared" si="343"/>
        <v>27192.639999999999</v>
      </c>
      <c r="H2702" s="85">
        <f t="shared" si="338"/>
        <v>44900</v>
      </c>
      <c r="I2702" s="70">
        <f t="shared" si="337"/>
        <v>4.334055916720958E-2</v>
      </c>
      <c r="J2702" s="70">
        <f t="shared" si="336"/>
        <v>0.17261289535653446</v>
      </c>
      <c r="K2702" s="115">
        <f t="shared" si="341"/>
        <v>0</v>
      </c>
      <c r="L2702" s="116">
        <f t="shared" si="342"/>
        <v>-0.12927233618932488</v>
      </c>
    </row>
    <row r="2703" spans="1:12">
      <c r="A2703" s="80">
        <v>43805</v>
      </c>
      <c r="B2703" s="52">
        <v>223.77404785493292</v>
      </c>
      <c r="C2703" s="53">
        <v>16729.080000000002</v>
      </c>
      <c r="D2703" s="54">
        <f t="shared" si="339"/>
        <v>44901</v>
      </c>
      <c r="E2703" s="53">
        <f t="shared" si="340"/>
        <v>254.15485534434711</v>
      </c>
      <c r="F2703" s="81">
        <f t="shared" si="343"/>
        <v>27107.87</v>
      </c>
      <c r="H2703" s="85">
        <f t="shared" si="338"/>
        <v>44901</v>
      </c>
      <c r="I2703" s="70">
        <f t="shared" si="337"/>
        <v>4.3348904322794146E-2</v>
      </c>
      <c r="J2703" s="70">
        <f t="shared" si="336"/>
        <v>0.17455794101240718</v>
      </c>
      <c r="K2703" s="115">
        <f t="shared" si="341"/>
        <v>0</v>
      </c>
      <c r="L2703" s="116">
        <f t="shared" si="342"/>
        <v>-0.13120903668961303</v>
      </c>
    </row>
    <row r="2704" spans="1:12">
      <c r="A2704" s="80">
        <v>43808</v>
      </c>
      <c r="B2704" s="52">
        <v>223.89354319648746</v>
      </c>
      <c r="C2704" s="53">
        <v>16751.53</v>
      </c>
      <c r="D2704" s="54">
        <f t="shared" si="339"/>
        <v>44904</v>
      </c>
      <c r="E2704" s="53">
        <f t="shared" si="340"/>
        <v>254.29695430257024</v>
      </c>
      <c r="F2704" s="81">
        <f t="shared" si="343"/>
        <v>26895.35</v>
      </c>
      <c r="H2704" s="85">
        <f t="shared" si="338"/>
        <v>44904</v>
      </c>
      <c r="I2704" s="70">
        <f t="shared" si="337"/>
        <v>4.3357630281720239E-2</v>
      </c>
      <c r="J2704" s="70">
        <f t="shared" si="336"/>
        <v>0.17095689159246419</v>
      </c>
      <c r="K2704" s="115">
        <f t="shared" si="341"/>
        <v>0</v>
      </c>
      <c r="L2704" s="116">
        <f t="shared" si="342"/>
        <v>-0.12759926131074395</v>
      </c>
    </row>
    <row r="2705" spans="1:12">
      <c r="A2705" s="80">
        <v>43809</v>
      </c>
      <c r="B2705" s="52">
        <v>223.92690333442371</v>
      </c>
      <c r="C2705" s="53">
        <v>16638.939999999999</v>
      </c>
      <c r="D2705" s="54">
        <f t="shared" si="339"/>
        <v>44904</v>
      </c>
      <c r="E2705" s="53">
        <f t="shared" si="340"/>
        <v>254.29695430257024</v>
      </c>
      <c r="F2705" s="81">
        <f t="shared" si="343"/>
        <v>26895.35</v>
      </c>
      <c r="H2705" s="85">
        <f t="shared" si="338"/>
        <v>44904</v>
      </c>
      <c r="I2705" s="70">
        <f t="shared" si="337"/>
        <v>4.3305815332949305E-2</v>
      </c>
      <c r="J2705" s="70">
        <f t="shared" si="336"/>
        <v>0.17359211117767703</v>
      </c>
      <c r="K2705" s="115">
        <f t="shared" si="341"/>
        <v>0</v>
      </c>
      <c r="L2705" s="116">
        <f t="shared" si="342"/>
        <v>-0.13028629584472773</v>
      </c>
    </row>
    <row r="2706" spans="1:12">
      <c r="A2706" s="80">
        <v>43810</v>
      </c>
      <c r="B2706" s="52">
        <v>223.96004451611722</v>
      </c>
      <c r="C2706" s="53">
        <v>16713.79</v>
      </c>
      <c r="D2706" s="54">
        <f t="shared" si="339"/>
        <v>44904</v>
      </c>
      <c r="E2706" s="53">
        <f t="shared" si="340"/>
        <v>254.29695430257024</v>
      </c>
      <c r="F2706" s="81">
        <f t="shared" si="343"/>
        <v>26895.35</v>
      </c>
      <c r="H2706" s="85">
        <f t="shared" si="338"/>
        <v>44904</v>
      </c>
      <c r="I2706" s="70">
        <f t="shared" si="337"/>
        <v>4.3254350657157214E-2</v>
      </c>
      <c r="J2706" s="70">
        <f t="shared" si="336"/>
        <v>0.17183757540187417</v>
      </c>
      <c r="K2706" s="115">
        <f t="shared" si="341"/>
        <v>0</v>
      </c>
      <c r="L2706" s="116">
        <f t="shared" si="342"/>
        <v>-0.12858322474471695</v>
      </c>
    </row>
    <row r="2707" spans="1:12">
      <c r="A2707" s="80">
        <v>43811</v>
      </c>
      <c r="B2707" s="52">
        <v>223.99184684243852</v>
      </c>
      <c r="C2707" s="53">
        <v>16800.36</v>
      </c>
      <c r="D2707" s="54">
        <f t="shared" si="339"/>
        <v>44907</v>
      </c>
      <c r="E2707" s="53">
        <f t="shared" si="340"/>
        <v>254.44648091170015</v>
      </c>
      <c r="F2707" s="81">
        <f t="shared" si="343"/>
        <v>26896.21</v>
      </c>
      <c r="H2707" s="85">
        <f t="shared" si="338"/>
        <v>44907</v>
      </c>
      <c r="I2707" s="70">
        <f t="shared" si="337"/>
        <v>4.3409402737767389E-2</v>
      </c>
      <c r="J2707" s="70">
        <f t="shared" ref="J2707:J2770" si="344">(F2707/C2707)^(1/3)-1</f>
        <v>0.16983380289536609</v>
      </c>
      <c r="K2707" s="115">
        <f t="shared" si="341"/>
        <v>0</v>
      </c>
      <c r="L2707" s="116">
        <f t="shared" si="342"/>
        <v>-0.1264244001575987</v>
      </c>
    </row>
    <row r="2708" spans="1:12">
      <c r="A2708" s="80">
        <v>43812</v>
      </c>
      <c r="B2708" s="52">
        <v>224.02387767653698</v>
      </c>
      <c r="C2708" s="53">
        <v>16961.560000000001</v>
      </c>
      <c r="D2708" s="54">
        <f t="shared" si="339"/>
        <v>44908</v>
      </c>
      <c r="E2708" s="53">
        <f t="shared" si="340"/>
        <v>254.4889734740124</v>
      </c>
      <c r="F2708" s="81">
        <f t="shared" si="343"/>
        <v>27057.35</v>
      </c>
      <c r="H2708" s="85">
        <f t="shared" si="338"/>
        <v>44908</v>
      </c>
      <c r="I2708" s="70">
        <f t="shared" ref="I2708:I2771" si="345">(E2708/B2708)^(1/3)-1</f>
        <v>4.3417748752741403E-2</v>
      </c>
      <c r="J2708" s="70">
        <f t="shared" si="344"/>
        <v>0.16844019581769332</v>
      </c>
      <c r="K2708" s="115">
        <f t="shared" si="341"/>
        <v>0</v>
      </c>
      <c r="L2708" s="116">
        <f t="shared" si="342"/>
        <v>-0.12502244706495191</v>
      </c>
    </row>
    <row r="2709" spans="1:12">
      <c r="A2709" s="80">
        <v>43815</v>
      </c>
      <c r="B2709" s="52">
        <v>224.11863977679417</v>
      </c>
      <c r="C2709" s="53">
        <v>16915.650000000001</v>
      </c>
      <c r="D2709" s="54">
        <f t="shared" si="339"/>
        <v>44911</v>
      </c>
      <c r="E2709" s="53">
        <f t="shared" si="340"/>
        <v>254.62591305583408</v>
      </c>
      <c r="F2709" s="81">
        <f t="shared" si="343"/>
        <v>26564.46</v>
      </c>
      <c r="H2709" s="85">
        <f t="shared" si="338"/>
        <v>44911</v>
      </c>
      <c r="I2709" s="70">
        <f t="shared" si="345"/>
        <v>4.3457761475671264E-2</v>
      </c>
      <c r="J2709" s="70">
        <f t="shared" si="344"/>
        <v>0.16235137528724497</v>
      </c>
      <c r="K2709" s="115">
        <f t="shared" si="341"/>
        <v>0</v>
      </c>
      <c r="L2709" s="116">
        <f t="shared" si="342"/>
        <v>-0.11889361381157371</v>
      </c>
    </row>
    <row r="2710" spans="1:12">
      <c r="A2710" s="80">
        <v>43816</v>
      </c>
      <c r="B2710" s="52">
        <v>224.15113697956181</v>
      </c>
      <c r="C2710" s="53">
        <v>17071.490000000002</v>
      </c>
      <c r="D2710" s="54">
        <f t="shared" si="339"/>
        <v>44911</v>
      </c>
      <c r="E2710" s="53">
        <f t="shared" si="340"/>
        <v>254.62591305583408</v>
      </c>
      <c r="F2710" s="81">
        <f t="shared" si="343"/>
        <v>26564.46</v>
      </c>
      <c r="H2710" s="85">
        <f t="shared" ref="H2710:H2773" si="346">D2710</f>
        <v>44911</v>
      </c>
      <c r="I2710" s="70">
        <f t="shared" si="345"/>
        <v>4.3407332558583311E-2</v>
      </c>
      <c r="J2710" s="70">
        <f t="shared" si="344"/>
        <v>0.15880365054341539</v>
      </c>
      <c r="K2710" s="115">
        <f t="shared" si="341"/>
        <v>0</v>
      </c>
      <c r="L2710" s="116">
        <f t="shared" si="342"/>
        <v>-0.11539631798483208</v>
      </c>
    </row>
    <row r="2711" spans="1:12">
      <c r="A2711" s="80">
        <v>43817</v>
      </c>
      <c r="B2711" s="52">
        <v>224.18274228987593</v>
      </c>
      <c r="C2711" s="53">
        <v>17150.93</v>
      </c>
      <c r="D2711" s="54">
        <f t="shared" si="339"/>
        <v>44911</v>
      </c>
      <c r="E2711" s="53">
        <f t="shared" si="340"/>
        <v>254.62591305583408</v>
      </c>
      <c r="F2711" s="81">
        <f t="shared" si="343"/>
        <v>26564.46</v>
      </c>
      <c r="H2711" s="85">
        <f t="shared" si="346"/>
        <v>44911</v>
      </c>
      <c r="I2711" s="70">
        <f t="shared" si="345"/>
        <v>4.3358297023221137E-2</v>
      </c>
      <c r="J2711" s="70">
        <f t="shared" si="344"/>
        <v>0.15701175827130909</v>
      </c>
      <c r="K2711" s="115">
        <f t="shared" si="341"/>
        <v>0</v>
      </c>
      <c r="L2711" s="116">
        <f t="shared" si="342"/>
        <v>-0.11365346124808795</v>
      </c>
    </row>
    <row r="2712" spans="1:12">
      <c r="A2712" s="80">
        <v>43818</v>
      </c>
      <c r="B2712" s="52">
        <v>224.21480042202339</v>
      </c>
      <c r="C2712" s="53">
        <v>17205.12</v>
      </c>
      <c r="D2712" s="54">
        <f t="shared" si="339"/>
        <v>44914</v>
      </c>
      <c r="E2712" s="53">
        <f t="shared" si="340"/>
        <v>254.77792472592839</v>
      </c>
      <c r="F2712" s="81">
        <f t="shared" si="343"/>
        <v>26784.68</v>
      </c>
      <c r="H2712" s="85">
        <f t="shared" si="346"/>
        <v>44914</v>
      </c>
      <c r="I2712" s="70">
        <f t="shared" si="345"/>
        <v>4.3516145454524757E-2</v>
      </c>
      <c r="J2712" s="70">
        <f t="shared" si="344"/>
        <v>0.15898082846799633</v>
      </c>
      <c r="K2712" s="115">
        <f t="shared" si="341"/>
        <v>0</v>
      </c>
      <c r="L2712" s="116">
        <f t="shared" si="342"/>
        <v>-0.11546468301347157</v>
      </c>
    </row>
    <row r="2713" spans="1:12">
      <c r="A2713" s="80">
        <v>43819</v>
      </c>
      <c r="B2713" s="52">
        <v>224.24305148687657</v>
      </c>
      <c r="C2713" s="53">
        <v>17222.14</v>
      </c>
      <c r="D2713" s="54">
        <f t="shared" si="339"/>
        <v>44915</v>
      </c>
      <c r="E2713" s="53">
        <f t="shared" si="340"/>
        <v>254.8281159770994</v>
      </c>
      <c r="F2713" s="81">
        <f t="shared" si="343"/>
        <v>26733.51</v>
      </c>
      <c r="H2713" s="85">
        <f t="shared" si="346"/>
        <v>44915</v>
      </c>
      <c r="I2713" s="70">
        <f t="shared" si="345"/>
        <v>4.3540838307612795E-2</v>
      </c>
      <c r="J2713" s="70">
        <f t="shared" si="344"/>
        <v>0.15786063607351619</v>
      </c>
      <c r="K2713" s="115">
        <f t="shared" si="341"/>
        <v>0</v>
      </c>
      <c r="L2713" s="116">
        <f t="shared" si="342"/>
        <v>-0.1143197977659034</v>
      </c>
    </row>
    <row r="2714" spans="1:12">
      <c r="A2714" s="80">
        <v>43822</v>
      </c>
      <c r="B2714" s="52">
        <v>224.33790629765554</v>
      </c>
      <c r="C2714" s="53">
        <v>17209.400000000001</v>
      </c>
      <c r="D2714" s="54">
        <f t="shared" si="339"/>
        <v>44918</v>
      </c>
      <c r="E2714" s="53">
        <f t="shared" si="340"/>
        <v>254.97951382940252</v>
      </c>
      <c r="F2714" s="81">
        <f t="shared" si="343"/>
        <v>25892.35</v>
      </c>
      <c r="H2714" s="85">
        <f t="shared" si="346"/>
        <v>44918</v>
      </c>
      <c r="I2714" s="70">
        <f t="shared" si="345"/>
        <v>4.3600332460451252E-2</v>
      </c>
      <c r="J2714" s="70">
        <f t="shared" si="344"/>
        <v>0.14586972907005835</v>
      </c>
      <c r="K2714" s="115">
        <f t="shared" si="341"/>
        <v>0</v>
      </c>
      <c r="L2714" s="116">
        <f t="shared" si="342"/>
        <v>-0.1022693966096071</v>
      </c>
    </row>
    <row r="2715" spans="1:12">
      <c r="A2715" s="80">
        <v>43823</v>
      </c>
      <c r="B2715" s="52">
        <v>224.3704352940687</v>
      </c>
      <c r="C2715" s="53">
        <v>17141.8</v>
      </c>
      <c r="D2715" s="54">
        <f t="shared" si="339"/>
        <v>44918</v>
      </c>
      <c r="E2715" s="53">
        <f t="shared" si="340"/>
        <v>254.97951382940252</v>
      </c>
      <c r="F2715" s="81">
        <f t="shared" si="343"/>
        <v>25892.35</v>
      </c>
      <c r="H2715" s="85">
        <f t="shared" si="346"/>
        <v>44918</v>
      </c>
      <c r="I2715" s="70">
        <f t="shared" si="345"/>
        <v>4.3549896653098497E-2</v>
      </c>
      <c r="J2715" s="70">
        <f t="shared" si="344"/>
        <v>0.14737402834620217</v>
      </c>
      <c r="K2715" s="115">
        <f t="shared" si="341"/>
        <v>0</v>
      </c>
      <c r="L2715" s="116">
        <f t="shared" si="342"/>
        <v>-0.10382413169310367</v>
      </c>
    </row>
    <row r="2716" spans="1:12">
      <c r="A2716" s="80">
        <v>43825</v>
      </c>
      <c r="B2716" s="52">
        <v>224.43415649769221</v>
      </c>
      <c r="C2716" s="53">
        <v>17018.259999999998</v>
      </c>
      <c r="D2716" s="54">
        <f t="shared" si="339"/>
        <v>44921</v>
      </c>
      <c r="E2716" s="53">
        <f t="shared" si="340"/>
        <v>255.11337807416299</v>
      </c>
      <c r="F2716" s="81">
        <f t="shared" si="343"/>
        <v>26194.52</v>
      </c>
      <c r="H2716" s="85">
        <f t="shared" si="346"/>
        <v>44921</v>
      </c>
      <c r="I2716" s="70">
        <f t="shared" si="345"/>
        <v>4.3633697963546103E-2</v>
      </c>
      <c r="J2716" s="70">
        <f t="shared" si="344"/>
        <v>0.15460055898005454</v>
      </c>
      <c r="K2716" s="115">
        <f t="shared" si="341"/>
        <v>0</v>
      </c>
      <c r="L2716" s="116">
        <f t="shared" si="342"/>
        <v>-0.11096686101650843</v>
      </c>
    </row>
    <row r="2717" spans="1:12">
      <c r="A2717" s="80">
        <v>43826</v>
      </c>
      <c r="B2717" s="52">
        <v>224.46984152857536</v>
      </c>
      <c r="C2717" s="53">
        <v>17185.66</v>
      </c>
      <c r="D2717" s="54">
        <f t="shared" si="339"/>
        <v>44922</v>
      </c>
      <c r="E2717" s="53">
        <f t="shared" si="340"/>
        <v>255.16057404910674</v>
      </c>
      <c r="F2717" s="81">
        <f t="shared" si="343"/>
        <v>26365.65</v>
      </c>
      <c r="H2717" s="85">
        <f t="shared" si="346"/>
        <v>44922</v>
      </c>
      <c r="I2717" s="70">
        <f t="shared" si="345"/>
        <v>4.3642741272667429E-2</v>
      </c>
      <c r="J2717" s="70">
        <f t="shared" si="344"/>
        <v>0.15334018039401598</v>
      </c>
      <c r="K2717" s="115">
        <f t="shared" si="341"/>
        <v>0</v>
      </c>
      <c r="L2717" s="116">
        <f t="shared" si="342"/>
        <v>-0.10969743912134855</v>
      </c>
    </row>
    <row r="2718" spans="1:12">
      <c r="A2718" s="80">
        <v>43829</v>
      </c>
      <c r="B2718" s="52">
        <v>224.56546568106654</v>
      </c>
      <c r="C2718" s="53">
        <v>17199.73</v>
      </c>
      <c r="D2718" s="54">
        <f t="shared" si="339"/>
        <v>44925</v>
      </c>
      <c r="E2718" s="53">
        <f t="shared" si="340"/>
        <v>255.34560999896277</v>
      </c>
      <c r="F2718" s="81">
        <f t="shared" si="343"/>
        <v>26326.37</v>
      </c>
      <c r="H2718" s="85">
        <f t="shared" si="346"/>
        <v>44925</v>
      </c>
      <c r="I2718" s="70">
        <f t="shared" si="345"/>
        <v>4.3746763695729385E-2</v>
      </c>
      <c r="J2718" s="70">
        <f t="shared" si="344"/>
        <v>0.15245271956649642</v>
      </c>
      <c r="K2718" s="115">
        <f t="shared" si="341"/>
        <v>0</v>
      </c>
      <c r="L2718" s="116">
        <f t="shared" si="342"/>
        <v>-0.10870595587076703</v>
      </c>
    </row>
    <row r="2719" spans="1:12">
      <c r="A2719" s="80">
        <v>43830</v>
      </c>
      <c r="B2719" s="52">
        <v>224.59757854265894</v>
      </c>
      <c r="C2719" s="53">
        <v>17077.060000000001</v>
      </c>
      <c r="D2719" s="54">
        <f t="shared" si="339"/>
        <v>44925</v>
      </c>
      <c r="E2719" s="53">
        <f t="shared" si="340"/>
        <v>255.34560999896277</v>
      </c>
      <c r="F2719" s="81">
        <f t="shared" si="343"/>
        <v>26326.37</v>
      </c>
      <c r="H2719" s="85">
        <f t="shared" si="346"/>
        <v>44925</v>
      </c>
      <c r="I2719" s="70">
        <f t="shared" si="345"/>
        <v>4.3697016509149478E-2</v>
      </c>
      <c r="J2719" s="70">
        <f t="shared" si="344"/>
        <v>0.15520561759160878</v>
      </c>
      <c r="K2719" s="115">
        <f t="shared" si="341"/>
        <v>0</v>
      </c>
      <c r="L2719" s="116">
        <f t="shared" si="342"/>
        <v>-0.1115086010824593</v>
      </c>
    </row>
    <row r="2720" spans="1:12">
      <c r="A2720" s="80">
        <v>43831</v>
      </c>
      <c r="B2720" s="52">
        <v>224.63014519154763</v>
      </c>
      <c r="C2720" s="53">
        <v>17096.830000000002</v>
      </c>
      <c r="D2720" s="54">
        <f t="shared" si="339"/>
        <v>44925</v>
      </c>
      <c r="E2720" s="53">
        <f t="shared" si="340"/>
        <v>255.34560999896277</v>
      </c>
      <c r="F2720" s="81">
        <f t="shared" si="343"/>
        <v>26326.37</v>
      </c>
      <c r="H2720" s="85">
        <f t="shared" si="346"/>
        <v>44925</v>
      </c>
      <c r="I2720" s="70">
        <f t="shared" si="345"/>
        <v>4.3646576029186201E-2</v>
      </c>
      <c r="J2720" s="70">
        <f t="shared" si="344"/>
        <v>0.15476017002769549</v>
      </c>
      <c r="K2720" s="115">
        <f t="shared" si="341"/>
        <v>0</v>
      </c>
      <c r="L2720" s="116">
        <f t="shared" si="342"/>
        <v>-0.11111359399850929</v>
      </c>
    </row>
    <row r="2721" spans="1:12">
      <c r="A2721" s="80">
        <v>43832</v>
      </c>
      <c r="B2721" s="52">
        <v>224.67237565884366</v>
      </c>
      <c r="C2721" s="53">
        <v>17236.7</v>
      </c>
      <c r="D2721" s="54">
        <f t="shared" si="339"/>
        <v>44928</v>
      </c>
      <c r="E2721" s="53">
        <f t="shared" si="340"/>
        <v>255.53788524329198</v>
      </c>
      <c r="F2721" s="81">
        <f t="shared" si="343"/>
        <v>26460.41</v>
      </c>
      <c r="H2721" s="85">
        <f t="shared" si="346"/>
        <v>44928</v>
      </c>
      <c r="I2721" s="70">
        <f t="shared" si="345"/>
        <v>4.3843055530529806E-2</v>
      </c>
      <c r="J2721" s="70">
        <f t="shared" si="344"/>
        <v>0.1535793735887474</v>
      </c>
      <c r="K2721" s="115">
        <f t="shared" si="341"/>
        <v>0</v>
      </c>
      <c r="L2721" s="116">
        <f t="shared" si="342"/>
        <v>-0.1097363180582176</v>
      </c>
    </row>
    <row r="2722" spans="1:12">
      <c r="A2722" s="80">
        <v>43833</v>
      </c>
      <c r="B2722" s="52">
        <v>224.70270642955759</v>
      </c>
      <c r="C2722" s="53">
        <v>17158.75</v>
      </c>
      <c r="D2722" s="54">
        <f t="shared" si="339"/>
        <v>44929</v>
      </c>
      <c r="E2722" s="53">
        <f t="shared" si="340"/>
        <v>255.58107114589811</v>
      </c>
      <c r="F2722" s="81">
        <f t="shared" si="343"/>
        <v>26511.45</v>
      </c>
      <c r="H2722" s="85">
        <f t="shared" si="346"/>
        <v>44929</v>
      </c>
      <c r="I2722" s="70">
        <f t="shared" si="345"/>
        <v>4.3854884020924301E-2</v>
      </c>
      <c r="J2722" s="70">
        <f t="shared" si="344"/>
        <v>0.15606595430623948</v>
      </c>
      <c r="K2722" s="115">
        <f t="shared" si="341"/>
        <v>0</v>
      </c>
      <c r="L2722" s="116">
        <f t="shared" si="342"/>
        <v>-0.11221107028531518</v>
      </c>
    </row>
    <row r="2723" spans="1:12">
      <c r="A2723" s="80">
        <v>43836</v>
      </c>
      <c r="B2723" s="52">
        <v>224.80112621497372</v>
      </c>
      <c r="C2723" s="53">
        <v>16830.93</v>
      </c>
      <c r="D2723" s="54">
        <f t="shared" si="339"/>
        <v>44932</v>
      </c>
      <c r="E2723" s="53">
        <f t="shared" si="340"/>
        <v>255.72243343050337</v>
      </c>
      <c r="F2723" s="81">
        <f t="shared" si="343"/>
        <v>25968.95</v>
      </c>
      <c r="H2723" s="85">
        <f t="shared" si="346"/>
        <v>44932</v>
      </c>
      <c r="I2723" s="70">
        <f t="shared" si="345"/>
        <v>4.3894914720643108E-2</v>
      </c>
      <c r="J2723" s="70">
        <f t="shared" si="344"/>
        <v>0.15553230678744612</v>
      </c>
      <c r="K2723" s="115">
        <f t="shared" si="341"/>
        <v>0</v>
      </c>
      <c r="L2723" s="116">
        <f t="shared" si="342"/>
        <v>-0.11163739206680301</v>
      </c>
    </row>
    <row r="2724" spans="1:12">
      <c r="A2724" s="80">
        <v>43837</v>
      </c>
      <c r="B2724" s="52">
        <v>224.83552078728462</v>
      </c>
      <c r="C2724" s="53">
        <v>16915.03</v>
      </c>
      <c r="D2724" s="54">
        <f t="shared" si="339"/>
        <v>44932</v>
      </c>
      <c r="E2724" s="53">
        <f t="shared" si="340"/>
        <v>255.72243343050337</v>
      </c>
      <c r="F2724" s="81">
        <f t="shared" si="343"/>
        <v>25968.95</v>
      </c>
      <c r="H2724" s="85">
        <f t="shared" si="346"/>
        <v>44932</v>
      </c>
      <c r="I2724" s="70">
        <f t="shared" si="345"/>
        <v>4.3841681509687591E-2</v>
      </c>
      <c r="J2724" s="70">
        <f t="shared" si="344"/>
        <v>0.15361405675545714</v>
      </c>
      <c r="K2724" s="115">
        <f t="shared" si="341"/>
        <v>0</v>
      </c>
      <c r="L2724" s="116">
        <f t="shared" si="342"/>
        <v>-0.10977237524576955</v>
      </c>
    </row>
    <row r="2725" spans="1:12">
      <c r="A2725" s="80">
        <v>43838</v>
      </c>
      <c r="B2725" s="52">
        <v>224.88835713466963</v>
      </c>
      <c r="C2725" s="53">
        <v>16876.240000000002</v>
      </c>
      <c r="D2725" s="54">
        <f t="shared" si="339"/>
        <v>44932</v>
      </c>
      <c r="E2725" s="53">
        <f t="shared" si="340"/>
        <v>255.72243343050337</v>
      </c>
      <c r="F2725" s="81">
        <f t="shared" si="343"/>
        <v>25968.95</v>
      </c>
      <c r="H2725" s="85">
        <f t="shared" si="346"/>
        <v>44932</v>
      </c>
      <c r="I2725" s="70">
        <f t="shared" si="345"/>
        <v>4.3759926719218578E-2</v>
      </c>
      <c r="J2725" s="70">
        <f t="shared" si="344"/>
        <v>0.15449724021444333</v>
      </c>
      <c r="K2725" s="115">
        <f t="shared" si="341"/>
        <v>0</v>
      </c>
      <c r="L2725" s="116">
        <f t="shared" si="342"/>
        <v>-0.11073731349522475</v>
      </c>
    </row>
    <row r="2726" spans="1:12">
      <c r="A2726" s="80">
        <v>43839</v>
      </c>
      <c r="B2726" s="52">
        <v>224.89667800388364</v>
      </c>
      <c r="C2726" s="53">
        <v>17143.650000000001</v>
      </c>
      <c r="D2726" s="54">
        <f t="shared" si="339"/>
        <v>44935</v>
      </c>
      <c r="E2726" s="53">
        <f t="shared" si="340"/>
        <v>255.86205787915642</v>
      </c>
      <c r="F2726" s="81">
        <f t="shared" si="343"/>
        <v>26320.41</v>
      </c>
      <c r="H2726" s="85">
        <f t="shared" si="346"/>
        <v>44935</v>
      </c>
      <c r="I2726" s="70">
        <f t="shared" si="345"/>
        <v>4.3936981398881914E-2</v>
      </c>
      <c r="J2726" s="70">
        <f t="shared" si="344"/>
        <v>0.15362091055095761</v>
      </c>
      <c r="K2726" s="115">
        <f t="shared" si="341"/>
        <v>0</v>
      </c>
      <c r="L2726" s="116">
        <f t="shared" si="342"/>
        <v>-0.1096839291520757</v>
      </c>
    </row>
    <row r="2727" spans="1:12">
      <c r="A2727" s="80">
        <v>43840</v>
      </c>
      <c r="B2727" s="52">
        <v>224.92164153514207</v>
      </c>
      <c r="C2727" s="53">
        <v>17201.080000000002</v>
      </c>
      <c r="D2727" s="54">
        <f t="shared" si="339"/>
        <v>44936</v>
      </c>
      <c r="E2727" s="53">
        <f t="shared" si="340"/>
        <v>255.90581029105374</v>
      </c>
      <c r="F2727" s="81">
        <f t="shared" si="343"/>
        <v>26048.47</v>
      </c>
      <c r="H2727" s="85">
        <f t="shared" si="346"/>
        <v>44936</v>
      </c>
      <c r="I2727" s="70">
        <f t="shared" si="345"/>
        <v>4.3957857403758682E-2</v>
      </c>
      <c r="J2727" s="70">
        <f t="shared" si="344"/>
        <v>0.1483532430530965</v>
      </c>
      <c r="K2727" s="115">
        <f t="shared" si="341"/>
        <v>0</v>
      </c>
      <c r="L2727" s="116">
        <f t="shared" si="342"/>
        <v>-0.10439538564933781</v>
      </c>
    </row>
    <row r="2728" spans="1:12">
      <c r="A2728" s="80">
        <v>43843</v>
      </c>
      <c r="B2728" s="52">
        <v>225.00261332609472</v>
      </c>
      <c r="C2728" s="53">
        <v>17303.2</v>
      </c>
      <c r="D2728" s="54">
        <f t="shared" si="339"/>
        <v>44939</v>
      </c>
      <c r="E2728" s="53">
        <f t="shared" si="340"/>
        <v>256.02482468916537</v>
      </c>
      <c r="F2728" s="81">
        <f t="shared" si="343"/>
        <v>26110.2</v>
      </c>
      <c r="H2728" s="85">
        <f t="shared" si="346"/>
        <v>44939</v>
      </c>
      <c r="I2728" s="70">
        <f t="shared" si="345"/>
        <v>4.3994406234879602E-2</v>
      </c>
      <c r="J2728" s="70">
        <f t="shared" si="344"/>
        <v>0.14699429278821752</v>
      </c>
      <c r="K2728" s="115">
        <f t="shared" si="341"/>
        <v>0</v>
      </c>
      <c r="L2728" s="116">
        <f t="shared" si="342"/>
        <v>-0.10299988655333792</v>
      </c>
    </row>
    <row r="2729" spans="1:12">
      <c r="A2729" s="80">
        <v>43844</v>
      </c>
      <c r="B2729" s="52">
        <v>225.0334386841204</v>
      </c>
      <c r="C2729" s="53">
        <v>17349.12</v>
      </c>
      <c r="D2729" s="54">
        <f t="shared" si="339"/>
        <v>44939</v>
      </c>
      <c r="E2729" s="53">
        <f t="shared" si="340"/>
        <v>256.02482468916537</v>
      </c>
      <c r="F2729" s="81">
        <f t="shared" si="343"/>
        <v>26110.2</v>
      </c>
      <c r="H2729" s="85">
        <f t="shared" si="346"/>
        <v>44939</v>
      </c>
      <c r="I2729" s="70">
        <f t="shared" si="345"/>
        <v>4.3946734844249047E-2</v>
      </c>
      <c r="J2729" s="70">
        <f t="shared" si="344"/>
        <v>0.14598143611890846</v>
      </c>
      <c r="K2729" s="115">
        <f t="shared" si="341"/>
        <v>0</v>
      </c>
      <c r="L2729" s="116">
        <f t="shared" si="342"/>
        <v>-0.10203470127465941</v>
      </c>
    </row>
    <row r="2730" spans="1:12">
      <c r="A2730" s="80">
        <v>43845</v>
      </c>
      <c r="B2730" s="52">
        <v>225.06404323178143</v>
      </c>
      <c r="C2730" s="53">
        <v>17322.5</v>
      </c>
      <c r="D2730" s="54">
        <f t="shared" si="339"/>
        <v>44939</v>
      </c>
      <c r="E2730" s="53">
        <f t="shared" si="340"/>
        <v>256.02482468916537</v>
      </c>
      <c r="F2730" s="81">
        <f t="shared" si="343"/>
        <v>26110.2</v>
      </c>
      <c r="H2730" s="85">
        <f t="shared" si="346"/>
        <v>44939</v>
      </c>
      <c r="I2730" s="70">
        <f t="shared" si="345"/>
        <v>4.3899413549335353E-2</v>
      </c>
      <c r="J2730" s="70">
        <f t="shared" si="344"/>
        <v>0.14656815690885616</v>
      </c>
      <c r="K2730" s="115">
        <f t="shared" si="341"/>
        <v>0</v>
      </c>
      <c r="L2730" s="116">
        <f t="shared" si="342"/>
        <v>-0.10266874335952081</v>
      </c>
    </row>
    <row r="2731" spans="1:12">
      <c r="A2731" s="80">
        <v>43846</v>
      </c>
      <c r="B2731" s="52">
        <v>225.09712764613647</v>
      </c>
      <c r="C2731" s="53">
        <v>17339.57</v>
      </c>
      <c r="D2731" s="54">
        <f t="shared" si="339"/>
        <v>44942</v>
      </c>
      <c r="E2731" s="53">
        <f t="shared" si="340"/>
        <v>256.16384616897159</v>
      </c>
      <c r="F2731" s="81">
        <f t="shared" si="343"/>
        <v>26020.39</v>
      </c>
      <c r="H2731" s="85">
        <f t="shared" si="346"/>
        <v>44942</v>
      </c>
      <c r="I2731" s="70">
        <f t="shared" si="345"/>
        <v>4.4037169839518553E-2</v>
      </c>
      <c r="J2731" s="70">
        <f t="shared" si="344"/>
        <v>0.14487610912835569</v>
      </c>
      <c r="K2731" s="115">
        <f t="shared" si="341"/>
        <v>0</v>
      </c>
      <c r="L2731" s="116">
        <f t="shared" si="342"/>
        <v>-0.10083893928883714</v>
      </c>
    </row>
    <row r="2732" spans="1:12">
      <c r="A2732" s="80">
        <v>43847</v>
      </c>
      <c r="B2732" s="52">
        <v>225.12976672964518</v>
      </c>
      <c r="C2732" s="53">
        <v>17335.2</v>
      </c>
      <c r="D2732" s="54">
        <f t="shared" si="339"/>
        <v>44943</v>
      </c>
      <c r="E2732" s="53">
        <f t="shared" si="340"/>
        <v>256.2040638928201</v>
      </c>
      <c r="F2732" s="81">
        <f t="shared" si="343"/>
        <v>26250.81</v>
      </c>
      <c r="H2732" s="85">
        <f t="shared" si="346"/>
        <v>44943</v>
      </c>
      <c r="I2732" s="70">
        <f t="shared" si="345"/>
        <v>4.4041345366044427E-2</v>
      </c>
      <c r="J2732" s="70">
        <f t="shared" si="344"/>
        <v>0.14834209204546278</v>
      </c>
      <c r="K2732" s="115">
        <f t="shared" si="341"/>
        <v>0</v>
      </c>
      <c r="L2732" s="116">
        <f t="shared" si="342"/>
        <v>-0.10430074667941835</v>
      </c>
    </row>
    <row r="2733" spans="1:12">
      <c r="A2733" s="80">
        <v>43850</v>
      </c>
      <c r="B2733" s="52">
        <v>225.23107512467354</v>
      </c>
      <c r="C2733" s="53">
        <v>17155.830000000002</v>
      </c>
      <c r="D2733" s="54">
        <f t="shared" si="339"/>
        <v>44946</v>
      </c>
      <c r="E2733" s="53">
        <f t="shared" si="340"/>
        <v>256.34628332470987</v>
      </c>
      <c r="F2733" s="81">
        <f t="shared" si="343"/>
        <v>26216.94</v>
      </c>
      <c r="H2733" s="85">
        <f t="shared" si="346"/>
        <v>44946</v>
      </c>
      <c r="I2733" s="70">
        <f t="shared" si="345"/>
        <v>4.4077904637320087E-2</v>
      </c>
      <c r="J2733" s="70">
        <f t="shared" si="344"/>
        <v>0.15183451647414015</v>
      </c>
      <c r="K2733" s="115">
        <f t="shared" si="341"/>
        <v>0</v>
      </c>
      <c r="L2733" s="116">
        <f t="shared" si="342"/>
        <v>-0.10775661183682006</v>
      </c>
    </row>
    <row r="2734" spans="1:12">
      <c r="A2734" s="80">
        <v>43851</v>
      </c>
      <c r="B2734" s="52">
        <v>225.26373363056663</v>
      </c>
      <c r="C2734" s="53">
        <v>17079.07</v>
      </c>
      <c r="D2734" s="54">
        <f t="shared" si="339"/>
        <v>44946</v>
      </c>
      <c r="E2734" s="53">
        <f t="shared" si="340"/>
        <v>256.34628332470987</v>
      </c>
      <c r="F2734" s="81">
        <f t="shared" si="343"/>
        <v>26216.94</v>
      </c>
      <c r="H2734" s="85">
        <f t="shared" si="346"/>
        <v>44946</v>
      </c>
      <c r="I2734" s="70">
        <f t="shared" si="345"/>
        <v>4.4027445749543093E-2</v>
      </c>
      <c r="J2734" s="70">
        <f t="shared" si="344"/>
        <v>0.15355753555223162</v>
      </c>
      <c r="K2734" s="115">
        <f t="shared" si="341"/>
        <v>0</v>
      </c>
      <c r="L2734" s="116">
        <f t="shared" si="342"/>
        <v>-0.10953008980268852</v>
      </c>
    </row>
    <row r="2735" spans="1:12">
      <c r="A2735" s="80">
        <v>43852</v>
      </c>
      <c r="B2735" s="52">
        <v>225.29639687194307</v>
      </c>
      <c r="C2735" s="53">
        <v>16990.68</v>
      </c>
      <c r="D2735" s="54">
        <f t="shared" si="339"/>
        <v>44946</v>
      </c>
      <c r="E2735" s="53">
        <f t="shared" si="340"/>
        <v>256.34628332470987</v>
      </c>
      <c r="F2735" s="81">
        <f t="shared" si="343"/>
        <v>26216.94</v>
      </c>
      <c r="H2735" s="85">
        <f t="shared" si="346"/>
        <v>44946</v>
      </c>
      <c r="I2735" s="70">
        <f t="shared" si="345"/>
        <v>4.3976989300376745E-2</v>
      </c>
      <c r="J2735" s="70">
        <f t="shared" si="344"/>
        <v>0.15555444693920717</v>
      </c>
      <c r="K2735" s="115">
        <f t="shared" si="341"/>
        <v>0</v>
      </c>
      <c r="L2735" s="116">
        <f t="shared" si="342"/>
        <v>-0.11157745763883042</v>
      </c>
    </row>
    <row r="2736" spans="1:12">
      <c r="A2736" s="80">
        <v>43853</v>
      </c>
      <c r="B2736" s="52">
        <v>225.32974073868013</v>
      </c>
      <c r="C2736" s="53">
        <v>17095.61</v>
      </c>
      <c r="D2736" s="54">
        <f t="shared" si="339"/>
        <v>44949</v>
      </c>
      <c r="E2736" s="53">
        <f t="shared" si="340"/>
        <v>256.46625338530583</v>
      </c>
      <c r="F2736" s="81">
        <f t="shared" si="343"/>
        <v>26349.14</v>
      </c>
      <c r="H2736" s="85">
        <f t="shared" si="346"/>
        <v>44949</v>
      </c>
      <c r="I2736" s="70">
        <f t="shared" si="345"/>
        <v>4.408831849491146E-2</v>
      </c>
      <c r="J2736" s="70">
        <f t="shared" si="344"/>
        <v>0.15512047261291784</v>
      </c>
      <c r="K2736" s="115">
        <f t="shared" si="341"/>
        <v>0</v>
      </c>
      <c r="L2736" s="116">
        <f t="shared" si="342"/>
        <v>-0.11103215411800638</v>
      </c>
    </row>
    <row r="2737" spans="1:12">
      <c r="A2737" s="80">
        <v>43854</v>
      </c>
      <c r="B2737" s="52">
        <v>225.43880033319763</v>
      </c>
      <c r="C2737" s="53">
        <v>17192.150000000001</v>
      </c>
      <c r="D2737" s="54">
        <f t="shared" si="339"/>
        <v>44950</v>
      </c>
      <c r="E2737" s="53">
        <f t="shared" si="340"/>
        <v>256.5090832496212</v>
      </c>
      <c r="F2737" s="81">
        <f t="shared" si="343"/>
        <v>26349.279999999999</v>
      </c>
      <c r="H2737" s="85">
        <f t="shared" si="346"/>
        <v>44950</v>
      </c>
      <c r="I2737" s="70">
        <f t="shared" si="345"/>
        <v>4.3978034885735484E-2</v>
      </c>
      <c r="J2737" s="70">
        <f t="shared" si="344"/>
        <v>0.15295631826354694</v>
      </c>
      <c r="K2737" s="115">
        <f t="shared" si="341"/>
        <v>0</v>
      </c>
      <c r="L2737" s="116">
        <f t="shared" si="342"/>
        <v>-0.10897828337781146</v>
      </c>
    </row>
    <row r="2738" spans="1:12">
      <c r="A2738" s="80">
        <v>43857</v>
      </c>
      <c r="B2738" s="52">
        <v>225.27783702975972</v>
      </c>
      <c r="C2738" s="53">
        <v>17010.7</v>
      </c>
      <c r="D2738" s="54">
        <f t="shared" si="339"/>
        <v>44953</v>
      </c>
      <c r="E2738" s="53">
        <f t="shared" si="340"/>
        <v>256.65710748547417</v>
      </c>
      <c r="F2738" s="81">
        <f t="shared" si="343"/>
        <v>25601.88</v>
      </c>
      <c r="H2738" s="85">
        <f t="shared" si="346"/>
        <v>44953</v>
      </c>
      <c r="I2738" s="70">
        <f t="shared" si="345"/>
        <v>4.4427446052042407E-2</v>
      </c>
      <c r="J2738" s="70">
        <f t="shared" si="344"/>
        <v>0.14599632271615626</v>
      </c>
      <c r="K2738" s="115">
        <f t="shared" si="341"/>
        <v>0</v>
      </c>
      <c r="L2738" s="116">
        <f t="shared" si="342"/>
        <v>-0.10156887666411385</v>
      </c>
    </row>
    <row r="2739" spans="1:12">
      <c r="A2739" s="80">
        <v>43858</v>
      </c>
      <c r="B2739" s="52">
        <v>225.31095287180307</v>
      </c>
      <c r="C2739" s="53">
        <v>16922.009999999998</v>
      </c>
      <c r="D2739" s="54">
        <f t="shared" si="339"/>
        <v>44953</v>
      </c>
      <c r="E2739" s="53">
        <f t="shared" si="340"/>
        <v>256.65710748547417</v>
      </c>
      <c r="F2739" s="81">
        <f t="shared" si="343"/>
        <v>25601.88</v>
      </c>
      <c r="H2739" s="85">
        <f t="shared" si="346"/>
        <v>44953</v>
      </c>
      <c r="I2739" s="70">
        <f t="shared" si="345"/>
        <v>4.4376274121953108E-2</v>
      </c>
      <c r="J2739" s="70">
        <f t="shared" si="344"/>
        <v>0.14799493011722453</v>
      </c>
      <c r="K2739" s="115">
        <f t="shared" si="341"/>
        <v>0</v>
      </c>
      <c r="L2739" s="116">
        <f t="shared" si="342"/>
        <v>-0.10361865599527142</v>
      </c>
    </row>
    <row r="2740" spans="1:12">
      <c r="A2740" s="80">
        <v>43859</v>
      </c>
      <c r="B2740" s="52">
        <v>225.34429889282811</v>
      </c>
      <c r="C2740" s="53">
        <v>17025.46</v>
      </c>
      <c r="D2740" s="54">
        <f t="shared" si="339"/>
        <v>44953</v>
      </c>
      <c r="E2740" s="53">
        <f t="shared" si="340"/>
        <v>256.65710748547417</v>
      </c>
      <c r="F2740" s="81">
        <f t="shared" si="343"/>
        <v>25601.88</v>
      </c>
      <c r="H2740" s="85">
        <f t="shared" si="346"/>
        <v>44953</v>
      </c>
      <c r="I2740" s="70">
        <f t="shared" si="345"/>
        <v>4.4324756642070806E-2</v>
      </c>
      <c r="J2740" s="70">
        <f t="shared" si="344"/>
        <v>0.14566505812514507</v>
      </c>
      <c r="K2740" s="115">
        <f t="shared" si="341"/>
        <v>0</v>
      </c>
      <c r="L2740" s="116">
        <f t="shared" si="342"/>
        <v>-0.10134030148307427</v>
      </c>
    </row>
    <row r="2741" spans="1:12">
      <c r="A2741" s="80">
        <v>43860</v>
      </c>
      <c r="B2741" s="52">
        <v>225.37764984906426</v>
      </c>
      <c r="C2741" s="53">
        <v>16893.91</v>
      </c>
      <c r="D2741" s="54">
        <f t="shared" si="339"/>
        <v>44956</v>
      </c>
      <c r="E2741" s="53">
        <f t="shared" si="340"/>
        <v>256.78184283971211</v>
      </c>
      <c r="F2741" s="81">
        <f t="shared" si="343"/>
        <v>25666.69</v>
      </c>
      <c r="H2741" s="85">
        <f t="shared" si="346"/>
        <v>44956</v>
      </c>
      <c r="I2741" s="70">
        <f t="shared" si="345"/>
        <v>4.4442386570113124E-2</v>
      </c>
      <c r="J2741" s="70">
        <f t="shared" si="344"/>
        <v>0.14959949148300944</v>
      </c>
      <c r="K2741" s="115">
        <f t="shared" si="341"/>
        <v>0</v>
      </c>
      <c r="L2741" s="116">
        <f t="shared" si="342"/>
        <v>-0.10515710491289632</v>
      </c>
    </row>
    <row r="2742" spans="1:12">
      <c r="A2742" s="80">
        <v>43861</v>
      </c>
      <c r="B2742" s="52">
        <v>225.41078036359204</v>
      </c>
      <c r="C2742" s="53">
        <v>16790.45</v>
      </c>
      <c r="D2742" s="54">
        <f t="shared" si="339"/>
        <v>44957</v>
      </c>
      <c r="E2742" s="53">
        <f t="shared" si="340"/>
        <v>256.8285771351089</v>
      </c>
      <c r="F2742" s="81">
        <f t="shared" si="343"/>
        <v>25685.94</v>
      </c>
      <c r="H2742" s="85">
        <f t="shared" si="346"/>
        <v>44957</v>
      </c>
      <c r="I2742" s="70">
        <f t="shared" si="345"/>
        <v>4.4454569798218602E-2</v>
      </c>
      <c r="J2742" s="70">
        <f t="shared" si="344"/>
        <v>0.15224378947831263</v>
      </c>
      <c r="K2742" s="115">
        <f t="shared" si="341"/>
        <v>0</v>
      </c>
      <c r="L2742" s="116">
        <f t="shared" si="342"/>
        <v>-0.10778921968009403</v>
      </c>
    </row>
    <row r="2743" spans="1:12">
      <c r="A2743" s="80">
        <v>43864</v>
      </c>
      <c r="B2743" s="52">
        <v>225.50748158836802</v>
      </c>
      <c r="C2743" s="53">
        <v>16433.650000000001</v>
      </c>
      <c r="D2743" s="54">
        <f t="shared" si="339"/>
        <v>44960</v>
      </c>
      <c r="E2743" s="53">
        <f t="shared" si="340"/>
        <v>256.97962193295609</v>
      </c>
      <c r="F2743" s="81">
        <f t="shared" si="343"/>
        <v>25965</v>
      </c>
      <c r="H2743" s="85">
        <f t="shared" si="346"/>
        <v>44960</v>
      </c>
      <c r="I2743" s="70">
        <f t="shared" si="345"/>
        <v>4.4509939317969094E-2</v>
      </c>
      <c r="J2743" s="70">
        <f t="shared" si="344"/>
        <v>0.16471078748005175</v>
      </c>
      <c r="K2743" s="115">
        <f t="shared" si="341"/>
        <v>0</v>
      </c>
      <c r="L2743" s="116">
        <f t="shared" si="342"/>
        <v>-0.12020084816208265</v>
      </c>
    </row>
    <row r="2744" spans="1:12">
      <c r="A2744" s="80">
        <v>43865</v>
      </c>
      <c r="B2744" s="52">
        <v>225.54198423305107</v>
      </c>
      <c r="C2744" s="53">
        <v>16815.12</v>
      </c>
      <c r="D2744" s="54">
        <f t="shared" si="339"/>
        <v>44960</v>
      </c>
      <c r="E2744" s="53">
        <f t="shared" si="340"/>
        <v>256.97962193295609</v>
      </c>
      <c r="F2744" s="81">
        <f t="shared" si="343"/>
        <v>25965</v>
      </c>
      <c r="H2744" s="85">
        <f t="shared" si="346"/>
        <v>44960</v>
      </c>
      <c r="I2744" s="70">
        <f t="shared" si="345"/>
        <v>4.4456674743958091E-2</v>
      </c>
      <c r="J2744" s="70">
        <f t="shared" si="344"/>
        <v>0.15583573825051689</v>
      </c>
      <c r="K2744" s="115">
        <f t="shared" si="341"/>
        <v>0</v>
      </c>
      <c r="L2744" s="116">
        <f t="shared" si="342"/>
        <v>-0.1113790635065588</v>
      </c>
    </row>
    <row r="2745" spans="1:12">
      <c r="A2745" s="80">
        <v>43866</v>
      </c>
      <c r="B2745" s="52">
        <v>225.57513890473331</v>
      </c>
      <c r="C2745" s="53">
        <v>16968.830000000002</v>
      </c>
      <c r="D2745" s="54">
        <f t="shared" si="339"/>
        <v>44960</v>
      </c>
      <c r="E2745" s="53">
        <f t="shared" si="340"/>
        <v>256.97962193295609</v>
      </c>
      <c r="F2745" s="81">
        <f t="shared" si="343"/>
        <v>25965</v>
      </c>
      <c r="H2745" s="85">
        <f t="shared" si="346"/>
        <v>44960</v>
      </c>
      <c r="I2745" s="70">
        <f t="shared" si="345"/>
        <v>4.4405501381803214E-2</v>
      </c>
      <c r="J2745" s="70">
        <f t="shared" si="344"/>
        <v>0.15233514972332429</v>
      </c>
      <c r="K2745" s="115">
        <f t="shared" si="341"/>
        <v>0</v>
      </c>
      <c r="L2745" s="116">
        <f t="shared" si="342"/>
        <v>-0.10792964834152108</v>
      </c>
    </row>
    <row r="2746" spans="1:12">
      <c r="A2746" s="80">
        <v>43867</v>
      </c>
      <c r="B2746" s="52">
        <v>225.60852402529122</v>
      </c>
      <c r="C2746" s="53">
        <v>17037.28</v>
      </c>
      <c r="D2746" s="54">
        <f t="shared" si="339"/>
        <v>44963</v>
      </c>
      <c r="E2746" s="53">
        <f t="shared" si="340"/>
        <v>257.12378750086049</v>
      </c>
      <c r="F2746" s="81">
        <f t="shared" si="343"/>
        <v>25834.87</v>
      </c>
      <c r="H2746" s="85">
        <f t="shared" si="346"/>
        <v>44963</v>
      </c>
      <c r="I2746" s="70">
        <f t="shared" si="345"/>
        <v>4.4549240146268598E-2</v>
      </c>
      <c r="J2746" s="70">
        <f t="shared" si="344"/>
        <v>0.1488641383795164</v>
      </c>
      <c r="K2746" s="115">
        <f t="shared" si="341"/>
        <v>0</v>
      </c>
      <c r="L2746" s="116">
        <f t="shared" si="342"/>
        <v>-0.1043148982332478</v>
      </c>
    </row>
    <row r="2747" spans="1:12">
      <c r="A2747" s="80">
        <v>43868</v>
      </c>
      <c r="B2747" s="52">
        <v>225.64168847832292</v>
      </c>
      <c r="C2747" s="53">
        <v>16981.75</v>
      </c>
      <c r="D2747" s="54">
        <f t="shared" si="339"/>
        <v>44964</v>
      </c>
      <c r="E2747" s="53">
        <f t="shared" si="340"/>
        <v>257.17186964912315</v>
      </c>
      <c r="F2747" s="81">
        <f t="shared" si="343"/>
        <v>25772.19</v>
      </c>
      <c r="H2747" s="85">
        <f t="shared" si="346"/>
        <v>44964</v>
      </c>
      <c r="I2747" s="70">
        <f t="shared" si="345"/>
        <v>4.4563165236815916E-2</v>
      </c>
      <c r="J2747" s="70">
        <f t="shared" si="344"/>
        <v>0.14918414927924784</v>
      </c>
      <c r="K2747" s="115">
        <f t="shared" si="341"/>
        <v>0</v>
      </c>
      <c r="L2747" s="116">
        <f t="shared" si="342"/>
        <v>-0.10462098404243192</v>
      </c>
    </row>
    <row r="2748" spans="1:12">
      <c r="A2748" s="80">
        <v>43871</v>
      </c>
      <c r="B2748" s="52">
        <v>225.74255031307274</v>
      </c>
      <c r="C2748" s="53">
        <v>16887.86</v>
      </c>
      <c r="D2748" s="54">
        <f t="shared" si="339"/>
        <v>44967</v>
      </c>
      <c r="E2748" s="53">
        <f t="shared" si="340"/>
        <v>257.30870926063733</v>
      </c>
      <c r="F2748" s="81">
        <f t="shared" si="343"/>
        <v>25971.23</v>
      </c>
      <c r="H2748" s="85">
        <f t="shared" si="346"/>
        <v>44967</v>
      </c>
      <c r="I2748" s="70">
        <f t="shared" si="345"/>
        <v>4.4592779848748432E-2</v>
      </c>
      <c r="J2748" s="70">
        <f t="shared" si="344"/>
        <v>0.15426616695337003</v>
      </c>
      <c r="K2748" s="115">
        <f t="shared" si="341"/>
        <v>0</v>
      </c>
      <c r="L2748" s="116">
        <f t="shared" si="342"/>
        <v>-0.1096733871046216</v>
      </c>
    </row>
    <row r="2749" spans="1:12">
      <c r="A2749" s="80">
        <v>43872</v>
      </c>
      <c r="B2749" s="52">
        <v>225.78589288273284</v>
      </c>
      <c r="C2749" s="53">
        <v>16995.099999999999</v>
      </c>
      <c r="D2749" s="54">
        <f t="shared" si="339"/>
        <v>44967</v>
      </c>
      <c r="E2749" s="53">
        <f t="shared" si="340"/>
        <v>257.30870926063733</v>
      </c>
      <c r="F2749" s="81">
        <f t="shared" si="343"/>
        <v>25971.23</v>
      </c>
      <c r="H2749" s="85">
        <f t="shared" si="346"/>
        <v>44967</v>
      </c>
      <c r="I2749" s="70">
        <f t="shared" si="345"/>
        <v>4.4525934466864481E-2</v>
      </c>
      <c r="J2749" s="70">
        <f t="shared" si="344"/>
        <v>0.15183321509239955</v>
      </c>
      <c r="K2749" s="115">
        <f t="shared" si="341"/>
        <v>0</v>
      </c>
      <c r="L2749" s="116">
        <f t="shared" si="342"/>
        <v>-0.10730728062553507</v>
      </c>
    </row>
    <row r="2750" spans="1:12">
      <c r="A2750" s="80">
        <v>43873</v>
      </c>
      <c r="B2750" s="52">
        <v>225.82247019737983</v>
      </c>
      <c r="C2750" s="53">
        <v>17126.07</v>
      </c>
      <c r="D2750" s="54">
        <f t="shared" si="339"/>
        <v>44967</v>
      </c>
      <c r="E2750" s="53">
        <f t="shared" si="340"/>
        <v>257.30870926063733</v>
      </c>
      <c r="F2750" s="81">
        <f t="shared" si="343"/>
        <v>25971.23</v>
      </c>
      <c r="H2750" s="85">
        <f t="shared" si="346"/>
        <v>44967</v>
      </c>
      <c r="I2750" s="70">
        <f t="shared" si="345"/>
        <v>4.4469536157311085E-2</v>
      </c>
      <c r="J2750" s="70">
        <f t="shared" si="344"/>
        <v>0.14888951990244337</v>
      </c>
      <c r="K2750" s="115">
        <f t="shared" si="341"/>
        <v>0</v>
      </c>
      <c r="L2750" s="116">
        <f t="shared" si="342"/>
        <v>-0.10441998374513228</v>
      </c>
    </row>
    <row r="2751" spans="1:12">
      <c r="A2751" s="80">
        <v>43874</v>
      </c>
      <c r="B2751" s="52">
        <v>225.85544027802865</v>
      </c>
      <c r="C2751" s="53">
        <v>17088.84</v>
      </c>
      <c r="D2751" s="54">
        <f t="shared" si="339"/>
        <v>44970</v>
      </c>
      <c r="E2751" s="53">
        <f t="shared" si="340"/>
        <v>257.47390145198267</v>
      </c>
      <c r="F2751" s="81">
        <f t="shared" si="343"/>
        <v>25846.7</v>
      </c>
      <c r="H2751" s="85">
        <f t="shared" si="346"/>
        <v>44970</v>
      </c>
      <c r="I2751" s="70">
        <f t="shared" si="345"/>
        <v>4.4642168044372932E-2</v>
      </c>
      <c r="J2751" s="70">
        <f t="shared" si="344"/>
        <v>0.14788268830239826</v>
      </c>
      <c r="K2751" s="115">
        <f t="shared" si="341"/>
        <v>0</v>
      </c>
      <c r="L2751" s="116">
        <f t="shared" si="342"/>
        <v>-0.10324052025802533</v>
      </c>
    </row>
    <row r="2752" spans="1:12">
      <c r="A2752" s="80">
        <v>43875</v>
      </c>
      <c r="B2752" s="52">
        <v>225.88841517230924</v>
      </c>
      <c r="C2752" s="53">
        <v>17002.89</v>
      </c>
      <c r="D2752" s="54">
        <f t="shared" si="339"/>
        <v>44971</v>
      </c>
      <c r="E2752" s="53">
        <f t="shared" si="340"/>
        <v>257.52591118007598</v>
      </c>
      <c r="F2752" s="81">
        <f t="shared" si="343"/>
        <v>26077.93</v>
      </c>
      <c r="H2752" s="85">
        <f t="shared" si="346"/>
        <v>44971</v>
      </c>
      <c r="I2752" s="70">
        <f t="shared" si="345"/>
        <v>4.4661664821044944E-2</v>
      </c>
      <c r="J2752" s="70">
        <f t="shared" si="344"/>
        <v>0.15323227959169072</v>
      </c>
      <c r="K2752" s="115">
        <f t="shared" si="341"/>
        <v>0</v>
      </c>
      <c r="L2752" s="116">
        <f t="shared" si="342"/>
        <v>-0.10857061477064578</v>
      </c>
    </row>
    <row r="2753" spans="1:12">
      <c r="A2753" s="80">
        <v>43878</v>
      </c>
      <c r="B2753" s="52">
        <v>225.98261064143605</v>
      </c>
      <c r="C2753" s="53">
        <v>16911.919999999998</v>
      </c>
      <c r="D2753" s="54">
        <f t="shared" si="339"/>
        <v>44974</v>
      </c>
      <c r="E2753" s="53">
        <f t="shared" si="340"/>
        <v>257.6688644619</v>
      </c>
      <c r="F2753" s="81">
        <f t="shared" si="343"/>
        <v>26116.12</v>
      </c>
      <c r="H2753" s="85">
        <f t="shared" si="346"/>
        <v>44974</v>
      </c>
      <c r="I2753" s="70">
        <f t="shared" si="345"/>
        <v>4.470973269960421E-2</v>
      </c>
      <c r="J2753" s="70">
        <f t="shared" si="344"/>
        <v>0.15586003178670915</v>
      </c>
      <c r="K2753" s="115">
        <f t="shared" si="341"/>
        <v>0</v>
      </c>
      <c r="L2753" s="116">
        <f t="shared" si="342"/>
        <v>-0.11115029908710494</v>
      </c>
    </row>
    <row r="2754" spans="1:12">
      <c r="A2754" s="80">
        <v>43879</v>
      </c>
      <c r="B2754" s="52">
        <v>226.0140222243152</v>
      </c>
      <c r="C2754" s="53">
        <v>16837.080000000002</v>
      </c>
      <c r="D2754" s="54">
        <f t="shared" ref="D2754:D2817" si="347">VLOOKUP(EDATE(A2754,36),A:A,1,1)</f>
        <v>44974</v>
      </c>
      <c r="E2754" s="53">
        <f t="shared" ref="E2754:E2817" si="348">VLOOKUP(D2754,A:B,2,0)</f>
        <v>257.6688644619</v>
      </c>
      <c r="F2754" s="81">
        <f t="shared" si="343"/>
        <v>26116.12</v>
      </c>
      <c r="H2754" s="85">
        <f t="shared" si="346"/>
        <v>44974</v>
      </c>
      <c r="I2754" s="70">
        <f t="shared" si="345"/>
        <v>4.4661332300356849E-2</v>
      </c>
      <c r="J2754" s="70">
        <f t="shared" si="344"/>
        <v>0.15757008109104831</v>
      </c>
      <c r="K2754" s="115">
        <f t="shared" ref="K2754:K2817" si="349">IF(I2754&gt;J2754,1,0)</f>
        <v>0</v>
      </c>
      <c r="L2754" s="116">
        <f t="shared" ref="L2754:L2817" si="350">I2754-J2754</f>
        <v>-0.11290874879069146</v>
      </c>
    </row>
    <row r="2755" spans="1:12">
      <c r="A2755" s="80">
        <v>43880</v>
      </c>
      <c r="B2755" s="52">
        <v>226.04702027155994</v>
      </c>
      <c r="C2755" s="53">
        <v>17024.41</v>
      </c>
      <c r="D2755" s="54">
        <f t="shared" si="347"/>
        <v>44974</v>
      </c>
      <c r="E2755" s="53">
        <f t="shared" si="348"/>
        <v>257.6688644619</v>
      </c>
      <c r="F2755" s="81">
        <f t="shared" si="343"/>
        <v>26116.12</v>
      </c>
      <c r="H2755" s="85">
        <f t="shared" si="346"/>
        <v>44974</v>
      </c>
      <c r="I2755" s="70">
        <f t="shared" si="345"/>
        <v>4.4610497063401144E-2</v>
      </c>
      <c r="J2755" s="70">
        <f t="shared" si="344"/>
        <v>0.15330859478233272</v>
      </c>
      <c r="K2755" s="115">
        <f t="shared" si="349"/>
        <v>0</v>
      </c>
      <c r="L2755" s="116">
        <f t="shared" si="350"/>
        <v>-0.10869809771893157</v>
      </c>
    </row>
    <row r="2756" spans="1:12">
      <c r="A2756" s="80">
        <v>43881</v>
      </c>
      <c r="B2756" s="52">
        <v>226.07369381995201</v>
      </c>
      <c r="C2756" s="53">
        <v>16961.16</v>
      </c>
      <c r="D2756" s="54">
        <f t="shared" si="347"/>
        <v>44977</v>
      </c>
      <c r="E2756" s="53">
        <f t="shared" si="348"/>
        <v>257.81032466848956</v>
      </c>
      <c r="F2756" s="81">
        <f t="shared" si="343"/>
        <v>25971.19</v>
      </c>
      <c r="H2756" s="85">
        <f t="shared" si="346"/>
        <v>44977</v>
      </c>
      <c r="I2756" s="70">
        <f t="shared" si="345"/>
        <v>4.4760533514005107E-2</v>
      </c>
      <c r="J2756" s="70">
        <f t="shared" si="344"/>
        <v>0.15260040049581236</v>
      </c>
      <c r="K2756" s="115">
        <f t="shared" si="349"/>
        <v>0</v>
      </c>
      <c r="L2756" s="116">
        <f t="shared" si="350"/>
        <v>-0.10783986698180725</v>
      </c>
    </row>
    <row r="2757" spans="1:12">
      <c r="A2757" s="80">
        <v>43885</v>
      </c>
      <c r="B2757" s="52">
        <v>226.20843374146872</v>
      </c>
      <c r="C2757" s="53">
        <v>16608.12</v>
      </c>
      <c r="D2757" s="54">
        <f t="shared" si="347"/>
        <v>44981</v>
      </c>
      <c r="E2757" s="53">
        <f t="shared" si="348"/>
        <v>257.99109714019698</v>
      </c>
      <c r="F2757" s="81">
        <f t="shared" si="343"/>
        <v>25420.07</v>
      </c>
      <c r="H2757" s="85">
        <f t="shared" si="346"/>
        <v>44981</v>
      </c>
      <c r="I2757" s="70">
        <f t="shared" si="345"/>
        <v>4.4797141105686444E-2</v>
      </c>
      <c r="J2757" s="70">
        <f t="shared" si="344"/>
        <v>0.1524411469534328</v>
      </c>
      <c r="K2757" s="115">
        <f t="shared" si="349"/>
        <v>0</v>
      </c>
      <c r="L2757" s="116">
        <f t="shared" si="350"/>
        <v>-0.10764400584774636</v>
      </c>
    </row>
    <row r="2758" spans="1:12">
      <c r="A2758" s="80">
        <v>43886</v>
      </c>
      <c r="B2758" s="52">
        <v>226.24055533906002</v>
      </c>
      <c r="C2758" s="53">
        <v>16563.91</v>
      </c>
      <c r="D2758" s="54">
        <f t="shared" si="347"/>
        <v>44981</v>
      </c>
      <c r="E2758" s="53">
        <f t="shared" si="348"/>
        <v>257.99109714019698</v>
      </c>
      <c r="F2758" s="81">
        <f t="shared" si="343"/>
        <v>25420.07</v>
      </c>
      <c r="H2758" s="85">
        <f t="shared" si="346"/>
        <v>44981</v>
      </c>
      <c r="I2758" s="70">
        <f t="shared" si="345"/>
        <v>4.4747692055443711E-2</v>
      </c>
      <c r="J2758" s="70">
        <f t="shared" si="344"/>
        <v>0.15346554600837781</v>
      </c>
      <c r="K2758" s="115">
        <f t="shared" si="349"/>
        <v>0</v>
      </c>
      <c r="L2758" s="116">
        <f t="shared" si="350"/>
        <v>-0.1087178539529341</v>
      </c>
    </row>
    <row r="2759" spans="1:12">
      <c r="A2759" s="80">
        <v>43887</v>
      </c>
      <c r="B2759" s="52">
        <v>226.27313397902884</v>
      </c>
      <c r="C2759" s="53">
        <v>16396.23</v>
      </c>
      <c r="D2759" s="54">
        <f t="shared" si="347"/>
        <v>44981</v>
      </c>
      <c r="E2759" s="53">
        <f t="shared" si="348"/>
        <v>257.99109714019698</v>
      </c>
      <c r="F2759" s="81">
        <f t="shared" si="343"/>
        <v>25420.07</v>
      </c>
      <c r="H2759" s="85">
        <f t="shared" si="346"/>
        <v>44981</v>
      </c>
      <c r="I2759" s="70">
        <f t="shared" si="345"/>
        <v>4.4697548979883317E-2</v>
      </c>
      <c r="J2759" s="70">
        <f t="shared" si="344"/>
        <v>0.15738428210028843</v>
      </c>
      <c r="K2759" s="115">
        <f t="shared" si="349"/>
        <v>0</v>
      </c>
      <c r="L2759" s="116">
        <f t="shared" si="350"/>
        <v>-0.11268673312040511</v>
      </c>
    </row>
    <row r="2760" spans="1:12">
      <c r="A2760" s="80">
        <v>43888</v>
      </c>
      <c r="B2760" s="52">
        <v>226.29485619989086</v>
      </c>
      <c r="C2760" s="53">
        <v>16332.81</v>
      </c>
      <c r="D2760" s="54">
        <f t="shared" si="347"/>
        <v>44984</v>
      </c>
      <c r="E2760" s="53">
        <f t="shared" si="348"/>
        <v>258.10487121403577</v>
      </c>
      <c r="F2760" s="81">
        <f t="shared" ref="F2760:F2823" si="351">VLOOKUP(D2760,A:C,3,0)</f>
        <v>25313.7</v>
      </c>
      <c r="H2760" s="85">
        <f t="shared" si="346"/>
        <v>44984</v>
      </c>
      <c r="I2760" s="70">
        <f t="shared" si="345"/>
        <v>4.4817663854836098E-2</v>
      </c>
      <c r="J2760" s="70">
        <f t="shared" si="344"/>
        <v>0.15726168066533575</v>
      </c>
      <c r="K2760" s="115">
        <f t="shared" si="349"/>
        <v>0</v>
      </c>
      <c r="L2760" s="116">
        <f t="shared" si="350"/>
        <v>-0.11244401681049965</v>
      </c>
    </row>
    <row r="2761" spans="1:12">
      <c r="A2761" s="80">
        <v>43889</v>
      </c>
      <c r="B2761" s="52">
        <v>226.32246417234722</v>
      </c>
      <c r="C2761" s="53">
        <v>15726.92</v>
      </c>
      <c r="D2761" s="54">
        <f t="shared" si="347"/>
        <v>44985</v>
      </c>
      <c r="E2761" s="53">
        <f t="shared" si="348"/>
        <v>258.1451355739452</v>
      </c>
      <c r="F2761" s="81">
        <f t="shared" si="351"/>
        <v>25184.47</v>
      </c>
      <c r="H2761" s="85">
        <f t="shared" si="346"/>
        <v>44985</v>
      </c>
      <c r="I2761" s="70">
        <f t="shared" si="345"/>
        <v>4.4829503543069027E-2</v>
      </c>
      <c r="J2761" s="70">
        <f t="shared" si="344"/>
        <v>0.16993853549783711</v>
      </c>
      <c r="K2761" s="115">
        <f t="shared" si="349"/>
        <v>0</v>
      </c>
      <c r="L2761" s="116">
        <f t="shared" si="350"/>
        <v>-0.12510903195476808</v>
      </c>
    </row>
    <row r="2762" spans="1:12">
      <c r="A2762" s="80">
        <v>43892</v>
      </c>
      <c r="B2762" s="52">
        <v>226.41887754208466</v>
      </c>
      <c r="C2762" s="53">
        <v>15632.14</v>
      </c>
      <c r="D2762" s="54">
        <f t="shared" si="347"/>
        <v>44987</v>
      </c>
      <c r="E2762" s="53">
        <f t="shared" si="348"/>
        <v>258.22903955803827</v>
      </c>
      <c r="F2762" s="81">
        <f t="shared" si="351"/>
        <v>25210.65</v>
      </c>
      <c r="H2762" s="85">
        <f t="shared" si="346"/>
        <v>44987</v>
      </c>
      <c r="I2762" s="70">
        <f t="shared" si="345"/>
        <v>4.4794350602902266E-2</v>
      </c>
      <c r="J2762" s="70">
        <f t="shared" si="344"/>
        <v>0.17270434899886333</v>
      </c>
      <c r="K2762" s="115">
        <f t="shared" si="349"/>
        <v>0</v>
      </c>
      <c r="L2762" s="116">
        <f t="shared" si="350"/>
        <v>-0.12790999839596107</v>
      </c>
    </row>
    <row r="2763" spans="1:12">
      <c r="A2763" s="80">
        <v>43893</v>
      </c>
      <c r="B2763" s="52">
        <v>226.46257638545032</v>
      </c>
      <c r="C2763" s="53">
        <v>15878.98</v>
      </c>
      <c r="D2763" s="54">
        <f t="shared" si="347"/>
        <v>44988</v>
      </c>
      <c r="E2763" s="53">
        <f t="shared" si="348"/>
        <v>258.28507525962232</v>
      </c>
      <c r="F2763" s="81">
        <f t="shared" si="351"/>
        <v>25607.14</v>
      </c>
      <c r="H2763" s="85">
        <f t="shared" si="346"/>
        <v>44988</v>
      </c>
      <c r="I2763" s="70">
        <f t="shared" si="345"/>
        <v>4.4802707278015719E-2</v>
      </c>
      <c r="J2763" s="70">
        <f t="shared" si="344"/>
        <v>0.17267992721277126</v>
      </c>
      <c r="K2763" s="115">
        <f t="shared" si="349"/>
        <v>0</v>
      </c>
      <c r="L2763" s="116">
        <f t="shared" si="350"/>
        <v>-0.12787721993475554</v>
      </c>
    </row>
    <row r="2764" spans="1:12">
      <c r="A2764" s="80">
        <v>43894</v>
      </c>
      <c r="B2764" s="52">
        <v>226.53210039640066</v>
      </c>
      <c r="C2764" s="53">
        <v>15805.53</v>
      </c>
      <c r="D2764" s="54">
        <f t="shared" si="347"/>
        <v>44988</v>
      </c>
      <c r="E2764" s="53">
        <f t="shared" si="348"/>
        <v>258.28507525962232</v>
      </c>
      <c r="F2764" s="81">
        <f t="shared" si="351"/>
        <v>25607.14</v>
      </c>
      <c r="H2764" s="85">
        <f t="shared" si="346"/>
        <v>44988</v>
      </c>
      <c r="I2764" s="70">
        <f t="shared" si="345"/>
        <v>4.4695811011660647E-2</v>
      </c>
      <c r="J2764" s="70">
        <f t="shared" si="344"/>
        <v>0.17449364389752242</v>
      </c>
      <c r="K2764" s="115">
        <f t="shared" si="349"/>
        <v>0</v>
      </c>
      <c r="L2764" s="116">
        <f t="shared" si="350"/>
        <v>-0.12979783288586177</v>
      </c>
    </row>
    <row r="2765" spans="1:12">
      <c r="A2765" s="80">
        <v>43895</v>
      </c>
      <c r="B2765" s="52">
        <v>226.57197004607042</v>
      </c>
      <c r="C2765" s="53">
        <v>15833.21</v>
      </c>
      <c r="D2765" s="54">
        <f t="shared" si="347"/>
        <v>44988</v>
      </c>
      <c r="E2765" s="53">
        <f t="shared" si="348"/>
        <v>258.28507525962232</v>
      </c>
      <c r="F2765" s="81">
        <f t="shared" si="351"/>
        <v>25607.14</v>
      </c>
      <c r="H2765" s="85">
        <f t="shared" si="346"/>
        <v>44988</v>
      </c>
      <c r="I2765" s="70">
        <f t="shared" si="345"/>
        <v>4.4634529380985333E-2</v>
      </c>
      <c r="J2765" s="70">
        <f t="shared" si="344"/>
        <v>0.17380881861788233</v>
      </c>
      <c r="K2765" s="115">
        <f t="shared" si="349"/>
        <v>0</v>
      </c>
      <c r="L2765" s="116">
        <f t="shared" si="350"/>
        <v>-0.129174289236897</v>
      </c>
    </row>
    <row r="2766" spans="1:12">
      <c r="A2766" s="80">
        <v>43896</v>
      </c>
      <c r="B2766" s="52">
        <v>226.61071385294827</v>
      </c>
      <c r="C2766" s="53">
        <v>15440.48</v>
      </c>
      <c r="D2766" s="54">
        <f t="shared" si="347"/>
        <v>44991</v>
      </c>
      <c r="E2766" s="53">
        <f t="shared" si="348"/>
        <v>258.42997318684297</v>
      </c>
      <c r="F2766" s="81">
        <f t="shared" si="351"/>
        <v>25777.599999999999</v>
      </c>
      <c r="H2766" s="85">
        <f t="shared" si="346"/>
        <v>44991</v>
      </c>
      <c r="I2766" s="70">
        <f t="shared" si="345"/>
        <v>4.4770291007084406E-2</v>
      </c>
      <c r="J2766" s="70">
        <f t="shared" si="344"/>
        <v>0.18629826266631255</v>
      </c>
      <c r="K2766" s="115">
        <f t="shared" si="349"/>
        <v>0</v>
      </c>
      <c r="L2766" s="116">
        <f t="shared" si="350"/>
        <v>-0.14152797165922815</v>
      </c>
    </row>
    <row r="2767" spans="1:12">
      <c r="A2767" s="80">
        <v>43899</v>
      </c>
      <c r="B2767" s="52">
        <v>226.73580296699512</v>
      </c>
      <c r="C2767" s="53">
        <v>14684.56</v>
      </c>
      <c r="D2767" s="54">
        <f t="shared" si="347"/>
        <v>44994</v>
      </c>
      <c r="E2767" s="53">
        <f t="shared" si="348"/>
        <v>258.59048065879034</v>
      </c>
      <c r="F2767" s="81">
        <f t="shared" si="351"/>
        <v>25600.240000000002</v>
      </c>
      <c r="H2767" s="85">
        <f t="shared" si="346"/>
        <v>44994</v>
      </c>
      <c r="I2767" s="70">
        <f t="shared" si="345"/>
        <v>4.4794337161456532E-2</v>
      </c>
      <c r="J2767" s="70">
        <f t="shared" si="344"/>
        <v>0.2035413971258544</v>
      </c>
      <c r="K2767" s="115">
        <f t="shared" si="349"/>
        <v>0</v>
      </c>
      <c r="L2767" s="116">
        <f t="shared" si="350"/>
        <v>-0.15874705996439786</v>
      </c>
    </row>
    <row r="2768" spans="1:12">
      <c r="A2768" s="80">
        <v>43901</v>
      </c>
      <c r="B2768" s="52">
        <v>226.79702163379622</v>
      </c>
      <c r="C2768" s="53">
        <v>14694.31</v>
      </c>
      <c r="D2768" s="54">
        <f t="shared" si="347"/>
        <v>44995</v>
      </c>
      <c r="E2768" s="53">
        <f t="shared" si="348"/>
        <v>258.67374679356243</v>
      </c>
      <c r="F2768" s="81">
        <f t="shared" si="351"/>
        <v>25343.09</v>
      </c>
      <c r="H2768" s="85">
        <f t="shared" si="346"/>
        <v>44995</v>
      </c>
      <c r="I2768" s="70">
        <f t="shared" si="345"/>
        <v>4.4812441727925423E-2</v>
      </c>
      <c r="J2768" s="70">
        <f t="shared" si="344"/>
        <v>0.19923268328720489</v>
      </c>
      <c r="K2768" s="115">
        <f t="shared" si="349"/>
        <v>0</v>
      </c>
      <c r="L2768" s="116">
        <f t="shared" si="350"/>
        <v>-0.15442024155927947</v>
      </c>
    </row>
    <row r="2769" spans="1:12">
      <c r="A2769" s="80">
        <v>43902</v>
      </c>
      <c r="B2769" s="52">
        <v>226.81289742531058</v>
      </c>
      <c r="C2769" s="53">
        <v>13474.38</v>
      </c>
      <c r="D2769" s="54">
        <f t="shared" si="347"/>
        <v>44995</v>
      </c>
      <c r="E2769" s="53">
        <f t="shared" si="348"/>
        <v>258.67374679356243</v>
      </c>
      <c r="F2769" s="81">
        <f t="shared" si="351"/>
        <v>25343.09</v>
      </c>
      <c r="H2769" s="85">
        <f t="shared" si="346"/>
        <v>44995</v>
      </c>
      <c r="I2769" s="70">
        <f t="shared" si="345"/>
        <v>4.4788063908574482E-2</v>
      </c>
      <c r="J2769" s="70">
        <f t="shared" si="344"/>
        <v>0.23438392749566739</v>
      </c>
      <c r="K2769" s="115">
        <f t="shared" si="349"/>
        <v>0</v>
      </c>
      <c r="L2769" s="116">
        <f t="shared" si="350"/>
        <v>-0.18959586358709291</v>
      </c>
    </row>
    <row r="2770" spans="1:12">
      <c r="A2770" s="80">
        <v>43903</v>
      </c>
      <c r="B2770" s="52">
        <v>226.84646573412954</v>
      </c>
      <c r="C2770" s="53">
        <v>13987.31</v>
      </c>
      <c r="D2770" s="54">
        <f t="shared" si="347"/>
        <v>44998</v>
      </c>
      <c r="E2770" s="53">
        <f t="shared" si="348"/>
        <v>258.85223167884999</v>
      </c>
      <c r="F2770" s="81">
        <f t="shared" si="351"/>
        <v>24966.68</v>
      </c>
      <c r="H2770" s="85">
        <f t="shared" si="346"/>
        <v>44998</v>
      </c>
      <c r="I2770" s="70">
        <f t="shared" si="345"/>
        <v>4.4976760271353777E-2</v>
      </c>
      <c r="J2770" s="70">
        <f t="shared" si="344"/>
        <v>0.21304114405076402</v>
      </c>
      <c r="K2770" s="115">
        <f t="shared" si="349"/>
        <v>0</v>
      </c>
      <c r="L2770" s="116">
        <f t="shared" si="350"/>
        <v>-0.16806438377941024</v>
      </c>
    </row>
    <row r="2771" spans="1:12">
      <c r="A2771" s="80">
        <v>43906</v>
      </c>
      <c r="B2771" s="52">
        <v>226.93697747395746</v>
      </c>
      <c r="C2771" s="53">
        <v>12928.18</v>
      </c>
      <c r="D2771" s="54">
        <f t="shared" si="347"/>
        <v>45001</v>
      </c>
      <c r="E2771" s="53">
        <f t="shared" si="348"/>
        <v>258.99825153627677</v>
      </c>
      <c r="F2771" s="81">
        <f t="shared" si="351"/>
        <v>24721.52</v>
      </c>
      <c r="H2771" s="85">
        <f t="shared" si="346"/>
        <v>45001</v>
      </c>
      <c r="I2771" s="70">
        <f t="shared" si="345"/>
        <v>4.5034244493559195E-2</v>
      </c>
      <c r="J2771" s="70">
        <f t="shared" ref="J2771:J2834" si="352">(F2771/C2771)^(1/3)-1</f>
        <v>0.24121188812443206</v>
      </c>
      <c r="K2771" s="115">
        <f t="shared" si="349"/>
        <v>0</v>
      </c>
      <c r="L2771" s="116">
        <f t="shared" si="350"/>
        <v>-0.19617764363087287</v>
      </c>
    </row>
    <row r="2772" spans="1:12">
      <c r="A2772" s="80">
        <v>43907</v>
      </c>
      <c r="B2772" s="52">
        <v>226.96307522636698</v>
      </c>
      <c r="C2772" s="53">
        <v>12604.41</v>
      </c>
      <c r="D2772" s="54">
        <f t="shared" si="347"/>
        <v>45002</v>
      </c>
      <c r="E2772" s="53">
        <f t="shared" si="348"/>
        <v>259.04875619532635</v>
      </c>
      <c r="F2772" s="81">
        <f t="shared" si="351"/>
        <v>24888.1</v>
      </c>
      <c r="H2772" s="85">
        <f t="shared" si="346"/>
        <v>45002</v>
      </c>
      <c r="I2772" s="70">
        <f t="shared" ref="I2772:I2835" si="353">(E2772/B2772)^(1/3)-1</f>
        <v>4.5062108126077804E-2</v>
      </c>
      <c r="J2772" s="70">
        <f t="shared" si="352"/>
        <v>0.25455510068711829</v>
      </c>
      <c r="K2772" s="115">
        <f t="shared" si="349"/>
        <v>0</v>
      </c>
      <c r="L2772" s="116">
        <f t="shared" si="350"/>
        <v>-0.20949299256104048</v>
      </c>
    </row>
    <row r="2773" spans="1:12">
      <c r="A2773" s="80">
        <v>43908</v>
      </c>
      <c r="B2773" s="52">
        <v>226.97169982322558</v>
      </c>
      <c r="C2773" s="53">
        <v>11904.02</v>
      </c>
      <c r="D2773" s="54">
        <f t="shared" si="347"/>
        <v>45002</v>
      </c>
      <c r="E2773" s="53">
        <f t="shared" si="348"/>
        <v>259.04875619532635</v>
      </c>
      <c r="F2773" s="81">
        <f t="shared" si="351"/>
        <v>24888.1</v>
      </c>
      <c r="H2773" s="85">
        <f t="shared" si="346"/>
        <v>45002</v>
      </c>
      <c r="I2773" s="70">
        <f t="shared" si="353"/>
        <v>4.5048871008046998E-2</v>
      </c>
      <c r="J2773" s="70">
        <f t="shared" si="352"/>
        <v>0.2786922463643926</v>
      </c>
      <c r="K2773" s="115">
        <f t="shared" si="349"/>
        <v>0</v>
      </c>
      <c r="L2773" s="116">
        <f t="shared" si="350"/>
        <v>-0.23364337535634561</v>
      </c>
    </row>
    <row r="2774" spans="1:12">
      <c r="A2774" s="80">
        <v>43909</v>
      </c>
      <c r="B2774" s="52">
        <v>226.84504961472422</v>
      </c>
      <c r="C2774" s="53">
        <v>11620.92</v>
      </c>
      <c r="D2774" s="54">
        <f t="shared" si="347"/>
        <v>45002</v>
      </c>
      <c r="E2774" s="53">
        <f t="shared" si="348"/>
        <v>259.04875619532635</v>
      </c>
      <c r="F2774" s="81">
        <f t="shared" si="351"/>
        <v>24888.1</v>
      </c>
      <c r="H2774" s="85">
        <f t="shared" ref="H2774:H2837" si="354">D2774</f>
        <v>45002</v>
      </c>
      <c r="I2774" s="70">
        <f t="shared" si="353"/>
        <v>4.5243322438472733E-2</v>
      </c>
      <c r="J2774" s="70">
        <f t="shared" si="352"/>
        <v>0.28899255973682125</v>
      </c>
      <c r="K2774" s="115">
        <f t="shared" si="349"/>
        <v>0</v>
      </c>
      <c r="L2774" s="116">
        <f t="shared" si="350"/>
        <v>-0.24374923729834852</v>
      </c>
    </row>
    <row r="2775" spans="1:12">
      <c r="A2775" s="80">
        <v>43910</v>
      </c>
      <c r="B2775" s="52">
        <v>226.87181733057878</v>
      </c>
      <c r="C2775" s="53">
        <v>12298.74</v>
      </c>
      <c r="D2775" s="54">
        <f t="shared" si="347"/>
        <v>45005</v>
      </c>
      <c r="E2775" s="53">
        <f t="shared" si="348"/>
        <v>259.23371700724982</v>
      </c>
      <c r="F2775" s="81">
        <f t="shared" si="351"/>
        <v>24725.599999999999</v>
      </c>
      <c r="H2775" s="85">
        <f t="shared" si="354"/>
        <v>45005</v>
      </c>
      <c r="I2775" s="70">
        <f t="shared" si="353"/>
        <v>4.5450911714053133E-2</v>
      </c>
      <c r="J2775" s="70">
        <f t="shared" si="352"/>
        <v>0.26210476451918097</v>
      </c>
      <c r="K2775" s="115">
        <f t="shared" si="349"/>
        <v>0</v>
      </c>
      <c r="L2775" s="116">
        <f t="shared" si="350"/>
        <v>-0.21665385280512783</v>
      </c>
    </row>
    <row r="2776" spans="1:12">
      <c r="A2776" s="80">
        <v>43913</v>
      </c>
      <c r="B2776" s="52">
        <v>226.68600931218504</v>
      </c>
      <c r="C2776" s="53">
        <v>10710.41</v>
      </c>
      <c r="D2776" s="54">
        <f t="shared" si="347"/>
        <v>45008</v>
      </c>
      <c r="E2776" s="53">
        <f t="shared" si="348"/>
        <v>259.43311323576364</v>
      </c>
      <c r="F2776" s="81">
        <f t="shared" si="351"/>
        <v>24854.39</v>
      </c>
      <c r="H2776" s="85">
        <f t="shared" si="354"/>
        <v>45008</v>
      </c>
      <c r="I2776" s="70">
        <f t="shared" si="353"/>
        <v>4.6004525329532253E-2</v>
      </c>
      <c r="J2776" s="70">
        <f t="shared" si="352"/>
        <v>0.32393197403139107</v>
      </c>
      <c r="K2776" s="115">
        <f t="shared" si="349"/>
        <v>0</v>
      </c>
      <c r="L2776" s="116">
        <f t="shared" si="350"/>
        <v>-0.27792744870185881</v>
      </c>
    </row>
    <row r="2777" spans="1:12">
      <c r="A2777" s="80">
        <v>43914</v>
      </c>
      <c r="B2777" s="52">
        <v>226.66470082730967</v>
      </c>
      <c r="C2777" s="53">
        <v>10983.15</v>
      </c>
      <c r="D2777" s="54">
        <f t="shared" si="347"/>
        <v>45009</v>
      </c>
      <c r="E2777" s="53">
        <f t="shared" si="348"/>
        <v>259.4798111961461</v>
      </c>
      <c r="F2777" s="81">
        <f t="shared" si="351"/>
        <v>24662.53</v>
      </c>
      <c r="H2777" s="85">
        <f t="shared" si="354"/>
        <v>45009</v>
      </c>
      <c r="I2777" s="70">
        <f t="shared" si="353"/>
        <v>4.6100060664804543E-2</v>
      </c>
      <c r="J2777" s="70">
        <f t="shared" si="352"/>
        <v>0.30949417391180289</v>
      </c>
      <c r="K2777" s="115">
        <f t="shared" si="349"/>
        <v>0</v>
      </c>
      <c r="L2777" s="116">
        <f t="shared" si="350"/>
        <v>-0.26339411324699835</v>
      </c>
    </row>
    <row r="2778" spans="1:12">
      <c r="A2778" s="80">
        <v>43915</v>
      </c>
      <c r="B2778" s="52">
        <v>226.69054060320397</v>
      </c>
      <c r="C2778" s="53">
        <v>11710.71</v>
      </c>
      <c r="D2778" s="54">
        <f t="shared" si="347"/>
        <v>45009</v>
      </c>
      <c r="E2778" s="53">
        <f t="shared" si="348"/>
        <v>259.4798111961461</v>
      </c>
      <c r="F2778" s="81">
        <f t="shared" si="351"/>
        <v>24662.53</v>
      </c>
      <c r="H2778" s="85">
        <f t="shared" si="354"/>
        <v>45009</v>
      </c>
      <c r="I2778" s="70">
        <f t="shared" si="353"/>
        <v>4.6060311883368454E-2</v>
      </c>
      <c r="J2778" s="70">
        <f t="shared" si="352"/>
        <v>0.281793702017481</v>
      </c>
      <c r="K2778" s="115">
        <f t="shared" si="349"/>
        <v>0</v>
      </c>
      <c r="L2778" s="116">
        <f t="shared" si="350"/>
        <v>-0.23573339013411254</v>
      </c>
    </row>
    <row r="2779" spans="1:12">
      <c r="A2779" s="80">
        <v>43916</v>
      </c>
      <c r="B2779" s="52">
        <v>226.79504494242207</v>
      </c>
      <c r="C2779" s="53">
        <v>12167.15</v>
      </c>
      <c r="D2779" s="54">
        <f t="shared" si="347"/>
        <v>45009</v>
      </c>
      <c r="E2779" s="53">
        <f t="shared" si="348"/>
        <v>259.4798111961461</v>
      </c>
      <c r="F2779" s="81">
        <f t="shared" si="351"/>
        <v>24662.53</v>
      </c>
      <c r="H2779" s="85">
        <f t="shared" si="354"/>
        <v>45009</v>
      </c>
      <c r="I2779" s="70">
        <f t="shared" si="353"/>
        <v>4.5899616666576604E-2</v>
      </c>
      <c r="J2779" s="70">
        <f t="shared" si="352"/>
        <v>0.265560529300918</v>
      </c>
      <c r="K2779" s="115">
        <f t="shared" si="349"/>
        <v>0</v>
      </c>
      <c r="L2779" s="116">
        <f t="shared" si="350"/>
        <v>-0.2196609126343414</v>
      </c>
    </row>
    <row r="2780" spans="1:12">
      <c r="A2780" s="80">
        <v>43917</v>
      </c>
      <c r="B2780" s="52">
        <v>227.14567008190306</v>
      </c>
      <c r="C2780" s="53">
        <v>12193.62</v>
      </c>
      <c r="D2780" s="54">
        <f t="shared" si="347"/>
        <v>45012</v>
      </c>
      <c r="E2780" s="53">
        <f t="shared" si="348"/>
        <v>259.53975103253242</v>
      </c>
      <c r="F2780" s="81">
        <f t="shared" si="351"/>
        <v>24721.71</v>
      </c>
      <c r="H2780" s="85">
        <f t="shared" si="354"/>
        <v>45012</v>
      </c>
      <c r="I2780" s="70">
        <f t="shared" si="353"/>
        <v>4.5441671193600097E-2</v>
      </c>
      <c r="J2780" s="70">
        <f t="shared" si="352"/>
        <v>0.26565483825546643</v>
      </c>
      <c r="K2780" s="115">
        <f t="shared" si="349"/>
        <v>0</v>
      </c>
      <c r="L2780" s="116">
        <f t="shared" si="350"/>
        <v>-0.22021316706186633</v>
      </c>
    </row>
    <row r="2781" spans="1:12">
      <c r="A2781" s="80">
        <v>43920</v>
      </c>
      <c r="B2781" s="52">
        <v>227.30376346828007</v>
      </c>
      <c r="C2781" s="53">
        <v>11659.76</v>
      </c>
      <c r="D2781" s="54">
        <f t="shared" si="347"/>
        <v>45014</v>
      </c>
      <c r="E2781" s="53">
        <f t="shared" si="348"/>
        <v>259.69159079447309</v>
      </c>
      <c r="F2781" s="81">
        <f t="shared" si="351"/>
        <v>24859.93</v>
      </c>
      <c r="H2781" s="85">
        <f t="shared" si="354"/>
        <v>45014</v>
      </c>
      <c r="I2781" s="70">
        <f t="shared" si="353"/>
        <v>4.5403027412795449E-2</v>
      </c>
      <c r="J2781" s="70">
        <f t="shared" si="352"/>
        <v>0.28707374161330068</v>
      </c>
      <c r="K2781" s="115">
        <f t="shared" si="349"/>
        <v>0</v>
      </c>
      <c r="L2781" s="116">
        <f t="shared" si="350"/>
        <v>-0.24167071420050523</v>
      </c>
    </row>
    <row r="2782" spans="1:12">
      <c r="A2782" s="80">
        <v>43921</v>
      </c>
      <c r="B2782" s="52">
        <v>227.36127132043757</v>
      </c>
      <c r="C2782" s="53">
        <v>12105.66</v>
      </c>
      <c r="D2782" s="54">
        <f t="shared" si="347"/>
        <v>45016</v>
      </c>
      <c r="E2782" s="53">
        <f t="shared" si="348"/>
        <v>259.8640260107606</v>
      </c>
      <c r="F2782" s="81">
        <f t="shared" si="351"/>
        <v>25266.06</v>
      </c>
      <c r="H2782" s="85">
        <f t="shared" si="354"/>
        <v>45016</v>
      </c>
      <c r="I2782" s="70">
        <f t="shared" si="353"/>
        <v>4.5546191795232449E-2</v>
      </c>
      <c r="J2782" s="70">
        <f t="shared" si="352"/>
        <v>0.27795732123967132</v>
      </c>
      <c r="K2782" s="115">
        <f t="shared" si="349"/>
        <v>0</v>
      </c>
      <c r="L2782" s="116">
        <f t="shared" si="350"/>
        <v>-0.23241112944443887</v>
      </c>
    </row>
    <row r="2783" spans="1:12">
      <c r="A2783" s="80">
        <v>43922</v>
      </c>
      <c r="B2783" s="52">
        <v>227.39833120766278</v>
      </c>
      <c r="C2783" s="53">
        <v>11621.35</v>
      </c>
      <c r="D2783" s="54">
        <f t="shared" si="347"/>
        <v>45016</v>
      </c>
      <c r="E2783" s="53">
        <f t="shared" si="348"/>
        <v>259.8640260107606</v>
      </c>
      <c r="F2783" s="81">
        <f t="shared" si="351"/>
        <v>25266.06</v>
      </c>
      <c r="H2783" s="85">
        <f t="shared" si="354"/>
        <v>45016</v>
      </c>
      <c r="I2783" s="70">
        <f t="shared" si="353"/>
        <v>4.5489389957832804E-2</v>
      </c>
      <c r="J2783" s="70">
        <f t="shared" si="352"/>
        <v>0.29546886795471217</v>
      </c>
      <c r="K2783" s="115">
        <f t="shared" si="349"/>
        <v>0</v>
      </c>
      <c r="L2783" s="116">
        <f t="shared" si="350"/>
        <v>-0.24997947799687936</v>
      </c>
    </row>
    <row r="2784" spans="1:12">
      <c r="A2784" s="80">
        <v>43924</v>
      </c>
      <c r="B2784" s="52">
        <v>227.54614012294778</v>
      </c>
      <c r="C2784" s="53">
        <v>11382.02</v>
      </c>
      <c r="D2784" s="54">
        <f t="shared" si="347"/>
        <v>45019</v>
      </c>
      <c r="E2784" s="53">
        <f t="shared" si="348"/>
        <v>260.02072401844504</v>
      </c>
      <c r="F2784" s="81">
        <f t="shared" si="351"/>
        <v>25321.85</v>
      </c>
      <c r="H2784" s="85">
        <f t="shared" si="354"/>
        <v>45019</v>
      </c>
      <c r="I2784" s="70">
        <f t="shared" si="353"/>
        <v>4.5473021007425007E-2</v>
      </c>
      <c r="J2784" s="70">
        <f t="shared" si="352"/>
        <v>0.30544535054954491</v>
      </c>
      <c r="K2784" s="115">
        <f t="shared" si="349"/>
        <v>0</v>
      </c>
      <c r="L2784" s="116">
        <f t="shared" si="350"/>
        <v>-0.25997232954211991</v>
      </c>
    </row>
    <row r="2785" spans="1:12">
      <c r="A2785" s="80">
        <v>43928</v>
      </c>
      <c r="B2785" s="52">
        <v>227.5661641832786</v>
      </c>
      <c r="C2785" s="53">
        <v>12379.42</v>
      </c>
      <c r="D2785" s="54">
        <f t="shared" si="347"/>
        <v>45021</v>
      </c>
      <c r="E2785" s="53">
        <f t="shared" si="348"/>
        <v>260.10809098171518</v>
      </c>
      <c r="F2785" s="81">
        <f t="shared" si="351"/>
        <v>25553.279999999999</v>
      </c>
      <c r="H2785" s="85">
        <f t="shared" si="354"/>
        <v>45021</v>
      </c>
      <c r="I2785" s="70">
        <f t="shared" si="353"/>
        <v>4.5559432030073843E-2</v>
      </c>
      <c r="J2785" s="70">
        <f t="shared" si="352"/>
        <v>0.27325518103247237</v>
      </c>
      <c r="K2785" s="115">
        <f t="shared" si="349"/>
        <v>0</v>
      </c>
      <c r="L2785" s="116">
        <f t="shared" si="350"/>
        <v>-0.22769574900239853</v>
      </c>
    </row>
    <row r="2786" spans="1:12">
      <c r="A2786" s="80">
        <v>43929</v>
      </c>
      <c r="B2786" s="52">
        <v>227.58914836586109</v>
      </c>
      <c r="C2786" s="53">
        <v>12318.25</v>
      </c>
      <c r="D2786" s="54">
        <f t="shared" si="347"/>
        <v>45021</v>
      </c>
      <c r="E2786" s="53">
        <f t="shared" si="348"/>
        <v>260.10809098171518</v>
      </c>
      <c r="F2786" s="81">
        <f t="shared" si="351"/>
        <v>25553.279999999999</v>
      </c>
      <c r="H2786" s="85">
        <f t="shared" si="354"/>
        <v>45021</v>
      </c>
      <c r="I2786" s="70">
        <f t="shared" si="353"/>
        <v>4.552423389917637E-2</v>
      </c>
      <c r="J2786" s="70">
        <f t="shared" si="352"/>
        <v>0.27535928005534416</v>
      </c>
      <c r="K2786" s="115">
        <f t="shared" si="349"/>
        <v>0</v>
      </c>
      <c r="L2786" s="116">
        <f t="shared" si="350"/>
        <v>-0.22983504615616779</v>
      </c>
    </row>
    <row r="2787" spans="1:12">
      <c r="A2787" s="80">
        <v>43930</v>
      </c>
      <c r="B2787" s="52">
        <v>227.62214879237416</v>
      </c>
      <c r="C2787" s="53">
        <v>12829.57</v>
      </c>
      <c r="D2787" s="54">
        <f t="shared" si="347"/>
        <v>45021</v>
      </c>
      <c r="E2787" s="53">
        <f t="shared" si="348"/>
        <v>260.10809098171518</v>
      </c>
      <c r="F2787" s="81">
        <f t="shared" si="351"/>
        <v>25553.279999999999</v>
      </c>
      <c r="H2787" s="85">
        <f t="shared" si="354"/>
        <v>45021</v>
      </c>
      <c r="I2787" s="70">
        <f t="shared" si="353"/>
        <v>4.5473705112242024E-2</v>
      </c>
      <c r="J2787" s="70">
        <f t="shared" si="352"/>
        <v>0.25818600755826293</v>
      </c>
      <c r="K2787" s="115">
        <f t="shared" si="349"/>
        <v>0</v>
      </c>
      <c r="L2787" s="116">
        <f t="shared" si="350"/>
        <v>-0.21271230244602091</v>
      </c>
    </row>
    <row r="2788" spans="1:12">
      <c r="A2788" s="80">
        <v>43934</v>
      </c>
      <c r="B2788" s="52">
        <v>227.80060455702736</v>
      </c>
      <c r="C2788" s="53">
        <v>12663.31</v>
      </c>
      <c r="D2788" s="54">
        <f t="shared" si="347"/>
        <v>45029</v>
      </c>
      <c r="E2788" s="53">
        <f t="shared" si="348"/>
        <v>260.55959505658564</v>
      </c>
      <c r="F2788" s="81">
        <f t="shared" si="351"/>
        <v>25950.39</v>
      </c>
      <c r="H2788" s="85">
        <f t="shared" si="354"/>
        <v>45029</v>
      </c>
      <c r="I2788" s="70">
        <f t="shared" si="353"/>
        <v>4.5805045516216225E-2</v>
      </c>
      <c r="J2788" s="70">
        <f t="shared" si="352"/>
        <v>0.27018081898203317</v>
      </c>
      <c r="K2788" s="115">
        <f t="shared" si="349"/>
        <v>0</v>
      </c>
      <c r="L2788" s="116">
        <f t="shared" si="350"/>
        <v>-0.22437577346581694</v>
      </c>
    </row>
    <row r="2789" spans="1:12">
      <c r="A2789" s="80">
        <v>43936</v>
      </c>
      <c r="B2789" s="52">
        <v>227.84115306463852</v>
      </c>
      <c r="C2789" s="53">
        <v>12566.85</v>
      </c>
      <c r="D2789" s="54">
        <f t="shared" si="347"/>
        <v>45029</v>
      </c>
      <c r="E2789" s="53">
        <f t="shared" si="348"/>
        <v>260.55959505658564</v>
      </c>
      <c r="F2789" s="81">
        <f t="shared" si="351"/>
        <v>25950.39</v>
      </c>
      <c r="H2789" s="85">
        <f t="shared" si="354"/>
        <v>45029</v>
      </c>
      <c r="I2789" s="70">
        <f t="shared" si="353"/>
        <v>4.5743001779226855E-2</v>
      </c>
      <c r="J2789" s="70">
        <f t="shared" si="352"/>
        <v>0.27342240272404195</v>
      </c>
      <c r="K2789" s="115">
        <f t="shared" si="349"/>
        <v>0</v>
      </c>
      <c r="L2789" s="116">
        <f t="shared" si="350"/>
        <v>-0.22767940094481509</v>
      </c>
    </row>
    <row r="2790" spans="1:12">
      <c r="A2790" s="80">
        <v>43937</v>
      </c>
      <c r="B2790" s="52">
        <v>227.88353151910854</v>
      </c>
      <c r="C2790" s="53">
        <v>12661.83</v>
      </c>
      <c r="D2790" s="54">
        <f t="shared" si="347"/>
        <v>45029</v>
      </c>
      <c r="E2790" s="53">
        <f t="shared" si="348"/>
        <v>260.55959505658564</v>
      </c>
      <c r="F2790" s="81">
        <f t="shared" si="351"/>
        <v>25950.39</v>
      </c>
      <c r="H2790" s="85">
        <f t="shared" si="354"/>
        <v>45029</v>
      </c>
      <c r="I2790" s="70">
        <f t="shared" si="353"/>
        <v>4.5678173751625861E-2</v>
      </c>
      <c r="J2790" s="70">
        <f t="shared" si="352"/>
        <v>0.27023030615129118</v>
      </c>
      <c r="K2790" s="115">
        <f t="shared" si="349"/>
        <v>0</v>
      </c>
      <c r="L2790" s="116">
        <f t="shared" si="350"/>
        <v>-0.22455213239966532</v>
      </c>
    </row>
    <row r="2791" spans="1:12">
      <c r="A2791" s="80">
        <v>43938</v>
      </c>
      <c r="B2791" s="52">
        <v>227.98995312832795</v>
      </c>
      <c r="C2791" s="53">
        <v>13047.57</v>
      </c>
      <c r="D2791" s="54">
        <f t="shared" si="347"/>
        <v>45033</v>
      </c>
      <c r="E2791" s="53">
        <f t="shared" si="348"/>
        <v>260.74511348826593</v>
      </c>
      <c r="F2791" s="81">
        <f t="shared" si="351"/>
        <v>25774.07</v>
      </c>
      <c r="H2791" s="85">
        <f t="shared" si="354"/>
        <v>45033</v>
      </c>
      <c r="I2791" s="70">
        <f t="shared" si="353"/>
        <v>4.5763523974039488E-2</v>
      </c>
      <c r="J2791" s="70">
        <f t="shared" si="352"/>
        <v>0.25473242926718753</v>
      </c>
      <c r="K2791" s="115">
        <f t="shared" si="349"/>
        <v>0</v>
      </c>
      <c r="L2791" s="116">
        <f t="shared" si="350"/>
        <v>-0.20896890529314804</v>
      </c>
    </row>
    <row r="2792" spans="1:12">
      <c r="A2792" s="80">
        <v>43941</v>
      </c>
      <c r="B2792" s="52">
        <v>228.12127534132986</v>
      </c>
      <c r="C2792" s="53">
        <v>13040.65</v>
      </c>
      <c r="D2792" s="54">
        <f t="shared" si="347"/>
        <v>45036</v>
      </c>
      <c r="E2792" s="53">
        <f t="shared" si="348"/>
        <v>260.88594118271646</v>
      </c>
      <c r="F2792" s="81">
        <f t="shared" si="351"/>
        <v>25654.16</v>
      </c>
      <c r="H2792" s="85">
        <f t="shared" si="354"/>
        <v>45036</v>
      </c>
      <c r="I2792" s="70">
        <f t="shared" si="353"/>
        <v>4.575101573449003E-2</v>
      </c>
      <c r="J2792" s="70">
        <f t="shared" si="352"/>
        <v>0.25300514235538119</v>
      </c>
      <c r="K2792" s="115">
        <f t="shared" si="349"/>
        <v>0</v>
      </c>
      <c r="L2792" s="116">
        <f t="shared" si="350"/>
        <v>-0.20725412662089115</v>
      </c>
    </row>
    <row r="2793" spans="1:12">
      <c r="A2793" s="80">
        <v>43942</v>
      </c>
      <c r="B2793" s="52">
        <v>228.172146385731</v>
      </c>
      <c r="C2793" s="53">
        <v>12645.91</v>
      </c>
      <c r="D2793" s="54">
        <f t="shared" si="347"/>
        <v>45037</v>
      </c>
      <c r="E2793" s="53">
        <f t="shared" si="348"/>
        <v>260.93316153807052</v>
      </c>
      <c r="F2793" s="81">
        <f t="shared" si="351"/>
        <v>25654.78</v>
      </c>
      <c r="H2793" s="85">
        <f t="shared" si="354"/>
        <v>45037</v>
      </c>
      <c r="I2793" s="70">
        <f t="shared" si="353"/>
        <v>4.5736378279495948E-2</v>
      </c>
      <c r="J2793" s="70">
        <f t="shared" si="352"/>
        <v>0.26591944070747475</v>
      </c>
      <c r="K2793" s="115">
        <f t="shared" si="349"/>
        <v>0</v>
      </c>
      <c r="L2793" s="116">
        <f t="shared" si="350"/>
        <v>-0.2201830624279788</v>
      </c>
    </row>
    <row r="2794" spans="1:12">
      <c r="A2794" s="80">
        <v>43943</v>
      </c>
      <c r="B2794" s="52">
        <v>228.24287975111059</v>
      </c>
      <c r="C2794" s="53">
        <v>12935.73</v>
      </c>
      <c r="D2794" s="54">
        <f t="shared" si="347"/>
        <v>45037</v>
      </c>
      <c r="E2794" s="53">
        <f t="shared" si="348"/>
        <v>260.93316153807052</v>
      </c>
      <c r="F2794" s="81">
        <f t="shared" si="351"/>
        <v>25654.78</v>
      </c>
      <c r="H2794" s="85">
        <f t="shared" si="354"/>
        <v>45037</v>
      </c>
      <c r="I2794" s="70">
        <f t="shared" si="353"/>
        <v>4.562834118063841E-2</v>
      </c>
      <c r="J2794" s="70">
        <f t="shared" si="352"/>
        <v>0.25639379880677571</v>
      </c>
      <c r="K2794" s="115">
        <f t="shared" si="349"/>
        <v>0</v>
      </c>
      <c r="L2794" s="116">
        <f t="shared" si="350"/>
        <v>-0.2107654576261373</v>
      </c>
    </row>
    <row r="2795" spans="1:12">
      <c r="A2795" s="80">
        <v>43944</v>
      </c>
      <c r="B2795" s="52">
        <v>228.27118186819973</v>
      </c>
      <c r="C2795" s="53">
        <v>13113.97</v>
      </c>
      <c r="D2795" s="54">
        <f t="shared" si="347"/>
        <v>45037</v>
      </c>
      <c r="E2795" s="53">
        <f t="shared" si="348"/>
        <v>260.93316153807052</v>
      </c>
      <c r="F2795" s="81">
        <f t="shared" si="351"/>
        <v>25654.78</v>
      </c>
      <c r="H2795" s="85">
        <f t="shared" si="354"/>
        <v>45037</v>
      </c>
      <c r="I2795" s="70">
        <f t="shared" si="353"/>
        <v>4.5585125448321051E-2</v>
      </c>
      <c r="J2795" s="70">
        <f t="shared" si="352"/>
        <v>0.25067567458234752</v>
      </c>
      <c r="K2795" s="115">
        <f t="shared" si="349"/>
        <v>0</v>
      </c>
      <c r="L2795" s="116">
        <f t="shared" si="350"/>
        <v>-0.20509054913402647</v>
      </c>
    </row>
    <row r="2796" spans="1:12">
      <c r="A2796" s="80">
        <v>43945</v>
      </c>
      <c r="B2796" s="52">
        <v>228.2958351558415</v>
      </c>
      <c r="C2796" s="53">
        <v>12889.39</v>
      </c>
      <c r="D2796" s="54">
        <f t="shared" si="347"/>
        <v>45040</v>
      </c>
      <c r="E2796" s="53">
        <f t="shared" si="348"/>
        <v>261.07171704684725</v>
      </c>
      <c r="F2796" s="81">
        <f t="shared" si="351"/>
        <v>25828.46</v>
      </c>
      <c r="H2796" s="85">
        <f t="shared" si="354"/>
        <v>45040</v>
      </c>
      <c r="I2796" s="70">
        <f t="shared" si="353"/>
        <v>4.5732516252651845E-2</v>
      </c>
      <c r="J2796" s="70">
        <f t="shared" si="352"/>
        <v>0.26072988972086542</v>
      </c>
      <c r="K2796" s="115">
        <f t="shared" si="349"/>
        <v>0</v>
      </c>
      <c r="L2796" s="116">
        <f t="shared" si="350"/>
        <v>-0.21499737346821357</v>
      </c>
    </row>
    <row r="2797" spans="1:12">
      <c r="A2797" s="80">
        <v>43948</v>
      </c>
      <c r="B2797" s="52">
        <v>228.32939464360939</v>
      </c>
      <c r="C2797" s="53">
        <v>13069.49</v>
      </c>
      <c r="D2797" s="54">
        <f t="shared" si="347"/>
        <v>45043</v>
      </c>
      <c r="E2797" s="53">
        <f t="shared" si="348"/>
        <v>261.20697550218063</v>
      </c>
      <c r="F2797" s="81">
        <f t="shared" si="351"/>
        <v>26078.38</v>
      </c>
      <c r="H2797" s="85">
        <f t="shared" si="354"/>
        <v>45043</v>
      </c>
      <c r="I2797" s="70">
        <f t="shared" si="353"/>
        <v>4.586183462001614E-2</v>
      </c>
      <c r="J2797" s="70">
        <f t="shared" si="352"/>
        <v>0.25894663932285278</v>
      </c>
      <c r="K2797" s="115">
        <f t="shared" si="349"/>
        <v>0</v>
      </c>
      <c r="L2797" s="116">
        <f t="shared" si="350"/>
        <v>-0.21308480470283664</v>
      </c>
    </row>
    <row r="2798" spans="1:12">
      <c r="A2798" s="80">
        <v>43949</v>
      </c>
      <c r="B2798" s="52">
        <v>228.32094645600759</v>
      </c>
      <c r="C2798" s="53">
        <v>13208.29</v>
      </c>
      <c r="D2798" s="54">
        <f t="shared" si="347"/>
        <v>45044</v>
      </c>
      <c r="E2798" s="53">
        <f t="shared" si="348"/>
        <v>261.25660482752602</v>
      </c>
      <c r="F2798" s="81">
        <f t="shared" si="351"/>
        <v>26302.92</v>
      </c>
      <c r="H2798" s="85">
        <f t="shared" si="354"/>
        <v>45044</v>
      </c>
      <c r="I2798" s="70">
        <f t="shared" si="353"/>
        <v>4.5940968439296626E-2</v>
      </c>
      <c r="J2798" s="70">
        <f t="shared" si="352"/>
        <v>0.25811147297863624</v>
      </c>
      <c r="K2798" s="115">
        <f t="shared" si="349"/>
        <v>0</v>
      </c>
      <c r="L2798" s="116">
        <f t="shared" si="350"/>
        <v>-0.21217050453933961</v>
      </c>
    </row>
    <row r="2799" spans="1:12">
      <c r="A2799" s="80">
        <v>43950</v>
      </c>
      <c r="B2799" s="52">
        <v>228.34286526686739</v>
      </c>
      <c r="C2799" s="53">
        <v>13452.51</v>
      </c>
      <c r="D2799" s="54">
        <f t="shared" si="347"/>
        <v>45044</v>
      </c>
      <c r="E2799" s="53">
        <f t="shared" si="348"/>
        <v>261.25660482752602</v>
      </c>
      <c r="F2799" s="81">
        <f t="shared" si="351"/>
        <v>26302.92</v>
      </c>
      <c r="H2799" s="85">
        <f t="shared" si="354"/>
        <v>45044</v>
      </c>
      <c r="I2799" s="70">
        <f t="shared" si="353"/>
        <v>4.5907500470233842E-2</v>
      </c>
      <c r="J2799" s="70">
        <f t="shared" si="352"/>
        <v>0.25045158153264757</v>
      </c>
      <c r="K2799" s="115">
        <f t="shared" si="349"/>
        <v>0</v>
      </c>
      <c r="L2799" s="116">
        <f t="shared" si="350"/>
        <v>-0.20454408106241373</v>
      </c>
    </row>
    <row r="2800" spans="1:12">
      <c r="A2800" s="80">
        <v>43951</v>
      </c>
      <c r="B2800" s="52">
        <v>228.36067601035822</v>
      </c>
      <c r="C2800" s="53">
        <v>13884.18</v>
      </c>
      <c r="D2800" s="54">
        <f t="shared" si="347"/>
        <v>45044</v>
      </c>
      <c r="E2800" s="53">
        <f t="shared" si="348"/>
        <v>261.25660482752602</v>
      </c>
      <c r="F2800" s="81">
        <f t="shared" si="351"/>
        <v>26302.92</v>
      </c>
      <c r="H2800" s="85">
        <f t="shared" si="354"/>
        <v>45044</v>
      </c>
      <c r="I2800" s="70">
        <f t="shared" si="353"/>
        <v>4.5880308289202754E-2</v>
      </c>
      <c r="J2800" s="70">
        <f t="shared" si="352"/>
        <v>0.23735573685439326</v>
      </c>
      <c r="K2800" s="115">
        <f t="shared" si="349"/>
        <v>0</v>
      </c>
      <c r="L2800" s="116">
        <f t="shared" si="350"/>
        <v>-0.19147542856519051</v>
      </c>
    </row>
    <row r="2801" spans="1:12">
      <c r="A2801" s="80">
        <v>43955</v>
      </c>
      <c r="B2801" s="52">
        <v>228.49312520244422</v>
      </c>
      <c r="C2801" s="53">
        <v>13086.63</v>
      </c>
      <c r="D2801" s="54">
        <f t="shared" si="347"/>
        <v>45050</v>
      </c>
      <c r="E2801" s="53">
        <f t="shared" si="348"/>
        <v>261.545376031986</v>
      </c>
      <c r="F2801" s="81">
        <f t="shared" si="351"/>
        <v>26580.77</v>
      </c>
      <c r="H2801" s="85">
        <f t="shared" si="354"/>
        <v>45050</v>
      </c>
      <c r="I2801" s="70">
        <f t="shared" si="353"/>
        <v>4.6063309459926094E-2</v>
      </c>
      <c r="J2801" s="70">
        <f t="shared" si="352"/>
        <v>0.26642627170626265</v>
      </c>
      <c r="K2801" s="115">
        <f t="shared" si="349"/>
        <v>0</v>
      </c>
      <c r="L2801" s="116">
        <f t="shared" si="350"/>
        <v>-0.22036296224633656</v>
      </c>
    </row>
    <row r="2802" spans="1:12">
      <c r="A2802" s="80">
        <v>43956</v>
      </c>
      <c r="B2802" s="52">
        <v>228.53653889623266</v>
      </c>
      <c r="C2802" s="53">
        <v>12963.99</v>
      </c>
      <c r="D2802" s="54">
        <f t="shared" si="347"/>
        <v>45051</v>
      </c>
      <c r="E2802" s="53">
        <f t="shared" si="348"/>
        <v>261.59637738031222</v>
      </c>
      <c r="F2802" s="81">
        <f t="shared" si="351"/>
        <v>26308.78</v>
      </c>
      <c r="H2802" s="85">
        <f t="shared" si="354"/>
        <v>45051</v>
      </c>
      <c r="I2802" s="70">
        <f t="shared" si="353"/>
        <v>4.6065052564680187E-2</v>
      </c>
      <c r="J2802" s="70">
        <f t="shared" si="352"/>
        <v>0.26605918211361779</v>
      </c>
      <c r="K2802" s="115">
        <f t="shared" si="349"/>
        <v>0</v>
      </c>
      <c r="L2802" s="116">
        <f t="shared" si="350"/>
        <v>-0.2199941295489376</v>
      </c>
    </row>
    <row r="2803" spans="1:12">
      <c r="A2803" s="80">
        <v>43957</v>
      </c>
      <c r="B2803" s="52">
        <v>228.58681693478985</v>
      </c>
      <c r="C2803" s="53">
        <v>13055.99</v>
      </c>
      <c r="D2803" s="54">
        <f t="shared" si="347"/>
        <v>45051</v>
      </c>
      <c r="E2803" s="53">
        <f t="shared" si="348"/>
        <v>261.59637738031222</v>
      </c>
      <c r="F2803" s="81">
        <f t="shared" si="351"/>
        <v>26308.78</v>
      </c>
      <c r="H2803" s="85">
        <f t="shared" si="354"/>
        <v>45051</v>
      </c>
      <c r="I2803" s="70">
        <f t="shared" si="353"/>
        <v>4.5988352376577835E-2</v>
      </c>
      <c r="J2803" s="70">
        <f t="shared" si="352"/>
        <v>0.26307837637293185</v>
      </c>
      <c r="K2803" s="115">
        <f t="shared" si="349"/>
        <v>0</v>
      </c>
      <c r="L2803" s="116">
        <f t="shared" si="350"/>
        <v>-0.21709002399635402</v>
      </c>
    </row>
    <row r="2804" spans="1:12">
      <c r="A2804" s="80">
        <v>43958</v>
      </c>
      <c r="B2804" s="52">
        <v>228.61561887372366</v>
      </c>
      <c r="C2804" s="53">
        <v>12954.81</v>
      </c>
      <c r="D2804" s="54">
        <f t="shared" si="347"/>
        <v>45051</v>
      </c>
      <c r="E2804" s="53">
        <f t="shared" si="348"/>
        <v>261.59637738031222</v>
      </c>
      <c r="F2804" s="81">
        <f t="shared" si="351"/>
        <v>26308.78</v>
      </c>
      <c r="H2804" s="85">
        <f t="shared" si="354"/>
        <v>45051</v>
      </c>
      <c r="I2804" s="70">
        <f t="shared" si="353"/>
        <v>4.5944424555663499E-2</v>
      </c>
      <c r="J2804" s="70">
        <f t="shared" si="352"/>
        <v>0.26635816190283346</v>
      </c>
      <c r="K2804" s="115">
        <f t="shared" si="349"/>
        <v>0</v>
      </c>
      <c r="L2804" s="116">
        <f t="shared" si="350"/>
        <v>-0.22041373734716996</v>
      </c>
    </row>
    <row r="2805" spans="1:12">
      <c r="A2805" s="80">
        <v>43959</v>
      </c>
      <c r="B2805" s="52">
        <v>228.65631245388317</v>
      </c>
      <c r="C2805" s="53">
        <v>13028.62</v>
      </c>
      <c r="D2805" s="54">
        <f t="shared" si="347"/>
        <v>45054</v>
      </c>
      <c r="E2805" s="53">
        <f t="shared" si="348"/>
        <v>261.75098083934398</v>
      </c>
      <c r="F2805" s="81">
        <f t="shared" si="351"/>
        <v>26593.29</v>
      </c>
      <c r="H2805" s="85">
        <f t="shared" si="354"/>
        <v>45054</v>
      </c>
      <c r="I2805" s="70">
        <f t="shared" si="353"/>
        <v>4.6088370800897227E-2</v>
      </c>
      <c r="J2805" s="70">
        <f t="shared" si="352"/>
        <v>0.2685021784675139</v>
      </c>
      <c r="K2805" s="115">
        <f t="shared" si="349"/>
        <v>0</v>
      </c>
      <c r="L2805" s="116">
        <f t="shared" si="350"/>
        <v>-0.22241380766661667</v>
      </c>
    </row>
    <row r="2806" spans="1:12">
      <c r="A2806" s="80">
        <v>43962</v>
      </c>
      <c r="B2806" s="52">
        <v>228.77429911110937</v>
      </c>
      <c r="C2806" s="53">
        <v>13011.35</v>
      </c>
      <c r="D2806" s="54">
        <f t="shared" si="347"/>
        <v>45057</v>
      </c>
      <c r="E2806" s="53">
        <f t="shared" si="348"/>
        <v>261.90413496698403</v>
      </c>
      <c r="F2806" s="81">
        <f t="shared" si="351"/>
        <v>26640.77</v>
      </c>
      <c r="H2806" s="85">
        <f t="shared" si="354"/>
        <v>45057</v>
      </c>
      <c r="I2806" s="70">
        <f t="shared" si="353"/>
        <v>4.6112457553476371E-2</v>
      </c>
      <c r="J2806" s="70">
        <f t="shared" si="352"/>
        <v>0.26981797728735835</v>
      </c>
      <c r="K2806" s="115">
        <f t="shared" si="349"/>
        <v>0</v>
      </c>
      <c r="L2806" s="116">
        <f t="shared" si="350"/>
        <v>-0.22370551973388197</v>
      </c>
    </row>
    <row r="2807" spans="1:12">
      <c r="A2807" s="80">
        <v>43963</v>
      </c>
      <c r="B2807" s="52">
        <v>228.82348558541827</v>
      </c>
      <c r="C2807" s="53">
        <v>12951.29</v>
      </c>
      <c r="D2807" s="54">
        <f t="shared" si="347"/>
        <v>45058</v>
      </c>
      <c r="E2807" s="53">
        <f t="shared" si="348"/>
        <v>261.95573008157254</v>
      </c>
      <c r="F2807" s="81">
        <f t="shared" si="351"/>
        <v>26666.67</v>
      </c>
      <c r="H2807" s="85">
        <f t="shared" si="354"/>
        <v>45058</v>
      </c>
      <c r="I2807" s="70">
        <f t="shared" si="353"/>
        <v>4.6106182190281952E-2</v>
      </c>
      <c r="J2807" s="70">
        <f t="shared" si="352"/>
        <v>0.27218983013068976</v>
      </c>
      <c r="K2807" s="115">
        <f t="shared" si="349"/>
        <v>0</v>
      </c>
      <c r="L2807" s="116">
        <f t="shared" si="350"/>
        <v>-0.22608364794040781</v>
      </c>
    </row>
    <row r="2808" spans="1:12">
      <c r="A2808" s="80">
        <v>43964</v>
      </c>
      <c r="B2808" s="52">
        <v>228.8747420461894</v>
      </c>
      <c r="C2808" s="53">
        <v>13214.58</v>
      </c>
      <c r="D2808" s="54">
        <f t="shared" si="347"/>
        <v>45058</v>
      </c>
      <c r="E2808" s="53">
        <f t="shared" si="348"/>
        <v>261.95573008157254</v>
      </c>
      <c r="F2808" s="81">
        <f t="shared" si="351"/>
        <v>26666.67</v>
      </c>
      <c r="H2808" s="85">
        <f t="shared" si="354"/>
        <v>45058</v>
      </c>
      <c r="I2808" s="70">
        <f t="shared" si="353"/>
        <v>4.6028084590962859E-2</v>
      </c>
      <c r="J2808" s="70">
        <f t="shared" si="352"/>
        <v>0.26368396297912966</v>
      </c>
      <c r="K2808" s="115">
        <f t="shared" si="349"/>
        <v>0</v>
      </c>
      <c r="L2808" s="116">
        <f t="shared" si="350"/>
        <v>-0.2176558783881668</v>
      </c>
    </row>
    <row r="2809" spans="1:12">
      <c r="A2809" s="80">
        <v>43965</v>
      </c>
      <c r="B2809" s="52">
        <v>228.92005924511452</v>
      </c>
      <c r="C2809" s="53">
        <v>12875.51</v>
      </c>
      <c r="D2809" s="54">
        <f t="shared" si="347"/>
        <v>45058</v>
      </c>
      <c r="E2809" s="53">
        <f t="shared" si="348"/>
        <v>261.95573008157254</v>
      </c>
      <c r="F2809" s="81">
        <f t="shared" si="351"/>
        <v>26666.67</v>
      </c>
      <c r="H2809" s="85">
        <f t="shared" si="354"/>
        <v>45058</v>
      </c>
      <c r="I2809" s="70">
        <f t="shared" si="353"/>
        <v>4.5959055848973307E-2</v>
      </c>
      <c r="J2809" s="70">
        <f t="shared" si="352"/>
        <v>0.27468081300724556</v>
      </c>
      <c r="K2809" s="115">
        <f t="shared" si="349"/>
        <v>0</v>
      </c>
      <c r="L2809" s="116">
        <f t="shared" si="350"/>
        <v>-0.22872175715827225</v>
      </c>
    </row>
    <row r="2810" spans="1:12">
      <c r="A2810" s="80">
        <v>43966</v>
      </c>
      <c r="B2810" s="52">
        <v>228.96813245755601</v>
      </c>
      <c r="C2810" s="53">
        <v>12867.16</v>
      </c>
      <c r="D2810" s="54">
        <f t="shared" si="347"/>
        <v>45061</v>
      </c>
      <c r="E2810" s="53">
        <f t="shared" si="348"/>
        <v>262.11054591805078</v>
      </c>
      <c r="F2810" s="81">
        <f t="shared" si="351"/>
        <v>26789.02</v>
      </c>
      <c r="H2810" s="85">
        <f t="shared" si="354"/>
        <v>45061</v>
      </c>
      <c r="I2810" s="70">
        <f t="shared" si="353"/>
        <v>4.6091847899572436E-2</v>
      </c>
      <c r="J2810" s="70">
        <f t="shared" si="352"/>
        <v>0.27690339515036477</v>
      </c>
      <c r="K2810" s="115">
        <f t="shared" si="349"/>
        <v>0</v>
      </c>
      <c r="L2810" s="116">
        <f t="shared" si="350"/>
        <v>-0.23081154725079234</v>
      </c>
    </row>
    <row r="2811" spans="1:12">
      <c r="A2811" s="80">
        <v>43969</v>
      </c>
      <c r="B2811" s="52">
        <v>229.08421930071199</v>
      </c>
      <c r="C2811" s="53">
        <v>12425.57</v>
      </c>
      <c r="D2811" s="54">
        <f t="shared" si="347"/>
        <v>45064</v>
      </c>
      <c r="E2811" s="53">
        <f t="shared" si="348"/>
        <v>262.2880345633908</v>
      </c>
      <c r="F2811" s="81">
        <f t="shared" si="351"/>
        <v>26451.26</v>
      </c>
      <c r="H2811" s="85">
        <f t="shared" si="354"/>
        <v>45064</v>
      </c>
      <c r="I2811" s="70">
        <f t="shared" si="353"/>
        <v>4.6151145965761309E-2</v>
      </c>
      <c r="J2811" s="70">
        <f t="shared" si="352"/>
        <v>0.28640192518955199</v>
      </c>
      <c r="K2811" s="115">
        <f t="shared" si="349"/>
        <v>0</v>
      </c>
      <c r="L2811" s="116">
        <f t="shared" si="350"/>
        <v>-0.24025077922379068</v>
      </c>
    </row>
    <row r="2812" spans="1:12">
      <c r="A2812" s="80">
        <v>43970</v>
      </c>
      <c r="B2812" s="52">
        <v>229.11812376516852</v>
      </c>
      <c r="C2812" s="53">
        <v>12504.22</v>
      </c>
      <c r="D2812" s="54">
        <f t="shared" si="347"/>
        <v>45065</v>
      </c>
      <c r="E2812" s="53">
        <f t="shared" si="348"/>
        <v>262.34652479509845</v>
      </c>
      <c r="F2812" s="81">
        <f t="shared" si="351"/>
        <v>26560.1</v>
      </c>
      <c r="H2812" s="85">
        <f t="shared" si="354"/>
        <v>45065</v>
      </c>
      <c r="I2812" s="70">
        <f t="shared" si="353"/>
        <v>4.6177295220600101E-2</v>
      </c>
      <c r="J2812" s="70">
        <f t="shared" si="352"/>
        <v>0.28545743315302086</v>
      </c>
      <c r="K2812" s="115">
        <f t="shared" si="349"/>
        <v>0</v>
      </c>
      <c r="L2812" s="116">
        <f t="shared" si="350"/>
        <v>-0.23928013793242076</v>
      </c>
    </row>
    <row r="2813" spans="1:12">
      <c r="A2813" s="80">
        <v>43971</v>
      </c>
      <c r="B2813" s="52">
        <v>229.1511167749907</v>
      </c>
      <c r="C2813" s="53">
        <v>12768.2</v>
      </c>
      <c r="D2813" s="54">
        <f t="shared" si="347"/>
        <v>45065</v>
      </c>
      <c r="E2813" s="53">
        <f t="shared" si="348"/>
        <v>262.34652479509845</v>
      </c>
      <c r="F2813" s="81">
        <f t="shared" si="351"/>
        <v>26560.1</v>
      </c>
      <c r="H2813" s="85">
        <f t="shared" si="354"/>
        <v>45065</v>
      </c>
      <c r="I2813" s="70">
        <f t="shared" si="353"/>
        <v>4.6127083530674629E-2</v>
      </c>
      <c r="J2813" s="70">
        <f t="shared" si="352"/>
        <v>0.27653681130932939</v>
      </c>
      <c r="K2813" s="115">
        <f t="shared" si="349"/>
        <v>0</v>
      </c>
      <c r="L2813" s="116">
        <f t="shared" si="350"/>
        <v>-0.23040972777865476</v>
      </c>
    </row>
    <row r="2814" spans="1:12">
      <c r="A2814" s="80">
        <v>43972</v>
      </c>
      <c r="B2814" s="52">
        <v>229.18548944250696</v>
      </c>
      <c r="C2814" s="53">
        <v>12824.12</v>
      </c>
      <c r="D2814" s="54">
        <f t="shared" si="347"/>
        <v>45065</v>
      </c>
      <c r="E2814" s="53">
        <f t="shared" si="348"/>
        <v>262.34652479509845</v>
      </c>
      <c r="F2814" s="81">
        <f t="shared" si="351"/>
        <v>26560.1</v>
      </c>
      <c r="H2814" s="85">
        <f t="shared" si="354"/>
        <v>45065</v>
      </c>
      <c r="I2814" s="70">
        <f t="shared" si="353"/>
        <v>4.6074782406523296E-2</v>
      </c>
      <c r="J2814" s="70">
        <f t="shared" si="352"/>
        <v>0.274678647476432</v>
      </c>
      <c r="K2814" s="115">
        <f t="shared" si="349"/>
        <v>0</v>
      </c>
      <c r="L2814" s="116">
        <f t="shared" si="350"/>
        <v>-0.22860386506990871</v>
      </c>
    </row>
    <row r="2815" spans="1:12">
      <c r="A2815" s="80">
        <v>43973</v>
      </c>
      <c r="B2815" s="52">
        <v>229.26203739598077</v>
      </c>
      <c r="C2815" s="53">
        <v>12729.74</v>
      </c>
      <c r="D2815" s="54">
        <f t="shared" si="347"/>
        <v>45068</v>
      </c>
      <c r="E2815" s="53">
        <f t="shared" si="348"/>
        <v>262.6007385776249</v>
      </c>
      <c r="F2815" s="81">
        <f t="shared" si="351"/>
        <v>26722.03</v>
      </c>
      <c r="H2815" s="85">
        <f t="shared" si="354"/>
        <v>45068</v>
      </c>
      <c r="I2815" s="70">
        <f t="shared" si="353"/>
        <v>4.6296080820237284E-2</v>
      </c>
      <c r="J2815" s="70">
        <f t="shared" si="352"/>
        <v>0.28041269451612871</v>
      </c>
      <c r="K2815" s="115">
        <f t="shared" si="349"/>
        <v>0</v>
      </c>
      <c r="L2815" s="116">
        <f t="shared" si="350"/>
        <v>-0.23411661369589143</v>
      </c>
    </row>
    <row r="2816" spans="1:12">
      <c r="A2816" s="80">
        <v>43977</v>
      </c>
      <c r="B2816" s="52">
        <v>229.28588064786999</v>
      </c>
      <c r="C2816" s="53">
        <v>12715.39</v>
      </c>
      <c r="D2816" s="54">
        <f t="shared" si="347"/>
        <v>45072</v>
      </c>
      <c r="E2816" s="53">
        <f t="shared" si="348"/>
        <v>262.77646234429267</v>
      </c>
      <c r="F2816" s="81">
        <f t="shared" si="351"/>
        <v>26991.87</v>
      </c>
      <c r="H2816" s="85">
        <f t="shared" si="354"/>
        <v>45072</v>
      </c>
      <c r="I2816" s="70">
        <f t="shared" si="353"/>
        <v>4.6493133905327833E-2</v>
      </c>
      <c r="J2816" s="70">
        <f t="shared" si="352"/>
        <v>0.28519125807090262</v>
      </c>
      <c r="K2816" s="115">
        <f t="shared" si="349"/>
        <v>0</v>
      </c>
      <c r="L2816" s="116">
        <f t="shared" si="350"/>
        <v>-0.23869812416557479</v>
      </c>
    </row>
    <row r="2817" spans="1:12">
      <c r="A2817" s="80">
        <v>43978</v>
      </c>
      <c r="B2817" s="52">
        <v>229.3078920924122</v>
      </c>
      <c r="C2817" s="53">
        <v>13117.99</v>
      </c>
      <c r="D2817" s="54">
        <f t="shared" si="347"/>
        <v>45072</v>
      </c>
      <c r="E2817" s="53">
        <f t="shared" si="348"/>
        <v>262.77646234429267</v>
      </c>
      <c r="F2817" s="81">
        <f t="shared" si="351"/>
        <v>26991.87</v>
      </c>
      <c r="H2817" s="85">
        <f t="shared" si="354"/>
        <v>45072</v>
      </c>
      <c r="I2817" s="70">
        <f t="shared" si="353"/>
        <v>4.6459648268100784E-2</v>
      </c>
      <c r="J2817" s="70">
        <f t="shared" si="352"/>
        <v>0.27190661498439406</v>
      </c>
      <c r="K2817" s="115">
        <f t="shared" si="349"/>
        <v>0</v>
      </c>
      <c r="L2817" s="116">
        <f t="shared" si="350"/>
        <v>-0.22544696671629327</v>
      </c>
    </row>
    <row r="2818" spans="1:12">
      <c r="A2818" s="80">
        <v>43979</v>
      </c>
      <c r="B2818" s="52">
        <v>229.32348502907448</v>
      </c>
      <c r="C2818" s="53">
        <v>13364.65</v>
      </c>
      <c r="D2818" s="54">
        <f t="shared" ref="D2818:D2881" si="355">VLOOKUP(EDATE(A2818,36),A:A,1,1)</f>
        <v>45072</v>
      </c>
      <c r="E2818" s="53">
        <f t="shared" ref="E2818:E2881" si="356">VLOOKUP(D2818,A:B,2,0)</f>
        <v>262.77646234429267</v>
      </c>
      <c r="F2818" s="81">
        <f t="shared" si="351"/>
        <v>26991.87</v>
      </c>
      <c r="H2818" s="85">
        <f t="shared" si="354"/>
        <v>45072</v>
      </c>
      <c r="I2818" s="70">
        <f t="shared" si="353"/>
        <v>4.6435929591311931E-2</v>
      </c>
      <c r="J2818" s="70">
        <f t="shared" si="352"/>
        <v>0.26403314290725577</v>
      </c>
      <c r="K2818" s="115">
        <f t="shared" ref="K2818:K2881" si="357">IF(I2818&gt;J2818,1,0)</f>
        <v>0</v>
      </c>
      <c r="L2818" s="116">
        <f t="shared" ref="L2818:L2881" si="358">I2818-J2818</f>
        <v>-0.21759721331594384</v>
      </c>
    </row>
    <row r="2819" spans="1:12">
      <c r="A2819" s="80">
        <v>43980</v>
      </c>
      <c r="B2819" s="52">
        <v>229.33128202756549</v>
      </c>
      <c r="C2819" s="53">
        <v>13503.45</v>
      </c>
      <c r="D2819" s="54">
        <f t="shared" si="355"/>
        <v>45075</v>
      </c>
      <c r="E2819" s="53">
        <f t="shared" si="356"/>
        <v>263.09415908726692</v>
      </c>
      <c r="F2819" s="81">
        <f t="shared" si="351"/>
        <v>27136.82</v>
      </c>
      <c r="H2819" s="85">
        <f t="shared" si="354"/>
        <v>45075</v>
      </c>
      <c r="I2819" s="70">
        <f t="shared" si="353"/>
        <v>4.6845609318602488E-2</v>
      </c>
      <c r="J2819" s="70">
        <f t="shared" si="352"/>
        <v>0.26193815367401951</v>
      </c>
      <c r="K2819" s="115">
        <f t="shared" si="357"/>
        <v>0</v>
      </c>
      <c r="L2819" s="116">
        <f t="shared" si="358"/>
        <v>-0.21509254435541703</v>
      </c>
    </row>
    <row r="2820" spans="1:12">
      <c r="A2820" s="80">
        <v>43983</v>
      </c>
      <c r="B2820" s="52">
        <v>229.40214539371198</v>
      </c>
      <c r="C2820" s="53">
        <v>13850</v>
      </c>
      <c r="D2820" s="54">
        <f t="shared" si="355"/>
        <v>45078</v>
      </c>
      <c r="E2820" s="53">
        <f t="shared" si="356"/>
        <v>263.18072023727854</v>
      </c>
      <c r="F2820" s="81">
        <f t="shared" si="351"/>
        <v>26989.35</v>
      </c>
      <c r="H2820" s="85">
        <f t="shared" si="354"/>
        <v>45078</v>
      </c>
      <c r="I2820" s="70">
        <f t="shared" si="353"/>
        <v>4.6852590292312701E-2</v>
      </c>
      <c r="J2820" s="70">
        <f t="shared" si="352"/>
        <v>0.24905304935506156</v>
      </c>
      <c r="K2820" s="115">
        <f t="shared" si="357"/>
        <v>0</v>
      </c>
      <c r="L2820" s="116">
        <f t="shared" si="358"/>
        <v>-0.20220045906274886</v>
      </c>
    </row>
    <row r="2821" spans="1:12">
      <c r="A2821" s="80">
        <v>43984</v>
      </c>
      <c r="B2821" s="52">
        <v>229.4154507181448</v>
      </c>
      <c r="C2821" s="53">
        <v>14065.56</v>
      </c>
      <c r="D2821" s="54">
        <f t="shared" si="355"/>
        <v>45079</v>
      </c>
      <c r="E2821" s="53">
        <f t="shared" si="356"/>
        <v>263.23651454996889</v>
      </c>
      <c r="F2821" s="81">
        <f t="shared" si="351"/>
        <v>27080.87</v>
      </c>
      <c r="H2821" s="85">
        <f t="shared" si="354"/>
        <v>45079</v>
      </c>
      <c r="I2821" s="70">
        <f t="shared" si="353"/>
        <v>4.6906322850615911E-2</v>
      </c>
      <c r="J2821" s="70">
        <f t="shared" si="352"/>
        <v>0.24404243576767715</v>
      </c>
      <c r="K2821" s="115">
        <f t="shared" si="357"/>
        <v>0</v>
      </c>
      <c r="L2821" s="116">
        <f t="shared" si="358"/>
        <v>-0.19713611291706123</v>
      </c>
    </row>
    <row r="2822" spans="1:12">
      <c r="A2822" s="80">
        <v>43985</v>
      </c>
      <c r="B2822" s="52">
        <v>229.44137466407597</v>
      </c>
      <c r="C2822" s="53">
        <v>14183.95</v>
      </c>
      <c r="D2822" s="54">
        <f t="shared" si="355"/>
        <v>45079</v>
      </c>
      <c r="E2822" s="53">
        <f t="shared" si="356"/>
        <v>263.23651454996889</v>
      </c>
      <c r="F2822" s="81">
        <f t="shared" si="351"/>
        <v>27080.87</v>
      </c>
      <c r="H2822" s="85">
        <f t="shared" si="354"/>
        <v>45079</v>
      </c>
      <c r="I2822" s="70">
        <f t="shared" si="353"/>
        <v>4.6866892349515465E-2</v>
      </c>
      <c r="J2822" s="70">
        <f t="shared" si="352"/>
        <v>0.24057152037778851</v>
      </c>
      <c r="K2822" s="115">
        <f t="shared" si="357"/>
        <v>0</v>
      </c>
      <c r="L2822" s="116">
        <f t="shared" si="358"/>
        <v>-0.19370462802827304</v>
      </c>
    </row>
    <row r="2823" spans="1:12">
      <c r="A2823" s="80">
        <v>43986</v>
      </c>
      <c r="B2823" s="52">
        <v>229.46110662229708</v>
      </c>
      <c r="C2823" s="53">
        <v>14138.19</v>
      </c>
      <c r="D2823" s="54">
        <f t="shared" si="355"/>
        <v>45079</v>
      </c>
      <c r="E2823" s="53">
        <f t="shared" si="356"/>
        <v>263.23651454996889</v>
      </c>
      <c r="F2823" s="81">
        <f t="shared" si="351"/>
        <v>27080.87</v>
      </c>
      <c r="H2823" s="85">
        <f t="shared" si="354"/>
        <v>45079</v>
      </c>
      <c r="I2823" s="70">
        <f t="shared" si="353"/>
        <v>4.6836883885736924E-2</v>
      </c>
      <c r="J2823" s="70">
        <f t="shared" si="352"/>
        <v>0.24190850001749586</v>
      </c>
      <c r="K2823" s="115">
        <f t="shared" si="357"/>
        <v>0</v>
      </c>
      <c r="L2823" s="116">
        <f t="shared" si="358"/>
        <v>-0.19507161613175894</v>
      </c>
    </row>
    <row r="2824" spans="1:12">
      <c r="A2824" s="80">
        <v>43987</v>
      </c>
      <c r="B2824" s="52">
        <v>229.47579213312093</v>
      </c>
      <c r="C2824" s="53">
        <v>14297.55</v>
      </c>
      <c r="D2824" s="54">
        <f t="shared" si="355"/>
        <v>45082</v>
      </c>
      <c r="E2824" s="53">
        <f t="shared" si="356"/>
        <v>263.39524616824252</v>
      </c>
      <c r="F2824" s="81">
        <f t="shared" ref="F2824:F2887" si="359">VLOOKUP(D2824,A:C,3,0)</f>
        <v>27168.13</v>
      </c>
      <c r="H2824" s="85">
        <f t="shared" si="354"/>
        <v>45082</v>
      </c>
      <c r="I2824" s="70">
        <f t="shared" si="353"/>
        <v>4.7024919765177753E-2</v>
      </c>
      <c r="J2824" s="70">
        <f t="shared" si="352"/>
        <v>0.23860465412138065</v>
      </c>
      <c r="K2824" s="115">
        <f t="shared" si="357"/>
        <v>0</v>
      </c>
      <c r="L2824" s="116">
        <f t="shared" si="358"/>
        <v>-0.1915797343562029</v>
      </c>
    </row>
    <row r="2825" spans="1:12">
      <c r="A2825" s="80">
        <v>43990</v>
      </c>
      <c r="B2825" s="52">
        <v>229.57217196581686</v>
      </c>
      <c r="C2825" s="53">
        <v>14333.2</v>
      </c>
      <c r="D2825" s="54">
        <f t="shared" si="355"/>
        <v>45085</v>
      </c>
      <c r="E2825" s="53">
        <f t="shared" si="356"/>
        <v>263.54277501970284</v>
      </c>
      <c r="F2825" s="81">
        <f t="shared" si="359"/>
        <v>27227.59</v>
      </c>
      <c r="H2825" s="85">
        <f t="shared" si="354"/>
        <v>45085</v>
      </c>
      <c r="I2825" s="70">
        <f t="shared" si="353"/>
        <v>4.7073794574756356E-2</v>
      </c>
      <c r="J2825" s="70">
        <f t="shared" si="352"/>
        <v>0.23847909551238167</v>
      </c>
      <c r="K2825" s="115">
        <f t="shared" si="357"/>
        <v>0</v>
      </c>
      <c r="L2825" s="116">
        <f t="shared" si="358"/>
        <v>-0.19140530093762531</v>
      </c>
    </row>
    <row r="2826" spans="1:12">
      <c r="A2826" s="80">
        <v>43991</v>
      </c>
      <c r="B2826" s="52">
        <v>229.59742490473312</v>
      </c>
      <c r="C2826" s="53">
        <v>14162.9</v>
      </c>
      <c r="D2826" s="54">
        <f t="shared" si="355"/>
        <v>45086</v>
      </c>
      <c r="E2826" s="53">
        <f t="shared" si="356"/>
        <v>263.59232106140655</v>
      </c>
      <c r="F2826" s="81">
        <f t="shared" si="359"/>
        <v>27126.86</v>
      </c>
      <c r="H2826" s="85">
        <f t="shared" si="354"/>
        <v>45086</v>
      </c>
      <c r="I2826" s="70">
        <f t="shared" si="353"/>
        <v>4.7101014791478102E-2</v>
      </c>
      <c r="J2826" s="70">
        <f t="shared" si="352"/>
        <v>0.24188804323742974</v>
      </c>
      <c r="K2826" s="115">
        <f t="shared" si="357"/>
        <v>0</v>
      </c>
      <c r="L2826" s="116">
        <f t="shared" si="358"/>
        <v>-0.19478702844595164</v>
      </c>
    </row>
    <row r="2827" spans="1:12">
      <c r="A2827" s="80">
        <v>43992</v>
      </c>
      <c r="B2827" s="52">
        <v>229.62451740087189</v>
      </c>
      <c r="C2827" s="53">
        <v>14260.91</v>
      </c>
      <c r="D2827" s="54">
        <f t="shared" si="355"/>
        <v>45086</v>
      </c>
      <c r="E2827" s="53">
        <f t="shared" si="356"/>
        <v>263.59232106140655</v>
      </c>
      <c r="F2827" s="81">
        <f t="shared" si="359"/>
        <v>27126.86</v>
      </c>
      <c r="H2827" s="85">
        <f t="shared" si="354"/>
        <v>45086</v>
      </c>
      <c r="I2827" s="70">
        <f t="shared" si="353"/>
        <v>4.7059832057895434E-2</v>
      </c>
      <c r="J2827" s="70">
        <f t="shared" si="352"/>
        <v>0.2390364870967614</v>
      </c>
      <c r="K2827" s="115">
        <f t="shared" si="357"/>
        <v>0</v>
      </c>
      <c r="L2827" s="116">
        <f t="shared" si="358"/>
        <v>-0.19197665503886596</v>
      </c>
    </row>
    <row r="2828" spans="1:12">
      <c r="A2828" s="80">
        <v>43993</v>
      </c>
      <c r="B2828" s="52">
        <v>229.66010920106902</v>
      </c>
      <c r="C2828" s="53">
        <v>13959.73</v>
      </c>
      <c r="D2828" s="54">
        <f t="shared" si="355"/>
        <v>45086</v>
      </c>
      <c r="E2828" s="53">
        <f t="shared" si="356"/>
        <v>263.59232106140655</v>
      </c>
      <c r="F2828" s="81">
        <f t="shared" si="359"/>
        <v>27126.86</v>
      </c>
      <c r="H2828" s="85">
        <f t="shared" si="354"/>
        <v>45086</v>
      </c>
      <c r="I2828" s="70">
        <f t="shared" si="353"/>
        <v>4.7005739556034598E-2</v>
      </c>
      <c r="J2828" s="70">
        <f t="shared" si="352"/>
        <v>0.24788386441218813</v>
      </c>
      <c r="K2828" s="115">
        <f t="shared" si="357"/>
        <v>0</v>
      </c>
      <c r="L2828" s="116">
        <f t="shared" si="358"/>
        <v>-0.20087812485615353</v>
      </c>
    </row>
    <row r="2829" spans="1:12">
      <c r="A2829" s="80">
        <v>43994</v>
      </c>
      <c r="B2829" s="52">
        <v>229.7002997201792</v>
      </c>
      <c r="C2829" s="53">
        <v>14059.69</v>
      </c>
      <c r="D2829" s="54">
        <f t="shared" si="355"/>
        <v>45089</v>
      </c>
      <c r="E2829" s="53">
        <f t="shared" si="356"/>
        <v>263.74019635352198</v>
      </c>
      <c r="F2829" s="81">
        <f t="shared" si="359"/>
        <v>27182.55</v>
      </c>
      <c r="H2829" s="85">
        <f t="shared" si="354"/>
        <v>45089</v>
      </c>
      <c r="I2829" s="70">
        <f t="shared" si="353"/>
        <v>4.7140413400052816E-2</v>
      </c>
      <c r="J2829" s="70">
        <f t="shared" si="352"/>
        <v>0.24577080876379687</v>
      </c>
      <c r="K2829" s="115">
        <f t="shared" si="357"/>
        <v>0</v>
      </c>
      <c r="L2829" s="116">
        <f t="shared" si="358"/>
        <v>-0.19863039536374405</v>
      </c>
    </row>
    <row r="2830" spans="1:12">
      <c r="A2830" s="80">
        <v>43997</v>
      </c>
      <c r="B2830" s="52">
        <v>229.81124496494405</v>
      </c>
      <c r="C2830" s="53">
        <v>13835.27</v>
      </c>
      <c r="D2830" s="54">
        <f t="shared" si="355"/>
        <v>45092</v>
      </c>
      <c r="E2830" s="53">
        <f t="shared" si="356"/>
        <v>263.88686304877228</v>
      </c>
      <c r="F2830" s="81">
        <f t="shared" si="359"/>
        <v>27317.25</v>
      </c>
      <c r="H2830" s="85">
        <f t="shared" si="354"/>
        <v>45092</v>
      </c>
      <c r="I2830" s="70">
        <f t="shared" si="353"/>
        <v>4.7165916803647345E-2</v>
      </c>
      <c r="J2830" s="70">
        <f t="shared" si="352"/>
        <v>0.254535955127418</v>
      </c>
      <c r="K2830" s="115">
        <f t="shared" si="357"/>
        <v>0</v>
      </c>
      <c r="L2830" s="116">
        <f t="shared" si="358"/>
        <v>-0.20737003832377066</v>
      </c>
    </row>
    <row r="2831" spans="1:12">
      <c r="A2831" s="80">
        <v>43998</v>
      </c>
      <c r="B2831" s="52">
        <v>229.83974155931972</v>
      </c>
      <c r="C2831" s="53">
        <v>13976.63</v>
      </c>
      <c r="D2831" s="54">
        <f t="shared" si="355"/>
        <v>45093</v>
      </c>
      <c r="E2831" s="53">
        <f t="shared" si="356"/>
        <v>263.93805710020376</v>
      </c>
      <c r="F2831" s="81">
        <f t="shared" si="359"/>
        <v>27519.439999999999</v>
      </c>
      <c r="H2831" s="85">
        <f t="shared" si="354"/>
        <v>45093</v>
      </c>
      <c r="I2831" s="70">
        <f t="shared" si="353"/>
        <v>4.7190347075654948E-2</v>
      </c>
      <c r="J2831" s="70">
        <f t="shared" si="352"/>
        <v>0.25336926638396018</v>
      </c>
      <c r="K2831" s="115">
        <f t="shared" si="357"/>
        <v>0</v>
      </c>
      <c r="L2831" s="116">
        <f t="shared" si="358"/>
        <v>-0.20617891930830523</v>
      </c>
    </row>
    <row r="2832" spans="1:12">
      <c r="A2832" s="80">
        <v>43999</v>
      </c>
      <c r="B2832" s="52">
        <v>229.86134649502631</v>
      </c>
      <c r="C2832" s="53">
        <v>13930.35</v>
      </c>
      <c r="D2832" s="54">
        <f t="shared" si="355"/>
        <v>45093</v>
      </c>
      <c r="E2832" s="53">
        <f t="shared" si="356"/>
        <v>263.93805710020376</v>
      </c>
      <c r="F2832" s="81">
        <f t="shared" si="359"/>
        <v>27519.439999999999</v>
      </c>
      <c r="H2832" s="85">
        <f t="shared" si="354"/>
        <v>45093</v>
      </c>
      <c r="I2832" s="70">
        <f t="shared" si="353"/>
        <v>4.7157537167512587E-2</v>
      </c>
      <c r="J2832" s="70">
        <f t="shared" si="352"/>
        <v>0.25475573098248105</v>
      </c>
      <c r="K2832" s="115">
        <f t="shared" si="357"/>
        <v>0</v>
      </c>
      <c r="L2832" s="116">
        <f t="shared" si="358"/>
        <v>-0.20759819381496847</v>
      </c>
    </row>
    <row r="2833" spans="1:12">
      <c r="A2833" s="80">
        <v>44000</v>
      </c>
      <c r="B2833" s="52">
        <v>229.8889298566057</v>
      </c>
      <c r="C2833" s="53">
        <v>14227.14</v>
      </c>
      <c r="D2833" s="54">
        <f t="shared" si="355"/>
        <v>45093</v>
      </c>
      <c r="E2833" s="53">
        <f t="shared" si="356"/>
        <v>263.93805710020376</v>
      </c>
      <c r="F2833" s="81">
        <f t="shared" si="359"/>
        <v>27519.439999999999</v>
      </c>
      <c r="H2833" s="85">
        <f t="shared" si="354"/>
        <v>45093</v>
      </c>
      <c r="I2833" s="70">
        <f t="shared" si="353"/>
        <v>4.7115654216617342E-2</v>
      </c>
      <c r="J2833" s="70">
        <f t="shared" si="352"/>
        <v>0.24596926357774263</v>
      </c>
      <c r="K2833" s="115">
        <f t="shared" si="357"/>
        <v>0</v>
      </c>
      <c r="L2833" s="116">
        <f t="shared" si="358"/>
        <v>-0.19885360936112528</v>
      </c>
    </row>
    <row r="2834" spans="1:12">
      <c r="A2834" s="80">
        <v>44001</v>
      </c>
      <c r="B2834" s="52">
        <v>229.92318330715432</v>
      </c>
      <c r="C2834" s="53">
        <v>14445.87</v>
      </c>
      <c r="D2834" s="54">
        <f t="shared" si="355"/>
        <v>45096</v>
      </c>
      <c r="E2834" s="53">
        <f t="shared" si="356"/>
        <v>264.06791462429703</v>
      </c>
      <c r="F2834" s="81">
        <f t="shared" si="359"/>
        <v>27422.87</v>
      </c>
      <c r="H2834" s="85">
        <f t="shared" si="354"/>
        <v>45096</v>
      </c>
      <c r="I2834" s="70">
        <f t="shared" si="353"/>
        <v>4.7235342922766321E-2</v>
      </c>
      <c r="J2834" s="70">
        <f t="shared" si="352"/>
        <v>0.23819696225173326</v>
      </c>
      <c r="K2834" s="115">
        <f t="shared" si="357"/>
        <v>0</v>
      </c>
      <c r="L2834" s="116">
        <f t="shared" si="358"/>
        <v>-0.19096161932896694</v>
      </c>
    </row>
    <row r="2835" spans="1:12">
      <c r="A2835" s="80">
        <v>44004</v>
      </c>
      <c r="B2835" s="52">
        <v>230.00043749674549</v>
      </c>
      <c r="C2835" s="53">
        <v>14540.07</v>
      </c>
      <c r="D2835" s="54">
        <f t="shared" si="355"/>
        <v>45099</v>
      </c>
      <c r="E2835" s="53">
        <f t="shared" si="356"/>
        <v>264.23642559677944</v>
      </c>
      <c r="F2835" s="81">
        <f t="shared" si="359"/>
        <v>27445.97</v>
      </c>
      <c r="H2835" s="85">
        <f t="shared" si="354"/>
        <v>45099</v>
      </c>
      <c r="I2835" s="70">
        <f t="shared" si="353"/>
        <v>4.7340765692686526E-2</v>
      </c>
      <c r="J2835" s="70">
        <f t="shared" ref="J2835:J2898" si="360">(F2835/C2835)^(1/3)-1</f>
        <v>0.23586403976810022</v>
      </c>
      <c r="K2835" s="115">
        <f t="shared" si="357"/>
        <v>0</v>
      </c>
      <c r="L2835" s="116">
        <f t="shared" si="358"/>
        <v>-0.18852327407541369</v>
      </c>
    </row>
    <row r="2836" spans="1:12">
      <c r="A2836" s="80">
        <v>44005</v>
      </c>
      <c r="B2836" s="52">
        <v>230.02918755143256</v>
      </c>
      <c r="C2836" s="53">
        <v>14765.36</v>
      </c>
      <c r="D2836" s="54">
        <f t="shared" si="355"/>
        <v>45100</v>
      </c>
      <c r="E2836" s="53">
        <f t="shared" si="356"/>
        <v>264.28504509908925</v>
      </c>
      <c r="F2836" s="81">
        <f t="shared" si="359"/>
        <v>27291.39</v>
      </c>
      <c r="H2836" s="85">
        <f t="shared" si="354"/>
        <v>45100</v>
      </c>
      <c r="I2836" s="70">
        <f t="shared" ref="I2836:I2899" si="361">(E2836/B2836)^(1/3)-1</f>
        <v>4.7361360415047349E-2</v>
      </c>
      <c r="J2836" s="70">
        <f t="shared" si="360"/>
        <v>0.22723350958534727</v>
      </c>
      <c r="K2836" s="115">
        <f t="shared" si="357"/>
        <v>0</v>
      </c>
      <c r="L2836" s="116">
        <f t="shared" si="358"/>
        <v>-0.17987214917029992</v>
      </c>
    </row>
    <row r="2837" spans="1:12">
      <c r="A2837" s="80">
        <v>44006</v>
      </c>
      <c r="B2837" s="52">
        <v>230.05012020749976</v>
      </c>
      <c r="C2837" s="53">
        <v>14531.72</v>
      </c>
      <c r="D2837" s="54">
        <f t="shared" si="355"/>
        <v>45100</v>
      </c>
      <c r="E2837" s="53">
        <f t="shared" si="356"/>
        <v>264.28504509908925</v>
      </c>
      <c r="F2837" s="81">
        <f t="shared" si="359"/>
        <v>27291.39</v>
      </c>
      <c r="H2837" s="85">
        <f t="shared" si="354"/>
        <v>45100</v>
      </c>
      <c r="I2837" s="70">
        <f t="shared" si="361"/>
        <v>4.7329592381022634E-2</v>
      </c>
      <c r="J2837" s="70">
        <f t="shared" si="360"/>
        <v>0.23377569771083007</v>
      </c>
      <c r="K2837" s="115">
        <f t="shared" si="357"/>
        <v>0</v>
      </c>
      <c r="L2837" s="116">
        <f t="shared" si="358"/>
        <v>-0.18644610532980743</v>
      </c>
    </row>
    <row r="2838" spans="1:12">
      <c r="A2838" s="80">
        <v>44007</v>
      </c>
      <c r="B2838" s="52">
        <v>230.08186712408838</v>
      </c>
      <c r="C2838" s="53">
        <v>14508.61</v>
      </c>
      <c r="D2838" s="54">
        <f t="shared" si="355"/>
        <v>45100</v>
      </c>
      <c r="E2838" s="53">
        <f t="shared" si="356"/>
        <v>264.28504509908925</v>
      </c>
      <c r="F2838" s="81">
        <f t="shared" si="359"/>
        <v>27291.39</v>
      </c>
      <c r="H2838" s="85">
        <f t="shared" ref="H2838:H2901" si="362">D2838</f>
        <v>45100</v>
      </c>
      <c r="I2838" s="70">
        <f t="shared" si="361"/>
        <v>4.7281419651596268E-2</v>
      </c>
      <c r="J2838" s="70">
        <f t="shared" si="360"/>
        <v>0.23443042229713651</v>
      </c>
      <c r="K2838" s="115">
        <f t="shared" si="357"/>
        <v>0</v>
      </c>
      <c r="L2838" s="116">
        <f t="shared" si="358"/>
        <v>-0.18714900264554024</v>
      </c>
    </row>
    <row r="2839" spans="1:12">
      <c r="A2839" s="80">
        <v>44008</v>
      </c>
      <c r="B2839" s="52">
        <v>230.10763629320624</v>
      </c>
      <c r="C2839" s="53">
        <v>14641.26</v>
      </c>
      <c r="D2839" s="54">
        <f t="shared" si="355"/>
        <v>45103</v>
      </c>
      <c r="E2839" s="53">
        <f t="shared" si="356"/>
        <v>264.4015948039779</v>
      </c>
      <c r="F2839" s="81">
        <f t="shared" si="359"/>
        <v>27328.91</v>
      </c>
      <c r="H2839" s="85">
        <f t="shared" si="362"/>
        <v>45103</v>
      </c>
      <c r="I2839" s="70">
        <f t="shared" si="361"/>
        <v>4.7396246061684133E-2</v>
      </c>
      <c r="J2839" s="70">
        <f t="shared" si="360"/>
        <v>0.23125484510801164</v>
      </c>
      <c r="K2839" s="115">
        <f t="shared" si="357"/>
        <v>0</v>
      </c>
      <c r="L2839" s="116">
        <f t="shared" si="358"/>
        <v>-0.18385859904632751</v>
      </c>
    </row>
    <row r="2840" spans="1:12">
      <c r="A2840" s="80">
        <v>44011</v>
      </c>
      <c r="B2840" s="52">
        <v>230.17390729245869</v>
      </c>
      <c r="C2840" s="53">
        <v>14541.76</v>
      </c>
      <c r="D2840" s="54">
        <f t="shared" si="355"/>
        <v>45105</v>
      </c>
      <c r="E2840" s="53">
        <f t="shared" si="356"/>
        <v>264.4981101774344</v>
      </c>
      <c r="F2840" s="81">
        <f t="shared" si="359"/>
        <v>27739.64</v>
      </c>
      <c r="H2840" s="85">
        <f t="shared" si="362"/>
        <v>45105</v>
      </c>
      <c r="I2840" s="70">
        <f t="shared" si="361"/>
        <v>4.7423132407005131E-2</v>
      </c>
      <c r="J2840" s="70">
        <f t="shared" si="360"/>
        <v>0.24020824991223355</v>
      </c>
      <c r="K2840" s="115">
        <f t="shared" si="357"/>
        <v>0</v>
      </c>
      <c r="L2840" s="116">
        <f t="shared" si="358"/>
        <v>-0.19278511750522842</v>
      </c>
    </row>
    <row r="2841" spans="1:12">
      <c r="A2841" s="80">
        <v>44012</v>
      </c>
      <c r="B2841" s="52">
        <v>230.19186085722751</v>
      </c>
      <c r="C2841" s="53">
        <v>14527.18</v>
      </c>
      <c r="D2841" s="54">
        <f t="shared" si="355"/>
        <v>45107</v>
      </c>
      <c r="E2841" s="53">
        <f t="shared" si="356"/>
        <v>264.61237336103108</v>
      </c>
      <c r="F2841" s="81">
        <f t="shared" si="359"/>
        <v>28059.65</v>
      </c>
      <c r="H2841" s="85">
        <f t="shared" si="362"/>
        <v>45107</v>
      </c>
      <c r="I2841" s="70">
        <f t="shared" si="361"/>
        <v>4.754670411772044E-2</v>
      </c>
      <c r="J2841" s="70">
        <f t="shared" si="360"/>
        <v>0.24537547973581297</v>
      </c>
      <c r="K2841" s="115">
        <f t="shared" si="357"/>
        <v>0</v>
      </c>
      <c r="L2841" s="116">
        <f t="shared" si="358"/>
        <v>-0.19782877561809253</v>
      </c>
    </row>
    <row r="2842" spans="1:12">
      <c r="A2842" s="80">
        <v>44013</v>
      </c>
      <c r="B2842" s="52">
        <v>230.22961232240812</v>
      </c>
      <c r="C2842" s="53">
        <v>14707.64</v>
      </c>
      <c r="D2842" s="54">
        <f t="shared" si="355"/>
        <v>45107</v>
      </c>
      <c r="E2842" s="53">
        <f t="shared" si="356"/>
        <v>264.61237336103108</v>
      </c>
      <c r="F2842" s="81">
        <f t="shared" si="359"/>
        <v>28059.65</v>
      </c>
      <c r="H2842" s="85">
        <f t="shared" si="362"/>
        <v>45107</v>
      </c>
      <c r="I2842" s="70">
        <f t="shared" si="361"/>
        <v>4.748944449150061E-2</v>
      </c>
      <c r="J2842" s="70">
        <f t="shared" si="360"/>
        <v>0.24026099613162777</v>
      </c>
      <c r="K2842" s="115">
        <f t="shared" si="357"/>
        <v>0</v>
      </c>
      <c r="L2842" s="116">
        <f t="shared" si="358"/>
        <v>-0.19277155164012716</v>
      </c>
    </row>
    <row r="2843" spans="1:12">
      <c r="A2843" s="80">
        <v>44014</v>
      </c>
      <c r="B2843" s="52">
        <v>230.25125390596642</v>
      </c>
      <c r="C2843" s="53">
        <v>14886.06</v>
      </c>
      <c r="D2843" s="54">
        <f t="shared" si="355"/>
        <v>45107</v>
      </c>
      <c r="E2843" s="53">
        <f t="shared" si="356"/>
        <v>264.61237336103108</v>
      </c>
      <c r="F2843" s="81">
        <f t="shared" si="359"/>
        <v>28059.65</v>
      </c>
      <c r="H2843" s="85">
        <f t="shared" si="362"/>
        <v>45107</v>
      </c>
      <c r="I2843" s="70">
        <f t="shared" si="361"/>
        <v>4.7456625212226378E-2</v>
      </c>
      <c r="J2843" s="70">
        <f t="shared" si="360"/>
        <v>0.23528593004634302</v>
      </c>
      <c r="K2843" s="115">
        <f t="shared" si="357"/>
        <v>0</v>
      </c>
      <c r="L2843" s="116">
        <f t="shared" si="358"/>
        <v>-0.18782930483411664</v>
      </c>
    </row>
    <row r="2844" spans="1:12">
      <c r="A2844" s="80">
        <v>44015</v>
      </c>
      <c r="B2844" s="52">
        <v>230.2738185288492</v>
      </c>
      <c r="C2844" s="53">
        <v>14964.59</v>
      </c>
      <c r="D2844" s="54">
        <f t="shared" si="355"/>
        <v>45110</v>
      </c>
      <c r="E2844" s="53">
        <f t="shared" si="356"/>
        <v>264.77749148200837</v>
      </c>
      <c r="F2844" s="81">
        <f t="shared" si="359"/>
        <v>28254.9</v>
      </c>
      <c r="H2844" s="85">
        <f t="shared" si="362"/>
        <v>45110</v>
      </c>
      <c r="I2844" s="70">
        <f t="shared" si="361"/>
        <v>4.7640229092547948E-2</v>
      </c>
      <c r="J2844" s="70">
        <f t="shared" si="360"/>
        <v>0.2359748983734824</v>
      </c>
      <c r="K2844" s="115">
        <f t="shared" si="357"/>
        <v>0</v>
      </c>
      <c r="L2844" s="116">
        <f t="shared" si="358"/>
        <v>-0.18833466928093445</v>
      </c>
    </row>
    <row r="2845" spans="1:12">
      <c r="A2845" s="80">
        <v>44018</v>
      </c>
      <c r="B2845" s="52">
        <v>230.31734028055115</v>
      </c>
      <c r="C2845" s="53">
        <v>15185.78</v>
      </c>
      <c r="D2845" s="54">
        <f t="shared" si="355"/>
        <v>45113</v>
      </c>
      <c r="E2845" s="53">
        <f t="shared" si="356"/>
        <v>264.93797904299441</v>
      </c>
      <c r="F2845" s="81">
        <f t="shared" si="359"/>
        <v>28510.39</v>
      </c>
      <c r="H2845" s="85">
        <f t="shared" si="362"/>
        <v>45113</v>
      </c>
      <c r="I2845" s="70">
        <f t="shared" si="361"/>
        <v>4.7785846051640712E-2</v>
      </c>
      <c r="J2845" s="70">
        <f t="shared" si="360"/>
        <v>0.23364068771948721</v>
      </c>
      <c r="K2845" s="115">
        <f t="shared" si="357"/>
        <v>0</v>
      </c>
      <c r="L2845" s="116">
        <f t="shared" si="358"/>
        <v>-0.18585484166784649</v>
      </c>
    </row>
    <row r="2846" spans="1:12">
      <c r="A2846" s="80">
        <v>44019</v>
      </c>
      <c r="B2846" s="52">
        <v>230.34244487064171</v>
      </c>
      <c r="C2846" s="53">
        <v>15236.58</v>
      </c>
      <c r="D2846" s="54">
        <f t="shared" si="355"/>
        <v>45114</v>
      </c>
      <c r="E2846" s="53">
        <f t="shared" si="356"/>
        <v>264.98487306528506</v>
      </c>
      <c r="F2846" s="81">
        <f t="shared" si="359"/>
        <v>28269.43</v>
      </c>
      <c r="H2846" s="85">
        <f t="shared" si="362"/>
        <v>45114</v>
      </c>
      <c r="I2846" s="70">
        <f t="shared" si="361"/>
        <v>4.7809592737512396E-2</v>
      </c>
      <c r="J2846" s="70">
        <f t="shared" si="360"/>
        <v>0.22878674661381693</v>
      </c>
      <c r="K2846" s="115">
        <f t="shared" si="357"/>
        <v>0</v>
      </c>
      <c r="L2846" s="116">
        <f t="shared" si="358"/>
        <v>-0.18097715387630453</v>
      </c>
    </row>
    <row r="2847" spans="1:12">
      <c r="A2847" s="80">
        <v>44020</v>
      </c>
      <c r="B2847" s="52">
        <v>230.36824322446719</v>
      </c>
      <c r="C2847" s="53">
        <v>15104.09</v>
      </c>
      <c r="D2847" s="54">
        <f t="shared" si="355"/>
        <v>45114</v>
      </c>
      <c r="E2847" s="53">
        <f t="shared" si="356"/>
        <v>264.98487306528506</v>
      </c>
      <c r="F2847" s="81">
        <f t="shared" si="359"/>
        <v>28269.43</v>
      </c>
      <c r="H2847" s="85">
        <f t="shared" si="362"/>
        <v>45114</v>
      </c>
      <c r="I2847" s="70">
        <f t="shared" si="361"/>
        <v>4.7770477433290104E-2</v>
      </c>
      <c r="J2847" s="70">
        <f t="shared" si="360"/>
        <v>0.23236918113931626</v>
      </c>
      <c r="K2847" s="115">
        <f t="shared" si="357"/>
        <v>0</v>
      </c>
      <c r="L2847" s="116">
        <f t="shared" si="358"/>
        <v>-0.18459870370602616</v>
      </c>
    </row>
    <row r="2848" spans="1:12">
      <c r="A2848" s="80">
        <v>44021</v>
      </c>
      <c r="B2848" s="52">
        <v>230.39473557243804</v>
      </c>
      <c r="C2848" s="53">
        <v>15268.19</v>
      </c>
      <c r="D2848" s="54">
        <f t="shared" si="355"/>
        <v>45114</v>
      </c>
      <c r="E2848" s="53">
        <f t="shared" si="356"/>
        <v>264.98487306528506</v>
      </c>
      <c r="F2848" s="81">
        <f t="shared" si="359"/>
        <v>28269.43</v>
      </c>
      <c r="H2848" s="85">
        <f t="shared" si="362"/>
        <v>45114</v>
      </c>
      <c r="I2848" s="70">
        <f t="shared" si="361"/>
        <v>4.7730315977327242E-2</v>
      </c>
      <c r="J2848" s="70">
        <f t="shared" si="360"/>
        <v>0.22793816785871801</v>
      </c>
      <c r="K2848" s="115">
        <f t="shared" si="357"/>
        <v>0</v>
      </c>
      <c r="L2848" s="116">
        <f t="shared" si="358"/>
        <v>-0.18020785188139077</v>
      </c>
    </row>
    <row r="2849" spans="1:12">
      <c r="A2849" s="80">
        <v>44022</v>
      </c>
      <c r="B2849" s="52">
        <v>230.42376530912017</v>
      </c>
      <c r="C2849" s="53">
        <v>15204.13</v>
      </c>
      <c r="D2849" s="54">
        <f t="shared" si="355"/>
        <v>45117</v>
      </c>
      <c r="E2849" s="53">
        <f t="shared" si="356"/>
        <v>265.1112708497372</v>
      </c>
      <c r="F2849" s="81">
        <f t="shared" si="359"/>
        <v>28304.66</v>
      </c>
      <c r="H2849" s="85">
        <f t="shared" si="362"/>
        <v>45117</v>
      </c>
      <c r="I2849" s="70">
        <f t="shared" si="361"/>
        <v>4.7852870644630618E-2</v>
      </c>
      <c r="J2849" s="70">
        <f t="shared" si="360"/>
        <v>0.23017091864379768</v>
      </c>
      <c r="K2849" s="115">
        <f t="shared" si="357"/>
        <v>0</v>
      </c>
      <c r="L2849" s="116">
        <f t="shared" si="358"/>
        <v>-0.18231804799916707</v>
      </c>
    </row>
    <row r="2850" spans="1:12">
      <c r="A2850" s="80">
        <v>44025</v>
      </c>
      <c r="B2850" s="52">
        <v>230.49150989612104</v>
      </c>
      <c r="C2850" s="53">
        <v>15254.09</v>
      </c>
      <c r="D2850" s="54">
        <f t="shared" si="355"/>
        <v>45120</v>
      </c>
      <c r="E2850" s="53">
        <f t="shared" si="356"/>
        <v>265.27249112893963</v>
      </c>
      <c r="F2850" s="81">
        <f t="shared" si="359"/>
        <v>28393.32</v>
      </c>
      <c r="H2850" s="85">
        <f t="shared" si="362"/>
        <v>45120</v>
      </c>
      <c r="I2850" s="70">
        <f t="shared" si="361"/>
        <v>4.7962545169953907E-2</v>
      </c>
      <c r="J2850" s="70">
        <f t="shared" si="360"/>
        <v>0.23010813580121159</v>
      </c>
      <c r="K2850" s="115">
        <f t="shared" si="357"/>
        <v>0</v>
      </c>
      <c r="L2850" s="116">
        <f t="shared" si="358"/>
        <v>-0.18214559063125768</v>
      </c>
    </row>
    <row r="2851" spans="1:12">
      <c r="A2851" s="80">
        <v>44026</v>
      </c>
      <c r="B2851" s="52">
        <v>230.51271511503148</v>
      </c>
      <c r="C2851" s="53">
        <v>14978.23</v>
      </c>
      <c r="D2851" s="54">
        <f t="shared" si="355"/>
        <v>45121</v>
      </c>
      <c r="E2851" s="53">
        <f t="shared" si="356"/>
        <v>265.32077072232505</v>
      </c>
      <c r="F2851" s="81">
        <f t="shared" si="359"/>
        <v>28618.6</v>
      </c>
      <c r="H2851" s="85">
        <f t="shared" si="362"/>
        <v>45121</v>
      </c>
      <c r="I2851" s="70">
        <f t="shared" si="361"/>
        <v>4.7993980211252785E-2</v>
      </c>
      <c r="J2851" s="70">
        <f t="shared" si="360"/>
        <v>0.24087860464068123</v>
      </c>
      <c r="K2851" s="115">
        <f t="shared" si="357"/>
        <v>0</v>
      </c>
      <c r="L2851" s="116">
        <f t="shared" si="358"/>
        <v>-0.19288462442942844</v>
      </c>
    </row>
    <row r="2852" spans="1:12">
      <c r="A2852" s="80">
        <v>44027</v>
      </c>
      <c r="B2852" s="52">
        <v>230.53761048826391</v>
      </c>
      <c r="C2852" s="53">
        <v>14993.52</v>
      </c>
      <c r="D2852" s="54">
        <f t="shared" si="355"/>
        <v>45121</v>
      </c>
      <c r="E2852" s="53">
        <f t="shared" si="356"/>
        <v>265.32077072232505</v>
      </c>
      <c r="F2852" s="81">
        <f t="shared" si="359"/>
        <v>28618.6</v>
      </c>
      <c r="H2852" s="85">
        <f t="shared" si="362"/>
        <v>45121</v>
      </c>
      <c r="I2852" s="70">
        <f t="shared" si="361"/>
        <v>4.7956255144137483E-2</v>
      </c>
      <c r="J2852" s="70">
        <f t="shared" si="360"/>
        <v>0.24045665598280053</v>
      </c>
      <c r="K2852" s="115">
        <f t="shared" si="357"/>
        <v>0</v>
      </c>
      <c r="L2852" s="116">
        <f t="shared" si="358"/>
        <v>-0.19250040083866304</v>
      </c>
    </row>
    <row r="2853" spans="1:12">
      <c r="A2853" s="80">
        <v>44028</v>
      </c>
      <c r="B2853" s="52">
        <v>230.55559242188201</v>
      </c>
      <c r="C2853" s="53">
        <v>15167.99</v>
      </c>
      <c r="D2853" s="54">
        <f t="shared" si="355"/>
        <v>45121</v>
      </c>
      <c r="E2853" s="53">
        <f t="shared" si="356"/>
        <v>265.32077072232505</v>
      </c>
      <c r="F2853" s="81">
        <f t="shared" si="359"/>
        <v>28618.6</v>
      </c>
      <c r="H2853" s="85">
        <f t="shared" si="362"/>
        <v>45121</v>
      </c>
      <c r="I2853" s="70">
        <f t="shared" si="361"/>
        <v>4.7929009698254532E-2</v>
      </c>
      <c r="J2853" s="70">
        <f t="shared" si="360"/>
        <v>0.23568217988324491</v>
      </c>
      <c r="K2853" s="115">
        <f t="shared" si="357"/>
        <v>0</v>
      </c>
      <c r="L2853" s="116">
        <f t="shared" si="358"/>
        <v>-0.18775317018499038</v>
      </c>
    </row>
    <row r="2854" spans="1:12">
      <c r="A2854" s="80">
        <v>44029</v>
      </c>
      <c r="B2854" s="52">
        <v>230.57980075908631</v>
      </c>
      <c r="C2854" s="53">
        <v>15396.44</v>
      </c>
      <c r="D2854" s="54">
        <f t="shared" si="355"/>
        <v>45124</v>
      </c>
      <c r="E2854" s="53">
        <f t="shared" si="356"/>
        <v>265.48792280788007</v>
      </c>
      <c r="F2854" s="81">
        <f t="shared" si="359"/>
        <v>28833.54</v>
      </c>
      <c r="H2854" s="85">
        <f t="shared" si="362"/>
        <v>45124</v>
      </c>
      <c r="I2854" s="70">
        <f t="shared" si="361"/>
        <v>4.8112345944544499E-2</v>
      </c>
      <c r="J2854" s="70">
        <f t="shared" si="360"/>
        <v>0.23261055947111653</v>
      </c>
      <c r="K2854" s="115">
        <f t="shared" si="357"/>
        <v>0</v>
      </c>
      <c r="L2854" s="116">
        <f t="shared" si="358"/>
        <v>-0.18449821352657203</v>
      </c>
    </row>
    <row r="2855" spans="1:12">
      <c r="A2855" s="80">
        <v>44032</v>
      </c>
      <c r="B2855" s="52">
        <v>230.62753077784345</v>
      </c>
      <c r="C2855" s="53">
        <v>15566.56</v>
      </c>
      <c r="D2855" s="54">
        <f t="shared" si="355"/>
        <v>45127</v>
      </c>
      <c r="E2855" s="53">
        <f t="shared" si="356"/>
        <v>265.6302495666277</v>
      </c>
      <c r="F2855" s="81">
        <f t="shared" si="359"/>
        <v>29231.71</v>
      </c>
      <c r="H2855" s="85">
        <f t="shared" si="362"/>
        <v>45127</v>
      </c>
      <c r="I2855" s="70">
        <f t="shared" si="361"/>
        <v>4.822728573589341E-2</v>
      </c>
      <c r="J2855" s="70">
        <f t="shared" si="360"/>
        <v>0.23373113196137263</v>
      </c>
      <c r="K2855" s="115">
        <f t="shared" si="357"/>
        <v>0</v>
      </c>
      <c r="L2855" s="116">
        <f t="shared" si="358"/>
        <v>-0.18550384622547922</v>
      </c>
    </row>
    <row r="2856" spans="1:12">
      <c r="A2856" s="80">
        <v>44033</v>
      </c>
      <c r="B2856" s="52">
        <v>230.64990164832889</v>
      </c>
      <c r="C2856" s="53">
        <v>15764.41</v>
      </c>
      <c r="D2856" s="54">
        <f t="shared" si="355"/>
        <v>45128</v>
      </c>
      <c r="E2856" s="53">
        <f t="shared" si="356"/>
        <v>265.67832864179923</v>
      </c>
      <c r="F2856" s="81">
        <f t="shared" si="359"/>
        <v>28890.53</v>
      </c>
      <c r="H2856" s="85">
        <f t="shared" si="362"/>
        <v>45128</v>
      </c>
      <c r="I2856" s="70">
        <f t="shared" si="361"/>
        <v>4.8256632431572299E-2</v>
      </c>
      <c r="J2856" s="70">
        <f t="shared" si="360"/>
        <v>0.22374969306256354</v>
      </c>
      <c r="K2856" s="115">
        <f t="shared" si="357"/>
        <v>0</v>
      </c>
      <c r="L2856" s="116">
        <f t="shared" si="358"/>
        <v>-0.17549306063099124</v>
      </c>
    </row>
    <row r="2857" spans="1:12">
      <c r="A2857" s="80">
        <v>44034</v>
      </c>
      <c r="B2857" s="52">
        <v>230.67619573711679</v>
      </c>
      <c r="C2857" s="53">
        <v>15722.51</v>
      </c>
      <c r="D2857" s="54">
        <f t="shared" si="355"/>
        <v>45128</v>
      </c>
      <c r="E2857" s="53">
        <f t="shared" si="356"/>
        <v>265.67832864179923</v>
      </c>
      <c r="F2857" s="81">
        <f t="shared" si="359"/>
        <v>28890.53</v>
      </c>
      <c r="H2857" s="85">
        <f t="shared" si="362"/>
        <v>45128</v>
      </c>
      <c r="I2857" s="70">
        <f t="shared" si="361"/>
        <v>4.8216801706636669E-2</v>
      </c>
      <c r="J2857" s="70">
        <f t="shared" si="360"/>
        <v>0.2248358137603621</v>
      </c>
      <c r="K2857" s="115">
        <f t="shared" si="357"/>
        <v>0</v>
      </c>
      <c r="L2857" s="116">
        <f t="shared" si="358"/>
        <v>-0.17661901205372543</v>
      </c>
    </row>
    <row r="2858" spans="1:12">
      <c r="A2858" s="80">
        <v>44035</v>
      </c>
      <c r="B2858" s="52">
        <v>230.6985713281033</v>
      </c>
      <c r="C2858" s="53">
        <v>15841.48</v>
      </c>
      <c r="D2858" s="54">
        <f t="shared" si="355"/>
        <v>45128</v>
      </c>
      <c r="E2858" s="53">
        <f t="shared" si="356"/>
        <v>265.67832864179923</v>
      </c>
      <c r="F2858" s="81">
        <f t="shared" si="359"/>
        <v>28890.53</v>
      </c>
      <c r="H2858" s="85">
        <f t="shared" si="362"/>
        <v>45128</v>
      </c>
      <c r="I2858" s="70">
        <f t="shared" si="361"/>
        <v>4.8182911554921048E-2</v>
      </c>
      <c r="J2858" s="70">
        <f t="shared" si="360"/>
        <v>0.22176192103484826</v>
      </c>
      <c r="K2858" s="115">
        <f t="shared" si="357"/>
        <v>0</v>
      </c>
      <c r="L2858" s="116">
        <f t="shared" si="358"/>
        <v>-0.17357900947992722</v>
      </c>
    </row>
    <row r="2859" spans="1:12">
      <c r="A2859" s="80">
        <v>44036</v>
      </c>
      <c r="B2859" s="52">
        <v>230.72048769237946</v>
      </c>
      <c r="C2859" s="53">
        <v>15811.4</v>
      </c>
      <c r="D2859" s="54">
        <f t="shared" si="355"/>
        <v>45131</v>
      </c>
      <c r="E2859" s="53">
        <f t="shared" si="356"/>
        <v>265.82578011419542</v>
      </c>
      <c r="F2859" s="81">
        <f t="shared" si="359"/>
        <v>28784.26</v>
      </c>
      <c r="H2859" s="85">
        <f t="shared" si="362"/>
        <v>45131</v>
      </c>
      <c r="I2859" s="70">
        <f t="shared" si="361"/>
        <v>4.8343593034642973E-2</v>
      </c>
      <c r="J2859" s="70">
        <f t="shared" si="360"/>
        <v>0.22103537928348915</v>
      </c>
      <c r="K2859" s="115">
        <f t="shared" si="357"/>
        <v>0</v>
      </c>
      <c r="L2859" s="116">
        <f t="shared" si="358"/>
        <v>-0.17269178624884618</v>
      </c>
    </row>
    <row r="2860" spans="1:12">
      <c r="A2860" s="80">
        <v>44039</v>
      </c>
      <c r="B2860" s="52">
        <v>230.78209006259334</v>
      </c>
      <c r="C2860" s="53">
        <v>15723.39</v>
      </c>
      <c r="D2860" s="54">
        <f t="shared" si="355"/>
        <v>45134</v>
      </c>
      <c r="E2860" s="53">
        <f t="shared" si="356"/>
        <v>265.97679774574294</v>
      </c>
      <c r="F2860" s="81">
        <f t="shared" si="359"/>
        <v>28769.02</v>
      </c>
      <c r="H2860" s="85">
        <f t="shared" si="362"/>
        <v>45134</v>
      </c>
      <c r="I2860" s="70">
        <f t="shared" si="361"/>
        <v>4.8448775783262121E-2</v>
      </c>
      <c r="J2860" s="70">
        <f t="shared" si="360"/>
        <v>0.223093412638526</v>
      </c>
      <c r="K2860" s="115">
        <f t="shared" si="357"/>
        <v>0</v>
      </c>
      <c r="L2860" s="116">
        <f t="shared" si="358"/>
        <v>-0.17464463685526388</v>
      </c>
    </row>
    <row r="2861" spans="1:12">
      <c r="A2861" s="80">
        <v>44040</v>
      </c>
      <c r="B2861" s="52">
        <v>230.79662933426727</v>
      </c>
      <c r="C2861" s="53">
        <v>15961.7</v>
      </c>
      <c r="D2861" s="54">
        <f t="shared" si="355"/>
        <v>45135</v>
      </c>
      <c r="E2861" s="53">
        <f t="shared" si="356"/>
        <v>266.02281173175294</v>
      </c>
      <c r="F2861" s="81">
        <f t="shared" si="359"/>
        <v>28752.69</v>
      </c>
      <c r="H2861" s="85">
        <f t="shared" si="362"/>
        <v>45135</v>
      </c>
      <c r="I2861" s="70">
        <f t="shared" si="361"/>
        <v>4.8487215073959256E-2</v>
      </c>
      <c r="J2861" s="70">
        <f t="shared" si="360"/>
        <v>0.21674558574023539</v>
      </c>
      <c r="K2861" s="115">
        <f t="shared" si="357"/>
        <v>0</v>
      </c>
      <c r="L2861" s="116">
        <f t="shared" si="358"/>
        <v>-0.16825837066627614</v>
      </c>
    </row>
    <row r="2862" spans="1:12">
      <c r="A2862" s="80">
        <v>44041</v>
      </c>
      <c r="B2862" s="52">
        <v>230.81601625113134</v>
      </c>
      <c r="C2862" s="53">
        <v>15824.19</v>
      </c>
      <c r="D2862" s="54">
        <f t="shared" si="355"/>
        <v>45135</v>
      </c>
      <c r="E2862" s="53">
        <f t="shared" si="356"/>
        <v>266.02281173175294</v>
      </c>
      <c r="F2862" s="81">
        <f t="shared" si="359"/>
        <v>28752.69</v>
      </c>
      <c r="H2862" s="85">
        <f t="shared" si="362"/>
        <v>45135</v>
      </c>
      <c r="I2862" s="70">
        <f t="shared" si="361"/>
        <v>4.8457859075857757E-2</v>
      </c>
      <c r="J2862" s="70">
        <f t="shared" si="360"/>
        <v>0.22025987545907078</v>
      </c>
      <c r="K2862" s="115">
        <f t="shared" si="357"/>
        <v>0</v>
      </c>
      <c r="L2862" s="116">
        <f t="shared" si="358"/>
        <v>-0.17180201638321302</v>
      </c>
    </row>
    <row r="2863" spans="1:12">
      <c r="A2863" s="80">
        <v>44042</v>
      </c>
      <c r="B2863" s="52">
        <v>230.84025193283773</v>
      </c>
      <c r="C2863" s="53">
        <v>15685.92</v>
      </c>
      <c r="D2863" s="54">
        <f t="shared" si="355"/>
        <v>45135</v>
      </c>
      <c r="E2863" s="53">
        <f t="shared" si="356"/>
        <v>266.02281173175294</v>
      </c>
      <c r="F2863" s="81">
        <f t="shared" si="359"/>
        <v>28752.69</v>
      </c>
      <c r="H2863" s="85">
        <f t="shared" si="362"/>
        <v>45135</v>
      </c>
      <c r="I2863" s="70">
        <f t="shared" si="361"/>
        <v>4.8421165619302098E-2</v>
      </c>
      <c r="J2863" s="70">
        <f t="shared" si="360"/>
        <v>0.22383488583679267</v>
      </c>
      <c r="K2863" s="115">
        <f t="shared" si="357"/>
        <v>0</v>
      </c>
      <c r="L2863" s="116">
        <f t="shared" si="358"/>
        <v>-0.17541372021749058</v>
      </c>
    </row>
    <row r="2864" spans="1:12">
      <c r="A2864" s="80">
        <v>44043</v>
      </c>
      <c r="B2864" s="52">
        <v>230.8631051177791</v>
      </c>
      <c r="C2864" s="53">
        <v>15645.34</v>
      </c>
      <c r="D2864" s="54">
        <f t="shared" si="355"/>
        <v>45138</v>
      </c>
      <c r="E2864" s="53">
        <f t="shared" si="356"/>
        <v>266.17604087131042</v>
      </c>
      <c r="F2864" s="81">
        <f t="shared" si="359"/>
        <v>28910.43</v>
      </c>
      <c r="H2864" s="85">
        <f t="shared" si="362"/>
        <v>45138</v>
      </c>
      <c r="I2864" s="70">
        <f t="shared" si="361"/>
        <v>4.8587821590202918E-2</v>
      </c>
      <c r="J2864" s="70">
        <f t="shared" si="360"/>
        <v>0.22712795144557418</v>
      </c>
      <c r="K2864" s="115">
        <f t="shared" si="357"/>
        <v>0</v>
      </c>
      <c r="L2864" s="116">
        <f t="shared" si="358"/>
        <v>-0.17854012985537127</v>
      </c>
    </row>
    <row r="2865" spans="1:12">
      <c r="A2865" s="80">
        <v>44046</v>
      </c>
      <c r="B2865" s="52">
        <v>230.93374922794513</v>
      </c>
      <c r="C2865" s="53">
        <v>15388.98</v>
      </c>
      <c r="D2865" s="54">
        <f t="shared" si="355"/>
        <v>45141</v>
      </c>
      <c r="E2865" s="53">
        <f t="shared" si="356"/>
        <v>266.3336481821068</v>
      </c>
      <c r="F2865" s="81">
        <f t="shared" si="359"/>
        <v>28383.279999999999</v>
      </c>
      <c r="H2865" s="85">
        <f t="shared" si="362"/>
        <v>45141</v>
      </c>
      <c r="I2865" s="70">
        <f t="shared" si="361"/>
        <v>4.8687787671419347E-2</v>
      </c>
      <c r="J2865" s="70">
        <f t="shared" si="360"/>
        <v>0.22635888555730332</v>
      </c>
      <c r="K2865" s="115">
        <f t="shared" si="357"/>
        <v>0</v>
      </c>
      <c r="L2865" s="116">
        <f t="shared" si="358"/>
        <v>-0.17767109788588398</v>
      </c>
    </row>
    <row r="2866" spans="1:12">
      <c r="A2866" s="80">
        <v>44047</v>
      </c>
      <c r="B2866" s="52">
        <v>230.95707353661712</v>
      </c>
      <c r="C2866" s="53">
        <v>15676.74</v>
      </c>
      <c r="D2866" s="54">
        <f t="shared" si="355"/>
        <v>45142</v>
      </c>
      <c r="E2866" s="53">
        <f t="shared" si="356"/>
        <v>266.38345257431683</v>
      </c>
      <c r="F2866" s="81">
        <f t="shared" si="359"/>
        <v>28582.25</v>
      </c>
      <c r="H2866" s="85">
        <f t="shared" si="362"/>
        <v>45142</v>
      </c>
      <c r="I2866" s="70">
        <f t="shared" si="361"/>
        <v>4.8717846157098732E-2</v>
      </c>
      <c r="J2866" s="70">
        <f t="shared" si="360"/>
        <v>0.22165024376155906</v>
      </c>
      <c r="K2866" s="115">
        <f t="shared" si="357"/>
        <v>0</v>
      </c>
      <c r="L2866" s="116">
        <f t="shared" si="358"/>
        <v>-0.17293239760446033</v>
      </c>
    </row>
    <row r="2867" spans="1:12">
      <c r="A2867" s="80">
        <v>44048</v>
      </c>
      <c r="B2867" s="52">
        <v>230.98802178447104</v>
      </c>
      <c r="C2867" s="53">
        <v>15689.69</v>
      </c>
      <c r="D2867" s="54">
        <f t="shared" si="355"/>
        <v>45142</v>
      </c>
      <c r="E2867" s="53">
        <f t="shared" si="356"/>
        <v>266.38345257431683</v>
      </c>
      <c r="F2867" s="81">
        <f t="shared" si="359"/>
        <v>28582.25</v>
      </c>
      <c r="H2867" s="85">
        <f t="shared" si="362"/>
        <v>45142</v>
      </c>
      <c r="I2867" s="70">
        <f t="shared" si="361"/>
        <v>4.8671007610818107E-2</v>
      </c>
      <c r="J2867" s="70">
        <f t="shared" si="360"/>
        <v>0.22131404155331036</v>
      </c>
      <c r="K2867" s="115">
        <f t="shared" si="357"/>
        <v>0</v>
      </c>
      <c r="L2867" s="116">
        <f t="shared" si="358"/>
        <v>-0.17264303394249225</v>
      </c>
    </row>
    <row r="2868" spans="1:12">
      <c r="A2868" s="80">
        <v>44049</v>
      </c>
      <c r="B2868" s="52">
        <v>231.01019663456236</v>
      </c>
      <c r="C2868" s="53">
        <v>15833.02</v>
      </c>
      <c r="D2868" s="54">
        <f t="shared" si="355"/>
        <v>45142</v>
      </c>
      <c r="E2868" s="53">
        <f t="shared" si="356"/>
        <v>266.38345257431683</v>
      </c>
      <c r="F2868" s="81">
        <f t="shared" si="359"/>
        <v>28582.25</v>
      </c>
      <c r="H2868" s="85">
        <f t="shared" si="362"/>
        <v>45142</v>
      </c>
      <c r="I2868" s="70">
        <f t="shared" si="361"/>
        <v>4.8637452286092397E-2</v>
      </c>
      <c r="J2868" s="70">
        <f t="shared" si="360"/>
        <v>0.21761750868877616</v>
      </c>
      <c r="K2868" s="115">
        <f t="shared" si="357"/>
        <v>0</v>
      </c>
      <c r="L2868" s="116">
        <f t="shared" si="358"/>
        <v>-0.16898005640268376</v>
      </c>
    </row>
    <row r="2869" spans="1:12">
      <c r="A2869" s="80">
        <v>44050</v>
      </c>
      <c r="B2869" s="52">
        <v>231.03029452166956</v>
      </c>
      <c r="C2869" s="53">
        <v>15852.65</v>
      </c>
      <c r="D2869" s="54">
        <f t="shared" si="355"/>
        <v>45145</v>
      </c>
      <c r="E2869" s="53">
        <f t="shared" si="356"/>
        <v>266.53129539049559</v>
      </c>
      <c r="F2869" s="81">
        <f t="shared" si="359"/>
        <v>28699.8</v>
      </c>
      <c r="H2869" s="85">
        <f t="shared" si="362"/>
        <v>45145</v>
      </c>
      <c r="I2869" s="70">
        <f t="shared" si="361"/>
        <v>4.8800999989209837E-2</v>
      </c>
      <c r="J2869" s="70">
        <f t="shared" si="360"/>
        <v>0.21878097506022987</v>
      </c>
      <c r="K2869" s="115">
        <f t="shared" si="357"/>
        <v>0</v>
      </c>
      <c r="L2869" s="116">
        <f t="shared" si="358"/>
        <v>-0.16997997507102003</v>
      </c>
    </row>
    <row r="2870" spans="1:12">
      <c r="A2870" s="80">
        <v>44053</v>
      </c>
      <c r="B2870" s="52">
        <v>231.1030690644439</v>
      </c>
      <c r="C2870" s="53">
        <v>15931.97</v>
      </c>
      <c r="D2870" s="54">
        <f t="shared" si="355"/>
        <v>45148</v>
      </c>
      <c r="E2870" s="53">
        <f t="shared" si="356"/>
        <v>266.66138368162808</v>
      </c>
      <c r="F2870" s="81">
        <f t="shared" si="359"/>
        <v>28638.92</v>
      </c>
      <c r="H2870" s="85">
        <f t="shared" si="362"/>
        <v>45148</v>
      </c>
      <c r="I2870" s="70">
        <f t="shared" si="361"/>
        <v>4.8861485874253985E-2</v>
      </c>
      <c r="J2870" s="70">
        <f t="shared" si="360"/>
        <v>0.21589400952214177</v>
      </c>
      <c r="K2870" s="115">
        <f t="shared" si="357"/>
        <v>0</v>
      </c>
      <c r="L2870" s="116">
        <f t="shared" si="358"/>
        <v>-0.16703252364788779</v>
      </c>
    </row>
    <row r="2871" spans="1:12">
      <c r="A2871" s="80">
        <v>44054</v>
      </c>
      <c r="B2871" s="52">
        <v>231.12779709283382</v>
      </c>
      <c r="C2871" s="53">
        <v>16005.99</v>
      </c>
      <c r="D2871" s="54">
        <f t="shared" si="355"/>
        <v>45149</v>
      </c>
      <c r="E2871" s="53">
        <f t="shared" si="356"/>
        <v>266.71151602176025</v>
      </c>
      <c r="F2871" s="81">
        <f t="shared" si="359"/>
        <v>28482.45</v>
      </c>
      <c r="H2871" s="85">
        <f t="shared" si="362"/>
        <v>45149</v>
      </c>
      <c r="I2871" s="70">
        <f t="shared" si="361"/>
        <v>4.8889801340114003E-2</v>
      </c>
      <c r="J2871" s="70">
        <f t="shared" si="360"/>
        <v>0.21180182107805323</v>
      </c>
      <c r="K2871" s="115">
        <f t="shared" si="357"/>
        <v>0</v>
      </c>
      <c r="L2871" s="116">
        <f t="shared" si="358"/>
        <v>-0.16291201973793923</v>
      </c>
    </row>
    <row r="2872" spans="1:12">
      <c r="A2872" s="80">
        <v>44055</v>
      </c>
      <c r="B2872" s="52">
        <v>231.15483904509367</v>
      </c>
      <c r="C2872" s="53">
        <v>15986.03</v>
      </c>
      <c r="D2872" s="54">
        <f t="shared" si="355"/>
        <v>45149</v>
      </c>
      <c r="E2872" s="53">
        <f t="shared" si="356"/>
        <v>266.71151602176025</v>
      </c>
      <c r="F2872" s="81">
        <f t="shared" si="359"/>
        <v>28482.45</v>
      </c>
      <c r="H2872" s="85">
        <f t="shared" si="362"/>
        <v>45149</v>
      </c>
      <c r="I2872" s="70">
        <f t="shared" si="361"/>
        <v>4.8848897828294158E-2</v>
      </c>
      <c r="J2872" s="70">
        <f t="shared" si="360"/>
        <v>0.21230595926497386</v>
      </c>
      <c r="K2872" s="115">
        <f t="shared" si="357"/>
        <v>0</v>
      </c>
      <c r="L2872" s="116">
        <f t="shared" si="358"/>
        <v>-0.16345706143667971</v>
      </c>
    </row>
    <row r="2873" spans="1:12">
      <c r="A2873" s="80">
        <v>44056</v>
      </c>
      <c r="B2873" s="52">
        <v>231.18119069674481</v>
      </c>
      <c r="C2873" s="53">
        <v>15981.73</v>
      </c>
      <c r="D2873" s="54">
        <f t="shared" si="355"/>
        <v>45149</v>
      </c>
      <c r="E2873" s="53">
        <f t="shared" si="356"/>
        <v>266.71151602176025</v>
      </c>
      <c r="F2873" s="81">
        <f t="shared" si="359"/>
        <v>28482.45</v>
      </c>
      <c r="H2873" s="85">
        <f t="shared" si="362"/>
        <v>45149</v>
      </c>
      <c r="I2873" s="70">
        <f t="shared" si="361"/>
        <v>4.880904459898372E-2</v>
      </c>
      <c r="J2873" s="70">
        <f t="shared" si="360"/>
        <v>0.21241467607620135</v>
      </c>
      <c r="K2873" s="115">
        <f t="shared" si="357"/>
        <v>0</v>
      </c>
      <c r="L2873" s="116">
        <f t="shared" si="358"/>
        <v>-0.16360563147721763</v>
      </c>
    </row>
    <row r="2874" spans="1:12">
      <c r="A2874" s="80">
        <v>44057</v>
      </c>
      <c r="B2874" s="52">
        <v>231.20777653367495</v>
      </c>
      <c r="C2874" s="53">
        <v>15809.17</v>
      </c>
      <c r="D2874" s="54">
        <f t="shared" si="355"/>
        <v>45152</v>
      </c>
      <c r="E2874" s="53">
        <f t="shared" si="356"/>
        <v>266.86354158589262</v>
      </c>
      <c r="F2874" s="81">
        <f t="shared" si="359"/>
        <v>28494.78</v>
      </c>
      <c r="H2874" s="85">
        <f t="shared" si="362"/>
        <v>45152</v>
      </c>
      <c r="I2874" s="70">
        <f t="shared" si="361"/>
        <v>4.8968071565994586E-2</v>
      </c>
      <c r="J2874" s="70">
        <f t="shared" si="360"/>
        <v>0.2169855255601405</v>
      </c>
      <c r="K2874" s="115">
        <f t="shared" si="357"/>
        <v>0</v>
      </c>
      <c r="L2874" s="116">
        <f t="shared" si="358"/>
        <v>-0.16801745399414592</v>
      </c>
    </row>
    <row r="2875" spans="1:12">
      <c r="A2875" s="80">
        <v>44060</v>
      </c>
      <c r="B2875" s="52">
        <v>231.30627104647829</v>
      </c>
      <c r="C2875" s="53">
        <v>15906.29</v>
      </c>
      <c r="D2875" s="54">
        <f t="shared" si="355"/>
        <v>45155</v>
      </c>
      <c r="E2875" s="53">
        <f t="shared" si="356"/>
        <v>267.01113396668148</v>
      </c>
      <c r="F2875" s="81">
        <f t="shared" si="359"/>
        <v>28393.16</v>
      </c>
      <c r="H2875" s="85">
        <f t="shared" si="362"/>
        <v>45155</v>
      </c>
      <c r="I2875" s="70">
        <f t="shared" si="361"/>
        <v>4.9012479150082333E-2</v>
      </c>
      <c r="J2875" s="70">
        <f t="shared" si="360"/>
        <v>0.21305812540936331</v>
      </c>
      <c r="K2875" s="115">
        <f t="shared" si="357"/>
        <v>0</v>
      </c>
      <c r="L2875" s="116">
        <f t="shared" si="358"/>
        <v>-0.16404564625928097</v>
      </c>
    </row>
    <row r="2876" spans="1:12">
      <c r="A2876" s="80">
        <v>44061</v>
      </c>
      <c r="B2876" s="52">
        <v>231.32708861087247</v>
      </c>
      <c r="C2876" s="53">
        <v>16101.86</v>
      </c>
      <c r="D2876" s="54">
        <f t="shared" si="355"/>
        <v>45156</v>
      </c>
      <c r="E2876" s="53">
        <f t="shared" si="356"/>
        <v>267.06240010440308</v>
      </c>
      <c r="F2876" s="81">
        <f t="shared" si="359"/>
        <v>28316.31</v>
      </c>
      <c r="H2876" s="85">
        <f t="shared" si="362"/>
        <v>45156</v>
      </c>
      <c r="I2876" s="70">
        <f t="shared" si="361"/>
        <v>4.9048141152312486E-2</v>
      </c>
      <c r="J2876" s="70">
        <f t="shared" si="360"/>
        <v>0.20703594664963698</v>
      </c>
      <c r="K2876" s="115">
        <f t="shared" si="357"/>
        <v>0</v>
      </c>
      <c r="L2876" s="116">
        <f t="shared" si="358"/>
        <v>-0.1579878054973245</v>
      </c>
    </row>
    <row r="2877" spans="1:12">
      <c r="A2877" s="80">
        <v>44062</v>
      </c>
      <c r="B2877" s="52">
        <v>231.35461653441715</v>
      </c>
      <c r="C2877" s="53">
        <v>16135.89</v>
      </c>
      <c r="D2877" s="54">
        <f t="shared" si="355"/>
        <v>45156</v>
      </c>
      <c r="E2877" s="53">
        <f t="shared" si="356"/>
        <v>267.06240010440308</v>
      </c>
      <c r="F2877" s="81">
        <f t="shared" si="359"/>
        <v>28316.31</v>
      </c>
      <c r="H2877" s="85">
        <f t="shared" si="362"/>
        <v>45156</v>
      </c>
      <c r="I2877" s="70">
        <f t="shared" si="361"/>
        <v>4.9006532210312592E-2</v>
      </c>
      <c r="J2877" s="70">
        <f t="shared" si="360"/>
        <v>0.20618681793364479</v>
      </c>
      <c r="K2877" s="115">
        <f t="shared" si="357"/>
        <v>0</v>
      </c>
      <c r="L2877" s="116">
        <f t="shared" si="358"/>
        <v>-0.1571802857233322</v>
      </c>
    </row>
    <row r="2878" spans="1:12">
      <c r="A2878" s="80">
        <v>44063</v>
      </c>
      <c r="B2878" s="52">
        <v>231.38029689685246</v>
      </c>
      <c r="C2878" s="53">
        <v>15999.86</v>
      </c>
      <c r="D2878" s="54">
        <f t="shared" si="355"/>
        <v>45156</v>
      </c>
      <c r="E2878" s="53">
        <f t="shared" si="356"/>
        <v>267.06240010440308</v>
      </c>
      <c r="F2878" s="81">
        <f t="shared" si="359"/>
        <v>28316.31</v>
      </c>
      <c r="H2878" s="85">
        <f t="shared" si="362"/>
        <v>45156</v>
      </c>
      <c r="I2878" s="70">
        <f t="shared" si="361"/>
        <v>4.8967721840552869E-2</v>
      </c>
      <c r="J2878" s="70">
        <f t="shared" si="360"/>
        <v>0.20959548908548142</v>
      </c>
      <c r="K2878" s="115">
        <f t="shared" si="357"/>
        <v>0</v>
      </c>
      <c r="L2878" s="116">
        <f t="shared" si="358"/>
        <v>-0.16062776724492855</v>
      </c>
    </row>
    <row r="2879" spans="1:12">
      <c r="A2879" s="80">
        <v>44064</v>
      </c>
      <c r="B2879" s="52">
        <v>231.40135250387007</v>
      </c>
      <c r="C2879" s="53">
        <v>16083.84</v>
      </c>
      <c r="D2879" s="54">
        <f t="shared" si="355"/>
        <v>45159</v>
      </c>
      <c r="E2879" s="53">
        <f t="shared" si="356"/>
        <v>267.21622804686319</v>
      </c>
      <c r="F2879" s="81">
        <f t="shared" si="359"/>
        <v>28448.83</v>
      </c>
      <c r="H2879" s="85">
        <f t="shared" si="362"/>
        <v>45159</v>
      </c>
      <c r="I2879" s="70">
        <f t="shared" si="361"/>
        <v>4.9137262121359049E-2</v>
      </c>
      <c r="J2879" s="70">
        <f t="shared" si="360"/>
        <v>0.20936730115413393</v>
      </c>
      <c r="K2879" s="115">
        <f t="shared" si="357"/>
        <v>0</v>
      </c>
      <c r="L2879" s="116">
        <f t="shared" si="358"/>
        <v>-0.16023003903277488</v>
      </c>
    </row>
    <row r="2880" spans="1:12">
      <c r="A2880" s="80">
        <v>44067</v>
      </c>
      <c r="B2880" s="52">
        <v>231.45133519601092</v>
      </c>
      <c r="C2880" s="53">
        <v>16218.02</v>
      </c>
      <c r="D2880" s="54">
        <f t="shared" si="355"/>
        <v>45162</v>
      </c>
      <c r="E2880" s="53">
        <f t="shared" si="356"/>
        <v>267.37498591623222</v>
      </c>
      <c r="F2880" s="81">
        <f t="shared" si="359"/>
        <v>28438.68</v>
      </c>
      <c r="H2880" s="85">
        <f t="shared" si="362"/>
        <v>45162</v>
      </c>
      <c r="I2880" s="70">
        <f t="shared" si="361"/>
        <v>4.926944933766686E-2</v>
      </c>
      <c r="J2880" s="70">
        <f t="shared" si="360"/>
        <v>0.20587937617283725</v>
      </c>
      <c r="K2880" s="115">
        <f t="shared" si="357"/>
        <v>0</v>
      </c>
      <c r="L2880" s="116">
        <f t="shared" si="358"/>
        <v>-0.15660992683517039</v>
      </c>
    </row>
    <row r="2881" spans="1:12">
      <c r="A2881" s="80">
        <v>44068</v>
      </c>
      <c r="B2881" s="52">
        <v>231.45966744407795</v>
      </c>
      <c r="C2881" s="53">
        <v>16226.2</v>
      </c>
      <c r="D2881" s="54">
        <f t="shared" si="355"/>
        <v>45163</v>
      </c>
      <c r="E2881" s="53">
        <f t="shared" si="356"/>
        <v>267.42926303837322</v>
      </c>
      <c r="F2881" s="81">
        <f t="shared" si="359"/>
        <v>28261.32</v>
      </c>
      <c r="H2881" s="85">
        <f t="shared" si="362"/>
        <v>45163</v>
      </c>
      <c r="I2881" s="70">
        <f t="shared" si="361"/>
        <v>4.9327853316769366E-2</v>
      </c>
      <c r="J2881" s="70">
        <f t="shared" si="360"/>
        <v>0.20316504468460383</v>
      </c>
      <c r="K2881" s="115">
        <f t="shared" si="357"/>
        <v>0</v>
      </c>
      <c r="L2881" s="116">
        <f t="shared" si="358"/>
        <v>-0.15383719136783447</v>
      </c>
    </row>
    <row r="2882" spans="1:12">
      <c r="A2882" s="80">
        <v>44069</v>
      </c>
      <c r="B2882" s="52">
        <v>231.4846650881619</v>
      </c>
      <c r="C2882" s="53">
        <v>16339.41</v>
      </c>
      <c r="D2882" s="54">
        <f t="shared" ref="D2882:D2945" si="363">VLOOKUP(EDATE(A2882,36),A:A,1,1)</f>
        <v>45163</v>
      </c>
      <c r="E2882" s="53">
        <f t="shared" ref="E2882:E2945" si="364">VLOOKUP(D2882,A:B,2,0)</f>
        <v>267.42926303837322</v>
      </c>
      <c r="F2882" s="81">
        <f t="shared" si="359"/>
        <v>28261.32</v>
      </c>
      <c r="H2882" s="85">
        <f t="shared" si="362"/>
        <v>45163</v>
      </c>
      <c r="I2882" s="70">
        <f t="shared" si="361"/>
        <v>4.9290080233679312E-2</v>
      </c>
      <c r="J2882" s="70">
        <f t="shared" si="360"/>
        <v>0.20037983363906409</v>
      </c>
      <c r="K2882" s="115">
        <f t="shared" ref="K2882:K2945" si="365">IF(I2882&gt;J2882,1,0)</f>
        <v>0</v>
      </c>
      <c r="L2882" s="116">
        <f t="shared" ref="L2882:L2945" si="366">I2882-J2882</f>
        <v>-0.15108975340538477</v>
      </c>
    </row>
    <row r="2883" spans="1:12">
      <c r="A2883" s="80">
        <v>44070</v>
      </c>
      <c r="B2883" s="52">
        <v>231.50711910067545</v>
      </c>
      <c r="C2883" s="53">
        <v>16353.08</v>
      </c>
      <c r="D2883" s="54">
        <f t="shared" si="363"/>
        <v>45163</v>
      </c>
      <c r="E2883" s="53">
        <f t="shared" si="364"/>
        <v>267.42926303837322</v>
      </c>
      <c r="F2883" s="81">
        <f t="shared" si="359"/>
        <v>28261.32</v>
      </c>
      <c r="H2883" s="85">
        <f t="shared" si="362"/>
        <v>45163</v>
      </c>
      <c r="I2883" s="70">
        <f t="shared" si="361"/>
        <v>4.925615538153516E-2</v>
      </c>
      <c r="J2883" s="70">
        <f t="shared" si="360"/>
        <v>0.2000452632960994</v>
      </c>
      <c r="K2883" s="115">
        <f t="shared" si="365"/>
        <v>0</v>
      </c>
      <c r="L2883" s="116">
        <f t="shared" si="366"/>
        <v>-0.15078910791456424</v>
      </c>
    </row>
    <row r="2884" spans="1:12">
      <c r="A2884" s="80">
        <v>44071</v>
      </c>
      <c r="B2884" s="52">
        <v>231.52702871291811</v>
      </c>
      <c r="C2884" s="53">
        <v>16478.009999999998</v>
      </c>
      <c r="D2884" s="54">
        <f t="shared" si="363"/>
        <v>45166</v>
      </c>
      <c r="E2884" s="53">
        <f t="shared" si="364"/>
        <v>267.58490686946158</v>
      </c>
      <c r="F2884" s="81">
        <f t="shared" si="359"/>
        <v>28320.400000000001</v>
      </c>
      <c r="H2884" s="85">
        <f t="shared" si="362"/>
        <v>45166</v>
      </c>
      <c r="I2884" s="70">
        <f t="shared" si="361"/>
        <v>4.9429588812782033E-2</v>
      </c>
      <c r="J2884" s="70">
        <f t="shared" si="360"/>
        <v>0.19783833249392546</v>
      </c>
      <c r="K2884" s="115">
        <f t="shared" si="365"/>
        <v>0</v>
      </c>
      <c r="L2884" s="116">
        <f t="shared" si="366"/>
        <v>-0.14840874368114343</v>
      </c>
    </row>
    <row r="2885" spans="1:12">
      <c r="A2885" s="80">
        <v>44074</v>
      </c>
      <c r="B2885" s="52">
        <v>231.59926514587656</v>
      </c>
      <c r="C2885" s="53">
        <v>16110.07</v>
      </c>
      <c r="D2885" s="54">
        <f t="shared" si="363"/>
        <v>45169</v>
      </c>
      <c r="E2885" s="53">
        <f t="shared" si="364"/>
        <v>267.74227762784716</v>
      </c>
      <c r="F2885" s="81">
        <f t="shared" si="359"/>
        <v>28243.74</v>
      </c>
      <c r="H2885" s="85">
        <f t="shared" si="362"/>
        <v>45169</v>
      </c>
      <c r="I2885" s="70">
        <f t="shared" si="361"/>
        <v>4.9526137633790324E-2</v>
      </c>
      <c r="J2885" s="70">
        <f t="shared" si="360"/>
        <v>0.20579901791269894</v>
      </c>
      <c r="K2885" s="115">
        <f t="shared" si="365"/>
        <v>0</v>
      </c>
      <c r="L2885" s="116">
        <f t="shared" si="366"/>
        <v>-0.15627288027890862</v>
      </c>
    </row>
    <row r="2886" spans="1:12">
      <c r="A2886" s="80">
        <v>44075</v>
      </c>
      <c r="B2886" s="52">
        <v>231.62566746210317</v>
      </c>
      <c r="C2886" s="53">
        <v>16227.14</v>
      </c>
      <c r="D2886" s="54">
        <f t="shared" si="363"/>
        <v>45170</v>
      </c>
      <c r="E2886" s="53">
        <f t="shared" si="364"/>
        <v>267.79314866059644</v>
      </c>
      <c r="F2886" s="81">
        <f t="shared" si="359"/>
        <v>28509.94</v>
      </c>
      <c r="H2886" s="85">
        <f t="shared" si="362"/>
        <v>45170</v>
      </c>
      <c r="I2886" s="70">
        <f t="shared" si="361"/>
        <v>4.9552721925210319E-2</v>
      </c>
      <c r="J2886" s="70">
        <f t="shared" si="360"/>
        <v>0.20665960276927686</v>
      </c>
      <c r="K2886" s="115">
        <f t="shared" si="365"/>
        <v>0</v>
      </c>
      <c r="L2886" s="116">
        <f t="shared" si="366"/>
        <v>-0.15710688084406654</v>
      </c>
    </row>
    <row r="2887" spans="1:12">
      <c r="A2887" s="80">
        <v>44076</v>
      </c>
      <c r="B2887" s="52">
        <v>231.64744027484463</v>
      </c>
      <c r="C2887" s="53">
        <v>16322.17</v>
      </c>
      <c r="D2887" s="54">
        <f t="shared" si="363"/>
        <v>45170</v>
      </c>
      <c r="E2887" s="53">
        <f t="shared" si="364"/>
        <v>267.79314866059644</v>
      </c>
      <c r="F2887" s="81">
        <f t="shared" si="359"/>
        <v>28509.94</v>
      </c>
      <c r="H2887" s="85">
        <f t="shared" si="362"/>
        <v>45170</v>
      </c>
      <c r="I2887" s="70">
        <f t="shared" si="361"/>
        <v>4.9519838000627869E-2</v>
      </c>
      <c r="J2887" s="70">
        <f t="shared" si="360"/>
        <v>0.20431326188951759</v>
      </c>
      <c r="K2887" s="115">
        <f t="shared" si="365"/>
        <v>0</v>
      </c>
      <c r="L2887" s="116">
        <f t="shared" si="366"/>
        <v>-0.15479342388888973</v>
      </c>
    </row>
    <row r="2888" spans="1:12">
      <c r="A2888" s="80">
        <v>44077</v>
      </c>
      <c r="B2888" s="52">
        <v>231.66967842911103</v>
      </c>
      <c r="C2888" s="53">
        <v>16311.99</v>
      </c>
      <c r="D2888" s="54">
        <f t="shared" si="363"/>
        <v>45170</v>
      </c>
      <c r="E2888" s="53">
        <f t="shared" si="364"/>
        <v>267.79314866059644</v>
      </c>
      <c r="F2888" s="81">
        <f t="shared" ref="F2888:F2951" si="367">VLOOKUP(D2888,A:C,3,0)</f>
        <v>28509.94</v>
      </c>
      <c r="H2888" s="85">
        <f t="shared" si="362"/>
        <v>45170</v>
      </c>
      <c r="I2888" s="70">
        <f t="shared" si="361"/>
        <v>4.9486255515067912E-2</v>
      </c>
      <c r="J2888" s="70">
        <f t="shared" si="360"/>
        <v>0.20456373939100758</v>
      </c>
      <c r="K2888" s="115">
        <f t="shared" si="365"/>
        <v>0</v>
      </c>
      <c r="L2888" s="116">
        <f t="shared" si="366"/>
        <v>-0.15507748387593967</v>
      </c>
    </row>
    <row r="2889" spans="1:12">
      <c r="A2889" s="80">
        <v>44078</v>
      </c>
      <c r="B2889" s="52">
        <v>231.6933087363108</v>
      </c>
      <c r="C2889" s="53">
        <v>16038.07</v>
      </c>
      <c r="D2889" s="54">
        <f t="shared" si="363"/>
        <v>45173</v>
      </c>
      <c r="E2889" s="53">
        <f t="shared" si="364"/>
        <v>267.94820089367096</v>
      </c>
      <c r="F2889" s="81">
        <f t="shared" si="367"/>
        <v>28647.16</v>
      </c>
      <c r="H2889" s="85">
        <f t="shared" si="362"/>
        <v>45173</v>
      </c>
      <c r="I2889" s="70">
        <f t="shared" si="361"/>
        <v>4.9653080291238938E-2</v>
      </c>
      <c r="J2889" s="70">
        <f t="shared" si="360"/>
        <v>0.2133231660052759</v>
      </c>
      <c r="K2889" s="115">
        <f t="shared" si="365"/>
        <v>0</v>
      </c>
      <c r="L2889" s="116">
        <f t="shared" si="366"/>
        <v>-0.16367008571403696</v>
      </c>
    </row>
    <row r="2890" spans="1:12">
      <c r="A2890" s="80">
        <v>44081</v>
      </c>
      <c r="B2890" s="52">
        <v>231.76212164900548</v>
      </c>
      <c r="C2890" s="53">
        <v>16068.06</v>
      </c>
      <c r="D2890" s="54">
        <f t="shared" si="363"/>
        <v>45176</v>
      </c>
      <c r="E2890" s="53">
        <f t="shared" si="364"/>
        <v>268.10042427668662</v>
      </c>
      <c r="F2890" s="81">
        <f t="shared" si="367"/>
        <v>28937.96</v>
      </c>
      <c r="H2890" s="85">
        <f t="shared" si="362"/>
        <v>45176</v>
      </c>
      <c r="I2890" s="70">
        <f t="shared" si="361"/>
        <v>4.9747899836363851E-2</v>
      </c>
      <c r="J2890" s="70">
        <f t="shared" si="360"/>
        <v>0.21665699041300512</v>
      </c>
      <c r="K2890" s="115">
        <f t="shared" si="365"/>
        <v>0</v>
      </c>
      <c r="L2890" s="116">
        <f t="shared" si="366"/>
        <v>-0.16690909057664127</v>
      </c>
    </row>
    <row r="2891" spans="1:12">
      <c r="A2891" s="80">
        <v>44082</v>
      </c>
      <c r="B2891" s="52">
        <v>231.78158966722398</v>
      </c>
      <c r="C2891" s="53">
        <v>16014.67</v>
      </c>
      <c r="D2891" s="54">
        <f t="shared" si="363"/>
        <v>45177</v>
      </c>
      <c r="E2891" s="53">
        <f t="shared" si="364"/>
        <v>268.15216765857207</v>
      </c>
      <c r="F2891" s="81">
        <f t="shared" si="367"/>
        <v>29074.22</v>
      </c>
      <c r="H2891" s="85">
        <f t="shared" si="362"/>
        <v>45177</v>
      </c>
      <c r="I2891" s="70">
        <f t="shared" si="361"/>
        <v>4.9786036087696051E-2</v>
      </c>
      <c r="J2891" s="70">
        <f t="shared" si="360"/>
        <v>0.21991627731133145</v>
      </c>
      <c r="K2891" s="115">
        <f t="shared" si="365"/>
        <v>0</v>
      </c>
      <c r="L2891" s="116">
        <f t="shared" si="366"/>
        <v>-0.1701302412236354</v>
      </c>
    </row>
    <row r="2892" spans="1:12">
      <c r="A2892" s="80">
        <v>44083</v>
      </c>
      <c r="B2892" s="52">
        <v>231.79850972326969</v>
      </c>
      <c r="C2892" s="53">
        <v>15958.99</v>
      </c>
      <c r="D2892" s="54">
        <f t="shared" si="363"/>
        <v>45177</v>
      </c>
      <c r="E2892" s="53">
        <f t="shared" si="364"/>
        <v>268.15216765857207</v>
      </c>
      <c r="F2892" s="81">
        <f t="shared" si="367"/>
        <v>29074.22</v>
      </c>
      <c r="H2892" s="85">
        <f t="shared" si="362"/>
        <v>45177</v>
      </c>
      <c r="I2892" s="70">
        <f t="shared" si="361"/>
        <v>4.9760492537260559E-2</v>
      </c>
      <c r="J2892" s="70">
        <f t="shared" si="360"/>
        <v>0.22133336982321805</v>
      </c>
      <c r="K2892" s="115">
        <f t="shared" si="365"/>
        <v>0</v>
      </c>
      <c r="L2892" s="116">
        <f t="shared" si="366"/>
        <v>-0.17157287728595749</v>
      </c>
    </row>
    <row r="2893" spans="1:12">
      <c r="A2893" s="80">
        <v>44084</v>
      </c>
      <c r="B2893" s="52">
        <v>231.81659000702811</v>
      </c>
      <c r="C2893" s="53">
        <v>16201.44</v>
      </c>
      <c r="D2893" s="54">
        <f t="shared" si="363"/>
        <v>45177</v>
      </c>
      <c r="E2893" s="53">
        <f t="shared" si="364"/>
        <v>268.15216765857207</v>
      </c>
      <c r="F2893" s="81">
        <f t="shared" si="367"/>
        <v>29074.22</v>
      </c>
      <c r="H2893" s="85">
        <f t="shared" si="362"/>
        <v>45177</v>
      </c>
      <c r="I2893" s="70">
        <f t="shared" si="361"/>
        <v>4.9733200183644799E-2</v>
      </c>
      <c r="J2893" s="70">
        <f t="shared" si="360"/>
        <v>0.21521042111325328</v>
      </c>
      <c r="K2893" s="115">
        <f t="shared" si="365"/>
        <v>0</v>
      </c>
      <c r="L2893" s="116">
        <f t="shared" si="366"/>
        <v>-0.16547722092960848</v>
      </c>
    </row>
    <row r="2894" spans="1:12">
      <c r="A2894" s="80">
        <v>44085</v>
      </c>
      <c r="B2894" s="52">
        <v>231.83443988445867</v>
      </c>
      <c r="C2894" s="53">
        <v>16222.92</v>
      </c>
      <c r="D2894" s="54">
        <f t="shared" si="363"/>
        <v>45180</v>
      </c>
      <c r="E2894" s="53">
        <f t="shared" si="364"/>
        <v>268.30018765511966</v>
      </c>
      <c r="F2894" s="81">
        <f t="shared" si="367"/>
        <v>29333</v>
      </c>
      <c r="H2894" s="85">
        <f t="shared" si="362"/>
        <v>45180</v>
      </c>
      <c r="I2894" s="70">
        <f t="shared" si="361"/>
        <v>4.9899368838093539E-2</v>
      </c>
      <c r="J2894" s="70">
        <f t="shared" si="360"/>
        <v>0.21826701368625057</v>
      </c>
      <c r="K2894" s="115">
        <f t="shared" si="365"/>
        <v>0</v>
      </c>
      <c r="L2894" s="116">
        <f t="shared" si="366"/>
        <v>-0.16836764484815703</v>
      </c>
    </row>
    <row r="2895" spans="1:12">
      <c r="A2895" s="80">
        <v>44088</v>
      </c>
      <c r="B2895" s="52">
        <v>231.91442276621882</v>
      </c>
      <c r="C2895" s="53">
        <v>16189.14</v>
      </c>
      <c r="D2895" s="54">
        <f t="shared" si="363"/>
        <v>45183</v>
      </c>
      <c r="E2895" s="53">
        <f t="shared" si="364"/>
        <v>268.45771046526704</v>
      </c>
      <c r="F2895" s="81">
        <f t="shared" si="367"/>
        <v>29489.61</v>
      </c>
      <c r="H2895" s="85">
        <f t="shared" si="362"/>
        <v>45183</v>
      </c>
      <c r="I2895" s="70">
        <f t="shared" si="361"/>
        <v>4.9984064579647436E-2</v>
      </c>
      <c r="J2895" s="70">
        <f t="shared" si="360"/>
        <v>0.2212795455391674</v>
      </c>
      <c r="K2895" s="115">
        <f t="shared" si="365"/>
        <v>0</v>
      </c>
      <c r="L2895" s="116">
        <f t="shared" si="366"/>
        <v>-0.17129548095951996</v>
      </c>
    </row>
    <row r="2896" spans="1:12">
      <c r="A2896" s="80">
        <v>44089</v>
      </c>
      <c r="B2896" s="52">
        <v>231.93761420849543</v>
      </c>
      <c r="C2896" s="53">
        <v>16304.84</v>
      </c>
      <c r="D2896" s="54">
        <f t="shared" si="363"/>
        <v>45184</v>
      </c>
      <c r="E2896" s="53">
        <f t="shared" si="364"/>
        <v>268.52536180830424</v>
      </c>
      <c r="F2896" s="81">
        <f t="shared" si="367"/>
        <v>29620.53</v>
      </c>
      <c r="H2896" s="85">
        <f t="shared" si="362"/>
        <v>45184</v>
      </c>
      <c r="I2896" s="70">
        <f t="shared" si="361"/>
        <v>5.0037255758206056E-2</v>
      </c>
      <c r="J2896" s="70">
        <f t="shared" si="360"/>
        <v>0.22018428658347755</v>
      </c>
      <c r="K2896" s="115">
        <f t="shared" si="365"/>
        <v>0</v>
      </c>
      <c r="L2896" s="116">
        <f t="shared" si="366"/>
        <v>-0.17014703082527149</v>
      </c>
    </row>
    <row r="2897" spans="1:12">
      <c r="A2897" s="80">
        <v>44090</v>
      </c>
      <c r="B2897" s="52">
        <v>231.96034409468785</v>
      </c>
      <c r="C2897" s="53">
        <v>16421.95</v>
      </c>
      <c r="D2897" s="54">
        <f t="shared" si="363"/>
        <v>45184</v>
      </c>
      <c r="E2897" s="53">
        <f t="shared" si="364"/>
        <v>268.52536180830424</v>
      </c>
      <c r="F2897" s="81">
        <f t="shared" si="367"/>
        <v>29620.53</v>
      </c>
      <c r="H2897" s="85">
        <f t="shared" si="362"/>
        <v>45184</v>
      </c>
      <c r="I2897" s="70">
        <f t="shared" si="361"/>
        <v>5.0002956782026819E-2</v>
      </c>
      <c r="J2897" s="70">
        <f t="shared" si="360"/>
        <v>0.21727686060838947</v>
      </c>
      <c r="K2897" s="115">
        <f t="shared" si="365"/>
        <v>0</v>
      </c>
      <c r="L2897" s="116">
        <f t="shared" si="366"/>
        <v>-0.16727390382636265</v>
      </c>
    </row>
    <row r="2898" spans="1:12">
      <c r="A2898" s="80">
        <v>44091</v>
      </c>
      <c r="B2898" s="52">
        <v>231.98284424806505</v>
      </c>
      <c r="C2898" s="53">
        <v>16296.78</v>
      </c>
      <c r="D2898" s="54">
        <f t="shared" si="363"/>
        <v>45184</v>
      </c>
      <c r="E2898" s="53">
        <f t="shared" si="364"/>
        <v>268.52536180830424</v>
      </c>
      <c r="F2898" s="81">
        <f t="shared" si="367"/>
        <v>29620.53</v>
      </c>
      <c r="H2898" s="85">
        <f t="shared" si="362"/>
        <v>45184</v>
      </c>
      <c r="I2898" s="70">
        <f t="shared" si="361"/>
        <v>4.9969008881697974E-2</v>
      </c>
      <c r="J2898" s="70">
        <f t="shared" si="360"/>
        <v>0.22038541147770685</v>
      </c>
      <c r="K2898" s="115">
        <f t="shared" si="365"/>
        <v>0</v>
      </c>
      <c r="L2898" s="116">
        <f t="shared" si="366"/>
        <v>-0.17041640259600888</v>
      </c>
    </row>
    <row r="2899" spans="1:12">
      <c r="A2899" s="80">
        <v>44092</v>
      </c>
      <c r="B2899" s="52">
        <v>232.00233080698189</v>
      </c>
      <c r="C2899" s="53">
        <v>16281</v>
      </c>
      <c r="D2899" s="54">
        <f t="shared" si="363"/>
        <v>45187</v>
      </c>
      <c r="E2899" s="53">
        <f t="shared" si="364"/>
        <v>268.67681011236414</v>
      </c>
      <c r="F2899" s="81">
        <f t="shared" si="367"/>
        <v>29533.91</v>
      </c>
      <c r="H2899" s="85">
        <f t="shared" si="362"/>
        <v>45187</v>
      </c>
      <c r="I2899" s="70">
        <f t="shared" si="361"/>
        <v>5.0136962945193098E-2</v>
      </c>
      <c r="J2899" s="70">
        <f t="shared" ref="J2899:J2962" si="368">(F2899/C2899)^(1/3)-1</f>
        <v>0.21958841489835113</v>
      </c>
      <c r="K2899" s="115">
        <f t="shared" si="365"/>
        <v>0</v>
      </c>
      <c r="L2899" s="116">
        <f t="shared" si="366"/>
        <v>-0.16945145195315803</v>
      </c>
    </row>
    <row r="2900" spans="1:12">
      <c r="A2900" s="80">
        <v>44095</v>
      </c>
      <c r="B2900" s="52">
        <v>232.0754115411861</v>
      </c>
      <c r="C2900" s="53">
        <v>15920.99</v>
      </c>
      <c r="D2900" s="54">
        <f t="shared" si="363"/>
        <v>45190</v>
      </c>
      <c r="E2900" s="53">
        <f t="shared" si="364"/>
        <v>268.85201126502932</v>
      </c>
      <c r="F2900" s="81">
        <f t="shared" si="367"/>
        <v>28960.36</v>
      </c>
      <c r="H2900" s="85">
        <f t="shared" si="362"/>
        <v>45190</v>
      </c>
      <c r="I2900" s="70">
        <f t="shared" ref="I2900:I2963" si="369">(E2900/B2900)^(1/3)-1</f>
        <v>5.0254909028159878E-2</v>
      </c>
      <c r="J2900" s="70">
        <f t="shared" si="368"/>
        <v>0.22070660802758346</v>
      </c>
      <c r="K2900" s="115">
        <f t="shared" si="365"/>
        <v>0</v>
      </c>
      <c r="L2900" s="116">
        <f t="shared" si="366"/>
        <v>-0.17045169899942358</v>
      </c>
    </row>
    <row r="2901" spans="1:12">
      <c r="A2901" s="80">
        <v>44096</v>
      </c>
      <c r="B2901" s="52">
        <v>232.09653040363636</v>
      </c>
      <c r="C2901" s="53">
        <v>15783.87</v>
      </c>
      <c r="D2901" s="54">
        <f t="shared" si="363"/>
        <v>45191</v>
      </c>
      <c r="E2901" s="53">
        <f t="shared" si="364"/>
        <v>268.90416855521477</v>
      </c>
      <c r="F2901" s="81">
        <f t="shared" si="367"/>
        <v>28860.46</v>
      </c>
      <c r="H2901" s="85">
        <f t="shared" si="362"/>
        <v>45191</v>
      </c>
      <c r="I2901" s="70">
        <f t="shared" si="369"/>
        <v>5.0290963261267807E-2</v>
      </c>
      <c r="J2901" s="70">
        <f t="shared" si="368"/>
        <v>0.22282202145396646</v>
      </c>
      <c r="K2901" s="115">
        <f t="shared" si="365"/>
        <v>0</v>
      </c>
      <c r="L2901" s="116">
        <f t="shared" si="366"/>
        <v>-0.17253105819269865</v>
      </c>
    </row>
    <row r="2902" spans="1:12">
      <c r="A2902" s="80">
        <v>44097</v>
      </c>
      <c r="B2902" s="52">
        <v>232.11602651219027</v>
      </c>
      <c r="C2902" s="53">
        <v>15752.97</v>
      </c>
      <c r="D2902" s="54">
        <f t="shared" si="363"/>
        <v>45191</v>
      </c>
      <c r="E2902" s="53">
        <f t="shared" si="364"/>
        <v>268.90416855521477</v>
      </c>
      <c r="F2902" s="81">
        <f t="shared" si="367"/>
        <v>28860.46</v>
      </c>
      <c r="H2902" s="85">
        <f t="shared" ref="H2902:H2965" si="370">D2902</f>
        <v>45191</v>
      </c>
      <c r="I2902" s="70">
        <f t="shared" si="369"/>
        <v>5.0261556761044934E-2</v>
      </c>
      <c r="J2902" s="70">
        <f t="shared" si="368"/>
        <v>0.22362103526295551</v>
      </c>
      <c r="K2902" s="115">
        <f t="shared" si="365"/>
        <v>0</v>
      </c>
      <c r="L2902" s="116">
        <f t="shared" si="366"/>
        <v>-0.17335947850191058</v>
      </c>
    </row>
    <row r="2903" spans="1:12">
      <c r="A2903" s="80">
        <v>44098</v>
      </c>
      <c r="B2903" s="52">
        <v>232.13877388278846</v>
      </c>
      <c r="C2903" s="53">
        <v>15291.25</v>
      </c>
      <c r="D2903" s="54">
        <f t="shared" si="363"/>
        <v>45191</v>
      </c>
      <c r="E2903" s="53">
        <f t="shared" si="364"/>
        <v>268.90416855521477</v>
      </c>
      <c r="F2903" s="81">
        <f t="shared" si="367"/>
        <v>28860.46</v>
      </c>
      <c r="H2903" s="85">
        <f t="shared" si="370"/>
        <v>45191</v>
      </c>
      <c r="I2903" s="70">
        <f t="shared" si="369"/>
        <v>5.0227250458178219E-2</v>
      </c>
      <c r="J2903" s="70">
        <f t="shared" si="368"/>
        <v>0.23581487991308014</v>
      </c>
      <c r="K2903" s="115">
        <f t="shared" si="365"/>
        <v>0</v>
      </c>
      <c r="L2903" s="116">
        <f t="shared" si="366"/>
        <v>-0.18558762945490193</v>
      </c>
    </row>
    <row r="2904" spans="1:12">
      <c r="A2904" s="80">
        <v>44099</v>
      </c>
      <c r="B2904" s="52">
        <v>232.16013064998566</v>
      </c>
      <c r="C2904" s="53">
        <v>15637.53</v>
      </c>
      <c r="D2904" s="54">
        <f t="shared" si="363"/>
        <v>45194</v>
      </c>
      <c r="E2904" s="53">
        <f t="shared" si="364"/>
        <v>268.99210021833233</v>
      </c>
      <c r="F2904" s="81">
        <f t="shared" si="367"/>
        <v>28860.9</v>
      </c>
      <c r="H2904" s="85">
        <f t="shared" si="370"/>
        <v>45194</v>
      </c>
      <c r="I2904" s="70">
        <f t="shared" si="369"/>
        <v>5.030950424923808E-2</v>
      </c>
      <c r="J2904" s="70">
        <f t="shared" si="368"/>
        <v>0.22663091112039901</v>
      </c>
      <c r="K2904" s="115">
        <f t="shared" si="365"/>
        <v>0</v>
      </c>
      <c r="L2904" s="116">
        <f t="shared" si="366"/>
        <v>-0.17632140687116094</v>
      </c>
    </row>
    <row r="2905" spans="1:12">
      <c r="A2905" s="80">
        <v>44102</v>
      </c>
      <c r="B2905" s="52">
        <v>232.2290822087887</v>
      </c>
      <c r="C2905" s="53">
        <v>15888.44</v>
      </c>
      <c r="D2905" s="54">
        <f t="shared" si="363"/>
        <v>45196</v>
      </c>
      <c r="E2905" s="53">
        <f t="shared" si="364"/>
        <v>269.12150089472885</v>
      </c>
      <c r="F2905" s="81">
        <f t="shared" si="367"/>
        <v>28922.43</v>
      </c>
      <c r="H2905" s="85">
        <f t="shared" si="370"/>
        <v>45196</v>
      </c>
      <c r="I2905" s="70">
        <f t="shared" si="369"/>
        <v>5.0373920291512331E-2</v>
      </c>
      <c r="J2905" s="70">
        <f t="shared" si="368"/>
        <v>0.22100611824074679</v>
      </c>
      <c r="K2905" s="115">
        <f t="shared" si="365"/>
        <v>0</v>
      </c>
      <c r="L2905" s="116">
        <f t="shared" si="366"/>
        <v>-0.17063219794923445</v>
      </c>
    </row>
    <row r="2906" spans="1:12">
      <c r="A2906" s="80">
        <v>44103</v>
      </c>
      <c r="B2906" s="52">
        <v>232.25416294966723</v>
      </c>
      <c r="C2906" s="53">
        <v>15881.16</v>
      </c>
      <c r="D2906" s="54">
        <f t="shared" si="363"/>
        <v>45198</v>
      </c>
      <c r="E2906" s="53">
        <f t="shared" si="364"/>
        <v>269.25067921515836</v>
      </c>
      <c r="F2906" s="81">
        <f t="shared" si="367"/>
        <v>28807.77</v>
      </c>
      <c r="H2906" s="85">
        <f t="shared" si="370"/>
        <v>45198</v>
      </c>
      <c r="I2906" s="70">
        <f t="shared" si="369"/>
        <v>5.0504136448814352E-2</v>
      </c>
      <c r="J2906" s="70">
        <f t="shared" si="368"/>
        <v>0.21957675993661585</v>
      </c>
      <c r="K2906" s="115">
        <f t="shared" si="365"/>
        <v>0</v>
      </c>
      <c r="L2906" s="116">
        <f t="shared" si="366"/>
        <v>-0.1690726234878015</v>
      </c>
    </row>
    <row r="2907" spans="1:12">
      <c r="A2907" s="80">
        <v>44104</v>
      </c>
      <c r="B2907" s="52">
        <v>232.28621402415428</v>
      </c>
      <c r="C2907" s="53">
        <v>15916.72</v>
      </c>
      <c r="D2907" s="54">
        <f t="shared" si="363"/>
        <v>45198</v>
      </c>
      <c r="E2907" s="53">
        <f t="shared" si="364"/>
        <v>269.25067921515836</v>
      </c>
      <c r="F2907" s="81">
        <f t="shared" si="367"/>
        <v>28807.77</v>
      </c>
      <c r="H2907" s="85">
        <f t="shared" si="370"/>
        <v>45198</v>
      </c>
      <c r="I2907" s="70">
        <f t="shared" si="369"/>
        <v>5.0455817703794148E-2</v>
      </c>
      <c r="J2907" s="70">
        <f t="shared" si="368"/>
        <v>0.21866785227213414</v>
      </c>
      <c r="K2907" s="115">
        <f t="shared" si="365"/>
        <v>0</v>
      </c>
      <c r="L2907" s="116">
        <f t="shared" si="366"/>
        <v>-0.16821203456834</v>
      </c>
    </row>
    <row r="2908" spans="1:12">
      <c r="A2908" s="80">
        <v>44105</v>
      </c>
      <c r="B2908" s="52">
        <v>232.30874578691461</v>
      </c>
      <c r="C2908" s="53">
        <v>16156.44</v>
      </c>
      <c r="D2908" s="54">
        <f t="shared" si="363"/>
        <v>45198</v>
      </c>
      <c r="E2908" s="53">
        <f t="shared" si="364"/>
        <v>269.25067921515836</v>
      </c>
      <c r="F2908" s="81">
        <f t="shared" si="367"/>
        <v>28807.77</v>
      </c>
      <c r="H2908" s="85">
        <f t="shared" si="370"/>
        <v>45198</v>
      </c>
      <c r="I2908" s="70">
        <f t="shared" si="369"/>
        <v>5.0421855161909113E-2</v>
      </c>
      <c r="J2908" s="70">
        <f t="shared" si="368"/>
        <v>0.2126104957696251</v>
      </c>
      <c r="K2908" s="115">
        <f t="shared" si="365"/>
        <v>0</v>
      </c>
      <c r="L2908" s="116">
        <f t="shared" si="366"/>
        <v>-0.16218864060771598</v>
      </c>
    </row>
    <row r="2909" spans="1:12">
      <c r="A2909" s="80">
        <v>44109</v>
      </c>
      <c r="B2909" s="52">
        <v>232.40074005024624</v>
      </c>
      <c r="C2909" s="53">
        <v>16278.72</v>
      </c>
      <c r="D2909" s="54">
        <f t="shared" si="363"/>
        <v>45204</v>
      </c>
      <c r="E2909" s="53">
        <f t="shared" si="364"/>
        <v>269.57656750876117</v>
      </c>
      <c r="F2909" s="81">
        <f t="shared" si="367"/>
        <v>28671.97</v>
      </c>
      <c r="H2909" s="85">
        <f t="shared" si="370"/>
        <v>45204</v>
      </c>
      <c r="I2909" s="70">
        <f t="shared" si="369"/>
        <v>5.070680295434804E-2</v>
      </c>
      <c r="J2909" s="70">
        <f t="shared" si="368"/>
        <v>0.20766299831863111</v>
      </c>
      <c r="K2909" s="115">
        <f t="shared" si="365"/>
        <v>0</v>
      </c>
      <c r="L2909" s="116">
        <f t="shared" si="366"/>
        <v>-0.15695619536428307</v>
      </c>
    </row>
    <row r="2910" spans="1:12">
      <c r="A2910" s="80">
        <v>44110</v>
      </c>
      <c r="B2910" s="52">
        <v>232.42630413165179</v>
      </c>
      <c r="C2910" s="53">
        <v>16503.77</v>
      </c>
      <c r="D2910" s="54">
        <f t="shared" si="363"/>
        <v>45205</v>
      </c>
      <c r="E2910" s="53">
        <f t="shared" si="364"/>
        <v>269.61781272359002</v>
      </c>
      <c r="F2910" s="81">
        <f t="shared" si="367"/>
        <v>28830.080000000002</v>
      </c>
      <c r="H2910" s="85">
        <f t="shared" si="370"/>
        <v>45205</v>
      </c>
      <c r="I2910" s="70">
        <f t="shared" si="369"/>
        <v>5.0721861212948971E-2</v>
      </c>
      <c r="J2910" s="70">
        <f t="shared" si="368"/>
        <v>0.20435419111614794</v>
      </c>
      <c r="K2910" s="115">
        <f t="shared" si="365"/>
        <v>0</v>
      </c>
      <c r="L2910" s="116">
        <f t="shared" si="366"/>
        <v>-0.15363232990319897</v>
      </c>
    </row>
    <row r="2911" spans="1:12">
      <c r="A2911" s="80">
        <v>44111</v>
      </c>
      <c r="B2911" s="52">
        <v>232.45001161467323</v>
      </c>
      <c r="C2911" s="53">
        <v>16611.96</v>
      </c>
      <c r="D2911" s="54">
        <f t="shared" si="363"/>
        <v>45205</v>
      </c>
      <c r="E2911" s="53">
        <f t="shared" si="364"/>
        <v>269.61781272359002</v>
      </c>
      <c r="F2911" s="81">
        <f t="shared" si="367"/>
        <v>28830.080000000002</v>
      </c>
      <c r="H2911" s="85">
        <f t="shared" si="370"/>
        <v>45205</v>
      </c>
      <c r="I2911" s="70">
        <f t="shared" si="369"/>
        <v>5.0686139098744087E-2</v>
      </c>
      <c r="J2911" s="70">
        <f t="shared" si="368"/>
        <v>0.20173393082327951</v>
      </c>
      <c r="K2911" s="115">
        <f t="shared" si="365"/>
        <v>0</v>
      </c>
      <c r="L2911" s="116">
        <f t="shared" si="366"/>
        <v>-0.15104779172453542</v>
      </c>
    </row>
    <row r="2912" spans="1:12">
      <c r="A2912" s="80">
        <v>44112</v>
      </c>
      <c r="B2912" s="52">
        <v>232.47720826603214</v>
      </c>
      <c r="C2912" s="53">
        <v>16747.48</v>
      </c>
      <c r="D2912" s="54">
        <f t="shared" si="363"/>
        <v>45205</v>
      </c>
      <c r="E2912" s="53">
        <f t="shared" si="364"/>
        <v>269.61781272359002</v>
      </c>
      <c r="F2912" s="81">
        <f t="shared" si="367"/>
        <v>28830.080000000002</v>
      </c>
      <c r="H2912" s="85">
        <f t="shared" si="370"/>
        <v>45205</v>
      </c>
      <c r="I2912" s="70">
        <f t="shared" si="369"/>
        <v>5.0645165535215586E-2</v>
      </c>
      <c r="J2912" s="70">
        <f t="shared" si="368"/>
        <v>0.19848368559584451</v>
      </c>
      <c r="K2912" s="115">
        <f t="shared" si="365"/>
        <v>0</v>
      </c>
      <c r="L2912" s="116">
        <f t="shared" si="366"/>
        <v>-0.14783852006062892</v>
      </c>
    </row>
    <row r="2913" spans="1:12">
      <c r="A2913" s="80">
        <v>44113</v>
      </c>
      <c r="B2913" s="52">
        <v>232.50138589569184</v>
      </c>
      <c r="C2913" s="53">
        <v>16860.11</v>
      </c>
      <c r="D2913" s="54">
        <f t="shared" si="363"/>
        <v>45208</v>
      </c>
      <c r="E2913" s="53">
        <f t="shared" si="364"/>
        <v>269.77877455778599</v>
      </c>
      <c r="F2913" s="81">
        <f t="shared" si="367"/>
        <v>28622.98</v>
      </c>
      <c r="H2913" s="85">
        <f t="shared" si="370"/>
        <v>45208</v>
      </c>
      <c r="I2913" s="70">
        <f t="shared" si="369"/>
        <v>5.0817775243586549E-2</v>
      </c>
      <c r="J2913" s="70">
        <f t="shared" si="368"/>
        <v>0.19293875513177294</v>
      </c>
      <c r="K2913" s="115">
        <f t="shared" si="365"/>
        <v>0</v>
      </c>
      <c r="L2913" s="116">
        <f t="shared" si="366"/>
        <v>-0.14212097988818639</v>
      </c>
    </row>
    <row r="2914" spans="1:12">
      <c r="A2914" s="80">
        <v>44116</v>
      </c>
      <c r="B2914" s="52">
        <v>232.57043880730285</v>
      </c>
      <c r="C2914" s="53">
        <v>16883.84</v>
      </c>
      <c r="D2914" s="54">
        <f t="shared" si="363"/>
        <v>45211</v>
      </c>
      <c r="E2914" s="53">
        <f t="shared" si="364"/>
        <v>269.9347367210222</v>
      </c>
      <c r="F2914" s="81">
        <f t="shared" si="367"/>
        <v>29036.17</v>
      </c>
      <c r="H2914" s="85">
        <f t="shared" si="370"/>
        <v>45211</v>
      </c>
      <c r="I2914" s="70">
        <f t="shared" si="369"/>
        <v>5.0916202378635145E-2</v>
      </c>
      <c r="J2914" s="70">
        <f t="shared" si="368"/>
        <v>0.19808979094045509</v>
      </c>
      <c r="K2914" s="115">
        <f t="shared" si="365"/>
        <v>0</v>
      </c>
      <c r="L2914" s="116">
        <f t="shared" si="366"/>
        <v>-0.14717358856181995</v>
      </c>
    </row>
    <row r="2915" spans="1:12">
      <c r="A2915" s="80">
        <v>44117</v>
      </c>
      <c r="B2915" s="52">
        <v>232.5934632807448</v>
      </c>
      <c r="C2915" s="53">
        <v>16888.87</v>
      </c>
      <c r="D2915" s="54">
        <f t="shared" si="363"/>
        <v>45212</v>
      </c>
      <c r="E2915" s="53">
        <f t="shared" si="364"/>
        <v>269.98710405994609</v>
      </c>
      <c r="F2915" s="81">
        <f t="shared" si="367"/>
        <v>28973.14</v>
      </c>
      <c r="H2915" s="85">
        <f t="shared" si="370"/>
        <v>45212</v>
      </c>
      <c r="I2915" s="70">
        <f t="shared" si="369"/>
        <v>5.0949477043843006E-2</v>
      </c>
      <c r="J2915" s="70">
        <f t="shared" si="368"/>
        <v>0.19710338100676128</v>
      </c>
      <c r="K2915" s="115">
        <f t="shared" si="365"/>
        <v>0</v>
      </c>
      <c r="L2915" s="116">
        <f t="shared" si="366"/>
        <v>-0.14615390396291827</v>
      </c>
    </row>
    <row r="2916" spans="1:12">
      <c r="A2916" s="80">
        <v>44118</v>
      </c>
      <c r="B2916" s="52">
        <v>232.61718781399944</v>
      </c>
      <c r="C2916" s="53">
        <v>16944.73</v>
      </c>
      <c r="D2916" s="54">
        <f t="shared" si="363"/>
        <v>45212</v>
      </c>
      <c r="E2916" s="53">
        <f t="shared" si="364"/>
        <v>269.98710405994609</v>
      </c>
      <c r="F2916" s="81">
        <f t="shared" si="367"/>
        <v>28973.14</v>
      </c>
      <c r="H2916" s="85">
        <f t="shared" si="370"/>
        <v>45212</v>
      </c>
      <c r="I2916" s="70">
        <f t="shared" si="369"/>
        <v>5.0913747191225989E-2</v>
      </c>
      <c r="J2916" s="70">
        <f t="shared" si="368"/>
        <v>0.19578647576702268</v>
      </c>
      <c r="K2916" s="115">
        <f t="shared" si="365"/>
        <v>0</v>
      </c>
      <c r="L2916" s="116">
        <f t="shared" si="366"/>
        <v>-0.14487272857579669</v>
      </c>
    </row>
    <row r="2917" spans="1:12">
      <c r="A2917" s="80">
        <v>44119</v>
      </c>
      <c r="B2917" s="52">
        <v>232.64417140778585</v>
      </c>
      <c r="C2917" s="53">
        <v>16533.240000000002</v>
      </c>
      <c r="D2917" s="54">
        <f t="shared" si="363"/>
        <v>45212</v>
      </c>
      <c r="E2917" s="53">
        <f t="shared" si="364"/>
        <v>269.98710405994609</v>
      </c>
      <c r="F2917" s="81">
        <f t="shared" si="367"/>
        <v>28973.14</v>
      </c>
      <c r="H2917" s="85">
        <f t="shared" si="370"/>
        <v>45212</v>
      </c>
      <c r="I2917" s="70">
        <f t="shared" si="369"/>
        <v>5.0873115001850211E-2</v>
      </c>
      <c r="J2917" s="70">
        <f t="shared" si="368"/>
        <v>0.2056257957031824</v>
      </c>
      <c r="K2917" s="115">
        <f t="shared" si="365"/>
        <v>0</v>
      </c>
      <c r="L2917" s="116">
        <f t="shared" si="366"/>
        <v>-0.15475268070133219</v>
      </c>
    </row>
    <row r="2918" spans="1:12">
      <c r="A2918" s="80">
        <v>44120</v>
      </c>
      <c r="B2918" s="52">
        <v>232.6697622666407</v>
      </c>
      <c r="C2918" s="53">
        <v>16649.46</v>
      </c>
      <c r="D2918" s="54">
        <f t="shared" si="363"/>
        <v>45215</v>
      </c>
      <c r="E2918" s="53">
        <f t="shared" si="364"/>
        <v>270.13694690269938</v>
      </c>
      <c r="F2918" s="81">
        <f t="shared" si="367"/>
        <v>28944.87</v>
      </c>
      <c r="H2918" s="85">
        <f t="shared" si="370"/>
        <v>45215</v>
      </c>
      <c r="I2918" s="70">
        <f t="shared" si="369"/>
        <v>5.1028954257719583E-2</v>
      </c>
      <c r="J2918" s="70">
        <f t="shared" si="368"/>
        <v>0.20242265519549796</v>
      </c>
      <c r="K2918" s="115">
        <f t="shared" si="365"/>
        <v>0</v>
      </c>
      <c r="L2918" s="116">
        <f t="shared" si="366"/>
        <v>-0.15139370093777837</v>
      </c>
    </row>
    <row r="2919" spans="1:12">
      <c r="A2919" s="80">
        <v>44123</v>
      </c>
      <c r="B2919" s="52">
        <v>232.74235523246793</v>
      </c>
      <c r="C2919" s="53">
        <v>16805.97</v>
      </c>
      <c r="D2919" s="54">
        <f t="shared" si="363"/>
        <v>45218</v>
      </c>
      <c r="E2919" s="53">
        <f t="shared" si="364"/>
        <v>270.29338637551552</v>
      </c>
      <c r="F2919" s="81">
        <f t="shared" si="367"/>
        <v>28790.880000000001</v>
      </c>
      <c r="H2919" s="85">
        <f t="shared" si="370"/>
        <v>45218</v>
      </c>
      <c r="I2919" s="70">
        <f t="shared" si="369"/>
        <v>5.1122497462267269E-2</v>
      </c>
      <c r="J2919" s="70">
        <f t="shared" si="368"/>
        <v>0.19654889987997115</v>
      </c>
      <c r="K2919" s="115">
        <f t="shared" si="365"/>
        <v>0</v>
      </c>
      <c r="L2919" s="116">
        <f t="shared" si="366"/>
        <v>-0.14542640241770388</v>
      </c>
    </row>
    <row r="2920" spans="1:12">
      <c r="A2920" s="80">
        <v>44124</v>
      </c>
      <c r="B2920" s="52">
        <v>232.77377545042432</v>
      </c>
      <c r="C2920" s="53">
        <v>16839.599999999999</v>
      </c>
      <c r="D2920" s="54">
        <f t="shared" si="363"/>
        <v>45219</v>
      </c>
      <c r="E2920" s="53">
        <f t="shared" si="364"/>
        <v>270.33663331733561</v>
      </c>
      <c r="F2920" s="81">
        <f t="shared" si="367"/>
        <v>28674.78</v>
      </c>
      <c r="H2920" s="85">
        <f t="shared" si="370"/>
        <v>45219</v>
      </c>
      <c r="I2920" s="70">
        <f t="shared" si="369"/>
        <v>5.1131255561085664E-2</v>
      </c>
      <c r="J2920" s="70">
        <f t="shared" si="368"/>
        <v>0.19414236923593453</v>
      </c>
      <c r="K2920" s="115">
        <f t="shared" si="365"/>
        <v>0</v>
      </c>
      <c r="L2920" s="116">
        <f t="shared" si="366"/>
        <v>-0.14301111367484887</v>
      </c>
    </row>
    <row r="2921" spans="1:12">
      <c r="A2921" s="80">
        <v>44125</v>
      </c>
      <c r="B2921" s="52">
        <v>232.79425954266398</v>
      </c>
      <c r="C2921" s="53">
        <v>16897.43</v>
      </c>
      <c r="D2921" s="54">
        <f t="shared" si="363"/>
        <v>45219</v>
      </c>
      <c r="E2921" s="53">
        <f t="shared" si="364"/>
        <v>270.33663331733561</v>
      </c>
      <c r="F2921" s="81">
        <f t="shared" si="367"/>
        <v>28674.78</v>
      </c>
      <c r="H2921" s="85">
        <f t="shared" si="370"/>
        <v>45219</v>
      </c>
      <c r="I2921" s="70">
        <f t="shared" si="369"/>
        <v>5.1100424186345306E-2</v>
      </c>
      <c r="J2921" s="70">
        <f t="shared" si="368"/>
        <v>0.19277852901131354</v>
      </c>
      <c r="K2921" s="115">
        <f t="shared" si="365"/>
        <v>0</v>
      </c>
      <c r="L2921" s="116">
        <f t="shared" si="366"/>
        <v>-0.14167810482496823</v>
      </c>
    </row>
    <row r="2922" spans="1:12">
      <c r="A2922" s="80">
        <v>44126</v>
      </c>
      <c r="B2922" s="52">
        <v>232.81986691121369</v>
      </c>
      <c r="C2922" s="53">
        <v>16840.52</v>
      </c>
      <c r="D2922" s="54">
        <f t="shared" si="363"/>
        <v>45219</v>
      </c>
      <c r="E2922" s="53">
        <f t="shared" si="364"/>
        <v>270.33663331733561</v>
      </c>
      <c r="F2922" s="81">
        <f t="shared" si="367"/>
        <v>28674.78</v>
      </c>
      <c r="H2922" s="85">
        <f t="shared" si="370"/>
        <v>45219</v>
      </c>
      <c r="I2922" s="70">
        <f t="shared" si="369"/>
        <v>5.1061886663509082E-2</v>
      </c>
      <c r="J2922" s="70">
        <f t="shared" si="368"/>
        <v>0.19412062345084657</v>
      </c>
      <c r="K2922" s="115">
        <f t="shared" si="365"/>
        <v>0</v>
      </c>
      <c r="L2922" s="116">
        <f t="shared" si="366"/>
        <v>-0.14305873678733749</v>
      </c>
    </row>
    <row r="2923" spans="1:12">
      <c r="A2923" s="80">
        <v>44127</v>
      </c>
      <c r="B2923" s="52">
        <v>232.84128633896952</v>
      </c>
      <c r="C2923" s="53">
        <v>16902.96</v>
      </c>
      <c r="D2923" s="54">
        <f t="shared" si="363"/>
        <v>45222</v>
      </c>
      <c r="E2923" s="53">
        <f t="shared" si="364"/>
        <v>270.48829216862663</v>
      </c>
      <c r="F2923" s="81">
        <f t="shared" si="367"/>
        <v>28291.96</v>
      </c>
      <c r="H2923" s="85">
        <f t="shared" si="370"/>
        <v>45222</v>
      </c>
      <c r="I2923" s="70">
        <f t="shared" si="369"/>
        <v>5.1226161879454502E-2</v>
      </c>
      <c r="J2923" s="70">
        <f t="shared" si="368"/>
        <v>0.18731719450624884</v>
      </c>
      <c r="K2923" s="115">
        <f t="shared" si="365"/>
        <v>0</v>
      </c>
      <c r="L2923" s="116">
        <f t="shared" si="366"/>
        <v>-0.13609103262679434</v>
      </c>
    </row>
    <row r="2924" spans="1:12">
      <c r="A2924" s="80">
        <v>44130</v>
      </c>
      <c r="B2924" s="52">
        <v>232.8985652954089</v>
      </c>
      <c r="C2924" s="53">
        <v>16672.62</v>
      </c>
      <c r="D2924" s="54">
        <f t="shared" si="363"/>
        <v>45225</v>
      </c>
      <c r="E2924" s="53">
        <f t="shared" si="364"/>
        <v>270.64248959596398</v>
      </c>
      <c r="F2924" s="81">
        <f t="shared" si="367"/>
        <v>27690.29</v>
      </c>
      <c r="H2924" s="85">
        <f t="shared" si="370"/>
        <v>45225</v>
      </c>
      <c r="I2924" s="70">
        <f t="shared" si="369"/>
        <v>5.1339678862598381E-2</v>
      </c>
      <c r="J2924" s="70">
        <f t="shared" si="368"/>
        <v>0.18424406644019009</v>
      </c>
      <c r="K2924" s="115">
        <f t="shared" si="365"/>
        <v>0</v>
      </c>
      <c r="L2924" s="116">
        <f t="shared" si="366"/>
        <v>-0.13290438757759171</v>
      </c>
    </row>
    <row r="2925" spans="1:12">
      <c r="A2925" s="80">
        <v>44131</v>
      </c>
      <c r="B2925" s="52">
        <v>232.91906036915492</v>
      </c>
      <c r="C2925" s="53">
        <v>16844.96</v>
      </c>
      <c r="D2925" s="54">
        <f t="shared" si="363"/>
        <v>45226</v>
      </c>
      <c r="E2925" s="53">
        <f t="shared" si="364"/>
        <v>270.69526488143515</v>
      </c>
      <c r="F2925" s="81">
        <f t="shared" si="367"/>
        <v>27969.919999999998</v>
      </c>
      <c r="H2925" s="85">
        <f t="shared" si="370"/>
        <v>45226</v>
      </c>
      <c r="I2925" s="70">
        <f t="shared" si="369"/>
        <v>5.1377172007857297E-2</v>
      </c>
      <c r="J2925" s="70">
        <f t="shared" si="368"/>
        <v>0.18415098357859461</v>
      </c>
      <c r="K2925" s="115">
        <f t="shared" si="365"/>
        <v>0</v>
      </c>
      <c r="L2925" s="116">
        <f t="shared" si="366"/>
        <v>-0.13277381157073731</v>
      </c>
    </row>
    <row r="2926" spans="1:12">
      <c r="A2926" s="80">
        <v>44132</v>
      </c>
      <c r="B2926" s="52">
        <v>232.94072184176923</v>
      </c>
      <c r="C2926" s="53">
        <v>16623.13</v>
      </c>
      <c r="D2926" s="54">
        <f t="shared" si="363"/>
        <v>45226</v>
      </c>
      <c r="E2926" s="53">
        <f t="shared" si="364"/>
        <v>270.69526488143515</v>
      </c>
      <c r="F2926" s="81">
        <f t="shared" si="367"/>
        <v>27969.919999999998</v>
      </c>
      <c r="H2926" s="85">
        <f t="shared" si="370"/>
        <v>45226</v>
      </c>
      <c r="I2926" s="70">
        <f t="shared" si="369"/>
        <v>5.1344581336125739E-2</v>
      </c>
      <c r="J2926" s="70">
        <f t="shared" si="368"/>
        <v>0.18939508902468583</v>
      </c>
      <c r="K2926" s="115">
        <f t="shared" si="365"/>
        <v>0</v>
      </c>
      <c r="L2926" s="116">
        <f t="shared" si="366"/>
        <v>-0.13805050768856009</v>
      </c>
    </row>
    <row r="2927" spans="1:12">
      <c r="A2927" s="80">
        <v>44133</v>
      </c>
      <c r="B2927" s="52">
        <v>232.95889121807289</v>
      </c>
      <c r="C2927" s="53">
        <v>16544.45</v>
      </c>
      <c r="D2927" s="54">
        <f t="shared" si="363"/>
        <v>45226</v>
      </c>
      <c r="E2927" s="53">
        <f t="shared" si="364"/>
        <v>270.69526488143515</v>
      </c>
      <c r="F2927" s="81">
        <f t="shared" si="367"/>
        <v>27969.919999999998</v>
      </c>
      <c r="H2927" s="85">
        <f t="shared" si="370"/>
        <v>45226</v>
      </c>
      <c r="I2927" s="70">
        <f t="shared" si="369"/>
        <v>5.1317247798342569E-2</v>
      </c>
      <c r="J2927" s="70">
        <f t="shared" si="368"/>
        <v>0.19127756619896186</v>
      </c>
      <c r="K2927" s="115">
        <f t="shared" si="365"/>
        <v>0</v>
      </c>
      <c r="L2927" s="116">
        <f t="shared" si="366"/>
        <v>-0.13996031840061929</v>
      </c>
    </row>
    <row r="2928" spans="1:12">
      <c r="A2928" s="80">
        <v>44134</v>
      </c>
      <c r="B2928" s="52">
        <v>232.98009047717375</v>
      </c>
      <c r="C2928" s="53">
        <v>16504.16</v>
      </c>
      <c r="D2928" s="54">
        <f t="shared" si="363"/>
        <v>45229</v>
      </c>
      <c r="E2928" s="53">
        <f t="shared" si="364"/>
        <v>270.85930621195331</v>
      </c>
      <c r="F2928" s="81">
        <f t="shared" si="367"/>
        <v>28107.42</v>
      </c>
      <c r="H2928" s="85">
        <f t="shared" si="370"/>
        <v>45229</v>
      </c>
      <c r="I2928" s="70">
        <f t="shared" si="369"/>
        <v>5.1497676536809589E-2</v>
      </c>
      <c r="J2928" s="70">
        <f t="shared" si="368"/>
        <v>0.19419666129557367</v>
      </c>
      <c r="K2928" s="115">
        <f t="shared" si="365"/>
        <v>0</v>
      </c>
      <c r="L2928" s="116">
        <f t="shared" si="366"/>
        <v>-0.14269898475876408</v>
      </c>
    </row>
    <row r="2929" spans="1:12">
      <c r="A2929" s="80">
        <v>44137</v>
      </c>
      <c r="B2929" s="52">
        <v>233.02272583373107</v>
      </c>
      <c r="C2929" s="53">
        <v>16542.080000000002</v>
      </c>
      <c r="D2929" s="54">
        <f t="shared" si="363"/>
        <v>45232</v>
      </c>
      <c r="E2929" s="53">
        <f t="shared" si="364"/>
        <v>271.02239622680366</v>
      </c>
      <c r="F2929" s="81">
        <f t="shared" si="367"/>
        <v>28105.75</v>
      </c>
      <c r="H2929" s="85">
        <f t="shared" si="370"/>
        <v>45232</v>
      </c>
      <c r="I2929" s="70">
        <f t="shared" si="369"/>
        <v>5.1644530654237242E-2</v>
      </c>
      <c r="J2929" s="70">
        <f t="shared" si="368"/>
        <v>0.19325982987365298</v>
      </c>
      <c r="K2929" s="115">
        <f t="shared" si="365"/>
        <v>0</v>
      </c>
      <c r="L2929" s="116">
        <f t="shared" si="366"/>
        <v>-0.14161529921941574</v>
      </c>
    </row>
    <row r="2930" spans="1:12">
      <c r="A2930" s="80">
        <v>44138</v>
      </c>
      <c r="B2930" s="52">
        <v>233.04882437902444</v>
      </c>
      <c r="C2930" s="53">
        <v>16746.75</v>
      </c>
      <c r="D2930" s="54">
        <f t="shared" si="363"/>
        <v>45233</v>
      </c>
      <c r="E2930" s="53">
        <f t="shared" si="364"/>
        <v>271.07849786282264</v>
      </c>
      <c r="F2930" s="81">
        <f t="shared" si="367"/>
        <v>28253.09</v>
      </c>
      <c r="H2930" s="85">
        <f t="shared" si="370"/>
        <v>45233</v>
      </c>
      <c r="I2930" s="70">
        <f t="shared" si="369"/>
        <v>5.167782794735265E-2</v>
      </c>
      <c r="J2930" s="70">
        <f t="shared" si="368"/>
        <v>0.19045177053354823</v>
      </c>
      <c r="K2930" s="115">
        <f t="shared" si="365"/>
        <v>0</v>
      </c>
      <c r="L2930" s="116">
        <f t="shared" si="366"/>
        <v>-0.13877394258619558</v>
      </c>
    </row>
    <row r="2931" spans="1:12">
      <c r="A2931" s="80">
        <v>44139</v>
      </c>
      <c r="B2931" s="52">
        <v>233.07236231028671</v>
      </c>
      <c r="C2931" s="53">
        <v>16888.650000000001</v>
      </c>
      <c r="D2931" s="54">
        <f t="shared" si="363"/>
        <v>45233</v>
      </c>
      <c r="E2931" s="53">
        <f t="shared" si="364"/>
        <v>271.07849786282264</v>
      </c>
      <c r="F2931" s="81">
        <f t="shared" si="367"/>
        <v>28253.09</v>
      </c>
      <c r="H2931" s="85">
        <f t="shared" si="370"/>
        <v>45233</v>
      </c>
      <c r="I2931" s="70">
        <f t="shared" si="369"/>
        <v>5.1642423844327823E-2</v>
      </c>
      <c r="J2931" s="70">
        <f t="shared" si="368"/>
        <v>0.18710829359888526</v>
      </c>
      <c r="K2931" s="115">
        <f t="shared" si="365"/>
        <v>0</v>
      </c>
      <c r="L2931" s="116">
        <f t="shared" si="366"/>
        <v>-0.13546586975455743</v>
      </c>
    </row>
    <row r="2932" spans="1:12">
      <c r="A2932" s="80">
        <v>44140</v>
      </c>
      <c r="B2932" s="52">
        <v>233.09706798069158</v>
      </c>
      <c r="C2932" s="53">
        <v>17189.03</v>
      </c>
      <c r="D2932" s="54">
        <f t="shared" si="363"/>
        <v>45233</v>
      </c>
      <c r="E2932" s="53">
        <f t="shared" si="364"/>
        <v>271.07849786282264</v>
      </c>
      <c r="F2932" s="81">
        <f t="shared" si="367"/>
        <v>28253.09</v>
      </c>
      <c r="H2932" s="85">
        <f t="shared" si="370"/>
        <v>45233</v>
      </c>
      <c r="I2932" s="70">
        <f t="shared" si="369"/>
        <v>5.1605268437636687E-2</v>
      </c>
      <c r="J2932" s="70">
        <f t="shared" si="368"/>
        <v>0.18015267318708283</v>
      </c>
      <c r="K2932" s="115">
        <f t="shared" si="365"/>
        <v>0</v>
      </c>
      <c r="L2932" s="116">
        <f t="shared" si="366"/>
        <v>-0.12854740474944615</v>
      </c>
    </row>
    <row r="2933" spans="1:12">
      <c r="A2933" s="80">
        <v>44141</v>
      </c>
      <c r="B2933" s="52">
        <v>233.12084388162563</v>
      </c>
      <c r="C2933" s="53">
        <v>17392.14</v>
      </c>
      <c r="D2933" s="54">
        <f t="shared" si="363"/>
        <v>45236</v>
      </c>
      <c r="E2933" s="53">
        <f t="shared" si="364"/>
        <v>271.24114496154033</v>
      </c>
      <c r="F2933" s="81">
        <f t="shared" si="367"/>
        <v>28519.25</v>
      </c>
      <c r="H2933" s="85">
        <f t="shared" si="370"/>
        <v>45236</v>
      </c>
      <c r="I2933" s="70">
        <f t="shared" si="369"/>
        <v>5.1779788144120875E-2</v>
      </c>
      <c r="J2933" s="70">
        <f t="shared" si="368"/>
        <v>0.1792205145171708</v>
      </c>
      <c r="K2933" s="115">
        <f t="shared" si="365"/>
        <v>0</v>
      </c>
      <c r="L2933" s="116">
        <f t="shared" si="366"/>
        <v>-0.12744072637304993</v>
      </c>
    </row>
    <row r="2934" spans="1:12">
      <c r="A2934" s="80">
        <v>44144</v>
      </c>
      <c r="B2934" s="52">
        <v>233.18588459706859</v>
      </c>
      <c r="C2934" s="53">
        <v>17672.25</v>
      </c>
      <c r="D2934" s="54">
        <f t="shared" si="363"/>
        <v>45239</v>
      </c>
      <c r="E2934" s="53">
        <f t="shared" si="364"/>
        <v>271.3963244568377</v>
      </c>
      <c r="F2934" s="81">
        <f t="shared" si="367"/>
        <v>28495.08</v>
      </c>
      <c r="H2934" s="85">
        <f t="shared" si="370"/>
        <v>45239</v>
      </c>
      <c r="I2934" s="70">
        <f t="shared" si="369"/>
        <v>5.1882511482885363E-2</v>
      </c>
      <c r="J2934" s="70">
        <f t="shared" si="368"/>
        <v>0.17262552835004752</v>
      </c>
      <c r="K2934" s="115">
        <f t="shared" si="365"/>
        <v>0</v>
      </c>
      <c r="L2934" s="116">
        <f t="shared" si="366"/>
        <v>-0.12074301686716216</v>
      </c>
    </row>
    <row r="2935" spans="1:12">
      <c r="A2935" s="80">
        <v>44145</v>
      </c>
      <c r="B2935" s="52">
        <v>233.20827044198992</v>
      </c>
      <c r="C2935" s="53">
        <v>17913.400000000001</v>
      </c>
      <c r="D2935" s="54">
        <f t="shared" si="363"/>
        <v>45240</v>
      </c>
      <c r="E2935" s="53">
        <f t="shared" si="364"/>
        <v>271.44897534378237</v>
      </c>
      <c r="F2935" s="81">
        <f t="shared" si="367"/>
        <v>28539.24</v>
      </c>
      <c r="H2935" s="85">
        <f t="shared" si="370"/>
        <v>45240</v>
      </c>
      <c r="I2935" s="70">
        <f t="shared" si="369"/>
        <v>5.1916868557674745E-2</v>
      </c>
      <c r="J2935" s="70">
        <f t="shared" si="368"/>
        <v>0.16794249417603568</v>
      </c>
      <c r="K2935" s="115">
        <f t="shared" si="365"/>
        <v>0</v>
      </c>
      <c r="L2935" s="116">
        <f t="shared" si="366"/>
        <v>-0.11602562561836094</v>
      </c>
    </row>
    <row r="2936" spans="1:12">
      <c r="A2936" s="80">
        <v>44146</v>
      </c>
      <c r="B2936" s="52">
        <v>233.23275731038635</v>
      </c>
      <c r="C2936" s="53">
        <v>18080.84</v>
      </c>
      <c r="D2936" s="54">
        <f t="shared" si="363"/>
        <v>45240</v>
      </c>
      <c r="E2936" s="53">
        <f t="shared" si="364"/>
        <v>271.44897534378237</v>
      </c>
      <c r="F2936" s="81">
        <f t="shared" si="367"/>
        <v>28539.24</v>
      </c>
      <c r="H2936" s="85">
        <f t="shared" si="370"/>
        <v>45240</v>
      </c>
      <c r="I2936" s="70">
        <f t="shared" si="369"/>
        <v>5.1880054044261215E-2</v>
      </c>
      <c r="J2936" s="70">
        <f t="shared" si="368"/>
        <v>0.1643260123661483</v>
      </c>
      <c r="K2936" s="115">
        <f t="shared" si="365"/>
        <v>0</v>
      </c>
      <c r="L2936" s="116">
        <f t="shared" si="366"/>
        <v>-0.11244595832188709</v>
      </c>
    </row>
    <row r="2937" spans="1:12">
      <c r="A2937" s="80">
        <v>44147</v>
      </c>
      <c r="B2937" s="52">
        <v>233.26331080159403</v>
      </c>
      <c r="C2937" s="53">
        <v>17998.11</v>
      </c>
      <c r="D2937" s="54">
        <f t="shared" si="363"/>
        <v>45240</v>
      </c>
      <c r="E2937" s="53">
        <f t="shared" si="364"/>
        <v>271.44897534378237</v>
      </c>
      <c r="F2937" s="81">
        <f t="shared" si="367"/>
        <v>28539.24</v>
      </c>
      <c r="H2937" s="85">
        <f t="shared" si="370"/>
        <v>45240</v>
      </c>
      <c r="I2937" s="70">
        <f t="shared" si="369"/>
        <v>5.183412595956205E-2</v>
      </c>
      <c r="J2937" s="70">
        <f t="shared" si="368"/>
        <v>0.16610726380962926</v>
      </c>
      <c r="K2937" s="115">
        <f t="shared" si="365"/>
        <v>0</v>
      </c>
      <c r="L2937" s="116">
        <f t="shared" si="366"/>
        <v>-0.11427313785006721</v>
      </c>
    </row>
    <row r="2938" spans="1:12">
      <c r="A2938" s="80">
        <v>44148</v>
      </c>
      <c r="B2938" s="52">
        <v>233.28593734274179</v>
      </c>
      <c r="C2938" s="53">
        <v>18039.439999999999</v>
      </c>
      <c r="D2938" s="54">
        <f t="shared" si="363"/>
        <v>45243</v>
      </c>
      <c r="E2938" s="53">
        <f t="shared" si="364"/>
        <v>271.6191738513229</v>
      </c>
      <c r="F2938" s="81">
        <f t="shared" si="367"/>
        <v>28565.95</v>
      </c>
      <c r="H2938" s="85">
        <f t="shared" si="370"/>
        <v>45243</v>
      </c>
      <c r="I2938" s="70">
        <f t="shared" si="369"/>
        <v>5.2019899152415228E-2</v>
      </c>
      <c r="J2938" s="70">
        <f t="shared" si="368"/>
        <v>0.16557942710288631</v>
      </c>
      <c r="K2938" s="115">
        <f t="shared" si="365"/>
        <v>0</v>
      </c>
      <c r="L2938" s="116">
        <f t="shared" si="366"/>
        <v>-0.11355952795047108</v>
      </c>
    </row>
    <row r="2939" spans="1:12">
      <c r="A2939" s="80">
        <v>44152</v>
      </c>
      <c r="B2939" s="52">
        <v>233.36338827393959</v>
      </c>
      <c r="C2939" s="53">
        <v>18258.23</v>
      </c>
      <c r="D2939" s="54">
        <f t="shared" si="363"/>
        <v>45247</v>
      </c>
      <c r="E2939" s="53">
        <f t="shared" si="364"/>
        <v>271.83217500798725</v>
      </c>
      <c r="F2939" s="81">
        <f t="shared" si="367"/>
        <v>28995.52</v>
      </c>
      <c r="H2939" s="85">
        <f t="shared" si="370"/>
        <v>45247</v>
      </c>
      <c r="I2939" s="70">
        <f t="shared" si="369"/>
        <v>5.2178393754785279E-2</v>
      </c>
      <c r="J2939" s="70">
        <f t="shared" si="368"/>
        <v>0.16669519533315191</v>
      </c>
      <c r="K2939" s="115">
        <f t="shared" si="365"/>
        <v>0</v>
      </c>
      <c r="L2939" s="116">
        <f t="shared" si="366"/>
        <v>-0.11451680157836663</v>
      </c>
    </row>
    <row r="2940" spans="1:12">
      <c r="A2940" s="80">
        <v>44153</v>
      </c>
      <c r="B2940" s="52">
        <v>233.39535905813312</v>
      </c>
      <c r="C2940" s="53">
        <v>18349.02</v>
      </c>
      <c r="D2940" s="54">
        <f t="shared" si="363"/>
        <v>45247</v>
      </c>
      <c r="E2940" s="53">
        <f t="shared" si="364"/>
        <v>271.83217500798725</v>
      </c>
      <c r="F2940" s="81">
        <f t="shared" si="367"/>
        <v>28995.52</v>
      </c>
      <c r="H2940" s="85">
        <f t="shared" si="370"/>
        <v>45247</v>
      </c>
      <c r="I2940" s="70">
        <f t="shared" si="369"/>
        <v>5.2130348662855264E-2</v>
      </c>
      <c r="J2940" s="70">
        <f t="shared" si="368"/>
        <v>0.16476776376487634</v>
      </c>
      <c r="K2940" s="115">
        <f t="shared" si="365"/>
        <v>0</v>
      </c>
      <c r="L2940" s="116">
        <f t="shared" si="366"/>
        <v>-0.11263741510202108</v>
      </c>
    </row>
    <row r="2941" spans="1:12">
      <c r="A2941" s="80">
        <v>44154</v>
      </c>
      <c r="B2941" s="52">
        <v>233.42266631514292</v>
      </c>
      <c r="C2941" s="53">
        <v>18112.830000000002</v>
      </c>
      <c r="D2941" s="54">
        <f t="shared" si="363"/>
        <v>45247</v>
      </c>
      <c r="E2941" s="53">
        <f t="shared" si="364"/>
        <v>271.83217500798725</v>
      </c>
      <c r="F2941" s="81">
        <f t="shared" si="367"/>
        <v>28995.52</v>
      </c>
      <c r="H2941" s="85">
        <f t="shared" si="370"/>
        <v>45247</v>
      </c>
      <c r="I2941" s="70">
        <f t="shared" si="369"/>
        <v>5.2089318779546812E-2</v>
      </c>
      <c r="J2941" s="70">
        <f t="shared" si="368"/>
        <v>0.16980874478339669</v>
      </c>
      <c r="K2941" s="115">
        <f t="shared" si="365"/>
        <v>0</v>
      </c>
      <c r="L2941" s="116">
        <f t="shared" si="366"/>
        <v>-0.11771942600384988</v>
      </c>
    </row>
    <row r="2942" spans="1:12">
      <c r="A2942" s="80">
        <v>44155</v>
      </c>
      <c r="B2942" s="52">
        <v>233.4378387884534</v>
      </c>
      <c r="C2942" s="53">
        <v>18236.68</v>
      </c>
      <c r="D2942" s="54">
        <f t="shared" si="363"/>
        <v>45250</v>
      </c>
      <c r="E2942" s="53">
        <f t="shared" si="364"/>
        <v>271.98141087206659</v>
      </c>
      <c r="F2942" s="81">
        <f t="shared" si="367"/>
        <v>28939.98</v>
      </c>
      <c r="H2942" s="85">
        <f t="shared" si="370"/>
        <v>45250</v>
      </c>
      <c r="I2942" s="70">
        <f t="shared" si="369"/>
        <v>5.2259017450787537E-2</v>
      </c>
      <c r="J2942" s="70">
        <f t="shared" si="368"/>
        <v>0.16640887741328259</v>
      </c>
      <c r="K2942" s="115">
        <f t="shared" si="365"/>
        <v>0</v>
      </c>
      <c r="L2942" s="116">
        <f t="shared" si="366"/>
        <v>-0.11414985996249505</v>
      </c>
    </row>
    <row r="2943" spans="1:12">
      <c r="A2943" s="80">
        <v>44158</v>
      </c>
      <c r="B2943" s="52">
        <v>233.49946637789355</v>
      </c>
      <c r="C2943" s="53">
        <v>18332.330000000002</v>
      </c>
      <c r="D2943" s="54">
        <f t="shared" si="363"/>
        <v>45253</v>
      </c>
      <c r="E2943" s="53">
        <f t="shared" si="364"/>
        <v>272.14027678126132</v>
      </c>
      <c r="F2943" s="81">
        <f t="shared" si="367"/>
        <v>29098.74</v>
      </c>
      <c r="H2943" s="85">
        <f t="shared" si="370"/>
        <v>45253</v>
      </c>
      <c r="I2943" s="70">
        <f t="shared" si="369"/>
        <v>5.2371253903503723E-2</v>
      </c>
      <c r="J2943" s="70">
        <f t="shared" si="368"/>
        <v>0.16650204877974351</v>
      </c>
      <c r="K2943" s="115">
        <f t="shared" si="365"/>
        <v>0</v>
      </c>
      <c r="L2943" s="116">
        <f t="shared" si="366"/>
        <v>-0.11413079487623978</v>
      </c>
    </row>
    <row r="2944" spans="1:12">
      <c r="A2944" s="80">
        <v>44159</v>
      </c>
      <c r="B2944" s="52">
        <v>233.51534434160723</v>
      </c>
      <c r="C2944" s="53">
        <v>18514.82</v>
      </c>
      <c r="D2944" s="54">
        <f t="shared" si="363"/>
        <v>45254</v>
      </c>
      <c r="E2944" s="53">
        <f t="shared" si="364"/>
        <v>272.1906227324659</v>
      </c>
      <c r="F2944" s="81">
        <f t="shared" si="367"/>
        <v>29087.95</v>
      </c>
      <c r="H2944" s="85">
        <f t="shared" si="370"/>
        <v>45254</v>
      </c>
      <c r="I2944" s="70">
        <f t="shared" si="369"/>
        <v>5.2412291991372317E-2</v>
      </c>
      <c r="J2944" s="70">
        <f t="shared" si="368"/>
        <v>0.1625131483997897</v>
      </c>
      <c r="K2944" s="115">
        <f t="shared" si="365"/>
        <v>0</v>
      </c>
      <c r="L2944" s="116">
        <f t="shared" si="366"/>
        <v>-0.11010085640841738</v>
      </c>
    </row>
    <row r="2945" spans="1:12">
      <c r="A2945" s="80">
        <v>44160</v>
      </c>
      <c r="B2945" s="52">
        <v>233.54453375964991</v>
      </c>
      <c r="C2945" s="53">
        <v>18235.759999999998</v>
      </c>
      <c r="D2945" s="54">
        <f t="shared" si="363"/>
        <v>45254</v>
      </c>
      <c r="E2945" s="53">
        <f t="shared" si="364"/>
        <v>272.1906227324659</v>
      </c>
      <c r="F2945" s="81">
        <f t="shared" si="367"/>
        <v>29087.95</v>
      </c>
      <c r="H2945" s="85">
        <f t="shared" si="370"/>
        <v>45254</v>
      </c>
      <c r="I2945" s="70">
        <f t="shared" si="369"/>
        <v>5.2368445133059938E-2</v>
      </c>
      <c r="J2945" s="70">
        <f t="shared" si="368"/>
        <v>0.16841309510863667</v>
      </c>
      <c r="K2945" s="115">
        <f t="shared" si="365"/>
        <v>0</v>
      </c>
      <c r="L2945" s="116">
        <f t="shared" si="366"/>
        <v>-0.11604464997557673</v>
      </c>
    </row>
    <row r="2946" spans="1:12">
      <c r="A2946" s="80">
        <v>44161</v>
      </c>
      <c r="B2946" s="52">
        <v>233.56742112395833</v>
      </c>
      <c r="C2946" s="53">
        <v>18418.16</v>
      </c>
      <c r="D2946" s="54">
        <f t="shared" ref="D2946:D3009" si="371">VLOOKUP(EDATE(A2946,36),A:A,1,1)</f>
        <v>45254</v>
      </c>
      <c r="E2946" s="53">
        <f t="shared" ref="E2946:E3009" si="372">VLOOKUP(D2946,A:B,2,0)</f>
        <v>272.1906227324659</v>
      </c>
      <c r="F2946" s="81">
        <f t="shared" si="367"/>
        <v>29087.95</v>
      </c>
      <c r="H2946" s="85">
        <f t="shared" si="370"/>
        <v>45254</v>
      </c>
      <c r="I2946" s="70">
        <f t="shared" si="369"/>
        <v>5.2334070009669276E-2</v>
      </c>
      <c r="J2946" s="70">
        <f t="shared" si="368"/>
        <v>0.16454325562391037</v>
      </c>
      <c r="K2946" s="115">
        <f t="shared" ref="K2946:K3009" si="373">IF(I2946&gt;J2946,1,0)</f>
        <v>0</v>
      </c>
      <c r="L2946" s="116">
        <f t="shared" ref="L2946:L3009" si="374">I2946-J2946</f>
        <v>-0.11220918561424109</v>
      </c>
    </row>
    <row r="2947" spans="1:12">
      <c r="A2947" s="80">
        <v>44162</v>
      </c>
      <c r="B2947" s="52">
        <v>233.59241283801862</v>
      </c>
      <c r="C2947" s="53">
        <v>18392.54</v>
      </c>
      <c r="D2947" s="54">
        <f t="shared" si="371"/>
        <v>45254</v>
      </c>
      <c r="E2947" s="53">
        <f t="shared" si="372"/>
        <v>272.1906227324659</v>
      </c>
      <c r="F2947" s="81">
        <f t="shared" si="367"/>
        <v>29087.95</v>
      </c>
      <c r="H2947" s="85">
        <f t="shared" si="370"/>
        <v>45254</v>
      </c>
      <c r="I2947" s="70">
        <f t="shared" si="369"/>
        <v>5.2296539438321243E-2</v>
      </c>
      <c r="J2947" s="70">
        <f t="shared" si="368"/>
        <v>0.16508372394592041</v>
      </c>
      <c r="K2947" s="115">
        <f t="shared" si="373"/>
        <v>0</v>
      </c>
      <c r="L2947" s="116">
        <f t="shared" si="374"/>
        <v>-0.11278718450759917</v>
      </c>
    </row>
    <row r="2948" spans="1:12">
      <c r="A2948" s="80">
        <v>44166</v>
      </c>
      <c r="B2948" s="52">
        <v>233.64006569023761</v>
      </c>
      <c r="C2948" s="53">
        <v>18591.25</v>
      </c>
      <c r="D2948" s="54">
        <f t="shared" si="371"/>
        <v>45261</v>
      </c>
      <c r="E2948" s="53">
        <f t="shared" si="372"/>
        <v>272.56374277585644</v>
      </c>
      <c r="F2948" s="81">
        <f t="shared" si="367"/>
        <v>29783.34</v>
      </c>
      <c r="H2948" s="85">
        <f t="shared" si="370"/>
        <v>45261</v>
      </c>
      <c r="I2948" s="70">
        <f t="shared" si="369"/>
        <v>5.2705571617083669E-2</v>
      </c>
      <c r="J2948" s="70">
        <f t="shared" si="368"/>
        <v>0.17009629122694059</v>
      </c>
      <c r="K2948" s="115">
        <f t="shared" si="373"/>
        <v>0</v>
      </c>
      <c r="L2948" s="116">
        <f t="shared" si="374"/>
        <v>-0.11739071960985692</v>
      </c>
    </row>
    <row r="2949" spans="1:12">
      <c r="A2949" s="80">
        <v>44167</v>
      </c>
      <c r="B2949" s="52">
        <v>233.63866384984348</v>
      </c>
      <c r="C2949" s="53">
        <v>18597.900000000001</v>
      </c>
      <c r="D2949" s="54">
        <f t="shared" si="371"/>
        <v>45261</v>
      </c>
      <c r="E2949" s="53">
        <f t="shared" si="372"/>
        <v>272.56374277585644</v>
      </c>
      <c r="F2949" s="81">
        <f t="shared" si="367"/>
        <v>29783.34</v>
      </c>
      <c r="H2949" s="85">
        <f t="shared" si="370"/>
        <v>45261</v>
      </c>
      <c r="I2949" s="70">
        <f t="shared" si="369"/>
        <v>5.2707677036648581E-2</v>
      </c>
      <c r="J2949" s="70">
        <f t="shared" si="368"/>
        <v>0.169956811895978</v>
      </c>
      <c r="K2949" s="115">
        <f t="shared" si="373"/>
        <v>0</v>
      </c>
      <c r="L2949" s="116">
        <f t="shared" si="374"/>
        <v>-0.11724913485932942</v>
      </c>
    </row>
    <row r="2950" spans="1:12">
      <c r="A2950" s="80">
        <v>44168</v>
      </c>
      <c r="B2950" s="52">
        <v>233.6585231362707</v>
      </c>
      <c r="C2950" s="53">
        <v>18626.53</v>
      </c>
      <c r="D2950" s="54">
        <f t="shared" si="371"/>
        <v>45261</v>
      </c>
      <c r="E2950" s="53">
        <f t="shared" si="372"/>
        <v>272.56374277585644</v>
      </c>
      <c r="F2950" s="81">
        <f t="shared" si="367"/>
        <v>29783.34</v>
      </c>
      <c r="H2950" s="85">
        <f t="shared" si="370"/>
        <v>45261</v>
      </c>
      <c r="I2950" s="70">
        <f t="shared" si="369"/>
        <v>5.2677852009201498E-2</v>
      </c>
      <c r="J2950" s="70">
        <f t="shared" si="368"/>
        <v>0.16935707521474708</v>
      </c>
      <c r="K2950" s="115">
        <f t="shared" si="373"/>
        <v>0</v>
      </c>
      <c r="L2950" s="116">
        <f t="shared" si="374"/>
        <v>-0.11667922320554558</v>
      </c>
    </row>
    <row r="2951" spans="1:12">
      <c r="A2951" s="80">
        <v>44169</v>
      </c>
      <c r="B2951" s="52">
        <v>233.68188898858432</v>
      </c>
      <c r="C2951" s="53">
        <v>18803.27</v>
      </c>
      <c r="D2951" s="54">
        <f t="shared" si="371"/>
        <v>45264</v>
      </c>
      <c r="E2951" s="53">
        <f t="shared" si="372"/>
        <v>272.72267824394379</v>
      </c>
      <c r="F2951" s="81">
        <f t="shared" si="367"/>
        <v>30398.91</v>
      </c>
      <c r="H2951" s="85">
        <f t="shared" si="370"/>
        <v>45264</v>
      </c>
      <c r="I2951" s="70">
        <f t="shared" si="369"/>
        <v>5.2847328565573504E-2</v>
      </c>
      <c r="J2951" s="70">
        <f t="shared" si="368"/>
        <v>0.17365794522542277</v>
      </c>
      <c r="K2951" s="115">
        <f t="shared" si="373"/>
        <v>0</v>
      </c>
      <c r="L2951" s="116">
        <f t="shared" si="374"/>
        <v>-0.12081061665984927</v>
      </c>
    </row>
    <row r="2952" spans="1:12">
      <c r="A2952" s="80">
        <v>44172</v>
      </c>
      <c r="B2952" s="52">
        <v>233.74638518994516</v>
      </c>
      <c r="C2952" s="53">
        <v>18941.150000000001</v>
      </c>
      <c r="D2952" s="54">
        <f t="shared" si="371"/>
        <v>45267</v>
      </c>
      <c r="E2952" s="53">
        <f t="shared" si="372"/>
        <v>272.89480241156298</v>
      </c>
      <c r="F2952" s="81">
        <f t="shared" ref="F2952:F3015" si="375">VLOOKUP(D2952,A:C,3,0)</f>
        <v>30713.86</v>
      </c>
      <c r="H2952" s="85">
        <f t="shared" si="370"/>
        <v>45267</v>
      </c>
      <c r="I2952" s="70">
        <f t="shared" si="369"/>
        <v>5.2971912896285778E-2</v>
      </c>
      <c r="J2952" s="70">
        <f t="shared" si="368"/>
        <v>0.17483268085004999</v>
      </c>
      <c r="K2952" s="115">
        <f t="shared" si="373"/>
        <v>0</v>
      </c>
      <c r="L2952" s="116">
        <f t="shared" si="374"/>
        <v>-0.12186076795376422</v>
      </c>
    </row>
    <row r="2953" spans="1:12">
      <c r="A2953" s="80">
        <v>44173</v>
      </c>
      <c r="B2953" s="52">
        <v>233.76298118329362</v>
      </c>
      <c r="C2953" s="53">
        <v>18993.86</v>
      </c>
      <c r="D2953" s="54">
        <f t="shared" si="371"/>
        <v>45268</v>
      </c>
      <c r="E2953" s="53">
        <f t="shared" si="372"/>
        <v>272.94910847724287</v>
      </c>
      <c r="F2953" s="81">
        <f t="shared" si="375"/>
        <v>30814.15</v>
      </c>
      <c r="H2953" s="85">
        <f t="shared" si="370"/>
        <v>45268</v>
      </c>
      <c r="I2953" s="70">
        <f t="shared" si="369"/>
        <v>5.3016834591857798E-2</v>
      </c>
      <c r="J2953" s="70">
        <f t="shared" si="368"/>
        <v>0.17502106724624134</v>
      </c>
      <c r="K2953" s="115">
        <f t="shared" si="373"/>
        <v>0</v>
      </c>
      <c r="L2953" s="116">
        <f t="shared" si="374"/>
        <v>-0.12200423265438354</v>
      </c>
    </row>
    <row r="2954" spans="1:12">
      <c r="A2954" s="80">
        <v>44174</v>
      </c>
      <c r="B2954" s="52">
        <v>233.77653943620223</v>
      </c>
      <c r="C2954" s="53">
        <v>19186.95</v>
      </c>
      <c r="D2954" s="54">
        <f t="shared" si="371"/>
        <v>45268</v>
      </c>
      <c r="E2954" s="53">
        <f t="shared" si="372"/>
        <v>272.94910847724287</v>
      </c>
      <c r="F2954" s="81">
        <f t="shared" si="375"/>
        <v>30814.15</v>
      </c>
      <c r="H2954" s="85">
        <f t="shared" si="370"/>
        <v>45268</v>
      </c>
      <c r="I2954" s="70">
        <f t="shared" si="369"/>
        <v>5.2996477053542268E-2</v>
      </c>
      <c r="J2954" s="70">
        <f t="shared" si="368"/>
        <v>0.17106611878142064</v>
      </c>
      <c r="K2954" s="115">
        <f t="shared" si="373"/>
        <v>0</v>
      </c>
      <c r="L2954" s="116">
        <f t="shared" si="374"/>
        <v>-0.11806964172787837</v>
      </c>
    </row>
    <row r="2955" spans="1:12">
      <c r="A2955" s="80">
        <v>44175</v>
      </c>
      <c r="B2955" s="52">
        <v>233.80155352592192</v>
      </c>
      <c r="C2955" s="53">
        <v>19114.96</v>
      </c>
      <c r="D2955" s="54">
        <f t="shared" si="371"/>
        <v>45268</v>
      </c>
      <c r="E2955" s="53">
        <f t="shared" si="372"/>
        <v>272.94910847724287</v>
      </c>
      <c r="F2955" s="81">
        <f t="shared" si="375"/>
        <v>30814.15</v>
      </c>
      <c r="H2955" s="85">
        <f t="shared" si="370"/>
        <v>45268</v>
      </c>
      <c r="I2955" s="70">
        <f t="shared" si="369"/>
        <v>5.2958922858028057E-2</v>
      </c>
      <c r="J2955" s="70">
        <f t="shared" si="368"/>
        <v>0.17253441787522683</v>
      </c>
      <c r="K2955" s="115">
        <f t="shared" si="373"/>
        <v>0</v>
      </c>
      <c r="L2955" s="116">
        <f t="shared" si="374"/>
        <v>-0.11957549501719877</v>
      </c>
    </row>
    <row r="2956" spans="1:12">
      <c r="A2956" s="80">
        <v>44176</v>
      </c>
      <c r="B2956" s="52">
        <v>233.82376467350687</v>
      </c>
      <c r="C2956" s="53">
        <v>19165.330000000002</v>
      </c>
      <c r="D2956" s="54">
        <f t="shared" si="371"/>
        <v>45271</v>
      </c>
      <c r="E2956" s="53">
        <f t="shared" si="372"/>
        <v>273.10963394558149</v>
      </c>
      <c r="F2956" s="81">
        <f t="shared" si="375"/>
        <v>30854.9</v>
      </c>
      <c r="H2956" s="85">
        <f t="shared" si="370"/>
        <v>45271</v>
      </c>
      <c r="I2956" s="70">
        <f t="shared" si="369"/>
        <v>5.3131954599074049E-2</v>
      </c>
      <c r="J2956" s="70">
        <f t="shared" si="368"/>
        <v>0.1720224947105895</v>
      </c>
      <c r="K2956" s="115">
        <f t="shared" si="373"/>
        <v>0</v>
      </c>
      <c r="L2956" s="116">
        <f t="shared" si="374"/>
        <v>-0.11889054011151545</v>
      </c>
    </row>
    <row r="2957" spans="1:12">
      <c r="A2957" s="80">
        <v>44179</v>
      </c>
      <c r="B2957" s="52">
        <v>233.88970297514479</v>
      </c>
      <c r="C2957" s="53">
        <v>19228.16</v>
      </c>
      <c r="D2957" s="54">
        <f t="shared" si="371"/>
        <v>45274</v>
      </c>
      <c r="E2957" s="53">
        <f t="shared" si="372"/>
        <v>273.25741288487552</v>
      </c>
      <c r="F2957" s="81">
        <f t="shared" si="375"/>
        <v>31127.599999999999</v>
      </c>
      <c r="H2957" s="85">
        <f t="shared" si="370"/>
        <v>45274</v>
      </c>
      <c r="I2957" s="70">
        <f t="shared" si="369"/>
        <v>5.3222875725053465E-2</v>
      </c>
      <c r="J2957" s="70">
        <f t="shared" si="368"/>
        <v>0.17418349097891217</v>
      </c>
      <c r="K2957" s="115">
        <f t="shared" si="373"/>
        <v>0</v>
      </c>
      <c r="L2957" s="116">
        <f t="shared" si="374"/>
        <v>-0.12096061525385871</v>
      </c>
    </row>
    <row r="2958" spans="1:12">
      <c r="A2958" s="80">
        <v>44180</v>
      </c>
      <c r="B2958" s="52">
        <v>233.91075304841254</v>
      </c>
      <c r="C2958" s="53">
        <v>19241.900000000001</v>
      </c>
      <c r="D2958" s="54">
        <f t="shared" si="371"/>
        <v>45275</v>
      </c>
      <c r="E2958" s="53">
        <f t="shared" si="372"/>
        <v>273.30140732835002</v>
      </c>
      <c r="F2958" s="81">
        <f t="shared" si="375"/>
        <v>31530.19</v>
      </c>
      <c r="H2958" s="85">
        <f t="shared" si="370"/>
        <v>45275</v>
      </c>
      <c r="I2958" s="70">
        <f t="shared" si="369"/>
        <v>5.3247799166823651E-2</v>
      </c>
      <c r="J2958" s="70">
        <f t="shared" si="368"/>
        <v>0.17894319004309467</v>
      </c>
      <c r="K2958" s="115">
        <f t="shared" si="373"/>
        <v>0</v>
      </c>
      <c r="L2958" s="116">
        <f t="shared" si="374"/>
        <v>-0.12569539087627102</v>
      </c>
    </row>
    <row r="2959" spans="1:12">
      <c r="A2959" s="80">
        <v>44181</v>
      </c>
      <c r="B2959" s="52">
        <v>233.93157110543385</v>
      </c>
      <c r="C2959" s="53">
        <v>19404.8</v>
      </c>
      <c r="D2959" s="54">
        <f t="shared" si="371"/>
        <v>45275</v>
      </c>
      <c r="E2959" s="53">
        <f t="shared" si="372"/>
        <v>273.30140732835002</v>
      </c>
      <c r="F2959" s="81">
        <f t="shared" si="375"/>
        <v>31530.19</v>
      </c>
      <c r="H2959" s="85">
        <f t="shared" si="370"/>
        <v>45275</v>
      </c>
      <c r="I2959" s="70">
        <f t="shared" si="369"/>
        <v>5.3216554669270444E-2</v>
      </c>
      <c r="J2959" s="70">
        <f t="shared" si="368"/>
        <v>0.1756349059287432</v>
      </c>
      <c r="K2959" s="115">
        <f t="shared" si="373"/>
        <v>0</v>
      </c>
      <c r="L2959" s="116">
        <f t="shared" si="374"/>
        <v>-0.12241835125947276</v>
      </c>
    </row>
    <row r="2960" spans="1:12">
      <c r="A2960" s="80">
        <v>44182</v>
      </c>
      <c r="B2960" s="52">
        <v>234.02140082873831</v>
      </c>
      <c r="C2960" s="53">
        <v>19491.3</v>
      </c>
      <c r="D2960" s="54">
        <f t="shared" si="371"/>
        <v>45275</v>
      </c>
      <c r="E2960" s="53">
        <f t="shared" si="372"/>
        <v>273.30140732835002</v>
      </c>
      <c r="F2960" s="81">
        <f t="shared" si="375"/>
        <v>31530.19</v>
      </c>
      <c r="H2960" s="85">
        <f t="shared" si="370"/>
        <v>45275</v>
      </c>
      <c r="I2960" s="70">
        <f t="shared" si="369"/>
        <v>5.3081777451768675E-2</v>
      </c>
      <c r="J2960" s="70">
        <f t="shared" si="368"/>
        <v>0.17389321905332911</v>
      </c>
      <c r="K2960" s="115">
        <f t="shared" si="373"/>
        <v>0</v>
      </c>
      <c r="L2960" s="116">
        <f t="shared" si="374"/>
        <v>-0.12081144160156043</v>
      </c>
    </row>
    <row r="2961" spans="1:12">
      <c r="A2961" s="80">
        <v>44183</v>
      </c>
      <c r="B2961" s="52">
        <v>233.96921405635351</v>
      </c>
      <c r="C2961" s="53">
        <v>19519.419999999998</v>
      </c>
      <c r="D2961" s="54">
        <f t="shared" si="371"/>
        <v>45278</v>
      </c>
      <c r="E2961" s="53">
        <f t="shared" si="372"/>
        <v>273.47143604562643</v>
      </c>
      <c r="F2961" s="81">
        <f t="shared" si="375"/>
        <v>31474.35</v>
      </c>
      <c r="H2961" s="85">
        <f t="shared" si="370"/>
        <v>45278</v>
      </c>
      <c r="I2961" s="70">
        <f t="shared" si="369"/>
        <v>5.3378423350047388E-2</v>
      </c>
      <c r="J2961" s="70">
        <f t="shared" si="368"/>
        <v>0.17263617305325196</v>
      </c>
      <c r="K2961" s="115">
        <f t="shared" si="373"/>
        <v>0</v>
      </c>
      <c r="L2961" s="116">
        <f t="shared" si="374"/>
        <v>-0.11925774970320457</v>
      </c>
    </row>
    <row r="2962" spans="1:12">
      <c r="A2962" s="80">
        <v>44186</v>
      </c>
      <c r="B2962" s="52">
        <v>234.02326094480054</v>
      </c>
      <c r="C2962" s="53">
        <v>18906.45</v>
      </c>
      <c r="D2962" s="54">
        <f t="shared" si="371"/>
        <v>45281</v>
      </c>
      <c r="E2962" s="53">
        <f t="shared" si="372"/>
        <v>273.64923093983998</v>
      </c>
      <c r="F2962" s="81">
        <f t="shared" si="375"/>
        <v>31233.93</v>
      </c>
      <c r="H2962" s="85">
        <f t="shared" si="370"/>
        <v>45281</v>
      </c>
      <c r="I2962" s="70">
        <f t="shared" si="369"/>
        <v>5.3525540049009557E-2</v>
      </c>
      <c r="J2962" s="70">
        <f t="shared" si="368"/>
        <v>0.18214898601963481</v>
      </c>
      <c r="K2962" s="115">
        <f t="shared" si="373"/>
        <v>0</v>
      </c>
      <c r="L2962" s="116">
        <f t="shared" si="374"/>
        <v>-0.12862344597062525</v>
      </c>
    </row>
    <row r="2963" spans="1:12">
      <c r="A2963" s="80">
        <v>44187</v>
      </c>
      <c r="B2963" s="52">
        <v>234.04408901502464</v>
      </c>
      <c r="C2963" s="53">
        <v>19102.060000000001</v>
      </c>
      <c r="D2963" s="54">
        <f t="shared" si="371"/>
        <v>45282</v>
      </c>
      <c r="E2963" s="53">
        <f t="shared" si="372"/>
        <v>273.70779187526108</v>
      </c>
      <c r="F2963" s="81">
        <f t="shared" si="375"/>
        <v>31372.6</v>
      </c>
      <c r="H2963" s="85">
        <f t="shared" si="370"/>
        <v>45282</v>
      </c>
      <c r="I2963" s="70">
        <f t="shared" si="369"/>
        <v>5.3569431211450302E-2</v>
      </c>
      <c r="J2963" s="70">
        <f t="shared" ref="J2963:J3026" si="376">(F2963/C2963)^(1/3)-1</f>
        <v>0.17984086901986185</v>
      </c>
      <c r="K2963" s="115">
        <f t="shared" si="373"/>
        <v>0</v>
      </c>
      <c r="L2963" s="116">
        <f t="shared" si="374"/>
        <v>-0.12627143780841155</v>
      </c>
    </row>
    <row r="2964" spans="1:12">
      <c r="A2964" s="80">
        <v>44188</v>
      </c>
      <c r="B2964" s="52">
        <v>234.06725937983714</v>
      </c>
      <c r="C2964" s="53">
        <v>19293.259999999998</v>
      </c>
      <c r="D2964" s="54">
        <f t="shared" si="371"/>
        <v>45282</v>
      </c>
      <c r="E2964" s="53">
        <f t="shared" si="372"/>
        <v>273.70779187526108</v>
      </c>
      <c r="F2964" s="81">
        <f t="shared" si="375"/>
        <v>31372.6</v>
      </c>
      <c r="H2964" s="85">
        <f t="shared" si="370"/>
        <v>45282</v>
      </c>
      <c r="I2964" s="70">
        <f t="shared" ref="I2964:I3027" si="377">(E2964/B2964)^(1/3)-1</f>
        <v>5.3534665714717988E-2</v>
      </c>
      <c r="J2964" s="70">
        <f t="shared" si="376"/>
        <v>0.17593043771881733</v>
      </c>
      <c r="K2964" s="115">
        <f t="shared" si="373"/>
        <v>0</v>
      </c>
      <c r="L2964" s="116">
        <f t="shared" si="374"/>
        <v>-0.12239577200409935</v>
      </c>
    </row>
    <row r="2965" spans="1:12">
      <c r="A2965" s="80">
        <v>44189</v>
      </c>
      <c r="B2965" s="52">
        <v>234.08809136592194</v>
      </c>
      <c r="C2965" s="53">
        <v>19503.400000000001</v>
      </c>
      <c r="D2965" s="54">
        <f t="shared" si="371"/>
        <v>45282</v>
      </c>
      <c r="E2965" s="53">
        <f t="shared" si="372"/>
        <v>273.70779187526108</v>
      </c>
      <c r="F2965" s="81">
        <f t="shared" si="375"/>
        <v>31372.6</v>
      </c>
      <c r="H2965" s="85">
        <f t="shared" si="370"/>
        <v>45282</v>
      </c>
      <c r="I2965" s="70">
        <f t="shared" si="377"/>
        <v>5.3503412707295084E-2</v>
      </c>
      <c r="J2965" s="70">
        <f t="shared" si="376"/>
        <v>0.17169181143951873</v>
      </c>
      <c r="K2965" s="115">
        <f t="shared" si="373"/>
        <v>0</v>
      </c>
      <c r="L2965" s="116">
        <f t="shared" si="374"/>
        <v>-0.11818839873222364</v>
      </c>
    </row>
    <row r="2966" spans="1:12">
      <c r="A2966" s="80">
        <v>44193</v>
      </c>
      <c r="B2966" s="52">
        <v>234.17049037408273</v>
      </c>
      <c r="C2966" s="53">
        <v>19679.240000000002</v>
      </c>
      <c r="D2966" s="54">
        <f t="shared" si="371"/>
        <v>45288</v>
      </c>
      <c r="E2966" s="53">
        <f t="shared" si="372"/>
        <v>274.05229652127224</v>
      </c>
      <c r="F2966" s="81">
        <f t="shared" si="375"/>
        <v>32003.47</v>
      </c>
      <c r="H2966" s="85">
        <f t="shared" ref="H2966:H3029" si="378">D2966</f>
        <v>45288</v>
      </c>
      <c r="I2966" s="70">
        <f t="shared" si="377"/>
        <v>5.3821593850282845E-2</v>
      </c>
      <c r="J2966" s="70">
        <f t="shared" si="376"/>
        <v>0.1759700174779244</v>
      </c>
      <c r="K2966" s="115">
        <f t="shared" si="373"/>
        <v>0</v>
      </c>
      <c r="L2966" s="116">
        <f t="shared" si="374"/>
        <v>-0.12214842362764156</v>
      </c>
    </row>
    <row r="2967" spans="1:12">
      <c r="A2967" s="80">
        <v>44194</v>
      </c>
      <c r="B2967" s="52">
        <v>234.19718580998537</v>
      </c>
      <c r="C2967" s="53">
        <v>19763.509999999998</v>
      </c>
      <c r="D2967" s="54">
        <f t="shared" si="371"/>
        <v>45289</v>
      </c>
      <c r="E2967" s="53">
        <f t="shared" si="372"/>
        <v>274.1367046286008</v>
      </c>
      <c r="F2967" s="81">
        <f t="shared" si="375"/>
        <v>31933.93</v>
      </c>
      <c r="H2967" s="85">
        <f t="shared" si="378"/>
        <v>45289</v>
      </c>
      <c r="I2967" s="70">
        <f t="shared" si="377"/>
        <v>5.3889728806762793E-2</v>
      </c>
      <c r="J2967" s="70">
        <f t="shared" si="376"/>
        <v>0.17344506734242726</v>
      </c>
      <c r="K2967" s="115">
        <f t="shared" si="373"/>
        <v>0</v>
      </c>
      <c r="L2967" s="116">
        <f t="shared" si="374"/>
        <v>-0.11955533853566447</v>
      </c>
    </row>
    <row r="2968" spans="1:12">
      <c r="A2968" s="80">
        <v>44195</v>
      </c>
      <c r="B2968" s="52">
        <v>234.2238842891677</v>
      </c>
      <c r="C2968" s="53">
        <v>19833.53</v>
      </c>
      <c r="D2968" s="54">
        <f t="shared" si="371"/>
        <v>45289</v>
      </c>
      <c r="E2968" s="53">
        <f t="shared" si="372"/>
        <v>274.1367046286008</v>
      </c>
      <c r="F2968" s="81">
        <f t="shared" si="375"/>
        <v>31933.93</v>
      </c>
      <c r="H2968" s="85">
        <f t="shared" si="378"/>
        <v>45289</v>
      </c>
      <c r="I2968" s="70">
        <f t="shared" si="377"/>
        <v>5.3849684040431889E-2</v>
      </c>
      <c r="J2968" s="70">
        <f t="shared" si="376"/>
        <v>0.17206253475530819</v>
      </c>
      <c r="K2968" s="115">
        <f t="shared" si="373"/>
        <v>0</v>
      </c>
      <c r="L2968" s="116">
        <f t="shared" si="374"/>
        <v>-0.11821285071487631</v>
      </c>
    </row>
    <row r="2969" spans="1:12">
      <c r="A2969" s="80">
        <v>44196</v>
      </c>
      <c r="B2969" s="52">
        <v>234.24824357313381</v>
      </c>
      <c r="C2969" s="53">
        <v>19833.189999999999</v>
      </c>
      <c r="D2969" s="54">
        <f t="shared" si="371"/>
        <v>45289</v>
      </c>
      <c r="E2969" s="53">
        <f t="shared" si="372"/>
        <v>274.1367046286008</v>
      </c>
      <c r="F2969" s="81">
        <f t="shared" si="375"/>
        <v>31933.93</v>
      </c>
      <c r="H2969" s="85">
        <f t="shared" si="378"/>
        <v>45289</v>
      </c>
      <c r="I2969" s="70">
        <f t="shared" si="377"/>
        <v>5.3813153117499901E-2</v>
      </c>
      <c r="J2969" s="70">
        <f t="shared" si="376"/>
        <v>0.17206923226563764</v>
      </c>
      <c r="K2969" s="115">
        <f t="shared" si="373"/>
        <v>0</v>
      </c>
      <c r="L2969" s="116">
        <f t="shared" si="374"/>
        <v>-0.11825607914813774</v>
      </c>
    </row>
    <row r="2970" spans="1:12">
      <c r="A2970" s="80">
        <v>44197</v>
      </c>
      <c r="B2970" s="52">
        <v>234.27143414924757</v>
      </c>
      <c r="C2970" s="53">
        <v>19885.36</v>
      </c>
      <c r="D2970" s="54">
        <f t="shared" si="371"/>
        <v>45292</v>
      </c>
      <c r="E2970" s="53">
        <f t="shared" si="372"/>
        <v>274.32533381093015</v>
      </c>
      <c r="F2970" s="81">
        <f t="shared" si="375"/>
        <v>31949.360000000001</v>
      </c>
      <c r="H2970" s="85">
        <f t="shared" si="378"/>
        <v>45292</v>
      </c>
      <c r="I2970" s="70">
        <f t="shared" si="377"/>
        <v>5.4020020308829464E-2</v>
      </c>
      <c r="J2970" s="70">
        <f t="shared" si="376"/>
        <v>0.17123192502615159</v>
      </c>
      <c r="K2970" s="115">
        <f t="shared" si="373"/>
        <v>0</v>
      </c>
      <c r="L2970" s="116">
        <f t="shared" si="374"/>
        <v>-0.11721190471732212</v>
      </c>
    </row>
    <row r="2971" spans="1:12">
      <c r="A2971" s="80">
        <v>44200</v>
      </c>
      <c r="B2971" s="52">
        <v>234.33890432228256</v>
      </c>
      <c r="C2971" s="53">
        <v>20047.61</v>
      </c>
      <c r="D2971" s="54">
        <f t="shared" si="371"/>
        <v>45295</v>
      </c>
      <c r="E2971" s="53">
        <f t="shared" si="372"/>
        <v>274.50561851380053</v>
      </c>
      <c r="F2971" s="81">
        <f t="shared" si="375"/>
        <v>31826.97</v>
      </c>
      <c r="H2971" s="85">
        <f t="shared" si="378"/>
        <v>45295</v>
      </c>
      <c r="I2971" s="70">
        <f t="shared" si="377"/>
        <v>5.4149679300700138E-2</v>
      </c>
      <c r="J2971" s="70">
        <f t="shared" si="376"/>
        <v>0.16657024931227893</v>
      </c>
      <c r="K2971" s="115">
        <f t="shared" si="373"/>
        <v>0</v>
      </c>
      <c r="L2971" s="116">
        <f t="shared" si="374"/>
        <v>-0.11242057001157879</v>
      </c>
    </row>
    <row r="2972" spans="1:12">
      <c r="A2972" s="80">
        <v>44201</v>
      </c>
      <c r="B2972" s="52">
        <v>234.35554238448944</v>
      </c>
      <c r="C2972" s="53">
        <v>20142.13</v>
      </c>
      <c r="D2972" s="54">
        <f t="shared" si="371"/>
        <v>45296</v>
      </c>
      <c r="E2972" s="53">
        <f t="shared" si="372"/>
        <v>274.5587161731932</v>
      </c>
      <c r="F2972" s="81">
        <f t="shared" si="375"/>
        <v>31903.69</v>
      </c>
      <c r="H2972" s="85">
        <f t="shared" si="378"/>
        <v>45296</v>
      </c>
      <c r="I2972" s="70">
        <f t="shared" si="377"/>
        <v>5.4192694387776186E-2</v>
      </c>
      <c r="J2972" s="70">
        <f t="shared" si="376"/>
        <v>0.16567775122337181</v>
      </c>
      <c r="K2972" s="115">
        <f t="shared" si="373"/>
        <v>0</v>
      </c>
      <c r="L2972" s="116">
        <f t="shared" si="374"/>
        <v>-0.11148505683559562</v>
      </c>
    </row>
    <row r="2973" spans="1:12">
      <c r="A2973" s="80">
        <v>44202</v>
      </c>
      <c r="B2973" s="52">
        <v>234.37147856137156</v>
      </c>
      <c r="C2973" s="53">
        <v>20066.560000000001</v>
      </c>
      <c r="D2973" s="54">
        <f t="shared" si="371"/>
        <v>45296</v>
      </c>
      <c r="E2973" s="53">
        <f t="shared" si="372"/>
        <v>274.5587161731932</v>
      </c>
      <c r="F2973" s="81">
        <f t="shared" si="375"/>
        <v>31903.69</v>
      </c>
      <c r="H2973" s="85">
        <f t="shared" si="378"/>
        <v>45296</v>
      </c>
      <c r="I2973" s="70">
        <f t="shared" si="377"/>
        <v>5.4168800436554365E-2</v>
      </c>
      <c r="J2973" s="70">
        <f t="shared" si="376"/>
        <v>0.1671392194033321</v>
      </c>
      <c r="K2973" s="115">
        <f t="shared" si="373"/>
        <v>0</v>
      </c>
      <c r="L2973" s="116">
        <f t="shared" si="374"/>
        <v>-0.11297041896677773</v>
      </c>
    </row>
    <row r="2974" spans="1:12">
      <c r="A2974" s="80">
        <v>44203</v>
      </c>
      <c r="B2974" s="52">
        <v>234.37827533424985</v>
      </c>
      <c r="C2974" s="53">
        <v>20053.97</v>
      </c>
      <c r="D2974" s="54">
        <f t="shared" si="371"/>
        <v>45296</v>
      </c>
      <c r="E2974" s="53">
        <f t="shared" si="372"/>
        <v>274.5587161731932</v>
      </c>
      <c r="F2974" s="81">
        <f t="shared" si="375"/>
        <v>31903.69</v>
      </c>
      <c r="H2974" s="85">
        <f t="shared" si="378"/>
        <v>45296</v>
      </c>
      <c r="I2974" s="70">
        <f t="shared" si="377"/>
        <v>5.4158610335158119E-2</v>
      </c>
      <c r="J2974" s="70">
        <f t="shared" si="376"/>
        <v>0.16738341392428491</v>
      </c>
      <c r="K2974" s="115">
        <f t="shared" si="373"/>
        <v>0</v>
      </c>
      <c r="L2974" s="116">
        <f t="shared" si="374"/>
        <v>-0.11322480358912679</v>
      </c>
    </row>
    <row r="2975" spans="1:12">
      <c r="A2975" s="80">
        <v>44204</v>
      </c>
      <c r="B2975" s="52">
        <v>234.39866624420392</v>
      </c>
      <c r="C2975" s="53">
        <v>20351.669999999998</v>
      </c>
      <c r="D2975" s="54">
        <f t="shared" si="371"/>
        <v>45299</v>
      </c>
      <c r="E2975" s="53">
        <f t="shared" si="372"/>
        <v>274.7248629590959</v>
      </c>
      <c r="F2975" s="81">
        <f t="shared" si="375"/>
        <v>31613.01</v>
      </c>
      <c r="H2975" s="85">
        <f t="shared" si="378"/>
        <v>45299</v>
      </c>
      <c r="I2975" s="70">
        <f t="shared" si="377"/>
        <v>5.4340630728206163E-2</v>
      </c>
      <c r="J2975" s="70">
        <f t="shared" si="376"/>
        <v>0.15812454375624996</v>
      </c>
      <c r="K2975" s="115">
        <f t="shared" si="373"/>
        <v>0</v>
      </c>
      <c r="L2975" s="116">
        <f t="shared" si="374"/>
        <v>-0.10378391302804379</v>
      </c>
    </row>
    <row r="2976" spans="1:12">
      <c r="A2976" s="80">
        <v>44207</v>
      </c>
      <c r="B2976" s="52">
        <v>234.39936944020266</v>
      </c>
      <c r="C2976" s="53">
        <v>20546.740000000002</v>
      </c>
      <c r="D2976" s="54">
        <f t="shared" si="371"/>
        <v>45302</v>
      </c>
      <c r="E2976" s="53">
        <f t="shared" si="372"/>
        <v>274.90100291474891</v>
      </c>
      <c r="F2976" s="81">
        <f t="shared" si="375"/>
        <v>31810.18</v>
      </c>
      <c r="H2976" s="85">
        <f t="shared" si="378"/>
        <v>45302</v>
      </c>
      <c r="I2976" s="70">
        <f t="shared" si="377"/>
        <v>5.4564858330228061E-2</v>
      </c>
      <c r="J2976" s="70">
        <f t="shared" si="376"/>
        <v>0.15684293974281993</v>
      </c>
      <c r="K2976" s="115">
        <f t="shared" si="373"/>
        <v>0</v>
      </c>
      <c r="L2976" s="116">
        <f t="shared" si="374"/>
        <v>-0.10227808141259187</v>
      </c>
    </row>
    <row r="2977" spans="1:12">
      <c r="A2977" s="80">
        <v>44208</v>
      </c>
      <c r="B2977" s="52">
        <v>234.42116858156058</v>
      </c>
      <c r="C2977" s="53">
        <v>20658.34</v>
      </c>
      <c r="D2977" s="54">
        <f t="shared" si="371"/>
        <v>45303</v>
      </c>
      <c r="E2977" s="53">
        <f t="shared" si="372"/>
        <v>274.95883681368815</v>
      </c>
      <c r="F2977" s="81">
        <f t="shared" si="375"/>
        <v>32173.66</v>
      </c>
      <c r="H2977" s="85">
        <f t="shared" si="378"/>
        <v>45303</v>
      </c>
      <c r="I2977" s="70">
        <f t="shared" si="377"/>
        <v>5.4606114775794357E-2</v>
      </c>
      <c r="J2977" s="70">
        <f t="shared" si="376"/>
        <v>0.1591376588711817</v>
      </c>
      <c r="K2977" s="115">
        <f t="shared" si="373"/>
        <v>0</v>
      </c>
      <c r="L2977" s="116">
        <f t="shared" si="374"/>
        <v>-0.10453154409538734</v>
      </c>
    </row>
    <row r="2978" spans="1:12">
      <c r="A2978" s="80">
        <v>44209</v>
      </c>
      <c r="B2978" s="52">
        <v>234.44953354295896</v>
      </c>
      <c r="C2978" s="53">
        <v>20660.349999999999</v>
      </c>
      <c r="D2978" s="54">
        <f t="shared" si="371"/>
        <v>45303</v>
      </c>
      <c r="E2978" s="53">
        <f t="shared" si="372"/>
        <v>274.95883681368815</v>
      </c>
      <c r="F2978" s="81">
        <f t="shared" si="375"/>
        <v>32173.66</v>
      </c>
      <c r="H2978" s="85">
        <f t="shared" si="378"/>
        <v>45303</v>
      </c>
      <c r="I2978" s="70">
        <f t="shared" si="377"/>
        <v>5.4563582426728541E-2</v>
      </c>
      <c r="J2978" s="70">
        <f t="shared" si="376"/>
        <v>0.15910006766783358</v>
      </c>
      <c r="K2978" s="115">
        <f t="shared" si="373"/>
        <v>0</v>
      </c>
      <c r="L2978" s="116">
        <f t="shared" si="374"/>
        <v>-0.10453648524110504</v>
      </c>
    </row>
    <row r="2979" spans="1:12">
      <c r="A2979" s="80">
        <v>44210</v>
      </c>
      <c r="B2979" s="52">
        <v>234.47063400097781</v>
      </c>
      <c r="C2979" s="53">
        <v>20706.07</v>
      </c>
      <c r="D2979" s="54">
        <f t="shared" si="371"/>
        <v>45303</v>
      </c>
      <c r="E2979" s="53">
        <f t="shared" si="372"/>
        <v>274.95883681368815</v>
      </c>
      <c r="F2979" s="81">
        <f t="shared" si="375"/>
        <v>32173.66</v>
      </c>
      <c r="H2979" s="85">
        <f t="shared" si="378"/>
        <v>45303</v>
      </c>
      <c r="I2979" s="70">
        <f t="shared" si="377"/>
        <v>5.4531947417337356E-2</v>
      </c>
      <c r="J2979" s="70">
        <f t="shared" si="376"/>
        <v>0.15824632272756034</v>
      </c>
      <c r="K2979" s="115">
        <f t="shared" si="373"/>
        <v>0</v>
      </c>
      <c r="L2979" s="116">
        <f t="shared" si="374"/>
        <v>-0.10371437531022298</v>
      </c>
    </row>
    <row r="2980" spans="1:12">
      <c r="A2980" s="80">
        <v>44211</v>
      </c>
      <c r="B2980" s="52">
        <v>234.4856401215539</v>
      </c>
      <c r="C2980" s="53">
        <v>20476.38</v>
      </c>
      <c r="D2980" s="54">
        <f t="shared" si="371"/>
        <v>45306</v>
      </c>
      <c r="E2980" s="53">
        <f t="shared" si="372"/>
        <v>275.11950507275225</v>
      </c>
      <c r="F2980" s="81">
        <f t="shared" si="375"/>
        <v>32471.8</v>
      </c>
      <c r="H2980" s="85">
        <f t="shared" si="378"/>
        <v>45306</v>
      </c>
      <c r="I2980" s="70">
        <f t="shared" si="377"/>
        <v>5.4714807534621768E-2</v>
      </c>
      <c r="J2980" s="70">
        <f t="shared" si="376"/>
        <v>0.16614098952307277</v>
      </c>
      <c r="K2980" s="115">
        <f t="shared" si="373"/>
        <v>0</v>
      </c>
      <c r="L2980" s="116">
        <f t="shared" si="374"/>
        <v>-0.111426181988451</v>
      </c>
    </row>
    <row r="2981" spans="1:12">
      <c r="A2981" s="80">
        <v>44214</v>
      </c>
      <c r="B2981" s="52">
        <v>234.52433025217394</v>
      </c>
      <c r="C2981" s="53">
        <v>20260.18</v>
      </c>
      <c r="D2981" s="54">
        <f t="shared" si="371"/>
        <v>45309</v>
      </c>
      <c r="E2981" s="53">
        <f t="shared" si="372"/>
        <v>275.27097286131578</v>
      </c>
      <c r="F2981" s="81">
        <f t="shared" si="375"/>
        <v>31538.400000000001</v>
      </c>
      <c r="H2981" s="85">
        <f t="shared" si="378"/>
        <v>45309</v>
      </c>
      <c r="I2981" s="70">
        <f t="shared" si="377"/>
        <v>5.4850317145094474E-2</v>
      </c>
      <c r="J2981" s="70">
        <f t="shared" si="376"/>
        <v>0.15895200860394709</v>
      </c>
      <c r="K2981" s="115">
        <f t="shared" si="373"/>
        <v>0</v>
      </c>
      <c r="L2981" s="116">
        <f t="shared" si="374"/>
        <v>-0.10410169145885262</v>
      </c>
    </row>
    <row r="2982" spans="1:12">
      <c r="A2982" s="80">
        <v>44215</v>
      </c>
      <c r="B2982" s="52">
        <v>234.54098147962182</v>
      </c>
      <c r="C2982" s="53">
        <v>20600.41</v>
      </c>
      <c r="D2982" s="54">
        <f t="shared" si="371"/>
        <v>45310</v>
      </c>
      <c r="E2982" s="53">
        <f t="shared" si="372"/>
        <v>275.32487318030314</v>
      </c>
      <c r="F2982" s="81">
        <f t="shared" si="375"/>
        <v>31787.24</v>
      </c>
      <c r="H2982" s="85">
        <f t="shared" si="378"/>
        <v>45310</v>
      </c>
      <c r="I2982" s="70">
        <f t="shared" si="377"/>
        <v>5.4894196867362188E-2</v>
      </c>
      <c r="J2982" s="70">
        <f t="shared" si="376"/>
        <v>0.1555595177526532</v>
      </c>
      <c r="K2982" s="115">
        <f t="shared" si="373"/>
        <v>0</v>
      </c>
      <c r="L2982" s="116">
        <f t="shared" si="374"/>
        <v>-0.10066532088529101</v>
      </c>
    </row>
    <row r="2983" spans="1:12">
      <c r="A2983" s="80">
        <v>44216</v>
      </c>
      <c r="B2983" s="52">
        <v>234.56560828267718</v>
      </c>
      <c r="C2983" s="53">
        <v>20775.669999999998</v>
      </c>
      <c r="D2983" s="54">
        <f t="shared" si="371"/>
        <v>45311</v>
      </c>
      <c r="E2983" s="53">
        <f t="shared" si="372"/>
        <v>275.37986724935541</v>
      </c>
      <c r="F2983" s="81">
        <f t="shared" si="375"/>
        <v>31712.86</v>
      </c>
      <c r="H2983" s="85">
        <f t="shared" si="378"/>
        <v>45311</v>
      </c>
      <c r="I2983" s="70">
        <f t="shared" si="377"/>
        <v>5.492750674366742E-2</v>
      </c>
      <c r="J2983" s="70">
        <f t="shared" si="376"/>
        <v>0.15140149933504499</v>
      </c>
      <c r="K2983" s="115">
        <f t="shared" si="373"/>
        <v>0</v>
      </c>
      <c r="L2983" s="116">
        <f t="shared" si="374"/>
        <v>-9.6473992591377566E-2</v>
      </c>
    </row>
    <row r="2984" spans="1:12">
      <c r="A2984" s="80">
        <v>44217</v>
      </c>
      <c r="B2984" s="52">
        <v>234.5883611466806</v>
      </c>
      <c r="C2984" s="53">
        <v>20700.02</v>
      </c>
      <c r="D2984" s="54">
        <f t="shared" si="371"/>
        <v>45311</v>
      </c>
      <c r="E2984" s="53">
        <f t="shared" si="372"/>
        <v>275.37986724935541</v>
      </c>
      <c r="F2984" s="81">
        <f t="shared" si="375"/>
        <v>31712.86</v>
      </c>
      <c r="H2984" s="85">
        <f t="shared" si="378"/>
        <v>45311</v>
      </c>
      <c r="I2984" s="70">
        <f t="shared" si="377"/>
        <v>5.489339962651929E-2</v>
      </c>
      <c r="J2984" s="70">
        <f t="shared" si="376"/>
        <v>0.15280242598851501</v>
      </c>
      <c r="K2984" s="115">
        <f t="shared" si="373"/>
        <v>0</v>
      </c>
      <c r="L2984" s="116">
        <f t="shared" si="374"/>
        <v>-9.7909026361995721E-2</v>
      </c>
    </row>
    <row r="2985" spans="1:12">
      <c r="A2985" s="80">
        <v>44218</v>
      </c>
      <c r="B2985" s="52">
        <v>234.61064704098953</v>
      </c>
      <c r="C2985" s="53">
        <v>20390.57</v>
      </c>
      <c r="D2985" s="54">
        <f t="shared" si="371"/>
        <v>45311</v>
      </c>
      <c r="E2985" s="53">
        <f t="shared" si="372"/>
        <v>275.37986724935541</v>
      </c>
      <c r="F2985" s="81">
        <f t="shared" si="375"/>
        <v>31712.86</v>
      </c>
      <c r="H2985" s="85">
        <f t="shared" si="378"/>
        <v>45311</v>
      </c>
      <c r="I2985" s="70">
        <f t="shared" si="377"/>
        <v>5.4859996784355269E-2</v>
      </c>
      <c r="J2985" s="70">
        <f t="shared" si="376"/>
        <v>0.15860486564162368</v>
      </c>
      <c r="K2985" s="115">
        <f t="shared" si="373"/>
        <v>0</v>
      </c>
      <c r="L2985" s="116">
        <f t="shared" si="374"/>
        <v>-0.10374486885726841</v>
      </c>
    </row>
    <row r="2986" spans="1:12">
      <c r="A2986" s="80">
        <v>44221</v>
      </c>
      <c r="B2986" s="52">
        <v>234.65428462133917</v>
      </c>
      <c r="C2986" s="53">
        <v>20201.900000000001</v>
      </c>
      <c r="D2986" s="54">
        <f t="shared" si="371"/>
        <v>45316</v>
      </c>
      <c r="E2986" s="53">
        <f t="shared" si="372"/>
        <v>275.62975491107818</v>
      </c>
      <c r="F2986" s="81">
        <f t="shared" si="375"/>
        <v>31391.07</v>
      </c>
      <c r="H2986" s="85">
        <f t="shared" si="378"/>
        <v>45316</v>
      </c>
      <c r="I2986" s="70">
        <f t="shared" si="377"/>
        <v>5.5113557500472865E-2</v>
      </c>
      <c r="J2986" s="70">
        <f t="shared" si="376"/>
        <v>0.15825620137520402</v>
      </c>
      <c r="K2986" s="115">
        <f t="shared" si="373"/>
        <v>0</v>
      </c>
      <c r="L2986" s="116">
        <f t="shared" si="374"/>
        <v>-0.10314264387473115</v>
      </c>
    </row>
    <row r="2987" spans="1:12">
      <c r="A2987" s="80">
        <v>44223</v>
      </c>
      <c r="B2987" s="52">
        <v>234.70074616969418</v>
      </c>
      <c r="C2987" s="53">
        <v>19818.34</v>
      </c>
      <c r="D2987" s="54">
        <f t="shared" si="371"/>
        <v>45316</v>
      </c>
      <c r="E2987" s="53">
        <f t="shared" si="372"/>
        <v>275.62975491107818</v>
      </c>
      <c r="F2987" s="81">
        <f t="shared" si="375"/>
        <v>31391.07</v>
      </c>
      <c r="H2987" s="85">
        <f t="shared" si="378"/>
        <v>45316</v>
      </c>
      <c r="I2987" s="70">
        <f t="shared" si="377"/>
        <v>5.5043929196411767E-2</v>
      </c>
      <c r="J2987" s="70">
        <f t="shared" si="376"/>
        <v>0.16568072380249621</v>
      </c>
      <c r="K2987" s="115">
        <f t="shared" si="373"/>
        <v>0</v>
      </c>
      <c r="L2987" s="116">
        <f t="shared" si="374"/>
        <v>-0.11063679460608444</v>
      </c>
    </row>
    <row r="2988" spans="1:12">
      <c r="A2988" s="80">
        <v>44224</v>
      </c>
      <c r="B2988" s="52">
        <v>234.7232774413265</v>
      </c>
      <c r="C2988" s="53">
        <v>19605.59</v>
      </c>
      <c r="D2988" s="54">
        <f t="shared" si="371"/>
        <v>45316</v>
      </c>
      <c r="E2988" s="53">
        <f t="shared" si="372"/>
        <v>275.62975491107818</v>
      </c>
      <c r="F2988" s="81">
        <f t="shared" si="375"/>
        <v>31391.07</v>
      </c>
      <c r="H2988" s="85">
        <f t="shared" si="378"/>
        <v>45316</v>
      </c>
      <c r="I2988" s="70">
        <f t="shared" si="377"/>
        <v>5.5010169951246191E-2</v>
      </c>
      <c r="J2988" s="70">
        <f t="shared" si="376"/>
        <v>0.16988202372473915</v>
      </c>
      <c r="K2988" s="115">
        <f t="shared" si="373"/>
        <v>0</v>
      </c>
      <c r="L2988" s="116">
        <f t="shared" si="374"/>
        <v>-0.11487185377349296</v>
      </c>
    </row>
    <row r="2989" spans="1:12">
      <c r="A2989" s="80">
        <v>44225</v>
      </c>
      <c r="B2989" s="52">
        <v>234.74792338545785</v>
      </c>
      <c r="C2989" s="53">
        <v>19346.03</v>
      </c>
      <c r="D2989" s="54">
        <f t="shared" si="371"/>
        <v>45320</v>
      </c>
      <c r="E2989" s="53">
        <f t="shared" si="372"/>
        <v>275.85113638447024</v>
      </c>
      <c r="F2989" s="81">
        <f t="shared" si="375"/>
        <v>31957.05</v>
      </c>
      <c r="H2989" s="85">
        <f t="shared" si="378"/>
        <v>45320</v>
      </c>
      <c r="I2989" s="70">
        <f t="shared" si="377"/>
        <v>5.5255617554458958E-2</v>
      </c>
      <c r="J2989" s="70">
        <f t="shared" si="376"/>
        <v>0.18211104479387763</v>
      </c>
      <c r="K2989" s="115">
        <f t="shared" si="373"/>
        <v>0</v>
      </c>
      <c r="L2989" s="116">
        <f t="shared" si="374"/>
        <v>-0.12685542723941867</v>
      </c>
    </row>
    <row r="2990" spans="1:12">
      <c r="A2990" s="80">
        <v>44228</v>
      </c>
      <c r="B2990" s="52">
        <v>234.81341805608238</v>
      </c>
      <c r="C2990" s="53">
        <v>20263.439999999999</v>
      </c>
      <c r="D2990" s="54">
        <f t="shared" si="371"/>
        <v>45323</v>
      </c>
      <c r="E2990" s="53">
        <f t="shared" si="372"/>
        <v>276.01771445896219</v>
      </c>
      <c r="F2990" s="81">
        <f t="shared" si="375"/>
        <v>31898.06</v>
      </c>
      <c r="H2990" s="85">
        <f t="shared" si="378"/>
        <v>45323</v>
      </c>
      <c r="I2990" s="70">
        <f t="shared" si="377"/>
        <v>5.5369846753521523E-2</v>
      </c>
      <c r="J2990" s="70">
        <f t="shared" si="376"/>
        <v>0.16327849243772663</v>
      </c>
      <c r="K2990" s="115">
        <f t="shared" si="373"/>
        <v>0</v>
      </c>
      <c r="L2990" s="116">
        <f t="shared" si="374"/>
        <v>-0.10790864568420511</v>
      </c>
    </row>
    <row r="2991" spans="1:12">
      <c r="A2991" s="80">
        <v>44229</v>
      </c>
      <c r="B2991" s="52">
        <v>234.83243794294492</v>
      </c>
      <c r="C2991" s="53">
        <v>20783.689999999999</v>
      </c>
      <c r="D2991" s="54">
        <f t="shared" si="371"/>
        <v>45324</v>
      </c>
      <c r="E2991" s="53">
        <f t="shared" si="372"/>
        <v>276.07479567852522</v>
      </c>
      <c r="F2991" s="81">
        <f t="shared" si="375"/>
        <v>32127.9</v>
      </c>
      <c r="H2991" s="85">
        <f t="shared" si="378"/>
        <v>45324</v>
      </c>
      <c r="I2991" s="70">
        <f t="shared" si="377"/>
        <v>5.5414097453029054E-2</v>
      </c>
      <c r="J2991" s="70">
        <f t="shared" si="376"/>
        <v>0.15625394570353368</v>
      </c>
      <c r="K2991" s="115">
        <f t="shared" si="373"/>
        <v>0</v>
      </c>
      <c r="L2991" s="116">
        <f t="shared" si="374"/>
        <v>-0.10083984825050463</v>
      </c>
    </row>
    <row r="2992" spans="1:12">
      <c r="A2992" s="80">
        <v>44230</v>
      </c>
      <c r="B2992" s="52">
        <v>234.8514593704183</v>
      </c>
      <c r="C2992" s="53">
        <v>20985.32</v>
      </c>
      <c r="D2992" s="54">
        <f t="shared" si="371"/>
        <v>45324</v>
      </c>
      <c r="E2992" s="53">
        <f t="shared" si="372"/>
        <v>276.07479567852522</v>
      </c>
      <c r="F2992" s="81">
        <f t="shared" si="375"/>
        <v>32127.9</v>
      </c>
      <c r="H2992" s="85">
        <f t="shared" si="378"/>
        <v>45324</v>
      </c>
      <c r="I2992" s="70">
        <f t="shared" si="377"/>
        <v>5.5385602811094614E-2</v>
      </c>
      <c r="J2992" s="70">
        <f t="shared" si="376"/>
        <v>0.1525388699442054</v>
      </c>
      <c r="K2992" s="115">
        <f t="shared" si="373"/>
        <v>0</v>
      </c>
      <c r="L2992" s="116">
        <f t="shared" si="374"/>
        <v>-9.7153267133110788E-2</v>
      </c>
    </row>
    <row r="2993" spans="1:12">
      <c r="A2993" s="80">
        <v>44231</v>
      </c>
      <c r="B2993" s="52">
        <v>234.87330055613972</v>
      </c>
      <c r="C2993" s="53">
        <v>21135.31</v>
      </c>
      <c r="D2993" s="54">
        <f t="shared" si="371"/>
        <v>45324</v>
      </c>
      <c r="E2993" s="53">
        <f t="shared" si="372"/>
        <v>276.07479567852522</v>
      </c>
      <c r="F2993" s="81">
        <f t="shared" si="375"/>
        <v>32127.9</v>
      </c>
      <c r="H2993" s="85">
        <f t="shared" si="378"/>
        <v>45324</v>
      </c>
      <c r="I2993" s="70">
        <f t="shared" si="377"/>
        <v>5.535288788571191E-2</v>
      </c>
      <c r="J2993" s="70">
        <f t="shared" si="376"/>
        <v>0.14980600479609052</v>
      </c>
      <c r="K2993" s="115">
        <f t="shared" si="373"/>
        <v>0</v>
      </c>
      <c r="L2993" s="116">
        <f t="shared" si="374"/>
        <v>-9.4453116910378609E-2</v>
      </c>
    </row>
    <row r="2994" spans="1:12">
      <c r="A2994" s="80">
        <v>44232</v>
      </c>
      <c r="B2994" s="52">
        <v>234.90430383181314</v>
      </c>
      <c r="C2994" s="53">
        <v>21175.89</v>
      </c>
      <c r="D2994" s="54">
        <f t="shared" si="371"/>
        <v>45327</v>
      </c>
      <c r="E2994" s="53">
        <f t="shared" si="372"/>
        <v>276.24274824898907</v>
      </c>
      <c r="F2994" s="81">
        <f t="shared" si="375"/>
        <v>32007.18</v>
      </c>
      <c r="H2994" s="85">
        <f t="shared" si="378"/>
        <v>45327</v>
      </c>
      <c r="I2994" s="70">
        <f t="shared" si="377"/>
        <v>5.5520414768849946E-2</v>
      </c>
      <c r="J2994" s="70">
        <f t="shared" si="376"/>
        <v>0.14763005485352387</v>
      </c>
      <c r="K2994" s="115">
        <f t="shared" si="373"/>
        <v>0</v>
      </c>
      <c r="L2994" s="116">
        <f t="shared" si="374"/>
        <v>-9.2109640084673927E-2</v>
      </c>
    </row>
    <row r="2995" spans="1:12">
      <c r="A2995" s="80">
        <v>44235</v>
      </c>
      <c r="B2995" s="52">
        <v>234.97195627131671</v>
      </c>
      <c r="C2995" s="53">
        <v>21447.64</v>
      </c>
      <c r="D2995" s="54">
        <f t="shared" si="371"/>
        <v>45330</v>
      </c>
      <c r="E2995" s="53">
        <f t="shared" si="372"/>
        <v>276.40903580302989</v>
      </c>
      <c r="F2995" s="81">
        <f t="shared" si="375"/>
        <v>31950.32</v>
      </c>
      <c r="H2995" s="85">
        <f t="shared" si="378"/>
        <v>45330</v>
      </c>
      <c r="I2995" s="70">
        <f t="shared" si="377"/>
        <v>5.5630835739974183E-2</v>
      </c>
      <c r="J2995" s="70">
        <f t="shared" si="376"/>
        <v>0.14208536643823932</v>
      </c>
      <c r="K2995" s="115">
        <f t="shared" si="373"/>
        <v>0</v>
      </c>
      <c r="L2995" s="116">
        <f t="shared" si="374"/>
        <v>-8.6454530698265142E-2</v>
      </c>
    </row>
    <row r="2996" spans="1:12">
      <c r="A2996" s="80">
        <v>44236</v>
      </c>
      <c r="B2996" s="52">
        <v>234.99286877542485</v>
      </c>
      <c r="C2996" s="53">
        <v>21440.42</v>
      </c>
      <c r="D2996" s="54">
        <f t="shared" si="371"/>
        <v>45331</v>
      </c>
      <c r="E2996" s="53">
        <f t="shared" si="372"/>
        <v>276.46581627726408</v>
      </c>
      <c r="F2996" s="81">
        <f t="shared" si="375"/>
        <v>32048.38</v>
      </c>
      <c r="H2996" s="85">
        <f t="shared" si="378"/>
        <v>45331</v>
      </c>
      <c r="I2996" s="70">
        <f t="shared" si="377"/>
        <v>5.5671796693704145E-2</v>
      </c>
      <c r="J2996" s="70">
        <f t="shared" si="376"/>
        <v>0.14338089431196166</v>
      </c>
      <c r="K2996" s="115">
        <f t="shared" si="373"/>
        <v>0</v>
      </c>
      <c r="L2996" s="116">
        <f t="shared" si="374"/>
        <v>-8.7709097618257514E-2</v>
      </c>
    </row>
    <row r="2997" spans="1:12">
      <c r="A2997" s="80">
        <v>44237</v>
      </c>
      <c r="B2997" s="52">
        <v>235.02271286975932</v>
      </c>
      <c r="C2997" s="53">
        <v>21436.44</v>
      </c>
      <c r="D2997" s="54">
        <f t="shared" si="371"/>
        <v>45331</v>
      </c>
      <c r="E2997" s="53">
        <f t="shared" si="372"/>
        <v>276.46581627726408</v>
      </c>
      <c r="F2997" s="81">
        <f t="shared" si="375"/>
        <v>32048.38</v>
      </c>
      <c r="H2997" s="85">
        <f t="shared" si="378"/>
        <v>45331</v>
      </c>
      <c r="I2997" s="70">
        <f t="shared" si="377"/>
        <v>5.5627110371032851E-2</v>
      </c>
      <c r="J2997" s="70">
        <f t="shared" si="376"/>
        <v>0.14345165193085196</v>
      </c>
      <c r="K2997" s="115">
        <f t="shared" si="373"/>
        <v>0</v>
      </c>
      <c r="L2997" s="116">
        <f t="shared" si="374"/>
        <v>-8.7824541559819114E-2</v>
      </c>
    </row>
    <row r="2998" spans="1:12">
      <c r="A2998" s="80">
        <v>44238</v>
      </c>
      <c r="B2998" s="52">
        <v>235.0476252773235</v>
      </c>
      <c r="C2998" s="53">
        <v>21536</v>
      </c>
      <c r="D2998" s="54">
        <f t="shared" si="371"/>
        <v>45331</v>
      </c>
      <c r="E2998" s="53">
        <f t="shared" si="372"/>
        <v>276.46581627726408</v>
      </c>
      <c r="F2998" s="81">
        <f t="shared" si="375"/>
        <v>32048.38</v>
      </c>
      <c r="H2998" s="85">
        <f t="shared" si="378"/>
        <v>45331</v>
      </c>
      <c r="I2998" s="70">
        <f t="shared" si="377"/>
        <v>5.5589814182032571E-2</v>
      </c>
      <c r="J2998" s="70">
        <f t="shared" si="376"/>
        <v>0.14168688708170274</v>
      </c>
      <c r="K2998" s="115">
        <f t="shared" si="373"/>
        <v>0</v>
      </c>
      <c r="L2998" s="116">
        <f t="shared" si="374"/>
        <v>-8.6097072899670168E-2</v>
      </c>
    </row>
    <row r="2999" spans="1:12">
      <c r="A2999" s="80">
        <v>44239</v>
      </c>
      <c r="B2999" s="52">
        <v>235.07018984935016</v>
      </c>
      <c r="C2999" s="53">
        <v>21521.82</v>
      </c>
      <c r="D2999" s="54">
        <f t="shared" si="371"/>
        <v>45334</v>
      </c>
      <c r="E2999" s="53">
        <f t="shared" si="372"/>
        <v>276.63440075300031</v>
      </c>
      <c r="F2999" s="81">
        <f t="shared" si="375"/>
        <v>31803.52</v>
      </c>
      <c r="H2999" s="85">
        <f t="shared" si="378"/>
        <v>45334</v>
      </c>
      <c r="I2999" s="70">
        <f t="shared" si="377"/>
        <v>5.5770547658054337E-2</v>
      </c>
      <c r="J2999" s="70">
        <f t="shared" si="376"/>
        <v>0.13902187579880421</v>
      </c>
      <c r="K2999" s="115">
        <f t="shared" si="373"/>
        <v>0</v>
      </c>
      <c r="L2999" s="116">
        <f t="shared" si="374"/>
        <v>-8.325132814074987E-2</v>
      </c>
    </row>
    <row r="3000" spans="1:12">
      <c r="A3000" s="80">
        <v>44242</v>
      </c>
      <c r="B3000" s="52">
        <v>235.14564738029179</v>
      </c>
      <c r="C3000" s="53">
        <v>21739.69</v>
      </c>
      <c r="D3000" s="54">
        <f t="shared" si="371"/>
        <v>45337</v>
      </c>
      <c r="E3000" s="53">
        <f t="shared" si="372"/>
        <v>276.81411247232973</v>
      </c>
      <c r="F3000" s="81">
        <f t="shared" si="375"/>
        <v>32244.79</v>
      </c>
      <c r="H3000" s="85">
        <f t="shared" si="378"/>
        <v>45337</v>
      </c>
      <c r="I3000" s="70">
        <f t="shared" si="377"/>
        <v>5.5886152690724389E-2</v>
      </c>
      <c r="J3000" s="70">
        <f t="shared" si="376"/>
        <v>0.14043026793772295</v>
      </c>
      <c r="K3000" s="115">
        <f t="shared" si="373"/>
        <v>0</v>
      </c>
      <c r="L3000" s="116">
        <f t="shared" si="374"/>
        <v>-8.4544115246998564E-2</v>
      </c>
    </row>
    <row r="3001" spans="1:12">
      <c r="A3001" s="80">
        <v>44243</v>
      </c>
      <c r="B3001" s="52">
        <v>235.17739204268813</v>
      </c>
      <c r="C3001" s="53">
        <v>21737.9</v>
      </c>
      <c r="D3001" s="54">
        <f t="shared" si="371"/>
        <v>45338</v>
      </c>
      <c r="E3001" s="53">
        <f t="shared" si="372"/>
        <v>276.87530735105685</v>
      </c>
      <c r="F3001" s="81">
        <f t="shared" si="375"/>
        <v>32441.32</v>
      </c>
      <c r="H3001" s="85">
        <f t="shared" si="378"/>
        <v>45338</v>
      </c>
      <c r="I3001" s="70">
        <f t="shared" si="377"/>
        <v>5.5916440576299298E-2</v>
      </c>
      <c r="J3001" s="70">
        <f t="shared" si="376"/>
        <v>0.14277389261710693</v>
      </c>
      <c r="K3001" s="115">
        <f t="shared" si="373"/>
        <v>0</v>
      </c>
      <c r="L3001" s="116">
        <f t="shared" si="374"/>
        <v>-8.6857452040807637E-2</v>
      </c>
    </row>
    <row r="3002" spans="1:12">
      <c r="A3002" s="80">
        <v>44244</v>
      </c>
      <c r="B3002" s="52">
        <v>235.19973389493217</v>
      </c>
      <c r="C3002" s="53">
        <v>21595.82</v>
      </c>
      <c r="D3002" s="54">
        <f t="shared" si="371"/>
        <v>45338</v>
      </c>
      <c r="E3002" s="53">
        <f t="shared" si="372"/>
        <v>276.87530735105685</v>
      </c>
      <c r="F3002" s="81">
        <f t="shared" si="375"/>
        <v>32441.32</v>
      </c>
      <c r="H3002" s="85">
        <f t="shared" si="378"/>
        <v>45338</v>
      </c>
      <c r="I3002" s="70">
        <f t="shared" si="377"/>
        <v>5.5883005339890213E-2</v>
      </c>
      <c r="J3002" s="70">
        <f t="shared" si="376"/>
        <v>0.14527453920111322</v>
      </c>
      <c r="K3002" s="115">
        <f t="shared" si="373"/>
        <v>0</v>
      </c>
      <c r="L3002" s="116">
        <f t="shared" si="374"/>
        <v>-8.9391533861223005E-2</v>
      </c>
    </row>
    <row r="3003" spans="1:12">
      <c r="A3003" s="80">
        <v>44245</v>
      </c>
      <c r="B3003" s="52">
        <v>235.23030986033851</v>
      </c>
      <c r="C3003" s="53">
        <v>21468.11</v>
      </c>
      <c r="D3003" s="54">
        <f t="shared" si="371"/>
        <v>45338</v>
      </c>
      <c r="E3003" s="53">
        <f t="shared" si="372"/>
        <v>276.87530735105685</v>
      </c>
      <c r="F3003" s="81">
        <f t="shared" si="375"/>
        <v>32441.32</v>
      </c>
      <c r="H3003" s="85">
        <f t="shared" si="378"/>
        <v>45338</v>
      </c>
      <c r="I3003" s="70">
        <f t="shared" si="377"/>
        <v>5.583725437468523E-2</v>
      </c>
      <c r="J3003" s="70">
        <f t="shared" si="376"/>
        <v>0.14754106282130608</v>
      </c>
      <c r="K3003" s="115">
        <f t="shared" si="373"/>
        <v>0</v>
      </c>
      <c r="L3003" s="116">
        <f t="shared" si="374"/>
        <v>-9.1703808446620849E-2</v>
      </c>
    </row>
    <row r="3004" spans="1:12">
      <c r="A3004" s="80">
        <v>44246</v>
      </c>
      <c r="B3004" s="52">
        <v>235.25124535791608</v>
      </c>
      <c r="C3004" s="53">
        <v>21273.279999999999</v>
      </c>
      <c r="D3004" s="54">
        <f t="shared" si="371"/>
        <v>45341</v>
      </c>
      <c r="E3004" s="53">
        <f t="shared" si="372"/>
        <v>277.04909015877166</v>
      </c>
      <c r="F3004" s="81">
        <f t="shared" si="375"/>
        <v>32561.34</v>
      </c>
      <c r="H3004" s="85">
        <f t="shared" si="378"/>
        <v>45341</v>
      </c>
      <c r="I3004" s="70">
        <f t="shared" si="377"/>
        <v>5.6026781628808919E-2</v>
      </c>
      <c r="J3004" s="70">
        <f t="shared" si="376"/>
        <v>0.1524513587209293</v>
      </c>
      <c r="K3004" s="115">
        <f t="shared" si="373"/>
        <v>0</v>
      </c>
      <c r="L3004" s="116">
        <f t="shared" si="374"/>
        <v>-9.6424577092120378E-2</v>
      </c>
    </row>
    <row r="3005" spans="1:12">
      <c r="A3005" s="80">
        <v>44249</v>
      </c>
      <c r="B3005" s="52">
        <v>235.31899771657916</v>
      </c>
      <c r="C3005" s="53">
        <v>20853.12</v>
      </c>
      <c r="D3005" s="54">
        <f t="shared" si="371"/>
        <v>45344</v>
      </c>
      <c r="E3005" s="53">
        <f t="shared" si="372"/>
        <v>277.24400261877776</v>
      </c>
      <c r="F3005" s="81">
        <f t="shared" si="375"/>
        <v>32705.7</v>
      </c>
      <c r="H3005" s="85">
        <f t="shared" si="378"/>
        <v>45344</v>
      </c>
      <c r="I3005" s="70">
        <f t="shared" si="377"/>
        <v>5.6172989685327801E-2</v>
      </c>
      <c r="J3005" s="70">
        <f t="shared" si="376"/>
        <v>0.16185197915476279</v>
      </c>
      <c r="K3005" s="115">
        <f t="shared" si="373"/>
        <v>0</v>
      </c>
      <c r="L3005" s="116">
        <f t="shared" si="374"/>
        <v>-0.10567898946943499</v>
      </c>
    </row>
    <row r="3006" spans="1:12">
      <c r="A3006" s="80">
        <v>44250</v>
      </c>
      <c r="B3006" s="52">
        <v>235.33594068441477</v>
      </c>
      <c r="C3006" s="53">
        <v>20898.75</v>
      </c>
      <c r="D3006" s="54">
        <f t="shared" si="371"/>
        <v>45345</v>
      </c>
      <c r="E3006" s="53">
        <f t="shared" si="372"/>
        <v>277.3006219206934</v>
      </c>
      <c r="F3006" s="81">
        <f t="shared" si="375"/>
        <v>32698.69</v>
      </c>
      <c r="H3006" s="85">
        <f t="shared" si="378"/>
        <v>45345</v>
      </c>
      <c r="I3006" s="70">
        <f t="shared" si="377"/>
        <v>5.6219534022213136E-2</v>
      </c>
      <c r="J3006" s="70">
        <f t="shared" si="376"/>
        <v>0.16092281898432415</v>
      </c>
      <c r="K3006" s="115">
        <f t="shared" si="373"/>
        <v>0</v>
      </c>
      <c r="L3006" s="116">
        <f t="shared" si="374"/>
        <v>-0.10470328496211101</v>
      </c>
    </row>
    <row r="3007" spans="1:12">
      <c r="A3007" s="80">
        <v>44251</v>
      </c>
      <c r="B3007" s="52">
        <v>235.37124107551745</v>
      </c>
      <c r="C3007" s="53">
        <v>21288.35</v>
      </c>
      <c r="D3007" s="54">
        <f t="shared" si="371"/>
        <v>45345</v>
      </c>
      <c r="E3007" s="53">
        <f t="shared" si="372"/>
        <v>277.3006219206934</v>
      </c>
      <c r="F3007" s="81">
        <f t="shared" si="375"/>
        <v>32698.69</v>
      </c>
      <c r="H3007" s="85">
        <f t="shared" si="378"/>
        <v>45345</v>
      </c>
      <c r="I3007" s="70">
        <f t="shared" si="377"/>
        <v>5.6166728325993676E-2</v>
      </c>
      <c r="J3007" s="70">
        <f t="shared" si="376"/>
        <v>0.15379712038376203</v>
      </c>
      <c r="K3007" s="115">
        <f t="shared" si="373"/>
        <v>0</v>
      </c>
      <c r="L3007" s="116">
        <f t="shared" si="374"/>
        <v>-9.7630392057768356E-2</v>
      </c>
    </row>
    <row r="3008" spans="1:12">
      <c r="A3008" s="80">
        <v>44252</v>
      </c>
      <c r="B3008" s="52">
        <v>235.4013685943751</v>
      </c>
      <c r="C3008" s="53">
        <v>21452.240000000002</v>
      </c>
      <c r="D3008" s="54">
        <f t="shared" si="371"/>
        <v>45345</v>
      </c>
      <c r="E3008" s="53">
        <f t="shared" si="372"/>
        <v>277.3006219206934</v>
      </c>
      <c r="F3008" s="81">
        <f t="shared" si="375"/>
        <v>32698.69</v>
      </c>
      <c r="H3008" s="85">
        <f t="shared" si="378"/>
        <v>45345</v>
      </c>
      <c r="I3008" s="70">
        <f t="shared" si="377"/>
        <v>5.6121669057254797E-2</v>
      </c>
      <c r="J3008" s="70">
        <f t="shared" si="376"/>
        <v>0.15085136097676632</v>
      </c>
      <c r="K3008" s="115">
        <f t="shared" si="373"/>
        <v>0</v>
      </c>
      <c r="L3008" s="116">
        <f t="shared" si="374"/>
        <v>-9.4729691919511527E-2</v>
      </c>
    </row>
    <row r="3009" spans="1:12">
      <c r="A3009" s="80">
        <v>44253</v>
      </c>
      <c r="B3009" s="52">
        <v>235.40631202311559</v>
      </c>
      <c r="C3009" s="53">
        <v>20644.88</v>
      </c>
      <c r="D3009" s="54">
        <f t="shared" si="371"/>
        <v>45348</v>
      </c>
      <c r="E3009" s="53">
        <f t="shared" si="372"/>
        <v>277.47239762995423</v>
      </c>
      <c r="F3009" s="81">
        <f t="shared" si="375"/>
        <v>32565.29</v>
      </c>
      <c r="H3009" s="85">
        <f t="shared" si="378"/>
        <v>45348</v>
      </c>
      <c r="I3009" s="70">
        <f t="shared" si="377"/>
        <v>5.6332303626587477E-2</v>
      </c>
      <c r="J3009" s="70">
        <f t="shared" si="376"/>
        <v>0.16407473217729529</v>
      </c>
      <c r="K3009" s="115">
        <f t="shared" si="373"/>
        <v>0</v>
      </c>
      <c r="L3009" s="116">
        <f t="shared" si="374"/>
        <v>-0.10774242855070781</v>
      </c>
    </row>
    <row r="3010" spans="1:12">
      <c r="A3010" s="80">
        <v>44256</v>
      </c>
      <c r="B3010" s="52">
        <v>235.47128416523395</v>
      </c>
      <c r="C3010" s="53">
        <v>20975.08</v>
      </c>
      <c r="D3010" s="54">
        <f t="shared" ref="D3010:D3073" si="379">VLOOKUP(EDATE(A3010,36),A:A,1,1)</f>
        <v>45352</v>
      </c>
      <c r="E3010" s="53">
        <f t="shared" ref="E3010:E3073" si="380">VLOOKUP(D3010,A:B,2,0)</f>
        <v>277.71395644690909</v>
      </c>
      <c r="F3010" s="81">
        <f t="shared" si="375"/>
        <v>32884.29</v>
      </c>
      <c r="H3010" s="85">
        <f t="shared" si="378"/>
        <v>45352</v>
      </c>
      <c r="I3010" s="70">
        <f t="shared" si="377"/>
        <v>5.6541558488292232E-2</v>
      </c>
      <c r="J3010" s="70">
        <f t="shared" si="376"/>
        <v>0.16170256391625926</v>
      </c>
      <c r="K3010" s="115">
        <f t="shared" ref="K3010:K3073" si="381">IF(I3010&gt;J3010,1,0)</f>
        <v>0</v>
      </c>
      <c r="L3010" s="116">
        <f t="shared" ref="L3010:L3073" si="382">I3010-J3010</f>
        <v>-0.10516100542796702</v>
      </c>
    </row>
    <row r="3011" spans="1:12">
      <c r="A3011" s="80">
        <v>44257</v>
      </c>
      <c r="B3011" s="52">
        <v>235.49294752337715</v>
      </c>
      <c r="C3011" s="53">
        <v>21198.93</v>
      </c>
      <c r="D3011" s="54">
        <f t="shared" si="379"/>
        <v>45353</v>
      </c>
      <c r="E3011" s="53">
        <f t="shared" si="380"/>
        <v>277.77291397857255</v>
      </c>
      <c r="F3011" s="81">
        <f t="shared" si="375"/>
        <v>32942.629999999997</v>
      </c>
      <c r="H3011" s="85">
        <f t="shared" si="378"/>
        <v>45353</v>
      </c>
      <c r="I3011" s="70">
        <f t="shared" si="377"/>
        <v>5.6583918761781815E-2</v>
      </c>
      <c r="J3011" s="70">
        <f t="shared" si="376"/>
        <v>0.1582832496069384</v>
      </c>
      <c r="K3011" s="115">
        <f t="shared" si="381"/>
        <v>0</v>
      </c>
      <c r="L3011" s="116">
        <f t="shared" si="382"/>
        <v>-0.10169933084515659</v>
      </c>
    </row>
    <row r="3012" spans="1:12">
      <c r="A3012" s="80">
        <v>44258</v>
      </c>
      <c r="B3012" s="52">
        <v>235.50825456496617</v>
      </c>
      <c r="C3012" s="53">
        <v>21662.92</v>
      </c>
      <c r="D3012" s="54">
        <f t="shared" si="379"/>
        <v>45353</v>
      </c>
      <c r="E3012" s="53">
        <f t="shared" si="380"/>
        <v>277.77291397857255</v>
      </c>
      <c r="F3012" s="81">
        <f t="shared" si="375"/>
        <v>32942.629999999997</v>
      </c>
      <c r="H3012" s="85">
        <f t="shared" si="378"/>
        <v>45353</v>
      </c>
      <c r="I3012" s="70">
        <f t="shared" si="377"/>
        <v>5.6561027102173256E-2</v>
      </c>
      <c r="J3012" s="70">
        <f t="shared" si="376"/>
        <v>0.14995388338562488</v>
      </c>
      <c r="K3012" s="115">
        <f t="shared" si="381"/>
        <v>0</v>
      </c>
      <c r="L3012" s="116">
        <f t="shared" si="382"/>
        <v>-9.339285628345162E-2</v>
      </c>
    </row>
    <row r="3013" spans="1:12">
      <c r="A3013" s="80">
        <v>44259</v>
      </c>
      <c r="B3013" s="52">
        <v>235.52921479962245</v>
      </c>
      <c r="C3013" s="53">
        <v>21428.63</v>
      </c>
      <c r="D3013" s="54">
        <f t="shared" si="379"/>
        <v>45355</v>
      </c>
      <c r="E3013" s="53">
        <f t="shared" si="380"/>
        <v>277.9007018446116</v>
      </c>
      <c r="F3013" s="81">
        <f t="shared" si="375"/>
        <v>32982.68</v>
      </c>
      <c r="H3013" s="85">
        <f t="shared" si="378"/>
        <v>45355</v>
      </c>
      <c r="I3013" s="70">
        <f t="shared" si="377"/>
        <v>5.6691676324773121E-2</v>
      </c>
      <c r="J3013" s="70">
        <f t="shared" si="376"/>
        <v>0.15459723123242641</v>
      </c>
      <c r="K3013" s="115">
        <f t="shared" si="381"/>
        <v>0</v>
      </c>
      <c r="L3013" s="116">
        <f t="shared" si="382"/>
        <v>-9.7905554907653292E-2</v>
      </c>
    </row>
    <row r="3014" spans="1:12">
      <c r="A3014" s="80">
        <v>44260</v>
      </c>
      <c r="B3014" s="52">
        <v>235.54899925366561</v>
      </c>
      <c r="C3014" s="53">
        <v>21225.94</v>
      </c>
      <c r="D3014" s="54">
        <f t="shared" si="379"/>
        <v>45356</v>
      </c>
      <c r="E3014" s="53">
        <f t="shared" si="380"/>
        <v>277.95691011670391</v>
      </c>
      <c r="F3014" s="81">
        <f t="shared" si="375"/>
        <v>32910.07</v>
      </c>
      <c r="H3014" s="85">
        <f t="shared" si="378"/>
        <v>45356</v>
      </c>
      <c r="I3014" s="70">
        <f t="shared" si="377"/>
        <v>5.6733326066783496E-2</v>
      </c>
      <c r="J3014" s="70">
        <f t="shared" si="376"/>
        <v>0.1574101623559474</v>
      </c>
      <c r="K3014" s="115">
        <f t="shared" si="381"/>
        <v>0</v>
      </c>
      <c r="L3014" s="116">
        <f t="shared" si="382"/>
        <v>-0.10067683628916391</v>
      </c>
    </row>
    <row r="3015" spans="1:12">
      <c r="A3015" s="80">
        <v>44263</v>
      </c>
      <c r="B3015" s="52">
        <v>235.60270442549543</v>
      </c>
      <c r="C3015" s="53">
        <v>21255.06</v>
      </c>
      <c r="D3015" s="54">
        <f t="shared" si="379"/>
        <v>45358</v>
      </c>
      <c r="E3015" s="53">
        <f t="shared" si="380"/>
        <v>278.07384174553374</v>
      </c>
      <c r="F3015" s="81">
        <f t="shared" si="375"/>
        <v>33112.15</v>
      </c>
      <c r="H3015" s="85">
        <f t="shared" si="378"/>
        <v>45358</v>
      </c>
      <c r="I3015" s="70">
        <f t="shared" si="377"/>
        <v>5.680117760518244E-2</v>
      </c>
      <c r="J3015" s="70">
        <f t="shared" si="376"/>
        <v>0.15924442285224627</v>
      </c>
      <c r="K3015" s="115">
        <f t="shared" si="381"/>
        <v>0</v>
      </c>
      <c r="L3015" s="116">
        <f t="shared" si="382"/>
        <v>-0.10244324524706383</v>
      </c>
    </row>
    <row r="3016" spans="1:12">
      <c r="A3016" s="80">
        <v>44264</v>
      </c>
      <c r="B3016" s="52">
        <v>235.6255578878247</v>
      </c>
      <c r="C3016" s="53">
        <v>21457.17</v>
      </c>
      <c r="D3016" s="54">
        <f t="shared" si="379"/>
        <v>45358</v>
      </c>
      <c r="E3016" s="53">
        <f t="shared" si="380"/>
        <v>278.07384174553374</v>
      </c>
      <c r="F3016" s="81">
        <f t="shared" ref="F3016:F3079" si="383">VLOOKUP(D3016,A:C,3,0)</f>
        <v>33112.15</v>
      </c>
      <c r="H3016" s="85">
        <f t="shared" si="378"/>
        <v>45358</v>
      </c>
      <c r="I3016" s="70">
        <f t="shared" si="377"/>
        <v>5.6767009909926891E-2</v>
      </c>
      <c r="J3016" s="70">
        <f t="shared" si="376"/>
        <v>0.1555932052584299</v>
      </c>
      <c r="K3016" s="115">
        <f t="shared" si="381"/>
        <v>0</v>
      </c>
      <c r="L3016" s="116">
        <f t="shared" si="382"/>
        <v>-9.882619534850301E-2</v>
      </c>
    </row>
    <row r="3017" spans="1:12">
      <c r="A3017" s="80">
        <v>44265</v>
      </c>
      <c r="B3017" s="52">
        <v>235.64817794138196</v>
      </c>
      <c r="C3017" s="53">
        <v>21565.72</v>
      </c>
      <c r="D3017" s="54">
        <f t="shared" si="379"/>
        <v>45358</v>
      </c>
      <c r="E3017" s="53">
        <f t="shared" si="380"/>
        <v>278.07384174553374</v>
      </c>
      <c r="F3017" s="81">
        <f t="shared" si="383"/>
        <v>33112.15</v>
      </c>
      <c r="H3017" s="85">
        <f t="shared" si="378"/>
        <v>45358</v>
      </c>
      <c r="I3017" s="70">
        <f t="shared" si="377"/>
        <v>5.6733195529707015E-2</v>
      </c>
      <c r="J3017" s="70">
        <f t="shared" si="376"/>
        <v>0.15365106903911019</v>
      </c>
      <c r="K3017" s="115">
        <f t="shared" si="381"/>
        <v>0</v>
      </c>
      <c r="L3017" s="116">
        <f t="shared" si="382"/>
        <v>-9.6917873509403174E-2</v>
      </c>
    </row>
    <row r="3018" spans="1:12">
      <c r="A3018" s="80">
        <v>44267</v>
      </c>
      <c r="B3018" s="52">
        <v>235.68022609358198</v>
      </c>
      <c r="C3018" s="53">
        <v>21361.29</v>
      </c>
      <c r="D3018" s="54">
        <f t="shared" si="379"/>
        <v>45363</v>
      </c>
      <c r="E3018" s="53">
        <f t="shared" si="380"/>
        <v>278.37830190631013</v>
      </c>
      <c r="F3018" s="81">
        <f t="shared" si="383"/>
        <v>32879.74</v>
      </c>
      <c r="H3018" s="85">
        <f t="shared" si="378"/>
        <v>45363</v>
      </c>
      <c r="I3018" s="70">
        <f t="shared" si="377"/>
        <v>5.7070805222344534E-2</v>
      </c>
      <c r="J3018" s="70">
        <f t="shared" si="376"/>
        <v>0.15460552906674319</v>
      </c>
      <c r="K3018" s="115">
        <f t="shared" si="381"/>
        <v>0</v>
      </c>
      <c r="L3018" s="116">
        <f t="shared" si="382"/>
        <v>-9.7534723844398652E-2</v>
      </c>
    </row>
    <row r="3019" spans="1:12">
      <c r="A3019" s="80">
        <v>44270</v>
      </c>
      <c r="B3019" s="52">
        <v>235.75305128344488</v>
      </c>
      <c r="C3019" s="53">
        <v>21220.59</v>
      </c>
      <c r="D3019" s="54">
        <f t="shared" si="379"/>
        <v>45366</v>
      </c>
      <c r="E3019" s="53">
        <f t="shared" si="380"/>
        <v>278.5481905526197</v>
      </c>
      <c r="F3019" s="81">
        <f t="shared" si="383"/>
        <v>32420.41</v>
      </c>
      <c r="H3019" s="85">
        <f t="shared" si="378"/>
        <v>45366</v>
      </c>
      <c r="I3019" s="70">
        <f t="shared" si="377"/>
        <v>5.7176919793603176E-2</v>
      </c>
      <c r="J3019" s="70">
        <f t="shared" si="376"/>
        <v>0.15173796484455604</v>
      </c>
      <c r="K3019" s="115">
        <f t="shared" si="381"/>
        <v>0</v>
      </c>
      <c r="L3019" s="116">
        <f t="shared" si="382"/>
        <v>-9.4561045050952863E-2</v>
      </c>
    </row>
    <row r="3020" spans="1:12">
      <c r="A3020" s="80">
        <v>44271</v>
      </c>
      <c r="B3020" s="52">
        <v>235.77167577449626</v>
      </c>
      <c r="C3020" s="53">
        <v>21193.46</v>
      </c>
      <c r="D3020" s="54">
        <f t="shared" si="379"/>
        <v>45366</v>
      </c>
      <c r="E3020" s="53">
        <f t="shared" si="380"/>
        <v>278.5481905526197</v>
      </c>
      <c r="F3020" s="81">
        <f t="shared" si="383"/>
        <v>32420.41</v>
      </c>
      <c r="H3020" s="85">
        <f t="shared" si="378"/>
        <v>45366</v>
      </c>
      <c r="I3020" s="70">
        <f t="shared" si="377"/>
        <v>5.7149082267478724E-2</v>
      </c>
      <c r="J3020" s="70">
        <f t="shared" si="376"/>
        <v>0.15222920644126448</v>
      </c>
      <c r="K3020" s="115">
        <f t="shared" si="381"/>
        <v>0</v>
      </c>
      <c r="L3020" s="116">
        <f t="shared" si="382"/>
        <v>-9.5080124173785752E-2</v>
      </c>
    </row>
    <row r="3021" spans="1:12">
      <c r="A3021" s="80">
        <v>44272</v>
      </c>
      <c r="B3021" s="52">
        <v>235.79548871374945</v>
      </c>
      <c r="C3021" s="53">
        <v>20924.61</v>
      </c>
      <c r="D3021" s="54">
        <f t="shared" si="379"/>
        <v>45366</v>
      </c>
      <c r="E3021" s="53">
        <f t="shared" si="380"/>
        <v>278.5481905526197</v>
      </c>
      <c r="F3021" s="81">
        <f t="shared" si="383"/>
        <v>32420.41</v>
      </c>
      <c r="H3021" s="85">
        <f t="shared" si="378"/>
        <v>45366</v>
      </c>
      <c r="I3021" s="70">
        <f t="shared" si="377"/>
        <v>5.7113493977960283E-2</v>
      </c>
      <c r="J3021" s="70">
        <f t="shared" si="376"/>
        <v>0.15714302942747982</v>
      </c>
      <c r="K3021" s="115">
        <f t="shared" si="381"/>
        <v>0</v>
      </c>
      <c r="L3021" s="116">
        <f t="shared" si="382"/>
        <v>-0.10002953544951954</v>
      </c>
    </row>
    <row r="3022" spans="1:12">
      <c r="A3022" s="80">
        <v>44273</v>
      </c>
      <c r="B3022" s="52">
        <v>235.8233125814177</v>
      </c>
      <c r="C3022" s="53">
        <v>20692.34</v>
      </c>
      <c r="D3022" s="54">
        <f t="shared" si="379"/>
        <v>45369</v>
      </c>
      <c r="E3022" s="53">
        <f t="shared" si="380"/>
        <v>278.72900590015325</v>
      </c>
      <c r="F3022" s="81">
        <f t="shared" si="383"/>
        <v>32468</v>
      </c>
      <c r="H3022" s="85">
        <f t="shared" si="378"/>
        <v>45369</v>
      </c>
      <c r="I3022" s="70">
        <f t="shared" si="377"/>
        <v>5.7300595396420073E-2</v>
      </c>
      <c r="J3022" s="70">
        <f t="shared" si="376"/>
        <v>0.16202456886434868</v>
      </c>
      <c r="K3022" s="115">
        <f t="shared" si="381"/>
        <v>0</v>
      </c>
      <c r="L3022" s="116">
        <f t="shared" si="382"/>
        <v>-0.10472397346792861</v>
      </c>
    </row>
    <row r="3023" spans="1:12">
      <c r="A3023" s="80">
        <v>44274</v>
      </c>
      <c r="B3023" s="52">
        <v>235.85868607830494</v>
      </c>
      <c r="C3023" s="53">
        <v>20956.87</v>
      </c>
      <c r="D3023" s="54">
        <f t="shared" si="379"/>
        <v>45370</v>
      </c>
      <c r="E3023" s="53">
        <f t="shared" si="380"/>
        <v>278.78554512444873</v>
      </c>
      <c r="F3023" s="81">
        <f t="shared" si="383"/>
        <v>32117.3</v>
      </c>
      <c r="H3023" s="85">
        <f t="shared" si="378"/>
        <v>45370</v>
      </c>
      <c r="I3023" s="70">
        <f t="shared" si="377"/>
        <v>5.7319217180315185E-2</v>
      </c>
      <c r="J3023" s="70">
        <f t="shared" si="376"/>
        <v>0.15293335301804989</v>
      </c>
      <c r="K3023" s="115">
        <f t="shared" si="381"/>
        <v>0</v>
      </c>
      <c r="L3023" s="116">
        <f t="shared" si="382"/>
        <v>-9.5614135837734704E-2</v>
      </c>
    </row>
    <row r="3024" spans="1:12">
      <c r="A3024" s="80">
        <v>44277</v>
      </c>
      <c r="B3024" s="52">
        <v>235.98534219272901</v>
      </c>
      <c r="C3024" s="53">
        <v>20947.650000000001</v>
      </c>
      <c r="D3024" s="54">
        <f t="shared" si="379"/>
        <v>45373</v>
      </c>
      <c r="E3024" s="53">
        <f t="shared" si="380"/>
        <v>278.94437672131278</v>
      </c>
      <c r="F3024" s="81">
        <f t="shared" si="383"/>
        <v>32528.43</v>
      </c>
      <c r="H3024" s="85">
        <f t="shared" si="378"/>
        <v>45373</v>
      </c>
      <c r="I3024" s="70">
        <f t="shared" si="377"/>
        <v>5.7330745089371637E-2</v>
      </c>
      <c r="J3024" s="70">
        <f t="shared" si="376"/>
        <v>0.15800188000978777</v>
      </c>
      <c r="K3024" s="115">
        <f t="shared" si="381"/>
        <v>0</v>
      </c>
      <c r="L3024" s="116">
        <f t="shared" si="382"/>
        <v>-0.10067113492041613</v>
      </c>
    </row>
    <row r="3025" spans="1:12">
      <c r="A3025" s="80">
        <v>44278</v>
      </c>
      <c r="B3025" s="52">
        <v>236.01554831652965</v>
      </c>
      <c r="C3025" s="53">
        <v>21061.52</v>
      </c>
      <c r="D3025" s="54">
        <f t="shared" si="379"/>
        <v>45373</v>
      </c>
      <c r="E3025" s="53">
        <f t="shared" si="380"/>
        <v>278.94437672131278</v>
      </c>
      <c r="F3025" s="81">
        <f t="shared" si="383"/>
        <v>32528.43</v>
      </c>
      <c r="H3025" s="85">
        <f t="shared" si="378"/>
        <v>45373</v>
      </c>
      <c r="I3025" s="70">
        <f t="shared" si="377"/>
        <v>5.7285636160155029E-2</v>
      </c>
      <c r="J3025" s="70">
        <f t="shared" si="376"/>
        <v>0.15591117891106121</v>
      </c>
      <c r="K3025" s="115">
        <f t="shared" si="381"/>
        <v>0</v>
      </c>
      <c r="L3025" s="116">
        <f t="shared" si="382"/>
        <v>-9.8625542750906181E-2</v>
      </c>
    </row>
    <row r="3026" spans="1:12">
      <c r="A3026" s="80">
        <v>44279</v>
      </c>
      <c r="B3026" s="52">
        <v>236.04221807348941</v>
      </c>
      <c r="C3026" s="53">
        <v>20684.27</v>
      </c>
      <c r="D3026" s="54">
        <f t="shared" si="379"/>
        <v>45373</v>
      </c>
      <c r="E3026" s="53">
        <f t="shared" si="380"/>
        <v>278.94437672131278</v>
      </c>
      <c r="F3026" s="81">
        <f t="shared" si="383"/>
        <v>32528.43</v>
      </c>
      <c r="H3026" s="85">
        <f t="shared" si="378"/>
        <v>45373</v>
      </c>
      <c r="I3026" s="70">
        <f t="shared" si="377"/>
        <v>5.7245814734369516E-2</v>
      </c>
      <c r="J3026" s="70">
        <f t="shared" si="376"/>
        <v>0.16289624469631736</v>
      </c>
      <c r="K3026" s="115">
        <f t="shared" si="381"/>
        <v>0</v>
      </c>
      <c r="L3026" s="116">
        <f t="shared" si="382"/>
        <v>-0.10565042996194784</v>
      </c>
    </row>
    <row r="3027" spans="1:12">
      <c r="A3027" s="80">
        <v>44280</v>
      </c>
      <c r="B3027" s="52">
        <v>236.06464208420638</v>
      </c>
      <c r="C3027" s="53">
        <v>20366.419999999998</v>
      </c>
      <c r="D3027" s="54">
        <f t="shared" si="379"/>
        <v>45373</v>
      </c>
      <c r="E3027" s="53">
        <f t="shared" si="380"/>
        <v>278.94437672131278</v>
      </c>
      <c r="F3027" s="81">
        <f t="shared" si="383"/>
        <v>32528.43</v>
      </c>
      <c r="H3027" s="85">
        <f t="shared" si="378"/>
        <v>45373</v>
      </c>
      <c r="I3027" s="70">
        <f t="shared" si="377"/>
        <v>5.7212337403778069E-2</v>
      </c>
      <c r="J3027" s="70">
        <f t="shared" ref="J3027:J3090" si="384">(F3027/C3027)^(1/3)-1</f>
        <v>0.16891465152897345</v>
      </c>
      <c r="K3027" s="115">
        <f t="shared" si="381"/>
        <v>0</v>
      </c>
      <c r="L3027" s="116">
        <f t="shared" si="382"/>
        <v>-0.11170231412519538</v>
      </c>
    </row>
    <row r="3028" spans="1:12">
      <c r="A3028" s="80">
        <v>44281</v>
      </c>
      <c r="B3028" s="52">
        <v>236.09037313019354</v>
      </c>
      <c r="C3028" s="53">
        <v>20625.79</v>
      </c>
      <c r="D3028" s="54">
        <f t="shared" si="379"/>
        <v>45377</v>
      </c>
      <c r="E3028" s="53">
        <f t="shared" si="380"/>
        <v>279.17548004025764</v>
      </c>
      <c r="F3028" s="81">
        <f t="shared" si="383"/>
        <v>32392.94</v>
      </c>
      <c r="H3028" s="85">
        <f t="shared" si="378"/>
        <v>45377</v>
      </c>
      <c r="I3028" s="70">
        <f t="shared" ref="I3028:I3091" si="385">(E3028/B3028)^(1/3)-1</f>
        <v>5.7465801107004166E-2</v>
      </c>
      <c r="J3028" s="70">
        <f t="shared" si="384"/>
        <v>0.16237588567336902</v>
      </c>
      <c r="K3028" s="115">
        <f t="shared" si="381"/>
        <v>0</v>
      </c>
      <c r="L3028" s="116">
        <f t="shared" si="382"/>
        <v>-0.10491008456636486</v>
      </c>
    </row>
    <row r="3029" spans="1:12">
      <c r="A3029" s="80">
        <v>44285</v>
      </c>
      <c r="B3029" s="52">
        <v>236.20841831675861</v>
      </c>
      <c r="C3029" s="53">
        <v>21106.06</v>
      </c>
      <c r="D3029" s="54">
        <f t="shared" si="379"/>
        <v>45379</v>
      </c>
      <c r="E3029" s="53">
        <f t="shared" si="380"/>
        <v>279.34403467097616</v>
      </c>
      <c r="F3029" s="81">
        <f t="shared" si="383"/>
        <v>32867.230000000003</v>
      </c>
      <c r="H3029" s="85">
        <f t="shared" si="378"/>
        <v>45379</v>
      </c>
      <c r="I3029" s="70">
        <f t="shared" si="385"/>
        <v>5.7502355331932042E-2</v>
      </c>
      <c r="J3029" s="70">
        <f t="shared" si="384"/>
        <v>0.15909396650493535</v>
      </c>
      <c r="K3029" s="115">
        <f t="shared" si="381"/>
        <v>0</v>
      </c>
      <c r="L3029" s="116">
        <f t="shared" si="382"/>
        <v>-0.1015916111730033</v>
      </c>
    </row>
    <row r="3030" spans="1:12">
      <c r="A3030" s="80">
        <v>44286</v>
      </c>
      <c r="B3030" s="52">
        <v>236.23251157542694</v>
      </c>
      <c r="C3030" s="53">
        <v>20886.52</v>
      </c>
      <c r="D3030" s="54">
        <f t="shared" si="379"/>
        <v>45379</v>
      </c>
      <c r="E3030" s="53">
        <f t="shared" si="380"/>
        <v>279.34403467097616</v>
      </c>
      <c r="F3030" s="81">
        <f t="shared" si="383"/>
        <v>32867.230000000003</v>
      </c>
      <c r="H3030" s="85">
        <f t="shared" ref="H3030:H3093" si="386">D3030</f>
        <v>45379</v>
      </c>
      <c r="I3030" s="70">
        <f t="shared" si="385"/>
        <v>5.7466402696602303E-2</v>
      </c>
      <c r="J3030" s="70">
        <f t="shared" si="384"/>
        <v>0.16314093209220837</v>
      </c>
      <c r="K3030" s="115">
        <f t="shared" si="381"/>
        <v>0</v>
      </c>
      <c r="L3030" s="116">
        <f t="shared" si="382"/>
        <v>-0.10567452939560606</v>
      </c>
    </row>
    <row r="3031" spans="1:12">
      <c r="A3031" s="80">
        <v>44287</v>
      </c>
      <c r="B3031" s="52">
        <v>236.25448119900344</v>
      </c>
      <c r="C3031" s="53">
        <v>21137.69</v>
      </c>
      <c r="D3031" s="54">
        <f t="shared" si="379"/>
        <v>45383</v>
      </c>
      <c r="E3031" s="53">
        <f t="shared" si="380"/>
        <v>279.56130299597822</v>
      </c>
      <c r="F3031" s="81">
        <f t="shared" si="383"/>
        <v>33066.129999999997</v>
      </c>
      <c r="H3031" s="85">
        <f t="shared" si="386"/>
        <v>45383</v>
      </c>
      <c r="I3031" s="70">
        <f t="shared" si="385"/>
        <v>5.7707702619597567E-2</v>
      </c>
      <c r="J3031" s="70">
        <f t="shared" si="384"/>
        <v>0.16084779690096362</v>
      </c>
      <c r="K3031" s="115">
        <f t="shared" si="381"/>
        <v>0</v>
      </c>
      <c r="L3031" s="116">
        <f t="shared" si="382"/>
        <v>-0.10314009428136606</v>
      </c>
    </row>
    <row r="3032" spans="1:12">
      <c r="A3032" s="80">
        <v>44291</v>
      </c>
      <c r="B3032" s="52">
        <v>236.36788334997897</v>
      </c>
      <c r="C3032" s="53">
        <v>20811.61</v>
      </c>
      <c r="D3032" s="54">
        <f t="shared" si="379"/>
        <v>45387</v>
      </c>
      <c r="E3032" s="53">
        <f t="shared" si="380"/>
        <v>279.89081740636385</v>
      </c>
      <c r="F3032" s="81">
        <f t="shared" si="383"/>
        <v>33142.19</v>
      </c>
      <c r="H3032" s="85">
        <f t="shared" si="386"/>
        <v>45387</v>
      </c>
      <c r="I3032" s="70">
        <f t="shared" si="385"/>
        <v>5.7953861595043676E-2</v>
      </c>
      <c r="J3032" s="70">
        <f t="shared" si="384"/>
        <v>0.16777321036515147</v>
      </c>
      <c r="K3032" s="115">
        <f t="shared" si="381"/>
        <v>0</v>
      </c>
      <c r="L3032" s="116">
        <f t="shared" si="382"/>
        <v>-0.10981934877010779</v>
      </c>
    </row>
    <row r="3033" spans="1:12">
      <c r="A3033" s="80">
        <v>44292</v>
      </c>
      <c r="B3033" s="52">
        <v>236.39577476021427</v>
      </c>
      <c r="C3033" s="53">
        <v>20876.57</v>
      </c>
      <c r="D3033" s="54">
        <f t="shared" si="379"/>
        <v>45387</v>
      </c>
      <c r="E3033" s="53">
        <f t="shared" si="380"/>
        <v>279.89081740636385</v>
      </c>
      <c r="F3033" s="81">
        <f t="shared" si="383"/>
        <v>33142.19</v>
      </c>
      <c r="H3033" s="85">
        <f t="shared" si="386"/>
        <v>45387</v>
      </c>
      <c r="I3033" s="70">
        <f t="shared" si="385"/>
        <v>5.7912252016398158E-2</v>
      </c>
      <c r="J3033" s="70">
        <f t="shared" si="384"/>
        <v>0.16656072885931228</v>
      </c>
      <c r="K3033" s="115">
        <f t="shared" si="381"/>
        <v>0</v>
      </c>
      <c r="L3033" s="116">
        <f t="shared" si="382"/>
        <v>-0.10864847684291412</v>
      </c>
    </row>
    <row r="3034" spans="1:12">
      <c r="A3034" s="80">
        <v>44293</v>
      </c>
      <c r="B3034" s="52">
        <v>236.41492281796985</v>
      </c>
      <c r="C3034" s="53">
        <v>21069.32</v>
      </c>
      <c r="D3034" s="54">
        <f t="shared" si="379"/>
        <v>45387</v>
      </c>
      <c r="E3034" s="53">
        <f t="shared" si="380"/>
        <v>279.89081740636385</v>
      </c>
      <c r="F3034" s="81">
        <f t="shared" si="383"/>
        <v>33142.19</v>
      </c>
      <c r="H3034" s="85">
        <f t="shared" si="386"/>
        <v>45387</v>
      </c>
      <c r="I3034" s="70">
        <f t="shared" si="385"/>
        <v>5.7883689927932691E-2</v>
      </c>
      <c r="J3034" s="70">
        <f t="shared" si="384"/>
        <v>0.16299244772257571</v>
      </c>
      <c r="K3034" s="115">
        <f t="shared" si="381"/>
        <v>0</v>
      </c>
      <c r="L3034" s="116">
        <f t="shared" si="382"/>
        <v>-0.10510875779464302</v>
      </c>
    </row>
    <row r="3035" spans="1:12">
      <c r="A3035" s="80">
        <v>44294</v>
      </c>
      <c r="B3035" s="52">
        <v>236.43454525656375</v>
      </c>
      <c r="C3035" s="53">
        <v>21149.59</v>
      </c>
      <c r="D3035" s="54">
        <f t="shared" si="379"/>
        <v>45390</v>
      </c>
      <c r="E3035" s="53">
        <f t="shared" si="380"/>
        <v>280.08001106383421</v>
      </c>
      <c r="F3035" s="81">
        <f t="shared" si="383"/>
        <v>33366.870000000003</v>
      </c>
      <c r="H3035" s="85">
        <f t="shared" si="386"/>
        <v>45390</v>
      </c>
      <c r="I3035" s="70">
        <f t="shared" si="385"/>
        <v>5.8092723817684488E-2</v>
      </c>
      <c r="J3035" s="70">
        <f t="shared" si="384"/>
        <v>0.16413810656909034</v>
      </c>
      <c r="K3035" s="115">
        <f t="shared" si="381"/>
        <v>0</v>
      </c>
      <c r="L3035" s="116">
        <f t="shared" si="382"/>
        <v>-0.10604538275140585</v>
      </c>
    </row>
    <row r="3036" spans="1:12">
      <c r="A3036" s="80">
        <v>44295</v>
      </c>
      <c r="B3036" s="52">
        <v>236.45416932382005</v>
      </c>
      <c r="C3036" s="53">
        <v>21094.17</v>
      </c>
      <c r="D3036" s="54">
        <f t="shared" si="379"/>
        <v>45391</v>
      </c>
      <c r="E3036" s="53">
        <f t="shared" si="380"/>
        <v>280.13455376845451</v>
      </c>
      <c r="F3036" s="81">
        <f t="shared" si="383"/>
        <v>33332.19</v>
      </c>
      <c r="H3036" s="85">
        <f t="shared" si="386"/>
        <v>45391</v>
      </c>
      <c r="I3036" s="70">
        <f t="shared" si="385"/>
        <v>5.813212940969037E-2</v>
      </c>
      <c r="J3036" s="70">
        <f t="shared" si="384"/>
        <v>0.16475290512374285</v>
      </c>
      <c r="K3036" s="115">
        <f t="shared" si="381"/>
        <v>0</v>
      </c>
      <c r="L3036" s="116">
        <f t="shared" si="382"/>
        <v>-0.10662077571405248</v>
      </c>
    </row>
    <row r="3037" spans="1:12">
      <c r="A3037" s="80">
        <v>44298</v>
      </c>
      <c r="B3037" s="52">
        <v>236.52014003706137</v>
      </c>
      <c r="C3037" s="53">
        <v>20348.990000000002</v>
      </c>
      <c r="D3037" s="54">
        <f t="shared" si="379"/>
        <v>45394</v>
      </c>
      <c r="E3037" s="53">
        <f t="shared" si="380"/>
        <v>280.32037649165409</v>
      </c>
      <c r="F3037" s="81">
        <f t="shared" si="383"/>
        <v>33150.589999999997</v>
      </c>
      <c r="H3037" s="85">
        <f t="shared" si="386"/>
        <v>45394</v>
      </c>
      <c r="I3037" s="70">
        <f t="shared" si="385"/>
        <v>5.8267632900041111E-2</v>
      </c>
      <c r="J3037" s="70">
        <f t="shared" si="384"/>
        <v>0.17665587602517197</v>
      </c>
      <c r="K3037" s="115">
        <f t="shared" si="381"/>
        <v>0</v>
      </c>
      <c r="L3037" s="116">
        <f t="shared" si="382"/>
        <v>-0.11838824312513085</v>
      </c>
    </row>
    <row r="3038" spans="1:12">
      <c r="A3038" s="80">
        <v>44299</v>
      </c>
      <c r="B3038" s="52">
        <v>236.54189988994477</v>
      </c>
      <c r="C3038" s="53">
        <v>20624.86</v>
      </c>
      <c r="D3038" s="54">
        <f t="shared" si="379"/>
        <v>45394</v>
      </c>
      <c r="E3038" s="53">
        <f t="shared" si="380"/>
        <v>280.32037649165409</v>
      </c>
      <c r="F3038" s="81">
        <f t="shared" si="383"/>
        <v>33150.589999999997</v>
      </c>
      <c r="H3038" s="85">
        <f t="shared" si="386"/>
        <v>45394</v>
      </c>
      <c r="I3038" s="70">
        <f t="shared" si="385"/>
        <v>5.8235181349640452E-2</v>
      </c>
      <c r="J3038" s="70">
        <f t="shared" si="384"/>
        <v>0.17138614867607704</v>
      </c>
      <c r="K3038" s="115">
        <f t="shared" si="381"/>
        <v>0</v>
      </c>
      <c r="L3038" s="116">
        <f t="shared" si="382"/>
        <v>-0.11315096732643659</v>
      </c>
    </row>
    <row r="3039" spans="1:12">
      <c r="A3039" s="80">
        <v>44301</v>
      </c>
      <c r="B3039" s="52">
        <v>236.57643500732871</v>
      </c>
      <c r="C3039" s="53">
        <v>20733.88</v>
      </c>
      <c r="D3039" s="54">
        <f t="shared" si="379"/>
        <v>45397</v>
      </c>
      <c r="E3039" s="53">
        <f t="shared" si="380"/>
        <v>280.48507888844989</v>
      </c>
      <c r="F3039" s="81">
        <f t="shared" si="383"/>
        <v>32787.15</v>
      </c>
      <c r="H3039" s="85">
        <f t="shared" si="386"/>
        <v>45397</v>
      </c>
      <c r="I3039" s="70">
        <f t="shared" si="385"/>
        <v>5.8390890482797664E-2</v>
      </c>
      <c r="J3039" s="70">
        <f t="shared" si="384"/>
        <v>0.16504051629562411</v>
      </c>
      <c r="K3039" s="115">
        <f t="shared" si="381"/>
        <v>0</v>
      </c>
      <c r="L3039" s="116">
        <f t="shared" si="382"/>
        <v>-0.10664962581282644</v>
      </c>
    </row>
    <row r="3040" spans="1:12">
      <c r="A3040" s="80">
        <v>44302</v>
      </c>
      <c r="B3040" s="52">
        <v>236.60103895656951</v>
      </c>
      <c r="C3040" s="53">
        <v>20785.61</v>
      </c>
      <c r="D3040" s="54">
        <f t="shared" si="379"/>
        <v>45398</v>
      </c>
      <c r="E3040" s="53">
        <f t="shared" si="380"/>
        <v>280.54708683909553</v>
      </c>
      <c r="F3040" s="81">
        <f t="shared" si="383"/>
        <v>32603.74</v>
      </c>
      <c r="H3040" s="85">
        <f t="shared" si="386"/>
        <v>45398</v>
      </c>
      <c r="I3040" s="70">
        <f t="shared" si="385"/>
        <v>5.8432187918326273E-2</v>
      </c>
      <c r="J3040" s="70">
        <f t="shared" si="384"/>
        <v>0.1618985657272034</v>
      </c>
      <c r="K3040" s="115">
        <f t="shared" si="381"/>
        <v>0</v>
      </c>
      <c r="L3040" s="116">
        <f t="shared" si="382"/>
        <v>-0.10346637780887713</v>
      </c>
    </row>
    <row r="3041" spans="1:12">
      <c r="A3041" s="80">
        <v>44305</v>
      </c>
      <c r="B3041" s="52">
        <v>236.66988985890589</v>
      </c>
      <c r="C3041" s="53">
        <v>20418.16</v>
      </c>
      <c r="D3041" s="54">
        <f t="shared" si="379"/>
        <v>45401</v>
      </c>
      <c r="E3041" s="53">
        <f t="shared" si="380"/>
        <v>280.6967486751347</v>
      </c>
      <c r="F3041" s="81">
        <f t="shared" si="383"/>
        <v>32602.42</v>
      </c>
      <c r="H3041" s="85">
        <f t="shared" si="386"/>
        <v>45401</v>
      </c>
      <c r="I3041" s="70">
        <f t="shared" si="385"/>
        <v>5.8517700105731096E-2</v>
      </c>
      <c r="J3041" s="70">
        <f t="shared" si="384"/>
        <v>0.1688113270687599</v>
      </c>
      <c r="K3041" s="115">
        <f t="shared" si="381"/>
        <v>0</v>
      </c>
      <c r="L3041" s="116">
        <f t="shared" si="382"/>
        <v>-0.1102936269630288</v>
      </c>
    </row>
    <row r="3042" spans="1:12">
      <c r="A3042" s="80">
        <v>44306</v>
      </c>
      <c r="B3042" s="52">
        <v>236.69261016833238</v>
      </c>
      <c r="C3042" s="53">
        <v>20328.55</v>
      </c>
      <c r="D3042" s="54">
        <f t="shared" si="379"/>
        <v>45401</v>
      </c>
      <c r="E3042" s="53">
        <f t="shared" si="380"/>
        <v>280.6967486751347</v>
      </c>
      <c r="F3042" s="81">
        <f t="shared" si="383"/>
        <v>32602.42</v>
      </c>
      <c r="H3042" s="85">
        <f t="shared" si="386"/>
        <v>45401</v>
      </c>
      <c r="I3042" s="70">
        <f t="shared" si="385"/>
        <v>5.8483829707010049E-2</v>
      </c>
      <c r="J3042" s="70">
        <f t="shared" si="384"/>
        <v>0.17052621675110013</v>
      </c>
      <c r="K3042" s="115">
        <f t="shared" si="381"/>
        <v>0</v>
      </c>
      <c r="L3042" s="116">
        <f t="shared" si="382"/>
        <v>-0.11204238704409009</v>
      </c>
    </row>
    <row r="3043" spans="1:12">
      <c r="A3043" s="80">
        <v>44308</v>
      </c>
      <c r="B3043" s="52">
        <v>236.7427890016881</v>
      </c>
      <c r="C3043" s="53">
        <v>20484.63</v>
      </c>
      <c r="D3043" s="54">
        <f t="shared" si="379"/>
        <v>45404</v>
      </c>
      <c r="E3043" s="53">
        <f t="shared" si="380"/>
        <v>280.85817870405276</v>
      </c>
      <c r="F3043" s="81">
        <f t="shared" si="383"/>
        <v>32881.22</v>
      </c>
      <c r="H3043" s="85">
        <f t="shared" si="386"/>
        <v>45404</v>
      </c>
      <c r="I3043" s="70">
        <f t="shared" si="385"/>
        <v>5.8611900552594243E-2</v>
      </c>
      <c r="J3043" s="70">
        <f t="shared" si="384"/>
        <v>0.17086439490309213</v>
      </c>
      <c r="K3043" s="115">
        <f t="shared" si="381"/>
        <v>0</v>
      </c>
      <c r="L3043" s="116">
        <f t="shared" si="382"/>
        <v>-0.11225249435049789</v>
      </c>
    </row>
    <row r="3044" spans="1:12">
      <c r="A3044" s="80">
        <v>44309</v>
      </c>
      <c r="B3044" s="52">
        <v>236.76646328058825</v>
      </c>
      <c r="C3044" s="53">
        <v>20392.439999999999</v>
      </c>
      <c r="D3044" s="54">
        <f t="shared" si="379"/>
        <v>45405</v>
      </c>
      <c r="E3044" s="53">
        <f t="shared" si="380"/>
        <v>280.91121627030901</v>
      </c>
      <c r="F3044" s="81">
        <f t="shared" si="383"/>
        <v>32927.730000000003</v>
      </c>
      <c r="H3044" s="85">
        <f t="shared" si="386"/>
        <v>45405</v>
      </c>
      <c r="I3044" s="70">
        <f t="shared" si="385"/>
        <v>5.8643245903614805E-2</v>
      </c>
      <c r="J3044" s="70">
        <f t="shared" si="384"/>
        <v>0.17317878154651201</v>
      </c>
      <c r="K3044" s="115">
        <f t="shared" si="381"/>
        <v>0</v>
      </c>
      <c r="L3044" s="116">
        <f t="shared" si="382"/>
        <v>-0.1145355356428972</v>
      </c>
    </row>
    <row r="3045" spans="1:12">
      <c r="A3045" s="80">
        <v>44312</v>
      </c>
      <c r="B3045" s="52">
        <v>236.84743741103023</v>
      </c>
      <c r="C3045" s="53">
        <v>20596.72</v>
      </c>
      <c r="D3045" s="54">
        <f t="shared" si="379"/>
        <v>45408</v>
      </c>
      <c r="E3045" s="53">
        <f t="shared" si="380"/>
        <v>281.04975025173394</v>
      </c>
      <c r="F3045" s="81">
        <f t="shared" si="383"/>
        <v>33004.19</v>
      </c>
      <c r="H3045" s="85">
        <f t="shared" si="386"/>
        <v>45408</v>
      </c>
      <c r="I3045" s="70">
        <f t="shared" si="385"/>
        <v>5.8696566242185888E-2</v>
      </c>
      <c r="J3045" s="70">
        <f t="shared" si="384"/>
        <v>0.17019167607336505</v>
      </c>
      <c r="K3045" s="115">
        <f t="shared" si="381"/>
        <v>0</v>
      </c>
      <c r="L3045" s="116">
        <f t="shared" si="382"/>
        <v>-0.11149510983117916</v>
      </c>
    </row>
    <row r="3046" spans="1:12">
      <c r="A3046" s="80">
        <v>44313</v>
      </c>
      <c r="B3046" s="52">
        <v>236.86946422270944</v>
      </c>
      <c r="C3046" s="53">
        <v>20835.669999999998</v>
      </c>
      <c r="D3046" s="54">
        <f t="shared" si="379"/>
        <v>45408</v>
      </c>
      <c r="E3046" s="53">
        <f t="shared" si="380"/>
        <v>281.04975025173394</v>
      </c>
      <c r="F3046" s="81">
        <f t="shared" si="383"/>
        <v>33004.19</v>
      </c>
      <c r="H3046" s="85">
        <f t="shared" si="386"/>
        <v>45408</v>
      </c>
      <c r="I3046" s="70">
        <f t="shared" si="385"/>
        <v>5.8663748683300154E-2</v>
      </c>
      <c r="J3046" s="70">
        <f t="shared" si="384"/>
        <v>0.16570109050809934</v>
      </c>
      <c r="K3046" s="115">
        <f t="shared" si="381"/>
        <v>0</v>
      </c>
      <c r="L3046" s="116">
        <f t="shared" si="382"/>
        <v>-0.10703734182479918</v>
      </c>
    </row>
    <row r="3047" spans="1:12">
      <c r="A3047" s="80">
        <v>44314</v>
      </c>
      <c r="B3047" s="52">
        <v>236.88912438823994</v>
      </c>
      <c r="C3047" s="53">
        <v>21136.41</v>
      </c>
      <c r="D3047" s="54">
        <f t="shared" si="379"/>
        <v>45408</v>
      </c>
      <c r="E3047" s="53">
        <f t="shared" si="380"/>
        <v>281.04975025173394</v>
      </c>
      <c r="F3047" s="81">
        <f t="shared" si="383"/>
        <v>33004.19</v>
      </c>
      <c r="H3047" s="85">
        <f t="shared" si="386"/>
        <v>45408</v>
      </c>
      <c r="I3047" s="70">
        <f t="shared" si="385"/>
        <v>5.8634460606845185E-2</v>
      </c>
      <c r="J3047" s="70">
        <f t="shared" si="384"/>
        <v>0.16014592247387993</v>
      </c>
      <c r="K3047" s="115">
        <f t="shared" si="381"/>
        <v>0</v>
      </c>
      <c r="L3047" s="116">
        <f t="shared" si="382"/>
        <v>-0.10151146186703475</v>
      </c>
    </row>
    <row r="3048" spans="1:12">
      <c r="A3048" s="80">
        <v>44315</v>
      </c>
      <c r="B3048" s="52">
        <v>236.91139196593244</v>
      </c>
      <c r="C3048" s="53">
        <v>21186.3</v>
      </c>
      <c r="D3048" s="54">
        <f t="shared" si="379"/>
        <v>45411</v>
      </c>
      <c r="E3048" s="53">
        <f t="shared" si="380"/>
        <v>281.21159279735093</v>
      </c>
      <c r="F3048" s="81">
        <f t="shared" si="383"/>
        <v>33333.120000000003</v>
      </c>
      <c r="H3048" s="85">
        <f t="shared" si="386"/>
        <v>45411</v>
      </c>
      <c r="I3048" s="70">
        <f t="shared" si="385"/>
        <v>5.88044517243973E-2</v>
      </c>
      <c r="J3048" s="70">
        <f t="shared" si="384"/>
        <v>0.16307293414140167</v>
      </c>
      <c r="K3048" s="115">
        <f t="shared" si="381"/>
        <v>0</v>
      </c>
      <c r="L3048" s="116">
        <f t="shared" si="382"/>
        <v>-0.10426848241700437</v>
      </c>
    </row>
    <row r="3049" spans="1:12">
      <c r="A3049" s="80">
        <v>44316</v>
      </c>
      <c r="B3049" s="52">
        <v>236.92916032032988</v>
      </c>
      <c r="C3049" s="53">
        <v>20811.13</v>
      </c>
      <c r="D3049" s="54">
        <f t="shared" si="379"/>
        <v>45412</v>
      </c>
      <c r="E3049" s="53">
        <f t="shared" si="380"/>
        <v>281.26101823872392</v>
      </c>
      <c r="F3049" s="81">
        <f t="shared" si="383"/>
        <v>33276.410000000003</v>
      </c>
      <c r="H3049" s="85">
        <f t="shared" si="386"/>
        <v>45412</v>
      </c>
      <c r="I3049" s="70">
        <f t="shared" si="385"/>
        <v>5.8840009188777964E-2</v>
      </c>
      <c r="J3049" s="70">
        <f t="shared" si="384"/>
        <v>0.16935650205705954</v>
      </c>
      <c r="K3049" s="115">
        <f t="shared" si="381"/>
        <v>0</v>
      </c>
      <c r="L3049" s="116">
        <f t="shared" si="382"/>
        <v>-0.11051649286828158</v>
      </c>
    </row>
    <row r="3050" spans="1:12">
      <c r="A3050" s="80">
        <v>44319</v>
      </c>
      <c r="B3050" s="52">
        <v>236.99881749346406</v>
      </c>
      <c r="C3050" s="53">
        <v>20815.43</v>
      </c>
      <c r="D3050" s="54">
        <f t="shared" si="379"/>
        <v>45415</v>
      </c>
      <c r="E3050" s="53">
        <f t="shared" si="380"/>
        <v>281.44184449864241</v>
      </c>
      <c r="F3050" s="81">
        <f t="shared" si="383"/>
        <v>33086.51</v>
      </c>
      <c r="H3050" s="85">
        <f t="shared" si="386"/>
        <v>45415</v>
      </c>
      <c r="I3050" s="70">
        <f t="shared" si="385"/>
        <v>5.8963106232140294E-2</v>
      </c>
      <c r="J3050" s="70">
        <f t="shared" si="384"/>
        <v>0.16704747760455652</v>
      </c>
      <c r="K3050" s="115">
        <f t="shared" si="381"/>
        <v>0</v>
      </c>
      <c r="L3050" s="116">
        <f t="shared" si="382"/>
        <v>-0.10808437137241622</v>
      </c>
    </row>
    <row r="3051" spans="1:12">
      <c r="A3051" s="80">
        <v>44320</v>
      </c>
      <c r="B3051" s="52">
        <v>237.01991038822098</v>
      </c>
      <c r="C3051" s="53">
        <v>20619.62</v>
      </c>
      <c r="D3051" s="54">
        <f t="shared" si="379"/>
        <v>45415</v>
      </c>
      <c r="E3051" s="53">
        <f t="shared" si="380"/>
        <v>281.44184449864241</v>
      </c>
      <c r="F3051" s="81">
        <f t="shared" si="383"/>
        <v>33086.51</v>
      </c>
      <c r="H3051" s="85">
        <f t="shared" si="386"/>
        <v>45415</v>
      </c>
      <c r="I3051" s="70">
        <f t="shared" si="385"/>
        <v>5.8931692190536733E-2</v>
      </c>
      <c r="J3051" s="70">
        <f t="shared" si="384"/>
        <v>0.17073005429225852</v>
      </c>
      <c r="K3051" s="115">
        <f t="shared" si="381"/>
        <v>0</v>
      </c>
      <c r="L3051" s="116">
        <f t="shared" si="382"/>
        <v>-0.11179836210172178</v>
      </c>
    </row>
    <row r="3052" spans="1:12">
      <c r="A3052" s="80">
        <v>44321</v>
      </c>
      <c r="B3052" s="52">
        <v>237.03697582176895</v>
      </c>
      <c r="C3052" s="53">
        <v>20792.240000000002</v>
      </c>
      <c r="D3052" s="54">
        <f t="shared" si="379"/>
        <v>45415</v>
      </c>
      <c r="E3052" s="53">
        <f t="shared" si="380"/>
        <v>281.44184449864241</v>
      </c>
      <c r="F3052" s="81">
        <f t="shared" si="383"/>
        <v>33086.51</v>
      </c>
      <c r="H3052" s="85">
        <f t="shared" si="386"/>
        <v>45415</v>
      </c>
      <c r="I3052" s="70">
        <f t="shared" si="385"/>
        <v>5.8906279049745214E-2</v>
      </c>
      <c r="J3052" s="70">
        <f t="shared" si="384"/>
        <v>0.16748119351051027</v>
      </c>
      <c r="K3052" s="115">
        <f t="shared" si="381"/>
        <v>0</v>
      </c>
      <c r="L3052" s="116">
        <f t="shared" si="382"/>
        <v>-0.10857491446076506</v>
      </c>
    </row>
    <row r="3053" spans="1:12">
      <c r="A3053" s="80">
        <v>44322</v>
      </c>
      <c r="B3053" s="52">
        <v>237.05712396471378</v>
      </c>
      <c r="C3053" s="53">
        <v>20944.41</v>
      </c>
      <c r="D3053" s="54">
        <f t="shared" si="379"/>
        <v>45418</v>
      </c>
      <c r="E3053" s="53">
        <f t="shared" si="380"/>
        <v>281.60147916277469</v>
      </c>
      <c r="F3053" s="81">
        <f t="shared" si="383"/>
        <v>33037.730000000003</v>
      </c>
      <c r="H3053" s="85">
        <f t="shared" si="386"/>
        <v>45418</v>
      </c>
      <c r="I3053" s="70">
        <f t="shared" si="385"/>
        <v>5.907643984018307E-2</v>
      </c>
      <c r="J3053" s="70">
        <f t="shared" si="384"/>
        <v>0.16407426897440058</v>
      </c>
      <c r="K3053" s="115">
        <f t="shared" si="381"/>
        <v>0</v>
      </c>
      <c r="L3053" s="116">
        <f t="shared" si="382"/>
        <v>-0.10499782913421751</v>
      </c>
    </row>
    <row r="3054" spans="1:12">
      <c r="A3054" s="80">
        <v>44323</v>
      </c>
      <c r="B3054" s="52">
        <v>237.08035556286231</v>
      </c>
      <c r="C3054" s="53">
        <v>21084.26</v>
      </c>
      <c r="D3054" s="54">
        <f t="shared" si="379"/>
        <v>45419</v>
      </c>
      <c r="E3054" s="53">
        <f t="shared" si="380"/>
        <v>281.6541857015431</v>
      </c>
      <c r="F3054" s="81">
        <f t="shared" si="383"/>
        <v>32837.71</v>
      </c>
      <c r="H3054" s="85">
        <f t="shared" si="386"/>
        <v>45419</v>
      </c>
      <c r="I3054" s="70">
        <f t="shared" si="385"/>
        <v>5.9107914086730329E-2</v>
      </c>
      <c r="J3054" s="70">
        <f t="shared" si="384"/>
        <v>0.15914606889612415</v>
      </c>
      <c r="K3054" s="115">
        <f t="shared" si="381"/>
        <v>0</v>
      </c>
      <c r="L3054" s="116">
        <f t="shared" si="382"/>
        <v>-0.10003815480939382</v>
      </c>
    </row>
    <row r="3055" spans="1:12">
      <c r="A3055" s="80">
        <v>44326</v>
      </c>
      <c r="B3055" s="52">
        <v>237.14223353566422</v>
      </c>
      <c r="C3055" s="53">
        <v>21253.8</v>
      </c>
      <c r="D3055" s="54">
        <f t="shared" si="379"/>
        <v>45422</v>
      </c>
      <c r="E3055" s="53">
        <f t="shared" si="380"/>
        <v>281.80554209863755</v>
      </c>
      <c r="F3055" s="81">
        <f t="shared" si="383"/>
        <v>32522.55</v>
      </c>
      <c r="H3055" s="85">
        <f t="shared" si="386"/>
        <v>45422</v>
      </c>
      <c r="I3055" s="70">
        <f t="shared" si="385"/>
        <v>5.9205453067467051E-2</v>
      </c>
      <c r="J3055" s="70">
        <f t="shared" si="384"/>
        <v>0.15234538494493344</v>
      </c>
      <c r="K3055" s="115">
        <f t="shared" si="381"/>
        <v>0</v>
      </c>
      <c r="L3055" s="116">
        <f t="shared" si="382"/>
        <v>-9.3139931877466386E-2</v>
      </c>
    </row>
    <row r="3056" spans="1:12">
      <c r="A3056" s="80">
        <v>44327</v>
      </c>
      <c r="B3056" s="52">
        <v>237.16357633668241</v>
      </c>
      <c r="C3056" s="53">
        <v>21123.53</v>
      </c>
      <c r="D3056" s="54">
        <f t="shared" si="379"/>
        <v>45422</v>
      </c>
      <c r="E3056" s="53">
        <f t="shared" si="380"/>
        <v>281.80554209863755</v>
      </c>
      <c r="F3056" s="81">
        <f t="shared" si="383"/>
        <v>32522.55</v>
      </c>
      <c r="H3056" s="85">
        <f t="shared" si="386"/>
        <v>45422</v>
      </c>
      <c r="I3056" s="70">
        <f t="shared" si="385"/>
        <v>5.9173678810311436E-2</v>
      </c>
      <c r="J3056" s="70">
        <f t="shared" si="384"/>
        <v>0.15470939157484631</v>
      </c>
      <c r="K3056" s="115">
        <f t="shared" si="381"/>
        <v>0</v>
      </c>
      <c r="L3056" s="116">
        <f t="shared" si="382"/>
        <v>-9.5535712764534875E-2</v>
      </c>
    </row>
    <row r="3057" spans="1:12">
      <c r="A3057" s="80">
        <v>44328</v>
      </c>
      <c r="B3057" s="52">
        <v>237.18705553073977</v>
      </c>
      <c r="C3057" s="53">
        <v>20904.13</v>
      </c>
      <c r="D3057" s="54">
        <f t="shared" si="379"/>
        <v>45422</v>
      </c>
      <c r="E3057" s="53">
        <f t="shared" si="380"/>
        <v>281.80554209863755</v>
      </c>
      <c r="F3057" s="81">
        <f t="shared" si="383"/>
        <v>32522.55</v>
      </c>
      <c r="H3057" s="85">
        <f t="shared" si="386"/>
        <v>45422</v>
      </c>
      <c r="I3057" s="70">
        <f t="shared" si="385"/>
        <v>5.9138728385613293E-2</v>
      </c>
      <c r="J3057" s="70">
        <f t="shared" si="384"/>
        <v>0.15873510401353097</v>
      </c>
      <c r="K3057" s="115">
        <f t="shared" si="381"/>
        <v>0</v>
      </c>
      <c r="L3057" s="116">
        <f t="shared" si="382"/>
        <v>-9.9596375627917677E-2</v>
      </c>
    </row>
    <row r="3058" spans="1:12">
      <c r="A3058" s="80">
        <v>44330</v>
      </c>
      <c r="B3058" s="52">
        <v>237.2344929418459</v>
      </c>
      <c r="C3058" s="53">
        <v>20877.560000000001</v>
      </c>
      <c r="D3058" s="54">
        <f t="shared" si="379"/>
        <v>45426</v>
      </c>
      <c r="E3058" s="53">
        <f t="shared" si="380"/>
        <v>282.03572249153189</v>
      </c>
      <c r="F3058" s="81">
        <f t="shared" si="383"/>
        <v>32762.37</v>
      </c>
      <c r="H3058" s="85">
        <f t="shared" si="386"/>
        <v>45426</v>
      </c>
      <c r="I3058" s="70">
        <f t="shared" si="385"/>
        <v>5.9356401063033637E-2</v>
      </c>
      <c r="J3058" s="70">
        <f t="shared" si="384"/>
        <v>0.16206884180591463</v>
      </c>
      <c r="K3058" s="115">
        <f t="shared" si="381"/>
        <v>0</v>
      </c>
      <c r="L3058" s="116">
        <f t="shared" si="382"/>
        <v>-0.10271244074288099</v>
      </c>
    </row>
    <row r="3059" spans="1:12">
      <c r="A3059" s="80">
        <v>44333</v>
      </c>
      <c r="B3059" s="52">
        <v>237.30352817929199</v>
      </c>
      <c r="C3059" s="53">
        <v>21226.53</v>
      </c>
      <c r="D3059" s="54">
        <f t="shared" si="379"/>
        <v>45429</v>
      </c>
      <c r="E3059" s="53">
        <f t="shared" si="380"/>
        <v>282.20560158307438</v>
      </c>
      <c r="F3059" s="81">
        <f t="shared" si="383"/>
        <v>33138.019999999997</v>
      </c>
      <c r="H3059" s="85">
        <f t="shared" si="386"/>
        <v>45429</v>
      </c>
      <c r="I3059" s="70">
        <f t="shared" si="385"/>
        <v>5.9466294800952113E-2</v>
      </c>
      <c r="J3059" s="70">
        <f t="shared" si="384"/>
        <v>0.16006551630061261</v>
      </c>
      <c r="K3059" s="115">
        <f t="shared" si="381"/>
        <v>0</v>
      </c>
      <c r="L3059" s="116">
        <f t="shared" si="382"/>
        <v>-0.1005992214996605</v>
      </c>
    </row>
    <row r="3060" spans="1:12">
      <c r="A3060" s="80">
        <v>44334</v>
      </c>
      <c r="B3060" s="52">
        <v>237.32630931799721</v>
      </c>
      <c r="C3060" s="53">
        <v>21489.56</v>
      </c>
      <c r="D3060" s="54">
        <f t="shared" si="379"/>
        <v>45430</v>
      </c>
      <c r="E3060" s="53">
        <f t="shared" si="380"/>
        <v>282.26277334529101</v>
      </c>
      <c r="F3060" s="81">
        <f t="shared" si="383"/>
        <v>33190.97</v>
      </c>
      <c r="H3060" s="85">
        <f t="shared" si="386"/>
        <v>45430</v>
      </c>
      <c r="I3060" s="70">
        <f t="shared" si="385"/>
        <v>5.9503932349341149E-2</v>
      </c>
      <c r="J3060" s="70">
        <f t="shared" si="384"/>
        <v>0.15592806220796751</v>
      </c>
      <c r="K3060" s="115">
        <f t="shared" si="381"/>
        <v>0</v>
      </c>
      <c r="L3060" s="116">
        <f t="shared" si="382"/>
        <v>-9.6424129858626362E-2</v>
      </c>
    </row>
    <row r="3061" spans="1:12">
      <c r="A3061" s="80">
        <v>44335</v>
      </c>
      <c r="B3061" s="52">
        <v>237.3488553173824</v>
      </c>
      <c r="C3061" s="53">
        <v>21378.71</v>
      </c>
      <c r="D3061" s="54">
        <f t="shared" si="379"/>
        <v>45430</v>
      </c>
      <c r="E3061" s="53">
        <f t="shared" si="380"/>
        <v>282.26277334529101</v>
      </c>
      <c r="F3061" s="81">
        <f t="shared" si="383"/>
        <v>33190.97</v>
      </c>
      <c r="H3061" s="85">
        <f t="shared" si="386"/>
        <v>45430</v>
      </c>
      <c r="I3061" s="70">
        <f t="shared" si="385"/>
        <v>5.9470383516220471E-2</v>
      </c>
      <c r="J3061" s="70">
        <f t="shared" si="384"/>
        <v>0.15792247314797581</v>
      </c>
      <c r="K3061" s="115">
        <f t="shared" si="381"/>
        <v>0</v>
      </c>
      <c r="L3061" s="116">
        <f t="shared" si="382"/>
        <v>-9.8452089631755335E-2</v>
      </c>
    </row>
    <row r="3062" spans="1:12">
      <c r="A3062" s="80">
        <v>44336</v>
      </c>
      <c r="B3062" s="52">
        <v>237.37069141207161</v>
      </c>
      <c r="C3062" s="53">
        <v>21202.21</v>
      </c>
      <c r="D3062" s="54">
        <f t="shared" si="379"/>
        <v>45430</v>
      </c>
      <c r="E3062" s="53">
        <f t="shared" si="380"/>
        <v>282.26277334529101</v>
      </c>
      <c r="F3062" s="81">
        <f t="shared" si="383"/>
        <v>33190.97</v>
      </c>
      <c r="H3062" s="85">
        <f t="shared" si="386"/>
        <v>45430</v>
      </c>
      <c r="I3062" s="70">
        <f t="shared" si="385"/>
        <v>5.943789508372932E-2</v>
      </c>
      <c r="J3062" s="70">
        <f t="shared" si="384"/>
        <v>0.16112668025387733</v>
      </c>
      <c r="K3062" s="115">
        <f t="shared" si="381"/>
        <v>0</v>
      </c>
      <c r="L3062" s="116">
        <f t="shared" si="382"/>
        <v>-0.10168878517014801</v>
      </c>
    </row>
    <row r="3063" spans="1:12">
      <c r="A3063" s="80">
        <v>44337</v>
      </c>
      <c r="B3063" s="52">
        <v>237.39347899844719</v>
      </c>
      <c r="C3063" s="53">
        <v>21585.18</v>
      </c>
      <c r="D3063" s="54">
        <f t="shared" si="379"/>
        <v>45433</v>
      </c>
      <c r="E3063" s="53">
        <f t="shared" si="380"/>
        <v>282.46273357148755</v>
      </c>
      <c r="F3063" s="81">
        <f t="shared" si="383"/>
        <v>33230.839999999997</v>
      </c>
      <c r="H3063" s="85">
        <f t="shared" si="386"/>
        <v>45433</v>
      </c>
      <c r="I3063" s="70">
        <f t="shared" si="385"/>
        <v>5.9654103388934621E-2</v>
      </c>
      <c r="J3063" s="70">
        <f t="shared" si="384"/>
        <v>0.15468063291273304</v>
      </c>
      <c r="K3063" s="115">
        <f t="shared" si="381"/>
        <v>0</v>
      </c>
      <c r="L3063" s="116">
        <f t="shared" si="382"/>
        <v>-9.502652952379842E-2</v>
      </c>
    </row>
    <row r="3064" spans="1:12">
      <c r="A3064" s="80">
        <v>44340</v>
      </c>
      <c r="B3064" s="52">
        <v>237.45971177908774</v>
      </c>
      <c r="C3064" s="53">
        <v>21617.03</v>
      </c>
      <c r="D3064" s="54">
        <f t="shared" si="379"/>
        <v>45436</v>
      </c>
      <c r="E3064" s="53">
        <f t="shared" si="380"/>
        <v>282.63873352088638</v>
      </c>
      <c r="F3064" s="81">
        <f t="shared" si="383"/>
        <v>33881.75</v>
      </c>
      <c r="H3064" s="85">
        <f t="shared" si="386"/>
        <v>45436</v>
      </c>
      <c r="I3064" s="70">
        <f t="shared" si="385"/>
        <v>5.9775594658778131E-2</v>
      </c>
      <c r="J3064" s="70">
        <f t="shared" si="384"/>
        <v>0.16159999849211659</v>
      </c>
      <c r="K3064" s="115">
        <f t="shared" si="381"/>
        <v>0</v>
      </c>
      <c r="L3064" s="116">
        <f t="shared" si="382"/>
        <v>-0.10182440383333846</v>
      </c>
    </row>
    <row r="3065" spans="1:12">
      <c r="A3065" s="80">
        <v>44341</v>
      </c>
      <c r="B3065" s="52">
        <v>237.48084569343609</v>
      </c>
      <c r="C3065" s="53">
        <v>21639.040000000001</v>
      </c>
      <c r="D3065" s="54">
        <f t="shared" si="379"/>
        <v>45436</v>
      </c>
      <c r="E3065" s="53">
        <f t="shared" si="380"/>
        <v>282.63873352088638</v>
      </c>
      <c r="F3065" s="81">
        <f t="shared" si="383"/>
        <v>33881.75</v>
      </c>
      <c r="H3065" s="85">
        <f t="shared" si="386"/>
        <v>45436</v>
      </c>
      <c r="I3065" s="70">
        <f t="shared" si="385"/>
        <v>5.9744156514781377E-2</v>
      </c>
      <c r="J3065" s="70">
        <f t="shared" si="384"/>
        <v>0.16120602708305665</v>
      </c>
      <c r="K3065" s="115">
        <f t="shared" si="381"/>
        <v>0</v>
      </c>
      <c r="L3065" s="116">
        <f t="shared" si="382"/>
        <v>-0.10146187056827527</v>
      </c>
    </row>
    <row r="3066" spans="1:12">
      <c r="A3066" s="80">
        <v>44342</v>
      </c>
      <c r="B3066" s="52">
        <v>237.50340637377695</v>
      </c>
      <c r="C3066" s="53">
        <v>21771.35</v>
      </c>
      <c r="D3066" s="54">
        <f t="shared" si="379"/>
        <v>45436</v>
      </c>
      <c r="E3066" s="53">
        <f t="shared" si="380"/>
        <v>282.63873352088638</v>
      </c>
      <c r="F3066" s="81">
        <f t="shared" si="383"/>
        <v>33881.75</v>
      </c>
      <c r="H3066" s="85">
        <f t="shared" si="386"/>
        <v>45436</v>
      </c>
      <c r="I3066" s="70">
        <f t="shared" si="385"/>
        <v>5.9710600075043807E-2</v>
      </c>
      <c r="J3066" s="70">
        <f t="shared" si="384"/>
        <v>0.15884893149301726</v>
      </c>
      <c r="K3066" s="115">
        <f t="shared" si="381"/>
        <v>0</v>
      </c>
      <c r="L3066" s="116">
        <f t="shared" si="382"/>
        <v>-9.9138331417973458E-2</v>
      </c>
    </row>
    <row r="3067" spans="1:12">
      <c r="A3067" s="80">
        <v>44343</v>
      </c>
      <c r="B3067" s="52">
        <v>237.52691921100796</v>
      </c>
      <c r="C3067" s="53">
        <v>21823.14</v>
      </c>
      <c r="D3067" s="54">
        <f t="shared" si="379"/>
        <v>45439</v>
      </c>
      <c r="E3067" s="53">
        <f t="shared" si="380"/>
        <v>282.79949242282606</v>
      </c>
      <c r="F3067" s="81">
        <f t="shared" si="383"/>
        <v>33845.39</v>
      </c>
      <c r="H3067" s="85">
        <f t="shared" si="386"/>
        <v>45439</v>
      </c>
      <c r="I3067" s="70">
        <f t="shared" si="385"/>
        <v>5.9876500843866198E-2</v>
      </c>
      <c r="J3067" s="70">
        <f t="shared" si="384"/>
        <v>0.15751713319227423</v>
      </c>
      <c r="K3067" s="115">
        <f t="shared" si="381"/>
        <v>0</v>
      </c>
      <c r="L3067" s="116">
        <f t="shared" si="382"/>
        <v>-9.764063234840803E-2</v>
      </c>
    </row>
    <row r="3068" spans="1:12">
      <c r="A3068" s="80">
        <v>44344</v>
      </c>
      <c r="B3068" s="52">
        <v>237.55304717212118</v>
      </c>
      <c r="C3068" s="53">
        <v>21962.31</v>
      </c>
      <c r="D3068" s="54">
        <f t="shared" si="379"/>
        <v>45440</v>
      </c>
      <c r="E3068" s="53">
        <f t="shared" si="380"/>
        <v>282.85651332322294</v>
      </c>
      <c r="F3068" s="81">
        <f t="shared" si="383"/>
        <v>33780.01</v>
      </c>
      <c r="H3068" s="85">
        <f t="shared" si="386"/>
        <v>45440</v>
      </c>
      <c r="I3068" s="70">
        <f t="shared" si="385"/>
        <v>5.9908868504479518E-2</v>
      </c>
      <c r="J3068" s="70">
        <f t="shared" si="384"/>
        <v>0.15432274229289589</v>
      </c>
      <c r="K3068" s="115">
        <f t="shared" si="381"/>
        <v>0</v>
      </c>
      <c r="L3068" s="116">
        <f t="shared" si="382"/>
        <v>-9.4413873788416369E-2</v>
      </c>
    </row>
    <row r="3069" spans="1:12">
      <c r="A3069" s="80">
        <v>44347</v>
      </c>
      <c r="B3069" s="52">
        <v>237.61504851743311</v>
      </c>
      <c r="C3069" s="53">
        <v>22203.59</v>
      </c>
      <c r="D3069" s="54">
        <f t="shared" si="379"/>
        <v>45442</v>
      </c>
      <c r="E3069" s="53">
        <f t="shared" si="380"/>
        <v>282.96496622599568</v>
      </c>
      <c r="F3069" s="81">
        <f t="shared" si="383"/>
        <v>33190.35</v>
      </c>
      <c r="H3069" s="85">
        <f t="shared" si="386"/>
        <v>45442</v>
      </c>
      <c r="I3069" s="70">
        <f t="shared" si="385"/>
        <v>5.9952106875777567E-2</v>
      </c>
      <c r="J3069" s="70">
        <f t="shared" si="384"/>
        <v>0.14339479524058096</v>
      </c>
      <c r="K3069" s="115">
        <f t="shared" si="381"/>
        <v>0</v>
      </c>
      <c r="L3069" s="116">
        <f t="shared" si="382"/>
        <v>-8.3442688364803397E-2</v>
      </c>
    </row>
    <row r="3070" spans="1:12">
      <c r="A3070" s="80">
        <v>44348</v>
      </c>
      <c r="B3070" s="52">
        <v>237.6378595620908</v>
      </c>
      <c r="C3070" s="53">
        <v>22192.25</v>
      </c>
      <c r="D3070" s="54">
        <f t="shared" si="379"/>
        <v>45442</v>
      </c>
      <c r="E3070" s="53">
        <f t="shared" si="380"/>
        <v>282.96496622599568</v>
      </c>
      <c r="F3070" s="81">
        <f t="shared" si="383"/>
        <v>33190.35</v>
      </c>
      <c r="H3070" s="85">
        <f t="shared" si="386"/>
        <v>45442</v>
      </c>
      <c r="I3070" s="70">
        <f t="shared" si="385"/>
        <v>5.9918190578977404E-2</v>
      </c>
      <c r="J3070" s="70">
        <f t="shared" si="384"/>
        <v>0.14358951620687854</v>
      </c>
      <c r="K3070" s="115">
        <f t="shared" si="381"/>
        <v>0</v>
      </c>
      <c r="L3070" s="116">
        <f t="shared" si="382"/>
        <v>-8.3671325627901139E-2</v>
      </c>
    </row>
    <row r="3071" spans="1:12">
      <c r="A3071" s="80">
        <v>44349</v>
      </c>
      <c r="B3071" s="52">
        <v>237.66091043446832</v>
      </c>
      <c r="C3071" s="53">
        <v>22194.18</v>
      </c>
      <c r="D3071" s="54">
        <f t="shared" si="379"/>
        <v>45442</v>
      </c>
      <c r="E3071" s="53">
        <f t="shared" si="380"/>
        <v>282.96496622599568</v>
      </c>
      <c r="F3071" s="81">
        <f t="shared" si="383"/>
        <v>33190.35</v>
      </c>
      <c r="H3071" s="85">
        <f t="shared" si="386"/>
        <v>45442</v>
      </c>
      <c r="I3071" s="70">
        <f t="shared" si="385"/>
        <v>5.9883922106819254E-2</v>
      </c>
      <c r="J3071" s="70">
        <f t="shared" si="384"/>
        <v>0.14355636649906556</v>
      </c>
      <c r="K3071" s="115">
        <f t="shared" si="381"/>
        <v>0</v>
      </c>
      <c r="L3071" s="116">
        <f t="shared" si="382"/>
        <v>-8.3672444392246303E-2</v>
      </c>
    </row>
    <row r="3072" spans="1:12">
      <c r="A3072" s="80">
        <v>44350</v>
      </c>
      <c r="B3072" s="52">
        <v>237.68443886460136</v>
      </c>
      <c r="C3072" s="53">
        <v>22361.86</v>
      </c>
      <c r="D3072" s="54">
        <f t="shared" si="379"/>
        <v>45446</v>
      </c>
      <c r="E3072" s="53">
        <f t="shared" si="380"/>
        <v>283.19077236350967</v>
      </c>
      <c r="F3072" s="81">
        <f t="shared" si="383"/>
        <v>34369.129999999997</v>
      </c>
      <c r="H3072" s="85">
        <f t="shared" si="386"/>
        <v>45446</v>
      </c>
      <c r="I3072" s="70">
        <f t="shared" si="385"/>
        <v>6.0130793226306434E-2</v>
      </c>
      <c r="J3072" s="70">
        <f t="shared" si="384"/>
        <v>0.15403825358988055</v>
      </c>
      <c r="K3072" s="115">
        <f t="shared" si="381"/>
        <v>0</v>
      </c>
      <c r="L3072" s="116">
        <f t="shared" si="382"/>
        <v>-9.3907460363574113E-2</v>
      </c>
    </row>
    <row r="3073" spans="1:12">
      <c r="A3073" s="80">
        <v>44351</v>
      </c>
      <c r="B3073" s="52">
        <v>237.70773193961008</v>
      </c>
      <c r="C3073" s="53">
        <v>22333.23</v>
      </c>
      <c r="D3073" s="54">
        <f t="shared" si="379"/>
        <v>45447</v>
      </c>
      <c r="E3073" s="53">
        <f t="shared" si="380"/>
        <v>283.24487343900807</v>
      </c>
      <c r="F3073" s="81">
        <f t="shared" si="383"/>
        <v>32353.5</v>
      </c>
      <c r="H3073" s="85">
        <f t="shared" si="386"/>
        <v>45447</v>
      </c>
      <c r="I3073" s="70">
        <f t="shared" si="385"/>
        <v>6.0163667562017631E-2</v>
      </c>
      <c r="J3073" s="70">
        <f t="shared" si="384"/>
        <v>0.13150525946091651</v>
      </c>
      <c r="K3073" s="115">
        <f t="shared" si="381"/>
        <v>0</v>
      </c>
      <c r="L3073" s="116">
        <f t="shared" si="382"/>
        <v>-7.1341591898898882E-2</v>
      </c>
    </row>
    <row r="3074" spans="1:12">
      <c r="A3074" s="80">
        <v>44354</v>
      </c>
      <c r="B3074" s="52">
        <v>237.78047050558359</v>
      </c>
      <c r="C3074" s="53">
        <v>22449.24</v>
      </c>
      <c r="D3074" s="54">
        <f t="shared" ref="D3074:D3137" si="387">VLOOKUP(EDATE(A3074,36),A:A,1,1)</f>
        <v>45450</v>
      </c>
      <c r="E3074" s="53">
        <f t="shared" ref="E3074:E3137" si="388">VLOOKUP(D3074,A:B,2,0)</f>
        <v>283.41972969206967</v>
      </c>
      <c r="F3074" s="81">
        <f t="shared" si="383"/>
        <v>34431.61</v>
      </c>
      <c r="H3074" s="85">
        <f t="shared" si="386"/>
        <v>45450</v>
      </c>
      <c r="I3074" s="70">
        <f t="shared" si="385"/>
        <v>6.0273643616173267E-2</v>
      </c>
      <c r="J3074" s="70">
        <f t="shared" si="384"/>
        <v>0.15323698634926464</v>
      </c>
      <c r="K3074" s="115">
        <f t="shared" ref="K3074:K3137" si="389">IF(I3074&gt;J3074,1,0)</f>
        <v>0</v>
      </c>
      <c r="L3074" s="116">
        <f t="shared" ref="L3074:L3137" si="390">I3074-J3074</f>
        <v>-9.296334273309137E-2</v>
      </c>
    </row>
    <row r="3075" spans="1:12">
      <c r="A3075" s="80">
        <v>44355</v>
      </c>
      <c r="B3075" s="52">
        <v>237.80472411357516</v>
      </c>
      <c r="C3075" s="53">
        <v>22432.77</v>
      </c>
      <c r="D3075" s="54">
        <f t="shared" si="387"/>
        <v>45450</v>
      </c>
      <c r="E3075" s="53">
        <f t="shared" si="388"/>
        <v>283.41972969206967</v>
      </c>
      <c r="F3075" s="81">
        <f t="shared" si="383"/>
        <v>34431.61</v>
      </c>
      <c r="H3075" s="85">
        <f t="shared" si="386"/>
        <v>45450</v>
      </c>
      <c r="I3075" s="70">
        <f t="shared" si="385"/>
        <v>6.0237596763448531E-2</v>
      </c>
      <c r="J3075" s="70">
        <f t="shared" si="384"/>
        <v>0.153519150443437</v>
      </c>
      <c r="K3075" s="115">
        <f t="shared" si="389"/>
        <v>0</v>
      </c>
      <c r="L3075" s="116">
        <f t="shared" si="390"/>
        <v>-9.3281553679988471E-2</v>
      </c>
    </row>
    <row r="3076" spans="1:12">
      <c r="A3076" s="80">
        <v>44356</v>
      </c>
      <c r="B3076" s="52">
        <v>237.82779117181417</v>
      </c>
      <c r="C3076" s="53">
        <v>22283.52</v>
      </c>
      <c r="D3076" s="54">
        <f t="shared" si="387"/>
        <v>45450</v>
      </c>
      <c r="E3076" s="53">
        <f t="shared" si="388"/>
        <v>283.41972969206967</v>
      </c>
      <c r="F3076" s="81">
        <f t="shared" si="383"/>
        <v>34431.61</v>
      </c>
      <c r="H3076" s="85">
        <f t="shared" si="386"/>
        <v>45450</v>
      </c>
      <c r="I3076" s="70">
        <f t="shared" si="385"/>
        <v>6.0203317964491632E-2</v>
      </c>
      <c r="J3076" s="70">
        <f t="shared" si="384"/>
        <v>0.15608875925457188</v>
      </c>
      <c r="K3076" s="115">
        <f t="shared" si="389"/>
        <v>0</v>
      </c>
      <c r="L3076" s="116">
        <f t="shared" si="390"/>
        <v>-9.5885441290080253E-2</v>
      </c>
    </row>
    <row r="3077" spans="1:12">
      <c r="A3077" s="80">
        <v>44357</v>
      </c>
      <c r="B3077" s="52">
        <v>237.8506226397667</v>
      </c>
      <c r="C3077" s="53">
        <v>22448.94</v>
      </c>
      <c r="D3077" s="54">
        <f t="shared" si="387"/>
        <v>45453</v>
      </c>
      <c r="E3077" s="53">
        <f t="shared" si="388"/>
        <v>283.59048125747535</v>
      </c>
      <c r="F3077" s="81">
        <f t="shared" si="383"/>
        <v>34385.839999999997</v>
      </c>
      <c r="H3077" s="85">
        <f t="shared" si="386"/>
        <v>45453</v>
      </c>
      <c r="I3077" s="70">
        <f t="shared" si="385"/>
        <v>6.0382257240867876E-2</v>
      </c>
      <c r="J3077" s="70">
        <f t="shared" si="384"/>
        <v>0.15273089462522704</v>
      </c>
      <c r="K3077" s="115">
        <f t="shared" si="389"/>
        <v>0</v>
      </c>
      <c r="L3077" s="116">
        <f t="shared" si="390"/>
        <v>-9.2348637384359167E-2</v>
      </c>
    </row>
    <row r="3078" spans="1:12">
      <c r="A3078" s="80">
        <v>44358</v>
      </c>
      <c r="B3078" s="52">
        <v>237.87512125389858</v>
      </c>
      <c r="C3078" s="53">
        <v>22544.26</v>
      </c>
      <c r="D3078" s="54">
        <f t="shared" si="387"/>
        <v>45454</v>
      </c>
      <c r="E3078" s="53">
        <f t="shared" si="388"/>
        <v>283.6500608982268</v>
      </c>
      <c r="F3078" s="81">
        <f t="shared" si="383"/>
        <v>34402</v>
      </c>
      <c r="H3078" s="85">
        <f t="shared" si="386"/>
        <v>45454</v>
      </c>
      <c r="I3078" s="70">
        <f t="shared" si="385"/>
        <v>6.0420104248875006E-2</v>
      </c>
      <c r="J3078" s="70">
        <f t="shared" si="384"/>
        <v>0.15128426492193747</v>
      </c>
      <c r="K3078" s="115">
        <f t="shared" si="389"/>
        <v>0</v>
      </c>
      <c r="L3078" s="116">
        <f t="shared" si="390"/>
        <v>-9.0864160673062466E-2</v>
      </c>
    </row>
    <row r="3079" spans="1:12">
      <c r="A3079" s="80">
        <v>44361</v>
      </c>
      <c r="B3079" s="52">
        <v>237.94006116200089</v>
      </c>
      <c r="C3079" s="53">
        <v>22567.11</v>
      </c>
      <c r="D3079" s="54">
        <f t="shared" si="387"/>
        <v>45457</v>
      </c>
      <c r="E3079" s="53">
        <f t="shared" si="388"/>
        <v>283.81960937542522</v>
      </c>
      <c r="F3079" s="81">
        <f t="shared" si="383"/>
        <v>34710.67</v>
      </c>
      <c r="H3079" s="85">
        <f t="shared" si="386"/>
        <v>45457</v>
      </c>
      <c r="I3079" s="70">
        <f t="shared" si="385"/>
        <v>6.0534846810377463E-2</v>
      </c>
      <c r="J3079" s="70">
        <f t="shared" si="384"/>
        <v>0.15432743304032948</v>
      </c>
      <c r="K3079" s="115">
        <f t="shared" si="389"/>
        <v>0</v>
      </c>
      <c r="L3079" s="116">
        <f t="shared" si="390"/>
        <v>-9.3792586229952013E-2</v>
      </c>
    </row>
    <row r="3080" spans="1:12">
      <c r="A3080" s="80">
        <v>44362</v>
      </c>
      <c r="B3080" s="52">
        <v>237.96266546781126</v>
      </c>
      <c r="C3080" s="53">
        <v>22649.05</v>
      </c>
      <c r="D3080" s="54">
        <f t="shared" si="387"/>
        <v>45457</v>
      </c>
      <c r="E3080" s="53">
        <f t="shared" si="388"/>
        <v>283.81960937542522</v>
      </c>
      <c r="F3080" s="81">
        <f t="shared" ref="F3080:F3143" si="391">VLOOKUP(D3080,A:C,3,0)</f>
        <v>34710.67</v>
      </c>
      <c r="H3080" s="85">
        <f t="shared" si="386"/>
        <v>45457</v>
      </c>
      <c r="I3080" s="70">
        <f t="shared" si="385"/>
        <v>6.0501265333699594E-2</v>
      </c>
      <c r="J3080" s="70">
        <f t="shared" si="384"/>
        <v>0.15293370447390342</v>
      </c>
      <c r="K3080" s="115">
        <f t="shared" si="389"/>
        <v>0</v>
      </c>
      <c r="L3080" s="116">
        <f t="shared" si="390"/>
        <v>-9.2432439140203826E-2</v>
      </c>
    </row>
    <row r="3081" spans="1:12">
      <c r="A3081" s="80">
        <v>44363</v>
      </c>
      <c r="B3081" s="52">
        <v>237.98003674239041</v>
      </c>
      <c r="C3081" s="53">
        <v>22503.9</v>
      </c>
      <c r="D3081" s="54">
        <f t="shared" si="387"/>
        <v>45457</v>
      </c>
      <c r="E3081" s="53">
        <f t="shared" si="388"/>
        <v>283.81960937542522</v>
      </c>
      <c r="F3081" s="81">
        <f t="shared" si="391"/>
        <v>34710.67</v>
      </c>
      <c r="H3081" s="85">
        <f t="shared" si="386"/>
        <v>45457</v>
      </c>
      <c r="I3081" s="70">
        <f t="shared" si="385"/>
        <v>6.0475461058707491E-2</v>
      </c>
      <c r="J3081" s="70">
        <f t="shared" si="384"/>
        <v>0.15540719888219057</v>
      </c>
      <c r="K3081" s="115">
        <f t="shared" si="389"/>
        <v>0</v>
      </c>
      <c r="L3081" s="116">
        <f t="shared" si="390"/>
        <v>-9.4931737823483076E-2</v>
      </c>
    </row>
    <row r="3082" spans="1:12">
      <c r="A3082" s="80">
        <v>44364</v>
      </c>
      <c r="B3082" s="52">
        <v>237.98955594386013</v>
      </c>
      <c r="C3082" s="53">
        <v>22401.65</v>
      </c>
      <c r="D3082" s="54">
        <f t="shared" si="387"/>
        <v>45457</v>
      </c>
      <c r="E3082" s="53">
        <f t="shared" si="388"/>
        <v>283.81960937542522</v>
      </c>
      <c r="F3082" s="81">
        <f t="shared" si="391"/>
        <v>34710.67</v>
      </c>
      <c r="H3082" s="85">
        <f t="shared" si="386"/>
        <v>45457</v>
      </c>
      <c r="I3082" s="70">
        <f t="shared" si="385"/>
        <v>6.0461321762939502E-2</v>
      </c>
      <c r="J3082" s="70">
        <f t="shared" si="384"/>
        <v>0.15716244301229043</v>
      </c>
      <c r="K3082" s="115">
        <f t="shared" si="389"/>
        <v>0</v>
      </c>
      <c r="L3082" s="116">
        <f t="shared" si="390"/>
        <v>-9.670112124935093E-2</v>
      </c>
    </row>
    <row r="3083" spans="1:12">
      <c r="A3083" s="80">
        <v>44365</v>
      </c>
      <c r="B3083" s="52">
        <v>238.02168453391255</v>
      </c>
      <c r="C3083" s="53">
        <v>22390.11</v>
      </c>
      <c r="D3083" s="54">
        <f t="shared" si="387"/>
        <v>45461</v>
      </c>
      <c r="E3083" s="53">
        <f t="shared" si="388"/>
        <v>284.04675030561566</v>
      </c>
      <c r="F3083" s="81">
        <f t="shared" si="391"/>
        <v>34847.24</v>
      </c>
      <c r="H3083" s="85">
        <f t="shared" si="386"/>
        <v>45461</v>
      </c>
      <c r="I3083" s="70">
        <f t="shared" si="385"/>
        <v>6.069641299092976E-2</v>
      </c>
      <c r="J3083" s="70">
        <f t="shared" si="384"/>
        <v>0.15887711424284667</v>
      </c>
      <c r="K3083" s="115">
        <f t="shared" si="389"/>
        <v>0</v>
      </c>
      <c r="L3083" s="116">
        <f t="shared" si="390"/>
        <v>-9.8180701251916913E-2</v>
      </c>
    </row>
    <row r="3084" spans="1:12">
      <c r="A3084" s="80">
        <v>44368</v>
      </c>
      <c r="B3084" s="52">
        <v>238.10594421023754</v>
      </c>
      <c r="C3084" s="53">
        <v>22480.3</v>
      </c>
      <c r="D3084" s="54">
        <f t="shared" si="387"/>
        <v>45464</v>
      </c>
      <c r="E3084" s="53">
        <f t="shared" si="388"/>
        <v>284.21425171902541</v>
      </c>
      <c r="F3084" s="81">
        <f t="shared" si="391"/>
        <v>34779.9</v>
      </c>
      <c r="H3084" s="85">
        <f t="shared" si="386"/>
        <v>45464</v>
      </c>
      <c r="I3084" s="70">
        <f t="shared" si="385"/>
        <v>6.0779711151836002E-2</v>
      </c>
      <c r="J3084" s="70">
        <f t="shared" si="384"/>
        <v>0.15657928291507228</v>
      </c>
      <c r="K3084" s="115">
        <f t="shared" si="389"/>
        <v>0</v>
      </c>
      <c r="L3084" s="116">
        <f t="shared" si="390"/>
        <v>-9.579957176323628E-2</v>
      </c>
    </row>
    <row r="3085" spans="1:12">
      <c r="A3085" s="80">
        <v>44369</v>
      </c>
      <c r="B3085" s="52">
        <v>238.13165965221225</v>
      </c>
      <c r="C3085" s="53">
        <v>22517.74</v>
      </c>
      <c r="D3085" s="54">
        <f t="shared" si="387"/>
        <v>45464</v>
      </c>
      <c r="E3085" s="53">
        <f t="shared" si="388"/>
        <v>284.21425171902541</v>
      </c>
      <c r="F3085" s="81">
        <f t="shared" si="391"/>
        <v>34779.9</v>
      </c>
      <c r="H3085" s="85">
        <f t="shared" si="386"/>
        <v>45464</v>
      </c>
      <c r="I3085" s="70">
        <f t="shared" si="385"/>
        <v>6.0741525831544463E-2</v>
      </c>
      <c r="J3085" s="70">
        <f t="shared" si="384"/>
        <v>0.15593791674508783</v>
      </c>
      <c r="K3085" s="115">
        <f t="shared" si="389"/>
        <v>0</v>
      </c>
      <c r="L3085" s="116">
        <f t="shared" si="390"/>
        <v>-9.5196390913543372E-2</v>
      </c>
    </row>
    <row r="3086" spans="1:12">
      <c r="A3086" s="80">
        <v>44370</v>
      </c>
      <c r="B3086" s="52">
        <v>238.15975918805123</v>
      </c>
      <c r="C3086" s="53">
        <v>22395.25</v>
      </c>
      <c r="D3086" s="54">
        <f t="shared" si="387"/>
        <v>45464</v>
      </c>
      <c r="E3086" s="53">
        <f t="shared" si="388"/>
        <v>284.21425171902541</v>
      </c>
      <c r="F3086" s="81">
        <f t="shared" si="391"/>
        <v>34779.9</v>
      </c>
      <c r="H3086" s="85">
        <f t="shared" si="386"/>
        <v>45464</v>
      </c>
      <c r="I3086" s="70">
        <f t="shared" si="385"/>
        <v>6.0699806613397245E-2</v>
      </c>
      <c r="J3086" s="70">
        <f t="shared" si="384"/>
        <v>0.15804153953708755</v>
      </c>
      <c r="K3086" s="115">
        <f t="shared" si="389"/>
        <v>0</v>
      </c>
      <c r="L3086" s="116">
        <f t="shared" si="390"/>
        <v>-9.7341732923690305E-2</v>
      </c>
    </row>
    <row r="3087" spans="1:12">
      <c r="A3087" s="80">
        <v>44371</v>
      </c>
      <c r="B3087" s="52">
        <v>238.18309884445165</v>
      </c>
      <c r="C3087" s="53">
        <v>22544.26</v>
      </c>
      <c r="D3087" s="54">
        <f t="shared" si="387"/>
        <v>45467</v>
      </c>
      <c r="E3087" s="53">
        <f t="shared" si="388"/>
        <v>284.38404007021256</v>
      </c>
      <c r="F3087" s="81">
        <f t="shared" si="391"/>
        <v>34834.33</v>
      </c>
      <c r="H3087" s="85">
        <f t="shared" si="386"/>
        <v>45467</v>
      </c>
      <c r="I3087" s="70">
        <f t="shared" si="385"/>
        <v>6.0876329547575159E-2</v>
      </c>
      <c r="J3087" s="70">
        <f t="shared" si="384"/>
        <v>0.15608693289838738</v>
      </c>
      <c r="K3087" s="115">
        <f t="shared" si="389"/>
        <v>0</v>
      </c>
      <c r="L3087" s="116">
        <f t="shared" si="390"/>
        <v>-9.5210603350812217E-2</v>
      </c>
    </row>
    <row r="3088" spans="1:12">
      <c r="A3088" s="80">
        <v>44372</v>
      </c>
      <c r="B3088" s="52">
        <v>238.20834625292915</v>
      </c>
      <c r="C3088" s="53">
        <v>22644.06</v>
      </c>
      <c r="D3088" s="54">
        <f t="shared" si="387"/>
        <v>45468</v>
      </c>
      <c r="E3088" s="53">
        <f t="shared" si="388"/>
        <v>284.42734513687321</v>
      </c>
      <c r="F3088" s="81">
        <f t="shared" si="391"/>
        <v>35105.79</v>
      </c>
      <c r="H3088" s="85">
        <f t="shared" si="386"/>
        <v>45468</v>
      </c>
      <c r="I3088" s="70">
        <f t="shared" si="385"/>
        <v>6.0892692183641461E-2</v>
      </c>
      <c r="J3088" s="70">
        <f t="shared" si="384"/>
        <v>0.15737692081785837</v>
      </c>
      <c r="K3088" s="115">
        <f t="shared" si="389"/>
        <v>0</v>
      </c>
      <c r="L3088" s="116">
        <f t="shared" si="390"/>
        <v>-9.6484228634216906E-2</v>
      </c>
    </row>
    <row r="3089" spans="1:12">
      <c r="A3089" s="80">
        <v>44375</v>
      </c>
      <c r="B3089" s="52">
        <v>238.29267200750269</v>
      </c>
      <c r="C3089" s="53">
        <v>22578.86</v>
      </c>
      <c r="D3089" s="54">
        <f t="shared" si="387"/>
        <v>45471</v>
      </c>
      <c r="E3089" s="53">
        <f t="shared" si="388"/>
        <v>284.60872273591457</v>
      </c>
      <c r="F3089" s="81">
        <f t="shared" si="391"/>
        <v>35539.160000000003</v>
      </c>
      <c r="H3089" s="85">
        <f t="shared" si="386"/>
        <v>45471</v>
      </c>
      <c r="I3089" s="70">
        <f t="shared" si="385"/>
        <v>6.0992970151490189E-2</v>
      </c>
      <c r="J3089" s="70">
        <f t="shared" si="384"/>
        <v>0.16323746860349497</v>
      </c>
      <c r="K3089" s="115">
        <f t="shared" si="389"/>
        <v>0</v>
      </c>
      <c r="L3089" s="116">
        <f t="shared" si="390"/>
        <v>-0.10224449845200478</v>
      </c>
    </row>
    <row r="3090" spans="1:12">
      <c r="A3090" s="80">
        <v>44376</v>
      </c>
      <c r="B3090" s="52">
        <v>238.3184076160795</v>
      </c>
      <c r="C3090" s="53">
        <v>22493.599999999999</v>
      </c>
      <c r="D3090" s="54">
        <f t="shared" si="387"/>
        <v>45471</v>
      </c>
      <c r="E3090" s="53">
        <f t="shared" si="388"/>
        <v>284.60872273591457</v>
      </c>
      <c r="F3090" s="81">
        <f t="shared" si="391"/>
        <v>35539.160000000003</v>
      </c>
      <c r="H3090" s="85">
        <f t="shared" si="386"/>
        <v>45471</v>
      </c>
      <c r="I3090" s="70">
        <f t="shared" si="385"/>
        <v>6.0954777154427653E-2</v>
      </c>
      <c r="J3090" s="70">
        <f t="shared" si="384"/>
        <v>0.1647053317849414</v>
      </c>
      <c r="K3090" s="115">
        <f t="shared" si="389"/>
        <v>0</v>
      </c>
      <c r="L3090" s="116">
        <f t="shared" si="390"/>
        <v>-0.10375055463051375</v>
      </c>
    </row>
    <row r="3091" spans="1:12">
      <c r="A3091" s="80">
        <v>44377</v>
      </c>
      <c r="B3091" s="52">
        <v>238.34343104887918</v>
      </c>
      <c r="C3091" s="53">
        <v>22455.7</v>
      </c>
      <c r="D3091" s="54">
        <f t="shared" si="387"/>
        <v>45471</v>
      </c>
      <c r="E3091" s="53">
        <f t="shared" si="388"/>
        <v>284.60872273591457</v>
      </c>
      <c r="F3091" s="81">
        <f t="shared" si="391"/>
        <v>35539.160000000003</v>
      </c>
      <c r="H3091" s="85">
        <f t="shared" si="386"/>
        <v>45471</v>
      </c>
      <c r="I3091" s="70">
        <f t="shared" si="385"/>
        <v>6.0917646336354103E-2</v>
      </c>
      <c r="J3091" s="70">
        <f t="shared" ref="J3091:J3154" si="392">(F3091/C3091)^(1/3)-1</f>
        <v>0.16536021408411483</v>
      </c>
      <c r="K3091" s="115">
        <f t="shared" si="389"/>
        <v>0</v>
      </c>
      <c r="L3091" s="116">
        <f t="shared" si="390"/>
        <v>-0.10444256774776073</v>
      </c>
    </row>
    <row r="3092" spans="1:12">
      <c r="A3092" s="80">
        <v>44378</v>
      </c>
      <c r="B3092" s="52">
        <v>238.36130680620786</v>
      </c>
      <c r="C3092" s="53">
        <v>22396.400000000001</v>
      </c>
      <c r="D3092" s="54">
        <f t="shared" si="387"/>
        <v>45474</v>
      </c>
      <c r="E3092" s="53">
        <f t="shared" si="388"/>
        <v>284.80090602028662</v>
      </c>
      <c r="F3092" s="81">
        <f t="shared" si="391"/>
        <v>35733.58</v>
      </c>
      <c r="H3092" s="85">
        <f t="shared" si="386"/>
        <v>45474</v>
      </c>
      <c r="I3092" s="70">
        <f t="shared" ref="I3092:I3155" si="393">(E3092/B3092)^(1/3)-1</f>
        <v>6.112986145009125E-2</v>
      </c>
      <c r="J3092" s="70">
        <f t="shared" si="392"/>
        <v>0.16851090849703954</v>
      </c>
      <c r="K3092" s="115">
        <f t="shared" si="389"/>
        <v>0</v>
      </c>
      <c r="L3092" s="116">
        <f t="shared" si="390"/>
        <v>-0.10738104704694829</v>
      </c>
    </row>
    <row r="3093" spans="1:12">
      <c r="A3093" s="80">
        <v>44379</v>
      </c>
      <c r="B3093" s="52">
        <v>238.38395113035443</v>
      </c>
      <c r="C3093" s="53">
        <v>22456.66</v>
      </c>
      <c r="D3093" s="54">
        <f t="shared" si="387"/>
        <v>45475</v>
      </c>
      <c r="E3093" s="53">
        <f t="shared" si="388"/>
        <v>284.8757868108292</v>
      </c>
      <c r="F3093" s="81">
        <f t="shared" si="391"/>
        <v>35706.769999999997</v>
      </c>
      <c r="H3093" s="85">
        <f t="shared" si="386"/>
        <v>45475</v>
      </c>
      <c r="I3093" s="70">
        <f t="shared" si="393"/>
        <v>6.1189248622597781E-2</v>
      </c>
      <c r="J3093" s="70">
        <f t="shared" si="392"/>
        <v>0.16717273551686263</v>
      </c>
      <c r="K3093" s="115">
        <f t="shared" si="389"/>
        <v>0</v>
      </c>
      <c r="L3093" s="116">
        <f t="shared" si="390"/>
        <v>-0.10598348689426484</v>
      </c>
    </row>
    <row r="3094" spans="1:12">
      <c r="A3094" s="80">
        <v>44382</v>
      </c>
      <c r="B3094" s="52">
        <v>238.45761177125368</v>
      </c>
      <c r="C3094" s="53">
        <v>22618.97</v>
      </c>
      <c r="D3094" s="54">
        <f t="shared" si="387"/>
        <v>45478</v>
      </c>
      <c r="E3094" s="53">
        <f t="shared" si="388"/>
        <v>285.03256198778109</v>
      </c>
      <c r="F3094" s="81">
        <f t="shared" si="391"/>
        <v>36009.61</v>
      </c>
      <c r="H3094" s="85">
        <f t="shared" ref="H3094:H3157" si="394">D3094</f>
        <v>45478</v>
      </c>
      <c r="I3094" s="70">
        <f t="shared" si="393"/>
        <v>6.1274580352369767E-2</v>
      </c>
      <c r="J3094" s="70">
        <f t="shared" si="392"/>
        <v>0.16765675941088087</v>
      </c>
      <c r="K3094" s="115">
        <f t="shared" si="389"/>
        <v>0</v>
      </c>
      <c r="L3094" s="116">
        <f t="shared" si="390"/>
        <v>-0.10638217905851111</v>
      </c>
    </row>
    <row r="3095" spans="1:12">
      <c r="A3095" s="80">
        <v>44383</v>
      </c>
      <c r="B3095" s="52">
        <v>238.47931141392488</v>
      </c>
      <c r="C3095" s="53">
        <v>22595.93</v>
      </c>
      <c r="D3095" s="54">
        <f t="shared" si="387"/>
        <v>45478</v>
      </c>
      <c r="E3095" s="53">
        <f t="shared" si="388"/>
        <v>285.03256198778109</v>
      </c>
      <c r="F3095" s="81">
        <f t="shared" si="391"/>
        <v>36009.61</v>
      </c>
      <c r="H3095" s="85">
        <f t="shared" si="394"/>
        <v>45478</v>
      </c>
      <c r="I3095" s="70">
        <f t="shared" si="393"/>
        <v>6.1242390309608652E-2</v>
      </c>
      <c r="J3095" s="70">
        <f t="shared" si="392"/>
        <v>0.16805349270270109</v>
      </c>
      <c r="K3095" s="115">
        <f t="shared" si="389"/>
        <v>0</v>
      </c>
      <c r="L3095" s="116">
        <f t="shared" si="390"/>
        <v>-0.10681110239309244</v>
      </c>
    </row>
    <row r="3096" spans="1:12">
      <c r="A3096" s="80">
        <v>44384</v>
      </c>
      <c r="B3096" s="52">
        <v>238.5057826174918</v>
      </c>
      <c r="C3096" s="53">
        <v>22683.66</v>
      </c>
      <c r="D3096" s="54">
        <f t="shared" si="387"/>
        <v>45478</v>
      </c>
      <c r="E3096" s="53">
        <f t="shared" si="388"/>
        <v>285.03256198778109</v>
      </c>
      <c r="F3096" s="81">
        <f t="shared" si="391"/>
        <v>36009.61</v>
      </c>
      <c r="H3096" s="85">
        <f t="shared" si="394"/>
        <v>45478</v>
      </c>
      <c r="I3096" s="70">
        <f t="shared" si="393"/>
        <v>6.1203127246598044E-2</v>
      </c>
      <c r="J3096" s="70">
        <f t="shared" si="392"/>
        <v>0.16654571538449736</v>
      </c>
      <c r="K3096" s="115">
        <f t="shared" si="389"/>
        <v>0</v>
      </c>
      <c r="L3096" s="116">
        <f t="shared" si="390"/>
        <v>-0.10534258813789932</v>
      </c>
    </row>
    <row r="3097" spans="1:12">
      <c r="A3097" s="80">
        <v>44385</v>
      </c>
      <c r="B3097" s="52">
        <v>238.53106423044923</v>
      </c>
      <c r="C3097" s="53">
        <v>22473.81</v>
      </c>
      <c r="D3097" s="54">
        <f t="shared" si="387"/>
        <v>45481</v>
      </c>
      <c r="E3097" s="53">
        <f t="shared" si="388"/>
        <v>285.19436377582213</v>
      </c>
      <c r="F3097" s="81">
        <f t="shared" si="391"/>
        <v>36004.74</v>
      </c>
      <c r="H3097" s="85">
        <f t="shared" si="394"/>
        <v>45481</v>
      </c>
      <c r="I3097" s="70">
        <f t="shared" si="393"/>
        <v>6.136639008425937E-2</v>
      </c>
      <c r="J3097" s="70">
        <f t="shared" si="392"/>
        <v>0.17011260574668507</v>
      </c>
      <c r="K3097" s="115">
        <f t="shared" si="389"/>
        <v>0</v>
      </c>
      <c r="L3097" s="116">
        <f t="shared" si="390"/>
        <v>-0.1087462156624257</v>
      </c>
    </row>
    <row r="3098" spans="1:12">
      <c r="A3098" s="80">
        <v>44386</v>
      </c>
      <c r="B3098" s="52">
        <v>238.5503852466519</v>
      </c>
      <c r="C3098" s="53">
        <v>22420.36</v>
      </c>
      <c r="D3098" s="54">
        <f t="shared" si="387"/>
        <v>45482</v>
      </c>
      <c r="E3098" s="53">
        <f t="shared" si="388"/>
        <v>285.25043142503165</v>
      </c>
      <c r="F3098" s="81">
        <f t="shared" si="391"/>
        <v>36173.870000000003</v>
      </c>
      <c r="H3098" s="85">
        <f t="shared" si="394"/>
        <v>45482</v>
      </c>
      <c r="I3098" s="70">
        <f t="shared" si="393"/>
        <v>6.1407281242847223E-2</v>
      </c>
      <c r="J3098" s="70">
        <f t="shared" si="392"/>
        <v>0.17287248281602241</v>
      </c>
      <c r="K3098" s="115">
        <f t="shared" si="389"/>
        <v>0</v>
      </c>
      <c r="L3098" s="116">
        <f t="shared" si="390"/>
        <v>-0.11146520157317519</v>
      </c>
    </row>
    <row r="3099" spans="1:12">
      <c r="A3099" s="80">
        <v>44389</v>
      </c>
      <c r="B3099" s="52">
        <v>238.61980340875868</v>
      </c>
      <c r="C3099" s="53">
        <v>22424.39</v>
      </c>
      <c r="D3099" s="54">
        <f t="shared" si="387"/>
        <v>45485</v>
      </c>
      <c r="E3099" s="53">
        <f t="shared" si="388"/>
        <v>285.43328459998213</v>
      </c>
      <c r="F3099" s="81">
        <f t="shared" si="391"/>
        <v>36278.67</v>
      </c>
      <c r="H3099" s="85">
        <f t="shared" si="394"/>
        <v>45485</v>
      </c>
      <c r="I3099" s="70">
        <f t="shared" si="393"/>
        <v>6.1531071113826608E-2</v>
      </c>
      <c r="J3099" s="70">
        <f t="shared" si="392"/>
        <v>0.17393370814607856</v>
      </c>
      <c r="K3099" s="115">
        <f t="shared" si="389"/>
        <v>0</v>
      </c>
      <c r="L3099" s="116">
        <f t="shared" si="390"/>
        <v>-0.11240263703225195</v>
      </c>
    </row>
    <row r="3100" spans="1:12">
      <c r="A3100" s="80">
        <v>44390</v>
      </c>
      <c r="B3100" s="52">
        <v>238.6474833059541</v>
      </c>
      <c r="C3100" s="53">
        <v>22595.49</v>
      </c>
      <c r="D3100" s="54">
        <f t="shared" si="387"/>
        <v>45485</v>
      </c>
      <c r="E3100" s="53">
        <f t="shared" si="388"/>
        <v>285.43328459998213</v>
      </c>
      <c r="F3100" s="81">
        <f t="shared" si="391"/>
        <v>36278.67</v>
      </c>
      <c r="H3100" s="85">
        <f t="shared" si="394"/>
        <v>45485</v>
      </c>
      <c r="I3100" s="70">
        <f t="shared" si="393"/>
        <v>6.1490028419671106E-2</v>
      </c>
      <c r="J3100" s="70">
        <f t="shared" si="392"/>
        <v>0.17096306824553165</v>
      </c>
      <c r="K3100" s="115">
        <f t="shared" si="389"/>
        <v>0</v>
      </c>
      <c r="L3100" s="116">
        <f t="shared" si="390"/>
        <v>-0.10947303982586054</v>
      </c>
    </row>
    <row r="3101" spans="1:12">
      <c r="A3101" s="80">
        <v>44391</v>
      </c>
      <c r="B3101" s="52">
        <v>238.67110940680141</v>
      </c>
      <c r="C3101" s="53">
        <v>22656.78</v>
      </c>
      <c r="D3101" s="54">
        <f t="shared" si="387"/>
        <v>45485</v>
      </c>
      <c r="E3101" s="53">
        <f t="shared" si="388"/>
        <v>285.43328459998213</v>
      </c>
      <c r="F3101" s="81">
        <f t="shared" si="391"/>
        <v>36278.67</v>
      </c>
      <c r="H3101" s="85">
        <f t="shared" si="394"/>
        <v>45485</v>
      </c>
      <c r="I3101" s="70">
        <f t="shared" si="393"/>
        <v>6.1455001560480449E-2</v>
      </c>
      <c r="J3101" s="70">
        <f t="shared" si="392"/>
        <v>0.1699062375956617</v>
      </c>
      <c r="K3101" s="115">
        <f t="shared" si="389"/>
        <v>0</v>
      </c>
      <c r="L3101" s="116">
        <f t="shared" si="390"/>
        <v>-0.10845123603518125</v>
      </c>
    </row>
    <row r="3102" spans="1:12">
      <c r="A3102" s="80">
        <v>44392</v>
      </c>
      <c r="B3102" s="52">
        <v>238.69330581997622</v>
      </c>
      <c r="C3102" s="53">
        <v>22762.34</v>
      </c>
      <c r="D3102" s="54">
        <f t="shared" si="387"/>
        <v>45488</v>
      </c>
      <c r="E3102" s="53">
        <f t="shared" si="388"/>
        <v>285.60607379239565</v>
      </c>
      <c r="F3102" s="81">
        <f t="shared" si="391"/>
        <v>36403.86</v>
      </c>
      <c r="H3102" s="85">
        <f t="shared" si="394"/>
        <v>45488</v>
      </c>
      <c r="I3102" s="70">
        <f t="shared" si="393"/>
        <v>6.1636235250013716E-2</v>
      </c>
      <c r="J3102" s="70">
        <f t="shared" si="392"/>
        <v>0.16943703422693557</v>
      </c>
      <c r="K3102" s="115">
        <f t="shared" si="389"/>
        <v>0</v>
      </c>
      <c r="L3102" s="116">
        <f t="shared" si="390"/>
        <v>-0.10780079897692185</v>
      </c>
    </row>
    <row r="3103" spans="1:12">
      <c r="A3103" s="80">
        <v>44393</v>
      </c>
      <c r="B3103" s="52">
        <v>238.71550429741745</v>
      </c>
      <c r="C3103" s="53">
        <v>22761.200000000001</v>
      </c>
      <c r="D3103" s="54">
        <f t="shared" si="387"/>
        <v>45489</v>
      </c>
      <c r="E3103" s="53">
        <f t="shared" si="388"/>
        <v>285.66021531419796</v>
      </c>
      <c r="F3103" s="81">
        <f t="shared" si="391"/>
        <v>36445.79</v>
      </c>
      <c r="H3103" s="85">
        <f t="shared" si="394"/>
        <v>45489</v>
      </c>
      <c r="I3103" s="70">
        <f t="shared" si="393"/>
        <v>6.1670404024886549E-2</v>
      </c>
      <c r="J3103" s="70">
        <f t="shared" si="392"/>
        <v>0.16990537918847792</v>
      </c>
      <c r="K3103" s="115">
        <f t="shared" si="389"/>
        <v>0</v>
      </c>
      <c r="L3103" s="116">
        <f t="shared" si="390"/>
        <v>-0.10823497516359137</v>
      </c>
    </row>
    <row r="3104" spans="1:12">
      <c r="A3104" s="80">
        <v>44396</v>
      </c>
      <c r="B3104" s="52">
        <v>238.78783509521955</v>
      </c>
      <c r="C3104" s="53">
        <v>22516.71</v>
      </c>
      <c r="D3104" s="54">
        <f t="shared" si="387"/>
        <v>45492</v>
      </c>
      <c r="E3104" s="53">
        <f t="shared" si="388"/>
        <v>285.82760575314524</v>
      </c>
      <c r="F3104" s="81">
        <f t="shared" si="391"/>
        <v>36328.6</v>
      </c>
      <c r="H3104" s="85">
        <f t="shared" si="394"/>
        <v>45492</v>
      </c>
      <c r="I3104" s="70">
        <f t="shared" si="393"/>
        <v>6.1770507172882239E-2</v>
      </c>
      <c r="J3104" s="70">
        <f t="shared" si="392"/>
        <v>0.17286468293812129</v>
      </c>
      <c r="K3104" s="115">
        <f t="shared" si="389"/>
        <v>0</v>
      </c>
      <c r="L3104" s="116">
        <f t="shared" si="390"/>
        <v>-0.11109417576523906</v>
      </c>
    </row>
    <row r="3105" spans="1:12">
      <c r="A3105" s="80">
        <v>44397</v>
      </c>
      <c r="B3105" s="52">
        <v>238.81171387872908</v>
      </c>
      <c r="C3105" s="53">
        <v>22344.81</v>
      </c>
      <c r="D3105" s="54">
        <f t="shared" si="387"/>
        <v>45492</v>
      </c>
      <c r="E3105" s="53">
        <f t="shared" si="388"/>
        <v>285.82760575314524</v>
      </c>
      <c r="F3105" s="81">
        <f t="shared" si="391"/>
        <v>36328.6</v>
      </c>
      <c r="H3105" s="85">
        <f t="shared" si="394"/>
        <v>45492</v>
      </c>
      <c r="I3105" s="70">
        <f t="shared" si="393"/>
        <v>6.1735117181949573E-2</v>
      </c>
      <c r="J3105" s="70">
        <f t="shared" si="392"/>
        <v>0.17586464316858508</v>
      </c>
      <c r="K3105" s="115">
        <f t="shared" si="389"/>
        <v>0</v>
      </c>
      <c r="L3105" s="116">
        <f t="shared" si="390"/>
        <v>-0.1141295259866355</v>
      </c>
    </row>
    <row r="3106" spans="1:12">
      <c r="A3106" s="80">
        <v>44399</v>
      </c>
      <c r="B3106" s="52">
        <v>238.86138671521584</v>
      </c>
      <c r="C3106" s="53">
        <v>22621.45</v>
      </c>
      <c r="D3106" s="54">
        <f t="shared" si="387"/>
        <v>45495</v>
      </c>
      <c r="E3106" s="53">
        <f t="shared" si="388"/>
        <v>285.99603983270339</v>
      </c>
      <c r="F3106" s="81">
        <f t="shared" si="391"/>
        <v>36296.550000000003</v>
      </c>
      <c r="H3106" s="85">
        <f t="shared" si="394"/>
        <v>45495</v>
      </c>
      <c r="I3106" s="70">
        <f t="shared" si="393"/>
        <v>6.1870013401798429E-2</v>
      </c>
      <c r="J3106" s="70">
        <f t="shared" si="392"/>
        <v>0.17070723601124649</v>
      </c>
      <c r="K3106" s="115">
        <f t="shared" si="389"/>
        <v>0</v>
      </c>
      <c r="L3106" s="116">
        <f t="shared" si="390"/>
        <v>-0.10883722260944806</v>
      </c>
    </row>
    <row r="3107" spans="1:12">
      <c r="A3107" s="80">
        <v>44400</v>
      </c>
      <c r="B3107" s="52">
        <v>238.88885577468812</v>
      </c>
      <c r="C3107" s="53">
        <v>22673.35</v>
      </c>
      <c r="D3107" s="54">
        <f t="shared" si="387"/>
        <v>45496</v>
      </c>
      <c r="E3107" s="53">
        <f t="shared" si="388"/>
        <v>286.05140553181178</v>
      </c>
      <c r="F3107" s="81">
        <f t="shared" si="391"/>
        <v>36257.51</v>
      </c>
      <c r="H3107" s="85">
        <f t="shared" si="394"/>
        <v>45496</v>
      </c>
      <c r="I3107" s="70">
        <f t="shared" si="393"/>
        <v>6.1897826590064486E-2</v>
      </c>
      <c r="J3107" s="70">
        <f t="shared" si="392"/>
        <v>0.16939373046984452</v>
      </c>
      <c r="K3107" s="115">
        <f t="shared" si="389"/>
        <v>0</v>
      </c>
      <c r="L3107" s="116">
        <f t="shared" si="390"/>
        <v>-0.10749590387978003</v>
      </c>
    </row>
    <row r="3108" spans="1:12">
      <c r="A3108" s="80">
        <v>44403</v>
      </c>
      <c r="B3108" s="52">
        <v>238.95693909858394</v>
      </c>
      <c r="C3108" s="53">
        <v>22628.19</v>
      </c>
      <c r="D3108" s="54">
        <f t="shared" si="387"/>
        <v>45499</v>
      </c>
      <c r="E3108" s="53">
        <f t="shared" si="388"/>
        <v>286.21631801940998</v>
      </c>
      <c r="F3108" s="81">
        <f t="shared" si="391"/>
        <v>36784.480000000003</v>
      </c>
      <c r="H3108" s="85">
        <f t="shared" si="394"/>
        <v>45499</v>
      </c>
      <c r="I3108" s="70">
        <f t="shared" si="393"/>
        <v>6.2000973010204241E-2</v>
      </c>
      <c r="J3108" s="70">
        <f t="shared" si="392"/>
        <v>0.17581302872283189</v>
      </c>
      <c r="K3108" s="115">
        <f t="shared" si="389"/>
        <v>0</v>
      </c>
      <c r="L3108" s="116">
        <f t="shared" si="390"/>
        <v>-0.11381205571262765</v>
      </c>
    </row>
    <row r="3109" spans="1:12">
      <c r="A3109" s="80">
        <v>44404</v>
      </c>
      <c r="B3109" s="52">
        <v>238.98131270637202</v>
      </c>
      <c r="C3109" s="53">
        <v>22518.799999999999</v>
      </c>
      <c r="D3109" s="54">
        <f t="shared" si="387"/>
        <v>45499</v>
      </c>
      <c r="E3109" s="53">
        <f t="shared" si="388"/>
        <v>286.21631801940998</v>
      </c>
      <c r="F3109" s="81">
        <f t="shared" si="391"/>
        <v>36784.480000000003</v>
      </c>
      <c r="H3109" s="85">
        <f t="shared" si="394"/>
        <v>45499</v>
      </c>
      <c r="I3109" s="70">
        <f t="shared" si="393"/>
        <v>6.1964867432273474E-2</v>
      </c>
      <c r="J3109" s="70">
        <f t="shared" si="392"/>
        <v>0.17771387715941378</v>
      </c>
      <c r="K3109" s="115">
        <f t="shared" si="389"/>
        <v>0</v>
      </c>
      <c r="L3109" s="116">
        <f t="shared" si="390"/>
        <v>-0.11574900972714031</v>
      </c>
    </row>
    <row r="3110" spans="1:12">
      <c r="A3110" s="80">
        <v>44405</v>
      </c>
      <c r="B3110" s="52">
        <v>239.00521083764266</v>
      </c>
      <c r="C3110" s="53">
        <v>22472.95</v>
      </c>
      <c r="D3110" s="54">
        <f t="shared" si="387"/>
        <v>45499</v>
      </c>
      <c r="E3110" s="53">
        <f t="shared" si="388"/>
        <v>286.21631801940998</v>
      </c>
      <c r="F3110" s="81">
        <f t="shared" si="391"/>
        <v>36784.480000000003</v>
      </c>
      <c r="H3110" s="85">
        <f t="shared" si="394"/>
        <v>45499</v>
      </c>
      <c r="I3110" s="70">
        <f t="shared" si="393"/>
        <v>6.1929470963097311E-2</v>
      </c>
      <c r="J3110" s="70">
        <f t="shared" si="392"/>
        <v>0.17851426903678225</v>
      </c>
      <c r="K3110" s="115">
        <f t="shared" si="389"/>
        <v>0</v>
      </c>
      <c r="L3110" s="116">
        <f t="shared" si="390"/>
        <v>-0.11658479807368494</v>
      </c>
    </row>
    <row r="3111" spans="1:12">
      <c r="A3111" s="80">
        <v>44406</v>
      </c>
      <c r="B3111" s="52">
        <v>239.0300673795698</v>
      </c>
      <c r="C3111" s="53">
        <v>22576.34</v>
      </c>
      <c r="D3111" s="54">
        <f t="shared" si="387"/>
        <v>45502</v>
      </c>
      <c r="E3111" s="53">
        <f t="shared" si="388"/>
        <v>286.38055838877278</v>
      </c>
      <c r="F3111" s="81">
        <f t="shared" si="391"/>
        <v>36786.300000000003</v>
      </c>
      <c r="H3111" s="85">
        <f t="shared" si="394"/>
        <v>45502</v>
      </c>
      <c r="I3111" s="70">
        <f t="shared" si="393"/>
        <v>6.2095737472479096E-2</v>
      </c>
      <c r="J3111" s="70">
        <f t="shared" si="392"/>
        <v>0.17673189157151148</v>
      </c>
      <c r="K3111" s="115">
        <f t="shared" si="389"/>
        <v>0</v>
      </c>
      <c r="L3111" s="116">
        <f t="shared" si="390"/>
        <v>-0.11463615409903238</v>
      </c>
    </row>
    <row r="3112" spans="1:12">
      <c r="A3112" s="80">
        <v>44407</v>
      </c>
      <c r="B3112" s="52">
        <v>239.05301426603828</v>
      </c>
      <c r="C3112" s="53">
        <v>22554.26</v>
      </c>
      <c r="D3112" s="54">
        <f t="shared" si="387"/>
        <v>45503</v>
      </c>
      <c r="E3112" s="53">
        <f t="shared" si="388"/>
        <v>286.43766973355395</v>
      </c>
      <c r="F3112" s="81">
        <f t="shared" si="391"/>
        <v>36820.47</v>
      </c>
      <c r="H3112" s="85">
        <f t="shared" si="394"/>
        <v>45503</v>
      </c>
      <c r="I3112" s="70">
        <f t="shared" si="393"/>
        <v>6.2132348325016906E-2</v>
      </c>
      <c r="J3112" s="70">
        <f t="shared" si="392"/>
        <v>0.1774801153986898</v>
      </c>
      <c r="K3112" s="115">
        <f t="shared" si="389"/>
        <v>0</v>
      </c>
      <c r="L3112" s="116">
        <f t="shared" si="390"/>
        <v>-0.11534776707367289</v>
      </c>
    </row>
    <row r="3113" spans="1:12">
      <c r="A3113" s="80">
        <v>44410</v>
      </c>
      <c r="B3113" s="52">
        <v>239.11612426180452</v>
      </c>
      <c r="C3113" s="53">
        <v>22730.42</v>
      </c>
      <c r="D3113" s="54">
        <f t="shared" si="387"/>
        <v>45506</v>
      </c>
      <c r="E3113" s="53">
        <f t="shared" si="388"/>
        <v>286.60117747767185</v>
      </c>
      <c r="F3113" s="81">
        <f t="shared" si="391"/>
        <v>36624.49</v>
      </c>
      <c r="H3113" s="85">
        <f t="shared" si="394"/>
        <v>45506</v>
      </c>
      <c r="I3113" s="70">
        <f t="shared" si="393"/>
        <v>6.2240940561035796E-2</v>
      </c>
      <c r="J3113" s="70">
        <f t="shared" si="392"/>
        <v>0.17234303731498346</v>
      </c>
      <c r="K3113" s="115">
        <f t="shared" si="389"/>
        <v>0</v>
      </c>
      <c r="L3113" s="116">
        <f t="shared" si="390"/>
        <v>-0.11010209675394766</v>
      </c>
    </row>
    <row r="3114" spans="1:12">
      <c r="A3114" s="80">
        <v>44411</v>
      </c>
      <c r="B3114" s="52">
        <v>239.13955764198215</v>
      </c>
      <c r="C3114" s="53">
        <v>23081.86</v>
      </c>
      <c r="D3114" s="54">
        <f t="shared" si="387"/>
        <v>45506</v>
      </c>
      <c r="E3114" s="53">
        <f t="shared" si="388"/>
        <v>286.60117747767185</v>
      </c>
      <c r="F3114" s="81">
        <f t="shared" si="391"/>
        <v>36624.49</v>
      </c>
      <c r="H3114" s="85">
        <f t="shared" si="394"/>
        <v>45506</v>
      </c>
      <c r="I3114" s="70">
        <f t="shared" si="393"/>
        <v>6.2206242957196345E-2</v>
      </c>
      <c r="J3114" s="70">
        <f t="shared" si="392"/>
        <v>0.16636262442331207</v>
      </c>
      <c r="K3114" s="115">
        <f t="shared" si="389"/>
        <v>0</v>
      </c>
      <c r="L3114" s="116">
        <f t="shared" si="390"/>
        <v>-0.10415638146611572</v>
      </c>
    </row>
    <row r="3115" spans="1:12">
      <c r="A3115" s="80">
        <v>44412</v>
      </c>
      <c r="B3115" s="52">
        <v>239.16131934172759</v>
      </c>
      <c r="C3115" s="53">
        <v>23265.07</v>
      </c>
      <c r="D3115" s="54">
        <f t="shared" si="387"/>
        <v>45506</v>
      </c>
      <c r="E3115" s="53">
        <f t="shared" si="388"/>
        <v>286.60117747767185</v>
      </c>
      <c r="F3115" s="81">
        <f t="shared" si="391"/>
        <v>36624.49</v>
      </c>
      <c r="H3115" s="85">
        <f t="shared" si="394"/>
        <v>45506</v>
      </c>
      <c r="I3115" s="70">
        <f t="shared" si="393"/>
        <v>6.2174024655717197E-2</v>
      </c>
      <c r="J3115" s="70">
        <f t="shared" si="392"/>
        <v>0.16329289097918775</v>
      </c>
      <c r="K3115" s="115">
        <f t="shared" si="389"/>
        <v>0</v>
      </c>
      <c r="L3115" s="116">
        <f t="shared" si="390"/>
        <v>-0.10111886632347056</v>
      </c>
    </row>
    <row r="3116" spans="1:12">
      <c r="A3116" s="80">
        <v>44413</v>
      </c>
      <c r="B3116" s="52">
        <v>239.18284386046832</v>
      </c>
      <c r="C3116" s="53">
        <v>23319.53</v>
      </c>
      <c r="D3116" s="54">
        <f t="shared" si="387"/>
        <v>45509</v>
      </c>
      <c r="E3116" s="53">
        <f t="shared" si="388"/>
        <v>286.76717358147272</v>
      </c>
      <c r="F3116" s="81">
        <f t="shared" si="391"/>
        <v>35646.370000000003</v>
      </c>
      <c r="H3116" s="85">
        <f t="shared" si="394"/>
        <v>45509</v>
      </c>
      <c r="I3116" s="70">
        <f t="shared" si="393"/>
        <v>6.2347181942248531E-2</v>
      </c>
      <c r="J3116" s="70">
        <f t="shared" si="392"/>
        <v>0.15194525237334888</v>
      </c>
      <c r="K3116" s="115">
        <f t="shared" si="389"/>
        <v>0</v>
      </c>
      <c r="L3116" s="116">
        <f t="shared" si="390"/>
        <v>-8.9598070431100352E-2</v>
      </c>
    </row>
    <row r="3117" spans="1:12">
      <c r="A3117" s="80">
        <v>44414</v>
      </c>
      <c r="B3117" s="52">
        <v>239.20317440219642</v>
      </c>
      <c r="C3117" s="53">
        <v>23238.83</v>
      </c>
      <c r="D3117" s="54">
        <f t="shared" si="387"/>
        <v>45510</v>
      </c>
      <c r="E3117" s="53">
        <f t="shared" si="388"/>
        <v>286.82008094650325</v>
      </c>
      <c r="F3117" s="81">
        <f t="shared" si="391"/>
        <v>35554.15</v>
      </c>
      <c r="H3117" s="85">
        <f t="shared" si="394"/>
        <v>45510</v>
      </c>
      <c r="I3117" s="70">
        <f t="shared" si="393"/>
        <v>6.2382410839038949E-2</v>
      </c>
      <c r="J3117" s="70">
        <f t="shared" si="392"/>
        <v>0.15228174188599186</v>
      </c>
      <c r="K3117" s="115">
        <f t="shared" si="389"/>
        <v>0</v>
      </c>
      <c r="L3117" s="116">
        <f t="shared" si="390"/>
        <v>-8.9899331046952913E-2</v>
      </c>
    </row>
    <row r="3118" spans="1:12">
      <c r="A3118" s="80">
        <v>44417</v>
      </c>
      <c r="B3118" s="52">
        <v>239.27637057356347</v>
      </c>
      <c r="C3118" s="53">
        <v>23269.119999999999</v>
      </c>
      <c r="D3118" s="54">
        <f t="shared" si="387"/>
        <v>45513</v>
      </c>
      <c r="E3118" s="53">
        <f t="shared" si="388"/>
        <v>286.99385276683159</v>
      </c>
      <c r="F3118" s="81">
        <f t="shared" si="391"/>
        <v>36126.230000000003</v>
      </c>
      <c r="H3118" s="85">
        <f t="shared" si="394"/>
        <v>45513</v>
      </c>
      <c r="I3118" s="70">
        <f t="shared" si="393"/>
        <v>6.2488555186301475E-2</v>
      </c>
      <c r="J3118" s="70">
        <f t="shared" si="392"/>
        <v>0.15792623665936079</v>
      </c>
      <c r="K3118" s="115">
        <f t="shared" si="389"/>
        <v>0</v>
      </c>
      <c r="L3118" s="116">
        <f t="shared" si="390"/>
        <v>-9.543768147305931E-2</v>
      </c>
    </row>
    <row r="3119" spans="1:12">
      <c r="A3119" s="80">
        <v>44418</v>
      </c>
      <c r="B3119" s="52">
        <v>239.30101603973253</v>
      </c>
      <c r="C3119" s="53">
        <v>23300.36</v>
      </c>
      <c r="D3119" s="54">
        <f t="shared" si="387"/>
        <v>45513</v>
      </c>
      <c r="E3119" s="53">
        <f t="shared" si="388"/>
        <v>286.99385276683159</v>
      </c>
      <c r="F3119" s="81">
        <f t="shared" si="391"/>
        <v>36126.230000000003</v>
      </c>
      <c r="H3119" s="85">
        <f t="shared" si="394"/>
        <v>45513</v>
      </c>
      <c r="I3119" s="70">
        <f t="shared" si="393"/>
        <v>6.2452078917248466E-2</v>
      </c>
      <c r="J3119" s="70">
        <f t="shared" si="392"/>
        <v>0.15740850797334405</v>
      </c>
      <c r="K3119" s="115">
        <f t="shared" si="389"/>
        <v>0</v>
      </c>
      <c r="L3119" s="116">
        <f t="shared" si="390"/>
        <v>-9.4956429056095581E-2</v>
      </c>
    </row>
    <row r="3120" spans="1:12">
      <c r="A3120" s="80">
        <v>44419</v>
      </c>
      <c r="B3120" s="52">
        <v>239.32614264641671</v>
      </c>
      <c r="C3120" s="53">
        <v>23303.89</v>
      </c>
      <c r="D3120" s="54">
        <f t="shared" si="387"/>
        <v>45513</v>
      </c>
      <c r="E3120" s="53">
        <f t="shared" si="388"/>
        <v>286.99385276683159</v>
      </c>
      <c r="F3120" s="81">
        <f t="shared" si="391"/>
        <v>36126.230000000003</v>
      </c>
      <c r="H3120" s="85">
        <f t="shared" si="394"/>
        <v>45513</v>
      </c>
      <c r="I3120" s="70">
        <f t="shared" si="393"/>
        <v>6.2414895697281425E-2</v>
      </c>
      <c r="J3120" s="70">
        <f t="shared" si="392"/>
        <v>0.15735006482151537</v>
      </c>
      <c r="K3120" s="115">
        <f t="shared" si="389"/>
        <v>0</v>
      </c>
      <c r="L3120" s="116">
        <f t="shared" si="390"/>
        <v>-9.4935169124233942E-2</v>
      </c>
    </row>
    <row r="3121" spans="1:12">
      <c r="A3121" s="80">
        <v>44420</v>
      </c>
      <c r="B3121" s="52">
        <v>239.3539044789637</v>
      </c>
      <c r="C3121" s="53">
        <v>23424.04</v>
      </c>
      <c r="D3121" s="54">
        <f t="shared" si="387"/>
        <v>45516</v>
      </c>
      <c r="E3121" s="53">
        <f t="shared" si="388"/>
        <v>287.16038071349391</v>
      </c>
      <c r="F3121" s="81">
        <f t="shared" si="391"/>
        <v>36119.449999999997</v>
      </c>
      <c r="H3121" s="85">
        <f t="shared" si="394"/>
        <v>45516</v>
      </c>
      <c r="I3121" s="70">
        <f t="shared" si="393"/>
        <v>6.2579259611814431E-2</v>
      </c>
      <c r="J3121" s="70">
        <f t="shared" si="392"/>
        <v>0.15529557307740927</v>
      </c>
      <c r="K3121" s="115">
        <f t="shared" si="389"/>
        <v>0</v>
      </c>
      <c r="L3121" s="116">
        <f t="shared" si="390"/>
        <v>-9.2716313465594835E-2</v>
      </c>
    </row>
    <row r="3122" spans="1:12">
      <c r="A3122" s="80">
        <v>44421</v>
      </c>
      <c r="B3122" s="52">
        <v>239.38119082407428</v>
      </c>
      <c r="C3122" s="53">
        <v>23659.78</v>
      </c>
      <c r="D3122" s="54">
        <f t="shared" si="387"/>
        <v>45517</v>
      </c>
      <c r="E3122" s="53">
        <f t="shared" si="388"/>
        <v>287.21442193692189</v>
      </c>
      <c r="F3122" s="81">
        <f t="shared" si="391"/>
        <v>35810.83</v>
      </c>
      <c r="H3122" s="85">
        <f t="shared" si="394"/>
        <v>45517</v>
      </c>
      <c r="I3122" s="70">
        <f t="shared" si="393"/>
        <v>6.26055341825833E-2</v>
      </c>
      <c r="J3122" s="70">
        <f t="shared" si="392"/>
        <v>0.14815686877575218</v>
      </c>
      <c r="K3122" s="115">
        <f t="shared" si="389"/>
        <v>0</v>
      </c>
      <c r="L3122" s="116">
        <f t="shared" si="390"/>
        <v>-8.5551334593168882E-2</v>
      </c>
    </row>
    <row r="3123" spans="1:12">
      <c r="A3123" s="80">
        <v>44424</v>
      </c>
      <c r="B3123" s="52">
        <v>239.44941446345916</v>
      </c>
      <c r="C3123" s="53">
        <v>23708.38</v>
      </c>
      <c r="D3123" s="54">
        <f t="shared" si="387"/>
        <v>45520</v>
      </c>
      <c r="E3123" s="53">
        <f t="shared" si="388"/>
        <v>287.38199262081031</v>
      </c>
      <c r="F3123" s="81">
        <f t="shared" si="391"/>
        <v>36415.85</v>
      </c>
      <c r="H3123" s="85">
        <f t="shared" si="394"/>
        <v>45520</v>
      </c>
      <c r="I3123" s="70">
        <f t="shared" si="393"/>
        <v>6.2711199461265021E-2</v>
      </c>
      <c r="J3123" s="70">
        <f t="shared" si="392"/>
        <v>0.15379731501932903</v>
      </c>
      <c r="K3123" s="115">
        <f t="shared" si="389"/>
        <v>0</v>
      </c>
      <c r="L3123" s="116">
        <f t="shared" si="390"/>
        <v>-9.1086115558064007E-2</v>
      </c>
    </row>
    <row r="3124" spans="1:12">
      <c r="A3124" s="80">
        <v>44425</v>
      </c>
      <c r="B3124" s="52">
        <v>239.46904931544515</v>
      </c>
      <c r="C3124" s="53">
        <v>23784.05</v>
      </c>
      <c r="D3124" s="54">
        <f t="shared" si="387"/>
        <v>45520</v>
      </c>
      <c r="E3124" s="53">
        <f t="shared" si="388"/>
        <v>287.38199262081031</v>
      </c>
      <c r="F3124" s="81">
        <f t="shared" si="391"/>
        <v>36415.85</v>
      </c>
      <c r="H3124" s="85">
        <f t="shared" si="394"/>
        <v>45520</v>
      </c>
      <c r="I3124" s="70">
        <f t="shared" si="393"/>
        <v>6.2682153609638469E-2</v>
      </c>
      <c r="J3124" s="70">
        <f t="shared" si="392"/>
        <v>0.15257239610548212</v>
      </c>
      <c r="K3124" s="115">
        <f t="shared" si="389"/>
        <v>0</v>
      </c>
      <c r="L3124" s="116">
        <f t="shared" si="390"/>
        <v>-8.9890242495843653E-2</v>
      </c>
    </row>
    <row r="3125" spans="1:12">
      <c r="A3125" s="80">
        <v>44426</v>
      </c>
      <c r="B3125" s="52">
        <v>239.49251728227804</v>
      </c>
      <c r="C3125" s="53">
        <v>23718.57</v>
      </c>
      <c r="D3125" s="54">
        <f t="shared" si="387"/>
        <v>45520</v>
      </c>
      <c r="E3125" s="53">
        <f t="shared" si="388"/>
        <v>287.38199262081031</v>
      </c>
      <c r="F3125" s="81">
        <f t="shared" si="391"/>
        <v>36415.85</v>
      </c>
      <c r="H3125" s="85">
        <f t="shared" si="394"/>
        <v>45520</v>
      </c>
      <c r="I3125" s="70">
        <f t="shared" si="393"/>
        <v>6.2647441593780995E-2</v>
      </c>
      <c r="J3125" s="70">
        <f t="shared" si="392"/>
        <v>0.15363205943049008</v>
      </c>
      <c r="K3125" s="115">
        <f t="shared" si="389"/>
        <v>0</v>
      </c>
      <c r="L3125" s="116">
        <f t="shared" si="390"/>
        <v>-9.0984617836709081E-2</v>
      </c>
    </row>
    <row r="3126" spans="1:12">
      <c r="A3126" s="80">
        <v>44428</v>
      </c>
      <c r="B3126" s="52">
        <v>239.5485585313221</v>
      </c>
      <c r="C3126" s="53">
        <v>23549.09</v>
      </c>
      <c r="D3126" s="54">
        <f t="shared" si="387"/>
        <v>45524</v>
      </c>
      <c r="E3126" s="53">
        <f t="shared" si="388"/>
        <v>287.60976517091245</v>
      </c>
      <c r="F3126" s="81">
        <f t="shared" si="391"/>
        <v>36661.24</v>
      </c>
      <c r="H3126" s="85">
        <f t="shared" si="394"/>
        <v>45524</v>
      </c>
      <c r="I3126" s="70">
        <f t="shared" si="393"/>
        <v>6.2845215539184096E-2</v>
      </c>
      <c r="J3126" s="70">
        <f t="shared" si="392"/>
        <v>0.15898462193814655</v>
      </c>
      <c r="K3126" s="115">
        <f t="shared" si="389"/>
        <v>0</v>
      </c>
      <c r="L3126" s="116">
        <f t="shared" si="390"/>
        <v>-9.6139406398962457E-2</v>
      </c>
    </row>
    <row r="3127" spans="1:12">
      <c r="A3127" s="80">
        <v>44431</v>
      </c>
      <c r="B3127" s="52">
        <v>239.61539257915231</v>
      </c>
      <c r="C3127" s="53">
        <v>23615.61</v>
      </c>
      <c r="D3127" s="54">
        <f t="shared" si="387"/>
        <v>45527</v>
      </c>
      <c r="E3127" s="53">
        <f t="shared" si="388"/>
        <v>287.77900187722656</v>
      </c>
      <c r="F3127" s="81">
        <f t="shared" si="391"/>
        <v>36849.019999999997</v>
      </c>
      <c r="H3127" s="85">
        <f t="shared" si="394"/>
        <v>45527</v>
      </c>
      <c r="I3127" s="70">
        <f t="shared" si="393"/>
        <v>6.2954797205261537E-2</v>
      </c>
      <c r="J3127" s="70">
        <f t="shared" si="392"/>
        <v>0.15986895623683983</v>
      </c>
      <c r="K3127" s="115">
        <f t="shared" si="389"/>
        <v>0</v>
      </c>
      <c r="L3127" s="116">
        <f t="shared" si="390"/>
        <v>-9.6914159031578295E-2</v>
      </c>
    </row>
    <row r="3128" spans="1:12">
      <c r="A3128" s="80">
        <v>44432</v>
      </c>
      <c r="B3128" s="52">
        <v>239.64031257998056</v>
      </c>
      <c r="C3128" s="53">
        <v>23799.1</v>
      </c>
      <c r="D3128" s="54">
        <f t="shared" si="387"/>
        <v>45527</v>
      </c>
      <c r="E3128" s="53">
        <f t="shared" si="388"/>
        <v>287.77900187722656</v>
      </c>
      <c r="F3128" s="81">
        <f t="shared" si="391"/>
        <v>36849.019999999997</v>
      </c>
      <c r="H3128" s="85">
        <f t="shared" si="394"/>
        <v>45527</v>
      </c>
      <c r="I3128" s="70">
        <f t="shared" si="393"/>
        <v>6.2917950660289268E-2</v>
      </c>
      <c r="J3128" s="70">
        <f t="shared" si="392"/>
        <v>0.15688041654278706</v>
      </c>
      <c r="K3128" s="115">
        <f t="shared" si="389"/>
        <v>0</v>
      </c>
      <c r="L3128" s="116">
        <f t="shared" si="390"/>
        <v>-9.3962465882497792E-2</v>
      </c>
    </row>
    <row r="3129" spans="1:12">
      <c r="A3129" s="80">
        <v>44433</v>
      </c>
      <c r="B3129" s="52">
        <v>239.66475589186373</v>
      </c>
      <c r="C3129" s="53">
        <v>23813.43</v>
      </c>
      <c r="D3129" s="54">
        <f t="shared" si="387"/>
        <v>45527</v>
      </c>
      <c r="E3129" s="53">
        <f t="shared" si="388"/>
        <v>287.77900187722656</v>
      </c>
      <c r="F3129" s="81">
        <f t="shared" si="391"/>
        <v>36849.019999999997</v>
      </c>
      <c r="H3129" s="85">
        <f t="shared" si="394"/>
        <v>45527</v>
      </c>
      <c r="I3129" s="70">
        <f t="shared" si="393"/>
        <v>6.2881813907238238E-2</v>
      </c>
      <c r="J3129" s="70">
        <f t="shared" si="392"/>
        <v>0.15664831470174834</v>
      </c>
      <c r="K3129" s="115">
        <f t="shared" si="389"/>
        <v>0</v>
      </c>
      <c r="L3129" s="116">
        <f t="shared" si="390"/>
        <v>-9.3766500794510099E-2</v>
      </c>
    </row>
    <row r="3130" spans="1:12">
      <c r="A3130" s="80">
        <v>44434</v>
      </c>
      <c r="B3130" s="52">
        <v>239.69495365110612</v>
      </c>
      <c r="C3130" s="53">
        <v>23816.68</v>
      </c>
      <c r="D3130" s="54">
        <f t="shared" si="387"/>
        <v>45530</v>
      </c>
      <c r="E3130" s="53">
        <f t="shared" si="388"/>
        <v>287.95226222835902</v>
      </c>
      <c r="F3130" s="81">
        <f t="shared" si="391"/>
        <v>37127.300000000003</v>
      </c>
      <c r="H3130" s="85">
        <f t="shared" si="394"/>
        <v>45530</v>
      </c>
      <c r="I3130" s="70">
        <f t="shared" si="393"/>
        <v>6.3050431233262705E-2</v>
      </c>
      <c r="J3130" s="70">
        <f t="shared" si="392"/>
        <v>0.15949989927261954</v>
      </c>
      <c r="K3130" s="115">
        <f t="shared" si="389"/>
        <v>0</v>
      </c>
      <c r="L3130" s="116">
        <f t="shared" si="390"/>
        <v>-9.6449468039356834E-2</v>
      </c>
    </row>
    <row r="3131" spans="1:12">
      <c r="A3131" s="80">
        <v>44435</v>
      </c>
      <c r="B3131" s="52">
        <v>239.71748497674932</v>
      </c>
      <c r="C3131" s="53">
        <v>23914.48</v>
      </c>
      <c r="D3131" s="54">
        <f t="shared" si="387"/>
        <v>45531</v>
      </c>
      <c r="E3131" s="53">
        <f t="shared" si="388"/>
        <v>288.00804923184182</v>
      </c>
      <c r="F3131" s="81">
        <f t="shared" si="391"/>
        <v>37137.910000000003</v>
      </c>
      <c r="H3131" s="85">
        <f t="shared" si="394"/>
        <v>45531</v>
      </c>
      <c r="I3131" s="70">
        <f t="shared" si="393"/>
        <v>6.3085768552200827E-2</v>
      </c>
      <c r="J3131" s="70">
        <f t="shared" si="392"/>
        <v>0.15802741022642808</v>
      </c>
      <c r="K3131" s="115">
        <f t="shared" si="389"/>
        <v>0</v>
      </c>
      <c r="L3131" s="116">
        <f t="shared" si="390"/>
        <v>-9.4941641674227251E-2</v>
      </c>
    </row>
    <row r="3132" spans="1:12">
      <c r="A3132" s="80">
        <v>44438</v>
      </c>
      <c r="B3132" s="52">
        <v>239.78364700260289</v>
      </c>
      <c r="C3132" s="53">
        <v>24237.8</v>
      </c>
      <c r="D3132" s="54">
        <f t="shared" si="387"/>
        <v>45534</v>
      </c>
      <c r="E3132" s="53">
        <f t="shared" si="388"/>
        <v>288.16821528782719</v>
      </c>
      <c r="F3132" s="81">
        <f t="shared" si="391"/>
        <v>37461.730000000003</v>
      </c>
      <c r="H3132" s="85">
        <f t="shared" si="394"/>
        <v>45534</v>
      </c>
      <c r="I3132" s="70">
        <f t="shared" si="393"/>
        <v>6.3184994557062613E-2</v>
      </c>
      <c r="J3132" s="70">
        <f t="shared" si="392"/>
        <v>0.15619621674222017</v>
      </c>
      <c r="K3132" s="115">
        <f t="shared" si="389"/>
        <v>0</v>
      </c>
      <c r="L3132" s="116">
        <f t="shared" si="390"/>
        <v>-9.301122218515756E-2</v>
      </c>
    </row>
    <row r="3133" spans="1:12">
      <c r="A3133" s="80">
        <v>44439</v>
      </c>
      <c r="B3133" s="52">
        <v>239.80570709812713</v>
      </c>
      <c r="C3133" s="53">
        <v>24525.71</v>
      </c>
      <c r="D3133" s="54">
        <f t="shared" si="387"/>
        <v>45534</v>
      </c>
      <c r="E3133" s="53">
        <f t="shared" si="388"/>
        <v>288.16821528782719</v>
      </c>
      <c r="F3133" s="81">
        <f t="shared" si="391"/>
        <v>37461.730000000003</v>
      </c>
      <c r="H3133" s="85">
        <f t="shared" si="394"/>
        <v>45534</v>
      </c>
      <c r="I3133" s="70">
        <f t="shared" si="393"/>
        <v>6.3152392216819342E-2</v>
      </c>
      <c r="J3133" s="70">
        <f t="shared" si="392"/>
        <v>0.15165415879249267</v>
      </c>
      <c r="K3133" s="115">
        <f t="shared" si="389"/>
        <v>0</v>
      </c>
      <c r="L3133" s="116">
        <f t="shared" si="390"/>
        <v>-8.8501766575673324E-2</v>
      </c>
    </row>
    <row r="3134" spans="1:12">
      <c r="A3134" s="80">
        <v>44440</v>
      </c>
      <c r="B3134" s="52">
        <v>239.82896825171565</v>
      </c>
      <c r="C3134" s="53">
        <v>24445.62</v>
      </c>
      <c r="D3134" s="54">
        <f t="shared" si="387"/>
        <v>45534</v>
      </c>
      <c r="E3134" s="53">
        <f t="shared" si="388"/>
        <v>288.16821528782719</v>
      </c>
      <c r="F3134" s="81">
        <f t="shared" si="391"/>
        <v>37461.730000000003</v>
      </c>
      <c r="H3134" s="85">
        <f t="shared" si="394"/>
        <v>45534</v>
      </c>
      <c r="I3134" s="70">
        <f t="shared" si="393"/>
        <v>6.3118019178903584E-2</v>
      </c>
      <c r="J3134" s="70">
        <f t="shared" si="392"/>
        <v>0.15291049067109364</v>
      </c>
      <c r="K3134" s="115">
        <f t="shared" si="389"/>
        <v>0</v>
      </c>
      <c r="L3134" s="116">
        <f t="shared" si="390"/>
        <v>-8.9792471492190051E-2</v>
      </c>
    </row>
    <row r="3135" spans="1:12">
      <c r="A3135" s="80">
        <v>44441</v>
      </c>
      <c r="B3135" s="52">
        <v>239.85151217473131</v>
      </c>
      <c r="C3135" s="53">
        <v>24674.11</v>
      </c>
      <c r="D3135" s="54">
        <f t="shared" si="387"/>
        <v>45537</v>
      </c>
      <c r="E3135" s="53">
        <f t="shared" si="388"/>
        <v>288.35275398107586</v>
      </c>
      <c r="F3135" s="81">
        <f t="shared" si="391"/>
        <v>37525.279999999999</v>
      </c>
      <c r="H3135" s="85">
        <f t="shared" si="394"/>
        <v>45537</v>
      </c>
      <c r="I3135" s="70">
        <f t="shared" si="393"/>
        <v>6.3311589757350406E-2</v>
      </c>
      <c r="J3135" s="70">
        <f t="shared" si="392"/>
        <v>0.14999022361747727</v>
      </c>
      <c r="K3135" s="115">
        <f t="shared" si="389"/>
        <v>0</v>
      </c>
      <c r="L3135" s="116">
        <f t="shared" si="390"/>
        <v>-8.6678633860126864E-2</v>
      </c>
    </row>
    <row r="3136" spans="1:12">
      <c r="A3136" s="80">
        <v>44442</v>
      </c>
      <c r="B3136" s="52">
        <v>239.87285895931487</v>
      </c>
      <c r="C3136" s="53">
        <v>24802.17</v>
      </c>
      <c r="D3136" s="54">
        <f t="shared" si="387"/>
        <v>45538</v>
      </c>
      <c r="E3136" s="53">
        <f t="shared" si="388"/>
        <v>288.40627304222227</v>
      </c>
      <c r="F3136" s="81">
        <f t="shared" si="391"/>
        <v>37526.97</v>
      </c>
      <c r="H3136" s="85">
        <f t="shared" si="394"/>
        <v>45538</v>
      </c>
      <c r="I3136" s="70">
        <f t="shared" si="393"/>
        <v>6.3345825212256512E-2</v>
      </c>
      <c r="J3136" s="70">
        <f t="shared" si="392"/>
        <v>0.14802480909942162</v>
      </c>
      <c r="K3136" s="115">
        <f t="shared" si="389"/>
        <v>0</v>
      </c>
      <c r="L3136" s="116">
        <f t="shared" si="390"/>
        <v>-8.4678983887165105E-2</v>
      </c>
    </row>
    <row r="3137" spans="1:12">
      <c r="A3137" s="80">
        <v>44445</v>
      </c>
      <c r="B3137" s="52">
        <v>239.93762463123389</v>
      </c>
      <c r="C3137" s="53">
        <v>24879.79</v>
      </c>
      <c r="D3137" s="54">
        <f t="shared" si="387"/>
        <v>45541</v>
      </c>
      <c r="E3137" s="53">
        <f t="shared" si="388"/>
        <v>288.57027295486932</v>
      </c>
      <c r="F3137" s="81">
        <f t="shared" si="391"/>
        <v>36892.07</v>
      </c>
      <c r="H3137" s="85">
        <f t="shared" si="394"/>
        <v>45541</v>
      </c>
      <c r="I3137" s="70">
        <f t="shared" si="393"/>
        <v>6.345163934200504E-2</v>
      </c>
      <c r="J3137" s="70">
        <f t="shared" si="392"/>
        <v>0.14032532955144883</v>
      </c>
      <c r="K3137" s="115">
        <f t="shared" si="389"/>
        <v>0</v>
      </c>
      <c r="L3137" s="116">
        <f t="shared" si="390"/>
        <v>-7.687369020944379E-2</v>
      </c>
    </row>
    <row r="3138" spans="1:12">
      <c r="A3138" s="80">
        <v>44446</v>
      </c>
      <c r="B3138" s="52">
        <v>239.95993883032457</v>
      </c>
      <c r="C3138" s="53">
        <v>24857.27</v>
      </c>
      <c r="D3138" s="54">
        <f t="shared" ref="D3138:D3193" si="395">VLOOKUP(EDATE(A3138,36),A:A,1,1)</f>
        <v>45541</v>
      </c>
      <c r="E3138" s="53">
        <f t="shared" ref="E3138:E3193" si="396">VLOOKUP(D3138,A:B,2,0)</f>
        <v>288.57027295486932</v>
      </c>
      <c r="F3138" s="81">
        <f t="shared" si="391"/>
        <v>36892.07</v>
      </c>
      <c r="H3138" s="85">
        <f t="shared" si="394"/>
        <v>45541</v>
      </c>
      <c r="I3138" s="70">
        <f t="shared" si="393"/>
        <v>6.3418674384991824E-2</v>
      </c>
      <c r="J3138" s="70">
        <f t="shared" si="392"/>
        <v>0.14066959335784879</v>
      </c>
      <c r="K3138" s="115">
        <f t="shared" ref="K3138:K3193" si="397">IF(I3138&gt;J3138,1,0)</f>
        <v>0</v>
      </c>
      <c r="L3138" s="116">
        <f t="shared" ref="L3138:L3193" si="398">I3138-J3138</f>
        <v>-7.7250918972856963E-2</v>
      </c>
    </row>
    <row r="3139" spans="1:12">
      <c r="A3139" s="80">
        <v>44447</v>
      </c>
      <c r="B3139" s="52">
        <v>239.98105530494166</v>
      </c>
      <c r="C3139" s="53">
        <v>24855.5</v>
      </c>
      <c r="D3139" s="54">
        <f t="shared" si="395"/>
        <v>45541</v>
      </c>
      <c r="E3139" s="53">
        <f t="shared" si="396"/>
        <v>288.57027295486932</v>
      </c>
      <c r="F3139" s="81">
        <f t="shared" si="391"/>
        <v>36892.07</v>
      </c>
      <c r="H3139" s="85">
        <f t="shared" si="394"/>
        <v>45541</v>
      </c>
      <c r="I3139" s="70">
        <f t="shared" si="393"/>
        <v>6.3387482600443246E-2</v>
      </c>
      <c r="J3139" s="70">
        <f t="shared" si="392"/>
        <v>0.14069666901859557</v>
      </c>
      <c r="K3139" s="115">
        <f t="shared" si="397"/>
        <v>0</v>
      </c>
      <c r="L3139" s="116">
        <f t="shared" si="398"/>
        <v>-7.730918641815232E-2</v>
      </c>
    </row>
    <row r="3140" spans="1:12">
      <c r="A3140" s="80">
        <v>44448</v>
      </c>
      <c r="B3140" s="52">
        <v>240.00337354308499</v>
      </c>
      <c r="C3140" s="53">
        <v>24878.09</v>
      </c>
      <c r="D3140" s="54">
        <f t="shared" si="395"/>
        <v>45544</v>
      </c>
      <c r="E3140" s="53">
        <f t="shared" si="396"/>
        <v>288.7422293617588</v>
      </c>
      <c r="F3140" s="81">
        <f t="shared" si="391"/>
        <v>37017.15</v>
      </c>
      <c r="H3140" s="85">
        <f t="shared" si="394"/>
        <v>45544</v>
      </c>
      <c r="I3140" s="70">
        <f t="shared" si="393"/>
        <v>6.3565692128575879E-2</v>
      </c>
      <c r="J3140" s="70">
        <f t="shared" si="392"/>
        <v>0.14163860986615573</v>
      </c>
      <c r="K3140" s="115">
        <f t="shared" si="397"/>
        <v>0</v>
      </c>
      <c r="L3140" s="116">
        <f t="shared" si="398"/>
        <v>-7.807291773757985E-2</v>
      </c>
    </row>
    <row r="3141" spans="1:12">
      <c r="A3141" s="80">
        <v>44452</v>
      </c>
      <c r="B3141" s="52">
        <v>240.08881474406633</v>
      </c>
      <c r="C3141" s="53">
        <v>24858.12</v>
      </c>
      <c r="D3141" s="54">
        <f t="shared" si="395"/>
        <v>45548</v>
      </c>
      <c r="E3141" s="53">
        <f t="shared" si="396"/>
        <v>288.96387227609046</v>
      </c>
      <c r="F3141" s="81">
        <f t="shared" si="391"/>
        <v>37640.800000000003</v>
      </c>
      <c r="H3141" s="85">
        <f t="shared" si="394"/>
        <v>45548</v>
      </c>
      <c r="I3141" s="70">
        <f t="shared" si="393"/>
        <v>6.3711546783802087E-2</v>
      </c>
      <c r="J3141" s="70">
        <f t="shared" si="392"/>
        <v>0.1483215673224263</v>
      </c>
      <c r="K3141" s="115">
        <f t="shared" si="397"/>
        <v>0</v>
      </c>
      <c r="L3141" s="116">
        <f t="shared" si="398"/>
        <v>-8.4610020538624209E-2</v>
      </c>
    </row>
    <row r="3142" spans="1:12">
      <c r="A3142" s="80">
        <v>44453</v>
      </c>
      <c r="B3142" s="52">
        <v>240.11138309265229</v>
      </c>
      <c r="C3142" s="53">
        <v>24893.51</v>
      </c>
      <c r="D3142" s="54">
        <f t="shared" si="395"/>
        <v>45548</v>
      </c>
      <c r="E3142" s="53">
        <f t="shared" si="396"/>
        <v>288.96387227609046</v>
      </c>
      <c r="F3142" s="81">
        <f t="shared" si="391"/>
        <v>37640.800000000003</v>
      </c>
      <c r="H3142" s="85">
        <f t="shared" si="394"/>
        <v>45548</v>
      </c>
      <c r="I3142" s="70">
        <f t="shared" si="393"/>
        <v>6.3678219243840095E-2</v>
      </c>
      <c r="J3142" s="70">
        <f t="shared" si="392"/>
        <v>0.14777713661523073</v>
      </c>
      <c r="K3142" s="115">
        <f t="shared" si="397"/>
        <v>0</v>
      </c>
      <c r="L3142" s="116">
        <f t="shared" si="398"/>
        <v>-8.4098917371390636E-2</v>
      </c>
    </row>
    <row r="3143" spans="1:12">
      <c r="A3143" s="80">
        <v>44454</v>
      </c>
      <c r="B3143" s="52">
        <v>240.13323322851375</v>
      </c>
      <c r="C3143" s="53">
        <v>25093.22</v>
      </c>
      <c r="D3143" s="54">
        <f t="shared" si="395"/>
        <v>45548</v>
      </c>
      <c r="E3143" s="53">
        <f t="shared" si="396"/>
        <v>288.96387227609046</v>
      </c>
      <c r="F3143" s="81">
        <f t="shared" si="391"/>
        <v>37640.800000000003</v>
      </c>
      <c r="H3143" s="85">
        <f t="shared" si="394"/>
        <v>45548</v>
      </c>
      <c r="I3143" s="70">
        <f t="shared" si="393"/>
        <v>6.3645956295122152E-2</v>
      </c>
      <c r="J3143" s="70">
        <f t="shared" si="392"/>
        <v>0.14472407578298152</v>
      </c>
      <c r="K3143" s="115">
        <f t="shared" si="397"/>
        <v>0</v>
      </c>
      <c r="L3143" s="116">
        <f t="shared" si="398"/>
        <v>-8.1078119487859368E-2</v>
      </c>
    </row>
    <row r="3144" spans="1:12">
      <c r="A3144" s="80">
        <v>44455</v>
      </c>
      <c r="B3144" s="52">
        <v>240.15340442010495</v>
      </c>
      <c r="C3144" s="53">
        <v>25250.87</v>
      </c>
      <c r="D3144" s="54">
        <f t="shared" si="395"/>
        <v>45551</v>
      </c>
      <c r="E3144" s="53">
        <f t="shared" si="396"/>
        <v>289.14133705574369</v>
      </c>
      <c r="F3144" s="81">
        <f t="shared" ref="F3144:F3193" si="399">VLOOKUP(D3144,A:C,3,0)</f>
        <v>37681.24</v>
      </c>
      <c r="H3144" s="85">
        <f t="shared" si="394"/>
        <v>45551</v>
      </c>
      <c r="I3144" s="70">
        <f t="shared" si="393"/>
        <v>6.38338683524029E-2</v>
      </c>
      <c r="J3144" s="70">
        <f t="shared" si="392"/>
        <v>0.14274574616259184</v>
      </c>
      <c r="K3144" s="115">
        <f t="shared" si="397"/>
        <v>0</v>
      </c>
      <c r="L3144" s="116">
        <f t="shared" si="398"/>
        <v>-7.8911877810188935E-2</v>
      </c>
    </row>
    <row r="3145" spans="1:12">
      <c r="A3145" s="80">
        <v>44456</v>
      </c>
      <c r="B3145" s="52">
        <v>240.1742977662895</v>
      </c>
      <c r="C3145" s="53">
        <v>25187.34</v>
      </c>
      <c r="D3145" s="54">
        <f t="shared" si="395"/>
        <v>45552</v>
      </c>
      <c r="E3145" s="53">
        <f t="shared" si="396"/>
        <v>289.19973251547628</v>
      </c>
      <c r="F3145" s="81">
        <f t="shared" si="399"/>
        <v>37732.870000000003</v>
      </c>
      <c r="H3145" s="85">
        <f t="shared" si="394"/>
        <v>45552</v>
      </c>
      <c r="I3145" s="70">
        <f t="shared" si="393"/>
        <v>6.3874629940936067E-2</v>
      </c>
      <c r="J3145" s="70">
        <f t="shared" si="392"/>
        <v>0.1442278432967472</v>
      </c>
      <c r="K3145" s="115">
        <f t="shared" si="397"/>
        <v>0</v>
      </c>
      <c r="L3145" s="116">
        <f t="shared" si="398"/>
        <v>-8.0353213355811137E-2</v>
      </c>
    </row>
    <row r="3146" spans="1:12">
      <c r="A3146" s="80">
        <v>44459</v>
      </c>
      <c r="B3146" s="52">
        <v>240.24058587247299</v>
      </c>
      <c r="C3146" s="53">
        <v>24917.72</v>
      </c>
      <c r="D3146" s="54">
        <f t="shared" si="395"/>
        <v>45555</v>
      </c>
      <c r="E3146" s="53">
        <f t="shared" si="396"/>
        <v>289.37834098572142</v>
      </c>
      <c r="F3146" s="81">
        <f t="shared" si="399"/>
        <v>38285.67</v>
      </c>
      <c r="H3146" s="85">
        <f t="shared" si="394"/>
        <v>45555</v>
      </c>
      <c r="I3146" s="70">
        <f t="shared" si="393"/>
        <v>6.3995721015491336E-2</v>
      </c>
      <c r="J3146" s="70">
        <f t="shared" si="392"/>
        <v>0.15392075120352122</v>
      </c>
      <c r="K3146" s="115">
        <f t="shared" si="397"/>
        <v>0</v>
      </c>
      <c r="L3146" s="116">
        <f t="shared" si="398"/>
        <v>-8.9925030188029886E-2</v>
      </c>
    </row>
    <row r="3147" spans="1:12">
      <c r="A3147" s="80">
        <v>44460</v>
      </c>
      <c r="B3147" s="52">
        <v>240.26340872813086</v>
      </c>
      <c r="C3147" s="53">
        <v>25154.16</v>
      </c>
      <c r="D3147" s="54">
        <f t="shared" si="395"/>
        <v>45555</v>
      </c>
      <c r="E3147" s="53">
        <f t="shared" si="396"/>
        <v>289.37834098572142</v>
      </c>
      <c r="F3147" s="81">
        <f t="shared" si="399"/>
        <v>38285.67</v>
      </c>
      <c r="H3147" s="85">
        <f t="shared" si="394"/>
        <v>45555</v>
      </c>
      <c r="I3147" s="70">
        <f t="shared" si="393"/>
        <v>6.3962029951403876E-2</v>
      </c>
      <c r="J3147" s="70">
        <f t="shared" si="392"/>
        <v>0.15029388446811431</v>
      </c>
      <c r="K3147" s="115">
        <f t="shared" si="397"/>
        <v>0</v>
      </c>
      <c r="L3147" s="116">
        <f t="shared" si="398"/>
        <v>-8.6331854516710438E-2</v>
      </c>
    </row>
    <row r="3148" spans="1:12">
      <c r="A3148" s="80">
        <v>44461</v>
      </c>
      <c r="B3148" s="52">
        <v>240.28503243491636</v>
      </c>
      <c r="C3148" s="53">
        <v>25132.15</v>
      </c>
      <c r="D3148" s="54">
        <f t="shared" si="395"/>
        <v>45555</v>
      </c>
      <c r="E3148" s="53">
        <f t="shared" si="396"/>
        <v>289.37834098572142</v>
      </c>
      <c r="F3148" s="81">
        <f t="shared" si="399"/>
        <v>38285.67</v>
      </c>
      <c r="H3148" s="85">
        <f t="shared" si="394"/>
        <v>45555</v>
      </c>
      <c r="I3148" s="70">
        <f t="shared" si="393"/>
        <v>6.3930113005502998E-2</v>
      </c>
      <c r="J3148" s="70">
        <f t="shared" si="392"/>
        <v>0.15062958437281249</v>
      </c>
      <c r="K3148" s="115">
        <f t="shared" si="397"/>
        <v>0</v>
      </c>
      <c r="L3148" s="116">
        <f t="shared" si="398"/>
        <v>-8.6699471367309489E-2</v>
      </c>
    </row>
    <row r="3149" spans="1:12">
      <c r="A3149" s="80">
        <v>44462</v>
      </c>
      <c r="B3149" s="52">
        <v>240.30665808783547</v>
      </c>
      <c r="C3149" s="53">
        <v>25527.919999999998</v>
      </c>
      <c r="D3149" s="54">
        <f t="shared" si="395"/>
        <v>45558</v>
      </c>
      <c r="E3149" s="53">
        <f t="shared" si="396"/>
        <v>289.55251428857554</v>
      </c>
      <c r="F3149" s="81">
        <f t="shared" si="399"/>
        <v>38505.51</v>
      </c>
      <c r="H3149" s="85">
        <f t="shared" si="394"/>
        <v>45558</v>
      </c>
      <c r="I3149" s="70">
        <f t="shared" si="393"/>
        <v>6.4111603334345624E-2</v>
      </c>
      <c r="J3149" s="70">
        <f t="shared" si="392"/>
        <v>0.14683907890725179</v>
      </c>
      <c r="K3149" s="115">
        <f t="shared" si="397"/>
        <v>0</v>
      </c>
      <c r="L3149" s="116">
        <f t="shared" si="398"/>
        <v>-8.2727475572906162E-2</v>
      </c>
    </row>
    <row r="3150" spans="1:12">
      <c r="A3150" s="80">
        <v>44463</v>
      </c>
      <c r="B3150" s="52">
        <v>240.32396016721782</v>
      </c>
      <c r="C3150" s="53">
        <v>25571.24</v>
      </c>
      <c r="D3150" s="54">
        <f t="shared" si="395"/>
        <v>45559</v>
      </c>
      <c r="E3150" s="53">
        <f t="shared" si="396"/>
        <v>289.61175276652614</v>
      </c>
      <c r="F3150" s="81">
        <f t="shared" si="399"/>
        <v>38507.550000000003</v>
      </c>
      <c r="H3150" s="85">
        <f t="shared" si="394"/>
        <v>45559</v>
      </c>
      <c r="I3150" s="70">
        <f t="shared" si="393"/>
        <v>6.4158626744411418E-2</v>
      </c>
      <c r="J3150" s="70">
        <f t="shared" si="392"/>
        <v>0.14621133754089333</v>
      </c>
      <c r="K3150" s="115">
        <f t="shared" si="397"/>
        <v>0</v>
      </c>
      <c r="L3150" s="116">
        <f t="shared" si="398"/>
        <v>-8.2052710796481909E-2</v>
      </c>
    </row>
    <row r="3151" spans="1:12">
      <c r="A3151" s="80">
        <v>44466</v>
      </c>
      <c r="B3151" s="52">
        <v>240.38524277706043</v>
      </c>
      <c r="C3151" s="53">
        <v>25573.99</v>
      </c>
      <c r="D3151" s="54">
        <f t="shared" si="395"/>
        <v>45562</v>
      </c>
      <c r="E3151" s="53">
        <f t="shared" si="396"/>
        <v>289.78565537236585</v>
      </c>
      <c r="F3151" s="81">
        <f t="shared" si="399"/>
        <v>38861.64</v>
      </c>
      <c r="H3151" s="85">
        <f t="shared" si="394"/>
        <v>45562</v>
      </c>
      <c r="I3151" s="70">
        <f t="shared" si="393"/>
        <v>6.4281125672049466E-2</v>
      </c>
      <c r="J3151" s="70">
        <f t="shared" si="392"/>
        <v>0.14967267967337472</v>
      </c>
      <c r="K3151" s="115">
        <f t="shared" si="397"/>
        <v>0</v>
      </c>
      <c r="L3151" s="116">
        <f t="shared" si="398"/>
        <v>-8.5391554001325254E-2</v>
      </c>
    </row>
    <row r="3152" spans="1:12">
      <c r="A3152" s="80">
        <v>44467</v>
      </c>
      <c r="B3152" s="52">
        <v>240.39630049822816</v>
      </c>
      <c r="C3152" s="53">
        <v>25421.46</v>
      </c>
      <c r="D3152" s="54">
        <f t="shared" si="395"/>
        <v>45562</v>
      </c>
      <c r="E3152" s="53">
        <f t="shared" si="396"/>
        <v>289.78565537236585</v>
      </c>
      <c r="F3152" s="81">
        <f t="shared" si="399"/>
        <v>38861.64</v>
      </c>
      <c r="H3152" s="85">
        <f t="shared" si="394"/>
        <v>45562</v>
      </c>
      <c r="I3152" s="70">
        <f t="shared" si="393"/>
        <v>6.4264807195219875E-2</v>
      </c>
      <c r="J3152" s="70">
        <f t="shared" si="392"/>
        <v>0.15196746022831609</v>
      </c>
      <c r="K3152" s="115">
        <f t="shared" si="397"/>
        <v>0</v>
      </c>
      <c r="L3152" s="116">
        <f t="shared" si="398"/>
        <v>-8.7702653033096212E-2</v>
      </c>
    </row>
    <row r="3153" spans="1:12">
      <c r="A3153" s="80">
        <v>44468</v>
      </c>
      <c r="B3153" s="52">
        <v>240.41384942816453</v>
      </c>
      <c r="C3153" s="53">
        <v>25367.99</v>
      </c>
      <c r="D3153" s="54">
        <f t="shared" si="395"/>
        <v>45562</v>
      </c>
      <c r="E3153" s="53">
        <f t="shared" si="396"/>
        <v>289.78565537236585</v>
      </c>
      <c r="F3153" s="81">
        <f t="shared" si="399"/>
        <v>38861.64</v>
      </c>
      <c r="H3153" s="85">
        <f t="shared" si="394"/>
        <v>45562</v>
      </c>
      <c r="I3153" s="70">
        <f t="shared" si="393"/>
        <v>6.4238911345166017E-2</v>
      </c>
      <c r="J3153" s="70">
        <f t="shared" si="392"/>
        <v>0.15277625475099654</v>
      </c>
      <c r="K3153" s="115">
        <f t="shared" si="397"/>
        <v>0</v>
      </c>
      <c r="L3153" s="116">
        <f t="shared" si="398"/>
        <v>-8.8537343405830526E-2</v>
      </c>
    </row>
    <row r="3154" spans="1:12">
      <c r="A3154" s="80">
        <v>44469</v>
      </c>
      <c r="B3154" s="52">
        <v>240.44101619314992</v>
      </c>
      <c r="C3154" s="53">
        <v>25234.57</v>
      </c>
      <c r="D3154" s="54">
        <f t="shared" si="395"/>
        <v>45565</v>
      </c>
      <c r="E3154" s="53">
        <f t="shared" si="396"/>
        <v>289.96808699309332</v>
      </c>
      <c r="F3154" s="81">
        <f t="shared" si="399"/>
        <v>38315.21</v>
      </c>
      <c r="H3154" s="85">
        <f t="shared" si="394"/>
        <v>45565</v>
      </c>
      <c r="I3154" s="70">
        <f t="shared" si="393"/>
        <v>6.4422099712998726E-2</v>
      </c>
      <c r="J3154" s="70">
        <f t="shared" si="392"/>
        <v>0.14936623273072369</v>
      </c>
      <c r="K3154" s="115">
        <f t="shared" si="397"/>
        <v>0</v>
      </c>
      <c r="L3154" s="116">
        <f t="shared" si="398"/>
        <v>-8.4944133017724965E-2</v>
      </c>
    </row>
    <row r="3155" spans="1:12">
      <c r="A3155" s="80">
        <v>44470</v>
      </c>
      <c r="B3155" s="52">
        <v>240.46794558696354</v>
      </c>
      <c r="C3155" s="53">
        <v>25111.25</v>
      </c>
      <c r="D3155" s="54">
        <f t="shared" si="395"/>
        <v>45566</v>
      </c>
      <c r="E3155" s="53">
        <f t="shared" si="396"/>
        <v>290.03831249716433</v>
      </c>
      <c r="F3155" s="81">
        <f t="shared" si="399"/>
        <v>38294.54</v>
      </c>
      <c r="H3155" s="85">
        <f t="shared" si="394"/>
        <v>45566</v>
      </c>
      <c r="I3155" s="70">
        <f t="shared" si="393"/>
        <v>6.4468282623163065E-2</v>
      </c>
      <c r="J3155" s="70">
        <f t="shared" ref="J3155:J3193" si="400">(F3155/C3155)^(1/3)-1</f>
        <v>0.15103759425517538</v>
      </c>
      <c r="K3155" s="115">
        <f t="shared" si="397"/>
        <v>0</v>
      </c>
      <c r="L3155" s="116">
        <f t="shared" si="398"/>
        <v>-8.6569311632012313E-2</v>
      </c>
    </row>
    <row r="3156" spans="1:12">
      <c r="A3156" s="80">
        <v>44473</v>
      </c>
      <c r="B3156" s="52">
        <v>240.53720035529261</v>
      </c>
      <c r="C3156" s="53">
        <v>25339.32</v>
      </c>
      <c r="D3156" s="54">
        <f t="shared" si="395"/>
        <v>45569</v>
      </c>
      <c r="E3156" s="53">
        <f t="shared" si="396"/>
        <v>290.22279039600181</v>
      </c>
      <c r="F3156" s="81">
        <f t="shared" si="399"/>
        <v>37133.25</v>
      </c>
      <c r="H3156" s="85">
        <f t="shared" si="394"/>
        <v>45569</v>
      </c>
      <c r="I3156" s="70">
        <f t="shared" ref="I3156:I3193" si="401">(E3156/B3156)^(1/3)-1</f>
        <v>6.459172762603993E-2</v>
      </c>
      <c r="J3156" s="70">
        <f t="shared" si="400"/>
        <v>0.13585440982752317</v>
      </c>
      <c r="K3156" s="115">
        <f t="shared" si="397"/>
        <v>0</v>
      </c>
      <c r="L3156" s="116">
        <f t="shared" si="398"/>
        <v>-7.1262682201483241E-2</v>
      </c>
    </row>
    <row r="3157" spans="1:12">
      <c r="A3157" s="80">
        <v>44474</v>
      </c>
      <c r="B3157" s="52">
        <v>240.56005138932636</v>
      </c>
      <c r="C3157" s="53">
        <v>25526.98</v>
      </c>
      <c r="D3157" s="54">
        <f t="shared" si="395"/>
        <v>45569</v>
      </c>
      <c r="E3157" s="53">
        <f t="shared" si="396"/>
        <v>290.22279039600181</v>
      </c>
      <c r="F3157" s="81">
        <f t="shared" si="399"/>
        <v>37133.25</v>
      </c>
      <c r="H3157" s="85">
        <f t="shared" si="394"/>
        <v>45569</v>
      </c>
      <c r="I3157" s="70">
        <f t="shared" si="401"/>
        <v>6.4558017689605229E-2</v>
      </c>
      <c r="J3157" s="70">
        <f t="shared" si="400"/>
        <v>0.13306417360369038</v>
      </c>
      <c r="K3157" s="115">
        <f t="shared" si="397"/>
        <v>0</v>
      </c>
      <c r="L3157" s="116">
        <f t="shared" si="398"/>
        <v>-6.8506155914085154E-2</v>
      </c>
    </row>
    <row r="3158" spans="1:12">
      <c r="A3158" s="80">
        <v>44475</v>
      </c>
      <c r="B3158" s="52">
        <v>240.58386683441393</v>
      </c>
      <c r="C3158" s="53">
        <v>25274.48</v>
      </c>
      <c r="D3158" s="54">
        <f t="shared" si="395"/>
        <v>45569</v>
      </c>
      <c r="E3158" s="53">
        <f t="shared" si="396"/>
        <v>290.22279039600181</v>
      </c>
      <c r="F3158" s="81">
        <f t="shared" si="399"/>
        <v>37133.25</v>
      </c>
      <c r="H3158" s="85">
        <f t="shared" ref="H3158:H3193" si="402">D3158</f>
        <v>45569</v>
      </c>
      <c r="I3158" s="70">
        <f t="shared" si="401"/>
        <v>6.4522889593450206E-2</v>
      </c>
      <c r="J3158" s="70">
        <f t="shared" si="400"/>
        <v>0.13682490007662995</v>
      </c>
      <c r="K3158" s="115">
        <f t="shared" si="397"/>
        <v>0</v>
      </c>
      <c r="L3158" s="116">
        <f t="shared" si="398"/>
        <v>-7.2302010483179746E-2</v>
      </c>
    </row>
    <row r="3159" spans="1:12">
      <c r="A3159" s="80">
        <v>44476</v>
      </c>
      <c r="B3159" s="52">
        <v>240.60792522109736</v>
      </c>
      <c r="C3159" s="53">
        <v>25481.26</v>
      </c>
      <c r="D3159" s="54">
        <f t="shared" si="395"/>
        <v>45572</v>
      </c>
      <c r="E3159" s="53">
        <f t="shared" si="396"/>
        <v>290.39641239487122</v>
      </c>
      <c r="F3159" s="81">
        <f t="shared" si="399"/>
        <v>36808.370000000003</v>
      </c>
      <c r="H3159" s="85">
        <f t="shared" si="402"/>
        <v>45572</v>
      </c>
      <c r="I3159" s="70">
        <f t="shared" si="401"/>
        <v>6.4699637449398217E-2</v>
      </c>
      <c r="J3159" s="70">
        <f t="shared" si="400"/>
        <v>0.13042536938837523</v>
      </c>
      <c r="K3159" s="115">
        <f t="shared" si="397"/>
        <v>0</v>
      </c>
      <c r="L3159" s="116">
        <f t="shared" si="398"/>
        <v>-6.5725731938977017E-2</v>
      </c>
    </row>
    <row r="3160" spans="1:12">
      <c r="A3160" s="80">
        <v>44477</v>
      </c>
      <c r="B3160" s="52">
        <v>240.63848242760045</v>
      </c>
      <c r="C3160" s="53">
        <v>25631.38</v>
      </c>
      <c r="D3160" s="54">
        <f t="shared" si="395"/>
        <v>45573</v>
      </c>
      <c r="E3160" s="53">
        <f t="shared" si="396"/>
        <v>290.45243026062548</v>
      </c>
      <c r="F3160" s="81">
        <f t="shared" si="399"/>
        <v>37131.07</v>
      </c>
      <c r="H3160" s="85">
        <f t="shared" si="402"/>
        <v>45573</v>
      </c>
      <c r="I3160" s="70">
        <f t="shared" si="401"/>
        <v>6.4723022354023829E-2</v>
      </c>
      <c r="J3160" s="70">
        <f t="shared" si="400"/>
        <v>0.13150156339010866</v>
      </c>
      <c r="K3160" s="115">
        <f t="shared" si="397"/>
        <v>0</v>
      </c>
      <c r="L3160" s="116">
        <f t="shared" si="398"/>
        <v>-6.6778541036084826E-2</v>
      </c>
    </row>
    <row r="3161" spans="1:12">
      <c r="A3161" s="80">
        <v>44480</v>
      </c>
      <c r="B3161" s="52">
        <v>240.75326698371842</v>
      </c>
      <c r="C3161" s="53">
        <v>25704.1</v>
      </c>
      <c r="D3161" s="54">
        <f t="shared" si="395"/>
        <v>45576</v>
      </c>
      <c r="E3161" s="53">
        <f t="shared" si="396"/>
        <v>290.6256506714534</v>
      </c>
      <c r="F3161" s="81">
        <f t="shared" si="399"/>
        <v>37058.49</v>
      </c>
      <c r="H3161" s="85">
        <f t="shared" si="402"/>
        <v>45576</v>
      </c>
      <c r="I3161" s="70">
        <f t="shared" si="401"/>
        <v>6.4765369824414831E-2</v>
      </c>
      <c r="J3161" s="70">
        <f t="shared" si="400"/>
        <v>0.12969647187166111</v>
      </c>
      <c r="K3161" s="115">
        <f t="shared" si="397"/>
        <v>0</v>
      </c>
      <c r="L3161" s="116">
        <f t="shared" si="398"/>
        <v>-6.4931102047246281E-2</v>
      </c>
    </row>
    <row r="3162" spans="1:12">
      <c r="A3162" s="80">
        <v>44481</v>
      </c>
      <c r="B3162" s="52">
        <v>240.77589779081489</v>
      </c>
      <c r="C3162" s="53">
        <v>25770.01</v>
      </c>
      <c r="D3162" s="54">
        <f t="shared" si="395"/>
        <v>45576</v>
      </c>
      <c r="E3162" s="53">
        <f t="shared" si="396"/>
        <v>290.6256506714534</v>
      </c>
      <c r="F3162" s="81">
        <f t="shared" si="399"/>
        <v>37058.49</v>
      </c>
      <c r="H3162" s="85">
        <f t="shared" si="402"/>
        <v>45576</v>
      </c>
      <c r="I3162" s="70">
        <f t="shared" si="401"/>
        <v>6.4732009266733392E-2</v>
      </c>
      <c r="J3162" s="70">
        <f t="shared" si="400"/>
        <v>0.12873253661526918</v>
      </c>
      <c r="K3162" s="115">
        <f t="shared" si="397"/>
        <v>0</v>
      </c>
      <c r="L3162" s="116">
        <f t="shared" si="398"/>
        <v>-6.4000527348535785E-2</v>
      </c>
    </row>
    <row r="3163" spans="1:12">
      <c r="A3163" s="80">
        <v>44482</v>
      </c>
      <c r="B3163" s="52">
        <v>240.80358701906087</v>
      </c>
      <c r="C3163" s="53">
        <v>26013.19</v>
      </c>
      <c r="D3163" s="54">
        <f t="shared" si="395"/>
        <v>45576</v>
      </c>
      <c r="E3163" s="53">
        <f t="shared" si="396"/>
        <v>290.6256506714534</v>
      </c>
      <c r="F3163" s="81">
        <f t="shared" si="399"/>
        <v>37058.49</v>
      </c>
      <c r="H3163" s="85">
        <f t="shared" si="402"/>
        <v>45576</v>
      </c>
      <c r="I3163" s="70">
        <f t="shared" si="401"/>
        <v>6.4691197668560685E-2</v>
      </c>
      <c r="J3163" s="70">
        <f t="shared" si="400"/>
        <v>0.12520426275754515</v>
      </c>
      <c r="K3163" s="115">
        <f t="shared" si="397"/>
        <v>0</v>
      </c>
      <c r="L3163" s="116">
        <f t="shared" si="398"/>
        <v>-6.0513065088984463E-2</v>
      </c>
    </row>
    <row r="3164" spans="1:12">
      <c r="A3164" s="80">
        <v>44483</v>
      </c>
      <c r="B3164" s="52">
        <v>240.82140648450027</v>
      </c>
      <c r="C3164" s="53">
        <v>26268.83</v>
      </c>
      <c r="D3164" s="54">
        <f t="shared" si="395"/>
        <v>45579</v>
      </c>
      <c r="E3164" s="53">
        <f t="shared" si="396"/>
        <v>290.79146621369284</v>
      </c>
      <c r="F3164" s="81">
        <f t="shared" si="399"/>
        <v>37301.5</v>
      </c>
      <c r="H3164" s="85">
        <f t="shared" si="402"/>
        <v>45579</v>
      </c>
      <c r="I3164" s="70">
        <f t="shared" si="401"/>
        <v>6.4867378484973148E-2</v>
      </c>
      <c r="J3164" s="70">
        <f t="shared" si="400"/>
        <v>0.12398846807899644</v>
      </c>
      <c r="K3164" s="115">
        <f t="shared" si="397"/>
        <v>0</v>
      </c>
      <c r="L3164" s="116">
        <f t="shared" si="398"/>
        <v>-5.9121089594023291E-2</v>
      </c>
    </row>
    <row r="3165" spans="1:12">
      <c r="A3165" s="80">
        <v>44487</v>
      </c>
      <c r="B3165" s="52">
        <v>240.85319491015622</v>
      </c>
      <c r="C3165" s="53">
        <v>26467.21</v>
      </c>
      <c r="D3165" s="54">
        <f t="shared" si="395"/>
        <v>45583</v>
      </c>
      <c r="E3165" s="53">
        <f t="shared" si="396"/>
        <v>291.00939556956695</v>
      </c>
      <c r="F3165" s="81">
        <f t="shared" si="399"/>
        <v>36898.25</v>
      </c>
      <c r="H3165" s="85">
        <f t="shared" si="402"/>
        <v>45583</v>
      </c>
      <c r="I3165" s="70">
        <f t="shared" si="401"/>
        <v>6.5086466675715382E-2</v>
      </c>
      <c r="J3165" s="70">
        <f t="shared" si="400"/>
        <v>0.11711839183336736</v>
      </c>
      <c r="K3165" s="115">
        <f t="shared" si="397"/>
        <v>0</v>
      </c>
      <c r="L3165" s="116">
        <f t="shared" si="398"/>
        <v>-5.2031925157651981E-2</v>
      </c>
    </row>
    <row r="3166" spans="1:12">
      <c r="A3166" s="80">
        <v>44488</v>
      </c>
      <c r="B3166" s="52">
        <v>240.87607596367266</v>
      </c>
      <c r="C3166" s="53">
        <v>26383.71</v>
      </c>
      <c r="D3166" s="54">
        <f t="shared" si="395"/>
        <v>45583</v>
      </c>
      <c r="E3166" s="53">
        <f t="shared" si="396"/>
        <v>291.00939556956695</v>
      </c>
      <c r="F3166" s="81">
        <f t="shared" si="399"/>
        <v>36898.25</v>
      </c>
      <c r="H3166" s="85">
        <f t="shared" si="402"/>
        <v>45583</v>
      </c>
      <c r="I3166" s="70">
        <f t="shared" si="401"/>
        <v>6.5052741073536202E-2</v>
      </c>
      <c r="J3166" s="70">
        <f t="shared" si="400"/>
        <v>0.11829564797431869</v>
      </c>
      <c r="K3166" s="115">
        <f t="shared" si="397"/>
        <v>0</v>
      </c>
      <c r="L3166" s="116">
        <f t="shared" si="398"/>
        <v>-5.3242906900782483E-2</v>
      </c>
    </row>
    <row r="3167" spans="1:12">
      <c r="A3167" s="80">
        <v>44489</v>
      </c>
      <c r="B3167" s="52">
        <v>240.89149203253436</v>
      </c>
      <c r="C3167" s="53">
        <v>26165.78</v>
      </c>
      <c r="D3167" s="54">
        <f t="shared" si="395"/>
        <v>45583</v>
      </c>
      <c r="E3167" s="53">
        <f t="shared" si="396"/>
        <v>291.00939556956695</v>
      </c>
      <c r="F3167" s="81">
        <f t="shared" si="399"/>
        <v>36898.25</v>
      </c>
      <c r="H3167" s="85">
        <f t="shared" si="402"/>
        <v>45583</v>
      </c>
      <c r="I3167" s="70">
        <f t="shared" si="401"/>
        <v>6.5030020917779874E-2</v>
      </c>
      <c r="J3167" s="70">
        <f t="shared" si="400"/>
        <v>0.12139176152666398</v>
      </c>
      <c r="K3167" s="115">
        <f t="shared" si="397"/>
        <v>0</v>
      </c>
      <c r="L3167" s="116">
        <f t="shared" si="398"/>
        <v>-5.6361740608884103E-2</v>
      </c>
    </row>
    <row r="3168" spans="1:12">
      <c r="A3168" s="80">
        <v>44490</v>
      </c>
      <c r="B3168" s="52">
        <v>240.91485850726153</v>
      </c>
      <c r="C3168" s="53">
        <v>26042.59</v>
      </c>
      <c r="D3168" s="54">
        <f t="shared" si="395"/>
        <v>45586</v>
      </c>
      <c r="E3168" s="53">
        <f t="shared" si="396"/>
        <v>291.17594290626045</v>
      </c>
      <c r="F3168" s="81">
        <f t="shared" si="399"/>
        <v>36789.949999999997</v>
      </c>
      <c r="H3168" s="85">
        <f t="shared" si="402"/>
        <v>45586</v>
      </c>
      <c r="I3168" s="70">
        <f t="shared" si="401"/>
        <v>6.5198717330241962E-2</v>
      </c>
      <c r="J3168" s="70">
        <f t="shared" si="400"/>
        <v>0.12205722869147917</v>
      </c>
      <c r="K3168" s="115">
        <f t="shared" si="397"/>
        <v>0</v>
      </c>
      <c r="L3168" s="116">
        <f t="shared" si="398"/>
        <v>-5.6858511361237207E-2</v>
      </c>
    </row>
    <row r="3169" spans="1:12">
      <c r="A3169" s="80">
        <v>44491</v>
      </c>
      <c r="B3169" s="52">
        <v>240.93557718509317</v>
      </c>
      <c r="C3169" s="53">
        <v>25952.01</v>
      </c>
      <c r="D3169" s="54">
        <f t="shared" si="395"/>
        <v>45587</v>
      </c>
      <c r="E3169" s="53">
        <f t="shared" si="396"/>
        <v>291.22428449472136</v>
      </c>
      <c r="F3169" s="81">
        <f t="shared" si="399"/>
        <v>36335.46</v>
      </c>
      <c r="H3169" s="85">
        <f t="shared" si="402"/>
        <v>45587</v>
      </c>
      <c r="I3169" s="70">
        <f t="shared" si="401"/>
        <v>6.5227127210603975E-2</v>
      </c>
      <c r="J3169" s="70">
        <f t="shared" si="400"/>
        <v>0.11871609824099316</v>
      </c>
      <c r="K3169" s="115">
        <f t="shared" si="397"/>
        <v>0</v>
      </c>
      <c r="L3169" s="116">
        <f t="shared" si="398"/>
        <v>-5.3488971030389187E-2</v>
      </c>
    </row>
    <row r="3170" spans="1:12">
      <c r="A3170" s="80">
        <v>44494</v>
      </c>
      <c r="B3170" s="52">
        <v>240.96159822742916</v>
      </c>
      <c r="C3170" s="53">
        <v>25967.040000000001</v>
      </c>
      <c r="D3170" s="54">
        <f t="shared" si="395"/>
        <v>45590</v>
      </c>
      <c r="E3170" s="53">
        <f t="shared" si="396"/>
        <v>291.39632020775758</v>
      </c>
      <c r="F3170" s="81">
        <f t="shared" si="399"/>
        <v>35902.92</v>
      </c>
      <c r="H3170" s="85">
        <f t="shared" si="402"/>
        <v>45590</v>
      </c>
      <c r="I3170" s="70">
        <f t="shared" si="401"/>
        <v>6.5398487794855242E-2</v>
      </c>
      <c r="J3170" s="70">
        <f t="shared" si="400"/>
        <v>0.1140442501494916</v>
      </c>
      <c r="K3170" s="115">
        <f t="shared" si="397"/>
        <v>0</v>
      </c>
      <c r="L3170" s="116">
        <f t="shared" si="398"/>
        <v>-4.8645762354636357E-2</v>
      </c>
    </row>
    <row r="3171" spans="1:12">
      <c r="A3171" s="80">
        <v>44495</v>
      </c>
      <c r="B3171" s="52">
        <v>240.97774265451042</v>
      </c>
      <c r="C3171" s="53">
        <v>26196.05</v>
      </c>
      <c r="D3171" s="54">
        <f t="shared" si="395"/>
        <v>45590</v>
      </c>
      <c r="E3171" s="53">
        <f t="shared" si="396"/>
        <v>291.39632020775758</v>
      </c>
      <c r="F3171" s="81">
        <f t="shared" si="399"/>
        <v>35902.92</v>
      </c>
      <c r="H3171" s="85">
        <f t="shared" si="402"/>
        <v>45590</v>
      </c>
      <c r="I3171" s="70">
        <f t="shared" si="401"/>
        <v>6.5374694958033164E-2</v>
      </c>
      <c r="J3171" s="70">
        <f t="shared" si="400"/>
        <v>0.11078836029882777</v>
      </c>
      <c r="K3171" s="115">
        <f t="shared" si="397"/>
        <v>0</v>
      </c>
      <c r="L3171" s="116">
        <f t="shared" si="398"/>
        <v>-4.5413665340794607E-2</v>
      </c>
    </row>
    <row r="3172" spans="1:12">
      <c r="A3172" s="80">
        <v>44496</v>
      </c>
      <c r="B3172" s="52">
        <v>240.99918967360668</v>
      </c>
      <c r="C3172" s="53">
        <v>26113.62</v>
      </c>
      <c r="D3172" s="54">
        <f t="shared" si="395"/>
        <v>45590</v>
      </c>
      <c r="E3172" s="53">
        <f t="shared" si="396"/>
        <v>291.39632020775758</v>
      </c>
      <c r="F3172" s="81">
        <f t="shared" si="399"/>
        <v>35902.92</v>
      </c>
      <c r="H3172" s="85">
        <f t="shared" si="402"/>
        <v>45590</v>
      </c>
      <c r="I3172" s="70">
        <f t="shared" si="401"/>
        <v>6.5343090717249197E-2</v>
      </c>
      <c r="J3172" s="70">
        <f t="shared" si="400"/>
        <v>0.11195590060403915</v>
      </c>
      <c r="K3172" s="115">
        <f t="shared" si="397"/>
        <v>0</v>
      </c>
      <c r="L3172" s="116">
        <f t="shared" si="398"/>
        <v>-4.6612809886789952E-2</v>
      </c>
    </row>
    <row r="3173" spans="1:12">
      <c r="A3173" s="80">
        <v>44497</v>
      </c>
      <c r="B3173" s="52">
        <v>241.02738657879848</v>
      </c>
      <c r="C3173" s="53">
        <v>25606.99</v>
      </c>
      <c r="D3173" s="54">
        <f t="shared" si="395"/>
        <v>45593</v>
      </c>
      <c r="E3173" s="53">
        <f t="shared" si="396"/>
        <v>291.56408170542852</v>
      </c>
      <c r="F3173" s="81">
        <f t="shared" si="399"/>
        <v>36138.03</v>
      </c>
      <c r="H3173" s="85">
        <f t="shared" si="402"/>
        <v>45593</v>
      </c>
      <c r="I3173" s="70">
        <f t="shared" si="401"/>
        <v>6.550594337344573E-2</v>
      </c>
      <c r="J3173" s="70">
        <f t="shared" si="400"/>
        <v>0.12167915053641454</v>
      </c>
      <c r="K3173" s="115">
        <f t="shared" si="397"/>
        <v>0</v>
      </c>
      <c r="L3173" s="116">
        <f t="shared" si="398"/>
        <v>-5.6173207162968808E-2</v>
      </c>
    </row>
    <row r="3174" spans="1:12">
      <c r="A3174" s="80">
        <v>44498</v>
      </c>
      <c r="B3174" s="52">
        <v>241.04281233153955</v>
      </c>
      <c r="C3174" s="53">
        <v>25340.83</v>
      </c>
      <c r="D3174" s="54">
        <f t="shared" si="395"/>
        <v>45594</v>
      </c>
      <c r="E3174" s="53">
        <f t="shared" si="396"/>
        <v>291.62124344275117</v>
      </c>
      <c r="F3174" s="81">
        <f t="shared" si="399"/>
        <v>36352.629999999997</v>
      </c>
      <c r="H3174" s="85">
        <f t="shared" si="402"/>
        <v>45594</v>
      </c>
      <c r="I3174" s="70">
        <f t="shared" si="401"/>
        <v>6.5552839057698264E-2</v>
      </c>
      <c r="J3174" s="70">
        <f t="shared" si="400"/>
        <v>0.12781621315377811</v>
      </c>
      <c r="K3174" s="115">
        <f t="shared" si="397"/>
        <v>0</v>
      </c>
      <c r="L3174" s="116">
        <f t="shared" si="398"/>
        <v>-6.2263374096079849E-2</v>
      </c>
    </row>
    <row r="3175" spans="1:12">
      <c r="A3175" s="80">
        <v>44501</v>
      </c>
      <c r="B3175" s="52">
        <v>241.11367891836503</v>
      </c>
      <c r="C3175" s="53">
        <v>25710.799999999999</v>
      </c>
      <c r="D3175" s="54">
        <f t="shared" si="395"/>
        <v>45597</v>
      </c>
      <c r="E3175" s="53">
        <f t="shared" si="396"/>
        <v>291.7911533936948</v>
      </c>
      <c r="F3175" s="81">
        <f t="shared" si="399"/>
        <v>36118.25</v>
      </c>
      <c r="H3175" s="85">
        <f t="shared" si="402"/>
        <v>45597</v>
      </c>
      <c r="I3175" s="70">
        <f t="shared" si="401"/>
        <v>6.565531915484768E-2</v>
      </c>
      <c r="J3175" s="70">
        <f t="shared" si="400"/>
        <v>0.11996307224908631</v>
      </c>
      <c r="K3175" s="115">
        <f t="shared" si="397"/>
        <v>0</v>
      </c>
      <c r="L3175" s="116">
        <f t="shared" si="398"/>
        <v>-5.4307753094238631E-2</v>
      </c>
    </row>
    <row r="3176" spans="1:12">
      <c r="A3176" s="80">
        <v>44502</v>
      </c>
      <c r="B3176" s="52">
        <v>241.13658471786226</v>
      </c>
      <c r="C3176" s="53">
        <v>25655.51</v>
      </c>
      <c r="D3176" s="54">
        <f t="shared" si="395"/>
        <v>45597</v>
      </c>
      <c r="E3176" s="53">
        <f t="shared" si="396"/>
        <v>291.7911533936948</v>
      </c>
      <c r="F3176" s="81">
        <f t="shared" si="399"/>
        <v>36118.25</v>
      </c>
      <c r="H3176" s="85">
        <f t="shared" si="402"/>
        <v>45597</v>
      </c>
      <c r="I3176" s="70">
        <f t="shared" si="401"/>
        <v>6.5621575540147692E-2</v>
      </c>
      <c r="J3176" s="70">
        <f t="shared" si="400"/>
        <v>0.1207670363663953</v>
      </c>
      <c r="K3176" s="115">
        <f t="shared" si="397"/>
        <v>0</v>
      </c>
      <c r="L3176" s="116">
        <f t="shared" si="398"/>
        <v>-5.5145460826247605E-2</v>
      </c>
    </row>
    <row r="3177" spans="1:12">
      <c r="A3177" s="80">
        <v>44503</v>
      </c>
      <c r="B3177" s="52">
        <v>241.16865588362973</v>
      </c>
      <c r="C3177" s="53">
        <v>25569.86</v>
      </c>
      <c r="D3177" s="54">
        <f t="shared" si="395"/>
        <v>45597</v>
      </c>
      <c r="E3177" s="53">
        <f t="shared" si="396"/>
        <v>291.7911533936948</v>
      </c>
      <c r="F3177" s="81">
        <f t="shared" si="399"/>
        <v>36118.25</v>
      </c>
      <c r="H3177" s="85">
        <f t="shared" si="402"/>
        <v>45597</v>
      </c>
      <c r="I3177" s="70">
        <f t="shared" si="401"/>
        <v>6.5574337172038755E-2</v>
      </c>
      <c r="J3177" s="70">
        <f t="shared" si="400"/>
        <v>0.12201703296416655</v>
      </c>
      <c r="K3177" s="115">
        <f t="shared" si="397"/>
        <v>0</v>
      </c>
      <c r="L3177" s="116">
        <f t="shared" si="398"/>
        <v>-5.6442695792127795E-2</v>
      </c>
    </row>
    <row r="3178" spans="1:12">
      <c r="A3178" s="80">
        <v>44508</v>
      </c>
      <c r="B3178" s="52">
        <v>241.3519440621013</v>
      </c>
      <c r="C3178" s="53">
        <v>25913.09</v>
      </c>
      <c r="D3178" s="54">
        <f t="shared" si="395"/>
        <v>45604</v>
      </c>
      <c r="E3178" s="53">
        <f t="shared" si="396"/>
        <v>292.19621067261505</v>
      </c>
      <c r="F3178" s="81">
        <f t="shared" si="399"/>
        <v>35896.71</v>
      </c>
      <c r="H3178" s="85">
        <f t="shared" si="402"/>
        <v>45604</v>
      </c>
      <c r="I3178" s="70">
        <f t="shared" si="401"/>
        <v>6.5797243596414035E-2</v>
      </c>
      <c r="J3178" s="70">
        <f t="shared" si="400"/>
        <v>0.11475256683660828</v>
      </c>
      <c r="K3178" s="115">
        <f t="shared" si="397"/>
        <v>0</v>
      </c>
      <c r="L3178" s="116">
        <f t="shared" si="398"/>
        <v>-4.8955323240194248E-2</v>
      </c>
    </row>
    <row r="3179" spans="1:12">
      <c r="A3179" s="80">
        <v>44509</v>
      </c>
      <c r="B3179" s="52">
        <v>241.38114764733282</v>
      </c>
      <c r="C3179" s="53">
        <v>25878.28</v>
      </c>
      <c r="D3179" s="54">
        <f t="shared" si="395"/>
        <v>45604</v>
      </c>
      <c r="E3179" s="53">
        <f t="shared" si="396"/>
        <v>292.19621067261505</v>
      </c>
      <c r="F3179" s="81">
        <f t="shared" si="399"/>
        <v>35896.71</v>
      </c>
      <c r="H3179" s="85">
        <f t="shared" si="402"/>
        <v>45604</v>
      </c>
      <c r="I3179" s="70">
        <f t="shared" si="401"/>
        <v>6.5754259908226587E-2</v>
      </c>
      <c r="J3179" s="70">
        <f t="shared" si="400"/>
        <v>0.1152521769423156</v>
      </c>
      <c r="K3179" s="115">
        <f t="shared" si="397"/>
        <v>0</v>
      </c>
      <c r="L3179" s="116">
        <f t="shared" si="398"/>
        <v>-4.9497917034089012E-2</v>
      </c>
    </row>
    <row r="3180" spans="1:12">
      <c r="A3180" s="80">
        <v>44510</v>
      </c>
      <c r="B3180" s="52">
        <v>241.40504438094993</v>
      </c>
      <c r="C3180" s="53">
        <v>25839.47</v>
      </c>
      <c r="D3180" s="54">
        <f t="shared" si="395"/>
        <v>45604</v>
      </c>
      <c r="E3180" s="53">
        <f t="shared" si="396"/>
        <v>292.19621067261505</v>
      </c>
      <c r="F3180" s="81">
        <f t="shared" si="399"/>
        <v>35896.71</v>
      </c>
      <c r="H3180" s="85">
        <f t="shared" si="402"/>
        <v>45604</v>
      </c>
      <c r="I3180" s="70">
        <f t="shared" si="401"/>
        <v>6.5719092338683671E-2</v>
      </c>
      <c r="J3180" s="70">
        <f t="shared" si="400"/>
        <v>0.11581025450377047</v>
      </c>
      <c r="K3180" s="115">
        <f t="shared" si="397"/>
        <v>0</v>
      </c>
      <c r="L3180" s="116">
        <f t="shared" si="398"/>
        <v>-5.00911621650868E-2</v>
      </c>
    </row>
    <row r="3181" spans="1:12">
      <c r="A3181" s="80">
        <v>44511</v>
      </c>
      <c r="B3181" s="52">
        <v>241.43522001149753</v>
      </c>
      <c r="C3181" s="53">
        <v>25639.32</v>
      </c>
      <c r="D3181" s="54">
        <f t="shared" si="395"/>
        <v>45607</v>
      </c>
      <c r="E3181" s="53">
        <f t="shared" si="396"/>
        <v>292.36520710232639</v>
      </c>
      <c r="F3181" s="81">
        <f t="shared" si="399"/>
        <v>35886.42</v>
      </c>
      <c r="H3181" s="85">
        <f t="shared" si="402"/>
        <v>45607</v>
      </c>
      <c r="I3181" s="70">
        <f t="shared" si="401"/>
        <v>6.5880101576154981E-2</v>
      </c>
      <c r="J3181" s="70">
        <f t="shared" si="400"/>
        <v>0.11859930277477582</v>
      </c>
      <c r="K3181" s="115">
        <f t="shared" si="397"/>
        <v>0</v>
      </c>
      <c r="L3181" s="116">
        <f t="shared" si="398"/>
        <v>-5.2719201198620835E-2</v>
      </c>
    </row>
    <row r="3182" spans="1:12">
      <c r="A3182" s="80">
        <v>44512</v>
      </c>
      <c r="B3182" s="52">
        <v>241.46781376619907</v>
      </c>
      <c r="C3182" s="53">
        <v>25968.02</v>
      </c>
      <c r="D3182" s="54">
        <f t="shared" si="395"/>
        <v>45608</v>
      </c>
      <c r="E3182" s="53">
        <f t="shared" si="396"/>
        <v>292.42257956896725</v>
      </c>
      <c r="F3182" s="81">
        <f t="shared" si="399"/>
        <v>35503.11</v>
      </c>
      <c r="H3182" s="85">
        <f t="shared" si="402"/>
        <v>45608</v>
      </c>
      <c r="I3182" s="70">
        <f t="shared" si="401"/>
        <v>6.5901854803807725E-2</v>
      </c>
      <c r="J3182" s="70">
        <f t="shared" si="400"/>
        <v>0.10987956093574214</v>
      </c>
      <c r="K3182" s="115">
        <f t="shared" si="397"/>
        <v>0</v>
      </c>
      <c r="L3182" s="116">
        <f t="shared" si="398"/>
        <v>-4.3977706131934413E-2</v>
      </c>
    </row>
    <row r="3183" spans="1:12">
      <c r="A3183" s="80">
        <v>44515</v>
      </c>
      <c r="B3183" s="52">
        <v>241.53518328623983</v>
      </c>
      <c r="C3183" s="53">
        <v>25977.61</v>
      </c>
      <c r="D3183" s="54">
        <f t="shared" si="395"/>
        <v>45610</v>
      </c>
      <c r="E3183" s="53">
        <f t="shared" si="396"/>
        <v>292.53816679283534</v>
      </c>
      <c r="F3183" s="81">
        <f t="shared" si="399"/>
        <v>34988.480000000003</v>
      </c>
      <c r="H3183" s="85">
        <f t="shared" si="402"/>
        <v>45610</v>
      </c>
      <c r="I3183" s="70">
        <f t="shared" si="401"/>
        <v>6.5943154124842751E-2</v>
      </c>
      <c r="J3183" s="70">
        <f t="shared" si="400"/>
        <v>0.10435481184436446</v>
      </c>
      <c r="K3183" s="115">
        <f t="shared" si="397"/>
        <v>0</v>
      </c>
      <c r="L3183" s="116">
        <f t="shared" si="398"/>
        <v>-3.8411657719521708E-2</v>
      </c>
    </row>
    <row r="3184" spans="1:12">
      <c r="A3184" s="80">
        <v>44516</v>
      </c>
      <c r="B3184" s="52">
        <v>241.5586121990186</v>
      </c>
      <c r="C3184" s="53">
        <v>25819.49</v>
      </c>
      <c r="D3184" s="54">
        <f t="shared" si="395"/>
        <v>45610</v>
      </c>
      <c r="E3184" s="53">
        <f t="shared" si="396"/>
        <v>292.53816679283534</v>
      </c>
      <c r="F3184" s="81">
        <f t="shared" si="399"/>
        <v>34988.480000000003</v>
      </c>
      <c r="H3184" s="85">
        <f t="shared" si="402"/>
        <v>45610</v>
      </c>
      <c r="I3184" s="70">
        <f t="shared" si="401"/>
        <v>6.5908690858126784E-2</v>
      </c>
      <c r="J3184" s="70">
        <f t="shared" si="400"/>
        <v>0.10660460232723534</v>
      </c>
      <c r="K3184" s="115">
        <f t="shared" si="397"/>
        <v>0</v>
      </c>
      <c r="L3184" s="116">
        <f t="shared" si="398"/>
        <v>-4.0695911469108559E-2</v>
      </c>
    </row>
    <row r="3185" spans="1:12">
      <c r="A3185" s="80">
        <v>44517</v>
      </c>
      <c r="B3185" s="52">
        <v>241.58252650162632</v>
      </c>
      <c r="C3185" s="53">
        <v>25675.200000000001</v>
      </c>
      <c r="D3185" s="54">
        <f t="shared" si="395"/>
        <v>45610</v>
      </c>
      <c r="E3185" s="53">
        <f t="shared" si="396"/>
        <v>292.53816679283534</v>
      </c>
      <c r="F3185" s="81">
        <f t="shared" si="399"/>
        <v>34988.480000000003</v>
      </c>
      <c r="H3185" s="85">
        <f t="shared" si="402"/>
        <v>45610</v>
      </c>
      <c r="I3185" s="70">
        <f t="shared" si="401"/>
        <v>6.5873518192698821E-2</v>
      </c>
      <c r="J3185" s="70">
        <f t="shared" si="400"/>
        <v>0.10867370401794041</v>
      </c>
      <c r="K3185" s="115">
        <f t="shared" si="397"/>
        <v>0</v>
      </c>
      <c r="L3185" s="116">
        <f t="shared" si="398"/>
        <v>-4.2800185825241588E-2</v>
      </c>
    </row>
    <row r="3186" spans="1:12">
      <c r="A3186" s="80">
        <v>44518</v>
      </c>
      <c r="B3186" s="52">
        <v>241.60740950185598</v>
      </c>
      <c r="C3186" s="53">
        <v>25483.23</v>
      </c>
      <c r="D3186" s="54">
        <f t="shared" si="395"/>
        <v>45614</v>
      </c>
      <c r="E3186" s="53">
        <f t="shared" si="396"/>
        <v>292.76242767254467</v>
      </c>
      <c r="F3186" s="81">
        <f t="shared" si="399"/>
        <v>34871.21</v>
      </c>
      <c r="H3186" s="85">
        <f t="shared" si="402"/>
        <v>45614</v>
      </c>
      <c r="I3186" s="70">
        <f t="shared" si="401"/>
        <v>6.6109214371129932E-2</v>
      </c>
      <c r="J3186" s="70">
        <f t="shared" si="400"/>
        <v>0.11020756190079006</v>
      </c>
      <c r="K3186" s="115">
        <f t="shared" si="397"/>
        <v>0</v>
      </c>
      <c r="L3186" s="116">
        <f t="shared" si="398"/>
        <v>-4.4098347529660131E-2</v>
      </c>
    </row>
    <row r="3187" spans="1:12">
      <c r="A3187" s="80">
        <v>44522</v>
      </c>
      <c r="B3187" s="52">
        <v>241.69245531000061</v>
      </c>
      <c r="C3187" s="53">
        <v>24990.27</v>
      </c>
      <c r="D3187" s="54">
        <f t="shared" si="395"/>
        <v>45618</v>
      </c>
      <c r="E3187" s="53">
        <f t="shared" si="396"/>
        <v>292.98835480147079</v>
      </c>
      <c r="F3187" s="81">
        <f t="shared" si="399"/>
        <v>35546.01</v>
      </c>
      <c r="H3187" s="85">
        <f t="shared" si="402"/>
        <v>45618</v>
      </c>
      <c r="I3187" s="70">
        <f t="shared" si="401"/>
        <v>6.6258292589112422E-2</v>
      </c>
      <c r="J3187" s="70">
        <f t="shared" si="400"/>
        <v>0.1246221600584394</v>
      </c>
      <c r="K3187" s="115">
        <f t="shared" si="397"/>
        <v>0</v>
      </c>
      <c r="L3187" s="116">
        <f t="shared" si="398"/>
        <v>-5.836386746932698E-2</v>
      </c>
    </row>
    <row r="3188" spans="1:12">
      <c r="A3188" s="80">
        <v>44523</v>
      </c>
      <c r="B3188" s="52">
        <v>241.71493270834441</v>
      </c>
      <c r="C3188" s="53">
        <v>25114.82</v>
      </c>
      <c r="D3188" s="54">
        <f t="shared" si="395"/>
        <v>45618</v>
      </c>
      <c r="E3188" s="53">
        <f t="shared" si="396"/>
        <v>292.98835480147079</v>
      </c>
      <c r="F3188" s="81">
        <f t="shared" si="399"/>
        <v>35546.01</v>
      </c>
      <c r="H3188" s="85">
        <f t="shared" si="402"/>
        <v>45618</v>
      </c>
      <c r="I3188" s="70">
        <f t="shared" si="401"/>
        <v>6.6225240631242466E-2</v>
      </c>
      <c r="J3188" s="70">
        <f t="shared" si="400"/>
        <v>0.12275999422664752</v>
      </c>
      <c r="K3188" s="115">
        <f t="shared" si="397"/>
        <v>0</v>
      </c>
      <c r="L3188" s="116">
        <f t="shared" si="398"/>
        <v>-5.6534753595405052E-2</v>
      </c>
    </row>
    <row r="3189" spans="1:12">
      <c r="A3189" s="80">
        <v>44524</v>
      </c>
      <c r="B3189" s="52">
        <v>241.74538878986567</v>
      </c>
      <c r="C3189" s="53">
        <v>24988.18</v>
      </c>
      <c r="D3189" s="54">
        <f t="shared" si="395"/>
        <v>45618</v>
      </c>
      <c r="E3189" s="53">
        <f t="shared" si="396"/>
        <v>292.98835480147079</v>
      </c>
      <c r="F3189" s="81">
        <f t="shared" si="399"/>
        <v>35546.01</v>
      </c>
      <c r="H3189" s="85">
        <f t="shared" si="402"/>
        <v>45618</v>
      </c>
      <c r="I3189" s="70">
        <f t="shared" si="401"/>
        <v>6.6180462932409867E-2</v>
      </c>
      <c r="J3189" s="70">
        <f t="shared" si="400"/>
        <v>0.12465351347949816</v>
      </c>
      <c r="K3189" s="115">
        <f t="shared" si="397"/>
        <v>0</v>
      </c>
      <c r="L3189" s="116">
        <f t="shared" si="398"/>
        <v>-5.847305054708829E-2</v>
      </c>
    </row>
    <row r="3190" spans="1:12">
      <c r="A3190" s="80">
        <v>44525</v>
      </c>
      <c r="B3190" s="52">
        <v>241.7642449301913</v>
      </c>
      <c r="C3190" s="53">
        <v>25162.07</v>
      </c>
      <c r="D3190" s="54">
        <f t="shared" si="395"/>
        <v>45621</v>
      </c>
      <c r="E3190" s="53">
        <f t="shared" si="396"/>
        <v>293.16226694889218</v>
      </c>
      <c r="F3190" s="81">
        <f t="shared" si="399"/>
        <v>36013.85</v>
      </c>
      <c r="H3190" s="85">
        <f t="shared" si="402"/>
        <v>45621</v>
      </c>
      <c r="I3190" s="70">
        <f t="shared" si="401"/>
        <v>6.6363651084249353E-2</v>
      </c>
      <c r="J3190" s="70">
        <f t="shared" si="400"/>
        <v>0.12695799359378879</v>
      </c>
      <c r="K3190" s="115">
        <f t="shared" si="397"/>
        <v>0</v>
      </c>
      <c r="L3190" s="116">
        <f t="shared" si="398"/>
        <v>-6.0594342509539434E-2</v>
      </c>
    </row>
    <row r="3191" spans="1:12">
      <c r="A3191" s="80">
        <v>44526</v>
      </c>
      <c r="B3191" s="52">
        <v>241.79228958260319</v>
      </c>
      <c r="C3191" s="53">
        <v>24430.53</v>
      </c>
      <c r="D3191" s="54">
        <f t="shared" si="395"/>
        <v>45622</v>
      </c>
      <c r="E3191" s="53">
        <f t="shared" si="396"/>
        <v>293.21708026096871</v>
      </c>
      <c r="F3191" s="81">
        <f t="shared" si="399"/>
        <v>35973.11</v>
      </c>
      <c r="H3191" s="85">
        <f t="shared" si="402"/>
        <v>45622</v>
      </c>
      <c r="I3191" s="70">
        <f t="shared" si="401"/>
        <v>6.6388875096130118E-2</v>
      </c>
      <c r="J3191" s="70">
        <f t="shared" si="400"/>
        <v>0.13766666343122913</v>
      </c>
      <c r="K3191" s="115">
        <f t="shared" si="397"/>
        <v>0</v>
      </c>
      <c r="L3191" s="116">
        <f t="shared" si="398"/>
        <v>-7.1277788335099013E-2</v>
      </c>
    </row>
    <row r="3192" spans="1:12">
      <c r="A3192" s="80">
        <v>44529</v>
      </c>
      <c r="B3192" s="52">
        <v>241.87498254564045</v>
      </c>
      <c r="C3192" s="53">
        <v>24469.99</v>
      </c>
      <c r="D3192" s="54">
        <f t="shared" si="395"/>
        <v>45625</v>
      </c>
      <c r="E3192" s="53">
        <f t="shared" si="396"/>
        <v>293.38601616760172</v>
      </c>
      <c r="F3192" s="81">
        <f t="shared" si="399"/>
        <v>35878.82</v>
      </c>
      <c r="H3192" s="85">
        <f t="shared" si="402"/>
        <v>45625</v>
      </c>
      <c r="I3192" s="70">
        <f t="shared" si="401"/>
        <v>6.6472070451385701E-2</v>
      </c>
      <c r="J3192" s="70">
        <f t="shared" si="400"/>
        <v>0.13606048208326249</v>
      </c>
      <c r="K3192" s="115">
        <f t="shared" si="397"/>
        <v>0</v>
      </c>
      <c r="L3192" s="116">
        <f t="shared" si="398"/>
        <v>-6.958841163187679E-2</v>
      </c>
    </row>
    <row r="3193" spans="1:12" ht="15" thickBot="1">
      <c r="A3193" s="80">
        <v>44530</v>
      </c>
      <c r="B3193" s="52">
        <v>241.90110504375536</v>
      </c>
      <c r="C3193" s="53">
        <v>24368.53</v>
      </c>
      <c r="D3193" s="54">
        <f t="shared" si="395"/>
        <v>45625</v>
      </c>
      <c r="E3193" s="53">
        <f t="shared" si="396"/>
        <v>293.38601616760172</v>
      </c>
      <c r="F3193" s="81">
        <f t="shared" si="399"/>
        <v>35878.82</v>
      </c>
      <c r="H3193" s="86">
        <f t="shared" si="402"/>
        <v>45625</v>
      </c>
      <c r="I3193" s="96">
        <f t="shared" si="401"/>
        <v>6.6433680220913116E-2</v>
      </c>
      <c r="J3193" s="96">
        <f t="shared" si="400"/>
        <v>0.13763498677934294</v>
      </c>
      <c r="K3193" s="119">
        <f t="shared" si="397"/>
        <v>0</v>
      </c>
      <c r="L3193" s="120">
        <f t="shared" si="398"/>
        <v>-7.1201306558429822E-2</v>
      </c>
    </row>
    <row r="3194" spans="1:12" ht="15" thickTop="1">
      <c r="A3194" s="80">
        <v>44531</v>
      </c>
      <c r="B3194" s="52">
        <v>241.92602085757485</v>
      </c>
      <c r="C3194" s="53">
        <v>24632.06</v>
      </c>
      <c r="D3194" s="54"/>
      <c r="E3194" s="53"/>
      <c r="F3194" s="81"/>
      <c r="H3194" s="2"/>
      <c r="I3194" s="23"/>
      <c r="J3194" s="24"/>
      <c r="K3194" s="14"/>
    </row>
    <row r="3195" spans="1:12">
      <c r="A3195" s="80">
        <v>44532</v>
      </c>
      <c r="B3195" s="52">
        <v>241.94972960761888</v>
      </c>
      <c r="C3195" s="53">
        <v>24968.91</v>
      </c>
      <c r="D3195" s="54"/>
      <c r="E3195" s="53"/>
      <c r="F3195" s="81"/>
      <c r="H3195" s="2"/>
      <c r="I3195" s="23"/>
      <c r="J3195" s="24"/>
      <c r="K3195" s="14"/>
    </row>
    <row r="3196" spans="1:12">
      <c r="A3196" s="80">
        <v>44533</v>
      </c>
      <c r="B3196" s="52">
        <v>241.97634407787572</v>
      </c>
      <c r="C3196" s="53">
        <v>24674.83</v>
      </c>
      <c r="D3196" s="54"/>
      <c r="E3196" s="53"/>
      <c r="F3196" s="81"/>
      <c r="H3196" s="2"/>
      <c r="I3196" s="23"/>
      <c r="J3196" s="24"/>
      <c r="K3196" s="14"/>
    </row>
    <row r="3197" spans="1:12">
      <c r="A3197" s="80">
        <v>44536</v>
      </c>
      <c r="B3197" s="52">
        <v>242.04821105206685</v>
      </c>
      <c r="C3197" s="53">
        <v>24266.71</v>
      </c>
      <c r="D3197" s="54"/>
      <c r="E3197" s="53"/>
      <c r="F3197" s="81"/>
      <c r="H3197" s="2"/>
      <c r="I3197" s="23"/>
      <c r="J3197" s="24"/>
      <c r="K3197" s="14"/>
    </row>
    <row r="3198" spans="1:12">
      <c r="A3198" s="80">
        <v>44537</v>
      </c>
      <c r="B3198" s="52">
        <v>242.0716897285389</v>
      </c>
      <c r="C3198" s="53">
        <v>24646.18</v>
      </c>
      <c r="D3198" s="54"/>
      <c r="E3198" s="53"/>
      <c r="F3198" s="81"/>
      <c r="H3198" s="2"/>
      <c r="I3198" s="23"/>
      <c r="J3198" s="24"/>
      <c r="K3198" s="14"/>
    </row>
    <row r="3199" spans="1:12">
      <c r="A3199" s="80">
        <v>44538</v>
      </c>
      <c r="B3199" s="52">
        <v>242.10194868975495</v>
      </c>
      <c r="C3199" s="53">
        <v>25066.62</v>
      </c>
      <c r="D3199" s="54"/>
      <c r="E3199" s="53"/>
      <c r="F3199" s="81"/>
      <c r="H3199" s="2"/>
      <c r="I3199" s="23"/>
      <c r="J3199" s="24"/>
      <c r="K3199" s="14"/>
    </row>
    <row r="3200" spans="1:12">
      <c r="A3200" s="80">
        <v>44539</v>
      </c>
      <c r="B3200" s="52">
        <v>242.12591678267526</v>
      </c>
      <c r="C3200" s="53">
        <v>25134.23</v>
      </c>
      <c r="D3200" s="54"/>
      <c r="E3200" s="53"/>
      <c r="F3200" s="81"/>
      <c r="H3200" s="2"/>
      <c r="I3200" s="23"/>
      <c r="J3200" s="24"/>
      <c r="K3200" s="14"/>
    </row>
    <row r="3201" spans="1:11">
      <c r="A3201" s="80">
        <v>44540</v>
      </c>
      <c r="B3201" s="52">
        <v>242.14988724843676</v>
      </c>
      <c r="C3201" s="53">
        <v>25126.240000000002</v>
      </c>
      <c r="D3201" s="54"/>
      <c r="E3201" s="53"/>
      <c r="F3201" s="81"/>
      <c r="H3201" s="2"/>
      <c r="I3201" s="23"/>
      <c r="J3201" s="24"/>
      <c r="K3201" s="14"/>
    </row>
    <row r="3202" spans="1:11">
      <c r="A3202" s="80">
        <v>44543</v>
      </c>
      <c r="B3202" s="52">
        <v>242.22471156359649</v>
      </c>
      <c r="C3202" s="53">
        <v>24921.02</v>
      </c>
      <c r="D3202" s="54"/>
      <c r="E3202" s="53"/>
      <c r="F3202" s="81"/>
      <c r="H3202" s="2"/>
      <c r="I3202" s="23"/>
      <c r="J3202" s="24"/>
      <c r="K3202" s="14"/>
    </row>
    <row r="3203" spans="1:11">
      <c r="A3203" s="80">
        <v>44544</v>
      </c>
      <c r="B3203" s="52">
        <v>242.24675401234879</v>
      </c>
      <c r="C3203" s="53">
        <v>24858.79</v>
      </c>
      <c r="D3203" s="54"/>
      <c r="E3203" s="53"/>
      <c r="F3203" s="81"/>
      <c r="H3203" s="2"/>
      <c r="I3203" s="23"/>
      <c r="J3203" s="24"/>
      <c r="K3203" s="14"/>
    </row>
    <row r="3204" spans="1:11">
      <c r="A3204" s="80">
        <v>44545</v>
      </c>
      <c r="B3204" s="52">
        <v>242.27000970073399</v>
      </c>
      <c r="C3204" s="53">
        <v>24710.3</v>
      </c>
      <c r="D3204" s="54"/>
      <c r="E3204" s="53"/>
      <c r="F3204" s="81"/>
      <c r="H3204" s="2"/>
      <c r="I3204" s="23"/>
      <c r="J3204" s="24"/>
      <c r="K3204" s="14"/>
    </row>
    <row r="3205" spans="1:11">
      <c r="A3205" s="80">
        <v>44546</v>
      </c>
      <c r="B3205" s="52">
        <v>242.27703553101531</v>
      </c>
      <c r="C3205" s="53">
        <v>24749.01</v>
      </c>
      <c r="D3205" s="54"/>
      <c r="E3205" s="53"/>
      <c r="F3205" s="81"/>
      <c r="H3205" s="2"/>
      <c r="I3205" s="23"/>
      <c r="J3205" s="24"/>
      <c r="K3205" s="14"/>
    </row>
    <row r="3206" spans="1:11">
      <c r="A3206" s="80">
        <v>44547</v>
      </c>
      <c r="B3206" s="52">
        <v>242.30562422120798</v>
      </c>
      <c r="C3206" s="53">
        <v>24371.37</v>
      </c>
      <c r="D3206" s="54"/>
      <c r="E3206" s="53"/>
      <c r="F3206" s="81"/>
      <c r="H3206" s="2"/>
      <c r="I3206" s="23"/>
      <c r="J3206" s="24"/>
      <c r="K3206" s="14"/>
    </row>
    <row r="3207" spans="1:11">
      <c r="A3207" s="80">
        <v>44550</v>
      </c>
      <c r="B3207" s="52">
        <v>242.30853188869861</v>
      </c>
      <c r="C3207" s="53">
        <v>23839.01</v>
      </c>
      <c r="D3207" s="54"/>
      <c r="E3207" s="53"/>
      <c r="F3207" s="81"/>
      <c r="H3207" s="2"/>
      <c r="I3207" s="23"/>
      <c r="J3207" s="24"/>
      <c r="K3207" s="14"/>
    </row>
    <row r="3208" spans="1:11">
      <c r="A3208" s="80">
        <v>44551</v>
      </c>
      <c r="B3208" s="52">
        <v>242.31337805933637</v>
      </c>
      <c r="C3208" s="53">
        <v>24063.78</v>
      </c>
      <c r="D3208" s="54"/>
      <c r="E3208" s="53"/>
      <c r="F3208" s="81"/>
      <c r="H3208" s="2"/>
      <c r="I3208" s="23"/>
      <c r="J3208" s="24"/>
      <c r="K3208" s="14"/>
    </row>
    <row r="3209" spans="1:11">
      <c r="A3209" s="80">
        <v>44552</v>
      </c>
      <c r="B3209" s="52">
        <v>242.33857865065457</v>
      </c>
      <c r="C3209" s="53">
        <v>24336.62</v>
      </c>
      <c r="D3209" s="54"/>
      <c r="E3209" s="53"/>
      <c r="F3209" s="81"/>
      <c r="H3209" s="2"/>
      <c r="I3209" s="23"/>
      <c r="J3209" s="24"/>
      <c r="K3209" s="14"/>
    </row>
    <row r="3210" spans="1:11">
      <c r="A3210" s="80">
        <v>44553</v>
      </c>
      <c r="B3210" s="52">
        <v>242.36257016994099</v>
      </c>
      <c r="C3210" s="53">
        <v>24504.75</v>
      </c>
      <c r="D3210" s="54"/>
      <c r="E3210" s="53"/>
      <c r="F3210" s="81"/>
      <c r="H3210" s="2"/>
      <c r="I3210" s="23"/>
      <c r="J3210" s="24"/>
      <c r="K3210" s="14"/>
    </row>
    <row r="3211" spans="1:11">
      <c r="A3211" s="80">
        <v>44554</v>
      </c>
      <c r="B3211" s="52">
        <v>242.39747038004543</v>
      </c>
      <c r="C3211" s="53">
        <v>24405.96</v>
      </c>
      <c r="D3211" s="54"/>
      <c r="E3211" s="53"/>
      <c r="F3211" s="81"/>
      <c r="H3211" s="2"/>
      <c r="I3211" s="23"/>
      <c r="J3211" s="24"/>
      <c r="K3211" s="14"/>
    </row>
    <row r="3212" spans="1:11">
      <c r="A3212" s="80">
        <v>44557</v>
      </c>
      <c r="B3212" s="52">
        <v>242.49636854796049</v>
      </c>
      <c r="C3212" s="53">
        <v>24524.36</v>
      </c>
      <c r="D3212" s="54"/>
      <c r="E3212" s="53"/>
      <c r="F3212" s="81"/>
      <c r="H3212" s="2"/>
      <c r="I3212" s="23"/>
      <c r="J3212" s="24"/>
      <c r="K3212" s="14"/>
    </row>
    <row r="3213" spans="1:11">
      <c r="A3213" s="80">
        <v>44558</v>
      </c>
      <c r="B3213" s="52">
        <v>242.52183066665802</v>
      </c>
      <c r="C3213" s="53">
        <v>24735.32</v>
      </c>
      <c r="D3213" s="54"/>
      <c r="E3213" s="53"/>
      <c r="F3213" s="81"/>
      <c r="H3213" s="2"/>
      <c r="I3213" s="23"/>
      <c r="J3213" s="24"/>
      <c r="K3213" s="14"/>
    </row>
    <row r="3214" spans="1:11">
      <c r="A3214" s="80">
        <v>44559</v>
      </c>
      <c r="B3214" s="52">
        <v>242.54875058986201</v>
      </c>
      <c r="C3214" s="53">
        <v>24707.1</v>
      </c>
      <c r="D3214" s="54"/>
      <c r="E3214" s="53"/>
      <c r="F3214" s="81"/>
      <c r="H3214" s="2"/>
      <c r="I3214" s="23"/>
      <c r="J3214" s="24"/>
      <c r="K3214" s="14"/>
    </row>
    <row r="3215" spans="1:11">
      <c r="A3215" s="80">
        <v>44560</v>
      </c>
      <c r="B3215" s="52">
        <v>242.57373311117277</v>
      </c>
      <c r="C3215" s="53">
        <v>24693.25</v>
      </c>
      <c r="D3215" s="54"/>
      <c r="E3215" s="53"/>
      <c r="F3215" s="81"/>
      <c r="H3215" s="2"/>
      <c r="I3215" s="23"/>
      <c r="J3215" s="24"/>
      <c r="K3215" s="14"/>
    </row>
    <row r="3216" spans="1:11">
      <c r="A3216" s="80">
        <v>44561</v>
      </c>
      <c r="B3216" s="52">
        <v>242.60187166421366</v>
      </c>
      <c r="C3216" s="53">
        <v>24908.71</v>
      </c>
      <c r="D3216" s="54"/>
      <c r="E3216" s="53"/>
      <c r="F3216" s="81"/>
      <c r="H3216" s="2"/>
      <c r="I3216" s="23"/>
      <c r="J3216" s="24"/>
      <c r="K3216" s="14"/>
    </row>
    <row r="3217" spans="1:11">
      <c r="A3217" s="80">
        <v>44564</v>
      </c>
      <c r="B3217" s="52">
        <v>242.80856845887158</v>
      </c>
      <c r="C3217" s="53">
        <v>25298.63</v>
      </c>
      <c r="D3217" s="54"/>
      <c r="E3217" s="53"/>
      <c r="F3217" s="81"/>
      <c r="H3217" s="2"/>
      <c r="I3217" s="23"/>
      <c r="J3217" s="24"/>
      <c r="K3217" s="14"/>
    </row>
    <row r="3218" spans="1:11">
      <c r="A3218" s="80">
        <v>44565</v>
      </c>
      <c r="B3218" s="52">
        <v>242.7949711790379</v>
      </c>
      <c r="C3218" s="53">
        <v>25556.34</v>
      </c>
      <c r="D3218" s="54"/>
      <c r="E3218" s="53"/>
      <c r="F3218" s="81"/>
      <c r="H3218" s="2"/>
      <c r="I3218" s="23"/>
      <c r="J3218" s="24"/>
      <c r="K3218" s="14"/>
    </row>
    <row r="3219" spans="1:11">
      <c r="A3219" s="80">
        <v>44566</v>
      </c>
      <c r="B3219" s="52">
        <v>242.82434937055058</v>
      </c>
      <c r="C3219" s="53">
        <v>25728.58</v>
      </c>
      <c r="D3219" s="54"/>
      <c r="E3219" s="53"/>
      <c r="F3219" s="81"/>
      <c r="H3219" s="2"/>
      <c r="I3219" s="23"/>
      <c r="J3219" s="24"/>
      <c r="K3219" s="14"/>
    </row>
    <row r="3220" spans="1:11">
      <c r="A3220" s="80">
        <v>44567</v>
      </c>
      <c r="B3220" s="52">
        <v>242.84766050809017</v>
      </c>
      <c r="C3220" s="53">
        <v>25471.18</v>
      </c>
      <c r="D3220" s="54"/>
      <c r="E3220" s="53"/>
      <c r="F3220" s="81"/>
      <c r="H3220" s="2"/>
      <c r="I3220" s="23"/>
      <c r="J3220" s="24"/>
      <c r="K3220" s="14"/>
    </row>
    <row r="3221" spans="1:11">
      <c r="A3221" s="80">
        <v>44568</v>
      </c>
      <c r="B3221" s="52">
        <v>242.87291666478305</v>
      </c>
      <c r="C3221" s="53">
        <v>25567.06</v>
      </c>
      <c r="D3221" s="54"/>
      <c r="E3221" s="53"/>
      <c r="F3221" s="81"/>
      <c r="H3221" s="2"/>
      <c r="I3221" s="23"/>
      <c r="J3221" s="24"/>
      <c r="K3221" s="14"/>
    </row>
    <row r="3222" spans="1:11">
      <c r="A3222" s="80">
        <v>44571</v>
      </c>
      <c r="B3222" s="52">
        <v>242.94577853978248</v>
      </c>
      <c r="C3222" s="53">
        <v>25840.62</v>
      </c>
      <c r="D3222" s="54"/>
      <c r="E3222" s="53"/>
      <c r="F3222" s="81"/>
      <c r="H3222" s="2"/>
      <c r="I3222" s="23"/>
      <c r="J3222" s="24"/>
      <c r="K3222" s="14"/>
    </row>
    <row r="3223" spans="1:11">
      <c r="A3223" s="80">
        <v>44572</v>
      </c>
      <c r="B3223" s="52">
        <v>242.97031606341497</v>
      </c>
      <c r="C3223" s="53">
        <v>25915.89</v>
      </c>
      <c r="D3223" s="54"/>
      <c r="E3223" s="53"/>
      <c r="F3223" s="81"/>
      <c r="H3223" s="2"/>
      <c r="I3223" s="23"/>
      <c r="J3223" s="24"/>
      <c r="K3223" s="14"/>
    </row>
    <row r="3224" spans="1:11">
      <c r="A3224" s="80">
        <v>44573</v>
      </c>
      <c r="B3224" s="52">
        <v>242.99995844197468</v>
      </c>
      <c r="C3224" s="53">
        <v>26140.68</v>
      </c>
      <c r="D3224" s="54"/>
      <c r="E3224" s="53"/>
      <c r="F3224" s="81"/>
      <c r="H3224" s="2"/>
      <c r="I3224" s="23"/>
      <c r="J3224" s="24"/>
      <c r="K3224" s="14"/>
    </row>
    <row r="3225" spans="1:11">
      <c r="A3225" s="80">
        <v>44574</v>
      </c>
      <c r="B3225" s="52">
        <v>243.02863243707085</v>
      </c>
      <c r="C3225" s="53">
        <v>26205.87</v>
      </c>
      <c r="D3225" s="54"/>
      <c r="E3225" s="53"/>
      <c r="F3225" s="81"/>
      <c r="H3225" s="2"/>
      <c r="I3225" s="23"/>
      <c r="J3225" s="24"/>
      <c r="K3225" s="14"/>
    </row>
    <row r="3226" spans="1:11">
      <c r="A3226" s="80">
        <v>44575</v>
      </c>
      <c r="B3226" s="52">
        <v>243.05269227168213</v>
      </c>
      <c r="C3226" s="53">
        <v>26202.97</v>
      </c>
      <c r="D3226" s="54"/>
      <c r="E3226" s="53"/>
      <c r="F3226" s="81"/>
      <c r="H3226" s="2"/>
      <c r="I3226" s="23"/>
      <c r="J3226" s="24"/>
      <c r="K3226" s="14"/>
    </row>
    <row r="3227" spans="1:11">
      <c r="A3227" s="80">
        <v>44578</v>
      </c>
      <c r="B3227" s="52">
        <v>243.10810828552005</v>
      </c>
      <c r="C3227" s="53">
        <v>26278.07</v>
      </c>
      <c r="D3227" s="54"/>
      <c r="E3227" s="53"/>
      <c r="F3227" s="81"/>
      <c r="H3227" s="2"/>
      <c r="I3227" s="23"/>
      <c r="J3227" s="24"/>
      <c r="K3227" s="14"/>
    </row>
    <row r="3228" spans="1:11">
      <c r="A3228" s="80">
        <v>44579</v>
      </c>
      <c r="B3228" s="52">
        <v>243.12780004229117</v>
      </c>
      <c r="C3228" s="53">
        <v>25998.14</v>
      </c>
      <c r="D3228" s="54"/>
      <c r="E3228" s="53"/>
      <c r="F3228" s="81"/>
      <c r="H3228" s="2"/>
      <c r="I3228" s="23"/>
      <c r="J3228" s="24"/>
      <c r="K3228" s="14"/>
    </row>
    <row r="3229" spans="1:11">
      <c r="A3229" s="80">
        <v>44580</v>
      </c>
      <c r="B3229" s="52">
        <v>243.12123559169004</v>
      </c>
      <c r="C3229" s="53">
        <v>25749.81</v>
      </c>
      <c r="D3229" s="54"/>
      <c r="E3229" s="53"/>
      <c r="F3229" s="81"/>
      <c r="H3229" s="2"/>
      <c r="I3229" s="23"/>
      <c r="J3229" s="24"/>
      <c r="K3229" s="14"/>
    </row>
    <row r="3230" spans="1:11">
      <c r="A3230" s="80">
        <v>44581</v>
      </c>
      <c r="B3230" s="52">
        <v>243.15113950366785</v>
      </c>
      <c r="C3230" s="53">
        <v>25492.99</v>
      </c>
      <c r="D3230" s="54"/>
      <c r="E3230" s="53"/>
      <c r="F3230" s="81"/>
      <c r="H3230" s="2"/>
      <c r="I3230" s="23"/>
      <c r="J3230" s="24"/>
      <c r="K3230" s="14"/>
    </row>
    <row r="3231" spans="1:11">
      <c r="A3231" s="80">
        <v>44582</v>
      </c>
      <c r="B3231" s="52">
        <v>243.18493751205884</v>
      </c>
      <c r="C3231" s="53">
        <v>25292.720000000001</v>
      </c>
      <c r="D3231" s="54"/>
      <c r="E3231" s="53"/>
      <c r="F3231" s="81"/>
      <c r="H3231" s="2"/>
      <c r="I3231" s="23"/>
      <c r="J3231" s="24"/>
      <c r="K3231" s="14"/>
    </row>
    <row r="3232" spans="1:11">
      <c r="A3232" s="80">
        <v>44585</v>
      </c>
      <c r="B3232" s="52">
        <v>243.25570432887486</v>
      </c>
      <c r="C3232" s="53">
        <v>24620.720000000001</v>
      </c>
      <c r="D3232" s="54"/>
      <c r="E3232" s="53"/>
      <c r="F3232" s="81"/>
      <c r="H3232" s="2"/>
      <c r="I3232" s="23"/>
      <c r="J3232" s="24"/>
      <c r="K3232" s="14"/>
    </row>
    <row r="3233" spans="1:11">
      <c r="A3233" s="80">
        <v>44586</v>
      </c>
      <c r="B3233" s="52">
        <v>243.28221920064669</v>
      </c>
      <c r="C3233" s="53">
        <v>24805.75</v>
      </c>
      <c r="D3233" s="54"/>
      <c r="E3233" s="53"/>
      <c r="F3233" s="81"/>
      <c r="H3233" s="2"/>
      <c r="I3233" s="23"/>
      <c r="J3233" s="24"/>
      <c r="K3233" s="14"/>
    </row>
    <row r="3234" spans="1:11">
      <c r="A3234" s="80">
        <v>44588</v>
      </c>
      <c r="B3234" s="52">
        <v>243.29924895599075</v>
      </c>
      <c r="C3234" s="53">
        <v>24564.81</v>
      </c>
      <c r="D3234" s="54"/>
      <c r="E3234" s="53"/>
      <c r="F3234" s="81"/>
      <c r="H3234" s="2"/>
      <c r="I3234" s="23"/>
      <c r="J3234" s="24"/>
      <c r="K3234" s="14"/>
    </row>
    <row r="3235" spans="1:11">
      <c r="A3235" s="80">
        <v>44589</v>
      </c>
      <c r="B3235" s="52">
        <v>243.33671704032997</v>
      </c>
      <c r="C3235" s="53">
        <v>24553.040000000001</v>
      </c>
      <c r="D3235" s="54"/>
      <c r="E3235" s="53"/>
      <c r="F3235" s="81"/>
      <c r="H3235" s="2"/>
      <c r="I3235" s="23"/>
      <c r="J3235" s="24"/>
      <c r="K3235" s="14"/>
    </row>
    <row r="3236" spans="1:11">
      <c r="A3236" s="80">
        <v>44592</v>
      </c>
      <c r="B3236" s="52">
        <v>243.41847817725551</v>
      </c>
      <c r="C3236" s="53">
        <v>24894.62</v>
      </c>
      <c r="D3236" s="54"/>
      <c r="E3236" s="53"/>
      <c r="F3236" s="81"/>
      <c r="H3236" s="2"/>
      <c r="I3236" s="23"/>
      <c r="J3236" s="24"/>
      <c r="K3236" s="14"/>
    </row>
    <row r="3237" spans="1:11">
      <c r="A3237" s="80">
        <v>44593</v>
      </c>
      <c r="B3237" s="52">
        <v>243.44038584029144</v>
      </c>
      <c r="C3237" s="53">
        <v>25234.89</v>
      </c>
      <c r="D3237" s="54"/>
      <c r="E3237" s="53"/>
      <c r="F3237" s="81"/>
      <c r="H3237" s="2"/>
      <c r="I3237" s="23"/>
      <c r="J3237" s="24"/>
      <c r="K3237" s="14"/>
    </row>
    <row r="3238" spans="1:11">
      <c r="A3238" s="80">
        <v>44594</v>
      </c>
      <c r="B3238" s="52">
        <v>243.44939313456754</v>
      </c>
      <c r="C3238" s="53">
        <v>25526.55</v>
      </c>
      <c r="D3238" s="54"/>
      <c r="E3238" s="53"/>
      <c r="F3238" s="81"/>
      <c r="H3238" s="2"/>
      <c r="I3238" s="23"/>
      <c r="J3238" s="24"/>
      <c r="K3238" s="14"/>
    </row>
    <row r="3239" spans="1:11">
      <c r="A3239" s="80">
        <v>44595</v>
      </c>
      <c r="B3239" s="52">
        <v>243.48250225203381</v>
      </c>
      <c r="C3239" s="53">
        <v>25217.200000000001</v>
      </c>
      <c r="D3239" s="54"/>
      <c r="E3239" s="53"/>
      <c r="F3239" s="81"/>
      <c r="H3239" s="2"/>
      <c r="I3239" s="23"/>
      <c r="J3239" s="24"/>
      <c r="K3239" s="14"/>
    </row>
    <row r="3240" spans="1:11">
      <c r="A3240" s="80">
        <v>44596</v>
      </c>
      <c r="B3240" s="52">
        <v>243.50125040470724</v>
      </c>
      <c r="C3240" s="53">
        <v>25154.14</v>
      </c>
      <c r="D3240" s="54"/>
      <c r="E3240" s="53"/>
      <c r="F3240" s="81"/>
      <c r="H3240" s="2"/>
      <c r="I3240" s="23"/>
      <c r="J3240" s="24"/>
      <c r="K3240" s="14"/>
    </row>
    <row r="3241" spans="1:11">
      <c r="A3241" s="80">
        <v>44599</v>
      </c>
      <c r="B3241" s="52">
        <v>243.57868380233595</v>
      </c>
      <c r="C3241" s="53">
        <v>24719.45</v>
      </c>
      <c r="D3241" s="54"/>
      <c r="E3241" s="53"/>
      <c r="F3241" s="81"/>
      <c r="H3241" s="2"/>
      <c r="I3241" s="23"/>
      <c r="J3241" s="24"/>
      <c r="K3241" s="14"/>
    </row>
    <row r="3242" spans="1:11">
      <c r="A3242" s="80">
        <v>44600</v>
      </c>
      <c r="B3242" s="52">
        <v>243.59695220362113</v>
      </c>
      <c r="C3242" s="53">
        <v>24795.759999999998</v>
      </c>
      <c r="D3242" s="54"/>
      <c r="E3242" s="53"/>
      <c r="F3242" s="81"/>
      <c r="H3242" s="2"/>
      <c r="I3242" s="23"/>
      <c r="J3242" s="24"/>
      <c r="K3242" s="14"/>
    </row>
    <row r="3243" spans="1:11">
      <c r="A3243" s="80">
        <v>44601</v>
      </c>
      <c r="B3243" s="52">
        <v>243.62350427141129</v>
      </c>
      <c r="C3243" s="53">
        <v>25084.6</v>
      </c>
      <c r="D3243" s="54"/>
      <c r="E3243" s="53"/>
      <c r="F3243" s="81"/>
      <c r="H3243" s="2"/>
      <c r="I3243" s="23"/>
      <c r="J3243" s="24"/>
      <c r="K3243" s="14"/>
    </row>
    <row r="3244" spans="1:11">
      <c r="A3244" s="80">
        <v>44602</v>
      </c>
      <c r="B3244" s="52">
        <v>243.66638200816305</v>
      </c>
      <c r="C3244" s="53">
        <v>25290.42</v>
      </c>
      <c r="D3244" s="54"/>
      <c r="E3244" s="53"/>
      <c r="F3244" s="81"/>
      <c r="H3244" s="2"/>
      <c r="I3244" s="23"/>
      <c r="J3244" s="24"/>
      <c r="K3244" s="14"/>
    </row>
    <row r="3245" spans="1:11">
      <c r="A3245" s="80">
        <v>44603</v>
      </c>
      <c r="B3245" s="52">
        <v>243.70317563184628</v>
      </c>
      <c r="C3245" s="53">
        <v>24958.45</v>
      </c>
      <c r="D3245" s="54"/>
      <c r="E3245" s="53"/>
      <c r="F3245" s="81"/>
      <c r="H3245" s="2"/>
      <c r="I3245" s="23"/>
      <c r="J3245" s="24"/>
      <c r="K3245" s="14"/>
    </row>
    <row r="3246" spans="1:11">
      <c r="A3246" s="80">
        <v>44606</v>
      </c>
      <c r="B3246" s="52">
        <v>243.78944655601995</v>
      </c>
      <c r="C3246" s="53">
        <v>24209.38</v>
      </c>
      <c r="D3246" s="54"/>
      <c r="E3246" s="53"/>
      <c r="F3246" s="81"/>
      <c r="H3246" s="2"/>
      <c r="I3246" s="23"/>
      <c r="J3246" s="24"/>
      <c r="K3246" s="14"/>
    </row>
    <row r="3247" spans="1:11">
      <c r="A3247" s="80">
        <v>44607</v>
      </c>
      <c r="B3247" s="52">
        <v>243.81748234237392</v>
      </c>
      <c r="C3247" s="53">
        <v>24941.93</v>
      </c>
      <c r="D3247" s="54"/>
      <c r="E3247" s="53"/>
      <c r="F3247" s="81"/>
      <c r="H3247" s="2"/>
      <c r="I3247" s="23"/>
      <c r="J3247" s="24"/>
      <c r="K3247" s="14"/>
    </row>
    <row r="3248" spans="1:11">
      <c r="A3248" s="80">
        <v>44608</v>
      </c>
      <c r="B3248" s="52">
        <v>243.84820334514907</v>
      </c>
      <c r="C3248" s="53">
        <v>24904.67</v>
      </c>
      <c r="D3248" s="54"/>
      <c r="E3248" s="53"/>
      <c r="F3248" s="81"/>
      <c r="H3248" s="2"/>
      <c r="I3248" s="23"/>
      <c r="J3248" s="24"/>
      <c r="K3248" s="14"/>
    </row>
    <row r="3249" spans="1:11">
      <c r="A3249" s="80">
        <v>44609</v>
      </c>
      <c r="B3249" s="52">
        <v>243.87527049572037</v>
      </c>
      <c r="C3249" s="53">
        <v>24879.32</v>
      </c>
      <c r="D3249" s="54"/>
      <c r="E3249" s="53"/>
      <c r="F3249" s="81"/>
      <c r="H3249" s="2"/>
      <c r="I3249" s="23"/>
      <c r="J3249" s="24"/>
      <c r="K3249" s="14"/>
    </row>
    <row r="3250" spans="1:11">
      <c r="A3250" s="80">
        <v>44610</v>
      </c>
      <c r="B3250" s="52">
        <v>243.90063352385195</v>
      </c>
      <c r="C3250" s="53">
        <v>24838.68</v>
      </c>
      <c r="D3250" s="54"/>
      <c r="E3250" s="53"/>
      <c r="F3250" s="81"/>
      <c r="H3250" s="2"/>
      <c r="I3250" s="23"/>
      <c r="J3250" s="24"/>
      <c r="K3250" s="14"/>
    </row>
    <row r="3251" spans="1:11">
      <c r="A3251" s="80">
        <v>44613</v>
      </c>
      <c r="B3251" s="52">
        <v>243.97599881961079</v>
      </c>
      <c r="C3251" s="53">
        <v>24746.59</v>
      </c>
      <c r="D3251" s="54"/>
      <c r="E3251" s="53"/>
      <c r="F3251" s="81"/>
      <c r="H3251" s="2"/>
      <c r="I3251" s="23"/>
      <c r="J3251" s="24"/>
      <c r="K3251" s="14"/>
    </row>
    <row r="3252" spans="1:11">
      <c r="A3252" s="80">
        <v>44614</v>
      </c>
      <c r="B3252" s="52">
        <v>243.99210123553286</v>
      </c>
      <c r="C3252" s="53">
        <v>24582.05</v>
      </c>
      <c r="D3252" s="54"/>
      <c r="E3252" s="53"/>
      <c r="F3252" s="81"/>
      <c r="H3252" s="2"/>
      <c r="I3252" s="23"/>
      <c r="J3252" s="24"/>
      <c r="K3252" s="14"/>
    </row>
    <row r="3253" spans="1:11">
      <c r="A3253" s="80">
        <v>44615</v>
      </c>
      <c r="B3253" s="52">
        <v>244.03260392433799</v>
      </c>
      <c r="C3253" s="53">
        <v>24540.41</v>
      </c>
      <c r="D3253" s="54"/>
      <c r="E3253" s="53"/>
      <c r="F3253" s="81"/>
      <c r="H3253" s="2"/>
      <c r="I3253" s="23"/>
      <c r="J3253" s="24"/>
      <c r="K3253" s="14"/>
    </row>
    <row r="3254" spans="1:11">
      <c r="A3254" s="80">
        <v>44616</v>
      </c>
      <c r="B3254" s="52">
        <v>244.05237056525587</v>
      </c>
      <c r="C3254" s="53">
        <v>23367.85</v>
      </c>
      <c r="D3254" s="54"/>
      <c r="E3254" s="53"/>
      <c r="F3254" s="81"/>
      <c r="H3254" s="2"/>
      <c r="I3254" s="23"/>
      <c r="J3254" s="24"/>
      <c r="K3254" s="14"/>
    </row>
    <row r="3255" spans="1:11">
      <c r="A3255" s="80">
        <v>44617</v>
      </c>
      <c r="B3255" s="52">
        <v>244.08287711157652</v>
      </c>
      <c r="C3255" s="53">
        <v>23958.1</v>
      </c>
      <c r="D3255" s="54"/>
      <c r="E3255" s="53"/>
      <c r="F3255" s="81"/>
      <c r="H3255" s="2"/>
      <c r="I3255" s="23"/>
      <c r="J3255" s="24"/>
      <c r="K3255" s="14"/>
    </row>
    <row r="3256" spans="1:11">
      <c r="A3256" s="80">
        <v>44620</v>
      </c>
      <c r="B3256" s="52">
        <v>244.14365374797728</v>
      </c>
      <c r="C3256" s="53">
        <v>24153.01</v>
      </c>
      <c r="D3256" s="54"/>
      <c r="E3256" s="53"/>
      <c r="F3256" s="81"/>
      <c r="H3256" s="2"/>
      <c r="I3256" s="23"/>
      <c r="J3256" s="24"/>
      <c r="K3256" s="14"/>
    </row>
    <row r="3257" spans="1:11">
      <c r="A3257" s="80">
        <v>44622</v>
      </c>
      <c r="B3257" s="52">
        <v>244.20517794872174</v>
      </c>
      <c r="C3257" s="53">
        <v>23882.720000000001</v>
      </c>
      <c r="D3257" s="54"/>
      <c r="E3257" s="53"/>
      <c r="F3257" s="81"/>
      <c r="H3257" s="2"/>
      <c r="I3257" s="23"/>
      <c r="J3257" s="24"/>
      <c r="K3257" s="14"/>
    </row>
    <row r="3258" spans="1:11">
      <c r="A3258" s="80">
        <v>44623</v>
      </c>
      <c r="B3258" s="52">
        <v>244.22056287493248</v>
      </c>
      <c r="C3258" s="53">
        <v>23727.54</v>
      </c>
      <c r="D3258" s="54"/>
      <c r="E3258" s="53"/>
      <c r="F3258" s="81"/>
      <c r="H3258" s="2"/>
      <c r="I3258" s="23"/>
      <c r="J3258" s="24"/>
      <c r="K3258" s="14"/>
    </row>
    <row r="3259" spans="1:11">
      <c r="A3259" s="80">
        <v>44624</v>
      </c>
      <c r="B3259" s="52">
        <v>244.24669447516013</v>
      </c>
      <c r="C3259" s="53">
        <v>23364.07</v>
      </c>
      <c r="D3259" s="54"/>
      <c r="E3259" s="53"/>
      <c r="F3259" s="81"/>
      <c r="H3259" s="2"/>
      <c r="I3259" s="23"/>
      <c r="J3259" s="24"/>
      <c r="K3259" s="14"/>
    </row>
    <row r="3260" spans="1:11">
      <c r="A3260" s="80">
        <v>44627</v>
      </c>
      <c r="B3260" s="52">
        <v>244.31044286241817</v>
      </c>
      <c r="C3260" s="53">
        <v>22814.41</v>
      </c>
      <c r="D3260" s="54"/>
      <c r="E3260" s="53"/>
      <c r="F3260" s="81"/>
      <c r="H3260" s="2"/>
      <c r="I3260" s="23"/>
      <c r="J3260" s="24"/>
      <c r="K3260" s="14"/>
    </row>
    <row r="3261" spans="1:11">
      <c r="A3261" s="80">
        <v>44628</v>
      </c>
      <c r="B3261" s="52">
        <v>244.33731701113305</v>
      </c>
      <c r="C3261" s="53">
        <v>23030.560000000001</v>
      </c>
      <c r="D3261" s="54"/>
      <c r="E3261" s="53"/>
      <c r="F3261" s="81"/>
      <c r="H3261" s="2"/>
      <c r="I3261" s="23"/>
      <c r="J3261" s="24"/>
      <c r="K3261" s="14"/>
    </row>
    <row r="3262" spans="1:11">
      <c r="A3262" s="80">
        <v>44629</v>
      </c>
      <c r="B3262" s="52">
        <v>244.3622394174682</v>
      </c>
      <c r="C3262" s="53">
        <v>23507.87</v>
      </c>
      <c r="D3262" s="54"/>
      <c r="E3262" s="53"/>
      <c r="F3262" s="81"/>
      <c r="H3262" s="2"/>
      <c r="I3262" s="23"/>
      <c r="J3262" s="24"/>
      <c r="K3262" s="14"/>
    </row>
    <row r="3263" spans="1:11">
      <c r="A3263" s="80">
        <v>44630</v>
      </c>
      <c r="B3263" s="52">
        <v>244.3847207434946</v>
      </c>
      <c r="C3263" s="53">
        <v>23866.77</v>
      </c>
      <c r="D3263" s="54"/>
      <c r="E3263" s="53"/>
      <c r="F3263" s="81"/>
      <c r="H3263" s="2"/>
      <c r="I3263" s="23"/>
      <c r="J3263" s="24"/>
      <c r="K3263" s="14"/>
    </row>
    <row r="3264" spans="1:11">
      <c r="A3264" s="80">
        <v>44631</v>
      </c>
      <c r="B3264" s="52">
        <v>244.41624637247051</v>
      </c>
      <c r="C3264" s="53">
        <v>23917.96</v>
      </c>
      <c r="D3264" s="54"/>
      <c r="E3264" s="53"/>
      <c r="F3264" s="81"/>
      <c r="H3264" s="2"/>
      <c r="I3264" s="23"/>
      <c r="J3264" s="24"/>
      <c r="K3264" s="14"/>
    </row>
    <row r="3265" spans="1:11">
      <c r="A3265" s="80">
        <v>44634</v>
      </c>
      <c r="B3265" s="52">
        <v>244.50570271864285</v>
      </c>
      <c r="C3265" s="53">
        <v>24264.29</v>
      </c>
      <c r="D3265" s="54"/>
      <c r="E3265" s="53"/>
      <c r="F3265" s="81"/>
      <c r="H3265" s="2"/>
      <c r="I3265" s="23"/>
      <c r="J3265" s="24"/>
      <c r="K3265" s="14"/>
    </row>
    <row r="3266" spans="1:11">
      <c r="A3266" s="80">
        <v>44635</v>
      </c>
      <c r="B3266" s="52">
        <v>244.54384560826696</v>
      </c>
      <c r="C3266" s="53">
        <v>23964.720000000001</v>
      </c>
      <c r="D3266" s="54"/>
      <c r="E3266" s="53"/>
      <c r="F3266" s="81"/>
      <c r="H3266" s="2"/>
      <c r="I3266" s="23"/>
      <c r="J3266" s="24"/>
      <c r="K3266" s="14"/>
    </row>
    <row r="3267" spans="1:11">
      <c r="A3267" s="80">
        <v>44636</v>
      </c>
      <c r="B3267" s="52">
        <v>244.56169730899637</v>
      </c>
      <c r="C3267" s="53">
        <v>24414</v>
      </c>
      <c r="D3267" s="54"/>
      <c r="E3267" s="53"/>
      <c r="F3267" s="81"/>
      <c r="H3267" s="2"/>
      <c r="I3267" s="23"/>
      <c r="J3267" s="24"/>
      <c r="K3267" s="14"/>
    </row>
    <row r="3268" spans="1:11">
      <c r="A3268" s="80">
        <v>44637</v>
      </c>
      <c r="B3268" s="52">
        <v>244.59080015097615</v>
      </c>
      <c r="C3268" s="53">
        <v>24862.27</v>
      </c>
      <c r="D3268" s="54"/>
      <c r="E3268" s="53"/>
      <c r="F3268" s="81"/>
      <c r="H3268" s="2"/>
      <c r="I3268" s="23"/>
      <c r="J3268" s="24"/>
      <c r="K3268" s="14"/>
    </row>
    <row r="3269" spans="1:11">
      <c r="A3269" s="80">
        <v>44641</v>
      </c>
      <c r="B3269" s="52">
        <v>244.69842010304257</v>
      </c>
      <c r="C3269" s="53">
        <v>24618.52</v>
      </c>
      <c r="D3269" s="54"/>
      <c r="E3269" s="53"/>
      <c r="F3269" s="81"/>
      <c r="H3269" s="2"/>
      <c r="I3269" s="23"/>
      <c r="J3269" s="24"/>
      <c r="K3269" s="14"/>
    </row>
    <row r="3270" spans="1:11">
      <c r="A3270" s="80">
        <v>44642</v>
      </c>
      <c r="B3270" s="52">
        <v>244.72142175453226</v>
      </c>
      <c r="C3270" s="53">
        <v>24903.14</v>
      </c>
      <c r="D3270" s="54"/>
      <c r="E3270" s="53"/>
      <c r="F3270" s="81"/>
      <c r="H3270" s="2"/>
      <c r="I3270" s="23"/>
      <c r="J3270" s="24"/>
      <c r="K3270" s="14"/>
    </row>
    <row r="3271" spans="1:11">
      <c r="A3271" s="80">
        <v>44643</v>
      </c>
      <c r="B3271" s="52">
        <v>244.74638333955124</v>
      </c>
      <c r="C3271" s="53">
        <v>24802.74</v>
      </c>
      <c r="D3271" s="54"/>
      <c r="E3271" s="53"/>
      <c r="F3271" s="81"/>
      <c r="H3271" s="2"/>
      <c r="I3271" s="23"/>
      <c r="J3271" s="24"/>
      <c r="K3271" s="14"/>
    </row>
    <row r="3272" spans="1:11">
      <c r="A3272" s="80">
        <v>44644</v>
      </c>
      <c r="B3272" s="52">
        <v>244.77379493448524</v>
      </c>
      <c r="C3272" s="53">
        <v>24769.75</v>
      </c>
      <c r="D3272" s="54"/>
      <c r="E3272" s="53"/>
      <c r="F3272" s="81"/>
      <c r="H3272" s="2"/>
      <c r="I3272" s="23"/>
      <c r="J3272" s="24"/>
      <c r="K3272" s="14"/>
    </row>
    <row r="3273" spans="1:11">
      <c r="A3273" s="80">
        <v>44645</v>
      </c>
      <c r="B3273" s="52">
        <v>244.79876186156858</v>
      </c>
      <c r="C3273" s="53">
        <v>24669.45</v>
      </c>
      <c r="D3273" s="54"/>
      <c r="E3273" s="53"/>
      <c r="F3273" s="81"/>
      <c r="H3273" s="2"/>
      <c r="I3273" s="23"/>
      <c r="J3273" s="24"/>
      <c r="K3273" s="14"/>
    </row>
    <row r="3274" spans="1:11">
      <c r="A3274" s="80">
        <v>44648</v>
      </c>
      <c r="B3274" s="52">
        <v>244.87881105669732</v>
      </c>
      <c r="C3274" s="53">
        <v>24768.69</v>
      </c>
      <c r="D3274" s="54"/>
      <c r="E3274" s="53"/>
      <c r="F3274" s="81"/>
      <c r="H3274" s="2"/>
      <c r="I3274" s="23"/>
      <c r="J3274" s="24"/>
      <c r="K3274" s="14"/>
    </row>
    <row r="3275" spans="1:11">
      <c r="A3275" s="80">
        <v>44649</v>
      </c>
      <c r="B3275" s="52">
        <v>244.90133990731454</v>
      </c>
      <c r="C3275" s="53">
        <v>24917.57</v>
      </c>
      <c r="D3275" s="54"/>
      <c r="E3275" s="53"/>
      <c r="F3275" s="81"/>
      <c r="H3275" s="2"/>
      <c r="I3275" s="23"/>
      <c r="J3275" s="24"/>
      <c r="K3275" s="14"/>
    </row>
    <row r="3276" spans="1:11">
      <c r="A3276" s="80">
        <v>44650</v>
      </c>
      <c r="B3276" s="52">
        <v>244.92460553460572</v>
      </c>
      <c r="C3276" s="53">
        <v>25166.31</v>
      </c>
      <c r="D3276" s="54"/>
      <c r="E3276" s="53"/>
      <c r="F3276" s="81"/>
      <c r="H3276" s="2"/>
      <c r="I3276" s="23"/>
      <c r="J3276" s="24"/>
      <c r="K3276" s="14"/>
    </row>
    <row r="3277" spans="1:11">
      <c r="A3277" s="80">
        <v>44651</v>
      </c>
      <c r="B3277" s="52">
        <v>244.97481507874031</v>
      </c>
      <c r="C3277" s="53">
        <v>25118.14</v>
      </c>
      <c r="D3277" s="54"/>
      <c r="E3277" s="53"/>
      <c r="F3277" s="81"/>
      <c r="H3277" s="2"/>
      <c r="I3277" s="23"/>
      <c r="J3277" s="24"/>
      <c r="K3277" s="14"/>
    </row>
    <row r="3278" spans="1:11">
      <c r="A3278" s="80">
        <v>44652</v>
      </c>
      <c r="B3278" s="52">
        <v>245.0022522580291</v>
      </c>
      <c r="C3278" s="53">
        <v>25413.94</v>
      </c>
      <c r="D3278" s="54"/>
      <c r="E3278" s="53"/>
      <c r="F3278" s="81"/>
      <c r="H3278" s="2"/>
      <c r="I3278" s="23"/>
      <c r="J3278" s="24"/>
      <c r="K3278" s="14"/>
    </row>
    <row r="3279" spans="1:11">
      <c r="A3279" s="80">
        <v>44655</v>
      </c>
      <c r="B3279" s="52">
        <v>245.1646887512762</v>
      </c>
      <c r="C3279" s="53">
        <v>25964.720000000001</v>
      </c>
      <c r="D3279" s="54"/>
      <c r="E3279" s="53"/>
      <c r="F3279" s="81"/>
      <c r="H3279" s="2"/>
      <c r="I3279" s="23"/>
      <c r="J3279" s="24"/>
      <c r="K3279" s="14"/>
    </row>
    <row r="3280" spans="1:11">
      <c r="A3280" s="80">
        <v>44656</v>
      </c>
      <c r="B3280" s="52">
        <v>245.18528258513129</v>
      </c>
      <c r="C3280" s="53">
        <v>25829.11</v>
      </c>
      <c r="D3280" s="54"/>
      <c r="E3280" s="53"/>
      <c r="F3280" s="81"/>
      <c r="H3280" s="2"/>
      <c r="I3280" s="23"/>
      <c r="J3280" s="24"/>
      <c r="K3280" s="14"/>
    </row>
    <row r="3281" spans="1:11">
      <c r="A3281" s="80">
        <v>44657</v>
      </c>
      <c r="B3281" s="52">
        <v>245.21495000432409</v>
      </c>
      <c r="C3281" s="53">
        <v>25613.71</v>
      </c>
      <c r="D3281" s="54"/>
      <c r="E3281" s="53"/>
      <c r="F3281" s="81"/>
      <c r="H3281" s="2"/>
      <c r="I3281" s="23"/>
      <c r="J3281" s="24"/>
      <c r="K3281" s="14"/>
    </row>
    <row r="3282" spans="1:11">
      <c r="A3282" s="80">
        <v>44658</v>
      </c>
      <c r="B3282" s="52">
        <v>245.24094278902453</v>
      </c>
      <c r="C3282" s="53">
        <v>25371.88</v>
      </c>
      <c r="D3282" s="54"/>
      <c r="E3282" s="53"/>
      <c r="F3282" s="81"/>
      <c r="H3282" s="2"/>
      <c r="I3282" s="23"/>
      <c r="J3282" s="24"/>
      <c r="K3282" s="14"/>
    </row>
    <row r="3283" spans="1:11">
      <c r="A3283" s="80">
        <v>44659</v>
      </c>
      <c r="B3283" s="52">
        <v>245.24216899373849</v>
      </c>
      <c r="C3283" s="53">
        <v>25580.15</v>
      </c>
      <c r="D3283" s="54"/>
      <c r="E3283" s="53"/>
      <c r="F3283" s="81"/>
      <c r="H3283" s="2"/>
      <c r="I3283" s="23"/>
      <c r="J3283" s="24"/>
      <c r="K3283" s="14"/>
    </row>
    <row r="3284" spans="1:11">
      <c r="A3284" s="80">
        <v>44662</v>
      </c>
      <c r="B3284" s="52">
        <v>245.33266335409721</v>
      </c>
      <c r="C3284" s="53">
        <v>25422.81</v>
      </c>
      <c r="D3284" s="54"/>
      <c r="E3284" s="53"/>
      <c r="F3284" s="81"/>
      <c r="H3284" s="2"/>
      <c r="I3284" s="23"/>
      <c r="J3284" s="24"/>
      <c r="K3284" s="14"/>
    </row>
    <row r="3285" spans="1:11">
      <c r="A3285" s="80">
        <v>44663</v>
      </c>
      <c r="B3285" s="52">
        <v>245.36357526967984</v>
      </c>
      <c r="C3285" s="53">
        <v>25214.76</v>
      </c>
      <c r="D3285" s="54"/>
      <c r="E3285" s="53"/>
      <c r="F3285" s="81"/>
      <c r="H3285" s="2"/>
      <c r="I3285" s="23"/>
      <c r="J3285" s="24"/>
      <c r="K3285" s="14"/>
    </row>
    <row r="3286" spans="1:11">
      <c r="A3286" s="80">
        <v>44664</v>
      </c>
      <c r="B3286" s="52">
        <v>245.38909308150792</v>
      </c>
      <c r="C3286" s="53">
        <v>25136.13</v>
      </c>
      <c r="D3286" s="54"/>
      <c r="E3286" s="53"/>
      <c r="F3286" s="81"/>
      <c r="H3286" s="2"/>
      <c r="I3286" s="23"/>
      <c r="J3286" s="24"/>
      <c r="K3286" s="14"/>
    </row>
    <row r="3287" spans="1:11">
      <c r="A3287" s="80">
        <v>44669</v>
      </c>
      <c r="B3287" s="52">
        <v>245.52037624630651</v>
      </c>
      <c r="C3287" s="53">
        <v>24701.75</v>
      </c>
      <c r="D3287" s="54"/>
      <c r="E3287" s="53"/>
      <c r="F3287" s="81"/>
      <c r="H3287" s="2"/>
      <c r="I3287" s="23"/>
      <c r="J3287" s="24"/>
      <c r="K3287" s="14"/>
    </row>
    <row r="3288" spans="1:11">
      <c r="A3288" s="80">
        <v>44670</v>
      </c>
      <c r="B3288" s="52">
        <v>245.55573118048596</v>
      </c>
      <c r="C3288" s="53">
        <v>24392.54</v>
      </c>
      <c r="D3288" s="54"/>
      <c r="E3288" s="53"/>
      <c r="F3288" s="81"/>
      <c r="H3288" s="2"/>
      <c r="I3288" s="23"/>
      <c r="J3288" s="24"/>
      <c r="K3288" s="14"/>
    </row>
    <row r="3289" spans="1:11">
      <c r="A3289" s="80">
        <v>44671</v>
      </c>
      <c r="B3289" s="52">
        <v>245.58740786980826</v>
      </c>
      <c r="C3289" s="53">
        <v>24648.400000000001</v>
      </c>
      <c r="D3289" s="54"/>
      <c r="E3289" s="53"/>
      <c r="F3289" s="81"/>
      <c r="H3289" s="2"/>
      <c r="I3289" s="23"/>
      <c r="J3289" s="24"/>
      <c r="K3289" s="14"/>
    </row>
    <row r="3290" spans="1:11">
      <c r="A3290" s="80">
        <v>44672</v>
      </c>
      <c r="B3290" s="52">
        <v>245.61614159652902</v>
      </c>
      <c r="C3290" s="53">
        <v>25017.73</v>
      </c>
      <c r="D3290" s="54"/>
      <c r="E3290" s="53"/>
      <c r="F3290" s="81"/>
      <c r="H3290" s="2"/>
      <c r="I3290" s="23"/>
      <c r="J3290" s="24"/>
      <c r="K3290" s="14"/>
    </row>
    <row r="3291" spans="1:11">
      <c r="A3291" s="80">
        <v>44673</v>
      </c>
      <c r="B3291" s="52">
        <v>245.63038733274158</v>
      </c>
      <c r="C3291" s="53">
        <v>24700.36</v>
      </c>
      <c r="D3291" s="54"/>
      <c r="E3291" s="53"/>
      <c r="F3291" s="81"/>
      <c r="H3291" s="2"/>
      <c r="I3291" s="23"/>
      <c r="J3291" s="24"/>
      <c r="K3291" s="14"/>
    </row>
    <row r="3292" spans="1:11">
      <c r="A3292" s="80">
        <v>44676</v>
      </c>
      <c r="B3292" s="52">
        <v>245.70260266661739</v>
      </c>
      <c r="C3292" s="53">
        <v>24386.78</v>
      </c>
      <c r="D3292" s="54"/>
      <c r="E3292" s="53"/>
      <c r="F3292" s="81"/>
      <c r="H3292" s="2"/>
      <c r="I3292" s="23"/>
      <c r="J3292" s="24"/>
      <c r="K3292" s="14"/>
    </row>
    <row r="3293" spans="1:11">
      <c r="A3293" s="80">
        <v>44677</v>
      </c>
      <c r="B3293" s="52">
        <v>245.72545300866537</v>
      </c>
      <c r="C3293" s="53">
        <v>24741.88</v>
      </c>
      <c r="D3293" s="54"/>
      <c r="E3293" s="53"/>
      <c r="F3293" s="81"/>
      <c r="H3293" s="2"/>
      <c r="I3293" s="23"/>
      <c r="J3293" s="24"/>
      <c r="K3293" s="14"/>
    </row>
    <row r="3294" spans="1:11">
      <c r="A3294" s="80">
        <v>44678</v>
      </c>
      <c r="B3294" s="52">
        <v>245.75174563213733</v>
      </c>
      <c r="C3294" s="53">
        <v>24508.3</v>
      </c>
      <c r="D3294" s="54"/>
      <c r="E3294" s="53"/>
      <c r="F3294" s="81"/>
      <c r="H3294" s="2"/>
      <c r="I3294" s="23"/>
      <c r="J3294" s="24"/>
      <c r="K3294" s="14"/>
    </row>
    <row r="3295" spans="1:11">
      <c r="A3295" s="80">
        <v>44679</v>
      </c>
      <c r="B3295" s="52">
        <v>245.77804106891998</v>
      </c>
      <c r="C3295" s="53">
        <v>24811.78</v>
      </c>
      <c r="D3295" s="54"/>
      <c r="E3295" s="53"/>
      <c r="F3295" s="81"/>
      <c r="H3295" s="2"/>
      <c r="I3295" s="23"/>
      <c r="J3295" s="24"/>
      <c r="K3295" s="14"/>
    </row>
    <row r="3296" spans="1:11">
      <c r="A3296" s="80">
        <v>44680</v>
      </c>
      <c r="B3296" s="52">
        <v>245.79426241963051</v>
      </c>
      <c r="C3296" s="53">
        <v>24606.78</v>
      </c>
      <c r="D3296" s="54"/>
      <c r="E3296" s="53"/>
      <c r="F3296" s="81"/>
      <c r="H3296" s="2"/>
      <c r="I3296" s="23"/>
      <c r="J3296" s="24"/>
      <c r="K3296" s="14"/>
    </row>
    <row r="3297" spans="1:11">
      <c r="A3297" s="80">
        <v>44683</v>
      </c>
      <c r="B3297" s="52">
        <v>245.88791003361237</v>
      </c>
      <c r="C3297" s="53">
        <v>24558.61</v>
      </c>
      <c r="D3297" s="54"/>
      <c r="E3297" s="53"/>
      <c r="F3297" s="81"/>
      <c r="H3297" s="2"/>
      <c r="I3297" s="23"/>
      <c r="J3297" s="24"/>
      <c r="K3297" s="14"/>
    </row>
    <row r="3298" spans="1:11">
      <c r="A3298" s="80">
        <v>44685</v>
      </c>
      <c r="B3298" s="52">
        <v>245.79398085197954</v>
      </c>
      <c r="C3298" s="53">
        <v>23995.35</v>
      </c>
      <c r="D3298" s="54"/>
      <c r="E3298" s="53"/>
      <c r="F3298" s="81"/>
      <c r="H3298" s="2"/>
      <c r="I3298" s="23"/>
      <c r="J3298" s="24"/>
      <c r="K3298" s="14"/>
    </row>
    <row r="3299" spans="1:11">
      <c r="A3299" s="80">
        <v>44686</v>
      </c>
      <c r="B3299" s="52">
        <v>245.76571454418158</v>
      </c>
      <c r="C3299" s="53">
        <v>24002.58</v>
      </c>
      <c r="D3299" s="54"/>
      <c r="E3299" s="53"/>
      <c r="F3299" s="81"/>
      <c r="H3299" s="2"/>
      <c r="I3299" s="23"/>
      <c r="J3299" s="24"/>
      <c r="K3299" s="14"/>
    </row>
    <row r="3300" spans="1:11">
      <c r="A3300" s="80">
        <v>44687</v>
      </c>
      <c r="B3300" s="52">
        <v>245.79766408707232</v>
      </c>
      <c r="C3300" s="53">
        <v>23612.16</v>
      </c>
      <c r="D3300" s="54"/>
      <c r="E3300" s="53"/>
      <c r="F3300" s="81"/>
      <c r="H3300" s="2"/>
      <c r="I3300" s="23"/>
      <c r="J3300" s="24"/>
      <c r="K3300" s="14"/>
    </row>
    <row r="3301" spans="1:11">
      <c r="A3301" s="80">
        <v>44690</v>
      </c>
      <c r="B3301" s="52">
        <v>245.86402945637582</v>
      </c>
      <c r="C3301" s="53">
        <v>23454.71</v>
      </c>
      <c r="D3301" s="54"/>
      <c r="E3301" s="53"/>
      <c r="F3301" s="81"/>
      <c r="H3301" s="2"/>
      <c r="I3301" s="23"/>
      <c r="J3301" s="24"/>
      <c r="K3301" s="14"/>
    </row>
    <row r="3302" spans="1:11">
      <c r="A3302" s="80">
        <v>44691</v>
      </c>
      <c r="B3302" s="52">
        <v>245.89500832408734</v>
      </c>
      <c r="C3302" s="53">
        <v>23365.81</v>
      </c>
      <c r="D3302" s="54"/>
      <c r="E3302" s="53"/>
      <c r="F3302" s="81"/>
      <c r="H3302" s="2"/>
      <c r="I3302" s="23"/>
      <c r="J3302" s="24"/>
      <c r="K3302" s="14"/>
    </row>
    <row r="3303" spans="1:11">
      <c r="A3303" s="80">
        <v>44692</v>
      </c>
      <c r="B3303" s="52">
        <v>245.91836834987811</v>
      </c>
      <c r="C3303" s="53">
        <v>23260.85</v>
      </c>
      <c r="D3303" s="54"/>
      <c r="E3303" s="53"/>
      <c r="F3303" s="81"/>
      <c r="H3303" s="2"/>
      <c r="I3303" s="23"/>
      <c r="J3303" s="24"/>
      <c r="K3303" s="14"/>
    </row>
    <row r="3304" spans="1:11">
      <c r="A3304" s="80">
        <v>44693</v>
      </c>
      <c r="B3304" s="52">
        <v>245.94886222755349</v>
      </c>
      <c r="C3304" s="53">
        <v>22766.52</v>
      </c>
      <c r="D3304" s="54"/>
      <c r="E3304" s="53"/>
      <c r="F3304" s="81"/>
      <c r="H3304" s="2"/>
      <c r="I3304" s="23"/>
      <c r="J3304" s="24"/>
      <c r="K3304" s="14"/>
    </row>
    <row r="3305" spans="1:11">
      <c r="A3305" s="80">
        <v>44694</v>
      </c>
      <c r="B3305" s="52">
        <v>245.97591660239854</v>
      </c>
      <c r="C3305" s="53">
        <v>22729.279999999999</v>
      </c>
      <c r="D3305" s="54"/>
      <c r="E3305" s="53"/>
      <c r="F3305" s="81"/>
      <c r="H3305" s="2"/>
      <c r="I3305" s="23"/>
      <c r="J3305" s="24"/>
      <c r="K3305" s="14"/>
    </row>
    <row r="3306" spans="1:11">
      <c r="A3306" s="80">
        <v>44697</v>
      </c>
      <c r="B3306" s="52">
        <v>246.07479892087269</v>
      </c>
      <c r="C3306" s="53">
        <v>22815.88</v>
      </c>
      <c r="D3306" s="54"/>
      <c r="E3306" s="53"/>
      <c r="F3306" s="81"/>
      <c r="H3306" s="2"/>
      <c r="I3306" s="23"/>
      <c r="J3306" s="24"/>
      <c r="K3306" s="14"/>
    </row>
    <row r="3307" spans="1:11">
      <c r="A3307" s="80">
        <v>44698</v>
      </c>
      <c r="B3307" s="52">
        <v>246.11761593588491</v>
      </c>
      <c r="C3307" s="53">
        <v>23416.46</v>
      </c>
      <c r="D3307" s="54"/>
      <c r="E3307" s="53"/>
      <c r="F3307" s="81"/>
      <c r="H3307" s="2"/>
      <c r="I3307" s="23"/>
      <c r="J3307" s="24"/>
      <c r="K3307" s="14"/>
    </row>
    <row r="3308" spans="1:11">
      <c r="A3308" s="80">
        <v>44699</v>
      </c>
      <c r="B3308" s="52">
        <v>246.14665781456537</v>
      </c>
      <c r="C3308" s="53">
        <v>23389.07</v>
      </c>
      <c r="D3308" s="54"/>
      <c r="E3308" s="53"/>
      <c r="F3308" s="81"/>
      <c r="H3308" s="2"/>
      <c r="I3308" s="23"/>
      <c r="J3308" s="24"/>
      <c r="K3308" s="14"/>
    </row>
    <row r="3309" spans="1:11">
      <c r="A3309" s="80">
        <v>44700</v>
      </c>
      <c r="B3309" s="52">
        <v>246.18259522660628</v>
      </c>
      <c r="C3309" s="53">
        <v>22768.49</v>
      </c>
      <c r="D3309" s="54"/>
      <c r="E3309" s="53"/>
      <c r="F3309" s="81"/>
      <c r="H3309" s="2"/>
      <c r="I3309" s="23"/>
      <c r="J3309" s="24"/>
      <c r="K3309" s="14"/>
    </row>
    <row r="3310" spans="1:11">
      <c r="A3310" s="80">
        <v>44701</v>
      </c>
      <c r="B3310" s="52">
        <v>246.21435278139052</v>
      </c>
      <c r="C3310" s="53">
        <v>23426.36</v>
      </c>
      <c r="D3310" s="54"/>
      <c r="E3310" s="53"/>
      <c r="F3310" s="81"/>
      <c r="H3310" s="2"/>
      <c r="I3310" s="23"/>
      <c r="J3310" s="24"/>
      <c r="K3310" s="14"/>
    </row>
    <row r="3311" spans="1:11">
      <c r="A3311" s="80">
        <v>44704</v>
      </c>
      <c r="B3311" s="52">
        <v>246.31333095120863</v>
      </c>
      <c r="C3311" s="53">
        <v>23352.22</v>
      </c>
      <c r="D3311" s="54"/>
      <c r="E3311" s="53"/>
      <c r="F3311" s="81"/>
      <c r="H3311" s="2"/>
      <c r="I3311" s="23"/>
      <c r="J3311" s="24"/>
      <c r="K3311" s="14"/>
    </row>
    <row r="3312" spans="1:11">
      <c r="A3312" s="80">
        <v>44705</v>
      </c>
      <c r="B3312" s="52">
        <v>246.35397265081556</v>
      </c>
      <c r="C3312" s="53">
        <v>23223.25</v>
      </c>
      <c r="D3312" s="54"/>
      <c r="E3312" s="53"/>
      <c r="F3312" s="81"/>
      <c r="H3312" s="2"/>
      <c r="I3312" s="23"/>
      <c r="J3312" s="24"/>
      <c r="K3312" s="14"/>
    </row>
    <row r="3313" spans="1:11">
      <c r="A3313" s="80">
        <v>44706</v>
      </c>
      <c r="B3313" s="52">
        <v>246.39585282616619</v>
      </c>
      <c r="C3313" s="53">
        <v>23096.63</v>
      </c>
      <c r="D3313" s="54"/>
      <c r="E3313" s="53"/>
      <c r="F3313" s="81"/>
      <c r="H3313" s="2"/>
      <c r="I3313" s="23"/>
      <c r="J3313" s="24"/>
      <c r="K3313" s="14"/>
    </row>
    <row r="3314" spans="1:11">
      <c r="A3314" s="80">
        <v>44707</v>
      </c>
      <c r="B3314" s="52">
        <v>246.42665230776944</v>
      </c>
      <c r="C3314" s="53">
        <v>23322.66</v>
      </c>
      <c r="D3314" s="54"/>
      <c r="E3314" s="53"/>
      <c r="F3314" s="81"/>
      <c r="H3314" s="2"/>
      <c r="I3314" s="23"/>
      <c r="J3314" s="24"/>
      <c r="K3314" s="14"/>
    </row>
    <row r="3315" spans="1:11">
      <c r="A3315" s="80">
        <v>44708</v>
      </c>
      <c r="B3315" s="52">
        <v>246.46263059900636</v>
      </c>
      <c r="C3315" s="53">
        <v>23585.61</v>
      </c>
      <c r="D3315" s="54"/>
      <c r="E3315" s="53"/>
      <c r="F3315" s="81"/>
      <c r="H3315" s="2"/>
      <c r="I3315" s="23"/>
      <c r="J3315" s="24"/>
      <c r="K3315" s="14"/>
    </row>
    <row r="3316" spans="1:11">
      <c r="A3316" s="80">
        <v>44711</v>
      </c>
      <c r="B3316" s="52">
        <v>246.57575694645129</v>
      </c>
      <c r="C3316" s="53">
        <v>24031.25</v>
      </c>
      <c r="D3316" s="54"/>
      <c r="E3316" s="53"/>
      <c r="F3316" s="81"/>
      <c r="H3316" s="2"/>
      <c r="I3316" s="23"/>
      <c r="J3316" s="24"/>
      <c r="K3316" s="14"/>
    </row>
    <row r="3317" spans="1:11">
      <c r="A3317" s="80">
        <v>44712</v>
      </c>
      <c r="B3317" s="52">
        <v>246.60929124939599</v>
      </c>
      <c r="C3317" s="53">
        <v>23958.1</v>
      </c>
      <c r="D3317" s="54"/>
      <c r="E3317" s="53"/>
      <c r="F3317" s="81"/>
      <c r="H3317" s="2"/>
      <c r="I3317" s="23"/>
      <c r="J3317" s="24"/>
      <c r="K3317" s="14"/>
    </row>
    <row r="3318" spans="1:11">
      <c r="A3318" s="80">
        <v>44713</v>
      </c>
      <c r="B3318" s="52">
        <v>246.63469200639469</v>
      </c>
      <c r="C3318" s="53">
        <v>23868.85</v>
      </c>
      <c r="D3318" s="54"/>
      <c r="E3318" s="53"/>
      <c r="F3318" s="81"/>
      <c r="H3318" s="2"/>
      <c r="I3318" s="23"/>
      <c r="J3318" s="24"/>
      <c r="K3318" s="14"/>
    </row>
    <row r="3319" spans="1:11">
      <c r="A3319" s="80">
        <v>44714</v>
      </c>
      <c r="B3319" s="52">
        <v>246.66552134289546</v>
      </c>
      <c r="C3319" s="53">
        <v>24020.89</v>
      </c>
      <c r="D3319" s="54"/>
      <c r="E3319" s="53"/>
      <c r="F3319" s="81"/>
      <c r="H3319" s="2"/>
      <c r="I3319" s="23"/>
      <c r="J3319" s="24"/>
      <c r="K3319" s="14"/>
    </row>
    <row r="3320" spans="1:11">
      <c r="A3320" s="80">
        <v>44715</v>
      </c>
      <c r="B3320" s="52">
        <v>246.70054784692618</v>
      </c>
      <c r="C3320" s="53">
        <v>23957.71</v>
      </c>
      <c r="D3320" s="54"/>
      <c r="E3320" s="53"/>
      <c r="F3320" s="81"/>
      <c r="H3320" s="2"/>
      <c r="I3320" s="23"/>
      <c r="J3320" s="24"/>
      <c r="K3320" s="14"/>
    </row>
    <row r="3321" spans="1:11">
      <c r="A3321" s="80">
        <v>44718</v>
      </c>
      <c r="B3321" s="52">
        <v>246.78713973922046</v>
      </c>
      <c r="C3321" s="53">
        <v>23936.44</v>
      </c>
      <c r="D3321" s="54"/>
      <c r="E3321" s="53"/>
      <c r="F3321" s="81"/>
      <c r="H3321" s="2"/>
      <c r="I3321" s="23"/>
      <c r="J3321" s="24"/>
      <c r="K3321" s="14"/>
    </row>
    <row r="3322" spans="1:11">
      <c r="A3322" s="80">
        <v>44719</v>
      </c>
      <c r="B3322" s="52">
        <v>246.80145339332532</v>
      </c>
      <c r="C3322" s="53">
        <v>23715.1</v>
      </c>
      <c r="D3322" s="54"/>
      <c r="E3322" s="53"/>
      <c r="F3322" s="81"/>
      <c r="H3322" s="2"/>
      <c r="I3322" s="23"/>
      <c r="J3322" s="24"/>
      <c r="K3322" s="14"/>
    </row>
    <row r="3323" spans="1:11">
      <c r="A3323" s="80">
        <v>44720</v>
      </c>
      <c r="B3323" s="52">
        <v>246.86488136684738</v>
      </c>
      <c r="C3323" s="53">
        <v>23628.32</v>
      </c>
      <c r="D3323" s="54"/>
      <c r="E3323" s="53"/>
      <c r="F3323" s="81"/>
      <c r="H3323" s="2"/>
      <c r="I3323" s="23"/>
      <c r="J3323" s="24"/>
      <c r="K3323" s="14"/>
    </row>
    <row r="3324" spans="1:11">
      <c r="A3324" s="80">
        <v>44721</v>
      </c>
      <c r="B3324" s="52">
        <v>246.9066015317984</v>
      </c>
      <c r="C3324" s="53">
        <v>23807.84</v>
      </c>
      <c r="D3324" s="54"/>
      <c r="E3324" s="53"/>
      <c r="F3324" s="81"/>
      <c r="H3324" s="2"/>
      <c r="I3324" s="23"/>
      <c r="J3324" s="24"/>
      <c r="K3324" s="14"/>
    </row>
    <row r="3325" spans="1:11">
      <c r="A3325" s="80">
        <v>44722</v>
      </c>
      <c r="B3325" s="52">
        <v>246.94141536261438</v>
      </c>
      <c r="C3325" s="53">
        <v>23408.59</v>
      </c>
      <c r="D3325" s="54"/>
      <c r="E3325" s="53"/>
      <c r="F3325" s="81"/>
      <c r="H3325" s="2"/>
      <c r="I3325" s="23"/>
      <c r="J3325" s="24"/>
      <c r="K3325" s="14"/>
    </row>
    <row r="3326" spans="1:11">
      <c r="A3326" s="80">
        <v>44725</v>
      </c>
      <c r="B3326" s="52">
        <v>247.01549778722315</v>
      </c>
      <c r="C3326" s="53">
        <v>22791.119999999999</v>
      </c>
      <c r="D3326" s="54"/>
      <c r="E3326" s="53"/>
      <c r="F3326" s="81"/>
      <c r="H3326" s="2"/>
      <c r="I3326" s="23"/>
      <c r="J3326" s="24"/>
      <c r="K3326" s="14"/>
    </row>
    <row r="3327" spans="1:11">
      <c r="A3327" s="80">
        <v>44726</v>
      </c>
      <c r="B3327" s="52">
        <v>247.05279712738903</v>
      </c>
      <c r="C3327" s="53">
        <v>22729.97</v>
      </c>
      <c r="D3327" s="54"/>
      <c r="E3327" s="53"/>
      <c r="F3327" s="81"/>
      <c r="H3327" s="2"/>
      <c r="I3327" s="23"/>
      <c r="J3327" s="24"/>
      <c r="K3327" s="14"/>
    </row>
    <row r="3328" spans="1:11">
      <c r="A3328" s="80">
        <v>44727</v>
      </c>
      <c r="B3328" s="52">
        <v>247.08590220220412</v>
      </c>
      <c r="C3328" s="53">
        <v>22691.46</v>
      </c>
      <c r="D3328" s="54"/>
      <c r="E3328" s="53"/>
      <c r="F3328" s="81"/>
      <c r="H3328" s="2"/>
      <c r="I3328" s="23"/>
      <c r="J3328" s="24"/>
      <c r="K3328" s="14"/>
    </row>
    <row r="3329" spans="1:11">
      <c r="A3329" s="80">
        <v>44728</v>
      </c>
      <c r="B3329" s="52">
        <v>247.12148257212121</v>
      </c>
      <c r="C3329" s="53">
        <v>22211.98</v>
      </c>
      <c r="D3329" s="54"/>
      <c r="E3329" s="53"/>
      <c r="F3329" s="81"/>
      <c r="H3329" s="2"/>
      <c r="I3329" s="23"/>
      <c r="J3329" s="24"/>
      <c r="K3329" s="14"/>
    </row>
    <row r="3330" spans="1:11">
      <c r="A3330" s="80">
        <v>44729</v>
      </c>
      <c r="B3330" s="52">
        <v>247.12518939435981</v>
      </c>
      <c r="C3330" s="53">
        <v>22114.97</v>
      </c>
      <c r="D3330" s="54"/>
      <c r="E3330" s="53"/>
      <c r="F3330" s="81"/>
      <c r="H3330" s="2"/>
      <c r="I3330" s="23"/>
      <c r="J3330" s="24"/>
      <c r="K3330" s="14"/>
    </row>
    <row r="3331" spans="1:11">
      <c r="A3331" s="80">
        <v>44732</v>
      </c>
      <c r="B3331" s="52">
        <v>247.26160249890552</v>
      </c>
      <c r="C3331" s="53">
        <v>22199.11</v>
      </c>
      <c r="D3331" s="54"/>
      <c r="E3331" s="53"/>
      <c r="F3331" s="81"/>
      <c r="H3331" s="2"/>
      <c r="I3331" s="23"/>
      <c r="J3331" s="24"/>
      <c r="K3331" s="14"/>
    </row>
    <row r="3332" spans="1:11">
      <c r="A3332" s="80">
        <v>44733</v>
      </c>
      <c r="B3332" s="52">
        <v>247.29869173928037</v>
      </c>
      <c r="C3332" s="53">
        <v>22616.52</v>
      </c>
      <c r="D3332" s="54"/>
      <c r="E3332" s="53"/>
      <c r="F3332" s="81"/>
      <c r="H3332" s="2"/>
      <c r="I3332" s="23"/>
      <c r="J3332" s="24"/>
      <c r="K3332" s="14"/>
    </row>
    <row r="3333" spans="1:11">
      <c r="A3333" s="80">
        <v>44734</v>
      </c>
      <c r="B3333" s="52">
        <v>247.33652843911651</v>
      </c>
      <c r="C3333" s="53">
        <v>22290.46</v>
      </c>
      <c r="D3333" s="54"/>
      <c r="E3333" s="53"/>
      <c r="F3333" s="81"/>
      <c r="H3333" s="2"/>
      <c r="I3333" s="23"/>
      <c r="J3333" s="24"/>
      <c r="K3333" s="14"/>
    </row>
    <row r="3334" spans="1:11">
      <c r="A3334" s="80">
        <v>44735</v>
      </c>
      <c r="B3334" s="52">
        <v>247.38278036993461</v>
      </c>
      <c r="C3334" s="53">
        <v>22497.71</v>
      </c>
      <c r="D3334" s="54"/>
      <c r="E3334" s="53"/>
      <c r="F3334" s="81"/>
      <c r="H3334" s="2"/>
      <c r="I3334" s="23"/>
      <c r="J3334" s="24"/>
      <c r="K3334" s="14"/>
    </row>
    <row r="3335" spans="1:11">
      <c r="A3335" s="80">
        <v>44736</v>
      </c>
      <c r="B3335" s="52">
        <v>247.42013516977048</v>
      </c>
      <c r="C3335" s="53">
        <v>22703.95</v>
      </c>
      <c r="D3335" s="54"/>
      <c r="E3335" s="53"/>
      <c r="F3335" s="81"/>
      <c r="H3335" s="2"/>
      <c r="I3335" s="23"/>
      <c r="J3335" s="24"/>
      <c r="K3335" s="14"/>
    </row>
    <row r="3336" spans="1:11">
      <c r="A3336" s="80">
        <v>44739</v>
      </c>
      <c r="B3336" s="52">
        <v>247.50772189762057</v>
      </c>
      <c r="C3336" s="53">
        <v>22896.02</v>
      </c>
      <c r="D3336" s="54"/>
      <c r="E3336" s="53"/>
      <c r="F3336" s="81"/>
      <c r="H3336" s="2"/>
      <c r="I3336" s="23"/>
      <c r="J3336" s="24"/>
      <c r="K3336" s="14"/>
    </row>
    <row r="3337" spans="1:11">
      <c r="A3337" s="80">
        <v>44740</v>
      </c>
      <c r="B3337" s="52">
        <v>247.53767033197019</v>
      </c>
      <c r="C3337" s="53">
        <v>22922.240000000002</v>
      </c>
      <c r="D3337" s="54"/>
      <c r="E3337" s="53"/>
      <c r="F3337" s="81"/>
      <c r="H3337" s="2"/>
      <c r="I3337" s="23"/>
      <c r="J3337" s="24"/>
      <c r="K3337" s="14"/>
    </row>
    <row r="3338" spans="1:11">
      <c r="A3338" s="80">
        <v>44741</v>
      </c>
      <c r="B3338" s="52">
        <v>247.57257314348698</v>
      </c>
      <c r="C3338" s="53">
        <v>22848.35</v>
      </c>
      <c r="D3338" s="54"/>
      <c r="E3338" s="53"/>
      <c r="F3338" s="81"/>
      <c r="H3338" s="2"/>
      <c r="I3338" s="23"/>
      <c r="J3338" s="24"/>
      <c r="K3338" s="14"/>
    </row>
    <row r="3339" spans="1:11">
      <c r="A3339" s="80">
        <v>44742</v>
      </c>
      <c r="B3339" s="52">
        <v>247.62010707753052</v>
      </c>
      <c r="C3339" s="53">
        <v>22828.93</v>
      </c>
      <c r="D3339" s="54"/>
      <c r="E3339" s="53"/>
      <c r="F3339" s="81"/>
      <c r="H3339" s="2"/>
      <c r="I3339" s="23"/>
      <c r="J3339" s="24"/>
      <c r="K3339" s="14"/>
    </row>
    <row r="3340" spans="1:11">
      <c r="A3340" s="80">
        <v>44743</v>
      </c>
      <c r="B3340" s="52">
        <v>247.66864061851774</v>
      </c>
      <c r="C3340" s="53">
        <v>22788.18</v>
      </c>
      <c r="D3340" s="54"/>
      <c r="E3340" s="53"/>
      <c r="F3340" s="81"/>
      <c r="H3340" s="2"/>
      <c r="I3340" s="23"/>
      <c r="J3340" s="24"/>
      <c r="K3340" s="14"/>
    </row>
    <row r="3341" spans="1:11">
      <c r="A3341" s="80">
        <v>44746</v>
      </c>
      <c r="B3341" s="52">
        <v>247.78677856009278</v>
      </c>
      <c r="C3341" s="53">
        <v>22914.2</v>
      </c>
      <c r="D3341" s="54"/>
      <c r="E3341" s="53"/>
      <c r="F3341" s="81"/>
      <c r="H3341" s="2"/>
      <c r="I3341" s="23"/>
      <c r="J3341" s="24"/>
      <c r="K3341" s="14"/>
    </row>
    <row r="3342" spans="1:11">
      <c r="A3342" s="80">
        <v>44747</v>
      </c>
      <c r="B3342" s="52">
        <v>247.81998198841987</v>
      </c>
      <c r="C3342" s="53">
        <v>22878.720000000001</v>
      </c>
      <c r="D3342" s="54"/>
      <c r="E3342" s="53"/>
      <c r="F3342" s="81"/>
      <c r="H3342" s="2"/>
      <c r="I3342" s="23"/>
      <c r="J3342" s="24"/>
      <c r="K3342" s="14"/>
    </row>
    <row r="3343" spans="1:11">
      <c r="A3343" s="80">
        <v>44748</v>
      </c>
      <c r="B3343" s="52">
        <v>247.86409394521382</v>
      </c>
      <c r="C3343" s="53">
        <v>23137.7</v>
      </c>
      <c r="D3343" s="54"/>
      <c r="E3343" s="53"/>
      <c r="F3343" s="81"/>
      <c r="H3343" s="2"/>
      <c r="I3343" s="23"/>
      <c r="J3343" s="24"/>
      <c r="K3343" s="14"/>
    </row>
    <row r="3344" spans="1:11">
      <c r="A3344" s="80">
        <v>44749</v>
      </c>
      <c r="B3344" s="52">
        <v>247.90127355930562</v>
      </c>
      <c r="C3344" s="53">
        <v>23345.61</v>
      </c>
      <c r="D3344" s="54"/>
      <c r="E3344" s="53"/>
      <c r="F3344" s="81"/>
      <c r="H3344" s="2"/>
      <c r="I3344" s="23"/>
      <c r="J3344" s="24"/>
      <c r="K3344" s="14"/>
    </row>
    <row r="3345" spans="1:11">
      <c r="A3345" s="80">
        <v>44750</v>
      </c>
      <c r="B3345" s="52">
        <v>247.93474023123613</v>
      </c>
      <c r="C3345" s="53">
        <v>23473.61</v>
      </c>
      <c r="D3345" s="54"/>
      <c r="E3345" s="53"/>
      <c r="F3345" s="81"/>
      <c r="H3345" s="2"/>
      <c r="I3345" s="23"/>
      <c r="J3345" s="24"/>
      <c r="K3345" s="14"/>
    </row>
    <row r="3346" spans="1:11">
      <c r="A3346" s="80">
        <v>44753</v>
      </c>
      <c r="B3346" s="52">
        <v>248.01953391239525</v>
      </c>
      <c r="C3346" s="53">
        <v>23468.14</v>
      </c>
      <c r="D3346" s="54"/>
      <c r="E3346" s="53"/>
      <c r="F3346" s="81"/>
      <c r="H3346" s="2"/>
      <c r="I3346" s="23"/>
      <c r="J3346" s="24"/>
      <c r="K3346" s="14"/>
    </row>
    <row r="3347" spans="1:11">
      <c r="A3347" s="80">
        <v>44754</v>
      </c>
      <c r="B3347" s="52">
        <v>248.05400862760905</v>
      </c>
      <c r="C3347" s="53">
        <v>23239.9</v>
      </c>
      <c r="D3347" s="54"/>
      <c r="E3347" s="53"/>
      <c r="F3347" s="81"/>
      <c r="H3347" s="2"/>
      <c r="I3347" s="23"/>
      <c r="J3347" s="24"/>
      <c r="K3347" s="14"/>
    </row>
    <row r="3348" spans="1:11">
      <c r="A3348" s="80">
        <v>44755</v>
      </c>
      <c r="B3348" s="52">
        <v>248.0897284048514</v>
      </c>
      <c r="C3348" s="53">
        <v>23107.47</v>
      </c>
      <c r="D3348" s="54"/>
      <c r="E3348" s="53"/>
      <c r="F3348" s="81"/>
      <c r="H3348" s="2"/>
      <c r="I3348" s="23"/>
      <c r="J3348" s="24"/>
      <c r="K3348" s="14"/>
    </row>
    <row r="3349" spans="1:11">
      <c r="A3349" s="80">
        <v>44756</v>
      </c>
      <c r="B3349" s="52">
        <v>248.1321517484086</v>
      </c>
      <c r="C3349" s="53">
        <v>23074.52</v>
      </c>
      <c r="D3349" s="54"/>
      <c r="E3349" s="53"/>
      <c r="F3349" s="81"/>
      <c r="H3349" s="2"/>
      <c r="I3349" s="23"/>
      <c r="J3349" s="24"/>
      <c r="K3349" s="14"/>
    </row>
    <row r="3350" spans="1:11">
      <c r="A3350" s="80">
        <v>44757</v>
      </c>
      <c r="B3350" s="52">
        <v>248.1711084962331</v>
      </c>
      <c r="C3350" s="53">
        <v>23234.52</v>
      </c>
      <c r="D3350" s="54"/>
      <c r="E3350" s="53"/>
      <c r="F3350" s="81"/>
      <c r="H3350" s="2"/>
      <c r="I3350" s="23"/>
      <c r="J3350" s="24"/>
      <c r="K3350" s="14"/>
    </row>
    <row r="3351" spans="1:11">
      <c r="A3351" s="80">
        <v>44760</v>
      </c>
      <c r="B3351" s="52">
        <v>248.25449398868781</v>
      </c>
      <c r="C3351" s="53">
        <v>23566.52</v>
      </c>
      <c r="D3351" s="54"/>
      <c r="E3351" s="53"/>
      <c r="F3351" s="81"/>
      <c r="H3351" s="2"/>
      <c r="I3351" s="23"/>
      <c r="J3351" s="24"/>
      <c r="K3351" s="14"/>
    </row>
    <row r="3352" spans="1:11">
      <c r="A3352" s="80">
        <v>44761</v>
      </c>
      <c r="B3352" s="52">
        <v>248.28353976448446</v>
      </c>
      <c r="C3352" s="53">
        <v>23659.85</v>
      </c>
      <c r="D3352" s="54"/>
      <c r="E3352" s="53"/>
      <c r="F3352" s="81"/>
      <c r="H3352" s="2"/>
      <c r="I3352" s="23"/>
      <c r="J3352" s="24"/>
      <c r="K3352" s="14"/>
    </row>
    <row r="3353" spans="1:11">
      <c r="A3353" s="80">
        <v>44762</v>
      </c>
      <c r="B3353" s="52">
        <v>248.30389901474513</v>
      </c>
      <c r="C3353" s="53">
        <v>23920.880000000001</v>
      </c>
      <c r="D3353" s="54"/>
      <c r="E3353" s="53"/>
      <c r="F3353" s="81"/>
      <c r="H3353" s="2"/>
      <c r="I3353" s="23"/>
      <c r="J3353" s="24"/>
      <c r="K3353" s="14"/>
    </row>
    <row r="3354" spans="1:11">
      <c r="A3354" s="80">
        <v>44763</v>
      </c>
      <c r="B3354" s="52">
        <v>248.32550145395939</v>
      </c>
      <c r="C3354" s="53">
        <v>24058.17</v>
      </c>
      <c r="D3354" s="54"/>
      <c r="E3354" s="53"/>
      <c r="F3354" s="81"/>
      <c r="H3354" s="2"/>
      <c r="I3354" s="23"/>
      <c r="J3354" s="24"/>
      <c r="K3354" s="14"/>
    </row>
    <row r="3355" spans="1:11">
      <c r="A3355" s="80">
        <v>44764</v>
      </c>
      <c r="B3355" s="52">
        <v>248.35356223562368</v>
      </c>
      <c r="C3355" s="53">
        <v>24223.56</v>
      </c>
      <c r="D3355" s="54"/>
      <c r="E3355" s="53"/>
      <c r="F3355" s="81"/>
      <c r="H3355" s="2"/>
      <c r="I3355" s="23"/>
      <c r="J3355" s="24"/>
      <c r="K3355" s="14"/>
    </row>
    <row r="3356" spans="1:11">
      <c r="A3356" s="80">
        <v>44767</v>
      </c>
      <c r="B3356" s="52">
        <v>248.46755652068984</v>
      </c>
      <c r="C3356" s="53">
        <v>24095.46</v>
      </c>
      <c r="D3356" s="54"/>
      <c r="E3356" s="53"/>
      <c r="F3356" s="81"/>
      <c r="H3356" s="2"/>
      <c r="I3356" s="23"/>
      <c r="J3356" s="24"/>
      <c r="K3356" s="14"/>
    </row>
    <row r="3357" spans="1:11">
      <c r="A3357" s="80">
        <v>44768</v>
      </c>
      <c r="B3357" s="52">
        <v>248.48817932788108</v>
      </c>
      <c r="C3357" s="53">
        <v>23882.26</v>
      </c>
      <c r="D3357" s="54"/>
      <c r="E3357" s="53"/>
      <c r="F3357" s="81"/>
      <c r="H3357" s="2"/>
      <c r="I3357" s="23"/>
      <c r="J3357" s="24"/>
      <c r="K3357" s="14"/>
    </row>
    <row r="3358" spans="1:11">
      <c r="A3358" s="80">
        <v>44769</v>
      </c>
      <c r="B3358" s="52">
        <v>248.5045795477167</v>
      </c>
      <c r="C3358" s="53">
        <v>24114.41</v>
      </c>
      <c r="D3358" s="54"/>
      <c r="E3358" s="53"/>
      <c r="F3358" s="81"/>
      <c r="H3358" s="2"/>
      <c r="I3358" s="23"/>
      <c r="J3358" s="24"/>
      <c r="K3358" s="14"/>
    </row>
    <row r="3359" spans="1:11">
      <c r="A3359" s="80">
        <v>44770</v>
      </c>
      <c r="B3359" s="52">
        <v>248.5435947667057</v>
      </c>
      <c r="C3359" s="53">
        <v>24531.38</v>
      </c>
      <c r="D3359" s="54"/>
      <c r="E3359" s="53"/>
      <c r="F3359" s="81"/>
      <c r="H3359" s="2"/>
      <c r="I3359" s="23"/>
      <c r="J3359" s="24"/>
      <c r="K3359" s="14"/>
    </row>
    <row r="3360" spans="1:11">
      <c r="A3360" s="80">
        <v>44771</v>
      </c>
      <c r="B3360" s="52">
        <v>248.57938504435208</v>
      </c>
      <c r="C3360" s="53">
        <v>24862.7</v>
      </c>
      <c r="D3360" s="54"/>
      <c r="E3360" s="53"/>
      <c r="F3360" s="81"/>
      <c r="H3360" s="2"/>
      <c r="I3360" s="23"/>
      <c r="J3360" s="24"/>
      <c r="K3360" s="14"/>
    </row>
    <row r="3361" spans="1:11">
      <c r="A3361" s="80">
        <v>44774</v>
      </c>
      <c r="B3361" s="52">
        <v>248.69348298208743</v>
      </c>
      <c r="C3361" s="53">
        <v>25128.57</v>
      </c>
      <c r="D3361" s="54"/>
      <c r="E3361" s="53"/>
      <c r="F3361" s="81"/>
      <c r="H3361" s="2"/>
      <c r="I3361" s="23"/>
      <c r="J3361" s="24"/>
      <c r="K3361" s="14"/>
    </row>
    <row r="3362" spans="1:11">
      <c r="A3362" s="80">
        <v>44775</v>
      </c>
      <c r="B3362" s="52">
        <v>248.74943901575838</v>
      </c>
      <c r="C3362" s="53">
        <v>25137.82</v>
      </c>
      <c r="D3362" s="54"/>
      <c r="E3362" s="53"/>
      <c r="F3362" s="81"/>
      <c r="H3362" s="2"/>
      <c r="I3362" s="23"/>
      <c r="J3362" s="24"/>
      <c r="K3362" s="14"/>
    </row>
    <row r="3363" spans="1:11">
      <c r="A3363" s="80">
        <v>44776</v>
      </c>
      <c r="B3363" s="52">
        <v>248.78625393273273</v>
      </c>
      <c r="C3363" s="53">
        <v>25202.38</v>
      </c>
      <c r="D3363" s="54"/>
      <c r="E3363" s="53"/>
      <c r="F3363" s="81"/>
      <c r="H3363" s="2"/>
      <c r="I3363" s="23"/>
      <c r="J3363" s="24"/>
      <c r="K3363" s="14"/>
    </row>
    <row r="3364" spans="1:11">
      <c r="A3364" s="80">
        <v>44777</v>
      </c>
      <c r="B3364" s="52">
        <v>248.82456701583837</v>
      </c>
      <c r="C3364" s="53">
        <v>25193.41</v>
      </c>
      <c r="D3364" s="54"/>
      <c r="E3364" s="53"/>
      <c r="F3364" s="81"/>
      <c r="H3364" s="2"/>
      <c r="I3364" s="23"/>
      <c r="J3364" s="24"/>
      <c r="K3364" s="14"/>
    </row>
    <row r="3365" spans="1:11">
      <c r="A3365" s="80">
        <v>44778</v>
      </c>
      <c r="B3365" s="52">
        <v>248.8531818410452</v>
      </c>
      <c r="C3365" s="53">
        <v>25215.93</v>
      </c>
      <c r="D3365" s="54"/>
      <c r="E3365" s="53"/>
      <c r="F3365" s="81"/>
      <c r="H3365" s="2"/>
      <c r="I3365" s="23"/>
      <c r="J3365" s="24"/>
      <c r="K3365" s="14"/>
    </row>
    <row r="3366" spans="1:11">
      <c r="A3366" s="80">
        <v>44781</v>
      </c>
      <c r="B3366" s="52">
        <v>248.95770017741847</v>
      </c>
      <c r="C3366" s="53">
        <v>25413.25</v>
      </c>
      <c r="D3366" s="54"/>
      <c r="E3366" s="53"/>
      <c r="F3366" s="81"/>
      <c r="H3366" s="2"/>
      <c r="I3366" s="23"/>
      <c r="J3366" s="24"/>
      <c r="K3366" s="14"/>
    </row>
    <row r="3367" spans="1:11">
      <c r="A3367" s="80">
        <v>44783</v>
      </c>
      <c r="B3367" s="52">
        <v>249.02292709486494</v>
      </c>
      <c r="C3367" s="53">
        <v>25431.919999999998</v>
      </c>
      <c r="D3367" s="54"/>
      <c r="E3367" s="53"/>
      <c r="F3367" s="81"/>
      <c r="H3367" s="2"/>
      <c r="I3367" s="23"/>
      <c r="J3367" s="24"/>
      <c r="K3367" s="14"/>
    </row>
    <row r="3368" spans="1:11">
      <c r="A3368" s="80">
        <v>44784</v>
      </c>
      <c r="B3368" s="52">
        <v>249.06600806125235</v>
      </c>
      <c r="C3368" s="53">
        <v>25621.06</v>
      </c>
      <c r="D3368" s="54"/>
      <c r="E3368" s="53"/>
      <c r="F3368" s="81"/>
      <c r="H3368" s="2"/>
      <c r="I3368" s="23"/>
      <c r="J3368" s="24"/>
      <c r="K3368" s="14"/>
    </row>
    <row r="3369" spans="1:11">
      <c r="A3369" s="80">
        <v>44785</v>
      </c>
      <c r="B3369" s="52">
        <v>249.10162450040511</v>
      </c>
      <c r="C3369" s="53">
        <v>25678.83</v>
      </c>
      <c r="D3369" s="54"/>
      <c r="E3369" s="53"/>
      <c r="F3369" s="81"/>
      <c r="H3369" s="2"/>
      <c r="I3369" s="23"/>
      <c r="J3369" s="24"/>
      <c r="K3369" s="14"/>
    </row>
    <row r="3370" spans="1:11">
      <c r="A3370" s="80">
        <v>44789</v>
      </c>
      <c r="B3370" s="52">
        <v>249.25905672708936</v>
      </c>
      <c r="C3370" s="53">
        <v>25863.24</v>
      </c>
      <c r="D3370" s="54"/>
      <c r="E3370" s="53"/>
      <c r="F3370" s="81"/>
      <c r="H3370" s="2"/>
      <c r="I3370" s="23"/>
      <c r="J3370" s="24"/>
      <c r="K3370" s="14"/>
    </row>
    <row r="3371" spans="1:11">
      <c r="A3371" s="80">
        <v>44790</v>
      </c>
      <c r="B3371" s="52">
        <v>249.3006829895628</v>
      </c>
      <c r="C3371" s="53">
        <v>26035.87</v>
      </c>
      <c r="D3371" s="54"/>
      <c r="E3371" s="53"/>
      <c r="F3371" s="81"/>
      <c r="H3371" s="2"/>
      <c r="I3371" s="23"/>
      <c r="J3371" s="24"/>
      <c r="K3371" s="14"/>
    </row>
    <row r="3372" spans="1:11">
      <c r="A3372" s="80">
        <v>44791</v>
      </c>
      <c r="B3372" s="52">
        <v>249.34431060908599</v>
      </c>
      <c r="C3372" s="53">
        <v>26067.35</v>
      </c>
      <c r="D3372" s="54"/>
      <c r="E3372" s="53"/>
      <c r="F3372" s="81"/>
      <c r="H3372" s="2"/>
      <c r="I3372" s="23"/>
      <c r="J3372" s="24"/>
      <c r="K3372" s="14"/>
    </row>
    <row r="3373" spans="1:11">
      <c r="A3373" s="80">
        <v>44792</v>
      </c>
      <c r="B3373" s="52">
        <v>249.38944192930623</v>
      </c>
      <c r="C3373" s="53">
        <v>25785.4</v>
      </c>
      <c r="D3373" s="54"/>
      <c r="E3373" s="53"/>
      <c r="F3373" s="81"/>
      <c r="H3373" s="2"/>
      <c r="I3373" s="23"/>
      <c r="J3373" s="24"/>
      <c r="K3373" s="14"/>
    </row>
    <row r="3374" spans="1:11">
      <c r="A3374" s="80">
        <v>44795</v>
      </c>
      <c r="B3374" s="52">
        <v>249.51363787138706</v>
      </c>
      <c r="C3374" s="53">
        <v>25396.57</v>
      </c>
      <c r="D3374" s="54"/>
      <c r="E3374" s="53"/>
      <c r="F3374" s="81"/>
      <c r="H3374" s="2"/>
      <c r="I3374" s="23"/>
      <c r="J3374" s="24"/>
      <c r="K3374" s="14"/>
    </row>
    <row r="3375" spans="1:11">
      <c r="A3375" s="80">
        <v>44796</v>
      </c>
      <c r="B3375" s="52">
        <v>249.54981734887843</v>
      </c>
      <c r="C3375" s="53">
        <v>25522.62</v>
      </c>
      <c r="D3375" s="54"/>
      <c r="E3375" s="53"/>
      <c r="F3375" s="81"/>
      <c r="H3375" s="2"/>
      <c r="I3375" s="23"/>
      <c r="J3375" s="24"/>
      <c r="K3375" s="14"/>
    </row>
    <row r="3376" spans="1:11">
      <c r="A3376" s="80">
        <v>44797</v>
      </c>
      <c r="B3376" s="52">
        <v>249.58924622001959</v>
      </c>
      <c r="C3376" s="53">
        <v>25562.51</v>
      </c>
      <c r="D3376" s="54"/>
      <c r="E3376" s="53"/>
      <c r="F3376" s="81"/>
      <c r="H3376" s="2"/>
      <c r="I3376" s="23"/>
      <c r="J3376" s="24"/>
      <c r="K3376" s="14"/>
    </row>
    <row r="3377" spans="1:11">
      <c r="A3377" s="80">
        <v>44798</v>
      </c>
      <c r="B3377" s="52">
        <v>249.62768296393747</v>
      </c>
      <c r="C3377" s="53">
        <v>25442.67</v>
      </c>
      <c r="D3377" s="54"/>
      <c r="E3377" s="53"/>
      <c r="F3377" s="81"/>
      <c r="H3377" s="2"/>
      <c r="I3377" s="23"/>
      <c r="J3377" s="24"/>
      <c r="K3377" s="14"/>
    </row>
    <row r="3378" spans="1:11">
      <c r="A3378" s="80">
        <v>44799</v>
      </c>
      <c r="B3378" s="52">
        <v>249.66437823333314</v>
      </c>
      <c r="C3378" s="53">
        <v>25495.64</v>
      </c>
      <c r="D3378" s="54"/>
      <c r="E3378" s="53"/>
      <c r="F3378" s="81"/>
      <c r="H3378" s="2"/>
      <c r="I3378" s="23"/>
      <c r="J3378" s="24"/>
      <c r="K3378" s="14"/>
    </row>
    <row r="3379" spans="1:11">
      <c r="A3379" s="80">
        <v>44802</v>
      </c>
      <c r="B3379" s="52">
        <v>249.88832718060843</v>
      </c>
      <c r="C3379" s="53">
        <v>25138.400000000001</v>
      </c>
      <c r="D3379" s="54"/>
      <c r="E3379" s="53"/>
      <c r="F3379" s="81"/>
      <c r="H3379" s="2"/>
      <c r="I3379" s="23"/>
      <c r="J3379" s="24"/>
      <c r="K3379" s="14"/>
    </row>
    <row r="3380" spans="1:11">
      <c r="A3380" s="80">
        <v>44803</v>
      </c>
      <c r="B3380" s="52">
        <v>249.8873276272997</v>
      </c>
      <c r="C3380" s="53">
        <v>25786.59</v>
      </c>
      <c r="D3380" s="54"/>
      <c r="E3380" s="53"/>
      <c r="F3380" s="81"/>
      <c r="H3380" s="2"/>
      <c r="I3380" s="23"/>
      <c r="J3380" s="24"/>
      <c r="K3380" s="14"/>
    </row>
    <row r="3381" spans="1:11">
      <c r="A3381" s="80">
        <v>44805</v>
      </c>
      <c r="B3381" s="52">
        <v>249.97278909334824</v>
      </c>
      <c r="C3381" s="53">
        <v>25472.240000000002</v>
      </c>
      <c r="D3381" s="54"/>
      <c r="E3381" s="53"/>
      <c r="F3381" s="81"/>
      <c r="H3381" s="2"/>
      <c r="I3381" s="23"/>
      <c r="J3381" s="24"/>
      <c r="K3381" s="14"/>
    </row>
    <row r="3382" spans="1:11">
      <c r="A3382" s="80">
        <v>44806</v>
      </c>
      <c r="B3382" s="52">
        <v>250.01628435865047</v>
      </c>
      <c r="C3382" s="53">
        <v>25467.41</v>
      </c>
      <c r="D3382" s="54"/>
      <c r="E3382" s="53"/>
      <c r="F3382" s="81"/>
      <c r="H3382" s="2"/>
      <c r="I3382" s="23"/>
      <c r="J3382" s="24"/>
      <c r="K3382" s="14"/>
    </row>
    <row r="3383" spans="1:11">
      <c r="A3383" s="80">
        <v>44809</v>
      </c>
      <c r="B3383" s="52">
        <v>250.16404398270643</v>
      </c>
      <c r="C3383" s="53">
        <v>25650.83</v>
      </c>
      <c r="D3383" s="54"/>
      <c r="E3383" s="53"/>
      <c r="F3383" s="81"/>
      <c r="H3383" s="2"/>
      <c r="I3383" s="23"/>
      <c r="J3383" s="24"/>
      <c r="K3383" s="14"/>
    </row>
    <row r="3384" spans="1:11">
      <c r="A3384" s="80">
        <v>44810</v>
      </c>
      <c r="B3384" s="52">
        <v>250.20557121400759</v>
      </c>
      <c r="C3384" s="53">
        <v>25636.01</v>
      </c>
      <c r="D3384" s="54"/>
      <c r="E3384" s="53"/>
      <c r="F3384" s="81"/>
      <c r="H3384" s="2"/>
      <c r="I3384" s="23"/>
      <c r="J3384" s="24"/>
      <c r="K3384" s="14"/>
    </row>
    <row r="3385" spans="1:11">
      <c r="A3385" s="80">
        <v>44811</v>
      </c>
      <c r="B3385" s="52">
        <v>250.24835636668516</v>
      </c>
      <c r="C3385" s="53">
        <v>25590.73</v>
      </c>
      <c r="D3385" s="54"/>
      <c r="E3385" s="53"/>
      <c r="F3385" s="81"/>
      <c r="H3385" s="2"/>
      <c r="I3385" s="23"/>
      <c r="J3385" s="24"/>
      <c r="K3385" s="14"/>
    </row>
    <row r="3386" spans="1:11">
      <c r="A3386" s="80">
        <v>44812</v>
      </c>
      <c r="B3386" s="52">
        <v>250.28389163328924</v>
      </c>
      <c r="C3386" s="53">
        <v>25843.86</v>
      </c>
      <c r="D3386" s="54"/>
      <c r="E3386" s="53"/>
      <c r="F3386" s="81"/>
      <c r="H3386" s="2"/>
      <c r="I3386" s="23"/>
      <c r="J3386" s="24"/>
      <c r="K3386" s="14"/>
    </row>
    <row r="3387" spans="1:11">
      <c r="A3387" s="80">
        <v>44813</v>
      </c>
      <c r="B3387" s="52">
        <v>250.31943194590119</v>
      </c>
      <c r="C3387" s="53">
        <v>25894.12</v>
      </c>
      <c r="D3387" s="54"/>
      <c r="E3387" s="53"/>
      <c r="F3387" s="81"/>
      <c r="H3387" s="2"/>
      <c r="I3387" s="23"/>
      <c r="J3387" s="24"/>
      <c r="K3387" s="14"/>
    </row>
    <row r="3388" spans="1:11">
      <c r="A3388" s="80">
        <v>44816</v>
      </c>
      <c r="B3388" s="52">
        <v>250.40278831673916</v>
      </c>
      <c r="C3388" s="53">
        <v>26043.69</v>
      </c>
      <c r="D3388" s="54"/>
      <c r="E3388" s="53"/>
      <c r="F3388" s="81"/>
      <c r="H3388" s="2"/>
      <c r="I3388" s="23"/>
      <c r="J3388" s="24"/>
      <c r="K3388" s="14"/>
    </row>
    <row r="3389" spans="1:11">
      <c r="A3389" s="80">
        <v>44817</v>
      </c>
      <c r="B3389" s="52">
        <v>250.43358785970216</v>
      </c>
      <c r="C3389" s="53">
        <v>26237.81</v>
      </c>
      <c r="D3389" s="54"/>
      <c r="E3389" s="53"/>
      <c r="F3389" s="81"/>
      <c r="H3389" s="2"/>
      <c r="I3389" s="23"/>
      <c r="J3389" s="24"/>
      <c r="K3389" s="14"/>
    </row>
    <row r="3390" spans="1:11">
      <c r="A3390" s="80">
        <v>44818</v>
      </c>
      <c r="B3390" s="52">
        <v>250.4661442261239</v>
      </c>
      <c r="C3390" s="53">
        <v>26141.52</v>
      </c>
      <c r="D3390" s="54"/>
      <c r="E3390" s="53"/>
      <c r="F3390" s="81"/>
      <c r="H3390" s="2"/>
      <c r="I3390" s="23"/>
      <c r="J3390" s="24"/>
      <c r="K3390" s="14"/>
    </row>
    <row r="3391" spans="1:11">
      <c r="A3391" s="80">
        <v>44819</v>
      </c>
      <c r="B3391" s="52">
        <v>250.50296274932512</v>
      </c>
      <c r="C3391" s="53">
        <v>25958.06</v>
      </c>
      <c r="D3391" s="54"/>
      <c r="E3391" s="53"/>
      <c r="F3391" s="81"/>
      <c r="H3391" s="2"/>
      <c r="I3391" s="23"/>
      <c r="J3391" s="24"/>
      <c r="K3391" s="14"/>
    </row>
    <row r="3392" spans="1:11">
      <c r="A3392" s="80">
        <v>44820</v>
      </c>
      <c r="B3392" s="52">
        <v>250.53978668484925</v>
      </c>
      <c r="C3392" s="53">
        <v>25454.93</v>
      </c>
      <c r="D3392" s="54"/>
      <c r="E3392" s="53"/>
      <c r="F3392" s="81"/>
      <c r="H3392" s="2"/>
      <c r="I3392" s="23"/>
      <c r="J3392" s="24"/>
      <c r="K3392" s="14"/>
    </row>
    <row r="3393" spans="1:11">
      <c r="A3393" s="80">
        <v>44823</v>
      </c>
      <c r="B3393" s="52">
        <v>250.62321643381529</v>
      </c>
      <c r="C3393" s="53">
        <v>25587.63</v>
      </c>
      <c r="D3393" s="54"/>
      <c r="E3393" s="53"/>
      <c r="F3393" s="81"/>
      <c r="H3393" s="2"/>
      <c r="I3393" s="23"/>
      <c r="J3393" s="24"/>
      <c r="K3393" s="14"/>
    </row>
    <row r="3394" spans="1:11">
      <c r="A3394" s="80">
        <v>44824</v>
      </c>
      <c r="B3394" s="52">
        <v>250.64953187154083</v>
      </c>
      <c r="C3394" s="53">
        <v>25869.27</v>
      </c>
      <c r="D3394" s="54"/>
      <c r="E3394" s="53"/>
      <c r="F3394" s="81"/>
      <c r="H3394" s="2"/>
      <c r="I3394" s="23"/>
      <c r="J3394" s="24"/>
      <c r="K3394" s="14"/>
    </row>
    <row r="3395" spans="1:11">
      <c r="A3395" s="80">
        <v>44825</v>
      </c>
      <c r="B3395" s="52">
        <v>250.68261760974787</v>
      </c>
      <c r="C3395" s="53">
        <v>25727.13</v>
      </c>
      <c r="D3395" s="54"/>
      <c r="E3395" s="53"/>
      <c r="F3395" s="81"/>
      <c r="H3395" s="2"/>
      <c r="I3395" s="23"/>
      <c r="J3395" s="24"/>
      <c r="K3395" s="14"/>
    </row>
    <row r="3396" spans="1:11">
      <c r="A3396" s="80">
        <v>44826</v>
      </c>
      <c r="B3396" s="52">
        <v>250.72322819380065</v>
      </c>
      <c r="C3396" s="53">
        <v>25598.6</v>
      </c>
      <c r="D3396" s="54"/>
      <c r="E3396" s="53"/>
      <c r="F3396" s="81"/>
      <c r="H3396" s="2"/>
      <c r="I3396" s="23"/>
      <c r="J3396" s="24"/>
      <c r="K3396" s="14"/>
    </row>
    <row r="3397" spans="1:11">
      <c r="A3397" s="80">
        <v>44827</v>
      </c>
      <c r="B3397" s="52">
        <v>250.75481932055308</v>
      </c>
      <c r="C3397" s="53">
        <v>25159.42</v>
      </c>
      <c r="D3397" s="54"/>
      <c r="E3397" s="53"/>
      <c r="F3397" s="81"/>
      <c r="H3397" s="2"/>
      <c r="I3397" s="23"/>
      <c r="J3397" s="24"/>
      <c r="K3397" s="14"/>
    </row>
    <row r="3398" spans="1:11">
      <c r="A3398" s="80">
        <v>44830</v>
      </c>
      <c r="B3398" s="52">
        <v>250.84433879105052</v>
      </c>
      <c r="C3398" s="53">
        <v>24707.77</v>
      </c>
      <c r="D3398" s="54"/>
      <c r="E3398" s="53"/>
      <c r="F3398" s="81"/>
      <c r="H3398" s="2"/>
      <c r="I3398" s="23"/>
      <c r="J3398" s="24"/>
      <c r="K3398" s="14"/>
    </row>
    <row r="3399" spans="1:11">
      <c r="A3399" s="80">
        <v>44831</v>
      </c>
      <c r="B3399" s="52">
        <v>250.85663016365126</v>
      </c>
      <c r="C3399" s="53">
        <v>24694.83</v>
      </c>
      <c r="D3399" s="54"/>
      <c r="E3399" s="53"/>
      <c r="F3399" s="81"/>
      <c r="H3399" s="2"/>
      <c r="I3399" s="23"/>
      <c r="J3399" s="24"/>
      <c r="K3399" s="14"/>
    </row>
    <row r="3400" spans="1:11">
      <c r="A3400" s="80">
        <v>44832</v>
      </c>
      <c r="B3400" s="52">
        <v>250.89375694491548</v>
      </c>
      <c r="C3400" s="53">
        <v>24478.82</v>
      </c>
      <c r="D3400" s="54"/>
      <c r="E3400" s="53"/>
      <c r="F3400" s="81"/>
      <c r="H3400" s="2"/>
      <c r="I3400" s="23"/>
      <c r="J3400" s="24"/>
      <c r="K3400" s="14"/>
    </row>
    <row r="3401" spans="1:11">
      <c r="A3401" s="80">
        <v>44833</v>
      </c>
      <c r="B3401" s="52">
        <v>250.95848753420728</v>
      </c>
      <c r="C3401" s="53">
        <v>24419.98</v>
      </c>
      <c r="D3401" s="54"/>
      <c r="E3401" s="53"/>
      <c r="F3401" s="81"/>
      <c r="H3401" s="2"/>
      <c r="I3401" s="23"/>
      <c r="J3401" s="24"/>
      <c r="K3401" s="14"/>
    </row>
    <row r="3402" spans="1:11">
      <c r="A3402" s="80">
        <v>44834</v>
      </c>
      <c r="B3402" s="52">
        <v>251.02348578247864</v>
      </c>
      <c r="C3402" s="53">
        <v>24821.08</v>
      </c>
      <c r="D3402" s="54"/>
      <c r="E3402" s="53"/>
      <c r="F3402" s="81"/>
      <c r="H3402" s="2"/>
      <c r="I3402" s="23"/>
      <c r="J3402" s="24"/>
      <c r="K3402" s="14"/>
    </row>
    <row r="3403" spans="1:11">
      <c r="A3403" s="80">
        <v>44837</v>
      </c>
      <c r="B3403" s="52">
        <v>251.32170168358823</v>
      </c>
      <c r="C3403" s="53">
        <v>24520.52</v>
      </c>
      <c r="D3403" s="54"/>
      <c r="E3403" s="53"/>
      <c r="F3403" s="81"/>
      <c r="H3403" s="2"/>
      <c r="I3403" s="23"/>
      <c r="J3403" s="24"/>
      <c r="K3403" s="14"/>
    </row>
    <row r="3404" spans="1:11">
      <c r="A3404" s="80">
        <v>44838</v>
      </c>
      <c r="B3404" s="52">
        <v>251.36392372947105</v>
      </c>
      <c r="C3404" s="53">
        <v>25082.39</v>
      </c>
      <c r="D3404" s="54"/>
      <c r="E3404" s="53"/>
      <c r="F3404" s="81"/>
      <c r="H3404" s="2"/>
      <c r="I3404" s="23"/>
      <c r="J3404" s="24"/>
      <c r="K3404" s="14"/>
    </row>
    <row r="3405" spans="1:11">
      <c r="A3405" s="80">
        <v>44840</v>
      </c>
      <c r="B3405" s="52">
        <v>251.44084109013224</v>
      </c>
      <c r="C3405" s="53">
        <v>25165.85</v>
      </c>
      <c r="D3405" s="54"/>
      <c r="E3405" s="53"/>
      <c r="F3405" s="81"/>
      <c r="H3405" s="2"/>
      <c r="I3405" s="23"/>
      <c r="J3405" s="24"/>
      <c r="K3405" s="14"/>
    </row>
    <row r="3406" spans="1:11">
      <c r="A3406" s="80">
        <v>44841</v>
      </c>
      <c r="B3406" s="52">
        <v>251.46699093760563</v>
      </c>
      <c r="C3406" s="53">
        <v>25140.99</v>
      </c>
      <c r="D3406" s="54"/>
      <c r="E3406" s="53"/>
      <c r="F3406" s="81"/>
      <c r="H3406" s="2"/>
      <c r="I3406" s="23"/>
      <c r="J3406" s="24"/>
      <c r="K3406" s="14"/>
    </row>
    <row r="3407" spans="1:11">
      <c r="A3407" s="80">
        <v>44844</v>
      </c>
      <c r="B3407" s="52">
        <v>251.57864228158195</v>
      </c>
      <c r="C3407" s="53">
        <v>25034.02</v>
      </c>
      <c r="D3407" s="54"/>
      <c r="E3407" s="53"/>
      <c r="F3407" s="81"/>
      <c r="H3407" s="2"/>
      <c r="I3407" s="23"/>
      <c r="J3407" s="24"/>
      <c r="K3407" s="14"/>
    </row>
    <row r="3408" spans="1:11">
      <c r="A3408" s="80">
        <v>44845</v>
      </c>
      <c r="B3408" s="52">
        <v>251.58820226998864</v>
      </c>
      <c r="C3408" s="53">
        <v>24660.2</v>
      </c>
      <c r="D3408" s="54"/>
      <c r="E3408" s="53"/>
      <c r="F3408" s="81"/>
      <c r="H3408" s="2"/>
      <c r="I3408" s="23"/>
      <c r="J3408" s="24"/>
      <c r="K3408" s="14"/>
    </row>
    <row r="3409" spans="1:11">
      <c r="A3409" s="80">
        <v>44846</v>
      </c>
      <c r="B3409" s="52">
        <v>251.62845638235183</v>
      </c>
      <c r="C3409" s="53">
        <v>24863.58</v>
      </c>
      <c r="D3409" s="54"/>
      <c r="E3409" s="53"/>
      <c r="F3409" s="81"/>
      <c r="H3409" s="2"/>
      <c r="I3409" s="23"/>
      <c r="J3409" s="24"/>
      <c r="K3409" s="14"/>
    </row>
    <row r="3410" spans="1:11">
      <c r="A3410" s="80">
        <v>44847</v>
      </c>
      <c r="B3410" s="52">
        <v>251.67274299067512</v>
      </c>
      <c r="C3410" s="53">
        <v>24704.95</v>
      </c>
      <c r="D3410" s="54"/>
      <c r="E3410" s="53"/>
      <c r="F3410" s="81"/>
      <c r="H3410" s="2"/>
      <c r="I3410" s="23"/>
      <c r="J3410" s="24"/>
      <c r="K3410" s="14"/>
    </row>
    <row r="3411" spans="1:11">
      <c r="A3411" s="80">
        <v>44848</v>
      </c>
      <c r="B3411" s="52">
        <v>251.70571212000692</v>
      </c>
      <c r="C3411" s="53">
        <v>24953.75</v>
      </c>
      <c r="D3411" s="54"/>
      <c r="E3411" s="53"/>
      <c r="F3411" s="81"/>
      <c r="H3411" s="2"/>
      <c r="I3411" s="23"/>
      <c r="J3411" s="24"/>
      <c r="K3411" s="14"/>
    </row>
    <row r="3412" spans="1:11">
      <c r="A3412" s="80">
        <v>44851</v>
      </c>
      <c r="B3412" s="52">
        <v>251.83483715032449</v>
      </c>
      <c r="C3412" s="53">
        <v>25139.55</v>
      </c>
      <c r="D3412" s="54"/>
      <c r="E3412" s="53"/>
      <c r="F3412" s="81"/>
      <c r="H3412" s="2"/>
      <c r="I3412" s="23"/>
      <c r="J3412" s="24"/>
      <c r="K3412" s="14"/>
    </row>
    <row r="3413" spans="1:11">
      <c r="A3413" s="80">
        <v>44852</v>
      </c>
      <c r="B3413" s="52">
        <v>251.88067109068584</v>
      </c>
      <c r="C3413" s="53">
        <v>25393.89</v>
      </c>
      <c r="D3413" s="54"/>
      <c r="E3413" s="53"/>
      <c r="F3413" s="81"/>
      <c r="H3413" s="2"/>
      <c r="I3413" s="23"/>
      <c r="J3413" s="24"/>
      <c r="K3413" s="14"/>
    </row>
    <row r="3414" spans="1:11">
      <c r="A3414" s="80">
        <v>44853</v>
      </c>
      <c r="B3414" s="52">
        <v>251.92676525349543</v>
      </c>
      <c r="C3414" s="53">
        <v>25434.1</v>
      </c>
      <c r="D3414" s="54"/>
      <c r="E3414" s="53"/>
      <c r="F3414" s="81"/>
      <c r="H3414" s="2"/>
      <c r="I3414" s="23"/>
      <c r="J3414" s="24"/>
      <c r="K3414" s="14"/>
    </row>
    <row r="3415" spans="1:11">
      <c r="A3415" s="80">
        <v>44854</v>
      </c>
      <c r="B3415" s="52">
        <v>251.97337170506736</v>
      </c>
      <c r="C3415" s="53">
        <v>25509.14</v>
      </c>
      <c r="D3415" s="54"/>
      <c r="E3415" s="53"/>
      <c r="F3415" s="81"/>
      <c r="H3415" s="2"/>
      <c r="I3415" s="23"/>
      <c r="J3415" s="24"/>
      <c r="K3415" s="14"/>
    </row>
    <row r="3416" spans="1:11">
      <c r="A3416" s="80">
        <v>44855</v>
      </c>
      <c r="B3416" s="52">
        <v>251.99705720200765</v>
      </c>
      <c r="C3416" s="53">
        <v>25527.09</v>
      </c>
      <c r="D3416" s="54"/>
      <c r="E3416" s="53"/>
      <c r="F3416" s="81"/>
      <c r="H3416" s="2"/>
      <c r="I3416" s="23"/>
      <c r="J3416" s="24"/>
      <c r="K3416" s="14"/>
    </row>
    <row r="3417" spans="1:11">
      <c r="A3417" s="80">
        <v>44859</v>
      </c>
      <c r="B3417" s="52">
        <v>252.1613592833034</v>
      </c>
      <c r="C3417" s="53">
        <v>25643.34</v>
      </c>
      <c r="D3417" s="54"/>
      <c r="E3417" s="53"/>
      <c r="F3417" s="81"/>
      <c r="H3417" s="2"/>
      <c r="I3417" s="23"/>
      <c r="J3417" s="24"/>
      <c r="K3417" s="14"/>
    </row>
    <row r="3418" spans="1:11">
      <c r="A3418" s="80">
        <v>44861</v>
      </c>
      <c r="B3418" s="52">
        <v>252.25818924526817</v>
      </c>
      <c r="C3418" s="53">
        <v>25780.23</v>
      </c>
      <c r="D3418" s="54"/>
      <c r="E3418" s="53"/>
      <c r="F3418" s="81"/>
      <c r="H3418" s="2"/>
      <c r="I3418" s="23"/>
      <c r="J3418" s="24"/>
      <c r="K3418" s="14"/>
    </row>
    <row r="3419" spans="1:11">
      <c r="A3419" s="80">
        <v>44862</v>
      </c>
      <c r="B3419" s="52">
        <v>252.30208217019683</v>
      </c>
      <c r="C3419" s="53">
        <v>25852.720000000001</v>
      </c>
      <c r="D3419" s="54"/>
      <c r="E3419" s="53"/>
      <c r="F3419" s="81"/>
      <c r="H3419" s="2"/>
      <c r="I3419" s="23"/>
      <c r="J3419" s="24"/>
      <c r="K3419" s="14"/>
    </row>
    <row r="3420" spans="1:11">
      <c r="A3420" s="80">
        <v>44865</v>
      </c>
      <c r="B3420" s="52">
        <v>252.43681148207571</v>
      </c>
      <c r="C3420" s="53">
        <v>26182.36</v>
      </c>
      <c r="D3420" s="54"/>
      <c r="E3420" s="53"/>
      <c r="F3420" s="81"/>
      <c r="H3420" s="2"/>
      <c r="I3420" s="23"/>
      <c r="J3420" s="24"/>
      <c r="K3420" s="14"/>
    </row>
    <row r="3421" spans="1:11">
      <c r="A3421" s="80">
        <v>44866</v>
      </c>
      <c r="B3421" s="52">
        <v>252.48931833886397</v>
      </c>
      <c r="C3421" s="53">
        <v>26380.97</v>
      </c>
      <c r="D3421" s="54"/>
      <c r="E3421" s="53"/>
      <c r="F3421" s="81"/>
      <c r="H3421" s="2"/>
      <c r="I3421" s="23"/>
      <c r="J3421" s="24"/>
      <c r="K3421" s="14"/>
    </row>
    <row r="3422" spans="1:11">
      <c r="A3422" s="80">
        <v>44867</v>
      </c>
      <c r="B3422" s="52">
        <v>252.54461349958018</v>
      </c>
      <c r="C3422" s="53">
        <v>26290.01</v>
      </c>
      <c r="D3422" s="54"/>
      <c r="E3422" s="53"/>
      <c r="F3422" s="81"/>
      <c r="H3422" s="2"/>
      <c r="I3422" s="23"/>
      <c r="J3422" s="24"/>
      <c r="K3422" s="14"/>
    </row>
    <row r="3423" spans="1:11">
      <c r="A3423" s="80">
        <v>44868</v>
      </c>
      <c r="B3423" s="52">
        <v>252.5890613515561</v>
      </c>
      <c r="C3423" s="53">
        <v>26246.23</v>
      </c>
      <c r="D3423" s="54"/>
      <c r="E3423" s="53"/>
      <c r="F3423" s="81"/>
      <c r="H3423" s="2"/>
      <c r="I3423" s="23"/>
      <c r="J3423" s="24"/>
      <c r="K3423" s="14"/>
    </row>
    <row r="3424" spans="1:11">
      <c r="A3424" s="80">
        <v>44869</v>
      </c>
      <c r="B3424" s="52">
        <v>252.63200149198587</v>
      </c>
      <c r="C3424" s="53">
        <v>26339.9</v>
      </c>
      <c r="D3424" s="54"/>
      <c r="E3424" s="53"/>
      <c r="F3424" s="81"/>
      <c r="H3424" s="2"/>
      <c r="I3424" s="23"/>
      <c r="J3424" s="24"/>
      <c r="K3424" s="14"/>
    </row>
    <row r="3425" spans="1:11">
      <c r="A3425" s="80">
        <v>44872</v>
      </c>
      <c r="B3425" s="52">
        <v>252.78964386091687</v>
      </c>
      <c r="C3425" s="53">
        <v>26464.44</v>
      </c>
      <c r="D3425" s="54"/>
      <c r="E3425" s="53"/>
      <c r="F3425" s="81"/>
      <c r="H3425" s="2"/>
      <c r="I3425" s="23"/>
      <c r="J3425" s="24"/>
      <c r="K3425" s="14"/>
    </row>
    <row r="3426" spans="1:11">
      <c r="A3426" s="80">
        <v>44874</v>
      </c>
      <c r="B3426" s="52">
        <v>252.88064813270677</v>
      </c>
      <c r="C3426" s="53">
        <v>26401.58</v>
      </c>
      <c r="D3426" s="54"/>
      <c r="E3426" s="53"/>
      <c r="F3426" s="81"/>
      <c r="H3426" s="2"/>
      <c r="I3426" s="23"/>
      <c r="J3426" s="24"/>
      <c r="K3426" s="14"/>
    </row>
    <row r="3427" spans="1:11">
      <c r="A3427" s="80">
        <v>44875</v>
      </c>
      <c r="B3427" s="52">
        <v>252.92464936548183</v>
      </c>
      <c r="C3427" s="53">
        <v>26214.31</v>
      </c>
      <c r="D3427" s="54"/>
      <c r="E3427" s="53"/>
      <c r="F3427" s="81"/>
      <c r="H3427" s="2"/>
      <c r="I3427" s="23"/>
      <c r="J3427" s="24"/>
      <c r="K3427" s="14"/>
    </row>
    <row r="3428" spans="1:11">
      <c r="A3428" s="80">
        <v>44876</v>
      </c>
      <c r="B3428" s="52">
        <v>252.97219919956257</v>
      </c>
      <c r="C3428" s="53">
        <v>26681.759999999998</v>
      </c>
      <c r="D3428" s="54"/>
      <c r="E3428" s="53"/>
      <c r="F3428" s="81"/>
      <c r="H3428" s="2"/>
      <c r="I3428" s="23"/>
      <c r="J3428" s="24"/>
      <c r="K3428" s="14"/>
    </row>
    <row r="3429" spans="1:11">
      <c r="A3429" s="80">
        <v>44879</v>
      </c>
      <c r="B3429" s="52">
        <v>253.11259877011835</v>
      </c>
      <c r="C3429" s="53">
        <v>26651.93</v>
      </c>
      <c r="D3429" s="54"/>
      <c r="E3429" s="53"/>
      <c r="F3429" s="81"/>
      <c r="H3429" s="2"/>
      <c r="I3429" s="23"/>
      <c r="J3429" s="24"/>
      <c r="K3429" s="14"/>
    </row>
    <row r="3430" spans="1:11">
      <c r="A3430" s="80">
        <v>44880</v>
      </c>
      <c r="B3430" s="52">
        <v>253.1596777134896</v>
      </c>
      <c r="C3430" s="53">
        <v>26759.85</v>
      </c>
      <c r="D3430" s="54"/>
      <c r="E3430" s="53"/>
      <c r="F3430" s="81"/>
      <c r="H3430" s="2"/>
      <c r="I3430" s="23"/>
      <c r="J3430" s="24"/>
      <c r="K3430" s="14"/>
    </row>
    <row r="3431" spans="1:11">
      <c r="A3431" s="80">
        <v>44881</v>
      </c>
      <c r="B3431" s="52">
        <v>253.21081596838772</v>
      </c>
      <c r="C3431" s="53">
        <v>26768.95</v>
      </c>
      <c r="D3431" s="54"/>
      <c r="E3431" s="53"/>
      <c r="F3431" s="81"/>
      <c r="H3431" s="2"/>
      <c r="I3431" s="23"/>
      <c r="J3431" s="24"/>
      <c r="K3431" s="14"/>
    </row>
    <row r="3432" spans="1:11">
      <c r="A3432" s="80">
        <v>44882</v>
      </c>
      <c r="B3432" s="52">
        <v>253.26120492076544</v>
      </c>
      <c r="C3432" s="53">
        <v>26673.32</v>
      </c>
      <c r="D3432" s="54"/>
      <c r="E3432" s="53"/>
      <c r="F3432" s="81"/>
      <c r="H3432" s="2"/>
      <c r="I3432" s="23"/>
      <c r="J3432" s="24"/>
      <c r="K3432" s="14"/>
    </row>
    <row r="3433" spans="1:11">
      <c r="A3433" s="80">
        <v>44883</v>
      </c>
      <c r="B3433" s="52">
        <v>253.30704519885609</v>
      </c>
      <c r="C3433" s="53">
        <v>26620.61</v>
      </c>
      <c r="D3433" s="54"/>
      <c r="E3433" s="53"/>
      <c r="F3433" s="81"/>
      <c r="H3433" s="2"/>
      <c r="I3433" s="23"/>
      <c r="J3433" s="24"/>
      <c r="K3433" s="14"/>
    </row>
    <row r="3434" spans="1:11">
      <c r="A3434" s="80">
        <v>44886</v>
      </c>
      <c r="B3434" s="52">
        <v>253.44383100326345</v>
      </c>
      <c r="C3434" s="53">
        <v>26405.9</v>
      </c>
      <c r="D3434" s="54"/>
      <c r="E3434" s="53"/>
      <c r="F3434" s="81"/>
      <c r="H3434" s="2"/>
      <c r="I3434" s="23"/>
      <c r="J3434" s="24"/>
      <c r="K3434" s="14"/>
    </row>
    <row r="3435" spans="1:11">
      <c r="A3435" s="80">
        <v>44887</v>
      </c>
      <c r="B3435" s="52">
        <v>253.48311479706894</v>
      </c>
      <c r="C3435" s="53">
        <v>26528.400000000001</v>
      </c>
      <c r="D3435" s="54"/>
      <c r="E3435" s="53"/>
      <c r="F3435" s="81"/>
      <c r="H3435" s="2"/>
      <c r="I3435" s="23"/>
      <c r="J3435" s="24"/>
      <c r="K3435" s="14"/>
    </row>
    <row r="3436" spans="1:11">
      <c r="A3436" s="80">
        <v>44888</v>
      </c>
      <c r="B3436" s="52">
        <v>253.53203703822479</v>
      </c>
      <c r="C3436" s="53">
        <v>26561.89</v>
      </c>
      <c r="D3436" s="54"/>
      <c r="E3436" s="53"/>
      <c r="F3436" s="81"/>
      <c r="H3436" s="2"/>
      <c r="I3436" s="23"/>
      <c r="J3436" s="24"/>
      <c r="K3436" s="14"/>
    </row>
    <row r="3437" spans="1:11">
      <c r="A3437" s="80">
        <v>44889</v>
      </c>
      <c r="B3437" s="52">
        <v>253.5584043700768</v>
      </c>
      <c r="C3437" s="53">
        <v>26877.24</v>
      </c>
      <c r="D3437" s="54"/>
      <c r="E3437" s="53"/>
      <c r="F3437" s="81"/>
      <c r="H3437" s="2"/>
      <c r="I3437" s="23"/>
      <c r="J3437" s="24"/>
      <c r="K3437" s="14"/>
    </row>
    <row r="3438" spans="1:11">
      <c r="A3438" s="80">
        <v>44890</v>
      </c>
      <c r="B3438" s="52">
        <v>253.63142919053539</v>
      </c>
      <c r="C3438" s="53">
        <v>26918.89</v>
      </c>
      <c r="D3438" s="54"/>
      <c r="E3438" s="53"/>
      <c r="F3438" s="81"/>
      <c r="H3438" s="2"/>
      <c r="I3438" s="23"/>
      <c r="J3438" s="24"/>
      <c r="K3438" s="14"/>
    </row>
    <row r="3439" spans="1:11">
      <c r="A3439" s="80">
        <v>44893</v>
      </c>
      <c r="B3439" s="52">
        <v>253.77675999946155</v>
      </c>
      <c r="C3439" s="53">
        <v>26991.599999999999</v>
      </c>
      <c r="D3439" s="54"/>
      <c r="E3439" s="53"/>
      <c r="F3439" s="81"/>
      <c r="H3439" s="2"/>
      <c r="I3439" s="23"/>
      <c r="J3439" s="24"/>
      <c r="K3439" s="14"/>
    </row>
    <row r="3440" spans="1:11">
      <c r="A3440" s="80">
        <v>44894</v>
      </c>
      <c r="B3440" s="52">
        <v>253.82193226274146</v>
      </c>
      <c r="C3440" s="53">
        <v>27071.98</v>
      </c>
      <c r="D3440" s="54"/>
      <c r="E3440" s="53"/>
      <c r="F3440" s="81"/>
      <c r="H3440" s="2"/>
      <c r="I3440" s="23"/>
      <c r="J3440" s="24"/>
      <c r="K3440" s="14"/>
    </row>
    <row r="3441" spans="1:11">
      <c r="A3441" s="80">
        <v>44895</v>
      </c>
      <c r="B3441" s="52">
        <v>253.87168136146497</v>
      </c>
      <c r="C3441" s="53">
        <v>27276.01</v>
      </c>
      <c r="D3441" s="54"/>
      <c r="E3441" s="53"/>
      <c r="F3441" s="81"/>
      <c r="H3441" s="2"/>
      <c r="I3441" s="23"/>
      <c r="J3441" s="24"/>
      <c r="K3441" s="14"/>
    </row>
    <row r="3442" spans="1:11">
      <c r="A3442" s="80">
        <v>44896</v>
      </c>
      <c r="B3442" s="52">
        <v>253.92017085260503</v>
      </c>
      <c r="C3442" s="53">
        <v>27354.74</v>
      </c>
      <c r="D3442" s="54"/>
      <c r="E3442" s="53"/>
      <c r="F3442" s="81"/>
      <c r="H3442" s="2"/>
      <c r="I3442" s="23"/>
      <c r="J3442" s="24"/>
      <c r="K3442" s="14"/>
    </row>
    <row r="3443" spans="1:11">
      <c r="A3443" s="80">
        <v>44897</v>
      </c>
      <c r="B3443" s="52">
        <v>253.96663824387107</v>
      </c>
      <c r="C3443" s="53">
        <v>27185.439999999999</v>
      </c>
      <c r="D3443" s="54"/>
      <c r="E3443" s="53"/>
      <c r="F3443" s="81"/>
      <c r="H3443" s="2"/>
      <c r="I3443" s="23"/>
      <c r="J3443" s="24"/>
      <c r="K3443" s="14"/>
    </row>
    <row r="3444" spans="1:11">
      <c r="A3444" s="80">
        <v>44900</v>
      </c>
      <c r="B3444" s="52">
        <v>254.10301832860804</v>
      </c>
      <c r="C3444" s="53">
        <v>27192.639999999999</v>
      </c>
      <c r="D3444" s="54"/>
      <c r="E3444" s="53"/>
      <c r="F3444" s="81"/>
      <c r="H3444" s="2"/>
      <c r="I3444" s="23"/>
      <c r="J3444" s="24"/>
      <c r="K3444" s="14"/>
    </row>
    <row r="3445" spans="1:11">
      <c r="A3445" s="80">
        <v>44901</v>
      </c>
      <c r="B3445" s="52">
        <v>254.15485534434711</v>
      </c>
      <c r="C3445" s="53">
        <v>27107.87</v>
      </c>
      <c r="D3445" s="54"/>
      <c r="E3445" s="53"/>
      <c r="F3445" s="81"/>
      <c r="H3445" s="2"/>
      <c r="I3445" s="23"/>
      <c r="J3445" s="24"/>
      <c r="K3445" s="14"/>
    </row>
    <row r="3446" spans="1:11">
      <c r="A3446" s="80">
        <v>44902</v>
      </c>
      <c r="B3446" s="52">
        <v>254.19704505033431</v>
      </c>
      <c r="C3446" s="53">
        <v>26988.31</v>
      </c>
      <c r="D3446" s="54"/>
      <c r="E3446" s="53"/>
      <c r="F3446" s="81"/>
      <c r="H3446" s="2"/>
      <c r="I3446" s="23"/>
      <c r="J3446" s="24"/>
      <c r="K3446" s="14"/>
    </row>
    <row r="3447" spans="1:11">
      <c r="A3447" s="80">
        <v>44903</v>
      </c>
      <c r="B3447" s="52">
        <v>254.24635927707408</v>
      </c>
      <c r="C3447" s="53">
        <v>27059.31</v>
      </c>
      <c r="D3447" s="54"/>
      <c r="E3447" s="53"/>
      <c r="F3447" s="81"/>
      <c r="H3447" s="2"/>
      <c r="I3447" s="23"/>
      <c r="J3447" s="24"/>
      <c r="K3447" s="14"/>
    </row>
    <row r="3448" spans="1:11">
      <c r="A3448" s="80">
        <v>44904</v>
      </c>
      <c r="B3448" s="52">
        <v>254.29695430257024</v>
      </c>
      <c r="C3448" s="53">
        <v>26895.35</v>
      </c>
      <c r="D3448" s="54"/>
      <c r="E3448" s="53"/>
      <c r="F3448" s="81"/>
      <c r="H3448" s="2"/>
      <c r="I3448" s="23"/>
      <c r="J3448" s="24"/>
      <c r="K3448" s="14"/>
    </row>
    <row r="3449" spans="1:11">
      <c r="A3449" s="80">
        <v>44907</v>
      </c>
      <c r="B3449" s="52">
        <v>254.44648091170015</v>
      </c>
      <c r="C3449" s="53">
        <v>26896.21</v>
      </c>
      <c r="D3449" s="54"/>
      <c r="E3449" s="53"/>
      <c r="F3449" s="81"/>
      <c r="H3449" s="2"/>
      <c r="I3449" s="23"/>
      <c r="J3449" s="24"/>
      <c r="K3449" s="14"/>
    </row>
    <row r="3450" spans="1:11">
      <c r="A3450" s="80">
        <v>44908</v>
      </c>
      <c r="B3450" s="52">
        <v>254.4889734740124</v>
      </c>
      <c r="C3450" s="53">
        <v>27057.35</v>
      </c>
      <c r="D3450" s="54"/>
      <c r="E3450" s="53"/>
      <c r="F3450" s="81"/>
      <c r="H3450" s="2"/>
      <c r="I3450" s="23"/>
      <c r="J3450" s="24"/>
      <c r="K3450" s="14"/>
    </row>
    <row r="3451" spans="1:11">
      <c r="A3451" s="80">
        <v>44909</v>
      </c>
      <c r="B3451" s="52">
        <v>254.5357994451316</v>
      </c>
      <c r="C3451" s="53">
        <v>27133.4</v>
      </c>
      <c r="D3451" s="54"/>
      <c r="E3451" s="53"/>
      <c r="F3451" s="81"/>
      <c r="H3451" s="2"/>
      <c r="I3451" s="23"/>
      <c r="J3451" s="24"/>
      <c r="K3451" s="14"/>
    </row>
    <row r="3452" spans="1:11">
      <c r="A3452" s="80">
        <v>44910</v>
      </c>
      <c r="B3452" s="52">
        <v>254.57779785204005</v>
      </c>
      <c r="C3452" s="53">
        <v>26776.560000000001</v>
      </c>
      <c r="D3452" s="54"/>
      <c r="E3452" s="53"/>
      <c r="F3452" s="81"/>
      <c r="H3452" s="2"/>
      <c r="I3452" s="23"/>
      <c r="J3452" s="24"/>
      <c r="K3452" s="14"/>
    </row>
    <row r="3453" spans="1:11">
      <c r="A3453" s="80">
        <v>44911</v>
      </c>
      <c r="B3453" s="52">
        <v>254.62591305583408</v>
      </c>
      <c r="C3453" s="53">
        <v>26564.46</v>
      </c>
      <c r="D3453" s="54"/>
      <c r="E3453" s="53"/>
      <c r="F3453" s="81"/>
      <c r="H3453" s="2"/>
      <c r="I3453" s="23"/>
      <c r="J3453" s="24"/>
      <c r="K3453" s="14"/>
    </row>
    <row r="3454" spans="1:11">
      <c r="A3454" s="80">
        <v>44914</v>
      </c>
      <c r="B3454" s="52">
        <v>254.77792472592839</v>
      </c>
      <c r="C3454" s="53">
        <v>26784.68</v>
      </c>
      <c r="D3454" s="54"/>
      <c r="E3454" s="53"/>
      <c r="F3454" s="81"/>
      <c r="H3454" s="2"/>
      <c r="I3454" s="23"/>
      <c r="J3454" s="24"/>
      <c r="K3454" s="14"/>
    </row>
    <row r="3455" spans="1:11">
      <c r="A3455" s="80">
        <v>44915</v>
      </c>
      <c r="B3455" s="52">
        <v>254.8281159770994</v>
      </c>
      <c r="C3455" s="53">
        <v>26733.51</v>
      </c>
      <c r="D3455" s="54"/>
      <c r="E3455" s="53"/>
      <c r="F3455" s="81"/>
      <c r="H3455" s="2"/>
      <c r="I3455" s="23"/>
      <c r="J3455" s="24"/>
      <c r="K3455" s="14"/>
    </row>
    <row r="3456" spans="1:11">
      <c r="A3456" s="80">
        <v>44916</v>
      </c>
      <c r="B3456" s="52">
        <v>254.88112022522265</v>
      </c>
      <c r="C3456" s="53">
        <v>26462.77</v>
      </c>
      <c r="D3456" s="54"/>
      <c r="E3456" s="53"/>
      <c r="F3456" s="81"/>
      <c r="H3456" s="2"/>
      <c r="I3456" s="23"/>
      <c r="J3456" s="24"/>
      <c r="K3456" s="14"/>
    </row>
    <row r="3457" spans="1:11">
      <c r="A3457" s="80">
        <v>44917</v>
      </c>
      <c r="B3457" s="52">
        <v>254.92954763806543</v>
      </c>
      <c r="C3457" s="53">
        <v>26358.44</v>
      </c>
      <c r="D3457" s="54"/>
      <c r="E3457" s="53"/>
      <c r="F3457" s="81"/>
      <c r="H3457" s="2"/>
      <c r="I3457" s="23"/>
      <c r="J3457" s="24"/>
      <c r="K3457" s="14"/>
    </row>
    <row r="3458" spans="1:11">
      <c r="A3458" s="80">
        <v>44918</v>
      </c>
      <c r="B3458" s="52">
        <v>254.97951382940252</v>
      </c>
      <c r="C3458" s="53">
        <v>25892.35</v>
      </c>
      <c r="D3458" s="54"/>
      <c r="E3458" s="53"/>
      <c r="F3458" s="81"/>
      <c r="H3458" s="2"/>
      <c r="I3458" s="23"/>
      <c r="J3458" s="24"/>
      <c r="K3458" s="14"/>
    </row>
    <row r="3459" spans="1:11">
      <c r="A3459" s="80">
        <v>44921</v>
      </c>
      <c r="B3459" s="52">
        <v>255.11337807416299</v>
      </c>
      <c r="C3459" s="53">
        <v>26194.52</v>
      </c>
      <c r="D3459" s="54"/>
      <c r="E3459" s="53"/>
      <c r="F3459" s="81"/>
      <c r="H3459" s="2"/>
      <c r="I3459" s="23"/>
      <c r="J3459" s="24"/>
      <c r="K3459" s="14"/>
    </row>
    <row r="3460" spans="1:11">
      <c r="A3460" s="80">
        <v>44922</v>
      </c>
      <c r="B3460" s="52">
        <v>255.16057404910674</v>
      </c>
      <c r="C3460" s="53">
        <v>26365.65</v>
      </c>
      <c r="D3460" s="54"/>
      <c r="E3460" s="53"/>
      <c r="F3460" s="81"/>
      <c r="H3460" s="2"/>
      <c r="I3460" s="23"/>
      <c r="J3460" s="24"/>
      <c r="K3460" s="14"/>
    </row>
    <row r="3461" spans="1:11">
      <c r="A3461" s="80">
        <v>44923</v>
      </c>
      <c r="B3461" s="52">
        <v>255.21466809080519</v>
      </c>
      <c r="C3461" s="53">
        <v>26351.4</v>
      </c>
      <c r="D3461" s="54"/>
      <c r="E3461" s="53"/>
      <c r="F3461" s="81"/>
      <c r="H3461" s="2"/>
      <c r="I3461" s="23"/>
      <c r="J3461" s="24"/>
      <c r="K3461" s="14"/>
    </row>
    <row r="3462" spans="1:11">
      <c r="A3462" s="80">
        <v>44924</v>
      </c>
      <c r="B3462" s="52">
        <v>255.28153433384497</v>
      </c>
      <c r="C3462" s="53">
        <v>26451.02</v>
      </c>
      <c r="D3462" s="54"/>
      <c r="E3462" s="53"/>
      <c r="F3462" s="81"/>
      <c r="H3462" s="2"/>
      <c r="I3462" s="23"/>
      <c r="J3462" s="24"/>
      <c r="K3462" s="14"/>
    </row>
    <row r="3463" spans="1:11">
      <c r="A3463" s="80">
        <v>44925</v>
      </c>
      <c r="B3463" s="52">
        <v>255.34560999896277</v>
      </c>
      <c r="C3463" s="53">
        <v>26326.37</v>
      </c>
      <c r="D3463" s="54"/>
      <c r="E3463" s="53"/>
      <c r="F3463" s="81"/>
      <c r="H3463" s="2"/>
      <c r="I3463" s="23"/>
      <c r="J3463" s="24"/>
      <c r="K3463" s="14"/>
    </row>
    <row r="3464" spans="1:11">
      <c r="A3464" s="80">
        <v>44928</v>
      </c>
      <c r="B3464" s="52">
        <v>255.53788524329198</v>
      </c>
      <c r="C3464" s="53">
        <v>26460.41</v>
      </c>
      <c r="D3464" s="54"/>
      <c r="E3464" s="53"/>
      <c r="F3464" s="81"/>
      <c r="H3464" s="2"/>
      <c r="I3464" s="23"/>
      <c r="J3464" s="24"/>
      <c r="K3464" s="14"/>
    </row>
    <row r="3465" spans="1:11">
      <c r="A3465" s="80">
        <v>44929</v>
      </c>
      <c r="B3465" s="52">
        <v>255.58107114589811</v>
      </c>
      <c r="C3465" s="53">
        <v>26511.45</v>
      </c>
      <c r="D3465" s="54"/>
      <c r="E3465" s="53"/>
      <c r="F3465" s="81"/>
      <c r="H3465" s="2"/>
      <c r="I3465" s="23"/>
      <c r="J3465" s="24"/>
      <c r="K3465" s="14"/>
    </row>
    <row r="3466" spans="1:11">
      <c r="A3466" s="80">
        <v>44930</v>
      </c>
      <c r="B3466" s="52">
        <v>255.62298644156604</v>
      </c>
      <c r="C3466" s="53">
        <v>26235.73</v>
      </c>
      <c r="D3466" s="54"/>
      <c r="E3466" s="53"/>
      <c r="F3466" s="81"/>
      <c r="H3466" s="2"/>
      <c r="I3466" s="23"/>
      <c r="J3466" s="24"/>
      <c r="K3466" s="14"/>
    </row>
    <row r="3467" spans="1:11">
      <c r="A3467" s="80">
        <v>44931</v>
      </c>
      <c r="B3467" s="52">
        <v>255.67027669405775</v>
      </c>
      <c r="C3467" s="53">
        <v>26161.85</v>
      </c>
      <c r="D3467" s="54"/>
      <c r="E3467" s="53"/>
      <c r="F3467" s="81"/>
      <c r="H3467" s="2"/>
      <c r="I3467" s="23"/>
      <c r="J3467" s="24"/>
      <c r="K3467" s="14"/>
    </row>
    <row r="3468" spans="1:11">
      <c r="A3468" s="80">
        <v>44932</v>
      </c>
      <c r="B3468" s="52">
        <v>255.72243343050337</v>
      </c>
      <c r="C3468" s="53">
        <v>25968.95</v>
      </c>
      <c r="D3468" s="54"/>
      <c r="E3468" s="53"/>
      <c r="F3468" s="81"/>
      <c r="H3468" s="2"/>
      <c r="I3468" s="23"/>
      <c r="J3468" s="24"/>
      <c r="K3468" s="14"/>
    </row>
    <row r="3469" spans="1:11">
      <c r="A3469" s="80">
        <v>44935</v>
      </c>
      <c r="B3469" s="52">
        <v>255.86205787915642</v>
      </c>
      <c r="C3469" s="53">
        <v>26320.41</v>
      </c>
      <c r="D3469" s="54"/>
      <c r="E3469" s="53"/>
      <c r="F3469" s="81"/>
      <c r="H3469" s="2"/>
      <c r="I3469" s="23"/>
      <c r="J3469" s="24"/>
      <c r="K3469" s="14"/>
    </row>
    <row r="3470" spans="1:11">
      <c r="A3470" s="80">
        <v>44936</v>
      </c>
      <c r="B3470" s="52">
        <v>255.90581029105374</v>
      </c>
      <c r="C3470" s="53">
        <v>26048.47</v>
      </c>
      <c r="D3470" s="54"/>
      <c r="E3470" s="53"/>
      <c r="F3470" s="81"/>
      <c r="H3470" s="2"/>
      <c r="I3470" s="23"/>
      <c r="J3470" s="24"/>
      <c r="K3470" s="14"/>
    </row>
    <row r="3471" spans="1:11">
      <c r="A3471" s="80">
        <v>44937</v>
      </c>
      <c r="B3471" s="52">
        <v>255.94982609042381</v>
      </c>
      <c r="C3471" s="53">
        <v>26021.599999999999</v>
      </c>
      <c r="D3471" s="54"/>
      <c r="E3471" s="53"/>
      <c r="F3471" s="81"/>
      <c r="H3471" s="2"/>
      <c r="I3471" s="23"/>
      <c r="J3471" s="24"/>
      <c r="K3471" s="14"/>
    </row>
    <row r="3472" spans="1:11">
      <c r="A3472" s="80">
        <v>44938</v>
      </c>
      <c r="B3472" s="52">
        <v>255.99436136016351</v>
      </c>
      <c r="C3472" s="53">
        <v>25967.07</v>
      </c>
      <c r="D3472" s="54"/>
      <c r="E3472" s="53"/>
      <c r="F3472" s="81"/>
      <c r="H3472" s="2"/>
      <c r="I3472" s="23"/>
      <c r="J3472" s="24"/>
      <c r="K3472" s="14"/>
    </row>
    <row r="3473" spans="1:11">
      <c r="A3473" s="80">
        <v>44939</v>
      </c>
      <c r="B3473" s="52">
        <v>256.02482468916537</v>
      </c>
      <c r="C3473" s="53">
        <v>26110.2</v>
      </c>
      <c r="D3473" s="54"/>
      <c r="E3473" s="53"/>
      <c r="F3473" s="81"/>
      <c r="H3473" s="2"/>
      <c r="I3473" s="23"/>
      <c r="J3473" s="24"/>
      <c r="K3473" s="14"/>
    </row>
    <row r="3474" spans="1:11">
      <c r="A3474" s="80">
        <v>44942</v>
      </c>
      <c r="B3474" s="52">
        <v>256.16384616897159</v>
      </c>
      <c r="C3474" s="53">
        <v>26020.39</v>
      </c>
      <c r="D3474" s="54"/>
      <c r="E3474" s="53"/>
      <c r="F3474" s="81"/>
      <c r="H3474" s="2"/>
      <c r="I3474" s="23"/>
      <c r="J3474" s="24"/>
      <c r="K3474" s="14"/>
    </row>
    <row r="3475" spans="1:11">
      <c r="A3475" s="80">
        <v>44943</v>
      </c>
      <c r="B3475" s="52">
        <v>256.2040638928201</v>
      </c>
      <c r="C3475" s="53">
        <v>26250.81</v>
      </c>
      <c r="D3475" s="54"/>
      <c r="E3475" s="53"/>
      <c r="F3475" s="81"/>
      <c r="H3475" s="2"/>
      <c r="I3475" s="23"/>
      <c r="J3475" s="24"/>
      <c r="K3475" s="14"/>
    </row>
    <row r="3476" spans="1:11">
      <c r="A3476" s="80">
        <v>44944</v>
      </c>
      <c r="B3476" s="52">
        <v>256.24505654304295</v>
      </c>
      <c r="C3476" s="53">
        <v>26413.71</v>
      </c>
      <c r="D3476" s="54"/>
      <c r="E3476" s="53"/>
      <c r="F3476" s="81"/>
      <c r="H3476" s="2"/>
      <c r="I3476" s="23"/>
      <c r="J3476" s="24"/>
      <c r="K3476" s="14"/>
    </row>
    <row r="3477" spans="1:11">
      <c r="A3477" s="80">
        <v>44945</v>
      </c>
      <c r="B3477" s="52">
        <v>256.29733053457778</v>
      </c>
      <c r="C3477" s="53">
        <v>26333.57</v>
      </c>
      <c r="D3477" s="54"/>
      <c r="E3477" s="53"/>
      <c r="F3477" s="81"/>
      <c r="H3477" s="2"/>
      <c r="I3477" s="23"/>
      <c r="J3477" s="24"/>
      <c r="K3477" s="14"/>
    </row>
    <row r="3478" spans="1:11">
      <c r="A3478" s="80">
        <v>44946</v>
      </c>
      <c r="B3478" s="52">
        <v>256.34628332470987</v>
      </c>
      <c r="C3478" s="53">
        <v>26216.94</v>
      </c>
      <c r="D3478" s="54"/>
      <c r="E3478" s="53"/>
      <c r="F3478" s="81"/>
      <c r="H3478" s="2"/>
      <c r="I3478" s="23"/>
      <c r="J3478" s="24"/>
      <c r="K3478" s="14"/>
    </row>
    <row r="3479" spans="1:11">
      <c r="A3479" s="80">
        <v>44949</v>
      </c>
      <c r="B3479" s="52">
        <v>256.46625338530583</v>
      </c>
      <c r="C3479" s="53">
        <v>26349.14</v>
      </c>
      <c r="D3479" s="54"/>
      <c r="E3479" s="53"/>
      <c r="F3479" s="81"/>
      <c r="H3479" s="2"/>
      <c r="I3479" s="23"/>
      <c r="J3479" s="24"/>
      <c r="K3479" s="14"/>
    </row>
    <row r="3480" spans="1:11">
      <c r="A3480" s="80">
        <v>44950</v>
      </c>
      <c r="B3480" s="52">
        <v>256.5090832496212</v>
      </c>
      <c r="C3480" s="53">
        <v>26349.279999999999</v>
      </c>
      <c r="D3480" s="54"/>
      <c r="E3480" s="53"/>
      <c r="F3480" s="81"/>
      <c r="H3480" s="2"/>
      <c r="I3480" s="23"/>
      <c r="J3480" s="24"/>
      <c r="K3480" s="14"/>
    </row>
    <row r="3481" spans="1:11">
      <c r="A3481" s="80">
        <v>44951</v>
      </c>
      <c r="B3481" s="52">
        <v>256.5560244118559</v>
      </c>
      <c r="C3481" s="53">
        <v>26020.13</v>
      </c>
      <c r="D3481" s="54"/>
      <c r="E3481" s="53"/>
      <c r="F3481" s="81"/>
      <c r="H3481" s="2"/>
      <c r="I3481" s="23"/>
      <c r="J3481" s="24"/>
      <c r="K3481" s="14"/>
    </row>
    <row r="3482" spans="1:11">
      <c r="A3482" s="80">
        <v>44953</v>
      </c>
      <c r="B3482" s="52">
        <v>256.65710748547417</v>
      </c>
      <c r="C3482" s="53">
        <v>25601.88</v>
      </c>
      <c r="D3482" s="54"/>
      <c r="E3482" s="53"/>
      <c r="F3482" s="81"/>
      <c r="H3482" s="2"/>
      <c r="I3482" s="23"/>
      <c r="J3482" s="24"/>
      <c r="K3482" s="14"/>
    </row>
    <row r="3483" spans="1:11">
      <c r="A3483" s="80">
        <v>44956</v>
      </c>
      <c r="B3483" s="52">
        <v>256.78184283971211</v>
      </c>
      <c r="C3483" s="53">
        <v>25666.69</v>
      </c>
      <c r="D3483" s="54"/>
      <c r="E3483" s="53"/>
      <c r="F3483" s="81"/>
      <c r="H3483" s="2"/>
      <c r="I3483" s="23"/>
      <c r="J3483" s="24"/>
      <c r="K3483" s="14"/>
    </row>
    <row r="3484" spans="1:11">
      <c r="A3484" s="80">
        <v>44957</v>
      </c>
      <c r="B3484" s="52">
        <v>256.8285771351089</v>
      </c>
      <c r="C3484" s="53">
        <v>25685.94</v>
      </c>
      <c r="D3484" s="54"/>
      <c r="E3484" s="53"/>
      <c r="F3484" s="81"/>
      <c r="H3484" s="2"/>
      <c r="I3484" s="23"/>
      <c r="J3484" s="24"/>
      <c r="K3484" s="14"/>
    </row>
    <row r="3485" spans="1:11">
      <c r="A3485" s="80">
        <v>44958</v>
      </c>
      <c r="B3485" s="52">
        <v>256.87763139334174</v>
      </c>
      <c r="C3485" s="53">
        <v>25619.24</v>
      </c>
      <c r="D3485" s="54"/>
      <c r="E3485" s="53"/>
      <c r="F3485" s="81"/>
      <c r="H3485" s="2"/>
      <c r="I3485" s="23"/>
      <c r="J3485" s="24"/>
      <c r="K3485" s="14"/>
    </row>
    <row r="3486" spans="1:11">
      <c r="A3486" s="80">
        <v>44959</v>
      </c>
      <c r="B3486" s="52">
        <v>256.92926379725179</v>
      </c>
      <c r="C3486" s="53">
        <v>25610.65</v>
      </c>
      <c r="D3486" s="54"/>
      <c r="E3486" s="53"/>
      <c r="F3486" s="81"/>
      <c r="H3486" s="2"/>
      <c r="I3486" s="23"/>
      <c r="J3486" s="24"/>
      <c r="K3486" s="14"/>
    </row>
    <row r="3487" spans="1:11">
      <c r="A3487" s="80">
        <v>44960</v>
      </c>
      <c r="B3487" s="52">
        <v>256.97962193295609</v>
      </c>
      <c r="C3487" s="53">
        <v>25965</v>
      </c>
      <c r="D3487" s="54"/>
      <c r="E3487" s="53"/>
      <c r="F3487" s="81"/>
      <c r="H3487" s="2"/>
      <c r="I3487" s="23"/>
      <c r="J3487" s="24"/>
      <c r="K3487" s="14"/>
    </row>
    <row r="3488" spans="1:11">
      <c r="A3488" s="80">
        <v>44963</v>
      </c>
      <c r="B3488" s="52">
        <v>257.12378750086049</v>
      </c>
      <c r="C3488" s="53">
        <v>25834.87</v>
      </c>
      <c r="D3488" s="54"/>
      <c r="E3488" s="53"/>
      <c r="F3488" s="81"/>
      <c r="H3488" s="2"/>
      <c r="I3488" s="23"/>
      <c r="J3488" s="24"/>
      <c r="K3488" s="14"/>
    </row>
    <row r="3489" spans="1:11">
      <c r="A3489" s="80">
        <v>44964</v>
      </c>
      <c r="B3489" s="52">
        <v>257.17186964912315</v>
      </c>
      <c r="C3489" s="53">
        <v>25772.19</v>
      </c>
      <c r="D3489" s="54"/>
      <c r="E3489" s="53"/>
      <c r="F3489" s="81"/>
      <c r="H3489" s="2"/>
      <c r="I3489" s="23"/>
      <c r="J3489" s="24"/>
      <c r="K3489" s="14"/>
    </row>
    <row r="3490" spans="1:11">
      <c r="A3490" s="80">
        <v>44965</v>
      </c>
      <c r="B3490" s="52">
        <v>257.21584603883315</v>
      </c>
      <c r="C3490" s="53">
        <v>25993.34</v>
      </c>
      <c r="D3490" s="54"/>
      <c r="E3490" s="53"/>
      <c r="F3490" s="81"/>
      <c r="H3490" s="2"/>
      <c r="I3490" s="23"/>
      <c r="J3490" s="24"/>
      <c r="K3490" s="14"/>
    </row>
    <row r="3491" spans="1:11">
      <c r="A3491" s="80">
        <v>44966</v>
      </c>
      <c r="B3491" s="52">
        <v>257.25777222173747</v>
      </c>
      <c r="C3491" s="53">
        <v>26024.94</v>
      </c>
      <c r="D3491" s="54"/>
      <c r="E3491" s="53"/>
      <c r="F3491" s="81"/>
      <c r="H3491" s="2"/>
      <c r="I3491" s="23"/>
      <c r="J3491" s="24"/>
      <c r="K3491" s="14"/>
    </row>
    <row r="3492" spans="1:11">
      <c r="A3492" s="80">
        <v>44967</v>
      </c>
      <c r="B3492" s="52">
        <v>257.30870926063733</v>
      </c>
      <c r="C3492" s="53">
        <v>25971.23</v>
      </c>
      <c r="D3492" s="54"/>
      <c r="E3492" s="53"/>
      <c r="F3492" s="81"/>
      <c r="H3492" s="2"/>
      <c r="I3492" s="23"/>
      <c r="J3492" s="24"/>
      <c r="K3492" s="14"/>
    </row>
    <row r="3493" spans="1:11">
      <c r="A3493" s="80">
        <v>44970</v>
      </c>
      <c r="B3493" s="52">
        <v>257.47390145198267</v>
      </c>
      <c r="C3493" s="53">
        <v>25846.7</v>
      </c>
      <c r="D3493" s="54"/>
      <c r="E3493" s="53"/>
      <c r="F3493" s="81"/>
      <c r="H3493" s="2"/>
      <c r="I3493" s="23"/>
      <c r="J3493" s="24"/>
      <c r="K3493" s="14"/>
    </row>
    <row r="3494" spans="1:11">
      <c r="A3494" s="80">
        <v>44971</v>
      </c>
      <c r="B3494" s="52">
        <v>257.52591118007598</v>
      </c>
      <c r="C3494" s="53">
        <v>26077.93</v>
      </c>
      <c r="D3494" s="54"/>
      <c r="E3494" s="53"/>
      <c r="F3494" s="81"/>
      <c r="H3494" s="2"/>
      <c r="I3494" s="23"/>
      <c r="J3494" s="24"/>
      <c r="K3494" s="14"/>
    </row>
    <row r="3495" spans="1:11">
      <c r="A3495" s="80">
        <v>44972</v>
      </c>
      <c r="B3495" s="52">
        <v>257.57072068862129</v>
      </c>
      <c r="C3495" s="53">
        <v>26220.43</v>
      </c>
      <c r="D3495" s="54"/>
      <c r="E3495" s="53"/>
      <c r="F3495" s="81"/>
      <c r="H3495" s="2"/>
      <c r="I3495" s="23"/>
      <c r="J3495" s="24"/>
      <c r="K3495" s="14"/>
    </row>
    <row r="3496" spans="1:11">
      <c r="A3496" s="80">
        <v>44973</v>
      </c>
      <c r="B3496" s="52">
        <v>257.61759855978659</v>
      </c>
      <c r="C3496" s="53">
        <v>26249.52</v>
      </c>
      <c r="D3496" s="54"/>
      <c r="E3496" s="53"/>
      <c r="F3496" s="81"/>
      <c r="H3496" s="2"/>
      <c r="I3496" s="23"/>
      <c r="J3496" s="24"/>
      <c r="K3496" s="14"/>
    </row>
    <row r="3497" spans="1:11">
      <c r="A3497" s="80">
        <v>44974</v>
      </c>
      <c r="B3497" s="52">
        <v>257.6688644619</v>
      </c>
      <c r="C3497" s="53">
        <v>26116.12</v>
      </c>
      <c r="D3497" s="54"/>
      <c r="E3497" s="53"/>
      <c r="F3497" s="81"/>
      <c r="H3497" s="2"/>
      <c r="I3497" s="23"/>
      <c r="J3497" s="24"/>
      <c r="K3497" s="14"/>
    </row>
    <row r="3498" spans="1:11">
      <c r="A3498" s="80">
        <v>44977</v>
      </c>
      <c r="B3498" s="52">
        <v>257.81032466848956</v>
      </c>
      <c r="C3498" s="53">
        <v>25971.19</v>
      </c>
      <c r="D3498" s="54"/>
      <c r="E3498" s="53"/>
      <c r="F3498" s="81"/>
      <c r="H3498" s="2"/>
      <c r="I3498" s="23"/>
      <c r="J3498" s="24"/>
      <c r="K3498" s="14"/>
    </row>
    <row r="3499" spans="1:11">
      <c r="A3499" s="80">
        <v>44978</v>
      </c>
      <c r="B3499" s="52">
        <v>257.85544147530658</v>
      </c>
      <c r="C3499" s="53">
        <v>25945.08</v>
      </c>
      <c r="D3499" s="54"/>
      <c r="E3499" s="53"/>
      <c r="F3499" s="81"/>
      <c r="H3499" s="2"/>
      <c r="I3499" s="23"/>
      <c r="J3499" s="24"/>
      <c r="K3499" s="14"/>
    </row>
    <row r="3500" spans="1:11">
      <c r="A3500" s="80">
        <v>44979</v>
      </c>
      <c r="B3500" s="52">
        <v>257.90494972006985</v>
      </c>
      <c r="C3500" s="53">
        <v>25548.67</v>
      </c>
      <c r="D3500" s="54"/>
      <c r="E3500" s="53"/>
      <c r="F3500" s="81"/>
      <c r="H3500" s="2"/>
      <c r="I3500" s="23"/>
      <c r="J3500" s="24"/>
      <c r="K3500" s="14"/>
    </row>
    <row r="3501" spans="1:11">
      <c r="A3501" s="80">
        <v>44980</v>
      </c>
      <c r="B3501" s="52">
        <v>257.94544079717588</v>
      </c>
      <c r="C3501" s="53">
        <v>25485.97</v>
      </c>
      <c r="D3501" s="54"/>
      <c r="E3501" s="53"/>
      <c r="F3501" s="81"/>
      <c r="H3501" s="2"/>
      <c r="I3501" s="23"/>
      <c r="J3501" s="24"/>
      <c r="K3501" s="14"/>
    </row>
    <row r="3502" spans="1:11">
      <c r="A3502" s="80">
        <v>44981</v>
      </c>
      <c r="B3502" s="52">
        <v>257.99109714019698</v>
      </c>
      <c r="C3502" s="53">
        <v>25420.07</v>
      </c>
      <c r="D3502" s="54"/>
      <c r="E3502" s="53"/>
      <c r="F3502" s="81"/>
      <c r="H3502" s="2"/>
      <c r="I3502" s="23"/>
      <c r="J3502" s="24"/>
      <c r="K3502" s="14"/>
    </row>
    <row r="3503" spans="1:11">
      <c r="A3503" s="80">
        <v>44984</v>
      </c>
      <c r="B3503" s="52">
        <v>258.10487121403577</v>
      </c>
      <c r="C3503" s="53">
        <v>25313.7</v>
      </c>
      <c r="D3503" s="54"/>
      <c r="E3503" s="53"/>
      <c r="F3503" s="81"/>
      <c r="H3503" s="2"/>
      <c r="I3503" s="23"/>
      <c r="J3503" s="24"/>
      <c r="K3503" s="14"/>
    </row>
    <row r="3504" spans="1:11">
      <c r="A3504" s="80">
        <v>44985</v>
      </c>
      <c r="B3504" s="52">
        <v>258.1451355739452</v>
      </c>
      <c r="C3504" s="53">
        <v>25184.47</v>
      </c>
      <c r="D3504" s="54"/>
      <c r="E3504" s="53"/>
      <c r="F3504" s="81"/>
      <c r="H3504" s="2"/>
      <c r="I3504" s="23"/>
      <c r="J3504" s="24"/>
      <c r="K3504" s="14"/>
    </row>
    <row r="3505" spans="1:11">
      <c r="A3505" s="80">
        <v>44986</v>
      </c>
      <c r="B3505" s="52">
        <v>258.186438795637</v>
      </c>
      <c r="C3505" s="53">
        <v>25398.400000000001</v>
      </c>
      <c r="D3505" s="54"/>
      <c r="E3505" s="53"/>
      <c r="F3505" s="81"/>
      <c r="H3505" s="2"/>
      <c r="I3505" s="23"/>
      <c r="J3505" s="24"/>
      <c r="K3505" s="14"/>
    </row>
    <row r="3506" spans="1:11">
      <c r="A3506" s="80">
        <v>44987</v>
      </c>
      <c r="B3506" s="52">
        <v>258.22903955803827</v>
      </c>
      <c r="C3506" s="53">
        <v>25210.65</v>
      </c>
      <c r="D3506" s="54"/>
      <c r="E3506" s="53"/>
      <c r="F3506" s="81"/>
      <c r="H3506" s="2"/>
      <c r="I3506" s="23"/>
      <c r="J3506" s="24"/>
      <c r="K3506" s="14"/>
    </row>
    <row r="3507" spans="1:11">
      <c r="A3507" s="80">
        <v>44988</v>
      </c>
      <c r="B3507" s="52">
        <v>258.28507525962232</v>
      </c>
      <c r="C3507" s="53">
        <v>25607.14</v>
      </c>
      <c r="D3507" s="54"/>
      <c r="E3507" s="53"/>
      <c r="F3507" s="81"/>
      <c r="H3507" s="2"/>
      <c r="I3507" s="23"/>
      <c r="J3507" s="24"/>
      <c r="K3507" s="14"/>
    </row>
    <row r="3508" spans="1:11">
      <c r="A3508" s="80">
        <v>44991</v>
      </c>
      <c r="B3508" s="52">
        <v>258.42997318684297</v>
      </c>
      <c r="C3508" s="53">
        <v>25777.599999999999</v>
      </c>
      <c r="D3508" s="54"/>
      <c r="E3508" s="53"/>
      <c r="F3508" s="81"/>
      <c r="H3508" s="2"/>
      <c r="I3508" s="23"/>
      <c r="J3508" s="24"/>
      <c r="K3508" s="14"/>
    </row>
    <row r="3509" spans="1:11">
      <c r="A3509" s="80">
        <v>44993</v>
      </c>
      <c r="B3509" s="52">
        <v>258.53541261590317</v>
      </c>
      <c r="C3509" s="53">
        <v>25840.12</v>
      </c>
      <c r="D3509" s="54"/>
      <c r="E3509" s="53"/>
      <c r="F3509" s="81"/>
      <c r="H3509" s="2"/>
      <c r="I3509" s="23"/>
      <c r="J3509" s="24"/>
      <c r="K3509" s="14"/>
    </row>
    <row r="3510" spans="1:11">
      <c r="A3510" s="80">
        <v>44994</v>
      </c>
      <c r="B3510" s="52">
        <v>258.59048065879034</v>
      </c>
      <c r="C3510" s="53">
        <v>25600.240000000002</v>
      </c>
      <c r="D3510" s="54"/>
      <c r="E3510" s="53"/>
      <c r="F3510" s="81"/>
      <c r="H3510" s="2"/>
      <c r="I3510" s="23"/>
      <c r="J3510" s="24"/>
      <c r="K3510" s="14"/>
    </row>
    <row r="3511" spans="1:11">
      <c r="A3511" s="80">
        <v>44995</v>
      </c>
      <c r="B3511" s="52">
        <v>258.67374679356243</v>
      </c>
      <c r="C3511" s="53">
        <v>25343.09</v>
      </c>
      <c r="D3511" s="54"/>
      <c r="E3511" s="53"/>
      <c r="F3511" s="81"/>
      <c r="H3511" s="2"/>
      <c r="I3511" s="23"/>
      <c r="J3511" s="24"/>
      <c r="K3511" s="14"/>
    </row>
    <row r="3512" spans="1:11">
      <c r="A3512" s="80">
        <v>44998</v>
      </c>
      <c r="B3512" s="52">
        <v>258.85223167884999</v>
      </c>
      <c r="C3512" s="53">
        <v>24966.68</v>
      </c>
      <c r="D3512" s="54"/>
      <c r="E3512" s="53"/>
      <c r="F3512" s="81"/>
      <c r="H3512" s="2"/>
      <c r="I3512" s="23"/>
      <c r="J3512" s="24"/>
      <c r="K3512" s="14"/>
    </row>
    <row r="3513" spans="1:11">
      <c r="A3513" s="80">
        <v>44999</v>
      </c>
      <c r="B3513" s="52">
        <v>258.90917916981937</v>
      </c>
      <c r="C3513" s="53">
        <v>24805.11</v>
      </c>
      <c r="D3513" s="54"/>
      <c r="E3513" s="53"/>
      <c r="F3513" s="81"/>
      <c r="H3513" s="2"/>
      <c r="I3513" s="23"/>
      <c r="J3513" s="24"/>
      <c r="K3513" s="14"/>
    </row>
    <row r="3514" spans="1:11">
      <c r="A3514" s="80">
        <v>45000</v>
      </c>
      <c r="B3514" s="52">
        <v>258.95008682012821</v>
      </c>
      <c r="C3514" s="53">
        <v>24701.599999999999</v>
      </c>
      <c r="D3514" s="54"/>
      <c r="E3514" s="53"/>
      <c r="F3514" s="81"/>
      <c r="H3514" s="2"/>
      <c r="I3514" s="23"/>
      <c r="J3514" s="24"/>
      <c r="K3514" s="14"/>
    </row>
    <row r="3515" spans="1:11">
      <c r="A3515" s="80">
        <v>45001</v>
      </c>
      <c r="B3515" s="52">
        <v>258.99825153627677</v>
      </c>
      <c r="C3515" s="53">
        <v>24721.52</v>
      </c>
      <c r="D3515" s="54"/>
      <c r="E3515" s="53"/>
      <c r="F3515" s="81"/>
      <c r="H3515" s="2"/>
      <c r="I3515" s="23"/>
      <c r="J3515" s="24"/>
      <c r="K3515" s="14"/>
    </row>
    <row r="3516" spans="1:11">
      <c r="A3516" s="80">
        <v>45002</v>
      </c>
      <c r="B3516" s="52">
        <v>259.04875619532635</v>
      </c>
      <c r="C3516" s="53">
        <v>24888.1</v>
      </c>
      <c r="D3516" s="54"/>
      <c r="E3516" s="53"/>
      <c r="F3516" s="81"/>
      <c r="H3516" s="2"/>
      <c r="I3516" s="23"/>
      <c r="J3516" s="24"/>
      <c r="K3516" s="14"/>
    </row>
    <row r="3517" spans="1:11">
      <c r="A3517" s="80">
        <v>45005</v>
      </c>
      <c r="B3517" s="52">
        <v>259.23371700724982</v>
      </c>
      <c r="C3517" s="53">
        <v>24725.599999999999</v>
      </c>
      <c r="D3517" s="54"/>
      <c r="E3517" s="53"/>
      <c r="F3517" s="81"/>
      <c r="H3517" s="2"/>
      <c r="I3517" s="23"/>
      <c r="J3517" s="24"/>
      <c r="K3517" s="14"/>
    </row>
    <row r="3518" spans="1:11">
      <c r="A3518" s="80">
        <v>45006</v>
      </c>
      <c r="B3518" s="52">
        <v>259.34103976609077</v>
      </c>
      <c r="C3518" s="53">
        <v>24898.97</v>
      </c>
      <c r="D3518" s="54"/>
      <c r="E3518" s="53"/>
      <c r="F3518" s="81"/>
      <c r="H3518" s="2"/>
      <c r="I3518" s="23"/>
      <c r="J3518" s="24"/>
      <c r="K3518" s="14"/>
    </row>
    <row r="3519" spans="1:11">
      <c r="A3519" s="80">
        <v>45007</v>
      </c>
      <c r="B3519" s="52">
        <v>259.37293871398202</v>
      </c>
      <c r="C3519" s="53">
        <v>24963.55</v>
      </c>
      <c r="D3519" s="54"/>
      <c r="E3519" s="53"/>
      <c r="F3519" s="81"/>
      <c r="H3519" s="2"/>
      <c r="I3519" s="23"/>
      <c r="J3519" s="24"/>
      <c r="K3519" s="14"/>
    </row>
    <row r="3520" spans="1:11">
      <c r="A3520" s="80">
        <v>45008</v>
      </c>
      <c r="B3520" s="52">
        <v>259.43311323576364</v>
      </c>
      <c r="C3520" s="53">
        <v>24854.39</v>
      </c>
      <c r="D3520" s="54"/>
      <c r="E3520" s="53"/>
      <c r="F3520" s="81"/>
      <c r="H3520" s="2"/>
      <c r="I3520" s="23"/>
      <c r="J3520" s="24"/>
      <c r="K3520" s="14"/>
    </row>
    <row r="3521" spans="1:11">
      <c r="A3521" s="80">
        <v>45009</v>
      </c>
      <c r="B3521" s="52">
        <v>259.4798111961461</v>
      </c>
      <c r="C3521" s="53">
        <v>24662.53</v>
      </c>
      <c r="D3521" s="54"/>
      <c r="E3521" s="53"/>
      <c r="F3521" s="81"/>
      <c r="H3521" s="2"/>
      <c r="I3521" s="23"/>
      <c r="J3521" s="24"/>
      <c r="K3521" s="14"/>
    </row>
    <row r="3522" spans="1:11">
      <c r="A3522" s="80">
        <v>45012</v>
      </c>
      <c r="B3522" s="52">
        <v>259.53975103253242</v>
      </c>
      <c r="C3522" s="53">
        <v>24721.71</v>
      </c>
      <c r="D3522" s="54"/>
      <c r="E3522" s="53"/>
      <c r="F3522" s="81"/>
      <c r="H3522" s="2"/>
      <c r="I3522" s="23"/>
      <c r="J3522" s="24"/>
      <c r="K3522" s="14"/>
    </row>
    <row r="3523" spans="1:11">
      <c r="A3523" s="80">
        <v>45013</v>
      </c>
      <c r="B3523" s="52">
        <v>259.55714019585162</v>
      </c>
      <c r="C3523" s="53">
        <v>24672.17</v>
      </c>
      <c r="D3523" s="54"/>
      <c r="E3523" s="53"/>
      <c r="F3523" s="81"/>
      <c r="H3523" s="2"/>
      <c r="I3523" s="23"/>
      <c r="J3523" s="24"/>
      <c r="K3523" s="14"/>
    </row>
    <row r="3524" spans="1:11">
      <c r="A3524" s="80">
        <v>45014</v>
      </c>
      <c r="B3524" s="52">
        <v>259.69159079447309</v>
      </c>
      <c r="C3524" s="53">
        <v>24859.93</v>
      </c>
      <c r="D3524" s="54"/>
      <c r="E3524" s="53"/>
      <c r="F3524" s="81"/>
      <c r="H3524" s="2"/>
      <c r="I3524" s="23"/>
      <c r="J3524" s="24"/>
      <c r="K3524" s="14"/>
    </row>
    <row r="3525" spans="1:11">
      <c r="A3525" s="80">
        <v>45016</v>
      </c>
      <c r="B3525" s="52">
        <v>259.8640260107606</v>
      </c>
      <c r="C3525" s="53">
        <v>25266.06</v>
      </c>
      <c r="D3525" s="54"/>
      <c r="E3525" s="53"/>
      <c r="F3525" s="81"/>
      <c r="H3525" s="2"/>
      <c r="I3525" s="23"/>
      <c r="J3525" s="24"/>
      <c r="K3525" s="14"/>
    </row>
    <row r="3526" spans="1:11">
      <c r="A3526" s="80">
        <v>45019</v>
      </c>
      <c r="B3526" s="52">
        <v>260.02072401844504</v>
      </c>
      <c r="C3526" s="53">
        <v>25321.85</v>
      </c>
      <c r="D3526" s="54"/>
      <c r="E3526" s="53"/>
      <c r="F3526" s="81"/>
      <c r="H3526" s="2"/>
      <c r="I3526" s="23"/>
      <c r="J3526" s="24"/>
      <c r="K3526" s="14"/>
    </row>
    <row r="3527" spans="1:11">
      <c r="A3527" s="80">
        <v>45021</v>
      </c>
      <c r="B3527" s="52">
        <v>260.10809098171518</v>
      </c>
      <c r="C3527" s="53">
        <v>25553.279999999999</v>
      </c>
      <c r="D3527" s="54"/>
      <c r="E3527" s="53"/>
      <c r="F3527" s="81"/>
      <c r="H3527" s="2"/>
      <c r="I3527" s="23"/>
      <c r="J3527" s="24"/>
      <c r="K3527" s="14"/>
    </row>
    <row r="3528" spans="1:11">
      <c r="A3528" s="80">
        <v>45026</v>
      </c>
      <c r="B3528" s="52">
        <v>260.39420988179512</v>
      </c>
      <c r="C3528" s="53">
        <v>25650.73</v>
      </c>
      <c r="D3528" s="54"/>
      <c r="E3528" s="53"/>
      <c r="F3528" s="81"/>
      <c r="H3528" s="2"/>
      <c r="I3528" s="23"/>
      <c r="J3528" s="24"/>
      <c r="K3528" s="14"/>
    </row>
    <row r="3529" spans="1:11">
      <c r="A3529" s="80">
        <v>45027</v>
      </c>
      <c r="B3529" s="52">
        <v>260.44915306008016</v>
      </c>
      <c r="C3529" s="53">
        <v>25793.77</v>
      </c>
      <c r="D3529" s="54"/>
      <c r="E3529" s="53"/>
      <c r="F3529" s="81"/>
      <c r="H3529" s="2"/>
      <c r="I3529" s="23"/>
      <c r="J3529" s="24"/>
      <c r="K3529" s="14"/>
    </row>
    <row r="3530" spans="1:11">
      <c r="A3530" s="80">
        <v>45028</v>
      </c>
      <c r="B3530" s="52">
        <v>260.51061906020232</v>
      </c>
      <c r="C3530" s="53">
        <v>25924.89</v>
      </c>
      <c r="D3530" s="54"/>
      <c r="E3530" s="53"/>
      <c r="F3530" s="81"/>
      <c r="H3530" s="2"/>
      <c r="I3530" s="23"/>
      <c r="J3530" s="24"/>
      <c r="K3530" s="14"/>
    </row>
    <row r="3531" spans="1:11">
      <c r="A3531" s="80">
        <v>45029</v>
      </c>
      <c r="B3531" s="52">
        <v>260.55959505658564</v>
      </c>
      <c r="C3531" s="53">
        <v>25950.39</v>
      </c>
      <c r="D3531" s="54"/>
      <c r="E3531" s="53"/>
      <c r="F3531" s="81"/>
      <c r="H3531" s="2"/>
      <c r="I3531" s="23"/>
      <c r="J3531" s="24"/>
      <c r="K3531" s="14"/>
    </row>
    <row r="3532" spans="1:11">
      <c r="A3532" s="80">
        <v>45033</v>
      </c>
      <c r="B3532" s="52">
        <v>260.74511348826593</v>
      </c>
      <c r="C3532" s="53">
        <v>25774.07</v>
      </c>
      <c r="D3532" s="54"/>
      <c r="E3532" s="53"/>
      <c r="F3532" s="81"/>
      <c r="H3532" s="2"/>
      <c r="I3532" s="23"/>
      <c r="J3532" s="24"/>
      <c r="K3532" s="14"/>
    </row>
    <row r="3533" spans="1:11">
      <c r="A3533" s="80">
        <v>45034</v>
      </c>
      <c r="B3533" s="52">
        <v>260.7899616477859</v>
      </c>
      <c r="C3533" s="53">
        <v>25706.09</v>
      </c>
      <c r="D3533" s="54"/>
      <c r="E3533" s="53"/>
      <c r="F3533" s="81"/>
      <c r="H3533" s="2"/>
      <c r="I3533" s="23"/>
      <c r="J3533" s="24"/>
      <c r="K3533" s="14"/>
    </row>
    <row r="3534" spans="1:11">
      <c r="A3534" s="80">
        <v>45035</v>
      </c>
      <c r="B3534" s="52">
        <v>260.83820779069077</v>
      </c>
      <c r="C3534" s="53">
        <v>25645.82</v>
      </c>
      <c r="D3534" s="54"/>
      <c r="E3534" s="53"/>
      <c r="F3534" s="81"/>
      <c r="H3534" s="2"/>
      <c r="I3534" s="23"/>
      <c r="J3534" s="24"/>
      <c r="K3534" s="14"/>
    </row>
    <row r="3535" spans="1:11">
      <c r="A3535" s="80">
        <v>45036</v>
      </c>
      <c r="B3535" s="52">
        <v>260.88594118271646</v>
      </c>
      <c r="C3535" s="53">
        <v>25654.16</v>
      </c>
      <c r="D3535" s="54"/>
      <c r="E3535" s="53"/>
      <c r="F3535" s="81"/>
      <c r="H3535" s="2"/>
      <c r="I3535" s="23"/>
      <c r="J3535" s="24"/>
      <c r="K3535" s="14"/>
    </row>
    <row r="3536" spans="1:11">
      <c r="A3536" s="80">
        <v>45037</v>
      </c>
      <c r="B3536" s="52">
        <v>260.93316153807052</v>
      </c>
      <c r="C3536" s="53">
        <v>25654.78</v>
      </c>
      <c r="D3536" s="54"/>
      <c r="E3536" s="53"/>
      <c r="F3536" s="81"/>
      <c r="H3536" s="2"/>
      <c r="I3536" s="23"/>
      <c r="J3536" s="24"/>
      <c r="K3536" s="14"/>
    </row>
    <row r="3537" spans="1:11">
      <c r="A3537" s="80">
        <v>45040</v>
      </c>
      <c r="B3537" s="52">
        <v>261.07171704684725</v>
      </c>
      <c r="C3537" s="53">
        <v>25828.46</v>
      </c>
      <c r="D3537" s="54"/>
      <c r="E3537" s="53"/>
      <c r="F3537" s="81"/>
      <c r="H3537" s="2"/>
      <c r="I3537" s="23"/>
      <c r="J3537" s="24"/>
      <c r="K3537" s="14"/>
    </row>
    <row r="3538" spans="1:11">
      <c r="A3538" s="80">
        <v>45041</v>
      </c>
      <c r="B3538" s="52">
        <v>261.11479388015999</v>
      </c>
      <c r="C3538" s="53">
        <v>25866.09</v>
      </c>
      <c r="D3538" s="54"/>
      <c r="E3538" s="53"/>
      <c r="F3538" s="81"/>
      <c r="H3538" s="2"/>
      <c r="I3538" s="23"/>
      <c r="J3538" s="24"/>
      <c r="K3538" s="14"/>
    </row>
    <row r="3539" spans="1:11">
      <c r="A3539" s="80">
        <v>45042</v>
      </c>
      <c r="B3539" s="52">
        <v>261.16388346140951</v>
      </c>
      <c r="C3539" s="53">
        <v>25930.7</v>
      </c>
      <c r="D3539" s="54"/>
      <c r="E3539" s="53"/>
      <c r="F3539" s="81"/>
      <c r="H3539" s="2"/>
      <c r="I3539" s="23"/>
      <c r="J3539" s="24"/>
      <c r="K3539" s="14"/>
    </row>
    <row r="3540" spans="1:11">
      <c r="A3540" s="80">
        <v>45043</v>
      </c>
      <c r="B3540" s="52">
        <v>261.20697550218063</v>
      </c>
      <c r="C3540" s="53">
        <v>26078.38</v>
      </c>
      <c r="D3540" s="54"/>
      <c r="E3540" s="53"/>
      <c r="F3540" s="81"/>
      <c r="H3540" s="2"/>
      <c r="I3540" s="23"/>
      <c r="J3540" s="24"/>
      <c r="K3540" s="14"/>
    </row>
    <row r="3541" spans="1:11">
      <c r="A3541" s="80">
        <v>45044</v>
      </c>
      <c r="B3541" s="52">
        <v>261.25660482752602</v>
      </c>
      <c r="C3541" s="53">
        <v>26302.92</v>
      </c>
      <c r="D3541" s="54"/>
      <c r="E3541" s="53"/>
      <c r="F3541" s="81"/>
      <c r="H3541" s="2"/>
      <c r="I3541" s="23"/>
      <c r="J3541" s="24"/>
      <c r="K3541" s="14"/>
    </row>
    <row r="3542" spans="1:11">
      <c r="A3542" s="80">
        <v>45048</v>
      </c>
      <c r="B3542" s="52">
        <v>261.44366455658252</v>
      </c>
      <c r="C3542" s="53">
        <v>26423.3</v>
      </c>
      <c r="D3542" s="54"/>
      <c r="E3542" s="53"/>
      <c r="F3542" s="81"/>
      <c r="H3542" s="2"/>
      <c r="I3542" s="23"/>
      <c r="J3542" s="24"/>
      <c r="K3542" s="14"/>
    </row>
    <row r="3543" spans="1:11">
      <c r="A3543" s="80">
        <v>45049</v>
      </c>
      <c r="B3543" s="52">
        <v>261.49490751483563</v>
      </c>
      <c r="C3543" s="53">
        <v>26339.14</v>
      </c>
      <c r="D3543" s="54"/>
      <c r="E3543" s="53"/>
      <c r="F3543" s="81"/>
      <c r="H3543" s="2"/>
      <c r="I3543" s="23"/>
      <c r="J3543" s="24"/>
      <c r="K3543" s="14"/>
    </row>
    <row r="3544" spans="1:11">
      <c r="A3544" s="80">
        <v>45050</v>
      </c>
      <c r="B3544" s="52">
        <v>261.545376031986</v>
      </c>
      <c r="C3544" s="53">
        <v>26580.77</v>
      </c>
      <c r="D3544" s="54"/>
      <c r="E3544" s="53"/>
      <c r="F3544" s="81"/>
      <c r="H3544" s="2"/>
      <c r="I3544" s="23"/>
      <c r="J3544" s="24"/>
      <c r="K3544" s="14"/>
    </row>
    <row r="3545" spans="1:11">
      <c r="A3545" s="80">
        <v>45051</v>
      </c>
      <c r="B3545" s="52">
        <v>261.59637738031222</v>
      </c>
      <c r="C3545" s="53">
        <v>26308.78</v>
      </c>
      <c r="D3545" s="54"/>
      <c r="E3545" s="53"/>
      <c r="F3545" s="81"/>
      <c r="H3545" s="2"/>
      <c r="I3545" s="23"/>
      <c r="J3545" s="24"/>
      <c r="K3545" s="14"/>
    </row>
    <row r="3546" spans="1:11">
      <c r="A3546" s="80">
        <v>45054</v>
      </c>
      <c r="B3546" s="52">
        <v>261.75098083934398</v>
      </c>
      <c r="C3546" s="53">
        <v>26593.29</v>
      </c>
      <c r="D3546" s="54"/>
      <c r="E3546" s="53"/>
      <c r="F3546" s="81"/>
      <c r="H3546" s="2"/>
      <c r="I3546" s="23"/>
      <c r="J3546" s="24"/>
      <c r="K3546" s="14"/>
    </row>
    <row r="3547" spans="1:11">
      <c r="A3547" s="80">
        <v>45055</v>
      </c>
      <c r="B3547" s="52">
        <v>261.80463979041605</v>
      </c>
      <c r="C3547" s="53">
        <v>26595.52</v>
      </c>
      <c r="D3547" s="54"/>
      <c r="E3547" s="53"/>
      <c r="F3547" s="81"/>
      <c r="H3547" s="2"/>
      <c r="I3547" s="23"/>
      <c r="J3547" s="24"/>
      <c r="K3547" s="14"/>
    </row>
    <row r="3548" spans="1:11">
      <c r="A3548" s="80">
        <v>45056</v>
      </c>
      <c r="B3548" s="52">
        <v>261.85752432765372</v>
      </c>
      <c r="C3548" s="53">
        <v>26667.11</v>
      </c>
      <c r="D3548" s="54"/>
      <c r="E3548" s="53"/>
      <c r="F3548" s="81"/>
      <c r="H3548" s="2"/>
      <c r="I3548" s="23"/>
      <c r="J3548" s="24"/>
      <c r="K3548" s="14"/>
    </row>
    <row r="3549" spans="1:11">
      <c r="A3549" s="80">
        <v>45057</v>
      </c>
      <c r="B3549" s="52">
        <v>261.90413496698403</v>
      </c>
      <c r="C3549" s="53">
        <v>26640.77</v>
      </c>
      <c r="D3549" s="54"/>
      <c r="E3549" s="53"/>
      <c r="F3549" s="81"/>
      <c r="H3549" s="2"/>
      <c r="I3549" s="23"/>
      <c r="J3549" s="24"/>
      <c r="K3549" s="14"/>
    </row>
    <row r="3550" spans="1:11">
      <c r="A3550" s="80">
        <v>45058</v>
      </c>
      <c r="B3550" s="52">
        <v>261.95573008157254</v>
      </c>
      <c r="C3550" s="53">
        <v>26666.67</v>
      </c>
      <c r="D3550" s="54"/>
      <c r="E3550" s="53"/>
      <c r="F3550" s="81"/>
      <c r="H3550" s="2"/>
      <c r="I3550" s="23"/>
      <c r="J3550" s="24"/>
      <c r="K3550" s="14"/>
    </row>
    <row r="3551" spans="1:11">
      <c r="A3551" s="80">
        <v>45061</v>
      </c>
      <c r="B3551" s="52">
        <v>262.11054591805078</v>
      </c>
      <c r="C3551" s="53">
        <v>26789.02</v>
      </c>
      <c r="D3551" s="54"/>
      <c r="E3551" s="53"/>
      <c r="F3551" s="81"/>
      <c r="H3551" s="2"/>
      <c r="I3551" s="23"/>
      <c r="J3551" s="24"/>
      <c r="K3551" s="14"/>
    </row>
    <row r="3552" spans="1:11">
      <c r="A3552" s="80">
        <v>45062</v>
      </c>
      <c r="B3552" s="52">
        <v>262.17109345415787</v>
      </c>
      <c r="C3552" s="53">
        <v>26679.67</v>
      </c>
      <c r="D3552" s="54"/>
      <c r="E3552" s="53"/>
      <c r="F3552" s="81"/>
      <c r="H3552" s="2"/>
      <c r="I3552" s="23"/>
      <c r="J3552" s="24"/>
      <c r="K3552" s="14"/>
    </row>
    <row r="3553" spans="1:11">
      <c r="A3553" s="80">
        <v>45063</v>
      </c>
      <c r="B3553" s="52">
        <v>262.23742274080178</v>
      </c>
      <c r="C3553" s="53">
        <v>26526.82</v>
      </c>
      <c r="D3553" s="54"/>
      <c r="E3553" s="53"/>
      <c r="F3553" s="81"/>
      <c r="H3553" s="2"/>
      <c r="I3553" s="23"/>
      <c r="J3553" s="24"/>
      <c r="K3553" s="14"/>
    </row>
    <row r="3554" spans="1:11">
      <c r="A3554" s="80">
        <v>45064</v>
      </c>
      <c r="B3554" s="52">
        <v>262.2880345633908</v>
      </c>
      <c r="C3554" s="53">
        <v>26451.26</v>
      </c>
      <c r="D3554" s="54"/>
      <c r="E3554" s="53"/>
      <c r="F3554" s="81"/>
      <c r="H3554" s="2"/>
      <c r="I3554" s="23"/>
      <c r="J3554" s="24"/>
      <c r="K3554" s="14"/>
    </row>
    <row r="3555" spans="1:11">
      <c r="A3555" s="80">
        <v>45065</v>
      </c>
      <c r="B3555" s="52">
        <v>262.34652479509845</v>
      </c>
      <c r="C3555" s="53">
        <v>26560.1</v>
      </c>
      <c r="D3555" s="54"/>
      <c r="E3555" s="53"/>
      <c r="F3555" s="81"/>
      <c r="H3555" s="2"/>
      <c r="I3555" s="23"/>
      <c r="J3555" s="24"/>
      <c r="K3555" s="14"/>
    </row>
    <row r="3556" spans="1:11">
      <c r="A3556" s="80">
        <v>45068</v>
      </c>
      <c r="B3556" s="52">
        <v>262.6007385776249</v>
      </c>
      <c r="C3556" s="53">
        <v>26722.03</v>
      </c>
      <c r="D3556" s="54"/>
      <c r="E3556" s="53"/>
      <c r="F3556" s="81"/>
      <c r="H3556" s="2"/>
      <c r="I3556" s="23"/>
      <c r="J3556" s="24"/>
      <c r="K3556" s="14"/>
    </row>
    <row r="3557" spans="1:11">
      <c r="A3557" s="80">
        <v>45069</v>
      </c>
      <c r="B3557" s="52">
        <v>262.63618967733288</v>
      </c>
      <c r="C3557" s="53">
        <v>26771.1</v>
      </c>
      <c r="D3557" s="54"/>
      <c r="E3557" s="53"/>
      <c r="F3557" s="81"/>
      <c r="H3557" s="2"/>
      <c r="I3557" s="23"/>
      <c r="J3557" s="24"/>
      <c r="K3557" s="14"/>
    </row>
    <row r="3558" spans="1:11">
      <c r="A3558" s="80">
        <v>45070</v>
      </c>
      <c r="B3558" s="52">
        <v>262.68031255719865</v>
      </c>
      <c r="C3558" s="53">
        <v>26679.72</v>
      </c>
      <c r="D3558" s="54"/>
      <c r="E3558" s="53"/>
      <c r="F3558" s="81"/>
      <c r="H3558" s="2"/>
      <c r="I3558" s="23"/>
      <c r="J3558" s="24"/>
      <c r="K3558" s="14"/>
    </row>
    <row r="3559" spans="1:11">
      <c r="A3559" s="80">
        <v>45071</v>
      </c>
      <c r="B3559" s="52">
        <v>262.72943377564684</v>
      </c>
      <c r="C3559" s="53">
        <v>26731.86</v>
      </c>
      <c r="D3559" s="54"/>
      <c r="E3559" s="53"/>
      <c r="F3559" s="81"/>
      <c r="H3559" s="2"/>
      <c r="I3559" s="23"/>
      <c r="J3559" s="24"/>
      <c r="K3559" s="14"/>
    </row>
    <row r="3560" spans="1:11">
      <c r="A3560" s="80">
        <v>45072</v>
      </c>
      <c r="B3560" s="52">
        <v>262.77646234429267</v>
      </c>
      <c r="C3560" s="53">
        <v>26991.87</v>
      </c>
      <c r="D3560" s="54"/>
      <c r="E3560" s="53"/>
      <c r="F3560" s="81"/>
      <c r="H3560" s="2"/>
      <c r="I3560" s="23"/>
      <c r="J3560" s="24"/>
      <c r="K3560" s="14"/>
    </row>
    <row r="3561" spans="1:11">
      <c r="A3561" s="80">
        <v>45075</v>
      </c>
      <c r="B3561" s="52">
        <v>263.09415908726692</v>
      </c>
      <c r="C3561" s="53">
        <v>27136.82</v>
      </c>
      <c r="D3561" s="54"/>
      <c r="E3561" s="53"/>
      <c r="F3561" s="81"/>
      <c r="H3561" s="2"/>
      <c r="I3561" s="23"/>
      <c r="J3561" s="24"/>
      <c r="K3561" s="14"/>
    </row>
    <row r="3562" spans="1:11">
      <c r="A3562" s="80">
        <v>45076</v>
      </c>
      <c r="B3562" s="52">
        <v>263.07600559028992</v>
      </c>
      <c r="C3562" s="53">
        <v>27188.18</v>
      </c>
      <c r="D3562" s="54"/>
      <c r="E3562" s="53"/>
      <c r="F3562" s="81"/>
      <c r="H3562" s="2"/>
      <c r="I3562" s="23"/>
      <c r="J3562" s="24"/>
      <c r="K3562" s="14"/>
    </row>
    <row r="3563" spans="1:11">
      <c r="A3563" s="80">
        <v>45077</v>
      </c>
      <c r="B3563" s="52">
        <v>263.12599003135205</v>
      </c>
      <c r="C3563" s="53">
        <v>27057.439999999999</v>
      </c>
      <c r="D3563" s="54"/>
      <c r="E3563" s="53"/>
      <c r="F3563" s="81"/>
      <c r="H3563" s="2"/>
      <c r="I3563" s="23"/>
      <c r="J3563" s="24"/>
      <c r="K3563" s="14"/>
    </row>
    <row r="3564" spans="1:11">
      <c r="A3564" s="80">
        <v>45078</v>
      </c>
      <c r="B3564" s="52">
        <v>263.18072023727854</v>
      </c>
      <c r="C3564" s="53">
        <v>26989.35</v>
      </c>
      <c r="D3564" s="54"/>
      <c r="E3564" s="53"/>
      <c r="F3564" s="81"/>
      <c r="H3564" s="2"/>
      <c r="I3564" s="23"/>
      <c r="J3564" s="24"/>
      <c r="K3564" s="14"/>
    </row>
    <row r="3565" spans="1:11">
      <c r="A3565" s="80">
        <v>45079</v>
      </c>
      <c r="B3565" s="52">
        <v>263.23651454996889</v>
      </c>
      <c r="C3565" s="53">
        <v>27080.87</v>
      </c>
      <c r="D3565" s="54"/>
      <c r="E3565" s="53"/>
      <c r="F3565" s="81"/>
      <c r="H3565" s="2"/>
      <c r="I3565" s="23"/>
      <c r="J3565" s="24"/>
      <c r="K3565" s="14"/>
    </row>
    <row r="3566" spans="1:11">
      <c r="A3566" s="80">
        <v>45082</v>
      </c>
      <c r="B3566" s="52">
        <v>263.39524616824252</v>
      </c>
      <c r="C3566" s="53">
        <v>27168.13</v>
      </c>
      <c r="D3566" s="54"/>
      <c r="E3566" s="53"/>
      <c r="F3566" s="81"/>
      <c r="H3566" s="2"/>
      <c r="I3566" s="23"/>
      <c r="J3566" s="24"/>
      <c r="K3566" s="14"/>
    </row>
    <row r="3567" spans="1:11">
      <c r="A3567" s="80">
        <v>45083</v>
      </c>
      <c r="B3567" s="52">
        <v>263.44713503173767</v>
      </c>
      <c r="C3567" s="53">
        <v>27175.7</v>
      </c>
      <c r="D3567" s="54"/>
      <c r="E3567" s="53"/>
      <c r="F3567" s="81"/>
      <c r="H3567" s="2"/>
      <c r="I3567" s="23"/>
      <c r="J3567" s="24"/>
      <c r="K3567" s="14"/>
    </row>
    <row r="3568" spans="1:11">
      <c r="A3568" s="80">
        <v>45084</v>
      </c>
      <c r="B3568" s="52">
        <v>263.49455551604342</v>
      </c>
      <c r="C3568" s="53">
        <v>27361.85</v>
      </c>
      <c r="D3568" s="54"/>
      <c r="E3568" s="53"/>
      <c r="F3568" s="81"/>
      <c r="H3568" s="2"/>
      <c r="I3568" s="23"/>
      <c r="J3568" s="24"/>
      <c r="K3568" s="14"/>
    </row>
    <row r="3569" spans="1:11">
      <c r="A3569" s="80">
        <v>45085</v>
      </c>
      <c r="B3569" s="52">
        <v>263.54277501970284</v>
      </c>
      <c r="C3569" s="53">
        <v>27227.59</v>
      </c>
      <c r="D3569" s="54"/>
      <c r="E3569" s="53"/>
      <c r="F3569" s="81"/>
      <c r="H3569" s="2"/>
      <c r="I3569" s="23"/>
      <c r="J3569" s="24"/>
      <c r="K3569" s="14"/>
    </row>
    <row r="3570" spans="1:11">
      <c r="A3570" s="80">
        <v>45086</v>
      </c>
      <c r="B3570" s="52">
        <v>263.59232106140655</v>
      </c>
      <c r="C3570" s="53">
        <v>27126.86</v>
      </c>
      <c r="D3570" s="54"/>
      <c r="E3570" s="53"/>
      <c r="F3570" s="81"/>
      <c r="H3570" s="2"/>
      <c r="I3570" s="23"/>
      <c r="J3570" s="24"/>
      <c r="K3570" s="14"/>
    </row>
    <row r="3571" spans="1:11">
      <c r="A3571" s="80">
        <v>45089</v>
      </c>
      <c r="B3571" s="52">
        <v>263.74019635352198</v>
      </c>
      <c r="C3571" s="53">
        <v>27182.55</v>
      </c>
      <c r="D3571" s="54"/>
      <c r="E3571" s="53"/>
      <c r="F3571" s="81"/>
      <c r="H3571" s="2"/>
      <c r="I3571" s="23"/>
      <c r="J3571" s="24"/>
      <c r="K3571" s="14"/>
    </row>
    <row r="3572" spans="1:11">
      <c r="A3572" s="80">
        <v>45090</v>
      </c>
      <c r="B3572" s="52">
        <v>263.78687836827658</v>
      </c>
      <c r="C3572" s="53">
        <v>27350.09</v>
      </c>
      <c r="D3572" s="54"/>
      <c r="E3572" s="53"/>
      <c r="F3572" s="81"/>
      <c r="H3572" s="2"/>
      <c r="I3572" s="23"/>
      <c r="J3572" s="24"/>
      <c r="K3572" s="14"/>
    </row>
    <row r="3573" spans="1:11">
      <c r="A3573" s="80">
        <v>45091</v>
      </c>
      <c r="B3573" s="52">
        <v>263.83462379326124</v>
      </c>
      <c r="C3573" s="53">
        <v>27408.12</v>
      </c>
      <c r="D3573" s="54"/>
      <c r="E3573" s="53"/>
      <c r="F3573" s="81"/>
      <c r="H3573" s="2"/>
      <c r="I3573" s="23"/>
      <c r="J3573" s="24"/>
      <c r="K3573" s="14"/>
    </row>
    <row r="3574" spans="1:11">
      <c r="A3574" s="80">
        <v>45092</v>
      </c>
      <c r="B3574" s="52">
        <v>263.88686304877228</v>
      </c>
      <c r="C3574" s="53">
        <v>27317.25</v>
      </c>
      <c r="D3574" s="54"/>
      <c r="E3574" s="53"/>
      <c r="F3574" s="81"/>
      <c r="H3574" s="2"/>
      <c r="I3574" s="23"/>
      <c r="J3574" s="24"/>
      <c r="K3574" s="14"/>
    </row>
    <row r="3575" spans="1:11">
      <c r="A3575" s="80">
        <v>45093</v>
      </c>
      <c r="B3575" s="52">
        <v>263.93805710020376</v>
      </c>
      <c r="C3575" s="53">
        <v>27519.439999999999</v>
      </c>
      <c r="D3575" s="54"/>
      <c r="E3575" s="53"/>
      <c r="F3575" s="81"/>
      <c r="H3575" s="2"/>
      <c r="I3575" s="23"/>
      <c r="J3575" s="24"/>
      <c r="K3575" s="14"/>
    </row>
    <row r="3576" spans="1:11">
      <c r="A3576" s="80">
        <v>45096</v>
      </c>
      <c r="B3576" s="52">
        <v>264.06791462429703</v>
      </c>
      <c r="C3576" s="53">
        <v>27422.87</v>
      </c>
      <c r="D3576" s="54"/>
      <c r="E3576" s="53"/>
      <c r="F3576" s="81"/>
      <c r="H3576" s="2"/>
      <c r="I3576" s="23"/>
      <c r="J3576" s="24"/>
      <c r="K3576" s="14"/>
    </row>
    <row r="3577" spans="1:11">
      <c r="A3577" s="80">
        <v>45097</v>
      </c>
      <c r="B3577" s="52">
        <v>264.12891431257526</v>
      </c>
      <c r="C3577" s="53">
        <v>27512.41</v>
      </c>
      <c r="D3577" s="54"/>
      <c r="E3577" s="53"/>
      <c r="F3577" s="81"/>
      <c r="H3577" s="2"/>
      <c r="I3577" s="23"/>
      <c r="J3577" s="24"/>
      <c r="K3577" s="14"/>
    </row>
    <row r="3578" spans="1:11">
      <c r="A3578" s="80">
        <v>45098</v>
      </c>
      <c r="B3578" s="52">
        <v>264.18834331829555</v>
      </c>
      <c r="C3578" s="53">
        <v>27571.14</v>
      </c>
      <c r="D3578" s="54"/>
      <c r="E3578" s="53"/>
      <c r="F3578" s="81"/>
      <c r="H3578" s="2"/>
      <c r="I3578" s="23"/>
      <c r="J3578" s="24"/>
      <c r="K3578" s="14"/>
    </row>
    <row r="3579" spans="1:11">
      <c r="A3579" s="80">
        <v>45099</v>
      </c>
      <c r="B3579" s="52">
        <v>264.23642559677944</v>
      </c>
      <c r="C3579" s="53">
        <v>27445.97</v>
      </c>
      <c r="D3579" s="54"/>
      <c r="E3579" s="53"/>
      <c r="F3579" s="81"/>
      <c r="H3579" s="2"/>
      <c r="I3579" s="23"/>
      <c r="J3579" s="24"/>
      <c r="K3579" s="14"/>
    </row>
    <row r="3580" spans="1:11">
      <c r="A3580" s="80">
        <v>45100</v>
      </c>
      <c r="B3580" s="52">
        <v>264.28504509908925</v>
      </c>
      <c r="C3580" s="53">
        <v>27291.39</v>
      </c>
      <c r="D3580" s="54"/>
      <c r="E3580" s="53"/>
      <c r="F3580" s="81"/>
      <c r="H3580" s="2"/>
      <c r="I3580" s="23"/>
      <c r="J3580" s="24"/>
      <c r="K3580" s="14"/>
    </row>
    <row r="3581" spans="1:11">
      <c r="A3581" s="80">
        <v>45103</v>
      </c>
      <c r="B3581" s="52">
        <v>264.4015948039779</v>
      </c>
      <c r="C3581" s="53">
        <v>27328.91</v>
      </c>
      <c r="D3581" s="54"/>
      <c r="E3581" s="53"/>
      <c r="F3581" s="81"/>
      <c r="H3581" s="2"/>
      <c r="I3581" s="23"/>
      <c r="J3581" s="24"/>
      <c r="K3581" s="14"/>
    </row>
    <row r="3582" spans="1:11">
      <c r="A3582" s="80">
        <v>45104</v>
      </c>
      <c r="B3582" s="52">
        <v>264.45183110699065</v>
      </c>
      <c r="C3582" s="53">
        <v>27513.45</v>
      </c>
      <c r="D3582" s="54"/>
      <c r="E3582" s="53"/>
      <c r="F3582" s="81"/>
      <c r="H3582" s="2"/>
      <c r="I3582" s="23"/>
      <c r="J3582" s="24"/>
      <c r="K3582" s="14"/>
    </row>
    <row r="3583" spans="1:11">
      <c r="A3583" s="80">
        <v>45105</v>
      </c>
      <c r="B3583" s="52">
        <v>264.4981101774344</v>
      </c>
      <c r="C3583" s="53">
        <v>27739.64</v>
      </c>
      <c r="D3583" s="54"/>
      <c r="E3583" s="53"/>
      <c r="F3583" s="81"/>
      <c r="H3583" s="2"/>
      <c r="I3583" s="23"/>
      <c r="J3583" s="24"/>
      <c r="K3583" s="14"/>
    </row>
    <row r="3584" spans="1:11">
      <c r="A3584" s="80">
        <v>45107</v>
      </c>
      <c r="B3584" s="52">
        <v>264.61237336103108</v>
      </c>
      <c r="C3584" s="53">
        <v>28059.65</v>
      </c>
      <c r="D3584" s="54"/>
      <c r="E3584" s="53"/>
      <c r="F3584" s="81"/>
      <c r="H3584" s="2"/>
      <c r="I3584" s="23"/>
      <c r="J3584" s="24"/>
      <c r="K3584" s="14"/>
    </row>
    <row r="3585" spans="1:11">
      <c r="A3585" s="80">
        <v>45110</v>
      </c>
      <c r="B3585" s="52">
        <v>264.77749148200837</v>
      </c>
      <c r="C3585" s="53">
        <v>28254.9</v>
      </c>
      <c r="D3585" s="54"/>
      <c r="E3585" s="53"/>
      <c r="F3585" s="81"/>
      <c r="H3585" s="2"/>
      <c r="I3585" s="23"/>
      <c r="J3585" s="24"/>
      <c r="K3585" s="14"/>
    </row>
    <row r="3586" spans="1:11">
      <c r="A3586" s="80">
        <v>45111</v>
      </c>
      <c r="B3586" s="52">
        <v>264.83282997772807</v>
      </c>
      <c r="C3586" s="53">
        <v>28352.01</v>
      </c>
      <c r="D3586" s="54"/>
      <c r="E3586" s="53"/>
      <c r="F3586" s="81"/>
      <c r="H3586" s="2"/>
      <c r="I3586" s="23"/>
      <c r="J3586" s="24"/>
      <c r="K3586" s="14"/>
    </row>
    <row r="3587" spans="1:11">
      <c r="A3587" s="80">
        <v>45112</v>
      </c>
      <c r="B3587" s="52">
        <v>264.88632620938358</v>
      </c>
      <c r="C3587" s="53">
        <v>28365.96</v>
      </c>
      <c r="D3587" s="54"/>
      <c r="E3587" s="53"/>
      <c r="F3587" s="81"/>
      <c r="H3587" s="2"/>
      <c r="I3587" s="23"/>
      <c r="J3587" s="24"/>
      <c r="K3587" s="14"/>
    </row>
    <row r="3588" spans="1:11">
      <c r="A3588" s="80">
        <v>45113</v>
      </c>
      <c r="B3588" s="52">
        <v>264.93797904299441</v>
      </c>
      <c r="C3588" s="53">
        <v>28510.39</v>
      </c>
      <c r="D3588" s="54"/>
      <c r="E3588" s="53"/>
      <c r="F3588" s="81"/>
      <c r="H3588" s="2"/>
      <c r="I3588" s="23"/>
      <c r="J3588" s="24"/>
      <c r="K3588" s="14"/>
    </row>
    <row r="3589" spans="1:11">
      <c r="A3589" s="80">
        <v>45114</v>
      </c>
      <c r="B3589" s="52">
        <v>264.98487306528506</v>
      </c>
      <c r="C3589" s="53">
        <v>28269.43</v>
      </c>
      <c r="D3589" s="54"/>
      <c r="E3589" s="53"/>
      <c r="F3589" s="81"/>
      <c r="H3589" s="2"/>
      <c r="I3589" s="23"/>
      <c r="J3589" s="24"/>
      <c r="K3589" s="14"/>
    </row>
    <row r="3590" spans="1:11">
      <c r="A3590" s="80">
        <v>45117</v>
      </c>
      <c r="B3590" s="52">
        <v>265.1112708497372</v>
      </c>
      <c r="C3590" s="53">
        <v>28304.66</v>
      </c>
      <c r="D3590" s="54"/>
      <c r="E3590" s="53"/>
      <c r="F3590" s="81"/>
      <c r="H3590" s="2"/>
      <c r="I3590" s="23"/>
      <c r="J3590" s="24"/>
      <c r="K3590" s="14"/>
    </row>
    <row r="3591" spans="1:11">
      <c r="A3591" s="80">
        <v>45118</v>
      </c>
      <c r="B3591" s="52">
        <v>265.16111176865695</v>
      </c>
      <c r="C3591" s="53">
        <v>28429.42</v>
      </c>
      <c r="D3591" s="54"/>
      <c r="E3591" s="53"/>
      <c r="F3591" s="81"/>
      <c r="H3591" s="2"/>
      <c r="I3591" s="23"/>
      <c r="J3591" s="24"/>
      <c r="K3591" s="14"/>
    </row>
    <row r="3592" spans="1:11">
      <c r="A3592" s="80">
        <v>45119</v>
      </c>
      <c r="B3592" s="52">
        <v>265.21653044101657</v>
      </c>
      <c r="C3592" s="53">
        <v>28348.880000000001</v>
      </c>
      <c r="D3592" s="54"/>
      <c r="E3592" s="53"/>
      <c r="F3592" s="81"/>
      <c r="H3592" s="2"/>
      <c r="I3592" s="23"/>
      <c r="J3592" s="24"/>
      <c r="K3592" s="14"/>
    </row>
    <row r="3593" spans="1:11">
      <c r="A3593" s="80">
        <v>45120</v>
      </c>
      <c r="B3593" s="52">
        <v>265.27249112893963</v>
      </c>
      <c r="C3593" s="53">
        <v>28393.32</v>
      </c>
      <c r="D3593" s="54"/>
      <c r="E3593" s="53"/>
      <c r="F3593" s="81"/>
      <c r="H3593" s="2"/>
      <c r="I3593" s="23"/>
      <c r="J3593" s="24"/>
      <c r="K3593" s="14"/>
    </row>
    <row r="3594" spans="1:11">
      <c r="A3594" s="80">
        <v>45121</v>
      </c>
      <c r="B3594" s="52">
        <v>265.32077072232505</v>
      </c>
      <c r="C3594" s="53">
        <v>28618.6</v>
      </c>
      <c r="D3594" s="54"/>
      <c r="E3594" s="53"/>
      <c r="F3594" s="81"/>
      <c r="H3594" s="2"/>
      <c r="I3594" s="23"/>
      <c r="J3594" s="24"/>
      <c r="K3594" s="14"/>
    </row>
    <row r="3595" spans="1:11">
      <c r="A3595" s="80">
        <v>45124</v>
      </c>
      <c r="B3595" s="52">
        <v>265.48792280788007</v>
      </c>
      <c r="C3595" s="53">
        <v>28833.54</v>
      </c>
      <c r="D3595" s="54"/>
      <c r="E3595" s="53"/>
      <c r="F3595" s="81"/>
      <c r="H3595" s="2"/>
      <c r="I3595" s="23"/>
      <c r="J3595" s="24"/>
      <c r="K3595" s="14"/>
    </row>
    <row r="3596" spans="1:11">
      <c r="A3596" s="80">
        <v>45125</v>
      </c>
      <c r="B3596" s="52">
        <v>265.52721502045563</v>
      </c>
      <c r="C3596" s="53">
        <v>28888.85</v>
      </c>
      <c r="D3596" s="54"/>
      <c r="E3596" s="53"/>
      <c r="F3596" s="81"/>
      <c r="H3596" s="2"/>
      <c r="I3596" s="23"/>
      <c r="J3596" s="24"/>
      <c r="K3596" s="14"/>
    </row>
    <row r="3597" spans="1:11">
      <c r="A3597" s="80">
        <v>45126</v>
      </c>
      <c r="B3597" s="52">
        <v>265.58005493624472</v>
      </c>
      <c r="C3597" s="53">
        <v>29011.55</v>
      </c>
      <c r="D3597" s="54"/>
      <c r="E3597" s="53"/>
      <c r="F3597" s="81"/>
      <c r="H3597" s="2"/>
      <c r="I3597" s="23"/>
      <c r="J3597" s="24"/>
      <c r="K3597" s="14"/>
    </row>
    <row r="3598" spans="1:11">
      <c r="A3598" s="80">
        <v>45127</v>
      </c>
      <c r="B3598" s="52">
        <v>265.6302495666277</v>
      </c>
      <c r="C3598" s="53">
        <v>29231.71</v>
      </c>
      <c r="D3598" s="54"/>
      <c r="E3598" s="53"/>
      <c r="F3598" s="81"/>
      <c r="H3598" s="2"/>
      <c r="I3598" s="23"/>
      <c r="J3598" s="24"/>
      <c r="K3598" s="14"/>
    </row>
    <row r="3599" spans="1:11">
      <c r="A3599" s="80">
        <v>45128</v>
      </c>
      <c r="B3599" s="52">
        <v>265.67832864179923</v>
      </c>
      <c r="C3599" s="53">
        <v>28890.53</v>
      </c>
      <c r="D3599" s="54"/>
      <c r="E3599" s="53"/>
      <c r="F3599" s="81"/>
      <c r="H3599" s="2"/>
      <c r="I3599" s="23"/>
      <c r="J3599" s="24"/>
      <c r="K3599" s="14"/>
    </row>
    <row r="3600" spans="1:11">
      <c r="A3600" s="80">
        <v>45131</v>
      </c>
      <c r="B3600" s="52">
        <v>265.82578011419542</v>
      </c>
      <c r="C3600" s="53">
        <v>28784.26</v>
      </c>
      <c r="D3600" s="54"/>
      <c r="E3600" s="53"/>
      <c r="F3600" s="81"/>
      <c r="H3600" s="2"/>
      <c r="I3600" s="23"/>
      <c r="J3600" s="24"/>
      <c r="K3600" s="14"/>
    </row>
    <row r="3601" spans="1:11">
      <c r="A3601" s="80">
        <v>45132</v>
      </c>
      <c r="B3601" s="52">
        <v>265.87655283819726</v>
      </c>
      <c r="C3601" s="53">
        <v>28796.35</v>
      </c>
      <c r="D3601" s="54"/>
      <c r="E3601" s="53"/>
      <c r="F3601" s="81"/>
      <c r="H3601" s="2"/>
      <c r="I3601" s="23"/>
      <c r="J3601" s="24"/>
      <c r="K3601" s="14"/>
    </row>
    <row r="3602" spans="1:11">
      <c r="A3602" s="80">
        <v>45133</v>
      </c>
      <c r="B3602" s="52">
        <v>265.92680350668365</v>
      </c>
      <c r="C3602" s="53">
        <v>28939.3</v>
      </c>
      <c r="D3602" s="54"/>
      <c r="E3602" s="53"/>
      <c r="F3602" s="81"/>
      <c r="H3602" s="2"/>
      <c r="I3602" s="23"/>
      <c r="J3602" s="24"/>
      <c r="K3602" s="14"/>
    </row>
    <row r="3603" spans="1:11">
      <c r="A3603" s="80">
        <v>45134</v>
      </c>
      <c r="B3603" s="52">
        <v>265.97679774574294</v>
      </c>
      <c r="C3603" s="53">
        <v>28769.02</v>
      </c>
      <c r="D3603" s="54"/>
      <c r="E3603" s="53"/>
      <c r="F3603" s="81"/>
      <c r="H3603" s="2"/>
      <c r="I3603" s="23"/>
      <c r="J3603" s="24"/>
      <c r="K3603" s="14"/>
    </row>
    <row r="3604" spans="1:11">
      <c r="A3604" s="80">
        <v>45135</v>
      </c>
      <c r="B3604" s="52">
        <v>266.02281173175294</v>
      </c>
      <c r="C3604" s="53">
        <v>28752.69</v>
      </c>
      <c r="D3604" s="54"/>
      <c r="E3604" s="53"/>
      <c r="F3604" s="81"/>
      <c r="H3604" s="2"/>
      <c r="I3604" s="23"/>
      <c r="J3604" s="24"/>
      <c r="K3604" s="14"/>
    </row>
    <row r="3605" spans="1:11">
      <c r="A3605" s="80">
        <v>45138</v>
      </c>
      <c r="B3605" s="52">
        <v>266.17604087131042</v>
      </c>
      <c r="C3605" s="53">
        <v>28910.43</v>
      </c>
      <c r="D3605" s="54"/>
      <c r="E3605" s="53"/>
      <c r="F3605" s="81"/>
      <c r="H3605" s="2"/>
      <c r="I3605" s="23"/>
      <c r="J3605" s="24"/>
      <c r="K3605" s="14"/>
    </row>
    <row r="3606" spans="1:11">
      <c r="A3606" s="80">
        <v>45139</v>
      </c>
      <c r="B3606" s="52">
        <v>266.22927607948469</v>
      </c>
      <c r="C3606" s="53">
        <v>28880.78</v>
      </c>
      <c r="D3606" s="54"/>
      <c r="E3606" s="53"/>
      <c r="F3606" s="81"/>
      <c r="H3606" s="2"/>
      <c r="I3606" s="23"/>
      <c r="J3606" s="24"/>
      <c r="K3606" s="14"/>
    </row>
    <row r="3607" spans="1:11">
      <c r="A3607" s="80">
        <v>45140</v>
      </c>
      <c r="B3607" s="52">
        <v>266.2819894761484</v>
      </c>
      <c r="C3607" s="53">
        <v>28589.81</v>
      </c>
      <c r="D3607" s="54"/>
      <c r="E3607" s="53"/>
      <c r="F3607" s="81"/>
      <c r="H3607" s="2"/>
      <c r="I3607" s="23"/>
      <c r="J3607" s="24"/>
      <c r="K3607" s="14"/>
    </row>
    <row r="3608" spans="1:11">
      <c r="A3608" s="80">
        <v>45141</v>
      </c>
      <c r="B3608" s="52">
        <v>266.3336481821068</v>
      </c>
      <c r="C3608" s="53">
        <v>28383.279999999999</v>
      </c>
      <c r="D3608" s="54"/>
      <c r="E3608" s="53"/>
      <c r="F3608" s="81"/>
      <c r="H3608" s="2"/>
      <c r="I3608" s="23"/>
      <c r="J3608" s="24"/>
      <c r="K3608" s="14"/>
    </row>
    <row r="3609" spans="1:11">
      <c r="A3609" s="80">
        <v>45142</v>
      </c>
      <c r="B3609" s="52">
        <v>266.38345257431683</v>
      </c>
      <c r="C3609" s="53">
        <v>28582.25</v>
      </c>
      <c r="D3609" s="54"/>
      <c r="E3609" s="53"/>
      <c r="F3609" s="81"/>
      <c r="H3609" s="2"/>
      <c r="I3609" s="23"/>
      <c r="J3609" s="24"/>
      <c r="K3609" s="14"/>
    </row>
    <row r="3610" spans="1:11">
      <c r="A3610" s="80">
        <v>45145</v>
      </c>
      <c r="B3610" s="52">
        <v>266.53129539049559</v>
      </c>
      <c r="C3610" s="53">
        <v>28699.8</v>
      </c>
      <c r="D3610" s="54"/>
      <c r="E3610" s="53"/>
      <c r="F3610" s="81"/>
      <c r="H3610" s="2"/>
      <c r="I3610" s="23"/>
      <c r="J3610" s="24"/>
      <c r="K3610" s="14"/>
    </row>
    <row r="3611" spans="1:11">
      <c r="A3611" s="80">
        <v>45146</v>
      </c>
      <c r="B3611" s="52">
        <v>266.57660571071199</v>
      </c>
      <c r="C3611" s="53">
        <v>28661.08</v>
      </c>
      <c r="D3611" s="54"/>
      <c r="E3611" s="53"/>
      <c r="F3611" s="81"/>
      <c r="H3611" s="2"/>
      <c r="I3611" s="23"/>
      <c r="J3611" s="24"/>
      <c r="K3611" s="14"/>
    </row>
    <row r="3612" spans="1:11">
      <c r="A3612" s="80">
        <v>45147</v>
      </c>
      <c r="B3612" s="52">
        <v>266.62485607634562</v>
      </c>
      <c r="C3612" s="53">
        <v>28769.97</v>
      </c>
      <c r="D3612" s="54"/>
      <c r="E3612" s="53"/>
      <c r="F3612" s="81"/>
      <c r="H3612" s="2"/>
      <c r="I3612" s="23"/>
      <c r="J3612" s="24"/>
      <c r="K3612" s="14"/>
    </row>
    <row r="3613" spans="1:11">
      <c r="A3613" s="80">
        <v>45148</v>
      </c>
      <c r="B3613" s="52">
        <v>266.66138368162808</v>
      </c>
      <c r="C3613" s="53">
        <v>28638.92</v>
      </c>
      <c r="D3613" s="54"/>
      <c r="E3613" s="53"/>
      <c r="F3613" s="81"/>
      <c r="H3613" s="2"/>
      <c r="I3613" s="23"/>
      <c r="J3613" s="24"/>
      <c r="K3613" s="14"/>
    </row>
    <row r="3614" spans="1:11">
      <c r="A3614" s="80">
        <v>45149</v>
      </c>
      <c r="B3614" s="52">
        <v>266.71151602176025</v>
      </c>
      <c r="C3614" s="53">
        <v>28482.45</v>
      </c>
      <c r="D3614" s="54"/>
      <c r="E3614" s="53"/>
      <c r="F3614" s="81"/>
      <c r="H3614" s="2"/>
      <c r="I3614" s="23"/>
      <c r="J3614" s="24"/>
      <c r="K3614" s="14"/>
    </row>
    <row r="3615" spans="1:11">
      <c r="A3615" s="80">
        <v>45152</v>
      </c>
      <c r="B3615" s="52">
        <v>266.86354158589262</v>
      </c>
      <c r="C3615" s="53">
        <v>28494.78</v>
      </c>
      <c r="D3615" s="54"/>
      <c r="E3615" s="53"/>
      <c r="F3615" s="81"/>
      <c r="H3615" s="2"/>
      <c r="I3615" s="23"/>
      <c r="J3615" s="24"/>
      <c r="K3615" s="14"/>
    </row>
    <row r="3616" spans="1:11">
      <c r="A3616" s="80">
        <v>45154</v>
      </c>
      <c r="B3616" s="52">
        <v>266.96815209419429</v>
      </c>
      <c r="C3616" s="53">
        <v>28539.38</v>
      </c>
      <c r="D3616" s="54"/>
      <c r="E3616" s="53"/>
      <c r="F3616" s="81"/>
      <c r="H3616" s="2"/>
      <c r="I3616" s="23"/>
      <c r="J3616" s="24"/>
      <c r="K3616" s="14"/>
    </row>
    <row r="3617" spans="1:11">
      <c r="A3617" s="80">
        <v>45155</v>
      </c>
      <c r="B3617" s="52">
        <v>267.01113396668148</v>
      </c>
      <c r="C3617" s="53">
        <v>28393.16</v>
      </c>
      <c r="D3617" s="54"/>
      <c r="E3617" s="53"/>
      <c r="F3617" s="81"/>
      <c r="H3617" s="2"/>
      <c r="I3617" s="23"/>
      <c r="J3617" s="24"/>
      <c r="K3617" s="14"/>
    </row>
    <row r="3618" spans="1:11">
      <c r="A3618" s="80">
        <v>45156</v>
      </c>
      <c r="B3618" s="52">
        <v>267.06240010440308</v>
      </c>
      <c r="C3618" s="53">
        <v>28316.31</v>
      </c>
      <c r="D3618" s="54"/>
      <c r="E3618" s="53"/>
      <c r="F3618" s="81"/>
      <c r="H3618" s="2"/>
      <c r="I3618" s="23"/>
      <c r="J3618" s="24"/>
      <c r="K3618" s="14"/>
    </row>
    <row r="3619" spans="1:11">
      <c r="A3619" s="80">
        <v>45159</v>
      </c>
      <c r="B3619" s="52">
        <v>267.21622804686319</v>
      </c>
      <c r="C3619" s="53">
        <v>28448.83</v>
      </c>
      <c r="D3619" s="54"/>
      <c r="E3619" s="53"/>
      <c r="F3619" s="81"/>
      <c r="H3619" s="2"/>
      <c r="I3619" s="23"/>
      <c r="J3619" s="24"/>
      <c r="K3619" s="14"/>
    </row>
    <row r="3620" spans="1:11">
      <c r="A3620" s="80">
        <v>45160</v>
      </c>
      <c r="B3620" s="52">
        <v>267.26913686001643</v>
      </c>
      <c r="C3620" s="53">
        <v>28453.01</v>
      </c>
      <c r="D3620" s="54"/>
      <c r="E3620" s="53"/>
      <c r="F3620" s="81"/>
      <c r="H3620" s="2"/>
      <c r="I3620" s="23"/>
      <c r="J3620" s="24"/>
      <c r="K3620" s="14"/>
    </row>
    <row r="3621" spans="1:11">
      <c r="A3621" s="80">
        <v>45161</v>
      </c>
      <c r="B3621" s="52">
        <v>267.3220561491147</v>
      </c>
      <c r="C3621" s="53">
        <v>28522.76</v>
      </c>
      <c r="D3621" s="54"/>
      <c r="E3621" s="53"/>
      <c r="F3621" s="81"/>
      <c r="H3621" s="2"/>
      <c r="I3621" s="23"/>
      <c r="J3621" s="24"/>
      <c r="K3621" s="14"/>
    </row>
    <row r="3622" spans="1:11">
      <c r="A3622" s="80">
        <v>45162</v>
      </c>
      <c r="B3622" s="52">
        <v>267.37498591623222</v>
      </c>
      <c r="C3622" s="53">
        <v>28438.68</v>
      </c>
      <c r="D3622" s="54"/>
      <c r="E3622" s="53"/>
      <c r="F3622" s="81"/>
      <c r="H3622" s="2"/>
      <c r="I3622" s="23"/>
      <c r="J3622" s="24"/>
      <c r="K3622" s="14"/>
    </row>
    <row r="3623" spans="1:11">
      <c r="A3623" s="80">
        <v>45163</v>
      </c>
      <c r="B3623" s="52">
        <v>267.42926303837322</v>
      </c>
      <c r="C3623" s="53">
        <v>28261.32</v>
      </c>
      <c r="D3623" s="54"/>
      <c r="E3623" s="53"/>
      <c r="F3623" s="81"/>
      <c r="H3623" s="2"/>
      <c r="I3623" s="23"/>
      <c r="J3623" s="24"/>
      <c r="K3623" s="14"/>
    </row>
    <row r="3624" spans="1:11">
      <c r="A3624" s="80">
        <v>45166</v>
      </c>
      <c r="B3624" s="52">
        <v>267.58490686946158</v>
      </c>
      <c r="C3624" s="53">
        <v>28320.400000000001</v>
      </c>
      <c r="D3624" s="54"/>
      <c r="E3624" s="53"/>
      <c r="F3624" s="81"/>
      <c r="H3624" s="2"/>
      <c r="I3624" s="23"/>
      <c r="J3624" s="24"/>
      <c r="K3624" s="14"/>
    </row>
    <row r="3625" spans="1:11">
      <c r="A3625" s="80">
        <v>45167</v>
      </c>
      <c r="B3625" s="52">
        <v>267.63681834139425</v>
      </c>
      <c r="C3625" s="53">
        <v>28374.03</v>
      </c>
      <c r="D3625" s="54"/>
      <c r="E3625" s="53"/>
      <c r="F3625" s="81"/>
      <c r="H3625" s="2"/>
      <c r="I3625" s="23"/>
      <c r="J3625" s="24"/>
      <c r="K3625" s="14"/>
    </row>
    <row r="3626" spans="1:11">
      <c r="A3626" s="80">
        <v>45168</v>
      </c>
      <c r="B3626" s="52">
        <v>267.68820461051581</v>
      </c>
      <c r="C3626" s="53">
        <v>28381.13</v>
      </c>
      <c r="D3626" s="54"/>
      <c r="E3626" s="53"/>
      <c r="F3626" s="81"/>
      <c r="H3626" s="2"/>
      <c r="I3626" s="23"/>
      <c r="J3626" s="24"/>
      <c r="K3626" s="14"/>
    </row>
    <row r="3627" spans="1:11">
      <c r="A3627" s="80">
        <v>45169</v>
      </c>
      <c r="B3627" s="52">
        <v>267.74227762784716</v>
      </c>
      <c r="C3627" s="53">
        <v>28243.74</v>
      </c>
      <c r="D3627" s="54"/>
      <c r="E3627" s="53"/>
      <c r="F3627" s="81"/>
      <c r="H3627" s="2"/>
      <c r="I3627" s="23"/>
      <c r="J3627" s="24"/>
      <c r="K3627" s="14"/>
    </row>
    <row r="3628" spans="1:11">
      <c r="A3628" s="80">
        <v>45170</v>
      </c>
      <c r="B3628" s="52">
        <v>267.79314866059644</v>
      </c>
      <c r="C3628" s="53">
        <v>28509.94</v>
      </c>
      <c r="D3628" s="54"/>
      <c r="E3628" s="53"/>
      <c r="F3628" s="81"/>
      <c r="H3628" s="2"/>
      <c r="I3628" s="23"/>
      <c r="J3628" s="24"/>
      <c r="K3628" s="14"/>
    </row>
    <row r="3629" spans="1:11">
      <c r="A3629" s="80">
        <v>45173</v>
      </c>
      <c r="B3629" s="52">
        <v>267.94820089367096</v>
      </c>
      <c r="C3629" s="53">
        <v>28647.16</v>
      </c>
      <c r="D3629" s="54"/>
      <c r="E3629" s="53"/>
      <c r="F3629" s="81"/>
      <c r="H3629" s="2"/>
      <c r="I3629" s="23"/>
      <c r="J3629" s="24"/>
      <c r="K3629" s="14"/>
    </row>
    <row r="3630" spans="1:11">
      <c r="A3630" s="80">
        <v>45174</v>
      </c>
      <c r="B3630" s="52">
        <v>268.00098668924699</v>
      </c>
      <c r="C3630" s="53">
        <v>28714.78</v>
      </c>
      <c r="D3630" s="54"/>
      <c r="E3630" s="53"/>
      <c r="F3630" s="81"/>
      <c r="H3630" s="2"/>
      <c r="I3630" s="23"/>
      <c r="J3630" s="24"/>
      <c r="K3630" s="14"/>
    </row>
    <row r="3631" spans="1:11">
      <c r="A3631" s="80">
        <v>45175</v>
      </c>
      <c r="B3631" s="52">
        <v>268.05110287375788</v>
      </c>
      <c r="C3631" s="53">
        <v>28767.78</v>
      </c>
      <c r="D3631" s="54"/>
      <c r="E3631" s="53"/>
      <c r="F3631" s="81"/>
      <c r="H3631" s="2"/>
      <c r="I3631" s="23"/>
      <c r="J3631" s="24"/>
      <c r="K3631" s="14"/>
    </row>
    <row r="3632" spans="1:11">
      <c r="A3632" s="80">
        <v>45176</v>
      </c>
      <c r="B3632" s="52">
        <v>268.10042427668662</v>
      </c>
      <c r="C3632" s="53">
        <v>28937.96</v>
      </c>
      <c r="D3632" s="54"/>
      <c r="E3632" s="53"/>
      <c r="F3632" s="81"/>
      <c r="H3632" s="2"/>
      <c r="I3632" s="23"/>
      <c r="J3632" s="24"/>
      <c r="K3632" s="14"/>
    </row>
    <row r="3633" spans="1:11">
      <c r="A3633" s="80">
        <v>45177</v>
      </c>
      <c r="B3633" s="52">
        <v>268.15216765857207</v>
      </c>
      <c r="C3633" s="53">
        <v>29074.22</v>
      </c>
      <c r="D3633" s="54"/>
      <c r="E3633" s="53"/>
      <c r="F3633" s="81"/>
      <c r="H3633" s="2"/>
      <c r="I3633" s="23"/>
      <c r="J3633" s="24"/>
      <c r="K3633" s="14"/>
    </row>
    <row r="3634" spans="1:11">
      <c r="A3634" s="80">
        <v>45180</v>
      </c>
      <c r="B3634" s="52">
        <v>268.30018765511966</v>
      </c>
      <c r="C3634" s="53">
        <v>29333</v>
      </c>
      <c r="D3634" s="54"/>
      <c r="E3634" s="53"/>
      <c r="F3634" s="81"/>
      <c r="H3634" s="2"/>
      <c r="I3634" s="23"/>
      <c r="J3634" s="24"/>
      <c r="K3634" s="14"/>
    </row>
    <row r="3635" spans="1:11">
      <c r="A3635" s="80">
        <v>45181</v>
      </c>
      <c r="B3635" s="52">
        <v>268.34499378645808</v>
      </c>
      <c r="C3635" s="53">
        <v>29328.37</v>
      </c>
      <c r="D3635" s="54"/>
      <c r="E3635" s="53"/>
      <c r="F3635" s="81"/>
      <c r="H3635" s="2"/>
      <c r="I3635" s="23"/>
      <c r="J3635" s="24"/>
      <c r="K3635" s="14"/>
    </row>
    <row r="3636" spans="1:11">
      <c r="A3636" s="80">
        <v>45182</v>
      </c>
      <c r="B3636" s="52">
        <v>268.39758940524024</v>
      </c>
      <c r="C3636" s="53">
        <v>29441.040000000001</v>
      </c>
      <c r="D3636" s="54"/>
      <c r="E3636" s="53"/>
      <c r="F3636" s="81"/>
      <c r="H3636" s="2"/>
      <c r="I3636" s="23"/>
      <c r="J3636" s="24"/>
      <c r="K3636" s="14"/>
    </row>
    <row r="3637" spans="1:11">
      <c r="A3637" s="80">
        <v>45183</v>
      </c>
      <c r="B3637" s="52">
        <v>268.45771046526704</v>
      </c>
      <c r="C3637" s="53">
        <v>29489.61</v>
      </c>
      <c r="D3637" s="54"/>
      <c r="E3637" s="53"/>
      <c r="F3637" s="81"/>
      <c r="H3637" s="2"/>
      <c r="I3637" s="23"/>
      <c r="J3637" s="24"/>
      <c r="K3637" s="14"/>
    </row>
    <row r="3638" spans="1:11">
      <c r="A3638" s="80">
        <v>45184</v>
      </c>
      <c r="B3638" s="52">
        <v>268.52536180830424</v>
      </c>
      <c r="C3638" s="53">
        <v>29620.53</v>
      </c>
      <c r="D3638" s="54"/>
      <c r="E3638" s="53"/>
      <c r="F3638" s="81"/>
      <c r="H3638" s="2"/>
      <c r="I3638" s="23"/>
      <c r="J3638" s="24"/>
      <c r="K3638" s="14"/>
    </row>
    <row r="3639" spans="1:11">
      <c r="A3639" s="80">
        <v>45187</v>
      </c>
      <c r="B3639" s="52">
        <v>268.67681011236414</v>
      </c>
      <c r="C3639" s="53">
        <v>29533.91</v>
      </c>
      <c r="D3639" s="54"/>
      <c r="E3639" s="53"/>
      <c r="F3639" s="81"/>
      <c r="H3639" s="2"/>
      <c r="I3639" s="23"/>
      <c r="J3639" s="24"/>
      <c r="K3639" s="14"/>
    </row>
    <row r="3640" spans="1:11">
      <c r="A3640" s="80">
        <v>45189</v>
      </c>
      <c r="B3640" s="52">
        <v>268.79986409139559</v>
      </c>
      <c r="C3640" s="53">
        <v>29193.69</v>
      </c>
      <c r="D3640" s="54"/>
      <c r="E3640" s="53"/>
      <c r="F3640" s="81"/>
      <c r="H3640" s="2"/>
      <c r="I3640" s="23"/>
      <c r="J3640" s="24"/>
      <c r="K3640" s="14"/>
    </row>
    <row r="3641" spans="1:11">
      <c r="A3641" s="80">
        <v>45190</v>
      </c>
      <c r="B3641" s="52">
        <v>268.85201126502932</v>
      </c>
      <c r="C3641" s="53">
        <v>28960.36</v>
      </c>
      <c r="D3641" s="54"/>
      <c r="E3641" s="53"/>
      <c r="F3641" s="81"/>
      <c r="H3641" s="2"/>
      <c r="I3641" s="23"/>
      <c r="J3641" s="24"/>
      <c r="K3641" s="14"/>
    </row>
    <row r="3642" spans="1:11">
      <c r="A3642" s="80">
        <v>45191</v>
      </c>
      <c r="B3642" s="52">
        <v>268.90416855521477</v>
      </c>
      <c r="C3642" s="53">
        <v>28860.46</v>
      </c>
      <c r="D3642" s="54"/>
      <c r="E3642" s="53"/>
      <c r="F3642" s="81"/>
      <c r="H3642" s="2"/>
      <c r="I3642" s="23"/>
      <c r="J3642" s="24"/>
      <c r="K3642" s="14"/>
    </row>
    <row r="3643" spans="1:11">
      <c r="A3643" s="80">
        <v>45194</v>
      </c>
      <c r="B3643" s="52">
        <v>268.99210021833233</v>
      </c>
      <c r="C3643" s="53">
        <v>28860.9</v>
      </c>
      <c r="D3643" s="54"/>
      <c r="E3643" s="53"/>
      <c r="F3643" s="81"/>
      <c r="H3643" s="2"/>
      <c r="I3643" s="23"/>
      <c r="J3643" s="24"/>
      <c r="K3643" s="14"/>
    </row>
    <row r="3644" spans="1:11">
      <c r="A3644" s="80">
        <v>45195</v>
      </c>
      <c r="B3644" s="52">
        <v>269.06150018018866</v>
      </c>
      <c r="C3644" s="53">
        <v>28846.47</v>
      </c>
      <c r="D3644" s="54"/>
      <c r="E3644" s="53"/>
      <c r="F3644" s="81"/>
      <c r="H3644" s="2"/>
      <c r="I3644" s="23"/>
      <c r="J3644" s="24"/>
      <c r="K3644" s="14"/>
    </row>
    <row r="3645" spans="1:11">
      <c r="A3645" s="80">
        <v>45196</v>
      </c>
      <c r="B3645" s="52">
        <v>269.12150089472885</v>
      </c>
      <c r="C3645" s="53">
        <v>28922.43</v>
      </c>
      <c r="D3645" s="54"/>
      <c r="E3645" s="53"/>
      <c r="F3645" s="81"/>
      <c r="H3645" s="2"/>
      <c r="I3645" s="23"/>
      <c r="J3645" s="24"/>
      <c r="K3645" s="14"/>
    </row>
    <row r="3646" spans="1:11">
      <c r="A3646" s="80">
        <v>45198</v>
      </c>
      <c r="B3646" s="52">
        <v>269.25067921515836</v>
      </c>
      <c r="C3646" s="53">
        <v>28807.77</v>
      </c>
      <c r="D3646" s="54"/>
      <c r="E3646" s="53"/>
      <c r="F3646" s="81"/>
      <c r="H3646" s="2"/>
      <c r="I3646" s="23"/>
      <c r="J3646" s="24"/>
      <c r="K3646" s="14"/>
    </row>
    <row r="3647" spans="1:11">
      <c r="A3647" s="80">
        <v>45202</v>
      </c>
      <c r="B3647" s="52">
        <v>269.4736187775485</v>
      </c>
      <c r="C3647" s="53">
        <v>28647.040000000001</v>
      </c>
      <c r="D3647" s="54"/>
      <c r="E3647" s="53"/>
      <c r="F3647" s="81"/>
      <c r="H3647" s="2"/>
      <c r="I3647" s="23"/>
      <c r="J3647" s="24"/>
      <c r="K3647" s="14"/>
    </row>
    <row r="3648" spans="1:11">
      <c r="A3648" s="80">
        <v>45203</v>
      </c>
      <c r="B3648" s="52">
        <v>269.52751350130399</v>
      </c>
      <c r="C3648" s="53">
        <v>28511.13</v>
      </c>
      <c r="D3648" s="54"/>
      <c r="E3648" s="53"/>
      <c r="F3648" s="81"/>
      <c r="H3648" s="2"/>
      <c r="I3648" s="23"/>
      <c r="J3648" s="24"/>
      <c r="K3648" s="14"/>
    </row>
    <row r="3649" spans="1:11">
      <c r="A3649" s="80">
        <v>45204</v>
      </c>
      <c r="B3649" s="52">
        <v>269.57656750876117</v>
      </c>
      <c r="C3649" s="53">
        <v>28671.97</v>
      </c>
      <c r="D3649" s="54"/>
      <c r="E3649" s="53"/>
      <c r="F3649" s="81"/>
      <c r="H3649" s="2"/>
      <c r="I3649" s="23"/>
      <c r="J3649" s="24"/>
      <c r="K3649" s="14"/>
    </row>
    <row r="3650" spans="1:11">
      <c r="A3650" s="80">
        <v>45205</v>
      </c>
      <c r="B3650" s="52">
        <v>269.61781272359002</v>
      </c>
      <c r="C3650" s="53">
        <v>28830.080000000002</v>
      </c>
      <c r="D3650" s="54"/>
      <c r="E3650" s="53"/>
      <c r="F3650" s="81"/>
      <c r="H3650" s="2"/>
      <c r="I3650" s="23"/>
      <c r="J3650" s="24"/>
      <c r="K3650" s="14"/>
    </row>
    <row r="3651" spans="1:11">
      <c r="A3651" s="80">
        <v>45208</v>
      </c>
      <c r="B3651" s="52">
        <v>269.77877455778599</v>
      </c>
      <c r="C3651" s="53">
        <v>28622.98</v>
      </c>
      <c r="D3651" s="54"/>
      <c r="E3651" s="53"/>
      <c r="F3651" s="81"/>
      <c r="H3651" s="2"/>
      <c r="I3651" s="23"/>
      <c r="J3651" s="24"/>
      <c r="K3651" s="14"/>
    </row>
    <row r="3652" spans="1:11">
      <c r="A3652" s="80">
        <v>45209</v>
      </c>
      <c r="B3652" s="52">
        <v>269.82895340985374</v>
      </c>
      <c r="C3652" s="53">
        <v>28883.35</v>
      </c>
      <c r="D3652" s="54"/>
      <c r="E3652" s="53"/>
      <c r="F3652" s="81"/>
      <c r="H3652" s="2"/>
      <c r="I3652" s="23"/>
      <c r="J3652" s="24"/>
      <c r="K3652" s="14"/>
    </row>
    <row r="3653" spans="1:11">
      <c r="A3653" s="80">
        <v>45210</v>
      </c>
      <c r="B3653" s="52">
        <v>269.88076056890844</v>
      </c>
      <c r="C3653" s="53">
        <v>29061.61</v>
      </c>
      <c r="D3653" s="54"/>
      <c r="E3653" s="53"/>
      <c r="F3653" s="81"/>
      <c r="H3653" s="2"/>
      <c r="I3653" s="23"/>
      <c r="J3653" s="24"/>
      <c r="K3653" s="14"/>
    </row>
    <row r="3654" spans="1:11">
      <c r="A3654" s="80">
        <v>45211</v>
      </c>
      <c r="B3654" s="52">
        <v>269.9347367210222</v>
      </c>
      <c r="C3654" s="53">
        <v>29036.17</v>
      </c>
      <c r="D3654" s="54"/>
      <c r="E3654" s="53"/>
      <c r="F3654" s="81"/>
      <c r="H3654" s="2"/>
      <c r="I3654" s="23"/>
      <c r="J3654" s="24"/>
      <c r="K3654" s="14"/>
    </row>
    <row r="3655" spans="1:11">
      <c r="A3655" s="80">
        <v>45212</v>
      </c>
      <c r="B3655" s="52">
        <v>269.98710405994609</v>
      </c>
      <c r="C3655" s="53">
        <v>28973.14</v>
      </c>
      <c r="D3655" s="54"/>
      <c r="E3655" s="53"/>
      <c r="F3655" s="81"/>
      <c r="H3655" s="2"/>
      <c r="I3655" s="23"/>
      <c r="J3655" s="24"/>
      <c r="K3655" s="14"/>
    </row>
    <row r="3656" spans="1:11">
      <c r="A3656" s="80">
        <v>45215</v>
      </c>
      <c r="B3656" s="52">
        <v>270.13694690269938</v>
      </c>
      <c r="C3656" s="53">
        <v>28944.87</v>
      </c>
      <c r="D3656" s="54"/>
      <c r="E3656" s="53"/>
      <c r="F3656" s="81"/>
      <c r="H3656" s="2"/>
      <c r="I3656" s="23"/>
      <c r="J3656" s="24"/>
      <c r="K3656" s="14"/>
    </row>
    <row r="3657" spans="1:11">
      <c r="A3657" s="80">
        <v>45216</v>
      </c>
      <c r="B3657" s="52">
        <v>270.18935347039849</v>
      </c>
      <c r="C3657" s="53">
        <v>29061.8</v>
      </c>
      <c r="D3657" s="54"/>
      <c r="E3657" s="53"/>
      <c r="F3657" s="81"/>
      <c r="H3657" s="2"/>
      <c r="I3657" s="23"/>
      <c r="J3657" s="24"/>
      <c r="K3657" s="14"/>
    </row>
    <row r="3658" spans="1:11">
      <c r="A3658" s="80">
        <v>45217</v>
      </c>
      <c r="B3658" s="52">
        <v>270.2428509623856</v>
      </c>
      <c r="C3658" s="53">
        <v>28855.87</v>
      </c>
      <c r="D3658" s="54"/>
      <c r="E3658" s="53"/>
      <c r="F3658" s="81"/>
      <c r="H3658" s="2"/>
      <c r="I3658" s="23"/>
      <c r="J3658" s="24"/>
      <c r="K3658" s="14"/>
    </row>
    <row r="3659" spans="1:11">
      <c r="A3659" s="80">
        <v>45218</v>
      </c>
      <c r="B3659" s="52">
        <v>270.29338637551552</v>
      </c>
      <c r="C3659" s="53">
        <v>28790.880000000001</v>
      </c>
      <c r="D3659" s="54"/>
      <c r="E3659" s="53"/>
      <c r="F3659" s="81"/>
      <c r="H3659" s="2"/>
      <c r="I3659" s="23"/>
      <c r="J3659" s="24"/>
      <c r="K3659" s="14"/>
    </row>
    <row r="3660" spans="1:11">
      <c r="A3660" s="80">
        <v>45219</v>
      </c>
      <c r="B3660" s="52">
        <v>270.33663331733561</v>
      </c>
      <c r="C3660" s="53">
        <v>28674.78</v>
      </c>
      <c r="D3660" s="54"/>
      <c r="E3660" s="53"/>
      <c r="F3660" s="81"/>
      <c r="H3660" s="2"/>
      <c r="I3660" s="23"/>
      <c r="J3660" s="24"/>
      <c r="K3660" s="14"/>
    </row>
    <row r="3661" spans="1:11">
      <c r="A3661" s="80">
        <v>45222</v>
      </c>
      <c r="B3661" s="52">
        <v>270.48829216862663</v>
      </c>
      <c r="C3661" s="53">
        <v>28291.96</v>
      </c>
      <c r="D3661" s="54"/>
      <c r="E3661" s="53"/>
      <c r="F3661" s="81"/>
      <c r="H3661" s="2"/>
      <c r="I3661" s="23"/>
      <c r="J3661" s="24"/>
      <c r="K3661" s="14"/>
    </row>
    <row r="3662" spans="1:11">
      <c r="A3662" s="80">
        <v>45224</v>
      </c>
      <c r="B3662" s="52">
        <v>270.59324162598807</v>
      </c>
      <c r="C3662" s="53">
        <v>28079.26</v>
      </c>
      <c r="D3662" s="54"/>
      <c r="E3662" s="53"/>
      <c r="F3662" s="81"/>
      <c r="H3662" s="2"/>
      <c r="I3662" s="23"/>
      <c r="J3662" s="24"/>
      <c r="K3662" s="14"/>
    </row>
    <row r="3663" spans="1:11">
      <c r="A3663" s="80">
        <v>45225</v>
      </c>
      <c r="B3663" s="52">
        <v>270.64248959596398</v>
      </c>
      <c r="C3663" s="53">
        <v>27690.29</v>
      </c>
      <c r="D3663" s="54"/>
      <c r="E3663" s="53"/>
      <c r="F3663" s="81"/>
      <c r="H3663" s="2"/>
      <c r="I3663" s="23"/>
      <c r="J3663" s="24"/>
      <c r="K3663" s="14"/>
    </row>
    <row r="3664" spans="1:11">
      <c r="A3664" s="80">
        <v>45226</v>
      </c>
      <c r="B3664" s="52">
        <v>270.69526488143515</v>
      </c>
      <c r="C3664" s="53">
        <v>27969.919999999998</v>
      </c>
      <c r="D3664" s="54"/>
      <c r="E3664" s="53"/>
      <c r="F3664" s="81"/>
      <c r="H3664" s="2"/>
      <c r="I3664" s="23"/>
      <c r="J3664" s="24"/>
      <c r="K3664" s="14"/>
    </row>
    <row r="3665" spans="1:11">
      <c r="A3665" s="80">
        <v>45229</v>
      </c>
      <c r="B3665" s="52">
        <v>270.85930621195331</v>
      </c>
      <c r="C3665" s="53">
        <v>28107.42</v>
      </c>
      <c r="D3665" s="54"/>
      <c r="E3665" s="53"/>
      <c r="F3665" s="81"/>
      <c r="H3665" s="2"/>
      <c r="I3665" s="23"/>
      <c r="J3665" s="24"/>
      <c r="K3665" s="14"/>
    </row>
    <row r="3666" spans="1:11">
      <c r="A3666" s="80">
        <v>45230</v>
      </c>
      <c r="B3666" s="52">
        <v>270.91537408833921</v>
      </c>
      <c r="C3666" s="53">
        <v>28017.360000000001</v>
      </c>
      <c r="D3666" s="54"/>
      <c r="E3666" s="53"/>
      <c r="F3666" s="81"/>
      <c r="H3666" s="2"/>
      <c r="I3666" s="23"/>
      <c r="J3666" s="24"/>
      <c r="K3666" s="14"/>
    </row>
    <row r="3667" spans="1:11">
      <c r="A3667" s="80">
        <v>45231</v>
      </c>
      <c r="B3667" s="52">
        <v>270.9682025862864</v>
      </c>
      <c r="C3667" s="53">
        <v>27886.240000000002</v>
      </c>
      <c r="D3667" s="54"/>
      <c r="E3667" s="53"/>
      <c r="F3667" s="81"/>
      <c r="H3667" s="2"/>
      <c r="I3667" s="23"/>
      <c r="J3667" s="24"/>
      <c r="K3667" s="14"/>
    </row>
    <row r="3668" spans="1:11">
      <c r="A3668" s="80">
        <v>45232</v>
      </c>
      <c r="B3668" s="52">
        <v>271.02239622680366</v>
      </c>
      <c r="C3668" s="53">
        <v>28105.75</v>
      </c>
      <c r="D3668" s="54"/>
      <c r="E3668" s="53"/>
      <c r="F3668" s="81"/>
      <c r="H3668" s="2"/>
      <c r="I3668" s="23"/>
      <c r="J3668" s="24"/>
      <c r="K3668" s="14"/>
    </row>
    <row r="3669" spans="1:11">
      <c r="A3669" s="80">
        <v>45233</v>
      </c>
      <c r="B3669" s="52">
        <v>271.07849786282264</v>
      </c>
      <c r="C3669" s="53">
        <v>28253.09</v>
      </c>
      <c r="D3669" s="54"/>
      <c r="E3669" s="53"/>
      <c r="F3669" s="81"/>
      <c r="H3669" s="2"/>
      <c r="I3669" s="23"/>
      <c r="J3669" s="24"/>
      <c r="K3669" s="14"/>
    </row>
    <row r="3670" spans="1:11">
      <c r="A3670" s="80">
        <v>45236</v>
      </c>
      <c r="B3670" s="52">
        <v>271.24114496154033</v>
      </c>
      <c r="C3670" s="53">
        <v>28519.25</v>
      </c>
      <c r="D3670" s="54"/>
      <c r="E3670" s="53"/>
      <c r="F3670" s="81"/>
      <c r="H3670" s="2"/>
      <c r="I3670" s="23"/>
      <c r="J3670" s="24"/>
      <c r="K3670" s="14"/>
    </row>
    <row r="3671" spans="1:11">
      <c r="A3671" s="80">
        <v>45237</v>
      </c>
      <c r="B3671" s="52">
        <v>271.29457946709778</v>
      </c>
      <c r="C3671" s="53">
        <v>28511.81</v>
      </c>
      <c r="D3671" s="54"/>
      <c r="E3671" s="53"/>
      <c r="F3671" s="81"/>
      <c r="H3671" s="2"/>
      <c r="I3671" s="23"/>
      <c r="J3671" s="24"/>
      <c r="K3671" s="14"/>
    </row>
    <row r="3672" spans="1:11">
      <c r="A3672" s="80">
        <v>45238</v>
      </c>
      <c r="B3672" s="52">
        <v>271.34748191009385</v>
      </c>
      <c r="C3672" s="53">
        <v>28565.86</v>
      </c>
      <c r="D3672" s="54"/>
      <c r="E3672" s="53"/>
      <c r="F3672" s="81"/>
      <c r="H3672" s="2"/>
      <c r="I3672" s="23"/>
      <c r="J3672" s="24"/>
      <c r="K3672" s="14"/>
    </row>
    <row r="3673" spans="1:11">
      <c r="A3673" s="80">
        <v>45239</v>
      </c>
      <c r="B3673" s="52">
        <v>271.3963244568377</v>
      </c>
      <c r="C3673" s="53">
        <v>28495.08</v>
      </c>
      <c r="D3673" s="54"/>
      <c r="E3673" s="53"/>
      <c r="F3673" s="81"/>
      <c r="H3673" s="2"/>
      <c r="I3673" s="23"/>
      <c r="J3673" s="24"/>
      <c r="K3673" s="14"/>
    </row>
    <row r="3674" spans="1:11">
      <c r="A3674" s="80">
        <v>45240</v>
      </c>
      <c r="B3674" s="52">
        <v>271.44897534378237</v>
      </c>
      <c r="C3674" s="53">
        <v>28539.24</v>
      </c>
      <c r="D3674" s="54"/>
      <c r="E3674" s="53"/>
      <c r="F3674" s="81"/>
      <c r="H3674" s="2"/>
      <c r="I3674" s="23"/>
      <c r="J3674" s="24"/>
      <c r="K3674" s="14"/>
    </row>
    <row r="3675" spans="1:11">
      <c r="A3675" s="80">
        <v>45243</v>
      </c>
      <c r="B3675" s="52">
        <v>271.6191738513229</v>
      </c>
      <c r="C3675" s="53">
        <v>28565.95</v>
      </c>
      <c r="D3675" s="54"/>
      <c r="E3675" s="53"/>
      <c r="F3675" s="81"/>
      <c r="H3675" s="2"/>
      <c r="I3675" s="23"/>
      <c r="J3675" s="24"/>
      <c r="K3675" s="14"/>
    </row>
    <row r="3676" spans="1:11">
      <c r="A3676" s="80">
        <v>45245</v>
      </c>
      <c r="B3676" s="52">
        <v>271.72782152086342</v>
      </c>
      <c r="C3676" s="53">
        <v>28906.7</v>
      </c>
      <c r="D3676" s="54"/>
      <c r="E3676" s="53"/>
      <c r="F3676" s="81"/>
      <c r="H3676" s="2"/>
      <c r="I3676" s="23"/>
      <c r="J3676" s="24"/>
      <c r="K3676" s="14"/>
    </row>
    <row r="3677" spans="1:11">
      <c r="A3677" s="80">
        <v>45246</v>
      </c>
      <c r="B3677" s="52">
        <v>271.77809116784482</v>
      </c>
      <c r="C3677" s="53">
        <v>29044.66</v>
      </c>
      <c r="D3677" s="54"/>
      <c r="E3677" s="53"/>
      <c r="F3677" s="81"/>
      <c r="H3677" s="2"/>
      <c r="I3677" s="23"/>
      <c r="J3677" s="24"/>
      <c r="K3677" s="14"/>
    </row>
    <row r="3678" spans="1:11">
      <c r="A3678" s="80">
        <v>45247</v>
      </c>
      <c r="B3678" s="52">
        <v>271.83217500798725</v>
      </c>
      <c r="C3678" s="53">
        <v>28995.52</v>
      </c>
      <c r="D3678" s="54"/>
      <c r="E3678" s="53"/>
      <c r="F3678" s="81"/>
      <c r="H3678" s="2"/>
      <c r="I3678" s="23"/>
      <c r="J3678" s="24"/>
      <c r="K3678" s="14"/>
    </row>
    <row r="3679" spans="1:11">
      <c r="A3679" s="80">
        <v>45250</v>
      </c>
      <c r="B3679" s="52">
        <v>271.98141087206659</v>
      </c>
      <c r="C3679" s="53">
        <v>28939.98</v>
      </c>
      <c r="D3679" s="54"/>
      <c r="E3679" s="53"/>
      <c r="F3679" s="81"/>
      <c r="H3679" s="2"/>
      <c r="I3679" s="23"/>
      <c r="J3679" s="24"/>
      <c r="K3679" s="14"/>
    </row>
    <row r="3680" spans="1:11">
      <c r="A3680" s="80">
        <v>45251</v>
      </c>
      <c r="B3680" s="52">
        <v>272.00969693879733</v>
      </c>
      <c r="C3680" s="53">
        <v>29071.360000000001</v>
      </c>
      <c r="D3680" s="54"/>
      <c r="E3680" s="53"/>
      <c r="F3680" s="81"/>
      <c r="H3680" s="2"/>
      <c r="I3680" s="23"/>
      <c r="J3680" s="24"/>
      <c r="K3680" s="14"/>
    </row>
    <row r="3681" spans="1:11">
      <c r="A3681" s="80">
        <v>45252</v>
      </c>
      <c r="B3681" s="52">
        <v>272.08640367333402</v>
      </c>
      <c r="C3681" s="53">
        <v>29113.18</v>
      </c>
      <c r="D3681" s="54"/>
      <c r="E3681" s="53"/>
      <c r="F3681" s="81"/>
      <c r="H3681" s="2"/>
      <c r="I3681" s="23"/>
      <c r="J3681" s="24"/>
      <c r="K3681" s="14"/>
    </row>
    <row r="3682" spans="1:11">
      <c r="A3682" s="80">
        <v>45253</v>
      </c>
      <c r="B3682" s="52">
        <v>272.14027678126132</v>
      </c>
      <c r="C3682" s="53">
        <v>29098.74</v>
      </c>
      <c r="D3682" s="54"/>
      <c r="E3682" s="53"/>
      <c r="F3682" s="81"/>
      <c r="H3682" s="2"/>
      <c r="I3682" s="23"/>
      <c r="J3682" s="24"/>
      <c r="K3682" s="14"/>
    </row>
    <row r="3683" spans="1:11">
      <c r="A3683" s="80">
        <v>45254</v>
      </c>
      <c r="B3683" s="52">
        <v>272.1906227324659</v>
      </c>
      <c r="C3683" s="53">
        <v>29087.95</v>
      </c>
      <c r="D3683" s="54"/>
      <c r="E3683" s="53"/>
      <c r="F3683" s="81"/>
      <c r="H3683" s="2"/>
      <c r="I3683" s="23"/>
      <c r="J3683" s="24"/>
      <c r="K3683" s="14"/>
    </row>
    <row r="3684" spans="1:11">
      <c r="A3684" s="80">
        <v>45258</v>
      </c>
      <c r="B3684" s="52">
        <v>272.40980233741135</v>
      </c>
      <c r="C3684" s="53">
        <v>29227.61</v>
      </c>
      <c r="D3684" s="54"/>
      <c r="E3684" s="53"/>
      <c r="F3684" s="81"/>
      <c r="H3684" s="2"/>
      <c r="I3684" s="23"/>
      <c r="J3684" s="24"/>
      <c r="K3684" s="14"/>
    </row>
    <row r="3685" spans="1:11">
      <c r="A3685" s="80">
        <v>45259</v>
      </c>
      <c r="B3685" s="52">
        <v>272.46591875669282</v>
      </c>
      <c r="C3685" s="53">
        <v>29531.63</v>
      </c>
      <c r="D3685" s="54"/>
      <c r="E3685" s="53"/>
      <c r="F3685" s="81"/>
      <c r="H3685" s="2"/>
      <c r="I3685" s="23"/>
      <c r="J3685" s="24"/>
      <c r="K3685" s="14"/>
    </row>
    <row r="3686" spans="1:11">
      <c r="A3686" s="80">
        <v>45260</v>
      </c>
      <c r="B3686" s="52">
        <v>272.51223796288144</v>
      </c>
      <c r="C3686" s="53">
        <v>29585.360000000001</v>
      </c>
      <c r="D3686" s="54"/>
      <c r="E3686" s="53"/>
      <c r="F3686" s="81"/>
      <c r="H3686" s="2"/>
      <c r="I3686" s="23"/>
      <c r="J3686" s="24"/>
      <c r="K3686" s="14"/>
    </row>
    <row r="3687" spans="1:11">
      <c r="A3687" s="84">
        <v>45261</v>
      </c>
      <c r="B3687" s="63">
        <v>272.56374277585644</v>
      </c>
      <c r="C3687" s="53">
        <v>29783.34</v>
      </c>
      <c r="D3687" s="54"/>
      <c r="E3687" s="53"/>
      <c r="F3687" s="81"/>
      <c r="H3687" s="2"/>
      <c r="I3687" s="23"/>
      <c r="J3687" s="24"/>
      <c r="K3687" s="14"/>
    </row>
    <row r="3688" spans="1:11">
      <c r="A3688" s="84">
        <v>45264</v>
      </c>
      <c r="B3688" s="63">
        <v>272.72267824394379</v>
      </c>
      <c r="C3688" s="53">
        <v>30398.91</v>
      </c>
      <c r="D3688" s="54"/>
      <c r="E3688" s="53"/>
      <c r="F3688" s="81"/>
      <c r="H3688" s="2"/>
      <c r="I3688" s="23"/>
      <c r="J3688" s="24"/>
      <c r="K3688" s="14"/>
    </row>
    <row r="3689" spans="1:11">
      <c r="A3689" s="84">
        <v>45265</v>
      </c>
      <c r="B3689" s="63">
        <v>272.77640461155784</v>
      </c>
      <c r="C3689" s="53">
        <v>30646.19</v>
      </c>
      <c r="D3689" s="53"/>
      <c r="E3689" s="53"/>
      <c r="F3689" s="81"/>
      <c r="H3689" s="2"/>
      <c r="I3689" s="23"/>
      <c r="J3689" s="24"/>
      <c r="K3689" s="14"/>
    </row>
    <row r="3690" spans="1:11">
      <c r="A3690" s="84">
        <v>45266</v>
      </c>
      <c r="B3690" s="63">
        <v>272.83450598574012</v>
      </c>
      <c r="C3690" s="53">
        <v>30767.599999999999</v>
      </c>
      <c r="D3690" s="53"/>
      <c r="E3690" s="53"/>
      <c r="F3690" s="81"/>
      <c r="H3690" s="2"/>
      <c r="I3690" s="23"/>
      <c r="J3690" s="24"/>
      <c r="K3690" s="14"/>
    </row>
    <row r="3691" spans="1:11">
      <c r="A3691" s="84">
        <v>45267</v>
      </c>
      <c r="B3691" s="63">
        <v>272.89480241156298</v>
      </c>
      <c r="C3691" s="53">
        <v>30713.86</v>
      </c>
      <c r="D3691" s="53"/>
      <c r="E3691" s="53"/>
      <c r="F3691" s="81"/>
      <c r="H3691" s="2"/>
      <c r="I3691" s="23"/>
      <c r="J3691" s="24"/>
      <c r="K3691" s="14"/>
    </row>
    <row r="3692" spans="1:11">
      <c r="A3692" s="84">
        <v>45268</v>
      </c>
      <c r="B3692" s="63">
        <v>272.94910847724287</v>
      </c>
      <c r="C3692" s="53">
        <v>30814.15</v>
      </c>
      <c r="D3692" s="53"/>
      <c r="E3692" s="53"/>
      <c r="F3692" s="81"/>
      <c r="H3692" s="2"/>
      <c r="I3692" s="23"/>
      <c r="J3692" s="24"/>
      <c r="K3692" s="14"/>
    </row>
    <row r="3693" spans="1:11">
      <c r="A3693" s="84">
        <v>45271</v>
      </c>
      <c r="B3693" s="63">
        <v>273.10963394558149</v>
      </c>
      <c r="C3693" s="53">
        <v>30854.9</v>
      </c>
      <c r="D3693" s="53"/>
      <c r="E3693" s="53"/>
      <c r="F3693" s="81"/>
      <c r="H3693" s="2"/>
      <c r="I3693" s="23"/>
      <c r="J3693" s="24"/>
      <c r="K3693" s="14"/>
    </row>
    <row r="3694" spans="1:11">
      <c r="A3694" s="84">
        <v>45272</v>
      </c>
      <c r="B3694" s="63">
        <v>273.15633569298615</v>
      </c>
      <c r="C3694" s="53">
        <v>30721.59</v>
      </c>
      <c r="D3694" s="53"/>
      <c r="E3694" s="53"/>
      <c r="F3694" s="81"/>
      <c r="H3694" s="2"/>
      <c r="I3694" s="23"/>
      <c r="J3694" s="24"/>
      <c r="K3694" s="14"/>
    </row>
    <row r="3695" spans="1:11">
      <c r="A3695" s="84">
        <v>45273</v>
      </c>
      <c r="B3695" s="63">
        <v>273.20741592776074</v>
      </c>
      <c r="C3695" s="53">
        <v>30750.95</v>
      </c>
      <c r="D3695" s="53"/>
      <c r="E3695" s="53"/>
      <c r="F3695" s="81"/>
      <c r="H3695" s="2"/>
      <c r="I3695" s="23"/>
      <c r="J3695" s="24"/>
      <c r="K3695" s="14"/>
    </row>
    <row r="3696" spans="1:11">
      <c r="A3696" s="84">
        <v>45274</v>
      </c>
      <c r="B3696" s="63">
        <v>273.25741288487552</v>
      </c>
      <c r="C3696" s="53">
        <v>31127.599999999999</v>
      </c>
      <c r="D3696" s="53"/>
      <c r="E3696" s="53"/>
      <c r="F3696" s="81"/>
      <c r="H3696" s="2"/>
      <c r="I3696" s="23"/>
      <c r="J3696" s="24"/>
      <c r="K3696" s="14"/>
    </row>
    <row r="3697" spans="1:11">
      <c r="A3697" s="84">
        <v>45275</v>
      </c>
      <c r="B3697" s="63">
        <v>273.30140732835002</v>
      </c>
      <c r="C3697" s="53">
        <v>31530.19</v>
      </c>
      <c r="D3697" s="53"/>
      <c r="E3697" s="53"/>
      <c r="F3697" s="81"/>
      <c r="H3697" s="2"/>
      <c r="I3697" s="23"/>
      <c r="J3697" s="24"/>
      <c r="K3697" s="14"/>
    </row>
    <row r="3698" spans="1:11">
      <c r="A3698" s="84">
        <v>45278</v>
      </c>
      <c r="B3698" s="63">
        <v>273.47143604562643</v>
      </c>
      <c r="C3698" s="53">
        <v>31474.35</v>
      </c>
      <c r="D3698" s="53"/>
      <c r="E3698" s="53"/>
      <c r="F3698" s="81"/>
      <c r="H3698" s="2"/>
      <c r="I3698" s="23"/>
      <c r="J3698" s="24"/>
      <c r="K3698" s="14"/>
    </row>
    <row r="3699" spans="1:11">
      <c r="A3699" s="84">
        <v>45279</v>
      </c>
      <c r="B3699" s="63">
        <v>273.53406100448092</v>
      </c>
      <c r="C3699" s="53">
        <v>31525</v>
      </c>
      <c r="D3699" s="53"/>
      <c r="E3699" s="53"/>
      <c r="F3699" s="81"/>
      <c r="H3699" s="2"/>
      <c r="I3699" s="23"/>
      <c r="J3699" s="24"/>
      <c r="K3699" s="14"/>
    </row>
    <row r="3700" spans="1:11">
      <c r="A3700" s="84">
        <v>45280</v>
      </c>
      <c r="B3700" s="63">
        <v>273.58904135074278</v>
      </c>
      <c r="C3700" s="53">
        <v>31079.759999999998</v>
      </c>
      <c r="D3700" s="53"/>
      <c r="E3700" s="53"/>
      <c r="F3700" s="81"/>
      <c r="H3700" s="2"/>
      <c r="I3700" s="23"/>
      <c r="J3700" s="24"/>
      <c r="K3700" s="14"/>
    </row>
    <row r="3701" spans="1:11">
      <c r="A3701" s="84">
        <v>45281</v>
      </c>
      <c r="B3701" s="63">
        <v>273.64923093983998</v>
      </c>
      <c r="C3701" s="53">
        <v>31233.93</v>
      </c>
      <c r="D3701" s="53"/>
      <c r="E3701" s="53"/>
      <c r="F3701" s="81"/>
      <c r="H3701" s="2"/>
      <c r="I3701" s="23"/>
      <c r="J3701" s="24"/>
      <c r="K3701" s="14"/>
    </row>
    <row r="3702" spans="1:11">
      <c r="A3702" s="84">
        <v>45282</v>
      </c>
      <c r="B3702" s="63">
        <v>273.70779187526108</v>
      </c>
      <c r="C3702" s="53">
        <v>31372.6</v>
      </c>
      <c r="D3702" s="53"/>
      <c r="E3702" s="53"/>
      <c r="F3702" s="81"/>
      <c r="H3702" s="2"/>
      <c r="I3702" s="23"/>
      <c r="J3702" s="24"/>
      <c r="K3702" s="14"/>
    </row>
    <row r="3703" spans="1:11">
      <c r="A3703" s="84">
        <v>45286</v>
      </c>
      <c r="B3703" s="63">
        <v>273.93011022762397</v>
      </c>
      <c r="C3703" s="53">
        <v>31507.69</v>
      </c>
      <c r="D3703" s="53"/>
      <c r="E3703" s="53"/>
      <c r="F3703" s="81"/>
      <c r="H3703" s="2"/>
      <c r="I3703" s="23"/>
      <c r="J3703" s="24"/>
      <c r="K3703" s="14"/>
    </row>
    <row r="3704" spans="1:11">
      <c r="A3704" s="84">
        <v>45287</v>
      </c>
      <c r="B3704" s="63">
        <v>273.98462231955926</v>
      </c>
      <c r="C3704" s="53">
        <v>31821.31</v>
      </c>
      <c r="D3704" s="53"/>
      <c r="E3704" s="53"/>
      <c r="F3704" s="81"/>
      <c r="H3704" s="2"/>
      <c r="I3704" s="23"/>
      <c r="J3704" s="24"/>
      <c r="K3704" s="14"/>
    </row>
    <row r="3705" spans="1:11">
      <c r="A3705" s="84">
        <v>45288</v>
      </c>
      <c r="B3705" s="63">
        <v>274.05229652127224</v>
      </c>
      <c r="C3705" s="53">
        <v>32003.47</v>
      </c>
      <c r="D3705" s="53"/>
      <c r="E3705" s="53"/>
      <c r="F3705" s="81"/>
      <c r="H3705" s="2"/>
      <c r="I3705" s="23"/>
      <c r="J3705" s="24"/>
      <c r="K3705" s="14"/>
    </row>
    <row r="3706" spans="1:11">
      <c r="A3706" s="84">
        <v>45289</v>
      </c>
      <c r="B3706" s="63">
        <v>274.1367046286008</v>
      </c>
      <c r="C3706" s="53">
        <v>31933.93</v>
      </c>
      <c r="D3706" s="53"/>
      <c r="E3706" s="53"/>
      <c r="F3706" s="81"/>
      <c r="H3706" s="2"/>
      <c r="I3706" s="23"/>
      <c r="J3706" s="24"/>
      <c r="K3706" s="14"/>
    </row>
    <row r="3707" spans="1:11">
      <c r="A3707" s="85">
        <v>45292</v>
      </c>
      <c r="B3707" s="65">
        <f>VLOOKUP('3 Year'!A3707,icraliquid[#All],4,FALSE)</f>
        <v>274.32533381093015</v>
      </c>
      <c r="C3707" s="53">
        <v>31949.360000000001</v>
      </c>
      <c r="D3707" s="53"/>
      <c r="E3707" s="53"/>
      <c r="F3707" s="81"/>
      <c r="H3707" s="2"/>
      <c r="I3707" s="23"/>
      <c r="J3707" s="24"/>
      <c r="K3707" s="14"/>
    </row>
    <row r="3708" spans="1:11">
      <c r="A3708" s="85">
        <v>45293</v>
      </c>
      <c r="B3708" s="65">
        <f>VLOOKUP('3 Year'!A3708,icraliquid[#All],4,FALSE)</f>
        <v>274.3812112509105</v>
      </c>
      <c r="C3708" s="53">
        <v>31837.56</v>
      </c>
      <c r="D3708" s="53"/>
      <c r="E3708" s="53"/>
      <c r="F3708" s="81"/>
      <c r="H3708" s="2"/>
      <c r="I3708" s="23"/>
      <c r="J3708" s="24"/>
      <c r="K3708" s="14"/>
    </row>
    <row r="3709" spans="1:11">
      <c r="A3709" s="85">
        <v>45294</v>
      </c>
      <c r="B3709" s="65">
        <f>VLOOKUP('3 Year'!A3709,icraliquid[#All],4,FALSE)</f>
        <v>274.44394156136656</v>
      </c>
      <c r="C3709" s="53">
        <v>31619.360000000001</v>
      </c>
      <c r="D3709" s="53"/>
      <c r="E3709" s="53"/>
      <c r="F3709" s="81"/>
      <c r="H3709" s="2"/>
      <c r="I3709" s="23"/>
      <c r="J3709" s="24"/>
      <c r="K3709" s="14"/>
    </row>
    <row r="3710" spans="1:11">
      <c r="A3710" s="85">
        <v>45295</v>
      </c>
      <c r="B3710" s="65">
        <f>VLOOKUP('3 Year'!A3710,icraliquid[#All],4,FALSE)</f>
        <v>274.50561851380053</v>
      </c>
      <c r="C3710" s="53">
        <v>31826.97</v>
      </c>
      <c r="D3710" s="53"/>
      <c r="E3710" s="53"/>
      <c r="F3710" s="81"/>
      <c r="H3710" s="2"/>
      <c r="I3710" s="23"/>
      <c r="J3710" s="24"/>
      <c r="K3710" s="14"/>
    </row>
    <row r="3711" spans="1:11">
      <c r="A3711" s="85">
        <v>45296</v>
      </c>
      <c r="B3711" s="65">
        <f>VLOOKUP('3 Year'!A3711,icraliquid[#All],4,FALSE)</f>
        <v>274.5587161731932</v>
      </c>
      <c r="C3711" s="53">
        <v>31903.69</v>
      </c>
      <c r="D3711" s="53"/>
      <c r="E3711" s="53"/>
      <c r="F3711" s="81"/>
      <c r="H3711" s="2"/>
      <c r="I3711" s="23"/>
      <c r="J3711" s="24"/>
      <c r="K3711" s="14"/>
    </row>
    <row r="3712" spans="1:11">
      <c r="A3712" s="85">
        <v>45299</v>
      </c>
      <c r="B3712" s="65">
        <f>VLOOKUP('3 Year'!A3712,icraliquid[#All],4,FALSE)</f>
        <v>274.7248629590959</v>
      </c>
      <c r="C3712" s="53">
        <v>31613.01</v>
      </c>
      <c r="D3712" s="53"/>
      <c r="E3712" s="53"/>
      <c r="F3712" s="81"/>
      <c r="H3712" s="2"/>
      <c r="I3712" s="23"/>
      <c r="J3712" s="24"/>
      <c r="K3712" s="14"/>
    </row>
    <row r="3713" spans="1:11">
      <c r="A3713" s="85">
        <v>45300</v>
      </c>
      <c r="B3713" s="65">
        <f>VLOOKUP('3 Year'!A3713,icraliquid[#All],4,FALSE)</f>
        <v>274.78830558566801</v>
      </c>
      <c r="C3713" s="53">
        <v>31659.81</v>
      </c>
      <c r="D3713" s="53"/>
      <c r="E3713" s="53"/>
      <c r="F3713" s="81"/>
      <c r="H3713" s="2"/>
      <c r="I3713" s="23"/>
      <c r="J3713" s="24"/>
      <c r="K3713" s="14"/>
    </row>
    <row r="3714" spans="1:11">
      <c r="A3714" s="85">
        <v>45301</v>
      </c>
      <c r="B3714" s="65">
        <f>VLOOKUP('3 Year'!A3714,icraliquid[#All],4,FALSE)</f>
        <v>274.84662093402602</v>
      </c>
      <c r="C3714" s="53">
        <v>31768.3</v>
      </c>
      <c r="D3714" s="53"/>
      <c r="E3714" s="53"/>
      <c r="F3714" s="81"/>
      <c r="H3714" s="2"/>
      <c r="I3714" s="23"/>
      <c r="J3714" s="24"/>
      <c r="K3714" s="14"/>
    </row>
    <row r="3715" spans="1:11">
      <c r="A3715" s="85">
        <v>45302</v>
      </c>
      <c r="B3715" s="65">
        <f>VLOOKUP('3 Year'!A3715,icraliquid[#All],4,FALSE)</f>
        <v>274.90100291474891</v>
      </c>
      <c r="C3715" s="53">
        <v>31810.18</v>
      </c>
      <c r="D3715" s="53"/>
      <c r="E3715" s="53"/>
      <c r="F3715" s="81"/>
      <c r="H3715" s="2"/>
      <c r="I3715" s="23"/>
      <c r="J3715" s="24"/>
      <c r="K3715" s="14"/>
    </row>
    <row r="3716" spans="1:11">
      <c r="A3716" s="85">
        <v>45303</v>
      </c>
      <c r="B3716" s="65">
        <f>VLOOKUP('3 Year'!A3716,icraliquid[#All],4,FALSE)</f>
        <v>274.95883681368815</v>
      </c>
      <c r="C3716" s="53">
        <v>32173.66</v>
      </c>
      <c r="D3716" s="53"/>
      <c r="E3716" s="53"/>
      <c r="F3716" s="81"/>
      <c r="H3716" s="2"/>
      <c r="I3716" s="23"/>
      <c r="J3716" s="24"/>
      <c r="K3716" s="14"/>
    </row>
    <row r="3717" spans="1:11">
      <c r="A3717" s="85">
        <v>45306</v>
      </c>
      <c r="B3717" s="65">
        <f>VLOOKUP('3 Year'!A3717,icraliquid[#All],4,FALSE)</f>
        <v>275.11950507275225</v>
      </c>
      <c r="C3717" s="53">
        <v>32471.8</v>
      </c>
      <c r="D3717" s="53"/>
      <c r="E3717" s="53"/>
      <c r="F3717" s="81"/>
      <c r="H3717" s="2"/>
      <c r="I3717" s="23"/>
      <c r="J3717" s="24"/>
      <c r="K3717" s="14"/>
    </row>
    <row r="3718" spans="1:11">
      <c r="A3718" s="85">
        <v>45307</v>
      </c>
      <c r="B3718" s="65">
        <f>VLOOKUP('3 Year'!A3718,icraliquid[#All],4,FALSE)</f>
        <v>275.16500757763509</v>
      </c>
      <c r="C3718" s="53">
        <v>32376.1</v>
      </c>
      <c r="D3718" s="53"/>
      <c r="E3718" s="53"/>
      <c r="F3718" s="81"/>
      <c r="H3718" s="2"/>
      <c r="I3718" s="23"/>
      <c r="J3718" s="24"/>
      <c r="K3718" s="14"/>
    </row>
    <row r="3719" spans="1:11">
      <c r="A3719" s="85">
        <v>45308</v>
      </c>
      <c r="B3719" s="65">
        <f>VLOOKUP('3 Year'!A3719,icraliquid[#All],4,FALSE)</f>
        <v>275.21514565752267</v>
      </c>
      <c r="C3719" s="53">
        <v>31699.64</v>
      </c>
      <c r="D3719" s="53"/>
      <c r="E3719" s="53"/>
      <c r="F3719" s="81"/>
      <c r="H3719" s="2"/>
      <c r="I3719" s="23"/>
      <c r="J3719" s="24"/>
      <c r="K3719" s="14"/>
    </row>
    <row r="3720" spans="1:11">
      <c r="A3720" s="85">
        <v>45309</v>
      </c>
      <c r="B3720" s="65">
        <f>VLOOKUP('3 Year'!A3720,icraliquid[#All],4,FALSE)</f>
        <v>275.27097286131578</v>
      </c>
      <c r="C3720" s="53">
        <v>31538.400000000001</v>
      </c>
      <c r="D3720" s="53"/>
      <c r="E3720" s="53"/>
      <c r="F3720" s="81"/>
      <c r="H3720" s="2"/>
      <c r="I3720" s="23"/>
      <c r="J3720" s="24"/>
      <c r="K3720" s="14"/>
    </row>
    <row r="3721" spans="1:11">
      <c r="A3721" s="85">
        <v>45310</v>
      </c>
      <c r="B3721" s="65">
        <f>VLOOKUP('3 Year'!A3721,icraliquid[#All],4,FALSE)</f>
        <v>275.32487318030314</v>
      </c>
      <c r="C3721" s="53">
        <v>31787.24</v>
      </c>
      <c r="D3721" s="53"/>
      <c r="E3721" s="53"/>
      <c r="F3721" s="81"/>
      <c r="H3721" s="2"/>
      <c r="I3721" s="23"/>
      <c r="J3721" s="24"/>
      <c r="K3721" s="14"/>
    </row>
    <row r="3722" spans="1:11">
      <c r="A3722" s="85">
        <v>45311</v>
      </c>
      <c r="B3722" s="65">
        <f>VLOOKUP('3 Year'!A3722,icraliquid[#All],4,FALSE)</f>
        <v>275.37986724935541</v>
      </c>
      <c r="C3722" s="53">
        <v>31712.86</v>
      </c>
      <c r="D3722" s="53"/>
      <c r="E3722" s="53"/>
      <c r="F3722" s="81"/>
      <c r="H3722" s="2"/>
      <c r="I3722" s="23"/>
      <c r="J3722" s="24"/>
      <c r="K3722" s="14"/>
    </row>
    <row r="3723" spans="1:11">
      <c r="A3723" s="85">
        <v>45314</v>
      </c>
      <c r="B3723" s="65">
        <f>VLOOKUP('3 Year'!A3723,icraliquid[#All],4,FALSE)</f>
        <v>275.52619790832182</v>
      </c>
      <c r="C3723" s="53">
        <v>31223.3</v>
      </c>
      <c r="D3723" s="53"/>
      <c r="E3723" s="53"/>
      <c r="F3723" s="81"/>
      <c r="H3723" s="2"/>
      <c r="I3723" s="23"/>
      <c r="J3723" s="24"/>
      <c r="K3723" s="14"/>
    </row>
    <row r="3724" spans="1:11">
      <c r="A3724" s="85">
        <v>45315</v>
      </c>
      <c r="B3724" s="65">
        <f>VLOOKUP('3 Year'!A3724,icraliquid[#All],4,FALSE)</f>
        <v>275.57826254646466</v>
      </c>
      <c r="C3724" s="53">
        <v>31540.07</v>
      </c>
      <c r="D3724" s="53"/>
      <c r="E3724" s="53"/>
      <c r="F3724" s="81"/>
      <c r="H3724" s="2"/>
      <c r="I3724" s="23"/>
      <c r="J3724" s="24"/>
      <c r="K3724" s="14"/>
    </row>
    <row r="3725" spans="1:11">
      <c r="A3725" s="85">
        <v>45316</v>
      </c>
      <c r="B3725" s="65">
        <f>VLOOKUP('3 Year'!A3725,icraliquid[#All],4,FALSE)</f>
        <v>275.62975491107818</v>
      </c>
      <c r="C3725" s="53">
        <v>31391.07</v>
      </c>
      <c r="D3725" s="53"/>
      <c r="E3725" s="53"/>
      <c r="F3725" s="81"/>
      <c r="H3725" s="2"/>
      <c r="I3725" s="23"/>
      <c r="J3725" s="24"/>
      <c r="K3725" s="14"/>
    </row>
    <row r="3726" spans="1:11">
      <c r="A3726" s="85">
        <v>45320</v>
      </c>
      <c r="B3726" s="65">
        <f>VLOOKUP('3 Year'!A3726,icraliquid[#All],4,FALSE)</f>
        <v>275.85113638447024</v>
      </c>
      <c r="C3726" s="53">
        <v>31957.05</v>
      </c>
      <c r="D3726" s="53"/>
      <c r="E3726" s="53"/>
      <c r="F3726" s="81"/>
      <c r="H3726" s="2"/>
      <c r="I3726" s="23"/>
      <c r="J3726" s="24"/>
      <c r="K3726" s="14"/>
    </row>
    <row r="3727" spans="1:11">
      <c r="A3727" s="85">
        <v>45321</v>
      </c>
      <c r="B3727" s="65">
        <f>VLOOKUP('3 Year'!A3727,icraliquid[#All],4,FALSE)</f>
        <v>275.9061607507353</v>
      </c>
      <c r="C3727" s="53">
        <v>31640.240000000002</v>
      </c>
      <c r="D3727" s="53"/>
      <c r="E3727" s="53"/>
      <c r="F3727" s="81"/>
      <c r="H3727" s="2"/>
      <c r="I3727" s="23"/>
      <c r="J3727" s="24"/>
      <c r="K3727" s="14"/>
    </row>
    <row r="3728" spans="1:11">
      <c r="A3728" s="85">
        <v>45322</v>
      </c>
      <c r="B3728" s="65">
        <f>VLOOKUP('3 Year'!A3728,icraliquid[#All],4,FALSE)</f>
        <v>275.9614462980914</v>
      </c>
      <c r="C3728" s="53">
        <v>31939.59</v>
      </c>
      <c r="D3728" s="53"/>
      <c r="E3728" s="53"/>
      <c r="F3728" s="81"/>
      <c r="H3728" s="2"/>
      <c r="I3728" s="23"/>
      <c r="J3728" s="24"/>
      <c r="K3728" s="14"/>
    </row>
    <row r="3729" spans="1:11">
      <c r="A3729" s="85">
        <v>45323</v>
      </c>
      <c r="B3729" s="65">
        <f>VLOOKUP('3 Year'!A3729,icraliquid[#All],4,FALSE)</f>
        <v>276.01771445896219</v>
      </c>
      <c r="C3729" s="53">
        <v>31898.06</v>
      </c>
      <c r="D3729" s="53"/>
      <c r="E3729" s="53"/>
      <c r="F3729" s="81"/>
      <c r="H3729" s="2"/>
      <c r="I3729" s="23"/>
      <c r="J3729" s="24"/>
      <c r="K3729" s="14"/>
    </row>
    <row r="3730" spans="1:11">
      <c r="A3730" s="85">
        <v>45324</v>
      </c>
      <c r="B3730" s="65">
        <f>VLOOKUP('3 Year'!A3730,icraliquid[#All],4,FALSE)</f>
        <v>276.07479567852522</v>
      </c>
      <c r="C3730" s="53">
        <v>32127.9</v>
      </c>
      <c r="D3730" s="53"/>
      <c r="E3730" s="53"/>
      <c r="F3730" s="81"/>
      <c r="H3730" s="2"/>
      <c r="I3730" s="23"/>
      <c r="J3730" s="24"/>
      <c r="K3730" s="14"/>
    </row>
    <row r="3731" spans="1:11">
      <c r="A3731" s="85">
        <v>45327</v>
      </c>
      <c r="B3731" s="65">
        <f>VLOOKUP('3 Year'!A3731,icraliquid[#All],4,FALSE)</f>
        <v>276.24274824898907</v>
      </c>
      <c r="C3731" s="53">
        <v>32007.18</v>
      </c>
      <c r="D3731" s="53"/>
      <c r="E3731" s="53"/>
      <c r="F3731" s="81"/>
      <c r="H3731" s="2"/>
      <c r="I3731" s="23"/>
      <c r="J3731" s="24"/>
      <c r="K3731" s="14"/>
    </row>
    <row r="3732" spans="1:11">
      <c r="A3732" s="85">
        <v>45328</v>
      </c>
      <c r="B3732" s="65">
        <f>VLOOKUP('3 Year'!A3732,icraliquid[#All],4,FALSE)</f>
        <v>276.29622733139121</v>
      </c>
      <c r="C3732" s="53">
        <v>32242.59</v>
      </c>
      <c r="D3732" s="53"/>
      <c r="E3732" s="53"/>
      <c r="F3732" s="81"/>
      <c r="H3732" s="2"/>
      <c r="I3732" s="23"/>
      <c r="J3732" s="24"/>
      <c r="K3732" s="14"/>
    </row>
    <row r="3733" spans="1:11">
      <c r="A3733" s="85">
        <v>45329</v>
      </c>
      <c r="B3733" s="65">
        <f>VLOOKUP('3 Year'!A3733,icraliquid[#All],4,FALSE)</f>
        <v>276.35546599950698</v>
      </c>
      <c r="C3733" s="53">
        <v>32244.22</v>
      </c>
      <c r="D3733" s="53"/>
      <c r="E3733" s="53"/>
      <c r="F3733" s="81"/>
      <c r="H3733" s="2"/>
      <c r="I3733" s="23"/>
      <c r="J3733" s="24"/>
      <c r="K3733" s="14"/>
    </row>
    <row r="3734" spans="1:11">
      <c r="A3734" s="85">
        <v>45330</v>
      </c>
      <c r="B3734" s="65">
        <f>VLOOKUP('3 Year'!A3734,icraliquid[#All],4,FALSE)</f>
        <v>276.40903580302989</v>
      </c>
      <c r="C3734" s="53">
        <v>31950.32</v>
      </c>
      <c r="D3734" s="53"/>
      <c r="E3734" s="53"/>
      <c r="F3734" s="81"/>
      <c r="H3734" s="2"/>
      <c r="I3734" s="23"/>
      <c r="J3734" s="24"/>
      <c r="K3734" s="14"/>
    </row>
    <row r="3735" spans="1:11">
      <c r="A3735" s="85">
        <v>45331</v>
      </c>
      <c r="B3735" s="65">
        <f>VLOOKUP('3 Year'!A3735,icraliquid[#All],4,FALSE)</f>
        <v>276.46581627726408</v>
      </c>
      <c r="C3735" s="53">
        <v>32048.38</v>
      </c>
      <c r="D3735" s="53"/>
      <c r="E3735" s="53"/>
      <c r="F3735" s="81"/>
      <c r="H3735" s="2"/>
      <c r="I3735" s="23"/>
      <c r="J3735" s="24"/>
      <c r="K3735" s="14"/>
    </row>
    <row r="3736" spans="1:11">
      <c r="A3736" s="85">
        <v>45334</v>
      </c>
      <c r="B3736" s="65">
        <f>VLOOKUP('3 Year'!A3736,icraliquid[#All],4,FALSE)</f>
        <v>276.63440075300031</v>
      </c>
      <c r="C3736" s="53">
        <v>31803.52</v>
      </c>
      <c r="D3736" s="53"/>
      <c r="E3736" s="53"/>
      <c r="F3736" s="81"/>
      <c r="H3736" s="2"/>
      <c r="I3736" s="23"/>
      <c r="J3736" s="24"/>
      <c r="K3736" s="14"/>
    </row>
    <row r="3737" spans="1:11">
      <c r="A3737" s="85">
        <v>45335</v>
      </c>
      <c r="B3737" s="65">
        <f>VLOOKUP('3 Year'!A3737,icraliquid[#All],4,FALSE)</f>
        <v>276.69130103867411</v>
      </c>
      <c r="C3737" s="53">
        <v>31990.61</v>
      </c>
      <c r="D3737" s="53"/>
      <c r="E3737" s="53"/>
      <c r="F3737" s="81"/>
      <c r="H3737" s="2"/>
      <c r="I3737" s="23"/>
      <c r="J3737" s="24"/>
      <c r="K3737" s="14"/>
    </row>
    <row r="3738" spans="1:11">
      <c r="A3738" s="85">
        <v>45336</v>
      </c>
      <c r="B3738" s="65">
        <f>VLOOKUP('3 Year'!A3738,icraliquid[#All],4,FALSE)</f>
        <v>276.74847228399392</v>
      </c>
      <c r="C3738" s="53">
        <v>32133.040000000001</v>
      </c>
      <c r="D3738" s="53"/>
      <c r="E3738" s="53"/>
      <c r="F3738" s="81"/>
      <c r="H3738" s="2"/>
      <c r="I3738" s="23"/>
      <c r="J3738" s="24"/>
      <c r="K3738" s="14"/>
    </row>
    <row r="3739" spans="1:11">
      <c r="A3739" s="85">
        <v>45337</v>
      </c>
      <c r="B3739" s="65">
        <f>VLOOKUP('3 Year'!A3739,icraliquid[#All],4,FALSE)</f>
        <v>276.81411247232973</v>
      </c>
      <c r="C3739" s="53">
        <v>32244.79</v>
      </c>
      <c r="D3739" s="53"/>
      <c r="E3739" s="53"/>
      <c r="F3739" s="81"/>
      <c r="H3739" s="2"/>
      <c r="I3739" s="23"/>
      <c r="J3739" s="24"/>
      <c r="K3739" s="14"/>
    </row>
    <row r="3740" spans="1:11">
      <c r="A3740" s="85">
        <v>45338</v>
      </c>
      <c r="B3740" s="65">
        <f>VLOOKUP('3 Year'!A3740,icraliquid[#All],4,FALSE)</f>
        <v>276.87530735105685</v>
      </c>
      <c r="C3740" s="53">
        <v>32441.32</v>
      </c>
      <c r="D3740" s="53"/>
      <c r="E3740" s="53"/>
      <c r="F3740" s="81"/>
      <c r="H3740" s="2"/>
      <c r="I3740" s="23"/>
      <c r="J3740" s="24"/>
      <c r="K3740" s="14"/>
    </row>
    <row r="3741" spans="1:11">
      <c r="A3741" s="85">
        <v>45341</v>
      </c>
      <c r="B3741" s="65">
        <f>VLOOKUP('3 Year'!A3741,icraliquid[#All],4,FALSE)</f>
        <v>277.04909015877166</v>
      </c>
      <c r="C3741" s="53">
        <v>32561.34</v>
      </c>
      <c r="D3741" s="53"/>
      <c r="E3741" s="53"/>
      <c r="F3741" s="81"/>
      <c r="H3741" s="2"/>
      <c r="I3741" s="23"/>
      <c r="J3741" s="24"/>
      <c r="K3741" s="14"/>
    </row>
    <row r="3742" spans="1:11">
      <c r="A3742" s="85">
        <v>45342</v>
      </c>
      <c r="B3742" s="65">
        <f>VLOOKUP('3 Year'!A3742,icraliquid[#All],4,FALSE)</f>
        <v>277.1063717659988</v>
      </c>
      <c r="C3742" s="53">
        <v>32675.53</v>
      </c>
      <c r="D3742" s="53"/>
      <c r="E3742" s="53"/>
      <c r="F3742" s="81"/>
      <c r="H3742" s="2"/>
      <c r="I3742" s="23"/>
      <c r="J3742" s="24"/>
      <c r="K3742" s="14"/>
    </row>
    <row r="3743" spans="1:11">
      <c r="A3743" s="85">
        <v>45343</v>
      </c>
      <c r="B3743" s="65">
        <f>VLOOKUP('3 Year'!A3743,icraliquid[#All],4,FALSE)</f>
        <v>277.16616221067943</v>
      </c>
      <c r="C3743" s="53">
        <v>32466.65</v>
      </c>
      <c r="D3743" s="53"/>
      <c r="E3743" s="53"/>
      <c r="F3743" s="81"/>
      <c r="H3743" s="2"/>
      <c r="I3743" s="23"/>
      <c r="J3743" s="24"/>
      <c r="K3743" s="14"/>
    </row>
    <row r="3744" spans="1:11">
      <c r="A3744" s="85">
        <v>45344</v>
      </c>
      <c r="B3744" s="65">
        <f>VLOOKUP('3 Year'!A3744,icraliquid[#All],4,FALSE)</f>
        <v>277.24400261877776</v>
      </c>
      <c r="C3744" s="53">
        <v>32705.7</v>
      </c>
      <c r="D3744" s="53"/>
      <c r="E3744" s="53"/>
      <c r="F3744" s="81"/>
      <c r="H3744" s="2"/>
      <c r="I3744" s="23"/>
      <c r="J3744" s="24"/>
      <c r="K3744" s="14"/>
    </row>
    <row r="3745" spans="1:11">
      <c r="A3745" s="85">
        <v>45345</v>
      </c>
      <c r="B3745" s="65">
        <f>VLOOKUP('3 Year'!A3745,icraliquid[#All],4,FALSE)</f>
        <v>277.3006219206934</v>
      </c>
      <c r="C3745" s="53">
        <v>32698.69</v>
      </c>
      <c r="D3745" s="53"/>
      <c r="E3745" s="53"/>
      <c r="F3745" s="81"/>
      <c r="H3745" s="2"/>
      <c r="I3745" s="23"/>
      <c r="J3745" s="24"/>
      <c r="K3745" s="14"/>
    </row>
    <row r="3746" spans="1:11">
      <c r="A3746" s="85">
        <v>45348</v>
      </c>
      <c r="B3746" s="65">
        <f>VLOOKUP('3 Year'!A3746,icraliquid[#All],4,FALSE)</f>
        <v>277.47239762995423</v>
      </c>
      <c r="C3746" s="53">
        <v>32565.29</v>
      </c>
      <c r="D3746" s="53"/>
      <c r="E3746" s="53"/>
      <c r="F3746" s="81"/>
      <c r="H3746" s="2"/>
      <c r="I3746" s="23"/>
      <c r="J3746" s="24"/>
      <c r="K3746" s="14"/>
    </row>
    <row r="3747" spans="1:11">
      <c r="A3747" s="85">
        <v>45349</v>
      </c>
      <c r="B3747" s="65">
        <f>VLOOKUP('3 Year'!A3747,icraliquid[#All],4,FALSE)</f>
        <v>277.52826460667154</v>
      </c>
      <c r="C3747" s="53">
        <v>32677.61</v>
      </c>
      <c r="D3747" s="53"/>
      <c r="E3747" s="53"/>
      <c r="F3747" s="81"/>
      <c r="H3747" s="2"/>
      <c r="I3747" s="23"/>
      <c r="J3747" s="24"/>
      <c r="K3747" s="14"/>
    </row>
    <row r="3748" spans="1:11">
      <c r="A3748" s="85">
        <v>45350</v>
      </c>
      <c r="B3748" s="65">
        <f>VLOOKUP('3 Year'!A3748,icraliquid[#All],4,FALSE)</f>
        <v>277.58954969065934</v>
      </c>
      <c r="C3748" s="53">
        <v>32313.7</v>
      </c>
      <c r="D3748" s="53"/>
      <c r="E3748" s="53"/>
      <c r="F3748" s="81"/>
      <c r="H3748" s="2"/>
      <c r="I3748" s="23"/>
      <c r="J3748" s="24"/>
      <c r="K3748" s="14"/>
    </row>
    <row r="3749" spans="1:11">
      <c r="A3749" s="85">
        <v>45351</v>
      </c>
      <c r="B3749" s="65">
        <f>VLOOKUP('3 Year'!A3749,icraliquid[#All],4,FALSE)</f>
        <v>277.65176777575579</v>
      </c>
      <c r="C3749" s="53">
        <v>32360.25</v>
      </c>
      <c r="D3749" s="53"/>
      <c r="E3749" s="53"/>
      <c r="F3749" s="81"/>
      <c r="H3749" s="2"/>
      <c r="I3749" s="23"/>
      <c r="J3749" s="24"/>
      <c r="K3749" s="14"/>
    </row>
    <row r="3750" spans="1:11">
      <c r="A3750" s="85">
        <v>45352</v>
      </c>
      <c r="B3750" s="65">
        <f>VLOOKUP('3 Year'!A3750,icraliquid[#All],4,FALSE)</f>
        <v>277.71395644690909</v>
      </c>
      <c r="C3750" s="53">
        <v>32884.29</v>
      </c>
      <c r="D3750" s="53"/>
      <c r="E3750" s="53"/>
      <c r="F3750" s="81"/>
      <c r="H3750" s="2"/>
      <c r="I3750" s="23"/>
      <c r="J3750" s="24"/>
      <c r="K3750" s="14"/>
    </row>
    <row r="3751" spans="1:11">
      <c r="A3751" s="85">
        <v>45353</v>
      </c>
      <c r="B3751" s="65">
        <f>VLOOKUP('3 Year'!A3751,icraliquid[#All],4,FALSE)</f>
        <v>277.77291397857255</v>
      </c>
      <c r="C3751" s="53">
        <f>VLOOKUP(A3751,nifty50tri[#All],2,FALSE)</f>
        <v>32942.629999999997</v>
      </c>
      <c r="D3751" s="53"/>
      <c r="E3751" s="53"/>
      <c r="F3751" s="81"/>
      <c r="H3751" s="2"/>
      <c r="I3751" s="23"/>
      <c r="J3751" s="24"/>
      <c r="K3751" s="14"/>
    </row>
    <row r="3752" spans="1:11">
      <c r="A3752" s="85">
        <v>45355</v>
      </c>
      <c r="B3752" s="65">
        <f>VLOOKUP('3 Year'!A3752,icraliquid[#All],4,FALSE)</f>
        <v>277.9007018446116</v>
      </c>
      <c r="C3752" s="53">
        <f>VLOOKUP(A3752,nifty50tri[#All],2,FALSE)</f>
        <v>32982.68</v>
      </c>
      <c r="D3752" s="53"/>
      <c r="E3752" s="53"/>
      <c r="F3752" s="81"/>
      <c r="H3752" s="2"/>
      <c r="I3752" s="23"/>
      <c r="J3752" s="24"/>
      <c r="K3752" s="14"/>
    </row>
    <row r="3753" spans="1:11">
      <c r="A3753" s="85">
        <v>45356</v>
      </c>
      <c r="B3753" s="65">
        <f>VLOOKUP('3 Year'!A3753,icraliquid[#All],4,FALSE)</f>
        <v>277.95691011670391</v>
      </c>
      <c r="C3753" s="53">
        <f>VLOOKUP(A3753,nifty50tri[#All],2,FALSE)</f>
        <v>32910.07</v>
      </c>
      <c r="D3753" s="53"/>
      <c r="E3753" s="53"/>
      <c r="F3753" s="81"/>
      <c r="H3753" s="2"/>
      <c r="I3753" s="23"/>
      <c r="J3753" s="24"/>
      <c r="K3753" s="14"/>
    </row>
    <row r="3754" spans="1:11">
      <c r="A3754" s="85">
        <v>45357</v>
      </c>
      <c r="B3754" s="65">
        <f>VLOOKUP('3 Year'!A3754,icraliquid[#All],4,FALSE)</f>
        <v>278.0164393485415</v>
      </c>
      <c r="C3754" s="53">
        <f>VLOOKUP(A3754,nifty50tri[#All],2,FALSE)</f>
        <v>33083.42</v>
      </c>
      <c r="D3754" s="53"/>
      <c r="E3754" s="53"/>
      <c r="F3754" s="81"/>
      <c r="H3754" s="2"/>
      <c r="I3754" s="23"/>
      <c r="J3754" s="24"/>
      <c r="K3754" s="14"/>
    </row>
    <row r="3755" spans="1:11">
      <c r="A3755" s="85">
        <v>45358</v>
      </c>
      <c r="B3755" s="65">
        <f>VLOOKUP('3 Year'!A3755,icraliquid[#All],4,FALSE)</f>
        <v>278.07384174553374</v>
      </c>
      <c r="C3755" s="53">
        <f>VLOOKUP(A3755,nifty50tri[#All],2,FALSE)</f>
        <v>33112.15</v>
      </c>
      <c r="D3755" s="53"/>
      <c r="E3755" s="53"/>
      <c r="F3755" s="81"/>
      <c r="H3755" s="2"/>
      <c r="I3755" s="23"/>
      <c r="J3755" s="24"/>
      <c r="K3755" s="14"/>
    </row>
    <row r="3756" spans="1:11">
      <c r="A3756" s="85">
        <v>45362</v>
      </c>
      <c r="B3756" s="65">
        <f>VLOOKUP('3 Year'!A3756,icraliquid[#All],4,FALSE)</f>
        <v>278.32000644654892</v>
      </c>
      <c r="C3756" s="53">
        <f>VLOOKUP(A3756,nifty50tri[#All],2,FALSE)</f>
        <v>32875.25</v>
      </c>
      <c r="D3756" s="53"/>
      <c r="E3756" s="53"/>
      <c r="F3756" s="81"/>
      <c r="H3756" s="2"/>
      <c r="I3756" s="23"/>
      <c r="J3756" s="24"/>
      <c r="K3756" s="14"/>
    </row>
    <row r="3757" spans="1:11">
      <c r="A3757" s="85">
        <v>45363</v>
      </c>
      <c r="B3757" s="65">
        <f>VLOOKUP('3 Year'!A3757,icraliquid[#All],4,FALSE)</f>
        <v>278.37830190631013</v>
      </c>
      <c r="C3757" s="53">
        <f>VLOOKUP(A3757,nifty50tri[#All],2,FALSE)</f>
        <v>32879.74</v>
      </c>
      <c r="D3757" s="53"/>
      <c r="E3757" s="53"/>
      <c r="F3757" s="81"/>
      <c r="H3757" s="2"/>
      <c r="I3757" s="23"/>
      <c r="J3757" s="24"/>
      <c r="K3757" s="14"/>
    </row>
    <row r="3758" spans="1:11">
      <c r="A3758" s="85">
        <v>45364</v>
      </c>
      <c r="B3758" s="65">
        <f>VLOOKUP('3 Year'!A3758,icraliquid[#All],4,FALSE)</f>
        <v>278.43889456645132</v>
      </c>
      <c r="C3758" s="53">
        <f>VLOOKUP(A3758,nifty50tri[#All],2,FALSE)</f>
        <v>32382.22</v>
      </c>
      <c r="D3758" s="53"/>
      <c r="E3758" s="53"/>
      <c r="F3758" s="81"/>
      <c r="H3758" s="2"/>
      <c r="I3758" s="23"/>
      <c r="J3758" s="24"/>
      <c r="K3758" s="14"/>
    </row>
    <row r="3759" spans="1:11">
      <c r="A3759" s="85">
        <v>45365</v>
      </c>
      <c r="B3759" s="65">
        <f>VLOOKUP('3 Year'!A3759,icraliquid[#All],4,FALSE)</f>
        <v>278.49871468369849</v>
      </c>
      <c r="C3759" s="53">
        <f>VLOOKUP(A3759,nifty50tri[#All],2,FALSE)</f>
        <v>32601.49</v>
      </c>
      <c r="D3759" s="53"/>
      <c r="E3759" s="53"/>
      <c r="F3759" s="81"/>
      <c r="H3759" s="2"/>
      <c r="I3759" s="23"/>
      <c r="J3759" s="24"/>
      <c r="K3759" s="14"/>
    </row>
    <row r="3760" spans="1:11">
      <c r="A3760" s="85">
        <v>45366</v>
      </c>
      <c r="B3760" s="65">
        <f>VLOOKUP('3 Year'!A3760,icraliquid[#All],4,FALSE)</f>
        <v>278.5481905526197</v>
      </c>
      <c r="C3760" s="53">
        <f>VLOOKUP(A3760,nifty50tri[#All],2,FALSE)</f>
        <v>32420.41</v>
      </c>
      <c r="D3760" s="53"/>
      <c r="E3760" s="53"/>
      <c r="F3760" s="81"/>
      <c r="H3760" s="2"/>
      <c r="I3760" s="23"/>
      <c r="J3760" s="24"/>
      <c r="K3760" s="14"/>
    </row>
    <row r="3761" spans="1:11">
      <c r="A3761" s="85">
        <v>45369</v>
      </c>
      <c r="B3761" s="65">
        <f>VLOOKUP('3 Year'!A3761,icraliquid[#All],4,FALSE)</f>
        <v>278.72900590015325</v>
      </c>
      <c r="C3761" s="53">
        <f>VLOOKUP(A3761,nifty50tri[#All],2,FALSE)</f>
        <v>32468</v>
      </c>
      <c r="D3761" s="53"/>
      <c r="E3761" s="53"/>
      <c r="F3761" s="81"/>
      <c r="H3761" s="2"/>
      <c r="I3761" s="23"/>
      <c r="J3761" s="24"/>
      <c r="K3761" s="14"/>
    </row>
    <row r="3762" spans="1:11">
      <c r="A3762" s="85">
        <v>45370</v>
      </c>
      <c r="B3762" s="65">
        <f>VLOOKUP('3 Year'!A3762,icraliquid[#All],4,FALSE)</f>
        <v>278.78554512444873</v>
      </c>
      <c r="C3762" s="53">
        <f>VLOOKUP(A3762,nifty50tri[#All],2,FALSE)</f>
        <v>32117.3</v>
      </c>
      <c r="D3762" s="53"/>
      <c r="E3762" s="53"/>
      <c r="F3762" s="81"/>
      <c r="H3762" s="2"/>
      <c r="I3762" s="23"/>
      <c r="J3762" s="24"/>
      <c r="K3762" s="14"/>
    </row>
    <row r="3763" spans="1:11">
      <c r="A3763" s="85">
        <v>45371</v>
      </c>
      <c r="B3763" s="65">
        <f>VLOOKUP('3 Year'!A3763,icraliquid[#All],4,FALSE)</f>
        <v>278.84568642259416</v>
      </c>
      <c r="C3763" s="53">
        <f>VLOOKUP(A3763,nifty50tri[#All],2,FALSE)</f>
        <v>32149.17</v>
      </c>
      <c r="D3763" s="53"/>
      <c r="E3763" s="53"/>
      <c r="F3763" s="81"/>
      <c r="H3763" s="2"/>
      <c r="I3763" s="23"/>
      <c r="J3763" s="24"/>
      <c r="K3763" s="14"/>
    </row>
    <row r="3764" spans="1:11">
      <c r="A3764" s="85">
        <v>45372</v>
      </c>
      <c r="B3764" s="65">
        <f>VLOOKUP('3 Year'!A3764,icraliquid[#All],4,FALSE)</f>
        <v>278.89673733807223</v>
      </c>
      <c r="C3764" s="53">
        <f>VLOOKUP(A3764,nifty50tri[#All],2,FALSE)</f>
        <v>32403.599999999999</v>
      </c>
      <c r="D3764" s="53"/>
      <c r="E3764" s="53"/>
      <c r="F3764" s="81"/>
      <c r="H3764" s="2"/>
      <c r="I3764" s="23"/>
      <c r="J3764" s="24"/>
      <c r="K3764" s="14"/>
    </row>
    <row r="3765" spans="1:11">
      <c r="A3765" s="85">
        <v>45373</v>
      </c>
      <c r="B3765" s="65">
        <f>VLOOKUP('3 Year'!A3765,icraliquid[#All],4,FALSE)</f>
        <v>278.94437672131278</v>
      </c>
      <c r="C3765" s="53">
        <f>VLOOKUP(A3765,nifty50tri[#All],2,FALSE)</f>
        <v>32528.43</v>
      </c>
      <c r="D3765" s="53"/>
      <c r="E3765" s="53"/>
      <c r="F3765" s="81"/>
      <c r="H3765" s="2"/>
      <c r="I3765" s="23"/>
      <c r="J3765" s="24"/>
      <c r="K3765" s="14"/>
    </row>
    <row r="3766" spans="1:11">
      <c r="A3766" s="85">
        <v>45377</v>
      </c>
      <c r="B3766" s="65">
        <f>VLOOKUP('3 Year'!A3766,icraliquid[#All],4,FALSE)</f>
        <v>279.17548004025764</v>
      </c>
      <c r="C3766" s="53">
        <f>VLOOKUP(A3766,nifty50tri[#All],2,FALSE)</f>
        <v>32392.94</v>
      </c>
      <c r="D3766" s="53"/>
      <c r="E3766" s="53"/>
      <c r="F3766" s="81"/>
      <c r="H3766" s="2"/>
      <c r="I3766" s="23"/>
      <c r="J3766" s="24"/>
      <c r="K3766" s="14"/>
    </row>
    <row r="3767" spans="1:11">
      <c r="A3767" s="85">
        <v>45378</v>
      </c>
      <c r="B3767" s="65">
        <f>VLOOKUP('3 Year'!A3767,icraliquid[#All],4,FALSE)</f>
        <v>279.21057736971687</v>
      </c>
      <c r="C3767" s="53">
        <f>VLOOKUP(A3767,nifty50tri[#All],2,FALSE)</f>
        <v>32568.01</v>
      </c>
      <c r="D3767" s="53"/>
      <c r="E3767" s="53"/>
      <c r="F3767" s="81"/>
      <c r="H3767" s="2"/>
      <c r="I3767" s="23"/>
      <c r="J3767" s="24"/>
      <c r="K3767" s="14"/>
    </row>
    <row r="3768" spans="1:11">
      <c r="A3768" s="85">
        <v>45379</v>
      </c>
      <c r="B3768" s="65">
        <f>VLOOKUP('3 Year'!A3768,icraliquid[#All],4,FALSE)</f>
        <v>279.34403467097616</v>
      </c>
      <c r="C3768" s="53">
        <f>VLOOKUP(A3768,nifty50tri[#All],2,FALSE)</f>
        <v>32867.230000000003</v>
      </c>
      <c r="D3768" s="53"/>
      <c r="E3768" s="53"/>
      <c r="F3768" s="81"/>
      <c r="H3768" s="2"/>
      <c r="I3768" s="23"/>
      <c r="J3768" s="24"/>
      <c r="K3768" s="14"/>
    </row>
    <row r="3769" spans="1:11">
      <c r="A3769" s="85">
        <v>45383</v>
      </c>
      <c r="B3769" s="65">
        <f>VLOOKUP('3 Year'!A3769,icraliquid[#All],4,FALSE)</f>
        <v>279.56130299597822</v>
      </c>
      <c r="C3769" s="53">
        <f>VLOOKUP(A3769,nifty50tri[#All],2,FALSE)</f>
        <v>33066.129999999997</v>
      </c>
      <c r="D3769" s="53"/>
      <c r="E3769" s="53"/>
      <c r="F3769" s="81"/>
      <c r="H3769" s="2"/>
      <c r="I3769" s="23"/>
      <c r="J3769" s="24"/>
      <c r="K3769" s="14"/>
    </row>
    <row r="3770" spans="1:11">
      <c r="A3770" s="85">
        <v>45384</v>
      </c>
      <c r="B3770" s="65">
        <f>VLOOKUP('3 Year'!A3770,icraliquid[#All],4,FALSE)</f>
        <v>279.70810484874897</v>
      </c>
      <c r="C3770" s="53">
        <f>VLOOKUP(A3770,nifty50tri[#All],2,FALSE)</f>
        <v>33053.33</v>
      </c>
      <c r="D3770" s="53"/>
      <c r="E3770" s="53"/>
      <c r="F3770" s="81"/>
      <c r="H3770" s="2"/>
      <c r="I3770" s="23"/>
      <c r="J3770" s="24"/>
      <c r="K3770" s="14"/>
    </row>
    <row r="3771" spans="1:11">
      <c r="A3771" s="85">
        <v>45385</v>
      </c>
      <c r="B3771" s="65">
        <f>VLOOKUP('3 Year'!A3771,icraliquid[#All],4,FALSE)</f>
        <v>279.7608317423219</v>
      </c>
      <c r="C3771" s="53">
        <f>VLOOKUP(A3771,nifty50tri[#All],2,FALSE)</f>
        <v>33025.82</v>
      </c>
      <c r="D3771" s="53"/>
      <c r="E3771" s="53"/>
      <c r="F3771" s="81"/>
      <c r="H3771" s="2"/>
      <c r="I3771" s="23"/>
      <c r="J3771" s="24"/>
      <c r="K3771" s="14"/>
    </row>
    <row r="3772" spans="1:11">
      <c r="A3772" s="85">
        <v>45386</v>
      </c>
      <c r="B3772" s="65">
        <f>VLOOKUP('3 Year'!A3772,icraliquid[#All],4,FALSE)</f>
        <v>279.83295331827702</v>
      </c>
      <c r="C3772" s="53">
        <f>VLOOKUP(A3772,nifty50tri[#All],2,FALSE)</f>
        <v>33143.589999999997</v>
      </c>
      <c r="D3772" s="53"/>
      <c r="E3772" s="53"/>
      <c r="F3772" s="81"/>
      <c r="H3772" s="2"/>
      <c r="I3772" s="23"/>
      <c r="J3772" s="24"/>
      <c r="K3772" s="14"/>
    </row>
    <row r="3773" spans="1:11">
      <c r="A3773" s="85">
        <v>45387</v>
      </c>
      <c r="B3773" s="65">
        <f>VLOOKUP('3 Year'!A3773,icraliquid[#All],4,FALSE)</f>
        <v>279.89081740636385</v>
      </c>
      <c r="C3773" s="53">
        <f>VLOOKUP(A3773,nifty50tri[#All],2,FALSE)</f>
        <v>33142.19</v>
      </c>
      <c r="D3773" s="53"/>
      <c r="E3773" s="53"/>
      <c r="F3773" s="81"/>
      <c r="H3773" s="2"/>
      <c r="I3773" s="23"/>
      <c r="J3773" s="24"/>
      <c r="K3773" s="14"/>
    </row>
    <row r="3774" spans="1:11">
      <c r="A3774" s="85">
        <v>45390</v>
      </c>
      <c r="B3774" s="65">
        <f>VLOOKUP('3 Year'!A3774,icraliquid[#All],4,FALSE)</f>
        <v>280.08001106383421</v>
      </c>
      <c r="C3774" s="53">
        <f>VLOOKUP(A3774,nifty50tri[#All],2,FALSE)</f>
        <v>33366.870000000003</v>
      </c>
      <c r="D3774" s="53"/>
      <c r="E3774" s="53"/>
      <c r="F3774" s="81"/>
      <c r="H3774" s="2"/>
      <c r="I3774" s="23"/>
      <c r="J3774" s="24"/>
      <c r="K3774" s="14"/>
    </row>
    <row r="3775" spans="1:11">
      <c r="A3775" s="85">
        <v>45391</v>
      </c>
      <c r="B3775" s="65">
        <f>VLOOKUP('3 Year'!A3775,icraliquid[#All],4,FALSE)</f>
        <v>280.13455376845451</v>
      </c>
      <c r="C3775" s="53">
        <f>VLOOKUP(A3775,nifty50tri[#All],2,FALSE)</f>
        <v>33332.19</v>
      </c>
      <c r="D3775" s="53"/>
      <c r="E3775" s="53"/>
      <c r="F3775" s="81"/>
      <c r="H3775" s="2"/>
      <c r="I3775" s="23"/>
      <c r="J3775" s="24"/>
      <c r="K3775" s="14"/>
    </row>
    <row r="3776" spans="1:11">
      <c r="A3776" s="85">
        <v>45392</v>
      </c>
      <c r="B3776" s="65">
        <f>VLOOKUP('3 Year'!A3776,icraliquid[#All],4,FALSE)</f>
        <v>280.2102875694469</v>
      </c>
      <c r="C3776" s="53">
        <f>VLOOKUP(A3776,nifty50tri[#All],2,FALSE)</f>
        <v>33495.65</v>
      </c>
      <c r="D3776" s="53"/>
      <c r="E3776" s="53"/>
      <c r="F3776" s="81"/>
      <c r="H3776" s="2"/>
      <c r="I3776" s="23"/>
      <c r="J3776" s="24"/>
      <c r="K3776" s="14"/>
    </row>
    <row r="3777" spans="1:11">
      <c r="A3777" s="85">
        <v>45394</v>
      </c>
      <c r="B3777" s="65">
        <f>VLOOKUP('3 Year'!A3777,icraliquid[#All],4,FALSE)</f>
        <v>280.32037649165409</v>
      </c>
      <c r="C3777" s="53">
        <f>VLOOKUP(A3777,nifty50tri[#All],2,FALSE)</f>
        <v>33150.589999999997</v>
      </c>
      <c r="D3777" s="53"/>
      <c r="E3777" s="53"/>
      <c r="F3777" s="81"/>
      <c r="H3777" s="2"/>
      <c r="I3777" s="23"/>
      <c r="J3777" s="24"/>
      <c r="K3777" s="14"/>
    </row>
    <row r="3778" spans="1:11">
      <c r="A3778" s="85">
        <v>45397</v>
      </c>
      <c r="B3778" s="65">
        <f>VLOOKUP('3 Year'!A3778,icraliquid[#All],4,FALSE)</f>
        <v>280.48507888844989</v>
      </c>
      <c r="C3778" s="53">
        <f>VLOOKUP(A3778,nifty50tri[#All],2,FALSE)</f>
        <v>32787.15</v>
      </c>
      <c r="D3778" s="53"/>
      <c r="E3778" s="53"/>
      <c r="F3778" s="81"/>
      <c r="H3778" s="2"/>
      <c r="I3778" s="23"/>
      <c r="J3778" s="24"/>
      <c r="K3778" s="14"/>
    </row>
    <row r="3779" spans="1:11">
      <c r="A3779" s="85">
        <v>45398</v>
      </c>
      <c r="B3779" s="65">
        <f>VLOOKUP('3 Year'!A3779,icraliquid[#All],4,FALSE)</f>
        <v>280.54708683909553</v>
      </c>
      <c r="C3779" s="53">
        <f>VLOOKUP(A3779,nifty50tri[#All],2,FALSE)</f>
        <v>32603.74</v>
      </c>
      <c r="D3779" s="53"/>
      <c r="E3779" s="53"/>
      <c r="F3779" s="81"/>
      <c r="H3779" s="2"/>
      <c r="I3779" s="23"/>
      <c r="J3779" s="24"/>
      <c r="K3779" s="14"/>
    </row>
    <row r="3780" spans="1:11">
      <c r="A3780" s="85">
        <v>45400</v>
      </c>
      <c r="B3780" s="65">
        <f>VLOOKUP('3 Year'!A3780,icraliquid[#All],4,FALSE)</f>
        <v>280.65383478151006</v>
      </c>
      <c r="C3780" s="53">
        <f>VLOOKUP(A3780,nifty50tri[#All],2,FALSE)</f>
        <v>32379.9</v>
      </c>
      <c r="D3780" s="53"/>
      <c r="E3780" s="53"/>
      <c r="F3780" s="81"/>
      <c r="H3780" s="2"/>
      <c r="I3780" s="23"/>
      <c r="J3780" s="24"/>
      <c r="K3780" s="14"/>
    </row>
    <row r="3781" spans="1:11">
      <c r="A3781" s="85">
        <v>45401</v>
      </c>
      <c r="B3781" s="65">
        <f>VLOOKUP('3 Year'!A3781,icraliquid[#All],4,FALSE)</f>
        <v>280.6967486751347</v>
      </c>
      <c r="C3781" s="53">
        <f>VLOOKUP(A3781,nifty50tri[#All],2,FALSE)</f>
        <v>32602.42</v>
      </c>
      <c r="D3781" s="53"/>
      <c r="E3781" s="53"/>
      <c r="F3781" s="81"/>
      <c r="H3781" s="2"/>
      <c r="I3781" s="23"/>
      <c r="J3781" s="24"/>
      <c r="K3781" s="14"/>
    </row>
    <row r="3782" spans="1:11">
      <c r="A3782" s="85">
        <v>45404</v>
      </c>
      <c r="B3782" s="65">
        <f>VLOOKUP('3 Year'!A3782,icraliquid[#All],4,FALSE)</f>
        <v>280.85817870405276</v>
      </c>
      <c r="C3782" s="53">
        <f>VLOOKUP(A3782,nifty50tri[#All],2,FALSE)</f>
        <v>32881.22</v>
      </c>
      <c r="D3782" s="53"/>
      <c r="E3782" s="53"/>
      <c r="F3782" s="81"/>
      <c r="H3782" s="2"/>
      <c r="I3782" s="23"/>
      <c r="J3782" s="24"/>
      <c r="K3782" s="14"/>
    </row>
    <row r="3783" spans="1:11">
      <c r="A3783" s="85">
        <v>45405</v>
      </c>
      <c r="B3783" s="65">
        <f>VLOOKUP('3 Year'!A3783,icraliquid[#All],4,FALSE)</f>
        <v>280.91121627030901</v>
      </c>
      <c r="C3783" s="53">
        <f>VLOOKUP(A3783,nifty50tri[#All],2,FALSE)</f>
        <v>32927.730000000003</v>
      </c>
      <c r="D3783" s="53"/>
      <c r="E3783" s="53"/>
      <c r="F3783" s="81"/>
      <c r="H3783" s="2"/>
      <c r="I3783" s="23"/>
      <c r="J3783" s="24"/>
      <c r="K3783" s="14"/>
    </row>
    <row r="3784" spans="1:11">
      <c r="A3784" s="85">
        <v>45406</v>
      </c>
      <c r="B3784" s="65">
        <f>VLOOKUP('3 Year'!A3784,icraliquid[#All],4,FALSE)</f>
        <v>280.96655193181539</v>
      </c>
      <c r="C3784" s="53">
        <f>VLOOKUP(A3784,nifty50tri[#All],2,FALSE)</f>
        <v>32978.370000000003</v>
      </c>
      <c r="D3784" s="53"/>
      <c r="E3784" s="53"/>
      <c r="F3784" s="81"/>
      <c r="H3784" s="2"/>
      <c r="I3784" s="23"/>
      <c r="J3784" s="24"/>
      <c r="K3784" s="14"/>
    </row>
    <row r="3785" spans="1:11">
      <c r="A3785" s="85">
        <v>45407</v>
      </c>
      <c r="B3785" s="65">
        <f>VLOOKUP('3 Year'!A3785,icraliquid[#All],4,FALSE)</f>
        <v>281.00259262760017</v>
      </c>
      <c r="C3785" s="53">
        <f>VLOOKUP(A3785,nifty50tri[#All],2,FALSE)</f>
        <v>33225.64</v>
      </c>
      <c r="D3785" s="53"/>
      <c r="E3785" s="53"/>
      <c r="F3785" s="81"/>
      <c r="H3785" s="2"/>
      <c r="I3785" s="23"/>
      <c r="J3785" s="24"/>
      <c r="K3785" s="14"/>
    </row>
    <row r="3786" spans="1:11">
      <c r="A3786" s="85">
        <v>45408</v>
      </c>
      <c r="B3786" s="65">
        <f>VLOOKUP('3 Year'!A3786,icraliquid[#All],4,FALSE)</f>
        <v>281.04975025173394</v>
      </c>
      <c r="C3786" s="53">
        <f>VLOOKUP(A3786,nifty50tri[#All],2,FALSE)</f>
        <v>33004.19</v>
      </c>
      <c r="D3786" s="53"/>
      <c r="E3786" s="53"/>
      <c r="F3786" s="81"/>
      <c r="H3786" s="2"/>
      <c r="I3786" s="23"/>
      <c r="J3786" s="24"/>
      <c r="K3786" s="14"/>
    </row>
    <row r="3787" spans="1:11">
      <c r="A3787" s="85">
        <v>45411</v>
      </c>
      <c r="B3787" s="65">
        <f>VLOOKUP('3 Year'!A3787,icraliquid[#All],4,FALSE)</f>
        <v>281.21159279735093</v>
      </c>
      <c r="C3787" s="53">
        <f>VLOOKUP(A3787,nifty50tri[#All],2,FALSE)</f>
        <v>33333.120000000003</v>
      </c>
      <c r="D3787" s="53"/>
      <c r="E3787" s="53"/>
      <c r="F3787" s="81"/>
      <c r="H3787" s="2"/>
      <c r="I3787" s="23"/>
      <c r="J3787" s="24"/>
      <c r="K3787" s="14"/>
    </row>
    <row r="3788" spans="1:11">
      <c r="A3788" s="85">
        <v>45412</v>
      </c>
      <c r="B3788" s="65">
        <f>VLOOKUP('3 Year'!A3788,icraliquid[#All],4,FALSE)</f>
        <v>281.26101823872392</v>
      </c>
      <c r="C3788" s="53">
        <f>VLOOKUP(A3788,nifty50tri[#All],2,FALSE)</f>
        <v>33276.410000000003</v>
      </c>
      <c r="D3788" s="53"/>
      <c r="E3788" s="53"/>
      <c r="F3788" s="81"/>
      <c r="H3788" s="2"/>
      <c r="I3788" s="23"/>
      <c r="J3788" s="24"/>
      <c r="K3788" s="14"/>
    </row>
    <row r="3789" spans="1:11">
      <c r="A3789" s="85">
        <v>45414</v>
      </c>
      <c r="B3789" s="65">
        <f>VLOOKUP('3 Year'!A3789,icraliquid[#All],4,FALSE)</f>
        <v>281.38293678809782</v>
      </c>
      <c r="C3789" s="53">
        <f>VLOOKUP(A3789,nifty50tri[#All],2,FALSE)</f>
        <v>33340.199999999997</v>
      </c>
      <c r="D3789" s="53"/>
      <c r="E3789" s="53"/>
      <c r="F3789" s="81"/>
      <c r="H3789" s="2"/>
      <c r="I3789" s="23"/>
      <c r="J3789" s="24"/>
      <c r="K3789" s="14"/>
    </row>
    <row r="3790" spans="1:11">
      <c r="A3790" s="85">
        <v>45415</v>
      </c>
      <c r="B3790" s="65">
        <f>VLOOKUP('3 Year'!A3790,icraliquid[#All],4,FALSE)</f>
        <v>281.44184449864241</v>
      </c>
      <c r="C3790" s="53">
        <f>VLOOKUP(A3790,nifty50tri[#All],2,FALSE)</f>
        <v>33086.51</v>
      </c>
      <c r="D3790" s="53"/>
      <c r="E3790" s="53"/>
      <c r="F3790" s="81"/>
      <c r="H3790" s="2"/>
      <c r="I3790" s="23"/>
      <c r="J3790" s="24"/>
      <c r="K3790" s="14"/>
    </row>
    <row r="3791" spans="1:11">
      <c r="A3791" s="85">
        <v>45418</v>
      </c>
      <c r="B3791" s="65">
        <f>VLOOKUP('3 Year'!A3791,icraliquid[#All],4,FALSE)</f>
        <v>281.60147916277469</v>
      </c>
      <c r="C3791" s="53">
        <f>VLOOKUP(A3791,nifty50tri[#All],2,FALSE)</f>
        <v>33037.730000000003</v>
      </c>
      <c r="D3791" s="53"/>
      <c r="E3791" s="53"/>
      <c r="F3791" s="81"/>
      <c r="H3791" s="2"/>
      <c r="I3791" s="23"/>
      <c r="J3791" s="24"/>
      <c r="K3791" s="14"/>
    </row>
    <row r="3792" spans="1:11">
      <c r="A3792" s="85">
        <v>45419</v>
      </c>
      <c r="B3792" s="65">
        <f>VLOOKUP('3 Year'!A3792,icraliquid[#All],4,FALSE)</f>
        <v>281.6541857015431</v>
      </c>
      <c r="C3792" s="53">
        <f>VLOOKUP(A3792,nifty50tri[#All],2,FALSE)</f>
        <v>32837.71</v>
      </c>
      <c r="D3792" s="53"/>
      <c r="E3792" s="53"/>
      <c r="F3792" s="81"/>
      <c r="H3792" s="2"/>
      <c r="I3792" s="23"/>
      <c r="J3792" s="24"/>
      <c r="K3792" s="14"/>
    </row>
    <row r="3793" spans="1:11">
      <c r="A3793" s="85">
        <v>45420</v>
      </c>
      <c r="B3793" s="65">
        <f>VLOOKUP('3 Year'!A3793,icraliquid[#All],4,FALSE)</f>
        <v>281.70396209853726</v>
      </c>
      <c r="C3793" s="53">
        <f>VLOOKUP(A3793,nifty50tri[#All],2,FALSE)</f>
        <v>32837.65</v>
      </c>
      <c r="D3793" s="53"/>
      <c r="E3793" s="53"/>
      <c r="F3793" s="81"/>
      <c r="H3793" s="2"/>
      <c r="I3793" s="23"/>
      <c r="J3793" s="24"/>
      <c r="K3793" s="14"/>
    </row>
    <row r="3794" spans="1:11">
      <c r="A3794" s="85">
        <v>45421</v>
      </c>
      <c r="B3794" s="65">
        <f>VLOOKUP('3 Year'!A3794,icraliquid[#All],4,FALSE)</f>
        <v>281.75197294338727</v>
      </c>
      <c r="C3794" s="53">
        <f>VLOOKUP(A3794,nifty50tri[#All],2,FALSE)</f>
        <v>32329.72</v>
      </c>
      <c r="D3794" s="53"/>
      <c r="E3794" s="53"/>
      <c r="F3794" s="81"/>
      <c r="H3794" s="2"/>
      <c r="I3794" s="23"/>
      <c r="J3794" s="24"/>
      <c r="K3794" s="14"/>
    </row>
    <row r="3795" spans="1:11">
      <c r="A3795" s="85">
        <v>45422</v>
      </c>
      <c r="B3795" s="65">
        <f>VLOOKUP('3 Year'!A3795,icraliquid[#All],4,FALSE)</f>
        <v>281.80554209863755</v>
      </c>
      <c r="C3795" s="53">
        <f>VLOOKUP(A3795,nifty50tri[#All],2,FALSE)</f>
        <v>32522.55</v>
      </c>
      <c r="D3795" s="53"/>
      <c r="E3795" s="53"/>
      <c r="F3795" s="81"/>
      <c r="H3795" s="2"/>
      <c r="I3795" s="23"/>
      <c r="J3795" s="24"/>
      <c r="K3795" s="14"/>
    </row>
    <row r="3796" spans="1:11">
      <c r="A3796" s="85">
        <v>45425</v>
      </c>
      <c r="B3796" s="65">
        <f>VLOOKUP('3 Year'!A3796,icraliquid[#All],4,FALSE)</f>
        <v>281.97112638283392</v>
      </c>
      <c r="C3796" s="53">
        <f>VLOOKUP(A3796,nifty50tri[#All],2,FALSE)</f>
        <v>32594.61</v>
      </c>
      <c r="D3796" s="53"/>
      <c r="E3796" s="53"/>
      <c r="F3796" s="81"/>
      <c r="H3796" s="2"/>
      <c r="I3796" s="23"/>
      <c r="J3796" s="24"/>
      <c r="K3796" s="14"/>
    </row>
    <row r="3797" spans="1:11">
      <c r="A3797" s="85">
        <v>45426</v>
      </c>
      <c r="B3797" s="65">
        <f>VLOOKUP('3 Year'!A3797,icraliquid[#All],4,FALSE)</f>
        <v>282.03572249153189</v>
      </c>
      <c r="C3797" s="53">
        <f>VLOOKUP(A3797,nifty50tri[#All],2,FALSE)</f>
        <v>32762.37</v>
      </c>
      <c r="D3797" s="53"/>
      <c r="E3797" s="53"/>
      <c r="F3797" s="81"/>
      <c r="H3797" s="2"/>
      <c r="I3797" s="23"/>
      <c r="J3797" s="24"/>
      <c r="K3797" s="14"/>
    </row>
    <row r="3798" spans="1:11">
      <c r="A3798" s="85">
        <v>45427</v>
      </c>
      <c r="B3798" s="65">
        <f>VLOOKUP('3 Year'!A3798,icraliquid[#All],4,FALSE)</f>
        <v>282.09317509995492</v>
      </c>
      <c r="C3798" s="53">
        <f>VLOOKUP(A3798,nifty50tri[#All],2,FALSE)</f>
        <v>32736.91</v>
      </c>
      <c r="D3798" s="53"/>
      <c r="E3798" s="53"/>
      <c r="F3798" s="81"/>
      <c r="H3798" s="2"/>
      <c r="I3798" s="23"/>
      <c r="J3798" s="24"/>
      <c r="K3798" s="14"/>
    </row>
    <row r="3799" spans="1:11">
      <c r="A3799" s="85">
        <v>45428</v>
      </c>
      <c r="B3799" s="65">
        <f>VLOOKUP('3 Year'!A3799,icraliquid[#All],4,FALSE)</f>
        <v>282.14808898042168</v>
      </c>
      <c r="C3799" s="53">
        <f>VLOOKUP(A3799,nifty50tri[#All],2,FALSE)</f>
        <v>33046.160000000003</v>
      </c>
      <c r="D3799" s="53"/>
      <c r="E3799" s="53"/>
      <c r="F3799" s="81"/>
      <c r="H3799" s="2"/>
      <c r="I3799" s="23"/>
      <c r="J3799" s="24"/>
      <c r="K3799" s="14"/>
    </row>
    <row r="3800" spans="1:11">
      <c r="A3800" s="85">
        <v>45429</v>
      </c>
      <c r="B3800" s="65">
        <f>VLOOKUP('3 Year'!A3800,icraliquid[#All],4,FALSE)</f>
        <v>282.20560158307438</v>
      </c>
      <c r="C3800" s="53">
        <f>VLOOKUP(A3800,nifty50tri[#All],2,FALSE)</f>
        <v>33138.019999999997</v>
      </c>
      <c r="D3800" s="53"/>
      <c r="E3800" s="53"/>
      <c r="F3800" s="81"/>
      <c r="H3800" s="2"/>
      <c r="I3800" s="23"/>
      <c r="J3800" s="24"/>
      <c r="K3800" s="14"/>
    </row>
    <row r="3801" spans="1:11">
      <c r="A3801" s="85">
        <v>45430</v>
      </c>
      <c r="B3801" s="65">
        <f>VLOOKUP('3 Year'!A3801,icraliquid[#All],4,FALSE)</f>
        <v>282.26277334529101</v>
      </c>
      <c r="C3801" s="53">
        <f>VLOOKUP(A3801,nifty50tri[#All],2,FALSE)</f>
        <v>33190.97</v>
      </c>
      <c r="D3801" s="53"/>
      <c r="E3801" s="53"/>
      <c r="F3801" s="81"/>
      <c r="H3801" s="2"/>
      <c r="I3801" s="23"/>
      <c r="J3801" s="24"/>
      <c r="K3801" s="14"/>
    </row>
    <row r="3802" spans="1:11">
      <c r="A3802" s="85">
        <v>45433</v>
      </c>
      <c r="B3802" s="65">
        <f>VLOOKUP('3 Year'!A3802,icraliquid[#All],4,FALSE)</f>
        <v>282.46273357148755</v>
      </c>
      <c r="C3802" s="53">
        <f>VLOOKUP(A3802,nifty50tri[#All],2,FALSE)</f>
        <v>33230.839999999997</v>
      </c>
      <c r="D3802" s="53"/>
      <c r="E3802" s="53"/>
      <c r="F3802" s="81"/>
      <c r="H3802" s="2"/>
      <c r="I3802" s="23"/>
      <c r="J3802" s="24"/>
      <c r="K3802" s="14"/>
    </row>
    <row r="3803" spans="1:11">
      <c r="A3803" s="85">
        <v>45434</v>
      </c>
      <c r="B3803" s="65">
        <f>VLOOKUP('3 Year'!A3803,icraliquid[#All],4,FALSE)</f>
        <v>282.51947375676275</v>
      </c>
      <c r="C3803" s="53">
        <f>VLOOKUP(A3803,nifty50tri[#All],2,FALSE)</f>
        <v>33349.839999999997</v>
      </c>
      <c r="D3803" s="53"/>
      <c r="E3803" s="53"/>
      <c r="F3803" s="81"/>
      <c r="H3803" s="2"/>
      <c r="I3803" s="23"/>
      <c r="J3803" s="24"/>
      <c r="K3803" s="14"/>
    </row>
    <row r="3804" spans="1:11">
      <c r="A3804" s="85">
        <v>45435</v>
      </c>
      <c r="B3804" s="65">
        <f>VLOOKUP('3 Year'!A3804,icraliquid[#All],4,FALSE)</f>
        <v>282.57610381774487</v>
      </c>
      <c r="C3804" s="53">
        <f>VLOOKUP(A3804,nifty50tri[#All],2,FALSE)</f>
        <v>33895.660000000003</v>
      </c>
      <c r="D3804" s="53"/>
      <c r="E3804" s="53"/>
      <c r="F3804" s="81"/>
      <c r="H3804" s="2"/>
      <c r="I3804" s="23"/>
      <c r="J3804" s="24"/>
      <c r="K3804" s="14"/>
    </row>
    <row r="3805" spans="1:11">
      <c r="A3805" s="85">
        <v>45436</v>
      </c>
      <c r="B3805" s="65">
        <f>VLOOKUP('3 Year'!A3805,icraliquid[#All],4,FALSE)</f>
        <v>282.63873352088638</v>
      </c>
      <c r="C3805" s="53">
        <f>VLOOKUP(A3805,nifty50tri[#All],2,FALSE)</f>
        <v>33881.75</v>
      </c>
      <c r="D3805" s="53"/>
      <c r="E3805" s="53"/>
      <c r="F3805" s="81"/>
      <c r="H3805" s="2"/>
      <c r="I3805" s="23"/>
      <c r="J3805" s="24"/>
      <c r="K3805" s="14"/>
    </row>
    <row r="3806" spans="1:11">
      <c r="A3806" s="85">
        <v>45439</v>
      </c>
      <c r="B3806" s="65">
        <f>VLOOKUP('3 Year'!A3806,icraliquid[#All],4,FALSE)</f>
        <v>282.79949242282606</v>
      </c>
      <c r="C3806" s="53">
        <f>VLOOKUP(A3806,nifty50tri[#All],2,FALSE)</f>
        <v>33845.39</v>
      </c>
      <c r="D3806" s="53"/>
      <c r="E3806" s="53"/>
      <c r="F3806" s="81"/>
      <c r="H3806" s="2"/>
      <c r="I3806" s="23"/>
      <c r="J3806" s="24"/>
      <c r="K3806" s="14"/>
    </row>
    <row r="3807" spans="1:11">
      <c r="A3807" s="85">
        <v>45440</v>
      </c>
      <c r="B3807" s="65">
        <f>VLOOKUP('3 Year'!A3807,icraliquid[#All],4,FALSE)</f>
        <v>282.85651332322294</v>
      </c>
      <c r="C3807" s="53">
        <f>VLOOKUP(A3807,nifty50tri[#All],2,FALSE)</f>
        <v>33780.01</v>
      </c>
      <c r="D3807" s="53"/>
      <c r="E3807" s="53"/>
      <c r="F3807" s="81"/>
      <c r="H3807" s="2"/>
      <c r="I3807" s="23"/>
      <c r="J3807" s="24"/>
      <c r="K3807" s="14"/>
    </row>
    <row r="3808" spans="1:11">
      <c r="A3808" s="85">
        <v>45441</v>
      </c>
      <c r="B3808" s="65">
        <f>VLOOKUP('3 Year'!A3808,icraliquid[#All],4,FALSE)</f>
        <v>282.91357439387775</v>
      </c>
      <c r="C3808" s="53">
        <f>VLOOKUP(A3808,nifty50tri[#All],2,FALSE)</f>
        <v>33509.230000000003</v>
      </c>
      <c r="D3808" s="53"/>
      <c r="E3808" s="53"/>
      <c r="F3808" s="81"/>
      <c r="H3808" s="2"/>
      <c r="I3808" s="23"/>
      <c r="J3808" s="24"/>
      <c r="K3808" s="14"/>
    </row>
    <row r="3809" spans="1:11">
      <c r="A3809" s="85">
        <v>45442</v>
      </c>
      <c r="B3809" s="65">
        <f>VLOOKUP('3 Year'!A3809,icraliquid[#All],4,FALSE)</f>
        <v>282.96496622599568</v>
      </c>
      <c r="C3809" s="53">
        <f>VLOOKUP(A3809,nifty50tri[#All],2,FALSE)</f>
        <v>33190.35</v>
      </c>
      <c r="D3809" s="53"/>
      <c r="E3809" s="53"/>
      <c r="F3809" s="81"/>
      <c r="H3809" s="2"/>
      <c r="I3809" s="23"/>
      <c r="J3809" s="24"/>
      <c r="K3809" s="14"/>
    </row>
    <row r="3810" spans="1:11">
      <c r="A3810" s="85">
        <v>45446</v>
      </c>
      <c r="B3810" s="65">
        <f>VLOOKUP('3 Year'!A3810,icraliquid[#All],4,FALSE)</f>
        <v>283.19077236350967</v>
      </c>
      <c r="C3810" s="53">
        <f>VLOOKUP(A3810,nifty50tri[#All],2,FALSE)</f>
        <v>34369.129999999997</v>
      </c>
      <c r="D3810" s="53"/>
      <c r="E3810" s="53"/>
      <c r="F3810" s="81"/>
      <c r="H3810" s="2"/>
      <c r="I3810" s="23"/>
      <c r="J3810" s="24"/>
      <c r="K3810" s="14"/>
    </row>
    <row r="3811" spans="1:11">
      <c r="A3811" s="85">
        <v>45447</v>
      </c>
      <c r="B3811" s="65">
        <f>VLOOKUP('3 Year'!A3811,icraliquid[#All],4,FALSE)</f>
        <v>283.24487343900807</v>
      </c>
      <c r="C3811" s="53">
        <f>VLOOKUP(A3811,nifty50tri[#All],2,FALSE)</f>
        <v>32353.5</v>
      </c>
      <c r="D3811" s="53"/>
      <c r="E3811" s="53"/>
      <c r="F3811" s="81"/>
      <c r="H3811" s="2"/>
      <c r="I3811" s="23"/>
      <c r="J3811" s="24"/>
      <c r="K3811" s="14"/>
    </row>
    <row r="3812" spans="1:11">
      <c r="A3812" s="85">
        <v>45448</v>
      </c>
      <c r="B3812" s="65">
        <f>VLOOKUP('3 Year'!A3812,icraliquid[#All],4,FALSE)</f>
        <v>283.30224565813984</v>
      </c>
      <c r="C3812" s="53">
        <f>VLOOKUP(A3812,nifty50tri[#All],2,FALSE)</f>
        <v>33441.4</v>
      </c>
      <c r="D3812" s="53"/>
      <c r="E3812" s="53"/>
      <c r="F3812" s="81"/>
      <c r="H3812" s="2"/>
      <c r="I3812" s="23"/>
      <c r="J3812" s="24"/>
      <c r="K3812" s="14"/>
    </row>
    <row r="3813" spans="1:11">
      <c r="A3813" s="85">
        <v>45449</v>
      </c>
      <c r="B3813" s="65">
        <f>VLOOKUP('3 Year'!A3813,icraliquid[#All],4,FALSE)</f>
        <v>283.36170497822451</v>
      </c>
      <c r="C3813" s="53">
        <f>VLOOKUP(A3813,nifty50tri[#All],2,FALSE)</f>
        <v>33738.58</v>
      </c>
      <c r="D3813" s="53"/>
      <c r="E3813" s="53"/>
      <c r="F3813" s="81"/>
      <c r="H3813" s="2"/>
      <c r="I3813" s="23"/>
      <c r="J3813" s="24"/>
      <c r="K3813" s="14"/>
    </row>
    <row r="3814" spans="1:11">
      <c r="A3814" s="85">
        <v>45450</v>
      </c>
      <c r="B3814" s="65">
        <f>VLOOKUP('3 Year'!A3814,icraliquid[#All],4,FALSE)</f>
        <v>283.41972969206967</v>
      </c>
      <c r="C3814" s="53">
        <f>VLOOKUP(A3814,nifty50tri[#All],2,FALSE)</f>
        <v>34431.61</v>
      </c>
      <c r="D3814" s="53"/>
      <c r="E3814" s="53"/>
      <c r="F3814" s="81"/>
      <c r="H3814" s="2"/>
      <c r="I3814" s="23"/>
      <c r="J3814" s="24"/>
      <c r="K3814" s="14"/>
    </row>
    <row r="3815" spans="1:11">
      <c r="A3815" s="85">
        <v>45453</v>
      </c>
      <c r="B3815" s="65">
        <f>VLOOKUP('3 Year'!A3815,icraliquid[#All],4,FALSE)</f>
        <v>283.59048125747535</v>
      </c>
      <c r="C3815" s="53">
        <f>VLOOKUP(A3815,nifty50tri[#All],2,FALSE)</f>
        <v>34385.839999999997</v>
      </c>
      <c r="D3815" s="53"/>
      <c r="E3815" s="53"/>
      <c r="F3815" s="81"/>
      <c r="H3815" s="2"/>
      <c r="I3815" s="23"/>
      <c r="J3815" s="24"/>
      <c r="K3815" s="14"/>
    </row>
    <row r="3816" spans="1:11">
      <c r="A3816" s="85">
        <v>45454</v>
      </c>
      <c r="B3816" s="65">
        <f>VLOOKUP('3 Year'!A3816,icraliquid[#All],4,FALSE)</f>
        <v>283.6500608982268</v>
      </c>
      <c r="C3816" s="53">
        <f>VLOOKUP(A3816,nifty50tri[#All],2,FALSE)</f>
        <v>34402</v>
      </c>
      <c r="D3816" s="53"/>
      <c r="E3816" s="53"/>
      <c r="F3816" s="81"/>
      <c r="H3816" s="2"/>
      <c r="I3816" s="23"/>
      <c r="J3816" s="24"/>
      <c r="K3816" s="14"/>
    </row>
    <row r="3817" spans="1:11">
      <c r="A3817" s="85">
        <v>45455</v>
      </c>
      <c r="B3817" s="65">
        <f>VLOOKUP('3 Year'!A3817,icraliquid[#All],4,FALSE)</f>
        <v>283.7053361352996</v>
      </c>
      <c r="C3817" s="53">
        <f>VLOOKUP(A3817,nifty50tri[#All],2,FALSE)</f>
        <v>34487.879999999997</v>
      </c>
      <c r="D3817" s="53"/>
      <c r="E3817" s="53"/>
      <c r="F3817" s="81"/>
      <c r="H3817" s="2"/>
      <c r="I3817" s="23"/>
      <c r="J3817" s="24"/>
      <c r="K3817" s="14"/>
    </row>
    <row r="3818" spans="1:11">
      <c r="A3818" s="85">
        <v>45456</v>
      </c>
      <c r="B3818" s="65">
        <f>VLOOKUP('3 Year'!A3818,icraliquid[#All],4,FALSE)</f>
        <v>283.7611934409727</v>
      </c>
      <c r="C3818" s="53">
        <f>VLOOKUP(A3818,nifty50tri[#All],2,FALSE)</f>
        <v>34600.19</v>
      </c>
      <c r="D3818" s="53"/>
      <c r="E3818" s="53"/>
      <c r="F3818" s="81"/>
      <c r="H3818" s="2"/>
      <c r="I3818" s="23"/>
      <c r="J3818" s="24"/>
      <c r="K3818" s="14"/>
    </row>
    <row r="3819" spans="1:11">
      <c r="A3819" s="85">
        <v>45457</v>
      </c>
      <c r="B3819" s="65">
        <f>VLOOKUP('3 Year'!A3819,icraliquid[#All],4,FALSE)</f>
        <v>283.81960937542522</v>
      </c>
      <c r="C3819" s="53">
        <f>VLOOKUP(A3819,nifty50tri[#All],2,FALSE)</f>
        <v>34710.67</v>
      </c>
      <c r="D3819" s="53"/>
      <c r="E3819" s="53"/>
      <c r="F3819" s="81"/>
      <c r="H3819" s="2"/>
      <c r="I3819" s="23"/>
      <c r="J3819" s="24"/>
      <c r="K3819" s="14"/>
    </row>
    <row r="3820" spans="1:11">
      <c r="A3820" s="85">
        <v>45461</v>
      </c>
      <c r="B3820" s="65">
        <f>VLOOKUP('3 Year'!A3820,icraliquid[#All],4,FALSE)</f>
        <v>284.04675030561566</v>
      </c>
      <c r="C3820" s="53">
        <f>VLOOKUP(A3820,nifty50tri[#All],2,FALSE)</f>
        <v>34847.24</v>
      </c>
      <c r="D3820" s="53"/>
      <c r="E3820" s="53"/>
      <c r="F3820" s="81"/>
      <c r="H3820" s="2"/>
      <c r="I3820" s="23"/>
      <c r="J3820" s="24"/>
      <c r="K3820" s="14"/>
    </row>
    <row r="3821" spans="1:11">
      <c r="A3821" s="85">
        <v>45462</v>
      </c>
      <c r="B3821" s="65">
        <f>VLOOKUP('3 Year'!A3821,icraliquid[#All],4,FALSE)</f>
        <v>284.10006860438398</v>
      </c>
      <c r="C3821" s="53">
        <f>VLOOKUP(A3821,nifty50tri[#All],2,FALSE)</f>
        <v>34786.58</v>
      </c>
      <c r="D3821" s="53"/>
      <c r="E3821" s="53"/>
      <c r="F3821" s="81"/>
      <c r="H3821" s="2"/>
      <c r="I3821" s="23"/>
      <c r="J3821" s="24"/>
      <c r="K3821" s="14"/>
    </row>
    <row r="3822" spans="1:11">
      <c r="A3822" s="85">
        <v>45463</v>
      </c>
      <c r="B3822" s="65">
        <f>VLOOKUP('3 Year'!A3822,icraliquid[#All],4,FALSE)</f>
        <v>284.15668858052231</v>
      </c>
      <c r="C3822" s="53">
        <f>VLOOKUP(A3822,nifty50tri[#All],2,FALSE)</f>
        <v>34873.15</v>
      </c>
      <c r="D3822" s="53"/>
      <c r="E3822" s="53"/>
      <c r="F3822" s="81"/>
      <c r="H3822" s="2"/>
      <c r="I3822" s="23"/>
      <c r="J3822" s="24"/>
      <c r="K3822" s="14"/>
    </row>
    <row r="3823" spans="1:11">
      <c r="A3823" s="85">
        <v>45464</v>
      </c>
      <c r="B3823" s="65">
        <f>VLOOKUP('3 Year'!A3823,icraliquid[#All],4,FALSE)</f>
        <v>284.21425171902541</v>
      </c>
      <c r="C3823" s="53">
        <f>VLOOKUP(A3823,nifty50tri[#All],2,FALSE)</f>
        <v>34779.9</v>
      </c>
      <c r="D3823" s="53"/>
      <c r="E3823" s="53"/>
      <c r="F3823" s="81"/>
      <c r="H3823" s="2"/>
      <c r="I3823" s="23"/>
      <c r="J3823" s="24"/>
      <c r="K3823" s="14"/>
    </row>
    <row r="3824" spans="1:11">
      <c r="A3824" s="85">
        <v>45467</v>
      </c>
      <c r="B3824" s="65">
        <f>VLOOKUP('3 Year'!A3824,icraliquid[#All],4,FALSE)</f>
        <v>284.38404007021256</v>
      </c>
      <c r="C3824" s="53">
        <f>VLOOKUP(A3824,nifty50tri[#All],2,FALSE)</f>
        <v>34834.33</v>
      </c>
      <c r="D3824" s="53"/>
      <c r="E3824" s="53"/>
      <c r="F3824" s="81"/>
      <c r="H3824" s="2"/>
      <c r="I3824" s="23"/>
      <c r="J3824" s="24"/>
      <c r="K3824" s="14"/>
    </row>
    <row r="3825" spans="1:11">
      <c r="A3825" s="85">
        <v>45468</v>
      </c>
      <c r="B3825" s="65">
        <f>VLOOKUP('3 Year'!A3825,icraliquid[#All],4,FALSE)</f>
        <v>284.42734513687321</v>
      </c>
      <c r="C3825" s="53">
        <f>VLOOKUP(A3825,nifty50tri[#All],2,FALSE)</f>
        <v>35105.79</v>
      </c>
      <c r="D3825" s="53"/>
      <c r="E3825" s="53"/>
      <c r="F3825" s="81"/>
      <c r="H3825" s="2"/>
      <c r="I3825" s="23"/>
      <c r="J3825" s="24"/>
      <c r="K3825" s="14"/>
    </row>
    <row r="3826" spans="1:11">
      <c r="A3826" s="85">
        <v>45469</v>
      </c>
      <c r="B3826" s="65">
        <f>VLOOKUP('3 Year'!A3826,icraliquid[#All],4,FALSE)</f>
        <v>284.48445658927074</v>
      </c>
      <c r="C3826" s="53">
        <f>VLOOKUP(A3826,nifty50tri[#All],2,FALSE)</f>
        <v>35324.11</v>
      </c>
      <c r="D3826" s="53"/>
      <c r="E3826" s="53"/>
      <c r="F3826" s="81"/>
      <c r="H3826" s="2"/>
      <c r="I3826" s="23"/>
      <c r="J3826" s="24"/>
      <c r="K3826" s="14"/>
    </row>
    <row r="3827" spans="1:11">
      <c r="A3827" s="85">
        <v>45470</v>
      </c>
      <c r="B3827" s="65">
        <f>VLOOKUP('3 Year'!A3827,icraliquid[#All],4,FALSE)</f>
        <v>284.54127709846051</v>
      </c>
      <c r="C3827" s="53">
        <f>VLOOKUP(A3827,nifty50tri[#All],2,FALSE)</f>
        <v>35585.620000000003</v>
      </c>
      <c r="D3827" s="53"/>
      <c r="E3827" s="53"/>
      <c r="F3827" s="81"/>
      <c r="H3827" s="2"/>
      <c r="I3827" s="23"/>
      <c r="J3827" s="24"/>
      <c r="K3827" s="14"/>
    </row>
    <row r="3828" spans="1:11">
      <c r="A3828" s="85">
        <v>45471</v>
      </c>
      <c r="B3828" s="65">
        <f>VLOOKUP('3 Year'!A3828,icraliquid[#All],4,FALSE)</f>
        <v>284.60872273591457</v>
      </c>
      <c r="C3828" s="53">
        <f>VLOOKUP(A3828,nifty50tri[#All],2,FALSE)</f>
        <v>35539.160000000003</v>
      </c>
      <c r="D3828" s="53"/>
      <c r="E3828" s="53"/>
      <c r="F3828" s="81"/>
      <c r="H3828" s="2"/>
      <c r="I3828" s="23"/>
      <c r="J3828" s="24"/>
      <c r="K3828" s="14"/>
    </row>
    <row r="3829" spans="1:11">
      <c r="A3829" s="85">
        <v>45474</v>
      </c>
      <c r="B3829" s="65">
        <f>VLOOKUP('3 Year'!A3829,icraliquid[#All],4,FALSE)</f>
        <v>284.80090602028662</v>
      </c>
      <c r="C3829" s="53">
        <f>VLOOKUP(A3829,nifty50tri[#All],2,FALSE)</f>
        <v>35733.58</v>
      </c>
      <c r="D3829" s="53"/>
      <c r="E3829" s="53"/>
      <c r="F3829" s="81"/>
      <c r="H3829" s="2"/>
      <c r="I3829" s="23"/>
      <c r="J3829" s="24"/>
      <c r="K3829" s="14"/>
    </row>
    <row r="3830" spans="1:11">
      <c r="A3830" s="85">
        <v>45475</v>
      </c>
      <c r="B3830" s="65">
        <f>VLOOKUP('3 Year'!A3830,icraliquid[#All],4,FALSE)</f>
        <v>284.8757868108292</v>
      </c>
      <c r="C3830" s="53">
        <f>VLOOKUP(A3830,nifty50tri[#All],2,FALSE)</f>
        <v>35706.769999999997</v>
      </c>
      <c r="D3830" s="53"/>
      <c r="E3830" s="53"/>
      <c r="F3830" s="81"/>
      <c r="H3830" s="2"/>
      <c r="I3830" s="23"/>
      <c r="J3830" s="24"/>
      <c r="K3830" s="14"/>
    </row>
    <row r="3831" spans="1:11">
      <c r="A3831" s="85">
        <v>45476</v>
      </c>
      <c r="B3831" s="65">
        <f>VLOOKUP('3 Year'!A3831,icraliquid[#All],4,FALSE)</f>
        <v>284.92735947450291</v>
      </c>
      <c r="C3831" s="53">
        <f>VLOOKUP(A3831,nifty50tri[#All],2,FALSE)</f>
        <v>35947.53</v>
      </c>
      <c r="D3831" s="53"/>
      <c r="E3831" s="53"/>
      <c r="F3831" s="81"/>
      <c r="H3831" s="2"/>
      <c r="I3831" s="23"/>
      <c r="J3831" s="24"/>
      <c r="K3831" s="14"/>
    </row>
    <row r="3832" spans="1:11">
      <c r="A3832" s="85">
        <v>45477</v>
      </c>
      <c r="B3832" s="65">
        <f>VLOOKUP('3 Year'!A3832,icraliquid[#All],4,FALSE)</f>
        <v>284.98311624594896</v>
      </c>
      <c r="C3832" s="53">
        <f>VLOOKUP(A3832,nifty50tri[#All],2,FALSE)</f>
        <v>35970.639999999999</v>
      </c>
      <c r="D3832" s="53"/>
      <c r="E3832" s="53"/>
      <c r="F3832" s="81"/>
      <c r="H3832" s="2"/>
      <c r="I3832" s="23"/>
      <c r="J3832" s="24"/>
      <c r="K3832" s="14"/>
    </row>
    <row r="3833" spans="1:11">
      <c r="A3833" s="85">
        <v>45478</v>
      </c>
      <c r="B3833" s="65">
        <f>VLOOKUP('3 Year'!A3833,icraliquid[#All],4,FALSE)</f>
        <v>285.03256198778109</v>
      </c>
      <c r="C3833" s="53">
        <f>VLOOKUP(A3833,nifty50tri[#All],2,FALSE)</f>
        <v>36009.61</v>
      </c>
      <c r="D3833" s="53"/>
      <c r="E3833" s="53"/>
      <c r="F3833" s="81"/>
      <c r="H3833" s="2"/>
      <c r="I3833" s="23"/>
      <c r="J3833" s="24"/>
      <c r="K3833" s="14"/>
    </row>
    <row r="3834" spans="1:11">
      <c r="A3834" s="85">
        <v>45481</v>
      </c>
      <c r="B3834" s="65">
        <f>VLOOKUP('3 Year'!A3834,icraliquid[#All],4,FALSE)</f>
        <v>285.19436377582213</v>
      </c>
      <c r="C3834" s="53">
        <f>VLOOKUP(A3834,nifty50tri[#All],2,FALSE)</f>
        <v>36004.74</v>
      </c>
      <c r="D3834" s="53"/>
      <c r="E3834" s="53"/>
      <c r="F3834" s="81"/>
      <c r="H3834" s="2"/>
      <c r="I3834" s="23"/>
      <c r="J3834" s="24"/>
      <c r="K3834" s="14"/>
    </row>
    <row r="3835" spans="1:11">
      <c r="A3835" s="85">
        <v>45482</v>
      </c>
      <c r="B3835" s="65">
        <f>VLOOKUP('3 Year'!A3835,icraliquid[#All],4,FALSE)</f>
        <v>285.25043142503165</v>
      </c>
      <c r="C3835" s="53">
        <f>VLOOKUP(A3835,nifty50tri[#All],2,FALSE)</f>
        <v>36173.870000000003</v>
      </c>
      <c r="D3835" s="53"/>
      <c r="E3835" s="53"/>
      <c r="F3835" s="81"/>
      <c r="H3835" s="2"/>
      <c r="I3835" s="23"/>
      <c r="J3835" s="24"/>
      <c r="K3835" s="14"/>
    </row>
    <row r="3836" spans="1:11">
      <c r="A3836" s="85">
        <v>45483</v>
      </c>
      <c r="B3836" s="65">
        <f>VLOOKUP('3 Year'!A3836,icraliquid[#All],4,FALSE)</f>
        <v>285.30681019591776</v>
      </c>
      <c r="C3836" s="53">
        <f>VLOOKUP(A3836,nifty50tri[#All],2,FALSE)</f>
        <v>36012.82</v>
      </c>
      <c r="D3836" s="53"/>
      <c r="E3836" s="53"/>
      <c r="F3836" s="81"/>
      <c r="H3836" s="2"/>
      <c r="I3836" s="23"/>
      <c r="J3836" s="24"/>
      <c r="K3836" s="14"/>
    </row>
    <row r="3837" spans="1:11">
      <c r="A3837" s="85">
        <v>45484</v>
      </c>
      <c r="B3837" s="65">
        <f>VLOOKUP('3 Year'!A3837,icraliquid[#All],4,FALSE)</f>
        <v>285.37521973404029</v>
      </c>
      <c r="C3837" s="53">
        <f>VLOOKUP(A3837,nifty50tri[#All],2,FALSE)</f>
        <v>36000.25</v>
      </c>
      <c r="D3837" s="53"/>
      <c r="E3837" s="53"/>
      <c r="F3837" s="81"/>
      <c r="H3837" s="2"/>
      <c r="I3837" s="23"/>
      <c r="J3837" s="24"/>
      <c r="K3837" s="14"/>
    </row>
    <row r="3838" spans="1:11">
      <c r="A3838" s="85">
        <v>45485</v>
      </c>
      <c r="B3838" s="65">
        <f>VLOOKUP('3 Year'!A3838,icraliquid[#All],4,FALSE)</f>
        <v>285.43328459998213</v>
      </c>
      <c r="C3838" s="53">
        <f>VLOOKUP(A3838,nifty50tri[#All],2,FALSE)</f>
        <v>36278.67</v>
      </c>
      <c r="D3838" s="53"/>
      <c r="E3838" s="53"/>
      <c r="F3838" s="81"/>
      <c r="H3838" s="2"/>
      <c r="I3838" s="23"/>
      <c r="J3838" s="24"/>
      <c r="K3838" s="14"/>
    </row>
    <row r="3839" spans="1:11">
      <c r="A3839" s="85">
        <v>45488</v>
      </c>
      <c r="B3839" s="65">
        <f>VLOOKUP('3 Year'!A3839,icraliquid[#All],4,FALSE)</f>
        <v>285.60607379239565</v>
      </c>
      <c r="C3839" s="53">
        <f>VLOOKUP(A3839,nifty50tri[#All],2,FALSE)</f>
        <v>36403.86</v>
      </c>
      <c r="D3839" s="53"/>
      <c r="E3839" s="53"/>
      <c r="F3839" s="81"/>
      <c r="H3839" s="2"/>
      <c r="I3839" s="23"/>
      <c r="J3839" s="24"/>
      <c r="K3839" s="14"/>
    </row>
    <row r="3840" spans="1:11">
      <c r="A3840" s="85">
        <v>45489</v>
      </c>
      <c r="B3840" s="65">
        <f>VLOOKUP('3 Year'!A3840,icraliquid[#All],4,FALSE)</f>
        <v>285.66021531419796</v>
      </c>
      <c r="C3840" s="53">
        <f>VLOOKUP(A3840,nifty50tri[#All],2,FALSE)</f>
        <v>36445.79</v>
      </c>
      <c r="D3840" s="53"/>
      <c r="E3840" s="53"/>
      <c r="F3840" s="81"/>
      <c r="H3840" s="2"/>
      <c r="I3840" s="23"/>
      <c r="J3840" s="24"/>
      <c r="K3840" s="14"/>
    </row>
    <row r="3841" spans="1:11">
      <c r="A3841" s="85">
        <v>45491</v>
      </c>
      <c r="B3841" s="65">
        <f>VLOOKUP('3 Year'!A3841,icraliquid[#All],4,FALSE)</f>
        <v>285.77159843453148</v>
      </c>
      <c r="C3841" s="53">
        <f>VLOOKUP(A3841,nifty50tri[#All],2,FALSE)</f>
        <v>36723.93</v>
      </c>
      <c r="D3841" s="53"/>
      <c r="E3841" s="53"/>
      <c r="F3841" s="81"/>
      <c r="H3841" s="2"/>
      <c r="I3841" s="23"/>
      <c r="J3841" s="24"/>
      <c r="K3841" s="14"/>
    </row>
    <row r="3842" spans="1:11">
      <c r="A3842" s="85">
        <v>45492</v>
      </c>
      <c r="B3842" s="65">
        <f>VLOOKUP('3 Year'!A3842,icraliquid[#All],4,FALSE)</f>
        <v>285.82760575314524</v>
      </c>
      <c r="C3842" s="53">
        <f>VLOOKUP(A3842,nifty50tri[#All],2,FALSE)</f>
        <v>36328.6</v>
      </c>
      <c r="D3842" s="53"/>
      <c r="E3842" s="53"/>
      <c r="F3842" s="81"/>
      <c r="H3842" s="2"/>
      <c r="I3842" s="23"/>
      <c r="J3842" s="24"/>
      <c r="K3842" s="14"/>
    </row>
    <row r="3843" spans="1:11">
      <c r="A3843" s="85">
        <v>45495</v>
      </c>
      <c r="B3843" s="65">
        <f>VLOOKUP('3 Year'!A3843,icraliquid[#All],4,FALSE)</f>
        <v>285.99603983270339</v>
      </c>
      <c r="C3843" s="53">
        <f>VLOOKUP(A3843,nifty50tri[#All],2,FALSE)</f>
        <v>36296.550000000003</v>
      </c>
      <c r="D3843" s="53"/>
      <c r="E3843" s="53"/>
      <c r="F3843" s="81"/>
      <c r="H3843" s="2"/>
      <c r="I3843" s="23"/>
      <c r="J3843" s="24"/>
      <c r="K3843" s="14"/>
    </row>
    <row r="3844" spans="1:11">
      <c r="A3844" s="85">
        <v>45496</v>
      </c>
      <c r="B3844" s="65">
        <f>VLOOKUP('3 Year'!A3844,icraliquid[#All],4,FALSE)</f>
        <v>286.05140553181178</v>
      </c>
      <c r="C3844" s="53">
        <f>VLOOKUP(A3844,nifty50tri[#All],2,FALSE)</f>
        <v>36257.51</v>
      </c>
      <c r="D3844" s="53"/>
      <c r="E3844" s="53"/>
      <c r="F3844" s="81"/>
      <c r="H3844" s="2"/>
      <c r="I3844" s="23"/>
      <c r="J3844" s="24"/>
      <c r="K3844" s="14"/>
    </row>
    <row r="3845" spans="1:11">
      <c r="A3845" s="85">
        <v>45497</v>
      </c>
      <c r="B3845" s="65">
        <f>VLOOKUP('3 Year'!A3845,icraliquid[#All],4,FALSE)</f>
        <v>286.10748336283319</v>
      </c>
      <c r="C3845" s="53">
        <f>VLOOKUP(A3845,nifty50tri[#All],2,FALSE)</f>
        <v>36160.36</v>
      </c>
      <c r="D3845" s="53"/>
      <c r="E3845" s="53"/>
      <c r="F3845" s="81"/>
      <c r="H3845" s="2"/>
      <c r="I3845" s="23"/>
      <c r="J3845" s="24"/>
      <c r="K3845" s="14"/>
    </row>
    <row r="3846" spans="1:11">
      <c r="A3846" s="85">
        <v>45498</v>
      </c>
      <c r="B3846" s="65">
        <f>VLOOKUP('3 Year'!A3846,icraliquid[#All],4,FALSE)</f>
        <v>286.1629991885913</v>
      </c>
      <c r="C3846" s="53">
        <f>VLOOKUP(A3846,nifty50tri[#All],2,FALSE)</f>
        <v>36149.4</v>
      </c>
      <c r="D3846" s="53"/>
      <c r="E3846" s="53"/>
      <c r="F3846" s="81"/>
      <c r="H3846" s="2"/>
      <c r="I3846" s="23"/>
      <c r="J3846" s="24"/>
      <c r="K3846" s="14"/>
    </row>
    <row r="3847" spans="1:11">
      <c r="A3847" s="85">
        <v>45499</v>
      </c>
      <c r="B3847" s="65">
        <f>VLOOKUP('3 Year'!A3847,icraliquid[#All],4,FALSE)</f>
        <v>286.21631801940998</v>
      </c>
      <c r="C3847" s="53">
        <f>VLOOKUP(A3847,nifty50tri[#All],2,FALSE)</f>
        <v>36784.480000000003</v>
      </c>
      <c r="D3847" s="53"/>
      <c r="E3847" s="53"/>
      <c r="F3847" s="81"/>
      <c r="H3847" s="2"/>
      <c r="I3847" s="23"/>
      <c r="J3847" s="24"/>
      <c r="K3847" s="14"/>
    </row>
    <row r="3848" spans="1:11">
      <c r="A3848" s="85">
        <v>45502</v>
      </c>
      <c r="B3848" s="65">
        <f>VLOOKUP('3 Year'!A3848,icraliquid[#All],4,FALSE)</f>
        <v>286.38055838877278</v>
      </c>
      <c r="C3848" s="53">
        <f>VLOOKUP(A3848,nifty50tri[#All],2,FALSE)</f>
        <v>36786.300000000003</v>
      </c>
      <c r="D3848" s="53"/>
      <c r="E3848" s="53"/>
      <c r="F3848" s="81"/>
      <c r="H3848" s="2"/>
      <c r="I3848" s="23"/>
      <c r="J3848" s="24"/>
      <c r="K3848" s="14"/>
    </row>
    <row r="3849" spans="1:11">
      <c r="A3849" s="85">
        <v>45503</v>
      </c>
      <c r="B3849" s="65">
        <f>VLOOKUP('3 Year'!A3849,icraliquid[#All],4,FALSE)</f>
        <v>286.43766973355395</v>
      </c>
      <c r="C3849" s="53">
        <f>VLOOKUP(A3849,nifty50tri[#All],2,FALSE)</f>
        <v>36820.47</v>
      </c>
      <c r="D3849" s="53"/>
      <c r="E3849" s="53"/>
      <c r="F3849" s="81"/>
      <c r="H3849" s="2"/>
      <c r="I3849" s="23"/>
      <c r="J3849" s="24"/>
      <c r="K3849" s="14"/>
    </row>
    <row r="3850" spans="1:11">
      <c r="A3850" s="85">
        <v>45504</v>
      </c>
      <c r="B3850" s="65">
        <f>VLOOKUP('3 Year'!A3850,icraliquid[#All],4,FALSE)</f>
        <v>286.4925433434675</v>
      </c>
      <c r="C3850" s="53">
        <f>VLOOKUP(A3850,nifty50tri[#All],2,FALSE)</f>
        <v>36959.480000000003</v>
      </c>
      <c r="D3850" s="53"/>
      <c r="E3850" s="53"/>
      <c r="F3850" s="81"/>
      <c r="H3850" s="2"/>
      <c r="I3850" s="23"/>
      <c r="J3850" s="24"/>
      <c r="K3850" s="14"/>
    </row>
    <row r="3851" spans="1:11">
      <c r="A3851" s="85">
        <v>45505</v>
      </c>
      <c r="B3851" s="65">
        <f>VLOOKUP('3 Year'!A3851,icraliquid[#All],4,FALSE)</f>
        <v>286.54816999154082</v>
      </c>
      <c r="C3851" s="53">
        <f>VLOOKUP(A3851,nifty50tri[#All],2,FALSE)</f>
        <v>37049.699999999997</v>
      </c>
      <c r="D3851" s="53"/>
      <c r="E3851" s="53"/>
      <c r="F3851" s="81"/>
      <c r="H3851" s="2"/>
      <c r="I3851" s="23"/>
      <c r="J3851" s="24"/>
      <c r="K3851" s="14"/>
    </row>
    <row r="3852" spans="1:11">
      <c r="A3852" s="85">
        <v>45506</v>
      </c>
      <c r="B3852" s="65">
        <f>VLOOKUP('3 Year'!A3852,icraliquid[#All],4,FALSE)</f>
        <v>286.60117747767185</v>
      </c>
      <c r="C3852" s="53">
        <f>VLOOKUP(A3852,nifty50tri[#All],2,FALSE)</f>
        <v>36624.49</v>
      </c>
      <c r="D3852" s="53"/>
      <c r="E3852" s="53"/>
      <c r="F3852" s="81"/>
      <c r="H3852" s="2"/>
      <c r="I3852" s="23"/>
      <c r="J3852" s="24"/>
      <c r="K3852" s="14"/>
    </row>
    <row r="3853" spans="1:11">
      <c r="A3853" s="85">
        <v>45509</v>
      </c>
      <c r="B3853" s="65">
        <f>VLOOKUP('3 Year'!A3853,icraliquid[#All],4,FALSE)</f>
        <v>286.76717358147272</v>
      </c>
      <c r="C3853" s="53">
        <f>VLOOKUP(A3853,nifty50tri[#All],2,FALSE)</f>
        <v>35646.370000000003</v>
      </c>
      <c r="D3853" s="53"/>
      <c r="E3853" s="53"/>
      <c r="F3853" s="81"/>
      <c r="H3853" s="2"/>
      <c r="I3853" s="23"/>
      <c r="J3853" s="24"/>
      <c r="K3853" s="14"/>
    </row>
    <row r="3854" spans="1:11">
      <c r="A3854" s="85">
        <v>45510</v>
      </c>
      <c r="B3854" s="65">
        <f>VLOOKUP('3 Year'!A3854,icraliquid[#All],4,FALSE)</f>
        <v>286.82008094650325</v>
      </c>
      <c r="C3854" s="53">
        <f>VLOOKUP(A3854,nifty50tri[#All],2,FALSE)</f>
        <v>35554.15</v>
      </c>
      <c r="D3854" s="53"/>
      <c r="E3854" s="53"/>
      <c r="F3854" s="81"/>
      <c r="H3854" s="2"/>
      <c r="I3854" s="23"/>
      <c r="J3854" s="24"/>
      <c r="K3854" s="14"/>
    </row>
    <row r="3855" spans="1:11">
      <c r="A3855" s="85">
        <v>45511</v>
      </c>
      <c r="B3855" s="65">
        <f>VLOOKUP('3 Year'!A3855,icraliquid[#All],4,FALSE)</f>
        <v>286.87919888713276</v>
      </c>
      <c r="C3855" s="53">
        <f>VLOOKUP(A3855,nifty50tri[#All],2,FALSE)</f>
        <v>36020.75</v>
      </c>
      <c r="D3855" s="53"/>
      <c r="E3855" s="53"/>
      <c r="F3855" s="81"/>
      <c r="H3855" s="2"/>
      <c r="I3855" s="23"/>
      <c r="J3855" s="24"/>
      <c r="K3855" s="14"/>
    </row>
    <row r="3856" spans="1:11">
      <c r="A3856" s="85">
        <v>45512</v>
      </c>
      <c r="B3856" s="65">
        <f>VLOOKUP('3 Year'!A3856,icraliquid[#All],4,FALSE)</f>
        <v>286.935547463587</v>
      </c>
      <c r="C3856" s="53">
        <f>VLOOKUP(A3856,nifty50tri[#All],2,FALSE)</f>
        <v>35753.120000000003</v>
      </c>
      <c r="D3856" s="53"/>
      <c r="E3856" s="53"/>
      <c r="F3856" s="81"/>
      <c r="H3856" s="2"/>
      <c r="I3856" s="23"/>
      <c r="J3856" s="24"/>
      <c r="K3856" s="14"/>
    </row>
    <row r="3857" spans="1:11">
      <c r="A3857" s="85">
        <v>45513</v>
      </c>
      <c r="B3857" s="65">
        <f>VLOOKUP('3 Year'!A3857,icraliquid[#All],4,FALSE)</f>
        <v>286.99385276683159</v>
      </c>
      <c r="C3857" s="53">
        <f>VLOOKUP(A3857,nifty50tri[#All],2,FALSE)</f>
        <v>36126.230000000003</v>
      </c>
      <c r="D3857" s="53"/>
      <c r="E3857" s="53"/>
      <c r="F3857" s="81"/>
      <c r="H3857" s="2"/>
      <c r="I3857" s="23"/>
      <c r="J3857" s="24"/>
      <c r="K3857" s="14"/>
    </row>
    <row r="3858" spans="1:11">
      <c r="A3858" s="85">
        <v>45516</v>
      </c>
      <c r="B3858" s="65">
        <f>VLOOKUP('3 Year'!A3858,icraliquid[#All],4,FALSE)</f>
        <v>287.16038071349391</v>
      </c>
      <c r="C3858" s="53">
        <f>VLOOKUP(A3858,nifty50tri[#All],2,FALSE)</f>
        <v>36119.449999999997</v>
      </c>
      <c r="D3858" s="53"/>
      <c r="E3858" s="53"/>
      <c r="F3858" s="81"/>
      <c r="H3858" s="2"/>
      <c r="I3858" s="23"/>
      <c r="J3858" s="24"/>
      <c r="K3858" s="14"/>
    </row>
    <row r="3859" spans="1:11">
      <c r="A3859" s="85">
        <v>45517</v>
      </c>
      <c r="B3859" s="65">
        <f>VLOOKUP('3 Year'!A3859,icraliquid[#All],4,FALSE)</f>
        <v>287.21442193692189</v>
      </c>
      <c r="C3859" s="53">
        <f>VLOOKUP(A3859,nifty50tri[#All],2,FALSE)</f>
        <v>35810.83</v>
      </c>
      <c r="D3859" s="53"/>
      <c r="E3859" s="53"/>
      <c r="F3859" s="81"/>
      <c r="H3859" s="2"/>
      <c r="I3859" s="23"/>
      <c r="J3859" s="24"/>
      <c r="K3859" s="14"/>
    </row>
    <row r="3860" spans="1:11">
      <c r="A3860" s="85">
        <v>45518</v>
      </c>
      <c r="B3860" s="65">
        <f>VLOOKUP('3 Year'!A3860,icraliquid[#All],4,FALSE)</f>
        <v>287.26962690948466</v>
      </c>
      <c r="C3860" s="53">
        <f>VLOOKUP(A3860,nifty50tri[#All],2,FALSE)</f>
        <v>35817.89</v>
      </c>
      <c r="D3860" s="53"/>
      <c r="E3860" s="53"/>
      <c r="F3860" s="81"/>
      <c r="H3860" s="2"/>
      <c r="I3860" s="23"/>
      <c r="J3860" s="24"/>
      <c r="K3860" s="14"/>
    </row>
    <row r="3861" spans="1:11">
      <c r="A3861" s="85">
        <v>45520</v>
      </c>
      <c r="B3861" s="65">
        <f>VLOOKUP('3 Year'!A3861,icraliquid[#All],4,FALSE)</f>
        <v>287.38199262081031</v>
      </c>
      <c r="C3861" s="53">
        <f>VLOOKUP(A3861,nifty50tri[#All],2,FALSE)</f>
        <v>36415.85</v>
      </c>
      <c r="D3861" s="53"/>
      <c r="E3861" s="53"/>
      <c r="F3861" s="81"/>
      <c r="H3861" s="2"/>
      <c r="I3861" s="23"/>
      <c r="J3861" s="24"/>
      <c r="K3861" s="14"/>
    </row>
    <row r="3862" spans="1:11">
      <c r="A3862" s="85">
        <v>45523</v>
      </c>
      <c r="B3862" s="65">
        <f>VLOOKUP('3 Year'!A3862,icraliquid[#All],4,FALSE)</f>
        <v>287.54785808657232</v>
      </c>
      <c r="C3862" s="53">
        <f>VLOOKUP(A3862,nifty50tri[#All],2,FALSE)</f>
        <v>36473.949999999997</v>
      </c>
      <c r="D3862" s="53"/>
      <c r="E3862" s="53"/>
      <c r="F3862" s="81"/>
      <c r="H3862" s="2"/>
      <c r="I3862" s="23"/>
      <c r="J3862" s="24"/>
      <c r="K3862" s="14"/>
    </row>
    <row r="3863" spans="1:11">
      <c r="A3863" s="85">
        <v>45524</v>
      </c>
      <c r="B3863" s="65">
        <f>VLOOKUP('3 Year'!A3863,icraliquid[#All],4,FALSE)</f>
        <v>287.60976517091245</v>
      </c>
      <c r="C3863" s="53">
        <f>VLOOKUP(A3863,nifty50tri[#All],2,FALSE)</f>
        <v>36661.24</v>
      </c>
      <c r="D3863" s="53"/>
      <c r="E3863" s="53"/>
      <c r="F3863" s="81"/>
      <c r="H3863" s="2"/>
      <c r="I3863" s="23"/>
      <c r="J3863" s="24"/>
      <c r="K3863" s="14"/>
    </row>
    <row r="3864" spans="1:11">
      <c r="A3864" s="85">
        <v>45525</v>
      </c>
      <c r="B3864" s="65">
        <f>VLOOKUP('3 Year'!A3864,icraliquid[#All],4,FALSE)</f>
        <v>287.66156881143752</v>
      </c>
      <c r="C3864" s="53">
        <f>VLOOKUP(A3864,nifty50tri[#All],2,FALSE)</f>
        <v>36767.19</v>
      </c>
      <c r="D3864" s="53"/>
      <c r="E3864" s="53"/>
      <c r="F3864" s="81"/>
      <c r="H3864" s="2"/>
      <c r="I3864" s="23"/>
      <c r="J3864" s="24"/>
      <c r="K3864" s="14"/>
    </row>
    <row r="3865" spans="1:11">
      <c r="A3865" s="85">
        <v>45526</v>
      </c>
      <c r="B3865" s="65">
        <f>VLOOKUP('3 Year'!A3865,icraliquid[#All],4,FALSE)</f>
        <v>287.72145916195012</v>
      </c>
      <c r="C3865" s="53">
        <f>VLOOKUP(A3865,nifty50tri[#All],2,FALSE)</f>
        <v>36828.5</v>
      </c>
      <c r="D3865" s="53"/>
      <c r="E3865" s="53"/>
      <c r="F3865" s="81"/>
      <c r="H3865" s="2"/>
      <c r="I3865" s="23"/>
      <c r="J3865" s="24"/>
      <c r="K3865" s="14"/>
    </row>
    <row r="3866" spans="1:11">
      <c r="A3866" s="85">
        <v>45527</v>
      </c>
      <c r="B3866" s="65">
        <f>VLOOKUP('3 Year'!A3866,icraliquid[#All],4,FALSE)</f>
        <v>287.77900187722656</v>
      </c>
      <c r="C3866" s="53">
        <f>VLOOKUP(A3866,nifty50tri[#All],2,FALSE)</f>
        <v>36849.019999999997</v>
      </c>
      <c r="D3866" s="53"/>
      <c r="E3866" s="53"/>
      <c r="F3866" s="81"/>
      <c r="H3866" s="2"/>
      <c r="I3866" s="23"/>
      <c r="J3866" s="24"/>
      <c r="K3866" s="14"/>
    </row>
    <row r="3867" spans="1:11">
      <c r="A3867" s="85">
        <v>45530</v>
      </c>
      <c r="B3867" s="65">
        <f>VLOOKUP('3 Year'!A3867,icraliquid[#All],4,FALSE)</f>
        <v>287.95226222835902</v>
      </c>
      <c r="C3867" s="53">
        <f>VLOOKUP(A3867,nifty50tri[#All],2,FALSE)</f>
        <v>37127.300000000003</v>
      </c>
      <c r="D3867" s="53"/>
      <c r="E3867" s="53"/>
      <c r="F3867" s="81"/>
      <c r="H3867" s="2"/>
      <c r="I3867" s="23"/>
      <c r="J3867" s="24"/>
      <c r="K3867" s="14"/>
    </row>
    <row r="3868" spans="1:11">
      <c r="A3868" s="85">
        <v>45531</v>
      </c>
      <c r="B3868" s="65">
        <f>VLOOKUP('3 Year'!A3868,icraliquid[#All],4,FALSE)</f>
        <v>288.00804923184182</v>
      </c>
      <c r="C3868" s="53">
        <f>VLOOKUP(A3868,nifty50tri[#All],2,FALSE)</f>
        <v>37137.910000000003</v>
      </c>
      <c r="D3868" s="53"/>
      <c r="E3868" s="53"/>
      <c r="F3868" s="81"/>
      <c r="H3868" s="2"/>
      <c r="I3868" s="23"/>
      <c r="J3868" s="24"/>
      <c r="K3868" s="14"/>
    </row>
    <row r="3869" spans="1:11">
      <c r="A3869" s="85">
        <v>45532</v>
      </c>
      <c r="B3869" s="65">
        <f>VLOOKUP('3 Year'!A3869,icraliquid[#All],4,FALSE)</f>
        <v>288.06224051075998</v>
      </c>
      <c r="C3869" s="53">
        <f>VLOOKUP(A3869,nifty50tri[#All],2,FALSE)</f>
        <v>37189.269999999997</v>
      </c>
      <c r="D3869" s="53"/>
      <c r="E3869" s="53"/>
      <c r="F3869" s="81"/>
      <c r="H3869" s="2"/>
      <c r="I3869" s="23"/>
      <c r="J3869" s="24"/>
      <c r="K3869" s="14"/>
    </row>
    <row r="3870" spans="1:11">
      <c r="A3870" s="85">
        <v>45533</v>
      </c>
      <c r="B3870" s="65">
        <f>VLOOKUP('3 Year'!A3870,icraliquid[#All],4,FALSE)</f>
        <v>288.11878989081293</v>
      </c>
      <c r="C3870" s="53">
        <f>VLOOKUP(A3870,nifty50tri[#All],2,FALSE)</f>
        <v>37337.089999999997</v>
      </c>
      <c r="D3870" s="53"/>
      <c r="E3870" s="53"/>
      <c r="F3870" s="81"/>
      <c r="H3870" s="2"/>
      <c r="I3870" s="23"/>
      <c r="J3870" s="24"/>
      <c r="K3870" s="14"/>
    </row>
    <row r="3871" spans="1:11">
      <c r="A3871" s="85">
        <v>45534</v>
      </c>
      <c r="B3871" s="65">
        <f>VLOOKUP('3 Year'!A3871,icraliquid[#All],4,FALSE)</f>
        <v>288.16821528782719</v>
      </c>
      <c r="C3871" s="53">
        <f>VLOOKUP(A3871,nifty50tri[#All],2,FALSE)</f>
        <v>37461.730000000003</v>
      </c>
      <c r="D3871" s="53"/>
      <c r="E3871" s="53"/>
      <c r="F3871" s="81"/>
      <c r="H3871" s="2"/>
      <c r="I3871" s="23"/>
      <c r="J3871" s="24"/>
      <c r="K3871" s="14"/>
    </row>
    <row r="3872" spans="1:11">
      <c r="A3872" s="85">
        <v>45537</v>
      </c>
      <c r="B3872" s="65">
        <f>VLOOKUP('3 Year'!A3872,icraliquid[#All],4,FALSE)</f>
        <v>288.35275398107586</v>
      </c>
      <c r="C3872" s="53">
        <f>VLOOKUP(A3872,nifty50tri[#All],2,FALSE)</f>
        <v>37525.279999999999</v>
      </c>
      <c r="D3872" s="53"/>
      <c r="E3872" s="53"/>
      <c r="F3872" s="81"/>
      <c r="H3872" s="2"/>
      <c r="I3872" s="23"/>
      <c r="J3872" s="24"/>
      <c r="K3872" s="14"/>
    </row>
    <row r="3873" spans="1:11">
      <c r="A3873" s="85">
        <v>45538</v>
      </c>
      <c r="B3873" s="65">
        <f>VLOOKUP('3 Year'!A3873,icraliquid[#All],4,FALSE)</f>
        <v>288.40627304222227</v>
      </c>
      <c r="C3873" s="53">
        <f>VLOOKUP(A3873,nifty50tri[#All],2,FALSE)</f>
        <v>37526.97</v>
      </c>
      <c r="D3873" s="53"/>
      <c r="E3873" s="53"/>
      <c r="F3873" s="81"/>
      <c r="H3873" s="2"/>
      <c r="I3873" s="23"/>
      <c r="J3873" s="24"/>
      <c r="K3873" s="14"/>
    </row>
    <row r="3874" spans="1:11">
      <c r="A3874" s="85">
        <v>45539</v>
      </c>
      <c r="B3874" s="65">
        <f>VLOOKUP('3 Year'!A3874,icraliquid[#All],4,FALSE)</f>
        <v>288.46248144945281</v>
      </c>
      <c r="C3874" s="53">
        <f>VLOOKUP(A3874,nifty50tri[#All],2,FALSE)</f>
        <v>37406.550000000003</v>
      </c>
      <c r="D3874" s="53"/>
      <c r="E3874" s="53"/>
      <c r="F3874" s="81"/>
      <c r="H3874" s="2"/>
      <c r="I3874" s="23"/>
      <c r="J3874" s="24"/>
      <c r="K3874" s="14"/>
    </row>
    <row r="3875" spans="1:11">
      <c r="A3875" s="85">
        <v>45540</v>
      </c>
      <c r="B3875" s="65">
        <f>VLOOKUP('3 Year'!A3875,icraliquid[#All],4,FALSE)</f>
        <v>288.51615127716576</v>
      </c>
      <c r="C3875" s="53">
        <f>VLOOKUP(A3875,nifty50tri[#All],2,FALSE)</f>
        <v>37326.99</v>
      </c>
      <c r="D3875" s="53"/>
      <c r="E3875" s="53"/>
      <c r="F3875" s="81"/>
      <c r="H3875" s="2"/>
      <c r="I3875" s="23"/>
      <c r="J3875" s="24"/>
      <c r="K3875" s="14"/>
    </row>
    <row r="3876" spans="1:11">
      <c r="A3876" s="85">
        <v>45541</v>
      </c>
      <c r="B3876" s="65">
        <f>VLOOKUP('3 Year'!A3876,icraliquid[#All],4,FALSE)</f>
        <v>288.57027295486932</v>
      </c>
      <c r="C3876" s="53">
        <f>VLOOKUP(A3876,nifty50tri[#All],2,FALSE)</f>
        <v>36892.07</v>
      </c>
      <c r="D3876" s="53"/>
      <c r="E3876" s="53"/>
      <c r="F3876" s="81"/>
      <c r="H3876" s="2"/>
      <c r="I3876" s="23"/>
      <c r="J3876" s="24"/>
      <c r="K3876" s="14"/>
    </row>
    <row r="3877" spans="1:11">
      <c r="A3877" s="85">
        <v>45544</v>
      </c>
      <c r="B3877" s="65">
        <f>VLOOKUP('3 Year'!A3877,icraliquid[#All],4,FALSE)</f>
        <v>288.7422293617588</v>
      </c>
      <c r="C3877" s="53">
        <f>VLOOKUP(A3877,nifty50tri[#All],2,FALSE)</f>
        <v>37017.15</v>
      </c>
      <c r="D3877" s="53"/>
      <c r="E3877" s="53"/>
      <c r="F3877" s="81"/>
      <c r="H3877" s="2"/>
      <c r="I3877" s="23"/>
      <c r="J3877" s="24"/>
      <c r="K3877" s="14"/>
    </row>
    <row r="3878" spans="1:11">
      <c r="A3878" s="85">
        <v>45545</v>
      </c>
      <c r="B3878" s="65">
        <f>VLOOKUP('3 Year'!A3878,icraliquid[#All],4,FALSE)</f>
        <v>288.79731425944959</v>
      </c>
      <c r="C3878" s="53">
        <f>VLOOKUP(A3878,nifty50tri[#All],2,FALSE)</f>
        <v>37172.57</v>
      </c>
      <c r="D3878" s="53"/>
      <c r="E3878" s="53"/>
      <c r="F3878" s="81"/>
      <c r="H3878" s="2"/>
      <c r="I3878" s="23"/>
      <c r="J3878" s="24"/>
      <c r="K3878" s="14"/>
    </row>
    <row r="3879" spans="1:11">
      <c r="A3879" s="85">
        <v>45546</v>
      </c>
      <c r="B3879" s="65">
        <f>VLOOKUP('3 Year'!A3879,icraliquid[#All],4,FALSE)</f>
        <v>288.85716493134692</v>
      </c>
      <c r="C3879" s="53">
        <f>VLOOKUP(A3879,nifty50tri[#All],2,FALSE)</f>
        <v>36990.519999999997</v>
      </c>
      <c r="D3879" s="53"/>
      <c r="E3879" s="53"/>
      <c r="F3879" s="81"/>
      <c r="H3879" s="2"/>
      <c r="I3879" s="23"/>
      <c r="J3879" s="24"/>
      <c r="K3879" s="14"/>
    </row>
    <row r="3880" spans="1:11">
      <c r="A3880" s="85">
        <v>45547</v>
      </c>
      <c r="B3880" s="65">
        <f>VLOOKUP('3 Year'!A3880,icraliquid[#All],4,FALSE)</f>
        <v>288.91250996414777</v>
      </c>
      <c r="C3880" s="53">
        <f>VLOOKUP(A3880,nifty50tri[#All],2,FALSE)</f>
        <v>37688.9</v>
      </c>
      <c r="D3880" s="53"/>
      <c r="E3880" s="53"/>
      <c r="F3880" s="81"/>
      <c r="H3880" s="2"/>
      <c r="I3880" s="23"/>
      <c r="J3880" s="24"/>
      <c r="K3880" s="14"/>
    </row>
    <row r="3881" spans="1:11">
      <c r="A3881" s="85">
        <v>45548</v>
      </c>
      <c r="B3881" s="65">
        <f>VLOOKUP('3 Year'!A3881,icraliquid[#All],4,FALSE)</f>
        <v>288.96387227609046</v>
      </c>
      <c r="C3881" s="53">
        <f>VLOOKUP(A3881,nifty50tri[#All],2,FALSE)</f>
        <v>37640.800000000003</v>
      </c>
      <c r="D3881" s="53"/>
      <c r="E3881" s="53"/>
      <c r="F3881" s="81"/>
      <c r="H3881" s="2"/>
      <c r="I3881" s="23"/>
      <c r="J3881" s="24"/>
      <c r="K3881" s="14"/>
    </row>
    <row r="3882" spans="1:11">
      <c r="A3882" s="85">
        <v>45551</v>
      </c>
      <c r="B3882" s="65">
        <f>VLOOKUP('3 Year'!A3882,icraliquid[#All],4,FALSE)</f>
        <v>289.14133705574369</v>
      </c>
      <c r="C3882" s="53">
        <f>VLOOKUP(A3882,nifty50tri[#All],2,FALSE)</f>
        <v>37681.24</v>
      </c>
      <c r="D3882" s="53"/>
      <c r="E3882" s="53"/>
      <c r="F3882" s="81"/>
      <c r="H3882" s="2"/>
      <c r="I3882" s="23"/>
      <c r="J3882" s="24"/>
      <c r="K3882" s="14"/>
    </row>
    <row r="3883" spans="1:11">
      <c r="A3883" s="85">
        <v>45552</v>
      </c>
      <c r="B3883" s="65">
        <f>VLOOKUP('3 Year'!A3883,icraliquid[#All],4,FALSE)</f>
        <v>289.19973251547628</v>
      </c>
      <c r="C3883" s="53">
        <f>VLOOKUP(A3883,nifty50tri[#All],2,FALSE)</f>
        <v>37732.870000000003</v>
      </c>
      <c r="D3883" s="53"/>
      <c r="E3883" s="53"/>
      <c r="F3883" s="81"/>
      <c r="H3883" s="2"/>
      <c r="I3883" s="23"/>
      <c r="J3883" s="24"/>
      <c r="K3883" s="14"/>
    </row>
    <row r="3884" spans="1:11">
      <c r="A3884" s="85">
        <v>45553</v>
      </c>
      <c r="B3884" s="65">
        <f>VLOOKUP('3 Year'!A3884,icraliquid[#All],4,FALSE)</f>
        <v>289.25734585616158</v>
      </c>
      <c r="C3884" s="53">
        <f>VLOOKUP(A3884,nifty50tri[#All],2,FALSE)</f>
        <v>37672.03</v>
      </c>
      <c r="D3884" s="53"/>
      <c r="E3884" s="53"/>
      <c r="F3884" s="81"/>
      <c r="H3884" s="2"/>
      <c r="I3884" s="23"/>
      <c r="J3884" s="24"/>
      <c r="K3884" s="14"/>
    </row>
    <row r="3885" spans="1:11">
      <c r="A3885" s="85">
        <v>45554</v>
      </c>
      <c r="B3885" s="65">
        <f>VLOOKUP('3 Year'!A3885,icraliquid[#All],4,FALSE)</f>
        <v>289.3178584929147</v>
      </c>
      <c r="C3885" s="53">
        <f>VLOOKUP(A3885,nifty50tri[#All],2,FALSE)</f>
        <v>37728.83</v>
      </c>
      <c r="D3885" s="53"/>
      <c r="E3885" s="53"/>
      <c r="F3885" s="81"/>
      <c r="H3885" s="2"/>
      <c r="I3885" s="23"/>
      <c r="J3885" s="24"/>
      <c r="K3885" s="14"/>
    </row>
    <row r="3886" spans="1:11">
      <c r="A3886" s="85">
        <v>45555</v>
      </c>
      <c r="B3886" s="65">
        <f>VLOOKUP('3 Year'!A3886,icraliquid[#All],4,FALSE)</f>
        <v>289.37834098572142</v>
      </c>
      <c r="C3886" s="53">
        <f>VLOOKUP(A3886,nifty50tri[#All],2,FALSE)</f>
        <v>38285.67</v>
      </c>
      <c r="D3886" s="53"/>
      <c r="E3886" s="53"/>
      <c r="F3886" s="81"/>
      <c r="H3886" s="2"/>
      <c r="I3886" s="23"/>
      <c r="J3886" s="24"/>
      <c r="K3886" s="14"/>
    </row>
    <row r="3887" spans="1:11">
      <c r="A3887" s="85">
        <v>45558</v>
      </c>
      <c r="B3887" s="65">
        <f>VLOOKUP('3 Year'!A3887,icraliquid[#All],4,FALSE)</f>
        <v>289.55251428857554</v>
      </c>
      <c r="C3887" s="53">
        <f>VLOOKUP(A3887,nifty50tri[#All],2,FALSE)</f>
        <v>38505.51</v>
      </c>
      <c r="D3887" s="53"/>
      <c r="E3887" s="53"/>
      <c r="F3887" s="81"/>
      <c r="H3887" s="2"/>
      <c r="I3887" s="23"/>
      <c r="J3887" s="24"/>
      <c r="K3887" s="14"/>
    </row>
    <row r="3888" spans="1:11">
      <c r="A3888" s="85">
        <v>45559</v>
      </c>
      <c r="B3888" s="65">
        <f>VLOOKUP('3 Year'!A3888,icraliquid[#All],4,FALSE)</f>
        <v>289.61175276652614</v>
      </c>
      <c r="C3888" s="53">
        <f>VLOOKUP(A3888,nifty50tri[#All],2,FALSE)</f>
        <v>38507.550000000003</v>
      </c>
      <c r="D3888" s="53"/>
      <c r="E3888" s="53"/>
      <c r="F3888" s="81"/>
      <c r="H3888" s="2"/>
      <c r="I3888" s="23"/>
      <c r="J3888" s="24"/>
      <c r="K3888" s="14"/>
    </row>
    <row r="3889" spans="1:11">
      <c r="A3889" s="85">
        <v>45560</v>
      </c>
      <c r="B3889" s="65">
        <f>VLOOKUP('3 Year'!A3889,icraliquid[#All],4,FALSE)</f>
        <v>289.66790094754748</v>
      </c>
      <c r="C3889" s="53">
        <f>VLOOKUP(A3889,nifty50tri[#All],2,FALSE)</f>
        <v>38602.21</v>
      </c>
      <c r="D3889" s="53"/>
      <c r="E3889" s="53"/>
      <c r="F3889" s="81"/>
      <c r="H3889" s="2"/>
      <c r="I3889" s="23"/>
      <c r="J3889" s="24"/>
      <c r="K3889" s="14"/>
    </row>
    <row r="3890" spans="1:11">
      <c r="A3890" s="85">
        <v>45561</v>
      </c>
      <c r="B3890" s="65">
        <f>VLOOKUP('3 Year'!A3890,icraliquid[#All],4,FALSE)</f>
        <v>289.72761062845569</v>
      </c>
      <c r="C3890" s="53">
        <f>VLOOKUP(A3890,nifty50tri[#All],2,FALSE)</f>
        <v>38916.76</v>
      </c>
      <c r="D3890" s="53"/>
      <c r="E3890" s="53"/>
      <c r="F3890" s="81"/>
      <c r="H3890" s="2"/>
      <c r="I3890" s="23"/>
      <c r="J3890" s="24"/>
      <c r="K3890" s="14"/>
    </row>
    <row r="3891" spans="1:11">
      <c r="A3891" s="85">
        <v>45562</v>
      </c>
      <c r="B3891" s="65">
        <f>VLOOKUP('3 Year'!A3891,icraliquid[#All],4,FALSE)</f>
        <v>289.78565537236585</v>
      </c>
      <c r="C3891" s="53">
        <f>VLOOKUP(A3891,nifty50tri[#All],2,FALSE)</f>
        <v>38861.64</v>
      </c>
      <c r="D3891" s="53"/>
      <c r="E3891" s="53"/>
      <c r="F3891" s="81"/>
      <c r="H3891" s="2"/>
      <c r="I3891" s="23"/>
      <c r="J3891" s="24"/>
      <c r="K3891" s="14"/>
    </row>
    <row r="3892" spans="1:11">
      <c r="A3892" s="85">
        <v>45565</v>
      </c>
      <c r="B3892" s="65">
        <f>VLOOKUP('3 Year'!A3892,icraliquid[#All],4,FALSE)</f>
        <v>289.96808699309332</v>
      </c>
      <c r="C3892" s="53">
        <f>VLOOKUP(A3892,nifty50tri[#All],2,FALSE)</f>
        <v>38315.21</v>
      </c>
      <c r="D3892" s="53"/>
      <c r="E3892" s="53"/>
      <c r="F3892" s="81"/>
      <c r="H3892" s="2"/>
      <c r="I3892" s="23"/>
      <c r="J3892" s="24"/>
      <c r="K3892" s="14"/>
    </row>
    <row r="3893" spans="1:11">
      <c r="A3893" s="85">
        <v>45566</v>
      </c>
      <c r="B3893" s="65">
        <f>VLOOKUP('3 Year'!A3893,icraliquid[#All],4,FALSE)</f>
        <v>290.03831249716433</v>
      </c>
      <c r="C3893" s="53">
        <f>VLOOKUP(A3893,nifty50tri[#All],2,FALSE)</f>
        <v>38294.54</v>
      </c>
      <c r="D3893" s="53"/>
      <c r="E3893" s="53"/>
      <c r="F3893" s="81"/>
      <c r="H3893" s="2"/>
      <c r="I3893" s="23"/>
      <c r="J3893" s="24"/>
      <c r="K3893" s="14"/>
    </row>
    <row r="3894" spans="1:11">
      <c r="A3894" s="85">
        <v>45568</v>
      </c>
      <c r="B3894" s="65">
        <f>VLOOKUP('3 Year'!A3894,icraliquid[#All],4,FALSE)</f>
        <v>290.16356205072225</v>
      </c>
      <c r="C3894" s="53">
        <f>VLOOKUP(A3894,nifty50tri[#All],2,FALSE)</f>
        <v>37482.839999999997</v>
      </c>
      <c r="D3894" s="53"/>
      <c r="E3894" s="53"/>
      <c r="F3894" s="81"/>
      <c r="H3894" s="2"/>
      <c r="I3894" s="23"/>
      <c r="J3894" s="24"/>
      <c r="K3894" s="14"/>
    </row>
    <row r="3895" spans="1:11">
      <c r="A3895" s="85">
        <v>45569</v>
      </c>
      <c r="B3895" s="65">
        <f>VLOOKUP('3 Year'!A3895,icraliquid[#All],4,FALSE)</f>
        <v>290.22279039600181</v>
      </c>
      <c r="C3895" s="53">
        <f>VLOOKUP(A3895,nifty50tri[#All],2,FALSE)</f>
        <v>37133.25</v>
      </c>
      <c r="D3895" s="53"/>
      <c r="E3895" s="53"/>
      <c r="F3895" s="81"/>
      <c r="H3895" s="2"/>
      <c r="I3895" s="23"/>
      <c r="J3895" s="24"/>
      <c r="K3895" s="14"/>
    </row>
    <row r="3896" spans="1:11">
      <c r="A3896" s="85">
        <v>45572</v>
      </c>
      <c r="B3896" s="65">
        <f>VLOOKUP('3 Year'!A3896,icraliquid[#All],4,FALSE)</f>
        <v>290.39641239487122</v>
      </c>
      <c r="C3896" s="53">
        <f>VLOOKUP(A3896,nifty50tri[#All],2,FALSE)</f>
        <v>36808.370000000003</v>
      </c>
      <c r="D3896" s="53"/>
      <c r="E3896" s="53"/>
      <c r="F3896" s="81"/>
      <c r="H3896" s="2"/>
      <c r="I3896" s="23"/>
      <c r="J3896" s="24"/>
      <c r="K3896" s="14"/>
    </row>
    <row r="3897" spans="1:11">
      <c r="A3897" s="85">
        <v>45573</v>
      </c>
      <c r="B3897" s="65">
        <f>VLOOKUP('3 Year'!A3897,icraliquid[#All],4,FALSE)</f>
        <v>290.45243026062548</v>
      </c>
      <c r="C3897" s="53">
        <f>VLOOKUP(A3897,nifty50tri[#All],2,FALSE)</f>
        <v>37131.07</v>
      </c>
      <c r="D3897" s="53"/>
      <c r="E3897" s="53"/>
      <c r="F3897" s="81"/>
      <c r="H3897" s="2"/>
      <c r="I3897" s="23"/>
      <c r="J3897" s="24"/>
      <c r="K3897" s="14"/>
    </row>
    <row r="3898" spans="1:11">
      <c r="A3898" s="85">
        <v>45574</v>
      </c>
      <c r="B3898" s="65">
        <f>VLOOKUP('3 Year'!A3898,icraliquid[#All],4,FALSE)</f>
        <v>290.51471917687502</v>
      </c>
      <c r="C3898" s="53">
        <f>VLOOKUP(A3898,nifty50tri[#All],2,FALSE)</f>
        <v>37084.75</v>
      </c>
      <c r="D3898" s="53"/>
      <c r="E3898" s="53"/>
      <c r="F3898" s="81"/>
      <c r="H3898" s="2"/>
      <c r="I3898" s="23"/>
      <c r="J3898" s="24"/>
      <c r="K3898" s="14"/>
    </row>
    <row r="3899" spans="1:11">
      <c r="A3899" s="85">
        <v>45575</v>
      </c>
      <c r="B3899" s="65">
        <f>VLOOKUP('3 Year'!A3899,icraliquid[#All],4,FALSE)</f>
        <v>290.56975380771746</v>
      </c>
      <c r="C3899" s="53">
        <f>VLOOKUP(A3899,nifty50tri[#All],2,FALSE)</f>
        <v>37109.26</v>
      </c>
      <c r="D3899" s="53"/>
      <c r="E3899" s="53"/>
      <c r="F3899" s="81"/>
      <c r="H3899" s="2"/>
      <c r="I3899" s="23"/>
      <c r="J3899" s="24"/>
      <c r="K3899" s="14"/>
    </row>
    <row r="3900" spans="1:11">
      <c r="A3900" s="85">
        <v>45576</v>
      </c>
      <c r="B3900" s="65">
        <f>VLOOKUP('3 Year'!A3900,icraliquid[#All],4,FALSE)</f>
        <v>290.6256506714534</v>
      </c>
      <c r="C3900" s="53">
        <f>VLOOKUP(A3900,nifty50tri[#All],2,FALSE)</f>
        <v>37058.49</v>
      </c>
      <c r="D3900" s="53"/>
      <c r="E3900" s="53"/>
      <c r="F3900" s="81"/>
      <c r="H3900" s="2"/>
      <c r="I3900" s="23"/>
      <c r="J3900" s="24"/>
      <c r="K3900" s="14"/>
    </row>
    <row r="3901" spans="1:11">
      <c r="A3901" s="85">
        <v>45579</v>
      </c>
      <c r="B3901" s="65">
        <f>VLOOKUP('3 Year'!A3901,icraliquid[#All],4,FALSE)</f>
        <v>290.79146621369284</v>
      </c>
      <c r="C3901" s="53">
        <f>VLOOKUP(A3901,nifty50tri[#All],2,FALSE)</f>
        <v>37301.5</v>
      </c>
      <c r="D3901" s="53"/>
      <c r="E3901" s="53"/>
      <c r="F3901" s="81"/>
      <c r="H3901" s="2"/>
      <c r="I3901" s="23"/>
      <c r="J3901" s="24"/>
      <c r="K3901" s="14"/>
    </row>
    <row r="3902" spans="1:11">
      <c r="A3902" s="85">
        <v>45580</v>
      </c>
      <c r="B3902" s="65">
        <f>VLOOKUP('3 Year'!A3902,icraliquid[#All],4,FALSE)</f>
        <v>290.84559724430073</v>
      </c>
      <c r="C3902" s="53">
        <f>VLOOKUP(A3902,nifty50tri[#All],2,FALSE)</f>
        <v>37196.69</v>
      </c>
      <c r="D3902" s="53"/>
      <c r="E3902" s="53"/>
      <c r="F3902" s="81"/>
      <c r="H3902" s="2"/>
      <c r="I3902" s="23"/>
      <c r="J3902" s="24"/>
      <c r="K3902" s="14"/>
    </row>
    <row r="3903" spans="1:11">
      <c r="A3903" s="85">
        <v>45581</v>
      </c>
      <c r="B3903" s="65">
        <f>VLOOKUP('3 Year'!A3903,icraliquid[#All],4,FALSE)</f>
        <v>290.89988895367782</v>
      </c>
      <c r="C3903" s="53">
        <f>VLOOKUP(A3903,nifty50tri[#All],2,FALSE)</f>
        <v>37068.99</v>
      </c>
      <c r="D3903" s="53"/>
      <c r="E3903" s="53"/>
      <c r="F3903" s="81"/>
      <c r="H3903" s="2"/>
      <c r="I3903" s="23"/>
      <c r="J3903" s="24"/>
      <c r="K3903" s="14"/>
    </row>
    <row r="3904" spans="1:11">
      <c r="A3904" s="85">
        <v>45582</v>
      </c>
      <c r="B3904" s="65">
        <f>VLOOKUP('3 Year'!A3904,icraliquid[#All],4,FALSE)</f>
        <v>290.95453190761327</v>
      </c>
      <c r="C3904" s="53">
        <f>VLOOKUP(A3904,nifty50tri[#All],2,FALSE)</f>
        <v>36740.25</v>
      </c>
      <c r="D3904" s="53"/>
      <c r="E3904" s="53"/>
      <c r="F3904" s="81"/>
      <c r="H3904" s="2"/>
      <c r="I3904" s="23"/>
      <c r="J3904" s="24"/>
      <c r="K3904" s="14"/>
    </row>
    <row r="3905" spans="1:11">
      <c r="A3905" s="85">
        <v>45583</v>
      </c>
      <c r="B3905" s="65">
        <f>VLOOKUP('3 Year'!A3905,icraliquid[#All],4,FALSE)</f>
        <v>291.00939556956695</v>
      </c>
      <c r="C3905" s="53">
        <f>VLOOKUP(A3905,nifty50tri[#All],2,FALSE)</f>
        <v>36898.25</v>
      </c>
      <c r="D3905" s="53"/>
      <c r="E3905" s="53"/>
      <c r="F3905" s="81"/>
      <c r="H3905" s="2"/>
      <c r="I3905" s="23"/>
      <c r="J3905" s="24"/>
      <c r="K3905" s="14"/>
    </row>
    <row r="3906" spans="1:11">
      <c r="A3906" s="85">
        <v>45586</v>
      </c>
      <c r="B3906" s="65">
        <f>VLOOKUP('3 Year'!A3906,icraliquid[#All],4,FALSE)</f>
        <v>291.17594290626045</v>
      </c>
      <c r="C3906" s="53">
        <f>VLOOKUP(A3906,nifty50tri[#All],2,FALSE)</f>
        <v>36789.949999999997</v>
      </c>
      <c r="D3906" s="53"/>
      <c r="E3906" s="53"/>
      <c r="F3906" s="81"/>
      <c r="H3906" s="2"/>
      <c r="I3906" s="23"/>
      <c r="J3906" s="24"/>
      <c r="K3906" s="14"/>
    </row>
    <row r="3907" spans="1:11">
      <c r="A3907" s="85">
        <v>45587</v>
      </c>
      <c r="B3907" s="65">
        <f>VLOOKUP('3 Year'!A3907,icraliquid[#All],4,FALSE)</f>
        <v>291.22428449472136</v>
      </c>
      <c r="C3907" s="53">
        <f>VLOOKUP(A3907,nifty50tri[#All],2,FALSE)</f>
        <v>36335.46</v>
      </c>
      <c r="D3907" s="53"/>
      <c r="E3907" s="53"/>
      <c r="F3907" s="81"/>
      <c r="H3907" s="2"/>
      <c r="I3907" s="23"/>
      <c r="J3907" s="24"/>
      <c r="K3907" s="14"/>
    </row>
    <row r="3908" spans="1:11">
      <c r="A3908" s="85">
        <v>45588</v>
      </c>
      <c r="B3908" s="65">
        <f>VLOOKUP('3 Year'!A3908,icraliquid[#All],4,FALSE)</f>
        <v>291.28207775451062</v>
      </c>
      <c r="C3908" s="53">
        <f>VLOOKUP(A3908,nifty50tri[#All],2,FALSE)</f>
        <v>36281.1</v>
      </c>
      <c r="D3908" s="53"/>
      <c r="E3908" s="53"/>
      <c r="F3908" s="81"/>
      <c r="H3908" s="2"/>
      <c r="I3908" s="23"/>
      <c r="J3908" s="24"/>
      <c r="K3908" s="14"/>
    </row>
    <row r="3909" spans="1:11">
      <c r="A3909" s="85">
        <v>45589</v>
      </c>
      <c r="B3909" s="65">
        <f>VLOOKUP('3 Year'!A3909,icraliquid[#All],4,FALSE)</f>
        <v>291.33964067930651</v>
      </c>
      <c r="C3909" s="53">
        <f>VLOOKUP(A3909,nifty50tri[#All],2,FALSE)</f>
        <v>36227.519999999997</v>
      </c>
      <c r="D3909" s="53"/>
      <c r="E3909" s="53"/>
      <c r="F3909" s="81"/>
      <c r="H3909" s="2"/>
      <c r="I3909" s="23"/>
      <c r="J3909" s="24"/>
      <c r="K3909" s="14"/>
    </row>
    <row r="3910" spans="1:11">
      <c r="A3910" s="85">
        <v>45590</v>
      </c>
      <c r="B3910" s="65">
        <f>VLOOKUP('3 Year'!A3910,icraliquid[#All],4,FALSE)</f>
        <v>291.39632020775758</v>
      </c>
      <c r="C3910" s="53">
        <f>VLOOKUP(A3910,nifty50tri[#All],2,FALSE)</f>
        <v>35902.92</v>
      </c>
      <c r="D3910" s="53"/>
      <c r="E3910" s="53"/>
      <c r="F3910" s="81"/>
      <c r="H3910" s="2"/>
      <c r="I3910" s="23"/>
      <c r="J3910" s="24"/>
      <c r="K3910" s="14"/>
    </row>
    <row r="3911" spans="1:11">
      <c r="A3911" s="85">
        <v>45593</v>
      </c>
      <c r="B3911" s="65">
        <f>VLOOKUP('3 Year'!A3911,icraliquid[#All],4,FALSE)</f>
        <v>291.56408170542852</v>
      </c>
      <c r="C3911" s="53">
        <f>VLOOKUP(A3911,nifty50tri[#All],2,FALSE)</f>
        <v>36138.03</v>
      </c>
      <c r="D3911" s="53"/>
      <c r="E3911" s="53"/>
      <c r="F3911" s="81"/>
      <c r="H3911" s="2"/>
      <c r="I3911" s="23"/>
      <c r="J3911" s="24"/>
      <c r="K3911" s="14"/>
    </row>
    <row r="3912" spans="1:11">
      <c r="A3912" s="85">
        <v>45594</v>
      </c>
      <c r="B3912" s="65">
        <f>VLOOKUP('3 Year'!A3912,icraliquid[#All],4,FALSE)</f>
        <v>291.62124344275117</v>
      </c>
      <c r="C3912" s="53">
        <f>VLOOKUP(A3912,nifty50tri[#All],2,FALSE)</f>
        <v>36352.629999999997</v>
      </c>
      <c r="D3912" s="53"/>
      <c r="E3912" s="53"/>
      <c r="F3912" s="81"/>
      <c r="H3912" s="2"/>
      <c r="I3912" s="23"/>
      <c r="J3912" s="24"/>
      <c r="K3912" s="14"/>
    </row>
    <row r="3913" spans="1:11">
      <c r="A3913" s="85">
        <v>45595</v>
      </c>
      <c r="B3913" s="65">
        <f>VLOOKUP('3 Year'!A3913,icraliquid[#All],4,FALSE)</f>
        <v>291.67743206518293</v>
      </c>
      <c r="C3913" s="53">
        <f>VLOOKUP(A3913,nifty50tri[#All],2,FALSE)</f>
        <v>36165.43</v>
      </c>
      <c r="D3913" s="53"/>
      <c r="E3913" s="53"/>
      <c r="F3913" s="81"/>
      <c r="H3913" s="2"/>
      <c r="I3913" s="23"/>
      <c r="J3913" s="24"/>
      <c r="K3913" s="14"/>
    </row>
    <row r="3914" spans="1:11">
      <c r="A3914" s="85">
        <v>45596</v>
      </c>
      <c r="B3914" s="65">
        <f>VLOOKUP('3 Year'!A3914,icraliquid[#All],4,FALSE)</f>
        <v>291.73484457232462</v>
      </c>
      <c r="C3914" s="53">
        <f>VLOOKUP(A3914,nifty50tri[#All],2,FALSE)</f>
        <v>35971.14</v>
      </c>
      <c r="D3914" s="53"/>
      <c r="E3914" s="53"/>
      <c r="F3914" s="81"/>
      <c r="H3914" s="2"/>
      <c r="I3914" s="23"/>
      <c r="J3914" s="24"/>
      <c r="K3914" s="14"/>
    </row>
    <row r="3915" spans="1:11">
      <c r="A3915" s="85">
        <v>45597</v>
      </c>
      <c r="B3915" s="65">
        <f>VLOOKUP('3 Year'!A3915,icraliquid[#All],4,FALSE)</f>
        <v>291.7911533936948</v>
      </c>
      <c r="C3915" s="53">
        <f>VLOOKUP(A3915,nifty50tri[#All],2,FALSE)</f>
        <v>36118.25</v>
      </c>
      <c r="D3915" s="53"/>
      <c r="E3915" s="53"/>
      <c r="F3915" s="81"/>
      <c r="H3915" s="2"/>
      <c r="I3915" s="23"/>
      <c r="J3915" s="24"/>
      <c r="K3915" s="14"/>
    </row>
    <row r="3916" spans="1:11">
      <c r="A3916" s="85">
        <v>45600</v>
      </c>
      <c r="B3916" s="65">
        <f>VLOOKUP('3 Year'!A3916,icraliquid[#All],4,FALSE)</f>
        <v>291.96022984850543</v>
      </c>
      <c r="C3916" s="53">
        <f>VLOOKUP(A3916,nifty50tri[#All],2,FALSE)</f>
        <v>35659.07</v>
      </c>
      <c r="D3916" s="53"/>
      <c r="E3916" s="53"/>
      <c r="F3916" s="81"/>
      <c r="H3916" s="2"/>
      <c r="I3916" s="23"/>
      <c r="J3916" s="24"/>
      <c r="K3916" s="14"/>
    </row>
    <row r="3917" spans="1:11">
      <c r="A3917" s="85">
        <v>45601</v>
      </c>
      <c r="B3917" s="65">
        <f>VLOOKUP('3 Year'!A3917,icraliquid[#All],4,FALSE)</f>
        <v>292.02682317731524</v>
      </c>
      <c r="C3917" s="53">
        <f>VLOOKUP(A3917,nifty50tri[#All],2,FALSE)</f>
        <v>35982.959999999999</v>
      </c>
      <c r="D3917" s="53"/>
      <c r="E3917" s="53"/>
      <c r="F3917" s="81"/>
      <c r="H3917" s="2"/>
      <c r="I3917" s="23"/>
      <c r="J3917" s="24"/>
      <c r="K3917" s="14"/>
    </row>
    <row r="3918" spans="1:11">
      <c r="A3918" s="85">
        <v>45602</v>
      </c>
      <c r="B3918" s="65">
        <f>VLOOKUP('3 Year'!A3918,icraliquid[#All],4,FALSE)</f>
        <v>292.08351318439207</v>
      </c>
      <c r="C3918" s="53">
        <f>VLOOKUP(A3918,nifty50tri[#All],2,FALSE)</f>
        <v>36393.85</v>
      </c>
      <c r="D3918" s="53"/>
      <c r="E3918" s="53"/>
      <c r="F3918" s="81"/>
      <c r="H3918" s="2"/>
      <c r="I3918" s="23"/>
      <c r="J3918" s="24"/>
      <c r="K3918" s="14"/>
    </row>
    <row r="3919" spans="1:11">
      <c r="A3919" s="85">
        <v>45603</v>
      </c>
      <c r="B3919" s="65">
        <f>VLOOKUP('3 Year'!A3919,icraliquid[#All],4,FALSE)</f>
        <v>292.14002214156199</v>
      </c>
      <c r="C3919" s="53">
        <f>VLOOKUP(A3919,nifty50tri[#All],2,FALSE)</f>
        <v>35972.74</v>
      </c>
      <c r="D3919" s="53"/>
      <c r="E3919" s="53"/>
      <c r="F3919" s="81"/>
      <c r="H3919" s="2"/>
      <c r="I3919" s="23"/>
      <c r="J3919" s="24"/>
      <c r="K3919" s="14"/>
    </row>
    <row r="3920" spans="1:11">
      <c r="A3920" s="85">
        <v>45604</v>
      </c>
      <c r="B3920" s="65">
        <f>VLOOKUP('3 Year'!A3920,icraliquid[#All],4,FALSE)</f>
        <v>292.19621067261505</v>
      </c>
      <c r="C3920" s="53">
        <f>VLOOKUP(A3920,nifty50tri[#All],2,FALSE)</f>
        <v>35896.71</v>
      </c>
      <c r="D3920" s="53"/>
      <c r="E3920" s="53"/>
      <c r="F3920" s="81"/>
      <c r="H3920" s="2"/>
      <c r="I3920" s="23"/>
      <c r="J3920" s="24"/>
      <c r="K3920" s="14"/>
    </row>
    <row r="3921" spans="1:12">
      <c r="A3921" s="85">
        <v>45607</v>
      </c>
      <c r="B3921" s="65">
        <f>VLOOKUP('3 Year'!A3921,icraliquid[#All],4,FALSE)</f>
        <v>292.36520710232639</v>
      </c>
      <c r="C3921" s="53">
        <f>VLOOKUP(A3921,nifty50tri[#All],2,FALSE)</f>
        <v>35886.42</v>
      </c>
      <c r="D3921" s="53"/>
      <c r="E3921" s="53"/>
      <c r="F3921" s="81"/>
      <c r="H3921" s="2"/>
      <c r="I3921" s="23"/>
      <c r="J3921" s="24"/>
      <c r="K3921" s="14"/>
    </row>
    <row r="3922" spans="1:12">
      <c r="A3922" s="85">
        <v>45608</v>
      </c>
      <c r="B3922" s="65">
        <f>VLOOKUP('3 Year'!A3922,icraliquid[#All],4,FALSE)</f>
        <v>292.42257956896725</v>
      </c>
      <c r="C3922" s="53">
        <f>VLOOKUP(A3922,nifty50tri[#All],2,FALSE)</f>
        <v>35503.11</v>
      </c>
      <c r="D3922" s="53"/>
      <c r="E3922" s="53"/>
      <c r="F3922" s="81"/>
      <c r="H3922" s="2"/>
      <c r="I3922" s="23"/>
      <c r="J3922" s="24"/>
      <c r="K3922" s="14"/>
    </row>
    <row r="3923" spans="1:12">
      <c r="A3923" s="85">
        <v>45609</v>
      </c>
      <c r="B3923" s="65">
        <f>VLOOKUP('3 Year'!A3923,icraliquid[#All],4,FALSE)</f>
        <v>292.48243005884859</v>
      </c>
      <c r="C3923" s="53">
        <f>VLOOKUP(A3923,nifty50tri[#All],2,FALSE)</f>
        <v>35020.93</v>
      </c>
      <c r="D3923" s="53"/>
      <c r="E3923" s="53"/>
      <c r="F3923" s="81"/>
      <c r="H3923" s="2"/>
      <c r="I3923" s="23"/>
      <c r="J3923" s="24"/>
      <c r="K3923" s="14"/>
    </row>
    <row r="3924" spans="1:12">
      <c r="A3924" s="85">
        <v>45610</v>
      </c>
      <c r="B3924" s="65">
        <f>VLOOKUP('3 Year'!A3924,icraliquid[#All],4,FALSE)</f>
        <v>292.53816679283534</v>
      </c>
      <c r="C3924" s="53">
        <f>VLOOKUP(A3924,nifty50tri[#All],2,FALSE)</f>
        <v>34988.480000000003</v>
      </c>
      <c r="D3924" s="53"/>
      <c r="E3924" s="53"/>
      <c r="F3924" s="81"/>
      <c r="H3924" s="2"/>
      <c r="I3924" s="23"/>
      <c r="J3924" s="24"/>
      <c r="K3924" s="14"/>
    </row>
    <row r="3925" spans="1:12">
      <c r="A3925" s="85">
        <v>45614</v>
      </c>
      <c r="B3925" s="65">
        <f>VLOOKUP('3 Year'!A3925,icraliquid[#All],4,FALSE)</f>
        <v>292.76242767254467</v>
      </c>
      <c r="C3925" s="53">
        <f>VLOOKUP(A3925,nifty50tri[#All],2,FALSE)</f>
        <v>34871.21</v>
      </c>
      <c r="D3925" s="53"/>
      <c r="E3925" s="53"/>
      <c r="F3925" s="81"/>
      <c r="H3925" s="2"/>
      <c r="I3925" s="23"/>
      <c r="J3925" s="24"/>
      <c r="K3925" s="14"/>
    </row>
    <row r="3926" spans="1:12">
      <c r="A3926" s="85">
        <v>45615</v>
      </c>
      <c r="B3926" s="65">
        <f>VLOOKUP('3 Year'!A3926,icraliquid[#All],4,FALSE)</f>
        <v>292.81806376304627</v>
      </c>
      <c r="C3926" s="53">
        <f>VLOOKUP(A3926,nifty50tri[#All],2,FALSE)</f>
        <v>34968</v>
      </c>
      <c r="D3926" s="53"/>
      <c r="E3926" s="53"/>
      <c r="F3926" s="81"/>
      <c r="H3926" s="2"/>
      <c r="I3926" s="23"/>
      <c r="J3926" s="24"/>
      <c r="K3926" s="14"/>
    </row>
    <row r="3927" spans="1:12">
      <c r="A3927" s="85">
        <v>45617</v>
      </c>
      <c r="B3927" s="65">
        <f>VLOOKUP('3 Year'!A3927,icraliquid[#All],4,FALSE)</f>
        <v>292.92906595852077</v>
      </c>
      <c r="C3927" s="53">
        <f>VLOOKUP(A3927,nifty50tri[#All],2,FALSE)</f>
        <v>34717.32</v>
      </c>
      <c r="D3927" s="53"/>
      <c r="E3927" s="53"/>
      <c r="F3927" s="81"/>
      <c r="H3927" s="2"/>
      <c r="I3927" s="23"/>
      <c r="J3927" s="24"/>
      <c r="K3927" s="14"/>
    </row>
    <row r="3928" spans="1:12">
      <c r="A3928" s="85">
        <v>45618</v>
      </c>
      <c r="B3928" s="65">
        <f>VLOOKUP('3 Year'!A3928,icraliquid[#All],4,FALSE)</f>
        <v>292.98835480147079</v>
      </c>
      <c r="C3928" s="53">
        <f>VLOOKUP(A3928,nifty50tri[#All],2,FALSE)</f>
        <v>35546.01</v>
      </c>
      <c r="D3928" s="53"/>
      <c r="E3928" s="53"/>
      <c r="F3928" s="81"/>
      <c r="H3928" s="2"/>
      <c r="I3928" s="23"/>
      <c r="J3928" s="24"/>
      <c r="K3928" s="14"/>
    </row>
    <row r="3929" spans="1:12">
      <c r="A3929" s="85">
        <v>45621</v>
      </c>
      <c r="B3929" s="65">
        <f>VLOOKUP('3 Year'!A3929,icraliquid[#All],4,FALSE)</f>
        <v>293.16226694889218</v>
      </c>
      <c r="C3929" s="53">
        <f>VLOOKUP(A3929,nifty50tri[#All],2,FALSE)</f>
        <v>36013.85</v>
      </c>
      <c r="D3929" s="53"/>
      <c r="E3929" s="53"/>
      <c r="F3929" s="81"/>
      <c r="H3929" s="2"/>
      <c r="I3929" s="23"/>
      <c r="J3929" s="24"/>
      <c r="K3929" s="14"/>
    </row>
    <row r="3930" spans="1:12">
      <c r="A3930" s="85">
        <v>45622</v>
      </c>
      <c r="B3930" s="65">
        <f>VLOOKUP('3 Year'!A3930,icraliquid[#All],4,FALSE)</f>
        <v>293.21708026096871</v>
      </c>
      <c r="C3930" s="53">
        <f>VLOOKUP(A3930,nifty50tri[#All],2,FALSE)</f>
        <v>35973.11</v>
      </c>
      <c r="D3930" s="53"/>
      <c r="E3930" s="53"/>
      <c r="F3930" s="81"/>
      <c r="H3930" s="2"/>
      <c r="I3930" s="23"/>
      <c r="J3930" s="24"/>
      <c r="K3930" s="14"/>
    </row>
    <row r="3931" spans="1:12">
      <c r="A3931" s="85">
        <v>45623</v>
      </c>
      <c r="B3931" s="65">
        <f>VLOOKUP('3 Year'!A3931,icraliquid[#All],4,FALSE)</f>
        <v>293.27476369233347</v>
      </c>
      <c r="C3931" s="53">
        <f>VLOOKUP(A3931,nifty50tri[#All],2,FALSE)</f>
        <v>36092.65</v>
      </c>
      <c r="D3931" s="53"/>
      <c r="E3931" s="53"/>
      <c r="F3931" s="81"/>
      <c r="H3931" s="2"/>
      <c r="I3931" s="23"/>
      <c r="J3931" s="24"/>
      <c r="K3931" s="14"/>
    </row>
    <row r="3932" spans="1:12">
      <c r="A3932" s="85">
        <v>45624</v>
      </c>
      <c r="B3932" s="65">
        <f>VLOOKUP('3 Year'!A3932,icraliquid[#All],4,FALSE)</f>
        <v>293.32935618697542</v>
      </c>
      <c r="C3932" s="53">
        <f>VLOOKUP(A3932,nifty50tri[#All],2,FALSE)</f>
        <v>35556.269999999997</v>
      </c>
      <c r="D3932" s="53"/>
      <c r="E3932" s="53"/>
      <c r="F3932" s="81"/>
      <c r="H3932" s="2"/>
      <c r="I3932" s="23"/>
      <c r="J3932" s="24"/>
      <c r="K3932" s="14"/>
    </row>
    <row r="3933" spans="1:12" ht="15" thickBot="1">
      <c r="A3933" s="86">
        <v>45625</v>
      </c>
      <c r="B3933" s="87">
        <f>VLOOKUP('3 Year'!A3933,icraliquid[#All],4,FALSE)</f>
        <v>293.38601616760172</v>
      </c>
      <c r="C3933" s="88">
        <f>VLOOKUP(A3933,nifty50tri[#All],2,FALSE)</f>
        <v>35878.82</v>
      </c>
      <c r="D3933" s="88"/>
      <c r="E3933" s="88"/>
      <c r="F3933" s="89"/>
      <c r="H3933" s="2"/>
      <c r="I3933" s="23"/>
      <c r="J3933" s="24"/>
      <c r="K3933" s="14"/>
    </row>
    <row r="3934" spans="1:12" ht="15" thickTop="1">
      <c r="L3934" s="37"/>
    </row>
  </sheetData>
  <pageMargins left="0.7" right="0.7" top="0.75" bottom="0.75" header="0.3" footer="0.3"/>
  <pageSetup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BE06-77F4-4F32-9DFC-8A1C9B83E9AE}">
  <dimension ref="A1:S3934"/>
  <sheetViews>
    <sheetView workbookViewId="0">
      <pane ySplit="2" topLeftCell="A3" activePane="bottomLeft" state="frozen"/>
      <selection activeCell="I1306" sqref="I1306"/>
      <selection pane="bottomLeft" activeCell="J3" sqref="J3"/>
    </sheetView>
  </sheetViews>
  <sheetFormatPr defaultRowHeight="14.5"/>
  <cols>
    <col min="1" max="1" width="10.26953125" bestFit="1" customWidth="1"/>
    <col min="2" max="2" width="10" style="1" customWidth="1"/>
    <col min="4" max="4" width="9.7265625" bestFit="1" customWidth="1"/>
    <col min="7" max="7" width="11.7265625" customWidth="1"/>
    <col min="8" max="8" width="9.7265625" bestFit="1" customWidth="1"/>
    <col min="9" max="12" width="8.7265625" style="15"/>
    <col min="13" max="13" width="7.1796875" customWidth="1"/>
    <col min="14" max="14" width="21.36328125" bestFit="1" customWidth="1"/>
    <col min="17" max="17" width="10.1796875" bestFit="1" customWidth="1"/>
  </cols>
  <sheetData>
    <row r="1" spans="1:19" s="1" customFormat="1" ht="44" thickTop="1">
      <c r="A1" s="123" t="s">
        <v>17</v>
      </c>
      <c r="B1" s="124" t="s">
        <v>0</v>
      </c>
      <c r="C1" s="124" t="s">
        <v>3</v>
      </c>
      <c r="D1" s="124" t="s">
        <v>5</v>
      </c>
      <c r="E1" s="124" t="s">
        <v>0</v>
      </c>
      <c r="F1" s="125" t="s">
        <v>3</v>
      </c>
      <c r="G1" s="12"/>
      <c r="H1" s="126" t="s">
        <v>6</v>
      </c>
      <c r="I1" s="127" t="s">
        <v>0</v>
      </c>
      <c r="J1" s="127" t="s">
        <v>3</v>
      </c>
      <c r="K1" s="127" t="s">
        <v>7</v>
      </c>
      <c r="L1" s="128" t="s">
        <v>22</v>
      </c>
      <c r="N1" s="121" t="s">
        <v>14</v>
      </c>
      <c r="O1" s="122" t="s">
        <v>0</v>
      </c>
      <c r="P1" s="122" t="s">
        <v>2</v>
      </c>
      <c r="Q1" s="12"/>
      <c r="R1" s="13"/>
      <c r="S1" s="12"/>
    </row>
    <row r="2" spans="1:19">
      <c r="A2" s="80">
        <v>39814</v>
      </c>
      <c r="B2" s="52">
        <v>100</v>
      </c>
      <c r="C2" s="53">
        <v>3727.18</v>
      </c>
      <c r="D2" s="54">
        <f>VLOOKUP(EDATE(A2,12),A:A,1,1)</f>
        <v>40178</v>
      </c>
      <c r="E2" s="53">
        <f t="shared" ref="E2:E65" si="0">VLOOKUP(D2,A:B,2,0)</f>
        <v>104.16913629769581</v>
      </c>
      <c r="F2" s="81">
        <f t="shared" ref="F2:F65" si="1">VLOOKUP(D2,A:C,3,0)</f>
        <v>6456.97</v>
      </c>
      <c r="G2" s="17"/>
      <c r="H2" s="64">
        <f t="shared" ref="H2:H65" si="2">D2</f>
        <v>40178</v>
      </c>
      <c r="I2" s="70">
        <f t="shared" ref="I2:I65" si="3">(E2/B2)^(1/1)-1</f>
        <v>4.1691362976958191E-2</v>
      </c>
      <c r="J2" s="70">
        <f t="shared" ref="J2:J65" si="4">(F2/C2)^(1/1)-1</f>
        <v>0.73240090363223675</v>
      </c>
      <c r="K2" s="115">
        <f t="shared" ref="K2:K65" si="5">IF(I2&gt;J2,1,0)</f>
        <v>0</v>
      </c>
      <c r="L2" s="129">
        <f t="shared" ref="L2:L65" si="6">I2-J2</f>
        <v>-0.69070954065527856</v>
      </c>
      <c r="N2" s="9" t="s">
        <v>10</v>
      </c>
      <c r="O2" s="5">
        <f>AVERAGE(I:I)</f>
        <v>7.0748523419465151E-2</v>
      </c>
      <c r="P2" s="5">
        <f>AVERAGE(J:J)</f>
        <v>0.15230771626121151</v>
      </c>
      <c r="Q2" s="2"/>
      <c r="R2" s="13"/>
      <c r="S2" s="13"/>
    </row>
    <row r="3" spans="1:19">
      <c r="A3" s="80">
        <v>39815</v>
      </c>
      <c r="B3" s="52">
        <v>100.01930000000002</v>
      </c>
      <c r="C3" s="53">
        <v>3743.48</v>
      </c>
      <c r="D3" s="54">
        <f t="shared" ref="D3:D66" si="7">VLOOKUP(EDATE(A3,12),A:A,1,1)</f>
        <v>40178</v>
      </c>
      <c r="E3" s="53">
        <f t="shared" si="0"/>
        <v>104.16913629769581</v>
      </c>
      <c r="F3" s="81">
        <f t="shared" si="1"/>
        <v>6456.97</v>
      </c>
      <c r="G3" s="17"/>
      <c r="H3" s="64">
        <f t="shared" si="2"/>
        <v>40178</v>
      </c>
      <c r="I3" s="70">
        <f t="shared" si="3"/>
        <v>4.1490355338377638E-2</v>
      </c>
      <c r="J3" s="70">
        <f t="shared" si="4"/>
        <v>0.72485761911376589</v>
      </c>
      <c r="K3" s="115">
        <f t="shared" si="5"/>
        <v>0</v>
      </c>
      <c r="L3" s="129">
        <f t="shared" si="6"/>
        <v>-0.68336726377538826</v>
      </c>
      <c r="N3" s="9" t="s">
        <v>9</v>
      </c>
      <c r="O3" s="5">
        <f>MAX(I:I)</f>
        <v>9.7566719072921471E-2</v>
      </c>
      <c r="P3" s="5">
        <f>MAX(J:J)</f>
        <v>0.9998043398679608</v>
      </c>
      <c r="Q3" s="2"/>
      <c r="R3" s="13"/>
      <c r="S3" s="13"/>
    </row>
    <row r="4" spans="1:19">
      <c r="A4" s="80">
        <v>39818</v>
      </c>
      <c r="B4" s="52">
        <v>100.07241024830002</v>
      </c>
      <c r="C4" s="53">
        <v>3835.29</v>
      </c>
      <c r="D4" s="54">
        <f t="shared" si="7"/>
        <v>40183</v>
      </c>
      <c r="E4" s="53">
        <f t="shared" si="0"/>
        <v>104.220495806155</v>
      </c>
      <c r="F4" s="81">
        <f t="shared" si="1"/>
        <v>6552.37</v>
      </c>
      <c r="G4" s="17"/>
      <c r="H4" s="64">
        <f t="shared" si="2"/>
        <v>40183</v>
      </c>
      <c r="I4" s="70">
        <f t="shared" si="3"/>
        <v>4.1450840921716026E-2</v>
      </c>
      <c r="J4" s="70">
        <f t="shared" si="4"/>
        <v>0.70844186489157268</v>
      </c>
      <c r="K4" s="115">
        <f t="shared" si="5"/>
        <v>0</v>
      </c>
      <c r="L4" s="129">
        <f t="shared" si="6"/>
        <v>-0.66699102396985666</v>
      </c>
      <c r="N4" s="8" t="s">
        <v>8</v>
      </c>
      <c r="O4" s="4">
        <f>MIN(I:I)</f>
        <v>3.4522061039254925E-2</v>
      </c>
      <c r="P4" s="4">
        <f>MIN(J:J)</f>
        <v>-0.29760041667489479</v>
      </c>
      <c r="Q4" s="2"/>
      <c r="R4" s="13"/>
      <c r="S4" s="13"/>
    </row>
    <row r="5" spans="1:19">
      <c r="A5" s="80">
        <v>39819</v>
      </c>
      <c r="B5" s="52">
        <v>100.09072349937546</v>
      </c>
      <c r="C5" s="53">
        <v>3824.63</v>
      </c>
      <c r="D5" s="54">
        <f t="shared" si="7"/>
        <v>40184</v>
      </c>
      <c r="E5" s="53">
        <f t="shared" si="0"/>
        <v>104.23123051722303</v>
      </c>
      <c r="F5" s="81">
        <f t="shared" si="1"/>
        <v>6557.2</v>
      </c>
      <c r="H5" s="64">
        <f t="shared" si="2"/>
        <v>40184</v>
      </c>
      <c r="I5" s="70">
        <f t="shared" si="3"/>
        <v>4.136754009849275E-2</v>
      </c>
      <c r="J5" s="70">
        <f t="shared" si="4"/>
        <v>0.71446649741282164</v>
      </c>
      <c r="K5" s="115">
        <f t="shared" si="5"/>
        <v>0</v>
      </c>
      <c r="L5" s="129">
        <f t="shared" si="6"/>
        <v>-0.67309895731432889</v>
      </c>
      <c r="N5" s="9" t="s">
        <v>11</v>
      </c>
      <c r="O5" s="5">
        <f>_xlfn.STDEV.P(I:I)</f>
        <v>1.8991118018886383E-2</v>
      </c>
      <c r="P5" s="5">
        <f>_xlfn.STDEV.P(J:J)</f>
        <v>0.18623927666474169</v>
      </c>
      <c r="Q5" s="2"/>
      <c r="R5" s="13"/>
      <c r="S5" s="13"/>
    </row>
    <row r="6" spans="1:19">
      <c r="A6" s="80">
        <v>39820</v>
      </c>
      <c r="B6" s="52">
        <v>100.10894001105234</v>
      </c>
      <c r="C6" s="53">
        <v>3588.27</v>
      </c>
      <c r="D6" s="54">
        <f t="shared" si="7"/>
        <v>40185</v>
      </c>
      <c r="E6" s="53">
        <f t="shared" si="0"/>
        <v>104.24217479642734</v>
      </c>
      <c r="F6" s="81">
        <f t="shared" si="1"/>
        <v>6533.98</v>
      </c>
      <c r="H6" s="64">
        <f t="shared" si="2"/>
        <v>40185</v>
      </c>
      <c r="I6" s="70">
        <f t="shared" si="3"/>
        <v>4.1287369388974371E-2</v>
      </c>
      <c r="J6" s="70">
        <f t="shared" si="4"/>
        <v>0.82092763365075627</v>
      </c>
      <c r="K6" s="115">
        <f t="shared" si="5"/>
        <v>0</v>
      </c>
      <c r="L6" s="129">
        <f t="shared" si="6"/>
        <v>-0.7796402642617819</v>
      </c>
      <c r="N6" s="9" t="s">
        <v>12</v>
      </c>
      <c r="O6" s="6">
        <f>COUNT(I:I)</f>
        <v>3685</v>
      </c>
      <c r="P6" s="6">
        <f>COUNT(J:J)</f>
        <v>3685</v>
      </c>
      <c r="Q6" s="2"/>
      <c r="R6" s="13"/>
      <c r="S6" s="13"/>
    </row>
    <row r="7" spans="1:19">
      <c r="A7" s="80">
        <v>39822</v>
      </c>
      <c r="B7" s="52">
        <v>100.14537966521637</v>
      </c>
      <c r="C7" s="53">
        <v>3530</v>
      </c>
      <c r="D7" s="54">
        <f t="shared" si="7"/>
        <v>40186</v>
      </c>
      <c r="E7" s="53">
        <f t="shared" si="0"/>
        <v>104.25322446695576</v>
      </c>
      <c r="F7" s="81">
        <f t="shared" si="1"/>
        <v>6511.19</v>
      </c>
      <c r="H7" s="64">
        <f t="shared" si="2"/>
        <v>40186</v>
      </c>
      <c r="I7" s="70">
        <f t="shared" si="3"/>
        <v>4.1018815001468978E-2</v>
      </c>
      <c r="J7" s="70">
        <f t="shared" si="4"/>
        <v>0.8445297450424929</v>
      </c>
      <c r="K7" s="115">
        <f t="shared" si="5"/>
        <v>0</v>
      </c>
      <c r="L7" s="129">
        <f t="shared" si="6"/>
        <v>-0.80351093004102392</v>
      </c>
      <c r="N7" s="9" t="s">
        <v>7</v>
      </c>
      <c r="O7" s="6">
        <f>SUM(K:K)</f>
        <v>1218</v>
      </c>
      <c r="P7" s="6"/>
      <c r="Q7" s="2"/>
      <c r="R7" s="13"/>
      <c r="S7" s="13"/>
    </row>
    <row r="8" spans="1:19" ht="15.5">
      <c r="A8" s="80">
        <v>39825</v>
      </c>
      <c r="B8" s="52">
        <v>100.19975860637457</v>
      </c>
      <c r="C8" s="53">
        <v>3407.29</v>
      </c>
      <c r="D8" s="54">
        <f t="shared" si="7"/>
        <v>40190</v>
      </c>
      <c r="E8" s="53">
        <f t="shared" si="0"/>
        <v>104.29784842781312</v>
      </c>
      <c r="F8" s="81">
        <f t="shared" si="1"/>
        <v>6468.64</v>
      </c>
      <c r="H8" s="64">
        <f t="shared" si="2"/>
        <v>40190</v>
      </c>
      <c r="I8" s="70">
        <f t="shared" si="3"/>
        <v>4.0899198545352844E-2</v>
      </c>
      <c r="J8" s="70">
        <f t="shared" si="4"/>
        <v>0.89847063208590994</v>
      </c>
      <c r="K8" s="115">
        <f t="shared" si="5"/>
        <v>0</v>
      </c>
      <c r="L8" s="129">
        <f t="shared" si="6"/>
        <v>-0.85757143354055709</v>
      </c>
      <c r="N8" s="10" t="s">
        <v>13</v>
      </c>
      <c r="O8" s="39">
        <f>O7/O6</f>
        <v>0.33052917232021711</v>
      </c>
      <c r="P8" s="7"/>
      <c r="Q8" s="2"/>
      <c r="R8" s="13"/>
      <c r="S8" s="13"/>
    </row>
    <row r="9" spans="1:19">
      <c r="A9" s="80">
        <v>39826</v>
      </c>
      <c r="B9" s="52">
        <v>100.21739376388929</v>
      </c>
      <c r="C9" s="53">
        <v>3372.7</v>
      </c>
      <c r="D9" s="54">
        <f t="shared" si="7"/>
        <v>40191</v>
      </c>
      <c r="E9" s="53">
        <f t="shared" si="0"/>
        <v>104.30911259544332</v>
      </c>
      <c r="F9" s="81">
        <f t="shared" si="1"/>
        <v>6497.91</v>
      </c>
      <c r="H9" s="64">
        <f t="shared" si="2"/>
        <v>40191</v>
      </c>
      <c r="I9" s="70">
        <f t="shared" si="3"/>
        <v>4.0828429855141346E-2</v>
      </c>
      <c r="J9" s="70">
        <f t="shared" si="4"/>
        <v>0.92661962226109651</v>
      </c>
      <c r="K9" s="115">
        <f t="shared" si="5"/>
        <v>0</v>
      </c>
      <c r="L9" s="129">
        <f t="shared" si="6"/>
        <v>-0.88579119240595516</v>
      </c>
      <c r="Q9" s="2"/>
      <c r="R9" s="13"/>
      <c r="S9" s="13"/>
    </row>
    <row r="10" spans="1:19">
      <c r="A10" s="80">
        <v>39827</v>
      </c>
      <c r="B10" s="52">
        <v>100.2348315904042</v>
      </c>
      <c r="C10" s="53">
        <v>3483.84</v>
      </c>
      <c r="D10" s="54">
        <f t="shared" si="7"/>
        <v>40192</v>
      </c>
      <c r="E10" s="53">
        <f t="shared" si="0"/>
        <v>104.32037797960363</v>
      </c>
      <c r="F10" s="81">
        <f t="shared" si="1"/>
        <v>6530.12</v>
      </c>
      <c r="H10" s="64">
        <f t="shared" si="2"/>
        <v>40192</v>
      </c>
      <c r="I10" s="70">
        <f t="shared" si="3"/>
        <v>4.0759747129565316E-2</v>
      </c>
      <c r="J10" s="70">
        <f t="shared" si="4"/>
        <v>0.8744029576559198</v>
      </c>
      <c r="K10" s="115">
        <f t="shared" si="5"/>
        <v>0</v>
      </c>
      <c r="L10" s="129">
        <f t="shared" si="6"/>
        <v>-0.83364321052635448</v>
      </c>
      <c r="Q10" s="2"/>
      <c r="R10" s="13"/>
      <c r="S10" s="13"/>
    </row>
    <row r="11" spans="1:19">
      <c r="A11" s="80">
        <v>39828</v>
      </c>
      <c r="B11" s="52">
        <v>100.25207198143775</v>
      </c>
      <c r="C11" s="53">
        <v>3362.74</v>
      </c>
      <c r="D11" s="54">
        <f t="shared" si="7"/>
        <v>40193</v>
      </c>
      <c r="E11" s="53">
        <f t="shared" si="0"/>
        <v>104.33122729891352</v>
      </c>
      <c r="F11" s="81">
        <f t="shared" si="1"/>
        <v>6520.55</v>
      </c>
      <c r="H11" s="64">
        <f t="shared" si="2"/>
        <v>40193</v>
      </c>
      <c r="I11" s="70">
        <f t="shared" si="3"/>
        <v>4.0688987637393037E-2</v>
      </c>
      <c r="J11" s="70">
        <f t="shared" si="4"/>
        <v>0.93905862481190949</v>
      </c>
      <c r="K11" s="115">
        <f t="shared" si="5"/>
        <v>0</v>
      </c>
      <c r="L11" s="129">
        <f t="shared" si="6"/>
        <v>-0.89836963717451646</v>
      </c>
      <c r="Q11" s="2"/>
      <c r="R11" s="13"/>
      <c r="S11" s="13"/>
    </row>
    <row r="12" spans="1:19">
      <c r="A12" s="80">
        <v>39829</v>
      </c>
      <c r="B12" s="52">
        <v>100.26831281709875</v>
      </c>
      <c r="C12" s="53">
        <v>3475.45</v>
      </c>
      <c r="D12" s="54">
        <f t="shared" si="7"/>
        <v>40193</v>
      </c>
      <c r="E12" s="53">
        <f t="shared" si="0"/>
        <v>104.33122729891352</v>
      </c>
      <c r="F12" s="81">
        <f t="shared" si="1"/>
        <v>6520.55</v>
      </c>
      <c r="H12" s="64">
        <f t="shared" si="2"/>
        <v>40193</v>
      </c>
      <c r="I12" s="70">
        <f t="shared" si="3"/>
        <v>4.0520423328813893E-2</v>
      </c>
      <c r="J12" s="70">
        <f t="shared" si="4"/>
        <v>0.87617430836294585</v>
      </c>
      <c r="K12" s="115">
        <f t="shared" si="5"/>
        <v>0</v>
      </c>
      <c r="L12" s="129">
        <f t="shared" si="6"/>
        <v>-0.83565388503413196</v>
      </c>
      <c r="Q12" s="2"/>
      <c r="R12" s="13"/>
      <c r="S12" s="13"/>
    </row>
    <row r="13" spans="1:19">
      <c r="A13" s="80">
        <v>39832</v>
      </c>
      <c r="B13" s="52">
        <v>100.31854724182013</v>
      </c>
      <c r="C13" s="53">
        <v>3497.27</v>
      </c>
      <c r="D13" s="54">
        <f t="shared" si="7"/>
        <v>40197</v>
      </c>
      <c r="E13" s="53">
        <f t="shared" si="0"/>
        <v>104.37630203986495</v>
      </c>
      <c r="F13" s="81">
        <f t="shared" si="1"/>
        <v>6487.84</v>
      </c>
      <c r="H13" s="64">
        <f t="shared" si="2"/>
        <v>40197</v>
      </c>
      <c r="I13" s="70">
        <f t="shared" si="3"/>
        <v>4.0448699763001139E-2</v>
      </c>
      <c r="J13" s="70">
        <f t="shared" si="4"/>
        <v>0.85511556156659352</v>
      </c>
      <c r="K13" s="115">
        <f t="shared" si="5"/>
        <v>0</v>
      </c>
      <c r="L13" s="129">
        <f t="shared" si="6"/>
        <v>-0.81466686180359238</v>
      </c>
      <c r="Q13" s="2"/>
      <c r="R13" s="13"/>
      <c r="S13" s="13"/>
    </row>
    <row r="14" spans="1:19">
      <c r="A14" s="80">
        <v>39833</v>
      </c>
      <c r="B14" s="52">
        <v>100.33570171339846</v>
      </c>
      <c r="C14" s="53">
        <v>3436.31</v>
      </c>
      <c r="D14" s="54">
        <f t="shared" si="7"/>
        <v>40198</v>
      </c>
      <c r="E14" s="53">
        <f t="shared" si="0"/>
        <v>104.38767905678729</v>
      </c>
      <c r="F14" s="81">
        <f t="shared" si="1"/>
        <v>6482.96</v>
      </c>
      <c r="H14" s="64">
        <f t="shared" si="2"/>
        <v>40198</v>
      </c>
      <c r="I14" s="70">
        <f t="shared" si="3"/>
        <v>4.0384202972566952E-2</v>
      </c>
      <c r="J14" s="70">
        <f t="shared" si="4"/>
        <v>0.88660510838661244</v>
      </c>
      <c r="K14" s="115">
        <f t="shared" si="5"/>
        <v>0</v>
      </c>
      <c r="L14" s="129">
        <f t="shared" si="6"/>
        <v>-0.84622090541404549</v>
      </c>
      <c r="Q14" s="2"/>
      <c r="R14" s="13"/>
      <c r="S14" s="13"/>
    </row>
    <row r="15" spans="1:19">
      <c r="A15" s="80">
        <v>39834</v>
      </c>
      <c r="B15" s="52">
        <v>100.35245777558461</v>
      </c>
      <c r="C15" s="53">
        <v>3325.17</v>
      </c>
      <c r="D15" s="54">
        <f t="shared" si="7"/>
        <v>40199</v>
      </c>
      <c r="E15" s="53">
        <f t="shared" si="0"/>
        <v>104.39895292612542</v>
      </c>
      <c r="F15" s="81">
        <f t="shared" si="1"/>
        <v>6324.57</v>
      </c>
      <c r="H15" s="64">
        <f t="shared" si="2"/>
        <v>40199</v>
      </c>
      <c r="I15" s="70">
        <f t="shared" si="3"/>
        <v>4.0322830553785494E-2</v>
      </c>
      <c r="J15" s="70">
        <f t="shared" si="4"/>
        <v>0.90202906919044734</v>
      </c>
      <c r="K15" s="115">
        <f t="shared" si="5"/>
        <v>0</v>
      </c>
      <c r="L15" s="129">
        <f t="shared" si="6"/>
        <v>-0.86170623863666185</v>
      </c>
      <c r="Q15" s="2"/>
      <c r="R15" s="13"/>
      <c r="S15" s="13"/>
    </row>
    <row r="16" spans="1:19">
      <c r="A16" s="80">
        <v>39835</v>
      </c>
      <c r="B16" s="52">
        <v>100.36951769340646</v>
      </c>
      <c r="C16" s="53">
        <v>3334.55</v>
      </c>
      <c r="D16" s="54">
        <f t="shared" si="7"/>
        <v>40200</v>
      </c>
      <c r="E16" s="53">
        <f t="shared" si="0"/>
        <v>104.41022801304143</v>
      </c>
      <c r="F16" s="81">
        <f t="shared" si="1"/>
        <v>6252.42</v>
      </c>
      <c r="H16" s="64">
        <f t="shared" si="2"/>
        <v>40200</v>
      </c>
      <c r="I16" s="70">
        <f t="shared" si="3"/>
        <v>4.0258341501429928E-2</v>
      </c>
      <c r="J16" s="70">
        <f t="shared" si="4"/>
        <v>0.8750416098124183</v>
      </c>
      <c r="K16" s="115">
        <f t="shared" si="5"/>
        <v>0</v>
      </c>
      <c r="L16" s="129">
        <f t="shared" si="6"/>
        <v>-0.83478326831098837</v>
      </c>
      <c r="Q16" s="2"/>
      <c r="R16" s="13"/>
      <c r="S16" s="13"/>
    </row>
    <row r="17" spans="1:19">
      <c r="A17" s="80">
        <v>39836</v>
      </c>
      <c r="B17" s="52">
        <v>100.38637977237894</v>
      </c>
      <c r="C17" s="53">
        <v>3291.24</v>
      </c>
      <c r="D17" s="54">
        <f t="shared" si="7"/>
        <v>40200</v>
      </c>
      <c r="E17" s="53">
        <f t="shared" si="0"/>
        <v>104.41022801304143</v>
      </c>
      <c r="F17" s="81">
        <f t="shared" si="1"/>
        <v>6252.42</v>
      </c>
      <c r="H17" s="64">
        <f t="shared" si="2"/>
        <v>40200</v>
      </c>
      <c r="I17" s="70">
        <f t="shared" si="3"/>
        <v>4.0083607455377424E-2</v>
      </c>
      <c r="J17" s="70">
        <f t="shared" si="4"/>
        <v>0.89971560870674905</v>
      </c>
      <c r="K17" s="115">
        <f t="shared" si="5"/>
        <v>0</v>
      </c>
      <c r="L17" s="129">
        <f t="shared" si="6"/>
        <v>-0.85963200125137162</v>
      </c>
      <c r="Q17" s="2"/>
      <c r="R17" s="13"/>
      <c r="S17" s="13"/>
    </row>
    <row r="18" spans="1:19">
      <c r="A18" s="80">
        <v>39840</v>
      </c>
      <c r="B18" s="52">
        <v>100.45383941958599</v>
      </c>
      <c r="C18" s="53">
        <v>3405.28</v>
      </c>
      <c r="D18" s="54">
        <f t="shared" si="7"/>
        <v>40205</v>
      </c>
      <c r="E18" s="53">
        <f t="shared" si="0"/>
        <v>104.46682573132773</v>
      </c>
      <c r="F18" s="81">
        <f t="shared" si="1"/>
        <v>6025.64</v>
      </c>
      <c r="H18" s="64">
        <f t="shared" si="2"/>
        <v>40205</v>
      </c>
      <c r="I18" s="70">
        <f t="shared" si="3"/>
        <v>3.9948560800945554E-2</v>
      </c>
      <c r="J18" s="70">
        <f t="shared" si="4"/>
        <v>0.76949913076164078</v>
      </c>
      <c r="K18" s="115">
        <f t="shared" si="5"/>
        <v>0</v>
      </c>
      <c r="L18" s="129">
        <f t="shared" si="6"/>
        <v>-0.72955056996069523</v>
      </c>
      <c r="Q18" s="2"/>
      <c r="R18" s="13"/>
      <c r="S18" s="13"/>
    </row>
    <row r="19" spans="1:19">
      <c r="A19" s="80">
        <v>39841</v>
      </c>
      <c r="B19" s="52">
        <v>100.47091657228732</v>
      </c>
      <c r="C19" s="53">
        <v>3502.03</v>
      </c>
      <c r="D19" s="54">
        <f t="shared" si="7"/>
        <v>40206</v>
      </c>
      <c r="E19" s="53">
        <f t="shared" si="0"/>
        <v>104.47831708215818</v>
      </c>
      <c r="F19" s="81">
        <f t="shared" si="1"/>
        <v>6043.21</v>
      </c>
      <c r="H19" s="64">
        <f t="shared" si="2"/>
        <v>40206</v>
      </c>
      <c r="I19" s="70">
        <f t="shared" si="3"/>
        <v>3.9886174492969717E-2</v>
      </c>
      <c r="J19" s="70">
        <f t="shared" si="4"/>
        <v>0.7256305628449784</v>
      </c>
      <c r="K19" s="115">
        <f t="shared" si="5"/>
        <v>0</v>
      </c>
      <c r="L19" s="129">
        <f t="shared" si="6"/>
        <v>-0.68574438835200868</v>
      </c>
      <c r="Q19" s="2"/>
      <c r="R19" s="13"/>
      <c r="S19" s="13"/>
    </row>
    <row r="20" spans="1:19">
      <c r="A20" s="80">
        <v>39842</v>
      </c>
      <c r="B20" s="52">
        <v>100.48799662810461</v>
      </c>
      <c r="C20" s="53">
        <v>3474.27</v>
      </c>
      <c r="D20" s="54">
        <f t="shared" si="7"/>
        <v>40207</v>
      </c>
      <c r="E20" s="53">
        <f t="shared" si="0"/>
        <v>104.48970521872013</v>
      </c>
      <c r="F20" s="81">
        <f t="shared" si="1"/>
        <v>6061.68</v>
      </c>
      <c r="H20" s="64">
        <f t="shared" si="2"/>
        <v>40207</v>
      </c>
      <c r="I20" s="70">
        <f t="shared" si="3"/>
        <v>3.9822752218112267E-2</v>
      </c>
      <c r="J20" s="70">
        <f t="shared" si="4"/>
        <v>0.7447348651659198</v>
      </c>
      <c r="K20" s="115">
        <f t="shared" si="5"/>
        <v>0</v>
      </c>
      <c r="L20" s="129">
        <f t="shared" si="6"/>
        <v>-0.70491211294780753</v>
      </c>
      <c r="Q20" s="2"/>
      <c r="R20" s="13"/>
      <c r="S20" s="13"/>
    </row>
    <row r="21" spans="1:19">
      <c r="A21" s="80">
        <v>39843</v>
      </c>
      <c r="B21" s="52">
        <v>100.50467763554489</v>
      </c>
      <c r="C21" s="53">
        <v>3538.57</v>
      </c>
      <c r="D21" s="54">
        <f t="shared" si="7"/>
        <v>40207</v>
      </c>
      <c r="E21" s="53">
        <f t="shared" si="0"/>
        <v>104.48970521872013</v>
      </c>
      <c r="F21" s="81">
        <f t="shared" si="1"/>
        <v>6061.68</v>
      </c>
      <c r="H21" s="64">
        <f t="shared" si="2"/>
        <v>40207</v>
      </c>
      <c r="I21" s="70">
        <f t="shared" si="3"/>
        <v>3.9650170289843967E-2</v>
      </c>
      <c r="J21" s="70">
        <f t="shared" si="4"/>
        <v>0.71303097013765449</v>
      </c>
      <c r="K21" s="115">
        <f t="shared" si="5"/>
        <v>0</v>
      </c>
      <c r="L21" s="129">
        <f t="shared" si="6"/>
        <v>-0.67338079984781052</v>
      </c>
      <c r="Q21" s="2"/>
      <c r="R21" s="13"/>
      <c r="S21" s="13"/>
    </row>
    <row r="22" spans="1:19">
      <c r="A22" s="80">
        <v>39846</v>
      </c>
      <c r="B22" s="52">
        <v>100.55533199307321</v>
      </c>
      <c r="C22" s="53">
        <v>3405.45</v>
      </c>
      <c r="D22" s="54">
        <f t="shared" si="7"/>
        <v>40211</v>
      </c>
      <c r="E22" s="53">
        <f t="shared" si="0"/>
        <v>104.53756564902589</v>
      </c>
      <c r="F22" s="81">
        <f t="shared" si="1"/>
        <v>5997.46</v>
      </c>
      <c r="H22" s="64">
        <f t="shared" si="2"/>
        <v>40211</v>
      </c>
      <c r="I22" s="70">
        <f t="shared" si="3"/>
        <v>3.9602411697343021E-2</v>
      </c>
      <c r="J22" s="70">
        <f t="shared" si="4"/>
        <v>0.76113582639592425</v>
      </c>
      <c r="K22" s="115">
        <f t="shared" si="5"/>
        <v>0</v>
      </c>
      <c r="L22" s="129">
        <f t="shared" si="6"/>
        <v>-0.72153341469858123</v>
      </c>
      <c r="Q22" s="2"/>
      <c r="R22" s="13"/>
      <c r="S22" s="13"/>
    </row>
    <row r="23" spans="1:19">
      <c r="A23" s="80">
        <v>39847</v>
      </c>
      <c r="B23" s="52">
        <v>100.57222528884805</v>
      </c>
      <c r="C23" s="53">
        <v>3426.68</v>
      </c>
      <c r="D23" s="54">
        <f t="shared" si="7"/>
        <v>40212</v>
      </c>
      <c r="E23" s="53">
        <f t="shared" si="0"/>
        <v>104.54979654420683</v>
      </c>
      <c r="F23" s="81">
        <f t="shared" si="1"/>
        <v>6123.81</v>
      </c>
      <c r="H23" s="64">
        <f t="shared" si="2"/>
        <v>40212</v>
      </c>
      <c r="I23" s="70">
        <f t="shared" si="3"/>
        <v>3.9549400880163565E-2</v>
      </c>
      <c r="J23" s="70">
        <f t="shared" si="4"/>
        <v>0.78709713191777486</v>
      </c>
      <c r="K23" s="115">
        <f t="shared" si="5"/>
        <v>0</v>
      </c>
      <c r="L23" s="129">
        <f t="shared" si="6"/>
        <v>-0.7475477310376113</v>
      </c>
      <c r="Q23" s="2"/>
      <c r="R23" s="13"/>
      <c r="S23" s="13"/>
    </row>
    <row r="24" spans="1:19">
      <c r="A24" s="80">
        <v>39848</v>
      </c>
      <c r="B24" s="52">
        <v>100.58892027824601</v>
      </c>
      <c r="C24" s="53">
        <v>3450.6</v>
      </c>
      <c r="D24" s="54">
        <f t="shared" si="7"/>
        <v>40213</v>
      </c>
      <c r="E24" s="53">
        <f t="shared" si="0"/>
        <v>104.56234251979213</v>
      </c>
      <c r="F24" s="81">
        <f t="shared" si="1"/>
        <v>6016.87</v>
      </c>
      <c r="H24" s="64">
        <f t="shared" si="2"/>
        <v>40213</v>
      </c>
      <c r="I24" s="70">
        <f t="shared" si="3"/>
        <v>3.9501589544404636E-2</v>
      </c>
      <c r="J24" s="70">
        <f t="shared" si="4"/>
        <v>0.74371703471859973</v>
      </c>
      <c r="K24" s="115">
        <f t="shared" si="5"/>
        <v>0</v>
      </c>
      <c r="L24" s="129">
        <f t="shared" si="6"/>
        <v>-0.7042154451741951</v>
      </c>
      <c r="Q24" s="2"/>
      <c r="R24" s="13"/>
      <c r="S24" s="13"/>
    </row>
    <row r="25" spans="1:19">
      <c r="A25" s="80">
        <v>39849</v>
      </c>
      <c r="B25" s="52">
        <v>100.60571862793248</v>
      </c>
      <c r="C25" s="53">
        <v>3422.28</v>
      </c>
      <c r="D25" s="54">
        <f t="shared" si="7"/>
        <v>40214</v>
      </c>
      <c r="E25" s="53">
        <f t="shared" si="0"/>
        <v>104.57551737494963</v>
      </c>
      <c r="F25" s="81">
        <f t="shared" si="1"/>
        <v>5860.4</v>
      </c>
      <c r="H25" s="64">
        <f t="shared" si="2"/>
        <v>40214</v>
      </c>
      <c r="I25" s="70">
        <f t="shared" si="3"/>
        <v>3.9458977095512493E-2</v>
      </c>
      <c r="J25" s="70">
        <f t="shared" si="4"/>
        <v>0.71242563437240647</v>
      </c>
      <c r="K25" s="115">
        <f t="shared" si="5"/>
        <v>0</v>
      </c>
      <c r="L25" s="129">
        <f t="shared" si="6"/>
        <v>-0.67296665727689398</v>
      </c>
      <c r="Q25" s="2"/>
      <c r="R25" s="13"/>
      <c r="S25" s="13"/>
    </row>
    <row r="26" spans="1:19">
      <c r="A26" s="80">
        <v>39850</v>
      </c>
      <c r="B26" s="52">
        <v>100.62262038866196</v>
      </c>
      <c r="C26" s="53">
        <v>3499.89</v>
      </c>
      <c r="D26" s="54">
        <f t="shared" si="7"/>
        <v>40215</v>
      </c>
      <c r="E26" s="53">
        <f t="shared" si="0"/>
        <v>104.58869389013888</v>
      </c>
      <c r="F26" s="81">
        <f t="shared" si="1"/>
        <v>5908.36</v>
      </c>
      <c r="H26" s="64">
        <f t="shared" si="2"/>
        <v>40215</v>
      </c>
      <c r="I26" s="70">
        <f t="shared" si="3"/>
        <v>3.9415327151665291E-2</v>
      </c>
      <c r="J26" s="70">
        <f t="shared" si="4"/>
        <v>0.68815591347156624</v>
      </c>
      <c r="K26" s="115">
        <f t="shared" si="5"/>
        <v>0</v>
      </c>
      <c r="L26" s="129">
        <f t="shared" si="6"/>
        <v>-0.64874058631990095</v>
      </c>
      <c r="Q26" s="2"/>
      <c r="R26" s="13"/>
      <c r="S26" s="13"/>
    </row>
    <row r="27" spans="1:19">
      <c r="A27" s="80">
        <v>39853</v>
      </c>
      <c r="B27" s="52">
        <v>100.67273045361553</v>
      </c>
      <c r="C27" s="53">
        <v>3594.44</v>
      </c>
      <c r="D27" s="54">
        <f t="shared" si="7"/>
        <v>40218</v>
      </c>
      <c r="E27" s="53">
        <f t="shared" si="0"/>
        <v>104.62896399122361</v>
      </c>
      <c r="F27" s="81">
        <f t="shared" si="1"/>
        <v>5952.92</v>
      </c>
      <c r="H27" s="64">
        <f t="shared" si="2"/>
        <v>40218</v>
      </c>
      <c r="I27" s="70">
        <f t="shared" si="3"/>
        <v>3.9297965991206496E-2</v>
      </c>
      <c r="J27" s="70">
        <f t="shared" si="4"/>
        <v>0.65614671548280112</v>
      </c>
      <c r="K27" s="115">
        <f t="shared" si="5"/>
        <v>0</v>
      </c>
      <c r="L27" s="129">
        <f t="shared" si="6"/>
        <v>-0.61684874949159463</v>
      </c>
      <c r="Q27" s="2"/>
      <c r="R27" s="13"/>
      <c r="S27" s="13"/>
    </row>
    <row r="28" spans="1:19">
      <c r="A28" s="80">
        <v>39854</v>
      </c>
      <c r="B28" s="52">
        <v>100.68964347233172</v>
      </c>
      <c r="C28" s="53">
        <v>3612.41</v>
      </c>
      <c r="D28" s="54">
        <f t="shared" si="7"/>
        <v>40219</v>
      </c>
      <c r="E28" s="53">
        <f t="shared" si="0"/>
        <v>104.64235649861448</v>
      </c>
      <c r="F28" s="81">
        <f t="shared" si="1"/>
        <v>5908.85</v>
      </c>
      <c r="H28" s="64">
        <f t="shared" si="2"/>
        <v>40219</v>
      </c>
      <c r="I28" s="70">
        <f t="shared" si="3"/>
        <v>3.925640105547612E-2</v>
      </c>
      <c r="J28" s="70">
        <f t="shared" si="4"/>
        <v>0.63570857128620517</v>
      </c>
      <c r="K28" s="115">
        <f t="shared" si="5"/>
        <v>0</v>
      </c>
      <c r="L28" s="129">
        <f t="shared" si="6"/>
        <v>-0.59645217023072905</v>
      </c>
      <c r="Q28" s="2"/>
      <c r="R28" s="13"/>
      <c r="S28" s="13"/>
    </row>
    <row r="29" spans="1:19">
      <c r="A29" s="80">
        <v>39855</v>
      </c>
      <c r="B29" s="52">
        <v>100.70625726350465</v>
      </c>
      <c r="C29" s="53">
        <v>3601.57</v>
      </c>
      <c r="D29" s="54">
        <f t="shared" si="7"/>
        <v>40220</v>
      </c>
      <c r="E29" s="53">
        <f t="shared" si="0"/>
        <v>104.65512286610731</v>
      </c>
      <c r="F29" s="81">
        <f t="shared" si="1"/>
        <v>5995.36</v>
      </c>
      <c r="H29" s="64">
        <f t="shared" si="2"/>
        <v>40220</v>
      </c>
      <c r="I29" s="70">
        <f t="shared" si="3"/>
        <v>3.9211720402538397E-2</v>
      </c>
      <c r="J29" s="70">
        <f t="shared" si="4"/>
        <v>0.66465180462964746</v>
      </c>
      <c r="K29" s="115">
        <f t="shared" si="5"/>
        <v>0</v>
      </c>
      <c r="L29" s="129">
        <f t="shared" si="6"/>
        <v>-0.62544008422710906</v>
      </c>
      <c r="Q29" s="2"/>
      <c r="R29" s="13"/>
      <c r="S29" s="13"/>
    </row>
    <row r="30" spans="1:19">
      <c r="A30" s="80">
        <v>39856</v>
      </c>
      <c r="B30" s="52">
        <v>100.72287379595313</v>
      </c>
      <c r="C30" s="53">
        <v>3561.72</v>
      </c>
      <c r="D30" s="54">
        <f t="shared" si="7"/>
        <v>40220</v>
      </c>
      <c r="E30" s="53">
        <f t="shared" si="0"/>
        <v>104.65512286610731</v>
      </c>
      <c r="F30" s="81">
        <f t="shared" si="1"/>
        <v>5995.36</v>
      </c>
      <c r="H30" s="64">
        <f t="shared" si="2"/>
        <v>40220</v>
      </c>
      <c r="I30" s="70">
        <f t="shared" si="3"/>
        <v>3.9040278756543589E-2</v>
      </c>
      <c r="J30" s="70">
        <f t="shared" si="4"/>
        <v>0.68327661916152871</v>
      </c>
      <c r="K30" s="115">
        <f t="shared" si="5"/>
        <v>0</v>
      </c>
      <c r="L30" s="129">
        <f t="shared" si="6"/>
        <v>-0.64423634040498512</v>
      </c>
      <c r="Q30" s="2"/>
      <c r="R30" s="13"/>
      <c r="S30" s="13"/>
    </row>
    <row r="31" spans="1:19">
      <c r="A31" s="80">
        <v>39857</v>
      </c>
      <c r="B31" s="52">
        <v>100.73949307012947</v>
      </c>
      <c r="C31" s="53">
        <v>3629.83</v>
      </c>
      <c r="D31" s="54">
        <f t="shared" si="7"/>
        <v>40220</v>
      </c>
      <c r="E31" s="53">
        <f t="shared" si="0"/>
        <v>104.65512286610731</v>
      </c>
      <c r="F31" s="81">
        <f t="shared" si="1"/>
        <v>5995.36</v>
      </c>
      <c r="H31" s="64">
        <f t="shared" si="2"/>
        <v>40220</v>
      </c>
      <c r="I31" s="70">
        <f t="shared" si="3"/>
        <v>3.8868865393753671E-2</v>
      </c>
      <c r="J31" s="70">
        <f t="shared" si="4"/>
        <v>0.65169167702068687</v>
      </c>
      <c r="K31" s="115">
        <f t="shared" si="5"/>
        <v>0</v>
      </c>
      <c r="L31" s="129">
        <f t="shared" si="6"/>
        <v>-0.61282281162693319</v>
      </c>
      <c r="Q31" s="2"/>
      <c r="R31" s="13"/>
      <c r="S31" s="13"/>
    </row>
    <row r="32" spans="1:19">
      <c r="A32" s="80">
        <v>39860</v>
      </c>
      <c r="B32" s="52">
        <v>100.78935911919918</v>
      </c>
      <c r="C32" s="53">
        <v>3506.9</v>
      </c>
      <c r="D32" s="54">
        <f t="shared" si="7"/>
        <v>40225</v>
      </c>
      <c r="E32" s="53">
        <f t="shared" si="0"/>
        <v>104.71582847032698</v>
      </c>
      <c r="F32" s="81">
        <f t="shared" si="1"/>
        <v>6031.31</v>
      </c>
      <c r="H32" s="64">
        <f t="shared" si="2"/>
        <v>40225</v>
      </c>
      <c r="I32" s="70">
        <f t="shared" si="3"/>
        <v>3.8957181446943601E-2</v>
      </c>
      <c r="J32" s="70">
        <f t="shared" si="4"/>
        <v>0.71984088511220734</v>
      </c>
      <c r="K32" s="115">
        <f t="shared" si="5"/>
        <v>0</v>
      </c>
      <c r="L32" s="129">
        <f t="shared" si="6"/>
        <v>-0.68088370366526374</v>
      </c>
      <c r="Q32" s="2"/>
      <c r="R32" s="13"/>
      <c r="S32" s="13"/>
    </row>
    <row r="33" spans="1:19">
      <c r="A33" s="80">
        <v>39861</v>
      </c>
      <c r="B33" s="52">
        <v>100.8057877847356</v>
      </c>
      <c r="C33" s="53">
        <v>3411.56</v>
      </c>
      <c r="D33" s="54">
        <f t="shared" si="7"/>
        <v>40226</v>
      </c>
      <c r="E33" s="53">
        <f t="shared" si="0"/>
        <v>104.72797550642954</v>
      </c>
      <c r="F33" s="81">
        <f t="shared" si="1"/>
        <v>6103.65</v>
      </c>
      <c r="H33" s="64">
        <f t="shared" si="2"/>
        <v>40226</v>
      </c>
      <c r="I33" s="70">
        <f t="shared" si="3"/>
        <v>3.8908358417569566E-2</v>
      </c>
      <c r="J33" s="70">
        <f t="shared" si="4"/>
        <v>0.78910820856147912</v>
      </c>
      <c r="K33" s="115">
        <f t="shared" si="5"/>
        <v>0</v>
      </c>
      <c r="L33" s="129">
        <f t="shared" si="6"/>
        <v>-0.75019985014390955</v>
      </c>
      <c r="Q33" s="2"/>
      <c r="R33" s="13"/>
      <c r="S33" s="13"/>
    </row>
    <row r="34" spans="1:19">
      <c r="A34" s="80">
        <v>39862</v>
      </c>
      <c r="B34" s="52">
        <v>100.82131187605445</v>
      </c>
      <c r="C34" s="53">
        <v>3418.72</v>
      </c>
      <c r="D34" s="54">
        <f t="shared" si="7"/>
        <v>40227</v>
      </c>
      <c r="E34" s="53">
        <f t="shared" si="0"/>
        <v>104.74012395158829</v>
      </c>
      <c r="F34" s="81">
        <f t="shared" si="1"/>
        <v>6071.38</v>
      </c>
      <c r="H34" s="64">
        <f t="shared" si="2"/>
        <v>40227</v>
      </c>
      <c r="I34" s="70">
        <f t="shared" si="3"/>
        <v>3.8868885978705192E-2</v>
      </c>
      <c r="J34" s="70">
        <f t="shared" si="4"/>
        <v>0.77592198249637301</v>
      </c>
      <c r="K34" s="115">
        <f t="shared" si="5"/>
        <v>0</v>
      </c>
      <c r="L34" s="129">
        <f t="shared" si="6"/>
        <v>-0.73705309651766782</v>
      </c>
      <c r="Q34" s="2"/>
      <c r="R34" s="13"/>
      <c r="S34" s="13"/>
    </row>
    <row r="35" spans="1:19">
      <c r="A35" s="80">
        <v>39863</v>
      </c>
      <c r="B35" s="52">
        <v>100.83683835808337</v>
      </c>
      <c r="C35" s="53">
        <v>3435.02</v>
      </c>
      <c r="D35" s="54">
        <f t="shared" si="7"/>
        <v>40228</v>
      </c>
      <c r="E35" s="53">
        <f t="shared" si="0"/>
        <v>104.75216906584274</v>
      </c>
      <c r="F35" s="81">
        <f t="shared" si="1"/>
        <v>6018.14</v>
      </c>
      <c r="H35" s="64">
        <f t="shared" si="2"/>
        <v>40228</v>
      </c>
      <c r="I35" s="70">
        <f t="shared" si="3"/>
        <v>3.8828376330637848E-2</v>
      </c>
      <c r="J35" s="70">
        <f t="shared" si="4"/>
        <v>0.75199562156843358</v>
      </c>
      <c r="K35" s="115">
        <f t="shared" si="5"/>
        <v>0</v>
      </c>
      <c r="L35" s="129">
        <f t="shared" si="6"/>
        <v>-0.71316724523779573</v>
      </c>
      <c r="Q35" s="2"/>
      <c r="R35" s="13"/>
      <c r="S35" s="13"/>
    </row>
    <row r="36" spans="1:19">
      <c r="A36" s="80">
        <v>39864</v>
      </c>
      <c r="B36" s="52">
        <v>100.85236723119051</v>
      </c>
      <c r="C36" s="53">
        <v>3369.86</v>
      </c>
      <c r="D36" s="54">
        <f t="shared" si="7"/>
        <v>40228</v>
      </c>
      <c r="E36" s="53">
        <f t="shared" si="0"/>
        <v>104.75216906584274</v>
      </c>
      <c r="F36" s="81">
        <f t="shared" si="1"/>
        <v>6018.14</v>
      </c>
      <c r="H36" s="64">
        <f t="shared" si="2"/>
        <v>40228</v>
      </c>
      <c r="I36" s="70">
        <f t="shared" si="3"/>
        <v>3.866842139374338E-2</v>
      </c>
      <c r="J36" s="70">
        <f t="shared" si="4"/>
        <v>0.7858724101297978</v>
      </c>
      <c r="K36" s="115">
        <f t="shared" si="5"/>
        <v>0</v>
      </c>
      <c r="L36" s="129">
        <f t="shared" si="6"/>
        <v>-0.74720398873605443</v>
      </c>
      <c r="Q36" s="2"/>
      <c r="R36" s="13"/>
      <c r="S36" s="13"/>
    </row>
    <row r="37" spans="1:19">
      <c r="A37" s="80">
        <v>39868</v>
      </c>
      <c r="B37" s="52">
        <v>100.91449228940492</v>
      </c>
      <c r="C37" s="53">
        <v>3366.73</v>
      </c>
      <c r="D37" s="54">
        <f t="shared" si="7"/>
        <v>40233</v>
      </c>
      <c r="E37" s="53">
        <f t="shared" si="0"/>
        <v>104.81335439474012</v>
      </c>
      <c r="F37" s="81">
        <f t="shared" si="1"/>
        <v>6035.17</v>
      </c>
      <c r="H37" s="64">
        <f t="shared" si="2"/>
        <v>40233</v>
      </c>
      <c r="I37" s="70">
        <f t="shared" si="3"/>
        <v>3.8635304175677287E-2</v>
      </c>
      <c r="J37" s="70">
        <f t="shared" si="4"/>
        <v>0.79259103046576351</v>
      </c>
      <c r="K37" s="115">
        <f t="shared" si="5"/>
        <v>0</v>
      </c>
      <c r="L37" s="129">
        <f t="shared" si="6"/>
        <v>-0.75395572629008623</v>
      </c>
      <c r="Q37" s="2"/>
      <c r="R37" s="13"/>
      <c r="S37" s="13"/>
    </row>
    <row r="38" spans="1:19">
      <c r="A38" s="80">
        <v>39869</v>
      </c>
      <c r="B38" s="52">
        <v>100.9299322067252</v>
      </c>
      <c r="C38" s="53">
        <v>3401.93</v>
      </c>
      <c r="D38" s="54">
        <f t="shared" si="7"/>
        <v>40234</v>
      </c>
      <c r="E38" s="53">
        <f t="shared" si="0"/>
        <v>104.8256175572043</v>
      </c>
      <c r="F38" s="81">
        <f t="shared" si="1"/>
        <v>6036.57</v>
      </c>
      <c r="H38" s="64">
        <f t="shared" si="2"/>
        <v>40234</v>
      </c>
      <c r="I38" s="70">
        <f t="shared" si="3"/>
        <v>3.8597919024655036E-2</v>
      </c>
      <c r="J38" s="70">
        <f t="shared" si="4"/>
        <v>0.77445450082747147</v>
      </c>
      <c r="K38" s="115">
        <f t="shared" si="5"/>
        <v>0</v>
      </c>
      <c r="L38" s="129">
        <f t="shared" si="6"/>
        <v>-0.73585658180281643</v>
      </c>
      <c r="Q38" s="2"/>
      <c r="R38" s="13"/>
      <c r="S38" s="13"/>
    </row>
    <row r="39" spans="1:19">
      <c r="A39" s="80">
        <v>39870</v>
      </c>
      <c r="B39" s="52">
        <v>100.94577820608166</v>
      </c>
      <c r="C39" s="53">
        <v>3430.46</v>
      </c>
      <c r="D39" s="54">
        <f t="shared" si="7"/>
        <v>40235</v>
      </c>
      <c r="E39" s="53">
        <f t="shared" si="0"/>
        <v>104.83788215445848</v>
      </c>
      <c r="F39" s="81">
        <f t="shared" si="1"/>
        <v>6114.27</v>
      </c>
      <c r="H39" s="64">
        <f t="shared" si="2"/>
        <v>40235</v>
      </c>
      <c r="I39" s="70">
        <f t="shared" si="3"/>
        <v>3.8556381629265113E-2</v>
      </c>
      <c r="J39" s="70">
        <f t="shared" si="4"/>
        <v>0.78234697387522378</v>
      </c>
      <c r="K39" s="115">
        <f t="shared" si="5"/>
        <v>0</v>
      </c>
      <c r="L39" s="129">
        <f t="shared" si="6"/>
        <v>-0.74379059224595867</v>
      </c>
      <c r="Q39" s="2"/>
      <c r="R39" s="13"/>
      <c r="S39" s="13"/>
    </row>
    <row r="40" spans="1:19">
      <c r="A40" s="80">
        <v>39871</v>
      </c>
      <c r="B40" s="52">
        <v>100.96162669326</v>
      </c>
      <c r="C40" s="53">
        <v>3403.33</v>
      </c>
      <c r="D40" s="54">
        <f t="shared" si="7"/>
        <v>40235</v>
      </c>
      <c r="E40" s="53">
        <f t="shared" si="0"/>
        <v>104.83788215445848</v>
      </c>
      <c r="F40" s="81">
        <f t="shared" si="1"/>
        <v>6114.27</v>
      </c>
      <c r="H40" s="64">
        <f t="shared" si="2"/>
        <v>40235</v>
      </c>
      <c r="I40" s="70">
        <f t="shared" si="3"/>
        <v>3.8393353872707037E-2</v>
      </c>
      <c r="J40" s="70">
        <f t="shared" si="4"/>
        <v>0.79655513864362271</v>
      </c>
      <c r="K40" s="115">
        <f t="shared" si="5"/>
        <v>0</v>
      </c>
      <c r="L40" s="129">
        <f t="shared" si="6"/>
        <v>-0.75816178477091567</v>
      </c>
      <c r="Q40" s="2"/>
      <c r="R40" s="13"/>
      <c r="S40" s="13"/>
    </row>
    <row r="41" spans="1:19">
      <c r="A41" s="80">
        <v>39874</v>
      </c>
      <c r="B41" s="52">
        <v>101.00978538919269</v>
      </c>
      <c r="C41" s="53">
        <v>3293.68</v>
      </c>
      <c r="D41" s="54">
        <f t="shared" si="7"/>
        <v>40239</v>
      </c>
      <c r="E41" s="53">
        <f t="shared" si="0"/>
        <v>104.89575266540776</v>
      </c>
      <c r="F41" s="81">
        <f t="shared" si="1"/>
        <v>6231.89</v>
      </c>
      <c r="H41" s="64">
        <f t="shared" si="2"/>
        <v>40239</v>
      </c>
      <c r="I41" s="70">
        <f t="shared" si="3"/>
        <v>3.8471196243436756E-2</v>
      </c>
      <c r="J41" s="70">
        <f t="shared" si="4"/>
        <v>0.89207512569527103</v>
      </c>
      <c r="K41" s="115">
        <f t="shared" si="5"/>
        <v>0</v>
      </c>
      <c r="L41" s="129">
        <f t="shared" si="6"/>
        <v>-0.85360392945183428</v>
      </c>
      <c r="Q41" s="2"/>
      <c r="R41" s="13"/>
      <c r="S41" s="13"/>
    </row>
    <row r="42" spans="1:19">
      <c r="A42" s="80">
        <v>39875</v>
      </c>
      <c r="B42" s="52">
        <v>101.02584594506958</v>
      </c>
      <c r="C42" s="53">
        <v>3229.43</v>
      </c>
      <c r="D42" s="54">
        <f t="shared" si="7"/>
        <v>40240</v>
      </c>
      <c r="E42" s="53">
        <f t="shared" si="0"/>
        <v>104.91064786228625</v>
      </c>
      <c r="F42" s="81">
        <f t="shared" si="1"/>
        <v>6320.23</v>
      </c>
      <c r="H42" s="64">
        <f t="shared" si="2"/>
        <v>40240</v>
      </c>
      <c r="I42" s="70">
        <f t="shared" si="3"/>
        <v>3.8453545039642156E-2</v>
      </c>
      <c r="J42" s="70">
        <f t="shared" si="4"/>
        <v>0.95707291998897626</v>
      </c>
      <c r="K42" s="115">
        <f t="shared" si="5"/>
        <v>0</v>
      </c>
      <c r="L42" s="129">
        <f t="shared" si="6"/>
        <v>-0.9186193749493341</v>
      </c>
      <c r="Q42" s="2"/>
      <c r="R42" s="13"/>
      <c r="S42" s="13"/>
    </row>
    <row r="43" spans="1:19">
      <c r="A43" s="80">
        <v>39876</v>
      </c>
      <c r="B43" s="52">
        <v>101.04211110626674</v>
      </c>
      <c r="C43" s="53">
        <v>3257.46</v>
      </c>
      <c r="D43" s="54">
        <f t="shared" si="7"/>
        <v>40241</v>
      </c>
      <c r="E43" s="53">
        <f t="shared" si="0"/>
        <v>104.92585990622629</v>
      </c>
      <c r="F43" s="81">
        <f t="shared" si="1"/>
        <v>6310.46</v>
      </c>
      <c r="H43" s="64">
        <f t="shared" si="2"/>
        <v>40241</v>
      </c>
      <c r="I43" s="70">
        <f t="shared" si="3"/>
        <v>3.8436932457547091E-2</v>
      </c>
      <c r="J43" s="70">
        <f t="shared" si="4"/>
        <v>0.937233304476494</v>
      </c>
      <c r="K43" s="115">
        <f t="shared" si="5"/>
        <v>0</v>
      </c>
      <c r="L43" s="129">
        <f t="shared" si="6"/>
        <v>-0.89879637201894691</v>
      </c>
      <c r="Q43" s="2"/>
      <c r="R43" s="13"/>
      <c r="S43" s="13"/>
    </row>
    <row r="44" spans="1:19">
      <c r="A44" s="80">
        <v>39877</v>
      </c>
      <c r="B44" s="52">
        <v>101.05797471771042</v>
      </c>
      <c r="C44" s="53">
        <v>3173.11</v>
      </c>
      <c r="D44" s="54">
        <f t="shared" si="7"/>
        <v>40242</v>
      </c>
      <c r="E44" s="53">
        <f t="shared" si="0"/>
        <v>104.9412840076325</v>
      </c>
      <c r="F44" s="81">
        <f t="shared" si="1"/>
        <v>6320.95</v>
      </c>
      <c r="H44" s="64">
        <f t="shared" si="2"/>
        <v>40242</v>
      </c>
      <c r="I44" s="70">
        <f t="shared" si="3"/>
        <v>3.8426549718312719E-2</v>
      </c>
      <c r="J44" s="70">
        <f t="shared" si="4"/>
        <v>0.99203620422865879</v>
      </c>
      <c r="K44" s="115">
        <f t="shared" si="5"/>
        <v>0</v>
      </c>
      <c r="L44" s="129">
        <f t="shared" si="6"/>
        <v>-0.95360965451034607</v>
      </c>
      <c r="Q44" s="2"/>
      <c r="R44" s="13"/>
      <c r="S44" s="13"/>
    </row>
    <row r="45" spans="1:19">
      <c r="A45" s="80">
        <v>39878</v>
      </c>
      <c r="B45" s="52">
        <v>101.07414399366525</v>
      </c>
      <c r="C45" s="53">
        <v>3226.63</v>
      </c>
      <c r="D45" s="54">
        <f t="shared" si="7"/>
        <v>40242</v>
      </c>
      <c r="E45" s="53">
        <f t="shared" si="0"/>
        <v>104.9412840076325</v>
      </c>
      <c r="F45" s="81">
        <f t="shared" si="1"/>
        <v>6320.95</v>
      </c>
      <c r="H45" s="64">
        <f t="shared" si="2"/>
        <v>40242</v>
      </c>
      <c r="I45" s="70">
        <f t="shared" si="3"/>
        <v>3.8260428049824879E-2</v>
      </c>
      <c r="J45" s="70">
        <f t="shared" si="4"/>
        <v>0.9589943687376612</v>
      </c>
      <c r="K45" s="115">
        <f t="shared" si="5"/>
        <v>0</v>
      </c>
      <c r="L45" s="129">
        <f t="shared" si="6"/>
        <v>-0.92073394068783632</v>
      </c>
      <c r="Q45" s="2"/>
      <c r="R45" s="13"/>
      <c r="S45" s="13"/>
    </row>
    <row r="46" spans="1:19">
      <c r="A46" s="80">
        <v>39881</v>
      </c>
      <c r="B46" s="52">
        <v>101.12447891737411</v>
      </c>
      <c r="C46" s="53">
        <v>3168.76</v>
      </c>
      <c r="D46" s="54">
        <f t="shared" si="7"/>
        <v>40246</v>
      </c>
      <c r="E46" s="53">
        <f t="shared" si="0"/>
        <v>105.00257642827818</v>
      </c>
      <c r="F46" s="81">
        <f t="shared" si="1"/>
        <v>6336.9</v>
      </c>
      <c r="H46" s="64">
        <f t="shared" si="2"/>
        <v>40246</v>
      </c>
      <c r="I46" s="70">
        <f t="shared" si="3"/>
        <v>3.8349740363782248E-2</v>
      </c>
      <c r="J46" s="70">
        <f t="shared" si="4"/>
        <v>0.9998043398679608</v>
      </c>
      <c r="K46" s="115">
        <f t="shared" si="5"/>
        <v>0</v>
      </c>
      <c r="L46" s="129">
        <f t="shared" si="6"/>
        <v>-0.96145459950417855</v>
      </c>
      <c r="Q46" s="2"/>
      <c r="R46" s="13"/>
      <c r="S46" s="13"/>
    </row>
    <row r="47" spans="1:19">
      <c r="A47" s="80">
        <v>39884</v>
      </c>
      <c r="B47" s="52">
        <v>101.17544565474847</v>
      </c>
      <c r="C47" s="53">
        <v>3223.3</v>
      </c>
      <c r="D47" s="54">
        <f t="shared" si="7"/>
        <v>40249</v>
      </c>
      <c r="E47" s="53">
        <f t="shared" si="0"/>
        <v>105.04930950572145</v>
      </c>
      <c r="F47" s="81">
        <f t="shared" si="1"/>
        <v>6381</v>
      </c>
      <c r="H47" s="64">
        <f t="shared" si="2"/>
        <v>40249</v>
      </c>
      <c r="I47" s="70">
        <f t="shared" si="3"/>
        <v>3.8288577094013121E-2</v>
      </c>
      <c r="J47" s="70">
        <f t="shared" si="4"/>
        <v>0.97964818664102005</v>
      </c>
      <c r="K47" s="115">
        <f t="shared" si="5"/>
        <v>0</v>
      </c>
      <c r="L47" s="129">
        <f t="shared" si="6"/>
        <v>-0.94135960954700693</v>
      </c>
      <c r="Q47" s="2"/>
      <c r="R47" s="13"/>
      <c r="S47" s="13"/>
    </row>
    <row r="48" spans="1:19">
      <c r="A48" s="80">
        <v>39885</v>
      </c>
      <c r="B48" s="52">
        <v>101.19274665595543</v>
      </c>
      <c r="C48" s="53">
        <v>3348.7</v>
      </c>
      <c r="D48" s="54">
        <f t="shared" si="7"/>
        <v>40249</v>
      </c>
      <c r="E48" s="53">
        <f t="shared" si="0"/>
        <v>105.04930950572145</v>
      </c>
      <c r="F48" s="81">
        <f t="shared" si="1"/>
        <v>6381</v>
      </c>
      <c r="H48" s="64">
        <f t="shared" si="2"/>
        <v>40249</v>
      </c>
      <c r="I48" s="70">
        <f t="shared" si="3"/>
        <v>3.8111060102735683E-2</v>
      </c>
      <c r="J48" s="70">
        <f t="shared" si="4"/>
        <v>0.90551557320751352</v>
      </c>
      <c r="K48" s="115">
        <f t="shared" si="5"/>
        <v>0</v>
      </c>
      <c r="L48" s="129">
        <f t="shared" si="6"/>
        <v>-0.86740451310477784</v>
      </c>
      <c r="Q48" s="2"/>
      <c r="R48" s="13"/>
      <c r="S48" s="13"/>
    </row>
    <row r="49" spans="1:19">
      <c r="A49" s="80">
        <v>39888</v>
      </c>
      <c r="B49" s="52">
        <v>101.24617642618979</v>
      </c>
      <c r="C49" s="53">
        <v>3420.13</v>
      </c>
      <c r="D49" s="54">
        <f t="shared" si="7"/>
        <v>40253</v>
      </c>
      <c r="E49" s="53">
        <f t="shared" si="0"/>
        <v>105.11234618225329</v>
      </c>
      <c r="F49" s="81">
        <f t="shared" si="1"/>
        <v>6456.89</v>
      </c>
      <c r="H49" s="64">
        <f t="shared" si="2"/>
        <v>40253</v>
      </c>
      <c r="I49" s="70">
        <f t="shared" si="3"/>
        <v>3.8185834690577236E-2</v>
      </c>
      <c r="J49" s="70">
        <f t="shared" si="4"/>
        <v>0.88790776958770579</v>
      </c>
      <c r="K49" s="115">
        <f t="shared" si="5"/>
        <v>0</v>
      </c>
      <c r="L49" s="129">
        <f t="shared" si="6"/>
        <v>-0.84972193489712855</v>
      </c>
      <c r="Q49" s="2"/>
      <c r="R49" s="13"/>
      <c r="S49" s="13"/>
    </row>
    <row r="50" spans="1:19">
      <c r="A50" s="80">
        <v>39889</v>
      </c>
      <c r="B50" s="52">
        <v>101.26409699941723</v>
      </c>
      <c r="C50" s="53">
        <v>3395.69</v>
      </c>
      <c r="D50" s="54">
        <f t="shared" si="7"/>
        <v>40254</v>
      </c>
      <c r="E50" s="53">
        <f t="shared" si="0"/>
        <v>105.12800792183444</v>
      </c>
      <c r="F50" s="81">
        <f t="shared" si="1"/>
        <v>6498.88</v>
      </c>
      <c r="H50" s="64">
        <f t="shared" si="2"/>
        <v>40254</v>
      </c>
      <c r="I50" s="70">
        <f t="shared" si="3"/>
        <v>3.8156770631544212E-2</v>
      </c>
      <c r="J50" s="70">
        <f t="shared" si="4"/>
        <v>0.91386139488587004</v>
      </c>
      <c r="K50" s="115">
        <f t="shared" si="5"/>
        <v>0</v>
      </c>
      <c r="L50" s="129">
        <f t="shared" si="6"/>
        <v>-0.87570462425432583</v>
      </c>
      <c r="Q50" s="2"/>
      <c r="R50" s="13"/>
      <c r="S50" s="13"/>
    </row>
    <row r="51" spans="1:19">
      <c r="A51" s="80">
        <v>39890</v>
      </c>
      <c r="B51" s="52">
        <v>101.28252706507112</v>
      </c>
      <c r="C51" s="53">
        <v>3441.57</v>
      </c>
      <c r="D51" s="54">
        <f t="shared" si="7"/>
        <v>40255</v>
      </c>
      <c r="E51" s="53">
        <f t="shared" si="0"/>
        <v>105.14377712302273</v>
      </c>
      <c r="F51" s="81">
        <f t="shared" si="1"/>
        <v>6517.13</v>
      </c>
      <c r="H51" s="64">
        <f t="shared" si="2"/>
        <v>40255</v>
      </c>
      <c r="I51" s="70">
        <f t="shared" si="3"/>
        <v>3.8123555660009023E-2</v>
      </c>
      <c r="J51" s="70">
        <f t="shared" si="4"/>
        <v>0.89365028170282734</v>
      </c>
      <c r="K51" s="115">
        <f t="shared" si="5"/>
        <v>0</v>
      </c>
      <c r="L51" s="129">
        <f t="shared" si="6"/>
        <v>-0.85552672604281832</v>
      </c>
      <c r="Q51" s="2"/>
      <c r="R51" s="13"/>
      <c r="S51" s="13"/>
    </row>
    <row r="52" spans="1:19">
      <c r="A52" s="80">
        <v>39891</v>
      </c>
      <c r="B52" s="52">
        <v>101.30096048499695</v>
      </c>
      <c r="C52" s="53">
        <v>3456.95</v>
      </c>
      <c r="D52" s="54">
        <f t="shared" si="7"/>
        <v>40256</v>
      </c>
      <c r="E52" s="53">
        <f t="shared" si="0"/>
        <v>105.15912811448268</v>
      </c>
      <c r="F52" s="81">
        <f t="shared" si="1"/>
        <v>6538.14</v>
      </c>
      <c r="H52" s="64">
        <f t="shared" si="2"/>
        <v>40256</v>
      </c>
      <c r="I52" s="70">
        <f t="shared" si="3"/>
        <v>3.8086190012553089E-2</v>
      </c>
      <c r="J52" s="70">
        <f t="shared" si="4"/>
        <v>0.89130302723499066</v>
      </c>
      <c r="K52" s="115">
        <f t="shared" si="5"/>
        <v>0</v>
      </c>
      <c r="L52" s="129">
        <f t="shared" si="6"/>
        <v>-0.85321683722243757</v>
      </c>
      <c r="Q52" s="2"/>
      <c r="R52" s="13"/>
      <c r="S52" s="13"/>
    </row>
    <row r="53" spans="1:19">
      <c r="A53" s="80">
        <v>39892</v>
      </c>
      <c r="B53" s="52">
        <v>101.31939725980521</v>
      </c>
      <c r="C53" s="53">
        <v>3456.79</v>
      </c>
      <c r="D53" s="54">
        <f t="shared" si="7"/>
        <v>40256</v>
      </c>
      <c r="E53" s="53">
        <f t="shared" si="0"/>
        <v>105.15912811448268</v>
      </c>
      <c r="F53" s="81">
        <f t="shared" si="1"/>
        <v>6538.14</v>
      </c>
      <c r="H53" s="64">
        <f t="shared" si="2"/>
        <v>40256</v>
      </c>
      <c r="I53" s="70">
        <f t="shared" si="3"/>
        <v>3.789729270528075E-2</v>
      </c>
      <c r="J53" s="70">
        <f t="shared" si="4"/>
        <v>0.89139056754966317</v>
      </c>
      <c r="K53" s="115">
        <f t="shared" si="5"/>
        <v>0</v>
      </c>
      <c r="L53" s="129">
        <f t="shared" si="6"/>
        <v>-0.85349327484438242</v>
      </c>
      <c r="Q53" s="2"/>
      <c r="R53" s="13"/>
      <c r="S53" s="13"/>
    </row>
    <row r="54" spans="1:19">
      <c r="A54" s="80">
        <v>39895</v>
      </c>
      <c r="B54" s="52">
        <v>101.37319785975018</v>
      </c>
      <c r="C54" s="53">
        <v>3620.38</v>
      </c>
      <c r="D54" s="54">
        <f t="shared" si="7"/>
        <v>40260</v>
      </c>
      <c r="E54" s="53">
        <f t="shared" si="0"/>
        <v>105.22054786119043</v>
      </c>
      <c r="F54" s="81">
        <f t="shared" si="1"/>
        <v>6491.98</v>
      </c>
      <c r="H54" s="64">
        <f t="shared" si="2"/>
        <v>40260</v>
      </c>
      <c r="I54" s="70">
        <f t="shared" si="3"/>
        <v>3.7952339303363614E-2</v>
      </c>
      <c r="J54" s="70">
        <f t="shared" si="4"/>
        <v>0.79317640689651348</v>
      </c>
      <c r="K54" s="115">
        <f t="shared" si="5"/>
        <v>0</v>
      </c>
      <c r="L54" s="129">
        <f t="shared" si="6"/>
        <v>-0.75522406759314986</v>
      </c>
      <c r="Q54" s="2"/>
      <c r="R54" s="13"/>
      <c r="S54" s="13"/>
    </row>
    <row r="55" spans="1:19">
      <c r="A55" s="80">
        <v>39896</v>
      </c>
      <c r="B55" s="52">
        <v>101.39174915495852</v>
      </c>
      <c r="C55" s="53">
        <v>3619.2</v>
      </c>
      <c r="D55" s="54">
        <f t="shared" si="7"/>
        <v>40260</v>
      </c>
      <c r="E55" s="53">
        <f t="shared" si="0"/>
        <v>105.22054786119043</v>
      </c>
      <c r="F55" s="81">
        <f t="shared" si="1"/>
        <v>6491.98</v>
      </c>
      <c r="H55" s="64">
        <f t="shared" si="2"/>
        <v>40260</v>
      </c>
      <c r="I55" s="70">
        <f t="shared" si="3"/>
        <v>3.7762428778896906E-2</v>
      </c>
      <c r="J55" s="70">
        <f t="shared" si="4"/>
        <v>0.79376105216622461</v>
      </c>
      <c r="K55" s="115">
        <f t="shared" si="5"/>
        <v>0</v>
      </c>
      <c r="L55" s="129">
        <f t="shared" si="6"/>
        <v>-0.75599862338732771</v>
      </c>
      <c r="Q55" s="2"/>
      <c r="R55" s="13"/>
      <c r="S55" s="13"/>
    </row>
    <row r="56" spans="1:19">
      <c r="A56" s="80">
        <v>39897</v>
      </c>
      <c r="B56" s="52">
        <v>101.41030384505387</v>
      </c>
      <c r="C56" s="53">
        <v>3675.43</v>
      </c>
      <c r="D56" s="54">
        <f t="shared" si="7"/>
        <v>40262</v>
      </c>
      <c r="E56" s="53">
        <f t="shared" si="0"/>
        <v>105.25169314335734</v>
      </c>
      <c r="F56" s="81">
        <f t="shared" si="1"/>
        <v>6535.6</v>
      </c>
      <c r="H56" s="64">
        <f t="shared" si="2"/>
        <v>40262</v>
      </c>
      <c r="I56" s="70">
        <f t="shared" si="3"/>
        <v>3.787967447738616E-2</v>
      </c>
      <c r="J56" s="70">
        <f t="shared" si="4"/>
        <v>0.77818649790636751</v>
      </c>
      <c r="K56" s="115">
        <f t="shared" si="5"/>
        <v>0</v>
      </c>
      <c r="L56" s="129">
        <f t="shared" si="6"/>
        <v>-0.74030682342898135</v>
      </c>
      <c r="Q56" s="2"/>
      <c r="R56" s="13"/>
      <c r="S56" s="13"/>
    </row>
    <row r="57" spans="1:19">
      <c r="A57" s="80">
        <v>39898</v>
      </c>
      <c r="B57" s="52">
        <v>101.42886193065752</v>
      </c>
      <c r="C57" s="53">
        <v>3796.04</v>
      </c>
      <c r="D57" s="54">
        <f t="shared" si="7"/>
        <v>40263</v>
      </c>
      <c r="E57" s="53">
        <f t="shared" si="0"/>
        <v>105.26748089732885</v>
      </c>
      <c r="F57" s="81">
        <f t="shared" si="1"/>
        <v>6562.47</v>
      </c>
      <c r="H57" s="64">
        <f t="shared" si="2"/>
        <v>40263</v>
      </c>
      <c r="I57" s="70">
        <f t="shared" si="3"/>
        <v>3.7845430714737116E-2</v>
      </c>
      <c r="J57" s="70">
        <f t="shared" si="4"/>
        <v>0.7287673470247944</v>
      </c>
      <c r="K57" s="115">
        <f t="shared" si="5"/>
        <v>0</v>
      </c>
      <c r="L57" s="129">
        <f t="shared" si="6"/>
        <v>-0.69092191631005728</v>
      </c>
      <c r="Q57" s="2"/>
      <c r="R57" s="13"/>
      <c r="S57" s="13"/>
    </row>
    <row r="58" spans="1:19">
      <c r="A58" s="80">
        <v>39899</v>
      </c>
      <c r="B58" s="52">
        <v>101.44742341239083</v>
      </c>
      <c r="C58" s="53">
        <v>3828.51</v>
      </c>
      <c r="D58" s="54">
        <f t="shared" si="7"/>
        <v>40263</v>
      </c>
      <c r="E58" s="53">
        <f t="shared" si="0"/>
        <v>105.26748089732885</v>
      </c>
      <c r="F58" s="81">
        <f t="shared" si="1"/>
        <v>6562.47</v>
      </c>
      <c r="H58" s="64">
        <f t="shared" si="2"/>
        <v>40263</v>
      </c>
      <c r="I58" s="70">
        <f t="shared" si="3"/>
        <v>3.7655539750962586E-2</v>
      </c>
      <c r="J58" s="70">
        <f t="shared" si="4"/>
        <v>0.71410548751341896</v>
      </c>
      <c r="K58" s="115">
        <f t="shared" si="5"/>
        <v>0</v>
      </c>
      <c r="L58" s="129">
        <f t="shared" si="6"/>
        <v>-0.67644994776245637</v>
      </c>
      <c r="Q58" s="2"/>
      <c r="R58" s="13"/>
      <c r="S58" s="13"/>
    </row>
    <row r="59" spans="1:19">
      <c r="A59" s="80">
        <v>39902</v>
      </c>
      <c r="B59" s="52">
        <v>101.50190067876329</v>
      </c>
      <c r="C59" s="53">
        <v>3667.79</v>
      </c>
      <c r="D59" s="54">
        <f t="shared" si="7"/>
        <v>40267</v>
      </c>
      <c r="E59" s="53">
        <f t="shared" si="0"/>
        <v>105.3317014529798</v>
      </c>
      <c r="F59" s="81">
        <f t="shared" si="1"/>
        <v>6538.16</v>
      </c>
      <c r="H59" s="64">
        <f t="shared" si="2"/>
        <v>40267</v>
      </c>
      <c r="I59" s="70">
        <f t="shared" si="3"/>
        <v>3.7731320779274879E-2</v>
      </c>
      <c r="J59" s="70">
        <f t="shared" si="4"/>
        <v>0.78258842518246685</v>
      </c>
      <c r="K59" s="115">
        <f t="shared" si="5"/>
        <v>0</v>
      </c>
      <c r="L59" s="129">
        <f t="shared" si="6"/>
        <v>-0.74485710440319197</v>
      </c>
      <c r="Q59" s="2"/>
      <c r="R59" s="13"/>
      <c r="S59" s="13"/>
    </row>
    <row r="60" spans="1:19">
      <c r="A60" s="80">
        <v>39903</v>
      </c>
      <c r="B60" s="52">
        <v>101.51935900568004</v>
      </c>
      <c r="C60" s="53">
        <v>3720.51</v>
      </c>
      <c r="D60" s="54">
        <f t="shared" si="7"/>
        <v>40268</v>
      </c>
      <c r="E60" s="53">
        <f t="shared" si="0"/>
        <v>105.34613189607886</v>
      </c>
      <c r="F60" s="81">
        <f t="shared" si="1"/>
        <v>6521.55</v>
      </c>
      <c r="H60" s="64">
        <f t="shared" si="2"/>
        <v>40268</v>
      </c>
      <c r="I60" s="70">
        <f t="shared" si="3"/>
        <v>3.7695006429115718E-2</v>
      </c>
      <c r="J60" s="70">
        <f t="shared" si="4"/>
        <v>0.75286452663747716</v>
      </c>
      <c r="K60" s="115">
        <f t="shared" si="5"/>
        <v>0</v>
      </c>
      <c r="L60" s="129">
        <f t="shared" si="6"/>
        <v>-0.71516952020836144</v>
      </c>
      <c r="Q60" s="2"/>
      <c r="R60" s="13"/>
      <c r="S60" s="13"/>
    </row>
    <row r="61" spans="1:19">
      <c r="A61" s="80">
        <v>39904</v>
      </c>
      <c r="B61" s="52">
        <v>101.53661729671101</v>
      </c>
      <c r="C61" s="53">
        <v>3769.02</v>
      </c>
      <c r="D61" s="54">
        <f t="shared" si="7"/>
        <v>40269</v>
      </c>
      <c r="E61" s="53">
        <f t="shared" si="0"/>
        <v>105.36035362388483</v>
      </c>
      <c r="F61" s="81">
        <f t="shared" si="1"/>
        <v>6572.99</v>
      </c>
      <c r="H61" s="64">
        <f t="shared" si="2"/>
        <v>40269</v>
      </c>
      <c r="I61" s="70">
        <f t="shared" si="3"/>
        <v>3.7658693277126565E-2</v>
      </c>
      <c r="J61" s="70">
        <f t="shared" si="4"/>
        <v>0.74395200874497869</v>
      </c>
      <c r="K61" s="115">
        <f t="shared" si="5"/>
        <v>0</v>
      </c>
      <c r="L61" s="129">
        <f t="shared" si="6"/>
        <v>-0.70629331546785212</v>
      </c>
      <c r="Q61" s="2"/>
      <c r="R61" s="13"/>
      <c r="S61" s="13"/>
    </row>
    <row r="62" spans="1:19">
      <c r="A62" s="80">
        <v>39905</v>
      </c>
      <c r="B62" s="52">
        <v>101.55174625268822</v>
      </c>
      <c r="C62" s="53">
        <v>3954.66</v>
      </c>
      <c r="D62" s="54">
        <f t="shared" si="7"/>
        <v>40269</v>
      </c>
      <c r="E62" s="53">
        <f t="shared" si="0"/>
        <v>105.36035362388483</v>
      </c>
      <c r="F62" s="81">
        <f t="shared" si="1"/>
        <v>6572.99</v>
      </c>
      <c r="H62" s="64">
        <f t="shared" si="2"/>
        <v>40269</v>
      </c>
      <c r="I62" s="70">
        <f t="shared" si="3"/>
        <v>3.7504105165456991E-2</v>
      </c>
      <c r="J62" s="70">
        <f t="shared" si="4"/>
        <v>0.66208725908169108</v>
      </c>
      <c r="K62" s="115">
        <f t="shared" si="5"/>
        <v>0</v>
      </c>
      <c r="L62" s="129">
        <f t="shared" si="6"/>
        <v>-0.62458315391623409</v>
      </c>
      <c r="Q62" s="2"/>
      <c r="R62" s="13"/>
      <c r="S62" s="13"/>
    </row>
    <row r="63" spans="1:19">
      <c r="A63" s="80">
        <v>39909</v>
      </c>
      <c r="B63" s="52">
        <v>101.60455316073963</v>
      </c>
      <c r="C63" s="53">
        <v>4010.72</v>
      </c>
      <c r="D63" s="54">
        <f t="shared" si="7"/>
        <v>40274</v>
      </c>
      <c r="E63" s="53">
        <f t="shared" si="0"/>
        <v>105.41799069768255</v>
      </c>
      <c r="F63" s="81">
        <f t="shared" si="1"/>
        <v>6666.78</v>
      </c>
      <c r="H63" s="64">
        <f t="shared" si="2"/>
        <v>40274</v>
      </c>
      <c r="I63" s="70">
        <f t="shared" si="3"/>
        <v>3.7532152037616173E-2</v>
      </c>
      <c r="J63" s="70">
        <f t="shared" si="4"/>
        <v>0.66224019627398567</v>
      </c>
      <c r="K63" s="115">
        <f t="shared" si="5"/>
        <v>0</v>
      </c>
      <c r="L63" s="129">
        <f t="shared" si="6"/>
        <v>-0.6247080442363695</v>
      </c>
      <c r="Q63" s="2"/>
      <c r="R63" s="13"/>
      <c r="S63" s="13"/>
    </row>
    <row r="64" spans="1:19">
      <c r="A64" s="80">
        <v>39911</v>
      </c>
      <c r="B64" s="52">
        <v>101.62934467171084</v>
      </c>
      <c r="C64" s="53">
        <v>4117.08</v>
      </c>
      <c r="D64" s="54">
        <f t="shared" si="7"/>
        <v>40276</v>
      </c>
      <c r="E64" s="53">
        <f t="shared" si="0"/>
        <v>105.44044592535201</v>
      </c>
      <c r="F64" s="81">
        <f t="shared" si="1"/>
        <v>6590.34</v>
      </c>
      <c r="H64" s="64">
        <f t="shared" si="2"/>
        <v>40276</v>
      </c>
      <c r="I64" s="70">
        <f t="shared" si="3"/>
        <v>3.7500008151700737E-2</v>
      </c>
      <c r="J64" s="70">
        <f t="shared" si="4"/>
        <v>0.60073158646419311</v>
      </c>
      <c r="K64" s="115">
        <f t="shared" si="5"/>
        <v>0</v>
      </c>
      <c r="L64" s="129">
        <f t="shared" si="6"/>
        <v>-0.56323157831249238</v>
      </c>
      <c r="Q64" s="2"/>
      <c r="R64" s="13"/>
      <c r="S64" s="13"/>
    </row>
    <row r="65" spans="1:19">
      <c r="A65" s="80">
        <v>39912</v>
      </c>
      <c r="B65" s="52">
        <v>101.64052389962474</v>
      </c>
      <c r="C65" s="53">
        <v>4115.95</v>
      </c>
      <c r="D65" s="54">
        <f t="shared" si="7"/>
        <v>40277</v>
      </c>
      <c r="E65" s="53">
        <f t="shared" si="0"/>
        <v>105.45109541039047</v>
      </c>
      <c r="F65" s="81">
        <f t="shared" si="1"/>
        <v>6661.54</v>
      </c>
      <c r="H65" s="64">
        <f t="shared" si="2"/>
        <v>40277</v>
      </c>
      <c r="I65" s="70">
        <f t="shared" si="3"/>
        <v>3.7490671678639398E-2</v>
      </c>
      <c r="J65" s="70">
        <f t="shared" si="4"/>
        <v>0.61846961211870899</v>
      </c>
      <c r="K65" s="115">
        <f t="shared" si="5"/>
        <v>0</v>
      </c>
      <c r="L65" s="129">
        <f t="shared" si="6"/>
        <v>-0.58097894044006959</v>
      </c>
      <c r="Q65" s="2"/>
      <c r="R65" s="13"/>
      <c r="S65" s="13"/>
    </row>
    <row r="66" spans="1:19">
      <c r="A66" s="80">
        <v>39916</v>
      </c>
      <c r="B66" s="52">
        <v>101.68524573014058</v>
      </c>
      <c r="C66" s="53">
        <v>4165.93</v>
      </c>
      <c r="D66" s="54">
        <f t="shared" si="7"/>
        <v>40281</v>
      </c>
      <c r="E66" s="53">
        <f t="shared" ref="E66:E129" si="8">VLOOKUP(D66,A:B,2,0)</f>
        <v>105.49718133216071</v>
      </c>
      <c r="F66" s="81">
        <f t="shared" ref="F66:F129" si="9">VLOOKUP(D66,A:C,3,0)</f>
        <v>6615.8</v>
      </c>
      <c r="H66" s="64">
        <f t="shared" ref="H66:H129" si="10">D66</f>
        <v>40281</v>
      </c>
      <c r="I66" s="70">
        <f t="shared" ref="I66:I129" si="11">(E66/B66)^(1/1)-1</f>
        <v>3.7487597877636114E-2</v>
      </c>
      <c r="J66" s="70">
        <f t="shared" ref="J66:J129" si="12">(F66/C66)^(1/1)-1</f>
        <v>0.58807277126595969</v>
      </c>
      <c r="K66" s="115">
        <f t="shared" ref="K66:K129" si="13">IF(I66&gt;J66,1,0)</f>
        <v>0</v>
      </c>
      <c r="L66" s="129">
        <f t="shared" ref="L66:L129" si="14">I66-J66</f>
        <v>-0.55058517338832358</v>
      </c>
      <c r="Q66" s="2"/>
      <c r="R66" s="13"/>
      <c r="S66" s="13"/>
    </row>
    <row r="67" spans="1:19">
      <c r="A67" s="80">
        <v>39918</v>
      </c>
      <c r="B67" s="52">
        <v>101.70741311370975</v>
      </c>
      <c r="C67" s="53">
        <v>4290.96</v>
      </c>
      <c r="D67" s="54">
        <f t="shared" ref="D67:D130" si="15">VLOOKUP(EDATE(A67,12),A:A,1,1)</f>
        <v>40283</v>
      </c>
      <c r="E67" s="53">
        <f t="shared" si="8"/>
        <v>105.52081270077912</v>
      </c>
      <c r="F67" s="81">
        <f t="shared" si="9"/>
        <v>6554.45</v>
      </c>
      <c r="H67" s="64">
        <f t="shared" si="10"/>
        <v>40283</v>
      </c>
      <c r="I67" s="70">
        <f t="shared" si="11"/>
        <v>3.7493821446485498E-2</v>
      </c>
      <c r="J67" s="70">
        <f t="shared" si="12"/>
        <v>0.52750200421350923</v>
      </c>
      <c r="K67" s="115">
        <f t="shared" si="13"/>
        <v>0</v>
      </c>
      <c r="L67" s="129">
        <f t="shared" si="14"/>
        <v>-0.49000818276702374</v>
      </c>
      <c r="Q67" s="2"/>
      <c r="R67" s="13"/>
      <c r="S67" s="13"/>
    </row>
    <row r="68" spans="1:19">
      <c r="A68" s="80">
        <v>39919</v>
      </c>
      <c r="B68" s="52">
        <v>101.71849922173914</v>
      </c>
      <c r="C68" s="53">
        <v>4149.8100000000004</v>
      </c>
      <c r="D68" s="54">
        <f t="shared" si="15"/>
        <v>40284</v>
      </c>
      <c r="E68" s="53">
        <f t="shared" si="8"/>
        <v>105.53284207342701</v>
      </c>
      <c r="F68" s="81">
        <f t="shared" si="9"/>
        <v>6540.82</v>
      </c>
      <c r="H68" s="64">
        <f t="shared" si="10"/>
        <v>40284</v>
      </c>
      <c r="I68" s="70">
        <f t="shared" si="11"/>
        <v>3.7499008350220242E-2</v>
      </c>
      <c r="J68" s="70">
        <f t="shared" si="12"/>
        <v>0.57617336697342747</v>
      </c>
      <c r="K68" s="115">
        <f t="shared" si="13"/>
        <v>0</v>
      </c>
      <c r="L68" s="129">
        <f t="shared" si="14"/>
        <v>-0.53867435862320723</v>
      </c>
      <c r="Q68" s="2"/>
      <c r="R68" s="13"/>
      <c r="S68" s="13"/>
    </row>
    <row r="69" spans="1:19">
      <c r="A69" s="80">
        <v>39920</v>
      </c>
      <c r="B69" s="52">
        <v>101.72938310115588</v>
      </c>
      <c r="C69" s="53">
        <v>4168.1400000000003</v>
      </c>
      <c r="D69" s="54">
        <f t="shared" si="15"/>
        <v>40284</v>
      </c>
      <c r="E69" s="53">
        <f t="shared" si="8"/>
        <v>105.53284207342701</v>
      </c>
      <c r="F69" s="81">
        <f t="shared" si="9"/>
        <v>6540.82</v>
      </c>
      <c r="H69" s="64">
        <f t="shared" si="10"/>
        <v>40284</v>
      </c>
      <c r="I69" s="70">
        <f t="shared" si="11"/>
        <v>3.738800783338192E-2</v>
      </c>
      <c r="J69" s="70">
        <f t="shared" si="12"/>
        <v>0.56924191605848162</v>
      </c>
      <c r="K69" s="115">
        <f t="shared" si="13"/>
        <v>0</v>
      </c>
      <c r="L69" s="129">
        <f t="shared" si="14"/>
        <v>-0.5318539082250997</v>
      </c>
      <c r="Q69" s="2"/>
      <c r="R69" s="13"/>
      <c r="S69" s="13"/>
    </row>
    <row r="70" spans="1:19">
      <c r="A70" s="80">
        <v>39923</v>
      </c>
      <c r="B70" s="52">
        <v>101.76142785683274</v>
      </c>
      <c r="C70" s="53">
        <v>4159.13</v>
      </c>
      <c r="D70" s="54">
        <f t="shared" si="15"/>
        <v>40288</v>
      </c>
      <c r="E70" s="53">
        <f t="shared" si="8"/>
        <v>105.58086359499264</v>
      </c>
      <c r="F70" s="81">
        <f t="shared" si="9"/>
        <v>6500.38</v>
      </c>
      <c r="H70" s="64">
        <f t="shared" si="10"/>
        <v>40288</v>
      </c>
      <c r="I70" s="70">
        <f t="shared" si="11"/>
        <v>3.7533236498346279E-2</v>
      </c>
      <c r="J70" s="70">
        <f t="shared" si="12"/>
        <v>0.56291820645183011</v>
      </c>
      <c r="K70" s="115">
        <f t="shared" si="13"/>
        <v>0</v>
      </c>
      <c r="L70" s="129">
        <f t="shared" si="14"/>
        <v>-0.52538496995348383</v>
      </c>
    </row>
    <row r="71" spans="1:19">
      <c r="A71" s="80">
        <v>39924</v>
      </c>
      <c r="B71" s="52">
        <v>101.77180752247413</v>
      </c>
      <c r="C71" s="53">
        <v>4144.6000000000004</v>
      </c>
      <c r="D71" s="54">
        <f t="shared" si="15"/>
        <v>40289</v>
      </c>
      <c r="E71" s="53">
        <f t="shared" si="8"/>
        <v>105.59237190912448</v>
      </c>
      <c r="F71" s="81">
        <f t="shared" si="9"/>
        <v>6518.8</v>
      </c>
      <c r="H71" s="64">
        <f t="shared" si="10"/>
        <v>40289</v>
      </c>
      <c r="I71" s="70">
        <f t="shared" si="11"/>
        <v>3.7540498490278518E-2</v>
      </c>
      <c r="J71" s="70">
        <f t="shared" si="12"/>
        <v>0.57284177001399406</v>
      </c>
      <c r="K71" s="115">
        <f t="shared" si="13"/>
        <v>0</v>
      </c>
      <c r="L71" s="129">
        <f t="shared" si="14"/>
        <v>-0.53530127152371554</v>
      </c>
    </row>
    <row r="72" spans="1:19">
      <c r="A72" s="80">
        <v>39925</v>
      </c>
      <c r="B72" s="52">
        <v>101.78198470322639</v>
      </c>
      <c r="C72" s="53">
        <v>4101.5</v>
      </c>
      <c r="D72" s="54">
        <f t="shared" si="15"/>
        <v>40290</v>
      </c>
      <c r="E72" s="53">
        <f t="shared" si="8"/>
        <v>105.60388147766257</v>
      </c>
      <c r="F72" s="81">
        <f t="shared" si="9"/>
        <v>6549.19</v>
      </c>
      <c r="H72" s="64">
        <f t="shared" si="10"/>
        <v>40290</v>
      </c>
      <c r="I72" s="70">
        <f t="shared" si="11"/>
        <v>3.7549835421071709E-2</v>
      </c>
      <c r="J72" s="70">
        <f t="shared" si="12"/>
        <v>0.59677922711203202</v>
      </c>
      <c r="K72" s="115">
        <f t="shared" si="13"/>
        <v>0</v>
      </c>
      <c r="L72" s="129">
        <f t="shared" si="14"/>
        <v>-0.55922939169096031</v>
      </c>
    </row>
    <row r="73" spans="1:19">
      <c r="A73" s="80">
        <v>39926</v>
      </c>
      <c r="B73" s="52">
        <v>101.79236646566612</v>
      </c>
      <c r="C73" s="53">
        <v>4216.5200000000004</v>
      </c>
      <c r="D73" s="54">
        <f t="shared" si="15"/>
        <v>40291</v>
      </c>
      <c r="E73" s="53">
        <f t="shared" si="8"/>
        <v>105.61486428133625</v>
      </c>
      <c r="F73" s="81">
        <f t="shared" si="9"/>
        <v>6592.4</v>
      </c>
      <c r="H73" s="64">
        <f t="shared" si="10"/>
        <v>40291</v>
      </c>
      <c r="I73" s="70">
        <f t="shared" si="11"/>
        <v>3.7551910309103986E-2</v>
      </c>
      <c r="J73" s="70">
        <f t="shared" si="12"/>
        <v>0.56346940130723899</v>
      </c>
      <c r="K73" s="115">
        <f t="shared" si="13"/>
        <v>0</v>
      </c>
      <c r="L73" s="129">
        <f t="shared" si="14"/>
        <v>-0.52591749099813501</v>
      </c>
    </row>
    <row r="74" spans="1:19">
      <c r="A74" s="80">
        <v>39927</v>
      </c>
      <c r="B74" s="52">
        <v>101.8019349481139</v>
      </c>
      <c r="C74" s="53">
        <v>4286.93</v>
      </c>
      <c r="D74" s="54">
        <f t="shared" si="15"/>
        <v>40291</v>
      </c>
      <c r="E74" s="53">
        <f t="shared" si="8"/>
        <v>105.61486428133625</v>
      </c>
      <c r="F74" s="81">
        <f t="shared" si="9"/>
        <v>6592.4</v>
      </c>
      <c r="H74" s="64">
        <f t="shared" si="10"/>
        <v>40291</v>
      </c>
      <c r="I74" s="70">
        <f t="shared" si="11"/>
        <v>3.7454389596481841E-2</v>
      </c>
      <c r="J74" s="70">
        <f t="shared" si="12"/>
        <v>0.53779044677659749</v>
      </c>
      <c r="K74" s="115">
        <f t="shared" si="13"/>
        <v>0</v>
      </c>
      <c r="L74" s="129">
        <f t="shared" si="14"/>
        <v>-0.50033605718011565</v>
      </c>
    </row>
    <row r="75" spans="1:19">
      <c r="A75" s="80">
        <v>39930</v>
      </c>
      <c r="B75" s="52">
        <v>101.83278093440317</v>
      </c>
      <c r="C75" s="53">
        <v>4273.67</v>
      </c>
      <c r="D75" s="54">
        <f t="shared" si="15"/>
        <v>40295</v>
      </c>
      <c r="E75" s="53">
        <f t="shared" si="8"/>
        <v>105.66144430515679</v>
      </c>
      <c r="F75" s="81">
        <f t="shared" si="9"/>
        <v>6597.71</v>
      </c>
      <c r="H75" s="64">
        <f t="shared" si="10"/>
        <v>40295</v>
      </c>
      <c r="I75" s="70">
        <f t="shared" si="11"/>
        <v>3.7597552925711542E-2</v>
      </c>
      <c r="J75" s="70">
        <f t="shared" si="12"/>
        <v>0.54380427127036013</v>
      </c>
      <c r="K75" s="115">
        <f t="shared" si="13"/>
        <v>0</v>
      </c>
      <c r="L75" s="129">
        <f t="shared" si="14"/>
        <v>-0.50620671834464859</v>
      </c>
    </row>
    <row r="76" spans="1:19">
      <c r="A76" s="80">
        <v>39931</v>
      </c>
      <c r="B76" s="52">
        <v>101.84286237971568</v>
      </c>
      <c r="C76" s="53">
        <v>4141.09</v>
      </c>
      <c r="D76" s="54">
        <f t="shared" si="15"/>
        <v>40296</v>
      </c>
      <c r="E76" s="53">
        <f t="shared" si="8"/>
        <v>105.67306706403036</v>
      </c>
      <c r="F76" s="81">
        <f t="shared" si="9"/>
        <v>6482.27</v>
      </c>
      <c r="H76" s="64">
        <f t="shared" si="10"/>
        <v>40296</v>
      </c>
      <c r="I76" s="70">
        <f t="shared" si="11"/>
        <v>3.7608965368961966E-2</v>
      </c>
      <c r="J76" s="70">
        <f t="shared" si="12"/>
        <v>0.56535356633156986</v>
      </c>
      <c r="K76" s="115">
        <f t="shared" si="13"/>
        <v>0</v>
      </c>
      <c r="L76" s="129">
        <f t="shared" si="14"/>
        <v>-0.52774460096260789</v>
      </c>
    </row>
    <row r="77" spans="1:19">
      <c r="A77" s="80">
        <v>39932</v>
      </c>
      <c r="B77" s="52">
        <v>101.85325035167841</v>
      </c>
      <c r="C77" s="53">
        <v>4278.54</v>
      </c>
      <c r="D77" s="54">
        <f t="shared" si="15"/>
        <v>40297</v>
      </c>
      <c r="E77" s="53">
        <f t="shared" si="8"/>
        <v>105.68469110140741</v>
      </c>
      <c r="F77" s="81">
        <f t="shared" si="9"/>
        <v>6530.38</v>
      </c>
      <c r="H77" s="64">
        <f t="shared" si="10"/>
        <v>40297</v>
      </c>
      <c r="I77" s="70">
        <f t="shared" si="11"/>
        <v>3.7617265394082278E-2</v>
      </c>
      <c r="J77" s="70">
        <f t="shared" si="12"/>
        <v>0.52631037690427118</v>
      </c>
      <c r="K77" s="115">
        <f t="shared" si="13"/>
        <v>0</v>
      </c>
      <c r="L77" s="129">
        <f t="shared" si="14"/>
        <v>-0.4886931115101889</v>
      </c>
    </row>
    <row r="78" spans="1:19">
      <c r="A78" s="80">
        <v>39937</v>
      </c>
      <c r="B78" s="52">
        <v>101.90519550935777</v>
      </c>
      <c r="C78" s="53">
        <v>4500.26</v>
      </c>
      <c r="D78" s="54">
        <f t="shared" si="15"/>
        <v>40302</v>
      </c>
      <c r="E78" s="53">
        <f t="shared" si="8"/>
        <v>105.74282663342852</v>
      </c>
      <c r="F78" s="81">
        <f t="shared" si="9"/>
        <v>6399.12</v>
      </c>
      <c r="H78" s="64">
        <f t="shared" si="10"/>
        <v>40302</v>
      </c>
      <c r="I78" s="70">
        <f t="shared" si="11"/>
        <v>3.7658836773620141E-2</v>
      </c>
      <c r="J78" s="70">
        <f t="shared" si="12"/>
        <v>0.42194450987276277</v>
      </c>
      <c r="K78" s="115">
        <f t="shared" si="13"/>
        <v>0</v>
      </c>
      <c r="L78" s="129">
        <f t="shared" si="14"/>
        <v>-0.38428567309914263</v>
      </c>
    </row>
    <row r="79" spans="1:19">
      <c r="A79" s="80">
        <v>39938</v>
      </c>
      <c r="B79" s="52">
        <v>101.91467269254012</v>
      </c>
      <c r="C79" s="53">
        <v>4510.0200000000004</v>
      </c>
      <c r="D79" s="54">
        <f t="shared" si="15"/>
        <v>40303</v>
      </c>
      <c r="E79" s="53">
        <f t="shared" si="8"/>
        <v>105.75435260153155</v>
      </c>
      <c r="F79" s="81">
        <f t="shared" si="9"/>
        <v>6369.8</v>
      </c>
      <c r="H79" s="64">
        <f t="shared" si="10"/>
        <v>40303</v>
      </c>
      <c r="I79" s="70">
        <f t="shared" si="11"/>
        <v>3.7675437771115705E-2</v>
      </c>
      <c r="J79" s="70">
        <f t="shared" si="12"/>
        <v>0.41236624227830476</v>
      </c>
      <c r="K79" s="115">
        <f t="shared" si="13"/>
        <v>0</v>
      </c>
      <c r="L79" s="129">
        <f t="shared" si="14"/>
        <v>-0.37469080450718906</v>
      </c>
    </row>
    <row r="80" spans="1:19">
      <c r="A80" s="80">
        <v>39939</v>
      </c>
      <c r="B80" s="52">
        <v>101.9230296957009</v>
      </c>
      <c r="C80" s="53">
        <v>4464.63</v>
      </c>
      <c r="D80" s="54">
        <f t="shared" si="15"/>
        <v>40304</v>
      </c>
      <c r="E80" s="53">
        <f t="shared" si="8"/>
        <v>105.76598558031772</v>
      </c>
      <c r="F80" s="81">
        <f t="shared" si="9"/>
        <v>6327.5</v>
      </c>
      <c r="H80" s="64">
        <f t="shared" si="10"/>
        <v>40304</v>
      </c>
      <c r="I80" s="70">
        <f t="shared" si="11"/>
        <v>3.7704490301065929E-2</v>
      </c>
      <c r="J80" s="70">
        <f t="shared" si="12"/>
        <v>0.41725070162589062</v>
      </c>
      <c r="K80" s="115">
        <f t="shared" si="13"/>
        <v>0</v>
      </c>
      <c r="L80" s="129">
        <f t="shared" si="14"/>
        <v>-0.37954621132482469</v>
      </c>
    </row>
    <row r="81" spans="1:12">
      <c r="A81" s="80">
        <v>39940</v>
      </c>
      <c r="B81" s="52">
        <v>101.93148930716565</v>
      </c>
      <c r="C81" s="53">
        <v>4537.12</v>
      </c>
      <c r="D81" s="54">
        <f t="shared" si="15"/>
        <v>40305</v>
      </c>
      <c r="E81" s="53">
        <f t="shared" si="8"/>
        <v>105.77740830676039</v>
      </c>
      <c r="F81" s="81">
        <f t="shared" si="9"/>
        <v>6237</v>
      </c>
      <c r="H81" s="64">
        <f t="shared" si="10"/>
        <v>40305</v>
      </c>
      <c r="I81" s="70">
        <f t="shared" si="11"/>
        <v>3.7730430760265277E-2</v>
      </c>
      <c r="J81" s="70">
        <f t="shared" si="12"/>
        <v>0.37466057763515193</v>
      </c>
      <c r="K81" s="115">
        <f t="shared" si="13"/>
        <v>0</v>
      </c>
      <c r="L81" s="129">
        <f t="shared" si="14"/>
        <v>-0.33693014687488665</v>
      </c>
    </row>
    <row r="82" spans="1:12">
      <c r="A82" s="80">
        <v>39941</v>
      </c>
      <c r="B82" s="52">
        <v>101.93933803184231</v>
      </c>
      <c r="C82" s="53">
        <v>4459.2700000000004</v>
      </c>
      <c r="D82" s="54">
        <f t="shared" si="15"/>
        <v>40305</v>
      </c>
      <c r="E82" s="53">
        <f t="shared" si="8"/>
        <v>105.77740830676039</v>
      </c>
      <c r="F82" s="81">
        <f t="shared" si="9"/>
        <v>6237</v>
      </c>
      <c r="H82" s="64">
        <f t="shared" si="10"/>
        <v>40305</v>
      </c>
      <c r="I82" s="70">
        <f t="shared" si="11"/>
        <v>3.7650531669326748E-2</v>
      </c>
      <c r="J82" s="70">
        <f t="shared" si="12"/>
        <v>0.39865942183361835</v>
      </c>
      <c r="K82" s="115">
        <f t="shared" si="13"/>
        <v>0</v>
      </c>
      <c r="L82" s="129">
        <f t="shared" si="14"/>
        <v>-0.36100889016429161</v>
      </c>
    </row>
    <row r="83" spans="1:12">
      <c r="A83" s="80">
        <v>39944</v>
      </c>
      <c r="B83" s="52">
        <v>101.96533256304042</v>
      </c>
      <c r="C83" s="53">
        <v>4377.93</v>
      </c>
      <c r="D83" s="54">
        <f t="shared" si="15"/>
        <v>40309</v>
      </c>
      <c r="E83" s="53">
        <f t="shared" si="8"/>
        <v>105.8245890111633</v>
      </c>
      <c r="F83" s="81">
        <f t="shared" si="9"/>
        <v>6387.96</v>
      </c>
      <c r="H83" s="64">
        <f t="shared" si="10"/>
        <v>40309</v>
      </c>
      <c r="I83" s="70">
        <f t="shared" si="11"/>
        <v>3.7848711430788384E-2</v>
      </c>
      <c r="J83" s="70">
        <f t="shared" si="12"/>
        <v>0.45912794402834201</v>
      </c>
      <c r="K83" s="115">
        <f t="shared" si="13"/>
        <v>0</v>
      </c>
      <c r="L83" s="129">
        <f t="shared" si="14"/>
        <v>-0.42127923259755362</v>
      </c>
    </row>
    <row r="84" spans="1:12">
      <c r="A84" s="80">
        <v>39945</v>
      </c>
      <c r="B84" s="52">
        <v>101.97410158164084</v>
      </c>
      <c r="C84" s="53">
        <v>4533.71</v>
      </c>
      <c r="D84" s="54">
        <f t="shared" si="15"/>
        <v>40310</v>
      </c>
      <c r="E84" s="53">
        <f t="shared" si="8"/>
        <v>105.83665301431057</v>
      </c>
      <c r="F84" s="81">
        <f t="shared" si="9"/>
        <v>6413.47</v>
      </c>
      <c r="H84" s="64">
        <f t="shared" si="10"/>
        <v>40310</v>
      </c>
      <c r="I84" s="70">
        <f t="shared" si="11"/>
        <v>3.7877768695783631E-2</v>
      </c>
      <c r="J84" s="70">
        <f t="shared" si="12"/>
        <v>0.41461849125771177</v>
      </c>
      <c r="K84" s="115">
        <f t="shared" si="13"/>
        <v>0</v>
      </c>
      <c r="L84" s="129">
        <f t="shared" si="14"/>
        <v>-0.37674072256192814</v>
      </c>
    </row>
    <row r="85" spans="1:12">
      <c r="A85" s="80">
        <v>39946</v>
      </c>
      <c r="B85" s="52">
        <v>101.98338122488478</v>
      </c>
      <c r="C85" s="53">
        <v>4477.25</v>
      </c>
      <c r="D85" s="54">
        <f t="shared" si="15"/>
        <v>40311</v>
      </c>
      <c r="E85" s="53">
        <f t="shared" si="8"/>
        <v>105.84871839275419</v>
      </c>
      <c r="F85" s="81">
        <f t="shared" si="9"/>
        <v>6441.15</v>
      </c>
      <c r="H85" s="64">
        <f t="shared" si="10"/>
        <v>40311</v>
      </c>
      <c r="I85" s="70">
        <f t="shared" si="11"/>
        <v>3.7901637712382863E-2</v>
      </c>
      <c r="J85" s="70">
        <f t="shared" si="12"/>
        <v>0.43863979004969567</v>
      </c>
      <c r="K85" s="115">
        <f t="shared" si="13"/>
        <v>0</v>
      </c>
      <c r="L85" s="129">
        <f t="shared" si="14"/>
        <v>-0.4007381523373128</v>
      </c>
    </row>
    <row r="86" spans="1:12">
      <c r="A86" s="80">
        <v>39947</v>
      </c>
      <c r="B86" s="52">
        <v>101.99276369595746</v>
      </c>
      <c r="C86" s="53">
        <v>4426.3599999999997</v>
      </c>
      <c r="D86" s="54">
        <f t="shared" si="15"/>
        <v>40312</v>
      </c>
      <c r="E86" s="53">
        <f t="shared" si="8"/>
        <v>105.86099684408775</v>
      </c>
      <c r="F86" s="81">
        <f t="shared" si="9"/>
        <v>6334.91</v>
      </c>
      <c r="H86" s="64">
        <f t="shared" si="10"/>
        <v>40312</v>
      </c>
      <c r="I86" s="70">
        <f t="shared" si="11"/>
        <v>3.792654506021198E-2</v>
      </c>
      <c r="J86" s="70">
        <f t="shared" si="12"/>
        <v>0.43117821415339019</v>
      </c>
      <c r="K86" s="115">
        <f t="shared" si="13"/>
        <v>0</v>
      </c>
      <c r="L86" s="129">
        <f t="shared" si="14"/>
        <v>-0.39325166909317821</v>
      </c>
    </row>
    <row r="87" spans="1:12">
      <c r="A87" s="80">
        <v>39948</v>
      </c>
      <c r="B87" s="52">
        <v>102.00194304469009</v>
      </c>
      <c r="C87" s="53">
        <v>4522.6499999999996</v>
      </c>
      <c r="D87" s="54">
        <f t="shared" si="15"/>
        <v>40312</v>
      </c>
      <c r="E87" s="53">
        <f t="shared" si="8"/>
        <v>105.86099684408775</v>
      </c>
      <c r="F87" s="81">
        <f t="shared" si="9"/>
        <v>6334.91</v>
      </c>
      <c r="H87" s="64">
        <f t="shared" si="10"/>
        <v>40312</v>
      </c>
      <c r="I87" s="70">
        <f t="shared" si="11"/>
        <v>3.7833140077605076E-2</v>
      </c>
      <c r="J87" s="70">
        <f t="shared" si="12"/>
        <v>0.40070754977723255</v>
      </c>
      <c r="K87" s="115">
        <f t="shared" si="13"/>
        <v>0</v>
      </c>
      <c r="L87" s="129">
        <f t="shared" si="14"/>
        <v>-0.36287440969962748</v>
      </c>
    </row>
    <row r="88" spans="1:12">
      <c r="A88" s="80">
        <v>39951</v>
      </c>
      <c r="B88" s="52">
        <v>102.0288715576539</v>
      </c>
      <c r="C88" s="53">
        <v>5325.19</v>
      </c>
      <c r="D88" s="54">
        <f t="shared" si="15"/>
        <v>40316</v>
      </c>
      <c r="E88" s="53">
        <f t="shared" si="8"/>
        <v>105.91012062002012</v>
      </c>
      <c r="F88" s="81">
        <f t="shared" si="9"/>
        <v>6300.98</v>
      </c>
      <c r="H88" s="64">
        <f t="shared" si="10"/>
        <v>40316</v>
      </c>
      <c r="I88" s="70">
        <f t="shared" si="11"/>
        <v>3.8040693806684178E-2</v>
      </c>
      <c r="J88" s="70">
        <f t="shared" si="12"/>
        <v>0.18324041020132609</v>
      </c>
      <c r="K88" s="115">
        <f t="shared" si="13"/>
        <v>0</v>
      </c>
      <c r="L88" s="129">
        <f t="shared" si="14"/>
        <v>-0.14519971639464191</v>
      </c>
    </row>
    <row r="89" spans="1:12">
      <c r="A89" s="80">
        <v>39952</v>
      </c>
      <c r="B89" s="52">
        <v>102.03785009835099</v>
      </c>
      <c r="C89" s="53">
        <v>5319.42</v>
      </c>
      <c r="D89" s="54">
        <f t="shared" si="15"/>
        <v>40317</v>
      </c>
      <c r="E89" s="53">
        <f t="shared" si="8"/>
        <v>105.92261801425329</v>
      </c>
      <c r="F89" s="81">
        <f t="shared" si="9"/>
        <v>6119.53</v>
      </c>
      <c r="H89" s="64">
        <f t="shared" si="10"/>
        <v>40317</v>
      </c>
      <c r="I89" s="70">
        <f t="shared" si="11"/>
        <v>3.8071832287311924E-2</v>
      </c>
      <c r="J89" s="70">
        <f t="shared" si="12"/>
        <v>0.15041301495275805</v>
      </c>
      <c r="K89" s="115">
        <f t="shared" si="13"/>
        <v>0</v>
      </c>
      <c r="L89" s="129">
        <f t="shared" si="14"/>
        <v>-0.11234118266544613</v>
      </c>
    </row>
    <row r="90" spans="1:12">
      <c r="A90" s="80">
        <v>39953</v>
      </c>
      <c r="B90" s="52">
        <v>102.04662535345945</v>
      </c>
      <c r="C90" s="53">
        <v>5260.08</v>
      </c>
      <c r="D90" s="54">
        <f t="shared" si="15"/>
        <v>40318</v>
      </c>
      <c r="E90" s="53">
        <f t="shared" si="8"/>
        <v>105.93511688317898</v>
      </c>
      <c r="F90" s="81">
        <f t="shared" si="9"/>
        <v>6155.32</v>
      </c>
      <c r="H90" s="64">
        <f t="shared" si="10"/>
        <v>40318</v>
      </c>
      <c r="I90" s="70">
        <f t="shared" si="11"/>
        <v>3.8105047729417141E-2</v>
      </c>
      <c r="J90" s="70">
        <f t="shared" si="12"/>
        <v>0.17019513011208942</v>
      </c>
      <c r="K90" s="115">
        <f t="shared" si="13"/>
        <v>0</v>
      </c>
      <c r="L90" s="129">
        <f t="shared" si="14"/>
        <v>-0.13209008238267228</v>
      </c>
    </row>
    <row r="91" spans="1:12">
      <c r="A91" s="80">
        <v>39954</v>
      </c>
      <c r="B91" s="52">
        <v>102.05560545649055</v>
      </c>
      <c r="C91" s="53">
        <v>5186.8900000000003</v>
      </c>
      <c r="D91" s="54">
        <f t="shared" si="15"/>
        <v>40319</v>
      </c>
      <c r="E91" s="53">
        <f t="shared" si="8"/>
        <v>105.94782909720495</v>
      </c>
      <c r="F91" s="81">
        <f t="shared" si="9"/>
        <v>6134.86</v>
      </c>
      <c r="H91" s="64">
        <f t="shared" si="10"/>
        <v>40319</v>
      </c>
      <c r="I91" s="70">
        <f t="shared" si="11"/>
        <v>3.8138264167897784E-2</v>
      </c>
      <c r="J91" s="70">
        <f t="shared" si="12"/>
        <v>0.18276269595075267</v>
      </c>
      <c r="K91" s="115">
        <f t="shared" si="13"/>
        <v>0</v>
      </c>
      <c r="L91" s="129">
        <f t="shared" si="14"/>
        <v>-0.14462443178285489</v>
      </c>
    </row>
    <row r="92" spans="1:12">
      <c r="A92" s="80">
        <v>39955</v>
      </c>
      <c r="B92" s="52">
        <v>102.06428018295435</v>
      </c>
      <c r="C92" s="53">
        <v>5220.91</v>
      </c>
      <c r="D92" s="54">
        <f t="shared" si="15"/>
        <v>40319</v>
      </c>
      <c r="E92" s="53">
        <f t="shared" si="8"/>
        <v>105.94782909720495</v>
      </c>
      <c r="F92" s="81">
        <f t="shared" si="9"/>
        <v>6134.86</v>
      </c>
      <c r="H92" s="64">
        <f t="shared" si="10"/>
        <v>40319</v>
      </c>
      <c r="I92" s="70">
        <f t="shared" si="11"/>
        <v>3.8050029915354999E-2</v>
      </c>
      <c r="J92" s="70">
        <f t="shared" si="12"/>
        <v>0.17505568952538919</v>
      </c>
      <c r="K92" s="115">
        <f t="shared" si="13"/>
        <v>0</v>
      </c>
      <c r="L92" s="129">
        <f t="shared" si="14"/>
        <v>-0.13700565961003419</v>
      </c>
    </row>
    <row r="93" spans="1:12">
      <c r="A93" s="80">
        <v>39958</v>
      </c>
      <c r="B93" s="52">
        <v>102.0921437314443</v>
      </c>
      <c r="C93" s="53">
        <v>5219.76</v>
      </c>
      <c r="D93" s="54">
        <f t="shared" si="15"/>
        <v>40323</v>
      </c>
      <c r="E93" s="53">
        <f t="shared" si="8"/>
        <v>106.0030334104071</v>
      </c>
      <c r="F93" s="81">
        <f t="shared" si="9"/>
        <v>5980.08</v>
      </c>
      <c r="H93" s="64">
        <f t="shared" si="10"/>
        <v>40323</v>
      </c>
      <c r="I93" s="70">
        <f t="shared" si="11"/>
        <v>3.8307449878322464E-2</v>
      </c>
      <c r="J93" s="70">
        <f t="shared" si="12"/>
        <v>0.14566186951124194</v>
      </c>
      <c r="K93" s="115">
        <f t="shared" si="13"/>
        <v>0</v>
      </c>
      <c r="L93" s="129">
        <f t="shared" si="14"/>
        <v>-0.10735441963291947</v>
      </c>
    </row>
    <row r="94" spans="1:12">
      <c r="A94" s="80">
        <v>39959</v>
      </c>
      <c r="B94" s="52">
        <v>102.1016383008113</v>
      </c>
      <c r="C94" s="53">
        <v>5070.8999999999996</v>
      </c>
      <c r="D94" s="54">
        <f t="shared" si="15"/>
        <v>40324</v>
      </c>
      <c r="E94" s="53">
        <f t="shared" si="8"/>
        <v>106.01776783205113</v>
      </c>
      <c r="F94" s="81">
        <f t="shared" si="9"/>
        <v>6120.27</v>
      </c>
      <c r="H94" s="64">
        <f t="shared" si="10"/>
        <v>40324</v>
      </c>
      <c r="I94" s="70">
        <f t="shared" si="11"/>
        <v>3.8355207579550799E-2</v>
      </c>
      <c r="J94" s="70">
        <f t="shared" si="12"/>
        <v>0.20693959652132765</v>
      </c>
      <c r="K94" s="115">
        <f t="shared" si="13"/>
        <v>0</v>
      </c>
      <c r="L94" s="129">
        <f t="shared" si="14"/>
        <v>-0.16858438894177685</v>
      </c>
    </row>
    <row r="95" spans="1:12">
      <c r="A95" s="80">
        <v>39960</v>
      </c>
      <c r="B95" s="52">
        <v>102.11133795644987</v>
      </c>
      <c r="C95" s="53">
        <v>5267.14</v>
      </c>
      <c r="D95" s="54">
        <f t="shared" si="15"/>
        <v>40325</v>
      </c>
      <c r="E95" s="53">
        <f t="shared" si="8"/>
        <v>106.03250430177978</v>
      </c>
      <c r="F95" s="81">
        <f t="shared" si="9"/>
        <v>6227</v>
      </c>
      <c r="H95" s="64">
        <f t="shared" si="10"/>
        <v>40325</v>
      </c>
      <c r="I95" s="70">
        <f t="shared" si="11"/>
        <v>3.8400890868771853E-2</v>
      </c>
      <c r="J95" s="70">
        <f t="shared" si="12"/>
        <v>0.18223552060511006</v>
      </c>
      <c r="K95" s="115">
        <f t="shared" si="13"/>
        <v>0</v>
      </c>
      <c r="L95" s="129">
        <f t="shared" si="14"/>
        <v>-0.1438346297363382</v>
      </c>
    </row>
    <row r="96" spans="1:12">
      <c r="A96" s="80">
        <v>39961</v>
      </c>
      <c r="B96" s="52">
        <v>102.12124275623165</v>
      </c>
      <c r="C96" s="53">
        <v>5342.36</v>
      </c>
      <c r="D96" s="54">
        <f t="shared" si="15"/>
        <v>40326</v>
      </c>
      <c r="E96" s="53">
        <f t="shared" si="8"/>
        <v>106.04840917742506</v>
      </c>
      <c r="F96" s="81">
        <f t="shared" si="9"/>
        <v>6305.91</v>
      </c>
      <c r="H96" s="64">
        <f t="shared" si="10"/>
        <v>40326</v>
      </c>
      <c r="I96" s="70">
        <f t="shared" si="11"/>
        <v>3.8455920778086794E-2</v>
      </c>
      <c r="J96" s="70">
        <f t="shared" si="12"/>
        <v>0.18036036508209863</v>
      </c>
      <c r="K96" s="115">
        <f t="shared" si="13"/>
        <v>0</v>
      </c>
      <c r="L96" s="129">
        <f t="shared" si="14"/>
        <v>-0.14190444430401183</v>
      </c>
    </row>
    <row r="97" spans="1:12">
      <c r="A97" s="80">
        <v>39962</v>
      </c>
      <c r="B97" s="52">
        <v>102.13125063802175</v>
      </c>
      <c r="C97" s="53">
        <v>5480.11</v>
      </c>
      <c r="D97" s="54">
        <f t="shared" si="15"/>
        <v>40326</v>
      </c>
      <c r="E97" s="53">
        <f t="shared" si="8"/>
        <v>106.04840917742506</v>
      </c>
      <c r="F97" s="81">
        <f t="shared" si="9"/>
        <v>6305.91</v>
      </c>
      <c r="H97" s="64">
        <f t="shared" si="10"/>
        <v>40326</v>
      </c>
      <c r="I97" s="70">
        <f t="shared" si="11"/>
        <v>3.8354162070203923E-2</v>
      </c>
      <c r="J97" s="70">
        <f t="shared" si="12"/>
        <v>0.15069040584951776</v>
      </c>
      <c r="K97" s="115">
        <f t="shared" si="13"/>
        <v>0</v>
      </c>
      <c r="L97" s="129">
        <f t="shared" si="14"/>
        <v>-0.11233624377931384</v>
      </c>
    </row>
    <row r="98" spans="1:12">
      <c r="A98" s="80">
        <v>39965</v>
      </c>
      <c r="B98" s="52">
        <v>102.16158361946124</v>
      </c>
      <c r="C98" s="53">
        <v>5579.85</v>
      </c>
      <c r="D98" s="54">
        <f t="shared" si="15"/>
        <v>40330</v>
      </c>
      <c r="E98" s="53">
        <f t="shared" si="8"/>
        <v>106.11777359588335</v>
      </c>
      <c r="F98" s="81">
        <f t="shared" si="9"/>
        <v>6186.03</v>
      </c>
      <c r="H98" s="64">
        <f t="shared" si="10"/>
        <v>40330</v>
      </c>
      <c r="I98" s="70">
        <f t="shared" si="11"/>
        <v>3.8724830178420211E-2</v>
      </c>
      <c r="J98" s="70">
        <f t="shared" si="12"/>
        <v>0.10863732896045586</v>
      </c>
      <c r="K98" s="115">
        <f t="shared" si="13"/>
        <v>0</v>
      </c>
      <c r="L98" s="129">
        <f t="shared" si="14"/>
        <v>-6.9912498782035648E-2</v>
      </c>
    </row>
    <row r="99" spans="1:12">
      <c r="A99" s="80">
        <v>39966</v>
      </c>
      <c r="B99" s="52">
        <v>102.17169761623957</v>
      </c>
      <c r="C99" s="53">
        <v>5574.12</v>
      </c>
      <c r="D99" s="54">
        <f t="shared" si="15"/>
        <v>40331</v>
      </c>
      <c r="E99" s="53">
        <f t="shared" si="8"/>
        <v>106.13549526407387</v>
      </c>
      <c r="F99" s="81">
        <f t="shared" si="9"/>
        <v>6247.84</v>
      </c>
      <c r="H99" s="64">
        <f t="shared" si="10"/>
        <v>40331</v>
      </c>
      <c r="I99" s="70">
        <f t="shared" si="11"/>
        <v>3.8795456474868928E-2</v>
      </c>
      <c r="J99" s="70">
        <f t="shared" si="12"/>
        <v>0.12086571512633393</v>
      </c>
      <c r="K99" s="115">
        <f t="shared" si="13"/>
        <v>0</v>
      </c>
      <c r="L99" s="129">
        <f t="shared" si="14"/>
        <v>-8.2070258651465E-2</v>
      </c>
    </row>
    <row r="100" spans="1:12">
      <c r="A100" s="80">
        <v>39967</v>
      </c>
      <c r="B100" s="52">
        <v>102.18171044260595</v>
      </c>
      <c r="C100" s="53">
        <v>5580.81</v>
      </c>
      <c r="D100" s="54">
        <f t="shared" si="15"/>
        <v>40332</v>
      </c>
      <c r="E100" s="53">
        <f t="shared" si="8"/>
        <v>106.15279534980191</v>
      </c>
      <c r="F100" s="81">
        <f t="shared" si="9"/>
        <v>6360.67</v>
      </c>
      <c r="H100" s="64">
        <f t="shared" si="10"/>
        <v>40332</v>
      </c>
      <c r="I100" s="70">
        <f t="shared" si="11"/>
        <v>3.8862971563061288E-2</v>
      </c>
      <c r="J100" s="70">
        <f t="shared" si="12"/>
        <v>0.13973957185426489</v>
      </c>
      <c r="K100" s="115">
        <f t="shared" si="13"/>
        <v>0</v>
      </c>
      <c r="L100" s="129">
        <f t="shared" si="14"/>
        <v>-0.1008766002912036</v>
      </c>
    </row>
    <row r="101" spans="1:12">
      <c r="A101" s="80">
        <v>39968</v>
      </c>
      <c r="B101" s="52">
        <v>102.19151988680845</v>
      </c>
      <c r="C101" s="53">
        <v>5634.78</v>
      </c>
      <c r="D101" s="54">
        <f t="shared" si="15"/>
        <v>40333</v>
      </c>
      <c r="E101" s="53">
        <f t="shared" si="8"/>
        <v>106.16956749146719</v>
      </c>
      <c r="F101" s="81">
        <f t="shared" si="9"/>
        <v>6391.73</v>
      </c>
      <c r="H101" s="64">
        <f t="shared" si="10"/>
        <v>40333</v>
      </c>
      <c r="I101" s="70">
        <f t="shared" si="11"/>
        <v>3.8927374884579313E-2</v>
      </c>
      <c r="J101" s="70">
        <f t="shared" si="12"/>
        <v>0.13433532453795882</v>
      </c>
      <c r="K101" s="115">
        <f t="shared" si="13"/>
        <v>0</v>
      </c>
      <c r="L101" s="129">
        <f t="shared" si="14"/>
        <v>-9.5407949653379509E-2</v>
      </c>
    </row>
    <row r="102" spans="1:12">
      <c r="A102" s="80">
        <v>39969</v>
      </c>
      <c r="B102" s="52">
        <v>102.20071712359825</v>
      </c>
      <c r="C102" s="53">
        <v>5652.34</v>
      </c>
      <c r="D102" s="54">
        <f t="shared" si="15"/>
        <v>40333</v>
      </c>
      <c r="E102" s="53">
        <f t="shared" si="8"/>
        <v>106.16956749146719</v>
      </c>
      <c r="F102" s="81">
        <f t="shared" si="9"/>
        <v>6391.73</v>
      </c>
      <c r="H102" s="64">
        <f t="shared" si="10"/>
        <v>40333</v>
      </c>
      <c r="I102" s="70">
        <f t="shared" si="11"/>
        <v>3.8833879835394214E-2</v>
      </c>
      <c r="J102" s="70">
        <f t="shared" si="12"/>
        <v>0.13081131000612123</v>
      </c>
      <c r="K102" s="115">
        <f t="shared" si="13"/>
        <v>0</v>
      </c>
      <c r="L102" s="129">
        <f t="shared" si="14"/>
        <v>-9.1977430170727015E-2</v>
      </c>
    </row>
    <row r="103" spans="1:12">
      <c r="A103" s="80">
        <v>39972</v>
      </c>
      <c r="B103" s="52">
        <v>102.23015093012985</v>
      </c>
      <c r="C103" s="53">
        <v>5458.86</v>
      </c>
      <c r="D103" s="54">
        <f t="shared" si="15"/>
        <v>40337</v>
      </c>
      <c r="E103" s="53">
        <f t="shared" si="8"/>
        <v>106.23816139069055</v>
      </c>
      <c r="F103" s="81">
        <f t="shared" si="9"/>
        <v>6207.06</v>
      </c>
      <c r="H103" s="64">
        <f t="shared" si="10"/>
        <v>40337</v>
      </c>
      <c r="I103" s="70">
        <f t="shared" si="11"/>
        <v>3.9205757050089884E-2</v>
      </c>
      <c r="J103" s="70">
        <f t="shared" si="12"/>
        <v>0.13706158428682924</v>
      </c>
      <c r="K103" s="115">
        <f t="shared" si="13"/>
        <v>0</v>
      </c>
      <c r="L103" s="129">
        <f t="shared" si="14"/>
        <v>-9.7855827236739357E-2</v>
      </c>
    </row>
    <row r="104" spans="1:12">
      <c r="A104" s="80">
        <v>39973</v>
      </c>
      <c r="B104" s="52">
        <v>102.23996502461915</v>
      </c>
      <c r="C104" s="53">
        <v>5608.04</v>
      </c>
      <c r="D104" s="54">
        <f t="shared" si="15"/>
        <v>40338</v>
      </c>
      <c r="E104" s="53">
        <f t="shared" si="8"/>
        <v>106.25600940180418</v>
      </c>
      <c r="F104" s="81">
        <f t="shared" si="9"/>
        <v>6234.29</v>
      </c>
      <c r="H104" s="64">
        <f t="shared" si="10"/>
        <v>40338</v>
      </c>
      <c r="I104" s="70">
        <f t="shared" si="11"/>
        <v>3.9280572682296677E-2</v>
      </c>
      <c r="J104" s="70">
        <f t="shared" si="12"/>
        <v>0.11167003088423044</v>
      </c>
      <c r="K104" s="115">
        <f t="shared" si="13"/>
        <v>0</v>
      </c>
      <c r="L104" s="129">
        <f t="shared" si="14"/>
        <v>-7.2389458201933765E-2</v>
      </c>
    </row>
    <row r="105" spans="1:12">
      <c r="A105" s="80">
        <v>39974</v>
      </c>
      <c r="B105" s="52">
        <v>102.24967782129649</v>
      </c>
      <c r="C105" s="53">
        <v>5739.53</v>
      </c>
      <c r="D105" s="54">
        <f t="shared" si="15"/>
        <v>40339</v>
      </c>
      <c r="E105" s="53">
        <f t="shared" si="8"/>
        <v>106.27407292340249</v>
      </c>
      <c r="F105" s="81">
        <f t="shared" si="9"/>
        <v>6338.1</v>
      </c>
      <c r="H105" s="64">
        <f t="shared" si="10"/>
        <v>40339</v>
      </c>
      <c r="I105" s="70">
        <f t="shared" si="11"/>
        <v>3.9358511321077261E-2</v>
      </c>
      <c r="J105" s="70">
        <f t="shared" si="12"/>
        <v>0.10428902715030675</v>
      </c>
      <c r="K105" s="115">
        <f t="shared" si="13"/>
        <v>0</v>
      </c>
      <c r="L105" s="129">
        <f t="shared" si="14"/>
        <v>-6.4930515829229485E-2</v>
      </c>
    </row>
    <row r="106" spans="1:12">
      <c r="A106" s="80">
        <v>39975</v>
      </c>
      <c r="B106" s="52">
        <v>102.25908479165605</v>
      </c>
      <c r="C106" s="53">
        <v>5719.84</v>
      </c>
      <c r="D106" s="54">
        <f t="shared" si="15"/>
        <v>40340</v>
      </c>
      <c r="E106" s="53">
        <f t="shared" si="8"/>
        <v>106.29213951579946</v>
      </c>
      <c r="F106" s="81">
        <f t="shared" si="9"/>
        <v>6388.96</v>
      </c>
      <c r="H106" s="64">
        <f t="shared" si="10"/>
        <v>40340</v>
      </c>
      <c r="I106" s="70">
        <f t="shared" si="11"/>
        <v>3.9439573827209751E-2</v>
      </c>
      <c r="J106" s="70">
        <f t="shared" si="12"/>
        <v>0.11698229321099896</v>
      </c>
      <c r="K106" s="115">
        <f t="shared" si="13"/>
        <v>0</v>
      </c>
      <c r="L106" s="129">
        <f t="shared" si="14"/>
        <v>-7.7542719383789205E-2</v>
      </c>
    </row>
    <row r="107" spans="1:12">
      <c r="A107" s="80">
        <v>39976</v>
      </c>
      <c r="B107" s="52">
        <v>102.2682881092873</v>
      </c>
      <c r="C107" s="53">
        <v>5654.27</v>
      </c>
      <c r="D107" s="54">
        <f t="shared" si="15"/>
        <v>40340</v>
      </c>
      <c r="E107" s="53">
        <f t="shared" si="8"/>
        <v>106.29213951579946</v>
      </c>
      <c r="F107" s="81">
        <f t="shared" si="9"/>
        <v>6388.96</v>
      </c>
      <c r="H107" s="64">
        <f t="shared" si="10"/>
        <v>40340</v>
      </c>
      <c r="I107" s="70">
        <f t="shared" si="11"/>
        <v>3.9346032684268062E-2</v>
      </c>
      <c r="J107" s="70">
        <f t="shared" si="12"/>
        <v>0.12993542933039981</v>
      </c>
      <c r="K107" s="115">
        <f t="shared" si="13"/>
        <v>0</v>
      </c>
      <c r="L107" s="129">
        <f t="shared" si="14"/>
        <v>-9.0589396646131748E-2</v>
      </c>
    </row>
    <row r="108" spans="1:12">
      <c r="A108" s="80">
        <v>39979</v>
      </c>
      <c r="B108" s="52">
        <v>102.29620735194113</v>
      </c>
      <c r="C108" s="53">
        <v>5531.62</v>
      </c>
      <c r="D108" s="54">
        <f t="shared" si="15"/>
        <v>40344</v>
      </c>
      <c r="E108" s="53">
        <f t="shared" si="8"/>
        <v>106.3650653568284</v>
      </c>
      <c r="F108" s="81">
        <f t="shared" si="9"/>
        <v>6520.6</v>
      </c>
      <c r="H108" s="64">
        <f t="shared" si="10"/>
        <v>40344</v>
      </c>
      <c r="I108" s="70">
        <f t="shared" si="11"/>
        <v>3.9775257658269947E-2</v>
      </c>
      <c r="J108" s="70">
        <f t="shared" si="12"/>
        <v>0.17878668455172275</v>
      </c>
      <c r="K108" s="115">
        <f t="shared" si="13"/>
        <v>0</v>
      </c>
      <c r="L108" s="129">
        <f t="shared" si="14"/>
        <v>-0.13901142689345281</v>
      </c>
    </row>
    <row r="109" spans="1:12">
      <c r="A109" s="80">
        <v>39980</v>
      </c>
      <c r="B109" s="52">
        <v>102.30531171439546</v>
      </c>
      <c r="C109" s="53">
        <v>5574.9</v>
      </c>
      <c r="D109" s="54">
        <f t="shared" si="15"/>
        <v>40345</v>
      </c>
      <c r="E109" s="53">
        <f t="shared" si="8"/>
        <v>106.38346651313512</v>
      </c>
      <c r="F109" s="81">
        <f t="shared" si="9"/>
        <v>6534.36</v>
      </c>
      <c r="H109" s="64">
        <f t="shared" si="10"/>
        <v>40345</v>
      </c>
      <c r="I109" s="70">
        <f t="shared" si="11"/>
        <v>3.9862591007244985E-2</v>
      </c>
      <c r="J109" s="70">
        <f t="shared" si="12"/>
        <v>0.17210353548942581</v>
      </c>
      <c r="K109" s="115">
        <f t="shared" si="13"/>
        <v>0</v>
      </c>
      <c r="L109" s="129">
        <f t="shared" si="14"/>
        <v>-0.13224094448218082</v>
      </c>
    </row>
    <row r="110" spans="1:12">
      <c r="A110" s="80">
        <v>39981</v>
      </c>
      <c r="B110" s="52">
        <v>102.31431458182634</v>
      </c>
      <c r="C110" s="53">
        <v>5375.47</v>
      </c>
      <c r="D110" s="54">
        <f t="shared" si="15"/>
        <v>40346</v>
      </c>
      <c r="E110" s="53">
        <f t="shared" si="8"/>
        <v>106.40165808590886</v>
      </c>
      <c r="F110" s="81">
        <f t="shared" si="9"/>
        <v>6586.69</v>
      </c>
      <c r="H110" s="64">
        <f t="shared" si="10"/>
        <v>40346</v>
      </c>
      <c r="I110" s="70">
        <f t="shared" si="11"/>
        <v>3.9948892007810377E-2</v>
      </c>
      <c r="J110" s="70">
        <f t="shared" si="12"/>
        <v>0.22532355310326335</v>
      </c>
      <c r="K110" s="115">
        <f t="shared" si="13"/>
        <v>0</v>
      </c>
      <c r="L110" s="129">
        <f t="shared" si="14"/>
        <v>-0.18537466109545297</v>
      </c>
    </row>
    <row r="111" spans="1:12">
      <c r="A111" s="80">
        <v>39982</v>
      </c>
      <c r="B111" s="52">
        <v>102.32311361288038</v>
      </c>
      <c r="C111" s="53">
        <v>5246.17</v>
      </c>
      <c r="D111" s="54">
        <f t="shared" si="15"/>
        <v>40347</v>
      </c>
      <c r="E111" s="53">
        <f t="shared" si="8"/>
        <v>106.41953356446729</v>
      </c>
      <c r="F111" s="81">
        <f t="shared" si="9"/>
        <v>6571.38</v>
      </c>
      <c r="H111" s="64">
        <f t="shared" si="10"/>
        <v>40347</v>
      </c>
      <c r="I111" s="70">
        <f t="shared" si="11"/>
        <v>4.0034160483866099E-2</v>
      </c>
      <c r="J111" s="70">
        <f t="shared" si="12"/>
        <v>0.25260523391350254</v>
      </c>
      <c r="K111" s="115">
        <f t="shared" si="13"/>
        <v>0</v>
      </c>
      <c r="L111" s="129">
        <f t="shared" si="14"/>
        <v>-0.21257107342963644</v>
      </c>
    </row>
    <row r="112" spans="1:12">
      <c r="A112" s="80">
        <v>39983</v>
      </c>
      <c r="B112" s="52">
        <v>102.33160643131025</v>
      </c>
      <c r="C112" s="53">
        <v>5322.95</v>
      </c>
      <c r="D112" s="54">
        <f t="shared" si="15"/>
        <v>40347</v>
      </c>
      <c r="E112" s="53">
        <f t="shared" si="8"/>
        <v>106.41953356446729</v>
      </c>
      <c r="F112" s="81">
        <f t="shared" si="9"/>
        <v>6571.38</v>
      </c>
      <c r="H112" s="64">
        <f t="shared" si="10"/>
        <v>40347</v>
      </c>
      <c r="I112" s="70">
        <f t="shared" si="11"/>
        <v>3.9947844812746602E-2</v>
      </c>
      <c r="J112" s="70">
        <f t="shared" si="12"/>
        <v>0.23453723968851858</v>
      </c>
      <c r="K112" s="115">
        <f t="shared" si="13"/>
        <v>0</v>
      </c>
      <c r="L112" s="129">
        <f t="shared" si="14"/>
        <v>-0.19458939487577198</v>
      </c>
    </row>
    <row r="113" spans="1:12">
      <c r="A113" s="80">
        <v>39986</v>
      </c>
      <c r="B113" s="52">
        <v>102.35923596504671</v>
      </c>
      <c r="C113" s="53">
        <v>5226.95</v>
      </c>
      <c r="D113" s="54">
        <f t="shared" si="15"/>
        <v>40351</v>
      </c>
      <c r="E113" s="53">
        <f t="shared" si="8"/>
        <v>106.49222738673934</v>
      </c>
      <c r="F113" s="81">
        <f t="shared" si="9"/>
        <v>6638.74</v>
      </c>
      <c r="H113" s="64">
        <f t="shared" si="10"/>
        <v>40351</v>
      </c>
      <c r="I113" s="70">
        <f t="shared" si="11"/>
        <v>4.037731800874278E-2</v>
      </c>
      <c r="J113" s="70">
        <f t="shared" si="12"/>
        <v>0.27009824084791312</v>
      </c>
      <c r="K113" s="115">
        <f t="shared" si="13"/>
        <v>0</v>
      </c>
      <c r="L113" s="129">
        <f t="shared" si="14"/>
        <v>-0.22972092283917034</v>
      </c>
    </row>
    <row r="114" spans="1:12">
      <c r="A114" s="80">
        <v>39987</v>
      </c>
      <c r="B114" s="52">
        <v>102.36844829628356</v>
      </c>
      <c r="C114" s="53">
        <v>5241.45</v>
      </c>
      <c r="D114" s="54">
        <f t="shared" si="15"/>
        <v>40352</v>
      </c>
      <c r="E114" s="53">
        <f t="shared" si="8"/>
        <v>106.51033106539509</v>
      </c>
      <c r="F114" s="81">
        <f t="shared" si="9"/>
        <v>6646.99</v>
      </c>
      <c r="H114" s="64">
        <f t="shared" si="10"/>
        <v>40352</v>
      </c>
      <c r="I114" s="70">
        <f t="shared" si="11"/>
        <v>4.0460540704140957E-2</v>
      </c>
      <c r="J114" s="70">
        <f t="shared" si="12"/>
        <v>0.26815862022913506</v>
      </c>
      <c r="K114" s="115">
        <f t="shared" si="13"/>
        <v>0</v>
      </c>
      <c r="L114" s="129">
        <f t="shared" si="14"/>
        <v>-0.2276980795249941</v>
      </c>
    </row>
    <row r="115" spans="1:12">
      <c r="A115" s="80">
        <v>39988</v>
      </c>
      <c r="B115" s="52">
        <v>102.37776382507853</v>
      </c>
      <c r="C115" s="53">
        <v>5298.16</v>
      </c>
      <c r="D115" s="54">
        <f t="shared" si="15"/>
        <v>40353</v>
      </c>
      <c r="E115" s="53">
        <f t="shared" si="8"/>
        <v>106.52843782167621</v>
      </c>
      <c r="F115" s="81">
        <f t="shared" si="9"/>
        <v>6643.81</v>
      </c>
      <c r="H115" s="64">
        <f t="shared" si="10"/>
        <v>40353</v>
      </c>
      <c r="I115" s="70">
        <f t="shared" si="11"/>
        <v>4.0542729607666361E-2</v>
      </c>
      <c r="J115" s="70">
        <f t="shared" si="12"/>
        <v>0.25398440213206097</v>
      </c>
      <c r="K115" s="115">
        <f t="shared" si="13"/>
        <v>0</v>
      </c>
      <c r="L115" s="129">
        <f t="shared" si="14"/>
        <v>-0.21344167252439461</v>
      </c>
    </row>
    <row r="116" spans="1:12">
      <c r="A116" s="80">
        <v>39989</v>
      </c>
      <c r="B116" s="52">
        <v>102.38708020158661</v>
      </c>
      <c r="C116" s="53">
        <v>5235.08</v>
      </c>
      <c r="D116" s="54">
        <f t="shared" si="15"/>
        <v>40354</v>
      </c>
      <c r="E116" s="53">
        <f t="shared" si="8"/>
        <v>106.5466541845437</v>
      </c>
      <c r="F116" s="81">
        <f t="shared" si="9"/>
        <v>6579.46</v>
      </c>
      <c r="H116" s="64">
        <f t="shared" si="10"/>
        <v>40354</v>
      </c>
      <c r="I116" s="70">
        <f t="shared" si="11"/>
        <v>4.0625965451572821E-2</v>
      </c>
      <c r="J116" s="70">
        <f t="shared" si="12"/>
        <v>0.25680218831421864</v>
      </c>
      <c r="K116" s="115">
        <f t="shared" si="13"/>
        <v>0</v>
      </c>
      <c r="L116" s="129">
        <f t="shared" si="14"/>
        <v>-0.21617622286264582</v>
      </c>
    </row>
    <row r="117" spans="1:12">
      <c r="A117" s="80">
        <v>39990</v>
      </c>
      <c r="B117" s="52">
        <v>102.39660220004535</v>
      </c>
      <c r="C117" s="53">
        <v>5400.02</v>
      </c>
      <c r="D117" s="54">
        <f t="shared" si="15"/>
        <v>40354</v>
      </c>
      <c r="E117" s="53">
        <f t="shared" si="8"/>
        <v>106.5466541845437</v>
      </c>
      <c r="F117" s="81">
        <f t="shared" si="9"/>
        <v>6579.46</v>
      </c>
      <c r="H117" s="64">
        <f t="shared" si="10"/>
        <v>40354</v>
      </c>
      <c r="I117" s="70">
        <f t="shared" si="11"/>
        <v>4.0529196236323006E-2</v>
      </c>
      <c r="J117" s="70">
        <f t="shared" si="12"/>
        <v>0.21841400587405224</v>
      </c>
      <c r="K117" s="115">
        <f t="shared" si="13"/>
        <v>0</v>
      </c>
      <c r="L117" s="129">
        <f t="shared" si="14"/>
        <v>-0.17788480963772924</v>
      </c>
    </row>
    <row r="118" spans="1:12">
      <c r="A118" s="80">
        <v>39993</v>
      </c>
      <c r="B118" s="52">
        <v>102.42547804186576</v>
      </c>
      <c r="C118" s="53">
        <v>5419.52</v>
      </c>
      <c r="D118" s="54">
        <f t="shared" si="15"/>
        <v>40358</v>
      </c>
      <c r="E118" s="53">
        <f t="shared" si="8"/>
        <v>106.62060723964763</v>
      </c>
      <c r="F118" s="81">
        <f t="shared" si="9"/>
        <v>6566.44</v>
      </c>
      <c r="H118" s="64">
        <f t="shared" si="10"/>
        <v>40358</v>
      </c>
      <c r="I118" s="70">
        <f t="shared" si="11"/>
        <v>4.0957867885831334E-2</v>
      </c>
      <c r="J118" s="70">
        <f t="shared" si="12"/>
        <v>0.21162759801606024</v>
      </c>
      <c r="K118" s="115">
        <f t="shared" si="13"/>
        <v>0</v>
      </c>
      <c r="L118" s="129">
        <f t="shared" si="14"/>
        <v>-0.1706697301302289</v>
      </c>
    </row>
    <row r="119" spans="1:12">
      <c r="A119" s="80">
        <v>39994</v>
      </c>
      <c r="B119" s="52">
        <v>102.43479876036757</v>
      </c>
      <c r="C119" s="53">
        <v>5296.58</v>
      </c>
      <c r="D119" s="54">
        <f t="shared" si="15"/>
        <v>40359</v>
      </c>
      <c r="E119" s="53">
        <f t="shared" si="8"/>
        <v>106.63915922530731</v>
      </c>
      <c r="F119" s="81">
        <f t="shared" si="9"/>
        <v>6636.89</v>
      </c>
      <c r="H119" s="64">
        <f t="shared" si="10"/>
        <v>40359</v>
      </c>
      <c r="I119" s="70">
        <f t="shared" si="11"/>
        <v>4.1044259527226457E-2</v>
      </c>
      <c r="J119" s="70">
        <f t="shared" si="12"/>
        <v>0.25305196938401764</v>
      </c>
      <c r="K119" s="115">
        <f t="shared" si="13"/>
        <v>0</v>
      </c>
      <c r="L119" s="129">
        <f t="shared" si="14"/>
        <v>-0.21200770985679118</v>
      </c>
    </row>
    <row r="120" spans="1:12">
      <c r="A120" s="80">
        <v>39995</v>
      </c>
      <c r="B120" s="52">
        <v>102.44422276185352</v>
      </c>
      <c r="C120" s="53">
        <v>5358.01</v>
      </c>
      <c r="D120" s="54">
        <f t="shared" si="15"/>
        <v>40360</v>
      </c>
      <c r="E120" s="53">
        <f t="shared" si="8"/>
        <v>106.65750116069407</v>
      </c>
      <c r="F120" s="81">
        <f t="shared" si="9"/>
        <v>6560.61</v>
      </c>
      <c r="H120" s="64">
        <f t="shared" si="10"/>
        <v>40360</v>
      </c>
      <c r="I120" s="70">
        <f t="shared" si="11"/>
        <v>4.1127535406607851E-2</v>
      </c>
      <c r="J120" s="70">
        <f t="shared" si="12"/>
        <v>0.2244490025214585</v>
      </c>
      <c r="K120" s="115">
        <f t="shared" si="13"/>
        <v>0</v>
      </c>
      <c r="L120" s="129">
        <f t="shared" si="14"/>
        <v>-0.18332146711485064</v>
      </c>
    </row>
    <row r="121" spans="1:12">
      <c r="A121" s="80">
        <v>39996</v>
      </c>
      <c r="B121" s="52">
        <v>102.45303296501105</v>
      </c>
      <c r="C121" s="53">
        <v>5368.2</v>
      </c>
      <c r="D121" s="54">
        <f t="shared" si="15"/>
        <v>40361</v>
      </c>
      <c r="E121" s="53">
        <f t="shared" si="8"/>
        <v>106.67477967588211</v>
      </c>
      <c r="F121" s="81">
        <f t="shared" si="9"/>
        <v>6542.72</v>
      </c>
      <c r="H121" s="64">
        <f t="shared" si="10"/>
        <v>40361</v>
      </c>
      <c r="I121" s="70">
        <f t="shared" si="11"/>
        <v>4.1206654295074197E-2</v>
      </c>
      <c r="J121" s="70">
        <f t="shared" si="12"/>
        <v>0.21879214634328092</v>
      </c>
      <c r="K121" s="115">
        <f t="shared" si="13"/>
        <v>0</v>
      </c>
      <c r="L121" s="129">
        <f t="shared" si="14"/>
        <v>-0.17758549204820673</v>
      </c>
    </row>
    <row r="122" spans="1:12">
      <c r="A122" s="80">
        <v>39997</v>
      </c>
      <c r="B122" s="52">
        <v>102.46133166068121</v>
      </c>
      <c r="C122" s="53">
        <v>5461.26</v>
      </c>
      <c r="D122" s="54">
        <f t="shared" si="15"/>
        <v>40361</v>
      </c>
      <c r="E122" s="53">
        <f t="shared" si="8"/>
        <v>106.67477967588211</v>
      </c>
      <c r="F122" s="81">
        <f t="shared" si="9"/>
        <v>6542.72</v>
      </c>
      <c r="H122" s="64">
        <f t="shared" si="10"/>
        <v>40361</v>
      </c>
      <c r="I122" s="70">
        <f t="shared" si="11"/>
        <v>4.1122323386880044E-2</v>
      </c>
      <c r="J122" s="70">
        <f t="shared" si="12"/>
        <v>0.19802389924669406</v>
      </c>
      <c r="K122" s="115">
        <f t="shared" si="13"/>
        <v>0</v>
      </c>
      <c r="L122" s="129">
        <f t="shared" si="14"/>
        <v>-0.15690157585981401</v>
      </c>
    </row>
    <row r="123" spans="1:12">
      <c r="A123" s="80">
        <v>40000</v>
      </c>
      <c r="B123" s="52">
        <v>102.48807406824466</v>
      </c>
      <c r="C123" s="53">
        <v>5147.3999999999996</v>
      </c>
      <c r="D123" s="54">
        <f t="shared" si="15"/>
        <v>40365</v>
      </c>
      <c r="E123" s="53">
        <f t="shared" si="8"/>
        <v>106.74690096715815</v>
      </c>
      <c r="F123" s="81">
        <f t="shared" si="9"/>
        <v>6607.6</v>
      </c>
      <c r="H123" s="64">
        <f t="shared" si="10"/>
        <v>40365</v>
      </c>
      <c r="I123" s="70">
        <f t="shared" si="11"/>
        <v>4.1554365594553389E-2</v>
      </c>
      <c r="J123" s="70">
        <f t="shared" si="12"/>
        <v>0.28367719625441978</v>
      </c>
      <c r="K123" s="115">
        <f t="shared" si="13"/>
        <v>0</v>
      </c>
      <c r="L123" s="129">
        <f t="shared" si="14"/>
        <v>-0.24212283065986639</v>
      </c>
    </row>
    <row r="124" spans="1:12">
      <c r="A124" s="80">
        <v>40001</v>
      </c>
      <c r="B124" s="52">
        <v>102.49678555454045</v>
      </c>
      <c r="C124" s="53">
        <v>5192.4799999999996</v>
      </c>
      <c r="D124" s="54">
        <f t="shared" si="15"/>
        <v>40366</v>
      </c>
      <c r="E124" s="53">
        <f t="shared" si="8"/>
        <v>106.76483444652064</v>
      </c>
      <c r="F124" s="81">
        <f t="shared" si="9"/>
        <v>6547.69</v>
      </c>
      <c r="H124" s="64">
        <f t="shared" si="10"/>
        <v>40366</v>
      </c>
      <c r="I124" s="70">
        <f t="shared" si="11"/>
        <v>4.164080725935615E-2</v>
      </c>
      <c r="J124" s="70">
        <f t="shared" si="12"/>
        <v>0.26099474624842078</v>
      </c>
      <c r="K124" s="115">
        <f t="shared" si="13"/>
        <v>0</v>
      </c>
      <c r="L124" s="129">
        <f t="shared" si="14"/>
        <v>-0.21935393898906463</v>
      </c>
    </row>
    <row r="125" spans="1:12">
      <c r="A125" s="80">
        <v>40002</v>
      </c>
      <c r="B125" s="52">
        <v>102.50549778131257</v>
      </c>
      <c r="C125" s="53">
        <v>5040.16</v>
      </c>
      <c r="D125" s="54">
        <f t="shared" si="15"/>
        <v>40367</v>
      </c>
      <c r="E125" s="53">
        <f t="shared" si="8"/>
        <v>106.78277093870764</v>
      </c>
      <c r="F125" s="81">
        <f t="shared" si="9"/>
        <v>6620.64</v>
      </c>
      <c r="H125" s="64">
        <f t="shared" si="10"/>
        <v>40367</v>
      </c>
      <c r="I125" s="70">
        <f t="shared" si="11"/>
        <v>4.1727256098207599E-2</v>
      </c>
      <c r="J125" s="70">
        <f t="shared" si="12"/>
        <v>0.31357734675089688</v>
      </c>
      <c r="K125" s="115">
        <f t="shared" si="13"/>
        <v>0</v>
      </c>
      <c r="L125" s="129">
        <f t="shared" si="14"/>
        <v>-0.27185009065268928</v>
      </c>
    </row>
    <row r="126" spans="1:12">
      <c r="A126" s="80">
        <v>40003</v>
      </c>
      <c r="B126" s="52">
        <v>102.51431325412176</v>
      </c>
      <c r="C126" s="53">
        <v>5043.45</v>
      </c>
      <c r="D126" s="54">
        <f t="shared" si="15"/>
        <v>40368</v>
      </c>
      <c r="E126" s="53">
        <f t="shared" si="8"/>
        <v>106.80071044422534</v>
      </c>
      <c r="F126" s="81">
        <f t="shared" si="9"/>
        <v>6690.13</v>
      </c>
      <c r="H126" s="64">
        <f t="shared" si="10"/>
        <v>40368</v>
      </c>
      <c r="I126" s="70">
        <f t="shared" si="11"/>
        <v>4.1812670387578743E-2</v>
      </c>
      <c r="J126" s="70">
        <f t="shared" si="12"/>
        <v>0.32649872607044794</v>
      </c>
      <c r="K126" s="115">
        <f t="shared" si="13"/>
        <v>0</v>
      </c>
      <c r="L126" s="129">
        <f t="shared" si="14"/>
        <v>-0.2846860556828692</v>
      </c>
    </row>
    <row r="127" spans="1:12">
      <c r="A127" s="80">
        <v>40004</v>
      </c>
      <c r="B127" s="52">
        <v>102.52312948506162</v>
      </c>
      <c r="C127" s="53">
        <v>4948.21</v>
      </c>
      <c r="D127" s="54">
        <f t="shared" si="15"/>
        <v>40368</v>
      </c>
      <c r="E127" s="53">
        <f t="shared" si="8"/>
        <v>106.80071044422534</v>
      </c>
      <c r="F127" s="81">
        <f t="shared" si="9"/>
        <v>6690.13</v>
      </c>
      <c r="H127" s="64">
        <f t="shared" si="10"/>
        <v>40368</v>
      </c>
      <c r="I127" s="70">
        <f t="shared" si="11"/>
        <v>4.1723082202509199E-2</v>
      </c>
      <c r="J127" s="70">
        <f t="shared" si="12"/>
        <v>0.35203033015979512</v>
      </c>
      <c r="K127" s="115">
        <f t="shared" si="13"/>
        <v>0</v>
      </c>
      <c r="L127" s="129">
        <f t="shared" si="14"/>
        <v>-0.31030724795728593</v>
      </c>
    </row>
    <row r="128" spans="1:12">
      <c r="A128" s="80">
        <v>40007</v>
      </c>
      <c r="B128" s="52">
        <v>102.54958045246877</v>
      </c>
      <c r="C128" s="53">
        <v>4914.79</v>
      </c>
      <c r="D128" s="54">
        <f t="shared" si="15"/>
        <v>40372</v>
      </c>
      <c r="E128" s="53">
        <f t="shared" si="8"/>
        <v>106.87248956467363</v>
      </c>
      <c r="F128" s="81">
        <f t="shared" si="9"/>
        <v>6752.08</v>
      </c>
      <c r="H128" s="64">
        <f t="shared" si="10"/>
        <v>40372</v>
      </c>
      <c r="I128" s="70">
        <f t="shared" si="11"/>
        <v>4.2154332500740965E-2</v>
      </c>
      <c r="J128" s="70">
        <f t="shared" si="12"/>
        <v>0.37382879024332683</v>
      </c>
      <c r="K128" s="115">
        <f t="shared" si="13"/>
        <v>0</v>
      </c>
      <c r="L128" s="129">
        <f t="shared" si="14"/>
        <v>-0.33167445774258586</v>
      </c>
    </row>
    <row r="129" spans="1:12">
      <c r="A129" s="80">
        <v>40008</v>
      </c>
      <c r="B129" s="52">
        <v>102.55829716680722</v>
      </c>
      <c r="C129" s="53">
        <v>5085.26</v>
      </c>
      <c r="D129" s="54">
        <f t="shared" si="15"/>
        <v>40373</v>
      </c>
      <c r="E129" s="53">
        <f t="shared" si="8"/>
        <v>106.89044414292049</v>
      </c>
      <c r="F129" s="81">
        <f t="shared" si="9"/>
        <v>6733.92</v>
      </c>
      <c r="H129" s="64">
        <f t="shared" si="10"/>
        <v>40373</v>
      </c>
      <c r="I129" s="70">
        <f t="shared" si="11"/>
        <v>4.2240823958564766E-2</v>
      </c>
      <c r="J129" s="70">
        <f t="shared" si="12"/>
        <v>0.32420367886794388</v>
      </c>
      <c r="K129" s="115">
        <f t="shared" si="13"/>
        <v>0</v>
      </c>
      <c r="L129" s="129">
        <f t="shared" si="14"/>
        <v>-0.28196285490937911</v>
      </c>
    </row>
    <row r="130" spans="1:12">
      <c r="A130" s="80">
        <v>40009</v>
      </c>
      <c r="B130" s="52">
        <v>102.56711718036357</v>
      </c>
      <c r="C130" s="53">
        <v>5236.32</v>
      </c>
      <c r="D130" s="54">
        <f t="shared" si="15"/>
        <v>40374</v>
      </c>
      <c r="E130" s="53">
        <f t="shared" ref="E130:E193" si="16">VLOOKUP(D130,A:B,2,0)</f>
        <v>106.90840173753649</v>
      </c>
      <c r="F130" s="81">
        <f t="shared" ref="F130:F193" si="17">VLOOKUP(D130,A:C,3,0)</f>
        <v>6724.67</v>
      </c>
      <c r="H130" s="64">
        <f t="shared" ref="H130:H193" si="18">D130</f>
        <v>40374</v>
      </c>
      <c r="I130" s="70">
        <f t="shared" ref="I130:I193" si="19">(E130/B130)^(1/1)-1</f>
        <v>4.2326280356878909E-2</v>
      </c>
      <c r="J130" s="70">
        <f t="shared" ref="J130:J193" si="20">(F130/C130)^(1/1)-1</f>
        <v>0.2842358755767409</v>
      </c>
      <c r="K130" s="115">
        <f t="shared" ref="K130:K193" si="21">IF(I130&gt;J130,1,0)</f>
        <v>0</v>
      </c>
      <c r="L130" s="129">
        <f t="shared" ref="L130:L193" si="22">I130-J130</f>
        <v>-0.24190959521986199</v>
      </c>
    </row>
    <row r="131" spans="1:12">
      <c r="A131" s="80">
        <v>40010</v>
      </c>
      <c r="B131" s="52">
        <v>102.57604051955825</v>
      </c>
      <c r="C131" s="53">
        <v>5233.7</v>
      </c>
      <c r="D131" s="54">
        <f t="shared" ref="D131:D194" si="23">VLOOKUP(EDATE(A131,12),A:A,1,1)</f>
        <v>40375</v>
      </c>
      <c r="E131" s="53">
        <f t="shared" si="16"/>
        <v>106.92604162382318</v>
      </c>
      <c r="F131" s="81">
        <f t="shared" si="17"/>
        <v>6743.58</v>
      </c>
      <c r="H131" s="64">
        <f t="shared" si="18"/>
        <v>40375</v>
      </c>
      <c r="I131" s="70">
        <f t="shared" si="19"/>
        <v>4.2407574734136144E-2</v>
      </c>
      <c r="J131" s="70">
        <f t="shared" si="20"/>
        <v>0.28849188910331125</v>
      </c>
      <c r="K131" s="115">
        <f t="shared" si="21"/>
        <v>0</v>
      </c>
      <c r="L131" s="129">
        <f t="shared" si="22"/>
        <v>-0.24608431436917511</v>
      </c>
    </row>
    <row r="132" spans="1:12">
      <c r="A132" s="80">
        <v>40011</v>
      </c>
      <c r="B132" s="52">
        <v>102.58455433092138</v>
      </c>
      <c r="C132" s="53">
        <v>5411.29</v>
      </c>
      <c r="D132" s="54">
        <f t="shared" si="23"/>
        <v>40375</v>
      </c>
      <c r="E132" s="53">
        <f t="shared" si="16"/>
        <v>106.92604162382318</v>
      </c>
      <c r="F132" s="81">
        <f t="shared" si="17"/>
        <v>6743.58</v>
      </c>
      <c r="H132" s="64">
        <f t="shared" si="18"/>
        <v>40375</v>
      </c>
      <c r="I132" s="70">
        <f t="shared" si="19"/>
        <v>4.2321062085982852E-2</v>
      </c>
      <c r="J132" s="70">
        <f t="shared" si="20"/>
        <v>0.24620561825368803</v>
      </c>
      <c r="K132" s="115">
        <f t="shared" si="21"/>
        <v>0</v>
      </c>
      <c r="L132" s="129">
        <f t="shared" si="22"/>
        <v>-0.20388455616770518</v>
      </c>
    </row>
    <row r="133" spans="1:12">
      <c r="A133" s="80">
        <v>40014</v>
      </c>
      <c r="B133" s="52">
        <v>102.61132889960176</v>
      </c>
      <c r="C133" s="53">
        <v>5568.72</v>
      </c>
      <c r="D133" s="54">
        <f t="shared" si="23"/>
        <v>40379</v>
      </c>
      <c r="E133" s="53">
        <f t="shared" si="16"/>
        <v>106.99843976995804</v>
      </c>
      <c r="F133" s="81">
        <f t="shared" si="17"/>
        <v>6711.23</v>
      </c>
      <c r="H133" s="64">
        <f t="shared" si="18"/>
        <v>40379</v>
      </c>
      <c r="I133" s="70">
        <f t="shared" si="19"/>
        <v>4.275464432049958E-2</v>
      </c>
      <c r="J133" s="70">
        <f t="shared" si="20"/>
        <v>0.20516563950063915</v>
      </c>
      <c r="K133" s="115">
        <f t="shared" si="21"/>
        <v>0</v>
      </c>
      <c r="L133" s="129">
        <f t="shared" si="22"/>
        <v>-0.16241099518013957</v>
      </c>
    </row>
    <row r="134" spans="1:12">
      <c r="A134" s="80">
        <v>40015</v>
      </c>
      <c r="B134" s="52">
        <v>102.62035869654493</v>
      </c>
      <c r="C134" s="53">
        <v>5527.7</v>
      </c>
      <c r="D134" s="54">
        <f t="shared" si="23"/>
        <v>40380</v>
      </c>
      <c r="E134" s="53">
        <f t="shared" si="16"/>
        <v>107.01684350159847</v>
      </c>
      <c r="F134" s="81">
        <f t="shared" si="17"/>
        <v>6750.4</v>
      </c>
      <c r="H134" s="64">
        <f t="shared" si="18"/>
        <v>40380</v>
      </c>
      <c r="I134" s="70">
        <f t="shared" si="19"/>
        <v>4.2842228003258542E-2</v>
      </c>
      <c r="J134" s="70">
        <f t="shared" si="20"/>
        <v>0.2211950720914666</v>
      </c>
      <c r="K134" s="115">
        <f t="shared" si="21"/>
        <v>0</v>
      </c>
      <c r="L134" s="129">
        <f t="shared" si="22"/>
        <v>-0.17835284408820806</v>
      </c>
    </row>
    <row r="135" spans="1:12">
      <c r="A135" s="80">
        <v>40016</v>
      </c>
      <c r="B135" s="52">
        <v>102.62949190846892</v>
      </c>
      <c r="C135" s="53">
        <v>5441</v>
      </c>
      <c r="D135" s="54">
        <f t="shared" si="23"/>
        <v>40381</v>
      </c>
      <c r="E135" s="53">
        <f t="shared" si="16"/>
        <v>107.03525039868076</v>
      </c>
      <c r="F135" s="81">
        <f t="shared" si="17"/>
        <v>6803.67</v>
      </c>
      <c r="H135" s="64">
        <f t="shared" si="18"/>
        <v>40381</v>
      </c>
      <c r="I135" s="70">
        <f t="shared" si="19"/>
        <v>4.2928776205392927E-2</v>
      </c>
      <c r="J135" s="70">
        <f t="shared" si="20"/>
        <v>0.25044477118176811</v>
      </c>
      <c r="K135" s="115">
        <f t="shared" si="21"/>
        <v>0</v>
      </c>
      <c r="L135" s="129">
        <f t="shared" si="22"/>
        <v>-0.20751599497637518</v>
      </c>
    </row>
    <row r="136" spans="1:12">
      <c r="A136" s="80">
        <v>40017</v>
      </c>
      <c r="B136" s="52">
        <v>102.63862593324878</v>
      </c>
      <c r="C136" s="53">
        <v>5595.44</v>
      </c>
      <c r="D136" s="54">
        <f t="shared" si="23"/>
        <v>40382</v>
      </c>
      <c r="E136" s="53">
        <f t="shared" si="16"/>
        <v>107.05366046174935</v>
      </c>
      <c r="F136" s="81">
        <f t="shared" si="17"/>
        <v>6812.99</v>
      </c>
      <c r="H136" s="64">
        <f t="shared" si="18"/>
        <v>40382</v>
      </c>
      <c r="I136" s="70">
        <f t="shared" si="19"/>
        <v>4.3015331590388728E-2</v>
      </c>
      <c r="J136" s="70">
        <f t="shared" si="20"/>
        <v>0.21759682884634635</v>
      </c>
      <c r="K136" s="115">
        <f t="shared" si="21"/>
        <v>0</v>
      </c>
      <c r="L136" s="129">
        <f t="shared" si="22"/>
        <v>-0.17458149725595762</v>
      </c>
    </row>
    <row r="137" spans="1:12">
      <c r="A137" s="80">
        <v>40018</v>
      </c>
      <c r="B137" s="52">
        <v>102.64776077095684</v>
      </c>
      <c r="C137" s="53">
        <v>5652.04</v>
      </c>
      <c r="D137" s="54">
        <f t="shared" si="23"/>
        <v>40382</v>
      </c>
      <c r="E137" s="53">
        <f t="shared" si="16"/>
        <v>107.05366046174935</v>
      </c>
      <c r="F137" s="81">
        <f t="shared" si="17"/>
        <v>6812.99</v>
      </c>
      <c r="H137" s="64">
        <f t="shared" si="18"/>
        <v>40382</v>
      </c>
      <c r="I137" s="70">
        <f t="shared" si="19"/>
        <v>4.2922511486866322E-2</v>
      </c>
      <c r="J137" s="70">
        <f t="shared" si="20"/>
        <v>0.20540371264180712</v>
      </c>
      <c r="K137" s="115">
        <f t="shared" si="21"/>
        <v>0</v>
      </c>
      <c r="L137" s="129">
        <f t="shared" si="22"/>
        <v>-0.1624812011549408</v>
      </c>
    </row>
    <row r="138" spans="1:12">
      <c r="A138" s="80">
        <v>40021</v>
      </c>
      <c r="B138" s="52">
        <v>102.67516772308268</v>
      </c>
      <c r="C138" s="53">
        <v>5657.08</v>
      </c>
      <c r="D138" s="54">
        <f t="shared" si="23"/>
        <v>40386</v>
      </c>
      <c r="E138" s="53">
        <f t="shared" si="16"/>
        <v>107.12764409759457</v>
      </c>
      <c r="F138" s="81">
        <f t="shared" si="17"/>
        <v>6789.82</v>
      </c>
      <c r="H138" s="64">
        <f t="shared" si="18"/>
        <v>40386</v>
      </c>
      <c r="I138" s="70">
        <f t="shared" si="19"/>
        <v>4.3364685670836511E-2</v>
      </c>
      <c r="J138" s="70">
        <f t="shared" si="20"/>
        <v>0.20023404300451819</v>
      </c>
      <c r="K138" s="115">
        <f t="shared" si="21"/>
        <v>0</v>
      </c>
      <c r="L138" s="129">
        <f t="shared" si="22"/>
        <v>-0.15686935733368168</v>
      </c>
    </row>
    <row r="139" spans="1:12">
      <c r="A139" s="80">
        <v>40022</v>
      </c>
      <c r="B139" s="52">
        <v>102.68430581301004</v>
      </c>
      <c r="C139" s="53">
        <v>5646.92</v>
      </c>
      <c r="D139" s="54">
        <f t="shared" si="23"/>
        <v>40387</v>
      </c>
      <c r="E139" s="53">
        <f t="shared" si="16"/>
        <v>107.14574866944707</v>
      </c>
      <c r="F139" s="81">
        <f t="shared" si="17"/>
        <v>6748.86</v>
      </c>
      <c r="H139" s="64">
        <f t="shared" si="18"/>
        <v>40387</v>
      </c>
      <c r="I139" s="70">
        <f t="shared" si="19"/>
        <v>4.3448147417594729E-2</v>
      </c>
      <c r="J139" s="70">
        <f t="shared" si="20"/>
        <v>0.19514000552513577</v>
      </c>
      <c r="K139" s="115">
        <f t="shared" si="21"/>
        <v>0</v>
      </c>
      <c r="L139" s="129">
        <f t="shared" si="22"/>
        <v>-0.15169185810754104</v>
      </c>
    </row>
    <row r="140" spans="1:12">
      <c r="A140" s="80">
        <v>40023</v>
      </c>
      <c r="B140" s="52">
        <v>102.6934447162274</v>
      </c>
      <c r="C140" s="53">
        <v>5584.33</v>
      </c>
      <c r="D140" s="54">
        <f t="shared" si="23"/>
        <v>40388</v>
      </c>
      <c r="E140" s="53">
        <f t="shared" si="16"/>
        <v>107.16374915522353</v>
      </c>
      <c r="F140" s="81">
        <f t="shared" si="17"/>
        <v>6763.76</v>
      </c>
      <c r="H140" s="64">
        <f t="shared" si="18"/>
        <v>40388</v>
      </c>
      <c r="I140" s="70">
        <f t="shared" si="19"/>
        <v>4.3530572485409369E-2</v>
      </c>
      <c r="J140" s="70">
        <f t="shared" si="20"/>
        <v>0.21120349263027083</v>
      </c>
      <c r="K140" s="115">
        <f t="shared" si="21"/>
        <v>0</v>
      </c>
      <c r="L140" s="129">
        <f t="shared" si="22"/>
        <v>-0.16767292014486146</v>
      </c>
    </row>
    <row r="141" spans="1:12">
      <c r="A141" s="80">
        <v>40024</v>
      </c>
      <c r="B141" s="52">
        <v>102.70258443280714</v>
      </c>
      <c r="C141" s="53">
        <v>5656.66</v>
      </c>
      <c r="D141" s="54">
        <f t="shared" si="23"/>
        <v>40389</v>
      </c>
      <c r="E141" s="53">
        <f t="shared" si="16"/>
        <v>107.1817526650816</v>
      </c>
      <c r="F141" s="81">
        <f t="shared" si="17"/>
        <v>6712.14</v>
      </c>
      <c r="H141" s="64">
        <f t="shared" si="18"/>
        <v>40389</v>
      </c>
      <c r="I141" s="70">
        <f t="shared" si="19"/>
        <v>4.3613004064225303E-2</v>
      </c>
      <c r="J141" s="70">
        <f t="shared" si="20"/>
        <v>0.18659067364840753</v>
      </c>
      <c r="K141" s="115">
        <f t="shared" si="21"/>
        <v>0</v>
      </c>
      <c r="L141" s="129">
        <f t="shared" si="22"/>
        <v>-0.14297766958418223</v>
      </c>
    </row>
    <row r="142" spans="1:12">
      <c r="A142" s="80">
        <v>40025</v>
      </c>
      <c r="B142" s="52">
        <v>102.71162226023723</v>
      </c>
      <c r="C142" s="53">
        <v>5737.09</v>
      </c>
      <c r="D142" s="54">
        <f t="shared" si="23"/>
        <v>40389</v>
      </c>
      <c r="E142" s="53">
        <f t="shared" si="16"/>
        <v>107.1817526650816</v>
      </c>
      <c r="F142" s="81">
        <f t="shared" si="17"/>
        <v>6712.14</v>
      </c>
      <c r="H142" s="64">
        <f t="shared" si="18"/>
        <v>40389</v>
      </c>
      <c r="I142" s="70">
        <f t="shared" si="19"/>
        <v>4.3521174200895629E-2</v>
      </c>
      <c r="J142" s="70">
        <f t="shared" si="20"/>
        <v>0.16995550008802374</v>
      </c>
      <c r="K142" s="115">
        <f t="shared" si="21"/>
        <v>0</v>
      </c>
      <c r="L142" s="129">
        <f t="shared" si="22"/>
        <v>-0.12643432588712811</v>
      </c>
    </row>
    <row r="143" spans="1:12">
      <c r="A143" s="80">
        <v>40028</v>
      </c>
      <c r="B143" s="52">
        <v>102.73966253311427</v>
      </c>
      <c r="C143" s="53">
        <v>5830.35</v>
      </c>
      <c r="D143" s="54">
        <f t="shared" si="23"/>
        <v>40393</v>
      </c>
      <c r="E143" s="53">
        <f t="shared" si="16"/>
        <v>107.25582482407387</v>
      </c>
      <c r="F143" s="81">
        <f t="shared" si="17"/>
        <v>6802.06</v>
      </c>
      <c r="H143" s="64">
        <f t="shared" si="18"/>
        <v>40393</v>
      </c>
      <c r="I143" s="70">
        <f t="shared" si="19"/>
        <v>4.3957340131460798E-2</v>
      </c>
      <c r="J143" s="70">
        <f t="shared" si="20"/>
        <v>0.16666409392232029</v>
      </c>
      <c r="K143" s="115">
        <f t="shared" si="21"/>
        <v>0</v>
      </c>
      <c r="L143" s="129">
        <f t="shared" si="22"/>
        <v>-0.12270675379085949</v>
      </c>
    </row>
    <row r="144" spans="1:12">
      <c r="A144" s="80">
        <v>40029</v>
      </c>
      <c r="B144" s="52">
        <v>102.74921732172984</v>
      </c>
      <c r="C144" s="53">
        <v>5792.67</v>
      </c>
      <c r="D144" s="54">
        <f t="shared" si="23"/>
        <v>40394</v>
      </c>
      <c r="E144" s="53">
        <f t="shared" si="16"/>
        <v>107.27384380264431</v>
      </c>
      <c r="F144" s="81">
        <f t="shared" si="17"/>
        <v>6837.5</v>
      </c>
      <c r="H144" s="64">
        <f t="shared" si="18"/>
        <v>40394</v>
      </c>
      <c r="I144" s="70">
        <f t="shared" si="19"/>
        <v>4.4035629651045349E-2</v>
      </c>
      <c r="J144" s="70">
        <f t="shared" si="20"/>
        <v>0.18037105514382823</v>
      </c>
      <c r="K144" s="115">
        <f t="shared" si="21"/>
        <v>0</v>
      </c>
      <c r="L144" s="129">
        <f t="shared" si="22"/>
        <v>-0.13633542549278288</v>
      </c>
    </row>
    <row r="145" spans="1:12">
      <c r="A145" s="80">
        <v>40030</v>
      </c>
      <c r="B145" s="52">
        <v>102.75867024972344</v>
      </c>
      <c r="C145" s="53">
        <v>5809.57</v>
      </c>
      <c r="D145" s="54">
        <f t="shared" si="23"/>
        <v>40395</v>
      </c>
      <c r="E145" s="53">
        <f t="shared" si="16"/>
        <v>107.29154398687174</v>
      </c>
      <c r="F145" s="81">
        <f t="shared" si="17"/>
        <v>6811.88</v>
      </c>
      <c r="H145" s="64">
        <f t="shared" si="18"/>
        <v>40395</v>
      </c>
      <c r="I145" s="70">
        <f t="shared" si="19"/>
        <v>4.4111837240911722E-2</v>
      </c>
      <c r="J145" s="70">
        <f t="shared" si="20"/>
        <v>0.17252739875756729</v>
      </c>
      <c r="K145" s="115">
        <f t="shared" si="21"/>
        <v>0</v>
      </c>
      <c r="L145" s="129">
        <f t="shared" si="22"/>
        <v>-0.12841556151665556</v>
      </c>
    </row>
    <row r="146" spans="1:12">
      <c r="A146" s="80">
        <v>40031</v>
      </c>
      <c r="B146" s="52">
        <v>102.7679185300459</v>
      </c>
      <c r="C146" s="53">
        <v>5675.13</v>
      </c>
      <c r="D146" s="54">
        <f t="shared" si="23"/>
        <v>40396</v>
      </c>
      <c r="E146" s="53">
        <f t="shared" si="16"/>
        <v>107.30924709162957</v>
      </c>
      <c r="F146" s="81">
        <f t="shared" si="17"/>
        <v>6802.05</v>
      </c>
      <c r="H146" s="64">
        <f t="shared" si="18"/>
        <v>40396</v>
      </c>
      <c r="I146" s="70">
        <f t="shared" si="19"/>
        <v>4.419013858158416E-2</v>
      </c>
      <c r="J146" s="70">
        <f t="shared" si="20"/>
        <v>0.19857166267556869</v>
      </c>
      <c r="K146" s="115">
        <f t="shared" si="21"/>
        <v>0</v>
      </c>
      <c r="L146" s="129">
        <f t="shared" si="22"/>
        <v>-0.15438152409398453</v>
      </c>
    </row>
    <row r="147" spans="1:12">
      <c r="A147" s="80">
        <v>40032</v>
      </c>
      <c r="B147" s="52">
        <v>102.77757871438773</v>
      </c>
      <c r="C147" s="53">
        <v>5546.33</v>
      </c>
      <c r="D147" s="54">
        <f t="shared" si="23"/>
        <v>40396</v>
      </c>
      <c r="E147" s="53">
        <f t="shared" si="16"/>
        <v>107.30924709162957</v>
      </c>
      <c r="F147" s="81">
        <f t="shared" si="17"/>
        <v>6802.05</v>
      </c>
      <c r="H147" s="64">
        <f t="shared" si="18"/>
        <v>40396</v>
      </c>
      <c r="I147" s="70">
        <f t="shared" si="19"/>
        <v>4.4091993934154194E-2</v>
      </c>
      <c r="J147" s="70">
        <f t="shared" si="20"/>
        <v>0.22640556908802756</v>
      </c>
      <c r="K147" s="115">
        <f t="shared" si="21"/>
        <v>0</v>
      </c>
      <c r="L147" s="129">
        <f t="shared" si="22"/>
        <v>-0.18231357515387336</v>
      </c>
    </row>
    <row r="148" spans="1:12">
      <c r="A148" s="80">
        <v>40035</v>
      </c>
      <c r="B148" s="52">
        <v>102.80717865705748</v>
      </c>
      <c r="C148" s="53">
        <v>5492.49</v>
      </c>
      <c r="D148" s="54">
        <f t="shared" si="23"/>
        <v>40400</v>
      </c>
      <c r="E148" s="53">
        <f t="shared" si="16"/>
        <v>107.38115337294762</v>
      </c>
      <c r="F148" s="81">
        <f t="shared" si="17"/>
        <v>6830.53</v>
      </c>
      <c r="H148" s="64">
        <f t="shared" si="18"/>
        <v>40400</v>
      </c>
      <c r="I148" s="70">
        <f t="shared" si="19"/>
        <v>4.4490810618857068E-2</v>
      </c>
      <c r="J148" s="70">
        <f t="shared" si="20"/>
        <v>0.24361264198933452</v>
      </c>
      <c r="K148" s="115">
        <f t="shared" si="21"/>
        <v>0</v>
      </c>
      <c r="L148" s="129">
        <f t="shared" si="22"/>
        <v>-0.19912183137047745</v>
      </c>
    </row>
    <row r="149" spans="1:12">
      <c r="A149" s="80">
        <v>40036</v>
      </c>
      <c r="B149" s="52">
        <v>102.8169453390299</v>
      </c>
      <c r="C149" s="53">
        <v>5534.22</v>
      </c>
      <c r="D149" s="54">
        <f t="shared" si="23"/>
        <v>40401</v>
      </c>
      <c r="E149" s="53">
        <f t="shared" si="16"/>
        <v>107.39962293132777</v>
      </c>
      <c r="F149" s="81">
        <f t="shared" si="17"/>
        <v>6780.37</v>
      </c>
      <c r="H149" s="64">
        <f t="shared" si="18"/>
        <v>40401</v>
      </c>
      <c r="I149" s="70">
        <f t="shared" si="19"/>
        <v>4.4571228771550064E-2</v>
      </c>
      <c r="J149" s="70">
        <f t="shared" si="20"/>
        <v>0.22517174958711417</v>
      </c>
      <c r="K149" s="115">
        <f t="shared" si="21"/>
        <v>0</v>
      </c>
      <c r="L149" s="129">
        <f t="shared" si="22"/>
        <v>-0.1806005208155641</v>
      </c>
    </row>
    <row r="150" spans="1:12">
      <c r="A150" s="80">
        <v>40037</v>
      </c>
      <c r="B150" s="52">
        <v>102.82681576578246</v>
      </c>
      <c r="C150" s="53">
        <v>5517.09</v>
      </c>
      <c r="D150" s="54">
        <f t="shared" si="23"/>
        <v>40402</v>
      </c>
      <c r="E150" s="53">
        <f t="shared" si="16"/>
        <v>107.41820306609489</v>
      </c>
      <c r="F150" s="81">
        <f t="shared" si="17"/>
        <v>6775.14</v>
      </c>
      <c r="H150" s="64">
        <f t="shared" si="18"/>
        <v>40402</v>
      </c>
      <c r="I150" s="70">
        <f t="shared" si="19"/>
        <v>4.4651653035436167E-2</v>
      </c>
      <c r="J150" s="70">
        <f t="shared" si="20"/>
        <v>0.22802781901328428</v>
      </c>
      <c r="K150" s="115">
        <f t="shared" si="21"/>
        <v>0</v>
      </c>
      <c r="L150" s="129">
        <f t="shared" si="22"/>
        <v>-0.18337616597784812</v>
      </c>
    </row>
    <row r="151" spans="1:12">
      <c r="A151" s="80">
        <v>40038</v>
      </c>
      <c r="B151" s="52">
        <v>102.8365843132802</v>
      </c>
      <c r="C151" s="53">
        <v>5699.66</v>
      </c>
      <c r="D151" s="54">
        <f t="shared" si="23"/>
        <v>40403</v>
      </c>
      <c r="E151" s="53">
        <f t="shared" si="16"/>
        <v>107.43635674241307</v>
      </c>
      <c r="F151" s="81">
        <f t="shared" si="17"/>
        <v>6819.78</v>
      </c>
      <c r="H151" s="64">
        <f t="shared" si="18"/>
        <v>40403</v>
      </c>
      <c r="I151" s="70">
        <f t="shared" si="19"/>
        <v>4.4728949914557337E-2</v>
      </c>
      <c r="J151" s="70">
        <f t="shared" si="20"/>
        <v>0.19652400318615504</v>
      </c>
      <c r="K151" s="115">
        <f t="shared" si="21"/>
        <v>0</v>
      </c>
      <c r="L151" s="129">
        <f t="shared" si="22"/>
        <v>-0.1517950532715977</v>
      </c>
    </row>
    <row r="152" spans="1:12">
      <c r="A152" s="80">
        <v>40039</v>
      </c>
      <c r="B152" s="52">
        <v>102.84583960586839</v>
      </c>
      <c r="C152" s="53">
        <v>5668.78</v>
      </c>
      <c r="D152" s="54">
        <f t="shared" si="23"/>
        <v>40403</v>
      </c>
      <c r="E152" s="53">
        <f t="shared" si="16"/>
        <v>107.43635674241307</v>
      </c>
      <c r="F152" s="81">
        <f t="shared" si="17"/>
        <v>6819.78</v>
      </c>
      <c r="H152" s="64">
        <f t="shared" si="18"/>
        <v>40403</v>
      </c>
      <c r="I152" s="70">
        <f t="shared" si="19"/>
        <v>4.4634932770608149E-2</v>
      </c>
      <c r="J152" s="70">
        <f t="shared" si="20"/>
        <v>0.20304192436467816</v>
      </c>
      <c r="K152" s="115">
        <f t="shared" si="21"/>
        <v>0</v>
      </c>
      <c r="L152" s="129">
        <f t="shared" si="22"/>
        <v>-0.15840699159407001</v>
      </c>
    </row>
    <row r="153" spans="1:12">
      <c r="A153" s="80">
        <v>40042</v>
      </c>
      <c r="B153" s="52">
        <v>102.87515067015607</v>
      </c>
      <c r="C153" s="53">
        <v>5430.95</v>
      </c>
      <c r="D153" s="54">
        <f t="shared" si="23"/>
        <v>40407</v>
      </c>
      <c r="E153" s="53">
        <f t="shared" si="16"/>
        <v>107.51114220493518</v>
      </c>
      <c r="F153" s="81">
        <f t="shared" si="17"/>
        <v>6775.24</v>
      </c>
      <c r="H153" s="64">
        <f t="shared" si="18"/>
        <v>40407</v>
      </c>
      <c r="I153" s="70">
        <f t="shared" si="19"/>
        <v>4.5064250254595262E-2</v>
      </c>
      <c r="J153" s="70">
        <f t="shared" si="20"/>
        <v>0.24752391386405703</v>
      </c>
      <c r="K153" s="115">
        <f t="shared" si="21"/>
        <v>0</v>
      </c>
      <c r="L153" s="129">
        <f t="shared" si="22"/>
        <v>-0.20245966360946177</v>
      </c>
    </row>
    <row r="154" spans="1:12">
      <c r="A154" s="80">
        <v>40043</v>
      </c>
      <c r="B154" s="52">
        <v>102.88492380946974</v>
      </c>
      <c r="C154" s="53">
        <v>5521.3</v>
      </c>
      <c r="D154" s="54">
        <f t="shared" si="23"/>
        <v>40408</v>
      </c>
      <c r="E154" s="53">
        <f t="shared" si="16"/>
        <v>107.53006416596325</v>
      </c>
      <c r="F154" s="81">
        <f t="shared" si="17"/>
        <v>6856.99</v>
      </c>
      <c r="H154" s="64">
        <f t="shared" si="18"/>
        <v>40408</v>
      </c>
      <c r="I154" s="70">
        <f t="shared" si="19"/>
        <v>4.5148892417860464E-2</v>
      </c>
      <c r="J154" s="70">
        <f t="shared" si="20"/>
        <v>0.24191585315052611</v>
      </c>
      <c r="K154" s="115">
        <f t="shared" si="21"/>
        <v>0</v>
      </c>
      <c r="L154" s="129">
        <f t="shared" si="22"/>
        <v>-0.19676696073266564</v>
      </c>
    </row>
    <row r="155" spans="1:12">
      <c r="A155" s="80">
        <v>40044</v>
      </c>
      <c r="B155" s="52">
        <v>102.89469787723164</v>
      </c>
      <c r="C155" s="53">
        <v>5441.06</v>
      </c>
      <c r="D155" s="54">
        <f t="shared" si="23"/>
        <v>40409</v>
      </c>
      <c r="E155" s="53">
        <f t="shared" si="16"/>
        <v>107.54898945725645</v>
      </c>
      <c r="F155" s="81">
        <f t="shared" si="17"/>
        <v>6933.41</v>
      </c>
      <c r="H155" s="64">
        <f t="shared" si="18"/>
        <v>40409</v>
      </c>
      <c r="I155" s="70">
        <f t="shared" si="19"/>
        <v>4.5233541436489499E-2</v>
      </c>
      <c r="J155" s="70">
        <f t="shared" si="20"/>
        <v>0.27427560071015566</v>
      </c>
      <c r="K155" s="115">
        <f t="shared" si="21"/>
        <v>0</v>
      </c>
      <c r="L155" s="129">
        <f t="shared" si="22"/>
        <v>-0.22904205927366617</v>
      </c>
    </row>
    <row r="156" spans="1:12">
      <c r="A156" s="80">
        <v>40045</v>
      </c>
      <c r="B156" s="52">
        <v>102.90447287352997</v>
      </c>
      <c r="C156" s="53">
        <v>5515.01</v>
      </c>
      <c r="D156" s="54">
        <f t="shared" si="23"/>
        <v>40410</v>
      </c>
      <c r="E156" s="53">
        <f t="shared" si="16"/>
        <v>107.5680256283904</v>
      </c>
      <c r="F156" s="81">
        <f t="shared" si="17"/>
        <v>6921.44</v>
      </c>
      <c r="H156" s="64">
        <f t="shared" si="18"/>
        <v>40410</v>
      </c>
      <c r="I156" s="70">
        <f t="shared" si="19"/>
        <v>4.5319242445291508E-2</v>
      </c>
      <c r="J156" s="70">
        <f t="shared" si="20"/>
        <v>0.2550185765755637</v>
      </c>
      <c r="K156" s="115">
        <f t="shared" si="21"/>
        <v>0</v>
      </c>
      <c r="L156" s="129">
        <f t="shared" si="22"/>
        <v>-0.2096993341302722</v>
      </c>
    </row>
    <row r="157" spans="1:12">
      <c r="A157" s="80">
        <v>40046</v>
      </c>
      <c r="B157" s="52">
        <v>102.91424879845295</v>
      </c>
      <c r="C157" s="53">
        <v>5608.87</v>
      </c>
      <c r="D157" s="54">
        <f t="shared" si="23"/>
        <v>40410</v>
      </c>
      <c r="E157" s="53">
        <f t="shared" si="16"/>
        <v>107.5680256283904</v>
      </c>
      <c r="F157" s="81">
        <f t="shared" si="17"/>
        <v>6921.44</v>
      </c>
      <c r="H157" s="64">
        <f t="shared" si="18"/>
        <v>40410</v>
      </c>
      <c r="I157" s="70">
        <f t="shared" si="19"/>
        <v>4.5219946550369317E-2</v>
      </c>
      <c r="J157" s="70">
        <f t="shared" si="20"/>
        <v>0.23401683405035234</v>
      </c>
      <c r="K157" s="115">
        <f t="shared" si="21"/>
        <v>0</v>
      </c>
      <c r="L157" s="129">
        <f t="shared" si="22"/>
        <v>-0.18879688749998302</v>
      </c>
    </row>
    <row r="158" spans="1:12">
      <c r="A158" s="80">
        <v>40049</v>
      </c>
      <c r="B158" s="52">
        <v>102.94388810210691</v>
      </c>
      <c r="C158" s="53">
        <v>5750.03</v>
      </c>
      <c r="D158" s="54">
        <f t="shared" si="23"/>
        <v>40414</v>
      </c>
      <c r="E158" s="53">
        <f t="shared" si="16"/>
        <v>107.6404279627785</v>
      </c>
      <c r="F158" s="81">
        <f t="shared" si="17"/>
        <v>6890.37</v>
      </c>
      <c r="H158" s="64">
        <f t="shared" si="18"/>
        <v>40414</v>
      </c>
      <c r="I158" s="70">
        <f t="shared" si="19"/>
        <v>4.5622328311645255E-2</v>
      </c>
      <c r="J158" s="70">
        <f t="shared" si="20"/>
        <v>0.19831896529235493</v>
      </c>
      <c r="K158" s="115">
        <f t="shared" si="21"/>
        <v>0</v>
      </c>
      <c r="L158" s="129">
        <f t="shared" si="22"/>
        <v>-0.15269663698070968</v>
      </c>
    </row>
    <row r="159" spans="1:12">
      <c r="A159" s="80">
        <v>40050</v>
      </c>
      <c r="B159" s="52">
        <v>102.95356482758851</v>
      </c>
      <c r="C159" s="53">
        <v>5770.53</v>
      </c>
      <c r="D159" s="54">
        <f t="shared" si="23"/>
        <v>40415</v>
      </c>
      <c r="E159" s="53">
        <f t="shared" si="16"/>
        <v>107.6584039142483</v>
      </c>
      <c r="F159" s="81">
        <f t="shared" si="17"/>
        <v>6836.82</v>
      </c>
      <c r="H159" s="64">
        <f t="shared" si="18"/>
        <v>40415</v>
      </c>
      <c r="I159" s="70">
        <f t="shared" si="19"/>
        <v>4.5698651567225967E-2</v>
      </c>
      <c r="J159" s="70">
        <f t="shared" si="20"/>
        <v>0.18478198709650595</v>
      </c>
      <c r="K159" s="115">
        <f t="shared" si="21"/>
        <v>0</v>
      </c>
      <c r="L159" s="129">
        <f t="shared" si="22"/>
        <v>-0.13908333552927998</v>
      </c>
    </row>
    <row r="160" spans="1:12">
      <c r="A160" s="80">
        <v>40051</v>
      </c>
      <c r="B160" s="52">
        <v>102.96303655555265</v>
      </c>
      <c r="C160" s="53">
        <v>5797.53</v>
      </c>
      <c r="D160" s="54">
        <f t="shared" si="23"/>
        <v>40416</v>
      </c>
      <c r="E160" s="53">
        <f t="shared" si="16"/>
        <v>107.67616755089415</v>
      </c>
      <c r="F160" s="81">
        <f t="shared" si="17"/>
        <v>6856.27</v>
      </c>
      <c r="H160" s="64">
        <f t="shared" si="18"/>
        <v>40416</v>
      </c>
      <c r="I160" s="70">
        <f t="shared" si="19"/>
        <v>4.5774980546524402E-2</v>
      </c>
      <c r="J160" s="70">
        <f t="shared" si="20"/>
        <v>0.18261914987934524</v>
      </c>
      <c r="K160" s="115">
        <f t="shared" si="21"/>
        <v>0</v>
      </c>
      <c r="L160" s="129">
        <f t="shared" si="22"/>
        <v>-0.13684416933282084</v>
      </c>
    </row>
    <row r="161" spans="1:12">
      <c r="A161" s="80">
        <v>40052</v>
      </c>
      <c r="B161" s="52">
        <v>102.97230322884263</v>
      </c>
      <c r="C161" s="53">
        <v>5806.62</v>
      </c>
      <c r="D161" s="54">
        <f t="shared" si="23"/>
        <v>40417</v>
      </c>
      <c r="E161" s="53">
        <f t="shared" si="16"/>
        <v>107.6938264423725</v>
      </c>
      <c r="F161" s="81">
        <f t="shared" si="17"/>
        <v>6769.67</v>
      </c>
      <c r="H161" s="64">
        <f t="shared" si="18"/>
        <v>40417</v>
      </c>
      <c r="I161" s="70">
        <f t="shared" si="19"/>
        <v>4.5852360930850322E-2</v>
      </c>
      <c r="J161" s="70">
        <f t="shared" si="20"/>
        <v>0.16585380135087191</v>
      </c>
      <c r="K161" s="115">
        <f t="shared" si="21"/>
        <v>0</v>
      </c>
      <c r="L161" s="129">
        <f t="shared" si="22"/>
        <v>-0.12000144042002159</v>
      </c>
    </row>
    <row r="162" spans="1:12">
      <c r="A162" s="80">
        <v>40053</v>
      </c>
      <c r="B162" s="52">
        <v>102.98115884692032</v>
      </c>
      <c r="C162" s="53">
        <v>5861.96</v>
      </c>
      <c r="D162" s="54">
        <f t="shared" si="23"/>
        <v>40417</v>
      </c>
      <c r="E162" s="53">
        <f t="shared" si="16"/>
        <v>107.6938264423725</v>
      </c>
      <c r="F162" s="81">
        <f t="shared" si="17"/>
        <v>6769.67</v>
      </c>
      <c r="H162" s="64">
        <f t="shared" si="18"/>
        <v>40417</v>
      </c>
      <c r="I162" s="70">
        <f t="shared" si="19"/>
        <v>4.5762425362269044E-2</v>
      </c>
      <c r="J162" s="70">
        <f t="shared" si="20"/>
        <v>0.15484752540106039</v>
      </c>
      <c r="K162" s="115">
        <f t="shared" si="21"/>
        <v>0</v>
      </c>
      <c r="L162" s="129">
        <f t="shared" si="22"/>
        <v>-0.10908510003879135</v>
      </c>
    </row>
    <row r="163" spans="1:12">
      <c r="A163" s="80">
        <v>40056</v>
      </c>
      <c r="B163" s="52">
        <v>103.00958164676207</v>
      </c>
      <c r="C163" s="53">
        <v>5774.96</v>
      </c>
      <c r="D163" s="54">
        <f t="shared" si="23"/>
        <v>40421</v>
      </c>
      <c r="E163" s="53">
        <f t="shared" si="16"/>
        <v>107.76728307890866</v>
      </c>
      <c r="F163" s="81">
        <f t="shared" si="17"/>
        <v>6762.76</v>
      </c>
      <c r="H163" s="64">
        <f t="shared" si="18"/>
        <v>40421</v>
      </c>
      <c r="I163" s="70">
        <f t="shared" si="19"/>
        <v>4.618697946431416E-2</v>
      </c>
      <c r="J163" s="70">
        <f t="shared" si="20"/>
        <v>0.17104880380123855</v>
      </c>
      <c r="K163" s="115">
        <f t="shared" si="21"/>
        <v>0</v>
      </c>
      <c r="L163" s="129">
        <f t="shared" si="22"/>
        <v>-0.12486182433692439</v>
      </c>
    </row>
    <row r="164" spans="1:12">
      <c r="A164" s="80">
        <v>40057</v>
      </c>
      <c r="B164" s="52">
        <v>103.01916153785521</v>
      </c>
      <c r="C164" s="53">
        <v>5729.9</v>
      </c>
      <c r="D164" s="54">
        <f t="shared" si="23"/>
        <v>40422</v>
      </c>
      <c r="E164" s="53">
        <f t="shared" si="16"/>
        <v>107.78592681888131</v>
      </c>
      <c r="F164" s="81">
        <f t="shared" si="17"/>
        <v>6850.39</v>
      </c>
      <c r="H164" s="64">
        <f t="shared" si="18"/>
        <v>40422</v>
      </c>
      <c r="I164" s="70">
        <f t="shared" si="19"/>
        <v>4.6270666639764091E-2</v>
      </c>
      <c r="J164" s="70">
        <f t="shared" si="20"/>
        <v>0.19555140578369623</v>
      </c>
      <c r="K164" s="115">
        <f t="shared" si="21"/>
        <v>0</v>
      </c>
      <c r="L164" s="129">
        <f t="shared" si="22"/>
        <v>-0.14928073914393214</v>
      </c>
    </row>
    <row r="165" spans="1:12">
      <c r="A165" s="80">
        <v>40058</v>
      </c>
      <c r="B165" s="52">
        <v>103.02874231987822</v>
      </c>
      <c r="C165" s="53">
        <v>5708.82</v>
      </c>
      <c r="D165" s="54">
        <f t="shared" si="23"/>
        <v>40423</v>
      </c>
      <c r="E165" s="53">
        <f t="shared" si="16"/>
        <v>107.80457378422098</v>
      </c>
      <c r="F165" s="81">
        <f t="shared" si="17"/>
        <v>6869.28</v>
      </c>
      <c r="H165" s="64">
        <f t="shared" si="18"/>
        <v>40423</v>
      </c>
      <c r="I165" s="70">
        <f t="shared" si="19"/>
        <v>4.635436050956554E-2</v>
      </c>
      <c r="J165" s="70">
        <f t="shared" si="20"/>
        <v>0.2032749324729104</v>
      </c>
      <c r="K165" s="115">
        <f t="shared" si="21"/>
        <v>0</v>
      </c>
      <c r="L165" s="129">
        <f t="shared" si="22"/>
        <v>-0.15692057196334486</v>
      </c>
    </row>
    <row r="166" spans="1:12">
      <c r="A166" s="80">
        <v>40059</v>
      </c>
      <c r="B166" s="52">
        <v>103.03842702165629</v>
      </c>
      <c r="C166" s="53">
        <v>5690.74</v>
      </c>
      <c r="D166" s="54">
        <f t="shared" si="23"/>
        <v>40424</v>
      </c>
      <c r="E166" s="53">
        <f t="shared" si="16"/>
        <v>107.82333178005942</v>
      </c>
      <c r="F166" s="81">
        <f t="shared" si="17"/>
        <v>6860.96</v>
      </c>
      <c r="H166" s="64">
        <f t="shared" si="18"/>
        <v>40424</v>
      </c>
      <c r="I166" s="70">
        <f t="shared" si="19"/>
        <v>4.6438060990560803E-2</v>
      </c>
      <c r="J166" s="70">
        <f t="shared" si="20"/>
        <v>0.20563582240622491</v>
      </c>
      <c r="K166" s="115">
        <f t="shared" si="21"/>
        <v>0</v>
      </c>
      <c r="L166" s="129">
        <f t="shared" si="22"/>
        <v>-0.15919776141566411</v>
      </c>
    </row>
    <row r="167" spans="1:12">
      <c r="A167" s="80">
        <v>40060</v>
      </c>
      <c r="B167" s="52">
        <v>103.04811263379634</v>
      </c>
      <c r="C167" s="53">
        <v>5798.37</v>
      </c>
      <c r="D167" s="54">
        <f t="shared" si="23"/>
        <v>40424</v>
      </c>
      <c r="E167" s="53">
        <f t="shared" si="16"/>
        <v>107.82333178005942</v>
      </c>
      <c r="F167" s="81">
        <f t="shared" si="17"/>
        <v>6860.96</v>
      </c>
      <c r="H167" s="64">
        <f t="shared" si="18"/>
        <v>40424</v>
      </c>
      <c r="I167" s="70">
        <f t="shared" si="19"/>
        <v>4.6339705058285219E-2</v>
      </c>
      <c r="J167" s="70">
        <f t="shared" si="20"/>
        <v>0.18325667385834299</v>
      </c>
      <c r="K167" s="115">
        <f t="shared" si="21"/>
        <v>0</v>
      </c>
      <c r="L167" s="129">
        <f t="shared" si="22"/>
        <v>-0.13691696880005777</v>
      </c>
    </row>
    <row r="168" spans="1:12">
      <c r="A168" s="80">
        <v>40063</v>
      </c>
      <c r="B168" s="52">
        <v>103.07748134589697</v>
      </c>
      <c r="C168" s="53">
        <v>5925.39</v>
      </c>
      <c r="D168" s="54">
        <f t="shared" si="23"/>
        <v>40428</v>
      </c>
      <c r="E168" s="53">
        <f t="shared" si="16"/>
        <v>107.89784743876631</v>
      </c>
      <c r="F168" s="81">
        <f t="shared" si="17"/>
        <v>7017.14</v>
      </c>
      <c r="H168" s="64">
        <f t="shared" si="18"/>
        <v>40428</v>
      </c>
      <c r="I168" s="70">
        <f t="shared" si="19"/>
        <v>4.6764492398622348E-2</v>
      </c>
      <c r="J168" s="70">
        <f t="shared" si="20"/>
        <v>0.18424947556194615</v>
      </c>
      <c r="K168" s="115">
        <f t="shared" si="21"/>
        <v>0</v>
      </c>
      <c r="L168" s="129">
        <f t="shared" si="22"/>
        <v>-0.1374849831633238</v>
      </c>
    </row>
    <row r="169" spans="1:12">
      <c r="A169" s="80">
        <v>40064</v>
      </c>
      <c r="B169" s="52">
        <v>103.08737678410618</v>
      </c>
      <c r="C169" s="53">
        <v>5953.08</v>
      </c>
      <c r="D169" s="54">
        <f t="shared" si="23"/>
        <v>40429</v>
      </c>
      <c r="E169" s="53">
        <f t="shared" si="16"/>
        <v>107.91694535776298</v>
      </c>
      <c r="F169" s="81">
        <f t="shared" si="17"/>
        <v>7022.98</v>
      </c>
      <c r="H169" s="64">
        <f t="shared" si="18"/>
        <v>40429</v>
      </c>
      <c r="I169" s="70">
        <f t="shared" si="19"/>
        <v>4.6849272183647317E-2</v>
      </c>
      <c r="J169" s="70">
        <f t="shared" si="20"/>
        <v>0.17972209343734669</v>
      </c>
      <c r="K169" s="115">
        <f t="shared" si="21"/>
        <v>0</v>
      </c>
      <c r="L169" s="129">
        <f t="shared" si="22"/>
        <v>-0.13287282125369937</v>
      </c>
    </row>
    <row r="170" spans="1:12">
      <c r="A170" s="80">
        <v>40065</v>
      </c>
      <c r="B170" s="52">
        <v>103.09727317227747</v>
      </c>
      <c r="C170" s="53">
        <v>5964.2</v>
      </c>
      <c r="D170" s="54">
        <f t="shared" si="23"/>
        <v>40430</v>
      </c>
      <c r="E170" s="53">
        <f t="shared" si="16"/>
        <v>107.93604665709132</v>
      </c>
      <c r="F170" s="81">
        <f t="shared" si="17"/>
        <v>7065.39</v>
      </c>
      <c r="H170" s="64">
        <f t="shared" si="18"/>
        <v>40430</v>
      </c>
      <c r="I170" s="70">
        <f t="shared" si="19"/>
        <v>4.6934058835175652E-2</v>
      </c>
      <c r="J170" s="70">
        <f t="shared" si="20"/>
        <v>0.18463331209550327</v>
      </c>
      <c r="K170" s="115">
        <f t="shared" si="21"/>
        <v>0</v>
      </c>
      <c r="L170" s="129">
        <f t="shared" si="22"/>
        <v>-0.13769925326032761</v>
      </c>
    </row>
    <row r="171" spans="1:12">
      <c r="A171" s="80">
        <v>40066</v>
      </c>
      <c r="B171" s="52">
        <v>103.10706741322883</v>
      </c>
      <c r="C171" s="53">
        <v>5971.09</v>
      </c>
      <c r="D171" s="54">
        <f t="shared" si="23"/>
        <v>40430</v>
      </c>
      <c r="E171" s="53">
        <f t="shared" si="16"/>
        <v>107.93604665709132</v>
      </c>
      <c r="F171" s="81">
        <f t="shared" si="17"/>
        <v>7065.39</v>
      </c>
      <c r="H171" s="64">
        <f t="shared" si="18"/>
        <v>40430</v>
      </c>
      <c r="I171" s="70">
        <f t="shared" si="19"/>
        <v>4.6834609547268702E-2</v>
      </c>
      <c r="J171" s="70">
        <f t="shared" si="20"/>
        <v>0.18326637180146332</v>
      </c>
      <c r="K171" s="115">
        <f t="shared" si="21"/>
        <v>0</v>
      </c>
      <c r="L171" s="129">
        <f t="shared" si="22"/>
        <v>-0.13643176225419462</v>
      </c>
    </row>
    <row r="172" spans="1:12">
      <c r="A172" s="80">
        <v>40067</v>
      </c>
      <c r="B172" s="52">
        <v>103.11645015636344</v>
      </c>
      <c r="C172" s="53">
        <v>5985.39</v>
      </c>
      <c r="D172" s="54">
        <f t="shared" si="23"/>
        <v>40430</v>
      </c>
      <c r="E172" s="53">
        <f t="shared" si="16"/>
        <v>107.93604665709132</v>
      </c>
      <c r="F172" s="81">
        <f t="shared" si="17"/>
        <v>7065.39</v>
      </c>
      <c r="H172" s="64">
        <f t="shared" si="18"/>
        <v>40430</v>
      </c>
      <c r="I172" s="70">
        <f t="shared" si="19"/>
        <v>4.6739356265848464E-2</v>
      </c>
      <c r="J172" s="70">
        <f t="shared" si="20"/>
        <v>0.18043936986562281</v>
      </c>
      <c r="K172" s="115">
        <f t="shared" si="21"/>
        <v>0</v>
      </c>
      <c r="L172" s="129">
        <f t="shared" si="22"/>
        <v>-0.13370001359977435</v>
      </c>
    </row>
    <row r="173" spans="1:12">
      <c r="A173" s="80">
        <v>40070</v>
      </c>
      <c r="B173" s="52">
        <v>103.14614769400848</v>
      </c>
      <c r="C173" s="53">
        <v>5960.63</v>
      </c>
      <c r="D173" s="54">
        <f t="shared" si="23"/>
        <v>40435</v>
      </c>
      <c r="E173" s="53">
        <f t="shared" si="16"/>
        <v>108.03557846812222</v>
      </c>
      <c r="F173" s="81">
        <f t="shared" si="17"/>
        <v>7260.81</v>
      </c>
      <c r="H173" s="64">
        <f t="shared" si="18"/>
        <v>40435</v>
      </c>
      <c r="I173" s="70">
        <f t="shared" si="19"/>
        <v>4.740294119969124E-2</v>
      </c>
      <c r="J173" s="70">
        <f t="shared" si="20"/>
        <v>0.21812794956237846</v>
      </c>
      <c r="K173" s="115">
        <f t="shared" si="21"/>
        <v>0</v>
      </c>
      <c r="L173" s="129">
        <f t="shared" si="22"/>
        <v>-0.17072500836268723</v>
      </c>
    </row>
    <row r="174" spans="1:12">
      <c r="A174" s="80">
        <v>40071</v>
      </c>
      <c r="B174" s="52">
        <v>103.15615287033479</v>
      </c>
      <c r="C174" s="53">
        <v>6064.15</v>
      </c>
      <c r="D174" s="54">
        <f t="shared" si="23"/>
        <v>40436</v>
      </c>
      <c r="E174" s="53">
        <f t="shared" si="16"/>
        <v>108.0556730857173</v>
      </c>
      <c r="F174" s="81">
        <f t="shared" si="17"/>
        <v>7342.96</v>
      </c>
      <c r="H174" s="64">
        <f t="shared" si="18"/>
        <v>40436</v>
      </c>
      <c r="I174" s="70">
        <f t="shared" si="19"/>
        <v>4.7496151020105515E-2</v>
      </c>
      <c r="J174" s="70">
        <f t="shared" si="20"/>
        <v>0.2108803377225168</v>
      </c>
      <c r="K174" s="115">
        <f t="shared" si="21"/>
        <v>0</v>
      </c>
      <c r="L174" s="129">
        <f t="shared" si="22"/>
        <v>-0.16338418670241128</v>
      </c>
    </row>
    <row r="175" spans="1:12">
      <c r="A175" s="80">
        <v>40072</v>
      </c>
      <c r="B175" s="52">
        <v>103.16615901716322</v>
      </c>
      <c r="C175" s="53">
        <v>6146.31</v>
      </c>
      <c r="D175" s="54">
        <f t="shared" si="23"/>
        <v>40437</v>
      </c>
      <c r="E175" s="53">
        <f t="shared" si="16"/>
        <v>108.07577144091125</v>
      </c>
      <c r="F175" s="81">
        <f t="shared" si="17"/>
        <v>7302.56</v>
      </c>
      <c r="H175" s="64">
        <f t="shared" si="18"/>
        <v>40437</v>
      </c>
      <c r="I175" s="70">
        <f t="shared" si="19"/>
        <v>4.7589369135389026E-2</v>
      </c>
      <c r="J175" s="70">
        <f t="shared" si="20"/>
        <v>0.18812100268291054</v>
      </c>
      <c r="K175" s="115">
        <f t="shared" si="21"/>
        <v>0</v>
      </c>
      <c r="L175" s="129">
        <f t="shared" si="22"/>
        <v>-0.14053163354752152</v>
      </c>
    </row>
    <row r="176" spans="1:12">
      <c r="A176" s="80">
        <v>40073</v>
      </c>
      <c r="B176" s="52">
        <v>103.1762693007469</v>
      </c>
      <c r="C176" s="53">
        <v>6155.18</v>
      </c>
      <c r="D176" s="54">
        <f t="shared" si="23"/>
        <v>40438</v>
      </c>
      <c r="E176" s="53">
        <f t="shared" si="16"/>
        <v>108.09608968594215</v>
      </c>
      <c r="F176" s="81">
        <f t="shared" si="17"/>
        <v>7373.29</v>
      </c>
      <c r="H176" s="64">
        <f t="shared" si="18"/>
        <v>40438</v>
      </c>
      <c r="I176" s="70">
        <f t="shared" si="19"/>
        <v>4.768364293977867E-2</v>
      </c>
      <c r="J176" s="70">
        <f t="shared" si="20"/>
        <v>0.197899980179296</v>
      </c>
      <c r="K176" s="115">
        <f t="shared" si="21"/>
        <v>0</v>
      </c>
      <c r="L176" s="129">
        <f t="shared" si="22"/>
        <v>-0.15021633723951733</v>
      </c>
    </row>
    <row r="177" spans="1:12">
      <c r="A177" s="80">
        <v>40074</v>
      </c>
      <c r="B177" s="52">
        <v>103.18627739886907</v>
      </c>
      <c r="C177" s="53">
        <v>6168.19</v>
      </c>
      <c r="D177" s="54">
        <f t="shared" si="23"/>
        <v>40438</v>
      </c>
      <c r="E177" s="53">
        <f t="shared" si="16"/>
        <v>108.09608968594215</v>
      </c>
      <c r="F177" s="81">
        <f t="shared" si="17"/>
        <v>7373.29</v>
      </c>
      <c r="H177" s="64">
        <f t="shared" si="18"/>
        <v>40438</v>
      </c>
      <c r="I177" s="70">
        <f t="shared" si="19"/>
        <v>4.7582027483112688E-2</v>
      </c>
      <c r="J177" s="70">
        <f t="shared" si="20"/>
        <v>0.19537335912155762</v>
      </c>
      <c r="K177" s="115">
        <f t="shared" si="21"/>
        <v>0</v>
      </c>
      <c r="L177" s="129">
        <f t="shared" si="22"/>
        <v>-0.14779133163844493</v>
      </c>
    </row>
    <row r="178" spans="1:12">
      <c r="A178" s="80">
        <v>40078</v>
      </c>
      <c r="B178" s="52">
        <v>103.22631367449983</v>
      </c>
      <c r="C178" s="53">
        <v>6223.21</v>
      </c>
      <c r="D178" s="54">
        <f t="shared" si="23"/>
        <v>40443</v>
      </c>
      <c r="E178" s="53">
        <f t="shared" si="16"/>
        <v>108.1980512886236</v>
      </c>
      <c r="F178" s="81">
        <f t="shared" si="17"/>
        <v>7506.18</v>
      </c>
      <c r="H178" s="64">
        <f t="shared" si="18"/>
        <v>40443</v>
      </c>
      <c r="I178" s="70">
        <f t="shared" si="19"/>
        <v>4.8163471474928166E-2</v>
      </c>
      <c r="J178" s="70">
        <f t="shared" si="20"/>
        <v>0.20615887942074917</v>
      </c>
      <c r="K178" s="115">
        <f t="shared" si="21"/>
        <v>0</v>
      </c>
      <c r="L178" s="129">
        <f t="shared" si="22"/>
        <v>-0.15799540794582101</v>
      </c>
    </row>
    <row r="179" spans="1:12">
      <c r="A179" s="80">
        <v>40079</v>
      </c>
      <c r="B179" s="52">
        <v>103.23653307955362</v>
      </c>
      <c r="C179" s="53">
        <v>6160.91</v>
      </c>
      <c r="D179" s="54">
        <f t="shared" si="23"/>
        <v>40444</v>
      </c>
      <c r="E179" s="53">
        <f t="shared" si="16"/>
        <v>108.21839252226587</v>
      </c>
      <c r="F179" s="81">
        <f t="shared" si="17"/>
        <v>7466.79</v>
      </c>
      <c r="H179" s="64">
        <f t="shared" si="18"/>
        <v>40444</v>
      </c>
      <c r="I179" s="70">
        <f t="shared" si="19"/>
        <v>4.8256748789435422E-2</v>
      </c>
      <c r="J179" s="70">
        <f t="shared" si="20"/>
        <v>0.21196219389668092</v>
      </c>
      <c r="K179" s="115">
        <f t="shared" si="21"/>
        <v>0</v>
      </c>
      <c r="L179" s="129">
        <f t="shared" si="22"/>
        <v>-0.1637054451072455</v>
      </c>
    </row>
    <row r="180" spans="1:12">
      <c r="A180" s="80">
        <v>40080</v>
      </c>
      <c r="B180" s="52">
        <v>103.24634055019618</v>
      </c>
      <c r="C180" s="53">
        <v>6181.47</v>
      </c>
      <c r="D180" s="54">
        <f t="shared" si="23"/>
        <v>40445</v>
      </c>
      <c r="E180" s="53">
        <f t="shared" si="16"/>
        <v>108.23852114327502</v>
      </c>
      <c r="F180" s="81">
        <f t="shared" si="17"/>
        <v>7540.4</v>
      </c>
      <c r="H180" s="64">
        <f t="shared" si="18"/>
        <v>40445</v>
      </c>
      <c r="I180" s="70">
        <f t="shared" si="19"/>
        <v>4.8352131092256556E-2</v>
      </c>
      <c r="J180" s="70">
        <f t="shared" si="20"/>
        <v>0.21983929388964096</v>
      </c>
      <c r="K180" s="115">
        <f t="shared" si="21"/>
        <v>0</v>
      </c>
      <c r="L180" s="129">
        <f t="shared" si="22"/>
        <v>-0.17148716279738441</v>
      </c>
    </row>
    <row r="181" spans="1:12">
      <c r="A181" s="80">
        <v>40081</v>
      </c>
      <c r="B181" s="52">
        <v>103.2560457062079</v>
      </c>
      <c r="C181" s="53">
        <v>6147.23</v>
      </c>
      <c r="D181" s="54">
        <f t="shared" si="23"/>
        <v>40445</v>
      </c>
      <c r="E181" s="53">
        <f t="shared" si="16"/>
        <v>108.23852114327502</v>
      </c>
      <c r="F181" s="81">
        <f t="shared" si="17"/>
        <v>7540.4</v>
      </c>
      <c r="H181" s="64">
        <f t="shared" si="18"/>
        <v>40445</v>
      </c>
      <c r="I181" s="70">
        <f t="shared" si="19"/>
        <v>4.8253595254302617E-2</v>
      </c>
      <c r="J181" s="70">
        <f t="shared" si="20"/>
        <v>0.22663378464771933</v>
      </c>
      <c r="K181" s="115">
        <f t="shared" si="21"/>
        <v>0</v>
      </c>
      <c r="L181" s="129">
        <f t="shared" si="22"/>
        <v>-0.17838018939341671</v>
      </c>
    </row>
    <row r="182" spans="1:12">
      <c r="A182" s="80">
        <v>40085</v>
      </c>
      <c r="B182" s="52">
        <v>103.29404393102777</v>
      </c>
      <c r="C182" s="53">
        <v>6206.65</v>
      </c>
      <c r="D182" s="54">
        <f t="shared" si="23"/>
        <v>40450</v>
      </c>
      <c r="E182" s="53">
        <f t="shared" si="16"/>
        <v>108.34224153767411</v>
      </c>
      <c r="F182" s="81">
        <f t="shared" si="17"/>
        <v>7506.56</v>
      </c>
      <c r="H182" s="64">
        <f t="shared" si="18"/>
        <v>40450</v>
      </c>
      <c r="I182" s="70">
        <f t="shared" si="19"/>
        <v>4.8872107379367868E-2</v>
      </c>
      <c r="J182" s="70">
        <f t="shared" si="20"/>
        <v>0.20943826379770103</v>
      </c>
      <c r="K182" s="115">
        <f t="shared" si="21"/>
        <v>0</v>
      </c>
      <c r="L182" s="129">
        <f t="shared" si="22"/>
        <v>-0.16056615641833316</v>
      </c>
    </row>
    <row r="183" spans="1:12">
      <c r="A183" s="80">
        <v>40086</v>
      </c>
      <c r="B183" s="52">
        <v>103.30354698306942</v>
      </c>
      <c r="C183" s="53">
        <v>6302.19</v>
      </c>
      <c r="D183" s="54">
        <f t="shared" si="23"/>
        <v>40451</v>
      </c>
      <c r="E183" s="53">
        <f t="shared" si="16"/>
        <v>108.36304324804934</v>
      </c>
      <c r="F183" s="81">
        <f t="shared" si="17"/>
        <v>7554.94</v>
      </c>
      <c r="H183" s="64">
        <f t="shared" si="18"/>
        <v>40451</v>
      </c>
      <c r="I183" s="70">
        <f t="shared" si="19"/>
        <v>4.897698494137015E-2</v>
      </c>
      <c r="J183" s="70">
        <f t="shared" si="20"/>
        <v>0.19878010659786516</v>
      </c>
      <c r="K183" s="115">
        <f t="shared" si="21"/>
        <v>0</v>
      </c>
      <c r="L183" s="129">
        <f t="shared" si="22"/>
        <v>-0.14980312165649501</v>
      </c>
    </row>
    <row r="184" spans="1:12">
      <c r="A184" s="80">
        <v>40087</v>
      </c>
      <c r="B184" s="52">
        <v>103.31253439165694</v>
      </c>
      <c r="C184" s="53">
        <v>6301.54</v>
      </c>
      <c r="D184" s="54">
        <f t="shared" si="23"/>
        <v>40452</v>
      </c>
      <c r="E184" s="53">
        <f t="shared" si="16"/>
        <v>108.38374058930972</v>
      </c>
      <c r="F184" s="81">
        <f t="shared" si="17"/>
        <v>7697.13</v>
      </c>
      <c r="H184" s="64">
        <f t="shared" si="18"/>
        <v>40452</v>
      </c>
      <c r="I184" s="70">
        <f t="shared" si="19"/>
        <v>4.9086069057486137E-2</v>
      </c>
      <c r="J184" s="70">
        <f t="shared" si="20"/>
        <v>0.22146808557908071</v>
      </c>
      <c r="K184" s="115">
        <f t="shared" si="21"/>
        <v>0</v>
      </c>
      <c r="L184" s="129">
        <f t="shared" si="22"/>
        <v>-0.17238201652159457</v>
      </c>
    </row>
    <row r="185" spans="1:12">
      <c r="A185" s="80">
        <v>40091</v>
      </c>
      <c r="B185" s="52">
        <v>103.34807390348766</v>
      </c>
      <c r="C185" s="53">
        <v>6202.09</v>
      </c>
      <c r="D185" s="54">
        <f t="shared" si="23"/>
        <v>40456</v>
      </c>
      <c r="E185" s="53">
        <f t="shared" si="16"/>
        <v>108.46438934123985</v>
      </c>
      <c r="F185" s="81">
        <f t="shared" si="17"/>
        <v>7700.1</v>
      </c>
      <c r="H185" s="64">
        <f t="shared" si="18"/>
        <v>40456</v>
      </c>
      <c r="I185" s="70">
        <f t="shared" si="19"/>
        <v>4.9505668025609184E-2</v>
      </c>
      <c r="J185" s="70">
        <f t="shared" si="20"/>
        <v>0.24153309610147544</v>
      </c>
      <c r="K185" s="115">
        <f t="shared" si="21"/>
        <v>0</v>
      </c>
      <c r="L185" s="129">
        <f t="shared" si="22"/>
        <v>-0.19202742807586626</v>
      </c>
    </row>
    <row r="186" spans="1:12">
      <c r="A186" s="80">
        <v>40092</v>
      </c>
      <c r="B186" s="52">
        <v>103.35685848976945</v>
      </c>
      <c r="C186" s="53">
        <v>6232.12</v>
      </c>
      <c r="D186" s="54">
        <f t="shared" si="23"/>
        <v>40457</v>
      </c>
      <c r="E186" s="53">
        <f t="shared" si="16"/>
        <v>108.48456371765732</v>
      </c>
      <c r="F186" s="81">
        <f t="shared" si="17"/>
        <v>7751.06</v>
      </c>
      <c r="H186" s="64">
        <f t="shared" si="18"/>
        <v>40457</v>
      </c>
      <c r="I186" s="70">
        <f t="shared" si="19"/>
        <v>4.9611659088839577E-2</v>
      </c>
      <c r="J186" s="70">
        <f t="shared" si="20"/>
        <v>0.24372765607850955</v>
      </c>
      <c r="K186" s="115">
        <f t="shared" si="21"/>
        <v>0</v>
      </c>
      <c r="L186" s="129">
        <f t="shared" si="22"/>
        <v>-0.19411599698966997</v>
      </c>
    </row>
    <row r="187" spans="1:12">
      <c r="A187" s="80">
        <v>40093</v>
      </c>
      <c r="B187" s="52">
        <v>103.36585053645805</v>
      </c>
      <c r="C187" s="53">
        <v>6180.46</v>
      </c>
      <c r="D187" s="54">
        <f t="shared" si="23"/>
        <v>40458</v>
      </c>
      <c r="E187" s="53">
        <f t="shared" si="16"/>
        <v>108.50474184650881</v>
      </c>
      <c r="F187" s="81">
        <f t="shared" si="17"/>
        <v>7668.16</v>
      </c>
      <c r="H187" s="64">
        <f t="shared" si="18"/>
        <v>40458</v>
      </c>
      <c r="I187" s="70">
        <f t="shared" si="19"/>
        <v>4.9715561603570713E-2</v>
      </c>
      <c r="J187" s="70">
        <f t="shared" si="20"/>
        <v>0.24071023839649475</v>
      </c>
      <c r="K187" s="115">
        <f t="shared" si="21"/>
        <v>0</v>
      </c>
      <c r="L187" s="129">
        <f t="shared" si="22"/>
        <v>-0.19099467679292403</v>
      </c>
    </row>
    <row r="188" spans="1:12">
      <c r="A188" s="80">
        <v>40094</v>
      </c>
      <c r="B188" s="52">
        <v>103.37484336545472</v>
      </c>
      <c r="C188" s="53">
        <v>6200.92</v>
      </c>
      <c r="D188" s="54">
        <f t="shared" si="23"/>
        <v>40459</v>
      </c>
      <c r="E188" s="53">
        <f t="shared" si="16"/>
        <v>108.52470671900856</v>
      </c>
      <c r="F188" s="81">
        <f t="shared" si="17"/>
        <v>7647.04</v>
      </c>
      <c r="H188" s="64">
        <f t="shared" si="18"/>
        <v>40459</v>
      </c>
      <c r="I188" s="70">
        <f t="shared" si="19"/>
        <v>4.9817375155267074E-2</v>
      </c>
      <c r="J188" s="70">
        <f t="shared" si="20"/>
        <v>0.23321055585300243</v>
      </c>
      <c r="K188" s="115">
        <f t="shared" si="21"/>
        <v>0</v>
      </c>
      <c r="L188" s="129">
        <f t="shared" si="22"/>
        <v>-0.18339318069773536</v>
      </c>
    </row>
    <row r="189" spans="1:12">
      <c r="A189" s="80">
        <v>40095</v>
      </c>
      <c r="B189" s="52">
        <v>103.38342347745406</v>
      </c>
      <c r="C189" s="53">
        <v>6130.2</v>
      </c>
      <c r="D189" s="54">
        <f t="shared" si="23"/>
        <v>40459</v>
      </c>
      <c r="E189" s="53">
        <f t="shared" si="16"/>
        <v>108.52470671900856</v>
      </c>
      <c r="F189" s="81">
        <f t="shared" si="17"/>
        <v>7647.04</v>
      </c>
      <c r="H189" s="64">
        <f t="shared" si="18"/>
        <v>40459</v>
      </c>
      <c r="I189" s="70">
        <f t="shared" si="19"/>
        <v>4.9730247544720996E-2</v>
      </c>
      <c r="J189" s="70">
        <f t="shared" si="20"/>
        <v>0.24743727773971491</v>
      </c>
      <c r="K189" s="115">
        <f t="shared" si="21"/>
        <v>0</v>
      </c>
      <c r="L189" s="129">
        <f t="shared" si="22"/>
        <v>-0.19770703019499392</v>
      </c>
    </row>
    <row r="190" spans="1:12">
      <c r="A190" s="80">
        <v>40098</v>
      </c>
      <c r="B190" s="52">
        <v>103.41133700179297</v>
      </c>
      <c r="C190" s="53">
        <v>6265.4</v>
      </c>
      <c r="D190" s="54">
        <f t="shared" si="23"/>
        <v>40463</v>
      </c>
      <c r="E190" s="53">
        <f t="shared" si="16"/>
        <v>108.60643739146761</v>
      </c>
      <c r="F190" s="81">
        <f t="shared" si="17"/>
        <v>7631.32</v>
      </c>
      <c r="H190" s="64">
        <f t="shared" si="18"/>
        <v>40463</v>
      </c>
      <c r="I190" s="70">
        <f t="shared" si="19"/>
        <v>5.023724226275661E-2</v>
      </c>
      <c r="J190" s="70">
        <f t="shared" si="20"/>
        <v>0.21801002330258257</v>
      </c>
      <c r="K190" s="115">
        <f t="shared" si="21"/>
        <v>0</v>
      </c>
      <c r="L190" s="129">
        <f t="shared" si="22"/>
        <v>-0.16777278103982596</v>
      </c>
    </row>
    <row r="191" spans="1:12">
      <c r="A191" s="80">
        <v>40100</v>
      </c>
      <c r="B191" s="52">
        <v>103.4305715104753</v>
      </c>
      <c r="C191" s="53">
        <v>6344.64</v>
      </c>
      <c r="D191" s="54">
        <f t="shared" si="23"/>
        <v>40465</v>
      </c>
      <c r="E191" s="53">
        <f t="shared" si="16"/>
        <v>108.64814626698505</v>
      </c>
      <c r="F191" s="81">
        <f t="shared" si="17"/>
        <v>7739.62</v>
      </c>
      <c r="H191" s="64">
        <f t="shared" si="18"/>
        <v>40465</v>
      </c>
      <c r="I191" s="70">
        <f t="shared" si="19"/>
        <v>5.0445189273476299E-2</v>
      </c>
      <c r="J191" s="70">
        <f t="shared" si="20"/>
        <v>0.21986747869067425</v>
      </c>
      <c r="K191" s="115">
        <f t="shared" si="21"/>
        <v>0</v>
      </c>
      <c r="L191" s="129">
        <f t="shared" si="22"/>
        <v>-0.16942228941719795</v>
      </c>
    </row>
    <row r="192" spans="1:12">
      <c r="A192" s="80">
        <v>40101</v>
      </c>
      <c r="B192" s="52">
        <v>103.44019055362577</v>
      </c>
      <c r="C192" s="53">
        <v>6334.84</v>
      </c>
      <c r="D192" s="54">
        <f t="shared" si="23"/>
        <v>40466</v>
      </c>
      <c r="E192" s="53">
        <f t="shared" si="16"/>
        <v>108.66922400736085</v>
      </c>
      <c r="F192" s="81">
        <f t="shared" si="17"/>
        <v>7595.92</v>
      </c>
      <c r="H192" s="64">
        <f t="shared" si="18"/>
        <v>40466</v>
      </c>
      <c r="I192" s="70">
        <f t="shared" si="19"/>
        <v>5.0551274371678945E-2</v>
      </c>
      <c r="J192" s="70">
        <f t="shared" si="20"/>
        <v>0.19907053690385235</v>
      </c>
      <c r="K192" s="115">
        <f t="shared" si="21"/>
        <v>0</v>
      </c>
      <c r="L192" s="129">
        <f t="shared" si="22"/>
        <v>-0.1485192625321734</v>
      </c>
    </row>
    <row r="193" spans="1:12">
      <c r="A193" s="80">
        <v>40102</v>
      </c>
      <c r="B193" s="52">
        <v>103.44970705115669</v>
      </c>
      <c r="C193" s="53">
        <v>6379.5</v>
      </c>
      <c r="D193" s="54">
        <f t="shared" si="23"/>
        <v>40466</v>
      </c>
      <c r="E193" s="53">
        <f t="shared" si="16"/>
        <v>108.66922400736085</v>
      </c>
      <c r="F193" s="81">
        <f t="shared" si="17"/>
        <v>7595.92</v>
      </c>
      <c r="H193" s="64">
        <f t="shared" si="18"/>
        <v>40466</v>
      </c>
      <c r="I193" s="70">
        <f t="shared" si="19"/>
        <v>5.0454632545484879E-2</v>
      </c>
      <c r="J193" s="70">
        <f t="shared" si="20"/>
        <v>0.19067638529665332</v>
      </c>
      <c r="K193" s="115">
        <f t="shared" si="21"/>
        <v>0</v>
      </c>
      <c r="L193" s="129">
        <f t="shared" si="22"/>
        <v>-0.14022175275116844</v>
      </c>
    </row>
    <row r="194" spans="1:12">
      <c r="A194" s="80">
        <v>40103</v>
      </c>
      <c r="B194" s="52">
        <v>103.4592244242054</v>
      </c>
      <c r="C194" s="53">
        <v>6379.08</v>
      </c>
      <c r="D194" s="54">
        <f t="shared" si="23"/>
        <v>40466</v>
      </c>
      <c r="E194" s="53">
        <f t="shared" ref="E194:E257" si="24">VLOOKUP(D194,A:B,2,0)</f>
        <v>108.66922400736085</v>
      </c>
      <c r="F194" s="81">
        <f t="shared" ref="F194:F257" si="25">VLOOKUP(D194,A:C,3,0)</f>
        <v>7595.92</v>
      </c>
      <c r="H194" s="64">
        <f t="shared" ref="H194:H257" si="26">D194</f>
        <v>40466</v>
      </c>
      <c r="I194" s="70">
        <f t="shared" ref="I194:I257" si="27">(E194/B194)^(1/1)-1</f>
        <v>5.0357999609520698E-2</v>
      </c>
      <c r="J194" s="70">
        <f t="shared" ref="J194:J257" si="28">(F194/C194)^(1/1)-1</f>
        <v>0.19075477968609889</v>
      </c>
      <c r="K194" s="115">
        <f t="shared" ref="K194:K257" si="29">IF(I194&gt;J194,1,0)</f>
        <v>0</v>
      </c>
      <c r="L194" s="129">
        <f t="shared" ref="L194:L257" si="30">I194-J194</f>
        <v>-0.14039678007657819</v>
      </c>
    </row>
    <row r="195" spans="1:12">
      <c r="A195" s="80">
        <v>40106</v>
      </c>
      <c r="B195" s="52">
        <v>103.48746879247321</v>
      </c>
      <c r="C195" s="53">
        <v>6345.15</v>
      </c>
      <c r="D195" s="54">
        <f t="shared" ref="D195:D258" si="31">VLOOKUP(EDATE(A195,12),A:A,1,1)</f>
        <v>40471</v>
      </c>
      <c r="E195" s="53">
        <f t="shared" si="24"/>
        <v>108.7770541288052</v>
      </c>
      <c r="F195" s="81">
        <f t="shared" si="25"/>
        <v>7495.03</v>
      </c>
      <c r="H195" s="64">
        <f t="shared" si="26"/>
        <v>40471</v>
      </c>
      <c r="I195" s="70">
        <f t="shared" si="27"/>
        <v>5.1113293213687294E-2</v>
      </c>
      <c r="J195" s="70">
        <f t="shared" si="28"/>
        <v>0.18122187812738866</v>
      </c>
      <c r="K195" s="115">
        <f t="shared" si="29"/>
        <v>0</v>
      </c>
      <c r="L195" s="129">
        <f t="shared" si="30"/>
        <v>-0.13010858491370136</v>
      </c>
    </row>
    <row r="196" spans="1:12">
      <c r="A196" s="80">
        <v>40107</v>
      </c>
      <c r="B196" s="52">
        <v>103.49688615213333</v>
      </c>
      <c r="C196" s="53">
        <v>6282.03</v>
      </c>
      <c r="D196" s="54">
        <f t="shared" si="31"/>
        <v>40472</v>
      </c>
      <c r="E196" s="53">
        <f t="shared" si="24"/>
        <v>108.79859198552271</v>
      </c>
      <c r="F196" s="81">
        <f t="shared" si="25"/>
        <v>7651.23</v>
      </c>
      <c r="H196" s="64">
        <f t="shared" si="26"/>
        <v>40472</v>
      </c>
      <c r="I196" s="70">
        <f t="shared" si="27"/>
        <v>5.1225752102302291E-2</v>
      </c>
      <c r="J196" s="70">
        <f t="shared" si="28"/>
        <v>0.21795502409253054</v>
      </c>
      <c r="K196" s="115">
        <f t="shared" si="29"/>
        <v>0</v>
      </c>
      <c r="L196" s="129">
        <f t="shared" si="30"/>
        <v>-0.16672927199022824</v>
      </c>
    </row>
    <row r="197" spans="1:12">
      <c r="A197" s="80">
        <v>40108</v>
      </c>
      <c r="B197" s="52">
        <v>103.50620087188702</v>
      </c>
      <c r="C197" s="53">
        <v>6188.98</v>
      </c>
      <c r="D197" s="54">
        <f t="shared" si="31"/>
        <v>40473</v>
      </c>
      <c r="E197" s="53">
        <f t="shared" si="24"/>
        <v>108.82013410673584</v>
      </c>
      <c r="F197" s="81">
        <f t="shared" si="25"/>
        <v>7607</v>
      </c>
      <c r="H197" s="64">
        <f t="shared" si="26"/>
        <v>40473</v>
      </c>
      <c r="I197" s="70">
        <f t="shared" si="27"/>
        <v>5.1339274266534396E-2</v>
      </c>
      <c r="J197" s="70">
        <f t="shared" si="28"/>
        <v>0.22912014580754825</v>
      </c>
      <c r="K197" s="115">
        <f t="shared" si="29"/>
        <v>0</v>
      </c>
      <c r="L197" s="129">
        <f t="shared" si="30"/>
        <v>-0.17778087154101385</v>
      </c>
    </row>
    <row r="198" spans="1:12">
      <c r="A198" s="80">
        <v>40109</v>
      </c>
      <c r="B198" s="52">
        <v>103.515102405162</v>
      </c>
      <c r="C198" s="53">
        <v>6199.5</v>
      </c>
      <c r="D198" s="54">
        <f t="shared" si="31"/>
        <v>40473</v>
      </c>
      <c r="E198" s="53">
        <f t="shared" si="24"/>
        <v>108.82013410673584</v>
      </c>
      <c r="F198" s="81">
        <f t="shared" si="25"/>
        <v>7607</v>
      </c>
      <c r="H198" s="64">
        <f t="shared" si="26"/>
        <v>40473</v>
      </c>
      <c r="I198" s="70">
        <f t="shared" si="27"/>
        <v>5.1248866863984111E-2</v>
      </c>
      <c r="J198" s="70">
        <f t="shared" si="28"/>
        <v>0.22703443826115</v>
      </c>
      <c r="K198" s="115">
        <f t="shared" si="29"/>
        <v>0</v>
      </c>
      <c r="L198" s="129">
        <f t="shared" si="30"/>
        <v>-0.17578557139716589</v>
      </c>
    </row>
    <row r="199" spans="1:12">
      <c r="A199" s="80">
        <v>40112</v>
      </c>
      <c r="B199" s="52">
        <v>103.54336202811861</v>
      </c>
      <c r="C199" s="53">
        <v>6167.03</v>
      </c>
      <c r="D199" s="54">
        <f t="shared" si="31"/>
        <v>40477</v>
      </c>
      <c r="E199" s="53">
        <f t="shared" si="24"/>
        <v>108.90763868388434</v>
      </c>
      <c r="F199" s="81">
        <f t="shared" si="25"/>
        <v>7627</v>
      </c>
      <c r="H199" s="64">
        <f t="shared" si="26"/>
        <v>40477</v>
      </c>
      <c r="I199" s="70">
        <f t="shared" si="27"/>
        <v>5.1807055041432681E-2</v>
      </c>
      <c r="J199" s="70">
        <f t="shared" si="28"/>
        <v>0.23673794354819089</v>
      </c>
      <c r="K199" s="115">
        <f t="shared" si="29"/>
        <v>0</v>
      </c>
      <c r="L199" s="129">
        <f t="shared" si="30"/>
        <v>-0.18493088850675821</v>
      </c>
    </row>
    <row r="200" spans="1:12">
      <c r="A200" s="80">
        <v>40113</v>
      </c>
      <c r="B200" s="52">
        <v>103.55288801742519</v>
      </c>
      <c r="C200" s="53">
        <v>6012.97</v>
      </c>
      <c r="D200" s="54">
        <f t="shared" si="31"/>
        <v>40478</v>
      </c>
      <c r="E200" s="53">
        <f t="shared" si="24"/>
        <v>108.92974693453716</v>
      </c>
      <c r="F200" s="81">
        <f t="shared" si="25"/>
        <v>7540.06</v>
      </c>
      <c r="H200" s="64">
        <f t="shared" si="26"/>
        <v>40478</v>
      </c>
      <c r="I200" s="70">
        <f t="shared" si="27"/>
        <v>5.1923794884476626E-2</v>
      </c>
      <c r="J200" s="70">
        <f t="shared" si="28"/>
        <v>0.25396601014141096</v>
      </c>
      <c r="K200" s="115">
        <f t="shared" si="29"/>
        <v>0</v>
      </c>
      <c r="L200" s="129">
        <f t="shared" si="30"/>
        <v>-0.20204221525693433</v>
      </c>
    </row>
    <row r="201" spans="1:12">
      <c r="A201" s="80">
        <v>40114</v>
      </c>
      <c r="B201" s="52">
        <v>103.56220777734676</v>
      </c>
      <c r="C201" s="53">
        <v>5987.82</v>
      </c>
      <c r="D201" s="54">
        <f t="shared" si="31"/>
        <v>40479</v>
      </c>
      <c r="E201" s="53">
        <f t="shared" si="24"/>
        <v>108.95196860291182</v>
      </c>
      <c r="F201" s="81">
        <f t="shared" si="25"/>
        <v>7508.74</v>
      </c>
      <c r="H201" s="64">
        <f t="shared" si="26"/>
        <v>40479</v>
      </c>
      <c r="I201" s="70">
        <f t="shared" si="27"/>
        <v>5.2043703405326713E-2</v>
      </c>
      <c r="J201" s="70">
        <f t="shared" si="28"/>
        <v>0.25400229131804242</v>
      </c>
      <c r="K201" s="115">
        <f t="shared" si="29"/>
        <v>0</v>
      </c>
      <c r="L201" s="129">
        <f t="shared" si="30"/>
        <v>-0.2019585879127157</v>
      </c>
    </row>
    <row r="202" spans="1:12">
      <c r="A202" s="80">
        <v>40115</v>
      </c>
      <c r="B202" s="52">
        <v>103.57142481383895</v>
      </c>
      <c r="C202" s="53">
        <v>5894.12</v>
      </c>
      <c r="D202" s="54">
        <f t="shared" si="31"/>
        <v>40480</v>
      </c>
      <c r="E202" s="53">
        <f t="shared" si="24"/>
        <v>108.97572013206727</v>
      </c>
      <c r="F202" s="81">
        <f t="shared" si="25"/>
        <v>7546.4</v>
      </c>
      <c r="H202" s="64">
        <f t="shared" si="26"/>
        <v>40480</v>
      </c>
      <c r="I202" s="70">
        <f t="shared" si="27"/>
        <v>5.217940496562723E-2</v>
      </c>
      <c r="J202" s="70">
        <f t="shared" si="28"/>
        <v>0.28032683420086446</v>
      </c>
      <c r="K202" s="115">
        <f t="shared" si="29"/>
        <v>0</v>
      </c>
      <c r="L202" s="129">
        <f t="shared" si="30"/>
        <v>-0.22814742923523723</v>
      </c>
    </row>
    <row r="203" spans="1:12">
      <c r="A203" s="80">
        <v>40116</v>
      </c>
      <c r="B203" s="52">
        <v>103.58043552779775</v>
      </c>
      <c r="C203" s="53">
        <v>5846.03</v>
      </c>
      <c r="D203" s="54">
        <f t="shared" si="31"/>
        <v>40480</v>
      </c>
      <c r="E203" s="53">
        <f t="shared" si="24"/>
        <v>108.97572013206727</v>
      </c>
      <c r="F203" s="81">
        <f t="shared" si="25"/>
        <v>7546.4</v>
      </c>
      <c r="H203" s="64">
        <f t="shared" si="26"/>
        <v>40480</v>
      </c>
      <c r="I203" s="70">
        <f t="shared" si="27"/>
        <v>5.2087873320648459E-2</v>
      </c>
      <c r="J203" s="70">
        <f t="shared" si="28"/>
        <v>0.29085892477459052</v>
      </c>
      <c r="K203" s="115">
        <f t="shared" si="29"/>
        <v>0</v>
      </c>
      <c r="L203" s="129">
        <f t="shared" si="30"/>
        <v>-0.23877105145394206</v>
      </c>
    </row>
    <row r="204" spans="1:12">
      <c r="A204" s="80">
        <v>40120</v>
      </c>
      <c r="B204" s="52">
        <v>103.61648151936141</v>
      </c>
      <c r="C204" s="53">
        <v>5662.6</v>
      </c>
      <c r="D204" s="54">
        <f t="shared" si="31"/>
        <v>40485</v>
      </c>
      <c r="E204" s="53">
        <f t="shared" si="24"/>
        <v>109.08712497551249</v>
      </c>
      <c r="F204" s="81">
        <f t="shared" si="25"/>
        <v>7726.88</v>
      </c>
      <c r="H204" s="64">
        <f t="shared" si="26"/>
        <v>40485</v>
      </c>
      <c r="I204" s="70">
        <f t="shared" si="27"/>
        <v>5.2797039389229417E-2</v>
      </c>
      <c r="J204" s="70">
        <f t="shared" si="28"/>
        <v>0.36454632147776622</v>
      </c>
      <c r="K204" s="115">
        <f t="shared" si="29"/>
        <v>0</v>
      </c>
      <c r="L204" s="129">
        <f t="shared" si="30"/>
        <v>-0.31174928208853681</v>
      </c>
    </row>
    <row r="205" spans="1:12">
      <c r="A205" s="80">
        <v>40121</v>
      </c>
      <c r="B205" s="52">
        <v>103.62549615325359</v>
      </c>
      <c r="C205" s="53">
        <v>5844.86</v>
      </c>
      <c r="D205" s="54">
        <f t="shared" si="31"/>
        <v>40486</v>
      </c>
      <c r="E205" s="53">
        <f t="shared" si="24"/>
        <v>109.10926966188252</v>
      </c>
      <c r="F205" s="81">
        <f t="shared" si="25"/>
        <v>7879.02</v>
      </c>
      <c r="H205" s="64">
        <f t="shared" si="26"/>
        <v>40486</v>
      </c>
      <c r="I205" s="70">
        <f t="shared" si="27"/>
        <v>5.291915322189511E-2</v>
      </c>
      <c r="J205" s="70">
        <f t="shared" si="28"/>
        <v>0.34802544457865547</v>
      </c>
      <c r="K205" s="115">
        <f t="shared" si="29"/>
        <v>0</v>
      </c>
      <c r="L205" s="129">
        <f t="shared" si="30"/>
        <v>-0.29510629135676036</v>
      </c>
    </row>
    <row r="206" spans="1:12">
      <c r="A206" s="80">
        <v>40122</v>
      </c>
      <c r="B206" s="52">
        <v>103.63461519691509</v>
      </c>
      <c r="C206" s="53">
        <v>5912.8</v>
      </c>
      <c r="D206" s="54">
        <f t="shared" si="31"/>
        <v>40487</v>
      </c>
      <c r="E206" s="53">
        <f t="shared" si="24"/>
        <v>109.13141884362388</v>
      </c>
      <c r="F206" s="81">
        <f t="shared" si="25"/>
        <v>7917.48</v>
      </c>
      <c r="H206" s="64">
        <f t="shared" si="26"/>
        <v>40487</v>
      </c>
      <c r="I206" s="70">
        <f t="shared" si="27"/>
        <v>5.3040228269911172E-2</v>
      </c>
      <c r="J206" s="70">
        <f t="shared" si="28"/>
        <v>0.33904072520633188</v>
      </c>
      <c r="K206" s="115">
        <f t="shared" si="29"/>
        <v>0</v>
      </c>
      <c r="L206" s="129">
        <f t="shared" si="30"/>
        <v>-0.28600049693642071</v>
      </c>
    </row>
    <row r="207" spans="1:12">
      <c r="A207" s="80">
        <v>40123</v>
      </c>
      <c r="B207" s="52">
        <v>103.64311323536123</v>
      </c>
      <c r="C207" s="53">
        <v>5951.91</v>
      </c>
      <c r="D207" s="54">
        <f t="shared" si="31"/>
        <v>40487</v>
      </c>
      <c r="E207" s="53">
        <f t="shared" si="24"/>
        <v>109.13141884362388</v>
      </c>
      <c r="F207" s="81">
        <f t="shared" si="25"/>
        <v>7917.48</v>
      </c>
      <c r="H207" s="64">
        <f t="shared" si="26"/>
        <v>40487</v>
      </c>
      <c r="I207" s="70">
        <f t="shared" si="27"/>
        <v>5.2953886051255061E-2</v>
      </c>
      <c r="J207" s="70">
        <f t="shared" si="28"/>
        <v>0.33024188873823701</v>
      </c>
      <c r="K207" s="115">
        <f t="shared" si="29"/>
        <v>0</v>
      </c>
      <c r="L207" s="129">
        <f t="shared" si="30"/>
        <v>-0.27728800268698195</v>
      </c>
    </row>
    <row r="208" spans="1:12">
      <c r="A208" s="80">
        <v>40126</v>
      </c>
      <c r="B208" s="52">
        <v>103.67016408791567</v>
      </c>
      <c r="C208" s="53">
        <v>6078.83</v>
      </c>
      <c r="D208" s="54">
        <f t="shared" si="31"/>
        <v>40491</v>
      </c>
      <c r="E208" s="53">
        <f t="shared" si="24"/>
        <v>109.21939212587968</v>
      </c>
      <c r="F208" s="81">
        <f t="shared" si="25"/>
        <v>7903.81</v>
      </c>
      <c r="H208" s="64">
        <f t="shared" si="26"/>
        <v>40491</v>
      </c>
      <c r="I208" s="70">
        <f t="shared" si="27"/>
        <v>5.3527725038209573E-2</v>
      </c>
      <c r="J208" s="70">
        <f t="shared" si="28"/>
        <v>0.30021895660842635</v>
      </c>
      <c r="K208" s="115">
        <f t="shared" si="29"/>
        <v>0</v>
      </c>
      <c r="L208" s="129">
        <f t="shared" si="30"/>
        <v>-0.24669123157021677</v>
      </c>
    </row>
    <row r="209" spans="1:12">
      <c r="A209" s="80">
        <v>40127</v>
      </c>
      <c r="B209" s="52">
        <v>103.67918339219131</v>
      </c>
      <c r="C209" s="53">
        <v>6058.1</v>
      </c>
      <c r="D209" s="54">
        <f t="shared" si="31"/>
        <v>40492</v>
      </c>
      <c r="E209" s="53">
        <f t="shared" si="24"/>
        <v>109.2418913206576</v>
      </c>
      <c r="F209" s="81">
        <f t="shared" si="25"/>
        <v>7871.4</v>
      </c>
      <c r="H209" s="64">
        <f t="shared" si="26"/>
        <v>40492</v>
      </c>
      <c r="I209" s="70">
        <f t="shared" si="27"/>
        <v>5.3653083931265444E-2</v>
      </c>
      <c r="J209" s="70">
        <f t="shared" si="28"/>
        <v>0.29931826810386086</v>
      </c>
      <c r="K209" s="115">
        <f t="shared" si="29"/>
        <v>0</v>
      </c>
      <c r="L209" s="129">
        <f t="shared" si="30"/>
        <v>-0.24566518417259542</v>
      </c>
    </row>
    <row r="210" spans="1:12">
      <c r="A210" s="80">
        <v>40128</v>
      </c>
      <c r="B210" s="52">
        <v>103.68820348114642</v>
      </c>
      <c r="C210" s="53">
        <v>6209.76</v>
      </c>
      <c r="D210" s="54">
        <f t="shared" si="31"/>
        <v>40493</v>
      </c>
      <c r="E210" s="53">
        <f t="shared" si="24"/>
        <v>109.26494135972625</v>
      </c>
      <c r="F210" s="81">
        <f t="shared" si="25"/>
        <v>7769.23</v>
      </c>
      <c r="H210" s="64">
        <f t="shared" si="26"/>
        <v>40493</v>
      </c>
      <c r="I210" s="70">
        <f t="shared" si="27"/>
        <v>5.3783725547852157E-2</v>
      </c>
      <c r="J210" s="70">
        <f t="shared" si="28"/>
        <v>0.25113208884079241</v>
      </c>
      <c r="K210" s="115">
        <f t="shared" si="29"/>
        <v>0</v>
      </c>
      <c r="L210" s="129">
        <f t="shared" si="30"/>
        <v>-0.19734836329294025</v>
      </c>
    </row>
    <row r="211" spans="1:12">
      <c r="A211" s="80">
        <v>40129</v>
      </c>
      <c r="B211" s="52">
        <v>103.6971206666458</v>
      </c>
      <c r="C211" s="53">
        <v>6146.15</v>
      </c>
      <c r="D211" s="54">
        <f t="shared" si="31"/>
        <v>40494</v>
      </c>
      <c r="E211" s="53">
        <f t="shared" si="24"/>
        <v>109.28810552729452</v>
      </c>
      <c r="F211" s="81">
        <f t="shared" si="25"/>
        <v>7615.47</v>
      </c>
      <c r="H211" s="64">
        <f t="shared" si="26"/>
        <v>40494</v>
      </c>
      <c r="I211" s="70">
        <f t="shared" si="27"/>
        <v>5.3916490879452716E-2</v>
      </c>
      <c r="J211" s="70">
        <f t="shared" si="28"/>
        <v>0.23906347876312828</v>
      </c>
      <c r="K211" s="115">
        <f t="shared" si="29"/>
        <v>0</v>
      </c>
      <c r="L211" s="129">
        <f t="shared" si="30"/>
        <v>-0.18514698788367556</v>
      </c>
    </row>
    <row r="212" spans="1:12">
      <c r="A212" s="80">
        <v>40130</v>
      </c>
      <c r="B212" s="52">
        <v>103.70603861902313</v>
      </c>
      <c r="C212" s="53">
        <v>6203.57</v>
      </c>
      <c r="D212" s="54">
        <f t="shared" si="31"/>
        <v>40494</v>
      </c>
      <c r="E212" s="53">
        <f t="shared" si="24"/>
        <v>109.28810552729452</v>
      </c>
      <c r="F212" s="81">
        <f t="shared" si="25"/>
        <v>7615.47</v>
      </c>
      <c r="H212" s="64">
        <f t="shared" si="26"/>
        <v>40494</v>
      </c>
      <c r="I212" s="70">
        <f t="shared" si="27"/>
        <v>5.3825861855333113E-2</v>
      </c>
      <c r="J212" s="70">
        <f t="shared" si="28"/>
        <v>0.22759475592279932</v>
      </c>
      <c r="K212" s="115">
        <f t="shared" si="29"/>
        <v>0</v>
      </c>
      <c r="L212" s="129">
        <f t="shared" si="30"/>
        <v>-0.17376889406746621</v>
      </c>
    </row>
    <row r="213" spans="1:12">
      <c r="A213" s="80">
        <v>40133</v>
      </c>
      <c r="B213" s="52">
        <v>103.73310589510271</v>
      </c>
      <c r="C213" s="53">
        <v>6276.92</v>
      </c>
      <c r="D213" s="54">
        <f t="shared" si="31"/>
        <v>40498</v>
      </c>
      <c r="E213" s="53">
        <f t="shared" si="24"/>
        <v>109.3799219947538</v>
      </c>
      <c r="F213" s="81">
        <f t="shared" si="25"/>
        <v>7511.38</v>
      </c>
      <c r="H213" s="64">
        <f t="shared" si="26"/>
        <v>40498</v>
      </c>
      <c r="I213" s="70">
        <f t="shared" si="27"/>
        <v>5.4436007202573133E-2</v>
      </c>
      <c r="J213" s="70">
        <f t="shared" si="28"/>
        <v>0.19666651797378343</v>
      </c>
      <c r="K213" s="115">
        <f t="shared" si="29"/>
        <v>0</v>
      </c>
      <c r="L213" s="129">
        <f t="shared" si="30"/>
        <v>-0.14223051077121029</v>
      </c>
    </row>
    <row r="214" spans="1:12">
      <c r="A214" s="80">
        <v>40134</v>
      </c>
      <c r="B214" s="52">
        <v>103.74223440842148</v>
      </c>
      <c r="C214" s="53">
        <v>6282.16</v>
      </c>
      <c r="D214" s="54">
        <f t="shared" si="31"/>
        <v>40498</v>
      </c>
      <c r="E214" s="53">
        <f t="shared" si="24"/>
        <v>109.3799219947538</v>
      </c>
      <c r="F214" s="81">
        <f t="shared" si="25"/>
        <v>7511.38</v>
      </c>
      <c r="H214" s="64">
        <f t="shared" si="26"/>
        <v>40498</v>
      </c>
      <c r="I214" s="70">
        <f t="shared" si="27"/>
        <v>5.4343224998773199E-2</v>
      </c>
      <c r="J214" s="70">
        <f t="shared" si="28"/>
        <v>0.19566836884129035</v>
      </c>
      <c r="K214" s="115">
        <f t="shared" si="29"/>
        <v>0</v>
      </c>
      <c r="L214" s="129">
        <f t="shared" si="30"/>
        <v>-0.14132514384251715</v>
      </c>
    </row>
    <row r="215" spans="1:12">
      <c r="A215" s="80">
        <v>40135</v>
      </c>
      <c r="B215" s="52">
        <v>103.75125998281501</v>
      </c>
      <c r="C215" s="53">
        <v>6272.78</v>
      </c>
      <c r="D215" s="54">
        <f t="shared" si="31"/>
        <v>40500</v>
      </c>
      <c r="E215" s="53">
        <f t="shared" si="24"/>
        <v>109.42586156199161</v>
      </c>
      <c r="F215" s="81">
        <f t="shared" si="25"/>
        <v>7524.11</v>
      </c>
      <c r="H215" s="64">
        <f t="shared" si="26"/>
        <v>40500</v>
      </c>
      <c r="I215" s="70">
        <f t="shared" si="27"/>
        <v>5.4694290749977448E-2</v>
      </c>
      <c r="J215" s="70">
        <f t="shared" si="28"/>
        <v>0.19948571446790742</v>
      </c>
      <c r="K215" s="115">
        <f t="shared" si="29"/>
        <v>0</v>
      </c>
      <c r="L215" s="129">
        <f t="shared" si="30"/>
        <v>-0.14479142371792997</v>
      </c>
    </row>
    <row r="216" spans="1:12">
      <c r="A216" s="80">
        <v>40136</v>
      </c>
      <c r="B216" s="52">
        <v>103.76028634243352</v>
      </c>
      <c r="C216" s="53">
        <v>6191.25</v>
      </c>
      <c r="D216" s="54">
        <f t="shared" si="31"/>
        <v>40501</v>
      </c>
      <c r="E216" s="53">
        <f t="shared" si="24"/>
        <v>109.44873156705806</v>
      </c>
      <c r="F216" s="81">
        <f t="shared" si="25"/>
        <v>7388</v>
      </c>
      <c r="H216" s="64">
        <f t="shared" si="26"/>
        <v>40501</v>
      </c>
      <c r="I216" s="70">
        <f t="shared" si="27"/>
        <v>5.482295225989775E-2</v>
      </c>
      <c r="J216" s="70">
        <f t="shared" si="28"/>
        <v>0.1932969917221885</v>
      </c>
      <c r="K216" s="115">
        <f t="shared" si="29"/>
        <v>0</v>
      </c>
      <c r="L216" s="129">
        <f t="shared" si="30"/>
        <v>-0.13847403946229075</v>
      </c>
    </row>
    <row r="217" spans="1:12">
      <c r="A217" s="80">
        <v>40137</v>
      </c>
      <c r="B217" s="52">
        <v>103.76889844619994</v>
      </c>
      <c r="C217" s="53">
        <v>6269.95</v>
      </c>
      <c r="D217" s="54">
        <f t="shared" si="31"/>
        <v>40501</v>
      </c>
      <c r="E217" s="53">
        <f t="shared" si="24"/>
        <v>109.44873156705806</v>
      </c>
      <c r="F217" s="81">
        <f t="shared" si="25"/>
        <v>7388</v>
      </c>
      <c r="H217" s="64">
        <f t="shared" si="26"/>
        <v>40501</v>
      </c>
      <c r="I217" s="70">
        <f t="shared" si="27"/>
        <v>5.473540922093223E-2</v>
      </c>
      <c r="J217" s="70">
        <f t="shared" si="28"/>
        <v>0.1783188063700667</v>
      </c>
      <c r="K217" s="115">
        <f t="shared" si="29"/>
        <v>0</v>
      </c>
      <c r="L217" s="129">
        <f t="shared" si="30"/>
        <v>-0.12358339714913447</v>
      </c>
    </row>
    <row r="218" spans="1:12">
      <c r="A218" s="80">
        <v>40140</v>
      </c>
      <c r="B218" s="52">
        <v>103.79567082199907</v>
      </c>
      <c r="C218" s="53">
        <v>6333.39</v>
      </c>
      <c r="D218" s="54">
        <f t="shared" si="31"/>
        <v>40505</v>
      </c>
      <c r="E218" s="53">
        <f t="shared" si="24"/>
        <v>109.54144933027735</v>
      </c>
      <c r="F218" s="81">
        <f t="shared" si="25"/>
        <v>7443.73</v>
      </c>
      <c r="H218" s="64">
        <f t="shared" si="26"/>
        <v>40505</v>
      </c>
      <c r="I218" s="70">
        <f t="shared" si="27"/>
        <v>5.5356629643367405E-2</v>
      </c>
      <c r="J218" s="70">
        <f t="shared" si="28"/>
        <v>0.17531527349492126</v>
      </c>
      <c r="K218" s="115">
        <f t="shared" si="29"/>
        <v>0</v>
      </c>
      <c r="L218" s="129">
        <f t="shared" si="30"/>
        <v>-0.11995864385155386</v>
      </c>
    </row>
    <row r="219" spans="1:12">
      <c r="A219" s="80">
        <v>40141</v>
      </c>
      <c r="B219" s="52">
        <v>103.80470104536057</v>
      </c>
      <c r="C219" s="53">
        <v>6317.26</v>
      </c>
      <c r="D219" s="54">
        <f t="shared" si="31"/>
        <v>40506</v>
      </c>
      <c r="E219" s="53">
        <f t="shared" si="24"/>
        <v>109.56456257608603</v>
      </c>
      <c r="F219" s="81">
        <f t="shared" si="25"/>
        <v>7357.21</v>
      </c>
      <c r="H219" s="64">
        <f t="shared" si="26"/>
        <v>40506</v>
      </c>
      <c r="I219" s="70">
        <f t="shared" si="27"/>
        <v>5.5487482481246353E-2</v>
      </c>
      <c r="J219" s="70">
        <f t="shared" si="28"/>
        <v>0.16462042087867212</v>
      </c>
      <c r="K219" s="115">
        <f t="shared" si="29"/>
        <v>0</v>
      </c>
      <c r="L219" s="129">
        <f t="shared" si="30"/>
        <v>-0.10913293839742577</v>
      </c>
    </row>
    <row r="220" spans="1:12">
      <c r="A220" s="80">
        <v>40142</v>
      </c>
      <c r="B220" s="52">
        <v>103.81373205435152</v>
      </c>
      <c r="C220" s="53">
        <v>6339.11</v>
      </c>
      <c r="D220" s="54">
        <f t="shared" si="31"/>
        <v>40507</v>
      </c>
      <c r="E220" s="53">
        <f t="shared" si="24"/>
        <v>109.58779026335218</v>
      </c>
      <c r="F220" s="81">
        <f t="shared" si="25"/>
        <v>7274.4</v>
      </c>
      <c r="H220" s="64">
        <f t="shared" si="26"/>
        <v>40507</v>
      </c>
      <c r="I220" s="70">
        <f t="shared" si="27"/>
        <v>5.5619406939128702E-2</v>
      </c>
      <c r="J220" s="70">
        <f t="shared" si="28"/>
        <v>0.14754279386222979</v>
      </c>
      <c r="K220" s="115">
        <f t="shared" si="29"/>
        <v>0</v>
      </c>
      <c r="L220" s="129">
        <f t="shared" si="30"/>
        <v>-9.1923386923101091E-2</v>
      </c>
    </row>
    <row r="221" spans="1:12">
      <c r="A221" s="80">
        <v>40143</v>
      </c>
      <c r="B221" s="52">
        <v>103.82276384904024</v>
      </c>
      <c r="C221" s="53">
        <v>6211.8</v>
      </c>
      <c r="D221" s="54">
        <f t="shared" si="31"/>
        <v>40508</v>
      </c>
      <c r="E221" s="53">
        <f t="shared" si="24"/>
        <v>109.61124205046852</v>
      </c>
      <c r="F221" s="81">
        <f t="shared" si="25"/>
        <v>7214.47</v>
      </c>
      <c r="H221" s="64">
        <f t="shared" si="26"/>
        <v>40508</v>
      </c>
      <c r="I221" s="70">
        <f t="shared" si="27"/>
        <v>5.5753458941285805E-2</v>
      </c>
      <c r="J221" s="70">
        <f t="shared" si="28"/>
        <v>0.16141376090666149</v>
      </c>
      <c r="K221" s="115">
        <f t="shared" si="29"/>
        <v>0</v>
      </c>
      <c r="L221" s="129">
        <f t="shared" si="30"/>
        <v>-0.10566030196537568</v>
      </c>
    </row>
    <row r="222" spans="1:12">
      <c r="A222" s="80">
        <v>40144</v>
      </c>
      <c r="B222" s="52">
        <v>103.8317964294951</v>
      </c>
      <c r="C222" s="53">
        <v>6132.6</v>
      </c>
      <c r="D222" s="54">
        <f t="shared" si="31"/>
        <v>40508</v>
      </c>
      <c r="E222" s="53">
        <f t="shared" si="24"/>
        <v>109.61124205046852</v>
      </c>
      <c r="F222" s="81">
        <f t="shared" si="25"/>
        <v>7214.47</v>
      </c>
      <c r="H222" s="64">
        <f t="shared" si="26"/>
        <v>40508</v>
      </c>
      <c r="I222" s="70">
        <f t="shared" si="27"/>
        <v>5.5661616380660695E-2</v>
      </c>
      <c r="J222" s="70">
        <f t="shared" si="28"/>
        <v>0.17641294067768976</v>
      </c>
      <c r="K222" s="115">
        <f t="shared" si="29"/>
        <v>0</v>
      </c>
      <c r="L222" s="129">
        <f t="shared" si="30"/>
        <v>-0.12075132429702906</v>
      </c>
    </row>
    <row r="223" spans="1:12">
      <c r="A223" s="80">
        <v>40147</v>
      </c>
      <c r="B223" s="52">
        <v>103.8588965283632</v>
      </c>
      <c r="C223" s="53">
        <v>6245.49</v>
      </c>
      <c r="D223" s="54">
        <f t="shared" si="31"/>
        <v>40512</v>
      </c>
      <c r="E223" s="53">
        <f t="shared" si="24"/>
        <v>109.70574228285351</v>
      </c>
      <c r="F223" s="81">
        <f t="shared" si="25"/>
        <v>7353.36</v>
      </c>
      <c r="H223" s="64">
        <f t="shared" si="26"/>
        <v>40512</v>
      </c>
      <c r="I223" s="70">
        <f t="shared" si="27"/>
        <v>5.6296051180300788E-2</v>
      </c>
      <c r="J223" s="70">
        <f t="shared" si="28"/>
        <v>0.17738720260539997</v>
      </c>
      <c r="K223" s="115">
        <f t="shared" si="29"/>
        <v>0</v>
      </c>
      <c r="L223" s="129">
        <f t="shared" si="30"/>
        <v>-0.12109115142509919</v>
      </c>
    </row>
    <row r="224" spans="1:12">
      <c r="A224" s="80">
        <v>40148</v>
      </c>
      <c r="B224" s="52">
        <v>103.86803611125771</v>
      </c>
      <c r="C224" s="53">
        <v>6356.3</v>
      </c>
      <c r="D224" s="54">
        <f t="shared" si="31"/>
        <v>40513</v>
      </c>
      <c r="E224" s="53">
        <f t="shared" si="24"/>
        <v>109.72998725189802</v>
      </c>
      <c r="F224" s="81">
        <f t="shared" si="25"/>
        <v>7476.57</v>
      </c>
      <c r="H224" s="64">
        <f t="shared" si="26"/>
        <v>40513</v>
      </c>
      <c r="I224" s="70">
        <f t="shared" si="27"/>
        <v>5.6436526193306635E-2</v>
      </c>
      <c r="J224" s="70">
        <f t="shared" si="28"/>
        <v>0.17624561458710253</v>
      </c>
      <c r="K224" s="115">
        <f t="shared" si="29"/>
        <v>0</v>
      </c>
      <c r="L224" s="129">
        <f t="shared" si="30"/>
        <v>-0.11980908839379589</v>
      </c>
    </row>
    <row r="225" spans="1:12">
      <c r="A225" s="80">
        <v>40149</v>
      </c>
      <c r="B225" s="52">
        <v>103.87728036647161</v>
      </c>
      <c r="C225" s="53">
        <v>6357.9</v>
      </c>
      <c r="D225" s="54">
        <f t="shared" si="31"/>
        <v>40514</v>
      </c>
      <c r="E225" s="53">
        <f t="shared" si="24"/>
        <v>109.75423757908069</v>
      </c>
      <c r="F225" s="81">
        <f t="shared" si="25"/>
        <v>7540.24</v>
      </c>
      <c r="H225" s="64">
        <f t="shared" si="26"/>
        <v>40514</v>
      </c>
      <c r="I225" s="70">
        <f t="shared" si="27"/>
        <v>5.6575963404852381E-2</v>
      </c>
      <c r="J225" s="70">
        <f t="shared" si="28"/>
        <v>0.18596391890404074</v>
      </c>
      <c r="K225" s="115">
        <f t="shared" si="29"/>
        <v>0</v>
      </c>
      <c r="L225" s="129">
        <f t="shared" si="30"/>
        <v>-0.12938795549918836</v>
      </c>
    </row>
    <row r="226" spans="1:12">
      <c r="A226" s="80">
        <v>40150</v>
      </c>
      <c r="B226" s="52">
        <v>103.88652544442422</v>
      </c>
      <c r="C226" s="53">
        <v>6368.38</v>
      </c>
      <c r="D226" s="54">
        <f t="shared" si="31"/>
        <v>40515</v>
      </c>
      <c r="E226" s="53">
        <f t="shared" si="24"/>
        <v>109.77838351134811</v>
      </c>
      <c r="F226" s="81">
        <f t="shared" si="25"/>
        <v>7516.53</v>
      </c>
      <c r="H226" s="64">
        <f t="shared" si="26"/>
        <v>40515</v>
      </c>
      <c r="I226" s="70">
        <f t="shared" si="27"/>
        <v>5.671436253853579E-2</v>
      </c>
      <c r="J226" s="70">
        <f t="shared" si="28"/>
        <v>0.18028917872363137</v>
      </c>
      <c r="K226" s="115">
        <f t="shared" si="29"/>
        <v>0</v>
      </c>
      <c r="L226" s="129">
        <f t="shared" si="30"/>
        <v>-0.12357481618509558</v>
      </c>
    </row>
    <row r="227" spans="1:12">
      <c r="A227" s="80">
        <v>40151</v>
      </c>
      <c r="B227" s="52">
        <v>103.89545968561245</v>
      </c>
      <c r="C227" s="53">
        <v>6340.1</v>
      </c>
      <c r="D227" s="54">
        <f t="shared" si="31"/>
        <v>40515</v>
      </c>
      <c r="E227" s="53">
        <f t="shared" si="24"/>
        <v>109.77838351134811</v>
      </c>
      <c r="F227" s="81">
        <f t="shared" si="25"/>
        <v>7516.53</v>
      </c>
      <c r="H227" s="64">
        <f t="shared" si="26"/>
        <v>40515</v>
      </c>
      <c r="I227" s="70">
        <f t="shared" si="27"/>
        <v>5.6623492918144613E-2</v>
      </c>
      <c r="J227" s="70">
        <f t="shared" si="28"/>
        <v>0.18555385561741922</v>
      </c>
      <c r="K227" s="115">
        <f t="shared" si="29"/>
        <v>0</v>
      </c>
      <c r="L227" s="129">
        <f t="shared" si="30"/>
        <v>-0.1289303626992746</v>
      </c>
    </row>
    <row r="228" spans="1:12">
      <c r="A228" s="80">
        <v>40154</v>
      </c>
      <c r="B228" s="52">
        <v>103.92351145972756</v>
      </c>
      <c r="C228" s="53">
        <v>6287.74</v>
      </c>
      <c r="D228" s="54">
        <f t="shared" si="31"/>
        <v>40519</v>
      </c>
      <c r="E228" s="53">
        <f t="shared" si="24"/>
        <v>109.87742043406814</v>
      </c>
      <c r="F228" s="81">
        <f t="shared" si="25"/>
        <v>7496.19</v>
      </c>
      <c r="H228" s="64">
        <f t="shared" si="26"/>
        <v>40519</v>
      </c>
      <c r="I228" s="70">
        <f t="shared" si="27"/>
        <v>5.7291260569537705E-2</v>
      </c>
      <c r="J228" s="70">
        <f t="shared" si="28"/>
        <v>0.19219147102138434</v>
      </c>
      <c r="K228" s="115">
        <f t="shared" si="29"/>
        <v>0</v>
      </c>
      <c r="L228" s="129">
        <f t="shared" si="30"/>
        <v>-0.13490021045184664</v>
      </c>
    </row>
    <row r="229" spans="1:12">
      <c r="A229" s="80">
        <v>40155</v>
      </c>
      <c r="B229" s="52">
        <v>103.93307242278186</v>
      </c>
      <c r="C229" s="53">
        <v>6388.56</v>
      </c>
      <c r="D229" s="54">
        <f t="shared" si="31"/>
        <v>40520</v>
      </c>
      <c r="E229" s="53">
        <f t="shared" si="24"/>
        <v>109.90247248592709</v>
      </c>
      <c r="F229" s="81">
        <f t="shared" si="25"/>
        <v>7404.78</v>
      </c>
      <c r="H229" s="64">
        <f t="shared" si="26"/>
        <v>40520</v>
      </c>
      <c r="I229" s="70">
        <f t="shared" si="27"/>
        <v>5.7435038953363549E-2</v>
      </c>
      <c r="J229" s="70">
        <f t="shared" si="28"/>
        <v>0.15906871031969638</v>
      </c>
      <c r="K229" s="115">
        <f t="shared" si="29"/>
        <v>0</v>
      </c>
      <c r="L229" s="129">
        <f t="shared" si="30"/>
        <v>-0.10163367136633283</v>
      </c>
    </row>
    <row r="230" spans="1:12">
      <c r="A230" s="80">
        <v>40156</v>
      </c>
      <c r="B230" s="52">
        <v>103.94263426544475</v>
      </c>
      <c r="C230" s="53">
        <v>6343.96</v>
      </c>
      <c r="D230" s="54">
        <f t="shared" si="31"/>
        <v>40521</v>
      </c>
      <c r="E230" s="53">
        <f t="shared" si="24"/>
        <v>109.92764015212637</v>
      </c>
      <c r="F230" s="81">
        <f t="shared" si="25"/>
        <v>7232.7</v>
      </c>
      <c r="H230" s="64">
        <f t="shared" si="26"/>
        <v>40521</v>
      </c>
      <c r="I230" s="70">
        <f t="shared" si="27"/>
        <v>5.7579894227015149E-2</v>
      </c>
      <c r="J230" s="70">
        <f t="shared" si="28"/>
        <v>0.14009230827432706</v>
      </c>
      <c r="K230" s="115">
        <f t="shared" si="29"/>
        <v>0</v>
      </c>
      <c r="L230" s="129">
        <f t="shared" si="30"/>
        <v>-8.2512414047311911E-2</v>
      </c>
    </row>
    <row r="231" spans="1:12">
      <c r="A231" s="80">
        <v>40157</v>
      </c>
      <c r="B231" s="52">
        <v>103.95230093043143</v>
      </c>
      <c r="C231" s="53">
        <v>6372.06</v>
      </c>
      <c r="D231" s="54">
        <f t="shared" si="31"/>
        <v>40522</v>
      </c>
      <c r="E231" s="53">
        <f t="shared" si="24"/>
        <v>109.95325329228181</v>
      </c>
      <c r="F231" s="81">
        <f t="shared" si="25"/>
        <v>7346.68</v>
      </c>
      <c r="H231" s="64">
        <f t="shared" si="26"/>
        <v>40522</v>
      </c>
      <c r="I231" s="70">
        <f t="shared" si="27"/>
        <v>5.7727941643797021E-2</v>
      </c>
      <c r="J231" s="70">
        <f t="shared" si="28"/>
        <v>0.15295210654011426</v>
      </c>
      <c r="K231" s="115">
        <f t="shared" si="29"/>
        <v>0</v>
      </c>
      <c r="L231" s="129">
        <f t="shared" si="30"/>
        <v>-9.5224164896317243E-2</v>
      </c>
    </row>
    <row r="232" spans="1:12">
      <c r="A232" s="80">
        <v>40158</v>
      </c>
      <c r="B232" s="52">
        <v>103.96207244671889</v>
      </c>
      <c r="C232" s="53">
        <v>6350.5</v>
      </c>
      <c r="D232" s="54">
        <f t="shared" si="31"/>
        <v>40522</v>
      </c>
      <c r="E232" s="53">
        <f t="shared" si="24"/>
        <v>109.95325329228181</v>
      </c>
      <c r="F232" s="81">
        <f t="shared" si="25"/>
        <v>7346.68</v>
      </c>
      <c r="H232" s="64">
        <f t="shared" si="26"/>
        <v>40522</v>
      </c>
      <c r="I232" s="70">
        <f t="shared" si="27"/>
        <v>5.7628524562488348E-2</v>
      </c>
      <c r="J232" s="70">
        <f t="shared" si="28"/>
        <v>0.15686638847334855</v>
      </c>
      <c r="K232" s="115">
        <f t="shared" si="29"/>
        <v>0</v>
      </c>
      <c r="L232" s="129">
        <f t="shared" si="30"/>
        <v>-9.9237863910860202E-2</v>
      </c>
    </row>
    <row r="233" spans="1:12">
      <c r="A233" s="80">
        <v>40161</v>
      </c>
      <c r="B233" s="52">
        <v>103.99170163736622</v>
      </c>
      <c r="C233" s="53">
        <v>6336.14</v>
      </c>
      <c r="D233" s="54">
        <f t="shared" si="31"/>
        <v>40526</v>
      </c>
      <c r="E233" s="53">
        <f t="shared" si="24"/>
        <v>110.05629762960487</v>
      </c>
      <c r="F233" s="81">
        <f t="shared" si="25"/>
        <v>7455.48</v>
      </c>
      <c r="H233" s="64">
        <f t="shared" si="26"/>
        <v>40526</v>
      </c>
      <c r="I233" s="70">
        <f t="shared" si="27"/>
        <v>5.8318076315230893E-2</v>
      </c>
      <c r="J233" s="70">
        <f t="shared" si="28"/>
        <v>0.17665960663747948</v>
      </c>
      <c r="K233" s="115">
        <f t="shared" si="29"/>
        <v>0</v>
      </c>
      <c r="L233" s="129">
        <f t="shared" si="30"/>
        <v>-0.11834153032224859</v>
      </c>
    </row>
    <row r="234" spans="1:12">
      <c r="A234" s="80">
        <v>40162</v>
      </c>
      <c r="B234" s="52">
        <v>104.00168484072341</v>
      </c>
      <c r="C234" s="53">
        <v>6246</v>
      </c>
      <c r="D234" s="54">
        <f t="shared" si="31"/>
        <v>40527</v>
      </c>
      <c r="E234" s="53">
        <f t="shared" si="24"/>
        <v>110.08216085954783</v>
      </c>
      <c r="F234" s="81">
        <f t="shared" si="25"/>
        <v>7390.53</v>
      </c>
      <c r="H234" s="64">
        <f t="shared" si="26"/>
        <v>40527</v>
      </c>
      <c r="I234" s="70">
        <f t="shared" si="27"/>
        <v>5.8465168406997892E-2</v>
      </c>
      <c r="J234" s="70">
        <f t="shared" si="28"/>
        <v>0.18324207492795375</v>
      </c>
      <c r="K234" s="115">
        <f t="shared" si="29"/>
        <v>0</v>
      </c>
      <c r="L234" s="129">
        <f t="shared" si="30"/>
        <v>-0.12477690652095585</v>
      </c>
    </row>
    <row r="235" spans="1:12">
      <c r="A235" s="80">
        <v>40163</v>
      </c>
      <c r="B235" s="52">
        <v>104.01177300415297</v>
      </c>
      <c r="C235" s="53">
        <v>6257.11</v>
      </c>
      <c r="D235" s="54">
        <f t="shared" si="31"/>
        <v>40528</v>
      </c>
      <c r="E235" s="53">
        <f t="shared" si="24"/>
        <v>110.10792008518897</v>
      </c>
      <c r="F235" s="81">
        <f t="shared" si="25"/>
        <v>7461.32</v>
      </c>
      <c r="H235" s="64">
        <f t="shared" si="26"/>
        <v>40528</v>
      </c>
      <c r="I235" s="70">
        <f t="shared" si="27"/>
        <v>5.8610164070490356E-2</v>
      </c>
      <c r="J235" s="70">
        <f t="shared" si="28"/>
        <v>0.19245466357471752</v>
      </c>
      <c r="K235" s="115">
        <f t="shared" si="29"/>
        <v>0</v>
      </c>
      <c r="L235" s="129">
        <f t="shared" si="30"/>
        <v>-0.13384449950422717</v>
      </c>
    </row>
    <row r="236" spans="1:12">
      <c r="A236" s="80">
        <v>40164</v>
      </c>
      <c r="B236" s="52">
        <v>104.02227819322638</v>
      </c>
      <c r="C236" s="53">
        <v>6256.77</v>
      </c>
      <c r="D236" s="54">
        <f t="shared" si="31"/>
        <v>40528</v>
      </c>
      <c r="E236" s="53">
        <f t="shared" si="24"/>
        <v>110.10792008518897</v>
      </c>
      <c r="F236" s="81">
        <f t="shared" si="25"/>
        <v>7461.32</v>
      </c>
      <c r="H236" s="64">
        <f t="shared" si="26"/>
        <v>40528</v>
      </c>
      <c r="I236" s="70">
        <f t="shared" si="27"/>
        <v>5.850325524171085E-2</v>
      </c>
      <c r="J236" s="70">
        <f t="shared" si="28"/>
        <v>0.19251946291776734</v>
      </c>
      <c r="K236" s="115">
        <f t="shared" si="29"/>
        <v>0</v>
      </c>
      <c r="L236" s="129">
        <f t="shared" si="30"/>
        <v>-0.13401620767605649</v>
      </c>
    </row>
    <row r="237" spans="1:12">
      <c r="A237" s="80">
        <v>40165</v>
      </c>
      <c r="B237" s="52">
        <v>104.0328884656021</v>
      </c>
      <c r="C237" s="53">
        <v>6189.67</v>
      </c>
      <c r="D237" s="54">
        <f t="shared" si="31"/>
        <v>40528</v>
      </c>
      <c r="E237" s="53">
        <f t="shared" si="24"/>
        <v>110.10792008518897</v>
      </c>
      <c r="F237" s="81">
        <f t="shared" si="25"/>
        <v>7461.32</v>
      </c>
      <c r="H237" s="64">
        <f t="shared" si="26"/>
        <v>40528</v>
      </c>
      <c r="I237" s="70">
        <f t="shared" si="27"/>
        <v>5.8395298921220862E-2</v>
      </c>
      <c r="J237" s="70">
        <f t="shared" si="28"/>
        <v>0.20544714015448307</v>
      </c>
      <c r="K237" s="115">
        <f t="shared" si="29"/>
        <v>0</v>
      </c>
      <c r="L237" s="129">
        <f t="shared" si="30"/>
        <v>-0.1470518412332622</v>
      </c>
    </row>
    <row r="238" spans="1:12">
      <c r="A238" s="80">
        <v>40168</v>
      </c>
      <c r="B238" s="52">
        <v>104.06503462813797</v>
      </c>
      <c r="C238" s="53">
        <v>6146.13</v>
      </c>
      <c r="D238" s="54">
        <f t="shared" si="31"/>
        <v>40533</v>
      </c>
      <c r="E238" s="53">
        <f t="shared" si="24"/>
        <v>110.23577918838278</v>
      </c>
      <c r="F238" s="81">
        <f t="shared" si="25"/>
        <v>7530.04</v>
      </c>
      <c r="H238" s="64">
        <f t="shared" si="26"/>
        <v>40533</v>
      </c>
      <c r="I238" s="70">
        <f t="shared" si="27"/>
        <v>5.9297001940133987E-2</v>
      </c>
      <c r="J238" s="70">
        <f t="shared" si="28"/>
        <v>0.22516770715881362</v>
      </c>
      <c r="K238" s="115">
        <f t="shared" si="29"/>
        <v>0</v>
      </c>
      <c r="L238" s="129">
        <f t="shared" si="30"/>
        <v>-0.16587070521867964</v>
      </c>
    </row>
    <row r="239" spans="1:12">
      <c r="A239" s="80">
        <v>40169</v>
      </c>
      <c r="B239" s="52">
        <v>104.07575332670466</v>
      </c>
      <c r="C239" s="53">
        <v>6189.52</v>
      </c>
      <c r="D239" s="54">
        <f t="shared" si="31"/>
        <v>40534</v>
      </c>
      <c r="E239" s="53">
        <f t="shared" si="24"/>
        <v>110.26168459649205</v>
      </c>
      <c r="F239" s="81">
        <f t="shared" si="25"/>
        <v>7509.68</v>
      </c>
      <c r="H239" s="64">
        <f t="shared" si="26"/>
        <v>40534</v>
      </c>
      <c r="I239" s="70">
        <f t="shared" si="27"/>
        <v>5.9436814743671462E-2</v>
      </c>
      <c r="J239" s="70">
        <f t="shared" si="28"/>
        <v>0.21328956041825542</v>
      </c>
      <c r="K239" s="115">
        <f t="shared" si="29"/>
        <v>0</v>
      </c>
      <c r="L239" s="129">
        <f t="shared" si="30"/>
        <v>-0.15385274567458396</v>
      </c>
    </row>
    <row r="240" spans="1:12">
      <c r="A240" s="80">
        <v>40170</v>
      </c>
      <c r="B240" s="52">
        <v>104.08636905354399</v>
      </c>
      <c r="C240" s="53">
        <v>6386.57</v>
      </c>
      <c r="D240" s="54">
        <f t="shared" si="31"/>
        <v>40535</v>
      </c>
      <c r="E240" s="53">
        <f t="shared" si="24"/>
        <v>110.28770635405681</v>
      </c>
      <c r="F240" s="81">
        <f t="shared" si="25"/>
        <v>7504.13</v>
      </c>
      <c r="H240" s="64">
        <f t="shared" si="26"/>
        <v>40535</v>
      </c>
      <c r="I240" s="70">
        <f t="shared" si="27"/>
        <v>5.957876479794133E-2</v>
      </c>
      <c r="J240" s="70">
        <f t="shared" si="28"/>
        <v>0.17498594707331172</v>
      </c>
      <c r="K240" s="115">
        <f t="shared" si="29"/>
        <v>0</v>
      </c>
      <c r="L240" s="129">
        <f t="shared" si="30"/>
        <v>-0.11540718227537039</v>
      </c>
    </row>
    <row r="241" spans="1:12">
      <c r="A241" s="80">
        <v>40171</v>
      </c>
      <c r="B241" s="52">
        <v>104.09698586318746</v>
      </c>
      <c r="C241" s="53">
        <v>6428.86</v>
      </c>
      <c r="D241" s="54">
        <f t="shared" si="31"/>
        <v>40536</v>
      </c>
      <c r="E241" s="53">
        <f t="shared" si="24"/>
        <v>110.31384454046272</v>
      </c>
      <c r="F241" s="81">
        <f t="shared" si="25"/>
        <v>7543.8</v>
      </c>
      <c r="H241" s="64">
        <f t="shared" si="26"/>
        <v>40536</v>
      </c>
      <c r="I241" s="70">
        <f t="shared" si="27"/>
        <v>5.9721793342277563E-2</v>
      </c>
      <c r="J241" s="70">
        <f t="shared" si="28"/>
        <v>0.17342732615113721</v>
      </c>
      <c r="K241" s="115">
        <f t="shared" si="29"/>
        <v>0</v>
      </c>
      <c r="L241" s="129">
        <f t="shared" si="30"/>
        <v>-0.11370553280885964</v>
      </c>
    </row>
    <row r="242" spans="1:12">
      <c r="A242" s="80">
        <v>40176</v>
      </c>
      <c r="B242" s="52">
        <v>104.14851387118972</v>
      </c>
      <c r="C242" s="53">
        <v>6440.68</v>
      </c>
      <c r="D242" s="54">
        <f t="shared" si="31"/>
        <v>40541</v>
      </c>
      <c r="E242" s="53">
        <f t="shared" si="24"/>
        <v>110.44472024261766</v>
      </c>
      <c r="F242" s="81">
        <f t="shared" si="25"/>
        <v>7605.29</v>
      </c>
      <c r="H242" s="64">
        <f t="shared" si="26"/>
        <v>40541</v>
      </c>
      <c r="I242" s="70">
        <f t="shared" si="27"/>
        <v>6.045411631331632E-2</v>
      </c>
      <c r="J242" s="70">
        <f t="shared" si="28"/>
        <v>0.18082096921443069</v>
      </c>
      <c r="K242" s="115">
        <f t="shared" si="29"/>
        <v>0</v>
      </c>
      <c r="L242" s="129">
        <f t="shared" si="30"/>
        <v>-0.12036685290111437</v>
      </c>
    </row>
    <row r="243" spans="1:12">
      <c r="A243" s="80">
        <v>40177</v>
      </c>
      <c r="B243" s="52">
        <v>104.15882457406298</v>
      </c>
      <c r="C243" s="53">
        <v>6417.72</v>
      </c>
      <c r="D243" s="54">
        <f t="shared" si="31"/>
        <v>40542</v>
      </c>
      <c r="E243" s="53">
        <f t="shared" si="24"/>
        <v>110.47056430715445</v>
      </c>
      <c r="F243" s="81">
        <f t="shared" si="25"/>
        <v>7657.38</v>
      </c>
      <c r="H243" s="64">
        <f t="shared" si="26"/>
        <v>40542</v>
      </c>
      <c r="I243" s="70">
        <f t="shared" si="27"/>
        <v>6.059726344745231E-2</v>
      </c>
      <c r="J243" s="70">
        <f t="shared" si="28"/>
        <v>0.19316205755314964</v>
      </c>
      <c r="K243" s="115">
        <f t="shared" si="29"/>
        <v>0</v>
      </c>
      <c r="L243" s="129">
        <f t="shared" si="30"/>
        <v>-0.13256479410569733</v>
      </c>
    </row>
    <row r="244" spans="1:12">
      <c r="A244" s="80">
        <v>40178</v>
      </c>
      <c r="B244" s="52">
        <v>104.16913629769581</v>
      </c>
      <c r="C244" s="53">
        <v>6456.97</v>
      </c>
      <c r="D244" s="54">
        <f t="shared" si="31"/>
        <v>40543</v>
      </c>
      <c r="E244" s="53">
        <f t="shared" si="24"/>
        <v>110.49553065468787</v>
      </c>
      <c r="F244" s="81">
        <f t="shared" si="25"/>
        <v>7698.29</v>
      </c>
      <c r="H244" s="64">
        <f t="shared" si="26"/>
        <v>40543</v>
      </c>
      <c r="I244" s="70">
        <f t="shared" si="27"/>
        <v>6.0731945966340906E-2</v>
      </c>
      <c r="J244" s="70">
        <f t="shared" si="28"/>
        <v>0.19224496938966729</v>
      </c>
      <c r="K244" s="115">
        <f t="shared" si="29"/>
        <v>0</v>
      </c>
      <c r="L244" s="129">
        <f t="shared" si="30"/>
        <v>-0.13151302342332638</v>
      </c>
    </row>
    <row r="245" spans="1:12">
      <c r="A245" s="80">
        <v>40182</v>
      </c>
      <c r="B245" s="52">
        <v>104.2099705991245</v>
      </c>
      <c r="C245" s="53">
        <v>6495.62</v>
      </c>
      <c r="D245" s="54">
        <f t="shared" si="31"/>
        <v>40547</v>
      </c>
      <c r="E245" s="53">
        <f t="shared" si="24"/>
        <v>110.59245106024194</v>
      </c>
      <c r="F245" s="81">
        <f t="shared" si="25"/>
        <v>7713.22</v>
      </c>
      <c r="H245" s="64">
        <f t="shared" si="26"/>
        <v>40547</v>
      </c>
      <c r="I245" s="70">
        <f t="shared" si="27"/>
        <v>6.1246351231300178E-2</v>
      </c>
      <c r="J245" s="70">
        <f t="shared" si="28"/>
        <v>0.18744938897287722</v>
      </c>
      <c r="K245" s="115">
        <f t="shared" si="29"/>
        <v>0</v>
      </c>
      <c r="L245" s="129">
        <f t="shared" si="30"/>
        <v>-0.12620303774157704</v>
      </c>
    </row>
    <row r="246" spans="1:12">
      <c r="A246" s="80">
        <v>40183</v>
      </c>
      <c r="B246" s="52">
        <v>104.220495806155</v>
      </c>
      <c r="C246" s="53">
        <v>6552.37</v>
      </c>
      <c r="D246" s="54">
        <f t="shared" si="31"/>
        <v>40548</v>
      </c>
      <c r="E246" s="53">
        <f t="shared" si="24"/>
        <v>110.61578606741566</v>
      </c>
      <c r="F246" s="81">
        <f t="shared" si="25"/>
        <v>7629.67</v>
      </c>
      <c r="H246" s="64">
        <f t="shared" si="26"/>
        <v>40548</v>
      </c>
      <c r="I246" s="70">
        <f t="shared" si="27"/>
        <v>6.1363076540679407E-2</v>
      </c>
      <c r="J246" s="70">
        <f t="shared" si="28"/>
        <v>0.16441379226142594</v>
      </c>
      <c r="K246" s="115">
        <f t="shared" si="29"/>
        <v>0</v>
      </c>
      <c r="L246" s="129">
        <f t="shared" si="30"/>
        <v>-0.10305071572074653</v>
      </c>
    </row>
    <row r="247" spans="1:12">
      <c r="A247" s="80">
        <v>40184</v>
      </c>
      <c r="B247" s="52">
        <v>104.23123051722303</v>
      </c>
      <c r="C247" s="53">
        <v>6557.2</v>
      </c>
      <c r="D247" s="54">
        <f t="shared" si="31"/>
        <v>40549</v>
      </c>
      <c r="E247" s="53">
        <f t="shared" si="24"/>
        <v>110.63890476670373</v>
      </c>
      <c r="F247" s="81">
        <f t="shared" si="25"/>
        <v>7590.1</v>
      </c>
      <c r="H247" s="64">
        <f t="shared" si="26"/>
        <v>40549</v>
      </c>
      <c r="I247" s="70">
        <f t="shared" si="27"/>
        <v>6.1475569440024191E-2</v>
      </c>
      <c r="J247" s="70">
        <f t="shared" si="28"/>
        <v>0.15752150308058321</v>
      </c>
      <c r="K247" s="115">
        <f t="shared" si="29"/>
        <v>0</v>
      </c>
      <c r="L247" s="129">
        <f t="shared" si="30"/>
        <v>-9.6045933640559022E-2</v>
      </c>
    </row>
    <row r="248" spans="1:12">
      <c r="A248" s="80">
        <v>40185</v>
      </c>
      <c r="B248" s="52">
        <v>104.24217479642734</v>
      </c>
      <c r="C248" s="53">
        <v>6533.98</v>
      </c>
      <c r="D248" s="54">
        <f t="shared" si="31"/>
        <v>40550</v>
      </c>
      <c r="E248" s="53">
        <f t="shared" si="24"/>
        <v>110.66213893670475</v>
      </c>
      <c r="F248" s="81">
        <f t="shared" si="25"/>
        <v>7409.81</v>
      </c>
      <c r="H248" s="64">
        <f t="shared" si="26"/>
        <v>40550</v>
      </c>
      <c r="I248" s="70">
        <f t="shared" si="27"/>
        <v>6.1587012673275821E-2</v>
      </c>
      <c r="J248" s="70">
        <f t="shared" si="28"/>
        <v>0.13404234478832211</v>
      </c>
      <c r="K248" s="115">
        <f t="shared" si="29"/>
        <v>0</v>
      </c>
      <c r="L248" s="129">
        <f t="shared" si="30"/>
        <v>-7.2455332115046289E-2</v>
      </c>
    </row>
    <row r="249" spans="1:12">
      <c r="A249" s="80">
        <v>40186</v>
      </c>
      <c r="B249" s="52">
        <v>104.25322446695576</v>
      </c>
      <c r="C249" s="53">
        <v>6511.19</v>
      </c>
      <c r="D249" s="54">
        <f t="shared" si="31"/>
        <v>40550</v>
      </c>
      <c r="E249" s="53">
        <f t="shared" si="24"/>
        <v>110.66213893670475</v>
      </c>
      <c r="F249" s="81">
        <f t="shared" si="25"/>
        <v>7409.81</v>
      </c>
      <c r="H249" s="64">
        <f t="shared" si="26"/>
        <v>40550</v>
      </c>
      <c r="I249" s="70">
        <f t="shared" si="27"/>
        <v>6.1474496376660026E-2</v>
      </c>
      <c r="J249" s="70">
        <f t="shared" si="28"/>
        <v>0.13801163842554143</v>
      </c>
      <c r="K249" s="115">
        <f t="shared" si="29"/>
        <v>0</v>
      </c>
      <c r="L249" s="129">
        <f t="shared" si="30"/>
        <v>-7.6537142048881401E-2</v>
      </c>
    </row>
    <row r="250" spans="1:12">
      <c r="A250" s="80">
        <v>40189</v>
      </c>
      <c r="B250" s="52">
        <v>104.28668975200965</v>
      </c>
      <c r="C250" s="53">
        <v>6517.09</v>
      </c>
      <c r="D250" s="54">
        <f t="shared" si="31"/>
        <v>40554</v>
      </c>
      <c r="E250" s="53">
        <f t="shared" si="24"/>
        <v>110.75610608384065</v>
      </c>
      <c r="F250" s="81">
        <f t="shared" si="25"/>
        <v>7220.95</v>
      </c>
      <c r="H250" s="64">
        <f t="shared" si="26"/>
        <v>40554</v>
      </c>
      <c r="I250" s="70">
        <f t="shared" si="27"/>
        <v>6.2034918810972561E-2</v>
      </c>
      <c r="J250" s="70">
        <f t="shared" si="28"/>
        <v>0.10800219116200638</v>
      </c>
      <c r="K250" s="115">
        <f t="shared" si="29"/>
        <v>0</v>
      </c>
      <c r="L250" s="129">
        <f t="shared" si="30"/>
        <v>-4.5967272351033817E-2</v>
      </c>
    </row>
    <row r="251" spans="1:12">
      <c r="A251" s="80">
        <v>40190</v>
      </c>
      <c r="B251" s="52">
        <v>104.29784842781312</v>
      </c>
      <c r="C251" s="53">
        <v>6468.64</v>
      </c>
      <c r="D251" s="54">
        <f t="shared" si="31"/>
        <v>40555</v>
      </c>
      <c r="E251" s="53">
        <f t="shared" si="24"/>
        <v>110.77980789054259</v>
      </c>
      <c r="F251" s="81">
        <f t="shared" si="25"/>
        <v>7357.95</v>
      </c>
      <c r="H251" s="64">
        <f t="shared" si="26"/>
        <v>40555</v>
      </c>
      <c r="I251" s="70">
        <f t="shared" si="27"/>
        <v>6.2148544389348359E-2</v>
      </c>
      <c r="J251" s="70">
        <f t="shared" si="28"/>
        <v>0.1374802122238985</v>
      </c>
      <c r="K251" s="115">
        <f t="shared" si="29"/>
        <v>0</v>
      </c>
      <c r="L251" s="129">
        <f t="shared" si="30"/>
        <v>-7.5331667834550142E-2</v>
      </c>
    </row>
    <row r="252" spans="1:12">
      <c r="A252" s="80">
        <v>40191</v>
      </c>
      <c r="B252" s="52">
        <v>104.30911259544332</v>
      </c>
      <c r="C252" s="53">
        <v>6497.91</v>
      </c>
      <c r="D252" s="54">
        <f t="shared" si="31"/>
        <v>40556</v>
      </c>
      <c r="E252" s="53">
        <f t="shared" si="24"/>
        <v>110.80340398962328</v>
      </c>
      <c r="F252" s="81">
        <f t="shared" si="25"/>
        <v>7218.21</v>
      </c>
      <c r="H252" s="64">
        <f t="shared" si="26"/>
        <v>40556</v>
      </c>
      <c r="I252" s="70">
        <f t="shared" si="27"/>
        <v>6.2260057943045455E-2</v>
      </c>
      <c r="J252" s="70">
        <f t="shared" si="28"/>
        <v>0.11085102748422182</v>
      </c>
      <c r="K252" s="115">
        <f t="shared" si="29"/>
        <v>0</v>
      </c>
      <c r="L252" s="129">
        <f t="shared" si="30"/>
        <v>-4.8590969541176365E-2</v>
      </c>
    </row>
    <row r="253" spans="1:12">
      <c r="A253" s="80">
        <v>40192</v>
      </c>
      <c r="B253" s="52">
        <v>104.32037797960363</v>
      </c>
      <c r="C253" s="53">
        <v>6530.12</v>
      </c>
      <c r="D253" s="54">
        <f t="shared" si="31"/>
        <v>40557</v>
      </c>
      <c r="E253" s="53">
        <f t="shared" si="24"/>
        <v>110.8266727044611</v>
      </c>
      <c r="F253" s="81">
        <f t="shared" si="25"/>
        <v>7096.04</v>
      </c>
      <c r="H253" s="64">
        <f t="shared" si="26"/>
        <v>40557</v>
      </c>
      <c r="I253" s="70">
        <f t="shared" si="27"/>
        <v>6.2368396768362588E-2</v>
      </c>
      <c r="J253" s="70">
        <f t="shared" si="28"/>
        <v>8.6663032226053982E-2</v>
      </c>
      <c r="K253" s="115">
        <f t="shared" si="29"/>
        <v>0</v>
      </c>
      <c r="L253" s="129">
        <f t="shared" si="30"/>
        <v>-2.4294635457691394E-2</v>
      </c>
    </row>
    <row r="254" spans="1:12">
      <c r="A254" s="80">
        <v>40193</v>
      </c>
      <c r="B254" s="52">
        <v>104.33122729891352</v>
      </c>
      <c r="C254" s="53">
        <v>6520.55</v>
      </c>
      <c r="D254" s="54">
        <f t="shared" si="31"/>
        <v>40557</v>
      </c>
      <c r="E254" s="53">
        <f t="shared" si="24"/>
        <v>110.8266727044611</v>
      </c>
      <c r="F254" s="81">
        <f t="shared" si="25"/>
        <v>7096.04</v>
      </c>
      <c r="H254" s="64">
        <f t="shared" si="26"/>
        <v>40557</v>
      </c>
      <c r="I254" s="70">
        <f t="shared" si="27"/>
        <v>6.2257921944480321E-2</v>
      </c>
      <c r="J254" s="70">
        <f t="shared" si="28"/>
        <v>8.8257892355706247E-2</v>
      </c>
      <c r="K254" s="115">
        <f t="shared" si="29"/>
        <v>0</v>
      </c>
      <c r="L254" s="129">
        <f t="shared" si="30"/>
        <v>-2.5999970411225926E-2</v>
      </c>
    </row>
    <row r="255" spans="1:12">
      <c r="A255" s="80">
        <v>40196</v>
      </c>
      <c r="B255" s="52">
        <v>104.36503061655837</v>
      </c>
      <c r="C255" s="53">
        <v>6548.67</v>
      </c>
      <c r="D255" s="54">
        <f t="shared" si="31"/>
        <v>40561</v>
      </c>
      <c r="E255" s="53">
        <f t="shared" si="24"/>
        <v>110.92210991003168</v>
      </c>
      <c r="F255" s="81">
        <f t="shared" si="25"/>
        <v>7183.71</v>
      </c>
      <c r="H255" s="64">
        <f t="shared" si="26"/>
        <v>40561</v>
      </c>
      <c r="I255" s="70">
        <f t="shared" si="27"/>
        <v>6.2828317634134656E-2</v>
      </c>
      <c r="J255" s="70">
        <f t="shared" si="28"/>
        <v>9.69723623270069E-2</v>
      </c>
      <c r="K255" s="115">
        <f t="shared" si="29"/>
        <v>0</v>
      </c>
      <c r="L255" s="129">
        <f t="shared" si="30"/>
        <v>-3.4144044692872244E-2</v>
      </c>
    </row>
    <row r="256" spans="1:12">
      <c r="A256" s="80">
        <v>40197</v>
      </c>
      <c r="B256" s="52">
        <v>104.37630203986495</v>
      </c>
      <c r="C256" s="53">
        <v>6487.84</v>
      </c>
      <c r="D256" s="54">
        <f t="shared" si="31"/>
        <v>40562</v>
      </c>
      <c r="E256" s="53">
        <f t="shared" si="24"/>
        <v>110.94606908577225</v>
      </c>
      <c r="F256" s="81">
        <f t="shared" si="25"/>
        <v>7142.3</v>
      </c>
      <c r="H256" s="64">
        <f t="shared" si="26"/>
        <v>40562</v>
      </c>
      <c r="I256" s="70">
        <f t="shared" si="27"/>
        <v>6.2943090696948367E-2</v>
      </c>
      <c r="J256" s="70">
        <f t="shared" si="28"/>
        <v>0.10087486744432672</v>
      </c>
      <c r="K256" s="115">
        <f t="shared" si="29"/>
        <v>0</v>
      </c>
      <c r="L256" s="129">
        <f t="shared" si="30"/>
        <v>-3.7931776747378354E-2</v>
      </c>
    </row>
    <row r="257" spans="1:12">
      <c r="A257" s="80">
        <v>40198</v>
      </c>
      <c r="B257" s="52">
        <v>104.38767905678729</v>
      </c>
      <c r="C257" s="53">
        <v>6482.96</v>
      </c>
      <c r="D257" s="54">
        <f t="shared" si="31"/>
        <v>40563</v>
      </c>
      <c r="E257" s="53">
        <f t="shared" si="24"/>
        <v>110.97025532883295</v>
      </c>
      <c r="F257" s="81">
        <f t="shared" si="25"/>
        <v>7168.11</v>
      </c>
      <c r="H257" s="64">
        <f t="shared" si="26"/>
        <v>40563</v>
      </c>
      <c r="I257" s="70">
        <f t="shared" si="27"/>
        <v>6.3058938866384029E-2</v>
      </c>
      <c r="J257" s="70">
        <f t="shared" si="28"/>
        <v>0.10568474894184132</v>
      </c>
      <c r="K257" s="115">
        <f t="shared" si="29"/>
        <v>0</v>
      </c>
      <c r="L257" s="129">
        <f t="shared" si="30"/>
        <v>-4.2625810075457293E-2</v>
      </c>
    </row>
    <row r="258" spans="1:12">
      <c r="A258" s="80">
        <v>40199</v>
      </c>
      <c r="B258" s="52">
        <v>104.39895292612542</v>
      </c>
      <c r="C258" s="53">
        <v>6324.57</v>
      </c>
      <c r="D258" s="54">
        <f t="shared" si="31"/>
        <v>40564</v>
      </c>
      <c r="E258" s="53">
        <f t="shared" ref="E258:E321" si="32">VLOOKUP(D258,A:B,2,0)</f>
        <v>110.99455781474995</v>
      </c>
      <c r="F258" s="81">
        <f t="shared" ref="F258:F321" si="33">VLOOKUP(D258,A:C,3,0)</f>
        <v>7149.19</v>
      </c>
      <c r="H258" s="64">
        <f t="shared" ref="H258:H321" si="34">D258</f>
        <v>40564</v>
      </c>
      <c r="I258" s="70">
        <f t="shared" ref="I258:I321" si="35">(E258/B258)^(1/1)-1</f>
        <v>6.3176925666023731E-2</v>
      </c>
      <c r="J258" s="70">
        <f t="shared" ref="J258:J321" si="36">(F258/C258)^(1/1)-1</f>
        <v>0.13038356757850722</v>
      </c>
      <c r="K258" s="115">
        <f t="shared" ref="K258:K321" si="37">IF(I258&gt;J258,1,0)</f>
        <v>0</v>
      </c>
      <c r="L258" s="129">
        <f t="shared" ref="L258:L321" si="38">I258-J258</f>
        <v>-6.7206641912483489E-2</v>
      </c>
    </row>
    <row r="259" spans="1:12">
      <c r="A259" s="80">
        <v>40200</v>
      </c>
      <c r="B259" s="52">
        <v>104.41022801304143</v>
      </c>
      <c r="C259" s="53">
        <v>6252.42</v>
      </c>
      <c r="D259" s="54">
        <f t="shared" ref="D259:D322" si="39">VLOOKUP(EDATE(A259,12),A:A,1,1)</f>
        <v>40564</v>
      </c>
      <c r="E259" s="53">
        <f t="shared" si="32"/>
        <v>110.99455781474995</v>
      </c>
      <c r="F259" s="81">
        <f t="shared" si="33"/>
        <v>7149.19</v>
      </c>
      <c r="H259" s="64">
        <f t="shared" si="34"/>
        <v>40564</v>
      </c>
      <c r="I259" s="70">
        <f t="shared" si="35"/>
        <v>6.3062114957608273E-2</v>
      </c>
      <c r="J259" s="70">
        <f t="shared" si="36"/>
        <v>0.14342766480818625</v>
      </c>
      <c r="K259" s="115">
        <f t="shared" si="37"/>
        <v>0</v>
      </c>
      <c r="L259" s="129">
        <f t="shared" si="38"/>
        <v>-8.0365549850577978E-2</v>
      </c>
    </row>
    <row r="260" spans="1:12">
      <c r="A260" s="80">
        <v>40203</v>
      </c>
      <c r="B260" s="52">
        <v>104.44405692691765</v>
      </c>
      <c r="C260" s="53">
        <v>6217.5</v>
      </c>
      <c r="D260" s="54">
        <f t="shared" si="39"/>
        <v>40568</v>
      </c>
      <c r="E260" s="53">
        <f t="shared" si="32"/>
        <v>111.09180501762563</v>
      </c>
      <c r="F260" s="81">
        <f t="shared" si="33"/>
        <v>7137.87</v>
      </c>
      <c r="H260" s="64">
        <f t="shared" si="34"/>
        <v>40568</v>
      </c>
      <c r="I260" s="70">
        <f t="shared" si="35"/>
        <v>6.3648888087137312E-2</v>
      </c>
      <c r="J260" s="70">
        <f t="shared" si="36"/>
        <v>0.14802895054282272</v>
      </c>
      <c r="K260" s="115">
        <f t="shared" si="37"/>
        <v>0</v>
      </c>
      <c r="L260" s="129">
        <f t="shared" si="38"/>
        <v>-8.4380062455685412E-2</v>
      </c>
    </row>
    <row r="261" spans="1:12">
      <c r="A261" s="80">
        <v>40205</v>
      </c>
      <c r="B261" s="52">
        <v>104.46682573132773</v>
      </c>
      <c r="C261" s="53">
        <v>6025.64</v>
      </c>
      <c r="D261" s="54">
        <f t="shared" si="39"/>
        <v>40570</v>
      </c>
      <c r="E261" s="53">
        <f t="shared" si="32"/>
        <v>111.14112977905344</v>
      </c>
      <c r="F261" s="81">
        <f t="shared" si="33"/>
        <v>7034.29</v>
      </c>
      <c r="H261" s="64">
        <f t="shared" si="34"/>
        <v>40570</v>
      </c>
      <c r="I261" s="70">
        <f t="shared" si="35"/>
        <v>6.3889220343412934E-2</v>
      </c>
      <c r="J261" s="70">
        <f t="shared" si="36"/>
        <v>0.16739300721583095</v>
      </c>
      <c r="K261" s="115">
        <f t="shared" si="37"/>
        <v>0</v>
      </c>
      <c r="L261" s="129">
        <f t="shared" si="38"/>
        <v>-0.10350378687241801</v>
      </c>
    </row>
    <row r="262" spans="1:12">
      <c r="A262" s="80">
        <v>40206</v>
      </c>
      <c r="B262" s="52">
        <v>104.47831708215818</v>
      </c>
      <c r="C262" s="53">
        <v>6043.21</v>
      </c>
      <c r="D262" s="54">
        <f t="shared" si="39"/>
        <v>40571</v>
      </c>
      <c r="E262" s="53">
        <f t="shared" si="32"/>
        <v>111.16546968647505</v>
      </c>
      <c r="F262" s="81">
        <f t="shared" si="33"/>
        <v>6918.59</v>
      </c>
      <c r="H262" s="64">
        <f t="shared" si="34"/>
        <v>40571</v>
      </c>
      <c r="I262" s="70">
        <f t="shared" si="35"/>
        <v>6.4005171513801473E-2</v>
      </c>
      <c r="J262" s="70">
        <f t="shared" si="36"/>
        <v>0.1448534801868544</v>
      </c>
      <c r="K262" s="115">
        <f t="shared" si="37"/>
        <v>0</v>
      </c>
      <c r="L262" s="129">
        <f t="shared" si="38"/>
        <v>-8.0848308673052927E-2</v>
      </c>
    </row>
    <row r="263" spans="1:12">
      <c r="A263" s="80">
        <v>40207</v>
      </c>
      <c r="B263" s="52">
        <v>104.48970521872013</v>
      </c>
      <c r="C263" s="53">
        <v>6061.68</v>
      </c>
      <c r="D263" s="54">
        <f t="shared" si="39"/>
        <v>40571</v>
      </c>
      <c r="E263" s="53">
        <f t="shared" si="32"/>
        <v>111.16546968647505</v>
      </c>
      <c r="F263" s="81">
        <f t="shared" si="33"/>
        <v>6918.59</v>
      </c>
      <c r="H263" s="64">
        <f t="shared" si="34"/>
        <v>40571</v>
      </c>
      <c r="I263" s="70">
        <f t="shared" si="35"/>
        <v>6.3889207590174246E-2</v>
      </c>
      <c r="J263" s="70">
        <f t="shared" si="36"/>
        <v>0.14136510010426151</v>
      </c>
      <c r="K263" s="115">
        <f t="shared" si="37"/>
        <v>0</v>
      </c>
      <c r="L263" s="129">
        <f t="shared" si="38"/>
        <v>-7.7475892514087263E-2</v>
      </c>
    </row>
    <row r="264" spans="1:12">
      <c r="A264" s="80">
        <v>40210</v>
      </c>
      <c r="B264" s="52">
        <v>104.52544069790494</v>
      </c>
      <c r="C264" s="53">
        <v>6083.89</v>
      </c>
      <c r="D264" s="54">
        <f t="shared" si="39"/>
        <v>40575</v>
      </c>
      <c r="E264" s="53">
        <f t="shared" si="32"/>
        <v>111.26475710971771</v>
      </c>
      <c r="F264" s="81">
        <f t="shared" si="33"/>
        <v>6799.42</v>
      </c>
      <c r="H264" s="64">
        <f t="shared" si="34"/>
        <v>40575</v>
      </c>
      <c r="I264" s="70">
        <f t="shared" si="35"/>
        <v>6.4475369506362235E-2</v>
      </c>
      <c r="J264" s="70">
        <f t="shared" si="36"/>
        <v>0.11761060768685816</v>
      </c>
      <c r="K264" s="115">
        <f t="shared" si="37"/>
        <v>0</v>
      </c>
      <c r="L264" s="129">
        <f t="shared" si="38"/>
        <v>-5.3135238180495925E-2</v>
      </c>
    </row>
    <row r="265" spans="1:12">
      <c r="A265" s="80">
        <v>40211</v>
      </c>
      <c r="B265" s="52">
        <v>104.53756564902589</v>
      </c>
      <c r="C265" s="53">
        <v>5997.46</v>
      </c>
      <c r="D265" s="54">
        <f t="shared" si="39"/>
        <v>40576</v>
      </c>
      <c r="E265" s="53">
        <f t="shared" si="32"/>
        <v>111.28968041531029</v>
      </c>
      <c r="F265" s="81">
        <f t="shared" si="33"/>
        <v>6817.99</v>
      </c>
      <c r="H265" s="64">
        <f t="shared" si="34"/>
        <v>40576</v>
      </c>
      <c r="I265" s="70">
        <f t="shared" si="35"/>
        <v>6.4590319512068284E-2</v>
      </c>
      <c r="J265" s="70">
        <f t="shared" si="36"/>
        <v>0.13681291746839497</v>
      </c>
      <c r="K265" s="115">
        <f t="shared" si="37"/>
        <v>0</v>
      </c>
      <c r="L265" s="129">
        <f t="shared" si="38"/>
        <v>-7.2222597956326684E-2</v>
      </c>
    </row>
    <row r="266" spans="1:12">
      <c r="A266" s="80">
        <v>40212</v>
      </c>
      <c r="B266" s="52">
        <v>104.54979654420683</v>
      </c>
      <c r="C266" s="53">
        <v>6123.81</v>
      </c>
      <c r="D266" s="54">
        <f t="shared" si="39"/>
        <v>40577</v>
      </c>
      <c r="E266" s="53">
        <f t="shared" si="32"/>
        <v>111.31427543468207</v>
      </c>
      <c r="F266" s="81">
        <f t="shared" si="33"/>
        <v>6936.95</v>
      </c>
      <c r="H266" s="64">
        <f t="shared" si="34"/>
        <v>40577</v>
      </c>
      <c r="I266" s="70">
        <f t="shared" si="35"/>
        <v>6.4701023952878023E-2</v>
      </c>
      <c r="J266" s="70">
        <f t="shared" si="36"/>
        <v>0.13278334892819976</v>
      </c>
      <c r="K266" s="115">
        <f t="shared" si="37"/>
        <v>0</v>
      </c>
      <c r="L266" s="129">
        <f t="shared" si="38"/>
        <v>-6.808232497532174E-2</v>
      </c>
    </row>
    <row r="267" spans="1:12">
      <c r="A267" s="80">
        <v>40213</v>
      </c>
      <c r="B267" s="52">
        <v>104.56234251979213</v>
      </c>
      <c r="C267" s="53">
        <v>6016.87</v>
      </c>
      <c r="D267" s="54">
        <f t="shared" si="39"/>
        <v>40578</v>
      </c>
      <c r="E267" s="53">
        <f t="shared" si="32"/>
        <v>111.33865326100226</v>
      </c>
      <c r="F267" s="81">
        <f t="shared" si="33"/>
        <v>6773.79</v>
      </c>
      <c r="H267" s="64">
        <f t="shared" si="34"/>
        <v>40578</v>
      </c>
      <c r="I267" s="70">
        <f t="shared" si="35"/>
        <v>6.480641670711873E-2</v>
      </c>
      <c r="J267" s="70">
        <f t="shared" si="36"/>
        <v>0.12579962671621625</v>
      </c>
      <c r="K267" s="115">
        <f t="shared" si="37"/>
        <v>0</v>
      </c>
      <c r="L267" s="129">
        <f t="shared" si="38"/>
        <v>-6.099321000909752E-2</v>
      </c>
    </row>
    <row r="268" spans="1:12">
      <c r="A268" s="80">
        <v>40214</v>
      </c>
      <c r="B268" s="52">
        <v>104.57551737494963</v>
      </c>
      <c r="C268" s="53">
        <v>5860.4</v>
      </c>
      <c r="D268" s="54">
        <f t="shared" si="39"/>
        <v>40578</v>
      </c>
      <c r="E268" s="53">
        <f t="shared" si="32"/>
        <v>111.33865326100226</v>
      </c>
      <c r="F268" s="81">
        <f t="shared" si="33"/>
        <v>6773.79</v>
      </c>
      <c r="H268" s="64">
        <f t="shared" si="34"/>
        <v>40578</v>
      </c>
      <c r="I268" s="70">
        <f t="shared" si="35"/>
        <v>6.4672268001350508E-2</v>
      </c>
      <c r="J268" s="70">
        <f t="shared" si="36"/>
        <v>0.1558579619138627</v>
      </c>
      <c r="K268" s="115">
        <f t="shared" si="37"/>
        <v>0</v>
      </c>
      <c r="L268" s="129">
        <f t="shared" si="38"/>
        <v>-9.1185693912512189E-2</v>
      </c>
    </row>
    <row r="269" spans="1:12">
      <c r="A269" s="80">
        <v>40215</v>
      </c>
      <c r="B269" s="52">
        <v>104.58869389013888</v>
      </c>
      <c r="C269" s="53">
        <v>5908.36</v>
      </c>
      <c r="D269" s="54">
        <f t="shared" si="39"/>
        <v>40578</v>
      </c>
      <c r="E269" s="53">
        <f t="shared" si="32"/>
        <v>111.33865326100226</v>
      </c>
      <c r="F269" s="81">
        <f t="shared" si="33"/>
        <v>6773.79</v>
      </c>
      <c r="H269" s="64">
        <f t="shared" si="34"/>
        <v>40578</v>
      </c>
      <c r="I269" s="70">
        <f t="shared" si="35"/>
        <v>6.4538136196189644E-2</v>
      </c>
      <c r="J269" s="70">
        <f t="shared" si="36"/>
        <v>0.14647550250831021</v>
      </c>
      <c r="K269" s="115">
        <f t="shared" si="37"/>
        <v>0</v>
      </c>
      <c r="L269" s="129">
        <f t="shared" si="38"/>
        <v>-8.1937366312120563E-2</v>
      </c>
    </row>
    <row r="270" spans="1:12">
      <c r="A270" s="80">
        <v>40217</v>
      </c>
      <c r="B270" s="52">
        <v>104.61546859577476</v>
      </c>
      <c r="C270" s="53">
        <v>5912.26</v>
      </c>
      <c r="D270" s="54">
        <f t="shared" si="39"/>
        <v>40582</v>
      </c>
      <c r="E270" s="53">
        <f t="shared" si="32"/>
        <v>111.43586785188906</v>
      </c>
      <c r="F270" s="81">
        <f t="shared" si="33"/>
        <v>6669.45</v>
      </c>
      <c r="H270" s="64">
        <f t="shared" si="34"/>
        <v>40582</v>
      </c>
      <c r="I270" s="70">
        <f t="shared" si="35"/>
        <v>6.5194940553846115E-2</v>
      </c>
      <c r="J270" s="70">
        <f t="shared" si="36"/>
        <v>0.1280711606052507</v>
      </c>
      <c r="K270" s="115">
        <f t="shared" si="37"/>
        <v>0</v>
      </c>
      <c r="L270" s="129">
        <f t="shared" si="38"/>
        <v>-6.2876220051404585E-2</v>
      </c>
    </row>
    <row r="271" spans="1:12">
      <c r="A271" s="80">
        <v>40218</v>
      </c>
      <c r="B271" s="52">
        <v>104.62896399122361</v>
      </c>
      <c r="C271" s="53">
        <v>5952.92</v>
      </c>
      <c r="D271" s="54">
        <f t="shared" si="39"/>
        <v>40583</v>
      </c>
      <c r="E271" s="53">
        <f t="shared" si="32"/>
        <v>111.46038374281649</v>
      </c>
      <c r="F271" s="81">
        <f t="shared" si="33"/>
        <v>6595.38</v>
      </c>
      <c r="H271" s="64">
        <f t="shared" si="34"/>
        <v>40583</v>
      </c>
      <c r="I271" s="70">
        <f t="shared" si="35"/>
        <v>6.5291860790726242E-2</v>
      </c>
      <c r="J271" s="70">
        <f t="shared" si="36"/>
        <v>0.10792350644725612</v>
      </c>
      <c r="K271" s="115">
        <f t="shared" si="37"/>
        <v>0</v>
      </c>
      <c r="L271" s="129">
        <f t="shared" si="38"/>
        <v>-4.2631645656529882E-2</v>
      </c>
    </row>
    <row r="272" spans="1:12">
      <c r="A272" s="80">
        <v>40219</v>
      </c>
      <c r="B272" s="52">
        <v>104.64235649861448</v>
      </c>
      <c r="C272" s="53">
        <v>5908.85</v>
      </c>
      <c r="D272" s="54">
        <f t="shared" si="39"/>
        <v>40584</v>
      </c>
      <c r="E272" s="53">
        <f t="shared" si="32"/>
        <v>111.48501648762365</v>
      </c>
      <c r="F272" s="81">
        <f t="shared" si="33"/>
        <v>6560.54</v>
      </c>
      <c r="H272" s="64">
        <f t="shared" si="34"/>
        <v>40584</v>
      </c>
      <c r="I272" s="70">
        <f t="shared" si="35"/>
        <v>6.5390920254168483E-2</v>
      </c>
      <c r="J272" s="70">
        <f t="shared" si="36"/>
        <v>0.1102904964587017</v>
      </c>
      <c r="K272" s="115">
        <f t="shared" si="37"/>
        <v>0</v>
      </c>
      <c r="L272" s="129">
        <f t="shared" si="38"/>
        <v>-4.489957620453322E-2</v>
      </c>
    </row>
    <row r="273" spans="1:12">
      <c r="A273" s="80">
        <v>40220</v>
      </c>
      <c r="B273" s="52">
        <v>104.65512286610731</v>
      </c>
      <c r="C273" s="53">
        <v>5995.36</v>
      </c>
      <c r="D273" s="54">
        <f t="shared" si="39"/>
        <v>40585</v>
      </c>
      <c r="E273" s="53">
        <f t="shared" si="32"/>
        <v>111.50932022121796</v>
      </c>
      <c r="F273" s="81">
        <f t="shared" si="33"/>
        <v>6666.91</v>
      </c>
      <c r="H273" s="64">
        <f t="shared" si="34"/>
        <v>40585</v>
      </c>
      <c r="I273" s="70">
        <f t="shared" si="35"/>
        <v>6.5493185306176649E-2</v>
      </c>
      <c r="J273" s="70">
        <f t="shared" si="36"/>
        <v>0.11201162232126172</v>
      </c>
      <c r="K273" s="115">
        <f t="shared" si="37"/>
        <v>0</v>
      </c>
      <c r="L273" s="129">
        <f t="shared" si="38"/>
        <v>-4.6518437015085068E-2</v>
      </c>
    </row>
    <row r="274" spans="1:12">
      <c r="A274" s="80">
        <v>40224</v>
      </c>
      <c r="B274" s="52">
        <v>104.70368284311718</v>
      </c>
      <c r="C274" s="53">
        <v>5964.46</v>
      </c>
      <c r="D274" s="54">
        <f t="shared" si="39"/>
        <v>40589</v>
      </c>
      <c r="E274" s="53">
        <f t="shared" si="32"/>
        <v>111.61092297537419</v>
      </c>
      <c r="F274" s="81">
        <f t="shared" si="33"/>
        <v>6881.62</v>
      </c>
      <c r="H274" s="64">
        <f t="shared" si="34"/>
        <v>40589</v>
      </c>
      <c r="I274" s="70">
        <f t="shared" si="35"/>
        <v>6.5969409525035383E-2</v>
      </c>
      <c r="J274" s="70">
        <f t="shared" si="36"/>
        <v>0.15377083591808804</v>
      </c>
      <c r="K274" s="115">
        <f t="shared" si="37"/>
        <v>0</v>
      </c>
      <c r="L274" s="129">
        <f t="shared" si="38"/>
        <v>-8.7801426393052662E-2</v>
      </c>
    </row>
    <row r="275" spans="1:12">
      <c r="A275" s="80">
        <v>40225</v>
      </c>
      <c r="B275" s="52">
        <v>104.71582847032698</v>
      </c>
      <c r="C275" s="53">
        <v>6031.31</v>
      </c>
      <c r="D275" s="54">
        <f t="shared" si="39"/>
        <v>40590</v>
      </c>
      <c r="E275" s="53">
        <f t="shared" si="32"/>
        <v>111.6371515422734</v>
      </c>
      <c r="F275" s="81">
        <f t="shared" si="33"/>
        <v>6882.48</v>
      </c>
      <c r="H275" s="64">
        <f t="shared" si="34"/>
        <v>40590</v>
      </c>
      <c r="I275" s="70">
        <f t="shared" si="35"/>
        <v>6.6096245171833656E-2</v>
      </c>
      <c r="J275" s="70">
        <f t="shared" si="36"/>
        <v>0.14112522818425832</v>
      </c>
      <c r="K275" s="115">
        <f t="shared" si="37"/>
        <v>0</v>
      </c>
      <c r="L275" s="129">
        <f t="shared" si="38"/>
        <v>-7.5028983012424666E-2</v>
      </c>
    </row>
    <row r="276" spans="1:12">
      <c r="A276" s="80">
        <v>40226</v>
      </c>
      <c r="B276" s="52">
        <v>104.72797550642954</v>
      </c>
      <c r="C276" s="53">
        <v>6103.65</v>
      </c>
      <c r="D276" s="54">
        <f t="shared" si="39"/>
        <v>40591</v>
      </c>
      <c r="E276" s="53">
        <f t="shared" si="32"/>
        <v>111.66360954718893</v>
      </c>
      <c r="F276" s="81">
        <f t="shared" si="33"/>
        <v>6963.79</v>
      </c>
      <c r="H276" s="64">
        <f t="shared" si="34"/>
        <v>40591</v>
      </c>
      <c r="I276" s="70">
        <f t="shared" si="35"/>
        <v>6.6225227855508217E-2</v>
      </c>
      <c r="J276" s="70">
        <f t="shared" si="36"/>
        <v>0.14092223505607304</v>
      </c>
      <c r="K276" s="115">
        <f t="shared" si="37"/>
        <v>0</v>
      </c>
      <c r="L276" s="129">
        <f t="shared" si="38"/>
        <v>-7.4697007200564824E-2</v>
      </c>
    </row>
    <row r="277" spans="1:12">
      <c r="A277" s="80">
        <v>40227</v>
      </c>
      <c r="B277" s="52">
        <v>104.74012395158829</v>
      </c>
      <c r="C277" s="53">
        <v>6071.38</v>
      </c>
      <c r="D277" s="54">
        <f t="shared" si="39"/>
        <v>40592</v>
      </c>
      <c r="E277" s="53">
        <f t="shared" si="32"/>
        <v>111.69018548626116</v>
      </c>
      <c r="F277" s="81">
        <f t="shared" si="33"/>
        <v>6853.93</v>
      </c>
      <c r="H277" s="64">
        <f t="shared" si="34"/>
        <v>40592</v>
      </c>
      <c r="I277" s="70">
        <f t="shared" si="35"/>
        <v>6.635529224583725E-2</v>
      </c>
      <c r="J277" s="70">
        <f t="shared" si="36"/>
        <v>0.128891619368249</v>
      </c>
      <c r="K277" s="115">
        <f t="shared" si="37"/>
        <v>0</v>
      </c>
      <c r="L277" s="129">
        <f t="shared" si="38"/>
        <v>-6.253632712241175E-2</v>
      </c>
    </row>
    <row r="278" spans="1:12">
      <c r="A278" s="80">
        <v>40228</v>
      </c>
      <c r="B278" s="52">
        <v>104.75216906584274</v>
      </c>
      <c r="C278" s="53">
        <v>6018.14</v>
      </c>
      <c r="D278" s="54">
        <f t="shared" si="39"/>
        <v>40592</v>
      </c>
      <c r="E278" s="53">
        <f t="shared" si="32"/>
        <v>111.69018548626116</v>
      </c>
      <c r="F278" s="81">
        <f t="shared" si="33"/>
        <v>6853.93</v>
      </c>
      <c r="H278" s="64">
        <f t="shared" si="34"/>
        <v>40592</v>
      </c>
      <c r="I278" s="70">
        <f t="shared" si="35"/>
        <v>6.6232675488156145E-2</v>
      </c>
      <c r="J278" s="70">
        <f t="shared" si="36"/>
        <v>0.13887845746360172</v>
      </c>
      <c r="K278" s="115">
        <f t="shared" si="37"/>
        <v>0</v>
      </c>
      <c r="L278" s="129">
        <f t="shared" si="38"/>
        <v>-7.2645781975445578E-2</v>
      </c>
    </row>
    <row r="279" spans="1:12">
      <c r="A279" s="80">
        <v>40231</v>
      </c>
      <c r="B279" s="52">
        <v>104.78862282067765</v>
      </c>
      <c r="C279" s="53">
        <v>6032.45</v>
      </c>
      <c r="D279" s="54">
        <f t="shared" si="39"/>
        <v>40596</v>
      </c>
      <c r="E279" s="53">
        <f t="shared" si="32"/>
        <v>111.79642175264841</v>
      </c>
      <c r="F279" s="81">
        <f t="shared" si="33"/>
        <v>6866.76</v>
      </c>
      <c r="H279" s="64">
        <f t="shared" si="34"/>
        <v>40596</v>
      </c>
      <c r="I279" s="70">
        <f t="shared" si="35"/>
        <v>6.6875570489775882E-2</v>
      </c>
      <c r="J279" s="70">
        <f t="shared" si="36"/>
        <v>0.13830367429485535</v>
      </c>
      <c r="K279" s="115">
        <f t="shared" si="37"/>
        <v>0</v>
      </c>
      <c r="L279" s="129">
        <f t="shared" si="38"/>
        <v>-7.1428103805079468E-2</v>
      </c>
    </row>
    <row r="280" spans="1:12">
      <c r="A280" s="80">
        <v>40232</v>
      </c>
      <c r="B280" s="52">
        <v>104.80098787817049</v>
      </c>
      <c r="C280" s="53">
        <v>6049.39</v>
      </c>
      <c r="D280" s="54">
        <f t="shared" si="39"/>
        <v>40597</v>
      </c>
      <c r="E280" s="53">
        <f t="shared" si="32"/>
        <v>111.82302930102554</v>
      </c>
      <c r="F280" s="81">
        <f t="shared" si="33"/>
        <v>6826.81</v>
      </c>
      <c r="H280" s="64">
        <f t="shared" si="34"/>
        <v>40597</v>
      </c>
      <c r="I280" s="70">
        <f t="shared" si="35"/>
        <v>6.7003580453058875E-2</v>
      </c>
      <c r="J280" s="70">
        <f t="shared" si="36"/>
        <v>0.12851213097518932</v>
      </c>
      <c r="K280" s="115">
        <f t="shared" si="37"/>
        <v>0</v>
      </c>
      <c r="L280" s="129">
        <f t="shared" si="38"/>
        <v>-6.1508550522130445E-2</v>
      </c>
    </row>
    <row r="281" spans="1:12">
      <c r="A281" s="80">
        <v>40233</v>
      </c>
      <c r="B281" s="52">
        <v>104.81335439474012</v>
      </c>
      <c r="C281" s="53">
        <v>6035.17</v>
      </c>
      <c r="D281" s="54">
        <f t="shared" si="39"/>
        <v>40598</v>
      </c>
      <c r="E281" s="53">
        <f t="shared" si="32"/>
        <v>111.84941953594057</v>
      </c>
      <c r="F281" s="81">
        <f t="shared" si="33"/>
        <v>6607.55</v>
      </c>
      <c r="H281" s="64">
        <f t="shared" si="34"/>
        <v>40598</v>
      </c>
      <c r="I281" s="70">
        <f t="shared" si="35"/>
        <v>6.7129472020347247E-2</v>
      </c>
      <c r="J281" s="70">
        <f t="shared" si="36"/>
        <v>9.484074185151381E-2</v>
      </c>
      <c r="K281" s="115">
        <f t="shared" si="37"/>
        <v>0</v>
      </c>
      <c r="L281" s="129">
        <f t="shared" si="38"/>
        <v>-2.7711269831166563E-2</v>
      </c>
    </row>
    <row r="282" spans="1:12">
      <c r="A282" s="80">
        <v>40234</v>
      </c>
      <c r="B282" s="52">
        <v>104.8256175572043</v>
      </c>
      <c r="C282" s="53">
        <v>6036.57</v>
      </c>
      <c r="D282" s="54">
        <f t="shared" si="39"/>
        <v>40599</v>
      </c>
      <c r="E282" s="53">
        <f t="shared" si="32"/>
        <v>111.87536860127291</v>
      </c>
      <c r="F282" s="81">
        <f t="shared" si="33"/>
        <v>6658.78</v>
      </c>
      <c r="H282" s="64">
        <f t="shared" si="34"/>
        <v>40599</v>
      </c>
      <c r="I282" s="70">
        <f t="shared" si="35"/>
        <v>6.7252177553082326E-2</v>
      </c>
      <c r="J282" s="70">
        <f t="shared" si="36"/>
        <v>0.10307343408591296</v>
      </c>
      <c r="K282" s="115">
        <f t="shared" si="37"/>
        <v>0</v>
      </c>
      <c r="L282" s="129">
        <f t="shared" si="38"/>
        <v>-3.5821256532830636E-2</v>
      </c>
    </row>
    <row r="283" spans="1:12">
      <c r="A283" s="80">
        <v>40235</v>
      </c>
      <c r="B283" s="52">
        <v>104.83788215445848</v>
      </c>
      <c r="C283" s="53">
        <v>6114.27</v>
      </c>
      <c r="D283" s="54">
        <f t="shared" si="39"/>
        <v>40599</v>
      </c>
      <c r="E283" s="53">
        <f t="shared" si="32"/>
        <v>111.87536860127291</v>
      </c>
      <c r="F283" s="81">
        <f t="shared" si="33"/>
        <v>6658.78</v>
      </c>
      <c r="H283" s="64">
        <f t="shared" si="34"/>
        <v>40599</v>
      </c>
      <c r="I283" s="70">
        <f t="shared" si="35"/>
        <v>6.7127323656214655E-2</v>
      </c>
      <c r="J283" s="70">
        <f t="shared" si="36"/>
        <v>8.9055602712997617E-2</v>
      </c>
      <c r="K283" s="115">
        <f t="shared" si="37"/>
        <v>0</v>
      </c>
      <c r="L283" s="129">
        <f t="shared" si="38"/>
        <v>-2.1928279056782962E-2</v>
      </c>
    </row>
    <row r="284" spans="1:12">
      <c r="A284" s="80">
        <v>40239</v>
      </c>
      <c r="B284" s="52">
        <v>104.89575266540776</v>
      </c>
      <c r="C284" s="53">
        <v>6231.89</v>
      </c>
      <c r="D284" s="54">
        <f t="shared" si="39"/>
        <v>40603</v>
      </c>
      <c r="E284" s="53">
        <f t="shared" si="32"/>
        <v>111.98413206833878</v>
      </c>
      <c r="F284" s="81">
        <f t="shared" si="33"/>
        <v>6933.43</v>
      </c>
      <c r="H284" s="64">
        <f t="shared" si="34"/>
        <v>40603</v>
      </c>
      <c r="I284" s="70">
        <f t="shared" si="35"/>
        <v>6.7575466335050294E-2</v>
      </c>
      <c r="J284" s="70">
        <f t="shared" si="36"/>
        <v>0.11257259033776279</v>
      </c>
      <c r="K284" s="115">
        <f t="shared" si="37"/>
        <v>0</v>
      </c>
      <c r="L284" s="129">
        <f t="shared" si="38"/>
        <v>-4.4997124002712496E-2</v>
      </c>
    </row>
    <row r="285" spans="1:12">
      <c r="A285" s="80">
        <v>40240</v>
      </c>
      <c r="B285" s="52">
        <v>104.91064786228625</v>
      </c>
      <c r="C285" s="53">
        <v>6320.23</v>
      </c>
      <c r="D285" s="54">
        <f t="shared" si="39"/>
        <v>40605</v>
      </c>
      <c r="E285" s="53">
        <f t="shared" si="32"/>
        <v>112.04236381701432</v>
      </c>
      <c r="F285" s="81">
        <f t="shared" si="33"/>
        <v>6950.94</v>
      </c>
      <c r="H285" s="64">
        <f t="shared" si="34"/>
        <v>40605</v>
      </c>
      <c r="I285" s="70">
        <f t="shared" si="35"/>
        <v>6.7978952566279949E-2</v>
      </c>
      <c r="J285" s="70">
        <f t="shared" si="36"/>
        <v>9.9792254395805191E-2</v>
      </c>
      <c r="K285" s="115">
        <f t="shared" si="37"/>
        <v>0</v>
      </c>
      <c r="L285" s="129">
        <f t="shared" si="38"/>
        <v>-3.1813301829525242E-2</v>
      </c>
    </row>
    <row r="286" spans="1:12">
      <c r="A286" s="80">
        <v>40241</v>
      </c>
      <c r="B286" s="52">
        <v>104.92585990622629</v>
      </c>
      <c r="C286" s="53">
        <v>6310.46</v>
      </c>
      <c r="D286" s="54">
        <f t="shared" si="39"/>
        <v>40606</v>
      </c>
      <c r="E286" s="53">
        <f t="shared" si="32"/>
        <v>112.07160687397057</v>
      </c>
      <c r="F286" s="81">
        <f t="shared" si="33"/>
        <v>6954.14</v>
      </c>
      <c r="H286" s="64">
        <f t="shared" si="34"/>
        <v>40606</v>
      </c>
      <c r="I286" s="70">
        <f t="shared" si="35"/>
        <v>6.8102820163975952E-2</v>
      </c>
      <c r="J286" s="70">
        <f t="shared" si="36"/>
        <v>0.10200207274905471</v>
      </c>
      <c r="K286" s="115">
        <f t="shared" si="37"/>
        <v>0</v>
      </c>
      <c r="L286" s="129">
        <f t="shared" si="38"/>
        <v>-3.3899252585078754E-2</v>
      </c>
    </row>
    <row r="287" spans="1:12">
      <c r="A287" s="80">
        <v>40242</v>
      </c>
      <c r="B287" s="52">
        <v>104.9412840076325</v>
      </c>
      <c r="C287" s="53">
        <v>6320.95</v>
      </c>
      <c r="D287" s="54">
        <f t="shared" si="39"/>
        <v>40606</v>
      </c>
      <c r="E287" s="53">
        <f t="shared" si="32"/>
        <v>112.07160687397057</v>
      </c>
      <c r="F287" s="81">
        <f t="shared" si="33"/>
        <v>6954.14</v>
      </c>
      <c r="H287" s="64">
        <f t="shared" si="34"/>
        <v>40606</v>
      </c>
      <c r="I287" s="70">
        <f t="shared" si="35"/>
        <v>6.7945832126653505E-2</v>
      </c>
      <c r="J287" s="70">
        <f t="shared" si="36"/>
        <v>0.10017323345383211</v>
      </c>
      <c r="K287" s="115">
        <f t="shared" si="37"/>
        <v>0</v>
      </c>
      <c r="L287" s="129">
        <f t="shared" si="38"/>
        <v>-3.2227401327178606E-2</v>
      </c>
    </row>
    <row r="288" spans="1:12">
      <c r="A288" s="80">
        <v>40245</v>
      </c>
      <c r="B288" s="52">
        <v>104.98724829002784</v>
      </c>
      <c r="C288" s="53">
        <v>6364.81</v>
      </c>
      <c r="D288" s="54">
        <f t="shared" si="39"/>
        <v>40610</v>
      </c>
      <c r="E288" s="53">
        <f t="shared" si="32"/>
        <v>112.18852037547784</v>
      </c>
      <c r="F288" s="81">
        <f t="shared" si="33"/>
        <v>6931.56</v>
      </c>
      <c r="H288" s="64">
        <f t="shared" si="34"/>
        <v>40610</v>
      </c>
      <c r="I288" s="70">
        <f t="shared" si="35"/>
        <v>6.8591873801249204E-2</v>
      </c>
      <c r="J288" s="70">
        <f t="shared" si="36"/>
        <v>8.9044291974151646E-2</v>
      </c>
      <c r="K288" s="115">
        <f t="shared" si="37"/>
        <v>0</v>
      </c>
      <c r="L288" s="129">
        <f t="shared" si="38"/>
        <v>-2.0452418172902442E-2</v>
      </c>
    </row>
    <row r="289" spans="1:12">
      <c r="A289" s="80">
        <v>40246</v>
      </c>
      <c r="B289" s="52">
        <v>105.00257642827818</v>
      </c>
      <c r="C289" s="53">
        <v>6336.9</v>
      </c>
      <c r="D289" s="54">
        <f t="shared" si="39"/>
        <v>40611</v>
      </c>
      <c r="E289" s="53">
        <f t="shared" si="32"/>
        <v>112.21757720225509</v>
      </c>
      <c r="F289" s="81">
        <f t="shared" si="33"/>
        <v>6944.39</v>
      </c>
      <c r="H289" s="64">
        <f t="shared" si="34"/>
        <v>40611</v>
      </c>
      <c r="I289" s="70">
        <f t="shared" si="35"/>
        <v>6.8712607055933628E-2</v>
      </c>
      <c r="J289" s="70">
        <f t="shared" si="36"/>
        <v>9.5865486278779999E-2</v>
      </c>
      <c r="K289" s="115">
        <f t="shared" si="37"/>
        <v>0</v>
      </c>
      <c r="L289" s="129">
        <f t="shared" si="38"/>
        <v>-2.7152879222846371E-2</v>
      </c>
    </row>
    <row r="290" spans="1:12">
      <c r="A290" s="80">
        <v>40247</v>
      </c>
      <c r="B290" s="52">
        <v>105.01832681474242</v>
      </c>
      <c r="C290" s="53">
        <v>6355.21</v>
      </c>
      <c r="D290" s="54">
        <f t="shared" si="39"/>
        <v>40612</v>
      </c>
      <c r="E290" s="53">
        <f t="shared" si="32"/>
        <v>112.24664155475047</v>
      </c>
      <c r="F290" s="81">
        <f t="shared" si="33"/>
        <v>6898.4</v>
      </c>
      <c r="H290" s="64">
        <f t="shared" si="34"/>
        <v>40612</v>
      </c>
      <c r="I290" s="70">
        <f t="shared" si="35"/>
        <v>6.8829079259272063E-2</v>
      </c>
      <c r="J290" s="70">
        <f t="shared" si="36"/>
        <v>8.5471605186925315E-2</v>
      </c>
      <c r="K290" s="115">
        <f t="shared" si="37"/>
        <v>0</v>
      </c>
      <c r="L290" s="129">
        <f t="shared" si="38"/>
        <v>-1.6642525927653251E-2</v>
      </c>
    </row>
    <row r="291" spans="1:12">
      <c r="A291" s="80">
        <v>40248</v>
      </c>
      <c r="B291" s="52">
        <v>105.03397454543781</v>
      </c>
      <c r="C291" s="53">
        <v>6376.49</v>
      </c>
      <c r="D291" s="54">
        <f t="shared" si="39"/>
        <v>40613</v>
      </c>
      <c r="E291" s="53">
        <f t="shared" si="32"/>
        <v>112.27447872185606</v>
      </c>
      <c r="F291" s="81">
        <f t="shared" si="33"/>
        <v>6836.95</v>
      </c>
      <c r="H291" s="64">
        <f t="shared" si="34"/>
        <v>40613</v>
      </c>
      <c r="I291" s="70">
        <f t="shared" si="35"/>
        <v>6.893487757417005E-2</v>
      </c>
      <c r="J291" s="70">
        <f t="shared" si="36"/>
        <v>7.2212141789605333E-2</v>
      </c>
      <c r="K291" s="115">
        <f t="shared" si="37"/>
        <v>0</v>
      </c>
      <c r="L291" s="129">
        <f t="shared" si="38"/>
        <v>-3.2772642154352827E-3</v>
      </c>
    </row>
    <row r="292" spans="1:12">
      <c r="A292" s="80">
        <v>40249</v>
      </c>
      <c r="B292" s="52">
        <v>105.04930950572145</v>
      </c>
      <c r="C292" s="53">
        <v>6381</v>
      </c>
      <c r="D292" s="54">
        <f t="shared" si="39"/>
        <v>40613</v>
      </c>
      <c r="E292" s="53">
        <f t="shared" si="32"/>
        <v>112.27447872185606</v>
      </c>
      <c r="F292" s="81">
        <f t="shared" si="33"/>
        <v>6836.95</v>
      </c>
      <c r="H292" s="64">
        <f t="shared" si="34"/>
        <v>40613</v>
      </c>
      <c r="I292" s="70">
        <f t="shared" si="35"/>
        <v>6.8778835864133692E-2</v>
      </c>
      <c r="J292" s="70">
        <f t="shared" si="36"/>
        <v>7.1454317505093234E-2</v>
      </c>
      <c r="K292" s="115">
        <f t="shared" si="37"/>
        <v>0</v>
      </c>
      <c r="L292" s="129">
        <f t="shared" si="38"/>
        <v>-2.6754816409595428E-3</v>
      </c>
    </row>
    <row r="293" spans="1:12">
      <c r="A293" s="80">
        <v>40252</v>
      </c>
      <c r="B293" s="52">
        <v>105.09658169499903</v>
      </c>
      <c r="C293" s="53">
        <v>6370.91</v>
      </c>
      <c r="D293" s="54">
        <f t="shared" si="39"/>
        <v>40617</v>
      </c>
      <c r="E293" s="53">
        <f t="shared" si="32"/>
        <v>112.39059312697054</v>
      </c>
      <c r="F293" s="81">
        <f t="shared" si="33"/>
        <v>6842.78</v>
      </c>
      <c r="H293" s="64">
        <f t="shared" si="34"/>
        <v>40617</v>
      </c>
      <c r="I293" s="70">
        <f t="shared" si="35"/>
        <v>6.9402936939847226E-2</v>
      </c>
      <c r="J293" s="70">
        <f t="shared" si="36"/>
        <v>7.4066342170898691E-2</v>
      </c>
      <c r="K293" s="115">
        <f t="shared" si="37"/>
        <v>0</v>
      </c>
      <c r="L293" s="129">
        <f t="shared" si="38"/>
        <v>-4.6634052310514651E-3</v>
      </c>
    </row>
    <row r="294" spans="1:12">
      <c r="A294" s="80">
        <v>40253</v>
      </c>
      <c r="B294" s="52">
        <v>105.11234618225329</v>
      </c>
      <c r="C294" s="53">
        <v>6456.89</v>
      </c>
      <c r="D294" s="54">
        <f t="shared" si="39"/>
        <v>40618</v>
      </c>
      <c r="E294" s="53">
        <f t="shared" si="32"/>
        <v>112.41992707177668</v>
      </c>
      <c r="F294" s="81">
        <f t="shared" si="33"/>
        <v>6919.99</v>
      </c>
      <c r="H294" s="64">
        <f t="shared" si="34"/>
        <v>40618</v>
      </c>
      <c r="I294" s="70">
        <f t="shared" si="35"/>
        <v>6.9521622862958932E-2</v>
      </c>
      <c r="J294" s="70">
        <f t="shared" si="36"/>
        <v>7.1721835124959554E-2</v>
      </c>
      <c r="K294" s="115">
        <f t="shared" si="37"/>
        <v>0</v>
      </c>
      <c r="L294" s="129">
        <f t="shared" si="38"/>
        <v>-2.2002122620006226E-3</v>
      </c>
    </row>
    <row r="295" spans="1:12">
      <c r="A295" s="80">
        <v>40254</v>
      </c>
      <c r="B295" s="52">
        <v>105.12800792183444</v>
      </c>
      <c r="C295" s="53">
        <v>6498.88</v>
      </c>
      <c r="D295" s="54">
        <f t="shared" si="39"/>
        <v>40619</v>
      </c>
      <c r="E295" s="53">
        <f t="shared" si="32"/>
        <v>112.44893141296122</v>
      </c>
      <c r="F295" s="81">
        <f t="shared" si="33"/>
        <v>6840.27</v>
      </c>
      <c r="H295" s="64">
        <f t="shared" si="34"/>
        <v>40619</v>
      </c>
      <c r="I295" s="70">
        <f t="shared" si="35"/>
        <v>6.963818335233829E-2</v>
      </c>
      <c r="J295" s="70">
        <f t="shared" si="36"/>
        <v>5.2530589886257362E-2</v>
      </c>
      <c r="K295" s="115">
        <f t="shared" si="37"/>
        <v>1</v>
      </c>
      <c r="L295" s="129">
        <f t="shared" si="38"/>
        <v>1.7107593466080928E-2</v>
      </c>
    </row>
    <row r="296" spans="1:12">
      <c r="A296" s="80">
        <v>40255</v>
      </c>
      <c r="B296" s="52">
        <v>105.14377712302273</v>
      </c>
      <c r="C296" s="53">
        <v>6517.13</v>
      </c>
      <c r="D296" s="54">
        <f t="shared" si="39"/>
        <v>40620</v>
      </c>
      <c r="E296" s="53">
        <f t="shared" si="32"/>
        <v>112.47861793085424</v>
      </c>
      <c r="F296" s="81">
        <f t="shared" si="33"/>
        <v>6749.34</v>
      </c>
      <c r="H296" s="64">
        <f t="shared" si="34"/>
        <v>40620</v>
      </c>
      <c r="I296" s="70">
        <f t="shared" si="35"/>
        <v>6.9760103817170682E-2</v>
      </c>
      <c r="J296" s="70">
        <f t="shared" si="36"/>
        <v>3.5630714747135528E-2</v>
      </c>
      <c r="K296" s="115">
        <f t="shared" si="37"/>
        <v>1</v>
      </c>
      <c r="L296" s="129">
        <f t="shared" si="38"/>
        <v>3.4129389070035154E-2</v>
      </c>
    </row>
    <row r="297" spans="1:12">
      <c r="A297" s="80">
        <v>40256</v>
      </c>
      <c r="B297" s="52">
        <v>105.15912811448268</v>
      </c>
      <c r="C297" s="53">
        <v>6538.14</v>
      </c>
      <c r="D297" s="54">
        <f t="shared" si="39"/>
        <v>40620</v>
      </c>
      <c r="E297" s="53">
        <f t="shared" si="32"/>
        <v>112.47861793085424</v>
      </c>
      <c r="F297" s="81">
        <f t="shared" si="33"/>
        <v>6749.34</v>
      </c>
      <c r="H297" s="64">
        <f t="shared" si="34"/>
        <v>40620</v>
      </c>
      <c r="I297" s="70">
        <f t="shared" si="35"/>
        <v>6.9603941641690925E-2</v>
      </c>
      <c r="J297" s="70">
        <f t="shared" si="36"/>
        <v>3.2302765006561485E-2</v>
      </c>
      <c r="K297" s="115">
        <f t="shared" si="37"/>
        <v>1</v>
      </c>
      <c r="L297" s="129">
        <f t="shared" si="38"/>
        <v>3.730117663512944E-2</v>
      </c>
    </row>
    <row r="298" spans="1:12">
      <c r="A298" s="80">
        <v>40259</v>
      </c>
      <c r="B298" s="52">
        <v>105.20487233521249</v>
      </c>
      <c r="C298" s="53">
        <v>6466.59</v>
      </c>
      <c r="D298" s="54">
        <f t="shared" si="39"/>
        <v>40624</v>
      </c>
      <c r="E298" s="53">
        <f t="shared" si="32"/>
        <v>112.5994445625488</v>
      </c>
      <c r="F298" s="81">
        <f t="shared" si="33"/>
        <v>6799.8</v>
      </c>
      <c r="H298" s="64">
        <f t="shared" si="34"/>
        <v>40624</v>
      </c>
      <c r="I298" s="70">
        <f t="shared" si="35"/>
        <v>7.0287355169018406E-2</v>
      </c>
      <c r="J298" s="70">
        <f t="shared" si="36"/>
        <v>5.1527930485773865E-2</v>
      </c>
      <c r="K298" s="115">
        <f t="shared" si="37"/>
        <v>1</v>
      </c>
      <c r="L298" s="129">
        <f t="shared" si="38"/>
        <v>1.8759424683244541E-2</v>
      </c>
    </row>
    <row r="299" spans="1:12">
      <c r="A299" s="80">
        <v>40260</v>
      </c>
      <c r="B299" s="52">
        <v>105.22054786119043</v>
      </c>
      <c r="C299" s="53">
        <v>6491.98</v>
      </c>
      <c r="D299" s="54">
        <f t="shared" si="39"/>
        <v>40625</v>
      </c>
      <c r="E299" s="53">
        <f t="shared" si="32"/>
        <v>112.63040940980351</v>
      </c>
      <c r="F299" s="81">
        <f t="shared" si="33"/>
        <v>6883.21</v>
      </c>
      <c r="G299" s="17"/>
      <c r="H299" s="64">
        <f t="shared" si="34"/>
        <v>40625</v>
      </c>
      <c r="I299" s="70">
        <f t="shared" si="35"/>
        <v>7.0422191285188562E-2</v>
      </c>
      <c r="J299" s="70">
        <f t="shared" si="36"/>
        <v>6.0263586763976473E-2</v>
      </c>
      <c r="K299" s="115">
        <f t="shared" si="37"/>
        <v>1</v>
      </c>
      <c r="L299" s="129">
        <f t="shared" si="38"/>
        <v>1.0158604521212089E-2</v>
      </c>
    </row>
    <row r="300" spans="1:12">
      <c r="A300" s="80">
        <v>40262</v>
      </c>
      <c r="B300" s="52">
        <v>105.25169314335734</v>
      </c>
      <c r="C300" s="53">
        <v>6535.6</v>
      </c>
      <c r="D300" s="54">
        <f t="shared" si="39"/>
        <v>40627</v>
      </c>
      <c r="E300" s="53">
        <f t="shared" si="32"/>
        <v>112.69123803983958</v>
      </c>
      <c r="F300" s="81">
        <f t="shared" si="33"/>
        <v>7101.72</v>
      </c>
      <c r="H300" s="64">
        <f t="shared" si="34"/>
        <v>40627</v>
      </c>
      <c r="I300" s="70">
        <f t="shared" si="35"/>
        <v>7.0683375006131755E-2</v>
      </c>
      <c r="J300" s="70">
        <f t="shared" si="36"/>
        <v>8.6620968235510132E-2</v>
      </c>
      <c r="K300" s="115">
        <f t="shared" si="37"/>
        <v>0</v>
      </c>
      <c r="L300" s="129">
        <f t="shared" si="38"/>
        <v>-1.5937593229378377E-2</v>
      </c>
    </row>
    <row r="301" spans="1:12">
      <c r="A301" s="80">
        <v>40263</v>
      </c>
      <c r="B301" s="52">
        <v>105.26748089732885</v>
      </c>
      <c r="C301" s="53">
        <v>6562.47</v>
      </c>
      <c r="D301" s="54">
        <f t="shared" si="39"/>
        <v>40627</v>
      </c>
      <c r="E301" s="53">
        <f t="shared" si="32"/>
        <v>112.69123803983958</v>
      </c>
      <c r="F301" s="81">
        <f t="shared" si="33"/>
        <v>7101.72</v>
      </c>
      <c r="H301" s="64">
        <f t="shared" si="34"/>
        <v>40627</v>
      </c>
      <c r="I301" s="70">
        <f t="shared" si="35"/>
        <v>7.0522796586643732E-2</v>
      </c>
      <c r="J301" s="70">
        <f t="shared" si="36"/>
        <v>8.2171804213962085E-2</v>
      </c>
      <c r="K301" s="115">
        <f t="shared" si="37"/>
        <v>0</v>
      </c>
      <c r="L301" s="129">
        <f t="shared" si="38"/>
        <v>-1.1649007627318353E-2</v>
      </c>
    </row>
    <row r="302" spans="1:12">
      <c r="A302" s="80">
        <v>40266</v>
      </c>
      <c r="B302" s="52">
        <v>105.31548286861803</v>
      </c>
      <c r="C302" s="53">
        <v>6588.34</v>
      </c>
      <c r="D302" s="54">
        <f t="shared" si="39"/>
        <v>40631</v>
      </c>
      <c r="E302" s="53">
        <f t="shared" si="32"/>
        <v>112.81330720290212</v>
      </c>
      <c r="F302" s="81">
        <f t="shared" si="33"/>
        <v>7205.54</v>
      </c>
      <c r="H302" s="64">
        <f t="shared" si="34"/>
        <v>40631</v>
      </c>
      <c r="I302" s="70">
        <f t="shared" si="35"/>
        <v>7.1193941574931419E-2</v>
      </c>
      <c r="J302" s="70">
        <f t="shared" si="36"/>
        <v>9.3680654003891695E-2</v>
      </c>
      <c r="K302" s="115">
        <f t="shared" si="37"/>
        <v>0</v>
      </c>
      <c r="L302" s="129">
        <f t="shared" si="38"/>
        <v>-2.2486712428960276E-2</v>
      </c>
    </row>
    <row r="303" spans="1:12">
      <c r="A303" s="80">
        <v>40267</v>
      </c>
      <c r="B303" s="52">
        <v>105.3317014529798</v>
      </c>
      <c r="C303" s="53">
        <v>6538.16</v>
      </c>
      <c r="D303" s="54">
        <f t="shared" si="39"/>
        <v>40632</v>
      </c>
      <c r="E303" s="53">
        <f t="shared" si="32"/>
        <v>112.84320272931089</v>
      </c>
      <c r="F303" s="81">
        <f t="shared" si="33"/>
        <v>7269.95</v>
      </c>
      <c r="H303" s="64">
        <f t="shared" si="34"/>
        <v>40632</v>
      </c>
      <c r="I303" s="70">
        <f t="shared" si="35"/>
        <v>7.1312825794276558E-2</v>
      </c>
      <c r="J303" s="70">
        <f t="shared" si="36"/>
        <v>0.11192598529249809</v>
      </c>
      <c r="K303" s="115">
        <f t="shared" si="37"/>
        <v>0</v>
      </c>
      <c r="L303" s="129">
        <f t="shared" si="38"/>
        <v>-4.0613159498221529E-2</v>
      </c>
    </row>
    <row r="304" spans="1:12">
      <c r="A304" s="80">
        <v>40268</v>
      </c>
      <c r="B304" s="52">
        <v>105.34613189607886</v>
      </c>
      <c r="C304" s="53">
        <v>6521.55</v>
      </c>
      <c r="D304" s="54">
        <f t="shared" si="39"/>
        <v>40633</v>
      </c>
      <c r="E304" s="53">
        <f t="shared" si="32"/>
        <v>112.87299333483143</v>
      </c>
      <c r="F304" s="81">
        <f t="shared" si="33"/>
        <v>7327.83</v>
      </c>
      <c r="H304" s="64">
        <f t="shared" si="34"/>
        <v>40633</v>
      </c>
      <c r="I304" s="70">
        <f t="shared" si="35"/>
        <v>7.1448863885933855E-2</v>
      </c>
      <c r="J304" s="70">
        <f t="shared" si="36"/>
        <v>0.12363318536237555</v>
      </c>
      <c r="K304" s="115">
        <f t="shared" si="37"/>
        <v>0</v>
      </c>
      <c r="L304" s="129">
        <f t="shared" si="38"/>
        <v>-5.2184321476441697E-2</v>
      </c>
    </row>
    <row r="305" spans="1:12">
      <c r="A305" s="80">
        <v>40269</v>
      </c>
      <c r="B305" s="52">
        <v>105.36035362388483</v>
      </c>
      <c r="C305" s="53">
        <v>6572.99</v>
      </c>
      <c r="D305" s="54">
        <f t="shared" si="39"/>
        <v>40634</v>
      </c>
      <c r="E305" s="53">
        <f t="shared" si="32"/>
        <v>112.90279180507183</v>
      </c>
      <c r="F305" s="81">
        <f t="shared" si="33"/>
        <v>7318.19</v>
      </c>
      <c r="H305" s="64">
        <f t="shared" si="34"/>
        <v>40634</v>
      </c>
      <c r="I305" s="70">
        <f t="shared" si="35"/>
        <v>7.158706213261179E-2</v>
      </c>
      <c r="J305" s="70">
        <f t="shared" si="36"/>
        <v>0.11337306157471705</v>
      </c>
      <c r="K305" s="115">
        <f t="shared" si="37"/>
        <v>0</v>
      </c>
      <c r="L305" s="129">
        <f t="shared" si="38"/>
        <v>-4.1785999442105259E-2</v>
      </c>
    </row>
    <row r="306" spans="1:12">
      <c r="A306" s="80">
        <v>40273</v>
      </c>
      <c r="B306" s="52">
        <v>105.40671217947934</v>
      </c>
      <c r="C306" s="53">
        <v>6669.82</v>
      </c>
      <c r="D306" s="54">
        <f t="shared" si="39"/>
        <v>40638</v>
      </c>
      <c r="E306" s="53">
        <f t="shared" si="32"/>
        <v>113.01593918045285</v>
      </c>
      <c r="F306" s="81">
        <f t="shared" si="33"/>
        <v>7423.72</v>
      </c>
      <c r="H306" s="64">
        <f t="shared" si="34"/>
        <v>40638</v>
      </c>
      <c r="I306" s="70">
        <f t="shared" si="35"/>
        <v>7.2189207343997586E-2</v>
      </c>
      <c r="J306" s="70">
        <f t="shared" si="36"/>
        <v>0.11303153608343264</v>
      </c>
      <c r="K306" s="115">
        <f t="shared" si="37"/>
        <v>0</v>
      </c>
      <c r="L306" s="129">
        <f t="shared" si="38"/>
        <v>-4.0842328739435052E-2</v>
      </c>
    </row>
    <row r="307" spans="1:12">
      <c r="A307" s="80">
        <v>40274</v>
      </c>
      <c r="B307" s="52">
        <v>105.41799069768255</v>
      </c>
      <c r="C307" s="53">
        <v>6666.78</v>
      </c>
      <c r="D307" s="54">
        <f t="shared" si="39"/>
        <v>40639</v>
      </c>
      <c r="E307" s="53">
        <f t="shared" si="32"/>
        <v>113.0382033204714</v>
      </c>
      <c r="F307" s="81">
        <f t="shared" si="33"/>
        <v>7400.7</v>
      </c>
      <c r="H307" s="64">
        <f t="shared" si="34"/>
        <v>40639</v>
      </c>
      <c r="I307" s="70">
        <f t="shared" si="35"/>
        <v>7.2285694048580984E-2</v>
      </c>
      <c r="J307" s="70">
        <f t="shared" si="36"/>
        <v>0.11008612853581501</v>
      </c>
      <c r="K307" s="115">
        <f t="shared" si="37"/>
        <v>0</v>
      </c>
      <c r="L307" s="129">
        <f t="shared" si="38"/>
        <v>-3.7800434487234025E-2</v>
      </c>
    </row>
    <row r="308" spans="1:12">
      <c r="A308" s="80">
        <v>40275</v>
      </c>
      <c r="B308" s="52">
        <v>105.42927042268721</v>
      </c>
      <c r="C308" s="53">
        <v>6677.56</v>
      </c>
      <c r="D308" s="54">
        <f t="shared" si="39"/>
        <v>40640</v>
      </c>
      <c r="E308" s="53">
        <f t="shared" si="32"/>
        <v>113.06001969371226</v>
      </c>
      <c r="F308" s="81">
        <f t="shared" si="33"/>
        <v>7393.11</v>
      </c>
      <c r="H308" s="64">
        <f t="shared" si="34"/>
        <v>40640</v>
      </c>
      <c r="I308" s="70">
        <f t="shared" si="35"/>
        <v>7.2377900752152113E-2</v>
      </c>
      <c r="J308" s="70">
        <f t="shared" si="36"/>
        <v>0.10715740480055569</v>
      </c>
      <c r="K308" s="115">
        <f t="shared" si="37"/>
        <v>0</v>
      </c>
      <c r="L308" s="129">
        <f t="shared" si="38"/>
        <v>-3.4779504048403576E-2</v>
      </c>
    </row>
    <row r="309" spans="1:12">
      <c r="A309" s="80">
        <v>40276</v>
      </c>
      <c r="B309" s="52">
        <v>105.44044592535201</v>
      </c>
      <c r="C309" s="53">
        <v>6590.34</v>
      </c>
      <c r="D309" s="54">
        <f t="shared" si="39"/>
        <v>40641</v>
      </c>
      <c r="E309" s="53">
        <f t="shared" si="32"/>
        <v>113.08082273733591</v>
      </c>
      <c r="F309" s="81">
        <f t="shared" si="33"/>
        <v>7338.25</v>
      </c>
      <c r="H309" s="64">
        <f t="shared" si="34"/>
        <v>40641</v>
      </c>
      <c r="I309" s="70">
        <f t="shared" si="35"/>
        <v>7.246153736293004E-2</v>
      </c>
      <c r="J309" s="70">
        <f t="shared" si="36"/>
        <v>0.1134857989117406</v>
      </c>
      <c r="K309" s="115">
        <f t="shared" si="37"/>
        <v>0</v>
      </c>
      <c r="L309" s="129">
        <f t="shared" si="38"/>
        <v>-4.1024261548810559E-2</v>
      </c>
    </row>
    <row r="310" spans="1:12">
      <c r="A310" s="80">
        <v>40277</v>
      </c>
      <c r="B310" s="52">
        <v>105.45109541039047</v>
      </c>
      <c r="C310" s="53">
        <v>6661.54</v>
      </c>
      <c r="D310" s="54">
        <f t="shared" si="39"/>
        <v>40641</v>
      </c>
      <c r="E310" s="53">
        <f t="shared" si="32"/>
        <v>113.08082273733591</v>
      </c>
      <c r="F310" s="81">
        <f t="shared" si="33"/>
        <v>7338.25</v>
      </c>
      <c r="H310" s="64">
        <f t="shared" si="34"/>
        <v>40641</v>
      </c>
      <c r="I310" s="70">
        <f t="shared" si="35"/>
        <v>7.2353229686731746E-2</v>
      </c>
      <c r="J310" s="70">
        <f t="shared" si="36"/>
        <v>0.10158461857168155</v>
      </c>
      <c r="K310" s="115">
        <f t="shared" si="37"/>
        <v>0</v>
      </c>
      <c r="L310" s="129">
        <f t="shared" si="38"/>
        <v>-2.9231388884949805E-2</v>
      </c>
    </row>
    <row r="311" spans="1:12">
      <c r="A311" s="80">
        <v>40280</v>
      </c>
      <c r="B311" s="52">
        <v>105.48557791858966</v>
      </c>
      <c r="C311" s="53">
        <v>6634.12</v>
      </c>
      <c r="D311" s="54">
        <f t="shared" si="39"/>
        <v>40644</v>
      </c>
      <c r="E311" s="53">
        <f t="shared" si="32"/>
        <v>113.151385170724</v>
      </c>
      <c r="F311" s="81">
        <f t="shared" si="33"/>
        <v>7267.5</v>
      </c>
      <c r="H311" s="64">
        <f t="shared" si="34"/>
        <v>40644</v>
      </c>
      <c r="I311" s="70">
        <f t="shared" si="35"/>
        <v>7.2671614484119962E-2</v>
      </c>
      <c r="J311" s="70">
        <f t="shared" si="36"/>
        <v>9.5473099672601647E-2</v>
      </c>
      <c r="K311" s="115">
        <f t="shared" si="37"/>
        <v>0</v>
      </c>
      <c r="L311" s="129">
        <f t="shared" si="38"/>
        <v>-2.2801485188481685E-2</v>
      </c>
    </row>
    <row r="312" spans="1:12">
      <c r="A312" s="80">
        <v>40281</v>
      </c>
      <c r="B312" s="52">
        <v>105.49718133216071</v>
      </c>
      <c r="C312" s="53">
        <v>6615.8</v>
      </c>
      <c r="D312" s="54">
        <f t="shared" si="39"/>
        <v>40646</v>
      </c>
      <c r="E312" s="53">
        <f t="shared" si="32"/>
        <v>113.19845614695501</v>
      </c>
      <c r="F312" s="81">
        <f t="shared" si="33"/>
        <v>7425.52</v>
      </c>
      <c r="H312" s="64">
        <f t="shared" si="34"/>
        <v>40646</v>
      </c>
      <c r="I312" s="70">
        <f t="shared" si="35"/>
        <v>7.2999815895996578E-2</v>
      </c>
      <c r="J312" s="70">
        <f t="shared" si="36"/>
        <v>0.12239184981408147</v>
      </c>
      <c r="K312" s="115">
        <f t="shared" si="37"/>
        <v>0</v>
      </c>
      <c r="L312" s="129">
        <f t="shared" si="38"/>
        <v>-4.9392033918084888E-2</v>
      </c>
    </row>
    <row r="313" spans="1:12">
      <c r="A313" s="80">
        <v>40283</v>
      </c>
      <c r="B313" s="52">
        <v>105.52081270077912</v>
      </c>
      <c r="C313" s="53">
        <v>6554.45</v>
      </c>
      <c r="D313" s="54">
        <f t="shared" si="39"/>
        <v>40648</v>
      </c>
      <c r="E313" s="53">
        <f t="shared" si="32"/>
        <v>113.24532030779984</v>
      </c>
      <c r="F313" s="81">
        <f t="shared" si="33"/>
        <v>7316.33</v>
      </c>
      <c r="H313" s="64">
        <f t="shared" si="34"/>
        <v>40648</v>
      </c>
      <c r="I313" s="70">
        <f t="shared" si="35"/>
        <v>7.3203640204371645E-2</v>
      </c>
      <c r="J313" s="70">
        <f t="shared" si="36"/>
        <v>0.11623858599882531</v>
      </c>
      <c r="K313" s="115">
        <f t="shared" si="37"/>
        <v>0</v>
      </c>
      <c r="L313" s="129">
        <f t="shared" si="38"/>
        <v>-4.3034945794453661E-2</v>
      </c>
    </row>
    <row r="314" spans="1:12">
      <c r="A314" s="80">
        <v>40284</v>
      </c>
      <c r="B314" s="52">
        <v>105.53284207342701</v>
      </c>
      <c r="C314" s="53">
        <v>6540.82</v>
      </c>
      <c r="D314" s="54">
        <f t="shared" si="39"/>
        <v>40648</v>
      </c>
      <c r="E314" s="53">
        <f t="shared" si="32"/>
        <v>113.24532030779984</v>
      </c>
      <c r="F314" s="81">
        <f t="shared" si="33"/>
        <v>7316.33</v>
      </c>
      <c r="H314" s="64">
        <f t="shared" si="34"/>
        <v>40648</v>
      </c>
      <c r="I314" s="70">
        <f t="shared" si="35"/>
        <v>7.3081308935152967E-2</v>
      </c>
      <c r="J314" s="70">
        <f t="shared" si="36"/>
        <v>0.1185646447998876</v>
      </c>
      <c r="K314" s="115">
        <f t="shared" si="37"/>
        <v>0</v>
      </c>
      <c r="L314" s="129">
        <f t="shared" si="38"/>
        <v>-4.5483335864734631E-2</v>
      </c>
    </row>
    <row r="315" spans="1:12">
      <c r="A315" s="80">
        <v>40287</v>
      </c>
      <c r="B315" s="52">
        <v>105.56893430541612</v>
      </c>
      <c r="C315" s="53">
        <v>6467.49</v>
      </c>
      <c r="D315" s="54">
        <f t="shared" si="39"/>
        <v>40652</v>
      </c>
      <c r="E315" s="53">
        <f t="shared" si="32"/>
        <v>113.33830892285096</v>
      </c>
      <c r="F315" s="81">
        <f t="shared" si="33"/>
        <v>7211.02</v>
      </c>
      <c r="H315" s="64">
        <f t="shared" si="34"/>
        <v>40652</v>
      </c>
      <c r="I315" s="70">
        <f t="shared" si="35"/>
        <v>7.3595273728516153E-2</v>
      </c>
      <c r="J315" s="70">
        <f t="shared" si="36"/>
        <v>0.11496422878118095</v>
      </c>
      <c r="K315" s="115">
        <f t="shared" si="37"/>
        <v>0</v>
      </c>
      <c r="L315" s="129">
        <f t="shared" si="38"/>
        <v>-4.1368955052664802E-2</v>
      </c>
    </row>
    <row r="316" spans="1:12">
      <c r="A316" s="80">
        <v>40288</v>
      </c>
      <c r="B316" s="52">
        <v>105.58086359499264</v>
      </c>
      <c r="C316" s="53">
        <v>6500.38</v>
      </c>
      <c r="D316" s="54">
        <f t="shared" si="39"/>
        <v>40653</v>
      </c>
      <c r="E316" s="53">
        <f t="shared" si="32"/>
        <v>113.36131659956229</v>
      </c>
      <c r="F316" s="81">
        <f t="shared" si="33"/>
        <v>7352.62</v>
      </c>
      <c r="H316" s="64">
        <f t="shared" si="34"/>
        <v>40653</v>
      </c>
      <c r="I316" s="70">
        <f t="shared" si="35"/>
        <v>7.3691886385921279E-2</v>
      </c>
      <c r="J316" s="70">
        <f t="shared" si="36"/>
        <v>0.13110618148477471</v>
      </c>
      <c r="K316" s="115">
        <f t="shared" si="37"/>
        <v>0</v>
      </c>
      <c r="L316" s="129">
        <f t="shared" si="38"/>
        <v>-5.741429509885343E-2</v>
      </c>
    </row>
    <row r="317" spans="1:12">
      <c r="A317" s="80">
        <v>40289</v>
      </c>
      <c r="B317" s="52">
        <v>105.59237190912448</v>
      </c>
      <c r="C317" s="53">
        <v>6518.8</v>
      </c>
      <c r="D317" s="54">
        <f t="shared" si="39"/>
        <v>40654</v>
      </c>
      <c r="E317" s="53">
        <f t="shared" si="32"/>
        <v>113.38398886288219</v>
      </c>
      <c r="F317" s="81">
        <f t="shared" si="33"/>
        <v>7394.15</v>
      </c>
      <c r="H317" s="64">
        <f t="shared" si="34"/>
        <v>40654</v>
      </c>
      <c r="I317" s="70">
        <f t="shared" si="35"/>
        <v>7.3789581698793238E-2</v>
      </c>
      <c r="J317" s="70">
        <f t="shared" si="36"/>
        <v>0.13428084923605565</v>
      </c>
      <c r="K317" s="115">
        <f t="shared" si="37"/>
        <v>0</v>
      </c>
      <c r="L317" s="129">
        <f t="shared" si="38"/>
        <v>-6.0491267537262416E-2</v>
      </c>
    </row>
    <row r="318" spans="1:12">
      <c r="A318" s="80">
        <v>40290</v>
      </c>
      <c r="B318" s="52">
        <v>105.60388147766257</v>
      </c>
      <c r="C318" s="53">
        <v>6549.19</v>
      </c>
      <c r="D318" s="54">
        <f t="shared" si="39"/>
        <v>40654</v>
      </c>
      <c r="E318" s="53">
        <f t="shared" si="32"/>
        <v>113.38398886288219</v>
      </c>
      <c r="F318" s="81">
        <f t="shared" si="33"/>
        <v>7394.15</v>
      </c>
      <c r="H318" s="64">
        <f t="shared" si="34"/>
        <v>40654</v>
      </c>
      <c r="I318" s="70">
        <f t="shared" si="35"/>
        <v>7.3672551390691732E-2</v>
      </c>
      <c r="J318" s="70">
        <f t="shared" si="36"/>
        <v>0.12901748155115356</v>
      </c>
      <c r="K318" s="115">
        <f t="shared" si="37"/>
        <v>0</v>
      </c>
      <c r="L318" s="129">
        <f t="shared" si="38"/>
        <v>-5.5344930160461825E-2</v>
      </c>
    </row>
    <row r="319" spans="1:12">
      <c r="A319" s="80">
        <v>40291</v>
      </c>
      <c r="B319" s="52">
        <v>105.61486428133625</v>
      </c>
      <c r="C319" s="53">
        <v>6592.4</v>
      </c>
      <c r="D319" s="54">
        <f t="shared" si="39"/>
        <v>40654</v>
      </c>
      <c r="E319" s="53">
        <f t="shared" si="32"/>
        <v>113.38398886288219</v>
      </c>
      <c r="F319" s="81">
        <f t="shared" si="33"/>
        <v>7394.15</v>
      </c>
      <c r="H319" s="64">
        <f t="shared" si="34"/>
        <v>40654</v>
      </c>
      <c r="I319" s="70">
        <f t="shared" si="35"/>
        <v>7.3560901056981765E-2</v>
      </c>
      <c r="J319" s="70">
        <f t="shared" si="36"/>
        <v>0.12161731691038158</v>
      </c>
      <c r="K319" s="115">
        <f t="shared" si="37"/>
        <v>0</v>
      </c>
      <c r="L319" s="129">
        <f t="shared" si="38"/>
        <v>-4.8056415853399814E-2</v>
      </c>
    </row>
    <row r="320" spans="1:12">
      <c r="A320" s="80">
        <v>40294</v>
      </c>
      <c r="B320" s="52">
        <v>105.64971718654908</v>
      </c>
      <c r="C320" s="53">
        <v>6615.25</v>
      </c>
      <c r="D320" s="54">
        <f t="shared" si="39"/>
        <v>40659</v>
      </c>
      <c r="E320" s="53">
        <f t="shared" si="32"/>
        <v>113.50419627479683</v>
      </c>
      <c r="F320" s="81">
        <f t="shared" si="33"/>
        <v>7373.82</v>
      </c>
      <c r="H320" s="64">
        <f t="shared" si="34"/>
        <v>40659</v>
      </c>
      <c r="I320" s="70">
        <f t="shared" si="35"/>
        <v>7.434453491606452E-2</v>
      </c>
      <c r="J320" s="70">
        <f t="shared" si="36"/>
        <v>0.1146698915384905</v>
      </c>
      <c r="K320" s="115">
        <f t="shared" si="37"/>
        <v>0</v>
      </c>
      <c r="L320" s="129">
        <f t="shared" si="38"/>
        <v>-4.0325356622425979E-2</v>
      </c>
    </row>
    <row r="321" spans="1:12">
      <c r="A321" s="80">
        <v>40295</v>
      </c>
      <c r="B321" s="52">
        <v>105.66144430515679</v>
      </c>
      <c r="C321" s="53">
        <v>6597.71</v>
      </c>
      <c r="D321" s="54">
        <f t="shared" si="39"/>
        <v>40660</v>
      </c>
      <c r="E321" s="53">
        <f t="shared" si="32"/>
        <v>113.52825916440709</v>
      </c>
      <c r="F321" s="81">
        <f t="shared" si="33"/>
        <v>7330.46</v>
      </c>
      <c r="H321" s="64">
        <f t="shared" si="34"/>
        <v>40660</v>
      </c>
      <c r="I321" s="70">
        <f t="shared" si="35"/>
        <v>7.4453031670951297E-2</v>
      </c>
      <c r="J321" s="70">
        <f t="shared" si="36"/>
        <v>0.11106126216520584</v>
      </c>
      <c r="K321" s="115">
        <f t="shared" si="37"/>
        <v>0</v>
      </c>
      <c r="L321" s="129">
        <f t="shared" si="38"/>
        <v>-3.6608230494254546E-2</v>
      </c>
    </row>
    <row r="322" spans="1:12">
      <c r="A322" s="80">
        <v>40296</v>
      </c>
      <c r="B322" s="52">
        <v>105.67306706403036</v>
      </c>
      <c r="C322" s="53">
        <v>6482.27</v>
      </c>
      <c r="D322" s="54">
        <f t="shared" si="39"/>
        <v>40661</v>
      </c>
      <c r="E322" s="53">
        <f t="shared" ref="E322:E385" si="40">VLOOKUP(D322,A:B,2,0)</f>
        <v>113.55232715534996</v>
      </c>
      <c r="F322" s="81">
        <f t="shared" ref="F322:F385" si="41">VLOOKUP(D322,A:C,3,0)</f>
        <v>7269.68</v>
      </c>
      <c r="H322" s="64">
        <f t="shared" ref="H322:H385" si="42">D322</f>
        <v>40661</v>
      </c>
      <c r="I322" s="70">
        <f t="shared" ref="I322:I385" si="43">(E322/B322)^(1/1)-1</f>
        <v>7.4562613826144819E-2</v>
      </c>
      <c r="J322" s="70">
        <f t="shared" ref="J322:J385" si="44">(F322/C322)^(1/1)-1</f>
        <v>0.12147133642998509</v>
      </c>
      <c r="K322" s="115">
        <f t="shared" ref="K322:K385" si="45">IF(I322&gt;J322,1,0)</f>
        <v>0</v>
      </c>
      <c r="L322" s="129">
        <f t="shared" ref="L322:L385" si="46">I322-J322</f>
        <v>-4.6908722603840269E-2</v>
      </c>
    </row>
    <row r="323" spans="1:12">
      <c r="A323" s="80">
        <v>40297</v>
      </c>
      <c r="B323" s="52">
        <v>105.68469110140741</v>
      </c>
      <c r="C323" s="53">
        <v>6530.38</v>
      </c>
      <c r="D323" s="54">
        <f t="shared" ref="D323:D386" si="47">VLOOKUP(EDATE(A323,12),A:A,1,1)</f>
        <v>40662</v>
      </c>
      <c r="E323" s="53">
        <f t="shared" si="40"/>
        <v>113.5764002487069</v>
      </c>
      <c r="F323" s="81">
        <f t="shared" si="41"/>
        <v>7224.51</v>
      </c>
      <c r="H323" s="64">
        <f t="shared" si="42"/>
        <v>40662</v>
      </c>
      <c r="I323" s="70">
        <f t="shared" si="43"/>
        <v>7.4672207157488568E-2</v>
      </c>
      <c r="J323" s="70">
        <f t="shared" si="44"/>
        <v>0.10629243627476503</v>
      </c>
      <c r="K323" s="115">
        <f t="shared" si="45"/>
        <v>0</v>
      </c>
      <c r="L323" s="129">
        <f t="shared" si="46"/>
        <v>-3.1620229117276466E-2</v>
      </c>
    </row>
    <row r="324" spans="1:12">
      <c r="A324" s="80">
        <v>40298</v>
      </c>
      <c r="B324" s="52">
        <v>105.69631641742858</v>
      </c>
      <c r="C324" s="53">
        <v>6559.98</v>
      </c>
      <c r="D324" s="54">
        <f t="shared" si="47"/>
        <v>40662</v>
      </c>
      <c r="E324" s="53">
        <f t="shared" si="40"/>
        <v>113.5764002487069</v>
      </c>
      <c r="F324" s="81">
        <f t="shared" si="41"/>
        <v>7224.51</v>
      </c>
      <c r="H324" s="64">
        <f t="shared" si="42"/>
        <v>40662</v>
      </c>
      <c r="I324" s="70">
        <f t="shared" si="43"/>
        <v>7.4554006216804636E-2</v>
      </c>
      <c r="J324" s="70">
        <f t="shared" si="44"/>
        <v>0.10130061372138344</v>
      </c>
      <c r="K324" s="115">
        <f t="shared" si="45"/>
        <v>0</v>
      </c>
      <c r="L324" s="129">
        <f t="shared" si="46"/>
        <v>-2.6746607504578801E-2</v>
      </c>
    </row>
    <row r="325" spans="1:12">
      <c r="A325" s="80">
        <v>40301</v>
      </c>
      <c r="B325" s="52">
        <v>105.73119620184632</v>
      </c>
      <c r="C325" s="53">
        <v>6491.43</v>
      </c>
      <c r="D325" s="54">
        <f t="shared" si="47"/>
        <v>40666</v>
      </c>
      <c r="E325" s="53">
        <f t="shared" si="40"/>
        <v>113.67420564104202</v>
      </c>
      <c r="F325" s="81">
        <f t="shared" si="41"/>
        <v>6992.97</v>
      </c>
      <c r="H325" s="64">
        <f t="shared" si="42"/>
        <v>40666</v>
      </c>
      <c r="I325" s="70">
        <f t="shared" si="43"/>
        <v>7.5124558545919484E-2</v>
      </c>
      <c r="J325" s="70">
        <f t="shared" si="44"/>
        <v>7.7261866799765322E-2</v>
      </c>
      <c r="K325" s="115">
        <f t="shared" si="45"/>
        <v>0</v>
      </c>
      <c r="L325" s="129">
        <f t="shared" si="46"/>
        <v>-2.1373082538458377E-3</v>
      </c>
    </row>
    <row r="326" spans="1:12">
      <c r="A326" s="80">
        <v>40302</v>
      </c>
      <c r="B326" s="52">
        <v>105.74282663342852</v>
      </c>
      <c r="C326" s="53">
        <v>6399.12</v>
      </c>
      <c r="D326" s="54">
        <f t="shared" si="47"/>
        <v>40667</v>
      </c>
      <c r="E326" s="53">
        <f t="shared" si="40"/>
        <v>113.70012335992817</v>
      </c>
      <c r="F326" s="81">
        <f t="shared" si="41"/>
        <v>6957.66</v>
      </c>
      <c r="H326" s="64">
        <f t="shared" si="42"/>
        <v>40667</v>
      </c>
      <c r="I326" s="70">
        <f t="shared" si="43"/>
        <v>7.5251409290245874E-2</v>
      </c>
      <c r="J326" s="70">
        <f t="shared" si="44"/>
        <v>8.7283876533023275E-2</v>
      </c>
      <c r="K326" s="115">
        <f t="shared" si="45"/>
        <v>0</v>
      </c>
      <c r="L326" s="129">
        <f t="shared" si="46"/>
        <v>-1.20324672427774E-2</v>
      </c>
    </row>
    <row r="327" spans="1:12">
      <c r="A327" s="80">
        <v>40303</v>
      </c>
      <c r="B327" s="52">
        <v>105.75435260153155</v>
      </c>
      <c r="C327" s="53">
        <v>6369.8</v>
      </c>
      <c r="D327" s="54">
        <f t="shared" si="47"/>
        <v>40668</v>
      </c>
      <c r="E327" s="53">
        <f t="shared" si="40"/>
        <v>113.72593328793087</v>
      </c>
      <c r="F327" s="81">
        <f t="shared" si="41"/>
        <v>6864.99</v>
      </c>
      <c r="H327" s="64">
        <f t="shared" si="42"/>
        <v>40668</v>
      </c>
      <c r="I327" s="70">
        <f t="shared" si="43"/>
        <v>7.5378275128165972E-2</v>
      </c>
      <c r="J327" s="70">
        <f t="shared" si="44"/>
        <v>7.7740274419918931E-2</v>
      </c>
      <c r="K327" s="115">
        <f t="shared" si="45"/>
        <v>0</v>
      </c>
      <c r="L327" s="129">
        <f t="shared" si="46"/>
        <v>-2.3619992917529586E-3</v>
      </c>
    </row>
    <row r="328" spans="1:12">
      <c r="A328" s="80">
        <v>40304</v>
      </c>
      <c r="B328" s="52">
        <v>105.76598558031772</v>
      </c>
      <c r="C328" s="53">
        <v>6327.5</v>
      </c>
      <c r="D328" s="54">
        <f t="shared" si="47"/>
        <v>40669</v>
      </c>
      <c r="E328" s="53">
        <f t="shared" si="40"/>
        <v>113.75152162292065</v>
      </c>
      <c r="F328" s="81">
        <f t="shared" si="41"/>
        <v>6980.18</v>
      </c>
      <c r="H328" s="64">
        <f t="shared" si="42"/>
        <v>40669</v>
      </c>
      <c r="I328" s="70">
        <f t="shared" si="43"/>
        <v>7.5501930027766617E-2</v>
      </c>
      <c r="J328" s="70">
        <f t="shared" si="44"/>
        <v>0.10314974318451209</v>
      </c>
      <c r="K328" s="115">
        <f t="shared" si="45"/>
        <v>0</v>
      </c>
      <c r="L328" s="129">
        <f t="shared" si="46"/>
        <v>-2.7647813156745471E-2</v>
      </c>
    </row>
    <row r="329" spans="1:12">
      <c r="A329" s="80">
        <v>40305</v>
      </c>
      <c r="B329" s="52">
        <v>105.77740830676039</v>
      </c>
      <c r="C329" s="53">
        <v>6237</v>
      </c>
      <c r="D329" s="54">
        <f t="shared" si="47"/>
        <v>40669</v>
      </c>
      <c r="E329" s="53">
        <f t="shared" si="40"/>
        <v>113.75152162292065</v>
      </c>
      <c r="F329" s="81">
        <f t="shared" si="41"/>
        <v>6980.18</v>
      </c>
      <c r="H329" s="64">
        <f t="shared" si="42"/>
        <v>40669</v>
      </c>
      <c r="I329" s="70">
        <f t="shared" si="43"/>
        <v>7.538578836262344E-2</v>
      </c>
      <c r="J329" s="70">
        <f t="shared" si="44"/>
        <v>0.11915664582331265</v>
      </c>
      <c r="K329" s="115">
        <f t="shared" si="45"/>
        <v>0</v>
      </c>
      <c r="L329" s="129">
        <f t="shared" si="46"/>
        <v>-4.3770857460689205E-2</v>
      </c>
    </row>
    <row r="330" spans="1:12">
      <c r="A330" s="80">
        <v>40308</v>
      </c>
      <c r="B330" s="52">
        <v>105.81263218372654</v>
      </c>
      <c r="C330" s="53">
        <v>6459.39</v>
      </c>
      <c r="D330" s="54">
        <f t="shared" si="47"/>
        <v>40673</v>
      </c>
      <c r="E330" s="53">
        <f t="shared" si="40"/>
        <v>113.85664623858507</v>
      </c>
      <c r="F330" s="81">
        <f t="shared" si="41"/>
        <v>6967.35</v>
      </c>
      <c r="H330" s="64">
        <f t="shared" si="42"/>
        <v>40673</v>
      </c>
      <c r="I330" s="70">
        <f t="shared" si="43"/>
        <v>7.6021301888524961E-2</v>
      </c>
      <c r="J330" s="70">
        <f t="shared" si="44"/>
        <v>7.8639004611890551E-2</v>
      </c>
      <c r="K330" s="115">
        <f t="shared" si="45"/>
        <v>0</v>
      </c>
      <c r="L330" s="129">
        <f t="shared" si="46"/>
        <v>-2.6177027233655892E-3</v>
      </c>
    </row>
    <row r="331" spans="1:12">
      <c r="A331" s="80">
        <v>40309</v>
      </c>
      <c r="B331" s="52">
        <v>105.8245890111633</v>
      </c>
      <c r="C331" s="53">
        <v>6387.96</v>
      </c>
      <c r="D331" s="54">
        <f t="shared" si="47"/>
        <v>40674</v>
      </c>
      <c r="E331" s="53">
        <f t="shared" si="40"/>
        <v>113.88306098051243</v>
      </c>
      <c r="F331" s="81">
        <f t="shared" si="41"/>
        <v>6997.25</v>
      </c>
      <c r="H331" s="64">
        <f t="shared" si="42"/>
        <v>40674</v>
      </c>
      <c r="I331" s="70">
        <f t="shared" si="43"/>
        <v>7.6149333955826126E-2</v>
      </c>
      <c r="J331" s="70">
        <f t="shared" si="44"/>
        <v>9.5380998002492223E-2</v>
      </c>
      <c r="K331" s="115">
        <f t="shared" si="45"/>
        <v>0</v>
      </c>
      <c r="L331" s="129">
        <f t="shared" si="46"/>
        <v>-1.9231664046666097E-2</v>
      </c>
    </row>
    <row r="332" spans="1:12">
      <c r="A332" s="80">
        <v>40310</v>
      </c>
      <c r="B332" s="52">
        <v>105.83665301431057</v>
      </c>
      <c r="C332" s="53">
        <v>6413.47</v>
      </c>
      <c r="D332" s="54">
        <f t="shared" si="47"/>
        <v>40675</v>
      </c>
      <c r="E332" s="53">
        <f t="shared" si="40"/>
        <v>113.9094818506599</v>
      </c>
      <c r="F332" s="81">
        <f t="shared" si="41"/>
        <v>6898.01</v>
      </c>
      <c r="H332" s="64">
        <f t="shared" si="42"/>
        <v>40675</v>
      </c>
      <c r="I332" s="70">
        <f t="shared" si="43"/>
        <v>7.6276305102522146E-2</v>
      </c>
      <c r="J332" s="70">
        <f t="shared" si="44"/>
        <v>7.5550365090972571E-2</v>
      </c>
      <c r="K332" s="115">
        <f t="shared" si="45"/>
        <v>1</v>
      </c>
      <c r="L332" s="129">
        <f t="shared" si="46"/>
        <v>7.259400115495751E-4</v>
      </c>
    </row>
    <row r="333" spans="1:12">
      <c r="A333" s="80">
        <v>40311</v>
      </c>
      <c r="B333" s="52">
        <v>105.84871839275419</v>
      </c>
      <c r="C333" s="53">
        <v>6441.15</v>
      </c>
      <c r="D333" s="54">
        <f t="shared" si="47"/>
        <v>40676</v>
      </c>
      <c r="E333" s="53">
        <f t="shared" si="40"/>
        <v>113.93568103148554</v>
      </c>
      <c r="F333" s="81">
        <f t="shared" si="41"/>
        <v>6971.75</v>
      </c>
      <c r="H333" s="64">
        <f t="shared" si="42"/>
        <v>40676</v>
      </c>
      <c r="I333" s="70">
        <f t="shared" si="43"/>
        <v>7.6401138922858491E-2</v>
      </c>
      <c r="J333" s="70">
        <f t="shared" si="44"/>
        <v>8.237659424171162E-2</v>
      </c>
      <c r="K333" s="115">
        <f t="shared" si="45"/>
        <v>0</v>
      </c>
      <c r="L333" s="129">
        <f t="shared" si="46"/>
        <v>-5.975455318853129E-3</v>
      </c>
    </row>
    <row r="334" spans="1:12">
      <c r="A334" s="80">
        <v>40312</v>
      </c>
      <c r="B334" s="52">
        <v>105.86099684408775</v>
      </c>
      <c r="C334" s="53">
        <v>6334.91</v>
      </c>
      <c r="D334" s="54">
        <f t="shared" si="47"/>
        <v>40676</v>
      </c>
      <c r="E334" s="53">
        <f t="shared" si="40"/>
        <v>113.93568103148554</v>
      </c>
      <c r="F334" s="81">
        <f t="shared" si="41"/>
        <v>6971.75</v>
      </c>
      <c r="H334" s="64">
        <f t="shared" si="42"/>
        <v>40676</v>
      </c>
      <c r="I334" s="70">
        <f t="shared" si="43"/>
        <v>7.6276290873117381E-2</v>
      </c>
      <c r="J334" s="70">
        <f t="shared" si="44"/>
        <v>0.10052865786569987</v>
      </c>
      <c r="K334" s="115">
        <f t="shared" si="45"/>
        <v>0</v>
      </c>
      <c r="L334" s="129">
        <f t="shared" si="46"/>
        <v>-2.4252366992582486E-2</v>
      </c>
    </row>
    <row r="335" spans="1:12">
      <c r="A335" s="80">
        <v>40315</v>
      </c>
      <c r="B335" s="52">
        <v>105.89783647098949</v>
      </c>
      <c r="C335" s="53">
        <v>6293.1</v>
      </c>
      <c r="D335" s="54">
        <f t="shared" si="47"/>
        <v>40680</v>
      </c>
      <c r="E335" s="53">
        <f t="shared" si="40"/>
        <v>114.04097583992429</v>
      </c>
      <c r="F335" s="81">
        <f t="shared" si="41"/>
        <v>6838.67</v>
      </c>
      <c r="H335" s="64">
        <f t="shared" si="42"/>
        <v>40680</v>
      </c>
      <c r="I335" s="70">
        <f t="shared" si="43"/>
        <v>7.6896182587881334E-2</v>
      </c>
      <c r="J335" s="70">
        <f t="shared" si="44"/>
        <v>8.6693362571705457E-2</v>
      </c>
      <c r="K335" s="115">
        <f t="shared" si="45"/>
        <v>0</v>
      </c>
      <c r="L335" s="129">
        <f t="shared" si="46"/>
        <v>-9.7971799838241225E-3</v>
      </c>
    </row>
    <row r="336" spans="1:12">
      <c r="A336" s="80">
        <v>40316</v>
      </c>
      <c r="B336" s="52">
        <v>105.91012062002012</v>
      </c>
      <c r="C336" s="53">
        <v>6300.98</v>
      </c>
      <c r="D336" s="54">
        <f t="shared" si="47"/>
        <v>40681</v>
      </c>
      <c r="E336" s="53">
        <f t="shared" si="40"/>
        <v>114.06731930534332</v>
      </c>
      <c r="F336" s="81">
        <f t="shared" si="41"/>
        <v>6815.62</v>
      </c>
      <c r="H336" s="64">
        <f t="shared" si="42"/>
        <v>40681</v>
      </c>
      <c r="I336" s="70">
        <f t="shared" si="43"/>
        <v>7.7020011284750112E-2</v>
      </c>
      <c r="J336" s="70">
        <f t="shared" si="44"/>
        <v>8.1676183704757044E-2</v>
      </c>
      <c r="K336" s="115">
        <f t="shared" si="45"/>
        <v>0</v>
      </c>
      <c r="L336" s="129">
        <f t="shared" si="46"/>
        <v>-4.6561724200069321E-3</v>
      </c>
    </row>
    <row r="337" spans="1:12">
      <c r="A337" s="80">
        <v>40317</v>
      </c>
      <c r="B337" s="52">
        <v>105.92261801425329</v>
      </c>
      <c r="C337" s="53">
        <v>6119.53</v>
      </c>
      <c r="D337" s="54">
        <f t="shared" si="47"/>
        <v>40682</v>
      </c>
      <c r="E337" s="53">
        <f t="shared" si="40"/>
        <v>114.09378292342215</v>
      </c>
      <c r="F337" s="81">
        <f t="shared" si="41"/>
        <v>6825.06</v>
      </c>
      <c r="H337" s="64">
        <f t="shared" si="42"/>
        <v>40682</v>
      </c>
      <c r="I337" s="70">
        <f t="shared" si="43"/>
        <v>7.7142777079672653E-2</v>
      </c>
      <c r="J337" s="70">
        <f t="shared" si="44"/>
        <v>0.11529153382694424</v>
      </c>
      <c r="K337" s="115">
        <f t="shared" si="45"/>
        <v>0</v>
      </c>
      <c r="L337" s="129">
        <f t="shared" si="46"/>
        <v>-3.8148756747271584E-2</v>
      </c>
    </row>
    <row r="338" spans="1:12">
      <c r="A338" s="80">
        <v>40318</v>
      </c>
      <c r="B338" s="52">
        <v>105.93511688317898</v>
      </c>
      <c r="C338" s="53">
        <v>6155.32</v>
      </c>
      <c r="D338" s="54">
        <f t="shared" si="47"/>
        <v>40683</v>
      </c>
      <c r="E338" s="53">
        <f t="shared" si="40"/>
        <v>114.12002449349454</v>
      </c>
      <c r="F338" s="81">
        <f t="shared" si="41"/>
        <v>6900.9</v>
      </c>
      <c r="H338" s="64">
        <f t="shared" si="42"/>
        <v>40683</v>
      </c>
      <c r="I338" s="70">
        <f t="shared" si="43"/>
        <v>7.7263402836866168E-2</v>
      </c>
      <c r="J338" s="70">
        <f t="shared" si="44"/>
        <v>0.12112773990629244</v>
      </c>
      <c r="K338" s="115">
        <f t="shared" si="45"/>
        <v>0</v>
      </c>
      <c r="L338" s="129">
        <f t="shared" si="46"/>
        <v>-4.3864337069426274E-2</v>
      </c>
    </row>
    <row r="339" spans="1:12">
      <c r="A339" s="80">
        <v>40319</v>
      </c>
      <c r="B339" s="52">
        <v>105.94782909720495</v>
      </c>
      <c r="C339" s="53">
        <v>6134.86</v>
      </c>
      <c r="D339" s="54">
        <f t="shared" si="47"/>
        <v>40683</v>
      </c>
      <c r="E339" s="53">
        <f t="shared" si="40"/>
        <v>114.12002449349454</v>
      </c>
      <c r="F339" s="81">
        <f t="shared" si="41"/>
        <v>6900.9</v>
      </c>
      <c r="H339" s="64">
        <f t="shared" si="42"/>
        <v>40683</v>
      </c>
      <c r="I339" s="70">
        <f t="shared" si="43"/>
        <v>7.713414673925767E-2</v>
      </c>
      <c r="J339" s="70">
        <f t="shared" si="44"/>
        <v>0.12486674512539819</v>
      </c>
      <c r="K339" s="115">
        <f t="shared" si="45"/>
        <v>0</v>
      </c>
      <c r="L339" s="129">
        <f t="shared" si="46"/>
        <v>-4.7732598386140523E-2</v>
      </c>
    </row>
    <row r="340" spans="1:12">
      <c r="A340" s="80">
        <v>40322</v>
      </c>
      <c r="B340" s="52">
        <v>105.98883090706555</v>
      </c>
      <c r="C340" s="53">
        <v>6150.77</v>
      </c>
      <c r="D340" s="54">
        <f t="shared" si="47"/>
        <v>40687</v>
      </c>
      <c r="E340" s="53">
        <f t="shared" si="40"/>
        <v>114.22731638323563</v>
      </c>
      <c r="F340" s="81">
        <f t="shared" si="41"/>
        <v>6785.81</v>
      </c>
      <c r="H340" s="64">
        <f t="shared" si="42"/>
        <v>40687</v>
      </c>
      <c r="I340" s="70">
        <f t="shared" si="43"/>
        <v>7.7729751386670598E-2</v>
      </c>
      <c r="J340" s="70">
        <f t="shared" si="44"/>
        <v>0.10324560989924847</v>
      </c>
      <c r="K340" s="115">
        <f t="shared" si="45"/>
        <v>0</v>
      </c>
      <c r="L340" s="129">
        <f t="shared" si="46"/>
        <v>-2.5515858512577871E-2</v>
      </c>
    </row>
    <row r="341" spans="1:12">
      <c r="A341" s="80">
        <v>40323</v>
      </c>
      <c r="B341" s="52">
        <v>106.0030334104071</v>
      </c>
      <c r="C341" s="53">
        <v>5980.08</v>
      </c>
      <c r="D341" s="54">
        <f t="shared" si="47"/>
        <v>40688</v>
      </c>
      <c r="E341" s="53">
        <f t="shared" si="40"/>
        <v>114.25473093916762</v>
      </c>
      <c r="F341" s="81">
        <f t="shared" si="41"/>
        <v>6728.08</v>
      </c>
      <c r="H341" s="64">
        <f t="shared" si="42"/>
        <v>40688</v>
      </c>
      <c r="I341" s="70">
        <f t="shared" si="43"/>
        <v>7.7843975434295221E-2</v>
      </c>
      <c r="J341" s="70">
        <f t="shared" si="44"/>
        <v>0.1250819387031612</v>
      </c>
      <c r="K341" s="115">
        <f t="shared" si="45"/>
        <v>0</v>
      </c>
      <c r="L341" s="129">
        <f t="shared" si="46"/>
        <v>-4.7237963268865979E-2</v>
      </c>
    </row>
    <row r="342" spans="1:12">
      <c r="A342" s="80">
        <v>40324</v>
      </c>
      <c r="B342" s="52">
        <v>106.01776783205113</v>
      </c>
      <c r="C342" s="53">
        <v>6120.27</v>
      </c>
      <c r="D342" s="54">
        <f t="shared" si="47"/>
        <v>40689</v>
      </c>
      <c r="E342" s="53">
        <f t="shared" si="40"/>
        <v>114.28238058405491</v>
      </c>
      <c r="F342" s="81">
        <f t="shared" si="41"/>
        <v>6811.1</v>
      </c>
      <c r="H342" s="64">
        <f t="shared" si="42"/>
        <v>40689</v>
      </c>
      <c r="I342" s="70">
        <f t="shared" si="43"/>
        <v>7.7954977934417746E-2</v>
      </c>
      <c r="J342" s="70">
        <f t="shared" si="44"/>
        <v>0.11287573914222726</v>
      </c>
      <c r="K342" s="115">
        <f t="shared" si="45"/>
        <v>0</v>
      </c>
      <c r="L342" s="129">
        <f t="shared" si="46"/>
        <v>-3.4920761207809514E-2</v>
      </c>
    </row>
    <row r="343" spans="1:12">
      <c r="A343" s="80">
        <v>40325</v>
      </c>
      <c r="B343" s="52">
        <v>106.03250430177978</v>
      </c>
      <c r="C343" s="53">
        <v>6227</v>
      </c>
      <c r="D343" s="54">
        <f t="shared" si="47"/>
        <v>40690</v>
      </c>
      <c r="E343" s="53">
        <f t="shared" si="40"/>
        <v>114.31026548491741</v>
      </c>
      <c r="F343" s="81">
        <f t="shared" si="41"/>
        <v>6891.28</v>
      </c>
      <c r="H343" s="64">
        <f t="shared" si="42"/>
        <v>40690</v>
      </c>
      <c r="I343" s="70">
        <f t="shared" si="43"/>
        <v>7.8068147476534566E-2</v>
      </c>
      <c r="J343" s="70">
        <f t="shared" si="44"/>
        <v>0.10667737273165234</v>
      </c>
      <c r="K343" s="115">
        <f t="shared" si="45"/>
        <v>0</v>
      </c>
      <c r="L343" s="129">
        <f t="shared" si="46"/>
        <v>-2.8609225255117776E-2</v>
      </c>
    </row>
    <row r="344" spans="1:12">
      <c r="A344" s="80">
        <v>40326</v>
      </c>
      <c r="B344" s="52">
        <v>106.04840917742506</v>
      </c>
      <c r="C344" s="53">
        <v>6305.91</v>
      </c>
      <c r="D344" s="54">
        <f t="shared" si="47"/>
        <v>40690</v>
      </c>
      <c r="E344" s="53">
        <f t="shared" si="40"/>
        <v>114.31026548491741</v>
      </c>
      <c r="F344" s="81">
        <f t="shared" si="41"/>
        <v>6891.28</v>
      </c>
      <c r="H344" s="64">
        <f t="shared" si="42"/>
        <v>40690</v>
      </c>
      <c r="I344" s="70">
        <f t="shared" si="43"/>
        <v>7.79064615073084E-2</v>
      </c>
      <c r="J344" s="70">
        <f t="shared" si="44"/>
        <v>9.2828790769294178E-2</v>
      </c>
      <c r="K344" s="115">
        <f t="shared" si="45"/>
        <v>0</v>
      </c>
      <c r="L344" s="129">
        <f t="shared" si="46"/>
        <v>-1.4922329261985778E-2</v>
      </c>
    </row>
    <row r="345" spans="1:12">
      <c r="A345" s="80">
        <v>40329</v>
      </c>
      <c r="B345" s="52">
        <v>106.09963055905776</v>
      </c>
      <c r="C345" s="53">
        <v>6330.54</v>
      </c>
      <c r="D345" s="54">
        <f t="shared" si="47"/>
        <v>40694</v>
      </c>
      <c r="E345" s="53">
        <f t="shared" si="40"/>
        <v>114.42253891808075</v>
      </c>
      <c r="F345" s="81">
        <f t="shared" si="41"/>
        <v>6997.07</v>
      </c>
      <c r="H345" s="64">
        <f t="shared" si="42"/>
        <v>40694</v>
      </c>
      <c r="I345" s="70">
        <f t="shared" si="43"/>
        <v>7.8444272757295375E-2</v>
      </c>
      <c r="J345" s="70">
        <f t="shared" si="44"/>
        <v>0.10528801650412123</v>
      </c>
      <c r="K345" s="115">
        <f t="shared" si="45"/>
        <v>0</v>
      </c>
      <c r="L345" s="129">
        <f t="shared" si="46"/>
        <v>-2.6843743746825854E-2</v>
      </c>
    </row>
    <row r="346" spans="1:12">
      <c r="A346" s="80">
        <v>40330</v>
      </c>
      <c r="B346" s="52">
        <v>106.11777359588335</v>
      </c>
      <c r="C346" s="53">
        <v>6186.03</v>
      </c>
      <c r="D346" s="54">
        <f t="shared" si="47"/>
        <v>40695</v>
      </c>
      <c r="E346" s="53">
        <f t="shared" si="40"/>
        <v>114.45137339788809</v>
      </c>
      <c r="F346" s="81">
        <f t="shared" si="41"/>
        <v>7037.13</v>
      </c>
      <c r="H346" s="64">
        <f t="shared" si="42"/>
        <v>40695</v>
      </c>
      <c r="I346" s="70">
        <f t="shared" si="43"/>
        <v>7.853161180841095E-2</v>
      </c>
      <c r="J346" s="70">
        <f t="shared" si="44"/>
        <v>0.13758420182249376</v>
      </c>
      <c r="K346" s="115">
        <f t="shared" si="45"/>
        <v>0</v>
      </c>
      <c r="L346" s="129">
        <f t="shared" si="46"/>
        <v>-5.9052590014082806E-2</v>
      </c>
    </row>
    <row r="347" spans="1:12">
      <c r="A347" s="80">
        <v>40331</v>
      </c>
      <c r="B347" s="52">
        <v>106.13549526407387</v>
      </c>
      <c r="C347" s="53">
        <v>6247.84</v>
      </c>
      <c r="D347" s="54">
        <f t="shared" si="47"/>
        <v>40696</v>
      </c>
      <c r="E347" s="53">
        <f t="shared" si="40"/>
        <v>114.48021514398435</v>
      </c>
      <c r="F347" s="81">
        <f t="shared" si="41"/>
        <v>6992.05</v>
      </c>
      <c r="H347" s="64">
        <f t="shared" si="42"/>
        <v>40696</v>
      </c>
      <c r="I347" s="70">
        <f t="shared" si="43"/>
        <v>7.862327168821448E-2</v>
      </c>
      <c r="J347" s="70">
        <f t="shared" si="44"/>
        <v>0.11911476606315152</v>
      </c>
      <c r="K347" s="115">
        <f t="shared" si="45"/>
        <v>0</v>
      </c>
      <c r="L347" s="129">
        <f t="shared" si="46"/>
        <v>-4.0491494374937043E-2</v>
      </c>
    </row>
    <row r="348" spans="1:12">
      <c r="A348" s="80">
        <v>40332</v>
      </c>
      <c r="B348" s="52">
        <v>106.15279534980191</v>
      </c>
      <c r="C348" s="53">
        <v>6360.67</v>
      </c>
      <c r="D348" s="54">
        <f t="shared" si="47"/>
        <v>40697</v>
      </c>
      <c r="E348" s="53">
        <f t="shared" si="40"/>
        <v>114.50780487583404</v>
      </c>
      <c r="F348" s="81">
        <f t="shared" si="41"/>
        <v>6949.73</v>
      </c>
      <c r="H348" s="64">
        <f t="shared" si="42"/>
        <v>40697</v>
      </c>
      <c r="I348" s="70">
        <f t="shared" si="43"/>
        <v>7.8707390592024806E-2</v>
      </c>
      <c r="J348" s="70">
        <f t="shared" si="44"/>
        <v>9.2609740797745976E-2</v>
      </c>
      <c r="K348" s="115">
        <f t="shared" si="45"/>
        <v>0</v>
      </c>
      <c r="L348" s="129">
        <f t="shared" si="46"/>
        <v>-1.390235020572117E-2</v>
      </c>
    </row>
    <row r="349" spans="1:12">
      <c r="A349" s="80">
        <v>40333</v>
      </c>
      <c r="B349" s="52">
        <v>106.16956749146719</v>
      </c>
      <c r="C349" s="53">
        <v>6391.73</v>
      </c>
      <c r="D349" s="54">
        <f t="shared" si="47"/>
        <v>40697</v>
      </c>
      <c r="E349" s="53">
        <f t="shared" si="40"/>
        <v>114.50780487583404</v>
      </c>
      <c r="F349" s="81">
        <f t="shared" si="41"/>
        <v>6949.73</v>
      </c>
      <c r="H349" s="64">
        <f t="shared" si="42"/>
        <v>40697</v>
      </c>
      <c r="I349" s="70">
        <f t="shared" si="43"/>
        <v>7.853698174890833E-2</v>
      </c>
      <c r="J349" s="70">
        <f t="shared" si="44"/>
        <v>8.730030836721836E-2</v>
      </c>
      <c r="K349" s="115">
        <f t="shared" si="45"/>
        <v>0</v>
      </c>
      <c r="L349" s="129">
        <f t="shared" si="46"/>
        <v>-8.76332661831003E-3</v>
      </c>
    </row>
    <row r="350" spans="1:12">
      <c r="A350" s="80">
        <v>40336</v>
      </c>
      <c r="B350" s="52">
        <v>106.22084739256557</v>
      </c>
      <c r="C350" s="53">
        <v>6265.44</v>
      </c>
      <c r="D350" s="54">
        <f t="shared" si="47"/>
        <v>40701</v>
      </c>
      <c r="E350" s="53">
        <f t="shared" si="40"/>
        <v>114.62187594828561</v>
      </c>
      <c r="F350" s="81">
        <f t="shared" si="41"/>
        <v>6999.36</v>
      </c>
      <c r="H350" s="64">
        <f t="shared" si="42"/>
        <v>40701</v>
      </c>
      <c r="I350" s="70">
        <f t="shared" si="43"/>
        <v>7.9090204625010596E-2</v>
      </c>
      <c r="J350" s="70">
        <f t="shared" si="44"/>
        <v>0.11713782272274575</v>
      </c>
      <c r="K350" s="115">
        <f t="shared" si="45"/>
        <v>0</v>
      </c>
      <c r="L350" s="129">
        <f t="shared" si="46"/>
        <v>-3.8047618097735159E-2</v>
      </c>
    </row>
    <row r="351" spans="1:12">
      <c r="A351" s="80">
        <v>40337</v>
      </c>
      <c r="B351" s="52">
        <v>106.23816139069055</v>
      </c>
      <c r="C351" s="53">
        <v>6207.06</v>
      </c>
      <c r="D351" s="54">
        <f t="shared" si="47"/>
        <v>40702</v>
      </c>
      <c r="E351" s="53">
        <f t="shared" si="40"/>
        <v>114.65041679539672</v>
      </c>
      <c r="F351" s="81">
        <f t="shared" si="41"/>
        <v>6965</v>
      </c>
      <c r="H351" s="64">
        <f t="shared" si="42"/>
        <v>40702</v>
      </c>
      <c r="I351" s="70">
        <f t="shared" si="43"/>
        <v>7.9182991258387236E-2</v>
      </c>
      <c r="J351" s="70">
        <f t="shared" si="44"/>
        <v>0.12210934000960183</v>
      </c>
      <c r="K351" s="115">
        <f t="shared" si="45"/>
        <v>0</v>
      </c>
      <c r="L351" s="129">
        <f t="shared" si="46"/>
        <v>-4.2926348751214594E-2</v>
      </c>
    </row>
    <row r="352" spans="1:12">
      <c r="A352" s="80">
        <v>40338</v>
      </c>
      <c r="B352" s="52">
        <v>106.25600940180418</v>
      </c>
      <c r="C352" s="53">
        <v>6234.29</v>
      </c>
      <c r="D352" s="54">
        <f t="shared" si="47"/>
        <v>40703</v>
      </c>
      <c r="E352" s="53">
        <f t="shared" si="40"/>
        <v>114.67907939959558</v>
      </c>
      <c r="F352" s="81">
        <f t="shared" si="41"/>
        <v>6957.66</v>
      </c>
      <c r="H352" s="64">
        <f t="shared" si="42"/>
        <v>40703</v>
      </c>
      <c r="I352" s="70">
        <f t="shared" si="43"/>
        <v>7.927146939934282E-2</v>
      </c>
      <c r="J352" s="70">
        <f t="shared" si="44"/>
        <v>0.11603085515752398</v>
      </c>
      <c r="K352" s="115">
        <f t="shared" si="45"/>
        <v>0</v>
      </c>
      <c r="L352" s="129">
        <f t="shared" si="46"/>
        <v>-3.6759385758181162E-2</v>
      </c>
    </row>
    <row r="353" spans="1:12">
      <c r="A353" s="80">
        <v>40339</v>
      </c>
      <c r="B353" s="52">
        <v>106.27407292340249</v>
      </c>
      <c r="C353" s="53">
        <v>6338.1</v>
      </c>
      <c r="D353" s="54">
        <f t="shared" si="47"/>
        <v>40704</v>
      </c>
      <c r="E353" s="53">
        <f t="shared" si="40"/>
        <v>114.70774916944549</v>
      </c>
      <c r="F353" s="81">
        <f t="shared" si="41"/>
        <v>6921.08</v>
      </c>
      <c r="H353" s="64">
        <f t="shared" si="42"/>
        <v>40704</v>
      </c>
      <c r="I353" s="70">
        <f t="shared" si="43"/>
        <v>7.9357796441297701E-2</v>
      </c>
      <c r="J353" s="70">
        <f t="shared" si="44"/>
        <v>9.1980246446095704E-2</v>
      </c>
      <c r="K353" s="115">
        <f t="shared" si="45"/>
        <v>0</v>
      </c>
      <c r="L353" s="129">
        <f t="shared" si="46"/>
        <v>-1.2622450004798003E-2</v>
      </c>
    </row>
    <row r="354" spans="1:12">
      <c r="A354" s="80">
        <v>40340</v>
      </c>
      <c r="B354" s="52">
        <v>106.29213951579946</v>
      </c>
      <c r="C354" s="53">
        <v>6388.96</v>
      </c>
      <c r="D354" s="54">
        <f t="shared" si="47"/>
        <v>40704</v>
      </c>
      <c r="E354" s="53">
        <f t="shared" si="40"/>
        <v>114.70774916944549</v>
      </c>
      <c r="F354" s="81">
        <f t="shared" si="41"/>
        <v>6921.08</v>
      </c>
      <c r="H354" s="64">
        <f t="shared" si="42"/>
        <v>40704</v>
      </c>
      <c r="I354" s="70">
        <f t="shared" si="43"/>
        <v>7.9174336804041179E-2</v>
      </c>
      <c r="J354" s="70">
        <f t="shared" si="44"/>
        <v>8.3287420800881584E-2</v>
      </c>
      <c r="K354" s="115">
        <f t="shared" si="45"/>
        <v>0</v>
      </c>
      <c r="L354" s="129">
        <f t="shared" si="46"/>
        <v>-4.1130839968404054E-3</v>
      </c>
    </row>
    <row r="355" spans="1:12">
      <c r="A355" s="80">
        <v>40343</v>
      </c>
      <c r="B355" s="52">
        <v>106.34666738337107</v>
      </c>
      <c r="C355" s="53">
        <v>6486.71</v>
      </c>
      <c r="D355" s="54">
        <f t="shared" si="47"/>
        <v>40708</v>
      </c>
      <c r="E355" s="53">
        <f t="shared" si="40"/>
        <v>114.82121621298775</v>
      </c>
      <c r="F355" s="81">
        <f t="shared" si="41"/>
        <v>6939.63</v>
      </c>
      <c r="H355" s="64">
        <f t="shared" si="42"/>
        <v>40708</v>
      </c>
      <c r="I355" s="70">
        <f t="shared" si="43"/>
        <v>7.968795861807898E-2</v>
      </c>
      <c r="J355" s="70">
        <f t="shared" si="44"/>
        <v>6.9822760690704477E-2</v>
      </c>
      <c r="K355" s="115">
        <f t="shared" si="45"/>
        <v>1</v>
      </c>
      <c r="L355" s="129">
        <f t="shared" si="46"/>
        <v>9.8651979273745027E-3</v>
      </c>
    </row>
    <row r="356" spans="1:12">
      <c r="A356" s="80">
        <v>40344</v>
      </c>
      <c r="B356" s="52">
        <v>106.3650653568284</v>
      </c>
      <c r="C356" s="53">
        <v>6520.6</v>
      </c>
      <c r="D356" s="54">
        <f t="shared" si="47"/>
        <v>40709</v>
      </c>
      <c r="E356" s="53">
        <f t="shared" si="40"/>
        <v>114.84969187460857</v>
      </c>
      <c r="F356" s="81">
        <f t="shared" si="41"/>
        <v>6872.76</v>
      </c>
      <c r="H356" s="64">
        <f t="shared" si="42"/>
        <v>40709</v>
      </c>
      <c r="I356" s="70">
        <f t="shared" si="43"/>
        <v>7.9768921208447141E-2</v>
      </c>
      <c r="J356" s="70">
        <f t="shared" si="44"/>
        <v>5.4007299941723153E-2</v>
      </c>
      <c r="K356" s="115">
        <f t="shared" si="45"/>
        <v>1</v>
      </c>
      <c r="L356" s="129">
        <f t="shared" si="46"/>
        <v>2.5761621266723989E-2</v>
      </c>
    </row>
    <row r="357" spans="1:12">
      <c r="A357" s="80">
        <v>40345</v>
      </c>
      <c r="B357" s="52">
        <v>106.38346651313512</v>
      </c>
      <c r="C357" s="53">
        <v>6534.36</v>
      </c>
      <c r="D357" s="54">
        <f t="shared" si="47"/>
        <v>40710</v>
      </c>
      <c r="E357" s="53">
        <f t="shared" si="40"/>
        <v>114.87805974850161</v>
      </c>
      <c r="F357" s="81">
        <f t="shared" si="41"/>
        <v>6809.72</v>
      </c>
      <c r="H357" s="64">
        <f t="shared" si="42"/>
        <v>40710</v>
      </c>
      <c r="I357" s="70">
        <f t="shared" si="43"/>
        <v>7.9848810287806105E-2</v>
      </c>
      <c r="J357" s="70">
        <f t="shared" si="44"/>
        <v>4.2140316725739035E-2</v>
      </c>
      <c r="K357" s="115">
        <f t="shared" si="45"/>
        <v>1</v>
      </c>
      <c r="L357" s="129">
        <f t="shared" si="46"/>
        <v>3.7708493562067069E-2</v>
      </c>
    </row>
    <row r="358" spans="1:12">
      <c r="A358" s="80">
        <v>40346</v>
      </c>
      <c r="B358" s="52">
        <v>106.40165808590886</v>
      </c>
      <c r="C358" s="53">
        <v>6586.69</v>
      </c>
      <c r="D358" s="54">
        <f t="shared" si="47"/>
        <v>40711</v>
      </c>
      <c r="E358" s="53">
        <f t="shared" si="40"/>
        <v>114.90540072672175</v>
      </c>
      <c r="F358" s="81">
        <f t="shared" si="41"/>
        <v>6771.41</v>
      </c>
      <c r="H358" s="64">
        <f t="shared" si="42"/>
        <v>40711</v>
      </c>
      <c r="I358" s="70">
        <f t="shared" si="43"/>
        <v>7.9921147788382774E-2</v>
      </c>
      <c r="J358" s="70">
        <f t="shared" si="44"/>
        <v>2.8044435065260442E-2</v>
      </c>
      <c r="K358" s="115">
        <f t="shared" si="45"/>
        <v>1</v>
      </c>
      <c r="L358" s="129">
        <f t="shared" si="46"/>
        <v>5.1876712723122331E-2</v>
      </c>
    </row>
    <row r="359" spans="1:12">
      <c r="A359" s="80">
        <v>40347</v>
      </c>
      <c r="B359" s="52">
        <v>106.41953356446729</v>
      </c>
      <c r="C359" s="53">
        <v>6571.38</v>
      </c>
      <c r="D359" s="54">
        <f t="shared" si="47"/>
        <v>40711</v>
      </c>
      <c r="E359" s="53">
        <f t="shared" si="40"/>
        <v>114.90540072672175</v>
      </c>
      <c r="F359" s="81">
        <f t="shared" si="41"/>
        <v>6771.41</v>
      </c>
      <c r="H359" s="64">
        <f t="shared" si="42"/>
        <v>40711</v>
      </c>
      <c r="I359" s="70">
        <f t="shared" si="43"/>
        <v>7.973975151012902E-2</v>
      </c>
      <c r="J359" s="70">
        <f t="shared" si="44"/>
        <v>3.0439572814233706E-2</v>
      </c>
      <c r="K359" s="115">
        <f t="shared" si="45"/>
        <v>1</v>
      </c>
      <c r="L359" s="129">
        <f t="shared" si="46"/>
        <v>4.9300178695895314E-2</v>
      </c>
    </row>
    <row r="360" spans="1:12">
      <c r="A360" s="80">
        <v>40350</v>
      </c>
      <c r="B360" s="52">
        <v>106.47412678518586</v>
      </c>
      <c r="C360" s="53">
        <v>6684.61</v>
      </c>
      <c r="D360" s="54">
        <f t="shared" si="47"/>
        <v>40715</v>
      </c>
      <c r="E360" s="53">
        <f t="shared" si="40"/>
        <v>115.01630454296139</v>
      </c>
      <c r="F360" s="81">
        <f t="shared" si="41"/>
        <v>6657.17</v>
      </c>
      <c r="H360" s="64">
        <f t="shared" si="42"/>
        <v>40715</v>
      </c>
      <c r="I360" s="70">
        <f t="shared" si="43"/>
        <v>8.0227732461329193E-2</v>
      </c>
      <c r="J360" s="70">
        <f t="shared" si="44"/>
        <v>-4.1049515229758526E-3</v>
      </c>
      <c r="K360" s="115">
        <f t="shared" si="45"/>
        <v>1</v>
      </c>
      <c r="L360" s="129">
        <f t="shared" si="46"/>
        <v>8.4332683984305046E-2</v>
      </c>
    </row>
    <row r="361" spans="1:12">
      <c r="A361" s="80">
        <v>40351</v>
      </c>
      <c r="B361" s="52">
        <v>106.49222738673934</v>
      </c>
      <c r="C361" s="53">
        <v>6638.74</v>
      </c>
      <c r="D361" s="54">
        <f t="shared" si="47"/>
        <v>40716</v>
      </c>
      <c r="E361" s="53">
        <f t="shared" si="40"/>
        <v>115.04413848866079</v>
      </c>
      <c r="F361" s="81">
        <f t="shared" si="41"/>
        <v>6664.16</v>
      </c>
      <c r="H361" s="64">
        <f t="shared" si="42"/>
        <v>40716</v>
      </c>
      <c r="I361" s="70">
        <f t="shared" si="43"/>
        <v>8.030549563832623E-2</v>
      </c>
      <c r="J361" s="70">
        <f t="shared" si="44"/>
        <v>3.8290398479230436E-3</v>
      </c>
      <c r="K361" s="115">
        <f t="shared" si="45"/>
        <v>1</v>
      </c>
      <c r="L361" s="129">
        <f t="shared" si="46"/>
        <v>7.6476455790403186E-2</v>
      </c>
    </row>
    <row r="362" spans="1:12">
      <c r="A362" s="80">
        <v>40352</v>
      </c>
      <c r="B362" s="52">
        <v>106.51033106539509</v>
      </c>
      <c r="C362" s="53">
        <v>6646.99</v>
      </c>
      <c r="D362" s="54">
        <f t="shared" si="47"/>
        <v>40717</v>
      </c>
      <c r="E362" s="53">
        <f t="shared" si="40"/>
        <v>115.07186412603656</v>
      </c>
      <c r="F362" s="81">
        <f t="shared" si="41"/>
        <v>6716.82</v>
      </c>
      <c r="H362" s="64">
        <f t="shared" si="42"/>
        <v>40717</v>
      </c>
      <c r="I362" s="70">
        <f t="shared" si="43"/>
        <v>8.0382184291445613E-2</v>
      </c>
      <c r="J362" s="70">
        <f t="shared" si="44"/>
        <v>1.0505507003922165E-2</v>
      </c>
      <c r="K362" s="115">
        <f t="shared" si="45"/>
        <v>1</v>
      </c>
      <c r="L362" s="129">
        <f t="shared" si="46"/>
        <v>6.9876677287523448E-2</v>
      </c>
    </row>
    <row r="363" spans="1:12">
      <c r="A363" s="80">
        <v>40353</v>
      </c>
      <c r="B363" s="52">
        <v>106.52843782167621</v>
      </c>
      <c r="C363" s="53">
        <v>6643.81</v>
      </c>
      <c r="D363" s="54">
        <f t="shared" si="47"/>
        <v>40718</v>
      </c>
      <c r="E363" s="53">
        <f t="shared" si="40"/>
        <v>115.09959644529093</v>
      </c>
      <c r="F363" s="81">
        <f t="shared" si="41"/>
        <v>6907.76</v>
      </c>
      <c r="H363" s="64">
        <f t="shared" si="42"/>
        <v>40718</v>
      </c>
      <c r="I363" s="70">
        <f t="shared" si="43"/>
        <v>8.0458878388533606E-2</v>
      </c>
      <c r="J363" s="70">
        <f t="shared" si="44"/>
        <v>3.9728709881829749E-2</v>
      </c>
      <c r="K363" s="115">
        <f t="shared" si="45"/>
        <v>1</v>
      </c>
      <c r="L363" s="129">
        <f t="shared" si="46"/>
        <v>4.0730168506703857E-2</v>
      </c>
    </row>
    <row r="364" spans="1:12">
      <c r="A364" s="80">
        <v>40354</v>
      </c>
      <c r="B364" s="52">
        <v>106.5466541845437</v>
      </c>
      <c r="C364" s="53">
        <v>6579.46</v>
      </c>
      <c r="D364" s="54">
        <f t="shared" si="47"/>
        <v>40718</v>
      </c>
      <c r="E364" s="53">
        <f t="shared" si="40"/>
        <v>115.09959644529093</v>
      </c>
      <c r="F364" s="81">
        <f t="shared" si="41"/>
        <v>6907.76</v>
      </c>
      <c r="H364" s="64">
        <f t="shared" si="42"/>
        <v>40718</v>
      </c>
      <c r="I364" s="70">
        <f t="shared" si="43"/>
        <v>8.0274151508625824E-2</v>
      </c>
      <c r="J364" s="70">
        <f t="shared" si="44"/>
        <v>4.9897711970283254E-2</v>
      </c>
      <c r="K364" s="115">
        <f t="shared" si="45"/>
        <v>1</v>
      </c>
      <c r="L364" s="129">
        <f t="shared" si="46"/>
        <v>3.037643953834257E-2</v>
      </c>
    </row>
    <row r="365" spans="1:12">
      <c r="A365" s="80">
        <v>40357</v>
      </c>
      <c r="B365" s="52">
        <v>106.60195189806547</v>
      </c>
      <c r="C365" s="53">
        <v>6659.94</v>
      </c>
      <c r="D365" s="54">
        <f t="shared" si="47"/>
        <v>40722</v>
      </c>
      <c r="E365" s="53">
        <f t="shared" si="40"/>
        <v>115.20907580210553</v>
      </c>
      <c r="F365" s="81">
        <f t="shared" si="41"/>
        <v>7001.28</v>
      </c>
      <c r="H365" s="64">
        <f t="shared" si="42"/>
        <v>40722</v>
      </c>
      <c r="I365" s="70">
        <f t="shared" si="43"/>
        <v>8.0740772103969904E-2</v>
      </c>
      <c r="J365" s="70">
        <f t="shared" si="44"/>
        <v>5.1252713988414245E-2</v>
      </c>
      <c r="K365" s="115">
        <f t="shared" si="45"/>
        <v>1</v>
      </c>
      <c r="L365" s="129">
        <f t="shared" si="46"/>
        <v>2.948805811555566E-2</v>
      </c>
    </row>
    <row r="366" spans="1:12">
      <c r="A366" s="80">
        <v>40358</v>
      </c>
      <c r="B366" s="52">
        <v>106.62060723964763</v>
      </c>
      <c r="C366" s="53">
        <v>6566.44</v>
      </c>
      <c r="D366" s="54">
        <f t="shared" si="47"/>
        <v>40723</v>
      </c>
      <c r="E366" s="53">
        <f t="shared" si="40"/>
        <v>115.23603472584323</v>
      </c>
      <c r="F366" s="81">
        <f t="shared" si="41"/>
        <v>7073.37</v>
      </c>
      <c r="H366" s="64">
        <f t="shared" si="42"/>
        <v>40723</v>
      </c>
      <c r="I366" s="70">
        <f t="shared" si="43"/>
        <v>8.0804524652827947E-2</v>
      </c>
      <c r="J366" s="70">
        <f t="shared" si="44"/>
        <v>7.7200126704881189E-2</v>
      </c>
      <c r="K366" s="115">
        <f t="shared" si="45"/>
        <v>1</v>
      </c>
      <c r="L366" s="129">
        <f t="shared" si="46"/>
        <v>3.6043979479467581E-3</v>
      </c>
    </row>
    <row r="367" spans="1:12">
      <c r="A367" s="80">
        <v>40359</v>
      </c>
      <c r="B367" s="52">
        <v>106.63915922530731</v>
      </c>
      <c r="C367" s="53">
        <v>6636.89</v>
      </c>
      <c r="D367" s="54">
        <f t="shared" si="47"/>
        <v>40724</v>
      </c>
      <c r="E367" s="53">
        <f t="shared" si="40"/>
        <v>115.26115618141347</v>
      </c>
      <c r="F367" s="81">
        <f t="shared" si="41"/>
        <v>7133.6</v>
      </c>
      <c r="H367" s="64">
        <f t="shared" si="42"/>
        <v>40724</v>
      </c>
      <c r="I367" s="70">
        <f t="shared" si="43"/>
        <v>8.0852071778713119E-2</v>
      </c>
      <c r="J367" s="70">
        <f t="shared" si="44"/>
        <v>7.4840776327466552E-2</v>
      </c>
      <c r="K367" s="115">
        <f t="shared" si="45"/>
        <v>1</v>
      </c>
      <c r="L367" s="129">
        <f t="shared" si="46"/>
        <v>6.0112954512465677E-3</v>
      </c>
    </row>
    <row r="368" spans="1:12">
      <c r="A368" s="80">
        <v>40360</v>
      </c>
      <c r="B368" s="52">
        <v>106.65750116069407</v>
      </c>
      <c r="C368" s="53">
        <v>6560.61</v>
      </c>
      <c r="D368" s="54">
        <f t="shared" si="47"/>
        <v>40725</v>
      </c>
      <c r="E368" s="53">
        <f t="shared" si="40"/>
        <v>115.28605259114866</v>
      </c>
      <c r="F368" s="81">
        <f t="shared" si="41"/>
        <v>7108.11</v>
      </c>
      <c r="H368" s="64">
        <f t="shared" si="42"/>
        <v>40725</v>
      </c>
      <c r="I368" s="70">
        <f t="shared" si="43"/>
        <v>8.0899621091389484E-2</v>
      </c>
      <c r="J368" s="70">
        <f t="shared" si="44"/>
        <v>8.3452605779035904E-2</v>
      </c>
      <c r="K368" s="115">
        <f t="shared" si="45"/>
        <v>0</v>
      </c>
      <c r="L368" s="129">
        <f t="shared" si="46"/>
        <v>-2.5529846876464202E-3</v>
      </c>
    </row>
    <row r="369" spans="1:12">
      <c r="A369" s="80">
        <v>40361</v>
      </c>
      <c r="B369" s="52">
        <v>106.67477967588211</v>
      </c>
      <c r="C369" s="53">
        <v>6542.72</v>
      </c>
      <c r="D369" s="54">
        <f t="shared" si="47"/>
        <v>40725</v>
      </c>
      <c r="E369" s="53">
        <f t="shared" si="40"/>
        <v>115.28605259114866</v>
      </c>
      <c r="F369" s="81">
        <f t="shared" si="41"/>
        <v>7108.11</v>
      </c>
      <c r="H369" s="64">
        <f t="shared" si="42"/>
        <v>40725</v>
      </c>
      <c r="I369" s="70">
        <f t="shared" si="43"/>
        <v>8.0724543715307684E-2</v>
      </c>
      <c r="J369" s="70">
        <f t="shared" si="44"/>
        <v>8.6415130098796755E-2</v>
      </c>
      <c r="K369" s="115">
        <f t="shared" si="45"/>
        <v>0</v>
      </c>
      <c r="L369" s="129">
        <f t="shared" si="46"/>
        <v>-5.6905863834890713E-3</v>
      </c>
    </row>
    <row r="370" spans="1:12">
      <c r="A370" s="80">
        <v>40364</v>
      </c>
      <c r="B370" s="52">
        <v>106.72886378917778</v>
      </c>
      <c r="C370" s="53">
        <v>6541.23</v>
      </c>
      <c r="D370" s="54">
        <f t="shared" si="47"/>
        <v>40729</v>
      </c>
      <c r="E370" s="53">
        <f t="shared" si="40"/>
        <v>115.39098087775122</v>
      </c>
      <c r="F370" s="81">
        <f t="shared" si="41"/>
        <v>7116.93</v>
      </c>
      <c r="H370" s="64">
        <f t="shared" si="42"/>
        <v>40729</v>
      </c>
      <c r="I370" s="70">
        <f t="shared" si="43"/>
        <v>8.1160023456108066E-2</v>
      </c>
      <c r="J370" s="70">
        <f t="shared" si="44"/>
        <v>8.8010970413821443E-2</v>
      </c>
      <c r="K370" s="115">
        <f t="shared" si="45"/>
        <v>0</v>
      </c>
      <c r="L370" s="129">
        <f t="shared" si="46"/>
        <v>-6.8509469577133775E-3</v>
      </c>
    </row>
    <row r="371" spans="1:12">
      <c r="A371" s="80">
        <v>40365</v>
      </c>
      <c r="B371" s="52">
        <v>106.74690096715815</v>
      </c>
      <c r="C371" s="53">
        <v>6607.6</v>
      </c>
      <c r="D371" s="54">
        <f t="shared" si="47"/>
        <v>40730</v>
      </c>
      <c r="E371" s="53">
        <f t="shared" si="40"/>
        <v>115.41740541237223</v>
      </c>
      <c r="F371" s="81">
        <f t="shared" si="41"/>
        <v>7108.53</v>
      </c>
      <c r="H371" s="64">
        <f t="shared" si="42"/>
        <v>40730</v>
      </c>
      <c r="I371" s="70">
        <f t="shared" si="43"/>
        <v>8.1224882096405437E-2</v>
      </c>
      <c r="J371" s="70">
        <f t="shared" si="44"/>
        <v>7.5811187117864165E-2</v>
      </c>
      <c r="K371" s="115">
        <f t="shared" si="45"/>
        <v>1</v>
      </c>
      <c r="L371" s="129">
        <f t="shared" si="46"/>
        <v>5.4136949785412725E-3</v>
      </c>
    </row>
    <row r="372" spans="1:12">
      <c r="A372" s="80">
        <v>40366</v>
      </c>
      <c r="B372" s="52">
        <v>106.76483444652064</v>
      </c>
      <c r="C372" s="53">
        <v>6547.69</v>
      </c>
      <c r="D372" s="54">
        <f t="shared" si="47"/>
        <v>40731</v>
      </c>
      <c r="E372" s="53">
        <f t="shared" si="40"/>
        <v>115.44383599821167</v>
      </c>
      <c r="F372" s="81">
        <f t="shared" si="41"/>
        <v>7239.36</v>
      </c>
      <c r="H372" s="64">
        <f t="shared" si="42"/>
        <v>40731</v>
      </c>
      <c r="I372" s="70">
        <f t="shared" si="43"/>
        <v>8.1290825735681915E-2</v>
      </c>
      <c r="J372" s="70">
        <f t="shared" si="44"/>
        <v>0.10563572802011101</v>
      </c>
      <c r="K372" s="115">
        <f t="shared" si="45"/>
        <v>0</v>
      </c>
      <c r="L372" s="129">
        <f t="shared" si="46"/>
        <v>-2.4344902284429093E-2</v>
      </c>
    </row>
    <row r="373" spans="1:12">
      <c r="A373" s="80">
        <v>40367</v>
      </c>
      <c r="B373" s="52">
        <v>106.78277093870764</v>
      </c>
      <c r="C373" s="53">
        <v>6620.64</v>
      </c>
      <c r="D373" s="54">
        <f t="shared" si="47"/>
        <v>40732</v>
      </c>
      <c r="E373" s="53">
        <f t="shared" si="40"/>
        <v>115.47027263665527</v>
      </c>
      <c r="F373" s="81">
        <f t="shared" si="41"/>
        <v>7154.24</v>
      </c>
      <c r="H373" s="64">
        <f t="shared" si="42"/>
        <v>40732</v>
      </c>
      <c r="I373" s="70">
        <f t="shared" si="43"/>
        <v>8.1356773396844773E-2</v>
      </c>
      <c r="J373" s="70">
        <f t="shared" si="44"/>
        <v>8.059643780661685E-2</v>
      </c>
      <c r="K373" s="115">
        <f t="shared" si="45"/>
        <v>1</v>
      </c>
      <c r="L373" s="129">
        <f t="shared" si="46"/>
        <v>7.6033559022792296E-4</v>
      </c>
    </row>
    <row r="374" spans="1:12">
      <c r="A374" s="80">
        <v>40368</v>
      </c>
      <c r="B374" s="52">
        <v>106.80071044422534</v>
      </c>
      <c r="C374" s="53">
        <v>6690.13</v>
      </c>
      <c r="D374" s="54">
        <f t="shared" si="47"/>
        <v>40732</v>
      </c>
      <c r="E374" s="53">
        <f t="shared" si="40"/>
        <v>115.47027263665527</v>
      </c>
      <c r="F374" s="81">
        <f t="shared" si="41"/>
        <v>7154.24</v>
      </c>
      <c r="H374" s="64">
        <f t="shared" si="42"/>
        <v>40732</v>
      </c>
      <c r="I374" s="70">
        <f t="shared" si="43"/>
        <v>8.1175135974001167E-2</v>
      </c>
      <c r="J374" s="70">
        <f t="shared" si="44"/>
        <v>6.9372344035168121E-2</v>
      </c>
      <c r="K374" s="115">
        <f t="shared" si="45"/>
        <v>1</v>
      </c>
      <c r="L374" s="129">
        <f t="shared" si="46"/>
        <v>1.1802791938833046E-2</v>
      </c>
    </row>
    <row r="375" spans="1:12">
      <c r="A375" s="80">
        <v>40371</v>
      </c>
      <c r="B375" s="52">
        <v>106.85453800228925</v>
      </c>
      <c r="C375" s="53">
        <v>6729.96</v>
      </c>
      <c r="D375" s="54">
        <f t="shared" si="47"/>
        <v>40736</v>
      </c>
      <c r="E375" s="53">
        <f t="shared" si="40"/>
        <v>115.57548398386554</v>
      </c>
      <c r="F375" s="81">
        <f t="shared" si="41"/>
        <v>6984.29</v>
      </c>
      <c r="H375" s="64">
        <f t="shared" si="42"/>
        <v>40736</v>
      </c>
      <c r="I375" s="70">
        <f t="shared" si="43"/>
        <v>8.1615120374105787E-2</v>
      </c>
      <c r="J375" s="70">
        <f t="shared" si="44"/>
        <v>3.7790714952243398E-2</v>
      </c>
      <c r="K375" s="115">
        <f t="shared" si="45"/>
        <v>1</v>
      </c>
      <c r="L375" s="129">
        <f t="shared" si="46"/>
        <v>4.3824405421862389E-2</v>
      </c>
    </row>
    <row r="376" spans="1:12">
      <c r="A376" s="80">
        <v>40372</v>
      </c>
      <c r="B376" s="52">
        <v>106.87248956467363</v>
      </c>
      <c r="C376" s="53">
        <v>6752.08</v>
      </c>
      <c r="D376" s="54">
        <f t="shared" si="47"/>
        <v>40737</v>
      </c>
      <c r="E376" s="53">
        <f t="shared" si="40"/>
        <v>115.6014884677619</v>
      </c>
      <c r="F376" s="81">
        <f t="shared" si="41"/>
        <v>7059.25</v>
      </c>
      <c r="H376" s="64">
        <f t="shared" si="42"/>
        <v>40737</v>
      </c>
      <c r="I376" s="70">
        <f t="shared" si="43"/>
        <v>8.1676762080160392E-2</v>
      </c>
      <c r="J376" s="70">
        <f t="shared" si="44"/>
        <v>4.549264819137222E-2</v>
      </c>
      <c r="K376" s="115">
        <f t="shared" si="45"/>
        <v>1</v>
      </c>
      <c r="L376" s="129">
        <f t="shared" si="46"/>
        <v>3.6184113888788172E-2</v>
      </c>
    </row>
    <row r="377" spans="1:12">
      <c r="A377" s="80">
        <v>40373</v>
      </c>
      <c r="B377" s="52">
        <v>106.89044414292049</v>
      </c>
      <c r="C377" s="53">
        <v>6733.92</v>
      </c>
      <c r="D377" s="54">
        <f t="shared" si="47"/>
        <v>40738</v>
      </c>
      <c r="E377" s="53">
        <f t="shared" si="40"/>
        <v>115.62749880266713</v>
      </c>
      <c r="F377" s="81">
        <f t="shared" si="41"/>
        <v>7079.92</v>
      </c>
      <c r="H377" s="64">
        <f t="shared" si="42"/>
        <v>40738</v>
      </c>
      <c r="I377" s="70">
        <f t="shared" si="43"/>
        <v>8.1738407299202009E-2</v>
      </c>
      <c r="J377" s="70">
        <f t="shared" si="44"/>
        <v>5.1381661795803835E-2</v>
      </c>
      <c r="K377" s="115">
        <f t="shared" si="45"/>
        <v>1</v>
      </c>
      <c r="L377" s="129">
        <f t="shared" si="46"/>
        <v>3.0356745503398175E-2</v>
      </c>
    </row>
    <row r="378" spans="1:12">
      <c r="A378" s="80">
        <v>40374</v>
      </c>
      <c r="B378" s="52">
        <v>106.90840173753649</v>
      </c>
      <c r="C378" s="53">
        <v>6724.67</v>
      </c>
      <c r="D378" s="54">
        <f t="shared" si="47"/>
        <v>40739</v>
      </c>
      <c r="E378" s="53">
        <f t="shared" si="40"/>
        <v>115.65316810740131</v>
      </c>
      <c r="F378" s="81">
        <f t="shared" si="41"/>
        <v>7056.84</v>
      </c>
      <c r="H378" s="64">
        <f t="shared" si="42"/>
        <v>40739</v>
      </c>
      <c r="I378" s="70">
        <f t="shared" si="43"/>
        <v>8.179681136131367E-2</v>
      </c>
      <c r="J378" s="70">
        <f t="shared" si="44"/>
        <v>4.9395732429992956E-2</v>
      </c>
      <c r="K378" s="115">
        <f t="shared" si="45"/>
        <v>1</v>
      </c>
      <c r="L378" s="129">
        <f t="shared" si="46"/>
        <v>3.2401078931320715E-2</v>
      </c>
    </row>
    <row r="379" spans="1:12">
      <c r="A379" s="80">
        <v>40375</v>
      </c>
      <c r="B379" s="52">
        <v>106.92604162382318</v>
      </c>
      <c r="C379" s="53">
        <v>6743.58</v>
      </c>
      <c r="D379" s="54">
        <f t="shared" si="47"/>
        <v>40739</v>
      </c>
      <c r="E379" s="53">
        <f t="shared" si="40"/>
        <v>115.65316810740131</v>
      </c>
      <c r="F379" s="81">
        <f t="shared" si="41"/>
        <v>7056.84</v>
      </c>
      <c r="H379" s="64">
        <f t="shared" si="42"/>
        <v>40739</v>
      </c>
      <c r="I379" s="70">
        <f t="shared" si="43"/>
        <v>8.161834433449866E-2</v>
      </c>
      <c r="J379" s="70">
        <f t="shared" si="44"/>
        <v>4.6453070920786876E-2</v>
      </c>
      <c r="K379" s="115">
        <f t="shared" si="45"/>
        <v>1</v>
      </c>
      <c r="L379" s="129">
        <f t="shared" si="46"/>
        <v>3.5165273413711784E-2</v>
      </c>
    </row>
    <row r="380" spans="1:12">
      <c r="A380" s="80">
        <v>40378</v>
      </c>
      <c r="B380" s="52">
        <v>106.98025312692646</v>
      </c>
      <c r="C380" s="53">
        <v>6734.28</v>
      </c>
      <c r="D380" s="54">
        <f t="shared" si="47"/>
        <v>40743</v>
      </c>
      <c r="E380" s="53">
        <f t="shared" si="40"/>
        <v>115.75738925475689</v>
      </c>
      <c r="F380" s="81">
        <f t="shared" si="41"/>
        <v>7100.23</v>
      </c>
      <c r="H380" s="64">
        <f t="shared" si="42"/>
        <v>40743</v>
      </c>
      <c r="I380" s="70">
        <f t="shared" si="43"/>
        <v>8.2044450927002632E-2</v>
      </c>
      <c r="J380" s="70">
        <f t="shared" si="44"/>
        <v>5.4341369827212382E-2</v>
      </c>
      <c r="K380" s="115">
        <f t="shared" si="45"/>
        <v>1</v>
      </c>
      <c r="L380" s="129">
        <f t="shared" si="46"/>
        <v>2.770308109979025E-2</v>
      </c>
    </row>
    <row r="381" spans="1:12">
      <c r="A381" s="80">
        <v>40379</v>
      </c>
      <c r="B381" s="52">
        <v>106.99843976995804</v>
      </c>
      <c r="C381" s="53">
        <v>6711.23</v>
      </c>
      <c r="D381" s="54">
        <f t="shared" si="47"/>
        <v>40744</v>
      </c>
      <c r="E381" s="53">
        <f t="shared" si="40"/>
        <v>115.78366618211771</v>
      </c>
      <c r="F381" s="81">
        <f t="shared" si="41"/>
        <v>7041.38</v>
      </c>
      <c r="H381" s="64">
        <f t="shared" si="42"/>
        <v>40744</v>
      </c>
      <c r="I381" s="70">
        <f t="shared" si="43"/>
        <v>8.2106116977476828E-2</v>
      </c>
      <c r="J381" s="70">
        <f t="shared" si="44"/>
        <v>4.9193664946664217E-2</v>
      </c>
      <c r="K381" s="115">
        <f t="shared" si="45"/>
        <v>1</v>
      </c>
      <c r="L381" s="129">
        <f t="shared" si="46"/>
        <v>3.2912452030812611E-2</v>
      </c>
    </row>
    <row r="382" spans="1:12">
      <c r="A382" s="80">
        <v>40380</v>
      </c>
      <c r="B382" s="52">
        <v>107.01684350159847</v>
      </c>
      <c r="C382" s="53">
        <v>6750.4</v>
      </c>
      <c r="D382" s="54">
        <f t="shared" si="47"/>
        <v>40745</v>
      </c>
      <c r="E382" s="53">
        <f t="shared" si="40"/>
        <v>115.80994907434105</v>
      </c>
      <c r="F382" s="81">
        <f t="shared" si="41"/>
        <v>7009.19</v>
      </c>
      <c r="H382" s="64">
        <f t="shared" si="42"/>
        <v>40745</v>
      </c>
      <c r="I382" s="70">
        <f t="shared" si="43"/>
        <v>8.2165622578946884E-2</v>
      </c>
      <c r="J382" s="70">
        <f t="shared" si="44"/>
        <v>3.8336987437781467E-2</v>
      </c>
      <c r="K382" s="115">
        <f t="shared" si="45"/>
        <v>1</v>
      </c>
      <c r="L382" s="129">
        <f t="shared" si="46"/>
        <v>4.3828635141165417E-2</v>
      </c>
    </row>
    <row r="383" spans="1:12">
      <c r="A383" s="80">
        <v>40381</v>
      </c>
      <c r="B383" s="52">
        <v>107.03525039868076</v>
      </c>
      <c r="C383" s="53">
        <v>6803.67</v>
      </c>
      <c r="D383" s="54">
        <f t="shared" si="47"/>
        <v>40746</v>
      </c>
      <c r="E383" s="53">
        <f t="shared" si="40"/>
        <v>115.83635374272998</v>
      </c>
      <c r="F383" s="81">
        <f t="shared" si="41"/>
        <v>7126.02</v>
      </c>
      <c r="H383" s="64">
        <f t="shared" si="42"/>
        <v>40746</v>
      </c>
      <c r="I383" s="70">
        <f t="shared" si="43"/>
        <v>8.2226213432184503E-2</v>
      </c>
      <c r="J383" s="70">
        <f t="shared" si="44"/>
        <v>4.7378841125451432E-2</v>
      </c>
      <c r="K383" s="115">
        <f t="shared" si="45"/>
        <v>1</v>
      </c>
      <c r="L383" s="129">
        <f t="shared" si="46"/>
        <v>3.4847372306733071E-2</v>
      </c>
    </row>
    <row r="384" spans="1:12">
      <c r="A384" s="80">
        <v>40382</v>
      </c>
      <c r="B384" s="52">
        <v>107.05366046174935</v>
      </c>
      <c r="C384" s="53">
        <v>6812.99</v>
      </c>
      <c r="D384" s="54">
        <f t="shared" si="47"/>
        <v>40746</v>
      </c>
      <c r="E384" s="53">
        <f t="shared" si="40"/>
        <v>115.83635374272998</v>
      </c>
      <c r="F384" s="81">
        <f t="shared" si="41"/>
        <v>7126.02</v>
      </c>
      <c r="H384" s="64">
        <f t="shared" si="42"/>
        <v>40746</v>
      </c>
      <c r="I384" s="70">
        <f t="shared" si="43"/>
        <v>8.2040102534548298E-2</v>
      </c>
      <c r="J384" s="70">
        <f t="shared" si="44"/>
        <v>4.5946053054532587E-2</v>
      </c>
      <c r="K384" s="115">
        <f t="shared" si="45"/>
        <v>1</v>
      </c>
      <c r="L384" s="129">
        <f t="shared" si="46"/>
        <v>3.6094049480015711E-2</v>
      </c>
    </row>
    <row r="385" spans="1:12">
      <c r="A385" s="80">
        <v>40385</v>
      </c>
      <c r="B385" s="52">
        <v>107.10922131152898</v>
      </c>
      <c r="C385" s="53">
        <v>6774.85</v>
      </c>
      <c r="D385" s="54">
        <f t="shared" si="47"/>
        <v>40750</v>
      </c>
      <c r="E385" s="53">
        <f t="shared" si="40"/>
        <v>115.94305764614762</v>
      </c>
      <c r="F385" s="81">
        <f t="shared" si="41"/>
        <v>7051.3</v>
      </c>
      <c r="H385" s="64">
        <f t="shared" si="42"/>
        <v>40750</v>
      </c>
      <c r="I385" s="70">
        <f t="shared" si="43"/>
        <v>8.2475030874561872E-2</v>
      </c>
      <c r="J385" s="70">
        <f t="shared" si="44"/>
        <v>4.0805331483353857E-2</v>
      </c>
      <c r="K385" s="115">
        <f t="shared" si="45"/>
        <v>1</v>
      </c>
      <c r="L385" s="129">
        <f t="shared" si="46"/>
        <v>4.1669699391208015E-2</v>
      </c>
    </row>
    <row r="386" spans="1:12">
      <c r="A386" s="80">
        <v>40386</v>
      </c>
      <c r="B386" s="52">
        <v>107.12764409759457</v>
      </c>
      <c r="C386" s="53">
        <v>6789.82</v>
      </c>
      <c r="D386" s="54">
        <f t="shared" si="47"/>
        <v>40751</v>
      </c>
      <c r="E386" s="53">
        <f t="shared" ref="E386:E449" si="48">VLOOKUP(D386,A:B,2,0)</f>
        <v>115.97053615080976</v>
      </c>
      <c r="F386" s="81">
        <f t="shared" ref="F386:F449" si="49">VLOOKUP(D386,A:C,3,0)</f>
        <v>7016.02</v>
      </c>
      <c r="H386" s="64">
        <f t="shared" ref="H386:H449" si="50">D386</f>
        <v>40751</v>
      </c>
      <c r="I386" s="70">
        <f t="shared" ref="I386:I449" si="51">(E386/B386)^(1/1)-1</f>
        <v>8.2545379651579154E-2</v>
      </c>
      <c r="J386" s="70">
        <f t="shared" ref="J386:J449" si="52">(F386/C386)^(1/1)-1</f>
        <v>3.3314579767946828E-2</v>
      </c>
      <c r="K386" s="115">
        <f t="shared" ref="K386:K449" si="53">IF(I386&gt;J386,1,0)</f>
        <v>1</v>
      </c>
      <c r="L386" s="129">
        <f t="shared" ref="L386:L449" si="54">I386-J386</f>
        <v>4.9230799883632326E-2</v>
      </c>
    </row>
    <row r="387" spans="1:12">
      <c r="A387" s="80">
        <v>40387</v>
      </c>
      <c r="B387" s="52">
        <v>107.14574866944707</v>
      </c>
      <c r="C387" s="53">
        <v>6748.86</v>
      </c>
      <c r="D387" s="54">
        <f t="shared" ref="D387:D450" si="55">VLOOKUP(EDATE(A387,12),A:A,1,1)</f>
        <v>40752</v>
      </c>
      <c r="E387" s="53">
        <f t="shared" si="48"/>
        <v>115.99802116787751</v>
      </c>
      <c r="F387" s="81">
        <f t="shared" si="49"/>
        <v>6941.81</v>
      </c>
      <c r="H387" s="64">
        <f t="shared" si="50"/>
        <v>40752</v>
      </c>
      <c r="I387" s="70">
        <f t="shared" si="51"/>
        <v>8.2618980298885925E-2</v>
      </c>
      <c r="J387" s="70">
        <f t="shared" si="52"/>
        <v>2.8590013720835916E-2</v>
      </c>
      <c r="K387" s="115">
        <f t="shared" si="53"/>
        <v>1</v>
      </c>
      <c r="L387" s="129">
        <f t="shared" si="54"/>
        <v>5.4028966578050008E-2</v>
      </c>
    </row>
    <row r="388" spans="1:12">
      <c r="A388" s="80">
        <v>40388</v>
      </c>
      <c r="B388" s="52">
        <v>107.16374915522353</v>
      </c>
      <c r="C388" s="53">
        <v>6763.76</v>
      </c>
      <c r="D388" s="54">
        <f t="shared" si="55"/>
        <v>40753</v>
      </c>
      <c r="E388" s="53">
        <f t="shared" si="48"/>
        <v>116.0248167107673</v>
      </c>
      <c r="F388" s="81">
        <f t="shared" si="49"/>
        <v>6934.57</v>
      </c>
      <c r="H388" s="64">
        <f t="shared" si="50"/>
        <v>40753</v>
      </c>
      <c r="I388" s="70">
        <f t="shared" si="51"/>
        <v>8.2687173838130512E-2</v>
      </c>
      <c r="J388" s="70">
        <f t="shared" si="52"/>
        <v>2.5253705039800289E-2</v>
      </c>
      <c r="K388" s="115">
        <f t="shared" si="53"/>
        <v>1</v>
      </c>
      <c r="L388" s="129">
        <f t="shared" si="54"/>
        <v>5.7433468798330223E-2</v>
      </c>
    </row>
    <row r="389" spans="1:12">
      <c r="A389" s="80">
        <v>40389</v>
      </c>
      <c r="B389" s="52">
        <v>107.1817526650816</v>
      </c>
      <c r="C389" s="53">
        <v>6712.14</v>
      </c>
      <c r="D389" s="54">
        <f t="shared" si="55"/>
        <v>40753</v>
      </c>
      <c r="E389" s="53">
        <f t="shared" si="48"/>
        <v>116.0248167107673</v>
      </c>
      <c r="F389" s="81">
        <f t="shared" si="49"/>
        <v>6934.57</v>
      </c>
      <c r="H389" s="64">
        <f t="shared" si="50"/>
        <v>40753</v>
      </c>
      <c r="I389" s="70">
        <f t="shared" si="51"/>
        <v>8.250531294555552E-2</v>
      </c>
      <c r="J389" s="70">
        <f t="shared" si="52"/>
        <v>3.3138462546967062E-2</v>
      </c>
      <c r="K389" s="115">
        <f t="shared" si="53"/>
        <v>1</v>
      </c>
      <c r="L389" s="129">
        <f t="shared" si="54"/>
        <v>4.9366850398588458E-2</v>
      </c>
    </row>
    <row r="390" spans="1:12">
      <c r="A390" s="80">
        <v>40392</v>
      </c>
      <c r="B390" s="52">
        <v>107.23737999471477</v>
      </c>
      <c r="C390" s="53">
        <v>6792.23</v>
      </c>
      <c r="D390" s="54">
        <f t="shared" si="55"/>
        <v>40757</v>
      </c>
      <c r="E390" s="53">
        <f t="shared" si="48"/>
        <v>116.13564020989695</v>
      </c>
      <c r="F390" s="81">
        <f t="shared" si="49"/>
        <v>6903.07</v>
      </c>
      <c r="H390" s="64">
        <f t="shared" si="50"/>
        <v>40757</v>
      </c>
      <c r="I390" s="70">
        <f t="shared" si="51"/>
        <v>8.2977225064811533E-2</v>
      </c>
      <c r="J390" s="70">
        <f t="shared" si="52"/>
        <v>1.6318646453373997E-2</v>
      </c>
      <c r="K390" s="115">
        <f t="shared" si="53"/>
        <v>1</v>
      </c>
      <c r="L390" s="129">
        <f t="shared" si="54"/>
        <v>6.6658578611437536E-2</v>
      </c>
    </row>
    <row r="391" spans="1:12">
      <c r="A391" s="80">
        <v>40393</v>
      </c>
      <c r="B391" s="52">
        <v>107.25582482407387</v>
      </c>
      <c r="C391" s="53">
        <v>6802.06</v>
      </c>
      <c r="D391" s="54">
        <f t="shared" si="55"/>
        <v>40758</v>
      </c>
      <c r="E391" s="53">
        <f t="shared" si="48"/>
        <v>116.16362889918753</v>
      </c>
      <c r="F391" s="81">
        <f t="shared" si="49"/>
        <v>6837.89</v>
      </c>
      <c r="H391" s="64">
        <f t="shared" si="50"/>
        <v>40758</v>
      </c>
      <c r="I391" s="70">
        <f t="shared" si="51"/>
        <v>8.3051937642777629E-2</v>
      </c>
      <c r="J391" s="70">
        <f t="shared" si="52"/>
        <v>5.2675218977780158E-3</v>
      </c>
      <c r="K391" s="115">
        <f t="shared" si="53"/>
        <v>1</v>
      </c>
      <c r="L391" s="129">
        <f t="shared" si="54"/>
        <v>7.7784415744999613E-2</v>
      </c>
    </row>
    <row r="392" spans="1:12">
      <c r="A392" s="80">
        <v>40394</v>
      </c>
      <c r="B392" s="52">
        <v>107.27384380264431</v>
      </c>
      <c r="C392" s="53">
        <v>6837.5</v>
      </c>
      <c r="D392" s="54">
        <f t="shared" si="55"/>
        <v>40759</v>
      </c>
      <c r="E392" s="53">
        <f t="shared" si="48"/>
        <v>116.19174049738115</v>
      </c>
      <c r="F392" s="81">
        <f t="shared" si="49"/>
        <v>6745.54</v>
      </c>
      <c r="H392" s="64">
        <f t="shared" si="50"/>
        <v>40759</v>
      </c>
      <c r="I392" s="70">
        <f t="shared" si="51"/>
        <v>8.313207002392331E-2</v>
      </c>
      <c r="J392" s="70">
        <f t="shared" si="52"/>
        <v>-1.3449360146252309E-2</v>
      </c>
      <c r="K392" s="115">
        <f t="shared" si="53"/>
        <v>1</v>
      </c>
      <c r="L392" s="129">
        <f t="shared" si="54"/>
        <v>9.6581430170175619E-2</v>
      </c>
    </row>
    <row r="393" spans="1:12">
      <c r="A393" s="80">
        <v>40395</v>
      </c>
      <c r="B393" s="52">
        <v>107.29154398687174</v>
      </c>
      <c r="C393" s="53">
        <v>6811.88</v>
      </c>
      <c r="D393" s="54">
        <f t="shared" si="55"/>
        <v>40760</v>
      </c>
      <c r="E393" s="53">
        <f t="shared" si="48"/>
        <v>116.21962651510052</v>
      </c>
      <c r="F393" s="81">
        <f t="shared" si="49"/>
        <v>6593.07</v>
      </c>
      <c r="H393" s="64">
        <f t="shared" si="50"/>
        <v>40760</v>
      </c>
      <c r="I393" s="70">
        <f t="shared" si="51"/>
        <v>8.3213291527626909E-2</v>
      </c>
      <c r="J393" s="70">
        <f t="shared" si="52"/>
        <v>-3.2121822463108574E-2</v>
      </c>
      <c r="K393" s="115">
        <f t="shared" si="53"/>
        <v>1</v>
      </c>
      <c r="L393" s="129">
        <f t="shared" si="54"/>
        <v>0.11533511399073548</v>
      </c>
    </row>
    <row r="394" spans="1:12">
      <c r="A394" s="80">
        <v>40396</v>
      </c>
      <c r="B394" s="52">
        <v>107.30924709162957</v>
      </c>
      <c r="C394" s="53">
        <v>6802.05</v>
      </c>
      <c r="D394" s="54">
        <f t="shared" si="55"/>
        <v>40760</v>
      </c>
      <c r="E394" s="53">
        <f t="shared" si="48"/>
        <v>116.21962651510052</v>
      </c>
      <c r="F394" s="81">
        <f t="shared" si="49"/>
        <v>6593.07</v>
      </c>
      <c r="H394" s="64">
        <f t="shared" si="50"/>
        <v>40760</v>
      </c>
      <c r="I394" s="70">
        <f t="shared" si="51"/>
        <v>8.3034590820141752E-2</v>
      </c>
      <c r="J394" s="70">
        <f t="shared" si="52"/>
        <v>-3.0723090832910693E-2</v>
      </c>
      <c r="K394" s="115">
        <f t="shared" si="53"/>
        <v>1</v>
      </c>
      <c r="L394" s="129">
        <f t="shared" si="54"/>
        <v>0.11375768165305244</v>
      </c>
    </row>
    <row r="395" spans="1:12">
      <c r="A395" s="80">
        <v>40399</v>
      </c>
      <c r="B395" s="52">
        <v>107.36300902442248</v>
      </c>
      <c r="C395" s="53">
        <v>6860.7</v>
      </c>
      <c r="D395" s="54">
        <f t="shared" si="55"/>
        <v>40764</v>
      </c>
      <c r="E395" s="53">
        <f t="shared" si="48"/>
        <v>116.33028734897647</v>
      </c>
      <c r="F395" s="81">
        <f t="shared" si="49"/>
        <v>6418.63</v>
      </c>
      <c r="H395" s="64">
        <f t="shared" si="50"/>
        <v>40764</v>
      </c>
      <c r="I395" s="70">
        <f t="shared" si="51"/>
        <v>8.352297878046766E-2</v>
      </c>
      <c r="J395" s="70">
        <f t="shared" si="52"/>
        <v>-6.4435115950267408E-2</v>
      </c>
      <c r="K395" s="115">
        <f t="shared" si="53"/>
        <v>1</v>
      </c>
      <c r="L395" s="129">
        <f t="shared" si="54"/>
        <v>0.14795809473073507</v>
      </c>
    </row>
    <row r="396" spans="1:12">
      <c r="A396" s="80">
        <v>40400</v>
      </c>
      <c r="B396" s="52">
        <v>107.38115337294762</v>
      </c>
      <c r="C396" s="53">
        <v>6830.53</v>
      </c>
      <c r="D396" s="54">
        <f t="shared" si="55"/>
        <v>40765</v>
      </c>
      <c r="E396" s="53">
        <f t="shared" si="48"/>
        <v>116.35797395736552</v>
      </c>
      <c r="F396" s="81">
        <f t="shared" si="49"/>
        <v>6531.35</v>
      </c>
      <c r="H396" s="64">
        <f t="shared" si="50"/>
        <v>40765</v>
      </c>
      <c r="I396" s="70">
        <f t="shared" si="51"/>
        <v>8.3597729233176654E-2</v>
      </c>
      <c r="J396" s="70">
        <f t="shared" si="52"/>
        <v>-4.380040787464512E-2</v>
      </c>
      <c r="K396" s="115">
        <f t="shared" si="53"/>
        <v>1</v>
      </c>
      <c r="L396" s="129">
        <f t="shared" si="54"/>
        <v>0.12739813710782177</v>
      </c>
    </row>
    <row r="397" spans="1:12">
      <c r="A397" s="80">
        <v>40401</v>
      </c>
      <c r="B397" s="52">
        <v>107.39962293132777</v>
      </c>
      <c r="C397" s="53">
        <v>6780.37</v>
      </c>
      <c r="D397" s="54">
        <f t="shared" si="55"/>
        <v>40766</v>
      </c>
      <c r="E397" s="53">
        <f t="shared" si="48"/>
        <v>116.38566715516737</v>
      </c>
      <c r="F397" s="81">
        <f t="shared" si="49"/>
        <v>6502.61</v>
      </c>
      <c r="H397" s="64">
        <f t="shared" si="50"/>
        <v>40766</v>
      </c>
      <c r="I397" s="70">
        <f t="shared" si="51"/>
        <v>8.3669234384420088E-2</v>
      </c>
      <c r="J397" s="70">
        <f t="shared" si="52"/>
        <v>-4.0965316052073875E-2</v>
      </c>
      <c r="K397" s="115">
        <f t="shared" si="53"/>
        <v>1</v>
      </c>
      <c r="L397" s="129">
        <f t="shared" si="54"/>
        <v>0.12463455043649396</v>
      </c>
    </row>
    <row r="398" spans="1:12">
      <c r="A398" s="80">
        <v>40402</v>
      </c>
      <c r="B398" s="52">
        <v>107.41820306609489</v>
      </c>
      <c r="C398" s="53">
        <v>6775.14</v>
      </c>
      <c r="D398" s="54">
        <f t="shared" si="55"/>
        <v>40767</v>
      </c>
      <c r="E398" s="53">
        <f t="shared" si="48"/>
        <v>116.41243585861305</v>
      </c>
      <c r="F398" s="81">
        <f t="shared" si="49"/>
        <v>6419.9</v>
      </c>
      <c r="H398" s="64">
        <f t="shared" si="50"/>
        <v>40767</v>
      </c>
      <c r="I398" s="70">
        <f t="shared" si="51"/>
        <v>8.3730992846565933E-2</v>
      </c>
      <c r="J398" s="70">
        <f t="shared" si="52"/>
        <v>-5.243286485592924E-2</v>
      </c>
      <c r="K398" s="115">
        <f t="shared" si="53"/>
        <v>1</v>
      </c>
      <c r="L398" s="129">
        <f t="shared" si="54"/>
        <v>0.13616385770249517</v>
      </c>
    </row>
    <row r="399" spans="1:12">
      <c r="A399" s="80">
        <v>40403</v>
      </c>
      <c r="B399" s="52">
        <v>107.43635674241307</v>
      </c>
      <c r="C399" s="53">
        <v>6819.78</v>
      </c>
      <c r="D399" s="54">
        <f t="shared" si="55"/>
        <v>40767</v>
      </c>
      <c r="E399" s="53">
        <f t="shared" si="48"/>
        <v>116.41243585861305</v>
      </c>
      <c r="F399" s="81">
        <f t="shared" si="49"/>
        <v>6419.9</v>
      </c>
      <c r="H399" s="64">
        <f t="shared" si="50"/>
        <v>40767</v>
      </c>
      <c r="I399" s="70">
        <f t="shared" si="51"/>
        <v>8.3547873255985561E-2</v>
      </c>
      <c r="J399" s="70">
        <f t="shared" si="52"/>
        <v>-5.8635322547061608E-2</v>
      </c>
      <c r="K399" s="115">
        <f t="shared" si="53"/>
        <v>1</v>
      </c>
      <c r="L399" s="129">
        <f t="shared" si="54"/>
        <v>0.14218319580304717</v>
      </c>
    </row>
    <row r="400" spans="1:12">
      <c r="A400" s="80">
        <v>40406</v>
      </c>
      <c r="B400" s="52">
        <v>107.4924385206326</v>
      </c>
      <c r="C400" s="53">
        <v>6778.13</v>
      </c>
      <c r="D400" s="54">
        <f t="shared" si="55"/>
        <v>40771</v>
      </c>
      <c r="E400" s="53">
        <f t="shared" si="48"/>
        <v>116.52419179703733</v>
      </c>
      <c r="F400" s="81">
        <f t="shared" si="49"/>
        <v>6372.92</v>
      </c>
      <c r="H400" s="64">
        <f t="shared" si="50"/>
        <v>40771</v>
      </c>
      <c r="I400" s="70">
        <f t="shared" si="51"/>
        <v>8.4022219615672133E-2</v>
      </c>
      <c r="J400" s="70">
        <f t="shared" si="52"/>
        <v>-5.978197526456408E-2</v>
      </c>
      <c r="K400" s="115">
        <f t="shared" si="53"/>
        <v>1</v>
      </c>
      <c r="L400" s="129">
        <f t="shared" si="54"/>
        <v>0.14380419488023621</v>
      </c>
    </row>
    <row r="401" spans="1:12">
      <c r="A401" s="80">
        <v>40407</v>
      </c>
      <c r="B401" s="52">
        <v>107.51114220493518</v>
      </c>
      <c r="C401" s="53">
        <v>6775.24</v>
      </c>
      <c r="D401" s="54">
        <f t="shared" si="55"/>
        <v>40772</v>
      </c>
      <c r="E401" s="53">
        <f t="shared" si="48"/>
        <v>116.5522741272604</v>
      </c>
      <c r="F401" s="81">
        <f t="shared" si="49"/>
        <v>6403.06</v>
      </c>
      <c r="H401" s="64">
        <f t="shared" si="50"/>
        <v>40772</v>
      </c>
      <c r="I401" s="70">
        <f t="shared" si="51"/>
        <v>8.4094836469053913E-2</v>
      </c>
      <c r="J401" s="70">
        <f t="shared" si="52"/>
        <v>-5.4932371399389446E-2</v>
      </c>
      <c r="K401" s="115">
        <f t="shared" si="53"/>
        <v>1</v>
      </c>
      <c r="L401" s="129">
        <f t="shared" si="54"/>
        <v>0.13902720786844336</v>
      </c>
    </row>
    <row r="402" spans="1:12">
      <c r="A402" s="80">
        <v>40408</v>
      </c>
      <c r="B402" s="52">
        <v>107.53006416596325</v>
      </c>
      <c r="C402" s="53">
        <v>6856.99</v>
      </c>
      <c r="D402" s="54">
        <f t="shared" si="55"/>
        <v>40773</v>
      </c>
      <c r="E402" s="53">
        <f t="shared" si="48"/>
        <v>116.58024667305095</v>
      </c>
      <c r="F402" s="81">
        <f t="shared" si="49"/>
        <v>6260.98</v>
      </c>
      <c r="H402" s="64">
        <f t="shared" si="50"/>
        <v>40773</v>
      </c>
      <c r="I402" s="70">
        <f t="shared" si="51"/>
        <v>8.4164206329492508E-2</v>
      </c>
      <c r="J402" s="70">
        <f t="shared" si="52"/>
        <v>-8.6920062593061953E-2</v>
      </c>
      <c r="K402" s="115">
        <f t="shared" si="53"/>
        <v>1</v>
      </c>
      <c r="L402" s="129">
        <f t="shared" si="54"/>
        <v>0.17108426892255446</v>
      </c>
    </row>
    <row r="403" spans="1:12">
      <c r="A403" s="80">
        <v>40409</v>
      </c>
      <c r="B403" s="52">
        <v>107.54898945725645</v>
      </c>
      <c r="C403" s="53">
        <v>6933.41</v>
      </c>
      <c r="D403" s="54">
        <f t="shared" si="55"/>
        <v>40774</v>
      </c>
      <c r="E403" s="53">
        <f t="shared" si="48"/>
        <v>116.60822593225248</v>
      </c>
      <c r="F403" s="81">
        <f t="shared" si="49"/>
        <v>6136.28</v>
      </c>
      <c r="H403" s="64">
        <f t="shared" si="50"/>
        <v>40774</v>
      </c>
      <c r="I403" s="70">
        <f t="shared" si="51"/>
        <v>8.4233580628821025E-2</v>
      </c>
      <c r="J403" s="70">
        <f t="shared" si="52"/>
        <v>-0.1149694017806534</v>
      </c>
      <c r="K403" s="115">
        <f t="shared" si="53"/>
        <v>1</v>
      </c>
      <c r="L403" s="129">
        <f t="shared" si="54"/>
        <v>0.19920298240947443</v>
      </c>
    </row>
    <row r="404" spans="1:12">
      <c r="A404" s="80">
        <v>40410</v>
      </c>
      <c r="B404" s="52">
        <v>107.5680256283904</v>
      </c>
      <c r="C404" s="53">
        <v>6921.44</v>
      </c>
      <c r="D404" s="54">
        <f t="shared" si="55"/>
        <v>40774</v>
      </c>
      <c r="E404" s="53">
        <f t="shared" si="48"/>
        <v>116.60822593225248</v>
      </c>
      <c r="F404" s="81">
        <f t="shared" si="49"/>
        <v>6136.28</v>
      </c>
      <c r="H404" s="64">
        <f t="shared" si="50"/>
        <v>40774</v>
      </c>
      <c r="I404" s="70">
        <f t="shared" si="51"/>
        <v>8.4041705246992171E-2</v>
      </c>
      <c r="J404" s="70">
        <f t="shared" si="52"/>
        <v>-0.11343882197924127</v>
      </c>
      <c r="K404" s="115">
        <f t="shared" si="53"/>
        <v>1</v>
      </c>
      <c r="L404" s="129">
        <f t="shared" si="54"/>
        <v>0.19748052722623344</v>
      </c>
    </row>
    <row r="405" spans="1:12">
      <c r="A405" s="80">
        <v>40413</v>
      </c>
      <c r="B405" s="52">
        <v>107.62256261738401</v>
      </c>
      <c r="C405" s="53">
        <v>6937.5</v>
      </c>
      <c r="D405" s="54">
        <f t="shared" si="55"/>
        <v>40778</v>
      </c>
      <c r="E405" s="53">
        <f t="shared" si="48"/>
        <v>116.71948999491109</v>
      </c>
      <c r="F405" s="81">
        <f t="shared" si="49"/>
        <v>6267.03</v>
      </c>
      <c r="H405" s="64">
        <f t="shared" si="50"/>
        <v>40778</v>
      </c>
      <c r="I405" s="70">
        <f t="shared" si="51"/>
        <v>8.4526210455219797E-2</v>
      </c>
      <c r="J405" s="70">
        <f t="shared" si="52"/>
        <v>-9.6644324324324349E-2</v>
      </c>
      <c r="K405" s="115">
        <f t="shared" si="53"/>
        <v>1</v>
      </c>
      <c r="L405" s="129">
        <f t="shared" si="54"/>
        <v>0.18117053477954415</v>
      </c>
    </row>
    <row r="406" spans="1:12">
      <c r="A406" s="80">
        <v>40414</v>
      </c>
      <c r="B406" s="52">
        <v>107.6404279627785</v>
      </c>
      <c r="C406" s="53">
        <v>6890.37</v>
      </c>
      <c r="D406" s="54">
        <f t="shared" si="55"/>
        <v>40779</v>
      </c>
      <c r="E406" s="53">
        <f t="shared" si="48"/>
        <v>116.74715251403988</v>
      </c>
      <c r="F406" s="81">
        <f t="shared" si="49"/>
        <v>6191.34</v>
      </c>
      <c r="H406" s="64">
        <f t="shared" si="50"/>
        <v>40779</v>
      </c>
      <c r="I406" s="70">
        <f t="shared" si="51"/>
        <v>8.4603199036057619E-2</v>
      </c>
      <c r="J406" s="70">
        <f t="shared" si="52"/>
        <v>-0.10145028496292652</v>
      </c>
      <c r="K406" s="115">
        <f t="shared" si="53"/>
        <v>1</v>
      </c>
      <c r="L406" s="129">
        <f t="shared" si="54"/>
        <v>0.18605348399898414</v>
      </c>
    </row>
    <row r="407" spans="1:12">
      <c r="A407" s="80">
        <v>40415</v>
      </c>
      <c r="B407" s="52">
        <v>107.6584039142483</v>
      </c>
      <c r="C407" s="53">
        <v>6836.82</v>
      </c>
      <c r="D407" s="54">
        <f t="shared" si="55"/>
        <v>40780</v>
      </c>
      <c r="E407" s="53">
        <f t="shared" si="48"/>
        <v>116.77493833633822</v>
      </c>
      <c r="F407" s="81">
        <f t="shared" si="49"/>
        <v>6130.05</v>
      </c>
      <c r="H407" s="64">
        <f t="shared" si="50"/>
        <v>40780</v>
      </c>
      <c r="I407" s="70">
        <f t="shared" si="51"/>
        <v>8.4680193005196358E-2</v>
      </c>
      <c r="J407" s="70">
        <f t="shared" si="52"/>
        <v>-0.10337700860926569</v>
      </c>
      <c r="K407" s="115">
        <f t="shared" si="53"/>
        <v>1</v>
      </c>
      <c r="L407" s="129">
        <f t="shared" si="54"/>
        <v>0.18805720161446204</v>
      </c>
    </row>
    <row r="408" spans="1:12">
      <c r="A408" s="80">
        <v>40416</v>
      </c>
      <c r="B408" s="52">
        <v>107.67616755089415</v>
      </c>
      <c r="C408" s="53">
        <v>6856.27</v>
      </c>
      <c r="D408" s="54">
        <f t="shared" si="55"/>
        <v>40781</v>
      </c>
      <c r="E408" s="53">
        <f t="shared" si="48"/>
        <v>116.80261399672393</v>
      </c>
      <c r="F408" s="81">
        <f t="shared" si="49"/>
        <v>6013.78</v>
      </c>
      <c r="H408" s="64">
        <f t="shared" si="50"/>
        <v>40781</v>
      </c>
      <c r="I408" s="70">
        <f t="shared" si="51"/>
        <v>8.4758277095217771E-2</v>
      </c>
      <c r="J408" s="70">
        <f t="shared" si="52"/>
        <v>-0.12287876644297857</v>
      </c>
      <c r="K408" s="115">
        <f t="shared" si="53"/>
        <v>1</v>
      </c>
      <c r="L408" s="129">
        <f t="shared" si="54"/>
        <v>0.20763704353819634</v>
      </c>
    </row>
    <row r="409" spans="1:12">
      <c r="A409" s="80">
        <v>40417</v>
      </c>
      <c r="B409" s="52">
        <v>107.6938264423725</v>
      </c>
      <c r="C409" s="53">
        <v>6769.67</v>
      </c>
      <c r="D409" s="54">
        <f t="shared" si="55"/>
        <v>40781</v>
      </c>
      <c r="E409" s="53">
        <f t="shared" si="48"/>
        <v>116.80261399672393</v>
      </c>
      <c r="F409" s="81">
        <f t="shared" si="49"/>
        <v>6013.78</v>
      </c>
      <c r="H409" s="64">
        <f t="shared" si="50"/>
        <v>40781</v>
      </c>
      <c r="I409" s="70">
        <f t="shared" si="51"/>
        <v>8.4580405908648792E-2</v>
      </c>
      <c r="J409" s="70">
        <f t="shared" si="52"/>
        <v>-0.11165832307926393</v>
      </c>
      <c r="K409" s="115">
        <f t="shared" si="53"/>
        <v>1</v>
      </c>
      <c r="L409" s="129">
        <f t="shared" si="54"/>
        <v>0.19623872898791273</v>
      </c>
    </row>
    <row r="410" spans="1:12">
      <c r="A410" s="80">
        <v>40420</v>
      </c>
      <c r="B410" s="52">
        <v>107.74875029385811</v>
      </c>
      <c r="C410" s="53">
        <v>6779.13</v>
      </c>
      <c r="D410" s="54">
        <f t="shared" si="55"/>
        <v>40785</v>
      </c>
      <c r="E410" s="53">
        <f t="shared" si="48"/>
        <v>116.9145310840741</v>
      </c>
      <c r="F410" s="81">
        <f t="shared" si="49"/>
        <v>6334.48</v>
      </c>
      <c r="H410" s="64">
        <f t="shared" si="50"/>
        <v>40785</v>
      </c>
      <c r="I410" s="70">
        <f t="shared" si="51"/>
        <v>8.5066237568589775E-2</v>
      </c>
      <c r="J410" s="70">
        <f t="shared" si="52"/>
        <v>-6.5591012416047589E-2</v>
      </c>
      <c r="K410" s="115">
        <f t="shared" si="53"/>
        <v>1</v>
      </c>
      <c r="L410" s="129">
        <f t="shared" si="54"/>
        <v>0.15065724998463736</v>
      </c>
    </row>
    <row r="411" spans="1:12">
      <c r="A411" s="80">
        <v>40421</v>
      </c>
      <c r="B411" s="52">
        <v>107.76728307890866</v>
      </c>
      <c r="C411" s="53">
        <v>6762.76</v>
      </c>
      <c r="D411" s="54">
        <f t="shared" si="55"/>
        <v>40785</v>
      </c>
      <c r="E411" s="53">
        <f t="shared" si="48"/>
        <v>116.9145310840741</v>
      </c>
      <c r="F411" s="81">
        <f t="shared" si="49"/>
        <v>6334.48</v>
      </c>
      <c r="H411" s="64">
        <f t="shared" si="50"/>
        <v>40785</v>
      </c>
      <c r="I411" s="70">
        <f t="shared" si="51"/>
        <v>8.4879638270807023E-2</v>
      </c>
      <c r="J411" s="70">
        <f t="shared" si="52"/>
        <v>-6.3329173296109986E-2</v>
      </c>
      <c r="K411" s="115">
        <f t="shared" si="53"/>
        <v>1</v>
      </c>
      <c r="L411" s="129">
        <f t="shared" si="54"/>
        <v>0.14820881156691701</v>
      </c>
    </row>
    <row r="412" spans="1:12">
      <c r="A412" s="80">
        <v>40422</v>
      </c>
      <c r="B412" s="52">
        <v>107.78592681888131</v>
      </c>
      <c r="C412" s="53">
        <v>6850.39</v>
      </c>
      <c r="D412" s="54">
        <f t="shared" si="55"/>
        <v>40785</v>
      </c>
      <c r="E412" s="53">
        <f t="shared" si="48"/>
        <v>116.9145310840741</v>
      </c>
      <c r="F412" s="81">
        <f t="shared" si="49"/>
        <v>6334.48</v>
      </c>
      <c r="H412" s="64">
        <f t="shared" si="50"/>
        <v>40785</v>
      </c>
      <c r="I412" s="70">
        <f t="shared" si="51"/>
        <v>8.4691986557132726E-2</v>
      </c>
      <c r="J412" s="70">
        <f t="shared" si="52"/>
        <v>-7.5311040685274944E-2</v>
      </c>
      <c r="K412" s="115">
        <f t="shared" si="53"/>
        <v>1</v>
      </c>
      <c r="L412" s="129">
        <f t="shared" si="54"/>
        <v>0.16000302724240767</v>
      </c>
    </row>
    <row r="413" spans="1:12">
      <c r="A413" s="80">
        <v>40423</v>
      </c>
      <c r="B413" s="52">
        <v>107.80457378422098</v>
      </c>
      <c r="C413" s="53">
        <v>6869.28</v>
      </c>
      <c r="D413" s="54">
        <f t="shared" si="55"/>
        <v>40788</v>
      </c>
      <c r="E413" s="53">
        <f t="shared" si="48"/>
        <v>116.99835880286139</v>
      </c>
      <c r="F413" s="81">
        <f t="shared" si="49"/>
        <v>6384.31</v>
      </c>
      <c r="H413" s="64">
        <f t="shared" si="50"/>
        <v>40788</v>
      </c>
      <c r="I413" s="70">
        <f t="shared" si="51"/>
        <v>8.5281956932944825E-2</v>
      </c>
      <c r="J413" s="70">
        <f t="shared" si="52"/>
        <v>-7.0599829967623928E-2</v>
      </c>
      <c r="K413" s="115">
        <f t="shared" si="53"/>
        <v>1</v>
      </c>
      <c r="L413" s="129">
        <f t="shared" si="54"/>
        <v>0.15588178690056875</v>
      </c>
    </row>
    <row r="414" spans="1:12">
      <c r="A414" s="80">
        <v>40424</v>
      </c>
      <c r="B414" s="52">
        <v>107.82333178005942</v>
      </c>
      <c r="C414" s="53">
        <v>6860.96</v>
      </c>
      <c r="D414" s="54">
        <f t="shared" si="55"/>
        <v>40788</v>
      </c>
      <c r="E414" s="53">
        <f t="shared" si="48"/>
        <v>116.99835880286139</v>
      </c>
      <c r="F414" s="81">
        <f t="shared" si="49"/>
        <v>6384.31</v>
      </c>
      <c r="H414" s="64">
        <f t="shared" si="50"/>
        <v>40788</v>
      </c>
      <c r="I414" s="70">
        <f t="shared" si="51"/>
        <v>8.5093150724719013E-2</v>
      </c>
      <c r="J414" s="70">
        <f t="shared" si="52"/>
        <v>-6.947278514959998E-2</v>
      </c>
      <c r="K414" s="115">
        <f t="shared" si="53"/>
        <v>1</v>
      </c>
      <c r="L414" s="129">
        <f t="shared" si="54"/>
        <v>0.15456593587431899</v>
      </c>
    </row>
    <row r="415" spans="1:12">
      <c r="A415" s="80">
        <v>40427</v>
      </c>
      <c r="B415" s="52">
        <v>107.87896861925793</v>
      </c>
      <c r="C415" s="53">
        <v>6983.1</v>
      </c>
      <c r="D415" s="54">
        <f t="shared" si="55"/>
        <v>40792</v>
      </c>
      <c r="E415" s="53">
        <f t="shared" si="48"/>
        <v>117.1102292830667</v>
      </c>
      <c r="F415" s="81">
        <f t="shared" si="49"/>
        <v>6416.74</v>
      </c>
      <c r="H415" s="64">
        <f t="shared" si="50"/>
        <v>40792</v>
      </c>
      <c r="I415" s="70">
        <f t="shared" si="51"/>
        <v>8.5570531327464394E-2</v>
      </c>
      <c r="J415" s="70">
        <f t="shared" si="52"/>
        <v>-8.1104380575962032E-2</v>
      </c>
      <c r="K415" s="115">
        <f t="shared" si="53"/>
        <v>1</v>
      </c>
      <c r="L415" s="129">
        <f t="shared" si="54"/>
        <v>0.16667491190342643</v>
      </c>
    </row>
    <row r="416" spans="1:12">
      <c r="A416" s="80">
        <v>40428</v>
      </c>
      <c r="B416" s="52">
        <v>107.89784743876631</v>
      </c>
      <c r="C416" s="53">
        <v>7017.14</v>
      </c>
      <c r="D416" s="54">
        <f t="shared" si="55"/>
        <v>40793</v>
      </c>
      <c r="E416" s="53">
        <f t="shared" si="48"/>
        <v>117.13821862786537</v>
      </c>
      <c r="F416" s="81">
        <f t="shared" si="49"/>
        <v>6493.2</v>
      </c>
      <c r="H416" s="64">
        <f t="shared" si="50"/>
        <v>40793</v>
      </c>
      <c r="I416" s="70">
        <f t="shared" si="51"/>
        <v>8.5639995685206971E-2</v>
      </c>
      <c r="J416" s="70">
        <f t="shared" si="52"/>
        <v>-7.4665747013740735E-2</v>
      </c>
      <c r="K416" s="115">
        <f t="shared" si="53"/>
        <v>1</v>
      </c>
      <c r="L416" s="129">
        <f t="shared" si="54"/>
        <v>0.16030574269894771</v>
      </c>
    </row>
    <row r="417" spans="1:12">
      <c r="A417" s="80">
        <v>40429</v>
      </c>
      <c r="B417" s="52">
        <v>107.91694535776298</v>
      </c>
      <c r="C417" s="53">
        <v>7022.98</v>
      </c>
      <c r="D417" s="54">
        <f t="shared" si="55"/>
        <v>40794</v>
      </c>
      <c r="E417" s="53">
        <f t="shared" si="48"/>
        <v>117.16644893855468</v>
      </c>
      <c r="F417" s="81">
        <f t="shared" si="49"/>
        <v>6529.77</v>
      </c>
      <c r="H417" s="64">
        <f t="shared" si="50"/>
        <v>40794</v>
      </c>
      <c r="I417" s="70">
        <f t="shared" si="51"/>
        <v>8.5709464348977082E-2</v>
      </c>
      <c r="J417" s="70">
        <f t="shared" si="52"/>
        <v>-7.0228022862089734E-2</v>
      </c>
      <c r="K417" s="115">
        <f t="shared" si="53"/>
        <v>1</v>
      </c>
      <c r="L417" s="129">
        <f t="shared" si="54"/>
        <v>0.15593748721106682</v>
      </c>
    </row>
    <row r="418" spans="1:12">
      <c r="A418" s="80">
        <v>40430</v>
      </c>
      <c r="B418" s="52">
        <v>107.93604665709132</v>
      </c>
      <c r="C418" s="53">
        <v>7065.39</v>
      </c>
      <c r="D418" s="54">
        <f t="shared" si="55"/>
        <v>40795</v>
      </c>
      <c r="E418" s="53">
        <f t="shared" si="48"/>
        <v>117.19421738695313</v>
      </c>
      <c r="F418" s="81">
        <f t="shared" si="49"/>
        <v>6410.92</v>
      </c>
      <c r="H418" s="64">
        <f t="shared" si="50"/>
        <v>40795</v>
      </c>
      <c r="I418" s="70">
        <f t="shared" si="51"/>
        <v>8.5774595388643959E-2</v>
      </c>
      <c r="J418" s="70">
        <f t="shared" si="52"/>
        <v>-9.2630413890811392E-2</v>
      </c>
      <c r="K418" s="115">
        <f t="shared" si="53"/>
        <v>1</v>
      </c>
      <c r="L418" s="129">
        <f t="shared" si="54"/>
        <v>0.17840500927945535</v>
      </c>
    </row>
    <row r="419" spans="1:12">
      <c r="A419" s="80">
        <v>40434</v>
      </c>
      <c r="B419" s="52">
        <v>108.01548758743095</v>
      </c>
      <c r="C419" s="53">
        <v>7216.3</v>
      </c>
      <c r="D419" s="54">
        <f t="shared" si="55"/>
        <v>40799</v>
      </c>
      <c r="E419" s="53">
        <f t="shared" si="48"/>
        <v>117.30826820650923</v>
      </c>
      <c r="F419" s="81">
        <f t="shared" si="49"/>
        <v>6260.97</v>
      </c>
      <c r="H419" s="64">
        <f t="shared" si="50"/>
        <v>40799</v>
      </c>
      <c r="I419" s="70">
        <f t="shared" si="51"/>
        <v>8.6031927704408373E-2</v>
      </c>
      <c r="J419" s="70">
        <f t="shared" si="52"/>
        <v>-0.13238501725260865</v>
      </c>
      <c r="K419" s="115">
        <f t="shared" si="53"/>
        <v>1</v>
      </c>
      <c r="L419" s="129">
        <f t="shared" si="54"/>
        <v>0.21841694495701702</v>
      </c>
    </row>
    <row r="420" spans="1:12">
      <c r="A420" s="80">
        <v>40435</v>
      </c>
      <c r="B420" s="52">
        <v>108.03557846812222</v>
      </c>
      <c r="C420" s="53">
        <v>7260.81</v>
      </c>
      <c r="D420" s="54">
        <f t="shared" si="55"/>
        <v>40800</v>
      </c>
      <c r="E420" s="53">
        <f t="shared" si="48"/>
        <v>117.3368914239516</v>
      </c>
      <c r="F420" s="81">
        <f t="shared" si="49"/>
        <v>6352.32</v>
      </c>
      <c r="H420" s="64">
        <f t="shared" si="50"/>
        <v>40800</v>
      </c>
      <c r="I420" s="70">
        <f t="shared" si="51"/>
        <v>8.60949058422813E-2</v>
      </c>
      <c r="J420" s="70">
        <f t="shared" si="52"/>
        <v>-0.12512240369876093</v>
      </c>
      <c r="K420" s="115">
        <f t="shared" si="53"/>
        <v>1</v>
      </c>
      <c r="L420" s="129">
        <f t="shared" si="54"/>
        <v>0.21121730954104223</v>
      </c>
    </row>
    <row r="421" spans="1:12">
      <c r="A421" s="80">
        <v>40436</v>
      </c>
      <c r="B421" s="52">
        <v>108.0556730857173</v>
      </c>
      <c r="C421" s="53">
        <v>7342.96</v>
      </c>
      <c r="D421" s="54">
        <f t="shared" si="55"/>
        <v>40801</v>
      </c>
      <c r="E421" s="53">
        <f t="shared" si="48"/>
        <v>117.36563896235047</v>
      </c>
      <c r="F421" s="81">
        <f t="shared" si="49"/>
        <v>6432.93</v>
      </c>
      <c r="H421" s="64">
        <f t="shared" si="50"/>
        <v>40801</v>
      </c>
      <c r="I421" s="70">
        <f t="shared" si="51"/>
        <v>8.6158973525136906E-2</v>
      </c>
      <c r="J421" s="70">
        <f t="shared" si="52"/>
        <v>-0.12393231067580368</v>
      </c>
      <c r="K421" s="115">
        <f t="shared" si="53"/>
        <v>1</v>
      </c>
      <c r="L421" s="129">
        <f t="shared" si="54"/>
        <v>0.21009128420094059</v>
      </c>
    </row>
    <row r="422" spans="1:12">
      <c r="A422" s="80">
        <v>40437</v>
      </c>
      <c r="B422" s="52">
        <v>108.07577144091125</v>
      </c>
      <c r="C422" s="53">
        <v>7302.56</v>
      </c>
      <c r="D422" s="54">
        <f t="shared" si="55"/>
        <v>40802</v>
      </c>
      <c r="E422" s="53">
        <f t="shared" si="48"/>
        <v>117.39451090953521</v>
      </c>
      <c r="F422" s="81">
        <f t="shared" si="49"/>
        <v>6443.78</v>
      </c>
      <c r="H422" s="64">
        <f t="shared" si="50"/>
        <v>40802</v>
      </c>
      <c r="I422" s="70">
        <f t="shared" si="51"/>
        <v>8.6224130944268396E-2</v>
      </c>
      <c r="J422" s="70">
        <f t="shared" si="52"/>
        <v>-0.1175998553931773</v>
      </c>
      <c r="K422" s="115">
        <f t="shared" si="53"/>
        <v>1</v>
      </c>
      <c r="L422" s="129">
        <f t="shared" si="54"/>
        <v>0.2038239863374457</v>
      </c>
    </row>
    <row r="423" spans="1:12">
      <c r="A423" s="80">
        <v>40438</v>
      </c>
      <c r="B423" s="52">
        <v>108.09608968594215</v>
      </c>
      <c r="C423" s="53">
        <v>7373.29</v>
      </c>
      <c r="D423" s="54">
        <f t="shared" si="55"/>
        <v>40802</v>
      </c>
      <c r="E423" s="53">
        <f t="shared" si="48"/>
        <v>117.39451090953521</v>
      </c>
      <c r="F423" s="81">
        <f t="shared" si="49"/>
        <v>6443.78</v>
      </c>
      <c r="H423" s="64">
        <f t="shared" si="50"/>
        <v>40802</v>
      </c>
      <c r="I423" s="70">
        <f t="shared" si="51"/>
        <v>8.6019959191940387E-2</v>
      </c>
      <c r="J423" s="70">
        <f t="shared" si="52"/>
        <v>-0.12606448410411097</v>
      </c>
      <c r="K423" s="115">
        <f t="shared" si="53"/>
        <v>1</v>
      </c>
      <c r="L423" s="129">
        <f t="shared" si="54"/>
        <v>0.21208444329605136</v>
      </c>
    </row>
    <row r="424" spans="1:12">
      <c r="A424" s="80">
        <v>40441</v>
      </c>
      <c r="B424" s="52">
        <v>108.15705588052502</v>
      </c>
      <c r="C424" s="53">
        <v>7492.96</v>
      </c>
      <c r="D424" s="54">
        <f t="shared" si="55"/>
        <v>40806</v>
      </c>
      <c r="E424" s="53">
        <f t="shared" si="48"/>
        <v>117.51016590215693</v>
      </c>
      <c r="F424" s="81">
        <f t="shared" si="49"/>
        <v>6514.86</v>
      </c>
      <c r="H424" s="64">
        <f t="shared" si="50"/>
        <v>40806</v>
      </c>
      <c r="I424" s="70">
        <f t="shared" si="51"/>
        <v>8.6477113725837329E-2</v>
      </c>
      <c r="J424" s="70">
        <f t="shared" si="52"/>
        <v>-0.13053586299673303</v>
      </c>
      <c r="K424" s="115">
        <f t="shared" si="53"/>
        <v>1</v>
      </c>
      <c r="L424" s="129">
        <f t="shared" si="54"/>
        <v>0.21701297672257036</v>
      </c>
    </row>
    <row r="425" spans="1:12">
      <c r="A425" s="80">
        <v>40442</v>
      </c>
      <c r="B425" s="52">
        <v>108.17749756408644</v>
      </c>
      <c r="C425" s="53">
        <v>7528.8</v>
      </c>
      <c r="D425" s="54">
        <f t="shared" si="55"/>
        <v>40807</v>
      </c>
      <c r="E425" s="53">
        <f t="shared" si="48"/>
        <v>117.53919091313477</v>
      </c>
      <c r="F425" s="81">
        <f t="shared" si="49"/>
        <v>6506.04</v>
      </c>
      <c r="H425" s="64">
        <f t="shared" si="50"/>
        <v>40807</v>
      </c>
      <c r="I425" s="70">
        <f t="shared" si="51"/>
        <v>8.6540117490722102E-2</v>
      </c>
      <c r="J425" s="70">
        <f t="shared" si="52"/>
        <v>-0.13584635001593881</v>
      </c>
      <c r="K425" s="115">
        <f t="shared" si="53"/>
        <v>1</v>
      </c>
      <c r="L425" s="129">
        <f t="shared" si="54"/>
        <v>0.22238646750666091</v>
      </c>
    </row>
    <row r="426" spans="1:12">
      <c r="A426" s="80">
        <v>40443</v>
      </c>
      <c r="B426" s="52">
        <v>108.1980512886236</v>
      </c>
      <c r="C426" s="53">
        <v>7506.18</v>
      </c>
      <c r="D426" s="54">
        <f t="shared" si="55"/>
        <v>40808</v>
      </c>
      <c r="E426" s="53">
        <f t="shared" si="48"/>
        <v>117.56822309329033</v>
      </c>
      <c r="F426" s="81">
        <f t="shared" si="49"/>
        <v>6240.39</v>
      </c>
      <c r="H426" s="64">
        <f t="shared" si="50"/>
        <v>40808</v>
      </c>
      <c r="I426" s="70">
        <f t="shared" si="51"/>
        <v>8.6602038512425095E-2</v>
      </c>
      <c r="J426" s="70">
        <f t="shared" si="52"/>
        <v>-0.16863304636979126</v>
      </c>
      <c r="K426" s="115">
        <f t="shared" si="53"/>
        <v>1</v>
      </c>
      <c r="L426" s="129">
        <f t="shared" si="54"/>
        <v>0.25523508488221636</v>
      </c>
    </row>
    <row r="427" spans="1:12">
      <c r="A427" s="80">
        <v>40444</v>
      </c>
      <c r="B427" s="52">
        <v>108.21839252226587</v>
      </c>
      <c r="C427" s="53">
        <v>7466.79</v>
      </c>
      <c r="D427" s="54">
        <f t="shared" si="55"/>
        <v>40809</v>
      </c>
      <c r="E427" s="53">
        <f t="shared" si="48"/>
        <v>117.59655703505581</v>
      </c>
      <c r="F427" s="81">
        <f t="shared" si="49"/>
        <v>6169.52</v>
      </c>
      <c r="H427" s="64">
        <f t="shared" si="50"/>
        <v>40809</v>
      </c>
      <c r="I427" s="70">
        <f t="shared" si="51"/>
        <v>8.6659617595598482E-2</v>
      </c>
      <c r="J427" s="70">
        <f t="shared" si="52"/>
        <v>-0.17373864806697381</v>
      </c>
      <c r="K427" s="115">
        <f t="shared" si="53"/>
        <v>1</v>
      </c>
      <c r="L427" s="129">
        <f t="shared" si="54"/>
        <v>0.26039826566257229</v>
      </c>
    </row>
    <row r="428" spans="1:12">
      <c r="A428" s="80">
        <v>40445</v>
      </c>
      <c r="B428" s="52">
        <v>108.23852114327502</v>
      </c>
      <c r="C428" s="53">
        <v>7540.4</v>
      </c>
      <c r="D428" s="54">
        <f t="shared" si="55"/>
        <v>40809</v>
      </c>
      <c r="E428" s="53">
        <f t="shared" si="48"/>
        <v>117.59655703505581</v>
      </c>
      <c r="F428" s="81">
        <f t="shared" si="49"/>
        <v>6169.52</v>
      </c>
      <c r="H428" s="64">
        <f t="shared" si="50"/>
        <v>40809</v>
      </c>
      <c r="I428" s="70">
        <f t="shared" si="51"/>
        <v>8.6457536493810494E-2</v>
      </c>
      <c r="J428" s="70">
        <f t="shared" si="52"/>
        <v>-0.18180467879688067</v>
      </c>
      <c r="K428" s="115">
        <f t="shared" si="53"/>
        <v>1</v>
      </c>
      <c r="L428" s="129">
        <f t="shared" si="54"/>
        <v>0.26826221529069116</v>
      </c>
    </row>
    <row r="429" spans="1:12">
      <c r="A429" s="80">
        <v>40448</v>
      </c>
      <c r="B429" s="52">
        <v>108.30054181589011</v>
      </c>
      <c r="C429" s="53">
        <v>7562.13</v>
      </c>
      <c r="D429" s="54">
        <f t="shared" si="55"/>
        <v>40813</v>
      </c>
      <c r="E429" s="53">
        <f t="shared" si="48"/>
        <v>117.71370507917511</v>
      </c>
      <c r="F429" s="81">
        <f t="shared" si="49"/>
        <v>6300.72</v>
      </c>
      <c r="H429" s="64">
        <f t="shared" si="50"/>
        <v>40813</v>
      </c>
      <c r="I429" s="70">
        <f t="shared" si="51"/>
        <v>8.6917046816693544E-2</v>
      </c>
      <c r="J429" s="70">
        <f t="shared" si="52"/>
        <v>-0.16680617762455818</v>
      </c>
      <c r="K429" s="115">
        <f t="shared" si="53"/>
        <v>1</v>
      </c>
      <c r="L429" s="129">
        <f t="shared" si="54"/>
        <v>0.25372322444125173</v>
      </c>
    </row>
    <row r="430" spans="1:12">
      <c r="A430" s="80">
        <v>40449</v>
      </c>
      <c r="B430" s="52">
        <v>108.32144382046059</v>
      </c>
      <c r="C430" s="53">
        <v>7554.38</v>
      </c>
      <c r="D430" s="54">
        <f t="shared" si="55"/>
        <v>40814</v>
      </c>
      <c r="E430" s="53">
        <f t="shared" si="48"/>
        <v>117.74289807803476</v>
      </c>
      <c r="F430" s="81">
        <f t="shared" si="49"/>
        <v>6268.57</v>
      </c>
      <c r="H430" s="64">
        <f t="shared" si="50"/>
        <v>40814</v>
      </c>
      <c r="I430" s="70">
        <f t="shared" si="51"/>
        <v>8.6976815718870393E-2</v>
      </c>
      <c r="J430" s="70">
        <f t="shared" si="52"/>
        <v>-0.17020721753472823</v>
      </c>
      <c r="K430" s="115">
        <f t="shared" si="53"/>
        <v>1</v>
      </c>
      <c r="L430" s="129">
        <f t="shared" si="54"/>
        <v>0.25718403325359862</v>
      </c>
    </row>
    <row r="431" spans="1:12">
      <c r="A431" s="80">
        <v>40450</v>
      </c>
      <c r="B431" s="52">
        <v>108.34224153767411</v>
      </c>
      <c r="C431" s="53">
        <v>7506.56</v>
      </c>
      <c r="D431" s="54">
        <f t="shared" si="55"/>
        <v>40815</v>
      </c>
      <c r="E431" s="53">
        <f t="shared" si="48"/>
        <v>117.77174508806388</v>
      </c>
      <c r="F431" s="81">
        <f t="shared" si="49"/>
        <v>6356.74</v>
      </c>
      <c r="H431" s="64">
        <f t="shared" si="50"/>
        <v>40815</v>
      </c>
      <c r="I431" s="70">
        <f t="shared" si="51"/>
        <v>8.7034414431150786E-2</v>
      </c>
      <c r="J431" s="70">
        <f t="shared" si="52"/>
        <v>-0.1531753559553245</v>
      </c>
      <c r="K431" s="115">
        <f t="shared" si="53"/>
        <v>1</v>
      </c>
      <c r="L431" s="129">
        <f t="shared" si="54"/>
        <v>0.24020977038647529</v>
      </c>
    </row>
    <row r="432" spans="1:12">
      <c r="A432" s="80">
        <v>40451</v>
      </c>
      <c r="B432" s="52">
        <v>108.36304324804934</v>
      </c>
      <c r="C432" s="53">
        <v>7554.94</v>
      </c>
      <c r="D432" s="54">
        <f t="shared" si="55"/>
        <v>40816</v>
      </c>
      <c r="E432" s="53">
        <f t="shared" si="48"/>
        <v>117.80059916561046</v>
      </c>
      <c r="F432" s="81">
        <f t="shared" si="49"/>
        <v>6265.26</v>
      </c>
      <c r="H432" s="64">
        <f t="shared" si="50"/>
        <v>40816</v>
      </c>
      <c r="I432" s="70">
        <f t="shared" si="51"/>
        <v>8.7092016195577049E-2</v>
      </c>
      <c r="J432" s="70">
        <f t="shared" si="52"/>
        <v>-0.17070684876385511</v>
      </c>
      <c r="K432" s="115">
        <f t="shared" si="53"/>
        <v>1</v>
      </c>
      <c r="L432" s="129">
        <f t="shared" si="54"/>
        <v>0.25779886495943216</v>
      </c>
    </row>
    <row r="433" spans="1:12">
      <c r="A433" s="80">
        <v>40452</v>
      </c>
      <c r="B433" s="52">
        <v>108.38374058930972</v>
      </c>
      <c r="C433" s="53">
        <v>7697.13</v>
      </c>
      <c r="D433" s="54">
        <f t="shared" si="55"/>
        <v>40816</v>
      </c>
      <c r="E433" s="53">
        <f t="shared" si="48"/>
        <v>117.80059916561046</v>
      </c>
      <c r="F433" s="81">
        <f t="shared" si="49"/>
        <v>6265.26</v>
      </c>
      <c r="H433" s="64">
        <f t="shared" si="50"/>
        <v>40816</v>
      </c>
      <c r="I433" s="70">
        <f t="shared" si="51"/>
        <v>8.6884421271114176E-2</v>
      </c>
      <c r="J433" s="70">
        <f t="shared" si="52"/>
        <v>-0.18602647999968813</v>
      </c>
      <c r="K433" s="115">
        <f t="shared" si="53"/>
        <v>1</v>
      </c>
      <c r="L433" s="129">
        <f t="shared" si="54"/>
        <v>0.27291090127080231</v>
      </c>
    </row>
    <row r="434" spans="1:12">
      <c r="A434" s="80">
        <v>40455</v>
      </c>
      <c r="B434" s="52">
        <v>108.44421871655857</v>
      </c>
      <c r="C434" s="53">
        <v>7717.23</v>
      </c>
      <c r="D434" s="54">
        <f t="shared" si="55"/>
        <v>40820</v>
      </c>
      <c r="E434" s="53">
        <f t="shared" si="48"/>
        <v>117.91523993003788</v>
      </c>
      <c r="F434" s="81">
        <f t="shared" si="49"/>
        <v>6048.39</v>
      </c>
      <c r="H434" s="64">
        <f t="shared" si="50"/>
        <v>40820</v>
      </c>
      <c r="I434" s="70">
        <f t="shared" si="51"/>
        <v>8.7335418389004049E-2</v>
      </c>
      <c r="J434" s="70">
        <f t="shared" si="52"/>
        <v>-0.21624857623784688</v>
      </c>
      <c r="K434" s="115">
        <f t="shared" si="53"/>
        <v>1</v>
      </c>
      <c r="L434" s="129">
        <f t="shared" si="54"/>
        <v>0.30358399462685093</v>
      </c>
    </row>
    <row r="435" spans="1:12">
      <c r="A435" s="80">
        <v>40456</v>
      </c>
      <c r="B435" s="52">
        <v>108.46438934123985</v>
      </c>
      <c r="C435" s="53">
        <v>7700.1</v>
      </c>
      <c r="D435" s="54">
        <f t="shared" si="55"/>
        <v>40821</v>
      </c>
      <c r="E435" s="53">
        <f t="shared" si="48"/>
        <v>117.94342167238118</v>
      </c>
      <c r="F435" s="81">
        <f t="shared" si="49"/>
        <v>6021.97</v>
      </c>
      <c r="H435" s="64">
        <f t="shared" si="50"/>
        <v>40821</v>
      </c>
      <c r="I435" s="70">
        <f t="shared" si="51"/>
        <v>8.7393036449219696E-2</v>
      </c>
      <c r="J435" s="70">
        <f t="shared" si="52"/>
        <v>-0.21793613069960127</v>
      </c>
      <c r="K435" s="115">
        <f t="shared" si="53"/>
        <v>1</v>
      </c>
      <c r="L435" s="129">
        <f t="shared" si="54"/>
        <v>0.30532916714882097</v>
      </c>
    </row>
    <row r="436" spans="1:12">
      <c r="A436" s="80">
        <v>40457</v>
      </c>
      <c r="B436" s="52">
        <v>108.48456371765732</v>
      </c>
      <c r="C436" s="53">
        <v>7751.06</v>
      </c>
      <c r="D436" s="54">
        <f t="shared" si="55"/>
        <v>40821</v>
      </c>
      <c r="E436" s="53">
        <f t="shared" si="48"/>
        <v>117.94342167238118</v>
      </c>
      <c r="F436" s="81">
        <f t="shared" si="49"/>
        <v>6021.97</v>
      </c>
      <c r="H436" s="64">
        <f t="shared" si="50"/>
        <v>40821</v>
      </c>
      <c r="I436" s="70">
        <f t="shared" si="51"/>
        <v>8.7190818956893734E-2</v>
      </c>
      <c r="J436" s="70">
        <f t="shared" si="52"/>
        <v>-0.2230778758002131</v>
      </c>
      <c r="K436" s="115">
        <f t="shared" si="53"/>
        <v>1</v>
      </c>
      <c r="L436" s="129">
        <f t="shared" si="54"/>
        <v>0.31026869475710683</v>
      </c>
    </row>
    <row r="437" spans="1:12">
      <c r="A437" s="80">
        <v>40458</v>
      </c>
      <c r="B437" s="52">
        <v>108.50474184650881</v>
      </c>
      <c r="C437" s="53">
        <v>7668.16</v>
      </c>
      <c r="D437" s="54">
        <f t="shared" si="55"/>
        <v>40823</v>
      </c>
      <c r="E437" s="53">
        <f t="shared" si="48"/>
        <v>117.99956274109722</v>
      </c>
      <c r="F437" s="81">
        <f t="shared" si="49"/>
        <v>6195.25</v>
      </c>
      <c r="H437" s="64">
        <f t="shared" si="50"/>
        <v>40823</v>
      </c>
      <c r="I437" s="70">
        <f t="shared" si="51"/>
        <v>8.7506045662223864E-2</v>
      </c>
      <c r="J437" s="70">
        <f t="shared" si="52"/>
        <v>-0.19208128155907023</v>
      </c>
      <c r="K437" s="115">
        <f t="shared" si="53"/>
        <v>1</v>
      </c>
      <c r="L437" s="129">
        <f t="shared" si="54"/>
        <v>0.27958732722129409</v>
      </c>
    </row>
    <row r="438" spans="1:12">
      <c r="A438" s="80">
        <v>40459</v>
      </c>
      <c r="B438" s="52">
        <v>108.52470671900856</v>
      </c>
      <c r="C438" s="53">
        <v>7647.04</v>
      </c>
      <c r="D438" s="54">
        <f t="shared" si="55"/>
        <v>40823</v>
      </c>
      <c r="E438" s="53">
        <f t="shared" si="48"/>
        <v>117.99956274109722</v>
      </c>
      <c r="F438" s="81">
        <f t="shared" si="49"/>
        <v>6195.25</v>
      </c>
      <c r="H438" s="64">
        <f t="shared" si="50"/>
        <v>40823</v>
      </c>
      <c r="I438" s="70">
        <f t="shared" si="51"/>
        <v>8.7305981361653462E-2</v>
      </c>
      <c r="J438" s="70">
        <f t="shared" si="52"/>
        <v>-0.18984992886136332</v>
      </c>
      <c r="K438" s="115">
        <f t="shared" si="53"/>
        <v>1</v>
      </c>
      <c r="L438" s="129">
        <f t="shared" si="54"/>
        <v>0.27715591022301678</v>
      </c>
    </row>
    <row r="439" spans="1:12">
      <c r="A439" s="80">
        <v>40462</v>
      </c>
      <c r="B439" s="52">
        <v>108.58591465359808</v>
      </c>
      <c r="C439" s="53">
        <v>7687.67</v>
      </c>
      <c r="D439" s="54">
        <f t="shared" si="55"/>
        <v>40827</v>
      </c>
      <c r="E439" s="53">
        <f t="shared" si="48"/>
        <v>118.11486947593686</v>
      </c>
      <c r="F439" s="81">
        <f t="shared" si="49"/>
        <v>6304.63</v>
      </c>
      <c r="H439" s="64">
        <f t="shared" si="50"/>
        <v>40827</v>
      </c>
      <c r="I439" s="70">
        <f t="shared" si="51"/>
        <v>8.7754980493899959E-2</v>
      </c>
      <c r="J439" s="70">
        <f t="shared" si="52"/>
        <v>-0.17990366391897672</v>
      </c>
      <c r="K439" s="115">
        <f t="shared" si="53"/>
        <v>1</v>
      </c>
      <c r="L439" s="129">
        <f t="shared" si="54"/>
        <v>0.26765864441287668</v>
      </c>
    </row>
    <row r="440" spans="1:12">
      <c r="A440" s="80">
        <v>40463</v>
      </c>
      <c r="B440" s="52">
        <v>108.60643739146761</v>
      </c>
      <c r="C440" s="53">
        <v>7631.32</v>
      </c>
      <c r="D440" s="54">
        <f t="shared" si="55"/>
        <v>40828</v>
      </c>
      <c r="E440" s="53">
        <f t="shared" si="48"/>
        <v>118.14380761895846</v>
      </c>
      <c r="F440" s="81">
        <f t="shared" si="49"/>
        <v>6463.15</v>
      </c>
      <c r="H440" s="64">
        <f t="shared" si="50"/>
        <v>40828</v>
      </c>
      <c r="I440" s="70">
        <f t="shared" si="51"/>
        <v>8.7815883262184258E-2</v>
      </c>
      <c r="J440" s="70">
        <f t="shared" si="52"/>
        <v>-0.15307574574254523</v>
      </c>
      <c r="K440" s="115">
        <f t="shared" si="53"/>
        <v>1</v>
      </c>
      <c r="L440" s="129">
        <f t="shared" si="54"/>
        <v>0.24089162900472949</v>
      </c>
    </row>
    <row r="441" spans="1:12">
      <c r="A441" s="80">
        <v>40464</v>
      </c>
      <c r="B441" s="52">
        <v>108.62718122100938</v>
      </c>
      <c r="C441" s="53">
        <v>7810.52</v>
      </c>
      <c r="D441" s="54">
        <f t="shared" si="55"/>
        <v>40829</v>
      </c>
      <c r="E441" s="53">
        <f t="shared" si="48"/>
        <v>118.17263470801748</v>
      </c>
      <c r="F441" s="81">
        <f t="shared" si="49"/>
        <v>6435.81</v>
      </c>
      <c r="H441" s="64">
        <f t="shared" si="50"/>
        <v>40829</v>
      </c>
      <c r="I441" s="70">
        <f t="shared" si="51"/>
        <v>8.7873526494139931E-2</v>
      </c>
      <c r="J441" s="70">
        <f t="shared" si="52"/>
        <v>-0.17600748733759086</v>
      </c>
      <c r="K441" s="115">
        <f t="shared" si="53"/>
        <v>1</v>
      </c>
      <c r="L441" s="129">
        <f t="shared" si="54"/>
        <v>0.26388101383173079</v>
      </c>
    </row>
    <row r="442" spans="1:12">
      <c r="A442" s="80">
        <v>40465</v>
      </c>
      <c r="B442" s="52">
        <v>108.64814626698505</v>
      </c>
      <c r="C442" s="53">
        <v>7739.62</v>
      </c>
      <c r="D442" s="54">
        <f t="shared" si="55"/>
        <v>40830</v>
      </c>
      <c r="E442" s="53">
        <f t="shared" si="48"/>
        <v>118.20146883088623</v>
      </c>
      <c r="F442" s="81">
        <f t="shared" si="49"/>
        <v>6504.84</v>
      </c>
      <c r="H442" s="64">
        <f t="shared" si="50"/>
        <v>40830</v>
      </c>
      <c r="I442" s="70">
        <f t="shared" si="51"/>
        <v>8.7928997338117876E-2</v>
      </c>
      <c r="J442" s="70">
        <f t="shared" si="52"/>
        <v>-0.15954013246128362</v>
      </c>
      <c r="K442" s="115">
        <f t="shared" si="53"/>
        <v>1</v>
      </c>
      <c r="L442" s="129">
        <f t="shared" si="54"/>
        <v>0.2474691297994015</v>
      </c>
    </row>
    <row r="443" spans="1:12">
      <c r="A443" s="80">
        <v>40466</v>
      </c>
      <c r="B443" s="52">
        <v>108.66922400736085</v>
      </c>
      <c r="C443" s="53">
        <v>7595.92</v>
      </c>
      <c r="D443" s="54">
        <f t="shared" si="55"/>
        <v>40830</v>
      </c>
      <c r="E443" s="53">
        <f t="shared" si="48"/>
        <v>118.20146883088623</v>
      </c>
      <c r="F443" s="81">
        <f t="shared" si="49"/>
        <v>6504.84</v>
      </c>
      <c r="H443" s="64">
        <f t="shared" si="50"/>
        <v>40830</v>
      </c>
      <c r="I443" s="70">
        <f t="shared" si="51"/>
        <v>8.7717980049988098E-2</v>
      </c>
      <c r="J443" s="70">
        <f t="shared" si="52"/>
        <v>-0.14364027003970548</v>
      </c>
      <c r="K443" s="115">
        <f t="shared" si="53"/>
        <v>1</v>
      </c>
      <c r="L443" s="129">
        <f t="shared" si="54"/>
        <v>0.23135825008969357</v>
      </c>
    </row>
    <row r="444" spans="1:12">
      <c r="A444" s="80">
        <v>40469</v>
      </c>
      <c r="B444" s="52">
        <v>108.73312151107719</v>
      </c>
      <c r="C444" s="53">
        <v>7612.59</v>
      </c>
      <c r="D444" s="54">
        <f t="shared" si="55"/>
        <v>40834</v>
      </c>
      <c r="E444" s="53">
        <f t="shared" si="48"/>
        <v>118.31732755546999</v>
      </c>
      <c r="F444" s="81">
        <f t="shared" si="49"/>
        <v>6384.7</v>
      </c>
      <c r="H444" s="64">
        <f t="shared" si="50"/>
        <v>40834</v>
      </c>
      <c r="I444" s="70">
        <f t="shared" si="51"/>
        <v>8.8144310686568472E-2</v>
      </c>
      <c r="J444" s="70">
        <f t="shared" si="52"/>
        <v>-0.1612972720191157</v>
      </c>
      <c r="K444" s="115">
        <f t="shared" si="53"/>
        <v>1</v>
      </c>
      <c r="L444" s="129">
        <f t="shared" si="54"/>
        <v>0.24944158270568417</v>
      </c>
    </row>
    <row r="445" spans="1:12">
      <c r="A445" s="80">
        <v>40470</v>
      </c>
      <c r="B445" s="52">
        <v>108.7549768685009</v>
      </c>
      <c r="C445" s="53">
        <v>7551.66</v>
      </c>
      <c r="D445" s="54">
        <f t="shared" si="55"/>
        <v>40835</v>
      </c>
      <c r="E445" s="53">
        <f t="shared" si="48"/>
        <v>118.34643361804864</v>
      </c>
      <c r="F445" s="81">
        <f t="shared" si="49"/>
        <v>6513.51</v>
      </c>
      <c r="H445" s="64">
        <f t="shared" si="50"/>
        <v>40835</v>
      </c>
      <c r="I445" s="70">
        <f t="shared" si="51"/>
        <v>8.8193267340262116E-2</v>
      </c>
      <c r="J445" s="70">
        <f t="shared" si="52"/>
        <v>-0.13747308538784841</v>
      </c>
      <c r="K445" s="115">
        <f t="shared" si="53"/>
        <v>1</v>
      </c>
      <c r="L445" s="129">
        <f t="shared" si="54"/>
        <v>0.22566635272811053</v>
      </c>
    </row>
    <row r="446" spans="1:12">
      <c r="A446" s="80">
        <v>40471</v>
      </c>
      <c r="B446" s="52">
        <v>108.7770541288052</v>
      </c>
      <c r="C446" s="53">
        <v>7495.03</v>
      </c>
      <c r="D446" s="54">
        <f t="shared" si="55"/>
        <v>40836</v>
      </c>
      <c r="E446" s="53">
        <f t="shared" si="48"/>
        <v>118.37554684071867</v>
      </c>
      <c r="F446" s="81">
        <f t="shared" si="49"/>
        <v>6456.03</v>
      </c>
      <c r="H446" s="64">
        <f t="shared" si="50"/>
        <v>40836</v>
      </c>
      <c r="I446" s="70">
        <f t="shared" si="51"/>
        <v>8.8240050153846727E-2</v>
      </c>
      <c r="J446" s="70">
        <f t="shared" si="52"/>
        <v>-0.13862519562963727</v>
      </c>
      <c r="K446" s="115">
        <f t="shared" si="53"/>
        <v>1</v>
      </c>
      <c r="L446" s="129">
        <f t="shared" si="54"/>
        <v>0.22686524578348399</v>
      </c>
    </row>
    <row r="447" spans="1:12">
      <c r="A447" s="80">
        <v>40472</v>
      </c>
      <c r="B447" s="52">
        <v>108.79859198552271</v>
      </c>
      <c r="C447" s="53">
        <v>7651.23</v>
      </c>
      <c r="D447" s="54">
        <f t="shared" si="55"/>
        <v>40837</v>
      </c>
      <c r="E447" s="53">
        <f t="shared" si="48"/>
        <v>118.40466722524148</v>
      </c>
      <c r="F447" s="81">
        <f t="shared" si="49"/>
        <v>6403.32</v>
      </c>
      <c r="H447" s="64">
        <f t="shared" si="50"/>
        <v>40837</v>
      </c>
      <c r="I447" s="70">
        <f t="shared" si="51"/>
        <v>8.829227533566808E-2</v>
      </c>
      <c r="J447" s="70">
        <f t="shared" si="52"/>
        <v>-0.16309926639246242</v>
      </c>
      <c r="K447" s="115">
        <f t="shared" si="53"/>
        <v>1</v>
      </c>
      <c r="L447" s="129">
        <f t="shared" si="54"/>
        <v>0.2513915417281305</v>
      </c>
    </row>
    <row r="448" spans="1:12">
      <c r="A448" s="80">
        <v>40473</v>
      </c>
      <c r="B448" s="52">
        <v>108.82013410673584</v>
      </c>
      <c r="C448" s="53">
        <v>7607</v>
      </c>
      <c r="D448" s="54">
        <f t="shared" si="55"/>
        <v>40837</v>
      </c>
      <c r="E448" s="53">
        <f t="shared" si="48"/>
        <v>118.40466722524148</v>
      </c>
      <c r="F448" s="81">
        <f t="shared" si="49"/>
        <v>6403.32</v>
      </c>
      <c r="H448" s="64">
        <f t="shared" si="50"/>
        <v>40837</v>
      </c>
      <c r="I448" s="70">
        <f t="shared" si="51"/>
        <v>8.8076836122115809E-2</v>
      </c>
      <c r="J448" s="70">
        <f t="shared" si="52"/>
        <v>-0.15823320625739457</v>
      </c>
      <c r="K448" s="115">
        <f t="shared" si="53"/>
        <v>1</v>
      </c>
      <c r="L448" s="129">
        <f t="shared" si="54"/>
        <v>0.24631004237951037</v>
      </c>
    </row>
    <row r="449" spans="1:12">
      <c r="A449" s="80">
        <v>40476</v>
      </c>
      <c r="B449" s="52">
        <v>108.88575264760219</v>
      </c>
      <c r="C449" s="53">
        <v>7656.86</v>
      </c>
      <c r="D449" s="54">
        <f t="shared" si="55"/>
        <v>40841</v>
      </c>
      <c r="E449" s="53">
        <f t="shared" si="48"/>
        <v>118.52214650221089</v>
      </c>
      <c r="F449" s="81">
        <f t="shared" si="49"/>
        <v>6583.4</v>
      </c>
      <c r="H449" s="64">
        <f t="shared" si="50"/>
        <v>40841</v>
      </c>
      <c r="I449" s="70">
        <f t="shared" si="51"/>
        <v>8.8500043580503229E-2</v>
      </c>
      <c r="J449" s="70">
        <f t="shared" si="52"/>
        <v>-0.1401958505183587</v>
      </c>
      <c r="K449" s="115">
        <f t="shared" si="53"/>
        <v>1</v>
      </c>
      <c r="L449" s="129">
        <f t="shared" si="54"/>
        <v>0.22869589409886193</v>
      </c>
    </row>
    <row r="450" spans="1:12">
      <c r="A450" s="80">
        <v>40477</v>
      </c>
      <c r="B450" s="52">
        <v>108.90763868388434</v>
      </c>
      <c r="C450" s="53">
        <v>7627</v>
      </c>
      <c r="D450" s="54">
        <f t="shared" si="55"/>
        <v>40842</v>
      </c>
      <c r="E450" s="53">
        <f t="shared" ref="E450:E513" si="56">VLOOKUP(D450,A:B,2,0)</f>
        <v>118.55153999454343</v>
      </c>
      <c r="F450" s="81">
        <f t="shared" ref="F450:F513" si="57">VLOOKUP(D450,A:C,3,0)</f>
        <v>6596.36</v>
      </c>
      <c r="H450" s="64">
        <f t="shared" ref="H450:H513" si="58">D450</f>
        <v>40842</v>
      </c>
      <c r="I450" s="70">
        <f t="shared" ref="I450:I513" si="59">(E450/B450)^(1/1)-1</f>
        <v>8.8551192801558321E-2</v>
      </c>
      <c r="J450" s="70">
        <f t="shared" ref="J450:J513" si="60">(F450/C450)^(1/1)-1</f>
        <v>-0.13513045758489584</v>
      </c>
      <c r="K450" s="115">
        <f t="shared" ref="K450:K513" si="61">IF(I450&gt;J450,1,0)</f>
        <v>1</v>
      </c>
      <c r="L450" s="129">
        <f t="shared" ref="L450:L513" si="62">I450-J450</f>
        <v>0.22368165038645416</v>
      </c>
    </row>
    <row r="451" spans="1:12">
      <c r="A451" s="80">
        <v>40478</v>
      </c>
      <c r="B451" s="52">
        <v>108.92974693453716</v>
      </c>
      <c r="C451" s="53">
        <v>7540.06</v>
      </c>
      <c r="D451" s="54">
        <f t="shared" ref="D451:D514" si="63">VLOOKUP(EDATE(A451,12),A:A,1,1)</f>
        <v>40842</v>
      </c>
      <c r="E451" s="53">
        <f t="shared" si="56"/>
        <v>118.55153999454343</v>
      </c>
      <c r="F451" s="81">
        <f t="shared" si="57"/>
        <v>6596.36</v>
      </c>
      <c r="H451" s="64">
        <f t="shared" si="58"/>
        <v>40842</v>
      </c>
      <c r="I451" s="70">
        <f t="shared" si="59"/>
        <v>8.8330261758421402E-2</v>
      </c>
      <c r="J451" s="70">
        <f t="shared" si="60"/>
        <v>-0.12515815524014406</v>
      </c>
      <c r="K451" s="115">
        <f t="shared" si="61"/>
        <v>1</v>
      </c>
      <c r="L451" s="129">
        <f t="shared" si="62"/>
        <v>0.21348841699856547</v>
      </c>
    </row>
    <row r="452" spans="1:12">
      <c r="A452" s="80">
        <v>40479</v>
      </c>
      <c r="B452" s="52">
        <v>108.95196860291182</v>
      </c>
      <c r="C452" s="53">
        <v>7508.74</v>
      </c>
      <c r="D452" s="54">
        <f t="shared" si="63"/>
        <v>40844</v>
      </c>
      <c r="E452" s="53">
        <f t="shared" si="56"/>
        <v>118.61057866146072</v>
      </c>
      <c r="F452" s="81">
        <f t="shared" si="57"/>
        <v>6797.88</v>
      </c>
      <c r="H452" s="64">
        <f t="shared" si="58"/>
        <v>40844</v>
      </c>
      <c r="I452" s="70">
        <f t="shared" si="59"/>
        <v>8.8650165594995611E-2</v>
      </c>
      <c r="J452" s="70">
        <f t="shared" si="60"/>
        <v>-9.4671010049622084E-2</v>
      </c>
      <c r="K452" s="115">
        <f t="shared" si="61"/>
        <v>1</v>
      </c>
      <c r="L452" s="129">
        <f t="shared" si="62"/>
        <v>0.1833211756446177</v>
      </c>
    </row>
    <row r="453" spans="1:12">
      <c r="A453" s="80">
        <v>40480</v>
      </c>
      <c r="B453" s="52">
        <v>108.97572013206727</v>
      </c>
      <c r="C453" s="53">
        <v>7546.4</v>
      </c>
      <c r="D453" s="54">
        <f t="shared" si="63"/>
        <v>40844</v>
      </c>
      <c r="E453" s="53">
        <f t="shared" si="56"/>
        <v>118.61057866146072</v>
      </c>
      <c r="F453" s="81">
        <f t="shared" si="57"/>
        <v>6797.88</v>
      </c>
      <c r="H453" s="64">
        <f t="shared" si="58"/>
        <v>40844</v>
      </c>
      <c r="I453" s="70">
        <f t="shared" si="59"/>
        <v>8.841289158463006E-2</v>
      </c>
      <c r="J453" s="70">
        <f t="shared" si="60"/>
        <v>-9.9189017279762481E-2</v>
      </c>
      <c r="K453" s="115">
        <f t="shared" si="61"/>
        <v>1</v>
      </c>
      <c r="L453" s="129">
        <f t="shared" si="62"/>
        <v>0.18760190886439254</v>
      </c>
    </row>
    <row r="454" spans="1:12">
      <c r="A454" s="80">
        <v>40483</v>
      </c>
      <c r="B454" s="52">
        <v>109.04306712710888</v>
      </c>
      <c r="C454" s="53">
        <v>7673.05</v>
      </c>
      <c r="D454" s="54">
        <f t="shared" si="63"/>
        <v>40848</v>
      </c>
      <c r="E454" s="53">
        <f t="shared" si="56"/>
        <v>118.72873685973099</v>
      </c>
      <c r="F454" s="81">
        <f t="shared" si="57"/>
        <v>6668.03</v>
      </c>
      <c r="H454" s="64">
        <f t="shared" si="58"/>
        <v>40848</v>
      </c>
      <c r="I454" s="70">
        <f t="shared" si="59"/>
        <v>8.8824259880105449E-2</v>
      </c>
      <c r="J454" s="70">
        <f t="shared" si="60"/>
        <v>-0.13098050970604913</v>
      </c>
      <c r="K454" s="115">
        <f t="shared" si="61"/>
        <v>1</v>
      </c>
      <c r="L454" s="129">
        <f t="shared" si="62"/>
        <v>0.21980476958615458</v>
      </c>
    </row>
    <row r="455" spans="1:12">
      <c r="A455" s="80">
        <v>40484</v>
      </c>
      <c r="B455" s="52">
        <v>109.06520286973569</v>
      </c>
      <c r="C455" s="53">
        <v>7674.81</v>
      </c>
      <c r="D455" s="54">
        <f t="shared" si="63"/>
        <v>40849</v>
      </c>
      <c r="E455" s="53">
        <f t="shared" si="56"/>
        <v>118.75830031520906</v>
      </c>
      <c r="F455" s="81">
        <f t="shared" si="57"/>
        <v>6668.66</v>
      </c>
      <c r="H455" s="64">
        <f t="shared" si="58"/>
        <v>40849</v>
      </c>
      <c r="I455" s="70">
        <f t="shared" si="59"/>
        <v>8.8874335630682477E-2</v>
      </c>
      <c r="J455" s="70">
        <f t="shared" si="60"/>
        <v>-0.13109770795628828</v>
      </c>
      <c r="K455" s="115">
        <f t="shared" si="61"/>
        <v>1</v>
      </c>
      <c r="L455" s="129">
        <f t="shared" si="62"/>
        <v>0.21997204358697076</v>
      </c>
    </row>
    <row r="456" spans="1:12">
      <c r="A456" s="80">
        <v>40485</v>
      </c>
      <c r="B456" s="52">
        <v>109.08712497551249</v>
      </c>
      <c r="C456" s="53">
        <v>7726.88</v>
      </c>
      <c r="D456" s="54">
        <f t="shared" si="63"/>
        <v>40850</v>
      </c>
      <c r="E456" s="53">
        <f t="shared" si="56"/>
        <v>118.78763361538692</v>
      </c>
      <c r="F456" s="81">
        <f t="shared" si="57"/>
        <v>6677.9</v>
      </c>
      <c r="H456" s="64">
        <f t="shared" si="58"/>
        <v>40850</v>
      </c>
      <c r="I456" s="70">
        <f t="shared" si="59"/>
        <v>8.8924413784412737E-2</v>
      </c>
      <c r="J456" s="70">
        <f t="shared" si="60"/>
        <v>-0.13575725260389715</v>
      </c>
      <c r="K456" s="115">
        <f t="shared" si="61"/>
        <v>1</v>
      </c>
      <c r="L456" s="129">
        <f t="shared" si="62"/>
        <v>0.22468166638830989</v>
      </c>
    </row>
    <row r="457" spans="1:12">
      <c r="A457" s="80">
        <v>40486</v>
      </c>
      <c r="B457" s="52">
        <v>109.10926966188252</v>
      </c>
      <c r="C457" s="53">
        <v>7879.02</v>
      </c>
      <c r="D457" s="54">
        <f t="shared" si="63"/>
        <v>40851</v>
      </c>
      <c r="E457" s="53">
        <f t="shared" si="56"/>
        <v>118.81649901035546</v>
      </c>
      <c r="F457" s="81">
        <f t="shared" si="57"/>
        <v>6702.49</v>
      </c>
      <c r="H457" s="64">
        <f t="shared" si="58"/>
        <v>40851</v>
      </c>
      <c r="I457" s="70">
        <f t="shared" si="59"/>
        <v>8.8967961920692451E-2</v>
      </c>
      <c r="J457" s="70">
        <f t="shared" si="60"/>
        <v>-0.14932440836550742</v>
      </c>
      <c r="K457" s="115">
        <f t="shared" si="61"/>
        <v>1</v>
      </c>
      <c r="L457" s="129">
        <f t="shared" si="62"/>
        <v>0.23829237028619987</v>
      </c>
    </row>
    <row r="458" spans="1:12">
      <c r="A458" s="80">
        <v>40487</v>
      </c>
      <c r="B458" s="52">
        <v>109.13141884362388</v>
      </c>
      <c r="C458" s="53">
        <v>7917.48</v>
      </c>
      <c r="D458" s="54">
        <f t="shared" si="63"/>
        <v>40851</v>
      </c>
      <c r="E458" s="53">
        <f t="shared" si="56"/>
        <v>118.81649901035546</v>
      </c>
      <c r="F458" s="81">
        <f t="shared" si="57"/>
        <v>6702.49</v>
      </c>
      <c r="H458" s="64">
        <f t="shared" si="58"/>
        <v>40851</v>
      </c>
      <c r="I458" s="70">
        <f t="shared" si="59"/>
        <v>8.8746946290595652E-2</v>
      </c>
      <c r="J458" s="70">
        <f t="shared" si="60"/>
        <v>-0.15345665540045572</v>
      </c>
      <c r="K458" s="115">
        <f t="shared" si="61"/>
        <v>1</v>
      </c>
      <c r="L458" s="129">
        <f t="shared" si="62"/>
        <v>0.24220360169105137</v>
      </c>
    </row>
    <row r="459" spans="1:12">
      <c r="A459" s="80">
        <v>40490</v>
      </c>
      <c r="B459" s="52">
        <v>109.19722508918657</v>
      </c>
      <c r="C459" s="53">
        <v>7868.23</v>
      </c>
      <c r="D459" s="54">
        <f t="shared" si="63"/>
        <v>40855</v>
      </c>
      <c r="E459" s="53">
        <f t="shared" si="56"/>
        <v>118.93484024336978</v>
      </c>
      <c r="F459" s="81">
        <f t="shared" si="57"/>
        <v>6708.99</v>
      </c>
      <c r="H459" s="64">
        <f t="shared" si="58"/>
        <v>40855</v>
      </c>
      <c r="I459" s="70">
        <f t="shared" si="59"/>
        <v>8.9174565985811638E-2</v>
      </c>
      <c r="J459" s="70">
        <f t="shared" si="60"/>
        <v>-0.1473317378876825</v>
      </c>
      <c r="K459" s="115">
        <f t="shared" si="61"/>
        <v>1</v>
      </c>
      <c r="L459" s="129">
        <f t="shared" si="62"/>
        <v>0.23650630387349414</v>
      </c>
    </row>
    <row r="460" spans="1:12">
      <c r="A460" s="80">
        <v>40491</v>
      </c>
      <c r="B460" s="52">
        <v>109.21939212587968</v>
      </c>
      <c r="C460" s="53">
        <v>7903.81</v>
      </c>
      <c r="D460" s="54">
        <f t="shared" si="63"/>
        <v>40856</v>
      </c>
      <c r="E460" s="53">
        <f t="shared" si="56"/>
        <v>118.96457395343063</v>
      </c>
      <c r="F460" s="81">
        <f t="shared" si="57"/>
        <v>6622.39</v>
      </c>
      <c r="H460" s="64">
        <f t="shared" si="58"/>
        <v>40856</v>
      </c>
      <c r="I460" s="70">
        <f t="shared" si="59"/>
        <v>8.9225746800707828E-2</v>
      </c>
      <c r="J460" s="70">
        <f t="shared" si="60"/>
        <v>-0.16212687298910278</v>
      </c>
      <c r="K460" s="115">
        <f t="shared" si="61"/>
        <v>1</v>
      </c>
      <c r="L460" s="129">
        <f t="shared" si="62"/>
        <v>0.25135261978981061</v>
      </c>
    </row>
    <row r="461" spans="1:12">
      <c r="A461" s="80">
        <v>40492</v>
      </c>
      <c r="B461" s="52">
        <v>109.2418913206576</v>
      </c>
      <c r="C461" s="53">
        <v>7871.4</v>
      </c>
      <c r="D461" s="54">
        <f t="shared" si="63"/>
        <v>40856</v>
      </c>
      <c r="E461" s="53">
        <f t="shared" si="56"/>
        <v>118.96457395343063</v>
      </c>
      <c r="F461" s="81">
        <f t="shared" si="57"/>
        <v>6622.39</v>
      </c>
      <c r="H461" s="64">
        <f t="shared" si="58"/>
        <v>40856</v>
      </c>
      <c r="I461" s="70">
        <f t="shared" si="59"/>
        <v>8.9001412509730704E-2</v>
      </c>
      <c r="J461" s="70">
        <f t="shared" si="60"/>
        <v>-0.15867698249358431</v>
      </c>
      <c r="K461" s="115">
        <f t="shared" si="61"/>
        <v>1</v>
      </c>
      <c r="L461" s="129">
        <f t="shared" si="62"/>
        <v>0.24767839500331501</v>
      </c>
    </row>
    <row r="462" spans="1:12">
      <c r="A462" s="80">
        <v>40493</v>
      </c>
      <c r="B462" s="52">
        <v>109.26494135972625</v>
      </c>
      <c r="C462" s="53">
        <v>7769.23</v>
      </c>
      <c r="D462" s="54">
        <f t="shared" si="63"/>
        <v>40858</v>
      </c>
      <c r="E462" s="53">
        <f t="shared" si="56"/>
        <v>119.02405624040733</v>
      </c>
      <c r="F462" s="81">
        <f t="shared" si="57"/>
        <v>6556.16</v>
      </c>
      <c r="H462" s="64">
        <f t="shared" si="58"/>
        <v>40858</v>
      </c>
      <c r="I462" s="70">
        <f t="shared" si="59"/>
        <v>8.9316067525737619E-2</v>
      </c>
      <c r="J462" s="70">
        <f t="shared" si="60"/>
        <v>-0.15613773823145916</v>
      </c>
      <c r="K462" s="115">
        <f t="shared" si="61"/>
        <v>1</v>
      </c>
      <c r="L462" s="129">
        <f t="shared" si="62"/>
        <v>0.24545380575719677</v>
      </c>
    </row>
    <row r="463" spans="1:12">
      <c r="A463" s="80">
        <v>40494</v>
      </c>
      <c r="B463" s="52">
        <v>109.28810552729452</v>
      </c>
      <c r="C463" s="53">
        <v>7615.47</v>
      </c>
      <c r="D463" s="54">
        <f t="shared" si="63"/>
        <v>40858</v>
      </c>
      <c r="E463" s="53">
        <f t="shared" si="56"/>
        <v>119.02405624040733</v>
      </c>
      <c r="F463" s="81">
        <f t="shared" si="57"/>
        <v>6556.16</v>
      </c>
      <c r="H463" s="64">
        <f t="shared" si="58"/>
        <v>40858</v>
      </c>
      <c r="I463" s="70">
        <f t="shared" si="59"/>
        <v>8.9085181467266628E-2</v>
      </c>
      <c r="J463" s="70">
        <f t="shared" si="60"/>
        <v>-0.13909975352801607</v>
      </c>
      <c r="K463" s="115">
        <f t="shared" si="61"/>
        <v>1</v>
      </c>
      <c r="L463" s="129">
        <f t="shared" si="62"/>
        <v>0.2281849349952827</v>
      </c>
    </row>
    <row r="464" spans="1:12">
      <c r="A464" s="80">
        <v>40497</v>
      </c>
      <c r="B464" s="52">
        <v>109.35695703377671</v>
      </c>
      <c r="C464" s="53">
        <v>7678.13</v>
      </c>
      <c r="D464" s="54">
        <f t="shared" si="63"/>
        <v>40862</v>
      </c>
      <c r="E464" s="53">
        <f t="shared" si="56"/>
        <v>119.1435788887764</v>
      </c>
      <c r="F464" s="81">
        <f t="shared" si="57"/>
        <v>6428.89</v>
      </c>
      <c r="H464" s="64">
        <f t="shared" si="58"/>
        <v>40862</v>
      </c>
      <c r="I464" s="70">
        <f t="shared" si="59"/>
        <v>8.9492448587216389E-2</v>
      </c>
      <c r="J464" s="70">
        <f t="shared" si="60"/>
        <v>-0.1627010743501347</v>
      </c>
      <c r="K464" s="115">
        <f t="shared" si="61"/>
        <v>1</v>
      </c>
      <c r="L464" s="129">
        <f t="shared" si="62"/>
        <v>0.25219352293735109</v>
      </c>
    </row>
    <row r="465" spans="1:12">
      <c r="A465" s="80">
        <v>40498</v>
      </c>
      <c r="B465" s="52">
        <v>109.3799219947538</v>
      </c>
      <c r="C465" s="53">
        <v>7511.38</v>
      </c>
      <c r="D465" s="54">
        <f t="shared" si="63"/>
        <v>40863</v>
      </c>
      <c r="E465" s="53">
        <f t="shared" si="56"/>
        <v>119.17336478349861</v>
      </c>
      <c r="F465" s="81">
        <f t="shared" si="57"/>
        <v>6380.65</v>
      </c>
      <c r="H465" s="64">
        <f t="shared" si="58"/>
        <v>40863</v>
      </c>
      <c r="I465" s="70">
        <f t="shared" si="59"/>
        <v>8.9536019135344924E-2</v>
      </c>
      <c r="J465" s="70">
        <f t="shared" si="60"/>
        <v>-0.150535587335483</v>
      </c>
      <c r="K465" s="115">
        <f t="shared" si="61"/>
        <v>1</v>
      </c>
      <c r="L465" s="129">
        <f t="shared" si="62"/>
        <v>0.24007160647082793</v>
      </c>
    </row>
    <row r="466" spans="1:12">
      <c r="A466" s="80">
        <v>40500</v>
      </c>
      <c r="B466" s="52">
        <v>109.42586156199161</v>
      </c>
      <c r="C466" s="53">
        <v>7524.11</v>
      </c>
      <c r="D466" s="54">
        <f t="shared" si="63"/>
        <v>40865</v>
      </c>
      <c r="E466" s="53">
        <f t="shared" si="56"/>
        <v>119.2330781173838</v>
      </c>
      <c r="F466" s="81">
        <f t="shared" si="57"/>
        <v>6222.51</v>
      </c>
      <c r="H466" s="64">
        <f t="shared" si="58"/>
        <v>40865</v>
      </c>
      <c r="I466" s="70">
        <f t="shared" si="59"/>
        <v>8.9624302842123305E-2</v>
      </c>
      <c r="J466" s="70">
        <f t="shared" si="60"/>
        <v>-0.17299055968081267</v>
      </c>
      <c r="K466" s="115">
        <f t="shared" si="61"/>
        <v>1</v>
      </c>
      <c r="L466" s="129">
        <f t="shared" si="62"/>
        <v>0.26261486252293598</v>
      </c>
    </row>
    <row r="467" spans="1:12">
      <c r="A467" s="80">
        <v>40501</v>
      </c>
      <c r="B467" s="52">
        <v>109.44873156705806</v>
      </c>
      <c r="C467" s="53">
        <v>7388</v>
      </c>
      <c r="D467" s="54">
        <f t="shared" si="63"/>
        <v>40865</v>
      </c>
      <c r="E467" s="53">
        <f t="shared" si="56"/>
        <v>119.2330781173838</v>
      </c>
      <c r="F467" s="81">
        <f t="shared" si="57"/>
        <v>6222.51</v>
      </c>
      <c r="H467" s="64">
        <f t="shared" si="58"/>
        <v>40865</v>
      </c>
      <c r="I467" s="70">
        <f t="shared" si="59"/>
        <v>8.939661894876294E-2</v>
      </c>
      <c r="J467" s="70">
        <f t="shared" si="60"/>
        <v>-0.15775446670276116</v>
      </c>
      <c r="K467" s="115">
        <f t="shared" si="61"/>
        <v>1</v>
      </c>
      <c r="L467" s="129">
        <f t="shared" si="62"/>
        <v>0.24715108565152411</v>
      </c>
    </row>
    <row r="468" spans="1:12">
      <c r="A468" s="80">
        <v>40504</v>
      </c>
      <c r="B468" s="52">
        <v>109.51834096033473</v>
      </c>
      <c r="C468" s="53">
        <v>7538.12</v>
      </c>
      <c r="D468" s="54">
        <f t="shared" si="63"/>
        <v>40869</v>
      </c>
      <c r="E468" s="53">
        <f t="shared" si="56"/>
        <v>119.35292998608374</v>
      </c>
      <c r="F468" s="81">
        <f t="shared" si="57"/>
        <v>6103.96</v>
      </c>
      <c r="H468" s="64">
        <f t="shared" si="58"/>
        <v>40869</v>
      </c>
      <c r="I468" s="70">
        <f t="shared" si="59"/>
        <v>8.9798557387852362E-2</v>
      </c>
      <c r="J468" s="70">
        <f t="shared" si="60"/>
        <v>-0.19025433397186564</v>
      </c>
      <c r="K468" s="115">
        <f t="shared" si="61"/>
        <v>1</v>
      </c>
      <c r="L468" s="129">
        <f t="shared" si="62"/>
        <v>0.280052891359718</v>
      </c>
    </row>
    <row r="469" spans="1:12">
      <c r="A469" s="80">
        <v>40505</v>
      </c>
      <c r="B469" s="52">
        <v>109.54144933027735</v>
      </c>
      <c r="C469" s="53">
        <v>7443.73</v>
      </c>
      <c r="D469" s="54">
        <f t="shared" si="63"/>
        <v>40870</v>
      </c>
      <c r="E469" s="53">
        <f t="shared" si="56"/>
        <v>119.38312627737022</v>
      </c>
      <c r="F469" s="81">
        <f t="shared" si="57"/>
        <v>5969.67</v>
      </c>
      <c r="H469" s="64">
        <f t="shared" si="58"/>
        <v>40870</v>
      </c>
      <c r="I469" s="70">
        <f t="shared" si="59"/>
        <v>8.9844319271505491E-2</v>
      </c>
      <c r="J469" s="70">
        <f t="shared" si="60"/>
        <v>-0.19802706438841811</v>
      </c>
      <c r="K469" s="115">
        <f t="shared" si="61"/>
        <v>1</v>
      </c>
      <c r="L469" s="129">
        <f t="shared" si="62"/>
        <v>0.2878713836599236</v>
      </c>
    </row>
    <row r="470" spans="1:12">
      <c r="A470" s="80">
        <v>40506</v>
      </c>
      <c r="B470" s="52">
        <v>109.56456257608603</v>
      </c>
      <c r="C470" s="53">
        <v>7357.21</v>
      </c>
      <c r="D470" s="54">
        <f t="shared" si="63"/>
        <v>40871</v>
      </c>
      <c r="E470" s="53">
        <f t="shared" si="56"/>
        <v>119.4133302083184</v>
      </c>
      <c r="F470" s="81">
        <f t="shared" si="57"/>
        <v>6033.07</v>
      </c>
      <c r="H470" s="64">
        <f t="shared" si="58"/>
        <v>40871</v>
      </c>
      <c r="I470" s="70">
        <f t="shared" si="59"/>
        <v>8.9890083076751948E-2</v>
      </c>
      <c r="J470" s="70">
        <f t="shared" si="60"/>
        <v>-0.1799785516520529</v>
      </c>
      <c r="K470" s="115">
        <f t="shared" si="61"/>
        <v>1</v>
      </c>
      <c r="L470" s="129">
        <f t="shared" si="62"/>
        <v>0.26986863472880485</v>
      </c>
    </row>
    <row r="471" spans="1:12">
      <c r="A471" s="80">
        <v>40507</v>
      </c>
      <c r="B471" s="52">
        <v>109.58779026335218</v>
      </c>
      <c r="C471" s="53">
        <v>7274.4</v>
      </c>
      <c r="D471" s="54">
        <f t="shared" si="63"/>
        <v>40872</v>
      </c>
      <c r="E471" s="53">
        <f t="shared" si="56"/>
        <v>119.44354178086111</v>
      </c>
      <c r="F471" s="81">
        <f t="shared" si="57"/>
        <v>5974.21</v>
      </c>
      <c r="H471" s="64">
        <f t="shared" si="58"/>
        <v>40872</v>
      </c>
      <c r="I471" s="70">
        <f t="shared" si="59"/>
        <v>8.9934759098841299E-2</v>
      </c>
      <c r="J471" s="70">
        <f t="shared" si="60"/>
        <v>-0.17873501594633234</v>
      </c>
      <c r="K471" s="115">
        <f t="shared" si="61"/>
        <v>1</v>
      </c>
      <c r="L471" s="129">
        <f t="shared" si="62"/>
        <v>0.26866977504517364</v>
      </c>
    </row>
    <row r="472" spans="1:12">
      <c r="A472" s="80">
        <v>40508</v>
      </c>
      <c r="B472" s="52">
        <v>109.61124205046852</v>
      </c>
      <c r="C472" s="53">
        <v>7214.47</v>
      </c>
      <c r="D472" s="54">
        <f t="shared" si="63"/>
        <v>40872</v>
      </c>
      <c r="E472" s="53">
        <f t="shared" si="56"/>
        <v>119.44354178086111</v>
      </c>
      <c r="F472" s="81">
        <f t="shared" si="57"/>
        <v>5974.21</v>
      </c>
      <c r="H472" s="64">
        <f t="shared" si="58"/>
        <v>40872</v>
      </c>
      <c r="I472" s="70">
        <f t="shared" si="59"/>
        <v>8.9701562964367154E-2</v>
      </c>
      <c r="J472" s="70">
        <f t="shared" si="60"/>
        <v>-0.17191283628596421</v>
      </c>
      <c r="K472" s="115">
        <f t="shared" si="61"/>
        <v>1</v>
      </c>
      <c r="L472" s="129">
        <f t="shared" si="62"/>
        <v>0.26161439925033136</v>
      </c>
    </row>
    <row r="473" spans="1:12">
      <c r="A473" s="80">
        <v>40511</v>
      </c>
      <c r="B473" s="52">
        <v>109.68194130159107</v>
      </c>
      <c r="C473" s="53">
        <v>7312.38</v>
      </c>
      <c r="D473" s="54">
        <f t="shared" si="63"/>
        <v>40876</v>
      </c>
      <c r="E473" s="53">
        <f t="shared" si="56"/>
        <v>119.56480000281132</v>
      </c>
      <c r="F473" s="81">
        <f t="shared" si="57"/>
        <v>6094.79</v>
      </c>
      <c r="H473" s="64">
        <f t="shared" si="58"/>
        <v>40876</v>
      </c>
      <c r="I473" s="70">
        <f t="shared" si="59"/>
        <v>9.0104702596806474E-2</v>
      </c>
      <c r="J473" s="70">
        <f t="shared" si="60"/>
        <v>-0.16651076667241038</v>
      </c>
      <c r="K473" s="115">
        <f t="shared" si="61"/>
        <v>1</v>
      </c>
      <c r="L473" s="129">
        <f t="shared" si="62"/>
        <v>0.25661546926921686</v>
      </c>
    </row>
    <row r="474" spans="1:12">
      <c r="A474" s="80">
        <v>40512</v>
      </c>
      <c r="B474" s="52">
        <v>109.70574228285351</v>
      </c>
      <c r="C474" s="53">
        <v>7353.36</v>
      </c>
      <c r="D474" s="54">
        <f t="shared" si="63"/>
        <v>40877</v>
      </c>
      <c r="E474" s="53">
        <f t="shared" si="56"/>
        <v>119.59504989721204</v>
      </c>
      <c r="F474" s="81">
        <f t="shared" si="57"/>
        <v>6128.97</v>
      </c>
      <c r="H474" s="64">
        <f t="shared" si="58"/>
        <v>40877</v>
      </c>
      <c r="I474" s="70">
        <f t="shared" si="59"/>
        <v>9.014393785204966E-2</v>
      </c>
      <c r="J474" s="70">
        <f t="shared" si="60"/>
        <v>-0.16650755572962561</v>
      </c>
      <c r="K474" s="115">
        <f t="shared" si="61"/>
        <v>1</v>
      </c>
      <c r="L474" s="129">
        <f t="shared" si="62"/>
        <v>0.25665149358167527</v>
      </c>
    </row>
    <row r="475" spans="1:12">
      <c r="A475" s="80">
        <v>40513</v>
      </c>
      <c r="B475" s="52">
        <v>109.72998725189802</v>
      </c>
      <c r="C475" s="53">
        <v>7476.57</v>
      </c>
      <c r="D475" s="54">
        <f t="shared" si="63"/>
        <v>40878</v>
      </c>
      <c r="E475" s="53">
        <f t="shared" si="56"/>
        <v>119.62518784978613</v>
      </c>
      <c r="F475" s="81">
        <f t="shared" si="57"/>
        <v>6261.88</v>
      </c>
      <c r="H475" s="64">
        <f t="shared" si="58"/>
        <v>40878</v>
      </c>
      <c r="I475" s="70">
        <f t="shared" si="59"/>
        <v>9.0177724847197105E-2</v>
      </c>
      <c r="J475" s="70">
        <f t="shared" si="60"/>
        <v>-0.16246621111017479</v>
      </c>
      <c r="K475" s="115">
        <f t="shared" si="61"/>
        <v>1</v>
      </c>
      <c r="L475" s="129">
        <f t="shared" si="62"/>
        <v>0.25264393595737189</v>
      </c>
    </row>
    <row r="476" spans="1:12">
      <c r="A476" s="80">
        <v>40514</v>
      </c>
      <c r="B476" s="52">
        <v>109.75423757908069</v>
      </c>
      <c r="C476" s="53">
        <v>7540.24</v>
      </c>
      <c r="D476" s="54">
        <f t="shared" si="63"/>
        <v>40879</v>
      </c>
      <c r="E476" s="53">
        <f t="shared" si="56"/>
        <v>119.65485489637288</v>
      </c>
      <c r="F476" s="81">
        <f t="shared" si="57"/>
        <v>6405.62</v>
      </c>
      <c r="H476" s="64">
        <f t="shared" si="58"/>
        <v>40879</v>
      </c>
      <c r="I476" s="70">
        <f t="shared" si="59"/>
        <v>9.0207153142114915E-2</v>
      </c>
      <c r="J476" s="70">
        <f t="shared" si="60"/>
        <v>-0.15047531643555112</v>
      </c>
      <c r="K476" s="115">
        <f t="shared" si="61"/>
        <v>1</v>
      </c>
      <c r="L476" s="129">
        <f t="shared" si="62"/>
        <v>0.24068246957766604</v>
      </c>
    </row>
    <row r="477" spans="1:12">
      <c r="A477" s="80">
        <v>40515</v>
      </c>
      <c r="B477" s="52">
        <v>109.77838351134811</v>
      </c>
      <c r="C477" s="53">
        <v>7516.53</v>
      </c>
      <c r="D477" s="54">
        <f t="shared" si="63"/>
        <v>40879</v>
      </c>
      <c r="E477" s="53">
        <f t="shared" si="56"/>
        <v>119.65485489637288</v>
      </c>
      <c r="F477" s="81">
        <f t="shared" si="57"/>
        <v>6405.62</v>
      </c>
      <c r="H477" s="64">
        <f t="shared" si="58"/>
        <v>40879</v>
      </c>
      <c r="I477" s="70">
        <f t="shared" si="59"/>
        <v>8.9967360322843692E-2</v>
      </c>
      <c r="J477" s="70">
        <f t="shared" si="60"/>
        <v>-0.14779559184889834</v>
      </c>
      <c r="K477" s="115">
        <f t="shared" si="61"/>
        <v>1</v>
      </c>
      <c r="L477" s="129">
        <f t="shared" si="62"/>
        <v>0.23776295217174204</v>
      </c>
    </row>
    <row r="478" spans="1:12">
      <c r="A478" s="80">
        <v>40518</v>
      </c>
      <c r="B478" s="52">
        <v>109.85248392021826</v>
      </c>
      <c r="C478" s="53">
        <v>7515.86</v>
      </c>
      <c r="D478" s="54">
        <f t="shared" si="63"/>
        <v>40882</v>
      </c>
      <c r="E478" s="53">
        <f t="shared" si="56"/>
        <v>119.74567293123923</v>
      </c>
      <c r="F478" s="81">
        <f t="shared" si="57"/>
        <v>6391.63</v>
      </c>
      <c r="H478" s="64">
        <f t="shared" si="58"/>
        <v>40882</v>
      </c>
      <c r="I478" s="70">
        <f t="shared" si="59"/>
        <v>9.0058855821649075E-2</v>
      </c>
      <c r="J478" s="70">
        <f t="shared" si="60"/>
        <v>-0.14958101933777368</v>
      </c>
      <c r="K478" s="115">
        <f t="shared" si="61"/>
        <v>1</v>
      </c>
      <c r="L478" s="129">
        <f t="shared" si="62"/>
        <v>0.23963987515942275</v>
      </c>
    </row>
    <row r="479" spans="1:12">
      <c r="A479" s="80">
        <v>40519</v>
      </c>
      <c r="B479" s="52">
        <v>109.87742043406814</v>
      </c>
      <c r="C479" s="53">
        <v>7496.19</v>
      </c>
      <c r="D479" s="54">
        <f t="shared" si="63"/>
        <v>40884</v>
      </c>
      <c r="E479" s="53">
        <f t="shared" si="56"/>
        <v>119.80626424174243</v>
      </c>
      <c r="F479" s="81">
        <f t="shared" si="57"/>
        <v>6421.38</v>
      </c>
      <c r="H479" s="64">
        <f t="shared" si="58"/>
        <v>40884</v>
      </c>
      <c r="I479" s="70">
        <f t="shared" si="59"/>
        <v>9.036291322139367E-2</v>
      </c>
      <c r="J479" s="70">
        <f t="shared" si="60"/>
        <v>-0.1433808374654324</v>
      </c>
      <c r="K479" s="115">
        <f t="shared" si="61"/>
        <v>1</v>
      </c>
      <c r="L479" s="129">
        <f t="shared" si="62"/>
        <v>0.23374375068682607</v>
      </c>
    </row>
    <row r="480" spans="1:12">
      <c r="A480" s="80">
        <v>40520</v>
      </c>
      <c r="B480" s="52">
        <v>109.90247248592709</v>
      </c>
      <c r="C480" s="53">
        <v>7404.78</v>
      </c>
      <c r="D480" s="54">
        <f t="shared" si="63"/>
        <v>40885</v>
      </c>
      <c r="E480" s="53">
        <f t="shared" si="56"/>
        <v>119.83669503285982</v>
      </c>
      <c r="F480" s="81">
        <f t="shared" si="57"/>
        <v>6270.52</v>
      </c>
      <c r="H480" s="64">
        <f t="shared" si="58"/>
        <v>40885</v>
      </c>
      <c r="I480" s="70">
        <f t="shared" si="59"/>
        <v>9.0391256194939595E-2</v>
      </c>
      <c r="J480" s="70">
        <f t="shared" si="60"/>
        <v>-0.15317943274479451</v>
      </c>
      <c r="K480" s="115">
        <f t="shared" si="61"/>
        <v>1</v>
      </c>
      <c r="L480" s="129">
        <f t="shared" si="62"/>
        <v>0.2435706889397341</v>
      </c>
    </row>
    <row r="481" spans="1:12">
      <c r="A481" s="80">
        <v>40521</v>
      </c>
      <c r="B481" s="52">
        <v>109.92764015212637</v>
      </c>
      <c r="C481" s="53">
        <v>7232.7</v>
      </c>
      <c r="D481" s="54">
        <f t="shared" si="63"/>
        <v>40886</v>
      </c>
      <c r="E481" s="53">
        <f t="shared" si="56"/>
        <v>119.86713355339816</v>
      </c>
      <c r="F481" s="81">
        <f t="shared" si="57"/>
        <v>6172.94</v>
      </c>
      <c r="H481" s="64">
        <f t="shared" si="58"/>
        <v>40886</v>
      </c>
      <c r="I481" s="70">
        <f t="shared" si="59"/>
        <v>9.0418509735283648E-2</v>
      </c>
      <c r="J481" s="70">
        <f t="shared" si="60"/>
        <v>-0.14652342831860854</v>
      </c>
      <c r="K481" s="115">
        <f t="shared" si="61"/>
        <v>1</v>
      </c>
      <c r="L481" s="129">
        <f t="shared" si="62"/>
        <v>0.23694193805389219</v>
      </c>
    </row>
    <row r="482" spans="1:12">
      <c r="A482" s="80">
        <v>40522</v>
      </c>
      <c r="B482" s="52">
        <v>109.95325329228181</v>
      </c>
      <c r="C482" s="53">
        <v>7346.68</v>
      </c>
      <c r="D482" s="54">
        <f t="shared" si="63"/>
        <v>40886</v>
      </c>
      <c r="E482" s="53">
        <f t="shared" si="56"/>
        <v>119.86713355339816</v>
      </c>
      <c r="F482" s="81">
        <f t="shared" si="57"/>
        <v>6172.94</v>
      </c>
      <c r="H482" s="64">
        <f t="shared" si="58"/>
        <v>40886</v>
      </c>
      <c r="I482" s="70">
        <f t="shared" si="59"/>
        <v>9.0164501406455821E-2</v>
      </c>
      <c r="J482" s="70">
        <f t="shared" si="60"/>
        <v>-0.15976468282271727</v>
      </c>
      <c r="K482" s="115">
        <f t="shared" si="61"/>
        <v>1</v>
      </c>
      <c r="L482" s="129">
        <f t="shared" si="62"/>
        <v>0.2499291842291731</v>
      </c>
    </row>
    <row r="483" spans="1:12">
      <c r="A483" s="80">
        <v>40525</v>
      </c>
      <c r="B483" s="52">
        <v>110.03044047609299</v>
      </c>
      <c r="C483" s="53">
        <v>7409.77</v>
      </c>
      <c r="D483" s="54">
        <f t="shared" si="63"/>
        <v>40890</v>
      </c>
      <c r="E483" s="53">
        <f t="shared" si="56"/>
        <v>119.98906171960466</v>
      </c>
      <c r="F483" s="81">
        <f t="shared" si="57"/>
        <v>6089.1</v>
      </c>
      <c r="H483" s="64">
        <f t="shared" si="58"/>
        <v>40890</v>
      </c>
      <c r="I483" s="70">
        <f t="shared" si="59"/>
        <v>9.0507874006697575E-2</v>
      </c>
      <c r="J483" s="70">
        <f t="shared" si="60"/>
        <v>-0.17823360239251695</v>
      </c>
      <c r="K483" s="115">
        <f t="shared" si="61"/>
        <v>1</v>
      </c>
      <c r="L483" s="129">
        <f t="shared" si="62"/>
        <v>0.26874147639921453</v>
      </c>
    </row>
    <row r="484" spans="1:12">
      <c r="A484" s="80">
        <v>40526</v>
      </c>
      <c r="B484" s="52">
        <v>110.05629762960487</v>
      </c>
      <c r="C484" s="53">
        <v>7455.48</v>
      </c>
      <c r="D484" s="54">
        <f t="shared" si="63"/>
        <v>40891</v>
      </c>
      <c r="E484" s="53">
        <f t="shared" si="56"/>
        <v>120.01965893034316</v>
      </c>
      <c r="F484" s="81">
        <f t="shared" si="57"/>
        <v>6041.71</v>
      </c>
      <c r="H484" s="64">
        <f t="shared" si="58"/>
        <v>40891</v>
      </c>
      <c r="I484" s="70">
        <f t="shared" si="59"/>
        <v>9.0529679039994981E-2</v>
      </c>
      <c r="J484" s="70">
        <f t="shared" si="60"/>
        <v>-0.18962830025699207</v>
      </c>
      <c r="K484" s="115">
        <f t="shared" si="61"/>
        <v>1</v>
      </c>
      <c r="L484" s="129">
        <f t="shared" si="62"/>
        <v>0.28015797929698705</v>
      </c>
    </row>
    <row r="485" spans="1:12">
      <c r="A485" s="80">
        <v>40527</v>
      </c>
      <c r="B485" s="52">
        <v>110.08216085954783</v>
      </c>
      <c r="C485" s="53">
        <v>7390.53</v>
      </c>
      <c r="D485" s="54">
        <f t="shared" si="63"/>
        <v>40892</v>
      </c>
      <c r="E485" s="53">
        <f t="shared" si="56"/>
        <v>120.05038396302933</v>
      </c>
      <c r="F485" s="81">
        <f t="shared" si="57"/>
        <v>6020.27</v>
      </c>
      <c r="H485" s="64">
        <f t="shared" si="58"/>
        <v>40892</v>
      </c>
      <c r="I485" s="70">
        <f t="shared" si="59"/>
        <v>9.0552574782755357E-2</v>
      </c>
      <c r="J485" s="70">
        <f t="shared" si="60"/>
        <v>-0.18540754181364516</v>
      </c>
      <c r="K485" s="115">
        <f t="shared" si="61"/>
        <v>1</v>
      </c>
      <c r="L485" s="129">
        <f t="shared" si="62"/>
        <v>0.27596011659640052</v>
      </c>
    </row>
    <row r="486" spans="1:12">
      <c r="A486" s="80">
        <v>40528</v>
      </c>
      <c r="B486" s="52">
        <v>110.10792008518897</v>
      </c>
      <c r="C486" s="53">
        <v>7461.32</v>
      </c>
      <c r="D486" s="54">
        <f t="shared" si="63"/>
        <v>40893</v>
      </c>
      <c r="E486" s="53">
        <f t="shared" si="56"/>
        <v>120.08111686132388</v>
      </c>
      <c r="F486" s="81">
        <f t="shared" si="57"/>
        <v>5900.11</v>
      </c>
      <c r="H486" s="64">
        <f t="shared" si="58"/>
        <v>40893</v>
      </c>
      <c r="I486" s="70">
        <f t="shared" si="59"/>
        <v>9.0576561326549454E-2</v>
      </c>
      <c r="J486" s="70">
        <f t="shared" si="60"/>
        <v>-0.20924045611232334</v>
      </c>
      <c r="K486" s="115">
        <f t="shared" si="61"/>
        <v>1</v>
      </c>
      <c r="L486" s="129">
        <f t="shared" si="62"/>
        <v>0.29981701743887279</v>
      </c>
    </row>
    <row r="487" spans="1:12">
      <c r="A487" s="80">
        <v>40532</v>
      </c>
      <c r="B487" s="52">
        <v>110.21010023502802</v>
      </c>
      <c r="C487" s="53">
        <v>7462.81</v>
      </c>
      <c r="D487" s="54">
        <f t="shared" si="63"/>
        <v>40897</v>
      </c>
      <c r="E487" s="53">
        <f t="shared" si="56"/>
        <v>120.20482439056919</v>
      </c>
      <c r="F487" s="81">
        <f t="shared" si="57"/>
        <v>5763.88</v>
      </c>
      <c r="H487" s="64">
        <f t="shared" si="58"/>
        <v>40897</v>
      </c>
      <c r="I487" s="70">
        <f t="shared" si="59"/>
        <v>9.0687914576131901E-2</v>
      </c>
      <c r="J487" s="70">
        <f t="shared" si="60"/>
        <v>-0.22765285462178453</v>
      </c>
      <c r="K487" s="115">
        <f t="shared" si="61"/>
        <v>1</v>
      </c>
      <c r="L487" s="129">
        <f t="shared" si="62"/>
        <v>0.31834076919791643</v>
      </c>
    </row>
    <row r="488" spans="1:12">
      <c r="A488" s="80">
        <v>40533</v>
      </c>
      <c r="B488" s="52">
        <v>110.23577918838278</v>
      </c>
      <c r="C488" s="53">
        <v>7530.04</v>
      </c>
      <c r="D488" s="54">
        <f t="shared" si="63"/>
        <v>40898</v>
      </c>
      <c r="E488" s="53">
        <f t="shared" si="56"/>
        <v>120.23631805455952</v>
      </c>
      <c r="F488" s="81">
        <f t="shared" si="57"/>
        <v>5952.82</v>
      </c>
      <c r="H488" s="64">
        <f t="shared" si="58"/>
        <v>40898</v>
      </c>
      <c r="I488" s="70">
        <f t="shared" si="59"/>
        <v>9.0719537157593289E-2</v>
      </c>
      <c r="J488" s="70">
        <f t="shared" si="60"/>
        <v>-0.20945705467700038</v>
      </c>
      <c r="K488" s="115">
        <f t="shared" si="61"/>
        <v>1</v>
      </c>
      <c r="L488" s="129">
        <f t="shared" si="62"/>
        <v>0.30017659183459366</v>
      </c>
    </row>
    <row r="489" spans="1:12">
      <c r="A489" s="80">
        <v>40534</v>
      </c>
      <c r="B489" s="52">
        <v>110.26168459649205</v>
      </c>
      <c r="C489" s="53">
        <v>7509.68</v>
      </c>
      <c r="D489" s="54">
        <f t="shared" si="63"/>
        <v>40899</v>
      </c>
      <c r="E489" s="53">
        <f t="shared" si="56"/>
        <v>120.26818067884398</v>
      </c>
      <c r="F489" s="81">
        <f t="shared" si="57"/>
        <v>6004.44</v>
      </c>
      <c r="H489" s="64">
        <f t="shared" si="58"/>
        <v>40899</v>
      </c>
      <c r="I489" s="70">
        <f t="shared" si="59"/>
        <v>9.0752251055941979E-2</v>
      </c>
      <c r="J489" s="70">
        <f t="shared" si="60"/>
        <v>-0.20043996548454801</v>
      </c>
      <c r="K489" s="115">
        <f t="shared" si="61"/>
        <v>1</v>
      </c>
      <c r="L489" s="129">
        <f t="shared" si="62"/>
        <v>0.29119221654048999</v>
      </c>
    </row>
    <row r="490" spans="1:12">
      <c r="A490" s="80">
        <v>40535</v>
      </c>
      <c r="B490" s="52">
        <v>110.28770635405681</v>
      </c>
      <c r="C490" s="53">
        <v>7504.13</v>
      </c>
      <c r="D490" s="54">
        <f t="shared" si="63"/>
        <v>40900</v>
      </c>
      <c r="E490" s="53">
        <f t="shared" si="56"/>
        <v>120.30113416034999</v>
      </c>
      <c r="F490" s="81">
        <f t="shared" si="57"/>
        <v>5979.25</v>
      </c>
      <c r="H490" s="64">
        <f t="shared" si="58"/>
        <v>40900</v>
      </c>
      <c r="I490" s="70">
        <f t="shared" si="59"/>
        <v>9.0793689861923932E-2</v>
      </c>
      <c r="J490" s="70">
        <f t="shared" si="60"/>
        <v>-0.20320543487386278</v>
      </c>
      <c r="K490" s="115">
        <f t="shared" si="61"/>
        <v>1</v>
      </c>
      <c r="L490" s="129">
        <f t="shared" si="62"/>
        <v>0.29399912473578671</v>
      </c>
    </row>
    <row r="491" spans="1:12">
      <c r="A491" s="80">
        <v>40536</v>
      </c>
      <c r="B491" s="52">
        <v>110.31384454046272</v>
      </c>
      <c r="C491" s="53">
        <v>7543.8</v>
      </c>
      <c r="D491" s="54">
        <f t="shared" si="63"/>
        <v>40900</v>
      </c>
      <c r="E491" s="53">
        <f t="shared" si="56"/>
        <v>120.30113416034999</v>
      </c>
      <c r="F491" s="81">
        <f t="shared" si="57"/>
        <v>5979.25</v>
      </c>
      <c r="H491" s="64">
        <f t="shared" si="58"/>
        <v>40900</v>
      </c>
      <c r="I491" s="70">
        <f t="shared" si="59"/>
        <v>9.0535233011700189E-2</v>
      </c>
      <c r="J491" s="70">
        <f t="shared" si="60"/>
        <v>-0.20739547708051642</v>
      </c>
      <c r="K491" s="115">
        <f t="shared" si="61"/>
        <v>1</v>
      </c>
      <c r="L491" s="129">
        <f t="shared" si="62"/>
        <v>0.29793071009221661</v>
      </c>
    </row>
    <row r="492" spans="1:12">
      <c r="A492" s="80">
        <v>40539</v>
      </c>
      <c r="B492" s="52">
        <v>110.39227768393098</v>
      </c>
      <c r="C492" s="53">
        <v>7527.17</v>
      </c>
      <c r="D492" s="54">
        <f t="shared" si="63"/>
        <v>40904</v>
      </c>
      <c r="E492" s="53">
        <f t="shared" si="56"/>
        <v>120.42964169171562</v>
      </c>
      <c r="F492" s="81">
        <f t="shared" si="57"/>
        <v>6025.54</v>
      </c>
      <c r="H492" s="64">
        <f t="shared" si="58"/>
        <v>40904</v>
      </c>
      <c r="I492" s="70">
        <f t="shared" si="59"/>
        <v>9.0924512279047853E-2</v>
      </c>
      <c r="J492" s="70">
        <f t="shared" si="60"/>
        <v>-0.19949463078421237</v>
      </c>
      <c r="K492" s="115">
        <f t="shared" si="61"/>
        <v>1</v>
      </c>
      <c r="L492" s="129">
        <f t="shared" si="62"/>
        <v>0.29041914306326022</v>
      </c>
    </row>
    <row r="493" spans="1:12">
      <c r="A493" s="80">
        <v>40540</v>
      </c>
      <c r="B493" s="52">
        <v>110.41855104601976</v>
      </c>
      <c r="C493" s="53">
        <v>7524.52</v>
      </c>
      <c r="D493" s="54">
        <f t="shared" si="63"/>
        <v>40905</v>
      </c>
      <c r="E493" s="53">
        <f t="shared" si="56"/>
        <v>120.46155554676392</v>
      </c>
      <c r="F493" s="81">
        <f t="shared" si="57"/>
        <v>5968.84</v>
      </c>
      <c r="H493" s="64">
        <f t="shared" si="58"/>
        <v>40905</v>
      </c>
      <c r="I493" s="70">
        <f t="shared" si="59"/>
        <v>9.0953960232266429E-2</v>
      </c>
      <c r="J493" s="70">
        <f t="shared" si="60"/>
        <v>-0.20674807163779219</v>
      </c>
      <c r="K493" s="115">
        <f t="shared" si="61"/>
        <v>1</v>
      </c>
      <c r="L493" s="129">
        <f t="shared" si="62"/>
        <v>0.29770203187005861</v>
      </c>
    </row>
    <row r="494" spans="1:12">
      <c r="A494" s="80">
        <v>40541</v>
      </c>
      <c r="B494" s="52">
        <v>110.44472024261766</v>
      </c>
      <c r="C494" s="53">
        <v>7605.29</v>
      </c>
      <c r="D494" s="54">
        <f t="shared" si="63"/>
        <v>40906</v>
      </c>
      <c r="E494" s="53">
        <f t="shared" si="56"/>
        <v>120.49287555120607</v>
      </c>
      <c r="F494" s="81">
        <f t="shared" si="57"/>
        <v>5893.29</v>
      </c>
      <c r="H494" s="64">
        <f t="shared" si="58"/>
        <v>40906</v>
      </c>
      <c r="I494" s="70">
        <f t="shared" si="59"/>
        <v>9.0979046227970706E-2</v>
      </c>
      <c r="J494" s="70">
        <f t="shared" si="60"/>
        <v>-0.22510647194255573</v>
      </c>
      <c r="K494" s="115">
        <f t="shared" si="61"/>
        <v>1</v>
      </c>
      <c r="L494" s="129">
        <f t="shared" si="62"/>
        <v>0.31608551817052644</v>
      </c>
    </row>
    <row r="495" spans="1:12">
      <c r="A495" s="80">
        <v>40542</v>
      </c>
      <c r="B495" s="52">
        <v>110.47056430715445</v>
      </c>
      <c r="C495" s="53">
        <v>7657.38</v>
      </c>
      <c r="D495" s="54">
        <f t="shared" si="63"/>
        <v>40907</v>
      </c>
      <c r="E495" s="53">
        <f t="shared" si="56"/>
        <v>120.52323975584497</v>
      </c>
      <c r="F495" s="81">
        <f t="shared" si="57"/>
        <v>5865.49</v>
      </c>
      <c r="H495" s="64">
        <f t="shared" si="58"/>
        <v>40907</v>
      </c>
      <c r="I495" s="70">
        <f t="shared" si="59"/>
        <v>9.0998679256673931E-2</v>
      </c>
      <c r="J495" s="70">
        <f t="shared" si="60"/>
        <v>-0.23400823780457547</v>
      </c>
      <c r="K495" s="115">
        <f t="shared" si="61"/>
        <v>1</v>
      </c>
      <c r="L495" s="129">
        <f t="shared" si="62"/>
        <v>0.3250069170612494</v>
      </c>
    </row>
    <row r="496" spans="1:12">
      <c r="A496" s="80">
        <v>40543</v>
      </c>
      <c r="B496" s="52">
        <v>110.49553065468787</v>
      </c>
      <c r="C496" s="53">
        <v>7698.29</v>
      </c>
      <c r="D496" s="54">
        <f t="shared" si="63"/>
        <v>40907</v>
      </c>
      <c r="E496" s="53">
        <f t="shared" si="56"/>
        <v>120.52323975584497</v>
      </c>
      <c r="F496" s="81">
        <f t="shared" si="57"/>
        <v>5865.49</v>
      </c>
      <c r="H496" s="64">
        <f t="shared" si="58"/>
        <v>40907</v>
      </c>
      <c r="I496" s="70">
        <f t="shared" si="59"/>
        <v>9.0752169266419713E-2</v>
      </c>
      <c r="J496" s="70">
        <f t="shared" si="60"/>
        <v>-0.23807884608140251</v>
      </c>
      <c r="K496" s="115">
        <f t="shared" si="61"/>
        <v>1</v>
      </c>
      <c r="L496" s="129">
        <f t="shared" si="62"/>
        <v>0.32883101534782222</v>
      </c>
    </row>
    <row r="497" spans="1:12">
      <c r="A497" s="80">
        <v>40546</v>
      </c>
      <c r="B497" s="52">
        <v>110.56845770491998</v>
      </c>
      <c r="C497" s="53">
        <v>7727.31</v>
      </c>
      <c r="D497" s="54">
        <f t="shared" si="63"/>
        <v>40911</v>
      </c>
      <c r="E497" s="53">
        <f t="shared" si="56"/>
        <v>120.64752319027505</v>
      </c>
      <c r="F497" s="81">
        <f t="shared" si="57"/>
        <v>6044.28</v>
      </c>
      <c r="H497" s="64">
        <f t="shared" si="58"/>
        <v>40911</v>
      </c>
      <c r="I497" s="70">
        <f t="shared" si="59"/>
        <v>9.115678824293294E-2</v>
      </c>
      <c r="J497" s="70">
        <f t="shared" si="60"/>
        <v>-0.21780283177457627</v>
      </c>
      <c r="K497" s="115">
        <f t="shared" si="61"/>
        <v>1</v>
      </c>
      <c r="L497" s="129">
        <f t="shared" si="62"/>
        <v>0.30895962001750921</v>
      </c>
    </row>
    <row r="498" spans="1:12">
      <c r="A498" s="80">
        <v>40547</v>
      </c>
      <c r="B498" s="52">
        <v>110.59245106024194</v>
      </c>
      <c r="C498" s="53">
        <v>7713.22</v>
      </c>
      <c r="D498" s="54">
        <f t="shared" si="63"/>
        <v>40912</v>
      </c>
      <c r="E498" s="53">
        <f t="shared" si="56"/>
        <v>120.67840895621177</v>
      </c>
      <c r="F498" s="81">
        <f t="shared" si="57"/>
        <v>6024.43</v>
      </c>
      <c r="H498" s="64">
        <f t="shared" si="58"/>
        <v>40912</v>
      </c>
      <c r="I498" s="70">
        <f t="shared" si="59"/>
        <v>9.1199334125217968E-2</v>
      </c>
      <c r="J498" s="70">
        <f t="shared" si="60"/>
        <v>-0.21894746940966292</v>
      </c>
      <c r="K498" s="115">
        <f t="shared" si="61"/>
        <v>1</v>
      </c>
      <c r="L498" s="129">
        <f t="shared" si="62"/>
        <v>0.31014680353488089</v>
      </c>
    </row>
    <row r="499" spans="1:12">
      <c r="A499" s="80">
        <v>40548</v>
      </c>
      <c r="B499" s="52">
        <v>110.61578606741566</v>
      </c>
      <c r="C499" s="53">
        <v>7629.67</v>
      </c>
      <c r="D499" s="54">
        <f t="shared" si="63"/>
        <v>40913</v>
      </c>
      <c r="E499" s="53">
        <f t="shared" si="56"/>
        <v>120.70930262890457</v>
      </c>
      <c r="F499" s="81">
        <f t="shared" si="57"/>
        <v>6024.82</v>
      </c>
      <c r="H499" s="64">
        <f t="shared" si="58"/>
        <v>40913</v>
      </c>
      <c r="I499" s="70">
        <f t="shared" si="59"/>
        <v>9.1248427736501769E-2</v>
      </c>
      <c r="J499" s="70">
        <f t="shared" si="60"/>
        <v>-0.21034330449416561</v>
      </c>
      <c r="K499" s="115">
        <f t="shared" si="61"/>
        <v>1</v>
      </c>
      <c r="L499" s="129">
        <f t="shared" si="62"/>
        <v>0.30159173223066738</v>
      </c>
    </row>
    <row r="500" spans="1:12">
      <c r="A500" s="80">
        <v>40549</v>
      </c>
      <c r="B500" s="52">
        <v>110.63890476670373</v>
      </c>
      <c r="C500" s="53">
        <v>7590.1</v>
      </c>
      <c r="D500" s="54">
        <f t="shared" si="63"/>
        <v>40914</v>
      </c>
      <c r="E500" s="53">
        <f t="shared" si="56"/>
        <v>120.74020421037757</v>
      </c>
      <c r="F500" s="81">
        <f t="shared" si="57"/>
        <v>6032.88</v>
      </c>
      <c r="H500" s="64">
        <f t="shared" si="58"/>
        <v>40914</v>
      </c>
      <c r="I500" s="70">
        <f t="shared" si="59"/>
        <v>9.1299705695512046E-2</v>
      </c>
      <c r="J500" s="70">
        <f t="shared" si="60"/>
        <v>-0.20516462233699162</v>
      </c>
      <c r="K500" s="115">
        <f t="shared" si="61"/>
        <v>1</v>
      </c>
      <c r="L500" s="129">
        <f t="shared" si="62"/>
        <v>0.29646432803250367</v>
      </c>
    </row>
    <row r="501" spans="1:12">
      <c r="A501" s="80">
        <v>40550</v>
      </c>
      <c r="B501" s="52">
        <v>110.66213893670475</v>
      </c>
      <c r="C501" s="53">
        <v>7409.81</v>
      </c>
      <c r="D501" s="54">
        <f t="shared" si="63"/>
        <v>40915</v>
      </c>
      <c r="E501" s="53">
        <f t="shared" si="56"/>
        <v>120.77111370265543</v>
      </c>
      <c r="F501" s="81">
        <f t="shared" si="57"/>
        <v>6023.77</v>
      </c>
      <c r="H501" s="64">
        <f t="shared" si="58"/>
        <v>40915</v>
      </c>
      <c r="I501" s="70">
        <f t="shared" si="59"/>
        <v>9.1349894942232224E-2</v>
      </c>
      <c r="J501" s="70">
        <f t="shared" si="60"/>
        <v>-0.1870547287987141</v>
      </c>
      <c r="K501" s="115">
        <f t="shared" si="61"/>
        <v>1</v>
      </c>
      <c r="L501" s="129">
        <f t="shared" si="62"/>
        <v>0.27840462374094632</v>
      </c>
    </row>
    <row r="502" spans="1:12">
      <c r="A502" s="80">
        <v>40553</v>
      </c>
      <c r="B502" s="52">
        <v>110.7325200570685</v>
      </c>
      <c r="C502" s="53">
        <v>7231.93</v>
      </c>
      <c r="D502" s="54">
        <f t="shared" si="63"/>
        <v>40918</v>
      </c>
      <c r="E502" s="53">
        <f t="shared" si="56"/>
        <v>120.864002580639</v>
      </c>
      <c r="F502" s="81">
        <f t="shared" si="57"/>
        <v>6153.98</v>
      </c>
      <c r="H502" s="64">
        <f t="shared" si="58"/>
        <v>40918</v>
      </c>
      <c r="I502" s="70">
        <f t="shared" si="59"/>
        <v>9.1495095734740017E-2</v>
      </c>
      <c r="J502" s="70">
        <f t="shared" si="60"/>
        <v>-0.14905426352301543</v>
      </c>
      <c r="K502" s="115">
        <f t="shared" si="61"/>
        <v>1</v>
      </c>
      <c r="L502" s="129">
        <f t="shared" si="62"/>
        <v>0.24054935925775545</v>
      </c>
    </row>
    <row r="503" spans="1:12">
      <c r="A503" s="80">
        <v>40554</v>
      </c>
      <c r="B503" s="52">
        <v>110.75610608384065</v>
      </c>
      <c r="C503" s="53">
        <v>7220.95</v>
      </c>
      <c r="D503" s="54">
        <f t="shared" si="63"/>
        <v>40919</v>
      </c>
      <c r="E503" s="53">
        <f t="shared" si="56"/>
        <v>120.89506462930221</v>
      </c>
      <c r="F503" s="81">
        <f t="shared" si="57"/>
        <v>6168.48</v>
      </c>
      <c r="H503" s="64">
        <f t="shared" si="58"/>
        <v>40919</v>
      </c>
      <c r="I503" s="70">
        <f t="shared" si="59"/>
        <v>9.1543111291638724E-2</v>
      </c>
      <c r="J503" s="70">
        <f t="shared" si="60"/>
        <v>-0.14575229021112179</v>
      </c>
      <c r="K503" s="115">
        <f t="shared" si="61"/>
        <v>1</v>
      </c>
      <c r="L503" s="129">
        <f t="shared" si="62"/>
        <v>0.23729540150276052</v>
      </c>
    </row>
    <row r="504" spans="1:12">
      <c r="A504" s="80">
        <v>40555</v>
      </c>
      <c r="B504" s="52">
        <v>110.77980789054259</v>
      </c>
      <c r="C504" s="53">
        <v>7357.95</v>
      </c>
      <c r="D504" s="54">
        <f t="shared" si="63"/>
        <v>40920</v>
      </c>
      <c r="E504" s="53">
        <f t="shared" si="56"/>
        <v>120.92637645104121</v>
      </c>
      <c r="F504" s="81">
        <f t="shared" si="57"/>
        <v>6130.81</v>
      </c>
      <c r="H504" s="64">
        <f t="shared" si="58"/>
        <v>40920</v>
      </c>
      <c r="I504" s="70">
        <f t="shared" si="59"/>
        <v>9.1592220222335818E-2</v>
      </c>
      <c r="J504" s="70">
        <f t="shared" si="60"/>
        <v>-0.16677743121385702</v>
      </c>
      <c r="K504" s="115">
        <f t="shared" si="61"/>
        <v>1</v>
      </c>
      <c r="L504" s="129">
        <f t="shared" si="62"/>
        <v>0.25836965143619284</v>
      </c>
    </row>
    <row r="505" spans="1:12">
      <c r="A505" s="80">
        <v>40556</v>
      </c>
      <c r="B505" s="52">
        <v>110.80340398962328</v>
      </c>
      <c r="C505" s="53">
        <v>7218.21</v>
      </c>
      <c r="D505" s="54">
        <f t="shared" si="63"/>
        <v>40921</v>
      </c>
      <c r="E505" s="53">
        <f t="shared" si="56"/>
        <v>120.95805916167137</v>
      </c>
      <c r="F505" s="81">
        <f t="shared" si="57"/>
        <v>6174.88</v>
      </c>
      <c r="H505" s="64">
        <f t="shared" si="58"/>
        <v>40921</v>
      </c>
      <c r="I505" s="70">
        <f t="shared" si="59"/>
        <v>9.1645696850604752E-2</v>
      </c>
      <c r="J505" s="70">
        <f t="shared" si="60"/>
        <v>-0.14454137521629318</v>
      </c>
      <c r="K505" s="115">
        <f t="shared" si="61"/>
        <v>1</v>
      </c>
      <c r="L505" s="129">
        <f t="shared" si="62"/>
        <v>0.23618707206689793</v>
      </c>
    </row>
    <row r="506" spans="1:12">
      <c r="A506" s="80">
        <v>40557</v>
      </c>
      <c r="B506" s="52">
        <v>110.8266727044611</v>
      </c>
      <c r="C506" s="53">
        <v>7096.04</v>
      </c>
      <c r="D506" s="54">
        <f t="shared" si="63"/>
        <v>40921</v>
      </c>
      <c r="E506" s="53">
        <f t="shared" si="56"/>
        <v>120.95805916167137</v>
      </c>
      <c r="F506" s="81">
        <f t="shared" si="57"/>
        <v>6174.88</v>
      </c>
      <c r="H506" s="64">
        <f t="shared" si="58"/>
        <v>40921</v>
      </c>
      <c r="I506" s="70">
        <f t="shared" si="59"/>
        <v>9.1416499385733596E-2</v>
      </c>
      <c r="J506" s="70">
        <f t="shared" si="60"/>
        <v>-0.12981324795237903</v>
      </c>
      <c r="K506" s="115">
        <f t="shared" si="61"/>
        <v>1</v>
      </c>
      <c r="L506" s="129">
        <f t="shared" si="62"/>
        <v>0.22122974733811263</v>
      </c>
    </row>
    <row r="507" spans="1:12">
      <c r="A507" s="80">
        <v>40560</v>
      </c>
      <c r="B507" s="52">
        <v>110.89815590835548</v>
      </c>
      <c r="C507" s="53">
        <v>7096.3</v>
      </c>
      <c r="D507" s="54">
        <f t="shared" si="63"/>
        <v>40925</v>
      </c>
      <c r="E507" s="53">
        <f t="shared" si="56"/>
        <v>121.08569530003865</v>
      </c>
      <c r="F507" s="81">
        <f t="shared" si="57"/>
        <v>6303.61</v>
      </c>
      <c r="H507" s="64">
        <f t="shared" si="58"/>
        <v>40925</v>
      </c>
      <c r="I507" s="70">
        <f t="shared" si="59"/>
        <v>9.1863920623729722E-2</v>
      </c>
      <c r="J507" s="70">
        <f t="shared" si="60"/>
        <v>-0.11170469117709236</v>
      </c>
      <c r="K507" s="115">
        <f t="shared" si="61"/>
        <v>1</v>
      </c>
      <c r="L507" s="129">
        <f t="shared" si="62"/>
        <v>0.20356861180082209</v>
      </c>
    </row>
    <row r="508" spans="1:12">
      <c r="A508" s="80">
        <v>40561</v>
      </c>
      <c r="B508" s="52">
        <v>110.92210991003168</v>
      </c>
      <c r="C508" s="53">
        <v>7183.71</v>
      </c>
      <c r="D508" s="54">
        <f t="shared" si="63"/>
        <v>40926</v>
      </c>
      <c r="E508" s="53">
        <f t="shared" si="56"/>
        <v>121.11802518068376</v>
      </c>
      <c r="F508" s="81">
        <f t="shared" si="57"/>
        <v>6289.01</v>
      </c>
      <c r="H508" s="64">
        <f t="shared" si="58"/>
        <v>40926</v>
      </c>
      <c r="I508" s="70">
        <f t="shared" si="59"/>
        <v>9.1919593658306153E-2</v>
      </c>
      <c r="J508" s="70">
        <f t="shared" si="60"/>
        <v>-0.12454567347512635</v>
      </c>
      <c r="K508" s="115">
        <f t="shared" si="61"/>
        <v>1</v>
      </c>
      <c r="L508" s="129">
        <f t="shared" si="62"/>
        <v>0.2164652671334325</v>
      </c>
    </row>
    <row r="509" spans="1:12">
      <c r="A509" s="80">
        <v>40562</v>
      </c>
      <c r="B509" s="52">
        <v>110.94606908577225</v>
      </c>
      <c r="C509" s="53">
        <v>7142.3</v>
      </c>
      <c r="D509" s="54">
        <f t="shared" si="63"/>
        <v>40927</v>
      </c>
      <c r="E509" s="53">
        <f t="shared" si="56"/>
        <v>121.15012145735663</v>
      </c>
      <c r="F509" s="81">
        <f t="shared" si="57"/>
        <v>6368.43</v>
      </c>
      <c r="H509" s="64">
        <f t="shared" si="58"/>
        <v>40927</v>
      </c>
      <c r="I509" s="70">
        <f t="shared" si="59"/>
        <v>9.1973086164014006E-2</v>
      </c>
      <c r="J509" s="70">
        <f t="shared" si="60"/>
        <v>-0.10835025131960296</v>
      </c>
      <c r="K509" s="115">
        <f t="shared" si="61"/>
        <v>1</v>
      </c>
      <c r="L509" s="129">
        <f t="shared" si="62"/>
        <v>0.20032333748361697</v>
      </c>
    </row>
    <row r="510" spans="1:12">
      <c r="A510" s="80">
        <v>40563</v>
      </c>
      <c r="B510" s="52">
        <v>110.97025532883295</v>
      </c>
      <c r="C510" s="53">
        <v>7168.11</v>
      </c>
      <c r="D510" s="54">
        <f t="shared" si="63"/>
        <v>40928</v>
      </c>
      <c r="E510" s="53">
        <f t="shared" si="56"/>
        <v>121.18210508942138</v>
      </c>
      <c r="F510" s="81">
        <f t="shared" si="57"/>
        <v>6406.93</v>
      </c>
      <c r="H510" s="64">
        <f t="shared" si="58"/>
        <v>40928</v>
      </c>
      <c r="I510" s="70">
        <f t="shared" si="59"/>
        <v>9.202330597805819E-2</v>
      </c>
      <c r="J510" s="70">
        <f t="shared" si="60"/>
        <v>-0.10618977666358353</v>
      </c>
      <c r="K510" s="115">
        <f t="shared" si="61"/>
        <v>1</v>
      </c>
      <c r="L510" s="129">
        <f t="shared" si="62"/>
        <v>0.19821308264164172</v>
      </c>
    </row>
    <row r="511" spans="1:12">
      <c r="A511" s="80">
        <v>40564</v>
      </c>
      <c r="B511" s="52">
        <v>110.99455781474995</v>
      </c>
      <c r="C511" s="53">
        <v>7149.19</v>
      </c>
      <c r="D511" s="54">
        <f t="shared" si="63"/>
        <v>40928</v>
      </c>
      <c r="E511" s="53">
        <f t="shared" si="56"/>
        <v>121.18210508942138</v>
      </c>
      <c r="F511" s="81">
        <f t="shared" si="57"/>
        <v>6406.93</v>
      </c>
      <c r="H511" s="64">
        <f t="shared" si="58"/>
        <v>40928</v>
      </c>
      <c r="I511" s="70">
        <f t="shared" si="59"/>
        <v>9.1784205237111394E-2</v>
      </c>
      <c r="J511" s="70">
        <f t="shared" si="60"/>
        <v>-0.10382434933188223</v>
      </c>
      <c r="K511" s="115">
        <f t="shared" si="61"/>
        <v>1</v>
      </c>
      <c r="L511" s="129">
        <f t="shared" si="62"/>
        <v>0.19560855456899362</v>
      </c>
    </row>
    <row r="512" spans="1:12">
      <c r="A512" s="80">
        <v>40567</v>
      </c>
      <c r="B512" s="52">
        <v>111.06748123923424</v>
      </c>
      <c r="C512" s="53">
        <v>7207.96</v>
      </c>
      <c r="D512" s="54">
        <f t="shared" si="63"/>
        <v>40932</v>
      </c>
      <c r="E512" s="53">
        <f t="shared" si="56"/>
        <v>121.3088863361199</v>
      </c>
      <c r="F512" s="81">
        <f t="shared" si="57"/>
        <v>6507.2</v>
      </c>
      <c r="H512" s="64">
        <f t="shared" si="58"/>
        <v>40932</v>
      </c>
      <c r="I512" s="70">
        <f t="shared" si="59"/>
        <v>9.2208853416114955E-2</v>
      </c>
      <c r="J512" s="70">
        <f t="shared" si="60"/>
        <v>-9.7220295340151752E-2</v>
      </c>
      <c r="K512" s="115">
        <f t="shared" si="61"/>
        <v>1</v>
      </c>
      <c r="L512" s="129">
        <f t="shared" si="62"/>
        <v>0.18942914875626671</v>
      </c>
    </row>
    <row r="513" spans="1:12">
      <c r="A513" s="80">
        <v>40568</v>
      </c>
      <c r="B513" s="52">
        <v>111.09180501762563</v>
      </c>
      <c r="C513" s="53">
        <v>7137.87</v>
      </c>
      <c r="D513" s="54">
        <f t="shared" si="63"/>
        <v>40933</v>
      </c>
      <c r="E513" s="53">
        <f t="shared" si="56"/>
        <v>121.34066926433997</v>
      </c>
      <c r="F513" s="81">
        <f t="shared" si="57"/>
        <v>6547.44</v>
      </c>
      <c r="H513" s="64">
        <f t="shared" si="58"/>
        <v>40933</v>
      </c>
      <c r="I513" s="70">
        <f t="shared" si="59"/>
        <v>9.225580811373324E-2</v>
      </c>
      <c r="J513" s="70">
        <f t="shared" si="60"/>
        <v>-8.271795367525614E-2</v>
      </c>
      <c r="K513" s="115">
        <f t="shared" si="61"/>
        <v>1</v>
      </c>
      <c r="L513" s="129">
        <f t="shared" si="62"/>
        <v>0.17497376178898938</v>
      </c>
    </row>
    <row r="514" spans="1:12">
      <c r="A514" s="80">
        <v>40570</v>
      </c>
      <c r="B514" s="52">
        <v>111.14112977905344</v>
      </c>
      <c r="C514" s="53">
        <v>7034.29</v>
      </c>
      <c r="D514" s="54">
        <f t="shared" si="63"/>
        <v>40935</v>
      </c>
      <c r="E514" s="53">
        <f t="shared" ref="E514:E577" si="64">VLOOKUP(D514,A:B,2,0)</f>
        <v>121.40497981905006</v>
      </c>
      <c r="F514" s="81">
        <f t="shared" ref="F514:F577" si="65">VLOOKUP(D514,A:C,3,0)</f>
        <v>6606.36</v>
      </c>
      <c r="H514" s="64">
        <f t="shared" ref="H514:H577" si="66">D514</f>
        <v>40935</v>
      </c>
      <c r="I514" s="70">
        <f t="shared" ref="I514:I577" si="67">(E514/B514)^(1/1)-1</f>
        <v>9.2349700425044867E-2</v>
      </c>
      <c r="J514" s="70">
        <f t="shared" ref="J514:J577" si="68">(F514/C514)^(1/1)-1</f>
        <v>-6.083485326877347E-2</v>
      </c>
      <c r="K514" s="115">
        <f t="shared" ref="K514:K577" si="69">IF(I514&gt;J514,1,0)</f>
        <v>1</v>
      </c>
      <c r="L514" s="129">
        <f t="shared" ref="L514:L577" si="70">I514-J514</f>
        <v>0.15318455369381834</v>
      </c>
    </row>
    <row r="515" spans="1:12">
      <c r="A515" s="80">
        <v>40571</v>
      </c>
      <c r="B515" s="52">
        <v>111.16546968647505</v>
      </c>
      <c r="C515" s="53">
        <v>6918.59</v>
      </c>
      <c r="D515" s="54">
        <f t="shared" ref="D515:D578" si="71">VLOOKUP(EDATE(A515,12),A:A,1,1)</f>
        <v>40935</v>
      </c>
      <c r="E515" s="53">
        <f t="shared" si="64"/>
        <v>121.40497981905006</v>
      </c>
      <c r="F515" s="81">
        <f t="shared" si="65"/>
        <v>6606.36</v>
      </c>
      <c r="H515" s="64">
        <f t="shared" si="66"/>
        <v>40935</v>
      </c>
      <c r="I515" s="70">
        <f t="shared" si="67"/>
        <v>9.2110528219364829E-2</v>
      </c>
      <c r="J515" s="70">
        <f t="shared" si="68"/>
        <v>-4.5129137584392298E-2</v>
      </c>
      <c r="K515" s="115">
        <f t="shared" si="69"/>
        <v>1</v>
      </c>
      <c r="L515" s="129">
        <f t="shared" si="70"/>
        <v>0.13723966580375713</v>
      </c>
    </row>
    <row r="516" spans="1:12">
      <c r="A516" s="80">
        <v>40574</v>
      </c>
      <c r="B516" s="52">
        <v>111.2398393856953</v>
      </c>
      <c r="C516" s="53">
        <v>6910.76</v>
      </c>
      <c r="D516" s="54">
        <f t="shared" si="71"/>
        <v>40939</v>
      </c>
      <c r="E516" s="53">
        <f t="shared" si="64"/>
        <v>121.53260154943449</v>
      </c>
      <c r="F516" s="81">
        <f t="shared" si="65"/>
        <v>6600.95</v>
      </c>
      <c r="H516" s="64">
        <f t="shared" si="66"/>
        <v>40939</v>
      </c>
      <c r="I516" s="70">
        <f t="shared" si="67"/>
        <v>9.2527661138126049E-2</v>
      </c>
      <c r="J516" s="70">
        <f t="shared" si="68"/>
        <v>-4.4830091046426213E-2</v>
      </c>
      <c r="K516" s="115">
        <f t="shared" si="69"/>
        <v>1</v>
      </c>
      <c r="L516" s="129">
        <f t="shared" si="70"/>
        <v>0.13735775218455226</v>
      </c>
    </row>
    <row r="517" spans="1:12">
      <c r="A517" s="80">
        <v>40575</v>
      </c>
      <c r="B517" s="52">
        <v>111.26475710971771</v>
      </c>
      <c r="C517" s="53">
        <v>6799.42</v>
      </c>
      <c r="D517" s="54">
        <f t="shared" si="71"/>
        <v>40940</v>
      </c>
      <c r="E517" s="53">
        <f t="shared" si="64"/>
        <v>121.56444309104045</v>
      </c>
      <c r="F517" s="81">
        <f t="shared" si="65"/>
        <v>6647.46</v>
      </c>
      <c r="H517" s="64">
        <f t="shared" si="66"/>
        <v>40940</v>
      </c>
      <c r="I517" s="70">
        <f t="shared" si="67"/>
        <v>9.2569167891736415E-2</v>
      </c>
      <c r="J517" s="70">
        <f t="shared" si="68"/>
        <v>-2.2348965058784476E-2</v>
      </c>
      <c r="K517" s="115">
        <f t="shared" si="69"/>
        <v>1</v>
      </c>
      <c r="L517" s="129">
        <f t="shared" si="70"/>
        <v>0.11491813295052089</v>
      </c>
    </row>
    <row r="518" spans="1:12">
      <c r="A518" s="80">
        <v>40576</v>
      </c>
      <c r="B518" s="52">
        <v>111.28968041531029</v>
      </c>
      <c r="C518" s="53">
        <v>6817.99</v>
      </c>
      <c r="D518" s="54">
        <f t="shared" si="71"/>
        <v>40941</v>
      </c>
      <c r="E518" s="53">
        <f t="shared" si="64"/>
        <v>121.59592828180102</v>
      </c>
      <c r="F518" s="81">
        <f t="shared" si="65"/>
        <v>6690.89</v>
      </c>
      <c r="H518" s="64">
        <f t="shared" si="66"/>
        <v>40941</v>
      </c>
      <c r="I518" s="70">
        <f t="shared" si="67"/>
        <v>9.260739924878858E-2</v>
      </c>
      <c r="J518" s="70">
        <f t="shared" si="68"/>
        <v>-1.8641857790932415E-2</v>
      </c>
      <c r="K518" s="115">
        <f t="shared" si="69"/>
        <v>1</v>
      </c>
      <c r="L518" s="129">
        <f t="shared" si="70"/>
        <v>0.11124925703972099</v>
      </c>
    </row>
    <row r="519" spans="1:12">
      <c r="A519" s="80">
        <v>40577</v>
      </c>
      <c r="B519" s="52">
        <v>111.31427543468207</v>
      </c>
      <c r="C519" s="53">
        <v>6936.95</v>
      </c>
      <c r="D519" s="54">
        <f t="shared" si="71"/>
        <v>40942</v>
      </c>
      <c r="E519" s="53">
        <f t="shared" si="64"/>
        <v>121.62778641501085</v>
      </c>
      <c r="F519" s="81">
        <f t="shared" si="65"/>
        <v>6761.89</v>
      </c>
      <c r="H519" s="64">
        <f t="shared" si="66"/>
        <v>40942</v>
      </c>
      <c r="I519" s="70">
        <f t="shared" si="67"/>
        <v>9.2652186254229552E-2</v>
      </c>
      <c r="J519" s="70">
        <f t="shared" si="68"/>
        <v>-2.5235874555820548E-2</v>
      </c>
      <c r="K519" s="115">
        <f t="shared" si="69"/>
        <v>1</v>
      </c>
      <c r="L519" s="129">
        <f t="shared" si="70"/>
        <v>0.1178880608100501</v>
      </c>
    </row>
    <row r="520" spans="1:12">
      <c r="A520" s="80">
        <v>40578</v>
      </c>
      <c r="B520" s="52">
        <v>111.33865326100226</v>
      </c>
      <c r="C520" s="53">
        <v>6773.79</v>
      </c>
      <c r="D520" s="54">
        <f t="shared" si="71"/>
        <v>40942</v>
      </c>
      <c r="E520" s="53">
        <f t="shared" si="64"/>
        <v>121.62778641501085</v>
      </c>
      <c r="F520" s="81">
        <f t="shared" si="65"/>
        <v>6761.89</v>
      </c>
      <c r="H520" s="64">
        <f t="shared" si="66"/>
        <v>40942</v>
      </c>
      <c r="I520" s="70">
        <f t="shared" si="67"/>
        <v>9.2412947818657276E-2</v>
      </c>
      <c r="J520" s="70">
        <f t="shared" si="68"/>
        <v>-1.7567713200438151E-3</v>
      </c>
      <c r="K520" s="115">
        <f t="shared" si="69"/>
        <v>1</v>
      </c>
      <c r="L520" s="129">
        <f t="shared" si="70"/>
        <v>9.4169719138701091E-2</v>
      </c>
    </row>
    <row r="521" spans="1:12">
      <c r="A521" s="80">
        <v>40581</v>
      </c>
      <c r="B521" s="52">
        <v>111.41146874023495</v>
      </c>
      <c r="C521" s="53">
        <v>6774.07</v>
      </c>
      <c r="D521" s="54">
        <f t="shared" si="71"/>
        <v>40946</v>
      </c>
      <c r="E521" s="53">
        <f t="shared" si="64"/>
        <v>121.75527738222708</v>
      </c>
      <c r="F521" s="81">
        <f t="shared" si="65"/>
        <v>6773.74</v>
      </c>
      <c r="H521" s="64">
        <f t="shared" si="66"/>
        <v>40946</v>
      </c>
      <c r="I521" s="70">
        <f t="shared" si="67"/>
        <v>9.2843302031226038E-2</v>
      </c>
      <c r="J521" s="70">
        <f t="shared" si="68"/>
        <v>-4.8715174186253485E-5</v>
      </c>
      <c r="K521" s="115">
        <f t="shared" si="69"/>
        <v>1</v>
      </c>
      <c r="L521" s="129">
        <f t="shared" si="70"/>
        <v>9.2892017205412292E-2</v>
      </c>
    </row>
    <row r="522" spans="1:12">
      <c r="A522" s="80">
        <v>40582</v>
      </c>
      <c r="B522" s="52">
        <v>111.43586785188906</v>
      </c>
      <c r="C522" s="53">
        <v>6669.45</v>
      </c>
      <c r="D522" s="54">
        <f t="shared" si="71"/>
        <v>40947</v>
      </c>
      <c r="E522" s="53">
        <f t="shared" si="64"/>
        <v>121.78717726490122</v>
      </c>
      <c r="F522" s="81">
        <f t="shared" si="65"/>
        <v>6815.63</v>
      </c>
      <c r="H522" s="64">
        <f t="shared" si="66"/>
        <v>40947</v>
      </c>
      <c r="I522" s="70">
        <f t="shared" si="67"/>
        <v>9.2890284004161217E-2</v>
      </c>
      <c r="J522" s="70">
        <f t="shared" si="68"/>
        <v>2.1917849297918179E-2</v>
      </c>
      <c r="K522" s="115">
        <f t="shared" si="69"/>
        <v>1</v>
      </c>
      <c r="L522" s="129">
        <f t="shared" si="70"/>
        <v>7.0972434706243037E-2</v>
      </c>
    </row>
    <row r="523" spans="1:12">
      <c r="A523" s="80">
        <v>40583</v>
      </c>
      <c r="B523" s="52">
        <v>111.46038374281649</v>
      </c>
      <c r="C523" s="53">
        <v>6595.38</v>
      </c>
      <c r="D523" s="54">
        <f t="shared" si="71"/>
        <v>40948</v>
      </c>
      <c r="E523" s="53">
        <f t="shared" si="64"/>
        <v>121.81920729252188</v>
      </c>
      <c r="F523" s="81">
        <f t="shared" si="65"/>
        <v>6871.73</v>
      </c>
      <c r="H523" s="64">
        <f t="shared" si="66"/>
        <v>40948</v>
      </c>
      <c r="I523" s="70">
        <f t="shared" si="67"/>
        <v>9.29372679499052E-2</v>
      </c>
      <c r="J523" s="70">
        <f t="shared" si="68"/>
        <v>4.1900542500962645E-2</v>
      </c>
      <c r="K523" s="115">
        <f t="shared" si="69"/>
        <v>1</v>
      </c>
      <c r="L523" s="129">
        <f t="shared" si="70"/>
        <v>5.1036725448942555E-2</v>
      </c>
    </row>
    <row r="524" spans="1:12">
      <c r="A524" s="80">
        <v>40584</v>
      </c>
      <c r="B524" s="52">
        <v>111.48501648762365</v>
      </c>
      <c r="C524" s="53">
        <v>6560.54</v>
      </c>
      <c r="D524" s="54">
        <f t="shared" si="71"/>
        <v>40949</v>
      </c>
      <c r="E524" s="53">
        <f t="shared" si="64"/>
        <v>121.85100210562524</v>
      </c>
      <c r="F524" s="81">
        <f t="shared" si="65"/>
        <v>6832.73</v>
      </c>
      <c r="H524" s="64">
        <f t="shared" si="66"/>
        <v>40949</v>
      </c>
      <c r="I524" s="70">
        <f t="shared" si="67"/>
        <v>9.2980975781192576E-2</v>
      </c>
      <c r="J524" s="70">
        <f t="shared" si="68"/>
        <v>4.1488962798793994E-2</v>
      </c>
      <c r="K524" s="115">
        <f t="shared" si="69"/>
        <v>1</v>
      </c>
      <c r="L524" s="129">
        <f t="shared" si="70"/>
        <v>5.1492012982398583E-2</v>
      </c>
    </row>
    <row r="525" spans="1:12">
      <c r="A525" s="80">
        <v>40585</v>
      </c>
      <c r="B525" s="52">
        <v>111.50932022121796</v>
      </c>
      <c r="C525" s="53">
        <v>6666.91</v>
      </c>
      <c r="D525" s="54">
        <f t="shared" si="71"/>
        <v>40949</v>
      </c>
      <c r="E525" s="53">
        <f t="shared" si="64"/>
        <v>121.85100210562524</v>
      </c>
      <c r="F525" s="81">
        <f t="shared" si="65"/>
        <v>6832.73</v>
      </c>
      <c r="H525" s="64">
        <f t="shared" si="66"/>
        <v>40949</v>
      </c>
      <c r="I525" s="70">
        <f t="shared" si="67"/>
        <v>9.2742757859979097E-2</v>
      </c>
      <c r="J525" s="70">
        <f t="shared" si="68"/>
        <v>2.487209216863584E-2</v>
      </c>
      <c r="K525" s="115">
        <f t="shared" si="69"/>
        <v>1</v>
      </c>
      <c r="L525" s="129">
        <f t="shared" si="70"/>
        <v>6.7870665691343257E-2</v>
      </c>
    </row>
    <row r="526" spans="1:12">
      <c r="A526" s="80">
        <v>40588</v>
      </c>
      <c r="B526" s="52">
        <v>111.58458901236729</v>
      </c>
      <c r="C526" s="53">
        <v>6850.18</v>
      </c>
      <c r="D526" s="54">
        <f t="shared" si="71"/>
        <v>40953</v>
      </c>
      <c r="E526" s="53">
        <f t="shared" si="64"/>
        <v>121.98067743693416</v>
      </c>
      <c r="F526" s="81">
        <f t="shared" si="65"/>
        <v>6877.25</v>
      </c>
      <c r="H526" s="64">
        <f t="shared" si="66"/>
        <v>40953</v>
      </c>
      <c r="I526" s="70">
        <f t="shared" si="67"/>
        <v>9.3167779857258326E-2</v>
      </c>
      <c r="J526" s="70">
        <f t="shared" si="68"/>
        <v>3.9517209766750661E-3</v>
      </c>
      <c r="K526" s="115">
        <f t="shared" si="69"/>
        <v>1</v>
      </c>
      <c r="L526" s="129">
        <f t="shared" si="70"/>
        <v>8.921605888058326E-2</v>
      </c>
    </row>
    <row r="527" spans="1:12">
      <c r="A527" s="80">
        <v>40589</v>
      </c>
      <c r="B527" s="52">
        <v>111.61092297537419</v>
      </c>
      <c r="C527" s="53">
        <v>6881.62</v>
      </c>
      <c r="D527" s="54">
        <f t="shared" si="71"/>
        <v>40954</v>
      </c>
      <c r="E527" s="53">
        <f t="shared" si="64"/>
        <v>122.01324627780983</v>
      </c>
      <c r="F527" s="81">
        <f t="shared" si="65"/>
        <v>7024.67</v>
      </c>
      <c r="H527" s="64">
        <f t="shared" si="66"/>
        <v>40954</v>
      </c>
      <c r="I527" s="70">
        <f t="shared" si="67"/>
        <v>9.3201660062705471E-2</v>
      </c>
      <c r="J527" s="70">
        <f t="shared" si="68"/>
        <v>2.0787256489024353E-2</v>
      </c>
      <c r="K527" s="115">
        <f t="shared" si="69"/>
        <v>1</v>
      </c>
      <c r="L527" s="129">
        <f t="shared" si="70"/>
        <v>7.2414403573681119E-2</v>
      </c>
    </row>
    <row r="528" spans="1:12">
      <c r="A528" s="80">
        <v>40590</v>
      </c>
      <c r="B528" s="52">
        <v>111.6371515422734</v>
      </c>
      <c r="C528" s="53">
        <v>6882.48</v>
      </c>
      <c r="D528" s="54">
        <f t="shared" si="71"/>
        <v>40955</v>
      </c>
      <c r="E528" s="53">
        <f t="shared" si="64"/>
        <v>122.04582381456601</v>
      </c>
      <c r="F528" s="81">
        <f t="shared" si="65"/>
        <v>7011.96</v>
      </c>
      <c r="H528" s="64">
        <f t="shared" si="66"/>
        <v>40955</v>
      </c>
      <c r="I528" s="70">
        <f t="shared" si="67"/>
        <v>9.323663429688267E-2</v>
      </c>
      <c r="J528" s="70">
        <f t="shared" si="68"/>
        <v>1.8812986016668587E-2</v>
      </c>
      <c r="K528" s="115">
        <f t="shared" si="69"/>
        <v>1</v>
      </c>
      <c r="L528" s="129">
        <f t="shared" si="70"/>
        <v>7.4423648280214083E-2</v>
      </c>
    </row>
    <row r="529" spans="1:12">
      <c r="A529" s="80">
        <v>40591</v>
      </c>
      <c r="B529" s="52">
        <v>111.66360954718893</v>
      </c>
      <c r="C529" s="53">
        <v>6963.79</v>
      </c>
      <c r="D529" s="54">
        <f t="shared" si="71"/>
        <v>40956</v>
      </c>
      <c r="E529" s="53">
        <f t="shared" si="64"/>
        <v>122.07865414117214</v>
      </c>
      <c r="F529" s="81">
        <f t="shared" si="65"/>
        <v>7065.73</v>
      </c>
      <c r="H529" s="64">
        <f t="shared" si="66"/>
        <v>40956</v>
      </c>
      <c r="I529" s="70">
        <f t="shared" si="67"/>
        <v>9.3271609580038106E-2</v>
      </c>
      <c r="J529" s="70">
        <f t="shared" si="68"/>
        <v>1.4638580428186332E-2</v>
      </c>
      <c r="K529" s="115">
        <f t="shared" si="69"/>
        <v>1</v>
      </c>
      <c r="L529" s="129">
        <f t="shared" si="70"/>
        <v>7.8633029151851774E-2</v>
      </c>
    </row>
    <row r="530" spans="1:12">
      <c r="A530" s="80">
        <v>40592</v>
      </c>
      <c r="B530" s="52">
        <v>111.69018548626116</v>
      </c>
      <c r="C530" s="53">
        <v>6853.93</v>
      </c>
      <c r="D530" s="54">
        <f t="shared" si="71"/>
        <v>40956</v>
      </c>
      <c r="E530" s="53">
        <f t="shared" si="64"/>
        <v>122.07865414117214</v>
      </c>
      <c r="F530" s="81">
        <f t="shared" si="65"/>
        <v>7065.73</v>
      </c>
      <c r="H530" s="64">
        <f t="shared" si="66"/>
        <v>40956</v>
      </c>
      <c r="I530" s="70">
        <f t="shared" si="67"/>
        <v>9.3011472849499732E-2</v>
      </c>
      <c r="J530" s="70">
        <f t="shared" si="68"/>
        <v>3.090197886468049E-2</v>
      </c>
      <c r="K530" s="115">
        <f t="shared" si="69"/>
        <v>1</v>
      </c>
      <c r="L530" s="129">
        <f t="shared" si="70"/>
        <v>6.2109493984819242E-2</v>
      </c>
    </row>
    <row r="531" spans="1:12">
      <c r="A531" s="80">
        <v>40595</v>
      </c>
      <c r="B531" s="52">
        <v>111.76993227869836</v>
      </c>
      <c r="C531" s="53">
        <v>6928.8</v>
      </c>
      <c r="D531" s="54">
        <f t="shared" si="71"/>
        <v>40960</v>
      </c>
      <c r="E531" s="53">
        <f t="shared" si="64"/>
        <v>122.20903414379492</v>
      </c>
      <c r="F531" s="81">
        <f t="shared" si="65"/>
        <v>7120.15</v>
      </c>
      <c r="H531" s="64">
        <f t="shared" si="66"/>
        <v>40960</v>
      </c>
      <c r="I531" s="70">
        <f t="shared" si="67"/>
        <v>9.3398122842793363E-2</v>
      </c>
      <c r="J531" s="70">
        <f t="shared" si="68"/>
        <v>2.7616614709617737E-2</v>
      </c>
      <c r="K531" s="115">
        <f t="shared" si="69"/>
        <v>1</v>
      </c>
      <c r="L531" s="129">
        <f t="shared" si="70"/>
        <v>6.5781508133175626E-2</v>
      </c>
    </row>
    <row r="532" spans="1:12">
      <c r="A532" s="80">
        <v>40596</v>
      </c>
      <c r="B532" s="52">
        <v>111.79642175264841</v>
      </c>
      <c r="C532" s="53">
        <v>6866.76</v>
      </c>
      <c r="D532" s="54">
        <f t="shared" si="71"/>
        <v>40961</v>
      </c>
      <c r="E532" s="53">
        <f t="shared" si="64"/>
        <v>122.24166395591132</v>
      </c>
      <c r="F532" s="81">
        <f t="shared" si="65"/>
        <v>6990.92</v>
      </c>
      <c r="H532" s="64">
        <f t="shared" si="66"/>
        <v>40961</v>
      </c>
      <c r="I532" s="70">
        <f t="shared" si="67"/>
        <v>9.3430917014259984E-2</v>
      </c>
      <c r="J532" s="70">
        <f t="shared" si="68"/>
        <v>1.8081307632711763E-2</v>
      </c>
      <c r="K532" s="115">
        <f t="shared" si="69"/>
        <v>1</v>
      </c>
      <c r="L532" s="129">
        <f t="shared" si="70"/>
        <v>7.5349609381548222E-2</v>
      </c>
    </row>
    <row r="533" spans="1:12">
      <c r="A533" s="80">
        <v>40597</v>
      </c>
      <c r="B533" s="52">
        <v>111.82302930102554</v>
      </c>
      <c r="C533" s="53">
        <v>6826.81</v>
      </c>
      <c r="D533" s="54">
        <f t="shared" si="71"/>
        <v>40962</v>
      </c>
      <c r="E533" s="53">
        <f t="shared" si="64"/>
        <v>122.27454696351548</v>
      </c>
      <c r="F533" s="81">
        <f t="shared" si="65"/>
        <v>6962.87</v>
      </c>
      <c r="H533" s="64">
        <f t="shared" si="66"/>
        <v>40962</v>
      </c>
      <c r="I533" s="70">
        <f t="shared" si="67"/>
        <v>9.3464805307273968E-2</v>
      </c>
      <c r="J533" s="70">
        <f t="shared" si="68"/>
        <v>1.993024560519463E-2</v>
      </c>
      <c r="K533" s="115">
        <f t="shared" si="69"/>
        <v>1</v>
      </c>
      <c r="L533" s="129">
        <f t="shared" si="70"/>
        <v>7.3534559702079338E-2</v>
      </c>
    </row>
    <row r="534" spans="1:12">
      <c r="A534" s="80">
        <v>40598</v>
      </c>
      <c r="B534" s="52">
        <v>111.84941953594057</v>
      </c>
      <c r="C534" s="53">
        <v>6607.55</v>
      </c>
      <c r="D534" s="54">
        <f t="shared" si="71"/>
        <v>40963</v>
      </c>
      <c r="E534" s="53">
        <f t="shared" si="64"/>
        <v>122.30658289481991</v>
      </c>
      <c r="F534" s="81">
        <f t="shared" si="65"/>
        <v>6894.3</v>
      </c>
      <c r="H534" s="64">
        <f t="shared" si="66"/>
        <v>40963</v>
      </c>
      <c r="I534" s="70">
        <f t="shared" si="67"/>
        <v>9.3493228684294882E-2</v>
      </c>
      <c r="J534" s="70">
        <f t="shared" si="68"/>
        <v>4.339732578641109E-2</v>
      </c>
      <c r="K534" s="115">
        <f t="shared" si="69"/>
        <v>1</v>
      </c>
      <c r="L534" s="129">
        <f t="shared" si="70"/>
        <v>5.0095902897883793E-2</v>
      </c>
    </row>
    <row r="535" spans="1:12">
      <c r="A535" s="80">
        <v>40599</v>
      </c>
      <c r="B535" s="52">
        <v>111.87536860127291</v>
      </c>
      <c r="C535" s="53">
        <v>6658.78</v>
      </c>
      <c r="D535" s="54">
        <f t="shared" si="71"/>
        <v>40963</v>
      </c>
      <c r="E535" s="53">
        <f t="shared" si="64"/>
        <v>122.30658289481991</v>
      </c>
      <c r="F535" s="81">
        <f t="shared" si="65"/>
        <v>6894.3</v>
      </c>
      <c r="H535" s="64">
        <f t="shared" si="66"/>
        <v>40963</v>
      </c>
      <c r="I535" s="70">
        <f t="shared" si="67"/>
        <v>9.323959709776819E-2</v>
      </c>
      <c r="J535" s="70">
        <f t="shared" si="68"/>
        <v>3.5369842523705675E-2</v>
      </c>
      <c r="K535" s="115">
        <f t="shared" si="69"/>
        <v>1</v>
      </c>
      <c r="L535" s="129">
        <f t="shared" si="70"/>
        <v>5.7869754574062515E-2</v>
      </c>
    </row>
    <row r="536" spans="1:12">
      <c r="A536" s="80">
        <v>40602</v>
      </c>
      <c r="B536" s="52">
        <v>111.95524761445424</v>
      </c>
      <c r="C536" s="53">
        <v>6696.09</v>
      </c>
      <c r="D536" s="54">
        <f t="shared" si="71"/>
        <v>40967</v>
      </c>
      <c r="E536" s="53">
        <f t="shared" si="64"/>
        <v>122.43882315844721</v>
      </c>
      <c r="F536" s="81">
        <f t="shared" si="65"/>
        <v>6826</v>
      </c>
      <c r="H536" s="64">
        <f t="shared" si="66"/>
        <v>40967</v>
      </c>
      <c r="I536" s="70">
        <f t="shared" si="67"/>
        <v>9.3640769569781845E-2</v>
      </c>
      <c r="J536" s="70">
        <f t="shared" si="68"/>
        <v>1.9400874241535027E-2</v>
      </c>
      <c r="K536" s="115">
        <f t="shared" si="69"/>
        <v>1</v>
      </c>
      <c r="L536" s="129">
        <f t="shared" si="70"/>
        <v>7.4239895328246819E-2</v>
      </c>
    </row>
    <row r="537" spans="1:12">
      <c r="A537" s="80">
        <v>40603</v>
      </c>
      <c r="B537" s="52">
        <v>111.98413206833878</v>
      </c>
      <c r="C537" s="53">
        <v>6933.43</v>
      </c>
      <c r="D537" s="54">
        <f t="shared" si="71"/>
        <v>40969</v>
      </c>
      <c r="E537" s="53">
        <f t="shared" si="64"/>
        <v>122.50813332844027</v>
      </c>
      <c r="F537" s="81">
        <f t="shared" si="65"/>
        <v>6780.64</v>
      </c>
      <c r="H537" s="64">
        <f t="shared" si="66"/>
        <v>40969</v>
      </c>
      <c r="I537" s="70">
        <f t="shared" si="67"/>
        <v>9.3977611521596449E-2</v>
      </c>
      <c r="J537" s="70">
        <f t="shared" si="68"/>
        <v>-2.2036711988150159E-2</v>
      </c>
      <c r="K537" s="115">
        <f t="shared" si="69"/>
        <v>1</v>
      </c>
      <c r="L537" s="129">
        <f t="shared" si="70"/>
        <v>0.11601432350974661</v>
      </c>
    </row>
    <row r="538" spans="1:12">
      <c r="A538" s="80">
        <v>40605</v>
      </c>
      <c r="B538" s="52">
        <v>112.04236381701432</v>
      </c>
      <c r="C538" s="53">
        <v>6950.94</v>
      </c>
      <c r="D538" s="54">
        <f t="shared" si="71"/>
        <v>40971</v>
      </c>
      <c r="E538" s="53">
        <f t="shared" si="64"/>
        <v>122.57870817455208</v>
      </c>
      <c r="F538" s="81">
        <f t="shared" si="65"/>
        <v>6805.53</v>
      </c>
      <c r="H538" s="64">
        <f t="shared" si="66"/>
        <v>40971</v>
      </c>
      <c r="I538" s="70">
        <f t="shared" si="67"/>
        <v>9.4038933119489743E-2</v>
      </c>
      <c r="J538" s="70">
        <f t="shared" si="68"/>
        <v>-2.0919472761957381E-2</v>
      </c>
      <c r="K538" s="115">
        <f t="shared" si="69"/>
        <v>1</v>
      </c>
      <c r="L538" s="129">
        <f t="shared" si="70"/>
        <v>0.11495840588144712</v>
      </c>
    </row>
    <row r="539" spans="1:12">
      <c r="A539" s="80">
        <v>40606</v>
      </c>
      <c r="B539" s="52">
        <v>112.07160687397057</v>
      </c>
      <c r="C539" s="53">
        <v>6954.14</v>
      </c>
      <c r="D539" s="54">
        <f t="shared" si="71"/>
        <v>40971</v>
      </c>
      <c r="E539" s="53">
        <f t="shared" si="64"/>
        <v>122.57870817455208</v>
      </c>
      <c r="F539" s="81">
        <f t="shared" si="65"/>
        <v>6805.53</v>
      </c>
      <c r="H539" s="64">
        <f t="shared" si="66"/>
        <v>40971</v>
      </c>
      <c r="I539" s="70">
        <f t="shared" si="67"/>
        <v>9.3753463465525266E-2</v>
      </c>
      <c r="J539" s="70">
        <f t="shared" si="68"/>
        <v>-2.1370004055138447E-2</v>
      </c>
      <c r="K539" s="115">
        <f t="shared" si="69"/>
        <v>1</v>
      </c>
      <c r="L539" s="129">
        <f t="shared" si="70"/>
        <v>0.11512346752066371</v>
      </c>
    </row>
    <row r="540" spans="1:12">
      <c r="A540" s="80">
        <v>40609</v>
      </c>
      <c r="B540" s="52">
        <v>112.15935894215288</v>
      </c>
      <c r="C540" s="53">
        <v>6859.22</v>
      </c>
      <c r="D540" s="54">
        <f t="shared" si="71"/>
        <v>40975</v>
      </c>
      <c r="E540" s="53">
        <f t="shared" si="64"/>
        <v>122.72131915310331</v>
      </c>
      <c r="F540" s="81">
        <f t="shared" si="65"/>
        <v>6629.8</v>
      </c>
      <c r="H540" s="64">
        <f t="shared" si="66"/>
        <v>40975</v>
      </c>
      <c r="I540" s="70">
        <f t="shared" si="67"/>
        <v>9.4169227700363844E-2</v>
      </c>
      <c r="J540" s="70">
        <f t="shared" si="68"/>
        <v>-3.3446951694215965E-2</v>
      </c>
      <c r="K540" s="115">
        <f t="shared" si="69"/>
        <v>1</v>
      </c>
      <c r="L540" s="129">
        <f t="shared" si="70"/>
        <v>0.12761617939457981</v>
      </c>
    </row>
    <row r="541" spans="1:12">
      <c r="A541" s="80">
        <v>40610</v>
      </c>
      <c r="B541" s="52">
        <v>112.18852037547784</v>
      </c>
      <c r="C541" s="53">
        <v>6931.56</v>
      </c>
      <c r="D541" s="54">
        <f t="shared" si="71"/>
        <v>40975</v>
      </c>
      <c r="E541" s="53">
        <f t="shared" si="64"/>
        <v>122.72131915310331</v>
      </c>
      <c r="F541" s="81">
        <f t="shared" si="65"/>
        <v>6629.8</v>
      </c>
      <c r="H541" s="64">
        <f t="shared" si="66"/>
        <v>40975</v>
      </c>
      <c r="I541" s="70">
        <f t="shared" si="67"/>
        <v>9.3884817647775343E-2</v>
      </c>
      <c r="J541" s="70">
        <f t="shared" si="68"/>
        <v>-4.3534211634898901E-2</v>
      </c>
      <c r="K541" s="115">
        <f t="shared" si="69"/>
        <v>1</v>
      </c>
      <c r="L541" s="129">
        <f t="shared" si="70"/>
        <v>0.13741902928267424</v>
      </c>
    </row>
    <row r="542" spans="1:12">
      <c r="A542" s="80">
        <v>40611</v>
      </c>
      <c r="B542" s="52">
        <v>112.21757720225509</v>
      </c>
      <c r="C542" s="53">
        <v>6944.39</v>
      </c>
      <c r="D542" s="54">
        <f t="shared" si="71"/>
        <v>40977</v>
      </c>
      <c r="E542" s="53">
        <f t="shared" si="64"/>
        <v>122.79249751821212</v>
      </c>
      <c r="F542" s="81">
        <f t="shared" si="65"/>
        <v>6773.46</v>
      </c>
      <c r="H542" s="64">
        <f t="shared" si="66"/>
        <v>40977</v>
      </c>
      <c r="I542" s="70">
        <f t="shared" si="67"/>
        <v>9.4235863753299176E-2</v>
      </c>
      <c r="J542" s="70">
        <f t="shared" si="68"/>
        <v>-2.4614112974645774E-2</v>
      </c>
      <c r="K542" s="115">
        <f t="shared" si="69"/>
        <v>1</v>
      </c>
      <c r="L542" s="129">
        <f t="shared" si="70"/>
        <v>0.11884997672794495</v>
      </c>
    </row>
    <row r="543" spans="1:12">
      <c r="A543" s="80">
        <v>40612</v>
      </c>
      <c r="B543" s="52">
        <v>112.24664155475047</v>
      </c>
      <c r="C543" s="53">
        <v>6898.4</v>
      </c>
      <c r="D543" s="54">
        <f t="shared" si="71"/>
        <v>40977</v>
      </c>
      <c r="E543" s="53">
        <f t="shared" si="64"/>
        <v>122.79249751821212</v>
      </c>
      <c r="F543" s="81">
        <f t="shared" si="65"/>
        <v>6773.46</v>
      </c>
      <c r="H543" s="64">
        <f t="shared" si="66"/>
        <v>40977</v>
      </c>
      <c r="I543" s="70">
        <f t="shared" si="67"/>
        <v>9.3952530048016625E-2</v>
      </c>
      <c r="J543" s="70">
        <f t="shared" si="68"/>
        <v>-1.8111446132436426E-2</v>
      </c>
      <c r="K543" s="115">
        <f t="shared" si="69"/>
        <v>1</v>
      </c>
      <c r="L543" s="129">
        <f t="shared" si="70"/>
        <v>0.11206397618045305</v>
      </c>
    </row>
    <row r="544" spans="1:12">
      <c r="A544" s="80">
        <v>40613</v>
      </c>
      <c r="B544" s="52">
        <v>112.27447872185606</v>
      </c>
      <c r="C544" s="53">
        <v>6836.95</v>
      </c>
      <c r="D544" s="54">
        <f t="shared" si="71"/>
        <v>40977</v>
      </c>
      <c r="E544" s="53">
        <f t="shared" si="64"/>
        <v>122.79249751821212</v>
      </c>
      <c r="F544" s="81">
        <f t="shared" si="65"/>
        <v>6773.46</v>
      </c>
      <c r="H544" s="64">
        <f t="shared" si="66"/>
        <v>40977</v>
      </c>
      <c r="I544" s="70">
        <f t="shared" si="67"/>
        <v>9.368129708633921E-2</v>
      </c>
      <c r="J544" s="70">
        <f t="shared" si="68"/>
        <v>-9.2863045656322862E-3</v>
      </c>
      <c r="K544" s="115">
        <f t="shared" si="69"/>
        <v>1</v>
      </c>
      <c r="L544" s="129">
        <f t="shared" si="70"/>
        <v>0.1029676016519715</v>
      </c>
    </row>
    <row r="545" spans="1:12">
      <c r="A545" s="80">
        <v>40616</v>
      </c>
      <c r="B545" s="52">
        <v>112.36137916838678</v>
      </c>
      <c r="C545" s="53">
        <v>6945.55</v>
      </c>
      <c r="D545" s="54">
        <f t="shared" si="71"/>
        <v>40982</v>
      </c>
      <c r="E545" s="53">
        <f t="shared" si="64"/>
        <v>122.97528902196963</v>
      </c>
      <c r="F545" s="81">
        <f t="shared" si="65"/>
        <v>6939.53</v>
      </c>
      <c r="H545" s="64">
        <f t="shared" si="66"/>
        <v>40982</v>
      </c>
      <c r="I545" s="70">
        <f t="shared" si="67"/>
        <v>9.4462260361513062E-2</v>
      </c>
      <c r="J545" s="70">
        <f t="shared" si="68"/>
        <v>-8.6674201467129564E-4</v>
      </c>
      <c r="K545" s="115">
        <f t="shared" si="69"/>
        <v>1</v>
      </c>
      <c r="L545" s="129">
        <f t="shared" si="70"/>
        <v>9.5329002376184357E-2</v>
      </c>
    </row>
    <row r="546" spans="1:12">
      <c r="A546" s="80">
        <v>40617</v>
      </c>
      <c r="B546" s="52">
        <v>112.39059312697054</v>
      </c>
      <c r="C546" s="53">
        <v>6842.78</v>
      </c>
      <c r="D546" s="54">
        <f t="shared" si="71"/>
        <v>40983</v>
      </c>
      <c r="E546" s="53">
        <f t="shared" si="64"/>
        <v>123.01193565809817</v>
      </c>
      <c r="F546" s="81">
        <f t="shared" si="65"/>
        <v>6835.49</v>
      </c>
      <c r="H546" s="64">
        <f t="shared" si="66"/>
        <v>40983</v>
      </c>
      <c r="I546" s="70">
        <f t="shared" si="67"/>
        <v>9.450383911693061E-2</v>
      </c>
      <c r="J546" s="70">
        <f t="shared" si="68"/>
        <v>-1.0653564779227187E-3</v>
      </c>
      <c r="K546" s="115">
        <f t="shared" si="69"/>
        <v>1</v>
      </c>
      <c r="L546" s="129">
        <f t="shared" si="70"/>
        <v>9.5569195594853329E-2</v>
      </c>
    </row>
    <row r="547" spans="1:12">
      <c r="A547" s="80">
        <v>40618</v>
      </c>
      <c r="B547" s="52">
        <v>112.41992707177668</v>
      </c>
      <c r="C547" s="53">
        <v>6919.99</v>
      </c>
      <c r="D547" s="54">
        <f t="shared" si="71"/>
        <v>40984</v>
      </c>
      <c r="E547" s="53">
        <f t="shared" si="64"/>
        <v>123.04883923879559</v>
      </c>
      <c r="F547" s="81">
        <f t="shared" si="65"/>
        <v>6755.99</v>
      </c>
      <c r="H547" s="64">
        <f t="shared" si="66"/>
        <v>40984</v>
      </c>
      <c r="I547" s="70">
        <f t="shared" si="67"/>
        <v>9.4546513628608553E-2</v>
      </c>
      <c r="J547" s="70">
        <f t="shared" si="68"/>
        <v>-2.3699456213087E-2</v>
      </c>
      <c r="K547" s="115">
        <f t="shared" si="69"/>
        <v>1</v>
      </c>
      <c r="L547" s="129">
        <f t="shared" si="70"/>
        <v>0.11824596984169555</v>
      </c>
    </row>
    <row r="548" spans="1:12">
      <c r="A548" s="80">
        <v>40619</v>
      </c>
      <c r="B548" s="52">
        <v>112.44893141296122</v>
      </c>
      <c r="C548" s="53">
        <v>6840.27</v>
      </c>
      <c r="D548" s="54">
        <f t="shared" si="71"/>
        <v>40984</v>
      </c>
      <c r="E548" s="53">
        <f t="shared" si="64"/>
        <v>123.04883923879559</v>
      </c>
      <c r="F548" s="81">
        <f t="shared" si="65"/>
        <v>6755.99</v>
      </c>
      <c r="H548" s="64">
        <f t="shared" si="66"/>
        <v>40984</v>
      </c>
      <c r="I548" s="70">
        <f t="shared" si="67"/>
        <v>9.4264193466693902E-2</v>
      </c>
      <c r="J548" s="70">
        <f t="shared" si="68"/>
        <v>-1.2321151065674441E-2</v>
      </c>
      <c r="K548" s="115">
        <f t="shared" si="69"/>
        <v>1</v>
      </c>
      <c r="L548" s="129">
        <f t="shared" si="70"/>
        <v>0.10658534453236834</v>
      </c>
    </row>
    <row r="549" spans="1:12">
      <c r="A549" s="80">
        <v>40620</v>
      </c>
      <c r="B549" s="52">
        <v>112.47861793085424</v>
      </c>
      <c r="C549" s="53">
        <v>6749.34</v>
      </c>
      <c r="D549" s="54">
        <f t="shared" si="71"/>
        <v>40984</v>
      </c>
      <c r="E549" s="53">
        <f t="shared" si="64"/>
        <v>123.04883923879559</v>
      </c>
      <c r="F549" s="81">
        <f t="shared" si="65"/>
        <v>6755.99</v>
      </c>
      <c r="H549" s="64">
        <f t="shared" si="66"/>
        <v>40984</v>
      </c>
      <c r="I549" s="70">
        <f t="shared" si="67"/>
        <v>9.3975383965327008E-2</v>
      </c>
      <c r="J549" s="70">
        <f t="shared" si="68"/>
        <v>9.8528152382293399E-4</v>
      </c>
      <c r="K549" s="115">
        <f t="shared" si="69"/>
        <v>1</v>
      </c>
      <c r="L549" s="129">
        <f t="shared" si="70"/>
        <v>9.2990102441504074E-2</v>
      </c>
    </row>
    <row r="550" spans="1:12">
      <c r="A550" s="80">
        <v>40623</v>
      </c>
      <c r="B550" s="52">
        <v>112.56871330381686</v>
      </c>
      <c r="C550" s="53">
        <v>6738.1</v>
      </c>
      <c r="D550" s="54">
        <f t="shared" si="71"/>
        <v>40989</v>
      </c>
      <c r="E550" s="53">
        <f t="shared" si="64"/>
        <v>123.23373619878905</v>
      </c>
      <c r="F550" s="81">
        <f t="shared" si="65"/>
        <v>6816.62</v>
      </c>
      <c r="H550" s="64">
        <f t="shared" si="66"/>
        <v>40989</v>
      </c>
      <c r="I550" s="70">
        <f t="shared" si="67"/>
        <v>9.4742336320287057E-2</v>
      </c>
      <c r="J550" s="70">
        <f t="shared" si="68"/>
        <v>1.1653136640892736E-2</v>
      </c>
      <c r="K550" s="115">
        <f t="shared" si="69"/>
        <v>1</v>
      </c>
      <c r="L550" s="129">
        <f t="shared" si="70"/>
        <v>8.3089199679394321E-2</v>
      </c>
    </row>
    <row r="551" spans="1:12">
      <c r="A551" s="80">
        <v>40624</v>
      </c>
      <c r="B551" s="52">
        <v>112.5994445625488</v>
      </c>
      <c r="C551" s="53">
        <v>6799.8</v>
      </c>
      <c r="D551" s="54">
        <f t="shared" si="71"/>
        <v>40990</v>
      </c>
      <c r="E551" s="53">
        <f t="shared" si="64"/>
        <v>123.27033661844008</v>
      </c>
      <c r="F551" s="81">
        <f t="shared" si="65"/>
        <v>6643.19</v>
      </c>
      <c r="H551" s="64">
        <f t="shared" si="66"/>
        <v>40990</v>
      </c>
      <c r="I551" s="70">
        <f t="shared" si="67"/>
        <v>9.4768602965564552E-2</v>
      </c>
      <c r="J551" s="70">
        <f t="shared" si="68"/>
        <v>-2.3031559751757524E-2</v>
      </c>
      <c r="K551" s="115">
        <f t="shared" si="69"/>
        <v>1</v>
      </c>
      <c r="L551" s="129">
        <f t="shared" si="70"/>
        <v>0.11780016271732208</v>
      </c>
    </row>
    <row r="552" spans="1:12">
      <c r="A552" s="80">
        <v>40625</v>
      </c>
      <c r="B552" s="52">
        <v>112.63040940980351</v>
      </c>
      <c r="C552" s="53">
        <v>6883.21</v>
      </c>
      <c r="D552" s="54">
        <f t="shared" si="71"/>
        <v>40991</v>
      </c>
      <c r="E552" s="53">
        <f t="shared" si="64"/>
        <v>123.30694790841576</v>
      </c>
      <c r="F552" s="81">
        <f t="shared" si="65"/>
        <v>6706.42</v>
      </c>
      <c r="H552" s="64">
        <f t="shared" si="66"/>
        <v>40991</v>
      </c>
      <c r="I552" s="70">
        <f t="shared" si="67"/>
        <v>9.4792681253300648E-2</v>
      </c>
      <c r="J552" s="70">
        <f t="shared" si="68"/>
        <v>-2.5684237441542579E-2</v>
      </c>
      <c r="K552" s="115">
        <f t="shared" si="69"/>
        <v>1</v>
      </c>
      <c r="L552" s="129">
        <f t="shared" si="70"/>
        <v>0.12047691869484323</v>
      </c>
    </row>
    <row r="553" spans="1:12">
      <c r="A553" s="80">
        <v>40626</v>
      </c>
      <c r="B553" s="52">
        <v>112.6612701419818</v>
      </c>
      <c r="C553" s="53">
        <v>6936.12</v>
      </c>
      <c r="D553" s="54">
        <f t="shared" si="71"/>
        <v>40991</v>
      </c>
      <c r="E553" s="53">
        <f t="shared" si="64"/>
        <v>123.30694790841576</v>
      </c>
      <c r="F553" s="81">
        <f t="shared" si="65"/>
        <v>6706.42</v>
      </c>
      <c r="H553" s="64">
        <f t="shared" si="66"/>
        <v>40991</v>
      </c>
      <c r="I553" s="70">
        <f t="shared" si="67"/>
        <v>9.4492790228777768E-2</v>
      </c>
      <c r="J553" s="70">
        <f t="shared" si="68"/>
        <v>-3.3116497407772671E-2</v>
      </c>
      <c r="K553" s="115">
        <f t="shared" si="69"/>
        <v>1</v>
      </c>
      <c r="L553" s="129">
        <f t="shared" si="70"/>
        <v>0.12760928763655044</v>
      </c>
    </row>
    <row r="554" spans="1:12">
      <c r="A554" s="80">
        <v>40627</v>
      </c>
      <c r="B554" s="52">
        <v>112.69123803983958</v>
      </c>
      <c r="C554" s="53">
        <v>7101.72</v>
      </c>
      <c r="D554" s="54">
        <f t="shared" si="71"/>
        <v>40991</v>
      </c>
      <c r="E554" s="53">
        <f t="shared" si="64"/>
        <v>123.30694790841576</v>
      </c>
      <c r="F554" s="81">
        <f t="shared" si="65"/>
        <v>6706.42</v>
      </c>
      <c r="H554" s="64">
        <f t="shared" si="66"/>
        <v>40991</v>
      </c>
      <c r="I554" s="70">
        <f t="shared" si="67"/>
        <v>9.4201732567914753E-2</v>
      </c>
      <c r="J554" s="70">
        <f t="shared" si="68"/>
        <v>-5.5662571883994372E-2</v>
      </c>
      <c r="K554" s="115">
        <f t="shared" si="69"/>
        <v>1</v>
      </c>
      <c r="L554" s="129">
        <f t="shared" si="70"/>
        <v>0.14986430445190912</v>
      </c>
    </row>
    <row r="555" spans="1:12">
      <c r="A555" s="80">
        <v>40630</v>
      </c>
      <c r="B555" s="52">
        <v>112.78319409008007</v>
      </c>
      <c r="C555" s="53">
        <v>7143.2</v>
      </c>
      <c r="D555" s="54">
        <f t="shared" si="71"/>
        <v>40996</v>
      </c>
      <c r="E555" s="53">
        <f t="shared" si="64"/>
        <v>123.48840719009912</v>
      </c>
      <c r="F555" s="81">
        <f t="shared" si="65"/>
        <v>6600.4</v>
      </c>
      <c r="H555" s="64">
        <f t="shared" si="66"/>
        <v>40996</v>
      </c>
      <c r="I555" s="70">
        <f t="shared" si="67"/>
        <v>9.4918513226968759E-2</v>
      </c>
      <c r="J555" s="70">
        <f t="shared" si="68"/>
        <v>-7.598835255907721E-2</v>
      </c>
      <c r="K555" s="115">
        <f t="shared" si="69"/>
        <v>1</v>
      </c>
      <c r="L555" s="129">
        <f t="shared" si="70"/>
        <v>0.17090686578604597</v>
      </c>
    </row>
    <row r="556" spans="1:12">
      <c r="A556" s="80">
        <v>40631</v>
      </c>
      <c r="B556" s="52">
        <v>112.81330720290212</v>
      </c>
      <c r="C556" s="53">
        <v>7205.54</v>
      </c>
      <c r="D556" s="54">
        <f t="shared" si="71"/>
        <v>40997</v>
      </c>
      <c r="E556" s="53">
        <f t="shared" si="64"/>
        <v>123.5249597586274</v>
      </c>
      <c r="F556" s="81">
        <f t="shared" si="65"/>
        <v>6580.17</v>
      </c>
      <c r="H556" s="64">
        <f t="shared" si="66"/>
        <v>40997</v>
      </c>
      <c r="I556" s="70">
        <f t="shared" si="67"/>
        <v>9.4950257388161319E-2</v>
      </c>
      <c r="J556" s="70">
        <f t="shared" si="68"/>
        <v>-8.6790164234741618E-2</v>
      </c>
      <c r="K556" s="115">
        <f t="shared" si="69"/>
        <v>1</v>
      </c>
      <c r="L556" s="129">
        <f t="shared" si="70"/>
        <v>0.18174042162290294</v>
      </c>
    </row>
    <row r="557" spans="1:12">
      <c r="A557" s="80">
        <v>40632</v>
      </c>
      <c r="B557" s="52">
        <v>112.84320272931089</v>
      </c>
      <c r="C557" s="53">
        <v>7269.95</v>
      </c>
      <c r="D557" s="54">
        <f t="shared" si="71"/>
        <v>40998</v>
      </c>
      <c r="E557" s="53">
        <f t="shared" si="64"/>
        <v>123.56325249615259</v>
      </c>
      <c r="F557" s="81">
        <f t="shared" si="65"/>
        <v>6728.46</v>
      </c>
      <c r="H557" s="64">
        <f t="shared" si="66"/>
        <v>40998</v>
      </c>
      <c r="I557" s="70">
        <f t="shared" si="67"/>
        <v>9.4999517095921471E-2</v>
      </c>
      <c r="J557" s="70">
        <f t="shared" si="68"/>
        <v>-7.4483318317182357E-2</v>
      </c>
      <c r="K557" s="115">
        <f t="shared" si="69"/>
        <v>1</v>
      </c>
      <c r="L557" s="129">
        <f t="shared" si="70"/>
        <v>0.16948283541310383</v>
      </c>
    </row>
    <row r="558" spans="1:12">
      <c r="A558" s="80">
        <v>40633</v>
      </c>
      <c r="B558" s="52">
        <v>112.87299333483143</v>
      </c>
      <c r="C558" s="53">
        <v>7327.83</v>
      </c>
      <c r="D558" s="54">
        <f t="shared" si="71"/>
        <v>40998</v>
      </c>
      <c r="E558" s="53">
        <f t="shared" si="64"/>
        <v>123.56325249615259</v>
      </c>
      <c r="F558" s="81">
        <f t="shared" si="65"/>
        <v>6728.46</v>
      </c>
      <c r="H558" s="64">
        <f t="shared" si="66"/>
        <v>40998</v>
      </c>
      <c r="I558" s="70">
        <f t="shared" si="67"/>
        <v>9.4710513520351869E-2</v>
      </c>
      <c r="J558" s="70">
        <f t="shared" si="68"/>
        <v>-8.1793655147567534E-2</v>
      </c>
      <c r="K558" s="115">
        <f t="shared" si="69"/>
        <v>1</v>
      </c>
      <c r="L558" s="129">
        <f t="shared" si="70"/>
        <v>0.1765041686679194</v>
      </c>
    </row>
    <row r="559" spans="1:12">
      <c r="A559" s="80">
        <v>40634</v>
      </c>
      <c r="B559" s="52">
        <v>112.90279180507183</v>
      </c>
      <c r="C559" s="53">
        <v>7318.19</v>
      </c>
      <c r="D559" s="54">
        <f t="shared" si="71"/>
        <v>40998</v>
      </c>
      <c r="E559" s="53">
        <f t="shared" si="64"/>
        <v>123.56325249615259</v>
      </c>
      <c r="F559" s="81">
        <f t="shared" si="65"/>
        <v>6728.46</v>
      </c>
      <c r="H559" s="64">
        <f t="shared" si="66"/>
        <v>40998</v>
      </c>
      <c r="I559" s="70">
        <f t="shared" si="67"/>
        <v>9.4421586221589582E-2</v>
      </c>
      <c r="J559" s="70">
        <f t="shared" si="68"/>
        <v>-8.0584133508422084E-2</v>
      </c>
      <c r="K559" s="115">
        <f t="shared" si="69"/>
        <v>1</v>
      </c>
      <c r="L559" s="129">
        <f t="shared" si="70"/>
        <v>0.17500571973001167</v>
      </c>
    </row>
    <row r="560" spans="1:12">
      <c r="A560" s="80">
        <v>40637</v>
      </c>
      <c r="B560" s="52">
        <v>112.99221081618144</v>
      </c>
      <c r="C560" s="53">
        <v>7421.7</v>
      </c>
      <c r="D560" s="54">
        <f t="shared" si="71"/>
        <v>41003</v>
      </c>
      <c r="E560" s="53">
        <f t="shared" si="64"/>
        <v>123.74335354706115</v>
      </c>
      <c r="F560" s="81">
        <f t="shared" si="65"/>
        <v>6763.19</v>
      </c>
      <c r="H560" s="64">
        <f t="shared" si="66"/>
        <v>41003</v>
      </c>
      <c r="I560" s="70">
        <f t="shared" si="67"/>
        <v>9.5149414753641137E-2</v>
      </c>
      <c r="J560" s="70">
        <f t="shared" si="68"/>
        <v>-8.8727649999326363E-2</v>
      </c>
      <c r="K560" s="115">
        <f t="shared" si="69"/>
        <v>1</v>
      </c>
      <c r="L560" s="129">
        <f t="shared" si="70"/>
        <v>0.1838770647529675</v>
      </c>
    </row>
    <row r="561" spans="1:12">
      <c r="A561" s="80">
        <v>40638</v>
      </c>
      <c r="B561" s="52">
        <v>113.01593918045285</v>
      </c>
      <c r="C561" s="53">
        <v>7423.72</v>
      </c>
      <c r="D561" s="54">
        <f t="shared" si="71"/>
        <v>41003</v>
      </c>
      <c r="E561" s="53">
        <f t="shared" si="64"/>
        <v>123.74335354706115</v>
      </c>
      <c r="F561" s="81">
        <f t="shared" si="65"/>
        <v>6763.19</v>
      </c>
      <c r="H561" s="64">
        <f t="shared" si="66"/>
        <v>41003</v>
      </c>
      <c r="I561" s="70">
        <f t="shared" si="67"/>
        <v>9.4919481662491867E-2</v>
      </c>
      <c r="J561" s="70">
        <f t="shared" si="68"/>
        <v>-8.8975607916246924E-2</v>
      </c>
      <c r="K561" s="115">
        <f t="shared" si="69"/>
        <v>1</v>
      </c>
      <c r="L561" s="129">
        <f t="shared" si="70"/>
        <v>0.18389508957873879</v>
      </c>
    </row>
    <row r="562" spans="1:12">
      <c r="A562" s="80">
        <v>40639</v>
      </c>
      <c r="B562" s="52">
        <v>113.0382033204714</v>
      </c>
      <c r="C562" s="53">
        <v>7400.7</v>
      </c>
      <c r="D562" s="54">
        <f t="shared" si="71"/>
        <v>41003</v>
      </c>
      <c r="E562" s="53">
        <f t="shared" si="64"/>
        <v>123.74335354706115</v>
      </c>
      <c r="F562" s="81">
        <f t="shared" si="65"/>
        <v>6763.19</v>
      </c>
      <c r="H562" s="64">
        <f t="shared" si="66"/>
        <v>41003</v>
      </c>
      <c r="I562" s="70">
        <f t="shared" si="67"/>
        <v>9.4703825008965126E-2</v>
      </c>
      <c r="J562" s="70">
        <f t="shared" si="68"/>
        <v>-8.6141851446484785E-2</v>
      </c>
      <c r="K562" s="115">
        <f t="shared" si="69"/>
        <v>1</v>
      </c>
      <c r="L562" s="129">
        <f t="shared" si="70"/>
        <v>0.18084567645544991</v>
      </c>
    </row>
    <row r="563" spans="1:12">
      <c r="A563" s="80">
        <v>40640</v>
      </c>
      <c r="B563" s="52">
        <v>113.06001969371226</v>
      </c>
      <c r="C563" s="53">
        <v>7393.11</v>
      </c>
      <c r="D563" s="54">
        <f t="shared" si="71"/>
        <v>41003</v>
      </c>
      <c r="E563" s="53">
        <f t="shared" si="64"/>
        <v>123.74335354706115</v>
      </c>
      <c r="F563" s="81">
        <f t="shared" si="65"/>
        <v>6763.19</v>
      </c>
      <c r="H563" s="64">
        <f t="shared" si="66"/>
        <v>41003</v>
      </c>
      <c r="I563" s="70">
        <f t="shared" si="67"/>
        <v>9.4492587939492667E-2</v>
      </c>
      <c r="J563" s="70">
        <f t="shared" si="68"/>
        <v>-8.5203655836312508E-2</v>
      </c>
      <c r="K563" s="115">
        <f t="shared" si="69"/>
        <v>1</v>
      </c>
      <c r="L563" s="129">
        <f t="shared" si="70"/>
        <v>0.17969624377580518</v>
      </c>
    </row>
    <row r="564" spans="1:12">
      <c r="A564" s="80">
        <v>40641</v>
      </c>
      <c r="B564" s="52">
        <v>113.08082273733591</v>
      </c>
      <c r="C564" s="53">
        <v>7338.25</v>
      </c>
      <c r="D564" s="54">
        <f t="shared" si="71"/>
        <v>41003</v>
      </c>
      <c r="E564" s="53">
        <f t="shared" si="64"/>
        <v>123.74335354706115</v>
      </c>
      <c r="F564" s="81">
        <f t="shared" si="65"/>
        <v>6763.19</v>
      </c>
      <c r="H564" s="64">
        <f t="shared" si="66"/>
        <v>41003</v>
      </c>
      <c r="I564" s="70">
        <f t="shared" si="67"/>
        <v>9.4291238351636109E-2</v>
      </c>
      <c r="J564" s="70">
        <f t="shared" si="68"/>
        <v>-7.8364732736006637E-2</v>
      </c>
      <c r="K564" s="115">
        <f t="shared" si="69"/>
        <v>1</v>
      </c>
      <c r="L564" s="129">
        <f t="shared" si="70"/>
        <v>0.17265597108764275</v>
      </c>
    </row>
    <row r="565" spans="1:12">
      <c r="A565" s="80">
        <v>40644</v>
      </c>
      <c r="B565" s="52">
        <v>113.151385170724</v>
      </c>
      <c r="C565" s="53">
        <v>7267.5</v>
      </c>
      <c r="D565" s="54">
        <f t="shared" si="71"/>
        <v>41010</v>
      </c>
      <c r="E565" s="53">
        <f t="shared" si="64"/>
        <v>123.9696486786881</v>
      </c>
      <c r="F565" s="81">
        <f t="shared" si="65"/>
        <v>6641.17</v>
      </c>
      <c r="H565" s="64">
        <f t="shared" si="66"/>
        <v>41010</v>
      </c>
      <c r="I565" s="70">
        <f t="shared" si="67"/>
        <v>9.5608758935132654E-2</v>
      </c>
      <c r="J565" s="70">
        <f t="shared" si="68"/>
        <v>-8.6182318541451641E-2</v>
      </c>
      <c r="K565" s="115">
        <f t="shared" si="69"/>
        <v>1</v>
      </c>
      <c r="L565" s="129">
        <f t="shared" si="70"/>
        <v>0.1817910774765843</v>
      </c>
    </row>
    <row r="566" spans="1:12">
      <c r="A566" s="80">
        <v>40646</v>
      </c>
      <c r="B566" s="52">
        <v>113.19845614695501</v>
      </c>
      <c r="C566" s="53">
        <v>7425.52</v>
      </c>
      <c r="D566" s="54">
        <f t="shared" si="71"/>
        <v>41012</v>
      </c>
      <c r="E566" s="53">
        <f t="shared" si="64"/>
        <v>124.03288126064062</v>
      </c>
      <c r="F566" s="81">
        <f t="shared" si="65"/>
        <v>6616.53</v>
      </c>
      <c r="H566" s="64">
        <f t="shared" si="66"/>
        <v>41012</v>
      </c>
      <c r="I566" s="70">
        <f t="shared" si="67"/>
        <v>9.5711774545937933E-2</v>
      </c>
      <c r="J566" s="70">
        <f t="shared" si="68"/>
        <v>-0.10894725217897205</v>
      </c>
      <c r="K566" s="115">
        <f t="shared" si="69"/>
        <v>1</v>
      </c>
      <c r="L566" s="129">
        <f t="shared" si="70"/>
        <v>0.20465902672490999</v>
      </c>
    </row>
    <row r="567" spans="1:12">
      <c r="A567" s="80">
        <v>40648</v>
      </c>
      <c r="B567" s="52">
        <v>113.24532030779984</v>
      </c>
      <c r="C567" s="53">
        <v>7316.33</v>
      </c>
      <c r="D567" s="54">
        <f t="shared" si="71"/>
        <v>41012</v>
      </c>
      <c r="E567" s="53">
        <f t="shared" si="64"/>
        <v>124.03288126064062</v>
      </c>
      <c r="F567" s="81">
        <f t="shared" si="65"/>
        <v>6616.53</v>
      </c>
      <c r="H567" s="64">
        <f t="shared" si="66"/>
        <v>41012</v>
      </c>
      <c r="I567" s="70">
        <f t="shared" si="67"/>
        <v>9.5258337594174014E-2</v>
      </c>
      <c r="J567" s="70">
        <f t="shared" si="68"/>
        <v>-9.5649048088317534E-2</v>
      </c>
      <c r="K567" s="115">
        <f t="shared" si="69"/>
        <v>1</v>
      </c>
      <c r="L567" s="129">
        <f t="shared" si="70"/>
        <v>0.19090738568249155</v>
      </c>
    </row>
    <row r="568" spans="1:12">
      <c r="A568" s="80">
        <v>40651</v>
      </c>
      <c r="B568" s="52">
        <v>113.31530591575006</v>
      </c>
      <c r="C568" s="53">
        <v>7196.4</v>
      </c>
      <c r="D568" s="54">
        <f t="shared" si="71"/>
        <v>41017</v>
      </c>
      <c r="E568" s="53">
        <f t="shared" si="64"/>
        <v>124.18921726200604</v>
      </c>
      <c r="F568" s="81">
        <f t="shared" si="65"/>
        <v>6734.11</v>
      </c>
      <c r="H568" s="64">
        <f t="shared" si="66"/>
        <v>41017</v>
      </c>
      <c r="I568" s="70">
        <f t="shared" si="67"/>
        <v>9.5961540750203023E-2</v>
      </c>
      <c r="J568" s="70">
        <f t="shared" si="68"/>
        <v>-6.4239063976432642E-2</v>
      </c>
      <c r="K568" s="115">
        <f t="shared" si="69"/>
        <v>1</v>
      </c>
      <c r="L568" s="129">
        <f t="shared" si="70"/>
        <v>0.16020060472663566</v>
      </c>
    </row>
    <row r="569" spans="1:12">
      <c r="A569" s="80">
        <v>40652</v>
      </c>
      <c r="B569" s="52">
        <v>113.33830892285096</v>
      </c>
      <c r="C569" s="53">
        <v>7211.02</v>
      </c>
      <c r="D569" s="54">
        <f t="shared" si="71"/>
        <v>41018</v>
      </c>
      <c r="E569" s="53">
        <f t="shared" si="64"/>
        <v>124.21951943101796</v>
      </c>
      <c r="F569" s="81">
        <f t="shared" si="65"/>
        <v>6775.3</v>
      </c>
      <c r="H569" s="64">
        <f t="shared" si="66"/>
        <v>41018</v>
      </c>
      <c r="I569" s="70">
        <f t="shared" si="67"/>
        <v>9.6006466053537132E-2</v>
      </c>
      <c r="J569" s="70">
        <f t="shared" si="68"/>
        <v>-6.0424184096008693E-2</v>
      </c>
      <c r="K569" s="115">
        <f t="shared" si="69"/>
        <v>1</v>
      </c>
      <c r="L569" s="129">
        <f t="shared" si="70"/>
        <v>0.15643065014954582</v>
      </c>
    </row>
    <row r="570" spans="1:12">
      <c r="A570" s="80">
        <v>40653</v>
      </c>
      <c r="B570" s="52">
        <v>113.36131659956229</v>
      </c>
      <c r="C570" s="53">
        <v>7352.62</v>
      </c>
      <c r="D570" s="54">
        <f t="shared" si="71"/>
        <v>41019</v>
      </c>
      <c r="E570" s="53">
        <f t="shared" si="64"/>
        <v>124.24970477423969</v>
      </c>
      <c r="F570" s="81">
        <f t="shared" si="65"/>
        <v>6722.5</v>
      </c>
      <c r="H570" s="64">
        <f t="shared" si="66"/>
        <v>41019</v>
      </c>
      <c r="I570" s="70">
        <f t="shared" si="67"/>
        <v>9.6050297414413066E-2</v>
      </c>
      <c r="J570" s="70">
        <f t="shared" si="68"/>
        <v>-8.5700063378768343E-2</v>
      </c>
      <c r="K570" s="115">
        <f t="shared" si="69"/>
        <v>1</v>
      </c>
      <c r="L570" s="129">
        <f t="shared" si="70"/>
        <v>0.18175036079318141</v>
      </c>
    </row>
    <row r="571" spans="1:12">
      <c r="A571" s="80">
        <v>40654</v>
      </c>
      <c r="B571" s="52">
        <v>113.38398886288219</v>
      </c>
      <c r="C571" s="53">
        <v>7394.15</v>
      </c>
      <c r="D571" s="54">
        <f t="shared" si="71"/>
        <v>41019</v>
      </c>
      <c r="E571" s="53">
        <f t="shared" si="64"/>
        <v>124.24970477423969</v>
      </c>
      <c r="F571" s="81">
        <f t="shared" si="65"/>
        <v>6722.5</v>
      </c>
      <c r="H571" s="64">
        <f t="shared" si="66"/>
        <v>41019</v>
      </c>
      <c r="I571" s="70">
        <f t="shared" si="67"/>
        <v>9.5831131188175434E-2</v>
      </c>
      <c r="J571" s="70">
        <f t="shared" si="68"/>
        <v>-9.0835322518477368E-2</v>
      </c>
      <c r="K571" s="115">
        <f t="shared" si="69"/>
        <v>1</v>
      </c>
      <c r="L571" s="129">
        <f t="shared" si="70"/>
        <v>0.1866664537066528</v>
      </c>
    </row>
    <row r="572" spans="1:12">
      <c r="A572" s="80">
        <v>40658</v>
      </c>
      <c r="B572" s="52">
        <v>113.48013848543791</v>
      </c>
      <c r="C572" s="53">
        <v>7381.47</v>
      </c>
      <c r="D572" s="54">
        <f t="shared" si="71"/>
        <v>41024</v>
      </c>
      <c r="E572" s="53">
        <f t="shared" si="64"/>
        <v>124.40469833476538</v>
      </c>
      <c r="F572" s="81">
        <f t="shared" si="65"/>
        <v>6609.73</v>
      </c>
      <c r="H572" s="64">
        <f t="shared" si="66"/>
        <v>41024</v>
      </c>
      <c r="I572" s="70">
        <f t="shared" si="67"/>
        <v>9.6268474775692559E-2</v>
      </c>
      <c r="J572" s="70">
        <f t="shared" si="68"/>
        <v>-0.10455099052085837</v>
      </c>
      <c r="K572" s="115">
        <f t="shared" si="69"/>
        <v>1</v>
      </c>
      <c r="L572" s="129">
        <f t="shared" si="70"/>
        <v>0.20081946529655093</v>
      </c>
    </row>
    <row r="573" spans="1:12">
      <c r="A573" s="80">
        <v>40659</v>
      </c>
      <c r="B573" s="52">
        <v>113.50419627479683</v>
      </c>
      <c r="C573" s="53">
        <v>7373.82</v>
      </c>
      <c r="D573" s="54">
        <f t="shared" si="71"/>
        <v>41025</v>
      </c>
      <c r="E573" s="53">
        <f t="shared" si="64"/>
        <v>124.43567510465074</v>
      </c>
      <c r="F573" s="81">
        <f t="shared" si="65"/>
        <v>6593.23</v>
      </c>
      <c r="H573" s="64">
        <f t="shared" si="66"/>
        <v>41025</v>
      </c>
      <c r="I573" s="70">
        <f t="shared" si="67"/>
        <v>9.6309028111951855E-2</v>
      </c>
      <c r="J573" s="70">
        <f t="shared" si="68"/>
        <v>-0.10585964940831216</v>
      </c>
      <c r="K573" s="115">
        <f t="shared" si="69"/>
        <v>1</v>
      </c>
      <c r="L573" s="129">
        <f t="shared" si="70"/>
        <v>0.20216867752026402</v>
      </c>
    </row>
    <row r="574" spans="1:12">
      <c r="A574" s="80">
        <v>40660</v>
      </c>
      <c r="B574" s="52">
        <v>113.52825916440709</v>
      </c>
      <c r="C574" s="53">
        <v>7330.46</v>
      </c>
      <c r="D574" s="54">
        <f t="shared" si="71"/>
        <v>41026</v>
      </c>
      <c r="E574" s="53">
        <f t="shared" si="64"/>
        <v>124.46678402342691</v>
      </c>
      <c r="F574" s="81">
        <f t="shared" si="65"/>
        <v>6595.24</v>
      </c>
      <c r="H574" s="64">
        <f t="shared" si="66"/>
        <v>41026</v>
      </c>
      <c r="I574" s="70">
        <f t="shared" si="67"/>
        <v>9.6350679025026587E-2</v>
      </c>
      <c r="J574" s="70">
        <f t="shared" si="68"/>
        <v>-0.1002965707472655</v>
      </c>
      <c r="K574" s="115">
        <f t="shared" si="69"/>
        <v>1</v>
      </c>
      <c r="L574" s="129">
        <f t="shared" si="70"/>
        <v>0.19664724977229209</v>
      </c>
    </row>
    <row r="575" spans="1:12">
      <c r="A575" s="80">
        <v>40661</v>
      </c>
      <c r="B575" s="52">
        <v>113.55232715534996</v>
      </c>
      <c r="C575" s="53">
        <v>7269.68</v>
      </c>
      <c r="D575" s="54">
        <f t="shared" si="71"/>
        <v>41027</v>
      </c>
      <c r="E575" s="53">
        <f t="shared" si="64"/>
        <v>124.49790071943278</v>
      </c>
      <c r="F575" s="81">
        <f t="shared" si="65"/>
        <v>6618.61</v>
      </c>
      <c r="H575" s="64">
        <f t="shared" si="66"/>
        <v>41027</v>
      </c>
      <c r="I575" s="70">
        <f t="shared" si="67"/>
        <v>9.6392331520500418E-2</v>
      </c>
      <c r="J575" s="70">
        <f t="shared" si="68"/>
        <v>-8.9559650493556853E-2</v>
      </c>
      <c r="K575" s="115">
        <f t="shared" si="69"/>
        <v>1</v>
      </c>
      <c r="L575" s="129">
        <f t="shared" si="70"/>
        <v>0.18595198201405727</v>
      </c>
    </row>
    <row r="576" spans="1:12">
      <c r="A576" s="80">
        <v>40662</v>
      </c>
      <c r="B576" s="52">
        <v>113.5764002487069</v>
      </c>
      <c r="C576" s="53">
        <v>7224.51</v>
      </c>
      <c r="D576" s="54">
        <f t="shared" si="71"/>
        <v>41027</v>
      </c>
      <c r="E576" s="53">
        <f t="shared" si="64"/>
        <v>124.49790071943278</v>
      </c>
      <c r="F576" s="81">
        <f t="shared" si="65"/>
        <v>6618.61</v>
      </c>
      <c r="H576" s="64">
        <f t="shared" si="66"/>
        <v>41027</v>
      </c>
      <c r="I576" s="70">
        <f t="shared" si="67"/>
        <v>9.6159945612030562E-2</v>
      </c>
      <c r="J576" s="70">
        <f t="shared" si="68"/>
        <v>-8.3867279580206899E-2</v>
      </c>
      <c r="K576" s="115">
        <f t="shared" si="69"/>
        <v>1</v>
      </c>
      <c r="L576" s="129">
        <f t="shared" si="70"/>
        <v>0.18002722519223746</v>
      </c>
    </row>
    <row r="577" spans="1:12">
      <c r="A577" s="80">
        <v>40665</v>
      </c>
      <c r="B577" s="52">
        <v>113.64897556846583</v>
      </c>
      <c r="C577" s="53">
        <v>7163.96</v>
      </c>
      <c r="D577" s="54">
        <f t="shared" si="71"/>
        <v>41031</v>
      </c>
      <c r="E577" s="53">
        <f t="shared" si="64"/>
        <v>124.62442271498996</v>
      </c>
      <c r="F577" s="81">
        <f t="shared" si="65"/>
        <v>6656.95</v>
      </c>
      <c r="H577" s="64">
        <f t="shared" si="66"/>
        <v>41031</v>
      </c>
      <c r="I577" s="70">
        <f t="shared" si="67"/>
        <v>9.6573216710714282E-2</v>
      </c>
      <c r="J577" s="70">
        <f t="shared" si="68"/>
        <v>-7.077231028648967E-2</v>
      </c>
      <c r="K577" s="115">
        <f t="shared" si="69"/>
        <v>1</v>
      </c>
      <c r="L577" s="129">
        <f t="shared" si="70"/>
        <v>0.16734552699720395</v>
      </c>
    </row>
    <row r="578" spans="1:12">
      <c r="A578" s="80">
        <v>40666</v>
      </c>
      <c r="B578" s="52">
        <v>113.67420564104202</v>
      </c>
      <c r="C578" s="53">
        <v>6992.97</v>
      </c>
      <c r="D578" s="54">
        <f t="shared" si="71"/>
        <v>41032</v>
      </c>
      <c r="E578" s="53">
        <f t="shared" ref="E578:E641" si="72">VLOOKUP(D578,A:B,2,0)</f>
        <v>124.65582806951413</v>
      </c>
      <c r="F578" s="81">
        <f t="shared" ref="F578:F641" si="73">VLOOKUP(D578,A:C,3,0)</f>
        <v>6592.46</v>
      </c>
      <c r="H578" s="64">
        <f t="shared" ref="H578:H641" si="74">D578</f>
        <v>41032</v>
      </c>
      <c r="I578" s="70">
        <f t="shared" ref="I578:I641" si="75">(E578/B578)^(1/1)-1</f>
        <v>9.6606106605658937E-2</v>
      </c>
      <c r="J578" s="70">
        <f t="shared" ref="J578:J641" si="76">(F578/C578)^(1/1)-1</f>
        <v>-5.7273232975402433E-2</v>
      </c>
      <c r="K578" s="115">
        <f t="shared" ref="K578:K641" si="77">IF(I578&gt;J578,1,0)</f>
        <v>1</v>
      </c>
      <c r="L578" s="129">
        <f t="shared" ref="L578:L641" si="78">I578-J578</f>
        <v>0.15387933958106137</v>
      </c>
    </row>
    <row r="579" spans="1:12">
      <c r="A579" s="80">
        <v>40667</v>
      </c>
      <c r="B579" s="52">
        <v>113.70012335992817</v>
      </c>
      <c r="C579" s="53">
        <v>6957.66</v>
      </c>
      <c r="D579" s="54">
        <f t="shared" ref="D579:D642" si="79">VLOOKUP(EDATE(A579,12),A:A,1,1)</f>
        <v>41033</v>
      </c>
      <c r="E579" s="53">
        <f t="shared" si="72"/>
        <v>124.68724133818763</v>
      </c>
      <c r="F579" s="81">
        <f t="shared" si="73"/>
        <v>6463.43</v>
      </c>
      <c r="H579" s="64">
        <f t="shared" si="74"/>
        <v>41033</v>
      </c>
      <c r="I579" s="70">
        <f t="shared" si="75"/>
        <v>9.6632419152956617E-2</v>
      </c>
      <c r="J579" s="70">
        <f t="shared" si="76"/>
        <v>-7.1033939571637505E-2</v>
      </c>
      <c r="K579" s="115">
        <f t="shared" si="77"/>
        <v>1</v>
      </c>
      <c r="L579" s="129">
        <f t="shared" si="78"/>
        <v>0.16766635872459412</v>
      </c>
    </row>
    <row r="580" spans="1:12">
      <c r="A580" s="80">
        <v>40668</v>
      </c>
      <c r="B580" s="52">
        <v>113.72593328793087</v>
      </c>
      <c r="C580" s="53">
        <v>6864.99</v>
      </c>
      <c r="D580" s="54">
        <f t="shared" si="79"/>
        <v>41033</v>
      </c>
      <c r="E580" s="53">
        <f t="shared" si="72"/>
        <v>124.68724133818763</v>
      </c>
      <c r="F580" s="81">
        <f t="shared" si="73"/>
        <v>6463.43</v>
      </c>
      <c r="H580" s="64">
        <f t="shared" si="74"/>
        <v>41033</v>
      </c>
      <c r="I580" s="70">
        <f t="shared" si="75"/>
        <v>9.6383540089356456E-2</v>
      </c>
      <c r="J580" s="70">
        <f t="shared" si="76"/>
        <v>-5.8493894382948719E-2</v>
      </c>
      <c r="K580" s="115">
        <f t="shared" si="77"/>
        <v>1</v>
      </c>
      <c r="L580" s="129">
        <f t="shared" si="78"/>
        <v>0.15487743447230518</v>
      </c>
    </row>
    <row r="581" spans="1:12">
      <c r="A581" s="80">
        <v>40669</v>
      </c>
      <c r="B581" s="52">
        <v>113.75152162292065</v>
      </c>
      <c r="C581" s="53">
        <v>6980.18</v>
      </c>
      <c r="D581" s="54">
        <f t="shared" si="79"/>
        <v>41033</v>
      </c>
      <c r="E581" s="53">
        <f t="shared" si="72"/>
        <v>124.68724133818763</v>
      </c>
      <c r="F581" s="81">
        <f t="shared" si="73"/>
        <v>6463.43</v>
      </c>
      <c r="H581" s="64">
        <f t="shared" si="74"/>
        <v>41033</v>
      </c>
      <c r="I581" s="70">
        <f t="shared" si="75"/>
        <v>9.613690928476748E-2</v>
      </c>
      <c r="J581" s="70">
        <f t="shared" si="76"/>
        <v>-7.4031042179428019E-2</v>
      </c>
      <c r="K581" s="115">
        <f t="shared" si="77"/>
        <v>1</v>
      </c>
      <c r="L581" s="129">
        <f t="shared" si="78"/>
        <v>0.1701679514641955</v>
      </c>
    </row>
    <row r="582" spans="1:12">
      <c r="A582" s="80">
        <v>40672</v>
      </c>
      <c r="B582" s="52">
        <v>113.83035142740533</v>
      </c>
      <c r="C582" s="53">
        <v>6979.72</v>
      </c>
      <c r="D582" s="54">
        <f t="shared" si="79"/>
        <v>41038</v>
      </c>
      <c r="E582" s="53">
        <f t="shared" si="72"/>
        <v>124.84639914605799</v>
      </c>
      <c r="F582" s="81">
        <f t="shared" si="73"/>
        <v>6321.08</v>
      </c>
      <c r="H582" s="64">
        <f t="shared" si="74"/>
        <v>41038</v>
      </c>
      <c r="I582" s="70">
        <f t="shared" si="75"/>
        <v>9.6776014310015368E-2</v>
      </c>
      <c r="J582" s="70">
        <f t="shared" si="76"/>
        <v>-9.4364816926753581E-2</v>
      </c>
      <c r="K582" s="115">
        <f t="shared" si="77"/>
        <v>1</v>
      </c>
      <c r="L582" s="129">
        <f t="shared" si="78"/>
        <v>0.19114083123676895</v>
      </c>
    </row>
    <row r="583" spans="1:12">
      <c r="A583" s="80">
        <v>40673</v>
      </c>
      <c r="B583" s="52">
        <v>113.85664623858507</v>
      </c>
      <c r="C583" s="53">
        <v>6967.35</v>
      </c>
      <c r="D583" s="54">
        <f t="shared" si="79"/>
        <v>41039</v>
      </c>
      <c r="E583" s="53">
        <f t="shared" si="72"/>
        <v>124.87823497784022</v>
      </c>
      <c r="F583" s="81">
        <f t="shared" si="73"/>
        <v>6309.49</v>
      </c>
      <c r="H583" s="64">
        <f t="shared" si="74"/>
        <v>41039</v>
      </c>
      <c r="I583" s="70">
        <f t="shared" si="75"/>
        <v>9.6802330855236596E-2</v>
      </c>
      <c r="J583" s="70">
        <f t="shared" si="76"/>
        <v>-9.4420403740303027E-2</v>
      </c>
      <c r="K583" s="115">
        <f t="shared" si="77"/>
        <v>1</v>
      </c>
      <c r="L583" s="129">
        <f t="shared" si="78"/>
        <v>0.19122273459553962</v>
      </c>
    </row>
    <row r="584" spans="1:12">
      <c r="A584" s="80">
        <v>40674</v>
      </c>
      <c r="B584" s="52">
        <v>113.88306098051243</v>
      </c>
      <c r="C584" s="53">
        <v>6997.25</v>
      </c>
      <c r="D584" s="54">
        <f t="shared" si="79"/>
        <v>41040</v>
      </c>
      <c r="E584" s="53">
        <f t="shared" si="72"/>
        <v>124.90995404952459</v>
      </c>
      <c r="F584" s="81">
        <f t="shared" si="73"/>
        <v>6262.72</v>
      </c>
      <c r="H584" s="64">
        <f t="shared" si="74"/>
        <v>41040</v>
      </c>
      <c r="I584" s="70">
        <f t="shared" si="75"/>
        <v>9.6826454909734849E-2</v>
      </c>
      <c r="J584" s="70">
        <f t="shared" si="76"/>
        <v>-0.10497409696666549</v>
      </c>
      <c r="K584" s="115">
        <f t="shared" si="77"/>
        <v>1</v>
      </c>
      <c r="L584" s="129">
        <f t="shared" si="78"/>
        <v>0.20180055187640034</v>
      </c>
    </row>
    <row r="585" spans="1:12">
      <c r="A585" s="80">
        <v>40675</v>
      </c>
      <c r="B585" s="52">
        <v>113.9094818506599</v>
      </c>
      <c r="C585" s="53">
        <v>6898.01</v>
      </c>
      <c r="D585" s="54">
        <f t="shared" si="79"/>
        <v>41040</v>
      </c>
      <c r="E585" s="53">
        <f t="shared" si="72"/>
        <v>124.90995404952459</v>
      </c>
      <c r="F585" s="81">
        <f t="shared" si="73"/>
        <v>6262.72</v>
      </c>
      <c r="H585" s="64">
        <f t="shared" si="74"/>
        <v>41040</v>
      </c>
      <c r="I585" s="70">
        <f t="shared" si="75"/>
        <v>9.6572050194089654E-2</v>
      </c>
      <c r="J585" s="70">
        <f t="shared" si="76"/>
        <v>-9.2097575967561629E-2</v>
      </c>
      <c r="K585" s="115">
        <f t="shared" si="77"/>
        <v>1</v>
      </c>
      <c r="L585" s="129">
        <f t="shared" si="78"/>
        <v>0.18866962616165128</v>
      </c>
    </row>
    <row r="586" spans="1:12">
      <c r="A586" s="80">
        <v>40676</v>
      </c>
      <c r="B586" s="52">
        <v>113.93568103148554</v>
      </c>
      <c r="C586" s="53">
        <v>6971.75</v>
      </c>
      <c r="D586" s="54">
        <f t="shared" si="79"/>
        <v>41040</v>
      </c>
      <c r="E586" s="53">
        <f t="shared" si="72"/>
        <v>124.90995404952459</v>
      </c>
      <c r="F586" s="81">
        <f t="shared" si="73"/>
        <v>6262.72</v>
      </c>
      <c r="H586" s="64">
        <f t="shared" si="74"/>
        <v>41040</v>
      </c>
      <c r="I586" s="70">
        <f t="shared" si="75"/>
        <v>9.6319896617867773E-2</v>
      </c>
      <c r="J586" s="70">
        <f t="shared" si="76"/>
        <v>-0.10170043389392902</v>
      </c>
      <c r="K586" s="115">
        <f t="shared" si="77"/>
        <v>1</v>
      </c>
      <c r="L586" s="129">
        <f t="shared" si="78"/>
        <v>0.19802033051179679</v>
      </c>
    </row>
    <row r="587" spans="1:12">
      <c r="A587" s="80">
        <v>40679</v>
      </c>
      <c r="B587" s="52">
        <v>114.01463845844037</v>
      </c>
      <c r="C587" s="53">
        <v>6914.17</v>
      </c>
      <c r="D587" s="54">
        <f t="shared" si="79"/>
        <v>41045</v>
      </c>
      <c r="E587" s="53">
        <f t="shared" si="72"/>
        <v>125.0671462401083</v>
      </c>
      <c r="F587" s="81">
        <f t="shared" si="73"/>
        <v>6172.98</v>
      </c>
      <c r="H587" s="64">
        <f t="shared" si="74"/>
        <v>41045</v>
      </c>
      <c r="I587" s="70">
        <f t="shared" si="75"/>
        <v>9.6939374900501862E-2</v>
      </c>
      <c r="J587" s="70">
        <f t="shared" si="76"/>
        <v>-0.10719869485419087</v>
      </c>
      <c r="K587" s="115">
        <f t="shared" si="77"/>
        <v>1</v>
      </c>
      <c r="L587" s="129">
        <f t="shared" si="78"/>
        <v>0.20413806975469273</v>
      </c>
    </row>
    <row r="588" spans="1:12">
      <c r="A588" s="80">
        <v>40680</v>
      </c>
      <c r="B588" s="52">
        <v>114.04097583992429</v>
      </c>
      <c r="C588" s="53">
        <v>6838.67</v>
      </c>
      <c r="D588" s="54">
        <f t="shared" si="79"/>
        <v>41046</v>
      </c>
      <c r="E588" s="53">
        <f t="shared" si="72"/>
        <v>125.09853809381457</v>
      </c>
      <c r="F588" s="81">
        <f t="shared" si="73"/>
        <v>6188.15</v>
      </c>
      <c r="H588" s="64">
        <f t="shared" si="74"/>
        <v>41046</v>
      </c>
      <c r="I588" s="70">
        <f t="shared" si="75"/>
        <v>9.6961308621310138E-2</v>
      </c>
      <c r="J588" s="70">
        <f t="shared" si="76"/>
        <v>-9.5123759444453393E-2</v>
      </c>
      <c r="K588" s="115">
        <f t="shared" si="77"/>
        <v>1</v>
      </c>
      <c r="L588" s="129">
        <f t="shared" si="78"/>
        <v>0.19208506806576353</v>
      </c>
    </row>
    <row r="589" spans="1:12">
      <c r="A589" s="80">
        <v>40681</v>
      </c>
      <c r="B589" s="52">
        <v>114.06731930534332</v>
      </c>
      <c r="C589" s="53">
        <v>6815.62</v>
      </c>
      <c r="D589" s="54">
        <f t="shared" si="79"/>
        <v>41047</v>
      </c>
      <c r="E589" s="53">
        <f t="shared" si="72"/>
        <v>125.12993782687612</v>
      </c>
      <c r="F589" s="81">
        <f t="shared" si="73"/>
        <v>6215.17</v>
      </c>
      <c r="H589" s="64">
        <f t="shared" si="74"/>
        <v>41047</v>
      </c>
      <c r="I589" s="70">
        <f t="shared" si="75"/>
        <v>9.6983242780691814E-2</v>
      </c>
      <c r="J589" s="70">
        <f t="shared" si="76"/>
        <v>-8.8099101769171351E-2</v>
      </c>
      <c r="K589" s="115">
        <f t="shared" si="77"/>
        <v>1</v>
      </c>
      <c r="L589" s="129">
        <f t="shared" si="78"/>
        <v>0.18508234454986316</v>
      </c>
    </row>
    <row r="590" spans="1:12">
      <c r="A590" s="80">
        <v>40682</v>
      </c>
      <c r="B590" s="52">
        <v>114.09378292342215</v>
      </c>
      <c r="C590" s="53">
        <v>6825.06</v>
      </c>
      <c r="D590" s="54">
        <f t="shared" si="79"/>
        <v>41047</v>
      </c>
      <c r="E590" s="53">
        <f t="shared" si="72"/>
        <v>125.12993782687612</v>
      </c>
      <c r="F590" s="81">
        <f t="shared" si="73"/>
        <v>6215.17</v>
      </c>
      <c r="H590" s="64">
        <f t="shared" si="74"/>
        <v>41047</v>
      </c>
      <c r="I590" s="70">
        <f t="shared" si="75"/>
        <v>9.6728801698697797E-2</v>
      </c>
      <c r="J590" s="70">
        <f t="shared" si="76"/>
        <v>-8.9360386575356165E-2</v>
      </c>
      <c r="K590" s="115">
        <f t="shared" si="77"/>
        <v>1</v>
      </c>
      <c r="L590" s="129">
        <f t="shared" si="78"/>
        <v>0.18608918827405396</v>
      </c>
    </row>
    <row r="591" spans="1:12">
      <c r="A591" s="80">
        <v>40683</v>
      </c>
      <c r="B591" s="52">
        <v>114.12002449349454</v>
      </c>
      <c r="C591" s="53">
        <v>6900.9</v>
      </c>
      <c r="D591" s="54">
        <f t="shared" si="79"/>
        <v>41047</v>
      </c>
      <c r="E591" s="53">
        <f t="shared" si="72"/>
        <v>125.12993782687612</v>
      </c>
      <c r="F591" s="81">
        <f t="shared" si="73"/>
        <v>6215.17</v>
      </c>
      <c r="H591" s="64">
        <f t="shared" si="74"/>
        <v>41047</v>
      </c>
      <c r="I591" s="70">
        <f t="shared" si="75"/>
        <v>9.6476612077919688E-2</v>
      </c>
      <c r="J591" s="70">
        <f t="shared" si="76"/>
        <v>-9.9368198350939685E-2</v>
      </c>
      <c r="K591" s="115">
        <f t="shared" si="77"/>
        <v>1</v>
      </c>
      <c r="L591" s="129">
        <f t="shared" si="78"/>
        <v>0.19584481042885937</v>
      </c>
    </row>
    <row r="592" spans="1:12">
      <c r="A592" s="80">
        <v>40686</v>
      </c>
      <c r="B592" s="52">
        <v>114.20013675068897</v>
      </c>
      <c r="C592" s="53">
        <v>6775.36</v>
      </c>
      <c r="D592" s="54">
        <f t="shared" si="79"/>
        <v>41052</v>
      </c>
      <c r="E592" s="53">
        <f t="shared" si="72"/>
        <v>125.28815801380826</v>
      </c>
      <c r="F592" s="81">
        <f t="shared" si="73"/>
        <v>6144.23</v>
      </c>
      <c r="H592" s="64">
        <f t="shared" si="74"/>
        <v>41052</v>
      </c>
      <c r="I592" s="70">
        <f t="shared" si="75"/>
        <v>9.7092889541153582E-2</v>
      </c>
      <c r="J592" s="70">
        <f t="shared" si="76"/>
        <v>-9.3150769848391879E-2</v>
      </c>
      <c r="K592" s="115">
        <f t="shared" si="77"/>
        <v>1</v>
      </c>
      <c r="L592" s="129">
        <f t="shared" si="78"/>
        <v>0.19024365938954546</v>
      </c>
    </row>
    <row r="593" spans="1:12">
      <c r="A593" s="80">
        <v>40687</v>
      </c>
      <c r="B593" s="52">
        <v>114.22731638323563</v>
      </c>
      <c r="C593" s="53">
        <v>6785.81</v>
      </c>
      <c r="D593" s="54">
        <f t="shared" si="79"/>
        <v>41053</v>
      </c>
      <c r="E593" s="53">
        <f t="shared" si="72"/>
        <v>125.31948005331172</v>
      </c>
      <c r="F593" s="81">
        <f t="shared" si="73"/>
        <v>6261.15</v>
      </c>
      <c r="H593" s="64">
        <f t="shared" si="74"/>
        <v>41053</v>
      </c>
      <c r="I593" s="70">
        <f t="shared" si="75"/>
        <v>9.7106051523276449E-2</v>
      </c>
      <c r="J593" s="70">
        <f t="shared" si="76"/>
        <v>-7.7317225209665552E-2</v>
      </c>
      <c r="K593" s="115">
        <f t="shared" si="77"/>
        <v>1</v>
      </c>
      <c r="L593" s="129">
        <f t="shared" si="78"/>
        <v>0.174423276732942</v>
      </c>
    </row>
    <row r="594" spans="1:12">
      <c r="A594" s="80">
        <v>40688</v>
      </c>
      <c r="B594" s="52">
        <v>114.25473093916762</v>
      </c>
      <c r="C594" s="53">
        <v>6728.08</v>
      </c>
      <c r="D594" s="54">
        <f t="shared" si="79"/>
        <v>41054</v>
      </c>
      <c r="E594" s="53">
        <f t="shared" si="72"/>
        <v>125.35093524280511</v>
      </c>
      <c r="F594" s="81">
        <f t="shared" si="73"/>
        <v>6259.88</v>
      </c>
      <c r="H594" s="64">
        <f t="shared" si="74"/>
        <v>41054</v>
      </c>
      <c r="I594" s="70">
        <f t="shared" si="75"/>
        <v>9.7118116794178144E-2</v>
      </c>
      <c r="J594" s="70">
        <f t="shared" si="76"/>
        <v>-6.9588946623702408E-2</v>
      </c>
      <c r="K594" s="115">
        <f t="shared" si="77"/>
        <v>1</v>
      </c>
      <c r="L594" s="129">
        <f t="shared" si="78"/>
        <v>0.16670706341788055</v>
      </c>
    </row>
    <row r="595" spans="1:12">
      <c r="A595" s="80">
        <v>40689</v>
      </c>
      <c r="B595" s="52">
        <v>114.28238058405491</v>
      </c>
      <c r="C595" s="53">
        <v>6811.1</v>
      </c>
      <c r="D595" s="54">
        <f t="shared" si="79"/>
        <v>41054</v>
      </c>
      <c r="E595" s="53">
        <f t="shared" si="72"/>
        <v>125.35093524280511</v>
      </c>
      <c r="F595" s="81">
        <f t="shared" si="73"/>
        <v>6259.88</v>
      </c>
      <c r="H595" s="64">
        <f t="shared" si="74"/>
        <v>41054</v>
      </c>
      <c r="I595" s="70">
        <f t="shared" si="75"/>
        <v>9.6852678445994211E-2</v>
      </c>
      <c r="J595" s="70">
        <f t="shared" si="76"/>
        <v>-8.092965893908477E-2</v>
      </c>
      <c r="K595" s="115">
        <f t="shared" si="77"/>
        <v>1</v>
      </c>
      <c r="L595" s="129">
        <f t="shared" si="78"/>
        <v>0.17778233738507898</v>
      </c>
    </row>
    <row r="596" spans="1:12">
      <c r="A596" s="80">
        <v>40690</v>
      </c>
      <c r="B596" s="52">
        <v>114.31026548491741</v>
      </c>
      <c r="C596" s="53">
        <v>6891.28</v>
      </c>
      <c r="D596" s="54">
        <f t="shared" si="79"/>
        <v>41054</v>
      </c>
      <c r="E596" s="53">
        <f t="shared" si="72"/>
        <v>125.35093524280511</v>
      </c>
      <c r="F596" s="81">
        <f t="shared" si="73"/>
        <v>6259.88</v>
      </c>
      <c r="H596" s="64">
        <f t="shared" si="74"/>
        <v>41054</v>
      </c>
      <c r="I596" s="70">
        <f t="shared" si="75"/>
        <v>9.6585111678744617E-2</v>
      </c>
      <c r="J596" s="70">
        <f t="shared" si="76"/>
        <v>-9.1623036649214562E-2</v>
      </c>
      <c r="K596" s="115">
        <f t="shared" si="77"/>
        <v>1</v>
      </c>
      <c r="L596" s="129">
        <f t="shared" si="78"/>
        <v>0.18820814832795918</v>
      </c>
    </row>
    <row r="597" spans="1:12">
      <c r="A597" s="80">
        <v>40693</v>
      </c>
      <c r="B597" s="52">
        <v>114.39428353004881</v>
      </c>
      <c r="C597" s="53">
        <v>6887.52</v>
      </c>
      <c r="D597" s="54">
        <f t="shared" si="79"/>
        <v>41059</v>
      </c>
      <c r="E597" s="53">
        <f t="shared" si="72"/>
        <v>125.5078042350783</v>
      </c>
      <c r="F597" s="81">
        <f t="shared" si="73"/>
        <v>6298.54</v>
      </c>
      <c r="H597" s="64">
        <f t="shared" si="74"/>
        <v>41059</v>
      </c>
      <c r="I597" s="70">
        <f t="shared" si="75"/>
        <v>9.7151014561931426E-2</v>
      </c>
      <c r="J597" s="70">
        <f t="shared" si="76"/>
        <v>-8.5514089251283565E-2</v>
      </c>
      <c r="K597" s="115">
        <f t="shared" si="77"/>
        <v>1</v>
      </c>
      <c r="L597" s="129">
        <f t="shared" si="78"/>
        <v>0.18266510381321499</v>
      </c>
    </row>
    <row r="598" spans="1:12">
      <c r="A598" s="80">
        <v>40694</v>
      </c>
      <c r="B598" s="52">
        <v>114.42253891808075</v>
      </c>
      <c r="C598" s="53">
        <v>6997.07</v>
      </c>
      <c r="D598" s="54">
        <f t="shared" si="79"/>
        <v>41060</v>
      </c>
      <c r="E598" s="53">
        <f t="shared" si="72"/>
        <v>125.53880466272437</v>
      </c>
      <c r="F598" s="81">
        <f t="shared" si="73"/>
        <v>6275.4</v>
      </c>
      <c r="H598" s="64">
        <f t="shared" si="74"/>
        <v>41060</v>
      </c>
      <c r="I598" s="70">
        <f t="shared" si="75"/>
        <v>9.7151014561931426E-2</v>
      </c>
      <c r="J598" s="70">
        <f t="shared" si="76"/>
        <v>-0.10313888527626569</v>
      </c>
      <c r="K598" s="115">
        <f t="shared" si="77"/>
        <v>1</v>
      </c>
      <c r="L598" s="129">
        <f t="shared" si="78"/>
        <v>0.20028989983819712</v>
      </c>
    </row>
    <row r="599" spans="1:12">
      <c r="A599" s="80">
        <v>40695</v>
      </c>
      <c r="B599" s="52">
        <v>114.45137339788809</v>
      </c>
      <c r="C599" s="53">
        <v>7037.13</v>
      </c>
      <c r="D599" s="54">
        <f t="shared" si="79"/>
        <v>41061</v>
      </c>
      <c r="E599" s="53">
        <f t="shared" si="72"/>
        <v>125.56981274747608</v>
      </c>
      <c r="F599" s="81">
        <f t="shared" si="73"/>
        <v>6170.1</v>
      </c>
      <c r="H599" s="64">
        <f t="shared" si="74"/>
        <v>41061</v>
      </c>
      <c r="I599" s="70">
        <f t="shared" si="75"/>
        <v>9.7145530188920803E-2</v>
      </c>
      <c r="J599" s="70">
        <f t="shared" si="76"/>
        <v>-0.12320789867460169</v>
      </c>
      <c r="K599" s="115">
        <f t="shared" si="77"/>
        <v>1</v>
      </c>
      <c r="L599" s="129">
        <f t="shared" si="78"/>
        <v>0.22035342886352249</v>
      </c>
    </row>
    <row r="600" spans="1:12">
      <c r="A600" s="80">
        <v>40696</v>
      </c>
      <c r="B600" s="52">
        <v>114.48021514398435</v>
      </c>
      <c r="C600" s="53">
        <v>6992.05</v>
      </c>
      <c r="D600" s="54">
        <f t="shared" si="79"/>
        <v>41061</v>
      </c>
      <c r="E600" s="53">
        <f t="shared" si="72"/>
        <v>125.56981274747608</v>
      </c>
      <c r="F600" s="81">
        <f t="shared" si="73"/>
        <v>6170.1</v>
      </c>
      <c r="H600" s="64">
        <f t="shared" si="74"/>
        <v>41061</v>
      </c>
      <c r="I600" s="70">
        <f t="shared" si="75"/>
        <v>9.6869119170889917E-2</v>
      </c>
      <c r="J600" s="70">
        <f t="shared" si="76"/>
        <v>-0.11755493739318224</v>
      </c>
      <c r="K600" s="115">
        <f t="shared" si="77"/>
        <v>1</v>
      </c>
      <c r="L600" s="129">
        <f t="shared" si="78"/>
        <v>0.21442405656407215</v>
      </c>
    </row>
    <row r="601" spans="1:12">
      <c r="A601" s="80">
        <v>40697</v>
      </c>
      <c r="B601" s="52">
        <v>114.50780487583404</v>
      </c>
      <c r="C601" s="53">
        <v>6949.73</v>
      </c>
      <c r="D601" s="54">
        <f t="shared" si="79"/>
        <v>41061</v>
      </c>
      <c r="E601" s="53">
        <f t="shared" si="72"/>
        <v>125.56981274747608</v>
      </c>
      <c r="F601" s="81">
        <f t="shared" si="73"/>
        <v>6170.1</v>
      </c>
      <c r="H601" s="64">
        <f t="shared" si="74"/>
        <v>41061</v>
      </c>
      <c r="I601" s="70">
        <f t="shared" si="75"/>
        <v>9.6604837405075417E-2</v>
      </c>
      <c r="J601" s="70">
        <f t="shared" si="76"/>
        <v>-0.11218133654113172</v>
      </c>
      <c r="K601" s="115">
        <f t="shared" si="77"/>
        <v>1</v>
      </c>
      <c r="L601" s="129">
        <f t="shared" si="78"/>
        <v>0.20878617394620713</v>
      </c>
    </row>
    <row r="602" spans="1:12">
      <c r="A602" s="80">
        <v>40700</v>
      </c>
      <c r="B602" s="52">
        <v>114.5933422060763</v>
      </c>
      <c r="C602" s="53">
        <v>6968.95</v>
      </c>
      <c r="D602" s="54">
        <f t="shared" si="79"/>
        <v>41066</v>
      </c>
      <c r="E602" s="53">
        <f t="shared" si="72"/>
        <v>125.72821223327513</v>
      </c>
      <c r="F602" s="81">
        <f t="shared" si="73"/>
        <v>6368.28</v>
      </c>
      <c r="H602" s="64">
        <f t="shared" si="74"/>
        <v>41066</v>
      </c>
      <c r="I602" s="70">
        <f t="shared" si="75"/>
        <v>9.7168559820645539E-2</v>
      </c>
      <c r="J602" s="70">
        <f t="shared" si="76"/>
        <v>-8.6192324525215414E-2</v>
      </c>
      <c r="K602" s="115">
        <f t="shared" si="77"/>
        <v>1</v>
      </c>
      <c r="L602" s="129">
        <f t="shared" si="78"/>
        <v>0.18336088434586095</v>
      </c>
    </row>
    <row r="603" spans="1:12">
      <c r="A603" s="80">
        <v>40701</v>
      </c>
      <c r="B603" s="52">
        <v>114.62187594828561</v>
      </c>
      <c r="C603" s="53">
        <v>6999.36</v>
      </c>
      <c r="D603" s="54">
        <f t="shared" si="79"/>
        <v>41067</v>
      </c>
      <c r="E603" s="53">
        <f t="shared" si="72"/>
        <v>125.75977001454568</v>
      </c>
      <c r="F603" s="81">
        <f t="shared" si="73"/>
        <v>6438.32</v>
      </c>
      <c r="H603" s="64">
        <f t="shared" si="74"/>
        <v>41067</v>
      </c>
      <c r="I603" s="70">
        <f t="shared" si="75"/>
        <v>9.7170753611511396E-2</v>
      </c>
      <c r="J603" s="70">
        <f t="shared" si="76"/>
        <v>-8.0155899967997102E-2</v>
      </c>
      <c r="K603" s="115">
        <f t="shared" si="77"/>
        <v>1</v>
      </c>
      <c r="L603" s="129">
        <f t="shared" si="78"/>
        <v>0.1773266535795085</v>
      </c>
    </row>
    <row r="604" spans="1:12">
      <c r="A604" s="80">
        <v>40702</v>
      </c>
      <c r="B604" s="52">
        <v>114.65041679539672</v>
      </c>
      <c r="C604" s="53">
        <v>6965</v>
      </c>
      <c r="D604" s="54">
        <f t="shared" si="79"/>
        <v>41068</v>
      </c>
      <c r="E604" s="53">
        <f t="shared" si="72"/>
        <v>125.79133571681933</v>
      </c>
      <c r="F604" s="81">
        <f t="shared" si="73"/>
        <v>6462.38</v>
      </c>
      <c r="H604" s="64">
        <f t="shared" si="74"/>
        <v>41068</v>
      </c>
      <c r="I604" s="70">
        <f t="shared" si="75"/>
        <v>9.7172947406763521E-2</v>
      </c>
      <c r="J604" s="70">
        <f t="shared" si="76"/>
        <v>-7.2163675520459436E-2</v>
      </c>
      <c r="K604" s="115">
        <f t="shared" si="77"/>
        <v>1</v>
      </c>
      <c r="L604" s="129">
        <f t="shared" si="78"/>
        <v>0.16933662292722296</v>
      </c>
    </row>
    <row r="605" spans="1:12">
      <c r="A605" s="80">
        <v>40703</v>
      </c>
      <c r="B605" s="52">
        <v>114.67907939959558</v>
      </c>
      <c r="C605" s="53">
        <v>6957.66</v>
      </c>
      <c r="D605" s="54">
        <f t="shared" si="79"/>
        <v>41068</v>
      </c>
      <c r="E605" s="53">
        <f t="shared" si="72"/>
        <v>125.79133571681933</v>
      </c>
      <c r="F605" s="81">
        <f t="shared" si="73"/>
        <v>6462.38</v>
      </c>
      <c r="H605" s="64">
        <f t="shared" si="74"/>
        <v>41068</v>
      </c>
      <c r="I605" s="70">
        <f t="shared" si="75"/>
        <v>9.6898722726082021E-2</v>
      </c>
      <c r="J605" s="70">
        <f t="shared" si="76"/>
        <v>-7.1184852378529562E-2</v>
      </c>
      <c r="K605" s="115">
        <f t="shared" si="77"/>
        <v>1</v>
      </c>
      <c r="L605" s="129">
        <f t="shared" si="78"/>
        <v>0.16808357510461158</v>
      </c>
    </row>
    <row r="606" spans="1:12">
      <c r="A606" s="80">
        <v>40704</v>
      </c>
      <c r="B606" s="52">
        <v>114.70774916944549</v>
      </c>
      <c r="C606" s="53">
        <v>6921.08</v>
      </c>
      <c r="D606" s="54">
        <f t="shared" si="79"/>
        <v>41068</v>
      </c>
      <c r="E606" s="53">
        <f t="shared" si="72"/>
        <v>125.79133571681933</v>
      </c>
      <c r="F606" s="81">
        <f t="shared" si="73"/>
        <v>6462.38</v>
      </c>
      <c r="H606" s="64">
        <f t="shared" si="74"/>
        <v>41068</v>
      </c>
      <c r="I606" s="70">
        <f t="shared" si="75"/>
        <v>9.6624566584435856E-2</v>
      </c>
      <c r="J606" s="70">
        <f t="shared" si="76"/>
        <v>-6.6275783548232381E-2</v>
      </c>
      <c r="K606" s="115">
        <f t="shared" si="77"/>
        <v>1</v>
      </c>
      <c r="L606" s="129">
        <f t="shared" si="78"/>
        <v>0.16290035013266824</v>
      </c>
    </row>
    <row r="607" spans="1:12">
      <c r="A607" s="80">
        <v>40707</v>
      </c>
      <c r="B607" s="52">
        <v>114.79274761158007</v>
      </c>
      <c r="C607" s="53">
        <v>6917.31</v>
      </c>
      <c r="D607" s="54">
        <f t="shared" si="79"/>
        <v>41073</v>
      </c>
      <c r="E607" s="53">
        <f t="shared" si="72"/>
        <v>125.9478744237968</v>
      </c>
      <c r="F607" s="81">
        <f t="shared" si="73"/>
        <v>6537.98</v>
      </c>
      <c r="H607" s="64">
        <f t="shared" si="74"/>
        <v>41073</v>
      </c>
      <c r="I607" s="70">
        <f t="shared" si="75"/>
        <v>9.7176233205619633E-2</v>
      </c>
      <c r="J607" s="70">
        <f t="shared" si="76"/>
        <v>-5.4837790991006718E-2</v>
      </c>
      <c r="K607" s="115">
        <f t="shared" si="77"/>
        <v>1</v>
      </c>
      <c r="L607" s="129">
        <f t="shared" si="78"/>
        <v>0.15201402419662635</v>
      </c>
    </row>
    <row r="608" spans="1:12">
      <c r="A608" s="80">
        <v>40708</v>
      </c>
      <c r="B608" s="52">
        <v>114.82121621298775</v>
      </c>
      <c r="C608" s="53">
        <v>6939.63</v>
      </c>
      <c r="D608" s="54">
        <f t="shared" si="79"/>
        <v>41074</v>
      </c>
      <c r="E608" s="53">
        <f t="shared" si="72"/>
        <v>125.97873165303064</v>
      </c>
      <c r="F608" s="81">
        <f t="shared" si="73"/>
        <v>6456.09</v>
      </c>
      <c r="H608" s="64">
        <f t="shared" si="74"/>
        <v>41074</v>
      </c>
      <c r="I608" s="70">
        <f t="shared" si="75"/>
        <v>9.7172942493016556E-2</v>
      </c>
      <c r="J608" s="70">
        <f t="shared" si="76"/>
        <v>-6.9678066409880612E-2</v>
      </c>
      <c r="K608" s="115">
        <f t="shared" si="77"/>
        <v>1</v>
      </c>
      <c r="L608" s="129">
        <f t="shared" si="78"/>
        <v>0.16685100890289717</v>
      </c>
    </row>
    <row r="609" spans="1:12">
      <c r="A609" s="80">
        <v>40709</v>
      </c>
      <c r="B609" s="52">
        <v>114.84969187460857</v>
      </c>
      <c r="C609" s="53">
        <v>6872.76</v>
      </c>
      <c r="D609" s="54">
        <f t="shared" si="79"/>
        <v>41075</v>
      </c>
      <c r="E609" s="53">
        <f t="shared" si="72"/>
        <v>126.00934448482232</v>
      </c>
      <c r="F609" s="81">
        <f t="shared" si="73"/>
        <v>6563.76</v>
      </c>
      <c r="H609" s="64">
        <f t="shared" si="74"/>
        <v>41075</v>
      </c>
      <c r="I609" s="70">
        <f t="shared" si="75"/>
        <v>9.7167457988461381E-2</v>
      </c>
      <c r="J609" s="70">
        <f t="shared" si="76"/>
        <v>-4.4960103364587112E-2</v>
      </c>
      <c r="K609" s="115">
        <f t="shared" si="77"/>
        <v>1</v>
      </c>
      <c r="L609" s="129">
        <f t="shared" si="78"/>
        <v>0.14212756135304849</v>
      </c>
    </row>
    <row r="610" spans="1:12">
      <c r="A610" s="80">
        <v>40710</v>
      </c>
      <c r="B610" s="52">
        <v>114.87805974850161</v>
      </c>
      <c r="C610" s="53">
        <v>6809.72</v>
      </c>
      <c r="D610" s="54">
        <f t="shared" si="79"/>
        <v>41075</v>
      </c>
      <c r="E610" s="53">
        <f t="shared" si="72"/>
        <v>126.00934448482232</v>
      </c>
      <c r="F610" s="81">
        <f t="shared" si="73"/>
        <v>6563.76</v>
      </c>
      <c r="H610" s="64">
        <f t="shared" si="74"/>
        <v>41075</v>
      </c>
      <c r="I610" s="70">
        <f t="shared" si="75"/>
        <v>9.6896524546898011E-2</v>
      </c>
      <c r="J610" s="70">
        <f t="shared" si="76"/>
        <v>-3.6118959369841885E-2</v>
      </c>
      <c r="K610" s="115">
        <f t="shared" si="77"/>
        <v>1</v>
      </c>
      <c r="L610" s="129">
        <f t="shared" si="78"/>
        <v>0.1330154839167399</v>
      </c>
    </row>
    <row r="611" spans="1:12">
      <c r="A611" s="80">
        <v>40711</v>
      </c>
      <c r="B611" s="52">
        <v>114.90540072672175</v>
      </c>
      <c r="C611" s="53">
        <v>6771.41</v>
      </c>
      <c r="D611" s="54">
        <f t="shared" si="79"/>
        <v>41075</v>
      </c>
      <c r="E611" s="53">
        <f t="shared" si="72"/>
        <v>126.00934448482232</v>
      </c>
      <c r="F611" s="81">
        <f t="shared" si="73"/>
        <v>6563.76</v>
      </c>
      <c r="H611" s="64">
        <f t="shared" si="74"/>
        <v>41075</v>
      </c>
      <c r="I611" s="70">
        <f t="shared" si="75"/>
        <v>9.6635525291878688E-2</v>
      </c>
      <c r="J611" s="70">
        <f t="shared" si="76"/>
        <v>-3.0665695918575264E-2</v>
      </c>
      <c r="K611" s="115">
        <f t="shared" si="77"/>
        <v>1</v>
      </c>
      <c r="L611" s="129">
        <f t="shared" si="78"/>
        <v>0.12730122121045395</v>
      </c>
    </row>
    <row r="612" spans="1:12">
      <c r="A612" s="80">
        <v>40714</v>
      </c>
      <c r="B612" s="52">
        <v>114.98847733144717</v>
      </c>
      <c r="C612" s="53">
        <v>6634.54</v>
      </c>
      <c r="D612" s="54">
        <f t="shared" si="79"/>
        <v>41080</v>
      </c>
      <c r="E612" s="53">
        <f t="shared" si="72"/>
        <v>126.16678516504579</v>
      </c>
      <c r="F612" s="81">
        <f t="shared" si="73"/>
        <v>6540.1</v>
      </c>
      <c r="H612" s="64">
        <f t="shared" si="74"/>
        <v>41080</v>
      </c>
      <c r="I612" s="70">
        <f t="shared" si="75"/>
        <v>9.7212417217925617E-2</v>
      </c>
      <c r="J612" s="70">
        <f t="shared" si="76"/>
        <v>-1.4234596520632858E-2</v>
      </c>
      <c r="K612" s="115">
        <f t="shared" si="77"/>
        <v>1</v>
      </c>
      <c r="L612" s="129">
        <f t="shared" si="78"/>
        <v>0.11144701373855848</v>
      </c>
    </row>
    <row r="613" spans="1:12">
      <c r="A613" s="80">
        <v>40715</v>
      </c>
      <c r="B613" s="52">
        <v>115.01630454296139</v>
      </c>
      <c r="C613" s="53">
        <v>6657.17</v>
      </c>
      <c r="D613" s="54">
        <f t="shared" si="79"/>
        <v>41081</v>
      </c>
      <c r="E613" s="53">
        <f t="shared" si="72"/>
        <v>126.19794836098157</v>
      </c>
      <c r="F613" s="81">
        <f t="shared" si="73"/>
        <v>6596.87</v>
      </c>
      <c r="H613" s="64">
        <f t="shared" si="74"/>
        <v>41081</v>
      </c>
      <c r="I613" s="70">
        <f t="shared" si="75"/>
        <v>9.7217901952705743E-2</v>
      </c>
      <c r="J613" s="70">
        <f t="shared" si="76"/>
        <v>-9.0579029827990709E-3</v>
      </c>
      <c r="K613" s="115">
        <f t="shared" si="77"/>
        <v>1</v>
      </c>
      <c r="L613" s="129">
        <f t="shared" si="78"/>
        <v>0.10627580493550481</v>
      </c>
    </row>
    <row r="614" spans="1:12">
      <c r="A614" s="80">
        <v>40716</v>
      </c>
      <c r="B614" s="52">
        <v>115.04413848866079</v>
      </c>
      <c r="C614" s="53">
        <v>6664.16</v>
      </c>
      <c r="D614" s="54">
        <f t="shared" si="79"/>
        <v>41082</v>
      </c>
      <c r="E614" s="53">
        <f t="shared" si="72"/>
        <v>126.22924545217509</v>
      </c>
      <c r="F614" s="81">
        <f t="shared" si="73"/>
        <v>6577.9</v>
      </c>
      <c r="H614" s="64">
        <f t="shared" si="74"/>
        <v>41082</v>
      </c>
      <c r="I614" s="70">
        <f t="shared" si="75"/>
        <v>9.7224483667342598E-2</v>
      </c>
      <c r="J614" s="70">
        <f t="shared" si="76"/>
        <v>-1.2943866893952105E-2</v>
      </c>
      <c r="K614" s="115">
        <f t="shared" si="77"/>
        <v>1</v>
      </c>
      <c r="L614" s="129">
        <f t="shared" si="78"/>
        <v>0.1101683505612947</v>
      </c>
    </row>
    <row r="615" spans="1:12">
      <c r="A615" s="80">
        <v>40717</v>
      </c>
      <c r="B615" s="52">
        <v>115.07186412603656</v>
      </c>
      <c r="C615" s="53">
        <v>6716.82</v>
      </c>
      <c r="D615" s="54">
        <f t="shared" si="79"/>
        <v>41082</v>
      </c>
      <c r="E615" s="53">
        <f t="shared" si="72"/>
        <v>126.22924545217509</v>
      </c>
      <c r="F615" s="81">
        <f t="shared" si="73"/>
        <v>6577.9</v>
      </c>
      <c r="H615" s="64">
        <f t="shared" si="74"/>
        <v>41082</v>
      </c>
      <c r="I615" s="70">
        <f t="shared" si="75"/>
        <v>9.696011627931922E-2</v>
      </c>
      <c r="J615" s="70">
        <f t="shared" si="76"/>
        <v>-2.0682406257723107E-2</v>
      </c>
      <c r="K615" s="115">
        <f t="shared" si="77"/>
        <v>1</v>
      </c>
      <c r="L615" s="129">
        <f t="shared" si="78"/>
        <v>0.11764252253704233</v>
      </c>
    </row>
    <row r="616" spans="1:12">
      <c r="A616" s="80">
        <v>40718</v>
      </c>
      <c r="B616" s="52">
        <v>115.09959644529093</v>
      </c>
      <c r="C616" s="53">
        <v>6907.76</v>
      </c>
      <c r="D616" s="54">
        <f t="shared" si="79"/>
        <v>41082</v>
      </c>
      <c r="E616" s="53">
        <f t="shared" si="72"/>
        <v>126.22924545217509</v>
      </c>
      <c r="F616" s="81">
        <f t="shared" si="73"/>
        <v>6577.9</v>
      </c>
      <c r="H616" s="64">
        <f t="shared" si="74"/>
        <v>41082</v>
      </c>
      <c r="I616" s="70">
        <f t="shared" si="75"/>
        <v>9.6695812588485586E-2</v>
      </c>
      <c r="J616" s="70">
        <f t="shared" si="76"/>
        <v>-4.7752093297972253E-2</v>
      </c>
      <c r="K616" s="115">
        <f t="shared" si="77"/>
        <v>1</v>
      </c>
      <c r="L616" s="129">
        <f t="shared" si="78"/>
        <v>0.14444790588645784</v>
      </c>
    </row>
    <row r="617" spans="1:12">
      <c r="A617" s="80">
        <v>40721</v>
      </c>
      <c r="B617" s="52">
        <v>115.18143225836351</v>
      </c>
      <c r="C617" s="53">
        <v>6977.68</v>
      </c>
      <c r="D617" s="54">
        <f t="shared" si="79"/>
        <v>41087</v>
      </c>
      <c r="E617" s="53">
        <f t="shared" si="72"/>
        <v>126.38493977588924</v>
      </c>
      <c r="F617" s="81">
        <f t="shared" si="73"/>
        <v>6573.05</v>
      </c>
      <c r="H617" s="64">
        <f t="shared" si="74"/>
        <v>41087</v>
      </c>
      <c r="I617" s="70">
        <f t="shared" si="75"/>
        <v>9.7268346971021602E-2</v>
      </c>
      <c r="J617" s="70">
        <f t="shared" si="76"/>
        <v>-5.7989188383531509E-2</v>
      </c>
      <c r="K617" s="115">
        <f t="shared" si="77"/>
        <v>1</v>
      </c>
      <c r="L617" s="129">
        <f t="shared" si="78"/>
        <v>0.15525753535455311</v>
      </c>
    </row>
    <row r="618" spans="1:12">
      <c r="A618" s="80">
        <v>40722</v>
      </c>
      <c r="B618" s="52">
        <v>115.20907580210553</v>
      </c>
      <c r="C618" s="53">
        <v>7001.28</v>
      </c>
      <c r="D618" s="54">
        <f t="shared" si="79"/>
        <v>41088</v>
      </c>
      <c r="E618" s="53">
        <f t="shared" si="72"/>
        <v>126.41590408613433</v>
      </c>
      <c r="F618" s="81">
        <f t="shared" si="73"/>
        <v>6586.92</v>
      </c>
      <c r="H618" s="64">
        <f t="shared" si="74"/>
        <v>41088</v>
      </c>
      <c r="I618" s="70">
        <f t="shared" si="75"/>
        <v>9.7273831996350424E-2</v>
      </c>
      <c r="J618" s="70">
        <f t="shared" si="76"/>
        <v>-5.9183463595228303E-2</v>
      </c>
      <c r="K618" s="115">
        <f t="shared" si="77"/>
        <v>1</v>
      </c>
      <c r="L618" s="129">
        <f t="shared" si="78"/>
        <v>0.15645729559157873</v>
      </c>
    </row>
    <row r="619" spans="1:12">
      <c r="A619" s="80">
        <v>40723</v>
      </c>
      <c r="B619" s="52">
        <v>115.23603472584323</v>
      </c>
      <c r="C619" s="53">
        <v>7073.37</v>
      </c>
      <c r="D619" s="54">
        <f t="shared" si="79"/>
        <v>41089</v>
      </c>
      <c r="E619" s="53">
        <f t="shared" si="72"/>
        <v>126.44599107130682</v>
      </c>
      <c r="F619" s="81">
        <f t="shared" si="73"/>
        <v>6752.88</v>
      </c>
      <c r="H619" s="64">
        <f t="shared" si="74"/>
        <v>41089</v>
      </c>
      <c r="I619" s="70">
        <f t="shared" si="75"/>
        <v>9.727822006487008E-2</v>
      </c>
      <c r="J619" s="70">
        <f t="shared" si="76"/>
        <v>-4.5309378697848346E-2</v>
      </c>
      <c r="K619" s="115">
        <f t="shared" si="77"/>
        <v>1</v>
      </c>
      <c r="L619" s="129">
        <f t="shared" si="78"/>
        <v>0.14258759876271843</v>
      </c>
    </row>
    <row r="620" spans="1:12">
      <c r="A620" s="80">
        <v>40724</v>
      </c>
      <c r="B620" s="52">
        <v>115.26115618141347</v>
      </c>
      <c r="C620" s="53">
        <v>7133.6</v>
      </c>
      <c r="D620" s="54">
        <f t="shared" si="79"/>
        <v>41089</v>
      </c>
      <c r="E620" s="53">
        <f t="shared" si="72"/>
        <v>126.44599107130682</v>
      </c>
      <c r="F620" s="81">
        <f t="shared" si="73"/>
        <v>6752.88</v>
      </c>
      <c r="H620" s="64">
        <f t="shared" si="74"/>
        <v>41089</v>
      </c>
      <c r="I620" s="70">
        <f t="shared" si="75"/>
        <v>9.7039065548580439E-2</v>
      </c>
      <c r="J620" s="70">
        <f t="shared" si="76"/>
        <v>-5.3369967477851277E-2</v>
      </c>
      <c r="K620" s="115">
        <f t="shared" si="77"/>
        <v>1</v>
      </c>
      <c r="L620" s="129">
        <f t="shared" si="78"/>
        <v>0.15040903302643172</v>
      </c>
    </row>
    <row r="621" spans="1:12">
      <c r="A621" s="80">
        <v>40725</v>
      </c>
      <c r="B621" s="52">
        <v>115.28605259114866</v>
      </c>
      <c r="C621" s="53">
        <v>7108.11</v>
      </c>
      <c r="D621" s="54">
        <f t="shared" si="79"/>
        <v>41089</v>
      </c>
      <c r="E621" s="53">
        <f t="shared" si="72"/>
        <v>126.44599107130682</v>
      </c>
      <c r="F621" s="81">
        <f t="shared" si="73"/>
        <v>6752.88</v>
      </c>
      <c r="H621" s="64">
        <f t="shared" si="74"/>
        <v>41089</v>
      </c>
      <c r="I621" s="70">
        <f t="shared" si="75"/>
        <v>9.6802156282823404E-2</v>
      </c>
      <c r="J621" s="70">
        <f t="shared" si="76"/>
        <v>-4.9975309892502984E-2</v>
      </c>
      <c r="K621" s="115">
        <f t="shared" si="77"/>
        <v>1</v>
      </c>
      <c r="L621" s="129">
        <f t="shared" si="78"/>
        <v>0.14677746617532639</v>
      </c>
    </row>
    <row r="622" spans="1:12">
      <c r="A622" s="80">
        <v>40728</v>
      </c>
      <c r="B622" s="52">
        <v>115.36456239296322</v>
      </c>
      <c r="C622" s="53">
        <v>7140.22</v>
      </c>
      <c r="D622" s="54">
        <f t="shared" si="79"/>
        <v>41094</v>
      </c>
      <c r="E622" s="53">
        <f t="shared" si="72"/>
        <v>126.59663850877875</v>
      </c>
      <c r="F622" s="81">
        <f t="shared" si="73"/>
        <v>6784.43</v>
      </c>
      <c r="H622" s="64">
        <f t="shared" si="74"/>
        <v>41094</v>
      </c>
      <c r="I622" s="70">
        <f t="shared" si="75"/>
        <v>9.7361580392044678E-2</v>
      </c>
      <c r="J622" s="70">
        <f t="shared" si="76"/>
        <v>-4.9828996865642794E-2</v>
      </c>
      <c r="K622" s="115">
        <f t="shared" si="77"/>
        <v>1</v>
      </c>
      <c r="L622" s="129">
        <f t="shared" si="78"/>
        <v>0.14719057725768747</v>
      </c>
    </row>
    <row r="623" spans="1:12">
      <c r="A623" s="80">
        <v>40729</v>
      </c>
      <c r="B623" s="52">
        <v>115.39098087775122</v>
      </c>
      <c r="C623" s="53">
        <v>7116.93</v>
      </c>
      <c r="D623" s="54">
        <f t="shared" si="79"/>
        <v>41095</v>
      </c>
      <c r="E623" s="53">
        <f t="shared" si="72"/>
        <v>126.62664191210534</v>
      </c>
      <c r="F623" s="81">
        <f t="shared" si="73"/>
        <v>6818.05</v>
      </c>
      <c r="H623" s="64">
        <f t="shared" si="74"/>
        <v>41095</v>
      </c>
      <c r="I623" s="70">
        <f t="shared" si="75"/>
        <v>9.7370357274781494E-2</v>
      </c>
      <c r="J623" s="70">
        <f t="shared" si="76"/>
        <v>-4.1995635758676819E-2</v>
      </c>
      <c r="K623" s="115">
        <f t="shared" si="77"/>
        <v>1</v>
      </c>
      <c r="L623" s="129">
        <f t="shared" si="78"/>
        <v>0.13936599303345831</v>
      </c>
    </row>
    <row r="624" spans="1:12">
      <c r="A624" s="80">
        <v>40730</v>
      </c>
      <c r="B624" s="52">
        <v>115.41740541237223</v>
      </c>
      <c r="C624" s="53">
        <v>7108.53</v>
      </c>
      <c r="D624" s="54">
        <f t="shared" si="79"/>
        <v>41096</v>
      </c>
      <c r="E624" s="53">
        <f t="shared" si="72"/>
        <v>126.65665242623852</v>
      </c>
      <c r="F624" s="81">
        <f t="shared" si="73"/>
        <v>6804.87</v>
      </c>
      <c r="H624" s="64">
        <f t="shared" si="74"/>
        <v>41096</v>
      </c>
      <c r="I624" s="70">
        <f t="shared" si="75"/>
        <v>9.737913422771749E-2</v>
      </c>
      <c r="J624" s="70">
        <f t="shared" si="76"/>
        <v>-4.2717692687517683E-2</v>
      </c>
      <c r="K624" s="115">
        <f t="shared" si="77"/>
        <v>1</v>
      </c>
      <c r="L624" s="129">
        <f t="shared" si="78"/>
        <v>0.14009682691523517</v>
      </c>
    </row>
    <row r="625" spans="1:12">
      <c r="A625" s="80">
        <v>40731</v>
      </c>
      <c r="B625" s="52">
        <v>115.44383599821167</v>
      </c>
      <c r="C625" s="53">
        <v>7239.36</v>
      </c>
      <c r="D625" s="54">
        <f t="shared" si="79"/>
        <v>41096</v>
      </c>
      <c r="E625" s="53">
        <f t="shared" si="72"/>
        <v>126.65665242623852</v>
      </c>
      <c r="F625" s="81">
        <f t="shared" si="73"/>
        <v>6804.87</v>
      </c>
      <c r="H625" s="64">
        <f t="shared" si="74"/>
        <v>41096</v>
      </c>
      <c r="I625" s="70">
        <f t="shared" si="75"/>
        <v>9.7127891940463229E-2</v>
      </c>
      <c r="J625" s="70">
        <f t="shared" si="76"/>
        <v>-6.0017736374486153E-2</v>
      </c>
      <c r="K625" s="115">
        <f t="shared" si="77"/>
        <v>1</v>
      </c>
      <c r="L625" s="129">
        <f t="shared" si="78"/>
        <v>0.15714562831494938</v>
      </c>
    </row>
    <row r="626" spans="1:12">
      <c r="A626" s="80">
        <v>40732</v>
      </c>
      <c r="B626" s="52">
        <v>115.47027263665527</v>
      </c>
      <c r="C626" s="53">
        <v>7154.24</v>
      </c>
      <c r="D626" s="54">
        <f t="shared" si="79"/>
        <v>41096</v>
      </c>
      <c r="E626" s="53">
        <f t="shared" si="72"/>
        <v>126.65665242623852</v>
      </c>
      <c r="F626" s="81">
        <f t="shared" si="73"/>
        <v>6804.87</v>
      </c>
      <c r="H626" s="64">
        <f t="shared" si="74"/>
        <v>41096</v>
      </c>
      <c r="I626" s="70">
        <f t="shared" si="75"/>
        <v>9.6876707174520016E-2</v>
      </c>
      <c r="J626" s="70">
        <f t="shared" si="76"/>
        <v>-4.883397817238444E-2</v>
      </c>
      <c r="K626" s="115">
        <f t="shared" si="77"/>
        <v>1</v>
      </c>
      <c r="L626" s="129">
        <f t="shared" si="78"/>
        <v>0.14571068534690446</v>
      </c>
    </row>
    <row r="627" spans="1:12">
      <c r="A627" s="80">
        <v>40735</v>
      </c>
      <c r="B627" s="52">
        <v>115.54925430313872</v>
      </c>
      <c r="C627" s="53">
        <v>7097.91</v>
      </c>
      <c r="D627" s="54">
        <f t="shared" si="79"/>
        <v>41101</v>
      </c>
      <c r="E627" s="53">
        <f t="shared" si="72"/>
        <v>126.80742406812418</v>
      </c>
      <c r="F627" s="81">
        <f t="shared" si="73"/>
        <v>6791.25</v>
      </c>
      <c r="H627" s="64">
        <f t="shared" si="74"/>
        <v>41101</v>
      </c>
      <c r="I627" s="70">
        <f t="shared" si="75"/>
        <v>9.7431782081865315E-2</v>
      </c>
      <c r="J627" s="70">
        <f t="shared" si="76"/>
        <v>-4.3204267171603972E-2</v>
      </c>
      <c r="K627" s="115">
        <f t="shared" si="77"/>
        <v>1</v>
      </c>
      <c r="L627" s="129">
        <f t="shared" si="78"/>
        <v>0.14063604925346929</v>
      </c>
    </row>
    <row r="628" spans="1:12">
      <c r="A628" s="80">
        <v>40736</v>
      </c>
      <c r="B628" s="52">
        <v>115.57548398386554</v>
      </c>
      <c r="C628" s="53">
        <v>6984.29</v>
      </c>
      <c r="D628" s="54">
        <f t="shared" si="79"/>
        <v>41102</v>
      </c>
      <c r="E628" s="53">
        <f t="shared" si="72"/>
        <v>126.83747742762833</v>
      </c>
      <c r="F628" s="81">
        <f t="shared" si="73"/>
        <v>6702.12</v>
      </c>
      <c r="H628" s="64">
        <f t="shared" si="74"/>
        <v>41102</v>
      </c>
      <c r="I628" s="70">
        <f t="shared" si="75"/>
        <v>9.7442753909081414E-2</v>
      </c>
      <c r="J628" s="70">
        <f t="shared" si="76"/>
        <v>-4.0400670647982806E-2</v>
      </c>
      <c r="K628" s="115">
        <f t="shared" si="77"/>
        <v>1</v>
      </c>
      <c r="L628" s="129">
        <f t="shared" si="78"/>
        <v>0.13784342455706422</v>
      </c>
    </row>
    <row r="629" spans="1:12">
      <c r="A629" s="80">
        <v>40737</v>
      </c>
      <c r="B629" s="52">
        <v>115.6014884677619</v>
      </c>
      <c r="C629" s="53">
        <v>7059.25</v>
      </c>
      <c r="D629" s="54">
        <f t="shared" si="79"/>
        <v>41103</v>
      </c>
      <c r="E629" s="53">
        <f t="shared" si="72"/>
        <v>126.8671573973464</v>
      </c>
      <c r="F629" s="81">
        <f t="shared" si="73"/>
        <v>6692.35</v>
      </c>
      <c r="H629" s="64">
        <f t="shared" si="74"/>
        <v>41103</v>
      </c>
      <c r="I629" s="70">
        <f t="shared" si="75"/>
        <v>9.7452628672045183E-2</v>
      </c>
      <c r="J629" s="70">
        <f t="shared" si="76"/>
        <v>-5.1974359882423715E-2</v>
      </c>
      <c r="K629" s="115">
        <f t="shared" si="77"/>
        <v>1</v>
      </c>
      <c r="L629" s="129">
        <f t="shared" si="78"/>
        <v>0.1494269885544689</v>
      </c>
    </row>
    <row r="630" spans="1:12">
      <c r="A630" s="80">
        <v>40738</v>
      </c>
      <c r="B630" s="52">
        <v>115.62749880266713</v>
      </c>
      <c r="C630" s="53">
        <v>7079.92</v>
      </c>
      <c r="D630" s="54">
        <f t="shared" si="79"/>
        <v>41103</v>
      </c>
      <c r="E630" s="53">
        <f t="shared" si="72"/>
        <v>126.8671573973464</v>
      </c>
      <c r="F630" s="81">
        <f t="shared" si="73"/>
        <v>6692.35</v>
      </c>
      <c r="H630" s="64">
        <f t="shared" si="74"/>
        <v>41103</v>
      </c>
      <c r="I630" s="70">
        <f t="shared" si="75"/>
        <v>9.7205757376635393E-2</v>
      </c>
      <c r="J630" s="70">
        <f t="shared" si="76"/>
        <v>-5.4742143979027991E-2</v>
      </c>
      <c r="K630" s="115">
        <f t="shared" si="77"/>
        <v>1</v>
      </c>
      <c r="L630" s="129">
        <f t="shared" si="78"/>
        <v>0.15194790135566338</v>
      </c>
    </row>
    <row r="631" spans="1:12">
      <c r="A631" s="80">
        <v>40739</v>
      </c>
      <c r="B631" s="52">
        <v>115.65316810740131</v>
      </c>
      <c r="C631" s="53">
        <v>7056.84</v>
      </c>
      <c r="D631" s="54">
        <f t="shared" si="79"/>
        <v>41103</v>
      </c>
      <c r="E631" s="53">
        <f t="shared" si="72"/>
        <v>126.8671573973464</v>
      </c>
      <c r="F631" s="81">
        <f t="shared" si="73"/>
        <v>6692.35</v>
      </c>
      <c r="H631" s="64">
        <f t="shared" si="74"/>
        <v>41103</v>
      </c>
      <c r="I631" s="70">
        <f t="shared" si="75"/>
        <v>9.6962231761184681E-2</v>
      </c>
      <c r="J631" s="70">
        <f t="shared" si="76"/>
        <v>-5.1650597151132738E-2</v>
      </c>
      <c r="K631" s="115">
        <f t="shared" si="77"/>
        <v>1</v>
      </c>
      <c r="L631" s="129">
        <f t="shared" si="78"/>
        <v>0.14861282891231742</v>
      </c>
    </row>
    <row r="632" spans="1:12">
      <c r="A632" s="80">
        <v>40742</v>
      </c>
      <c r="B632" s="52">
        <v>115.73123399587381</v>
      </c>
      <c r="C632" s="53">
        <v>7039.08</v>
      </c>
      <c r="D632" s="54">
        <f t="shared" si="79"/>
        <v>41108</v>
      </c>
      <c r="E632" s="53">
        <f t="shared" si="72"/>
        <v>127.01691011003035</v>
      </c>
      <c r="F632" s="81">
        <f t="shared" si="73"/>
        <v>6683.15</v>
      </c>
      <c r="H632" s="64">
        <f t="shared" si="74"/>
        <v>41108</v>
      </c>
      <c r="I632" s="70">
        <f t="shared" si="75"/>
        <v>9.751625144305387E-2</v>
      </c>
      <c r="J632" s="70">
        <f t="shared" si="76"/>
        <v>-5.0564846542445974E-2</v>
      </c>
      <c r="K632" s="115">
        <f t="shared" si="77"/>
        <v>1</v>
      </c>
      <c r="L632" s="129">
        <f t="shared" si="78"/>
        <v>0.14808109798549984</v>
      </c>
    </row>
    <row r="633" spans="1:12">
      <c r="A633" s="80">
        <v>40743</v>
      </c>
      <c r="B633" s="52">
        <v>115.75738925475689</v>
      </c>
      <c r="C633" s="53">
        <v>7100.23</v>
      </c>
      <c r="D633" s="54">
        <f t="shared" si="79"/>
        <v>41109</v>
      </c>
      <c r="E633" s="53">
        <f t="shared" si="72"/>
        <v>127.04675908390621</v>
      </c>
      <c r="F633" s="81">
        <f t="shared" si="73"/>
        <v>6717</v>
      </c>
      <c r="H633" s="64">
        <f t="shared" si="74"/>
        <v>41109</v>
      </c>
      <c r="I633" s="70">
        <f t="shared" si="75"/>
        <v>9.7526126857473194E-2</v>
      </c>
      <c r="J633" s="70">
        <f t="shared" si="76"/>
        <v>-5.3974307874533611E-2</v>
      </c>
      <c r="K633" s="115">
        <f t="shared" si="77"/>
        <v>1</v>
      </c>
      <c r="L633" s="129">
        <f t="shared" si="78"/>
        <v>0.15150043473200681</v>
      </c>
    </row>
    <row r="634" spans="1:12">
      <c r="A634" s="80">
        <v>40744</v>
      </c>
      <c r="B634" s="52">
        <v>115.78366618211771</v>
      </c>
      <c r="C634" s="53">
        <v>7041.38</v>
      </c>
      <c r="D634" s="54">
        <f t="shared" si="79"/>
        <v>41110</v>
      </c>
      <c r="E634" s="53">
        <f t="shared" si="72"/>
        <v>127.07661507229092</v>
      </c>
      <c r="F634" s="81">
        <f t="shared" si="73"/>
        <v>6668.78</v>
      </c>
      <c r="H634" s="64">
        <f t="shared" si="74"/>
        <v>41110</v>
      </c>
      <c r="I634" s="70">
        <f t="shared" si="75"/>
        <v>9.7534905073833E-2</v>
      </c>
      <c r="J634" s="70">
        <f t="shared" si="76"/>
        <v>-5.2915763671325888E-2</v>
      </c>
      <c r="K634" s="115">
        <f t="shared" si="77"/>
        <v>1</v>
      </c>
      <c r="L634" s="129">
        <f t="shared" si="78"/>
        <v>0.15045066874515889</v>
      </c>
    </row>
    <row r="635" spans="1:12">
      <c r="A635" s="80">
        <v>40745</v>
      </c>
      <c r="B635" s="52">
        <v>115.80994907434105</v>
      </c>
      <c r="C635" s="53">
        <v>7009.19</v>
      </c>
      <c r="D635" s="54">
        <f t="shared" si="79"/>
        <v>41110</v>
      </c>
      <c r="E635" s="53">
        <f t="shared" si="72"/>
        <v>127.07661507229092</v>
      </c>
      <c r="F635" s="81">
        <f t="shared" si="73"/>
        <v>6668.78</v>
      </c>
      <c r="H635" s="64">
        <f t="shared" si="74"/>
        <v>41110</v>
      </c>
      <c r="I635" s="70">
        <f t="shared" si="75"/>
        <v>9.728582119242235E-2</v>
      </c>
      <c r="J635" s="70">
        <f t="shared" si="76"/>
        <v>-4.856623946561589E-2</v>
      </c>
      <c r="K635" s="115">
        <f t="shared" si="77"/>
        <v>1</v>
      </c>
      <c r="L635" s="129">
        <f t="shared" si="78"/>
        <v>0.14585206065803824</v>
      </c>
    </row>
    <row r="636" spans="1:12">
      <c r="A636" s="80">
        <v>40746</v>
      </c>
      <c r="B636" s="52">
        <v>115.83635374272998</v>
      </c>
      <c r="C636" s="53">
        <v>7126.02</v>
      </c>
      <c r="D636" s="54">
        <f t="shared" si="79"/>
        <v>41110</v>
      </c>
      <c r="E636" s="53">
        <f t="shared" si="72"/>
        <v>127.07661507229092</v>
      </c>
      <c r="F636" s="81">
        <f t="shared" si="73"/>
        <v>6668.78</v>
      </c>
      <c r="H636" s="64">
        <f t="shared" si="74"/>
        <v>41110</v>
      </c>
      <c r="I636" s="70">
        <f t="shared" si="75"/>
        <v>9.7035697053494241E-2</v>
      </c>
      <c r="J636" s="70">
        <f t="shared" si="76"/>
        <v>-6.4164849382965627E-2</v>
      </c>
      <c r="K636" s="115">
        <f t="shared" si="77"/>
        <v>1</v>
      </c>
      <c r="L636" s="129">
        <f t="shared" si="78"/>
        <v>0.16120054643645987</v>
      </c>
    </row>
    <row r="637" spans="1:12">
      <c r="A637" s="80">
        <v>40749</v>
      </c>
      <c r="B637" s="52">
        <v>115.91593331775125</v>
      </c>
      <c r="C637" s="53">
        <v>7184.65</v>
      </c>
      <c r="D637" s="54">
        <f t="shared" si="79"/>
        <v>41115</v>
      </c>
      <c r="E637" s="53">
        <f t="shared" si="72"/>
        <v>127.22547061983978</v>
      </c>
      <c r="F637" s="81">
        <f t="shared" si="73"/>
        <v>6547.56</v>
      </c>
      <c r="H637" s="64">
        <f t="shared" si="74"/>
        <v>41115</v>
      </c>
      <c r="I637" s="70">
        <f t="shared" si="75"/>
        <v>9.7566719072921471E-2</v>
      </c>
      <c r="J637" s="70">
        <f t="shared" si="76"/>
        <v>-8.8673769773057742E-2</v>
      </c>
      <c r="K637" s="115">
        <f t="shared" si="77"/>
        <v>1</v>
      </c>
      <c r="L637" s="129">
        <f t="shared" si="78"/>
        <v>0.18624048884597921</v>
      </c>
    </row>
    <row r="638" spans="1:12">
      <c r="A638" s="80">
        <v>40750</v>
      </c>
      <c r="B638" s="52">
        <v>115.94305764614762</v>
      </c>
      <c r="C638" s="53">
        <v>7051.3</v>
      </c>
      <c r="D638" s="54">
        <f t="shared" si="79"/>
        <v>41116</v>
      </c>
      <c r="E638" s="53">
        <f t="shared" si="72"/>
        <v>127.25524137996483</v>
      </c>
      <c r="F638" s="81">
        <f t="shared" si="73"/>
        <v>6462.24</v>
      </c>
      <c r="H638" s="64">
        <f t="shared" si="74"/>
        <v>41116</v>
      </c>
      <c r="I638" s="70">
        <f t="shared" si="75"/>
        <v>9.7566719072921249E-2</v>
      </c>
      <c r="J638" s="70">
        <f t="shared" si="76"/>
        <v>-8.3539205536567795E-2</v>
      </c>
      <c r="K638" s="115">
        <f t="shared" si="77"/>
        <v>1</v>
      </c>
      <c r="L638" s="129">
        <f t="shared" si="78"/>
        <v>0.18110592460948904</v>
      </c>
    </row>
    <row r="639" spans="1:12">
      <c r="A639" s="80">
        <v>40751</v>
      </c>
      <c r="B639" s="52">
        <v>115.97053615080976</v>
      </c>
      <c r="C639" s="53">
        <v>7016.02</v>
      </c>
      <c r="D639" s="54">
        <f t="shared" si="79"/>
        <v>41117</v>
      </c>
      <c r="E639" s="53">
        <f t="shared" si="72"/>
        <v>127.28514636168912</v>
      </c>
      <c r="F639" s="81">
        <f t="shared" si="73"/>
        <v>6535.1</v>
      </c>
      <c r="H639" s="64">
        <f t="shared" si="74"/>
        <v>41117</v>
      </c>
      <c r="I639" s="70">
        <f t="shared" si="75"/>
        <v>9.7564524459606394E-2</v>
      </c>
      <c r="J639" s="70">
        <f t="shared" si="76"/>
        <v>-6.8545984760590817E-2</v>
      </c>
      <c r="K639" s="115">
        <f t="shared" si="77"/>
        <v>1</v>
      </c>
      <c r="L639" s="129">
        <f t="shared" si="78"/>
        <v>0.16611050922019721</v>
      </c>
    </row>
    <row r="640" spans="1:12">
      <c r="A640" s="80">
        <v>40752</v>
      </c>
      <c r="B640" s="52">
        <v>115.99802116787751</v>
      </c>
      <c r="C640" s="53">
        <v>6941.81</v>
      </c>
      <c r="D640" s="54">
        <f t="shared" si="79"/>
        <v>41117</v>
      </c>
      <c r="E640" s="53">
        <f t="shared" si="72"/>
        <v>127.28514636168912</v>
      </c>
      <c r="F640" s="81">
        <f t="shared" si="73"/>
        <v>6535.1</v>
      </c>
      <c r="H640" s="64">
        <f t="shared" si="74"/>
        <v>41117</v>
      </c>
      <c r="I640" s="70">
        <f t="shared" si="75"/>
        <v>9.7304463301803867E-2</v>
      </c>
      <c r="J640" s="70">
        <f t="shared" si="76"/>
        <v>-5.8588466120507499E-2</v>
      </c>
      <c r="K640" s="115">
        <f t="shared" si="77"/>
        <v>1</v>
      </c>
      <c r="L640" s="129">
        <f t="shared" si="78"/>
        <v>0.15589292942231137</v>
      </c>
    </row>
    <row r="641" spans="1:12">
      <c r="A641" s="80">
        <v>40753</v>
      </c>
      <c r="B641" s="52">
        <v>116.0248167107673</v>
      </c>
      <c r="C641" s="53">
        <v>6934.57</v>
      </c>
      <c r="D641" s="54">
        <f t="shared" si="79"/>
        <v>41117</v>
      </c>
      <c r="E641" s="53">
        <f t="shared" si="72"/>
        <v>127.28514636168912</v>
      </c>
      <c r="F641" s="81">
        <f t="shared" si="73"/>
        <v>6535.1</v>
      </c>
      <c r="H641" s="64">
        <f t="shared" si="74"/>
        <v>41117</v>
      </c>
      <c r="I641" s="70">
        <f t="shared" si="75"/>
        <v>9.7051044510521933E-2</v>
      </c>
      <c r="J641" s="70">
        <f t="shared" si="76"/>
        <v>-5.7605590541302432E-2</v>
      </c>
      <c r="K641" s="115">
        <f t="shared" si="77"/>
        <v>1</v>
      </c>
      <c r="L641" s="129">
        <f t="shared" si="78"/>
        <v>0.15465663505182436</v>
      </c>
    </row>
    <row r="642" spans="1:12">
      <c r="A642" s="80">
        <v>40756</v>
      </c>
      <c r="B642" s="52">
        <v>116.10800650434892</v>
      </c>
      <c r="C642" s="53">
        <v>6978.58</v>
      </c>
      <c r="D642" s="54">
        <f t="shared" si="79"/>
        <v>41122</v>
      </c>
      <c r="E642" s="53">
        <f t="shared" ref="E642:E705" si="80">VLOOKUP(D642,A:B,2,0)</f>
        <v>127.43590190573255</v>
      </c>
      <c r="F642" s="81">
        <f t="shared" ref="F642:F705" si="81">VLOOKUP(D642,A:C,3,0)</f>
        <v>6716.34</v>
      </c>
      <c r="H642" s="64">
        <f t="shared" ref="H642:H705" si="82">D642</f>
        <v>41122</v>
      </c>
      <c r="I642" s="70">
        <f t="shared" ref="I642:I705" si="83">(E642/B642)^(1/1)-1</f>
        <v>9.7563430313131194E-2</v>
      </c>
      <c r="J642" s="70">
        <f t="shared" ref="J642:J705" si="84">(F642/C642)^(1/1)-1</f>
        <v>-3.7577845349626937E-2</v>
      </c>
      <c r="K642" s="115">
        <f t="shared" ref="K642:K705" si="85">IF(I642&gt;J642,1,0)</f>
        <v>1</v>
      </c>
      <c r="L642" s="129">
        <f t="shared" ref="L642:L705" si="86">I642-J642</f>
        <v>0.13514127566275813</v>
      </c>
    </row>
    <row r="643" spans="1:12">
      <c r="A643" s="80">
        <v>40757</v>
      </c>
      <c r="B643" s="52">
        <v>116.13564020989695</v>
      </c>
      <c r="C643" s="53">
        <v>6903.07</v>
      </c>
      <c r="D643" s="54">
        <f t="shared" ref="D643:D706" si="87">VLOOKUP(EDATE(A643,12),A:A,1,1)</f>
        <v>41123</v>
      </c>
      <c r="E643" s="53">
        <f t="shared" si="80"/>
        <v>127.46610421448422</v>
      </c>
      <c r="F643" s="81">
        <f t="shared" si="81"/>
        <v>6700</v>
      </c>
      <c r="H643" s="64">
        <f t="shared" si="82"/>
        <v>41123</v>
      </c>
      <c r="I643" s="70">
        <f t="shared" si="83"/>
        <v>9.7562333010859037E-2</v>
      </c>
      <c r="J643" s="70">
        <f t="shared" si="84"/>
        <v>-2.9417346195243499E-2</v>
      </c>
      <c r="K643" s="115">
        <f t="shared" si="85"/>
        <v>1</v>
      </c>
      <c r="L643" s="129">
        <f t="shared" si="86"/>
        <v>0.12697967920610254</v>
      </c>
    </row>
    <row r="644" spans="1:12">
      <c r="A644" s="80">
        <v>40758</v>
      </c>
      <c r="B644" s="52">
        <v>116.16362889918753</v>
      </c>
      <c r="C644" s="53">
        <v>6837.89</v>
      </c>
      <c r="D644" s="54">
        <f t="shared" si="87"/>
        <v>41124</v>
      </c>
      <c r="E644" s="53">
        <f t="shared" si="80"/>
        <v>127.49605874897462</v>
      </c>
      <c r="F644" s="81">
        <f t="shared" si="81"/>
        <v>6684.52</v>
      </c>
      <c r="H644" s="64">
        <f t="shared" si="82"/>
        <v>41124</v>
      </c>
      <c r="I644" s="70">
        <f t="shared" si="83"/>
        <v>9.75557492235537E-2</v>
      </c>
      <c r="J644" s="70">
        <f t="shared" si="84"/>
        <v>-2.2429433641079299E-2</v>
      </c>
      <c r="K644" s="115">
        <f t="shared" si="85"/>
        <v>1</v>
      </c>
      <c r="L644" s="129">
        <f t="shared" si="86"/>
        <v>0.119985182864633</v>
      </c>
    </row>
    <row r="645" spans="1:12">
      <c r="A645" s="80">
        <v>40759</v>
      </c>
      <c r="B645" s="52">
        <v>116.19174049738115</v>
      </c>
      <c r="C645" s="53">
        <v>6745.54</v>
      </c>
      <c r="D645" s="54">
        <f t="shared" si="87"/>
        <v>41124</v>
      </c>
      <c r="E645" s="53">
        <f t="shared" si="80"/>
        <v>127.49605874897462</v>
      </c>
      <c r="F645" s="81">
        <f t="shared" si="81"/>
        <v>6684.52</v>
      </c>
      <c r="H645" s="64">
        <f t="shared" si="82"/>
        <v>41124</v>
      </c>
      <c r="I645" s="70">
        <f t="shared" si="83"/>
        <v>9.7290204993945029E-2</v>
      </c>
      <c r="J645" s="70">
        <f t="shared" si="84"/>
        <v>-9.0459770455737498E-3</v>
      </c>
      <c r="K645" s="115">
        <f t="shared" si="85"/>
        <v>1</v>
      </c>
      <c r="L645" s="129">
        <f t="shared" si="86"/>
        <v>0.10633618203951878</v>
      </c>
    </row>
    <row r="646" spans="1:12">
      <c r="A646" s="80">
        <v>40760</v>
      </c>
      <c r="B646" s="52">
        <v>116.21962651510052</v>
      </c>
      <c r="C646" s="53">
        <v>6593.07</v>
      </c>
      <c r="D646" s="54">
        <f t="shared" si="87"/>
        <v>41124</v>
      </c>
      <c r="E646" s="53">
        <f t="shared" si="80"/>
        <v>127.49605874897462</v>
      </c>
      <c r="F646" s="81">
        <f t="shared" si="81"/>
        <v>6684.52</v>
      </c>
      <c r="H646" s="64">
        <f t="shared" si="82"/>
        <v>41124</v>
      </c>
      <c r="I646" s="70">
        <f t="shared" si="83"/>
        <v>9.7026918533496875E-2</v>
      </c>
      <c r="J646" s="70">
        <f t="shared" si="84"/>
        <v>1.3870624762060801E-2</v>
      </c>
      <c r="K646" s="115">
        <f t="shared" si="85"/>
        <v>1</v>
      </c>
      <c r="L646" s="129">
        <f t="shared" si="86"/>
        <v>8.3156293771436074E-2</v>
      </c>
    </row>
    <row r="647" spans="1:12">
      <c r="A647" s="80">
        <v>40763</v>
      </c>
      <c r="B647" s="52">
        <v>116.3026073284323</v>
      </c>
      <c r="C647" s="53">
        <v>6476.05</v>
      </c>
      <c r="D647" s="54">
        <f t="shared" si="87"/>
        <v>41129</v>
      </c>
      <c r="E647" s="53">
        <f t="shared" si="80"/>
        <v>127.64438488387844</v>
      </c>
      <c r="F647" s="81">
        <f t="shared" si="81"/>
        <v>6842.69</v>
      </c>
      <c r="H647" s="64">
        <f t="shared" si="82"/>
        <v>41129</v>
      </c>
      <c r="I647" s="70">
        <f t="shared" si="83"/>
        <v>9.7519546775229005E-2</v>
      </c>
      <c r="J647" s="70">
        <f t="shared" si="84"/>
        <v>5.6614757452459363E-2</v>
      </c>
      <c r="K647" s="115">
        <f t="shared" si="85"/>
        <v>1</v>
      </c>
      <c r="L647" s="129">
        <f t="shared" si="86"/>
        <v>4.0904789322769641E-2</v>
      </c>
    </row>
    <row r="648" spans="1:12">
      <c r="A648" s="80">
        <v>40764</v>
      </c>
      <c r="B648" s="52">
        <v>116.33028734897647</v>
      </c>
      <c r="C648" s="53">
        <v>6418.63</v>
      </c>
      <c r="D648" s="54">
        <f t="shared" si="87"/>
        <v>41130</v>
      </c>
      <c r="E648" s="53">
        <f t="shared" si="80"/>
        <v>127.67412602555638</v>
      </c>
      <c r="F648" s="81">
        <f t="shared" si="81"/>
        <v>6823.55</v>
      </c>
      <c r="H648" s="64">
        <f t="shared" si="82"/>
        <v>41130</v>
      </c>
      <c r="I648" s="70">
        <f t="shared" si="83"/>
        <v>9.7514060483232523E-2</v>
      </c>
      <c r="J648" s="70">
        <f t="shared" si="84"/>
        <v>6.308511317835741E-2</v>
      </c>
      <c r="K648" s="115">
        <f t="shared" si="85"/>
        <v>1</v>
      </c>
      <c r="L648" s="129">
        <f t="shared" si="86"/>
        <v>3.4428947304875113E-2</v>
      </c>
    </row>
    <row r="649" spans="1:12">
      <c r="A649" s="80">
        <v>40765</v>
      </c>
      <c r="B649" s="52">
        <v>116.35797395736552</v>
      </c>
      <c r="C649" s="53">
        <v>6531.35</v>
      </c>
      <c r="D649" s="54">
        <f t="shared" si="87"/>
        <v>41131</v>
      </c>
      <c r="E649" s="53">
        <f t="shared" si="80"/>
        <v>127.70374642279431</v>
      </c>
      <c r="F649" s="81">
        <f t="shared" si="81"/>
        <v>6820.25</v>
      </c>
      <c r="H649" s="64">
        <f t="shared" si="82"/>
        <v>41131</v>
      </c>
      <c r="I649" s="70">
        <f t="shared" si="83"/>
        <v>9.7507476965746909E-2</v>
      </c>
      <c r="J649" s="70">
        <f t="shared" si="84"/>
        <v>4.4232815574115625E-2</v>
      </c>
      <c r="K649" s="115">
        <f t="shared" si="85"/>
        <v>1</v>
      </c>
      <c r="L649" s="129">
        <f t="shared" si="86"/>
        <v>5.3274661391631284E-2</v>
      </c>
    </row>
    <row r="650" spans="1:12">
      <c r="A650" s="80">
        <v>40766</v>
      </c>
      <c r="B650" s="52">
        <v>116.38566715516737</v>
      </c>
      <c r="C650" s="53">
        <v>6502.61</v>
      </c>
      <c r="D650" s="54">
        <f t="shared" si="87"/>
        <v>41131</v>
      </c>
      <c r="E650" s="53">
        <f t="shared" si="80"/>
        <v>127.70374642279431</v>
      </c>
      <c r="F650" s="81">
        <f t="shared" si="81"/>
        <v>6820.25</v>
      </c>
      <c r="H650" s="64">
        <f t="shared" si="82"/>
        <v>41131</v>
      </c>
      <c r="I650" s="70">
        <f t="shared" si="83"/>
        <v>9.7246332338650321E-2</v>
      </c>
      <c r="J650" s="70">
        <f t="shared" si="84"/>
        <v>4.884807792563306E-2</v>
      </c>
      <c r="K650" s="115">
        <f t="shared" si="85"/>
        <v>1</v>
      </c>
      <c r="L650" s="129">
        <f t="shared" si="86"/>
        <v>4.8398254413017261E-2</v>
      </c>
    </row>
    <row r="651" spans="1:12">
      <c r="A651" s="80">
        <v>40767</v>
      </c>
      <c r="B651" s="52">
        <v>116.41243585861305</v>
      </c>
      <c r="C651" s="53">
        <v>6419.9</v>
      </c>
      <c r="D651" s="54">
        <f t="shared" si="87"/>
        <v>41131</v>
      </c>
      <c r="E651" s="53">
        <f t="shared" si="80"/>
        <v>127.70374642279431</v>
      </c>
      <c r="F651" s="81">
        <f t="shared" si="81"/>
        <v>6820.25</v>
      </c>
      <c r="H651" s="64">
        <f t="shared" si="82"/>
        <v>41131</v>
      </c>
      <c r="I651" s="70">
        <f t="shared" si="83"/>
        <v>9.699402371319632E-2</v>
      </c>
      <c r="J651" s="70">
        <f t="shared" si="84"/>
        <v>6.2360784435894656E-2</v>
      </c>
      <c r="K651" s="115">
        <f t="shared" si="85"/>
        <v>1</v>
      </c>
      <c r="L651" s="129">
        <f t="shared" si="86"/>
        <v>3.4633239277301664E-2</v>
      </c>
    </row>
    <row r="652" spans="1:12">
      <c r="A652" s="80">
        <v>40771</v>
      </c>
      <c r="B652" s="52">
        <v>116.52419179703733</v>
      </c>
      <c r="C652" s="53">
        <v>6372.92</v>
      </c>
      <c r="D652" s="54">
        <f t="shared" si="87"/>
        <v>41137</v>
      </c>
      <c r="E652" s="53">
        <f t="shared" si="80"/>
        <v>127.88196903409965</v>
      </c>
      <c r="F652" s="81">
        <f t="shared" si="81"/>
        <v>6879.67</v>
      </c>
      <c r="H652" s="64">
        <f t="shared" si="82"/>
        <v>41137</v>
      </c>
      <c r="I652" s="70">
        <f t="shared" si="83"/>
        <v>9.7471409686714416E-2</v>
      </c>
      <c r="J652" s="70">
        <f t="shared" si="84"/>
        <v>7.9516140168086169E-2</v>
      </c>
      <c r="K652" s="115">
        <f t="shared" si="85"/>
        <v>1</v>
      </c>
      <c r="L652" s="129">
        <f t="shared" si="86"/>
        <v>1.7955269518628247E-2</v>
      </c>
    </row>
    <row r="653" spans="1:12">
      <c r="A653" s="80">
        <v>40772</v>
      </c>
      <c r="B653" s="52">
        <v>116.5522741272604</v>
      </c>
      <c r="C653" s="53">
        <v>6403.06</v>
      </c>
      <c r="D653" s="54">
        <f t="shared" si="87"/>
        <v>41138</v>
      </c>
      <c r="E653" s="53">
        <f t="shared" si="80"/>
        <v>127.91150976894654</v>
      </c>
      <c r="F653" s="81">
        <f t="shared" si="81"/>
        <v>6883.95</v>
      </c>
      <c r="H653" s="64">
        <f t="shared" si="82"/>
        <v>41138</v>
      </c>
      <c r="I653" s="70">
        <f t="shared" si="83"/>
        <v>9.7460437616886608E-2</v>
      </c>
      <c r="J653" s="70">
        <f t="shared" si="84"/>
        <v>7.5103153804586986E-2</v>
      </c>
      <c r="K653" s="115">
        <f t="shared" si="85"/>
        <v>1</v>
      </c>
      <c r="L653" s="129">
        <f t="shared" si="86"/>
        <v>2.2357283812299622E-2</v>
      </c>
    </row>
    <row r="654" spans="1:12">
      <c r="A654" s="80">
        <v>40773</v>
      </c>
      <c r="B654" s="52">
        <v>116.58024667305095</v>
      </c>
      <c r="C654" s="53">
        <v>6260.98</v>
      </c>
      <c r="D654" s="54">
        <f t="shared" si="87"/>
        <v>41138</v>
      </c>
      <c r="E654" s="53">
        <f t="shared" si="80"/>
        <v>127.91150976894654</v>
      </c>
      <c r="F654" s="81">
        <f t="shared" si="81"/>
        <v>6883.95</v>
      </c>
      <c r="H654" s="64">
        <f t="shared" si="82"/>
        <v>41138</v>
      </c>
      <c r="I654" s="70">
        <f t="shared" si="83"/>
        <v>9.7197110310412116E-2</v>
      </c>
      <c r="J654" s="70">
        <f t="shared" si="84"/>
        <v>9.9500397701318466E-2</v>
      </c>
      <c r="K654" s="115">
        <f t="shared" si="85"/>
        <v>0</v>
      </c>
      <c r="L654" s="129">
        <f t="shared" si="86"/>
        <v>-2.30328739090635E-3</v>
      </c>
    </row>
    <row r="655" spans="1:12">
      <c r="A655" s="80">
        <v>40774</v>
      </c>
      <c r="B655" s="52">
        <v>116.60822593225248</v>
      </c>
      <c r="C655" s="53">
        <v>6136.28</v>
      </c>
      <c r="D655" s="54">
        <f t="shared" si="87"/>
        <v>41138</v>
      </c>
      <c r="E655" s="53">
        <f t="shared" si="80"/>
        <v>127.91150976894654</v>
      </c>
      <c r="F655" s="81">
        <f t="shared" si="81"/>
        <v>6883.95</v>
      </c>
      <c r="H655" s="64">
        <f t="shared" si="82"/>
        <v>41138</v>
      </c>
      <c r="I655" s="70">
        <f t="shared" si="83"/>
        <v>9.6933846187327255E-2</v>
      </c>
      <c r="J655" s="70">
        <f t="shared" si="84"/>
        <v>0.1218441792095537</v>
      </c>
      <c r="K655" s="115">
        <f t="shared" si="85"/>
        <v>0</v>
      </c>
      <c r="L655" s="129">
        <f t="shared" si="86"/>
        <v>-2.491033302222645E-2</v>
      </c>
    </row>
    <row r="656" spans="1:12">
      <c r="A656" s="80">
        <v>40777</v>
      </c>
      <c r="B656" s="52">
        <v>116.69183403024591</v>
      </c>
      <c r="C656" s="53">
        <v>6203.57</v>
      </c>
      <c r="D656" s="54">
        <f t="shared" si="87"/>
        <v>41143</v>
      </c>
      <c r="E656" s="53">
        <f t="shared" si="80"/>
        <v>128.0586350712563</v>
      </c>
      <c r="F656" s="81">
        <f t="shared" si="81"/>
        <v>6943.66</v>
      </c>
      <c r="H656" s="64">
        <f t="shared" si="82"/>
        <v>41143</v>
      </c>
      <c r="I656" s="70">
        <f t="shared" si="83"/>
        <v>9.7408710176448032E-2</v>
      </c>
      <c r="J656" s="70">
        <f t="shared" si="84"/>
        <v>0.11930066074856893</v>
      </c>
      <c r="K656" s="115">
        <f t="shared" si="85"/>
        <v>0</v>
      </c>
      <c r="L656" s="129">
        <f t="shared" si="86"/>
        <v>-2.18919505721209E-2</v>
      </c>
    </row>
    <row r="657" spans="1:12">
      <c r="A657" s="80">
        <v>40778</v>
      </c>
      <c r="B657" s="52">
        <v>116.71948999491109</v>
      </c>
      <c r="C657" s="53">
        <v>6267.03</v>
      </c>
      <c r="D657" s="54">
        <f t="shared" si="87"/>
        <v>41144</v>
      </c>
      <c r="E657" s="53">
        <f t="shared" si="80"/>
        <v>128.08808855732269</v>
      </c>
      <c r="F657" s="81">
        <f t="shared" si="81"/>
        <v>6947.2</v>
      </c>
      <c r="H657" s="64">
        <f t="shared" si="82"/>
        <v>41144</v>
      </c>
      <c r="I657" s="70">
        <f t="shared" si="83"/>
        <v>9.7401030135646272E-2</v>
      </c>
      <c r="J657" s="70">
        <f t="shared" si="84"/>
        <v>0.10853147344116754</v>
      </c>
      <c r="K657" s="115">
        <f t="shared" si="85"/>
        <v>0</v>
      </c>
      <c r="L657" s="129">
        <f t="shared" si="86"/>
        <v>-1.1130443305521265E-2</v>
      </c>
    </row>
    <row r="658" spans="1:12">
      <c r="A658" s="80">
        <v>40779</v>
      </c>
      <c r="B658" s="52">
        <v>116.74715251403988</v>
      </c>
      <c r="C658" s="53">
        <v>6191.34</v>
      </c>
      <c r="D658" s="54">
        <f t="shared" si="87"/>
        <v>41145</v>
      </c>
      <c r="E658" s="53">
        <f t="shared" si="80"/>
        <v>128.1171645534252</v>
      </c>
      <c r="F658" s="81">
        <f t="shared" si="81"/>
        <v>6910.7</v>
      </c>
      <c r="H658" s="64">
        <f t="shared" si="82"/>
        <v>41145</v>
      </c>
      <c r="I658" s="70">
        <f t="shared" si="83"/>
        <v>9.7390058725569162E-2</v>
      </c>
      <c r="J658" s="70">
        <f t="shared" si="84"/>
        <v>0.1161880949842844</v>
      </c>
      <c r="K658" s="115">
        <f t="shared" si="85"/>
        <v>0</v>
      </c>
      <c r="L658" s="129">
        <f t="shared" si="86"/>
        <v>-1.8798036258715234E-2</v>
      </c>
    </row>
    <row r="659" spans="1:12">
      <c r="A659" s="80">
        <v>40780</v>
      </c>
      <c r="B659" s="52">
        <v>116.77493833633822</v>
      </c>
      <c r="C659" s="53">
        <v>6130.05</v>
      </c>
      <c r="D659" s="54">
        <f t="shared" si="87"/>
        <v>41145</v>
      </c>
      <c r="E659" s="53">
        <f t="shared" si="80"/>
        <v>128.1171645534252</v>
      </c>
      <c r="F659" s="81">
        <f t="shared" si="81"/>
        <v>6910.7</v>
      </c>
      <c r="H659" s="64">
        <f t="shared" si="82"/>
        <v>41145</v>
      </c>
      <c r="I659" s="70">
        <f t="shared" si="83"/>
        <v>9.7128942037364219E-2</v>
      </c>
      <c r="J659" s="70">
        <f t="shared" si="84"/>
        <v>0.12734806404515453</v>
      </c>
      <c r="K659" s="115">
        <f t="shared" si="85"/>
        <v>0</v>
      </c>
      <c r="L659" s="129">
        <f t="shared" si="86"/>
        <v>-3.0219122007790311E-2</v>
      </c>
    </row>
    <row r="660" spans="1:12">
      <c r="A660" s="80">
        <v>40781</v>
      </c>
      <c r="B660" s="52">
        <v>116.80261399672393</v>
      </c>
      <c r="C660" s="53">
        <v>6013.78</v>
      </c>
      <c r="D660" s="54">
        <f t="shared" si="87"/>
        <v>41145</v>
      </c>
      <c r="E660" s="53">
        <f t="shared" si="80"/>
        <v>128.1171645534252</v>
      </c>
      <c r="F660" s="81">
        <f t="shared" si="81"/>
        <v>6910.7</v>
      </c>
      <c r="H660" s="64">
        <f t="shared" si="82"/>
        <v>41145</v>
      </c>
      <c r="I660" s="70">
        <f t="shared" si="83"/>
        <v>9.6868984088135379E-2</v>
      </c>
      <c r="J660" s="70">
        <f t="shared" si="84"/>
        <v>0.14914413230946266</v>
      </c>
      <c r="K660" s="115">
        <f t="shared" si="85"/>
        <v>0</v>
      </c>
      <c r="L660" s="129">
        <f t="shared" si="86"/>
        <v>-5.2275148221327283E-2</v>
      </c>
    </row>
    <row r="661" spans="1:12">
      <c r="A661" s="80">
        <v>40784</v>
      </c>
      <c r="B661" s="52">
        <v>116.8863614709596</v>
      </c>
      <c r="C661" s="53">
        <v>6231.38</v>
      </c>
      <c r="D661" s="54">
        <f t="shared" si="87"/>
        <v>41150</v>
      </c>
      <c r="E661" s="53">
        <f t="shared" si="80"/>
        <v>128.26441850407141</v>
      </c>
      <c r="F661" s="81">
        <f t="shared" si="81"/>
        <v>6784.26</v>
      </c>
      <c r="H661" s="64">
        <f t="shared" si="82"/>
        <v>41150</v>
      </c>
      <c r="I661" s="70">
        <f t="shared" si="83"/>
        <v>9.734289689510689E-2</v>
      </c>
      <c r="J661" s="70">
        <f t="shared" si="84"/>
        <v>8.8725129907019085E-2</v>
      </c>
      <c r="K661" s="115">
        <f t="shared" si="85"/>
        <v>1</v>
      </c>
      <c r="L661" s="129">
        <f t="shared" si="86"/>
        <v>8.6177669880878049E-3</v>
      </c>
    </row>
    <row r="662" spans="1:12">
      <c r="A662" s="80">
        <v>40785</v>
      </c>
      <c r="B662" s="52">
        <v>116.9145310840741</v>
      </c>
      <c r="C662" s="53">
        <v>6334.48</v>
      </c>
      <c r="D662" s="54">
        <f t="shared" si="87"/>
        <v>41151</v>
      </c>
      <c r="E662" s="53">
        <f t="shared" si="80"/>
        <v>128.29379105590886</v>
      </c>
      <c r="F662" s="81">
        <f t="shared" si="81"/>
        <v>6819.22</v>
      </c>
      <c r="H662" s="64">
        <f t="shared" si="82"/>
        <v>41151</v>
      </c>
      <c r="I662" s="70">
        <f t="shared" si="83"/>
        <v>9.7329731953095244E-2</v>
      </c>
      <c r="J662" s="70">
        <f t="shared" si="84"/>
        <v>7.6524039858046899E-2</v>
      </c>
      <c r="K662" s="115">
        <f t="shared" si="85"/>
        <v>1</v>
      </c>
      <c r="L662" s="129">
        <f t="shared" si="86"/>
        <v>2.0805692095048345E-2</v>
      </c>
    </row>
    <row r="663" spans="1:12">
      <c r="A663" s="80">
        <v>40788</v>
      </c>
      <c r="B663" s="52">
        <v>116.99835880286139</v>
      </c>
      <c r="C663" s="53">
        <v>6384.31</v>
      </c>
      <c r="D663" s="54">
        <f t="shared" si="87"/>
        <v>41152</v>
      </c>
      <c r="E663" s="53">
        <f t="shared" si="80"/>
        <v>128.3230420402696</v>
      </c>
      <c r="F663" s="81">
        <f t="shared" si="81"/>
        <v>6747.3</v>
      </c>
      <c r="H663" s="64">
        <f t="shared" si="82"/>
        <v>41152</v>
      </c>
      <c r="I663" s="70">
        <f t="shared" si="83"/>
        <v>9.6793522176579883E-2</v>
      </c>
      <c r="J663" s="70">
        <f t="shared" si="84"/>
        <v>5.6856574947018457E-2</v>
      </c>
      <c r="K663" s="115">
        <f t="shared" si="85"/>
        <v>1</v>
      </c>
      <c r="L663" s="129">
        <f t="shared" si="86"/>
        <v>3.9936947229561426E-2</v>
      </c>
    </row>
    <row r="664" spans="1:12">
      <c r="A664" s="80">
        <v>40791</v>
      </c>
      <c r="B664" s="52">
        <v>117.08224662612305</v>
      </c>
      <c r="C664" s="53">
        <v>6356.06</v>
      </c>
      <c r="D664" s="54">
        <f t="shared" si="87"/>
        <v>41157</v>
      </c>
      <c r="E664" s="53">
        <f t="shared" si="80"/>
        <v>128.46937683148914</v>
      </c>
      <c r="F664" s="81">
        <f t="shared" si="81"/>
        <v>6705.82</v>
      </c>
      <c r="H664" s="64">
        <f t="shared" si="82"/>
        <v>41157</v>
      </c>
      <c r="I664" s="70">
        <f t="shared" si="83"/>
        <v>9.7257530782855817E-2</v>
      </c>
      <c r="J664" s="70">
        <f t="shared" si="84"/>
        <v>5.5027800241029601E-2</v>
      </c>
      <c r="K664" s="115">
        <f t="shared" si="85"/>
        <v>1</v>
      </c>
      <c r="L664" s="129">
        <f t="shared" si="86"/>
        <v>4.2229730541826216E-2</v>
      </c>
    </row>
    <row r="665" spans="1:12">
      <c r="A665" s="80">
        <v>40792</v>
      </c>
      <c r="B665" s="52">
        <v>117.1102292830667</v>
      </c>
      <c r="C665" s="53">
        <v>6416.74</v>
      </c>
      <c r="D665" s="54">
        <f t="shared" si="87"/>
        <v>41158</v>
      </c>
      <c r="E665" s="53">
        <f t="shared" si="80"/>
        <v>128.49828244127622</v>
      </c>
      <c r="F665" s="81">
        <f t="shared" si="81"/>
        <v>6723.35</v>
      </c>
      <c r="H665" s="64">
        <f t="shared" si="82"/>
        <v>41158</v>
      </c>
      <c r="I665" s="70">
        <f t="shared" si="83"/>
        <v>9.724217284797132E-2</v>
      </c>
      <c r="J665" s="70">
        <f t="shared" si="84"/>
        <v>4.778283053388499E-2</v>
      </c>
      <c r="K665" s="115">
        <f t="shared" si="85"/>
        <v>1</v>
      </c>
      <c r="L665" s="129">
        <f t="shared" si="86"/>
        <v>4.945934231408633E-2</v>
      </c>
    </row>
    <row r="666" spans="1:12">
      <c r="A666" s="80">
        <v>40793</v>
      </c>
      <c r="B666" s="52">
        <v>117.13821862786537</v>
      </c>
      <c r="C666" s="53">
        <v>6493.2</v>
      </c>
      <c r="D666" s="54">
        <f t="shared" si="87"/>
        <v>41159</v>
      </c>
      <c r="E666" s="53">
        <f t="shared" si="80"/>
        <v>128.52719455482548</v>
      </c>
      <c r="F666" s="81">
        <f t="shared" si="81"/>
        <v>6856.41</v>
      </c>
      <c r="H666" s="64">
        <f t="shared" si="82"/>
        <v>41159</v>
      </c>
      <c r="I666" s="70">
        <f t="shared" si="83"/>
        <v>9.7226815128046207E-2</v>
      </c>
      <c r="J666" s="70">
        <f t="shared" si="84"/>
        <v>5.5936980225466559E-2</v>
      </c>
      <c r="K666" s="115">
        <f t="shared" si="85"/>
        <v>1</v>
      </c>
      <c r="L666" s="129">
        <f t="shared" si="86"/>
        <v>4.1289834902579647E-2</v>
      </c>
    </row>
    <row r="667" spans="1:12">
      <c r="A667" s="80">
        <v>40794</v>
      </c>
      <c r="B667" s="52">
        <v>117.16644893855468</v>
      </c>
      <c r="C667" s="53">
        <v>6529.77</v>
      </c>
      <c r="D667" s="54">
        <f t="shared" si="87"/>
        <v>41160</v>
      </c>
      <c r="E667" s="53">
        <f t="shared" si="80"/>
        <v>128.55624170079489</v>
      </c>
      <c r="F667" s="81">
        <f t="shared" si="81"/>
        <v>6877.73</v>
      </c>
      <c r="H667" s="64">
        <f t="shared" si="82"/>
        <v>41160</v>
      </c>
      <c r="I667" s="70">
        <f t="shared" si="83"/>
        <v>9.7210360691338593E-2</v>
      </c>
      <c r="J667" s="70">
        <f t="shared" si="84"/>
        <v>5.3288247518672005E-2</v>
      </c>
      <c r="K667" s="115">
        <f t="shared" si="85"/>
        <v>1</v>
      </c>
      <c r="L667" s="129">
        <f t="shared" si="86"/>
        <v>4.3922113172666588E-2</v>
      </c>
    </row>
    <row r="668" spans="1:12">
      <c r="A668" s="80">
        <v>40795</v>
      </c>
      <c r="B668" s="52">
        <v>117.19421738695313</v>
      </c>
      <c r="C668" s="53">
        <v>6410.92</v>
      </c>
      <c r="D668" s="54">
        <f t="shared" si="87"/>
        <v>41160</v>
      </c>
      <c r="E668" s="53">
        <f t="shared" si="80"/>
        <v>128.55624170079489</v>
      </c>
      <c r="F668" s="81">
        <f t="shared" si="81"/>
        <v>6877.73</v>
      </c>
      <c r="H668" s="64">
        <f t="shared" si="82"/>
        <v>41160</v>
      </c>
      <c r="I668" s="70">
        <f t="shared" si="83"/>
        <v>9.6950383450460809E-2</v>
      </c>
      <c r="J668" s="70">
        <f t="shared" si="84"/>
        <v>7.2814822209604779E-2</v>
      </c>
      <c r="K668" s="115">
        <f t="shared" si="85"/>
        <v>1</v>
      </c>
      <c r="L668" s="129">
        <f t="shared" si="86"/>
        <v>2.4135561240856029E-2</v>
      </c>
    </row>
    <row r="669" spans="1:12">
      <c r="A669" s="80">
        <v>40798</v>
      </c>
      <c r="B669" s="52">
        <v>117.27965197142821</v>
      </c>
      <c r="C669" s="53">
        <v>6268.36</v>
      </c>
      <c r="D669" s="54">
        <f t="shared" si="87"/>
        <v>41164</v>
      </c>
      <c r="E669" s="53">
        <f t="shared" si="80"/>
        <v>128.67403292936984</v>
      </c>
      <c r="F669" s="81">
        <f t="shared" si="81"/>
        <v>6970.74</v>
      </c>
      <c r="H669" s="64">
        <f t="shared" si="82"/>
        <v>41164</v>
      </c>
      <c r="I669" s="70">
        <f t="shared" si="83"/>
        <v>9.715565118420999E-2</v>
      </c>
      <c r="J669" s="70">
        <f t="shared" si="84"/>
        <v>0.11205163711082333</v>
      </c>
      <c r="K669" s="115">
        <f t="shared" si="85"/>
        <v>0</v>
      </c>
      <c r="L669" s="129">
        <f t="shared" si="86"/>
        <v>-1.4895985926613342E-2</v>
      </c>
    </row>
    <row r="670" spans="1:12">
      <c r="A670" s="80">
        <v>40799</v>
      </c>
      <c r="B670" s="52">
        <v>117.30826820650923</v>
      </c>
      <c r="C670" s="53">
        <v>6260.97</v>
      </c>
      <c r="D670" s="54">
        <f t="shared" si="87"/>
        <v>41165</v>
      </c>
      <c r="E670" s="53">
        <f t="shared" si="80"/>
        <v>128.70349928291068</v>
      </c>
      <c r="F670" s="81">
        <f t="shared" si="81"/>
        <v>6976.32</v>
      </c>
      <c r="H670" s="64">
        <f t="shared" si="82"/>
        <v>41165</v>
      </c>
      <c r="I670" s="70">
        <f t="shared" si="83"/>
        <v>9.7139197864052562E-2</v>
      </c>
      <c r="J670" s="70">
        <f t="shared" si="84"/>
        <v>0.11425545881868127</v>
      </c>
      <c r="K670" s="115">
        <f t="shared" si="85"/>
        <v>0</v>
      </c>
      <c r="L670" s="129">
        <f t="shared" si="86"/>
        <v>-1.7116260954628704E-2</v>
      </c>
    </row>
    <row r="671" spans="1:12">
      <c r="A671" s="80">
        <v>40800</v>
      </c>
      <c r="B671" s="52">
        <v>117.3368914239516</v>
      </c>
      <c r="C671" s="53">
        <v>6352.32</v>
      </c>
      <c r="D671" s="54">
        <f t="shared" si="87"/>
        <v>41166</v>
      </c>
      <c r="E671" s="53">
        <f t="shared" si="80"/>
        <v>128.73284368074718</v>
      </c>
      <c r="F671" s="81">
        <f t="shared" si="81"/>
        <v>7160.08</v>
      </c>
      <c r="H671" s="64">
        <f t="shared" si="82"/>
        <v>41166</v>
      </c>
      <c r="I671" s="70">
        <f t="shared" si="83"/>
        <v>9.7121647919073517E-2</v>
      </c>
      <c r="J671" s="70">
        <f t="shared" si="84"/>
        <v>0.12715984081406484</v>
      </c>
      <c r="K671" s="115">
        <f t="shared" si="85"/>
        <v>0</v>
      </c>
      <c r="L671" s="129">
        <f t="shared" si="86"/>
        <v>-3.0038192894991322E-2</v>
      </c>
    </row>
    <row r="672" spans="1:12">
      <c r="A672" s="80">
        <v>40801</v>
      </c>
      <c r="B672" s="52">
        <v>117.36563896235047</v>
      </c>
      <c r="C672" s="53">
        <v>6432.93</v>
      </c>
      <c r="D672" s="54">
        <f t="shared" si="87"/>
        <v>41166</v>
      </c>
      <c r="E672" s="53">
        <f t="shared" si="80"/>
        <v>128.73284368074718</v>
      </c>
      <c r="F672" s="81">
        <f t="shared" si="81"/>
        <v>7160.08</v>
      </c>
      <c r="H672" s="64">
        <f t="shared" si="82"/>
        <v>41166</v>
      </c>
      <c r="I672" s="70">
        <f t="shared" si="83"/>
        <v>9.6852918953929779E-2</v>
      </c>
      <c r="J672" s="70">
        <f t="shared" si="84"/>
        <v>0.11303558409620496</v>
      </c>
      <c r="K672" s="115">
        <f t="shared" si="85"/>
        <v>0</v>
      </c>
      <c r="L672" s="129">
        <f t="shared" si="86"/>
        <v>-1.6182665142275177E-2</v>
      </c>
    </row>
    <row r="673" spans="1:12">
      <c r="A673" s="80">
        <v>40802</v>
      </c>
      <c r="B673" s="52">
        <v>117.39451090953521</v>
      </c>
      <c r="C673" s="53">
        <v>6443.78</v>
      </c>
      <c r="D673" s="54">
        <f t="shared" si="87"/>
        <v>41166</v>
      </c>
      <c r="E673" s="53">
        <f t="shared" si="80"/>
        <v>128.73284368074718</v>
      </c>
      <c r="F673" s="81">
        <f t="shared" si="81"/>
        <v>7160.08</v>
      </c>
      <c r="H673" s="64">
        <f t="shared" si="82"/>
        <v>41166</v>
      </c>
      <c r="I673" s="70">
        <f t="shared" si="83"/>
        <v>9.6583159496693494E-2</v>
      </c>
      <c r="J673" s="70">
        <f t="shared" si="84"/>
        <v>0.11116146112995784</v>
      </c>
      <c r="K673" s="115">
        <f t="shared" si="85"/>
        <v>0</v>
      </c>
      <c r="L673" s="129">
        <f t="shared" si="86"/>
        <v>-1.4578301633264346E-2</v>
      </c>
    </row>
    <row r="674" spans="1:12">
      <c r="A674" s="80">
        <v>40805</v>
      </c>
      <c r="B674" s="52">
        <v>117.48114805858644</v>
      </c>
      <c r="C674" s="53">
        <v>6377.64</v>
      </c>
      <c r="D674" s="54">
        <f t="shared" si="87"/>
        <v>41170</v>
      </c>
      <c r="E674" s="53">
        <f t="shared" si="80"/>
        <v>128.85039693122542</v>
      </c>
      <c r="F674" s="81">
        <f t="shared" si="81"/>
        <v>7189.06</v>
      </c>
      <c r="H674" s="64">
        <f t="shared" si="82"/>
        <v>41170</v>
      </c>
      <c r="I674" s="70">
        <f t="shared" si="83"/>
        <v>9.6775091668062974E-2</v>
      </c>
      <c r="J674" s="70">
        <f t="shared" si="84"/>
        <v>0.12722888090265361</v>
      </c>
      <c r="K674" s="115">
        <f t="shared" si="85"/>
        <v>0</v>
      </c>
      <c r="L674" s="129">
        <f t="shared" si="86"/>
        <v>-3.0453789234590634E-2</v>
      </c>
    </row>
    <row r="675" spans="1:12">
      <c r="A675" s="80">
        <v>40806</v>
      </c>
      <c r="B675" s="52">
        <v>117.51016590215693</v>
      </c>
      <c r="C675" s="53">
        <v>6514.86</v>
      </c>
      <c r="D675" s="54">
        <f t="shared" si="87"/>
        <v>41172</v>
      </c>
      <c r="E675" s="53">
        <f t="shared" si="80"/>
        <v>128.90941041301994</v>
      </c>
      <c r="F675" s="81">
        <f t="shared" si="81"/>
        <v>7130.28</v>
      </c>
      <c r="H675" s="64">
        <f t="shared" si="82"/>
        <v>41172</v>
      </c>
      <c r="I675" s="70">
        <f t="shared" si="83"/>
        <v>9.7006454065892589E-2</v>
      </c>
      <c r="J675" s="70">
        <f t="shared" si="84"/>
        <v>9.4464040670098726E-2</v>
      </c>
      <c r="K675" s="115">
        <f t="shared" si="85"/>
        <v>1</v>
      </c>
      <c r="L675" s="129">
        <f t="shared" si="86"/>
        <v>2.5424133957938633E-3</v>
      </c>
    </row>
    <row r="676" spans="1:12">
      <c r="A676" s="80">
        <v>40807</v>
      </c>
      <c r="B676" s="52">
        <v>117.53919091313477</v>
      </c>
      <c r="C676" s="53">
        <v>6506.04</v>
      </c>
      <c r="D676" s="54">
        <f t="shared" si="87"/>
        <v>41173</v>
      </c>
      <c r="E676" s="53">
        <f t="shared" si="80"/>
        <v>128.93867284918369</v>
      </c>
      <c r="F676" s="81">
        <f t="shared" si="81"/>
        <v>7306.02</v>
      </c>
      <c r="H676" s="64">
        <f t="shared" si="82"/>
        <v>41173</v>
      </c>
      <c r="I676" s="70">
        <f t="shared" si="83"/>
        <v>9.6984519354684773E-2</v>
      </c>
      <c r="J676" s="70">
        <f t="shared" si="84"/>
        <v>0.1229595883210064</v>
      </c>
      <c r="K676" s="115">
        <f t="shared" si="85"/>
        <v>0</v>
      </c>
      <c r="L676" s="129">
        <f t="shared" si="86"/>
        <v>-2.5975068966321624E-2</v>
      </c>
    </row>
    <row r="677" spans="1:12">
      <c r="A677" s="80">
        <v>40808</v>
      </c>
      <c r="B677" s="52">
        <v>117.56822309329033</v>
      </c>
      <c r="C677" s="53">
        <v>6240.39</v>
      </c>
      <c r="D677" s="54">
        <f t="shared" si="87"/>
        <v>41173</v>
      </c>
      <c r="E677" s="53">
        <f t="shared" si="80"/>
        <v>128.93867284918369</v>
      </c>
      <c r="F677" s="81">
        <f t="shared" si="81"/>
        <v>7306.02</v>
      </c>
      <c r="H677" s="64">
        <f t="shared" si="82"/>
        <v>41173</v>
      </c>
      <c r="I677" s="70">
        <f t="shared" si="83"/>
        <v>9.6713631087806062E-2</v>
      </c>
      <c r="J677" s="70">
        <f t="shared" si="84"/>
        <v>0.17076336575117912</v>
      </c>
      <c r="K677" s="115">
        <f t="shared" si="85"/>
        <v>0</v>
      </c>
      <c r="L677" s="129">
        <f t="shared" si="86"/>
        <v>-7.4049734663373057E-2</v>
      </c>
    </row>
    <row r="678" spans="1:12">
      <c r="A678" s="80">
        <v>40809</v>
      </c>
      <c r="B678" s="52">
        <v>117.59655703505581</v>
      </c>
      <c r="C678" s="53">
        <v>6169.52</v>
      </c>
      <c r="D678" s="54">
        <f t="shared" si="87"/>
        <v>41173</v>
      </c>
      <c r="E678" s="53">
        <f t="shared" si="80"/>
        <v>128.93867284918369</v>
      </c>
      <c r="F678" s="81">
        <f t="shared" si="81"/>
        <v>7306.02</v>
      </c>
      <c r="H678" s="64">
        <f t="shared" si="82"/>
        <v>41173</v>
      </c>
      <c r="I678" s="70">
        <f t="shared" si="83"/>
        <v>9.6449386785590674E-2</v>
      </c>
      <c r="J678" s="70">
        <f t="shared" si="84"/>
        <v>0.18421206187839578</v>
      </c>
      <c r="K678" s="115">
        <f t="shared" si="85"/>
        <v>0</v>
      </c>
      <c r="L678" s="129">
        <f t="shared" si="86"/>
        <v>-8.7762675092805109E-2</v>
      </c>
    </row>
    <row r="679" spans="1:12">
      <c r="A679" s="80">
        <v>40812</v>
      </c>
      <c r="B679" s="52">
        <v>117.684401663161</v>
      </c>
      <c r="C679" s="53">
        <v>6128.56</v>
      </c>
      <c r="D679" s="54">
        <f t="shared" si="87"/>
        <v>41178</v>
      </c>
      <c r="E679" s="53">
        <f t="shared" si="80"/>
        <v>129.08700007365721</v>
      </c>
      <c r="F679" s="81">
        <f t="shared" si="81"/>
        <v>7270.42</v>
      </c>
      <c r="H679" s="64">
        <f t="shared" si="82"/>
        <v>41178</v>
      </c>
      <c r="I679" s="70">
        <f t="shared" si="83"/>
        <v>9.689133181076115E-2</v>
      </c>
      <c r="J679" s="70">
        <f t="shared" si="84"/>
        <v>0.18631782996331925</v>
      </c>
      <c r="K679" s="115">
        <f t="shared" si="85"/>
        <v>0</v>
      </c>
      <c r="L679" s="129">
        <f t="shared" si="86"/>
        <v>-8.9426498152558098E-2</v>
      </c>
    </row>
    <row r="680" spans="1:12">
      <c r="A680" s="80">
        <v>40813</v>
      </c>
      <c r="B680" s="52">
        <v>117.71370507917511</v>
      </c>
      <c r="C680" s="53">
        <v>6300.72</v>
      </c>
      <c r="D680" s="54">
        <f t="shared" si="87"/>
        <v>41179</v>
      </c>
      <c r="E680" s="53">
        <f t="shared" si="80"/>
        <v>129.11669008367414</v>
      </c>
      <c r="F680" s="81">
        <f t="shared" si="81"/>
        <v>7252.52</v>
      </c>
      <c r="H680" s="64">
        <f t="shared" si="82"/>
        <v>41179</v>
      </c>
      <c r="I680" s="70">
        <f t="shared" si="83"/>
        <v>9.6870496063557798E-2</v>
      </c>
      <c r="J680" s="70">
        <f t="shared" si="84"/>
        <v>0.15106210083926919</v>
      </c>
      <c r="K680" s="115">
        <f t="shared" si="85"/>
        <v>0</v>
      </c>
      <c r="L680" s="129">
        <f t="shared" si="86"/>
        <v>-5.4191604775711388E-2</v>
      </c>
    </row>
    <row r="681" spans="1:12">
      <c r="A681" s="80">
        <v>40814</v>
      </c>
      <c r="B681" s="52">
        <v>117.74289807803476</v>
      </c>
      <c r="C681" s="53">
        <v>6268.57</v>
      </c>
      <c r="D681" s="54">
        <f t="shared" si="87"/>
        <v>41180</v>
      </c>
      <c r="E681" s="53">
        <f t="shared" si="80"/>
        <v>129.1462578057033</v>
      </c>
      <c r="F681" s="81">
        <f t="shared" si="81"/>
        <v>7321.57</v>
      </c>
      <c r="H681" s="64">
        <f t="shared" si="82"/>
        <v>41180</v>
      </c>
      <c r="I681" s="70">
        <f t="shared" si="83"/>
        <v>9.684966069130474E-2</v>
      </c>
      <c r="J681" s="70">
        <f t="shared" si="84"/>
        <v>0.16798089516428782</v>
      </c>
      <c r="K681" s="115">
        <f t="shared" si="85"/>
        <v>0</v>
      </c>
      <c r="L681" s="129">
        <f t="shared" si="86"/>
        <v>-7.1131234472983085E-2</v>
      </c>
    </row>
    <row r="682" spans="1:12">
      <c r="A682" s="80">
        <v>40815</v>
      </c>
      <c r="B682" s="52">
        <v>117.77174508806388</v>
      </c>
      <c r="C682" s="53">
        <v>6356.74</v>
      </c>
      <c r="D682" s="54">
        <f t="shared" si="87"/>
        <v>41180</v>
      </c>
      <c r="E682" s="53">
        <f t="shared" si="80"/>
        <v>129.1462578057033</v>
      </c>
      <c r="F682" s="81">
        <f t="shared" si="81"/>
        <v>7321.57</v>
      </c>
      <c r="H682" s="64">
        <f t="shared" si="82"/>
        <v>41180</v>
      </c>
      <c r="I682" s="70">
        <f t="shared" si="83"/>
        <v>9.6580998346709634E-2</v>
      </c>
      <c r="J682" s="70">
        <f t="shared" si="84"/>
        <v>0.15178062969383688</v>
      </c>
      <c r="K682" s="115">
        <f t="shared" si="85"/>
        <v>0</v>
      </c>
      <c r="L682" s="129">
        <f t="shared" si="86"/>
        <v>-5.5199631347127243E-2</v>
      </c>
    </row>
    <row r="683" spans="1:12">
      <c r="A683" s="80">
        <v>40816</v>
      </c>
      <c r="B683" s="52">
        <v>117.80059916561046</v>
      </c>
      <c r="C683" s="53">
        <v>6265.26</v>
      </c>
      <c r="D683" s="54">
        <f t="shared" si="87"/>
        <v>41180</v>
      </c>
      <c r="E683" s="53">
        <f t="shared" si="80"/>
        <v>129.1462578057033</v>
      </c>
      <c r="F683" s="81">
        <f t="shared" si="81"/>
        <v>7321.57</v>
      </c>
      <c r="H683" s="64">
        <f t="shared" si="82"/>
        <v>41180</v>
      </c>
      <c r="I683" s="70">
        <f t="shared" si="83"/>
        <v>9.6312401808266612E-2</v>
      </c>
      <c r="J683" s="70">
        <f t="shared" si="84"/>
        <v>0.16859795124224686</v>
      </c>
      <c r="K683" s="115">
        <f t="shared" si="85"/>
        <v>0</v>
      </c>
      <c r="L683" s="129">
        <f t="shared" si="86"/>
        <v>-7.2285549433980245E-2</v>
      </c>
    </row>
    <row r="684" spans="1:12">
      <c r="A684" s="80">
        <v>40819</v>
      </c>
      <c r="B684" s="52">
        <v>117.88682920419969</v>
      </c>
      <c r="C684" s="53">
        <v>6146.41</v>
      </c>
      <c r="D684" s="54">
        <f t="shared" si="87"/>
        <v>41185</v>
      </c>
      <c r="E684" s="53">
        <f t="shared" si="80"/>
        <v>129.29132810704746</v>
      </c>
      <c r="F684" s="81">
        <f t="shared" si="81"/>
        <v>7357.46</v>
      </c>
      <c r="H684" s="64">
        <f t="shared" si="82"/>
        <v>41185</v>
      </c>
      <c r="I684" s="70">
        <f t="shared" si="83"/>
        <v>9.6741077691497424E-2</v>
      </c>
      <c r="J684" s="70">
        <f t="shared" si="84"/>
        <v>0.19703371561610772</v>
      </c>
      <c r="K684" s="115">
        <f t="shared" si="85"/>
        <v>0</v>
      </c>
      <c r="L684" s="129">
        <f t="shared" si="86"/>
        <v>-0.1002926379246103</v>
      </c>
    </row>
    <row r="685" spans="1:12">
      <c r="A685" s="80">
        <v>40820</v>
      </c>
      <c r="B685" s="52">
        <v>117.91523993003788</v>
      </c>
      <c r="C685" s="53">
        <v>6048.39</v>
      </c>
      <c r="D685" s="54">
        <f t="shared" si="87"/>
        <v>41186</v>
      </c>
      <c r="E685" s="53">
        <f t="shared" si="80"/>
        <v>129.32003078188723</v>
      </c>
      <c r="F685" s="81">
        <f t="shared" si="81"/>
        <v>7429.84</v>
      </c>
      <c r="H685" s="64">
        <f t="shared" si="82"/>
        <v>41186</v>
      </c>
      <c r="I685" s="70">
        <f t="shared" si="83"/>
        <v>9.6720244631788965E-2</v>
      </c>
      <c r="J685" s="70">
        <f t="shared" si="84"/>
        <v>0.22839962370151401</v>
      </c>
      <c r="K685" s="115">
        <f t="shared" si="85"/>
        <v>0</v>
      </c>
      <c r="L685" s="129">
        <f t="shared" si="86"/>
        <v>-0.13167937906972504</v>
      </c>
    </row>
    <row r="686" spans="1:12">
      <c r="A686" s="80">
        <v>40821</v>
      </c>
      <c r="B686" s="52">
        <v>117.94342167238118</v>
      </c>
      <c r="C686" s="53">
        <v>6021.97</v>
      </c>
      <c r="D686" s="54">
        <f t="shared" si="87"/>
        <v>41187</v>
      </c>
      <c r="E686" s="53">
        <f t="shared" si="80"/>
        <v>129.34848118865926</v>
      </c>
      <c r="F686" s="81">
        <f t="shared" si="81"/>
        <v>7377.63</v>
      </c>
      <c r="H686" s="64">
        <f t="shared" si="82"/>
        <v>41187</v>
      </c>
      <c r="I686" s="70">
        <f t="shared" si="83"/>
        <v>9.6699411926157497E-2</v>
      </c>
      <c r="J686" s="70">
        <f t="shared" si="84"/>
        <v>0.22511902251256655</v>
      </c>
      <c r="K686" s="115">
        <f t="shared" si="85"/>
        <v>0</v>
      </c>
      <c r="L686" s="129">
        <f t="shared" si="86"/>
        <v>-0.12841961058640905</v>
      </c>
    </row>
    <row r="687" spans="1:12">
      <c r="A687" s="80">
        <v>40823</v>
      </c>
      <c r="B687" s="52">
        <v>117.99956274109722</v>
      </c>
      <c r="C687" s="53">
        <v>6195.25</v>
      </c>
      <c r="D687" s="54">
        <f t="shared" si="87"/>
        <v>41187</v>
      </c>
      <c r="E687" s="53">
        <f t="shared" si="80"/>
        <v>129.34848118865926</v>
      </c>
      <c r="F687" s="81">
        <f t="shared" si="81"/>
        <v>7377.63</v>
      </c>
      <c r="H687" s="64">
        <f t="shared" si="82"/>
        <v>41187</v>
      </c>
      <c r="I687" s="70">
        <f t="shared" si="83"/>
        <v>9.6177631373623784E-2</v>
      </c>
      <c r="J687" s="70">
        <f t="shared" si="84"/>
        <v>0.19085266938380219</v>
      </c>
      <c r="K687" s="115">
        <f t="shared" si="85"/>
        <v>0</v>
      </c>
      <c r="L687" s="129">
        <f t="shared" si="86"/>
        <v>-9.4675038010178403E-2</v>
      </c>
    </row>
    <row r="688" spans="1:12">
      <c r="A688" s="80">
        <v>40826</v>
      </c>
      <c r="B688" s="52">
        <v>118.0859384210237</v>
      </c>
      <c r="C688" s="53">
        <v>6311.32</v>
      </c>
      <c r="D688" s="54">
        <f t="shared" si="87"/>
        <v>41192</v>
      </c>
      <c r="E688" s="53">
        <f t="shared" si="80"/>
        <v>129.49404407228457</v>
      </c>
      <c r="F688" s="81">
        <f t="shared" si="81"/>
        <v>7255.95</v>
      </c>
      <c r="H688" s="64">
        <f t="shared" si="82"/>
        <v>41192</v>
      </c>
      <c r="I688" s="70">
        <f t="shared" si="83"/>
        <v>9.6608502280655983E-2</v>
      </c>
      <c r="J688" s="70">
        <f t="shared" si="84"/>
        <v>0.14967233478891906</v>
      </c>
      <c r="K688" s="115">
        <f t="shared" si="85"/>
        <v>0</v>
      </c>
      <c r="L688" s="129">
        <f t="shared" si="86"/>
        <v>-5.3063832508263076E-2</v>
      </c>
    </row>
    <row r="689" spans="1:12">
      <c r="A689" s="80">
        <v>40827</v>
      </c>
      <c r="B689" s="52">
        <v>118.11486947593686</v>
      </c>
      <c r="C689" s="53">
        <v>6304.63</v>
      </c>
      <c r="D689" s="54">
        <f t="shared" si="87"/>
        <v>41193</v>
      </c>
      <c r="E689" s="53">
        <f t="shared" si="80"/>
        <v>129.52318023220081</v>
      </c>
      <c r="F689" s="81">
        <f t="shared" si="81"/>
        <v>7327.71</v>
      </c>
      <c r="H689" s="64">
        <f t="shared" si="82"/>
        <v>41193</v>
      </c>
      <c r="I689" s="70">
        <f t="shared" si="83"/>
        <v>9.6586575482675574E-2</v>
      </c>
      <c r="J689" s="70">
        <f t="shared" si="84"/>
        <v>0.16227439199445493</v>
      </c>
      <c r="K689" s="115">
        <f t="shared" si="85"/>
        <v>0</v>
      </c>
      <c r="L689" s="129">
        <f t="shared" si="86"/>
        <v>-6.5687816511779351E-2</v>
      </c>
    </row>
    <row r="690" spans="1:12">
      <c r="A690" s="80">
        <v>40828</v>
      </c>
      <c r="B690" s="52">
        <v>118.14380761895846</v>
      </c>
      <c r="C690" s="53">
        <v>6463.15</v>
      </c>
      <c r="D690" s="54">
        <f t="shared" si="87"/>
        <v>41194</v>
      </c>
      <c r="E690" s="53">
        <f t="shared" si="80"/>
        <v>129.55232294775305</v>
      </c>
      <c r="F690" s="81">
        <f t="shared" si="81"/>
        <v>7286.61</v>
      </c>
      <c r="H690" s="64">
        <f t="shared" si="82"/>
        <v>41194</v>
      </c>
      <c r="I690" s="70">
        <f t="shared" si="83"/>
        <v>9.6564649123124013E-2</v>
      </c>
      <c r="J690" s="70">
        <f t="shared" si="84"/>
        <v>0.12740846181815368</v>
      </c>
      <c r="K690" s="115">
        <f t="shared" si="85"/>
        <v>0</v>
      </c>
      <c r="L690" s="129">
        <f t="shared" si="86"/>
        <v>-3.0843812695029671E-2</v>
      </c>
    </row>
    <row r="691" spans="1:12">
      <c r="A691" s="80">
        <v>40829</v>
      </c>
      <c r="B691" s="52">
        <v>118.17263470801748</v>
      </c>
      <c r="C691" s="53">
        <v>6435.81</v>
      </c>
      <c r="D691" s="54">
        <f t="shared" si="87"/>
        <v>41194</v>
      </c>
      <c r="E691" s="53">
        <f t="shared" si="80"/>
        <v>129.55232294775305</v>
      </c>
      <c r="F691" s="81">
        <f t="shared" si="81"/>
        <v>7286.61</v>
      </c>
      <c r="H691" s="64">
        <f t="shared" si="82"/>
        <v>41194</v>
      </c>
      <c r="I691" s="70">
        <f t="shared" si="83"/>
        <v>9.6297152617885295E-2</v>
      </c>
      <c r="J691" s="70">
        <f t="shared" si="84"/>
        <v>0.13219781193043278</v>
      </c>
      <c r="K691" s="115">
        <f t="shared" si="85"/>
        <v>0</v>
      </c>
      <c r="L691" s="129">
        <f t="shared" si="86"/>
        <v>-3.5900659312547489E-2</v>
      </c>
    </row>
    <row r="692" spans="1:12">
      <c r="A692" s="80">
        <v>40830</v>
      </c>
      <c r="B692" s="52">
        <v>118.20146883088623</v>
      </c>
      <c r="C692" s="53">
        <v>6504.84</v>
      </c>
      <c r="D692" s="54">
        <f t="shared" si="87"/>
        <v>41194</v>
      </c>
      <c r="E692" s="53">
        <f t="shared" si="80"/>
        <v>129.55232294775305</v>
      </c>
      <c r="F692" s="81">
        <f t="shared" si="81"/>
        <v>7286.61</v>
      </c>
      <c r="H692" s="64">
        <f t="shared" si="82"/>
        <v>41194</v>
      </c>
      <c r="I692" s="70">
        <f t="shared" si="83"/>
        <v>9.6029721365872067E-2</v>
      </c>
      <c r="J692" s="70">
        <f t="shared" si="84"/>
        <v>0.12018281771726902</v>
      </c>
      <c r="K692" s="115">
        <f t="shared" si="85"/>
        <v>0</v>
      </c>
      <c r="L692" s="129">
        <f t="shared" si="86"/>
        <v>-2.4153096351396952E-2</v>
      </c>
    </row>
    <row r="693" spans="1:12">
      <c r="A693" s="80">
        <v>40833</v>
      </c>
      <c r="B693" s="52">
        <v>118.28834691047692</v>
      </c>
      <c r="C693" s="53">
        <v>6487.02</v>
      </c>
      <c r="D693" s="54">
        <f t="shared" si="87"/>
        <v>41199</v>
      </c>
      <c r="E693" s="53">
        <f t="shared" si="80"/>
        <v>129.69824489454049</v>
      </c>
      <c r="F693" s="81">
        <f t="shared" si="81"/>
        <v>7266.35</v>
      </c>
      <c r="H693" s="64">
        <f t="shared" si="82"/>
        <v>41199</v>
      </c>
      <c r="I693" s="70">
        <f t="shared" si="83"/>
        <v>9.6458343379325573E-2</v>
      </c>
      <c r="J693" s="70">
        <f t="shared" si="84"/>
        <v>0.12013682707930595</v>
      </c>
      <c r="K693" s="115">
        <f t="shared" si="85"/>
        <v>0</v>
      </c>
      <c r="L693" s="129">
        <f t="shared" si="86"/>
        <v>-2.3678483699980379E-2</v>
      </c>
    </row>
    <row r="694" spans="1:12">
      <c r="A694" s="80">
        <v>40834</v>
      </c>
      <c r="B694" s="52">
        <v>118.31732755546999</v>
      </c>
      <c r="C694" s="53">
        <v>6384.7</v>
      </c>
      <c r="D694" s="54">
        <f t="shared" si="87"/>
        <v>41200</v>
      </c>
      <c r="E694" s="53">
        <f t="shared" si="80"/>
        <v>129.72755669788666</v>
      </c>
      <c r="F694" s="81">
        <f t="shared" si="81"/>
        <v>7343.66</v>
      </c>
      <c r="H694" s="64">
        <f t="shared" si="82"/>
        <v>41200</v>
      </c>
      <c r="I694" s="70">
        <f t="shared" si="83"/>
        <v>9.6437515773564852E-2</v>
      </c>
      <c r="J694" s="70">
        <f t="shared" si="84"/>
        <v>0.15019656365999978</v>
      </c>
      <c r="K694" s="115">
        <f t="shared" si="85"/>
        <v>0</v>
      </c>
      <c r="L694" s="129">
        <f t="shared" si="86"/>
        <v>-5.375904788643493E-2</v>
      </c>
    </row>
    <row r="695" spans="1:12">
      <c r="A695" s="80">
        <v>40835</v>
      </c>
      <c r="B695" s="52">
        <v>118.34643361804864</v>
      </c>
      <c r="C695" s="53">
        <v>6513.51</v>
      </c>
      <c r="D695" s="54">
        <f t="shared" si="87"/>
        <v>41201</v>
      </c>
      <c r="E695" s="53">
        <f t="shared" si="80"/>
        <v>129.75687512570039</v>
      </c>
      <c r="F695" s="81">
        <f t="shared" si="81"/>
        <v>7299.96</v>
      </c>
      <c r="H695" s="64">
        <f t="shared" si="82"/>
        <v>41201</v>
      </c>
      <c r="I695" s="70">
        <f t="shared" si="83"/>
        <v>9.6415592416395191E-2</v>
      </c>
      <c r="J695" s="70">
        <f t="shared" si="84"/>
        <v>0.12074135143724352</v>
      </c>
      <c r="K695" s="115">
        <f t="shared" si="85"/>
        <v>0</v>
      </c>
      <c r="L695" s="129">
        <f t="shared" si="86"/>
        <v>-2.4325759020848325E-2</v>
      </c>
    </row>
    <row r="696" spans="1:12">
      <c r="A696" s="80">
        <v>40836</v>
      </c>
      <c r="B696" s="52">
        <v>118.37554684071867</v>
      </c>
      <c r="C696" s="53">
        <v>6456.03</v>
      </c>
      <c r="D696" s="54">
        <f t="shared" si="87"/>
        <v>41201</v>
      </c>
      <c r="E696" s="53">
        <f t="shared" si="80"/>
        <v>129.75687512570039</v>
      </c>
      <c r="F696" s="81">
        <f t="shared" si="81"/>
        <v>7299.96</v>
      </c>
      <c r="H696" s="64">
        <f t="shared" si="82"/>
        <v>41201</v>
      </c>
      <c r="I696" s="70">
        <f t="shared" si="83"/>
        <v>9.6145940515028672E-2</v>
      </c>
      <c r="J696" s="70">
        <f t="shared" si="84"/>
        <v>0.13071965278971764</v>
      </c>
      <c r="K696" s="115">
        <f t="shared" si="85"/>
        <v>0</v>
      </c>
      <c r="L696" s="129">
        <f t="shared" si="86"/>
        <v>-3.4573712274688972E-2</v>
      </c>
    </row>
    <row r="697" spans="1:12">
      <c r="A697" s="80">
        <v>40837</v>
      </c>
      <c r="B697" s="52">
        <v>118.40466722524148</v>
      </c>
      <c r="C697" s="53">
        <v>6403.32</v>
      </c>
      <c r="D697" s="54">
        <f t="shared" si="87"/>
        <v>41201</v>
      </c>
      <c r="E697" s="53">
        <f t="shared" si="80"/>
        <v>129.75687512570039</v>
      </c>
      <c r="F697" s="81">
        <f t="shared" si="81"/>
        <v>7299.96</v>
      </c>
      <c r="H697" s="64">
        <f t="shared" si="82"/>
        <v>41201</v>
      </c>
      <c r="I697" s="70">
        <f t="shared" si="83"/>
        <v>9.5876354931715424E-2</v>
      </c>
      <c r="J697" s="70">
        <f t="shared" si="84"/>
        <v>0.14002736080658162</v>
      </c>
      <c r="K697" s="115">
        <f t="shared" si="85"/>
        <v>0</v>
      </c>
      <c r="L697" s="129">
        <f t="shared" si="86"/>
        <v>-4.41510058748662E-2</v>
      </c>
    </row>
    <row r="698" spans="1:12">
      <c r="A698" s="80">
        <v>40840</v>
      </c>
      <c r="B698" s="52">
        <v>118.49276029765707</v>
      </c>
      <c r="C698" s="53">
        <v>6464.65</v>
      </c>
      <c r="D698" s="54">
        <f t="shared" si="87"/>
        <v>41205</v>
      </c>
      <c r="E698" s="53">
        <f t="shared" si="80"/>
        <v>129.87471442704057</v>
      </c>
      <c r="F698" s="81">
        <f t="shared" si="81"/>
        <v>7309.1</v>
      </c>
      <c r="H698" s="64">
        <f t="shared" si="82"/>
        <v>41205</v>
      </c>
      <c r="I698" s="70">
        <f t="shared" si="83"/>
        <v>9.6056114321176445E-2</v>
      </c>
      <c r="J698" s="70">
        <f t="shared" si="84"/>
        <v>0.13062578793902224</v>
      </c>
      <c r="K698" s="115">
        <f t="shared" si="85"/>
        <v>0</v>
      </c>
      <c r="L698" s="129">
        <f t="shared" si="86"/>
        <v>-3.4569673617845798E-2</v>
      </c>
    </row>
    <row r="699" spans="1:12">
      <c r="A699" s="80">
        <v>40841</v>
      </c>
      <c r="B699" s="52">
        <v>118.52214650221089</v>
      </c>
      <c r="C699" s="53">
        <v>6583.4</v>
      </c>
      <c r="D699" s="54">
        <f t="shared" si="87"/>
        <v>41207</v>
      </c>
      <c r="E699" s="53">
        <f t="shared" si="80"/>
        <v>129.93393729681929</v>
      </c>
      <c r="F699" s="81">
        <f t="shared" si="81"/>
        <v>7326.99</v>
      </c>
      <c r="H699" s="64">
        <f t="shared" si="82"/>
        <v>41207</v>
      </c>
      <c r="I699" s="70">
        <f t="shared" si="83"/>
        <v>9.6284037468014727E-2</v>
      </c>
      <c r="J699" s="70">
        <f t="shared" si="84"/>
        <v>0.11294923595710427</v>
      </c>
      <c r="K699" s="115">
        <f t="shared" si="85"/>
        <v>0</v>
      </c>
      <c r="L699" s="129">
        <f t="shared" si="86"/>
        <v>-1.6665198489089539E-2</v>
      </c>
    </row>
    <row r="700" spans="1:12">
      <c r="A700" s="80">
        <v>40842</v>
      </c>
      <c r="B700" s="52">
        <v>118.55153999454343</v>
      </c>
      <c r="C700" s="53">
        <v>6596.36</v>
      </c>
      <c r="D700" s="54">
        <f t="shared" si="87"/>
        <v>41208</v>
      </c>
      <c r="E700" s="53">
        <f t="shared" si="80"/>
        <v>129.96356223452295</v>
      </c>
      <c r="F700" s="81">
        <f t="shared" si="81"/>
        <v>7274.3</v>
      </c>
      <c r="H700" s="64">
        <f t="shared" si="82"/>
        <v>41208</v>
      </c>
      <c r="I700" s="70">
        <f t="shared" si="83"/>
        <v>9.6262117223485877E-2</v>
      </c>
      <c r="J700" s="70">
        <f t="shared" si="84"/>
        <v>0.10277486371271438</v>
      </c>
      <c r="K700" s="115">
        <f t="shared" si="85"/>
        <v>0</v>
      </c>
      <c r="L700" s="129">
        <f t="shared" si="86"/>
        <v>-6.5127464892285047E-3</v>
      </c>
    </row>
    <row r="701" spans="1:12">
      <c r="A701" s="80">
        <v>40844</v>
      </c>
      <c r="B701" s="52">
        <v>118.61057866146072</v>
      </c>
      <c r="C701" s="53">
        <v>6797.88</v>
      </c>
      <c r="D701" s="54">
        <f t="shared" si="87"/>
        <v>41208</v>
      </c>
      <c r="E701" s="53">
        <f t="shared" si="80"/>
        <v>129.96356223452295</v>
      </c>
      <c r="F701" s="81">
        <f t="shared" si="81"/>
        <v>7274.3</v>
      </c>
      <c r="H701" s="64">
        <f t="shared" si="82"/>
        <v>41208</v>
      </c>
      <c r="I701" s="70">
        <f t="shared" si="83"/>
        <v>9.5716450431171163E-2</v>
      </c>
      <c r="J701" s="70">
        <f t="shared" si="84"/>
        <v>7.0083614303282804E-2</v>
      </c>
      <c r="K701" s="115">
        <f t="shared" si="85"/>
        <v>1</v>
      </c>
      <c r="L701" s="129">
        <f t="shared" si="86"/>
        <v>2.5632836127888359E-2</v>
      </c>
    </row>
    <row r="702" spans="1:12">
      <c r="A702" s="80">
        <v>40847</v>
      </c>
      <c r="B702" s="52">
        <v>118.69918076372083</v>
      </c>
      <c r="C702" s="53">
        <v>6755.07</v>
      </c>
      <c r="D702" s="54">
        <f t="shared" si="87"/>
        <v>41213</v>
      </c>
      <c r="E702" s="53">
        <f t="shared" si="80"/>
        <v>130.1118980743814</v>
      </c>
      <c r="F702" s="81">
        <f t="shared" si="81"/>
        <v>7217.67</v>
      </c>
      <c r="H702" s="64">
        <f t="shared" si="82"/>
        <v>41213</v>
      </c>
      <c r="I702" s="70">
        <f t="shared" si="83"/>
        <v>9.6148239922383194E-2</v>
      </c>
      <c r="J702" s="70">
        <f t="shared" si="84"/>
        <v>6.8481895820472705E-2</v>
      </c>
      <c r="K702" s="115">
        <f t="shared" si="85"/>
        <v>1</v>
      </c>
      <c r="L702" s="129">
        <f t="shared" si="86"/>
        <v>2.7666344101910489E-2</v>
      </c>
    </row>
    <row r="703" spans="1:12">
      <c r="A703" s="80">
        <v>40848</v>
      </c>
      <c r="B703" s="52">
        <v>118.72873685973099</v>
      </c>
      <c r="C703" s="53">
        <v>6668.03</v>
      </c>
      <c r="D703" s="54">
        <f t="shared" si="87"/>
        <v>41214</v>
      </c>
      <c r="E703" s="53">
        <f t="shared" si="80"/>
        <v>130.14169369904045</v>
      </c>
      <c r="F703" s="81">
        <f t="shared" si="81"/>
        <v>7254.29</v>
      </c>
      <c r="H703" s="64">
        <f t="shared" si="82"/>
        <v>41214</v>
      </c>
      <c r="I703" s="70">
        <f t="shared" si="83"/>
        <v>9.6126322415044374E-2</v>
      </c>
      <c r="J703" s="70">
        <f t="shared" si="84"/>
        <v>8.7921020151379148E-2</v>
      </c>
      <c r="K703" s="115">
        <f t="shared" si="85"/>
        <v>1</v>
      </c>
      <c r="L703" s="129">
        <f t="shared" si="86"/>
        <v>8.2053022636652262E-3</v>
      </c>
    </row>
    <row r="704" spans="1:12">
      <c r="A704" s="80">
        <v>40849</v>
      </c>
      <c r="B704" s="52">
        <v>118.75830031520906</v>
      </c>
      <c r="C704" s="53">
        <v>6668.66</v>
      </c>
      <c r="D704" s="54">
        <f t="shared" si="87"/>
        <v>41215</v>
      </c>
      <c r="E704" s="53">
        <f t="shared" si="80"/>
        <v>130.17136600520382</v>
      </c>
      <c r="F704" s="81">
        <f t="shared" si="81"/>
        <v>7321.93</v>
      </c>
      <c r="H704" s="64">
        <f t="shared" si="82"/>
        <v>41215</v>
      </c>
      <c r="I704" s="70">
        <f t="shared" si="83"/>
        <v>9.610330949249124E-2</v>
      </c>
      <c r="J704" s="70">
        <f t="shared" si="84"/>
        <v>9.7961209598330212E-2</v>
      </c>
      <c r="K704" s="115">
        <f t="shared" si="85"/>
        <v>0</v>
      </c>
      <c r="L704" s="129">
        <f t="shared" si="86"/>
        <v>-1.8579001058389721E-3</v>
      </c>
    </row>
    <row r="705" spans="1:12">
      <c r="A705" s="80">
        <v>40850</v>
      </c>
      <c r="B705" s="52">
        <v>118.78763361538692</v>
      </c>
      <c r="C705" s="53">
        <v>6677.9</v>
      </c>
      <c r="D705" s="54">
        <f t="shared" si="87"/>
        <v>41215</v>
      </c>
      <c r="E705" s="53">
        <f t="shared" si="80"/>
        <v>130.17136600520382</v>
      </c>
      <c r="F705" s="81">
        <f t="shared" si="81"/>
        <v>7321.93</v>
      </c>
      <c r="H705" s="64">
        <f t="shared" si="82"/>
        <v>41215</v>
      </c>
      <c r="I705" s="70">
        <f t="shared" si="83"/>
        <v>9.5832638830700034E-2</v>
      </c>
      <c r="J705" s="70">
        <f t="shared" si="84"/>
        <v>9.6441995238023992E-2</v>
      </c>
      <c r="K705" s="115">
        <f t="shared" si="85"/>
        <v>0</v>
      </c>
      <c r="L705" s="129">
        <f t="shared" si="86"/>
        <v>-6.0935640732395768E-4</v>
      </c>
    </row>
    <row r="706" spans="1:12">
      <c r="A706" s="80">
        <v>40851</v>
      </c>
      <c r="B706" s="52">
        <v>118.81649901035546</v>
      </c>
      <c r="C706" s="53">
        <v>6702.49</v>
      </c>
      <c r="D706" s="54">
        <f t="shared" si="87"/>
        <v>41215</v>
      </c>
      <c r="E706" s="53">
        <f t="shared" ref="E706:E769" si="88">VLOOKUP(D706,A:B,2,0)</f>
        <v>130.17136600520382</v>
      </c>
      <c r="F706" s="81">
        <f t="shared" ref="F706:F769" si="89">VLOOKUP(D706,A:C,3,0)</f>
        <v>7321.93</v>
      </c>
      <c r="H706" s="64">
        <f t="shared" ref="H706:H769" si="90">D706</f>
        <v>41215</v>
      </c>
      <c r="I706" s="70">
        <f t="shared" ref="I706:I769" si="91">(E706/B706)^(1/1)-1</f>
        <v>9.5566416191565473E-2</v>
      </c>
      <c r="J706" s="70">
        <f t="shared" ref="J706:J769" si="92">(F706/C706)^(1/1)-1</f>
        <v>9.2419384437723906E-2</v>
      </c>
      <c r="K706" s="115">
        <f t="shared" ref="K706:K769" si="93">IF(I706&gt;J706,1,0)</f>
        <v>1</v>
      </c>
      <c r="L706" s="129">
        <f t="shared" ref="L706:L769" si="94">I706-J706</f>
        <v>3.1470317538415671E-3</v>
      </c>
    </row>
    <row r="707" spans="1:12">
      <c r="A707" s="80">
        <v>40855</v>
      </c>
      <c r="B707" s="52">
        <v>118.93484024336978</v>
      </c>
      <c r="C707" s="53">
        <v>6708.99</v>
      </c>
      <c r="D707" s="54">
        <f t="shared" ref="D707:D770" si="95">VLOOKUP(EDATE(A707,12),A:A,1,1)</f>
        <v>41221</v>
      </c>
      <c r="E707" s="53">
        <f t="shared" si="88"/>
        <v>130.35121546002449</v>
      </c>
      <c r="F707" s="81">
        <f t="shared" si="89"/>
        <v>7375.37</v>
      </c>
      <c r="H707" s="64">
        <f t="shared" si="90"/>
        <v>41221</v>
      </c>
      <c r="I707" s="70">
        <f t="shared" si="91"/>
        <v>9.5988485739704421E-2</v>
      </c>
      <c r="J707" s="70">
        <f t="shared" si="92"/>
        <v>9.9326426183374839E-2</v>
      </c>
      <c r="K707" s="115">
        <f t="shared" si="93"/>
        <v>0</v>
      </c>
      <c r="L707" s="129">
        <f t="shared" si="94"/>
        <v>-3.3379404436704174E-3</v>
      </c>
    </row>
    <row r="708" spans="1:12">
      <c r="A708" s="80">
        <v>40856</v>
      </c>
      <c r="B708" s="52">
        <v>118.96457395343063</v>
      </c>
      <c r="C708" s="53">
        <v>6622.39</v>
      </c>
      <c r="D708" s="54">
        <f t="shared" si="95"/>
        <v>41222</v>
      </c>
      <c r="E708" s="53">
        <f t="shared" si="88"/>
        <v>130.38132659079577</v>
      </c>
      <c r="F708" s="81">
        <f t="shared" si="89"/>
        <v>7307.93</v>
      </c>
      <c r="H708" s="64">
        <f t="shared" si="90"/>
        <v>41222</v>
      </c>
      <c r="I708" s="70">
        <f t="shared" si="91"/>
        <v>9.596766716311933E-2</v>
      </c>
      <c r="J708" s="70">
        <f t="shared" si="92"/>
        <v>0.10351851823888358</v>
      </c>
      <c r="K708" s="115">
        <f t="shared" si="93"/>
        <v>0</v>
      </c>
      <c r="L708" s="129">
        <f t="shared" si="94"/>
        <v>-7.5508510757642533E-3</v>
      </c>
    </row>
    <row r="709" spans="1:12">
      <c r="A709" s="80">
        <v>40858</v>
      </c>
      <c r="B709" s="52">
        <v>119.02405624040733</v>
      </c>
      <c r="C709" s="53">
        <v>6556.16</v>
      </c>
      <c r="D709" s="54">
        <f t="shared" si="95"/>
        <v>41222</v>
      </c>
      <c r="E709" s="53">
        <f t="shared" si="88"/>
        <v>130.38132659079577</v>
      </c>
      <c r="F709" s="81">
        <f t="shared" si="89"/>
        <v>7307.93</v>
      </c>
      <c r="H709" s="64">
        <f t="shared" si="90"/>
        <v>41222</v>
      </c>
      <c r="I709" s="70">
        <f t="shared" si="91"/>
        <v>9.5419957184527338E-2</v>
      </c>
      <c r="J709" s="70">
        <f t="shared" si="92"/>
        <v>0.11466620704802821</v>
      </c>
      <c r="K709" s="115">
        <f t="shared" si="93"/>
        <v>0</v>
      </c>
      <c r="L709" s="129">
        <f t="shared" si="94"/>
        <v>-1.9246249863500875E-2</v>
      </c>
    </row>
    <row r="710" spans="1:12">
      <c r="A710" s="80">
        <v>40861</v>
      </c>
      <c r="B710" s="52">
        <v>119.11368135475637</v>
      </c>
      <c r="C710" s="53">
        <v>6530.19</v>
      </c>
      <c r="D710" s="54">
        <f t="shared" si="95"/>
        <v>41226</v>
      </c>
      <c r="E710" s="53">
        <f t="shared" si="88"/>
        <v>130.50181980839957</v>
      </c>
      <c r="F710" s="81">
        <f t="shared" si="89"/>
        <v>7283.11</v>
      </c>
      <c r="H710" s="64">
        <f t="shared" si="90"/>
        <v>41226</v>
      </c>
      <c r="I710" s="70">
        <f t="shared" si="91"/>
        <v>9.5607308279944014E-2</v>
      </c>
      <c r="J710" s="70">
        <f t="shared" si="92"/>
        <v>0.11529832975763332</v>
      </c>
      <c r="K710" s="115">
        <f t="shared" si="93"/>
        <v>0</v>
      </c>
      <c r="L710" s="129">
        <f t="shared" si="94"/>
        <v>-1.9691021477689308E-2</v>
      </c>
    </row>
    <row r="711" spans="1:12">
      <c r="A711" s="80">
        <v>40862</v>
      </c>
      <c r="B711" s="52">
        <v>119.1435788887764</v>
      </c>
      <c r="C711" s="53">
        <v>6428.89</v>
      </c>
      <c r="D711" s="54">
        <f t="shared" si="95"/>
        <v>41228</v>
      </c>
      <c r="E711" s="53">
        <f t="shared" si="88"/>
        <v>130.56211164915106</v>
      </c>
      <c r="F711" s="81">
        <f t="shared" si="89"/>
        <v>7236.91</v>
      </c>
      <c r="H711" s="64">
        <f t="shared" si="90"/>
        <v>41228</v>
      </c>
      <c r="I711" s="70">
        <f t="shared" si="91"/>
        <v>9.5838423412093032E-2</v>
      </c>
      <c r="J711" s="70">
        <f t="shared" si="92"/>
        <v>0.1256857715717643</v>
      </c>
      <c r="K711" s="115">
        <f t="shared" si="93"/>
        <v>0</v>
      </c>
      <c r="L711" s="129">
        <f t="shared" si="94"/>
        <v>-2.9847348159671272E-2</v>
      </c>
    </row>
    <row r="712" spans="1:12">
      <c r="A712" s="80">
        <v>40863</v>
      </c>
      <c r="B712" s="52">
        <v>119.17336478349861</v>
      </c>
      <c r="C712" s="53">
        <v>6380.65</v>
      </c>
      <c r="D712" s="54">
        <f t="shared" si="95"/>
        <v>41229</v>
      </c>
      <c r="E712" s="53">
        <f t="shared" si="88"/>
        <v>130.59214093483035</v>
      </c>
      <c r="F712" s="81">
        <f t="shared" si="89"/>
        <v>7163.71</v>
      </c>
      <c r="H712" s="64">
        <f t="shared" si="90"/>
        <v>41229</v>
      </c>
      <c r="I712" s="70">
        <f t="shared" si="91"/>
        <v>9.581651212144715E-2</v>
      </c>
      <c r="J712" s="70">
        <f t="shared" si="92"/>
        <v>0.12272417386943335</v>
      </c>
      <c r="K712" s="115">
        <f t="shared" si="93"/>
        <v>0</v>
      </c>
      <c r="L712" s="129">
        <f t="shared" si="94"/>
        <v>-2.69076617479862E-2</v>
      </c>
    </row>
    <row r="713" spans="1:12">
      <c r="A713" s="80">
        <v>40864</v>
      </c>
      <c r="B713" s="52">
        <v>119.2031581246945</v>
      </c>
      <c r="C713" s="53">
        <v>6259.25</v>
      </c>
      <c r="D713" s="54">
        <f t="shared" si="95"/>
        <v>41229</v>
      </c>
      <c r="E713" s="53">
        <f t="shared" si="88"/>
        <v>130.59214093483035</v>
      </c>
      <c r="F713" s="81">
        <f t="shared" si="89"/>
        <v>7163.71</v>
      </c>
      <c r="H713" s="64">
        <f t="shared" si="90"/>
        <v>41229</v>
      </c>
      <c r="I713" s="70">
        <f t="shared" si="91"/>
        <v>9.5542626464830915E-2</v>
      </c>
      <c r="J713" s="70">
        <f t="shared" si="92"/>
        <v>0.14449974038423141</v>
      </c>
      <c r="K713" s="115">
        <f t="shared" si="93"/>
        <v>0</v>
      </c>
      <c r="L713" s="129">
        <f t="shared" si="94"/>
        <v>-4.8957113919400497E-2</v>
      </c>
    </row>
    <row r="714" spans="1:12">
      <c r="A714" s="80">
        <v>40865</v>
      </c>
      <c r="B714" s="52">
        <v>119.2330781173838</v>
      </c>
      <c r="C714" s="53">
        <v>6222.51</v>
      </c>
      <c r="D714" s="54">
        <f t="shared" si="95"/>
        <v>41229</v>
      </c>
      <c r="E714" s="53">
        <f t="shared" si="88"/>
        <v>130.59214093483035</v>
      </c>
      <c r="F714" s="81">
        <f t="shared" si="89"/>
        <v>7163.71</v>
      </c>
      <c r="H714" s="64">
        <f t="shared" si="90"/>
        <v>41229</v>
      </c>
      <c r="I714" s="70">
        <f t="shared" si="91"/>
        <v>9.5267714268549408E-2</v>
      </c>
      <c r="J714" s="70">
        <f t="shared" si="92"/>
        <v>0.1512572900646203</v>
      </c>
      <c r="K714" s="115">
        <f t="shared" si="93"/>
        <v>0</v>
      </c>
      <c r="L714" s="129">
        <f t="shared" si="94"/>
        <v>-5.598957579607089E-2</v>
      </c>
    </row>
    <row r="715" spans="1:12">
      <c r="A715" s="80">
        <v>40868</v>
      </c>
      <c r="B715" s="52">
        <v>119.32286062520619</v>
      </c>
      <c r="C715" s="53">
        <v>6060.84</v>
      </c>
      <c r="D715" s="54">
        <f t="shared" si="95"/>
        <v>41234</v>
      </c>
      <c r="E715" s="53">
        <f t="shared" si="88"/>
        <v>130.74315417326329</v>
      </c>
      <c r="F715" s="81">
        <f t="shared" si="89"/>
        <v>7216.12</v>
      </c>
      <c r="H715" s="64">
        <f t="shared" si="90"/>
        <v>41234</v>
      </c>
      <c r="I715" s="70">
        <f t="shared" si="91"/>
        <v>9.5709183372064022E-2</v>
      </c>
      <c r="J715" s="70">
        <f t="shared" si="92"/>
        <v>0.1906138423056869</v>
      </c>
      <c r="K715" s="115">
        <f t="shared" si="93"/>
        <v>0</v>
      </c>
      <c r="L715" s="129">
        <f t="shared" si="94"/>
        <v>-9.4904658933622876E-2</v>
      </c>
    </row>
    <row r="716" spans="1:12">
      <c r="A716" s="80">
        <v>40869</v>
      </c>
      <c r="B716" s="52">
        <v>119.35292998608374</v>
      </c>
      <c r="C716" s="53">
        <v>6103.96</v>
      </c>
      <c r="D716" s="54">
        <f t="shared" si="95"/>
        <v>41235</v>
      </c>
      <c r="E716" s="53">
        <f t="shared" si="88"/>
        <v>130.77322509872315</v>
      </c>
      <c r="F716" s="81">
        <f t="shared" si="89"/>
        <v>7232.74</v>
      </c>
      <c r="H716" s="64">
        <f t="shared" si="90"/>
        <v>41235</v>
      </c>
      <c r="I716" s="70">
        <f t="shared" si="91"/>
        <v>9.5685083843111141E-2</v>
      </c>
      <c r="J716" s="70">
        <f t="shared" si="92"/>
        <v>0.18492585141449158</v>
      </c>
      <c r="K716" s="115">
        <f t="shared" si="93"/>
        <v>0</v>
      </c>
      <c r="L716" s="129">
        <f t="shared" si="94"/>
        <v>-8.9240767571380442E-2</v>
      </c>
    </row>
    <row r="717" spans="1:12">
      <c r="A717" s="80">
        <v>40870</v>
      </c>
      <c r="B717" s="52">
        <v>119.38312627737022</v>
      </c>
      <c r="C717" s="53">
        <v>5969.67</v>
      </c>
      <c r="D717" s="54">
        <f t="shared" si="95"/>
        <v>41236</v>
      </c>
      <c r="E717" s="53">
        <f t="shared" si="88"/>
        <v>130.80330294049585</v>
      </c>
      <c r="F717" s="81">
        <f t="shared" si="89"/>
        <v>7231.29</v>
      </c>
      <c r="H717" s="64">
        <f t="shared" si="90"/>
        <v>41236</v>
      </c>
      <c r="I717" s="70">
        <f t="shared" si="91"/>
        <v>9.5659889460361747E-2</v>
      </c>
      <c r="J717" s="70">
        <f t="shared" si="92"/>
        <v>0.2113383151832513</v>
      </c>
      <c r="K717" s="115">
        <f t="shared" si="93"/>
        <v>0</v>
      </c>
      <c r="L717" s="129">
        <f t="shared" si="94"/>
        <v>-0.11567842572288956</v>
      </c>
    </row>
    <row r="718" spans="1:12">
      <c r="A718" s="80">
        <v>40871</v>
      </c>
      <c r="B718" s="52">
        <v>119.4133302083184</v>
      </c>
      <c r="C718" s="53">
        <v>6033.07</v>
      </c>
      <c r="D718" s="54">
        <f t="shared" si="95"/>
        <v>41236</v>
      </c>
      <c r="E718" s="53">
        <f t="shared" si="88"/>
        <v>130.80330294049585</v>
      </c>
      <c r="F718" s="81">
        <f t="shared" si="89"/>
        <v>7231.29</v>
      </c>
      <c r="H718" s="64">
        <f t="shared" si="90"/>
        <v>41236</v>
      </c>
      <c r="I718" s="70">
        <f t="shared" si="91"/>
        <v>9.5382757622683112E-2</v>
      </c>
      <c r="J718" s="70">
        <f t="shared" si="92"/>
        <v>0.19860866855514692</v>
      </c>
      <c r="K718" s="115">
        <f t="shared" si="93"/>
        <v>0</v>
      </c>
      <c r="L718" s="129">
        <f t="shared" si="94"/>
        <v>-0.1032259109324638</v>
      </c>
    </row>
    <row r="719" spans="1:12">
      <c r="A719" s="80">
        <v>40872</v>
      </c>
      <c r="B719" s="52">
        <v>119.44354178086111</v>
      </c>
      <c r="C719" s="53">
        <v>5974.21</v>
      </c>
      <c r="D719" s="54">
        <f t="shared" si="95"/>
        <v>41236</v>
      </c>
      <c r="E719" s="53">
        <f t="shared" si="88"/>
        <v>130.80330294049585</v>
      </c>
      <c r="F719" s="81">
        <f t="shared" si="89"/>
        <v>7231.29</v>
      </c>
      <c r="H719" s="64">
        <f t="shared" si="90"/>
        <v>41236</v>
      </c>
      <c r="I719" s="70">
        <f t="shared" si="91"/>
        <v>9.5105695881624985E-2</v>
      </c>
      <c r="J719" s="70">
        <f t="shared" si="92"/>
        <v>0.21041777908710935</v>
      </c>
      <c r="K719" s="115">
        <f t="shared" si="93"/>
        <v>0</v>
      </c>
      <c r="L719" s="129">
        <f t="shared" si="94"/>
        <v>-0.11531208320548436</v>
      </c>
    </row>
    <row r="720" spans="1:12">
      <c r="A720" s="80">
        <v>40875</v>
      </c>
      <c r="B720" s="52">
        <v>119.53455775969812</v>
      </c>
      <c r="C720" s="53">
        <v>6153.37</v>
      </c>
      <c r="D720" s="54">
        <f t="shared" si="95"/>
        <v>41240</v>
      </c>
      <c r="E720" s="53">
        <f t="shared" si="88"/>
        <v>130.92313934435739</v>
      </c>
      <c r="F720" s="81">
        <f t="shared" si="89"/>
        <v>7360.9</v>
      </c>
      <c r="H720" s="64">
        <f t="shared" si="90"/>
        <v>41240</v>
      </c>
      <c r="I720" s="70">
        <f t="shared" si="91"/>
        <v>9.5274385902308634E-2</v>
      </c>
      <c r="J720" s="70">
        <f t="shared" si="92"/>
        <v>0.19623880897784463</v>
      </c>
      <c r="K720" s="115">
        <f t="shared" si="93"/>
        <v>0</v>
      </c>
      <c r="L720" s="129">
        <f t="shared" si="94"/>
        <v>-0.10096442307553599</v>
      </c>
    </row>
    <row r="721" spans="1:12">
      <c r="A721" s="80">
        <v>40876</v>
      </c>
      <c r="B721" s="52">
        <v>119.56480000281132</v>
      </c>
      <c r="C721" s="53">
        <v>6094.79</v>
      </c>
      <c r="D721" s="54">
        <f t="shared" si="95"/>
        <v>41242</v>
      </c>
      <c r="E721" s="53">
        <f t="shared" si="88"/>
        <v>130.98310214217713</v>
      </c>
      <c r="F721" s="81">
        <f t="shared" si="89"/>
        <v>7486.27</v>
      </c>
      <c r="H721" s="64">
        <f t="shared" si="90"/>
        <v>41242</v>
      </c>
      <c r="I721" s="70">
        <f t="shared" si="91"/>
        <v>9.5498860359381155E-2</v>
      </c>
      <c r="J721" s="70">
        <f t="shared" si="92"/>
        <v>0.22830647159295081</v>
      </c>
      <c r="K721" s="115">
        <f t="shared" si="93"/>
        <v>0</v>
      </c>
      <c r="L721" s="129">
        <f t="shared" si="94"/>
        <v>-0.13280761123356966</v>
      </c>
    </row>
    <row r="722" spans="1:12">
      <c r="A722" s="80">
        <v>40877</v>
      </c>
      <c r="B722" s="52">
        <v>119.59504989721204</v>
      </c>
      <c r="C722" s="53">
        <v>6128.97</v>
      </c>
      <c r="D722" s="54">
        <f t="shared" si="95"/>
        <v>41243</v>
      </c>
      <c r="E722" s="53">
        <f t="shared" si="88"/>
        <v>131.0128353063634</v>
      </c>
      <c r="F722" s="81">
        <f t="shared" si="89"/>
        <v>7556.73</v>
      </c>
      <c r="H722" s="64">
        <f t="shared" si="90"/>
        <v>41243</v>
      </c>
      <c r="I722" s="70">
        <f t="shared" si="91"/>
        <v>9.547038459338042E-2</v>
      </c>
      <c r="J722" s="70">
        <f t="shared" si="92"/>
        <v>0.232952682098297</v>
      </c>
      <c r="K722" s="115">
        <f t="shared" si="93"/>
        <v>0</v>
      </c>
      <c r="L722" s="129">
        <f t="shared" si="94"/>
        <v>-0.13748229750491658</v>
      </c>
    </row>
    <row r="723" spans="1:12">
      <c r="A723" s="80">
        <v>40878</v>
      </c>
      <c r="B723" s="52">
        <v>119.62518784978613</v>
      </c>
      <c r="C723" s="53">
        <v>6261.88</v>
      </c>
      <c r="D723" s="54">
        <f t="shared" si="95"/>
        <v>41243</v>
      </c>
      <c r="E723" s="53">
        <f t="shared" si="88"/>
        <v>131.0128353063634</v>
      </c>
      <c r="F723" s="81">
        <f t="shared" si="89"/>
        <v>7556.73</v>
      </c>
      <c r="H723" s="64">
        <f t="shared" si="90"/>
        <v>41243</v>
      </c>
      <c r="I723" s="70">
        <f t="shared" si="91"/>
        <v>9.5194395605687987E-2</v>
      </c>
      <c r="J723" s="70">
        <f t="shared" si="92"/>
        <v>0.20678294697439092</v>
      </c>
      <c r="K723" s="115">
        <f t="shared" si="93"/>
        <v>0</v>
      </c>
      <c r="L723" s="129">
        <f t="shared" si="94"/>
        <v>-0.11158855136870294</v>
      </c>
    </row>
    <row r="724" spans="1:12">
      <c r="A724" s="80">
        <v>40879</v>
      </c>
      <c r="B724" s="52">
        <v>119.65485489637288</v>
      </c>
      <c r="C724" s="53">
        <v>6405.62</v>
      </c>
      <c r="D724" s="54">
        <f t="shared" si="95"/>
        <v>41243</v>
      </c>
      <c r="E724" s="53">
        <f t="shared" si="88"/>
        <v>131.0128353063634</v>
      </c>
      <c r="F724" s="81">
        <f t="shared" si="89"/>
        <v>7556.73</v>
      </c>
      <c r="H724" s="64">
        <f t="shared" si="90"/>
        <v>41243</v>
      </c>
      <c r="I724" s="70">
        <f t="shared" si="91"/>
        <v>9.4922854737713003E-2</v>
      </c>
      <c r="J724" s="70">
        <f t="shared" si="92"/>
        <v>0.17970313568397756</v>
      </c>
      <c r="K724" s="115">
        <f t="shared" si="93"/>
        <v>0</v>
      </c>
      <c r="L724" s="129">
        <f t="shared" si="94"/>
        <v>-8.4780280946264552E-2</v>
      </c>
    </row>
    <row r="725" spans="1:12">
      <c r="A725" s="80">
        <v>40882</v>
      </c>
      <c r="B725" s="52">
        <v>119.74567293123923</v>
      </c>
      <c r="C725" s="53">
        <v>6391.63</v>
      </c>
      <c r="D725" s="54">
        <f t="shared" si="95"/>
        <v>41248</v>
      </c>
      <c r="E725" s="53">
        <f t="shared" si="88"/>
        <v>131.16302423348154</v>
      </c>
      <c r="F725" s="81">
        <f t="shared" si="89"/>
        <v>7583.31</v>
      </c>
      <c r="H725" s="64">
        <f t="shared" si="90"/>
        <v>41248</v>
      </c>
      <c r="I725" s="70">
        <f t="shared" si="91"/>
        <v>9.53466711803308E-2</v>
      </c>
      <c r="J725" s="70">
        <f t="shared" si="92"/>
        <v>0.18644383357609873</v>
      </c>
      <c r="K725" s="115">
        <f t="shared" si="93"/>
        <v>0</v>
      </c>
      <c r="L725" s="129">
        <f t="shared" si="94"/>
        <v>-9.1097162395767928E-2</v>
      </c>
    </row>
    <row r="726" spans="1:12">
      <c r="A726" s="80">
        <v>40884</v>
      </c>
      <c r="B726" s="52">
        <v>119.80626424174243</v>
      </c>
      <c r="C726" s="53">
        <v>6421.38</v>
      </c>
      <c r="D726" s="54">
        <f t="shared" si="95"/>
        <v>41250</v>
      </c>
      <c r="E726" s="53">
        <f t="shared" si="88"/>
        <v>131.22336616315292</v>
      </c>
      <c r="F726" s="81">
        <f t="shared" si="89"/>
        <v>7592.16</v>
      </c>
      <c r="H726" s="64">
        <f t="shared" si="90"/>
        <v>41250</v>
      </c>
      <c r="I726" s="70">
        <f t="shared" si="91"/>
        <v>9.5296368630385819E-2</v>
      </c>
      <c r="J726" s="70">
        <f t="shared" si="92"/>
        <v>0.18232529456285085</v>
      </c>
      <c r="K726" s="115">
        <f t="shared" si="93"/>
        <v>0</v>
      </c>
      <c r="L726" s="129">
        <f t="shared" si="94"/>
        <v>-8.7028925932465029E-2</v>
      </c>
    </row>
    <row r="727" spans="1:12">
      <c r="A727" s="80">
        <v>40885</v>
      </c>
      <c r="B727" s="52">
        <v>119.83669503285982</v>
      </c>
      <c r="C727" s="53">
        <v>6270.52</v>
      </c>
      <c r="D727" s="54">
        <f t="shared" si="95"/>
        <v>41250</v>
      </c>
      <c r="E727" s="53">
        <f t="shared" si="88"/>
        <v>131.22336616315292</v>
      </c>
      <c r="F727" s="81">
        <f t="shared" si="89"/>
        <v>7592.16</v>
      </c>
      <c r="H727" s="64">
        <f t="shared" si="90"/>
        <v>41250</v>
      </c>
      <c r="I727" s="70">
        <f t="shared" si="91"/>
        <v>9.5018233998950041E-2</v>
      </c>
      <c r="J727" s="70">
        <f t="shared" si="92"/>
        <v>0.21077039862722691</v>
      </c>
      <c r="K727" s="115">
        <f t="shared" si="93"/>
        <v>0</v>
      </c>
      <c r="L727" s="129">
        <f t="shared" si="94"/>
        <v>-0.11575216462827687</v>
      </c>
    </row>
    <row r="728" spans="1:12">
      <c r="A728" s="80">
        <v>40886</v>
      </c>
      <c r="B728" s="52">
        <v>119.86713355339816</v>
      </c>
      <c r="C728" s="53">
        <v>6172.94</v>
      </c>
      <c r="D728" s="54">
        <f t="shared" si="95"/>
        <v>41250</v>
      </c>
      <c r="E728" s="53">
        <f t="shared" si="88"/>
        <v>131.22336616315292</v>
      </c>
      <c r="F728" s="81">
        <f t="shared" si="89"/>
        <v>7592.16</v>
      </c>
      <c r="H728" s="64">
        <f t="shared" si="90"/>
        <v>41250</v>
      </c>
      <c r="I728" s="70">
        <f t="shared" si="91"/>
        <v>9.4740169995771284E-2</v>
      </c>
      <c r="J728" s="70">
        <f t="shared" si="92"/>
        <v>0.22990989706687581</v>
      </c>
      <c r="K728" s="115">
        <f t="shared" si="93"/>
        <v>0</v>
      </c>
      <c r="L728" s="129">
        <f t="shared" si="94"/>
        <v>-0.13516972707110453</v>
      </c>
    </row>
    <row r="729" spans="1:12">
      <c r="A729" s="80">
        <v>40889</v>
      </c>
      <c r="B729" s="52">
        <v>119.95847230916584</v>
      </c>
      <c r="C729" s="53">
        <v>6043.39</v>
      </c>
      <c r="D729" s="54">
        <f t="shared" si="95"/>
        <v>41255</v>
      </c>
      <c r="E729" s="53">
        <f t="shared" si="88"/>
        <v>131.37642260329764</v>
      </c>
      <c r="F729" s="81">
        <f t="shared" si="89"/>
        <v>7567.19</v>
      </c>
      <c r="H729" s="64">
        <f t="shared" si="90"/>
        <v>41255</v>
      </c>
      <c r="I729" s="70">
        <f t="shared" si="91"/>
        <v>9.5182525038369992E-2</v>
      </c>
      <c r="J729" s="70">
        <f t="shared" si="92"/>
        <v>0.25214325072517241</v>
      </c>
      <c r="K729" s="115">
        <f t="shared" si="93"/>
        <v>0</v>
      </c>
      <c r="L729" s="129">
        <f t="shared" si="94"/>
        <v>-0.15696072568680242</v>
      </c>
    </row>
    <row r="730" spans="1:12">
      <c r="A730" s="80">
        <v>40890</v>
      </c>
      <c r="B730" s="52">
        <v>119.98906171960466</v>
      </c>
      <c r="C730" s="53">
        <v>6089.1</v>
      </c>
      <c r="D730" s="54">
        <f t="shared" si="95"/>
        <v>41256</v>
      </c>
      <c r="E730" s="53">
        <f t="shared" si="88"/>
        <v>131.4069019333416</v>
      </c>
      <c r="F730" s="81">
        <f t="shared" si="89"/>
        <v>7520.33</v>
      </c>
      <c r="H730" s="64">
        <f t="shared" si="90"/>
        <v>41256</v>
      </c>
      <c r="I730" s="70">
        <f t="shared" si="91"/>
        <v>9.5157342261902311E-2</v>
      </c>
      <c r="J730" s="70">
        <f t="shared" si="92"/>
        <v>0.23504787242778069</v>
      </c>
      <c r="K730" s="115">
        <f t="shared" si="93"/>
        <v>0</v>
      </c>
      <c r="L730" s="129">
        <f t="shared" si="94"/>
        <v>-0.13989053016587838</v>
      </c>
    </row>
    <row r="731" spans="1:12">
      <c r="A731" s="80">
        <v>40891</v>
      </c>
      <c r="B731" s="52">
        <v>120.01965893034316</v>
      </c>
      <c r="C731" s="53">
        <v>6041.71</v>
      </c>
      <c r="D731" s="54">
        <f t="shared" si="95"/>
        <v>41257</v>
      </c>
      <c r="E731" s="53">
        <f t="shared" si="88"/>
        <v>131.43738833459014</v>
      </c>
      <c r="F731" s="81">
        <f t="shared" si="89"/>
        <v>7556.43</v>
      </c>
      <c r="H731" s="64">
        <f t="shared" si="90"/>
        <v>41257</v>
      </c>
      <c r="I731" s="70">
        <f t="shared" si="91"/>
        <v>9.5132160064490767E-2</v>
      </c>
      <c r="J731" s="70">
        <f t="shared" si="92"/>
        <v>0.25071047766278087</v>
      </c>
      <c r="K731" s="115">
        <f t="shared" si="93"/>
        <v>0</v>
      </c>
      <c r="L731" s="129">
        <f t="shared" si="94"/>
        <v>-0.15557831759829011</v>
      </c>
    </row>
    <row r="732" spans="1:12">
      <c r="A732" s="80">
        <v>40892</v>
      </c>
      <c r="B732" s="52">
        <v>120.05038396302933</v>
      </c>
      <c r="C732" s="53">
        <v>6020.27</v>
      </c>
      <c r="D732" s="54">
        <f t="shared" si="95"/>
        <v>41257</v>
      </c>
      <c r="E732" s="53">
        <f t="shared" si="88"/>
        <v>131.43738833459014</v>
      </c>
      <c r="F732" s="81">
        <f t="shared" si="89"/>
        <v>7556.43</v>
      </c>
      <c r="H732" s="64">
        <f t="shared" si="90"/>
        <v>41257</v>
      </c>
      <c r="I732" s="70">
        <f t="shared" si="91"/>
        <v>9.4851877983726851E-2</v>
      </c>
      <c r="J732" s="70">
        <f t="shared" si="92"/>
        <v>0.25516463547315982</v>
      </c>
      <c r="K732" s="115">
        <f t="shared" si="93"/>
        <v>0</v>
      </c>
      <c r="L732" s="129">
        <f t="shared" si="94"/>
        <v>-0.16031275748943297</v>
      </c>
    </row>
    <row r="733" spans="1:12">
      <c r="A733" s="80">
        <v>40893</v>
      </c>
      <c r="B733" s="52">
        <v>120.08111686132388</v>
      </c>
      <c r="C733" s="53">
        <v>5900.11</v>
      </c>
      <c r="D733" s="54">
        <f t="shared" si="95"/>
        <v>41257</v>
      </c>
      <c r="E733" s="53">
        <f t="shared" si="88"/>
        <v>131.43738833459014</v>
      </c>
      <c r="F733" s="81">
        <f t="shared" si="89"/>
        <v>7556.43</v>
      </c>
      <c r="H733" s="64">
        <f t="shared" si="90"/>
        <v>41257</v>
      </c>
      <c r="I733" s="70">
        <f t="shared" si="91"/>
        <v>9.4571667636811574E-2</v>
      </c>
      <c r="J733" s="70">
        <f t="shared" si="92"/>
        <v>0.28072696949717901</v>
      </c>
      <c r="K733" s="115">
        <f t="shared" si="93"/>
        <v>0</v>
      </c>
      <c r="L733" s="129">
        <f t="shared" si="94"/>
        <v>-0.18615530186036744</v>
      </c>
    </row>
    <row r="734" spans="1:12">
      <c r="A734" s="80">
        <v>40896</v>
      </c>
      <c r="B734" s="52">
        <v>120.17369940242396</v>
      </c>
      <c r="C734" s="53">
        <v>5851.25</v>
      </c>
      <c r="D734" s="54">
        <f t="shared" si="95"/>
        <v>41262</v>
      </c>
      <c r="E734" s="53">
        <f t="shared" si="88"/>
        <v>131.59029990979747</v>
      </c>
      <c r="F734" s="81">
        <f t="shared" si="89"/>
        <v>7620.71</v>
      </c>
      <c r="H734" s="64">
        <f t="shared" si="90"/>
        <v>41262</v>
      </c>
      <c r="I734" s="70">
        <f t="shared" si="91"/>
        <v>9.5000824341296974E-2</v>
      </c>
      <c r="J734" s="70">
        <f t="shared" si="92"/>
        <v>0.30240717795342875</v>
      </c>
      <c r="K734" s="115">
        <f t="shared" si="93"/>
        <v>0</v>
      </c>
      <c r="L734" s="129">
        <f t="shared" si="94"/>
        <v>-0.20740635361213178</v>
      </c>
    </row>
    <row r="735" spans="1:12">
      <c r="A735" s="80">
        <v>40897</v>
      </c>
      <c r="B735" s="52">
        <v>120.20482439056919</v>
      </c>
      <c r="C735" s="53">
        <v>5763.88</v>
      </c>
      <c r="D735" s="54">
        <f t="shared" si="95"/>
        <v>41263</v>
      </c>
      <c r="E735" s="53">
        <f t="shared" si="88"/>
        <v>131.62122363027626</v>
      </c>
      <c r="F735" s="81">
        <f t="shared" si="89"/>
        <v>7603.72</v>
      </c>
      <c r="H735" s="64">
        <f t="shared" si="90"/>
        <v>41263</v>
      </c>
      <c r="I735" s="70">
        <f t="shared" si="91"/>
        <v>9.4974551126275397E-2</v>
      </c>
      <c r="J735" s="70">
        <f t="shared" si="92"/>
        <v>0.31920164888928992</v>
      </c>
      <c r="K735" s="115">
        <f t="shared" si="93"/>
        <v>0</v>
      </c>
      <c r="L735" s="129">
        <f t="shared" si="94"/>
        <v>-0.22422709776301453</v>
      </c>
    </row>
    <row r="736" spans="1:12">
      <c r="A736" s="80">
        <v>40898</v>
      </c>
      <c r="B736" s="52">
        <v>120.23631805455952</v>
      </c>
      <c r="C736" s="53">
        <v>5952.82</v>
      </c>
      <c r="D736" s="54">
        <f t="shared" si="95"/>
        <v>41264</v>
      </c>
      <c r="E736" s="53">
        <f t="shared" si="88"/>
        <v>131.65189137538212</v>
      </c>
      <c r="F736" s="81">
        <f t="shared" si="89"/>
        <v>7515.43</v>
      </c>
      <c r="H736" s="64">
        <f t="shared" si="90"/>
        <v>41264</v>
      </c>
      <c r="I736" s="70">
        <f t="shared" si="91"/>
        <v>9.4942805181730261E-2</v>
      </c>
      <c r="J736" s="70">
        <f t="shared" si="92"/>
        <v>0.26249911806505155</v>
      </c>
      <c r="K736" s="115">
        <f t="shared" si="93"/>
        <v>0</v>
      </c>
      <c r="L736" s="129">
        <f t="shared" si="94"/>
        <v>-0.16755631288332129</v>
      </c>
    </row>
    <row r="737" spans="1:12">
      <c r="A737" s="80">
        <v>40899</v>
      </c>
      <c r="B737" s="52">
        <v>120.26818067884398</v>
      </c>
      <c r="C737" s="53">
        <v>6004.44</v>
      </c>
      <c r="D737" s="54">
        <f t="shared" si="95"/>
        <v>41264</v>
      </c>
      <c r="E737" s="53">
        <f t="shared" si="88"/>
        <v>131.65189137538212</v>
      </c>
      <c r="F737" s="81">
        <f t="shared" si="89"/>
        <v>7515.43</v>
      </c>
      <c r="H737" s="64">
        <f t="shared" si="90"/>
        <v>41264</v>
      </c>
      <c r="I737" s="70">
        <f t="shared" si="91"/>
        <v>9.4652722210344598E-2</v>
      </c>
      <c r="J737" s="70">
        <f t="shared" si="92"/>
        <v>0.25164544903438135</v>
      </c>
      <c r="K737" s="115">
        <f t="shared" si="93"/>
        <v>0</v>
      </c>
      <c r="L737" s="129">
        <f t="shared" si="94"/>
        <v>-0.15699272682403675</v>
      </c>
    </row>
    <row r="738" spans="1:12">
      <c r="A738" s="80">
        <v>40900</v>
      </c>
      <c r="B738" s="52">
        <v>120.30113416034999</v>
      </c>
      <c r="C738" s="53">
        <v>5979.25</v>
      </c>
      <c r="D738" s="54">
        <f t="shared" si="95"/>
        <v>41264</v>
      </c>
      <c r="E738" s="53">
        <f t="shared" si="88"/>
        <v>131.65189137538212</v>
      </c>
      <c r="F738" s="81">
        <f t="shared" si="89"/>
        <v>7515.43</v>
      </c>
      <c r="H738" s="64">
        <f t="shared" si="90"/>
        <v>41264</v>
      </c>
      <c r="I738" s="70">
        <f t="shared" si="91"/>
        <v>9.435286952409494E-2</v>
      </c>
      <c r="J738" s="70">
        <f t="shared" si="92"/>
        <v>0.25691850984655273</v>
      </c>
      <c r="K738" s="115">
        <f t="shared" si="93"/>
        <v>0</v>
      </c>
      <c r="L738" s="129">
        <f t="shared" si="94"/>
        <v>-0.16256564032245779</v>
      </c>
    </row>
    <row r="739" spans="1:12">
      <c r="A739" s="80">
        <v>40903</v>
      </c>
      <c r="B739" s="52">
        <v>120.39713446540996</v>
      </c>
      <c r="C739" s="53">
        <v>6061.7</v>
      </c>
      <c r="D739" s="54">
        <f t="shared" si="95"/>
        <v>41269</v>
      </c>
      <c r="E739" s="53">
        <f t="shared" si="88"/>
        <v>131.80557220016371</v>
      </c>
      <c r="F739" s="81">
        <f t="shared" si="89"/>
        <v>7592.65</v>
      </c>
      <c r="H739" s="64">
        <f t="shared" si="90"/>
        <v>41269</v>
      </c>
      <c r="I739" s="70">
        <f t="shared" si="91"/>
        <v>9.4756721456949577E-2</v>
      </c>
      <c r="J739" s="70">
        <f t="shared" si="92"/>
        <v>0.25256116271013074</v>
      </c>
      <c r="K739" s="115">
        <f t="shared" si="93"/>
        <v>0</v>
      </c>
      <c r="L739" s="129">
        <f t="shared" si="94"/>
        <v>-0.15780444125318116</v>
      </c>
    </row>
    <row r="740" spans="1:12">
      <c r="A740" s="80">
        <v>40904</v>
      </c>
      <c r="B740" s="52">
        <v>120.42964169171562</v>
      </c>
      <c r="C740" s="53">
        <v>6025.54</v>
      </c>
      <c r="D740" s="54">
        <f t="shared" si="95"/>
        <v>41270</v>
      </c>
      <c r="E740" s="53">
        <f t="shared" si="88"/>
        <v>131.83654650963075</v>
      </c>
      <c r="F740" s="81">
        <f t="shared" si="89"/>
        <v>7547.04</v>
      </c>
      <c r="H740" s="64">
        <f t="shared" si="90"/>
        <v>41270</v>
      </c>
      <c r="I740" s="70">
        <f t="shared" si="91"/>
        <v>9.4718415314356985E-2</v>
      </c>
      <c r="J740" s="70">
        <f t="shared" si="92"/>
        <v>0.2525084888657283</v>
      </c>
      <c r="K740" s="115">
        <f t="shared" si="93"/>
        <v>0</v>
      </c>
      <c r="L740" s="129">
        <f t="shared" si="94"/>
        <v>-0.15779007355137131</v>
      </c>
    </row>
    <row r="741" spans="1:12">
      <c r="A741" s="80">
        <v>40905</v>
      </c>
      <c r="B741" s="52">
        <v>120.46155554676392</v>
      </c>
      <c r="C741" s="53">
        <v>5968.84</v>
      </c>
      <c r="D741" s="54">
        <f t="shared" si="95"/>
        <v>41271</v>
      </c>
      <c r="E741" s="53">
        <f t="shared" si="88"/>
        <v>131.86713258842099</v>
      </c>
      <c r="F741" s="81">
        <f t="shared" si="89"/>
        <v>7596.16</v>
      </c>
      <c r="H741" s="64">
        <f t="shared" si="90"/>
        <v>41271</v>
      </c>
      <c r="I741" s="70">
        <f t="shared" si="91"/>
        <v>9.4682299177428098E-2</v>
      </c>
      <c r="J741" s="70">
        <f t="shared" si="92"/>
        <v>0.27263588905046876</v>
      </c>
      <c r="K741" s="115">
        <f t="shared" si="93"/>
        <v>0</v>
      </c>
      <c r="L741" s="129">
        <f t="shared" si="94"/>
        <v>-0.17795358987304066</v>
      </c>
    </row>
    <row r="742" spans="1:12">
      <c r="A742" s="80">
        <v>40906</v>
      </c>
      <c r="B742" s="52">
        <v>120.49287555120607</v>
      </c>
      <c r="C742" s="53">
        <v>5893.29</v>
      </c>
      <c r="D742" s="54">
        <f t="shared" si="95"/>
        <v>41271</v>
      </c>
      <c r="E742" s="53">
        <f t="shared" si="88"/>
        <v>131.86713258842099</v>
      </c>
      <c r="F742" s="81">
        <f t="shared" si="89"/>
        <v>7596.16</v>
      </c>
      <c r="H742" s="64">
        <f t="shared" si="90"/>
        <v>41271</v>
      </c>
      <c r="I742" s="70">
        <f t="shared" si="91"/>
        <v>9.4397755760930346E-2</v>
      </c>
      <c r="J742" s="70">
        <f t="shared" si="92"/>
        <v>0.28895065404892684</v>
      </c>
      <c r="K742" s="115">
        <f t="shared" si="93"/>
        <v>0</v>
      </c>
      <c r="L742" s="129">
        <f t="shared" si="94"/>
        <v>-0.19455289828799649</v>
      </c>
    </row>
    <row r="743" spans="1:12">
      <c r="A743" s="80">
        <v>40907</v>
      </c>
      <c r="B743" s="52">
        <v>120.52323975584497</v>
      </c>
      <c r="C743" s="53">
        <v>5865.49</v>
      </c>
      <c r="D743" s="54">
        <f t="shared" si="95"/>
        <v>41271</v>
      </c>
      <c r="E743" s="53">
        <f t="shared" si="88"/>
        <v>131.86713258842099</v>
      </c>
      <c r="F743" s="81">
        <f t="shared" si="89"/>
        <v>7596.16</v>
      </c>
      <c r="H743" s="64">
        <f t="shared" si="90"/>
        <v>41271</v>
      </c>
      <c r="I743" s="70">
        <f t="shared" si="91"/>
        <v>9.4122037007604353E-2</v>
      </c>
      <c r="J743" s="70">
        <f t="shared" si="92"/>
        <v>0.29505974777895805</v>
      </c>
      <c r="K743" s="115">
        <f t="shared" si="93"/>
        <v>0</v>
      </c>
      <c r="L743" s="129">
        <f t="shared" si="94"/>
        <v>-0.20093771077135369</v>
      </c>
    </row>
    <row r="744" spans="1:12">
      <c r="A744" s="80">
        <v>40910</v>
      </c>
      <c r="B744" s="52">
        <v>120.61652474341599</v>
      </c>
      <c r="C744" s="53">
        <v>5881.28</v>
      </c>
      <c r="D744" s="54">
        <f t="shared" si="95"/>
        <v>41276</v>
      </c>
      <c r="E744" s="53">
        <f t="shared" si="88"/>
        <v>132.02027958181569</v>
      </c>
      <c r="F744" s="81">
        <f t="shared" si="89"/>
        <v>7705.36</v>
      </c>
      <c r="H744" s="64">
        <f t="shared" si="90"/>
        <v>41276</v>
      </c>
      <c r="I744" s="70">
        <f t="shared" si="91"/>
        <v>9.4545543097503071E-2</v>
      </c>
      <c r="J744" s="70">
        <f t="shared" si="92"/>
        <v>0.31015017139126178</v>
      </c>
      <c r="K744" s="115">
        <f t="shared" si="93"/>
        <v>0</v>
      </c>
      <c r="L744" s="129">
        <f t="shared" si="94"/>
        <v>-0.2156046282937587</v>
      </c>
    </row>
    <row r="745" spans="1:12">
      <c r="A745" s="80">
        <v>40911</v>
      </c>
      <c r="B745" s="52">
        <v>120.64752319027505</v>
      </c>
      <c r="C745" s="53">
        <v>6044.28</v>
      </c>
      <c r="D745" s="54">
        <f t="shared" si="95"/>
        <v>41277</v>
      </c>
      <c r="E745" s="53">
        <f t="shared" si="88"/>
        <v>132.05024818528076</v>
      </c>
      <c r="F745" s="81">
        <f t="shared" si="89"/>
        <v>7726.21</v>
      </c>
      <c r="H745" s="64">
        <f t="shared" si="90"/>
        <v>41277</v>
      </c>
      <c r="I745" s="70">
        <f t="shared" si="91"/>
        <v>9.4512715167988093E-2</v>
      </c>
      <c r="J745" s="70">
        <f t="shared" si="92"/>
        <v>0.27826804846896569</v>
      </c>
      <c r="K745" s="115">
        <f t="shared" si="93"/>
        <v>0</v>
      </c>
      <c r="L745" s="129">
        <f t="shared" si="94"/>
        <v>-0.1837553333009776</v>
      </c>
    </row>
    <row r="746" spans="1:12">
      <c r="A746" s="80">
        <v>40912</v>
      </c>
      <c r="B746" s="52">
        <v>120.67840895621177</v>
      </c>
      <c r="C746" s="53">
        <v>6024.43</v>
      </c>
      <c r="D746" s="54">
        <f t="shared" si="95"/>
        <v>41278</v>
      </c>
      <c r="E746" s="53">
        <f t="shared" si="88"/>
        <v>132.08022359161882</v>
      </c>
      <c r="F746" s="81">
        <f t="shared" si="89"/>
        <v>7734.77</v>
      </c>
      <c r="H746" s="64">
        <f t="shared" si="90"/>
        <v>41278</v>
      </c>
      <c r="I746" s="70">
        <f t="shared" si="91"/>
        <v>9.4480982422830984E-2</v>
      </c>
      <c r="J746" s="70">
        <f t="shared" si="92"/>
        <v>0.28390071757826063</v>
      </c>
      <c r="K746" s="115">
        <f t="shared" si="93"/>
        <v>0</v>
      </c>
      <c r="L746" s="129">
        <f t="shared" si="94"/>
        <v>-0.18941973515542965</v>
      </c>
    </row>
    <row r="747" spans="1:12">
      <c r="A747" s="80">
        <v>40913</v>
      </c>
      <c r="B747" s="52">
        <v>120.70930262890457</v>
      </c>
      <c r="C747" s="53">
        <v>6024.82</v>
      </c>
      <c r="D747" s="54">
        <f t="shared" si="95"/>
        <v>41278</v>
      </c>
      <c r="E747" s="53">
        <f t="shared" si="88"/>
        <v>132.08022359161882</v>
      </c>
      <c r="F747" s="81">
        <f t="shared" si="89"/>
        <v>7734.77</v>
      </c>
      <c r="H747" s="64">
        <f t="shared" si="90"/>
        <v>41278</v>
      </c>
      <c r="I747" s="70">
        <f t="shared" si="91"/>
        <v>9.4200867000878707E-2</v>
      </c>
      <c r="J747" s="70">
        <f t="shared" si="92"/>
        <v>0.28381760782894783</v>
      </c>
      <c r="K747" s="115">
        <f t="shared" si="93"/>
        <v>0</v>
      </c>
      <c r="L747" s="129">
        <f t="shared" si="94"/>
        <v>-0.18961674082806912</v>
      </c>
    </row>
    <row r="748" spans="1:12">
      <c r="A748" s="80">
        <v>40914</v>
      </c>
      <c r="B748" s="52">
        <v>120.74020421037757</v>
      </c>
      <c r="C748" s="53">
        <v>6032.88</v>
      </c>
      <c r="D748" s="54">
        <f t="shared" si="95"/>
        <v>41278</v>
      </c>
      <c r="E748" s="53">
        <f t="shared" si="88"/>
        <v>132.08022359161882</v>
      </c>
      <c r="F748" s="81">
        <f t="shared" si="89"/>
        <v>7734.77</v>
      </c>
      <c r="H748" s="64">
        <f t="shared" si="90"/>
        <v>41278</v>
      </c>
      <c r="I748" s="70">
        <f t="shared" si="91"/>
        <v>9.3920823270121412E-2</v>
      </c>
      <c r="J748" s="70">
        <f t="shared" si="92"/>
        <v>0.28210241211494358</v>
      </c>
      <c r="K748" s="115">
        <f t="shared" si="93"/>
        <v>0</v>
      </c>
      <c r="L748" s="129">
        <f t="shared" si="94"/>
        <v>-0.18818158884482217</v>
      </c>
    </row>
    <row r="749" spans="1:12">
      <c r="A749" s="80">
        <v>40915</v>
      </c>
      <c r="B749" s="52">
        <v>120.77111370265543</v>
      </c>
      <c r="C749" s="53">
        <v>6023.77</v>
      </c>
      <c r="D749" s="54">
        <f t="shared" si="95"/>
        <v>41281</v>
      </c>
      <c r="E749" s="53">
        <f t="shared" si="88"/>
        <v>132.1701702238847</v>
      </c>
      <c r="F749" s="81">
        <f t="shared" si="89"/>
        <v>7699.11</v>
      </c>
      <c r="H749" s="64">
        <f t="shared" si="90"/>
        <v>41281</v>
      </c>
      <c r="I749" s="70">
        <f t="shared" si="91"/>
        <v>9.4385620631886491E-2</v>
      </c>
      <c r="J749" s="70">
        <f t="shared" si="92"/>
        <v>0.27812150862333707</v>
      </c>
      <c r="K749" s="115">
        <f t="shared" si="93"/>
        <v>0</v>
      </c>
      <c r="L749" s="129">
        <f t="shared" si="94"/>
        <v>-0.18373588799145057</v>
      </c>
    </row>
    <row r="750" spans="1:12">
      <c r="A750" s="80">
        <v>40917</v>
      </c>
      <c r="B750" s="52">
        <v>120.8329485128712</v>
      </c>
      <c r="C750" s="53">
        <v>6018.56</v>
      </c>
      <c r="D750" s="54">
        <f t="shared" si="95"/>
        <v>41283</v>
      </c>
      <c r="E750" s="53">
        <f t="shared" si="88"/>
        <v>132.23005009159019</v>
      </c>
      <c r="F750" s="81">
        <f t="shared" si="89"/>
        <v>7677.35</v>
      </c>
      <c r="H750" s="64">
        <f t="shared" si="90"/>
        <v>41283</v>
      </c>
      <c r="I750" s="70">
        <f t="shared" si="91"/>
        <v>9.4321141037992273E-2</v>
      </c>
      <c r="J750" s="70">
        <f t="shared" si="92"/>
        <v>0.27561243885580611</v>
      </c>
      <c r="K750" s="115">
        <f t="shared" si="93"/>
        <v>0</v>
      </c>
      <c r="L750" s="129">
        <f t="shared" si="94"/>
        <v>-0.18129129781781383</v>
      </c>
    </row>
    <row r="751" spans="1:12">
      <c r="A751" s="80">
        <v>40918</v>
      </c>
      <c r="B751" s="52">
        <v>120.864002580639</v>
      </c>
      <c r="C751" s="53">
        <v>6153.98</v>
      </c>
      <c r="D751" s="54">
        <f t="shared" si="95"/>
        <v>41284</v>
      </c>
      <c r="E751" s="53">
        <f t="shared" si="88"/>
        <v>132.26006631296099</v>
      </c>
      <c r="F751" s="81">
        <f t="shared" si="89"/>
        <v>7673.71</v>
      </c>
      <c r="H751" s="64">
        <f t="shared" si="90"/>
        <v>41284</v>
      </c>
      <c r="I751" s="70">
        <f t="shared" si="91"/>
        <v>9.4288319838809587E-2</v>
      </c>
      <c r="J751" s="70">
        <f t="shared" si="92"/>
        <v>0.24695075382110443</v>
      </c>
      <c r="K751" s="115">
        <f t="shared" si="93"/>
        <v>0</v>
      </c>
      <c r="L751" s="129">
        <f t="shared" si="94"/>
        <v>-0.15266243398229484</v>
      </c>
    </row>
    <row r="752" spans="1:12">
      <c r="A752" s="80">
        <v>40919</v>
      </c>
      <c r="B752" s="52">
        <v>120.89506462930221</v>
      </c>
      <c r="C752" s="53">
        <v>6168.48</v>
      </c>
      <c r="D752" s="54">
        <f t="shared" si="95"/>
        <v>41285</v>
      </c>
      <c r="E752" s="53">
        <f t="shared" si="88"/>
        <v>132.28969256781508</v>
      </c>
      <c r="F752" s="81">
        <f t="shared" si="89"/>
        <v>7651.4</v>
      </c>
      <c r="H752" s="64">
        <f t="shared" si="90"/>
        <v>41285</v>
      </c>
      <c r="I752" s="70">
        <f t="shared" si="91"/>
        <v>9.4252217602529553E-2</v>
      </c>
      <c r="J752" s="70">
        <f t="shared" si="92"/>
        <v>0.24040282208907215</v>
      </c>
      <c r="K752" s="115">
        <f t="shared" si="93"/>
        <v>0</v>
      </c>
      <c r="L752" s="129">
        <f t="shared" si="94"/>
        <v>-0.1461506044865426</v>
      </c>
    </row>
    <row r="753" spans="1:12">
      <c r="A753" s="80">
        <v>40920</v>
      </c>
      <c r="B753" s="52">
        <v>120.92637645104121</v>
      </c>
      <c r="C753" s="53">
        <v>6130.81</v>
      </c>
      <c r="D753" s="54">
        <f t="shared" si="95"/>
        <v>41285</v>
      </c>
      <c r="E753" s="53">
        <f t="shared" si="88"/>
        <v>132.28969256781508</v>
      </c>
      <c r="F753" s="81">
        <f t="shared" si="89"/>
        <v>7651.4</v>
      </c>
      <c r="H753" s="64">
        <f t="shared" si="90"/>
        <v>41285</v>
      </c>
      <c r="I753" s="70">
        <f t="shared" si="91"/>
        <v>9.3968879662696958E-2</v>
      </c>
      <c r="J753" s="70">
        <f t="shared" si="92"/>
        <v>0.24802432305029831</v>
      </c>
      <c r="K753" s="115">
        <f t="shared" si="93"/>
        <v>0</v>
      </c>
      <c r="L753" s="129">
        <f t="shared" si="94"/>
        <v>-0.15405544338760135</v>
      </c>
    </row>
    <row r="754" spans="1:12">
      <c r="A754" s="80">
        <v>40921</v>
      </c>
      <c r="B754" s="52">
        <v>120.95805916167137</v>
      </c>
      <c r="C754" s="53">
        <v>6174.88</v>
      </c>
      <c r="D754" s="54">
        <f t="shared" si="95"/>
        <v>41285</v>
      </c>
      <c r="E754" s="53">
        <f t="shared" si="88"/>
        <v>132.28969256781508</v>
      </c>
      <c r="F754" s="81">
        <f t="shared" si="89"/>
        <v>7651.4</v>
      </c>
      <c r="H754" s="64">
        <f t="shared" si="90"/>
        <v>41285</v>
      </c>
      <c r="I754" s="70">
        <f t="shared" si="91"/>
        <v>9.3682334890955454E-2</v>
      </c>
      <c r="J754" s="70">
        <f t="shared" si="92"/>
        <v>0.23911719741922099</v>
      </c>
      <c r="K754" s="115">
        <f t="shared" si="93"/>
        <v>0</v>
      </c>
      <c r="L754" s="129">
        <f t="shared" si="94"/>
        <v>-0.14543486252826554</v>
      </c>
    </row>
    <row r="755" spans="1:12">
      <c r="A755" s="80">
        <v>40924</v>
      </c>
      <c r="B755" s="52">
        <v>121.05349507034992</v>
      </c>
      <c r="C755" s="53">
        <v>6185.06</v>
      </c>
      <c r="D755" s="54">
        <f t="shared" si="95"/>
        <v>41290</v>
      </c>
      <c r="E755" s="53">
        <f t="shared" si="88"/>
        <v>132.43922722279621</v>
      </c>
      <c r="F755" s="81">
        <f t="shared" si="89"/>
        <v>7716.56</v>
      </c>
      <c r="H755" s="64">
        <f t="shared" si="90"/>
        <v>41290</v>
      </c>
      <c r="I755" s="70">
        <f t="shared" si="91"/>
        <v>9.4055377300998222E-2</v>
      </c>
      <c r="J755" s="70">
        <f t="shared" si="92"/>
        <v>0.24761279599551167</v>
      </c>
      <c r="K755" s="115">
        <f t="shared" si="93"/>
        <v>0</v>
      </c>
      <c r="L755" s="129">
        <f t="shared" si="94"/>
        <v>-0.15355741869451345</v>
      </c>
    </row>
    <row r="756" spans="1:12">
      <c r="A756" s="80">
        <v>40925</v>
      </c>
      <c r="B756" s="52">
        <v>121.08569530003865</v>
      </c>
      <c r="C756" s="53">
        <v>6303.61</v>
      </c>
      <c r="D756" s="54">
        <f t="shared" si="95"/>
        <v>41291</v>
      </c>
      <c r="E756" s="53">
        <f t="shared" si="88"/>
        <v>132.46915848814857</v>
      </c>
      <c r="F756" s="81">
        <f t="shared" si="89"/>
        <v>7764.62</v>
      </c>
      <c r="H756" s="64">
        <f t="shared" si="90"/>
        <v>41291</v>
      </c>
      <c r="I756" s="70">
        <f t="shared" si="91"/>
        <v>9.401162672355956E-2</v>
      </c>
      <c r="J756" s="70">
        <f t="shared" si="92"/>
        <v>0.23177353928939137</v>
      </c>
      <c r="K756" s="115">
        <f t="shared" si="93"/>
        <v>0</v>
      </c>
      <c r="L756" s="129">
        <f t="shared" si="94"/>
        <v>-0.13776191256583181</v>
      </c>
    </row>
    <row r="757" spans="1:12">
      <c r="A757" s="80">
        <v>40926</v>
      </c>
      <c r="B757" s="52">
        <v>121.11802518068376</v>
      </c>
      <c r="C757" s="53">
        <v>6289.01</v>
      </c>
      <c r="D757" s="54">
        <f t="shared" si="95"/>
        <v>41292</v>
      </c>
      <c r="E757" s="53">
        <f t="shared" si="88"/>
        <v>132.4990965179669</v>
      </c>
      <c r="F757" s="81">
        <f t="shared" si="89"/>
        <v>7797.01</v>
      </c>
      <c r="H757" s="64">
        <f t="shared" si="90"/>
        <v>41292</v>
      </c>
      <c r="I757" s="70">
        <f t="shared" si="91"/>
        <v>9.3966784219812638E-2</v>
      </c>
      <c r="J757" s="70">
        <f t="shared" si="92"/>
        <v>0.23978336812948298</v>
      </c>
      <c r="K757" s="115">
        <f t="shared" si="93"/>
        <v>0</v>
      </c>
      <c r="L757" s="129">
        <f t="shared" si="94"/>
        <v>-0.14581658390967034</v>
      </c>
    </row>
    <row r="758" spans="1:12">
      <c r="A758" s="80">
        <v>40927</v>
      </c>
      <c r="B758" s="52">
        <v>121.15012145735663</v>
      </c>
      <c r="C758" s="53">
        <v>6368.43</v>
      </c>
      <c r="D758" s="54">
        <f t="shared" si="95"/>
        <v>41292</v>
      </c>
      <c r="E758" s="53">
        <f t="shared" si="88"/>
        <v>132.4990965179669</v>
      </c>
      <c r="F758" s="81">
        <f t="shared" si="89"/>
        <v>7797.01</v>
      </c>
      <c r="H758" s="64">
        <f t="shared" si="90"/>
        <v>41292</v>
      </c>
      <c r="I758" s="70">
        <f t="shared" si="91"/>
        <v>9.3676959825458983E-2</v>
      </c>
      <c r="J758" s="70">
        <f t="shared" si="92"/>
        <v>0.22432216417547179</v>
      </c>
      <c r="K758" s="115">
        <f t="shared" si="93"/>
        <v>0</v>
      </c>
      <c r="L758" s="129">
        <f t="shared" si="94"/>
        <v>-0.13064520435001281</v>
      </c>
    </row>
    <row r="759" spans="1:12">
      <c r="A759" s="80">
        <v>40928</v>
      </c>
      <c r="B759" s="52">
        <v>121.18210508942138</v>
      </c>
      <c r="C759" s="53">
        <v>6406.93</v>
      </c>
      <c r="D759" s="54">
        <f t="shared" si="95"/>
        <v>41292</v>
      </c>
      <c r="E759" s="53">
        <f t="shared" si="88"/>
        <v>132.4990965179669</v>
      </c>
      <c r="F759" s="81">
        <f t="shared" si="89"/>
        <v>7797.01</v>
      </c>
      <c r="H759" s="64">
        <f t="shared" si="90"/>
        <v>41292</v>
      </c>
      <c r="I759" s="70">
        <f t="shared" si="91"/>
        <v>9.3388305312856357E-2</v>
      </c>
      <c r="J759" s="70">
        <f t="shared" si="92"/>
        <v>0.21696506751283384</v>
      </c>
      <c r="K759" s="115">
        <f t="shared" si="93"/>
        <v>0</v>
      </c>
      <c r="L759" s="129">
        <f t="shared" si="94"/>
        <v>-0.12357676219997749</v>
      </c>
    </row>
    <row r="760" spans="1:12">
      <c r="A760" s="80">
        <v>40931</v>
      </c>
      <c r="B760" s="52">
        <v>121.27735422402166</v>
      </c>
      <c r="C760" s="53">
        <v>6403.94</v>
      </c>
      <c r="D760" s="54">
        <f t="shared" si="95"/>
        <v>41297</v>
      </c>
      <c r="E760" s="53">
        <f t="shared" si="88"/>
        <v>132.64820496044464</v>
      </c>
      <c r="F760" s="81">
        <f t="shared" si="89"/>
        <v>7784.96</v>
      </c>
      <c r="H760" s="64">
        <f t="shared" si="90"/>
        <v>41297</v>
      </c>
      <c r="I760" s="70">
        <f t="shared" si="91"/>
        <v>9.3759060041983755E-2</v>
      </c>
      <c r="J760" s="70">
        <f t="shared" si="92"/>
        <v>0.21565161447483905</v>
      </c>
      <c r="K760" s="115">
        <f t="shared" si="93"/>
        <v>0</v>
      </c>
      <c r="L760" s="129">
        <f t="shared" si="94"/>
        <v>-0.12189255443285529</v>
      </c>
    </row>
    <row r="761" spans="1:12">
      <c r="A761" s="80">
        <v>40932</v>
      </c>
      <c r="B761" s="52">
        <v>121.3088863361199</v>
      </c>
      <c r="C761" s="53">
        <v>6507.2</v>
      </c>
      <c r="D761" s="54">
        <f t="shared" si="95"/>
        <v>41298</v>
      </c>
      <c r="E761" s="53">
        <f t="shared" si="88"/>
        <v>132.67752021374091</v>
      </c>
      <c r="F761" s="81">
        <f t="shared" si="89"/>
        <v>7740.06</v>
      </c>
      <c r="H761" s="64">
        <f t="shared" si="90"/>
        <v>41298</v>
      </c>
      <c r="I761" s="70">
        <f t="shared" si="91"/>
        <v>9.3716414526476388E-2</v>
      </c>
      <c r="J761" s="70">
        <f t="shared" si="92"/>
        <v>0.18946090484386535</v>
      </c>
      <c r="K761" s="115">
        <f t="shared" si="93"/>
        <v>0</v>
      </c>
      <c r="L761" s="129">
        <f t="shared" si="94"/>
        <v>-9.5744490317388964E-2</v>
      </c>
    </row>
    <row r="762" spans="1:12">
      <c r="A762" s="80">
        <v>40933</v>
      </c>
      <c r="B762" s="52">
        <v>121.34066926433997</v>
      </c>
      <c r="C762" s="53">
        <v>6547.44</v>
      </c>
      <c r="D762" s="54">
        <f t="shared" si="95"/>
        <v>41299</v>
      </c>
      <c r="E762" s="53">
        <f t="shared" si="88"/>
        <v>132.70684194570813</v>
      </c>
      <c r="F762" s="81">
        <f t="shared" si="89"/>
        <v>7811.15</v>
      </c>
      <c r="H762" s="64">
        <f t="shared" si="90"/>
        <v>41299</v>
      </c>
      <c r="I762" s="70">
        <f t="shared" si="91"/>
        <v>9.3671583899104904E-2</v>
      </c>
      <c r="J762" s="70">
        <f t="shared" si="92"/>
        <v>0.19300825971677482</v>
      </c>
      <c r="K762" s="115">
        <f t="shared" si="93"/>
        <v>0</v>
      </c>
      <c r="L762" s="129">
        <f t="shared" si="94"/>
        <v>-9.9336675817669917E-2</v>
      </c>
    </row>
    <row r="763" spans="1:12">
      <c r="A763" s="80">
        <v>40935</v>
      </c>
      <c r="B763" s="52">
        <v>121.40497981905006</v>
      </c>
      <c r="C763" s="53">
        <v>6606.36</v>
      </c>
      <c r="D763" s="54">
        <f t="shared" si="95"/>
        <v>41299</v>
      </c>
      <c r="E763" s="53">
        <f t="shared" si="88"/>
        <v>132.70684194570813</v>
      </c>
      <c r="F763" s="81">
        <f t="shared" si="89"/>
        <v>7811.15</v>
      </c>
      <c r="H763" s="64">
        <f t="shared" si="90"/>
        <v>41299</v>
      </c>
      <c r="I763" s="70">
        <f t="shared" si="91"/>
        <v>9.3092245009250174E-2</v>
      </c>
      <c r="J763" s="70">
        <f t="shared" si="92"/>
        <v>0.18236820276218668</v>
      </c>
      <c r="K763" s="115">
        <f t="shared" si="93"/>
        <v>0</v>
      </c>
      <c r="L763" s="129">
        <f t="shared" si="94"/>
        <v>-8.9275957752936508E-2</v>
      </c>
    </row>
    <row r="764" spans="1:12">
      <c r="A764" s="80">
        <v>40938</v>
      </c>
      <c r="B764" s="52">
        <v>121.50076834812728</v>
      </c>
      <c r="C764" s="53">
        <v>6457.3</v>
      </c>
      <c r="D764" s="54">
        <f t="shared" si="95"/>
        <v>41304</v>
      </c>
      <c r="E764" s="53">
        <f t="shared" si="88"/>
        <v>132.85485609601201</v>
      </c>
      <c r="F764" s="81">
        <f t="shared" si="89"/>
        <v>7786.82</v>
      </c>
      <c r="H764" s="64">
        <f t="shared" si="90"/>
        <v>41304</v>
      </c>
      <c r="I764" s="70">
        <f t="shared" si="91"/>
        <v>9.3448690919819555E-2</v>
      </c>
      <c r="J764" s="70">
        <f t="shared" si="92"/>
        <v>0.20589410434701794</v>
      </c>
      <c r="K764" s="115">
        <f t="shared" si="93"/>
        <v>0</v>
      </c>
      <c r="L764" s="129">
        <f t="shared" si="94"/>
        <v>-0.11244541342719838</v>
      </c>
    </row>
    <row r="765" spans="1:12">
      <c r="A765" s="80">
        <v>40939</v>
      </c>
      <c r="B765" s="52">
        <v>121.53260154943449</v>
      </c>
      <c r="C765" s="53">
        <v>6600.95</v>
      </c>
      <c r="D765" s="54">
        <f t="shared" si="95"/>
        <v>41305</v>
      </c>
      <c r="E765" s="53">
        <f t="shared" si="88"/>
        <v>132.885279858058</v>
      </c>
      <c r="F765" s="81">
        <f t="shared" si="89"/>
        <v>7759.87</v>
      </c>
      <c r="H765" s="64">
        <f t="shared" si="90"/>
        <v>41305</v>
      </c>
      <c r="I765" s="70">
        <f t="shared" si="91"/>
        <v>9.3412616564500173E-2</v>
      </c>
      <c r="J765" s="70">
        <f t="shared" si="92"/>
        <v>0.17556866814625161</v>
      </c>
      <c r="K765" s="115">
        <f t="shared" si="93"/>
        <v>0</v>
      </c>
      <c r="L765" s="129">
        <f t="shared" si="94"/>
        <v>-8.2156051581751433E-2</v>
      </c>
    </row>
    <row r="766" spans="1:12">
      <c r="A766" s="80">
        <v>40940</v>
      </c>
      <c r="B766" s="52">
        <v>121.56444309104045</v>
      </c>
      <c r="C766" s="53">
        <v>6647.46</v>
      </c>
      <c r="D766" s="54">
        <f t="shared" si="95"/>
        <v>41306</v>
      </c>
      <c r="E766" s="53">
        <f t="shared" si="88"/>
        <v>132.91584347242534</v>
      </c>
      <c r="F766" s="81">
        <f t="shared" si="89"/>
        <v>7713.77</v>
      </c>
      <c r="H766" s="64">
        <f t="shared" si="90"/>
        <v>41306</v>
      </c>
      <c r="I766" s="70">
        <f t="shared" si="91"/>
        <v>9.3377636525540098E-2</v>
      </c>
      <c r="J766" s="70">
        <f t="shared" si="92"/>
        <v>0.16040863728401522</v>
      </c>
      <c r="K766" s="115">
        <f t="shared" si="93"/>
        <v>0</v>
      </c>
      <c r="L766" s="129">
        <f t="shared" si="94"/>
        <v>-6.7031000758475123E-2</v>
      </c>
    </row>
    <row r="767" spans="1:12">
      <c r="A767" s="80">
        <v>40941</v>
      </c>
      <c r="B767" s="52">
        <v>121.59592828180102</v>
      </c>
      <c r="C767" s="53">
        <v>6690.89</v>
      </c>
      <c r="D767" s="54">
        <f t="shared" si="95"/>
        <v>41306</v>
      </c>
      <c r="E767" s="53">
        <f t="shared" si="88"/>
        <v>132.91584347242534</v>
      </c>
      <c r="F767" s="81">
        <f t="shared" si="89"/>
        <v>7713.77</v>
      </c>
      <c r="H767" s="64">
        <f t="shared" si="90"/>
        <v>41306</v>
      </c>
      <c r="I767" s="70">
        <f t="shared" si="91"/>
        <v>9.3094525043553977E-2</v>
      </c>
      <c r="J767" s="70">
        <f t="shared" si="92"/>
        <v>0.15287652315312306</v>
      </c>
      <c r="K767" s="115">
        <f t="shared" si="93"/>
        <v>0</v>
      </c>
      <c r="L767" s="129">
        <f t="shared" si="94"/>
        <v>-5.9781998109569079E-2</v>
      </c>
    </row>
    <row r="768" spans="1:12">
      <c r="A768" s="80">
        <v>40942</v>
      </c>
      <c r="B768" s="52">
        <v>121.62778641501085</v>
      </c>
      <c r="C768" s="53">
        <v>6761.89</v>
      </c>
      <c r="D768" s="54">
        <f t="shared" si="95"/>
        <v>41306</v>
      </c>
      <c r="E768" s="53">
        <f t="shared" si="88"/>
        <v>132.91584347242534</v>
      </c>
      <c r="F768" s="81">
        <f t="shared" si="89"/>
        <v>7713.77</v>
      </c>
      <c r="H768" s="64">
        <f t="shared" si="90"/>
        <v>41306</v>
      </c>
      <c r="I768" s="70">
        <f t="shared" si="91"/>
        <v>9.2808209292719379E-2</v>
      </c>
      <c r="J768" s="70">
        <f t="shared" si="92"/>
        <v>0.14077129323310489</v>
      </c>
      <c r="K768" s="115">
        <f t="shared" si="93"/>
        <v>0</v>
      </c>
      <c r="L768" s="129">
        <f t="shared" si="94"/>
        <v>-4.7963083940385509E-2</v>
      </c>
    </row>
    <row r="769" spans="1:12">
      <c r="A769" s="80">
        <v>40945</v>
      </c>
      <c r="B769" s="52">
        <v>121.72338585513303</v>
      </c>
      <c r="C769" s="53">
        <v>6807.35</v>
      </c>
      <c r="D769" s="54">
        <f t="shared" si="95"/>
        <v>41311</v>
      </c>
      <c r="E769" s="53">
        <f t="shared" si="88"/>
        <v>133.07047505216764</v>
      </c>
      <c r="F769" s="81">
        <f t="shared" si="89"/>
        <v>7663.23</v>
      </c>
      <c r="H769" s="64">
        <f t="shared" si="90"/>
        <v>41311</v>
      </c>
      <c r="I769" s="70">
        <f t="shared" si="91"/>
        <v>9.3220288914236615E-2</v>
      </c>
      <c r="J769" s="70">
        <f t="shared" si="92"/>
        <v>0.12572880783271012</v>
      </c>
      <c r="K769" s="115">
        <f t="shared" si="93"/>
        <v>0</v>
      </c>
      <c r="L769" s="129">
        <f t="shared" si="94"/>
        <v>-3.2508518918473506E-2</v>
      </c>
    </row>
    <row r="770" spans="1:12">
      <c r="A770" s="80">
        <v>40946</v>
      </c>
      <c r="B770" s="52">
        <v>121.75527738222708</v>
      </c>
      <c r="C770" s="53">
        <v>6773.74</v>
      </c>
      <c r="D770" s="54">
        <f t="shared" si="95"/>
        <v>41312</v>
      </c>
      <c r="E770" s="53">
        <f t="shared" ref="E770:E833" si="96">VLOOKUP(D770,A:B,2,0)</f>
        <v>133.10161354332985</v>
      </c>
      <c r="F770" s="81">
        <f t="shared" ref="F770:F833" si="97">VLOOKUP(D770,A:C,3,0)</f>
        <v>7636.96</v>
      </c>
      <c r="H770" s="64">
        <f t="shared" ref="H770:H833" si="98">D770</f>
        <v>41312</v>
      </c>
      <c r="I770" s="70">
        <f t="shared" ref="I770:I833" si="99">(E770/B770)^(1/1)-1</f>
        <v>9.3189686763910373E-2</v>
      </c>
      <c r="J770" s="70">
        <f t="shared" ref="J770:J833" si="100">(F770/C770)^(1/1)-1</f>
        <v>0.1274362464458334</v>
      </c>
      <c r="K770" s="115">
        <f t="shared" ref="K770:K833" si="101">IF(I770&gt;J770,1,0)</f>
        <v>0</v>
      </c>
      <c r="L770" s="129">
        <f t="shared" ref="L770:L833" si="102">I770-J770</f>
        <v>-3.4246559681923028E-2</v>
      </c>
    </row>
    <row r="771" spans="1:12">
      <c r="A771" s="80">
        <v>40947</v>
      </c>
      <c r="B771" s="52">
        <v>121.78717726490122</v>
      </c>
      <c r="C771" s="53">
        <v>6815.63</v>
      </c>
      <c r="D771" s="54">
        <f t="shared" ref="D771:D834" si="103">VLOOKUP(EDATE(A771,12),A:A,1,1)</f>
        <v>41313</v>
      </c>
      <c r="E771" s="53">
        <f t="shared" si="96"/>
        <v>133.13249311767191</v>
      </c>
      <c r="F771" s="81">
        <f t="shared" si="97"/>
        <v>7591.59</v>
      </c>
      <c r="H771" s="64">
        <f t="shared" si="98"/>
        <v>41313</v>
      </c>
      <c r="I771" s="70">
        <f t="shared" si="99"/>
        <v>9.3156899663527915E-2</v>
      </c>
      <c r="J771" s="70">
        <f t="shared" si="100"/>
        <v>0.11385007695546845</v>
      </c>
      <c r="K771" s="115">
        <f t="shared" si="101"/>
        <v>0</v>
      </c>
      <c r="L771" s="129">
        <f t="shared" si="102"/>
        <v>-2.0693177291940534E-2</v>
      </c>
    </row>
    <row r="772" spans="1:12">
      <c r="A772" s="80">
        <v>40948</v>
      </c>
      <c r="B772" s="52">
        <v>121.81920729252188</v>
      </c>
      <c r="C772" s="53">
        <v>6871.73</v>
      </c>
      <c r="D772" s="54">
        <f t="shared" si="103"/>
        <v>41313</v>
      </c>
      <c r="E772" s="53">
        <f t="shared" si="96"/>
        <v>133.13249311767191</v>
      </c>
      <c r="F772" s="81">
        <f t="shared" si="97"/>
        <v>7591.59</v>
      </c>
      <c r="H772" s="64">
        <f t="shared" si="98"/>
        <v>41313</v>
      </c>
      <c r="I772" s="70">
        <f t="shared" si="99"/>
        <v>9.286947499160525E-2</v>
      </c>
      <c r="J772" s="70">
        <f t="shared" si="100"/>
        <v>0.1047567352035077</v>
      </c>
      <c r="K772" s="115">
        <f t="shared" si="101"/>
        <v>0</v>
      </c>
      <c r="L772" s="129">
        <f t="shared" si="102"/>
        <v>-1.1887260211902451E-2</v>
      </c>
    </row>
    <row r="773" spans="1:12">
      <c r="A773" s="80">
        <v>40949</v>
      </c>
      <c r="B773" s="52">
        <v>121.85100210562524</v>
      </c>
      <c r="C773" s="53">
        <v>6832.73</v>
      </c>
      <c r="D773" s="54">
        <f t="shared" si="103"/>
        <v>41313</v>
      </c>
      <c r="E773" s="53">
        <f t="shared" si="96"/>
        <v>133.13249311767191</v>
      </c>
      <c r="F773" s="81">
        <f t="shared" si="97"/>
        <v>7591.59</v>
      </c>
      <c r="H773" s="64">
        <f t="shared" si="98"/>
        <v>41313</v>
      </c>
      <c r="I773" s="70">
        <f t="shared" si="99"/>
        <v>9.2584310486568011E-2</v>
      </c>
      <c r="J773" s="70">
        <f t="shared" si="100"/>
        <v>0.11106248893194959</v>
      </c>
      <c r="K773" s="115">
        <f t="shared" si="101"/>
        <v>0</v>
      </c>
      <c r="L773" s="129">
        <f t="shared" si="102"/>
        <v>-1.8478178445381577E-2</v>
      </c>
    </row>
    <row r="774" spans="1:12">
      <c r="A774" s="80">
        <v>40952</v>
      </c>
      <c r="B774" s="52">
        <v>121.94823920530554</v>
      </c>
      <c r="C774" s="53">
        <v>6844.45</v>
      </c>
      <c r="D774" s="54">
        <f t="shared" si="103"/>
        <v>41318</v>
      </c>
      <c r="E774" s="53">
        <f t="shared" si="96"/>
        <v>133.28937504120762</v>
      </c>
      <c r="F774" s="81">
        <f t="shared" si="97"/>
        <v>7629.44</v>
      </c>
      <c r="H774" s="64">
        <f t="shared" si="98"/>
        <v>41318</v>
      </c>
      <c r="I774" s="70">
        <f t="shared" si="99"/>
        <v>9.2999586626328901E-2</v>
      </c>
      <c r="J774" s="70">
        <f t="shared" si="100"/>
        <v>0.11469000431006138</v>
      </c>
      <c r="K774" s="115">
        <f t="shared" si="101"/>
        <v>0</v>
      </c>
      <c r="L774" s="129">
        <f t="shared" si="102"/>
        <v>-2.1690417683732477E-2</v>
      </c>
    </row>
    <row r="775" spans="1:12">
      <c r="A775" s="80">
        <v>40953</v>
      </c>
      <c r="B775" s="52">
        <v>121.98067743693416</v>
      </c>
      <c r="C775" s="53">
        <v>6877.25</v>
      </c>
      <c r="D775" s="54">
        <f t="shared" si="103"/>
        <v>41319</v>
      </c>
      <c r="E775" s="53">
        <f t="shared" si="96"/>
        <v>133.32149778059255</v>
      </c>
      <c r="F775" s="81">
        <f t="shared" si="97"/>
        <v>7583.16</v>
      </c>
      <c r="H775" s="64">
        <f t="shared" si="98"/>
        <v>41319</v>
      </c>
      <c r="I775" s="70">
        <f t="shared" si="99"/>
        <v>9.2972268903177557E-2</v>
      </c>
      <c r="J775" s="70">
        <f t="shared" si="100"/>
        <v>0.10264422552619146</v>
      </c>
      <c r="K775" s="115">
        <f t="shared" si="101"/>
        <v>0</v>
      </c>
      <c r="L775" s="129">
        <f t="shared" si="102"/>
        <v>-9.6719566230138998E-3</v>
      </c>
    </row>
    <row r="776" spans="1:12">
      <c r="A776" s="80">
        <v>40954</v>
      </c>
      <c r="B776" s="52">
        <v>122.01324627780983</v>
      </c>
      <c r="C776" s="53">
        <v>7024.67</v>
      </c>
      <c r="D776" s="54">
        <f t="shared" si="103"/>
        <v>41320</v>
      </c>
      <c r="E776" s="53">
        <f t="shared" si="96"/>
        <v>133.35376158305547</v>
      </c>
      <c r="F776" s="81">
        <f t="shared" si="97"/>
        <v>7571.62</v>
      </c>
      <c r="H776" s="64">
        <f t="shared" si="98"/>
        <v>41320</v>
      </c>
      <c r="I776" s="70">
        <f t="shared" si="99"/>
        <v>9.2944951890097549E-2</v>
      </c>
      <c r="J776" s="70">
        <f t="shared" si="100"/>
        <v>7.7861308787459116E-2</v>
      </c>
      <c r="K776" s="115">
        <f t="shared" si="101"/>
        <v>1</v>
      </c>
      <c r="L776" s="129">
        <f t="shared" si="102"/>
        <v>1.5083643102638433E-2</v>
      </c>
    </row>
    <row r="777" spans="1:12">
      <c r="A777" s="80">
        <v>40955</v>
      </c>
      <c r="B777" s="52">
        <v>122.04582381456601</v>
      </c>
      <c r="C777" s="53">
        <v>7011.96</v>
      </c>
      <c r="D777" s="54">
        <f t="shared" si="103"/>
        <v>41320</v>
      </c>
      <c r="E777" s="53">
        <f t="shared" si="96"/>
        <v>133.35376158305547</v>
      </c>
      <c r="F777" s="81">
        <f t="shared" si="97"/>
        <v>7571.62</v>
      </c>
      <c r="H777" s="64">
        <f t="shared" si="98"/>
        <v>41320</v>
      </c>
      <c r="I777" s="70">
        <f t="shared" si="99"/>
        <v>9.2653213482097652E-2</v>
      </c>
      <c r="J777" s="70">
        <f t="shared" si="100"/>
        <v>7.9815058842320763E-2</v>
      </c>
      <c r="K777" s="115">
        <f t="shared" si="101"/>
        <v>1</v>
      </c>
      <c r="L777" s="129">
        <f t="shared" si="102"/>
        <v>1.2838154639776889E-2</v>
      </c>
    </row>
    <row r="778" spans="1:12">
      <c r="A778" s="80">
        <v>40956</v>
      </c>
      <c r="B778" s="52">
        <v>122.07865414117214</v>
      </c>
      <c r="C778" s="53">
        <v>7065.73</v>
      </c>
      <c r="D778" s="54">
        <f t="shared" si="103"/>
        <v>41320</v>
      </c>
      <c r="E778" s="53">
        <f t="shared" si="96"/>
        <v>133.35376158305547</v>
      </c>
      <c r="F778" s="81">
        <f t="shared" si="97"/>
        <v>7571.62</v>
      </c>
      <c r="H778" s="64">
        <f t="shared" si="98"/>
        <v>41320</v>
      </c>
      <c r="I778" s="70">
        <f t="shared" si="99"/>
        <v>9.235936881188711E-2</v>
      </c>
      <c r="J778" s="70">
        <f t="shared" si="100"/>
        <v>7.1597697619354417E-2</v>
      </c>
      <c r="K778" s="115">
        <f t="shared" si="101"/>
        <v>1</v>
      </c>
      <c r="L778" s="129">
        <f t="shared" si="102"/>
        <v>2.0761671192532694E-2</v>
      </c>
    </row>
    <row r="779" spans="1:12">
      <c r="A779" s="80">
        <v>40960</v>
      </c>
      <c r="B779" s="52">
        <v>122.20903414379492</v>
      </c>
      <c r="C779" s="53">
        <v>7120.15</v>
      </c>
      <c r="D779" s="54">
        <f t="shared" si="103"/>
        <v>41326</v>
      </c>
      <c r="E779" s="53">
        <f t="shared" si="96"/>
        <v>133.54828587945497</v>
      </c>
      <c r="F779" s="81">
        <f t="shared" si="97"/>
        <v>7527.48</v>
      </c>
      <c r="H779" s="64">
        <f t="shared" si="98"/>
        <v>41326</v>
      </c>
      <c r="I779" s="70">
        <f t="shared" si="99"/>
        <v>9.2785707825150832E-2</v>
      </c>
      <c r="J779" s="70">
        <f t="shared" si="100"/>
        <v>5.7208064436844674E-2</v>
      </c>
      <c r="K779" s="115">
        <f t="shared" si="101"/>
        <v>1</v>
      </c>
      <c r="L779" s="129">
        <f t="shared" si="102"/>
        <v>3.5577643388306157E-2</v>
      </c>
    </row>
    <row r="780" spans="1:12">
      <c r="A780" s="80">
        <v>40961</v>
      </c>
      <c r="B780" s="52">
        <v>122.24166395591132</v>
      </c>
      <c r="C780" s="53">
        <v>6990.92</v>
      </c>
      <c r="D780" s="54">
        <f t="shared" si="103"/>
        <v>41327</v>
      </c>
      <c r="E780" s="53">
        <f t="shared" si="96"/>
        <v>133.58047101635191</v>
      </c>
      <c r="F780" s="81">
        <f t="shared" si="97"/>
        <v>7524.96</v>
      </c>
      <c r="H780" s="64">
        <f t="shared" si="98"/>
        <v>41327</v>
      </c>
      <c r="I780" s="70">
        <f t="shared" si="99"/>
        <v>9.2757302980840839E-2</v>
      </c>
      <c r="J780" s="70">
        <f t="shared" si="100"/>
        <v>7.63905179861879E-2</v>
      </c>
      <c r="K780" s="115">
        <f t="shared" si="101"/>
        <v>1</v>
      </c>
      <c r="L780" s="129">
        <f t="shared" si="102"/>
        <v>1.6366784994652939E-2</v>
      </c>
    </row>
    <row r="781" spans="1:12">
      <c r="A781" s="80">
        <v>40962</v>
      </c>
      <c r="B781" s="52">
        <v>122.27454696351548</v>
      </c>
      <c r="C781" s="53">
        <v>6962.87</v>
      </c>
      <c r="D781" s="54">
        <f t="shared" si="103"/>
        <v>41327</v>
      </c>
      <c r="E781" s="53">
        <f t="shared" si="96"/>
        <v>133.58047101635191</v>
      </c>
      <c r="F781" s="81">
        <f t="shared" si="97"/>
        <v>7524.96</v>
      </c>
      <c r="H781" s="64">
        <f t="shared" si="98"/>
        <v>41327</v>
      </c>
      <c r="I781" s="70">
        <f t="shared" si="99"/>
        <v>9.2463430318085127E-2</v>
      </c>
      <c r="J781" s="70">
        <f t="shared" si="100"/>
        <v>8.0726769277611021E-2</v>
      </c>
      <c r="K781" s="115">
        <f t="shared" si="101"/>
        <v>1</v>
      </c>
      <c r="L781" s="129">
        <f t="shared" si="102"/>
        <v>1.1736661040474106E-2</v>
      </c>
    </row>
    <row r="782" spans="1:12">
      <c r="A782" s="80">
        <v>40963</v>
      </c>
      <c r="B782" s="52">
        <v>122.30658289481991</v>
      </c>
      <c r="C782" s="53">
        <v>6894.3</v>
      </c>
      <c r="D782" s="54">
        <f t="shared" si="103"/>
        <v>41327</v>
      </c>
      <c r="E782" s="53">
        <f t="shared" si="96"/>
        <v>133.58047101635191</v>
      </c>
      <c r="F782" s="81">
        <f t="shared" si="97"/>
        <v>7524.96</v>
      </c>
      <c r="H782" s="64">
        <f t="shared" si="98"/>
        <v>41327</v>
      </c>
      <c r="I782" s="70">
        <f t="shared" si="99"/>
        <v>9.2177279870758966E-2</v>
      </c>
      <c r="J782" s="70">
        <f t="shared" si="100"/>
        <v>9.1475566772551309E-2</v>
      </c>
      <c r="K782" s="115">
        <f t="shared" si="101"/>
        <v>1</v>
      </c>
      <c r="L782" s="129">
        <f t="shared" si="102"/>
        <v>7.0171309820765693E-4</v>
      </c>
    </row>
    <row r="783" spans="1:12">
      <c r="A783" s="80">
        <v>40966</v>
      </c>
      <c r="B783" s="52">
        <v>122.40565122696471</v>
      </c>
      <c r="C783" s="53">
        <v>6706.26</v>
      </c>
      <c r="D783" s="54">
        <f t="shared" si="103"/>
        <v>41332</v>
      </c>
      <c r="E783" s="53">
        <f t="shared" si="96"/>
        <v>133.74349506141616</v>
      </c>
      <c r="F783" s="81">
        <f t="shared" si="97"/>
        <v>7456.27</v>
      </c>
      <c r="H783" s="64">
        <f t="shared" si="98"/>
        <v>41332</v>
      </c>
      <c r="I783" s="70">
        <f t="shared" si="99"/>
        <v>9.2625166573631512E-2</v>
      </c>
      <c r="J783" s="70">
        <f t="shared" si="100"/>
        <v>0.1118372982854825</v>
      </c>
      <c r="K783" s="115">
        <f t="shared" si="101"/>
        <v>0</v>
      </c>
      <c r="L783" s="129">
        <f t="shared" si="102"/>
        <v>-1.9212131711850988E-2</v>
      </c>
    </row>
    <row r="784" spans="1:12">
      <c r="A784" s="80">
        <v>40967</v>
      </c>
      <c r="B784" s="52">
        <v>122.43882315844721</v>
      </c>
      <c r="C784" s="53">
        <v>6826</v>
      </c>
      <c r="D784" s="54">
        <f t="shared" si="103"/>
        <v>41333</v>
      </c>
      <c r="E784" s="53">
        <f t="shared" si="96"/>
        <v>133.77652970469634</v>
      </c>
      <c r="F784" s="81">
        <f t="shared" si="97"/>
        <v>7322.68</v>
      </c>
      <c r="H784" s="64">
        <f t="shared" si="98"/>
        <v>41333</v>
      </c>
      <c r="I784" s="70">
        <f t="shared" si="99"/>
        <v>9.2598950674142699E-2</v>
      </c>
      <c r="J784" s="70">
        <f t="shared" si="100"/>
        <v>7.2762965133313928E-2</v>
      </c>
      <c r="K784" s="115">
        <f t="shared" si="101"/>
        <v>1</v>
      </c>
      <c r="L784" s="129">
        <f t="shared" si="102"/>
        <v>1.9835985540828771E-2</v>
      </c>
    </row>
    <row r="785" spans="1:12">
      <c r="A785" s="80">
        <v>40968</v>
      </c>
      <c r="B785" s="52">
        <v>122.47237139599264</v>
      </c>
      <c r="C785" s="53">
        <v>6838.32</v>
      </c>
      <c r="D785" s="54">
        <f t="shared" si="103"/>
        <v>41333</v>
      </c>
      <c r="E785" s="53">
        <f t="shared" si="96"/>
        <v>133.77652970469634</v>
      </c>
      <c r="F785" s="81">
        <f t="shared" si="97"/>
        <v>7322.68</v>
      </c>
      <c r="H785" s="64">
        <f t="shared" si="98"/>
        <v>41333</v>
      </c>
      <c r="I785" s="70">
        <f t="shared" si="99"/>
        <v>9.2299660567147113E-2</v>
      </c>
      <c r="J785" s="70">
        <f t="shared" si="100"/>
        <v>7.0830262403631439E-2</v>
      </c>
      <c r="K785" s="115">
        <f t="shared" si="101"/>
        <v>1</v>
      </c>
      <c r="L785" s="129">
        <f t="shared" si="102"/>
        <v>2.1469398163515674E-2</v>
      </c>
    </row>
    <row r="786" spans="1:12">
      <c r="A786" s="80">
        <v>40969</v>
      </c>
      <c r="B786" s="52">
        <v>122.50813332844027</v>
      </c>
      <c r="C786" s="53">
        <v>6780.64</v>
      </c>
      <c r="D786" s="54">
        <f t="shared" si="103"/>
        <v>41334</v>
      </c>
      <c r="E786" s="53">
        <f t="shared" si="96"/>
        <v>133.8094387310037</v>
      </c>
      <c r="F786" s="81">
        <f t="shared" si="97"/>
        <v>7358.52</v>
      </c>
      <c r="H786" s="64">
        <f t="shared" si="98"/>
        <v>41334</v>
      </c>
      <c r="I786" s="70">
        <f t="shared" si="99"/>
        <v>9.2249429450247167E-2</v>
      </c>
      <c r="J786" s="70">
        <f t="shared" si="100"/>
        <v>8.5224993510937042E-2</v>
      </c>
      <c r="K786" s="115">
        <f t="shared" si="101"/>
        <v>1</v>
      </c>
      <c r="L786" s="129">
        <f t="shared" si="102"/>
        <v>7.0244359393101252E-3</v>
      </c>
    </row>
    <row r="787" spans="1:12">
      <c r="A787" s="80">
        <v>40970</v>
      </c>
      <c r="B787" s="52">
        <v>122.54341567083887</v>
      </c>
      <c r="C787" s="53">
        <v>6805.51</v>
      </c>
      <c r="D787" s="54">
        <f t="shared" si="103"/>
        <v>41334</v>
      </c>
      <c r="E787" s="53">
        <f t="shared" si="96"/>
        <v>133.8094387310037</v>
      </c>
      <c r="F787" s="81">
        <f t="shared" si="97"/>
        <v>7358.52</v>
      </c>
      <c r="H787" s="64">
        <f t="shared" si="98"/>
        <v>41334</v>
      </c>
      <c r="I787" s="70">
        <f t="shared" si="99"/>
        <v>9.1934952184018037E-2</v>
      </c>
      <c r="J787" s="70">
        <f t="shared" si="100"/>
        <v>8.1259156183739467E-2</v>
      </c>
      <c r="K787" s="115">
        <f t="shared" si="101"/>
        <v>1</v>
      </c>
      <c r="L787" s="129">
        <f t="shared" si="102"/>
        <v>1.067579600027857E-2</v>
      </c>
    </row>
    <row r="788" spans="1:12">
      <c r="A788" s="80">
        <v>40971</v>
      </c>
      <c r="B788" s="52">
        <v>122.57870817455208</v>
      </c>
      <c r="C788" s="53">
        <v>6805.53</v>
      </c>
      <c r="D788" s="54">
        <f t="shared" si="103"/>
        <v>41334</v>
      </c>
      <c r="E788" s="53">
        <f t="shared" si="96"/>
        <v>133.8094387310037</v>
      </c>
      <c r="F788" s="81">
        <f t="shared" si="97"/>
        <v>7358.52</v>
      </c>
      <c r="H788" s="64">
        <f t="shared" si="98"/>
        <v>41334</v>
      </c>
      <c r="I788" s="70">
        <f t="shared" si="99"/>
        <v>9.162056546116526E-2</v>
      </c>
      <c r="J788" s="70">
        <f t="shared" si="100"/>
        <v>8.1255978593878897E-2</v>
      </c>
      <c r="K788" s="115">
        <f t="shared" si="101"/>
        <v>1</v>
      </c>
      <c r="L788" s="129">
        <f t="shared" si="102"/>
        <v>1.0364586867286363E-2</v>
      </c>
    </row>
    <row r="789" spans="1:12">
      <c r="A789" s="80">
        <v>40973</v>
      </c>
      <c r="B789" s="52">
        <v>122.64955866787696</v>
      </c>
      <c r="C789" s="53">
        <v>6705.16</v>
      </c>
      <c r="D789" s="54">
        <f t="shared" si="103"/>
        <v>41338</v>
      </c>
      <c r="E789" s="53">
        <f t="shared" si="96"/>
        <v>133.94702134795804</v>
      </c>
      <c r="F789" s="81">
        <f t="shared" si="97"/>
        <v>7441.56</v>
      </c>
      <c r="H789" s="64">
        <f t="shared" si="98"/>
        <v>41338</v>
      </c>
      <c r="I789" s="70">
        <f t="shared" si="99"/>
        <v>9.2111727125521181E-2</v>
      </c>
      <c r="J789" s="70">
        <f t="shared" si="100"/>
        <v>0.1098258654528752</v>
      </c>
      <c r="K789" s="115">
        <f t="shared" si="101"/>
        <v>0</v>
      </c>
      <c r="L789" s="129">
        <f t="shared" si="102"/>
        <v>-1.7714138327354023E-2</v>
      </c>
    </row>
    <row r="790" spans="1:12">
      <c r="A790" s="80">
        <v>40974</v>
      </c>
      <c r="B790" s="52">
        <v>122.68537233900797</v>
      </c>
      <c r="C790" s="53">
        <v>6632.31</v>
      </c>
      <c r="D790" s="54">
        <f t="shared" si="103"/>
        <v>41339</v>
      </c>
      <c r="E790" s="53">
        <f t="shared" si="96"/>
        <v>133.98144573244446</v>
      </c>
      <c r="F790" s="81">
        <f t="shared" si="97"/>
        <v>7485.73</v>
      </c>
      <c r="H790" s="64">
        <f t="shared" si="98"/>
        <v>41339</v>
      </c>
      <c r="I790" s="70">
        <f t="shared" si="99"/>
        <v>9.2073514373195442E-2</v>
      </c>
      <c r="J790" s="70">
        <f t="shared" si="100"/>
        <v>0.12867613244857368</v>
      </c>
      <c r="K790" s="115">
        <f t="shared" si="101"/>
        <v>0</v>
      </c>
      <c r="L790" s="129">
        <f t="shared" si="102"/>
        <v>-3.6602618075378235E-2</v>
      </c>
    </row>
    <row r="791" spans="1:12">
      <c r="A791" s="80">
        <v>40975</v>
      </c>
      <c r="B791" s="52">
        <v>122.72131915310331</v>
      </c>
      <c r="C791" s="53">
        <v>6629.8</v>
      </c>
      <c r="D791" s="54">
        <f t="shared" si="103"/>
        <v>41340</v>
      </c>
      <c r="E791" s="53">
        <f t="shared" si="96"/>
        <v>134.01561100110621</v>
      </c>
      <c r="F791" s="81">
        <f t="shared" si="97"/>
        <v>7543.27</v>
      </c>
      <c r="H791" s="64">
        <f t="shared" si="98"/>
        <v>41340</v>
      </c>
      <c r="I791" s="70">
        <f t="shared" si="99"/>
        <v>9.2032027735234001E-2</v>
      </c>
      <c r="J791" s="70">
        <f t="shared" si="100"/>
        <v>0.13778243687592395</v>
      </c>
      <c r="K791" s="115">
        <f t="shared" si="101"/>
        <v>0</v>
      </c>
      <c r="L791" s="129">
        <f t="shared" si="102"/>
        <v>-4.5750409140689952E-2</v>
      </c>
    </row>
    <row r="792" spans="1:12">
      <c r="A792" s="80">
        <v>40977</v>
      </c>
      <c r="B792" s="52">
        <v>122.79249751821212</v>
      </c>
      <c r="C792" s="53">
        <v>6773.46</v>
      </c>
      <c r="D792" s="54">
        <f t="shared" si="103"/>
        <v>41341</v>
      </c>
      <c r="E792" s="53">
        <f t="shared" si="96"/>
        <v>134.04951695068951</v>
      </c>
      <c r="F792" s="81">
        <f t="shared" si="97"/>
        <v>7649.23</v>
      </c>
      <c r="H792" s="64">
        <f t="shared" si="98"/>
        <v>41341</v>
      </c>
      <c r="I792" s="70">
        <f t="shared" si="99"/>
        <v>9.1675140256902043E-2</v>
      </c>
      <c r="J792" s="70">
        <f t="shared" si="100"/>
        <v>0.12929433406265023</v>
      </c>
      <c r="K792" s="115">
        <f t="shared" si="101"/>
        <v>0</v>
      </c>
      <c r="L792" s="129">
        <f t="shared" si="102"/>
        <v>-3.7619193805748186E-2</v>
      </c>
    </row>
    <row r="793" spans="1:12">
      <c r="A793" s="80">
        <v>40980</v>
      </c>
      <c r="B793" s="52">
        <v>122.90190563350085</v>
      </c>
      <c r="C793" s="53">
        <v>6806.96</v>
      </c>
      <c r="D793" s="54">
        <f t="shared" si="103"/>
        <v>41345</v>
      </c>
      <c r="E793" s="53">
        <f t="shared" si="96"/>
        <v>134.18667585878745</v>
      </c>
      <c r="F793" s="81">
        <f t="shared" si="97"/>
        <v>7608.59</v>
      </c>
      <c r="H793" s="64">
        <f t="shared" si="98"/>
        <v>41345</v>
      </c>
      <c r="I793" s="70">
        <f t="shared" si="99"/>
        <v>9.1819326698955539E-2</v>
      </c>
      <c r="J793" s="70">
        <f t="shared" si="100"/>
        <v>0.11776622750831511</v>
      </c>
      <c r="K793" s="115">
        <f t="shared" si="101"/>
        <v>0</v>
      </c>
      <c r="L793" s="129">
        <f t="shared" si="102"/>
        <v>-2.5946900809359574E-2</v>
      </c>
    </row>
    <row r="794" spans="1:12">
      <c r="A794" s="80">
        <v>40981</v>
      </c>
      <c r="B794" s="52">
        <v>122.93865330328526</v>
      </c>
      <c r="C794" s="53">
        <v>6895.82</v>
      </c>
      <c r="D794" s="54">
        <f t="shared" si="103"/>
        <v>41346</v>
      </c>
      <c r="E794" s="53">
        <f t="shared" si="96"/>
        <v>134.22062508777972</v>
      </c>
      <c r="F794" s="81">
        <f t="shared" si="97"/>
        <v>7527.68</v>
      </c>
      <c r="H794" s="64">
        <f t="shared" si="98"/>
        <v>41346</v>
      </c>
      <c r="I794" s="70">
        <f t="shared" si="99"/>
        <v>9.1769118022321461E-2</v>
      </c>
      <c r="J794" s="70">
        <f t="shared" si="100"/>
        <v>9.1629421881661788E-2</v>
      </c>
      <c r="K794" s="115">
        <f t="shared" si="101"/>
        <v>1</v>
      </c>
      <c r="L794" s="129">
        <f t="shared" si="102"/>
        <v>1.3969614065967306E-4</v>
      </c>
    </row>
    <row r="795" spans="1:12">
      <c r="A795" s="80">
        <v>40982</v>
      </c>
      <c r="B795" s="52">
        <v>122.97528902196963</v>
      </c>
      <c r="C795" s="53">
        <v>6939.53</v>
      </c>
      <c r="D795" s="54">
        <f t="shared" si="103"/>
        <v>41347</v>
      </c>
      <c r="E795" s="53">
        <f t="shared" si="96"/>
        <v>134.25418024405167</v>
      </c>
      <c r="F795" s="81">
        <f t="shared" si="97"/>
        <v>7602</v>
      </c>
      <c r="H795" s="64">
        <f t="shared" si="98"/>
        <v>41347</v>
      </c>
      <c r="I795" s="70">
        <f t="shared" si="99"/>
        <v>9.1716728716669804E-2</v>
      </c>
      <c r="J795" s="70">
        <f t="shared" si="100"/>
        <v>9.5463237423860203E-2</v>
      </c>
      <c r="K795" s="115">
        <f t="shared" si="101"/>
        <v>0</v>
      </c>
      <c r="L795" s="129">
        <f t="shared" si="102"/>
        <v>-3.7465087071903991E-3</v>
      </c>
    </row>
    <row r="796" spans="1:12">
      <c r="A796" s="80">
        <v>40983</v>
      </c>
      <c r="B796" s="52">
        <v>123.01193565809817</v>
      </c>
      <c r="C796" s="53">
        <v>6835.49</v>
      </c>
      <c r="D796" s="54">
        <f t="shared" si="103"/>
        <v>41348</v>
      </c>
      <c r="E796" s="53">
        <f t="shared" si="96"/>
        <v>134.28774378911268</v>
      </c>
      <c r="F796" s="81">
        <f t="shared" si="97"/>
        <v>7555.2</v>
      </c>
      <c r="H796" s="64">
        <f t="shared" si="98"/>
        <v>41348</v>
      </c>
      <c r="I796" s="70">
        <f t="shared" si="99"/>
        <v>9.1664341924955428E-2</v>
      </c>
      <c r="J796" s="70">
        <f t="shared" si="100"/>
        <v>0.1052901840248468</v>
      </c>
      <c r="K796" s="115">
        <f t="shared" si="101"/>
        <v>0</v>
      </c>
      <c r="L796" s="129">
        <f t="shared" si="102"/>
        <v>-1.3625842099891372E-2</v>
      </c>
    </row>
    <row r="797" spans="1:12">
      <c r="A797" s="80">
        <v>40984</v>
      </c>
      <c r="B797" s="52">
        <v>123.04883923879559</v>
      </c>
      <c r="C797" s="53">
        <v>6755.99</v>
      </c>
      <c r="D797" s="54">
        <f t="shared" si="103"/>
        <v>41348</v>
      </c>
      <c r="E797" s="53">
        <f t="shared" si="96"/>
        <v>134.28774378911268</v>
      </c>
      <c r="F797" s="81">
        <f t="shared" si="97"/>
        <v>7555.2</v>
      </c>
      <c r="H797" s="64">
        <f t="shared" si="98"/>
        <v>41348</v>
      </c>
      <c r="I797" s="70">
        <f t="shared" si="99"/>
        <v>9.1336940842702496E-2</v>
      </c>
      <c r="J797" s="70">
        <f t="shared" si="100"/>
        <v>0.11829650428730654</v>
      </c>
      <c r="K797" s="115">
        <f t="shared" si="101"/>
        <v>0</v>
      </c>
      <c r="L797" s="129">
        <f t="shared" si="102"/>
        <v>-2.695956344460404E-2</v>
      </c>
    </row>
    <row r="798" spans="1:12">
      <c r="A798" s="80">
        <v>40987</v>
      </c>
      <c r="B798" s="52">
        <v>123.15995234062824</v>
      </c>
      <c r="C798" s="53">
        <v>6679.55</v>
      </c>
      <c r="D798" s="54">
        <f t="shared" si="103"/>
        <v>41352</v>
      </c>
      <c r="E798" s="53">
        <f t="shared" si="96"/>
        <v>134.42151935984984</v>
      </c>
      <c r="F798" s="81">
        <f t="shared" si="97"/>
        <v>7394.14</v>
      </c>
      <c r="H798" s="64">
        <f t="shared" si="98"/>
        <v>41352</v>
      </c>
      <c r="I798" s="70">
        <f t="shared" si="99"/>
        <v>9.143854642030913E-2</v>
      </c>
      <c r="J798" s="70">
        <f t="shared" si="100"/>
        <v>0.106981757753142</v>
      </c>
      <c r="K798" s="115">
        <f t="shared" si="101"/>
        <v>0</v>
      </c>
      <c r="L798" s="129">
        <f t="shared" si="102"/>
        <v>-1.5543211332832874E-2</v>
      </c>
    </row>
    <row r="799" spans="1:12">
      <c r="A799" s="80">
        <v>40988</v>
      </c>
      <c r="B799" s="52">
        <v>123.19714664623511</v>
      </c>
      <c r="C799" s="53">
        <v>6702.15</v>
      </c>
      <c r="D799" s="54">
        <f t="shared" si="103"/>
        <v>41353</v>
      </c>
      <c r="E799" s="53">
        <f t="shared" si="96"/>
        <v>134.45485589665108</v>
      </c>
      <c r="F799" s="81">
        <f t="shared" si="97"/>
        <v>7327.78</v>
      </c>
      <c r="H799" s="64">
        <f t="shared" si="98"/>
        <v>41353</v>
      </c>
      <c r="I799" s="70">
        <f t="shared" si="99"/>
        <v>9.137962653260856E-2</v>
      </c>
      <c r="J799" s="70">
        <f t="shared" si="100"/>
        <v>9.3347657095111281E-2</v>
      </c>
      <c r="K799" s="115">
        <f t="shared" si="101"/>
        <v>0</v>
      </c>
      <c r="L799" s="129">
        <f t="shared" si="102"/>
        <v>-1.9680305625027206E-3</v>
      </c>
    </row>
    <row r="800" spans="1:12">
      <c r="A800" s="80">
        <v>40989</v>
      </c>
      <c r="B800" s="52">
        <v>123.23373619878905</v>
      </c>
      <c r="C800" s="53">
        <v>6816.62</v>
      </c>
      <c r="D800" s="54">
        <f t="shared" si="103"/>
        <v>41354</v>
      </c>
      <c r="E800" s="53">
        <f t="shared" si="96"/>
        <v>134.48820070091347</v>
      </c>
      <c r="F800" s="81">
        <f t="shared" si="97"/>
        <v>7282.51</v>
      </c>
      <c r="H800" s="64">
        <f t="shared" si="98"/>
        <v>41354</v>
      </c>
      <c r="I800" s="70">
        <f t="shared" si="99"/>
        <v>9.1326164809040433E-2</v>
      </c>
      <c r="J800" s="70">
        <f t="shared" si="100"/>
        <v>6.8346189167065141E-2</v>
      </c>
      <c r="K800" s="115">
        <f t="shared" si="101"/>
        <v>1</v>
      </c>
      <c r="L800" s="129">
        <f t="shared" si="102"/>
        <v>2.2979975641975292E-2</v>
      </c>
    </row>
    <row r="801" spans="1:12">
      <c r="A801" s="80">
        <v>40990</v>
      </c>
      <c r="B801" s="52">
        <v>123.27033661844008</v>
      </c>
      <c r="C801" s="53">
        <v>6643.19</v>
      </c>
      <c r="D801" s="54">
        <f t="shared" si="103"/>
        <v>41355</v>
      </c>
      <c r="E801" s="53">
        <f t="shared" si="96"/>
        <v>134.5211503100852</v>
      </c>
      <c r="F801" s="81">
        <f t="shared" si="97"/>
        <v>7275.17</v>
      </c>
      <c r="H801" s="64">
        <f t="shared" si="98"/>
        <v>41355</v>
      </c>
      <c r="I801" s="70">
        <f t="shared" si="99"/>
        <v>9.1269432697907549E-2</v>
      </c>
      <c r="J801" s="70">
        <f t="shared" si="100"/>
        <v>9.5132007363932125E-2</v>
      </c>
      <c r="K801" s="115">
        <f t="shared" si="101"/>
        <v>0</v>
      </c>
      <c r="L801" s="129">
        <f t="shared" si="102"/>
        <v>-3.8625746660245763E-3</v>
      </c>
    </row>
    <row r="802" spans="1:12">
      <c r="A802" s="80">
        <v>40991</v>
      </c>
      <c r="B802" s="52">
        <v>123.30694790841576</v>
      </c>
      <c r="C802" s="53">
        <v>6706.42</v>
      </c>
      <c r="D802" s="54">
        <f t="shared" si="103"/>
        <v>41355</v>
      </c>
      <c r="E802" s="53">
        <f t="shared" si="96"/>
        <v>134.5211503100852</v>
      </c>
      <c r="F802" s="81">
        <f t="shared" si="97"/>
        <v>7275.17</v>
      </c>
      <c r="H802" s="64">
        <f t="shared" si="98"/>
        <v>41355</v>
      </c>
      <c r="I802" s="70">
        <f t="shared" si="99"/>
        <v>9.094542190760091E-2</v>
      </c>
      <c r="J802" s="70">
        <f t="shared" si="100"/>
        <v>8.4806797069077122E-2</v>
      </c>
      <c r="K802" s="115">
        <f t="shared" si="101"/>
        <v>1</v>
      </c>
      <c r="L802" s="129">
        <f t="shared" si="102"/>
        <v>6.1386248385237874E-3</v>
      </c>
    </row>
    <row r="803" spans="1:12">
      <c r="A803" s="80">
        <v>40994</v>
      </c>
      <c r="B803" s="52">
        <v>123.41570463647099</v>
      </c>
      <c r="C803" s="53">
        <v>6587.03</v>
      </c>
      <c r="D803" s="54">
        <f t="shared" si="103"/>
        <v>41359</v>
      </c>
      <c r="E803" s="53">
        <f t="shared" si="96"/>
        <v>134.65475493174654</v>
      </c>
      <c r="F803" s="81">
        <f t="shared" si="97"/>
        <v>7262.6</v>
      </c>
      <c r="H803" s="64">
        <f t="shared" si="98"/>
        <v>41359</v>
      </c>
      <c r="I803" s="70">
        <f t="shared" si="99"/>
        <v>9.1066613672716068E-2</v>
      </c>
      <c r="J803" s="70">
        <f t="shared" si="100"/>
        <v>0.10256063810245286</v>
      </c>
      <c r="K803" s="115">
        <f t="shared" si="101"/>
        <v>0</v>
      </c>
      <c r="L803" s="129">
        <f t="shared" si="102"/>
        <v>-1.1494024429736793E-2</v>
      </c>
    </row>
    <row r="804" spans="1:12">
      <c r="A804" s="80">
        <v>40995</v>
      </c>
      <c r="B804" s="52">
        <v>123.45186543792948</v>
      </c>
      <c r="C804" s="53">
        <v>6661.84</v>
      </c>
      <c r="D804" s="54">
        <f t="shared" si="103"/>
        <v>41359</v>
      </c>
      <c r="E804" s="53">
        <f t="shared" si="96"/>
        <v>134.65475493174654</v>
      </c>
      <c r="F804" s="81">
        <f t="shared" si="97"/>
        <v>7262.6</v>
      </c>
      <c r="H804" s="64">
        <f t="shared" si="98"/>
        <v>41359</v>
      </c>
      <c r="I804" s="70">
        <f t="shared" si="99"/>
        <v>9.0747024794451292E-2</v>
      </c>
      <c r="J804" s="70">
        <f t="shared" si="100"/>
        <v>9.0179289805819351E-2</v>
      </c>
      <c r="K804" s="115">
        <f t="shared" si="101"/>
        <v>1</v>
      </c>
      <c r="L804" s="129">
        <f t="shared" si="102"/>
        <v>5.677349886319405E-4</v>
      </c>
    </row>
    <row r="805" spans="1:12">
      <c r="A805" s="80">
        <v>40996</v>
      </c>
      <c r="B805" s="52">
        <v>123.48840719009912</v>
      </c>
      <c r="C805" s="53">
        <v>6600.4</v>
      </c>
      <c r="D805" s="54">
        <f t="shared" si="103"/>
        <v>41361</v>
      </c>
      <c r="E805" s="53">
        <f t="shared" si="96"/>
        <v>134.72666057088009</v>
      </c>
      <c r="F805" s="81">
        <f t="shared" si="97"/>
        <v>7315.35</v>
      </c>
      <c r="H805" s="64">
        <f t="shared" si="98"/>
        <v>41361</v>
      </c>
      <c r="I805" s="70">
        <f t="shared" si="99"/>
        <v>9.1006545768143932E-2</v>
      </c>
      <c r="J805" s="70">
        <f t="shared" si="100"/>
        <v>0.10831919277619551</v>
      </c>
      <c r="K805" s="115">
        <f t="shared" si="101"/>
        <v>0</v>
      </c>
      <c r="L805" s="129">
        <f t="shared" si="102"/>
        <v>-1.7312647008051574E-2</v>
      </c>
    </row>
    <row r="806" spans="1:12">
      <c r="A806" s="80">
        <v>40997</v>
      </c>
      <c r="B806" s="52">
        <v>123.5249597586274</v>
      </c>
      <c r="C806" s="53">
        <v>6580.17</v>
      </c>
      <c r="D806" s="54">
        <f t="shared" si="103"/>
        <v>41361</v>
      </c>
      <c r="E806" s="53">
        <f t="shared" si="96"/>
        <v>134.72666057088009</v>
      </c>
      <c r="F806" s="81">
        <f t="shared" si="97"/>
        <v>7315.35</v>
      </c>
      <c r="H806" s="64">
        <f t="shared" si="98"/>
        <v>41361</v>
      </c>
      <c r="I806" s="70">
        <f t="shared" si="99"/>
        <v>9.0683703391939874E-2</v>
      </c>
      <c r="J806" s="70">
        <f t="shared" si="100"/>
        <v>0.11172659672926377</v>
      </c>
      <c r="K806" s="115">
        <f t="shared" si="101"/>
        <v>0</v>
      </c>
      <c r="L806" s="129">
        <f t="shared" si="102"/>
        <v>-2.1042893337323898E-2</v>
      </c>
    </row>
    <row r="807" spans="1:12">
      <c r="A807" s="80">
        <v>40998</v>
      </c>
      <c r="B807" s="52">
        <v>123.56325249615259</v>
      </c>
      <c r="C807" s="53">
        <v>6728.46</v>
      </c>
      <c r="D807" s="54">
        <f t="shared" si="103"/>
        <v>41361</v>
      </c>
      <c r="E807" s="53">
        <f t="shared" si="96"/>
        <v>134.72666057088009</v>
      </c>
      <c r="F807" s="81">
        <f t="shared" si="97"/>
        <v>7315.35</v>
      </c>
      <c r="H807" s="64">
        <f t="shared" si="98"/>
        <v>41361</v>
      </c>
      <c r="I807" s="70">
        <f t="shared" si="99"/>
        <v>9.0345696226109773E-2</v>
      </c>
      <c r="J807" s="70">
        <f t="shared" si="100"/>
        <v>8.7225011369615135E-2</v>
      </c>
      <c r="K807" s="115">
        <f t="shared" si="101"/>
        <v>1</v>
      </c>
      <c r="L807" s="129">
        <f t="shared" si="102"/>
        <v>3.1206848564946377E-3</v>
      </c>
    </row>
    <row r="808" spans="1:12">
      <c r="A808" s="80">
        <v>41001</v>
      </c>
      <c r="B808" s="52">
        <v>123.67779563121651</v>
      </c>
      <c r="C808" s="53">
        <v>6756.86</v>
      </c>
      <c r="D808" s="54">
        <f t="shared" si="103"/>
        <v>41366</v>
      </c>
      <c r="E808" s="53">
        <f t="shared" si="96"/>
        <v>134.89900724519725</v>
      </c>
      <c r="F808" s="81">
        <f t="shared" si="97"/>
        <v>7399.69</v>
      </c>
      <c r="H808" s="64">
        <f t="shared" si="98"/>
        <v>41366</v>
      </c>
      <c r="I808" s="70">
        <f t="shared" si="99"/>
        <v>9.0729395334957719E-2</v>
      </c>
      <c r="J808" s="70">
        <f t="shared" si="100"/>
        <v>9.5137386300737425E-2</v>
      </c>
      <c r="K808" s="115">
        <f t="shared" si="101"/>
        <v>0</v>
      </c>
      <c r="L808" s="129">
        <f t="shared" si="102"/>
        <v>-4.4079909657797067E-3</v>
      </c>
    </row>
    <row r="809" spans="1:12">
      <c r="A809" s="80">
        <v>41002</v>
      </c>
      <c r="B809" s="52">
        <v>123.71094128044567</v>
      </c>
      <c r="C809" s="53">
        <v>6808.45</v>
      </c>
      <c r="D809" s="54">
        <f t="shared" si="103"/>
        <v>41367</v>
      </c>
      <c r="E809" s="53">
        <f t="shared" si="96"/>
        <v>134.92841522877671</v>
      </c>
      <c r="F809" s="81">
        <f t="shared" si="97"/>
        <v>7302.9</v>
      </c>
      <c r="H809" s="64">
        <f t="shared" si="98"/>
        <v>41367</v>
      </c>
      <c r="I809" s="70">
        <f t="shared" si="99"/>
        <v>9.0674873477049056E-2</v>
      </c>
      <c r="J809" s="70">
        <f t="shared" si="100"/>
        <v>7.2622990548509625E-2</v>
      </c>
      <c r="K809" s="115">
        <f t="shared" si="101"/>
        <v>1</v>
      </c>
      <c r="L809" s="129">
        <f t="shared" si="102"/>
        <v>1.8051882928539431E-2</v>
      </c>
    </row>
    <row r="810" spans="1:12">
      <c r="A810" s="80">
        <v>41003</v>
      </c>
      <c r="B810" s="52">
        <v>123.74335354706115</v>
      </c>
      <c r="C810" s="53">
        <v>6763.19</v>
      </c>
      <c r="D810" s="54">
        <f t="shared" si="103"/>
        <v>41368</v>
      </c>
      <c r="E810" s="53">
        <f t="shared" si="96"/>
        <v>134.95796455171183</v>
      </c>
      <c r="F810" s="81">
        <f t="shared" si="97"/>
        <v>7176.54</v>
      </c>
      <c r="H810" s="64">
        <f t="shared" si="98"/>
        <v>41368</v>
      </c>
      <c r="I810" s="70">
        <f t="shared" si="99"/>
        <v>9.0627986741814048E-2</v>
      </c>
      <c r="J810" s="70">
        <f t="shared" si="100"/>
        <v>6.1117608702402348E-2</v>
      </c>
      <c r="K810" s="115">
        <f t="shared" si="101"/>
        <v>1</v>
      </c>
      <c r="L810" s="129">
        <f t="shared" si="102"/>
        <v>2.95103780394117E-2</v>
      </c>
    </row>
    <row r="811" spans="1:12">
      <c r="A811" s="80">
        <v>41008</v>
      </c>
      <c r="B811" s="52">
        <v>123.90545734020779</v>
      </c>
      <c r="C811" s="53">
        <v>6650.73</v>
      </c>
      <c r="D811" s="54">
        <f t="shared" si="103"/>
        <v>41373</v>
      </c>
      <c r="E811" s="53">
        <f t="shared" si="96"/>
        <v>135.10632878356228</v>
      </c>
      <c r="F811" s="81">
        <f t="shared" si="97"/>
        <v>7073.99</v>
      </c>
      <c r="H811" s="64">
        <f t="shared" si="98"/>
        <v>41373</v>
      </c>
      <c r="I811" s="70">
        <f t="shared" si="99"/>
        <v>9.0398531943594707E-2</v>
      </c>
      <c r="J811" s="70">
        <f t="shared" si="100"/>
        <v>6.3641134131140475E-2</v>
      </c>
      <c r="K811" s="115">
        <f t="shared" si="101"/>
        <v>1</v>
      </c>
      <c r="L811" s="129">
        <f t="shared" si="102"/>
        <v>2.6757397812454231E-2</v>
      </c>
    </row>
    <row r="812" spans="1:12">
      <c r="A812" s="80">
        <v>41009</v>
      </c>
      <c r="B812" s="52">
        <v>123.93767275911624</v>
      </c>
      <c r="C812" s="53">
        <v>6662.44</v>
      </c>
      <c r="D812" s="54">
        <f t="shared" si="103"/>
        <v>41374</v>
      </c>
      <c r="E812" s="53">
        <f t="shared" si="96"/>
        <v>135.13618728222346</v>
      </c>
      <c r="F812" s="81">
        <f t="shared" si="97"/>
        <v>7155.87</v>
      </c>
      <c r="H812" s="64">
        <f t="shared" si="98"/>
        <v>41374</v>
      </c>
      <c r="I812" s="70">
        <f t="shared" si="99"/>
        <v>9.03560174546163E-2</v>
      </c>
      <c r="J812" s="70">
        <f t="shared" si="100"/>
        <v>7.4061454962446316E-2</v>
      </c>
      <c r="K812" s="115">
        <f t="shared" si="101"/>
        <v>1</v>
      </c>
      <c r="L812" s="129">
        <f t="shared" si="102"/>
        <v>1.6294562492169984E-2</v>
      </c>
    </row>
    <row r="813" spans="1:12">
      <c r="A813" s="80">
        <v>41010</v>
      </c>
      <c r="B813" s="52">
        <v>123.9696486786881</v>
      </c>
      <c r="C813" s="53">
        <v>6641.17</v>
      </c>
      <c r="D813" s="54">
        <f t="shared" si="103"/>
        <v>41375</v>
      </c>
      <c r="E813" s="53">
        <f t="shared" si="96"/>
        <v>135.16605237961284</v>
      </c>
      <c r="F813" s="81">
        <f t="shared" si="97"/>
        <v>7201.33</v>
      </c>
      <c r="H813" s="64">
        <f t="shared" si="98"/>
        <v>41375</v>
      </c>
      <c r="I813" s="70">
        <f t="shared" si="99"/>
        <v>9.0315684687824138E-2</v>
      </c>
      <c r="J813" s="70">
        <f t="shared" si="100"/>
        <v>8.4346583508628781E-2</v>
      </c>
      <c r="K813" s="115">
        <f t="shared" si="101"/>
        <v>1</v>
      </c>
      <c r="L813" s="129">
        <f t="shared" si="102"/>
        <v>5.9691011791953574E-3</v>
      </c>
    </row>
    <row r="814" spans="1:12">
      <c r="A814" s="80">
        <v>41011</v>
      </c>
      <c r="B814" s="52">
        <v>124.00126093910116</v>
      </c>
      <c r="C814" s="53">
        <v>6704.66</v>
      </c>
      <c r="D814" s="54">
        <f t="shared" si="103"/>
        <v>41376</v>
      </c>
      <c r="E814" s="53">
        <f t="shared" si="96"/>
        <v>135.19578891113636</v>
      </c>
      <c r="F814" s="81">
        <f t="shared" si="97"/>
        <v>7117.1</v>
      </c>
      <c r="H814" s="64">
        <f t="shared" si="98"/>
        <v>41376</v>
      </c>
      <c r="I814" s="70">
        <f t="shared" si="99"/>
        <v>9.0277533367447038E-2</v>
      </c>
      <c r="J814" s="70">
        <f t="shared" si="100"/>
        <v>6.1515423600898567E-2</v>
      </c>
      <c r="K814" s="115">
        <f t="shared" si="101"/>
        <v>1</v>
      </c>
      <c r="L814" s="129">
        <f t="shared" si="102"/>
        <v>2.8762109766548472E-2</v>
      </c>
    </row>
    <row r="815" spans="1:12">
      <c r="A815" s="80">
        <v>41012</v>
      </c>
      <c r="B815" s="52">
        <v>124.03288126064062</v>
      </c>
      <c r="C815" s="53">
        <v>6616.53</v>
      </c>
      <c r="D815" s="54">
        <f t="shared" si="103"/>
        <v>41376</v>
      </c>
      <c r="E815" s="53">
        <f t="shared" si="96"/>
        <v>135.19578891113636</v>
      </c>
      <c r="F815" s="81">
        <f t="shared" si="97"/>
        <v>7117.1</v>
      </c>
      <c r="H815" s="64">
        <f t="shared" si="98"/>
        <v>41376</v>
      </c>
      <c r="I815" s="70">
        <f t="shared" si="99"/>
        <v>8.9999583473661326E-2</v>
      </c>
      <c r="J815" s="70">
        <f t="shared" si="100"/>
        <v>7.5654459361629289E-2</v>
      </c>
      <c r="K815" s="115">
        <f t="shared" si="101"/>
        <v>1</v>
      </c>
      <c r="L815" s="129">
        <f t="shared" si="102"/>
        <v>1.4345124112032037E-2</v>
      </c>
    </row>
    <row r="816" spans="1:12">
      <c r="A816" s="80">
        <v>41015</v>
      </c>
      <c r="B816" s="52">
        <v>124.127766414805</v>
      </c>
      <c r="C816" s="53">
        <v>6640.32</v>
      </c>
      <c r="D816" s="54">
        <f t="shared" si="103"/>
        <v>41380</v>
      </c>
      <c r="E816" s="53">
        <f t="shared" si="96"/>
        <v>135.31478083580674</v>
      </c>
      <c r="F816" s="81">
        <f t="shared" si="97"/>
        <v>7323.57</v>
      </c>
      <c r="H816" s="64">
        <f t="shared" si="98"/>
        <v>41380</v>
      </c>
      <c r="I816" s="70">
        <f t="shared" si="99"/>
        <v>9.0124995753306791E-2</v>
      </c>
      <c r="J816" s="70">
        <f t="shared" si="100"/>
        <v>0.10289413763192146</v>
      </c>
      <c r="K816" s="115">
        <f t="shared" si="101"/>
        <v>0</v>
      </c>
      <c r="L816" s="129">
        <f t="shared" si="102"/>
        <v>-1.2769141878614665E-2</v>
      </c>
    </row>
    <row r="817" spans="1:12">
      <c r="A817" s="80">
        <v>41016</v>
      </c>
      <c r="B817" s="52">
        <v>124.15879835640871</v>
      </c>
      <c r="C817" s="53">
        <v>6721.02</v>
      </c>
      <c r="D817" s="54">
        <f t="shared" si="103"/>
        <v>41381</v>
      </c>
      <c r="E817" s="53">
        <f t="shared" si="96"/>
        <v>135.34468540237145</v>
      </c>
      <c r="F817" s="81">
        <f t="shared" si="97"/>
        <v>7323.26</v>
      </c>
      <c r="H817" s="64">
        <f t="shared" si="98"/>
        <v>41381</v>
      </c>
      <c r="I817" s="70">
        <f t="shared" si="99"/>
        <v>9.0093390029860609E-2</v>
      </c>
      <c r="J817" s="70">
        <f t="shared" si="100"/>
        <v>8.9605446792302423E-2</v>
      </c>
      <c r="K817" s="115">
        <f t="shared" si="101"/>
        <v>1</v>
      </c>
      <c r="L817" s="129">
        <f t="shared" si="102"/>
        <v>4.8794323755818603E-4</v>
      </c>
    </row>
    <row r="818" spans="1:12">
      <c r="A818" s="80">
        <v>41017</v>
      </c>
      <c r="B818" s="52">
        <v>124.18921726200604</v>
      </c>
      <c r="C818" s="53">
        <v>6734.11</v>
      </c>
      <c r="D818" s="54">
        <f t="shared" si="103"/>
        <v>41382</v>
      </c>
      <c r="E818" s="53">
        <f t="shared" si="96"/>
        <v>135.37419054378918</v>
      </c>
      <c r="F818" s="81">
        <f t="shared" si="97"/>
        <v>7444.78</v>
      </c>
      <c r="H818" s="64">
        <f t="shared" si="98"/>
        <v>41382</v>
      </c>
      <c r="I818" s="70">
        <f t="shared" si="99"/>
        <v>9.006396471753142E-2</v>
      </c>
      <c r="J818" s="70">
        <f t="shared" si="100"/>
        <v>0.10553287665333655</v>
      </c>
      <c r="K818" s="115">
        <f t="shared" si="101"/>
        <v>0</v>
      </c>
      <c r="L818" s="129">
        <f t="shared" si="102"/>
        <v>-1.546891193580513E-2</v>
      </c>
    </row>
    <row r="819" spans="1:12">
      <c r="A819" s="80">
        <v>41018</v>
      </c>
      <c r="B819" s="52">
        <v>124.21951943101796</v>
      </c>
      <c r="C819" s="53">
        <v>6775.3</v>
      </c>
      <c r="D819" s="54">
        <f t="shared" si="103"/>
        <v>41382</v>
      </c>
      <c r="E819" s="53">
        <f t="shared" si="96"/>
        <v>135.37419054378918</v>
      </c>
      <c r="F819" s="81">
        <f t="shared" si="97"/>
        <v>7444.78</v>
      </c>
      <c r="H819" s="64">
        <f t="shared" si="98"/>
        <v>41382</v>
      </c>
      <c r="I819" s="70">
        <f t="shared" si="99"/>
        <v>8.9798053992357296E-2</v>
      </c>
      <c r="J819" s="70">
        <f t="shared" si="100"/>
        <v>9.8811860729414169E-2</v>
      </c>
      <c r="K819" s="115">
        <f t="shared" si="101"/>
        <v>0</v>
      </c>
      <c r="L819" s="129">
        <f t="shared" si="102"/>
        <v>-9.0138067370568731E-3</v>
      </c>
    </row>
    <row r="820" spans="1:12">
      <c r="A820" s="80">
        <v>41019</v>
      </c>
      <c r="B820" s="52">
        <v>124.24970477423969</v>
      </c>
      <c r="C820" s="53">
        <v>6722.5</v>
      </c>
      <c r="D820" s="54">
        <f t="shared" si="103"/>
        <v>41382</v>
      </c>
      <c r="E820" s="53">
        <f t="shared" si="96"/>
        <v>135.37419054378918</v>
      </c>
      <c r="F820" s="81">
        <f t="shared" si="97"/>
        <v>7444.78</v>
      </c>
      <c r="H820" s="64">
        <f t="shared" si="98"/>
        <v>41382</v>
      </c>
      <c r="I820" s="70">
        <f t="shared" si="99"/>
        <v>8.9533297401088952E-2</v>
      </c>
      <c r="J820" s="70">
        <f t="shared" si="100"/>
        <v>0.10744217181108207</v>
      </c>
      <c r="K820" s="115">
        <f t="shared" si="101"/>
        <v>0</v>
      </c>
      <c r="L820" s="129">
        <f t="shared" si="102"/>
        <v>-1.7908874409993114E-2</v>
      </c>
    </row>
    <row r="821" spans="1:12">
      <c r="A821" s="80">
        <v>41022</v>
      </c>
      <c r="B821" s="52">
        <v>124.34251930370606</v>
      </c>
      <c r="C821" s="53">
        <v>6607.94</v>
      </c>
      <c r="D821" s="54">
        <f t="shared" si="103"/>
        <v>41387</v>
      </c>
      <c r="E821" s="53">
        <f t="shared" si="96"/>
        <v>135.52380547158344</v>
      </c>
      <c r="F821" s="81">
        <f t="shared" si="97"/>
        <v>7514.16</v>
      </c>
      <c r="H821" s="64">
        <f t="shared" si="98"/>
        <v>41387</v>
      </c>
      <c r="I821" s="70">
        <f t="shared" si="99"/>
        <v>8.9923271866216181E-2</v>
      </c>
      <c r="J821" s="70">
        <f t="shared" si="100"/>
        <v>0.13714107573615997</v>
      </c>
      <c r="K821" s="115">
        <f t="shared" si="101"/>
        <v>0</v>
      </c>
      <c r="L821" s="129">
        <f t="shared" si="102"/>
        <v>-4.7217803869943786E-2</v>
      </c>
    </row>
    <row r="822" spans="1:12">
      <c r="A822" s="80">
        <v>41023</v>
      </c>
      <c r="B822" s="52">
        <v>124.37360493353199</v>
      </c>
      <c r="C822" s="53">
        <v>6635.96</v>
      </c>
      <c r="D822" s="54">
        <f t="shared" si="103"/>
        <v>41387</v>
      </c>
      <c r="E822" s="53">
        <f t="shared" si="96"/>
        <v>135.52380547158344</v>
      </c>
      <c r="F822" s="81">
        <f t="shared" si="97"/>
        <v>7514.16</v>
      </c>
      <c r="H822" s="64">
        <f t="shared" si="98"/>
        <v>41387</v>
      </c>
      <c r="I822" s="70">
        <f t="shared" si="99"/>
        <v>8.965085915142823E-2</v>
      </c>
      <c r="J822" s="70">
        <f t="shared" si="100"/>
        <v>0.13233955599491254</v>
      </c>
      <c r="K822" s="115">
        <f t="shared" si="101"/>
        <v>0</v>
      </c>
      <c r="L822" s="129">
        <f t="shared" si="102"/>
        <v>-4.2688696843484308E-2</v>
      </c>
    </row>
    <row r="823" spans="1:12">
      <c r="A823" s="80">
        <v>41024</v>
      </c>
      <c r="B823" s="52">
        <v>124.40469833476538</v>
      </c>
      <c r="C823" s="53">
        <v>6609.73</v>
      </c>
      <c r="D823" s="54">
        <f t="shared" si="103"/>
        <v>41389</v>
      </c>
      <c r="E823" s="53">
        <f t="shared" si="96"/>
        <v>135.58343594599094</v>
      </c>
      <c r="F823" s="81">
        <f t="shared" si="97"/>
        <v>7616.38</v>
      </c>
      <c r="H823" s="64">
        <f t="shared" si="98"/>
        <v>41389</v>
      </c>
      <c r="I823" s="70">
        <f t="shared" si="99"/>
        <v>8.9857841069187483E-2</v>
      </c>
      <c r="J823" s="70">
        <f t="shared" si="100"/>
        <v>0.15229820280102224</v>
      </c>
      <c r="K823" s="115">
        <f t="shared" si="101"/>
        <v>0</v>
      </c>
      <c r="L823" s="129">
        <f t="shared" si="102"/>
        <v>-6.2440361731834759E-2</v>
      </c>
    </row>
    <row r="824" spans="1:12">
      <c r="A824" s="80">
        <v>41025</v>
      </c>
      <c r="B824" s="52">
        <v>124.43567510465074</v>
      </c>
      <c r="C824" s="53">
        <v>6593.23</v>
      </c>
      <c r="D824" s="54">
        <f t="shared" si="103"/>
        <v>41390</v>
      </c>
      <c r="E824" s="53">
        <f t="shared" si="96"/>
        <v>135.61326430189908</v>
      </c>
      <c r="F824" s="81">
        <f t="shared" si="97"/>
        <v>7558.67</v>
      </c>
      <c r="H824" s="64">
        <f t="shared" si="98"/>
        <v>41390</v>
      </c>
      <c r="I824" s="70">
        <f t="shared" si="99"/>
        <v>8.9826243059700994E-2</v>
      </c>
      <c r="J824" s="70">
        <f t="shared" si="100"/>
        <v>0.14642898852307606</v>
      </c>
      <c r="K824" s="115">
        <f t="shared" si="101"/>
        <v>0</v>
      </c>
      <c r="L824" s="129">
        <f t="shared" si="102"/>
        <v>-5.660274546337507E-2</v>
      </c>
    </row>
    <row r="825" spans="1:12">
      <c r="A825" s="80">
        <v>41026</v>
      </c>
      <c r="B825" s="52">
        <v>124.46678402342691</v>
      </c>
      <c r="C825" s="53">
        <v>6595.24</v>
      </c>
      <c r="D825" s="54">
        <f t="shared" si="103"/>
        <v>41390</v>
      </c>
      <c r="E825" s="53">
        <f t="shared" si="96"/>
        <v>135.61326430189908</v>
      </c>
      <c r="F825" s="81">
        <f t="shared" si="97"/>
        <v>7558.67</v>
      </c>
      <c r="H825" s="64">
        <f t="shared" si="98"/>
        <v>41390</v>
      </c>
      <c r="I825" s="70">
        <f t="shared" si="99"/>
        <v>8.9553854596051918E-2</v>
      </c>
      <c r="J825" s="70">
        <f t="shared" si="100"/>
        <v>0.14607959680011651</v>
      </c>
      <c r="K825" s="115">
        <f t="shared" si="101"/>
        <v>0</v>
      </c>
      <c r="L825" s="129">
        <f t="shared" si="102"/>
        <v>-5.6525742204064588E-2</v>
      </c>
    </row>
    <row r="826" spans="1:12">
      <c r="A826" s="80">
        <v>41027</v>
      </c>
      <c r="B826" s="52">
        <v>124.49790071943278</v>
      </c>
      <c r="C826" s="53">
        <v>6618.61</v>
      </c>
      <c r="D826" s="54">
        <f t="shared" si="103"/>
        <v>41390</v>
      </c>
      <c r="E826" s="53">
        <f t="shared" si="96"/>
        <v>135.61326430189908</v>
      </c>
      <c r="F826" s="81">
        <f t="shared" si="97"/>
        <v>7558.67</v>
      </c>
      <c r="H826" s="64">
        <f t="shared" si="98"/>
        <v>41390</v>
      </c>
      <c r="I826" s="70">
        <f t="shared" si="99"/>
        <v>8.9281534212498626E-2</v>
      </c>
      <c r="J826" s="70">
        <f t="shared" si="100"/>
        <v>0.14203284375420222</v>
      </c>
      <c r="K826" s="115">
        <f t="shared" si="101"/>
        <v>0</v>
      </c>
      <c r="L826" s="129">
        <f t="shared" si="102"/>
        <v>-5.2751309541703595E-2</v>
      </c>
    </row>
    <row r="827" spans="1:12">
      <c r="A827" s="80">
        <v>41029</v>
      </c>
      <c r="B827" s="52">
        <v>124.56114565299825</v>
      </c>
      <c r="C827" s="53">
        <v>6668.4</v>
      </c>
      <c r="D827" s="54">
        <f t="shared" si="103"/>
        <v>41394</v>
      </c>
      <c r="E827" s="53">
        <f t="shared" si="96"/>
        <v>135.73275936829981</v>
      </c>
      <c r="F827" s="81">
        <f t="shared" si="97"/>
        <v>7634.29</v>
      </c>
      <c r="H827" s="64">
        <f t="shared" si="98"/>
        <v>41394</v>
      </c>
      <c r="I827" s="70">
        <f t="shared" si="99"/>
        <v>8.9687788730069773E-2</v>
      </c>
      <c r="J827" s="70">
        <f t="shared" si="100"/>
        <v>0.14484584008157886</v>
      </c>
      <c r="K827" s="115">
        <f t="shared" si="101"/>
        <v>0</v>
      </c>
      <c r="L827" s="129">
        <f t="shared" si="102"/>
        <v>-5.5158051351509085E-2</v>
      </c>
    </row>
    <row r="828" spans="1:12">
      <c r="A828" s="80">
        <v>41031</v>
      </c>
      <c r="B828" s="52">
        <v>124.62442271498996</v>
      </c>
      <c r="C828" s="53">
        <v>6656.95</v>
      </c>
      <c r="D828" s="54">
        <f t="shared" si="103"/>
        <v>41396</v>
      </c>
      <c r="E828" s="53">
        <f t="shared" si="96"/>
        <v>135.7927532479406</v>
      </c>
      <c r="F828" s="81">
        <f t="shared" si="97"/>
        <v>7723.29</v>
      </c>
      <c r="H828" s="64">
        <f t="shared" si="98"/>
        <v>41396</v>
      </c>
      <c r="I828" s="70">
        <f t="shared" si="99"/>
        <v>8.9615905852515443E-2</v>
      </c>
      <c r="J828" s="70">
        <f t="shared" si="100"/>
        <v>0.16018446886336846</v>
      </c>
      <c r="K828" s="115">
        <f t="shared" si="101"/>
        <v>0</v>
      </c>
      <c r="L828" s="129">
        <f t="shared" si="102"/>
        <v>-7.0568563010853014E-2</v>
      </c>
    </row>
    <row r="829" spans="1:12">
      <c r="A829" s="80">
        <v>41032</v>
      </c>
      <c r="B829" s="52">
        <v>124.65582806951413</v>
      </c>
      <c r="C829" s="53">
        <v>6592.46</v>
      </c>
      <c r="D829" s="54">
        <f t="shared" si="103"/>
        <v>41397</v>
      </c>
      <c r="E829" s="53">
        <f t="shared" si="96"/>
        <v>135.82262765365516</v>
      </c>
      <c r="F829" s="81">
        <f t="shared" si="97"/>
        <v>7652.03</v>
      </c>
      <c r="H829" s="64">
        <f t="shared" si="98"/>
        <v>41397</v>
      </c>
      <c r="I829" s="70">
        <f t="shared" si="99"/>
        <v>8.9581046927977415E-2</v>
      </c>
      <c r="J829" s="70">
        <f t="shared" si="100"/>
        <v>0.16072452468426035</v>
      </c>
      <c r="K829" s="115">
        <f t="shared" si="101"/>
        <v>0</v>
      </c>
      <c r="L829" s="129">
        <f t="shared" si="102"/>
        <v>-7.1143477756282936E-2</v>
      </c>
    </row>
    <row r="830" spans="1:12">
      <c r="A830" s="80">
        <v>41033</v>
      </c>
      <c r="B830" s="52">
        <v>124.68724133818763</v>
      </c>
      <c r="C830" s="53">
        <v>6463.43</v>
      </c>
      <c r="D830" s="54">
        <f t="shared" si="103"/>
        <v>41397</v>
      </c>
      <c r="E830" s="53">
        <f t="shared" si="96"/>
        <v>135.82262765365516</v>
      </c>
      <c r="F830" s="81">
        <f t="shared" si="97"/>
        <v>7652.03</v>
      </c>
      <c r="H830" s="64">
        <f t="shared" si="98"/>
        <v>41397</v>
      </c>
      <c r="I830" s="70">
        <f t="shared" si="99"/>
        <v>8.9306541679474272E-2</v>
      </c>
      <c r="J830" s="70">
        <f t="shared" si="100"/>
        <v>0.18389616658647179</v>
      </c>
      <c r="K830" s="115">
        <f t="shared" si="101"/>
        <v>0</v>
      </c>
      <c r="L830" s="129">
        <f t="shared" si="102"/>
        <v>-9.4589624906997516E-2</v>
      </c>
    </row>
    <row r="831" spans="1:12">
      <c r="A831" s="80">
        <v>41036</v>
      </c>
      <c r="B831" s="52">
        <v>124.78262707781134</v>
      </c>
      <c r="C831" s="53">
        <v>6498.13</v>
      </c>
      <c r="D831" s="54">
        <f t="shared" si="103"/>
        <v>41401</v>
      </c>
      <c r="E831" s="53">
        <f t="shared" si="96"/>
        <v>135.94203537516535</v>
      </c>
      <c r="F831" s="81">
        <f t="shared" si="97"/>
        <v>7780.19</v>
      </c>
      <c r="H831" s="64">
        <f t="shared" si="98"/>
        <v>41401</v>
      </c>
      <c r="I831" s="70">
        <f t="shared" si="99"/>
        <v>8.9430785027432291E-2</v>
      </c>
      <c r="J831" s="70">
        <f t="shared" si="100"/>
        <v>0.19729676076040326</v>
      </c>
      <c r="K831" s="115">
        <f t="shared" si="101"/>
        <v>0</v>
      </c>
      <c r="L831" s="129">
        <f t="shared" si="102"/>
        <v>-0.10786597573297096</v>
      </c>
    </row>
    <row r="832" spans="1:12">
      <c r="A832" s="80">
        <v>41037</v>
      </c>
      <c r="B832" s="52">
        <v>124.81457143034326</v>
      </c>
      <c r="C832" s="53">
        <v>6353.04</v>
      </c>
      <c r="D832" s="54">
        <f t="shared" si="103"/>
        <v>41402</v>
      </c>
      <c r="E832" s="53">
        <f t="shared" si="96"/>
        <v>135.97153479684175</v>
      </c>
      <c r="F832" s="81">
        <f t="shared" si="97"/>
        <v>7813.38</v>
      </c>
      <c r="H832" s="64">
        <f t="shared" si="98"/>
        <v>41402</v>
      </c>
      <c r="I832" s="70">
        <f t="shared" si="99"/>
        <v>8.9388308100909475E-2</v>
      </c>
      <c r="J832" s="70">
        <f t="shared" si="100"/>
        <v>0.22986475765932535</v>
      </c>
      <c r="K832" s="115">
        <f t="shared" si="101"/>
        <v>0</v>
      </c>
      <c r="L832" s="129">
        <f t="shared" si="102"/>
        <v>-0.14047644955841587</v>
      </c>
    </row>
    <row r="833" spans="1:12">
      <c r="A833" s="80">
        <v>41038</v>
      </c>
      <c r="B833" s="52">
        <v>124.84639914605799</v>
      </c>
      <c r="C833" s="53">
        <v>6321.08</v>
      </c>
      <c r="D833" s="54">
        <f t="shared" si="103"/>
        <v>41403</v>
      </c>
      <c r="E833" s="53">
        <f t="shared" si="96"/>
        <v>136.00090464835787</v>
      </c>
      <c r="F833" s="81">
        <f t="shared" si="97"/>
        <v>7788.74</v>
      </c>
      <c r="H833" s="64">
        <f t="shared" si="98"/>
        <v>41403</v>
      </c>
      <c r="I833" s="70">
        <f t="shared" si="99"/>
        <v>8.9345832788098267E-2</v>
      </c>
      <c r="J833" s="70">
        <f t="shared" si="100"/>
        <v>0.23218500635967265</v>
      </c>
      <c r="K833" s="115">
        <f t="shared" si="101"/>
        <v>0</v>
      </c>
      <c r="L833" s="129">
        <f t="shared" si="102"/>
        <v>-0.14283917357157438</v>
      </c>
    </row>
    <row r="834" spans="1:12">
      <c r="A834" s="80">
        <v>41039</v>
      </c>
      <c r="B834" s="52">
        <v>124.87823497784022</v>
      </c>
      <c r="C834" s="53">
        <v>6309.49</v>
      </c>
      <c r="D834" s="54">
        <f t="shared" si="103"/>
        <v>41404</v>
      </c>
      <c r="E834" s="53">
        <f t="shared" ref="E834:E897" si="104">VLOOKUP(D834,A:B,2,0)</f>
        <v>136.03028084376191</v>
      </c>
      <c r="F834" s="81">
        <f t="shared" ref="F834:F897" si="105">VLOOKUP(D834,A:C,3,0)</f>
        <v>7850.77</v>
      </c>
      <c r="H834" s="64">
        <f t="shared" ref="H834:H897" si="106">D834</f>
        <v>41404</v>
      </c>
      <c r="I834" s="70">
        <f t="shared" ref="I834:I897" si="107">(E834/B834)^(1/1)-1</f>
        <v>8.9303359131402082E-2</v>
      </c>
      <c r="J834" s="70">
        <f t="shared" ref="J834:J897" si="108">(F834/C834)^(1/1)-1</f>
        <v>0.24427964859283402</v>
      </c>
      <c r="K834" s="115">
        <f t="shared" ref="K834:K897" si="109">IF(I834&gt;J834,1,0)</f>
        <v>0</v>
      </c>
      <c r="L834" s="129">
        <f t="shared" ref="L834:L897" si="110">I834-J834</f>
        <v>-0.15497628946143194</v>
      </c>
    </row>
    <row r="835" spans="1:12">
      <c r="A835" s="80">
        <v>41040</v>
      </c>
      <c r="B835" s="52">
        <v>124.90995404952459</v>
      </c>
      <c r="C835" s="53">
        <v>6262.72</v>
      </c>
      <c r="D835" s="54">
        <f t="shared" ref="D835:D898" si="111">VLOOKUP(EDATE(A835,12),A:A,1,1)</f>
        <v>41405</v>
      </c>
      <c r="E835" s="53">
        <f t="shared" si="104"/>
        <v>136.05966338442417</v>
      </c>
      <c r="F835" s="81">
        <f t="shared" si="105"/>
        <v>7866.9</v>
      </c>
      <c r="H835" s="64">
        <f t="shared" si="106"/>
        <v>41405</v>
      </c>
      <c r="I835" s="70">
        <f t="shared" si="107"/>
        <v>8.9261976115041497E-2</v>
      </c>
      <c r="J835" s="70">
        <f t="shared" si="108"/>
        <v>0.2561474886311379</v>
      </c>
      <c r="K835" s="115">
        <f t="shared" si="109"/>
        <v>0</v>
      </c>
      <c r="L835" s="129">
        <f t="shared" si="110"/>
        <v>-0.1668855125160964</v>
      </c>
    </row>
    <row r="836" spans="1:12">
      <c r="A836" s="80">
        <v>41043</v>
      </c>
      <c r="B836" s="52">
        <v>125.00401124492387</v>
      </c>
      <c r="C836" s="53">
        <v>6235.96</v>
      </c>
      <c r="D836" s="54">
        <f t="shared" si="111"/>
        <v>41408</v>
      </c>
      <c r="E836" s="53">
        <f t="shared" si="104"/>
        <v>136.14784274229658</v>
      </c>
      <c r="F836" s="81">
        <f t="shared" si="105"/>
        <v>7722.79</v>
      </c>
      <c r="H836" s="64">
        <f t="shared" si="106"/>
        <v>41408</v>
      </c>
      <c r="I836" s="70">
        <f t="shared" si="107"/>
        <v>8.9147791229981177E-2</v>
      </c>
      <c r="J836" s="70">
        <f t="shared" si="108"/>
        <v>0.23842840557027301</v>
      </c>
      <c r="K836" s="115">
        <f t="shared" si="109"/>
        <v>0</v>
      </c>
      <c r="L836" s="129">
        <f t="shared" si="110"/>
        <v>-0.14928061434029183</v>
      </c>
    </row>
    <row r="837" spans="1:12">
      <c r="A837" s="80">
        <v>41044</v>
      </c>
      <c r="B837" s="52">
        <v>125.03576226378009</v>
      </c>
      <c r="C837" s="53">
        <v>6280.42</v>
      </c>
      <c r="D837" s="54">
        <f t="shared" si="111"/>
        <v>41409</v>
      </c>
      <c r="E837" s="53">
        <f t="shared" si="104"/>
        <v>136.17725067632892</v>
      </c>
      <c r="F837" s="81">
        <f t="shared" si="105"/>
        <v>7917.77</v>
      </c>
      <c r="H837" s="64">
        <f t="shared" si="106"/>
        <v>41409</v>
      </c>
      <c r="I837" s="70">
        <f t="shared" si="107"/>
        <v>8.9106414123699684E-2</v>
      </c>
      <c r="J837" s="70">
        <f t="shared" si="108"/>
        <v>0.2607070864687393</v>
      </c>
      <c r="K837" s="115">
        <f t="shared" si="109"/>
        <v>0</v>
      </c>
      <c r="L837" s="129">
        <f t="shared" si="110"/>
        <v>-0.17160067234503962</v>
      </c>
    </row>
    <row r="838" spans="1:12">
      <c r="A838" s="80">
        <v>41045</v>
      </c>
      <c r="B838" s="52">
        <v>125.0671462401083</v>
      </c>
      <c r="C838" s="53">
        <v>6172.98</v>
      </c>
      <c r="D838" s="54">
        <f t="shared" si="111"/>
        <v>41410</v>
      </c>
      <c r="E838" s="53">
        <f t="shared" si="104"/>
        <v>136.206664962475</v>
      </c>
      <c r="F838" s="81">
        <f t="shared" si="105"/>
        <v>7947.55</v>
      </c>
      <c r="H838" s="64">
        <f t="shared" si="106"/>
        <v>41410</v>
      </c>
      <c r="I838" s="70">
        <f t="shared" si="107"/>
        <v>8.9068304964604161E-2</v>
      </c>
      <c r="J838" s="70">
        <f t="shared" si="108"/>
        <v>0.2874737970963781</v>
      </c>
      <c r="K838" s="115">
        <f t="shared" si="109"/>
        <v>0</v>
      </c>
      <c r="L838" s="129">
        <f t="shared" si="110"/>
        <v>-0.19840549213177394</v>
      </c>
    </row>
    <row r="839" spans="1:12">
      <c r="A839" s="80">
        <v>41046</v>
      </c>
      <c r="B839" s="52">
        <v>125.09853809381457</v>
      </c>
      <c r="C839" s="53">
        <v>6188.15</v>
      </c>
      <c r="D839" s="54">
        <f t="shared" si="111"/>
        <v>41411</v>
      </c>
      <c r="E839" s="53">
        <f t="shared" si="104"/>
        <v>136.23567698211201</v>
      </c>
      <c r="F839" s="81">
        <f t="shared" si="105"/>
        <v>7969.96</v>
      </c>
      <c r="H839" s="64">
        <f t="shared" si="106"/>
        <v>41411</v>
      </c>
      <c r="I839" s="70">
        <f t="shared" si="107"/>
        <v>8.9026930753942413E-2</v>
      </c>
      <c r="J839" s="70">
        <f t="shared" si="108"/>
        <v>0.28793904478721433</v>
      </c>
      <c r="K839" s="115">
        <f t="shared" si="109"/>
        <v>0</v>
      </c>
      <c r="L839" s="129">
        <f t="shared" si="110"/>
        <v>-0.19891211403327191</v>
      </c>
    </row>
    <row r="840" spans="1:12">
      <c r="A840" s="80">
        <v>41047</v>
      </c>
      <c r="B840" s="52">
        <v>125.12993782687612</v>
      </c>
      <c r="C840" s="53">
        <v>6215.17</v>
      </c>
      <c r="D840" s="54">
        <f t="shared" si="111"/>
        <v>41411</v>
      </c>
      <c r="E840" s="53">
        <f t="shared" si="104"/>
        <v>136.23567698211201</v>
      </c>
      <c r="F840" s="81">
        <f t="shared" si="105"/>
        <v>7969.96</v>
      </c>
      <c r="H840" s="64">
        <f t="shared" si="106"/>
        <v>41411</v>
      </c>
      <c r="I840" s="70">
        <f t="shared" si="107"/>
        <v>8.8753653586892023E-2</v>
      </c>
      <c r="J840" s="70">
        <f t="shared" si="108"/>
        <v>0.28233982336766328</v>
      </c>
      <c r="K840" s="115">
        <f t="shared" si="109"/>
        <v>0</v>
      </c>
      <c r="L840" s="129">
        <f t="shared" si="110"/>
        <v>-0.19358616978077126</v>
      </c>
    </row>
    <row r="841" spans="1:12">
      <c r="A841" s="80">
        <v>41050</v>
      </c>
      <c r="B841" s="52">
        <v>125.22491144968672</v>
      </c>
      <c r="C841" s="53">
        <v>6233.67</v>
      </c>
      <c r="D841" s="54">
        <f t="shared" si="111"/>
        <v>41415</v>
      </c>
      <c r="E841" s="53">
        <f t="shared" si="104"/>
        <v>136.35340367565979</v>
      </c>
      <c r="F841" s="81">
        <f t="shared" si="105"/>
        <v>7875.68</v>
      </c>
      <c r="H841" s="64">
        <f t="shared" si="106"/>
        <v>41415</v>
      </c>
      <c r="I841" s="70">
        <f t="shared" si="107"/>
        <v>8.8868038293197893E-2</v>
      </c>
      <c r="J841" s="70">
        <f t="shared" si="108"/>
        <v>0.2634098372226954</v>
      </c>
      <c r="K841" s="115">
        <f t="shared" si="109"/>
        <v>0</v>
      </c>
      <c r="L841" s="129">
        <f t="shared" si="110"/>
        <v>-0.1745417989294975</v>
      </c>
    </row>
    <row r="842" spans="1:12">
      <c r="A842" s="80">
        <v>41051</v>
      </c>
      <c r="B842" s="52">
        <v>125.25659335228349</v>
      </c>
      <c r="C842" s="53">
        <v>6175.83</v>
      </c>
      <c r="D842" s="54">
        <f t="shared" si="111"/>
        <v>41416</v>
      </c>
      <c r="E842" s="53">
        <f t="shared" si="104"/>
        <v>136.3829923642574</v>
      </c>
      <c r="F842" s="81">
        <f t="shared" si="105"/>
        <v>7850.45</v>
      </c>
      <c r="H842" s="64">
        <f t="shared" si="106"/>
        <v>41416</v>
      </c>
      <c r="I842" s="70">
        <f t="shared" si="107"/>
        <v>8.8828848958721007E-2</v>
      </c>
      <c r="J842" s="70">
        <f t="shared" si="108"/>
        <v>0.27115707524332766</v>
      </c>
      <c r="K842" s="115">
        <f t="shared" si="109"/>
        <v>0</v>
      </c>
      <c r="L842" s="129">
        <f t="shared" si="110"/>
        <v>-0.18232822628460665</v>
      </c>
    </row>
    <row r="843" spans="1:12">
      <c r="A843" s="80">
        <v>41052</v>
      </c>
      <c r="B843" s="52">
        <v>125.28815801380826</v>
      </c>
      <c r="C843" s="53">
        <v>6144.23</v>
      </c>
      <c r="D843" s="54">
        <f t="shared" si="111"/>
        <v>41417</v>
      </c>
      <c r="E843" s="53">
        <f t="shared" si="104"/>
        <v>136.41272385659283</v>
      </c>
      <c r="F843" s="81">
        <f t="shared" si="105"/>
        <v>7686.64</v>
      </c>
      <c r="H843" s="64">
        <f t="shared" si="106"/>
        <v>41417</v>
      </c>
      <c r="I843" s="70">
        <f t="shared" si="107"/>
        <v>8.8791838104591791E-2</v>
      </c>
      <c r="J843" s="70">
        <f t="shared" si="108"/>
        <v>0.25103389684305455</v>
      </c>
      <c r="K843" s="115">
        <f t="shared" si="109"/>
        <v>0</v>
      </c>
      <c r="L843" s="129">
        <f t="shared" si="110"/>
        <v>-0.16224205873846276</v>
      </c>
    </row>
    <row r="844" spans="1:12">
      <c r="A844" s="80">
        <v>41053</v>
      </c>
      <c r="B844" s="52">
        <v>125.31948005331172</v>
      </c>
      <c r="C844" s="53">
        <v>6261.15</v>
      </c>
      <c r="D844" s="54">
        <f t="shared" si="111"/>
        <v>41418</v>
      </c>
      <c r="E844" s="53">
        <f t="shared" si="104"/>
        <v>136.44232541766971</v>
      </c>
      <c r="F844" s="81">
        <f t="shared" si="105"/>
        <v>7707.91</v>
      </c>
      <c r="H844" s="64">
        <f t="shared" si="106"/>
        <v>41418</v>
      </c>
      <c r="I844" s="70">
        <f t="shared" si="107"/>
        <v>8.8755916954221803E-2</v>
      </c>
      <c r="J844" s="70">
        <f t="shared" si="108"/>
        <v>0.23106937223992396</v>
      </c>
      <c r="K844" s="115">
        <f t="shared" si="109"/>
        <v>0</v>
      </c>
      <c r="L844" s="129">
        <f t="shared" si="110"/>
        <v>-0.14231345528570216</v>
      </c>
    </row>
    <row r="845" spans="1:12">
      <c r="A845" s="80">
        <v>41054</v>
      </c>
      <c r="B845" s="52">
        <v>125.35093524280511</v>
      </c>
      <c r="C845" s="53">
        <v>6259.88</v>
      </c>
      <c r="D845" s="54">
        <f t="shared" si="111"/>
        <v>41418</v>
      </c>
      <c r="E845" s="53">
        <f t="shared" si="104"/>
        <v>136.44232541766971</v>
      </c>
      <c r="F845" s="81">
        <f t="shared" si="105"/>
        <v>7707.91</v>
      </c>
      <c r="H845" s="64">
        <f t="shared" si="106"/>
        <v>41418</v>
      </c>
      <c r="I845" s="70">
        <f t="shared" si="107"/>
        <v>8.8482707794565352E-2</v>
      </c>
      <c r="J845" s="70">
        <f t="shared" si="108"/>
        <v>0.23131913071816079</v>
      </c>
      <c r="K845" s="115">
        <f t="shared" si="109"/>
        <v>0</v>
      </c>
      <c r="L845" s="129">
        <f t="shared" si="110"/>
        <v>-0.14283642292359544</v>
      </c>
    </row>
    <row r="846" spans="1:12">
      <c r="A846" s="80">
        <v>41057</v>
      </c>
      <c r="B846" s="52">
        <v>125.44494844423721</v>
      </c>
      <c r="C846" s="53">
        <v>6342.94</v>
      </c>
      <c r="D846" s="54">
        <f t="shared" si="111"/>
        <v>41422</v>
      </c>
      <c r="E846" s="53">
        <f t="shared" si="104"/>
        <v>136.56077663093021</v>
      </c>
      <c r="F846" s="81">
        <f t="shared" si="105"/>
        <v>7875.77</v>
      </c>
      <c r="H846" s="64">
        <f t="shared" si="106"/>
        <v>41422</v>
      </c>
      <c r="I846" s="70">
        <f t="shared" si="107"/>
        <v>8.8611206147007238E-2</v>
      </c>
      <c r="J846" s="70">
        <f t="shared" si="108"/>
        <v>0.24165923057761862</v>
      </c>
      <c r="K846" s="115">
        <f t="shared" si="109"/>
        <v>0</v>
      </c>
      <c r="L846" s="129">
        <f t="shared" si="110"/>
        <v>-0.15304802443061138</v>
      </c>
    </row>
    <row r="847" spans="1:12">
      <c r="A847" s="80">
        <v>41058</v>
      </c>
      <c r="B847" s="52">
        <v>125.47630968134828</v>
      </c>
      <c r="C847" s="53">
        <v>6348.56</v>
      </c>
      <c r="D847" s="54">
        <f t="shared" si="111"/>
        <v>41423</v>
      </c>
      <c r="E847" s="53">
        <f t="shared" si="104"/>
        <v>136.59054688023576</v>
      </c>
      <c r="F847" s="81">
        <f t="shared" si="105"/>
        <v>7866.77</v>
      </c>
      <c r="H847" s="64">
        <f t="shared" si="106"/>
        <v>41423</v>
      </c>
      <c r="I847" s="70">
        <f t="shared" si="107"/>
        <v>8.857637929512352E-2</v>
      </c>
      <c r="J847" s="70">
        <f t="shared" si="108"/>
        <v>0.23914241969832517</v>
      </c>
      <c r="K847" s="115">
        <f t="shared" si="109"/>
        <v>0</v>
      </c>
      <c r="L847" s="129">
        <f t="shared" si="110"/>
        <v>-0.15056604040320165</v>
      </c>
    </row>
    <row r="848" spans="1:12">
      <c r="A848" s="80">
        <v>41059</v>
      </c>
      <c r="B848" s="52">
        <v>125.5078042350783</v>
      </c>
      <c r="C848" s="53">
        <v>6298.54</v>
      </c>
      <c r="D848" s="54">
        <f t="shared" si="111"/>
        <v>41424</v>
      </c>
      <c r="E848" s="53">
        <f t="shared" si="104"/>
        <v>136.62018702890876</v>
      </c>
      <c r="F848" s="81">
        <f t="shared" si="105"/>
        <v>7903.53</v>
      </c>
      <c r="H848" s="64">
        <f t="shared" si="106"/>
        <v>41424</v>
      </c>
      <c r="I848" s="70">
        <f t="shared" si="107"/>
        <v>8.8539376985806939E-2</v>
      </c>
      <c r="J848" s="70">
        <f t="shared" si="108"/>
        <v>0.25481937083832129</v>
      </c>
      <c r="K848" s="115">
        <f t="shared" si="109"/>
        <v>0</v>
      </c>
      <c r="L848" s="129">
        <f t="shared" si="110"/>
        <v>-0.16627999385251435</v>
      </c>
    </row>
    <row r="849" spans="1:12">
      <c r="A849" s="80">
        <v>41060</v>
      </c>
      <c r="B849" s="52">
        <v>125.53880466272437</v>
      </c>
      <c r="C849" s="53">
        <v>6275.4</v>
      </c>
      <c r="D849" s="54">
        <f t="shared" si="111"/>
        <v>41425</v>
      </c>
      <c r="E849" s="53">
        <f t="shared" si="104"/>
        <v>136.64928712874593</v>
      </c>
      <c r="F849" s="81">
        <f t="shared" si="105"/>
        <v>7734.03</v>
      </c>
      <c r="H849" s="64">
        <f t="shared" si="106"/>
        <v>41425</v>
      </c>
      <c r="I849" s="70">
        <f t="shared" si="107"/>
        <v>8.8502375786285725E-2</v>
      </c>
      <c r="J849" s="70">
        <f t="shared" si="108"/>
        <v>0.23243617936705241</v>
      </c>
      <c r="K849" s="115">
        <f t="shared" si="109"/>
        <v>0</v>
      </c>
      <c r="L849" s="129">
        <f t="shared" si="110"/>
        <v>-0.14393380358076668</v>
      </c>
    </row>
    <row r="850" spans="1:12">
      <c r="A850" s="80">
        <v>41061</v>
      </c>
      <c r="B850" s="52">
        <v>125.56981274747608</v>
      </c>
      <c r="C850" s="53">
        <v>6170.1</v>
      </c>
      <c r="D850" s="54">
        <f t="shared" si="111"/>
        <v>41425</v>
      </c>
      <c r="E850" s="53">
        <f t="shared" si="104"/>
        <v>136.64928712874593</v>
      </c>
      <c r="F850" s="81">
        <f t="shared" si="105"/>
        <v>7734.03</v>
      </c>
      <c r="H850" s="64">
        <f t="shared" si="106"/>
        <v>41425</v>
      </c>
      <c r="I850" s="70">
        <f t="shared" si="107"/>
        <v>8.8233582091509E-2</v>
      </c>
      <c r="J850" s="70">
        <f t="shared" si="108"/>
        <v>0.25346914960859612</v>
      </c>
      <c r="K850" s="115">
        <f t="shared" si="109"/>
        <v>0</v>
      </c>
      <c r="L850" s="129">
        <f t="shared" si="110"/>
        <v>-0.16523556751708712</v>
      </c>
    </row>
    <row r="851" spans="1:12">
      <c r="A851" s="80">
        <v>41064</v>
      </c>
      <c r="B851" s="52">
        <v>125.66474352591317</v>
      </c>
      <c r="C851" s="53">
        <v>6178.44</v>
      </c>
      <c r="D851" s="54">
        <f t="shared" si="111"/>
        <v>41429</v>
      </c>
      <c r="E851" s="53">
        <f t="shared" si="104"/>
        <v>136.76996838094564</v>
      </c>
      <c r="F851" s="81">
        <f t="shared" si="105"/>
        <v>7648.12</v>
      </c>
      <c r="H851" s="64">
        <f t="shared" si="106"/>
        <v>41429</v>
      </c>
      <c r="I851" s="70">
        <f t="shared" si="107"/>
        <v>8.8371841961723208E-2</v>
      </c>
      <c r="J851" s="70">
        <f t="shared" si="108"/>
        <v>0.23787234318047923</v>
      </c>
      <c r="K851" s="115">
        <f t="shared" si="109"/>
        <v>0</v>
      </c>
      <c r="L851" s="129">
        <f t="shared" si="110"/>
        <v>-0.14950050121875602</v>
      </c>
    </row>
    <row r="852" spans="1:12">
      <c r="A852" s="80">
        <v>41065</v>
      </c>
      <c r="B852" s="52">
        <v>125.69653670602523</v>
      </c>
      <c r="C852" s="53">
        <v>6197.76</v>
      </c>
      <c r="D852" s="54">
        <f t="shared" si="111"/>
        <v>41430</v>
      </c>
      <c r="E852" s="53">
        <f t="shared" si="104"/>
        <v>136.80005777398947</v>
      </c>
      <c r="F852" s="81">
        <f t="shared" si="105"/>
        <v>7653.81</v>
      </c>
      <c r="H852" s="64">
        <f t="shared" si="106"/>
        <v>41430</v>
      </c>
      <c r="I852" s="70">
        <f t="shared" si="107"/>
        <v>8.8335934775456648E-2</v>
      </c>
      <c r="J852" s="70">
        <f t="shared" si="108"/>
        <v>0.23493165272614625</v>
      </c>
      <c r="K852" s="115">
        <f t="shared" si="109"/>
        <v>0</v>
      </c>
      <c r="L852" s="129">
        <f t="shared" si="110"/>
        <v>-0.1465957179506896</v>
      </c>
    </row>
    <row r="853" spans="1:12">
      <c r="A853" s="80">
        <v>41066</v>
      </c>
      <c r="B853" s="52">
        <v>125.72821223327513</v>
      </c>
      <c r="C853" s="53">
        <v>6368.28</v>
      </c>
      <c r="D853" s="54">
        <f t="shared" si="111"/>
        <v>41431</v>
      </c>
      <c r="E853" s="53">
        <f t="shared" si="104"/>
        <v>136.83015378669975</v>
      </c>
      <c r="F853" s="81">
        <f t="shared" si="105"/>
        <v>7653.22</v>
      </c>
      <c r="H853" s="64">
        <f t="shared" si="106"/>
        <v>41431</v>
      </c>
      <c r="I853" s="70">
        <f t="shared" si="107"/>
        <v>8.8301116799673895E-2</v>
      </c>
      <c r="J853" s="70">
        <f t="shared" si="108"/>
        <v>0.20177190701413883</v>
      </c>
      <c r="K853" s="115">
        <f t="shared" si="109"/>
        <v>0</v>
      </c>
      <c r="L853" s="129">
        <f t="shared" si="110"/>
        <v>-0.11347079021446493</v>
      </c>
    </row>
    <row r="854" spans="1:12">
      <c r="A854" s="80">
        <v>41067</v>
      </c>
      <c r="B854" s="52">
        <v>125.75977001454568</v>
      </c>
      <c r="C854" s="53">
        <v>6438.32</v>
      </c>
      <c r="D854" s="54">
        <f t="shared" si="111"/>
        <v>41432</v>
      </c>
      <c r="E854" s="53">
        <f t="shared" si="104"/>
        <v>136.86039325068663</v>
      </c>
      <c r="F854" s="81">
        <f t="shared" si="105"/>
        <v>7601.03</v>
      </c>
      <c r="H854" s="64">
        <f t="shared" si="106"/>
        <v>41432</v>
      </c>
      <c r="I854" s="70">
        <f t="shared" si="107"/>
        <v>8.8268475959021098E-2</v>
      </c>
      <c r="J854" s="70">
        <f t="shared" si="108"/>
        <v>0.18059214204947871</v>
      </c>
      <c r="K854" s="115">
        <f t="shared" si="109"/>
        <v>0</v>
      </c>
      <c r="L854" s="129">
        <f t="shared" si="110"/>
        <v>-9.2323666090457612E-2</v>
      </c>
    </row>
    <row r="855" spans="1:12">
      <c r="A855" s="80">
        <v>41068</v>
      </c>
      <c r="B855" s="52">
        <v>125.79133571681933</v>
      </c>
      <c r="C855" s="53">
        <v>6462.38</v>
      </c>
      <c r="D855" s="54">
        <f t="shared" si="111"/>
        <v>41432</v>
      </c>
      <c r="E855" s="53">
        <f t="shared" si="104"/>
        <v>136.86039325068663</v>
      </c>
      <c r="F855" s="81">
        <f t="shared" si="105"/>
        <v>7601.03</v>
      </c>
      <c r="H855" s="64">
        <f t="shared" si="106"/>
        <v>41432</v>
      </c>
      <c r="I855" s="70">
        <f t="shared" si="107"/>
        <v>8.7995389116352962E-2</v>
      </c>
      <c r="J855" s="70">
        <f t="shared" si="108"/>
        <v>0.17619669533515503</v>
      </c>
      <c r="K855" s="115">
        <f t="shared" si="109"/>
        <v>0</v>
      </c>
      <c r="L855" s="129">
        <f t="shared" si="110"/>
        <v>-8.8201306218802067E-2</v>
      </c>
    </row>
    <row r="856" spans="1:12">
      <c r="A856" s="80">
        <v>41071</v>
      </c>
      <c r="B856" s="52">
        <v>125.88567921860695</v>
      </c>
      <c r="C856" s="53">
        <v>6452</v>
      </c>
      <c r="D856" s="54">
        <f t="shared" si="111"/>
        <v>41436</v>
      </c>
      <c r="E856" s="53">
        <f t="shared" si="104"/>
        <v>136.98139789151563</v>
      </c>
      <c r="F856" s="81">
        <f t="shared" si="105"/>
        <v>7481.85</v>
      </c>
      <c r="H856" s="64">
        <f t="shared" si="106"/>
        <v>41436</v>
      </c>
      <c r="I856" s="70">
        <f t="shared" si="107"/>
        <v>8.8141230533779646E-2</v>
      </c>
      <c r="J856" s="70">
        <f t="shared" si="108"/>
        <v>0.15961717296962186</v>
      </c>
      <c r="K856" s="115">
        <f t="shared" si="109"/>
        <v>0</v>
      </c>
      <c r="L856" s="129">
        <f t="shared" si="110"/>
        <v>-7.147594243584221E-2</v>
      </c>
    </row>
    <row r="857" spans="1:12">
      <c r="A857" s="80">
        <v>41072</v>
      </c>
      <c r="B857" s="52">
        <v>125.91702475273237</v>
      </c>
      <c r="C857" s="53">
        <v>6530.92</v>
      </c>
      <c r="D857" s="54">
        <f t="shared" si="111"/>
        <v>41437</v>
      </c>
      <c r="E857" s="53">
        <f t="shared" si="104"/>
        <v>137.01180776184754</v>
      </c>
      <c r="F857" s="81">
        <f t="shared" si="105"/>
        <v>7444.9</v>
      </c>
      <c r="H857" s="64">
        <f t="shared" si="106"/>
        <v>41437</v>
      </c>
      <c r="I857" s="70">
        <f t="shared" si="107"/>
        <v>8.8111858034307655E-2</v>
      </c>
      <c r="J857" s="70">
        <f t="shared" si="108"/>
        <v>0.13994659251682751</v>
      </c>
      <c r="K857" s="115">
        <f t="shared" si="109"/>
        <v>0</v>
      </c>
      <c r="L857" s="129">
        <f t="shared" si="110"/>
        <v>-5.1834734482519851E-2</v>
      </c>
    </row>
    <row r="858" spans="1:12">
      <c r="A858" s="80">
        <v>41073</v>
      </c>
      <c r="B858" s="52">
        <v>125.9478744237968</v>
      </c>
      <c r="C858" s="53">
        <v>6537.98</v>
      </c>
      <c r="D858" s="54">
        <f t="shared" si="111"/>
        <v>41438</v>
      </c>
      <c r="E858" s="53">
        <f t="shared" si="104"/>
        <v>137.04236139497843</v>
      </c>
      <c r="F858" s="81">
        <f t="shared" si="105"/>
        <v>7371.5</v>
      </c>
      <c r="H858" s="64">
        <f t="shared" si="106"/>
        <v>41438</v>
      </c>
      <c r="I858" s="70">
        <f t="shared" si="107"/>
        <v>8.8087925436917125E-2</v>
      </c>
      <c r="J858" s="70">
        <f t="shared" si="108"/>
        <v>0.12748891859565203</v>
      </c>
      <c r="K858" s="115">
        <f t="shared" si="109"/>
        <v>0</v>
      </c>
      <c r="L858" s="129">
        <f t="shared" si="110"/>
        <v>-3.9400993158734909E-2</v>
      </c>
    </row>
    <row r="859" spans="1:12">
      <c r="A859" s="80">
        <v>41074</v>
      </c>
      <c r="B859" s="52">
        <v>125.97873165303064</v>
      </c>
      <c r="C859" s="53">
        <v>6456.09</v>
      </c>
      <c r="D859" s="54">
        <f t="shared" si="111"/>
        <v>41439</v>
      </c>
      <c r="E859" s="53">
        <f t="shared" si="104"/>
        <v>137.07251071448533</v>
      </c>
      <c r="F859" s="81">
        <f t="shared" si="105"/>
        <v>7512.87</v>
      </c>
      <c r="H859" s="64">
        <f t="shared" si="106"/>
        <v>41439</v>
      </c>
      <c r="I859" s="70">
        <f t="shared" si="107"/>
        <v>8.8060729901687562E-2</v>
      </c>
      <c r="J859" s="70">
        <f t="shared" si="108"/>
        <v>0.16368730919178631</v>
      </c>
      <c r="K859" s="115">
        <f t="shared" si="109"/>
        <v>0</v>
      </c>
      <c r="L859" s="129">
        <f t="shared" si="110"/>
        <v>-7.562657929009875E-2</v>
      </c>
    </row>
    <row r="860" spans="1:12">
      <c r="A860" s="80">
        <v>41075</v>
      </c>
      <c r="B860" s="52">
        <v>126.00934448482232</v>
      </c>
      <c r="C860" s="53">
        <v>6563.76</v>
      </c>
      <c r="D860" s="54">
        <f t="shared" si="111"/>
        <v>41439</v>
      </c>
      <c r="E860" s="53">
        <f t="shared" si="104"/>
        <v>137.07251071448533</v>
      </c>
      <c r="F860" s="81">
        <f t="shared" si="105"/>
        <v>7512.87</v>
      </c>
      <c r="H860" s="64">
        <f t="shared" si="106"/>
        <v>41439</v>
      </c>
      <c r="I860" s="70">
        <f t="shared" si="107"/>
        <v>8.7796395377610637E-2</v>
      </c>
      <c r="J860" s="70">
        <f t="shared" si="108"/>
        <v>0.14459852279790852</v>
      </c>
      <c r="K860" s="115">
        <f t="shared" si="109"/>
        <v>0</v>
      </c>
      <c r="L860" s="129">
        <f t="shared" si="110"/>
        <v>-5.6802127420297888E-2</v>
      </c>
    </row>
    <row r="861" spans="1:12">
      <c r="A861" s="80">
        <v>41078</v>
      </c>
      <c r="B861" s="52">
        <v>126.10385149318594</v>
      </c>
      <c r="C861" s="53">
        <v>6468.24</v>
      </c>
      <c r="D861" s="54">
        <f t="shared" si="111"/>
        <v>41443</v>
      </c>
      <c r="E861" s="53">
        <f t="shared" si="104"/>
        <v>137.19452551505486</v>
      </c>
      <c r="F861" s="81">
        <f t="shared" si="105"/>
        <v>7520.01</v>
      </c>
      <c r="H861" s="64">
        <f t="shared" si="106"/>
        <v>41443</v>
      </c>
      <c r="I861" s="70">
        <f t="shared" si="107"/>
        <v>8.7948733449019212E-2</v>
      </c>
      <c r="J861" s="70">
        <f t="shared" si="108"/>
        <v>0.16260528366294391</v>
      </c>
      <c r="K861" s="115">
        <f t="shared" si="109"/>
        <v>0</v>
      </c>
      <c r="L861" s="129">
        <f t="shared" si="110"/>
        <v>-7.4656550213924699E-2</v>
      </c>
    </row>
    <row r="862" spans="1:12">
      <c r="A862" s="80">
        <v>41079</v>
      </c>
      <c r="B862" s="52">
        <v>126.13537745605925</v>
      </c>
      <c r="C862" s="53">
        <v>6518.78</v>
      </c>
      <c r="D862" s="54">
        <f t="shared" si="111"/>
        <v>41444</v>
      </c>
      <c r="E862" s="53">
        <f t="shared" si="104"/>
        <v>137.22470831066818</v>
      </c>
      <c r="F862" s="81">
        <f t="shared" si="105"/>
        <v>7531.16</v>
      </c>
      <c r="H862" s="64">
        <f t="shared" si="106"/>
        <v>41444</v>
      </c>
      <c r="I862" s="70">
        <f t="shared" si="107"/>
        <v>8.7916103144591862E-2</v>
      </c>
      <c r="J862" s="70">
        <f t="shared" si="108"/>
        <v>0.15530206572395455</v>
      </c>
      <c r="K862" s="115">
        <f t="shared" si="109"/>
        <v>0</v>
      </c>
      <c r="L862" s="129">
        <f t="shared" si="110"/>
        <v>-6.738596257936269E-2</v>
      </c>
    </row>
    <row r="863" spans="1:12">
      <c r="A863" s="80">
        <v>41080</v>
      </c>
      <c r="B863" s="52">
        <v>126.16678516504579</v>
      </c>
      <c r="C863" s="53">
        <v>6540.1</v>
      </c>
      <c r="D863" s="54">
        <f t="shared" si="111"/>
        <v>41445</v>
      </c>
      <c r="E863" s="53">
        <f t="shared" si="104"/>
        <v>137.25503497120485</v>
      </c>
      <c r="F863" s="81">
        <f t="shared" si="105"/>
        <v>7316.02</v>
      </c>
      <c r="H863" s="64">
        <f t="shared" si="106"/>
        <v>41445</v>
      </c>
      <c r="I863" s="70">
        <f t="shared" si="107"/>
        <v>8.7885649076766992E-2</v>
      </c>
      <c r="J863" s="70">
        <f t="shared" si="108"/>
        <v>0.11864038776165509</v>
      </c>
      <c r="K863" s="115">
        <f t="shared" si="109"/>
        <v>0</v>
      </c>
      <c r="L863" s="129">
        <f t="shared" si="110"/>
        <v>-3.0754738684888094E-2</v>
      </c>
    </row>
    <row r="864" spans="1:12">
      <c r="A864" s="80">
        <v>41081</v>
      </c>
      <c r="B864" s="52">
        <v>126.19794836098157</v>
      </c>
      <c r="C864" s="53">
        <v>6596.87</v>
      </c>
      <c r="D864" s="54">
        <f t="shared" si="111"/>
        <v>41446</v>
      </c>
      <c r="E864" s="53">
        <f t="shared" si="104"/>
        <v>137.28536833393349</v>
      </c>
      <c r="F864" s="81">
        <f t="shared" si="105"/>
        <v>7331.23</v>
      </c>
      <c r="H864" s="64">
        <f t="shared" si="106"/>
        <v>41446</v>
      </c>
      <c r="I864" s="70">
        <f t="shared" si="107"/>
        <v>8.7857371034567366E-2</v>
      </c>
      <c r="J864" s="70">
        <f t="shared" si="108"/>
        <v>0.11131945907680452</v>
      </c>
      <c r="K864" s="115">
        <f t="shared" si="109"/>
        <v>0</v>
      </c>
      <c r="L864" s="129">
        <f t="shared" si="110"/>
        <v>-2.346208804223715E-2</v>
      </c>
    </row>
    <row r="865" spans="1:12">
      <c r="A865" s="80">
        <v>41082</v>
      </c>
      <c r="B865" s="52">
        <v>126.22924545217509</v>
      </c>
      <c r="C865" s="53">
        <v>6577.9</v>
      </c>
      <c r="D865" s="54">
        <f t="shared" si="111"/>
        <v>41446</v>
      </c>
      <c r="E865" s="53">
        <f t="shared" si="104"/>
        <v>137.28536833393349</v>
      </c>
      <c r="F865" s="81">
        <f t="shared" si="105"/>
        <v>7331.23</v>
      </c>
      <c r="H865" s="64">
        <f t="shared" si="106"/>
        <v>41446</v>
      </c>
      <c r="I865" s="70">
        <f t="shared" si="107"/>
        <v>8.7587649297541592E-2</v>
      </c>
      <c r="J865" s="70">
        <f t="shared" si="108"/>
        <v>0.11452439228325151</v>
      </c>
      <c r="K865" s="115">
        <f t="shared" si="109"/>
        <v>0</v>
      </c>
      <c r="L865" s="129">
        <f t="shared" si="110"/>
        <v>-2.6936742985709916E-2</v>
      </c>
    </row>
    <row r="866" spans="1:12">
      <c r="A866" s="80">
        <v>41085</v>
      </c>
      <c r="B866" s="52">
        <v>126.32278132305517</v>
      </c>
      <c r="C866" s="53">
        <v>6538.21</v>
      </c>
      <c r="D866" s="54">
        <f t="shared" si="111"/>
        <v>41450</v>
      </c>
      <c r="E866" s="53">
        <f t="shared" si="104"/>
        <v>137.40674871500474</v>
      </c>
      <c r="F866" s="81">
        <f t="shared" si="105"/>
        <v>7255.47</v>
      </c>
      <c r="H866" s="64">
        <f t="shared" si="106"/>
        <v>41450</v>
      </c>
      <c r="I866" s="70">
        <f t="shared" si="107"/>
        <v>8.7743218411282964E-2</v>
      </c>
      <c r="J866" s="70">
        <f t="shared" si="108"/>
        <v>0.10970280856687076</v>
      </c>
      <c r="K866" s="115">
        <f t="shared" si="109"/>
        <v>0</v>
      </c>
      <c r="L866" s="129">
        <f t="shared" si="110"/>
        <v>-2.1959590155587794E-2</v>
      </c>
    </row>
    <row r="867" spans="1:12">
      <c r="A867" s="80">
        <v>41086</v>
      </c>
      <c r="B867" s="52">
        <v>126.35398305004198</v>
      </c>
      <c r="C867" s="53">
        <v>6546.07</v>
      </c>
      <c r="D867" s="54">
        <f t="shared" si="111"/>
        <v>41451</v>
      </c>
      <c r="E867" s="53">
        <f t="shared" si="104"/>
        <v>137.43711560647077</v>
      </c>
      <c r="F867" s="81">
        <f t="shared" si="105"/>
        <v>7229.08</v>
      </c>
      <c r="H867" s="64">
        <f t="shared" si="106"/>
        <v>41451</v>
      </c>
      <c r="I867" s="70">
        <f t="shared" si="107"/>
        <v>8.7714944071366263E-2</v>
      </c>
      <c r="J867" s="70">
        <f t="shared" si="108"/>
        <v>0.10433893924140758</v>
      </c>
      <c r="K867" s="115">
        <f t="shared" si="109"/>
        <v>0</v>
      </c>
      <c r="L867" s="129">
        <f t="shared" si="110"/>
        <v>-1.6623995170041317E-2</v>
      </c>
    </row>
    <row r="868" spans="1:12">
      <c r="A868" s="80">
        <v>41087</v>
      </c>
      <c r="B868" s="52">
        <v>126.38493977588924</v>
      </c>
      <c r="C868" s="53">
        <v>6573.05</v>
      </c>
      <c r="D868" s="54">
        <f t="shared" si="111"/>
        <v>41452</v>
      </c>
      <c r="E868" s="53">
        <f t="shared" si="104"/>
        <v>137.46721433478859</v>
      </c>
      <c r="F868" s="81">
        <f t="shared" si="105"/>
        <v>7356.32</v>
      </c>
      <c r="H868" s="64">
        <f t="shared" si="106"/>
        <v>41452</v>
      </c>
      <c r="I868" s="70">
        <f t="shared" si="107"/>
        <v>8.7686670409867551E-2</v>
      </c>
      <c r="J868" s="70">
        <f t="shared" si="108"/>
        <v>0.11916385848274391</v>
      </c>
      <c r="K868" s="115">
        <f t="shared" si="109"/>
        <v>0</v>
      </c>
      <c r="L868" s="129">
        <f t="shared" si="110"/>
        <v>-3.1477188072876361E-2</v>
      </c>
    </row>
    <row r="869" spans="1:12">
      <c r="A869" s="80">
        <v>41088</v>
      </c>
      <c r="B869" s="52">
        <v>126.41590408613433</v>
      </c>
      <c r="C869" s="53">
        <v>6586.92</v>
      </c>
      <c r="D869" s="54">
        <f t="shared" si="111"/>
        <v>41453</v>
      </c>
      <c r="E869" s="53">
        <f t="shared" si="104"/>
        <v>137.49649485144189</v>
      </c>
      <c r="F869" s="81">
        <f t="shared" si="105"/>
        <v>7563.28</v>
      </c>
      <c r="H869" s="64">
        <f t="shared" si="106"/>
        <v>41453</v>
      </c>
      <c r="I869" s="70">
        <f t="shared" si="107"/>
        <v>8.7651872961789001E-2</v>
      </c>
      <c r="J869" s="70">
        <f t="shared" si="108"/>
        <v>0.14822709248024868</v>
      </c>
      <c r="K869" s="115">
        <f t="shared" si="109"/>
        <v>0</v>
      </c>
      <c r="L869" s="129">
        <f t="shared" si="110"/>
        <v>-6.0575219518459678E-2</v>
      </c>
    </row>
    <row r="870" spans="1:12">
      <c r="A870" s="80">
        <v>41089</v>
      </c>
      <c r="B870" s="52">
        <v>126.44599107130682</v>
      </c>
      <c r="C870" s="53">
        <v>6752.88</v>
      </c>
      <c r="D870" s="54">
        <f t="shared" si="111"/>
        <v>41453</v>
      </c>
      <c r="E870" s="53">
        <f t="shared" si="104"/>
        <v>137.49649485144189</v>
      </c>
      <c r="F870" s="81">
        <f t="shared" si="105"/>
        <v>7563.28</v>
      </c>
      <c r="H870" s="64">
        <f t="shared" si="106"/>
        <v>41453</v>
      </c>
      <c r="I870" s="70">
        <f t="shared" si="107"/>
        <v>8.7393073410317434E-2</v>
      </c>
      <c r="J870" s="70">
        <f t="shared" si="108"/>
        <v>0.12000805582210838</v>
      </c>
      <c r="K870" s="115">
        <f t="shared" si="109"/>
        <v>0</v>
      </c>
      <c r="L870" s="129">
        <f t="shared" si="110"/>
        <v>-3.2614982411790949E-2</v>
      </c>
    </row>
    <row r="871" spans="1:12">
      <c r="A871" s="80">
        <v>41092</v>
      </c>
      <c r="B871" s="52">
        <v>126.53627350893174</v>
      </c>
      <c r="C871" s="53">
        <v>6752.48</v>
      </c>
      <c r="D871" s="54">
        <f t="shared" si="111"/>
        <v>41457</v>
      </c>
      <c r="E871" s="53">
        <f t="shared" si="104"/>
        <v>137.61214768102099</v>
      </c>
      <c r="F871" s="81">
        <f t="shared" si="105"/>
        <v>7583.16</v>
      </c>
      <c r="H871" s="64">
        <f t="shared" si="106"/>
        <v>41457</v>
      </c>
      <c r="I871" s="70">
        <f t="shared" si="107"/>
        <v>8.7531218242391517E-2</v>
      </c>
      <c r="J871" s="70">
        <f t="shared" si="108"/>
        <v>0.12301850579342699</v>
      </c>
      <c r="K871" s="115">
        <f t="shared" si="109"/>
        <v>0</v>
      </c>
      <c r="L871" s="129">
        <f t="shared" si="110"/>
        <v>-3.5487287551035473E-2</v>
      </c>
    </row>
    <row r="872" spans="1:12">
      <c r="A872" s="80">
        <v>41093</v>
      </c>
      <c r="B872" s="52">
        <v>126.56664221457389</v>
      </c>
      <c r="C872" s="53">
        <v>6764.45</v>
      </c>
      <c r="D872" s="54">
        <f t="shared" si="111"/>
        <v>41458</v>
      </c>
      <c r="E872" s="53">
        <f t="shared" si="104"/>
        <v>137.641046232034</v>
      </c>
      <c r="F872" s="81">
        <f t="shared" si="105"/>
        <v>7470.96</v>
      </c>
      <c r="H872" s="64">
        <f t="shared" si="106"/>
        <v>41458</v>
      </c>
      <c r="I872" s="70">
        <f t="shared" si="107"/>
        <v>8.7498600134190196E-2</v>
      </c>
      <c r="J872" s="70">
        <f t="shared" si="108"/>
        <v>0.10444455942463904</v>
      </c>
      <c r="K872" s="115">
        <f t="shared" si="109"/>
        <v>0</v>
      </c>
      <c r="L872" s="129">
        <f t="shared" si="110"/>
        <v>-1.6945959290448842E-2</v>
      </c>
    </row>
    <row r="873" spans="1:12">
      <c r="A873" s="80">
        <v>41094</v>
      </c>
      <c r="B873" s="52">
        <v>126.59663850877875</v>
      </c>
      <c r="C873" s="53">
        <v>6784.43</v>
      </c>
      <c r="D873" s="54">
        <f t="shared" si="111"/>
        <v>41459</v>
      </c>
      <c r="E873" s="53">
        <f t="shared" si="104"/>
        <v>137.66967556965025</v>
      </c>
      <c r="F873" s="81">
        <f t="shared" si="105"/>
        <v>7558.46</v>
      </c>
      <c r="H873" s="64">
        <f t="shared" si="106"/>
        <v>41459</v>
      </c>
      <c r="I873" s="70">
        <f t="shared" si="107"/>
        <v>8.7467070147392967E-2</v>
      </c>
      <c r="J873" s="70">
        <f t="shared" si="108"/>
        <v>0.11408917182430933</v>
      </c>
      <c r="K873" s="115">
        <f t="shared" si="109"/>
        <v>0</v>
      </c>
      <c r="L873" s="129">
        <f t="shared" si="110"/>
        <v>-2.6622101676916365E-2</v>
      </c>
    </row>
    <row r="874" spans="1:12">
      <c r="A874" s="80">
        <v>41095</v>
      </c>
      <c r="B874" s="52">
        <v>126.62664191210534</v>
      </c>
      <c r="C874" s="53">
        <v>6818.05</v>
      </c>
      <c r="D874" s="54">
        <f t="shared" si="111"/>
        <v>41460</v>
      </c>
      <c r="E874" s="53">
        <f t="shared" si="104"/>
        <v>137.69789785314202</v>
      </c>
      <c r="F874" s="81">
        <f t="shared" si="105"/>
        <v>7600.32</v>
      </c>
      <c r="H874" s="64">
        <f t="shared" si="106"/>
        <v>41460</v>
      </c>
      <c r="I874" s="70">
        <f t="shared" si="107"/>
        <v>8.7432279446544303E-2</v>
      </c>
      <c r="J874" s="70">
        <f t="shared" si="108"/>
        <v>0.11473515154626313</v>
      </c>
      <c r="K874" s="115">
        <f t="shared" si="109"/>
        <v>0</v>
      </c>
      <c r="L874" s="129">
        <f t="shared" si="110"/>
        <v>-2.7302872099718822E-2</v>
      </c>
    </row>
    <row r="875" spans="1:12">
      <c r="A875" s="80">
        <v>41096</v>
      </c>
      <c r="B875" s="52">
        <v>126.65665242623852</v>
      </c>
      <c r="C875" s="53">
        <v>6804.87</v>
      </c>
      <c r="D875" s="54">
        <f t="shared" si="111"/>
        <v>41460</v>
      </c>
      <c r="E875" s="53">
        <f t="shared" si="104"/>
        <v>137.69789785314202</v>
      </c>
      <c r="F875" s="81">
        <f t="shared" si="105"/>
        <v>7600.32</v>
      </c>
      <c r="H875" s="64">
        <f t="shared" si="106"/>
        <v>41460</v>
      </c>
      <c r="I875" s="70">
        <f t="shared" si="107"/>
        <v>8.7174619061826553E-2</v>
      </c>
      <c r="J875" s="70">
        <f t="shared" si="108"/>
        <v>0.11689422428349117</v>
      </c>
      <c r="K875" s="115">
        <f t="shared" si="109"/>
        <v>0</v>
      </c>
      <c r="L875" s="129">
        <f t="shared" si="110"/>
        <v>-2.9719605221664613E-2</v>
      </c>
    </row>
    <row r="876" spans="1:12">
      <c r="A876" s="80">
        <v>41099</v>
      </c>
      <c r="B876" s="52">
        <v>126.74708527607088</v>
      </c>
      <c r="C876" s="53">
        <v>6751.41</v>
      </c>
      <c r="D876" s="54">
        <f t="shared" si="111"/>
        <v>41464</v>
      </c>
      <c r="E876" s="53">
        <f t="shared" si="104"/>
        <v>137.81261816006273</v>
      </c>
      <c r="F876" s="81">
        <f t="shared" si="105"/>
        <v>7588.74</v>
      </c>
      <c r="H876" s="64">
        <f t="shared" si="106"/>
        <v>41464</v>
      </c>
      <c r="I876" s="70">
        <f t="shared" si="107"/>
        <v>8.7304042218325995E-2</v>
      </c>
      <c r="J876" s="70">
        <f t="shared" si="108"/>
        <v>0.12402298186601013</v>
      </c>
      <c r="K876" s="115">
        <f t="shared" si="109"/>
        <v>0</v>
      </c>
      <c r="L876" s="129">
        <f t="shared" si="110"/>
        <v>-3.6718939647684135E-2</v>
      </c>
    </row>
    <row r="877" spans="1:12">
      <c r="A877" s="80">
        <v>41100</v>
      </c>
      <c r="B877" s="52">
        <v>126.77725108236658</v>
      </c>
      <c r="C877" s="53">
        <v>6841.21</v>
      </c>
      <c r="D877" s="54">
        <f t="shared" si="111"/>
        <v>41465</v>
      </c>
      <c r="E877" s="53">
        <f t="shared" si="104"/>
        <v>137.84142099725815</v>
      </c>
      <c r="F877" s="81">
        <f t="shared" si="105"/>
        <v>7537.06</v>
      </c>
      <c r="H877" s="64">
        <f t="shared" si="106"/>
        <v>41465</v>
      </c>
      <c r="I877" s="70">
        <f t="shared" si="107"/>
        <v>8.7272517903888236E-2</v>
      </c>
      <c r="J877" s="70">
        <f t="shared" si="108"/>
        <v>0.10171446279240071</v>
      </c>
      <c r="K877" s="115">
        <f t="shared" si="109"/>
        <v>0</v>
      </c>
      <c r="L877" s="129">
        <f t="shared" si="110"/>
        <v>-1.444194488851247E-2</v>
      </c>
    </row>
    <row r="878" spans="1:12">
      <c r="A878" s="80">
        <v>41101</v>
      </c>
      <c r="B878" s="52">
        <v>126.80742406812418</v>
      </c>
      <c r="C878" s="53">
        <v>6791.25</v>
      </c>
      <c r="D878" s="54">
        <f t="shared" si="111"/>
        <v>41466</v>
      </c>
      <c r="E878" s="53">
        <f t="shared" si="104"/>
        <v>137.87022985424656</v>
      </c>
      <c r="F878" s="81">
        <f t="shared" si="105"/>
        <v>7690.45</v>
      </c>
      <c r="H878" s="64">
        <f t="shared" si="106"/>
        <v>41466</v>
      </c>
      <c r="I878" s="70">
        <f t="shared" si="107"/>
        <v>8.7240994503438252E-2</v>
      </c>
      <c r="J878" s="70">
        <f t="shared" si="108"/>
        <v>0.1324056690594515</v>
      </c>
      <c r="K878" s="115">
        <f t="shared" si="109"/>
        <v>0</v>
      </c>
      <c r="L878" s="129">
        <f t="shared" si="110"/>
        <v>-4.5164674556013251E-2</v>
      </c>
    </row>
    <row r="879" spans="1:12">
      <c r="A879" s="80">
        <v>41102</v>
      </c>
      <c r="B879" s="52">
        <v>126.83747742762833</v>
      </c>
      <c r="C879" s="53">
        <v>6702.12</v>
      </c>
      <c r="D879" s="54">
        <f t="shared" si="111"/>
        <v>41467</v>
      </c>
      <c r="E879" s="53">
        <f t="shared" si="104"/>
        <v>137.89849325136669</v>
      </c>
      <c r="F879" s="81">
        <f t="shared" si="105"/>
        <v>7786.81</v>
      </c>
      <c r="H879" s="64">
        <f t="shared" si="106"/>
        <v>41467</v>
      </c>
      <c r="I879" s="70">
        <f t="shared" si="107"/>
        <v>8.7206211035296022E-2</v>
      </c>
      <c r="J879" s="70">
        <f t="shared" si="108"/>
        <v>0.16184281988385774</v>
      </c>
      <c r="K879" s="115">
        <f t="shared" si="109"/>
        <v>0</v>
      </c>
      <c r="L879" s="129">
        <f t="shared" si="110"/>
        <v>-7.4636608848561714E-2</v>
      </c>
    </row>
    <row r="880" spans="1:12">
      <c r="A880" s="80">
        <v>41103</v>
      </c>
      <c r="B880" s="52">
        <v>126.8671573973464</v>
      </c>
      <c r="C880" s="53">
        <v>6692.35</v>
      </c>
      <c r="D880" s="54">
        <f t="shared" si="111"/>
        <v>41467</v>
      </c>
      <c r="E880" s="53">
        <f t="shared" si="104"/>
        <v>137.89849325136669</v>
      </c>
      <c r="F880" s="81">
        <f t="shared" si="105"/>
        <v>7786.81</v>
      </c>
      <c r="H880" s="64">
        <f t="shared" si="106"/>
        <v>41467</v>
      </c>
      <c r="I880" s="70">
        <f t="shared" si="107"/>
        <v>8.6951864299050108E-2</v>
      </c>
      <c r="J880" s="70">
        <f t="shared" si="108"/>
        <v>0.1635389661329727</v>
      </c>
      <c r="K880" s="115">
        <f t="shared" si="109"/>
        <v>0</v>
      </c>
      <c r="L880" s="129">
        <f t="shared" si="110"/>
        <v>-7.6587101833922588E-2</v>
      </c>
    </row>
    <row r="881" spans="1:12">
      <c r="A881" s="80">
        <v>41106</v>
      </c>
      <c r="B881" s="52">
        <v>126.95697934478372</v>
      </c>
      <c r="C881" s="53">
        <v>6656.5</v>
      </c>
      <c r="D881" s="54">
        <f t="shared" si="111"/>
        <v>41471</v>
      </c>
      <c r="E881" s="53">
        <f t="shared" si="104"/>
        <v>138.02083169509299</v>
      </c>
      <c r="F881" s="81">
        <f t="shared" si="105"/>
        <v>7718.83</v>
      </c>
      <c r="H881" s="64">
        <f t="shared" si="106"/>
        <v>41471</v>
      </c>
      <c r="I881" s="70">
        <f t="shared" si="107"/>
        <v>8.7146468098162622E-2</v>
      </c>
      <c r="J881" s="70">
        <f t="shared" si="108"/>
        <v>0.15959287914068954</v>
      </c>
      <c r="K881" s="115">
        <f t="shared" si="109"/>
        <v>0</v>
      </c>
      <c r="L881" s="129">
        <f t="shared" si="110"/>
        <v>-7.2446411042526915E-2</v>
      </c>
    </row>
    <row r="882" spans="1:12">
      <c r="A882" s="80">
        <v>41107</v>
      </c>
      <c r="B882" s="52">
        <v>126.98694119190907</v>
      </c>
      <c r="C882" s="53">
        <v>6650.87</v>
      </c>
      <c r="D882" s="54">
        <f t="shared" si="111"/>
        <v>41472</v>
      </c>
      <c r="E882" s="53">
        <f t="shared" si="104"/>
        <v>138.05713117382879</v>
      </c>
      <c r="F882" s="81">
        <f t="shared" si="105"/>
        <v>7742.47</v>
      </c>
      <c r="H882" s="64">
        <f t="shared" si="106"/>
        <v>41472</v>
      </c>
      <c r="I882" s="70">
        <f t="shared" si="107"/>
        <v>8.7175814127138374E-2</v>
      </c>
      <c r="J882" s="70">
        <f t="shared" si="108"/>
        <v>0.16412890343669329</v>
      </c>
      <c r="K882" s="115">
        <f t="shared" si="109"/>
        <v>0</v>
      </c>
      <c r="L882" s="129">
        <f t="shared" si="110"/>
        <v>-7.6953089309554912E-2</v>
      </c>
    </row>
    <row r="883" spans="1:12">
      <c r="A883" s="80">
        <v>41108</v>
      </c>
      <c r="B883" s="52">
        <v>127.01691011003035</v>
      </c>
      <c r="C883" s="53">
        <v>6683.15</v>
      </c>
      <c r="D883" s="54">
        <f t="shared" si="111"/>
        <v>41473</v>
      </c>
      <c r="E883" s="53">
        <f t="shared" si="104"/>
        <v>138.0909551709664</v>
      </c>
      <c r="F883" s="81">
        <f t="shared" si="105"/>
        <v>7829.28</v>
      </c>
      <c r="H883" s="64">
        <f t="shared" si="106"/>
        <v>41473</v>
      </c>
      <c r="I883" s="70">
        <f t="shared" si="107"/>
        <v>8.7185596400849219E-2</v>
      </c>
      <c r="J883" s="70">
        <f t="shared" si="108"/>
        <v>0.17149547743204918</v>
      </c>
      <c r="K883" s="115">
        <f t="shared" si="109"/>
        <v>0</v>
      </c>
      <c r="L883" s="129">
        <f t="shared" si="110"/>
        <v>-8.4309881031199962E-2</v>
      </c>
    </row>
    <row r="884" spans="1:12">
      <c r="A884" s="80">
        <v>41109</v>
      </c>
      <c r="B884" s="52">
        <v>127.04675908390621</v>
      </c>
      <c r="C884" s="53">
        <v>6717</v>
      </c>
      <c r="D884" s="54">
        <f t="shared" si="111"/>
        <v>41474</v>
      </c>
      <c r="E884" s="53">
        <f t="shared" si="104"/>
        <v>138.12492554593845</v>
      </c>
      <c r="F884" s="81">
        <f t="shared" si="105"/>
        <v>7818.03</v>
      </c>
      <c r="H884" s="64">
        <f t="shared" si="106"/>
        <v>41474</v>
      </c>
      <c r="I884" s="70">
        <f t="shared" si="107"/>
        <v>8.719755263269513E-2</v>
      </c>
      <c r="J884" s="70">
        <f t="shared" si="108"/>
        <v>0.16391692719964257</v>
      </c>
      <c r="K884" s="115">
        <f t="shared" si="109"/>
        <v>0</v>
      </c>
      <c r="L884" s="129">
        <f t="shared" si="110"/>
        <v>-7.671937456694744E-2</v>
      </c>
    </row>
    <row r="885" spans="1:12">
      <c r="A885" s="80">
        <v>41110</v>
      </c>
      <c r="B885" s="52">
        <v>127.07661507229092</v>
      </c>
      <c r="C885" s="53">
        <v>6668.78</v>
      </c>
      <c r="D885" s="54">
        <f t="shared" si="111"/>
        <v>41474</v>
      </c>
      <c r="E885" s="53">
        <f t="shared" si="104"/>
        <v>138.12492554593845</v>
      </c>
      <c r="F885" s="81">
        <f t="shared" si="105"/>
        <v>7818.03</v>
      </c>
      <c r="H885" s="64">
        <f t="shared" si="106"/>
        <v>41474</v>
      </c>
      <c r="I885" s="70">
        <f t="shared" si="107"/>
        <v>8.6942121234205194E-2</v>
      </c>
      <c r="J885" s="70">
        <f t="shared" si="108"/>
        <v>0.17233287048005774</v>
      </c>
      <c r="K885" s="115">
        <f t="shared" si="109"/>
        <v>0</v>
      </c>
      <c r="L885" s="129">
        <f t="shared" si="110"/>
        <v>-8.5390749245852549E-2</v>
      </c>
    </row>
    <row r="886" spans="1:12">
      <c r="A886" s="80">
        <v>41113</v>
      </c>
      <c r="B886" s="52">
        <v>127.16582285607167</v>
      </c>
      <c r="C886" s="53">
        <v>6557.61</v>
      </c>
      <c r="D886" s="54">
        <f t="shared" si="111"/>
        <v>41478</v>
      </c>
      <c r="E886" s="53">
        <f t="shared" si="104"/>
        <v>138.26404417258627</v>
      </c>
      <c r="F886" s="81">
        <f t="shared" si="105"/>
        <v>7881.06</v>
      </c>
      <c r="H886" s="64">
        <f t="shared" si="106"/>
        <v>41478</v>
      </c>
      <c r="I886" s="70">
        <f t="shared" si="107"/>
        <v>8.7273616977068924E-2</v>
      </c>
      <c r="J886" s="70">
        <f t="shared" si="108"/>
        <v>0.2018189553816101</v>
      </c>
      <c r="K886" s="115">
        <f t="shared" si="109"/>
        <v>0</v>
      </c>
      <c r="L886" s="129">
        <f t="shared" si="110"/>
        <v>-0.11454533840454117</v>
      </c>
    </row>
    <row r="887" spans="1:12">
      <c r="A887" s="80">
        <v>41114</v>
      </c>
      <c r="B887" s="52">
        <v>127.19570682444285</v>
      </c>
      <c r="C887" s="53">
        <v>6571.43</v>
      </c>
      <c r="D887" s="54">
        <f t="shared" si="111"/>
        <v>41479</v>
      </c>
      <c r="E887" s="53">
        <f t="shared" si="104"/>
        <v>138.30497032966136</v>
      </c>
      <c r="F887" s="81">
        <f t="shared" si="105"/>
        <v>7767.88</v>
      </c>
      <c r="H887" s="64">
        <f t="shared" si="106"/>
        <v>41479</v>
      </c>
      <c r="I887" s="70">
        <f t="shared" si="107"/>
        <v>8.7339925085299086E-2</v>
      </c>
      <c r="J887" s="70">
        <f t="shared" si="108"/>
        <v>0.18206843868077427</v>
      </c>
      <c r="K887" s="115">
        <f t="shared" si="109"/>
        <v>0</v>
      </c>
      <c r="L887" s="129">
        <f t="shared" si="110"/>
        <v>-9.4728513595475183E-2</v>
      </c>
    </row>
    <row r="888" spans="1:12">
      <c r="A888" s="80">
        <v>41115</v>
      </c>
      <c r="B888" s="52">
        <v>127.22547061983978</v>
      </c>
      <c r="C888" s="53">
        <v>6547.56</v>
      </c>
      <c r="D888" s="54">
        <f t="shared" si="111"/>
        <v>41480</v>
      </c>
      <c r="E888" s="53">
        <f t="shared" si="104"/>
        <v>138.34646182076025</v>
      </c>
      <c r="F888" s="81">
        <f t="shared" si="105"/>
        <v>7660.22</v>
      </c>
      <c r="H888" s="64">
        <f t="shared" si="106"/>
        <v>41480</v>
      </c>
      <c r="I888" s="70">
        <f t="shared" si="107"/>
        <v>8.7411672731405377E-2</v>
      </c>
      <c r="J888" s="70">
        <f t="shared" si="108"/>
        <v>0.16993505977799361</v>
      </c>
      <c r="K888" s="115">
        <f t="shared" si="109"/>
        <v>0</v>
      </c>
      <c r="L888" s="129">
        <f t="shared" si="110"/>
        <v>-8.2523387046588237E-2</v>
      </c>
    </row>
    <row r="889" spans="1:12">
      <c r="A889" s="80">
        <v>41116</v>
      </c>
      <c r="B889" s="52">
        <v>127.25524137996483</v>
      </c>
      <c r="C889" s="53">
        <v>6462.24</v>
      </c>
      <c r="D889" s="54">
        <f t="shared" si="111"/>
        <v>41481</v>
      </c>
      <c r="E889" s="53">
        <f t="shared" si="104"/>
        <v>138.38782741284467</v>
      </c>
      <c r="F889" s="81">
        <f t="shared" si="105"/>
        <v>7633.2</v>
      </c>
      <c r="H889" s="64">
        <f t="shared" si="106"/>
        <v>41481</v>
      </c>
      <c r="I889" s="70">
        <f t="shared" si="107"/>
        <v>8.7482337954470912E-2</v>
      </c>
      <c r="J889" s="70">
        <f t="shared" si="108"/>
        <v>0.18120032682165932</v>
      </c>
      <c r="K889" s="115">
        <f t="shared" si="109"/>
        <v>0</v>
      </c>
      <c r="L889" s="129">
        <f t="shared" si="110"/>
        <v>-9.3717988867188406E-2</v>
      </c>
    </row>
    <row r="890" spans="1:12">
      <c r="A890" s="80">
        <v>41117</v>
      </c>
      <c r="B890" s="52">
        <v>127.28514636168912</v>
      </c>
      <c r="C890" s="53">
        <v>6535.1</v>
      </c>
      <c r="D890" s="54">
        <f t="shared" si="111"/>
        <v>41481</v>
      </c>
      <c r="E890" s="53">
        <f t="shared" si="104"/>
        <v>138.38782741284467</v>
      </c>
      <c r="F890" s="81">
        <f t="shared" si="105"/>
        <v>7633.2</v>
      </c>
      <c r="H890" s="64">
        <f t="shared" si="106"/>
        <v>41481</v>
      </c>
      <c r="I890" s="70">
        <f t="shared" si="107"/>
        <v>8.7226839647153831E-2</v>
      </c>
      <c r="J890" s="70">
        <f t="shared" si="108"/>
        <v>0.16803109363284419</v>
      </c>
      <c r="K890" s="115">
        <f t="shared" si="109"/>
        <v>0</v>
      </c>
      <c r="L890" s="129">
        <f t="shared" si="110"/>
        <v>-8.0804253985690355E-2</v>
      </c>
    </row>
    <row r="891" spans="1:12">
      <c r="A891" s="80">
        <v>41120</v>
      </c>
      <c r="B891" s="52">
        <v>127.37564610075226</v>
      </c>
      <c r="C891" s="53">
        <v>6663.48</v>
      </c>
      <c r="D891" s="54">
        <f t="shared" si="111"/>
        <v>41485</v>
      </c>
      <c r="E891" s="53">
        <f t="shared" si="104"/>
        <v>138.55669918287128</v>
      </c>
      <c r="F891" s="81">
        <f t="shared" si="105"/>
        <v>7466.04</v>
      </c>
      <c r="H891" s="64">
        <f t="shared" si="106"/>
        <v>41485</v>
      </c>
      <c r="I891" s="70">
        <f t="shared" si="107"/>
        <v>8.7780148124037671E-2</v>
      </c>
      <c r="J891" s="70">
        <f t="shared" si="108"/>
        <v>0.12044157107097209</v>
      </c>
      <c r="K891" s="115">
        <f t="shared" si="109"/>
        <v>0</v>
      </c>
      <c r="L891" s="129">
        <f t="shared" si="110"/>
        <v>-3.2661422946934415E-2</v>
      </c>
    </row>
    <row r="892" spans="1:12">
      <c r="A892" s="80">
        <v>41121</v>
      </c>
      <c r="B892" s="52">
        <v>127.40583412887814</v>
      </c>
      <c r="C892" s="53">
        <v>6700.96</v>
      </c>
      <c r="D892" s="54">
        <f t="shared" si="111"/>
        <v>41486</v>
      </c>
      <c r="E892" s="53">
        <f t="shared" si="104"/>
        <v>138.59909753282122</v>
      </c>
      <c r="F892" s="81">
        <f t="shared" si="105"/>
        <v>7449.52</v>
      </c>
      <c r="H892" s="64">
        <f t="shared" si="106"/>
        <v>41486</v>
      </c>
      <c r="I892" s="70">
        <f t="shared" si="107"/>
        <v>8.7855187170003957E-2</v>
      </c>
      <c r="J892" s="70">
        <f t="shared" si="108"/>
        <v>0.11170936701606937</v>
      </c>
      <c r="K892" s="115">
        <f t="shared" si="109"/>
        <v>0</v>
      </c>
      <c r="L892" s="129">
        <f t="shared" si="110"/>
        <v>-2.3854179846065415E-2</v>
      </c>
    </row>
    <row r="893" spans="1:12">
      <c r="A893" s="80">
        <v>41122</v>
      </c>
      <c r="B893" s="52">
        <v>127.43590190573255</v>
      </c>
      <c r="C893" s="53">
        <v>6716.34</v>
      </c>
      <c r="D893" s="54">
        <f t="shared" si="111"/>
        <v>41487</v>
      </c>
      <c r="E893" s="53">
        <f t="shared" si="104"/>
        <v>138.64109305937365</v>
      </c>
      <c r="F893" s="81">
        <f t="shared" si="105"/>
        <v>7431.15</v>
      </c>
      <c r="H893" s="64">
        <f t="shared" si="106"/>
        <v>41487</v>
      </c>
      <c r="I893" s="70">
        <f t="shared" si="107"/>
        <v>8.7928056270436539E-2</v>
      </c>
      <c r="J893" s="70">
        <f t="shared" si="108"/>
        <v>0.10642850123728098</v>
      </c>
      <c r="K893" s="115">
        <f t="shared" si="109"/>
        <v>0</v>
      </c>
      <c r="L893" s="129">
        <f t="shared" si="110"/>
        <v>-1.8500444966844443E-2</v>
      </c>
    </row>
    <row r="894" spans="1:12">
      <c r="A894" s="80">
        <v>41123</v>
      </c>
      <c r="B894" s="52">
        <v>127.46610421448422</v>
      </c>
      <c r="C894" s="53">
        <v>6700</v>
      </c>
      <c r="D894" s="54">
        <f t="shared" si="111"/>
        <v>41488</v>
      </c>
      <c r="E894" s="53">
        <f t="shared" si="104"/>
        <v>138.6818535407331</v>
      </c>
      <c r="F894" s="81">
        <f t="shared" si="105"/>
        <v>7366.39</v>
      </c>
      <c r="H894" s="64">
        <f t="shared" si="106"/>
        <v>41488</v>
      </c>
      <c r="I894" s="70">
        <f t="shared" si="107"/>
        <v>8.7990053476306285E-2</v>
      </c>
      <c r="J894" s="70">
        <f t="shared" si="108"/>
        <v>9.9461194029850875E-2</v>
      </c>
      <c r="K894" s="115">
        <f t="shared" si="109"/>
        <v>0</v>
      </c>
      <c r="L894" s="129">
        <f t="shared" si="110"/>
        <v>-1.147114055354459E-2</v>
      </c>
    </row>
    <row r="895" spans="1:12">
      <c r="A895" s="80">
        <v>41124</v>
      </c>
      <c r="B895" s="52">
        <v>127.49605874897462</v>
      </c>
      <c r="C895" s="53">
        <v>6684.52</v>
      </c>
      <c r="D895" s="54">
        <f t="shared" si="111"/>
        <v>41488</v>
      </c>
      <c r="E895" s="53">
        <f t="shared" si="104"/>
        <v>138.6818535407331</v>
      </c>
      <c r="F895" s="81">
        <f t="shared" si="105"/>
        <v>7366.39</v>
      </c>
      <c r="H895" s="64">
        <f t="shared" si="106"/>
        <v>41488</v>
      </c>
      <c r="I895" s="70">
        <f t="shared" si="107"/>
        <v>8.7734435883873418E-2</v>
      </c>
      <c r="J895" s="70">
        <f t="shared" si="108"/>
        <v>0.10200732438529614</v>
      </c>
      <c r="K895" s="115">
        <f t="shared" si="109"/>
        <v>0</v>
      </c>
      <c r="L895" s="129">
        <f t="shared" si="110"/>
        <v>-1.427288850142272E-2</v>
      </c>
    </row>
    <row r="896" spans="1:12">
      <c r="A896" s="80">
        <v>41127</v>
      </c>
      <c r="B896" s="52">
        <v>127.58517849404015</v>
      </c>
      <c r="C896" s="53">
        <v>6770.18</v>
      </c>
      <c r="D896" s="54">
        <f t="shared" si="111"/>
        <v>41492</v>
      </c>
      <c r="E896" s="53">
        <f t="shared" si="104"/>
        <v>138.84026224792325</v>
      </c>
      <c r="F896" s="81">
        <f t="shared" si="105"/>
        <v>7190.68</v>
      </c>
      <c r="H896" s="64">
        <f t="shared" si="106"/>
        <v>41492</v>
      </c>
      <c r="I896" s="70">
        <f t="shared" si="107"/>
        <v>8.8216232376935988E-2</v>
      </c>
      <c r="J896" s="70">
        <f t="shared" si="108"/>
        <v>6.2110608580569604E-2</v>
      </c>
      <c r="K896" s="115">
        <f t="shared" si="109"/>
        <v>1</v>
      </c>
      <c r="L896" s="129">
        <f t="shared" si="110"/>
        <v>2.6105623796366384E-2</v>
      </c>
    </row>
    <row r="897" spans="1:12">
      <c r="A897" s="80">
        <v>41128</v>
      </c>
      <c r="B897" s="52">
        <v>127.61465067027228</v>
      </c>
      <c r="C897" s="53">
        <v>6841</v>
      </c>
      <c r="D897" s="54">
        <f t="shared" si="111"/>
        <v>41493</v>
      </c>
      <c r="E897" s="53">
        <f t="shared" si="104"/>
        <v>138.88080360449965</v>
      </c>
      <c r="F897" s="81">
        <f t="shared" si="105"/>
        <v>7160.66</v>
      </c>
      <c r="H897" s="64">
        <f t="shared" si="106"/>
        <v>41493</v>
      </c>
      <c r="I897" s="70">
        <f t="shared" si="107"/>
        <v>8.8282598236597343E-2</v>
      </c>
      <c r="J897" s="70">
        <f t="shared" si="108"/>
        <v>4.6727086683233443E-2</v>
      </c>
      <c r="K897" s="115">
        <f t="shared" si="109"/>
        <v>1</v>
      </c>
      <c r="L897" s="129">
        <f t="shared" si="110"/>
        <v>4.15555115533639E-2</v>
      </c>
    </row>
    <row r="898" spans="1:12">
      <c r="A898" s="80">
        <v>41129</v>
      </c>
      <c r="B898" s="52">
        <v>127.64438488387844</v>
      </c>
      <c r="C898" s="53">
        <v>6842.69</v>
      </c>
      <c r="D898" s="54">
        <f t="shared" si="111"/>
        <v>41494</v>
      </c>
      <c r="E898" s="53">
        <f t="shared" ref="E898:E961" si="112">VLOOKUP(D898,A:B,2,0)</f>
        <v>138.92107903754493</v>
      </c>
      <c r="F898" s="81">
        <f t="shared" ref="F898:F961" si="113">VLOOKUP(D898,A:C,3,0)</f>
        <v>7221.08</v>
      </c>
      <c r="H898" s="64">
        <f t="shared" ref="H898:H961" si="114">D898</f>
        <v>41494</v>
      </c>
      <c r="I898" s="70">
        <f t="shared" ref="I898:I961" si="115">(E898/B898)^(1/1)-1</f>
        <v>8.8344615894582423E-2</v>
      </c>
      <c r="J898" s="70">
        <f t="shared" ref="J898:J961" si="116">(F898/C898)^(1/1)-1</f>
        <v>5.5298427957426233E-2</v>
      </c>
      <c r="K898" s="115">
        <f t="shared" ref="K898:K961" si="117">IF(I898&gt;J898,1,0)</f>
        <v>1</v>
      </c>
      <c r="L898" s="129">
        <f t="shared" ref="L898:L961" si="118">I898-J898</f>
        <v>3.3046187937156191E-2</v>
      </c>
    </row>
    <row r="899" spans="1:12">
      <c r="A899" s="80">
        <v>41130</v>
      </c>
      <c r="B899" s="52">
        <v>127.67412602555638</v>
      </c>
      <c r="C899" s="53">
        <v>6823.55</v>
      </c>
      <c r="D899" s="54">
        <f t="shared" ref="D899:D962" si="119">VLOOKUP(EDATE(A899,12),A:A,1,1)</f>
        <v>41494</v>
      </c>
      <c r="E899" s="53">
        <f t="shared" si="112"/>
        <v>138.92107903754493</v>
      </c>
      <c r="F899" s="81">
        <f t="shared" si="113"/>
        <v>7221.08</v>
      </c>
      <c r="H899" s="64">
        <f t="shared" si="114"/>
        <v>41494</v>
      </c>
      <c r="I899" s="70">
        <f t="shared" si="115"/>
        <v>8.8091090670456396E-2</v>
      </c>
      <c r="J899" s="70">
        <f t="shared" si="116"/>
        <v>5.8258531116500922E-2</v>
      </c>
      <c r="K899" s="115">
        <f t="shared" si="117"/>
        <v>1</v>
      </c>
      <c r="L899" s="129">
        <f t="shared" si="118"/>
        <v>2.9832559553955473E-2</v>
      </c>
    </row>
    <row r="900" spans="1:12">
      <c r="A900" s="80">
        <v>41131</v>
      </c>
      <c r="B900" s="52">
        <v>127.70374642279431</v>
      </c>
      <c r="C900" s="53">
        <v>6820.25</v>
      </c>
      <c r="D900" s="54">
        <f t="shared" si="119"/>
        <v>41494</v>
      </c>
      <c r="E900" s="53">
        <f t="shared" si="112"/>
        <v>138.92107903754493</v>
      </c>
      <c r="F900" s="81">
        <f t="shared" si="113"/>
        <v>7221.08</v>
      </c>
      <c r="H900" s="64">
        <f t="shared" si="114"/>
        <v>41494</v>
      </c>
      <c r="I900" s="70">
        <f t="shared" si="115"/>
        <v>8.7838712089251647E-2</v>
      </c>
      <c r="J900" s="70">
        <f t="shared" si="116"/>
        <v>5.8770572926212461E-2</v>
      </c>
      <c r="K900" s="115">
        <f t="shared" si="117"/>
        <v>1</v>
      </c>
      <c r="L900" s="129">
        <f t="shared" si="118"/>
        <v>2.9068139163039186E-2</v>
      </c>
    </row>
    <row r="901" spans="1:12">
      <c r="A901" s="80">
        <v>41134</v>
      </c>
      <c r="B901" s="52">
        <v>127.79301134154385</v>
      </c>
      <c r="C901" s="53">
        <v>6855.51</v>
      </c>
      <c r="D901" s="54">
        <f t="shared" si="119"/>
        <v>41499</v>
      </c>
      <c r="E901" s="53">
        <f t="shared" si="112"/>
        <v>139.13423668500272</v>
      </c>
      <c r="F901" s="81">
        <f t="shared" si="113"/>
        <v>7397.98</v>
      </c>
      <c r="H901" s="64">
        <f t="shared" si="114"/>
        <v>41499</v>
      </c>
      <c r="I901" s="70">
        <f t="shared" si="115"/>
        <v>8.8746835405168811E-2</v>
      </c>
      <c r="J901" s="70">
        <f t="shared" si="116"/>
        <v>7.9129050938588019E-2</v>
      </c>
      <c r="K901" s="115">
        <f t="shared" si="117"/>
        <v>1</v>
      </c>
      <c r="L901" s="129">
        <f t="shared" si="118"/>
        <v>9.6177844665807921E-3</v>
      </c>
    </row>
    <row r="902" spans="1:12">
      <c r="A902" s="80">
        <v>41135</v>
      </c>
      <c r="B902" s="52">
        <v>127.82265932017509</v>
      </c>
      <c r="C902" s="53">
        <v>6900.81</v>
      </c>
      <c r="D902" s="54">
        <f t="shared" si="119"/>
        <v>41500</v>
      </c>
      <c r="E902" s="53">
        <f t="shared" si="112"/>
        <v>139.17722916413837</v>
      </c>
      <c r="F902" s="81">
        <f t="shared" si="113"/>
        <v>7454.14</v>
      </c>
      <c r="H902" s="64">
        <f t="shared" si="114"/>
        <v>41500</v>
      </c>
      <c r="I902" s="70">
        <f t="shared" si="115"/>
        <v>8.8830649466632661E-2</v>
      </c>
      <c r="J902" s="70">
        <f t="shared" si="116"/>
        <v>8.0183340796225355E-2</v>
      </c>
      <c r="K902" s="115">
        <f t="shared" si="117"/>
        <v>1</v>
      </c>
      <c r="L902" s="129">
        <f t="shared" si="118"/>
        <v>8.6473086704073054E-3</v>
      </c>
    </row>
    <row r="903" spans="1:12">
      <c r="A903" s="80">
        <v>41137</v>
      </c>
      <c r="B903" s="52">
        <v>127.88196903409965</v>
      </c>
      <c r="C903" s="53">
        <v>6879.67</v>
      </c>
      <c r="D903" s="54">
        <f t="shared" si="119"/>
        <v>41502</v>
      </c>
      <c r="E903" s="53">
        <f t="shared" si="112"/>
        <v>139.26435410959513</v>
      </c>
      <c r="F903" s="81">
        <f t="shared" si="113"/>
        <v>7149.75</v>
      </c>
      <c r="H903" s="64">
        <f t="shared" si="114"/>
        <v>41502</v>
      </c>
      <c r="I903" s="70">
        <f t="shared" si="115"/>
        <v>8.9006958224582711E-2</v>
      </c>
      <c r="J903" s="70">
        <f t="shared" si="116"/>
        <v>3.9257696953487686E-2</v>
      </c>
      <c r="K903" s="115">
        <f t="shared" si="117"/>
        <v>1</v>
      </c>
      <c r="L903" s="129">
        <f t="shared" si="118"/>
        <v>4.9749261271095024E-2</v>
      </c>
    </row>
    <row r="904" spans="1:12">
      <c r="A904" s="80">
        <v>41138</v>
      </c>
      <c r="B904" s="52">
        <v>127.91150976894654</v>
      </c>
      <c r="C904" s="53">
        <v>6883.95</v>
      </c>
      <c r="D904" s="54">
        <f t="shared" si="119"/>
        <v>41502</v>
      </c>
      <c r="E904" s="53">
        <f t="shared" si="112"/>
        <v>139.26435410959513</v>
      </c>
      <c r="F904" s="81">
        <f t="shared" si="113"/>
        <v>7149.75</v>
      </c>
      <c r="H904" s="64">
        <f t="shared" si="114"/>
        <v>41502</v>
      </c>
      <c r="I904" s="70">
        <f t="shared" si="115"/>
        <v>8.8755455714312426E-2</v>
      </c>
      <c r="J904" s="70">
        <f t="shared" si="116"/>
        <v>3.8611552960146511E-2</v>
      </c>
      <c r="K904" s="115">
        <f t="shared" si="117"/>
        <v>1</v>
      </c>
      <c r="L904" s="129">
        <f t="shared" si="118"/>
        <v>5.0143902754165914E-2</v>
      </c>
    </row>
    <row r="905" spans="1:12">
      <c r="A905" s="80">
        <v>41142</v>
      </c>
      <c r="B905" s="52">
        <v>128.02918835793398</v>
      </c>
      <c r="C905" s="53">
        <v>6954.13</v>
      </c>
      <c r="D905" s="54">
        <f t="shared" si="119"/>
        <v>41507</v>
      </c>
      <c r="E905" s="53">
        <f t="shared" si="112"/>
        <v>139.48671914100134</v>
      </c>
      <c r="F905" s="81">
        <f t="shared" si="113"/>
        <v>6883.31</v>
      </c>
      <c r="H905" s="64">
        <f t="shared" si="114"/>
        <v>41507</v>
      </c>
      <c r="I905" s="70">
        <f t="shared" si="115"/>
        <v>8.9491552121968576E-2</v>
      </c>
      <c r="J905" s="70">
        <f t="shared" si="116"/>
        <v>-1.0183876343985432E-2</v>
      </c>
      <c r="K905" s="115">
        <f t="shared" si="117"/>
        <v>1</v>
      </c>
      <c r="L905" s="129">
        <f t="shared" si="118"/>
        <v>9.9675428465954008E-2</v>
      </c>
    </row>
    <row r="906" spans="1:12">
      <c r="A906" s="80">
        <v>41143</v>
      </c>
      <c r="B906" s="52">
        <v>128.0586350712563</v>
      </c>
      <c r="C906" s="53">
        <v>6943.66</v>
      </c>
      <c r="D906" s="54">
        <f t="shared" si="119"/>
        <v>41508</v>
      </c>
      <c r="E906" s="53">
        <f t="shared" si="112"/>
        <v>139.53037848409247</v>
      </c>
      <c r="F906" s="81">
        <f t="shared" si="113"/>
        <v>7020.77</v>
      </c>
      <c r="H906" s="64">
        <f t="shared" si="114"/>
        <v>41508</v>
      </c>
      <c r="I906" s="70">
        <f t="shared" si="115"/>
        <v>8.9581959127183364E-2</v>
      </c>
      <c r="J906" s="70">
        <f t="shared" si="116"/>
        <v>1.1105094431467011E-2</v>
      </c>
      <c r="K906" s="115">
        <f t="shared" si="117"/>
        <v>1</v>
      </c>
      <c r="L906" s="129">
        <f t="shared" si="118"/>
        <v>7.8476864695716353E-2</v>
      </c>
    </row>
    <row r="907" spans="1:12">
      <c r="A907" s="80">
        <v>41144</v>
      </c>
      <c r="B907" s="52">
        <v>128.08808855732269</v>
      </c>
      <c r="C907" s="53">
        <v>6947.2</v>
      </c>
      <c r="D907" s="54">
        <f t="shared" si="119"/>
        <v>41509</v>
      </c>
      <c r="E907" s="53">
        <f t="shared" si="112"/>
        <v>139.57279571915163</v>
      </c>
      <c r="F907" s="81">
        <f t="shared" si="113"/>
        <v>7102.92</v>
      </c>
      <c r="H907" s="64">
        <f t="shared" si="114"/>
        <v>41509</v>
      </c>
      <c r="I907" s="70">
        <f t="shared" si="115"/>
        <v>8.9662569651738133E-2</v>
      </c>
      <c r="J907" s="70">
        <f t="shared" si="116"/>
        <v>2.2414785812989502E-2</v>
      </c>
      <c r="K907" s="115">
        <f t="shared" si="117"/>
        <v>1</v>
      </c>
      <c r="L907" s="129">
        <f t="shared" si="118"/>
        <v>6.7247783838748632E-2</v>
      </c>
    </row>
    <row r="908" spans="1:12">
      <c r="A908" s="80">
        <v>41145</v>
      </c>
      <c r="B908" s="52">
        <v>128.1171645534252</v>
      </c>
      <c r="C908" s="53">
        <v>6910.7</v>
      </c>
      <c r="D908" s="54">
        <f t="shared" si="119"/>
        <v>41509</v>
      </c>
      <c r="E908" s="53">
        <f t="shared" si="112"/>
        <v>139.57279571915163</v>
      </c>
      <c r="F908" s="81">
        <f t="shared" si="113"/>
        <v>7102.92</v>
      </c>
      <c r="H908" s="64">
        <f t="shared" si="114"/>
        <v>41509</v>
      </c>
      <c r="I908" s="70">
        <f t="shared" si="115"/>
        <v>8.9415272384906652E-2</v>
      </c>
      <c r="J908" s="70">
        <f t="shared" si="116"/>
        <v>2.7814837860129948E-2</v>
      </c>
      <c r="K908" s="115">
        <f t="shared" si="117"/>
        <v>1</v>
      </c>
      <c r="L908" s="129">
        <f t="shared" si="118"/>
        <v>6.1600434524776704E-2</v>
      </c>
    </row>
    <row r="909" spans="1:12">
      <c r="A909" s="80">
        <v>41148</v>
      </c>
      <c r="B909" s="52">
        <v>128.20556539696707</v>
      </c>
      <c r="C909" s="53">
        <v>6864.4</v>
      </c>
      <c r="D909" s="54">
        <f t="shared" si="119"/>
        <v>41513</v>
      </c>
      <c r="E909" s="53">
        <f t="shared" si="112"/>
        <v>139.7460459272788</v>
      </c>
      <c r="F909" s="81">
        <f t="shared" si="113"/>
        <v>6863.65</v>
      </c>
      <c r="H909" s="64">
        <f t="shared" si="114"/>
        <v>41513</v>
      </c>
      <c r="I909" s="70">
        <f t="shared" si="115"/>
        <v>9.0015441175104627E-2</v>
      </c>
      <c r="J909" s="70">
        <f t="shared" si="116"/>
        <v>-1.0925936716976725E-4</v>
      </c>
      <c r="K909" s="115">
        <f t="shared" si="117"/>
        <v>1</v>
      </c>
      <c r="L909" s="129">
        <f t="shared" si="118"/>
        <v>9.0124700542274394E-2</v>
      </c>
    </row>
    <row r="910" spans="1:12">
      <c r="A910" s="80">
        <v>41149</v>
      </c>
      <c r="B910" s="52">
        <v>128.23505267700838</v>
      </c>
      <c r="C910" s="53">
        <v>6844.29</v>
      </c>
      <c r="D910" s="54">
        <f t="shared" si="119"/>
        <v>41514</v>
      </c>
      <c r="E910" s="53">
        <f t="shared" si="112"/>
        <v>139.78908770942439</v>
      </c>
      <c r="F910" s="81">
        <f t="shared" si="113"/>
        <v>6860.5</v>
      </c>
      <c r="H910" s="64">
        <f t="shared" si="114"/>
        <v>41514</v>
      </c>
      <c r="I910" s="70">
        <f t="shared" si="115"/>
        <v>9.0100442829135874E-2</v>
      </c>
      <c r="J910" s="70">
        <f t="shared" si="116"/>
        <v>2.3683975985822059E-3</v>
      </c>
      <c r="K910" s="115">
        <f t="shared" si="117"/>
        <v>1</v>
      </c>
      <c r="L910" s="129">
        <f t="shared" si="118"/>
        <v>8.7732045230553668E-2</v>
      </c>
    </row>
    <row r="911" spans="1:12">
      <c r="A911" s="80">
        <v>41150</v>
      </c>
      <c r="B911" s="52">
        <v>128.26441850407141</v>
      </c>
      <c r="C911" s="53">
        <v>6784.26</v>
      </c>
      <c r="D911" s="54">
        <f t="shared" si="119"/>
        <v>41515</v>
      </c>
      <c r="E911" s="53">
        <f t="shared" si="112"/>
        <v>139.83228253752659</v>
      </c>
      <c r="F911" s="81">
        <f t="shared" si="113"/>
        <v>7021.53</v>
      </c>
      <c r="H911" s="64">
        <f t="shared" si="114"/>
        <v>41515</v>
      </c>
      <c r="I911" s="70">
        <f t="shared" si="115"/>
        <v>9.0187630898494131E-2</v>
      </c>
      <c r="J911" s="70">
        <f t="shared" si="116"/>
        <v>3.4973600657993487E-2</v>
      </c>
      <c r="K911" s="115">
        <f t="shared" si="117"/>
        <v>1</v>
      </c>
      <c r="L911" s="129">
        <f t="shared" si="118"/>
        <v>5.5214030240500644E-2</v>
      </c>
    </row>
    <row r="912" spans="1:12">
      <c r="A912" s="80">
        <v>41151</v>
      </c>
      <c r="B912" s="52">
        <v>128.29379105590886</v>
      </c>
      <c r="C912" s="53">
        <v>6819.22</v>
      </c>
      <c r="D912" s="54">
        <f t="shared" si="119"/>
        <v>41516</v>
      </c>
      <c r="E912" s="53">
        <f t="shared" si="112"/>
        <v>139.87563054511324</v>
      </c>
      <c r="F912" s="81">
        <f t="shared" si="113"/>
        <v>7103.56</v>
      </c>
      <c r="H912" s="64">
        <f t="shared" si="114"/>
        <v>41516</v>
      </c>
      <c r="I912" s="70">
        <f t="shared" si="115"/>
        <v>9.0275915879336477E-2</v>
      </c>
      <c r="J912" s="70">
        <f t="shared" si="116"/>
        <v>4.1696850959493936E-2</v>
      </c>
      <c r="K912" s="115">
        <f t="shared" si="117"/>
        <v>1</v>
      </c>
      <c r="L912" s="129">
        <f t="shared" si="118"/>
        <v>4.8579064919842541E-2</v>
      </c>
    </row>
    <row r="913" spans="1:12">
      <c r="A913" s="80">
        <v>41152</v>
      </c>
      <c r="B913" s="52">
        <v>128.3230420402696</v>
      </c>
      <c r="C913" s="53">
        <v>6747.3</v>
      </c>
      <c r="D913" s="54">
        <f t="shared" si="119"/>
        <v>41516</v>
      </c>
      <c r="E913" s="53">
        <f t="shared" si="112"/>
        <v>139.87563054511324</v>
      </c>
      <c r="F913" s="81">
        <f t="shared" si="113"/>
        <v>7103.56</v>
      </c>
      <c r="H913" s="64">
        <f t="shared" si="114"/>
        <v>41516</v>
      </c>
      <c r="I913" s="70">
        <f t="shared" si="115"/>
        <v>9.0027389634499633E-2</v>
      </c>
      <c r="J913" s="70">
        <f t="shared" si="116"/>
        <v>5.2800379411023668E-2</v>
      </c>
      <c r="K913" s="115">
        <f t="shared" si="117"/>
        <v>1</v>
      </c>
      <c r="L913" s="129">
        <f t="shared" si="118"/>
        <v>3.7227010223475965E-2</v>
      </c>
    </row>
    <row r="914" spans="1:12">
      <c r="A914" s="80">
        <v>41155</v>
      </c>
      <c r="B914" s="52">
        <v>128.41119997015127</v>
      </c>
      <c r="C914" s="53">
        <v>6741.21</v>
      </c>
      <c r="D914" s="54">
        <f t="shared" si="119"/>
        <v>41520</v>
      </c>
      <c r="E914" s="53">
        <f t="shared" si="112"/>
        <v>140.05597360552142</v>
      </c>
      <c r="F914" s="81">
        <f t="shared" si="113"/>
        <v>6936.07</v>
      </c>
      <c r="H914" s="64">
        <f t="shared" si="114"/>
        <v>41520</v>
      </c>
      <c r="I914" s="70">
        <f t="shared" si="115"/>
        <v>9.0683473389213232E-2</v>
      </c>
      <c r="J914" s="70">
        <f t="shared" si="116"/>
        <v>2.8905789910119939E-2</v>
      </c>
      <c r="K914" s="115">
        <f t="shared" si="117"/>
        <v>1</v>
      </c>
      <c r="L914" s="129">
        <f t="shared" si="118"/>
        <v>6.1777683479093293E-2</v>
      </c>
    </row>
    <row r="915" spans="1:12">
      <c r="A915" s="80">
        <v>41156</v>
      </c>
      <c r="B915" s="52">
        <v>128.4403493125445</v>
      </c>
      <c r="C915" s="53">
        <v>6767.2</v>
      </c>
      <c r="D915" s="54">
        <f t="shared" si="119"/>
        <v>41521</v>
      </c>
      <c r="E915" s="53">
        <f t="shared" si="112"/>
        <v>140.09911084539192</v>
      </c>
      <c r="F915" s="81">
        <f t="shared" si="113"/>
        <v>7074.56</v>
      </c>
      <c r="H915" s="64">
        <f t="shared" si="114"/>
        <v>41521</v>
      </c>
      <c r="I915" s="70">
        <f t="shared" si="115"/>
        <v>9.0771798700711948E-2</v>
      </c>
      <c r="J915" s="70">
        <f t="shared" si="116"/>
        <v>4.5419080269535561E-2</v>
      </c>
      <c r="K915" s="115">
        <f t="shared" si="117"/>
        <v>1</v>
      </c>
      <c r="L915" s="129">
        <f t="shared" si="118"/>
        <v>4.5352718431176386E-2</v>
      </c>
    </row>
    <row r="916" spans="1:12">
      <c r="A916" s="80">
        <v>41157</v>
      </c>
      <c r="B916" s="52">
        <v>128.46937683148914</v>
      </c>
      <c r="C916" s="53">
        <v>6705.82</v>
      </c>
      <c r="D916" s="54">
        <f t="shared" si="119"/>
        <v>41522</v>
      </c>
      <c r="E916" s="53">
        <f t="shared" si="112"/>
        <v>140.13987968664793</v>
      </c>
      <c r="F916" s="81">
        <f t="shared" si="113"/>
        <v>7265.29</v>
      </c>
      <c r="H916" s="64">
        <f t="shared" si="114"/>
        <v>41522</v>
      </c>
      <c r="I916" s="70">
        <f t="shared" si="115"/>
        <v>9.0842682847810163E-2</v>
      </c>
      <c r="J916" s="70">
        <f t="shared" si="116"/>
        <v>8.3430512599503182E-2</v>
      </c>
      <c r="K916" s="115">
        <f t="shared" si="117"/>
        <v>1</v>
      </c>
      <c r="L916" s="129">
        <f t="shared" si="118"/>
        <v>7.4121702483069818E-3</v>
      </c>
    </row>
    <row r="917" spans="1:12">
      <c r="A917" s="80">
        <v>41158</v>
      </c>
      <c r="B917" s="52">
        <v>128.49828244127622</v>
      </c>
      <c r="C917" s="53">
        <v>6723.35</v>
      </c>
      <c r="D917" s="54">
        <f t="shared" si="119"/>
        <v>41523</v>
      </c>
      <c r="E917" s="53">
        <f t="shared" si="112"/>
        <v>140.18023997199771</v>
      </c>
      <c r="F917" s="81">
        <f t="shared" si="113"/>
        <v>7381.47</v>
      </c>
      <c r="H917" s="64">
        <f t="shared" si="114"/>
        <v>41523</v>
      </c>
      <c r="I917" s="70">
        <f t="shared" si="115"/>
        <v>9.0911390477613097E-2</v>
      </c>
      <c r="J917" s="70">
        <f t="shared" si="116"/>
        <v>9.7885726609502788E-2</v>
      </c>
      <c r="K917" s="115">
        <f t="shared" si="117"/>
        <v>0</v>
      </c>
      <c r="L917" s="129">
        <f t="shared" si="118"/>
        <v>-6.9743361318896913E-3</v>
      </c>
    </row>
    <row r="918" spans="1:12">
      <c r="A918" s="80">
        <v>41159</v>
      </c>
      <c r="B918" s="52">
        <v>128.52719455482548</v>
      </c>
      <c r="C918" s="53">
        <v>6856.41</v>
      </c>
      <c r="D918" s="54">
        <f t="shared" si="119"/>
        <v>41523</v>
      </c>
      <c r="E918" s="53">
        <f t="shared" si="112"/>
        <v>140.18023997199771</v>
      </c>
      <c r="F918" s="81">
        <f t="shared" si="113"/>
        <v>7381.47</v>
      </c>
      <c r="H918" s="64">
        <f t="shared" si="114"/>
        <v>41523</v>
      </c>
      <c r="I918" s="70">
        <f t="shared" si="115"/>
        <v>9.0665990629721582E-2</v>
      </c>
      <c r="J918" s="70">
        <f t="shared" si="116"/>
        <v>7.6579434427054505E-2</v>
      </c>
      <c r="K918" s="115">
        <f t="shared" si="117"/>
        <v>1</v>
      </c>
      <c r="L918" s="129">
        <f t="shared" si="118"/>
        <v>1.4086556202667078E-2</v>
      </c>
    </row>
    <row r="919" spans="1:12">
      <c r="A919" s="80">
        <v>41160</v>
      </c>
      <c r="B919" s="52">
        <v>128.55624170079489</v>
      </c>
      <c r="C919" s="53">
        <v>6877.73</v>
      </c>
      <c r="D919" s="54">
        <f t="shared" si="119"/>
        <v>41523</v>
      </c>
      <c r="E919" s="53">
        <f t="shared" si="112"/>
        <v>140.18023997199771</v>
      </c>
      <c r="F919" s="81">
        <f t="shared" si="113"/>
        <v>7381.47</v>
      </c>
      <c r="H919" s="64">
        <f t="shared" si="114"/>
        <v>41523</v>
      </c>
      <c r="I919" s="70">
        <f t="shared" si="115"/>
        <v>9.041955581010841E-2</v>
      </c>
      <c r="J919" s="70">
        <f t="shared" si="116"/>
        <v>7.3242188919890872E-2</v>
      </c>
      <c r="K919" s="115">
        <f t="shared" si="117"/>
        <v>1</v>
      </c>
      <c r="L919" s="129">
        <f t="shared" si="118"/>
        <v>1.7177366890217538E-2</v>
      </c>
    </row>
    <row r="920" spans="1:12">
      <c r="A920" s="80">
        <v>41162</v>
      </c>
      <c r="B920" s="52">
        <v>128.61512045949385</v>
      </c>
      <c r="C920" s="53">
        <v>6883.99</v>
      </c>
      <c r="D920" s="54">
        <f t="shared" si="119"/>
        <v>41527</v>
      </c>
      <c r="E920" s="53">
        <f t="shared" si="112"/>
        <v>140.34453121324489</v>
      </c>
      <c r="F920" s="81">
        <f t="shared" si="113"/>
        <v>7662.66</v>
      </c>
      <c r="H920" s="64">
        <f t="shared" si="114"/>
        <v>41527</v>
      </c>
      <c r="I920" s="70">
        <f t="shared" si="115"/>
        <v>9.1197758955916086E-2</v>
      </c>
      <c r="J920" s="70">
        <f t="shared" si="116"/>
        <v>0.11311318000171422</v>
      </c>
      <c r="K920" s="115">
        <f t="shared" si="117"/>
        <v>0</v>
      </c>
      <c r="L920" s="129">
        <f t="shared" si="118"/>
        <v>-2.1915421045798134E-2</v>
      </c>
    </row>
    <row r="921" spans="1:12">
      <c r="A921" s="80">
        <v>41163</v>
      </c>
      <c r="B921" s="52">
        <v>128.64457332207908</v>
      </c>
      <c r="C921" s="53">
        <v>6918.08</v>
      </c>
      <c r="D921" s="54">
        <f t="shared" si="119"/>
        <v>41528</v>
      </c>
      <c r="E921" s="53">
        <f t="shared" si="112"/>
        <v>140.38565216089037</v>
      </c>
      <c r="F921" s="81">
        <f t="shared" si="113"/>
        <v>7683.92</v>
      </c>
      <c r="H921" s="64">
        <f t="shared" si="114"/>
        <v>41528</v>
      </c>
      <c r="I921" s="70">
        <f t="shared" si="115"/>
        <v>9.1267579623556472E-2</v>
      </c>
      <c r="J921" s="70">
        <f t="shared" si="116"/>
        <v>0.11070123502474671</v>
      </c>
      <c r="K921" s="115">
        <f t="shared" si="117"/>
        <v>0</v>
      </c>
      <c r="L921" s="129">
        <f t="shared" si="118"/>
        <v>-1.9433655401190242E-2</v>
      </c>
    </row>
    <row r="922" spans="1:12">
      <c r="A922" s="80">
        <v>41164</v>
      </c>
      <c r="B922" s="52">
        <v>128.67403292936984</v>
      </c>
      <c r="C922" s="53">
        <v>6970.74</v>
      </c>
      <c r="D922" s="54">
        <f t="shared" si="119"/>
        <v>41529</v>
      </c>
      <c r="E922" s="53">
        <f t="shared" si="112"/>
        <v>140.42678515697352</v>
      </c>
      <c r="F922" s="81">
        <f t="shared" si="113"/>
        <v>7602.81</v>
      </c>
      <c r="H922" s="64">
        <f t="shared" si="114"/>
        <v>41529</v>
      </c>
      <c r="I922" s="70">
        <f t="shared" si="115"/>
        <v>9.1337404758696339E-2</v>
      </c>
      <c r="J922" s="70">
        <f t="shared" si="116"/>
        <v>9.067473467666276E-2</v>
      </c>
      <c r="K922" s="115">
        <f t="shared" si="117"/>
        <v>1</v>
      </c>
      <c r="L922" s="129">
        <f t="shared" si="118"/>
        <v>6.6267008203357847E-4</v>
      </c>
    </row>
    <row r="923" spans="1:12">
      <c r="A923" s="80">
        <v>41165</v>
      </c>
      <c r="B923" s="52">
        <v>128.70349928291068</v>
      </c>
      <c r="C923" s="53">
        <v>6976.32</v>
      </c>
      <c r="D923" s="54">
        <f t="shared" si="119"/>
        <v>41530</v>
      </c>
      <c r="E923" s="53">
        <f t="shared" si="112"/>
        <v>140.46821105859482</v>
      </c>
      <c r="F923" s="81">
        <f t="shared" si="113"/>
        <v>7602.85</v>
      </c>
      <c r="H923" s="64">
        <f t="shared" si="114"/>
        <v>41530</v>
      </c>
      <c r="I923" s="70">
        <f t="shared" si="115"/>
        <v>9.1409416536712973E-2</v>
      </c>
      <c r="J923" s="70">
        <f t="shared" si="116"/>
        <v>8.980809366542819E-2</v>
      </c>
      <c r="K923" s="115">
        <f t="shared" si="117"/>
        <v>1</v>
      </c>
      <c r="L923" s="129">
        <f t="shared" si="118"/>
        <v>1.6013228712847827E-3</v>
      </c>
    </row>
    <row r="924" spans="1:12">
      <c r="A924" s="80">
        <v>41166</v>
      </c>
      <c r="B924" s="52">
        <v>128.73284368074718</v>
      </c>
      <c r="C924" s="53">
        <v>7160.08</v>
      </c>
      <c r="D924" s="54">
        <f t="shared" si="119"/>
        <v>41530</v>
      </c>
      <c r="E924" s="53">
        <f t="shared" si="112"/>
        <v>140.46821105859482</v>
      </c>
      <c r="F924" s="81">
        <f t="shared" si="113"/>
        <v>7602.85</v>
      </c>
      <c r="H924" s="64">
        <f t="shared" si="114"/>
        <v>41530</v>
      </c>
      <c r="I924" s="70">
        <f t="shared" si="115"/>
        <v>9.1160631912637013E-2</v>
      </c>
      <c r="J924" s="70">
        <f t="shared" si="116"/>
        <v>6.1838694539725791E-2</v>
      </c>
      <c r="K924" s="115">
        <f t="shared" si="117"/>
        <v>1</v>
      </c>
      <c r="L924" s="129">
        <f t="shared" si="118"/>
        <v>2.9321937372911222E-2</v>
      </c>
    </row>
    <row r="925" spans="1:12">
      <c r="A925" s="80">
        <v>41169</v>
      </c>
      <c r="B925" s="52">
        <v>128.82089694582481</v>
      </c>
      <c r="C925" s="53">
        <v>7201.64</v>
      </c>
      <c r="D925" s="54">
        <f t="shared" si="119"/>
        <v>41534</v>
      </c>
      <c r="E925" s="53">
        <f t="shared" si="112"/>
        <v>140.63329750722662</v>
      </c>
      <c r="F925" s="81">
        <f t="shared" si="113"/>
        <v>7602.59</v>
      </c>
      <c r="H925" s="64">
        <f t="shared" si="114"/>
        <v>41534</v>
      </c>
      <c r="I925" s="70">
        <f t="shared" si="115"/>
        <v>9.1696307365174423E-2</v>
      </c>
      <c r="J925" s="70">
        <f t="shared" si="116"/>
        <v>5.5674818513560709E-2</v>
      </c>
      <c r="K925" s="115">
        <f t="shared" si="117"/>
        <v>1</v>
      </c>
      <c r="L925" s="129">
        <f t="shared" si="118"/>
        <v>3.6021488851613714E-2</v>
      </c>
    </row>
    <row r="926" spans="1:12">
      <c r="A926" s="80">
        <v>41170</v>
      </c>
      <c r="B926" s="52">
        <v>128.85039693122542</v>
      </c>
      <c r="C926" s="53">
        <v>7189.06</v>
      </c>
      <c r="D926" s="54">
        <f t="shared" si="119"/>
        <v>41535</v>
      </c>
      <c r="E926" s="53">
        <f t="shared" si="112"/>
        <v>140.67422179680122</v>
      </c>
      <c r="F926" s="81">
        <f t="shared" si="113"/>
        <v>7666.62</v>
      </c>
      <c r="H926" s="64">
        <f t="shared" si="114"/>
        <v>41535</v>
      </c>
      <c r="I926" s="70">
        <f t="shared" si="115"/>
        <v>9.1763977039875488E-2</v>
      </c>
      <c r="J926" s="70">
        <f t="shared" si="116"/>
        <v>6.6428712515961719E-2</v>
      </c>
      <c r="K926" s="115">
        <f t="shared" si="117"/>
        <v>1</v>
      </c>
      <c r="L926" s="129">
        <f t="shared" si="118"/>
        <v>2.533526452391377E-2</v>
      </c>
    </row>
    <row r="927" spans="1:12">
      <c r="A927" s="80">
        <v>41172</v>
      </c>
      <c r="B927" s="52">
        <v>128.90941041301994</v>
      </c>
      <c r="C927" s="53">
        <v>7130.28</v>
      </c>
      <c r="D927" s="54">
        <f t="shared" si="119"/>
        <v>41537</v>
      </c>
      <c r="E927" s="53">
        <f t="shared" si="112"/>
        <v>140.75033683970585</v>
      </c>
      <c r="F927" s="81">
        <f t="shared" si="113"/>
        <v>7814.61</v>
      </c>
      <c r="H927" s="64">
        <f t="shared" si="114"/>
        <v>41537</v>
      </c>
      <c r="I927" s="70">
        <f t="shared" si="115"/>
        <v>9.1854631781714824E-2</v>
      </c>
      <c r="J927" s="70">
        <f t="shared" si="116"/>
        <v>9.5975193120045876E-2</v>
      </c>
      <c r="K927" s="115">
        <f t="shared" si="117"/>
        <v>0</v>
      </c>
      <c r="L927" s="129">
        <f t="shared" si="118"/>
        <v>-4.1205613383310524E-3</v>
      </c>
    </row>
    <row r="928" spans="1:12">
      <c r="A928" s="80">
        <v>41173</v>
      </c>
      <c r="B928" s="52">
        <v>128.93867284918369</v>
      </c>
      <c r="C928" s="53">
        <v>7306.02</v>
      </c>
      <c r="D928" s="54">
        <f t="shared" si="119"/>
        <v>41537</v>
      </c>
      <c r="E928" s="53">
        <f t="shared" si="112"/>
        <v>140.75033683970585</v>
      </c>
      <c r="F928" s="81">
        <f t="shared" si="113"/>
        <v>7814.61</v>
      </c>
      <c r="H928" s="64">
        <f t="shared" si="114"/>
        <v>41537</v>
      </c>
      <c r="I928" s="70">
        <f t="shared" si="115"/>
        <v>9.1606837029709176E-2</v>
      </c>
      <c r="J928" s="70">
        <f t="shared" si="116"/>
        <v>6.9612456576904957E-2</v>
      </c>
      <c r="K928" s="115">
        <f t="shared" si="117"/>
        <v>1</v>
      </c>
      <c r="L928" s="129">
        <f t="shared" si="118"/>
        <v>2.1994380452804219E-2</v>
      </c>
    </row>
    <row r="929" spans="1:12">
      <c r="A929" s="80">
        <v>41176</v>
      </c>
      <c r="B929" s="52">
        <v>129.02764053344964</v>
      </c>
      <c r="C929" s="53">
        <v>7278.36</v>
      </c>
      <c r="D929" s="54">
        <f t="shared" si="119"/>
        <v>41541</v>
      </c>
      <c r="E929" s="53">
        <f t="shared" si="112"/>
        <v>140.90265948584283</v>
      </c>
      <c r="F929" s="81">
        <f t="shared" si="113"/>
        <v>7659.09</v>
      </c>
      <c r="H929" s="64">
        <f t="shared" si="114"/>
        <v>41541</v>
      </c>
      <c r="I929" s="70">
        <f t="shared" si="115"/>
        <v>9.2034690422124532E-2</v>
      </c>
      <c r="J929" s="70">
        <f t="shared" si="116"/>
        <v>5.2309861012645786E-2</v>
      </c>
      <c r="K929" s="115">
        <f t="shared" si="117"/>
        <v>1</v>
      </c>
      <c r="L929" s="129">
        <f t="shared" si="118"/>
        <v>3.9724829409478746E-2</v>
      </c>
    </row>
    <row r="930" spans="1:12">
      <c r="A930" s="80">
        <v>41177</v>
      </c>
      <c r="B930" s="52">
        <v>129.05731689077234</v>
      </c>
      <c r="C930" s="53">
        <v>7283.88</v>
      </c>
      <c r="D930" s="54">
        <f t="shared" si="119"/>
        <v>41542</v>
      </c>
      <c r="E930" s="53">
        <f t="shared" si="112"/>
        <v>140.94042139858502</v>
      </c>
      <c r="F930" s="81">
        <f t="shared" si="113"/>
        <v>7634.9</v>
      </c>
      <c r="H930" s="64">
        <f t="shared" si="114"/>
        <v>41542</v>
      </c>
      <c r="I930" s="70">
        <f t="shared" si="115"/>
        <v>9.2076178198171821E-2</v>
      </c>
      <c r="J930" s="70">
        <f t="shared" si="116"/>
        <v>4.8191348566972492E-2</v>
      </c>
      <c r="K930" s="115">
        <f t="shared" si="117"/>
        <v>1</v>
      </c>
      <c r="L930" s="129">
        <f t="shared" si="118"/>
        <v>4.3884829631199329E-2</v>
      </c>
    </row>
    <row r="931" spans="1:12">
      <c r="A931" s="80">
        <v>41178</v>
      </c>
      <c r="B931" s="52">
        <v>129.08700007365721</v>
      </c>
      <c r="C931" s="53">
        <v>7270.42</v>
      </c>
      <c r="D931" s="54">
        <f t="shared" si="119"/>
        <v>41543</v>
      </c>
      <c r="E931" s="53">
        <f t="shared" si="112"/>
        <v>140.97805249109845</v>
      </c>
      <c r="F931" s="81">
        <f t="shared" si="113"/>
        <v>7645.82</v>
      </c>
      <c r="H931" s="64">
        <f t="shared" si="114"/>
        <v>41543</v>
      </c>
      <c r="I931" s="70">
        <f t="shared" si="115"/>
        <v>9.2116575725333938E-2</v>
      </c>
      <c r="J931" s="70">
        <f t="shared" si="116"/>
        <v>5.1633880848699132E-2</v>
      </c>
      <c r="K931" s="115">
        <f t="shared" si="117"/>
        <v>1</v>
      </c>
      <c r="L931" s="129">
        <f t="shared" si="118"/>
        <v>4.0482694876634806E-2</v>
      </c>
    </row>
    <row r="932" spans="1:12">
      <c r="A932" s="80">
        <v>41179</v>
      </c>
      <c r="B932" s="52">
        <v>129.11669008367414</v>
      </c>
      <c r="C932" s="53">
        <v>7252.52</v>
      </c>
      <c r="D932" s="54">
        <f t="shared" si="119"/>
        <v>41544</v>
      </c>
      <c r="E932" s="53">
        <f t="shared" si="112"/>
        <v>141.01555265306109</v>
      </c>
      <c r="F932" s="81">
        <f t="shared" si="113"/>
        <v>7582.1</v>
      </c>
      <c r="H932" s="64">
        <f t="shared" si="114"/>
        <v>41544</v>
      </c>
      <c r="I932" s="70">
        <f t="shared" si="115"/>
        <v>9.2155882881414408E-2</v>
      </c>
      <c r="J932" s="70">
        <f t="shared" si="116"/>
        <v>4.5443514805888041E-2</v>
      </c>
      <c r="K932" s="115">
        <f t="shared" si="117"/>
        <v>1</v>
      </c>
      <c r="L932" s="129">
        <f t="shared" si="118"/>
        <v>4.6712368075526367E-2</v>
      </c>
    </row>
    <row r="933" spans="1:12">
      <c r="A933" s="80">
        <v>41180</v>
      </c>
      <c r="B933" s="52">
        <v>129.1462578057033</v>
      </c>
      <c r="C933" s="53">
        <v>7321.57</v>
      </c>
      <c r="D933" s="54">
        <f t="shared" si="119"/>
        <v>41544</v>
      </c>
      <c r="E933" s="53">
        <f t="shared" si="112"/>
        <v>141.01555265306109</v>
      </c>
      <c r="F933" s="81">
        <f t="shared" si="113"/>
        <v>7582.1</v>
      </c>
      <c r="H933" s="64">
        <f t="shared" si="114"/>
        <v>41544</v>
      </c>
      <c r="I933" s="70">
        <f t="shared" si="115"/>
        <v>9.1905836444868605E-2</v>
      </c>
      <c r="J933" s="70">
        <f t="shared" si="116"/>
        <v>3.5583897989092561E-2</v>
      </c>
      <c r="K933" s="115">
        <f t="shared" si="117"/>
        <v>1</v>
      </c>
      <c r="L933" s="129">
        <f t="shared" si="118"/>
        <v>5.6321938455776044E-2</v>
      </c>
    </row>
    <row r="934" spans="1:12">
      <c r="A934" s="80">
        <v>41183</v>
      </c>
      <c r="B934" s="52">
        <v>129.23343152972214</v>
      </c>
      <c r="C934" s="53">
        <v>7341.48</v>
      </c>
      <c r="D934" s="54">
        <f t="shared" si="119"/>
        <v>41548</v>
      </c>
      <c r="E934" s="53">
        <f t="shared" si="112"/>
        <v>141.16519974992408</v>
      </c>
      <c r="F934" s="81">
        <f t="shared" si="113"/>
        <v>7512.98</v>
      </c>
      <c r="H934" s="64">
        <f t="shared" si="114"/>
        <v>41548</v>
      </c>
      <c r="I934" s="70">
        <f t="shared" si="115"/>
        <v>9.2327256801641111E-2</v>
      </c>
      <c r="J934" s="70">
        <f t="shared" si="116"/>
        <v>2.3360412341925541E-2</v>
      </c>
      <c r="K934" s="115">
        <f t="shared" si="117"/>
        <v>1</v>
      </c>
      <c r="L934" s="129">
        <f t="shared" si="118"/>
        <v>6.8966844459715571E-2</v>
      </c>
    </row>
    <row r="935" spans="1:12">
      <c r="A935" s="80">
        <v>41185</v>
      </c>
      <c r="B935" s="52">
        <v>129.29132810704746</v>
      </c>
      <c r="C935" s="53">
        <v>7357.46</v>
      </c>
      <c r="D935" s="54">
        <f t="shared" si="119"/>
        <v>41550</v>
      </c>
      <c r="E935" s="53">
        <f t="shared" si="112"/>
        <v>141.23917031459305</v>
      </c>
      <c r="F935" s="81">
        <f t="shared" si="113"/>
        <v>7681.5</v>
      </c>
      <c r="H935" s="64">
        <f t="shared" si="114"/>
        <v>41550</v>
      </c>
      <c r="I935" s="70">
        <f t="shared" si="115"/>
        <v>9.2410236498253751E-2</v>
      </c>
      <c r="J935" s="70">
        <f t="shared" si="116"/>
        <v>4.4042373319053141E-2</v>
      </c>
      <c r="K935" s="115">
        <f t="shared" si="117"/>
        <v>1</v>
      </c>
      <c r="L935" s="129">
        <f t="shared" si="118"/>
        <v>4.836786317920061E-2</v>
      </c>
    </row>
    <row r="936" spans="1:12">
      <c r="A936" s="80">
        <v>41186</v>
      </c>
      <c r="B936" s="52">
        <v>129.32003078188723</v>
      </c>
      <c r="C936" s="53">
        <v>7429.84</v>
      </c>
      <c r="D936" s="54">
        <f t="shared" si="119"/>
        <v>41551</v>
      </c>
      <c r="E936" s="53">
        <f t="shared" si="112"/>
        <v>141.27532754219359</v>
      </c>
      <c r="F936" s="81">
        <f t="shared" si="113"/>
        <v>7678.38</v>
      </c>
      <c r="H936" s="64">
        <f t="shared" si="114"/>
        <v>41551</v>
      </c>
      <c r="I936" s="70">
        <f t="shared" si="115"/>
        <v>9.2447370202612511E-2</v>
      </c>
      <c r="J936" s="70">
        <f t="shared" si="116"/>
        <v>3.3451595189129213E-2</v>
      </c>
      <c r="K936" s="115">
        <f t="shared" si="117"/>
        <v>1</v>
      </c>
      <c r="L936" s="129">
        <f t="shared" si="118"/>
        <v>5.8995775013483298E-2</v>
      </c>
    </row>
    <row r="937" spans="1:12">
      <c r="A937" s="80">
        <v>41187</v>
      </c>
      <c r="B937" s="52">
        <v>129.34848118865926</v>
      </c>
      <c r="C937" s="53">
        <v>7377.63</v>
      </c>
      <c r="D937" s="54">
        <f t="shared" si="119"/>
        <v>41551</v>
      </c>
      <c r="E937" s="53">
        <f t="shared" si="112"/>
        <v>141.27532754219359</v>
      </c>
      <c r="F937" s="81">
        <f t="shared" si="113"/>
        <v>7678.38</v>
      </c>
      <c r="H937" s="64">
        <f t="shared" si="114"/>
        <v>41551</v>
      </c>
      <c r="I937" s="70">
        <f t="shared" si="115"/>
        <v>9.2207084643990633E-2</v>
      </c>
      <c r="J937" s="70">
        <f t="shared" si="116"/>
        <v>4.0765123759256117E-2</v>
      </c>
      <c r="K937" s="115">
        <f t="shared" si="117"/>
        <v>1</v>
      </c>
      <c r="L937" s="129">
        <f t="shared" si="118"/>
        <v>5.1441960884734517E-2</v>
      </c>
    </row>
    <row r="938" spans="1:12">
      <c r="A938" s="80">
        <v>41190</v>
      </c>
      <c r="B938" s="52">
        <v>129.4357914134616</v>
      </c>
      <c r="C938" s="53">
        <v>7286.55</v>
      </c>
      <c r="D938" s="54">
        <f t="shared" si="119"/>
        <v>41555</v>
      </c>
      <c r="E938" s="53">
        <f t="shared" si="112"/>
        <v>141.42058590720634</v>
      </c>
      <c r="F938" s="81">
        <f t="shared" si="113"/>
        <v>7705.81</v>
      </c>
      <c r="H938" s="64">
        <f t="shared" si="114"/>
        <v>41555</v>
      </c>
      <c r="I938" s="70">
        <f t="shared" si="115"/>
        <v>9.2592584808797396E-2</v>
      </c>
      <c r="J938" s="70">
        <f t="shared" si="116"/>
        <v>5.753889014691449E-2</v>
      </c>
      <c r="K938" s="115">
        <f t="shared" si="117"/>
        <v>1</v>
      </c>
      <c r="L938" s="129">
        <f t="shared" si="118"/>
        <v>3.5053694661882906E-2</v>
      </c>
    </row>
    <row r="939" spans="1:12">
      <c r="A939" s="80">
        <v>41191</v>
      </c>
      <c r="B939" s="52">
        <v>129.46491446652962</v>
      </c>
      <c r="C939" s="53">
        <v>7323.27</v>
      </c>
      <c r="D939" s="54">
        <f t="shared" si="119"/>
        <v>41556</v>
      </c>
      <c r="E939" s="53">
        <f t="shared" si="112"/>
        <v>141.45551679192545</v>
      </c>
      <c r="F939" s="81">
        <f t="shared" si="113"/>
        <v>7808.59</v>
      </c>
      <c r="H939" s="64">
        <f t="shared" si="114"/>
        <v>41556</v>
      </c>
      <c r="I939" s="70">
        <f t="shared" si="115"/>
        <v>9.2616616438546684E-2</v>
      </c>
      <c r="J939" s="70">
        <f t="shared" si="116"/>
        <v>6.6270941806050976E-2</v>
      </c>
      <c r="K939" s="115">
        <f t="shared" si="117"/>
        <v>1</v>
      </c>
      <c r="L939" s="129">
        <f t="shared" si="118"/>
        <v>2.6345674632495708E-2</v>
      </c>
    </row>
    <row r="940" spans="1:12">
      <c r="A940" s="80">
        <v>41192</v>
      </c>
      <c r="B940" s="52">
        <v>129.49404407228457</v>
      </c>
      <c r="C940" s="53">
        <v>7255.95</v>
      </c>
      <c r="D940" s="54">
        <f t="shared" si="119"/>
        <v>41557</v>
      </c>
      <c r="E940" s="53">
        <f t="shared" si="112"/>
        <v>141.49045630457306</v>
      </c>
      <c r="F940" s="81">
        <f t="shared" si="113"/>
        <v>7826.14</v>
      </c>
      <c r="H940" s="64">
        <f t="shared" si="114"/>
        <v>41557</v>
      </c>
      <c r="I940" s="70">
        <f t="shared" si="115"/>
        <v>9.2640648596872932E-2</v>
      </c>
      <c r="J940" s="70">
        <f t="shared" si="116"/>
        <v>7.8582404785038529E-2</v>
      </c>
      <c r="K940" s="115">
        <f t="shared" si="117"/>
        <v>1</v>
      </c>
      <c r="L940" s="129">
        <f t="shared" si="118"/>
        <v>1.4058243811834403E-2</v>
      </c>
    </row>
    <row r="941" spans="1:12">
      <c r="A941" s="80">
        <v>41193</v>
      </c>
      <c r="B941" s="52">
        <v>129.52318023220081</v>
      </c>
      <c r="C941" s="53">
        <v>7327.71</v>
      </c>
      <c r="D941" s="54">
        <f t="shared" si="119"/>
        <v>41558</v>
      </c>
      <c r="E941" s="53">
        <f t="shared" si="112"/>
        <v>141.52540444728029</v>
      </c>
      <c r="F941" s="81">
        <f t="shared" si="113"/>
        <v>7923.95</v>
      </c>
      <c r="H941" s="64">
        <f t="shared" si="114"/>
        <v>41558</v>
      </c>
      <c r="I941" s="70">
        <f t="shared" si="115"/>
        <v>9.2664681283787687E-2</v>
      </c>
      <c r="J941" s="70">
        <f t="shared" si="116"/>
        <v>8.1367848891399808E-2</v>
      </c>
      <c r="K941" s="115">
        <f t="shared" si="117"/>
        <v>1</v>
      </c>
      <c r="L941" s="129">
        <f t="shared" si="118"/>
        <v>1.1296832392387879E-2</v>
      </c>
    </row>
    <row r="942" spans="1:12">
      <c r="A942" s="80">
        <v>41194</v>
      </c>
      <c r="B942" s="52">
        <v>129.55232294775305</v>
      </c>
      <c r="C942" s="53">
        <v>7286.61</v>
      </c>
      <c r="D942" s="54">
        <f t="shared" si="119"/>
        <v>41558</v>
      </c>
      <c r="E942" s="53">
        <f t="shared" si="112"/>
        <v>141.52540444728029</v>
      </c>
      <c r="F942" s="81">
        <f t="shared" si="113"/>
        <v>7923.95</v>
      </c>
      <c r="H942" s="64">
        <f t="shared" si="114"/>
        <v>41558</v>
      </c>
      <c r="I942" s="70">
        <f t="shared" si="115"/>
        <v>9.2418887034205088E-2</v>
      </c>
      <c r="J942" s="70">
        <f t="shared" si="116"/>
        <v>8.746728588465702E-2</v>
      </c>
      <c r="K942" s="115">
        <f t="shared" si="117"/>
        <v>1</v>
      </c>
      <c r="L942" s="129">
        <f t="shared" si="118"/>
        <v>4.9516011495480683E-3</v>
      </c>
    </row>
    <row r="943" spans="1:12">
      <c r="A943" s="80">
        <v>41197</v>
      </c>
      <c r="B943" s="52">
        <v>129.63977076574278</v>
      </c>
      <c r="C943" s="53">
        <v>7301.01</v>
      </c>
      <c r="D943" s="54">
        <f t="shared" si="119"/>
        <v>41562</v>
      </c>
      <c r="E943" s="53">
        <f t="shared" si="112"/>
        <v>141.66525744984443</v>
      </c>
      <c r="F943" s="81">
        <f t="shared" si="113"/>
        <v>7914.65</v>
      </c>
      <c r="H943" s="64">
        <f t="shared" si="114"/>
        <v>41562</v>
      </c>
      <c r="I943" s="70">
        <f t="shared" si="115"/>
        <v>9.2760783308013739E-2</v>
      </c>
      <c r="J943" s="70">
        <f t="shared" si="116"/>
        <v>8.4048645324414029E-2</v>
      </c>
      <c r="K943" s="115">
        <f t="shared" si="117"/>
        <v>1</v>
      </c>
      <c r="L943" s="129">
        <f t="shared" si="118"/>
        <v>8.7121379835997104E-3</v>
      </c>
    </row>
    <row r="944" spans="1:12">
      <c r="A944" s="80">
        <v>41198</v>
      </c>
      <c r="B944" s="52">
        <v>129.66893971416508</v>
      </c>
      <c r="C944" s="53">
        <v>7250.57</v>
      </c>
      <c r="D944" s="54">
        <f t="shared" si="119"/>
        <v>41562</v>
      </c>
      <c r="E944" s="53">
        <f t="shared" si="112"/>
        <v>141.66525744984443</v>
      </c>
      <c r="F944" s="81">
        <f t="shared" si="113"/>
        <v>7914.65</v>
      </c>
      <c r="H944" s="64">
        <f t="shared" si="114"/>
        <v>41562</v>
      </c>
      <c r="I944" s="70">
        <f t="shared" si="115"/>
        <v>9.2514967440339602E-2</v>
      </c>
      <c r="J944" s="70">
        <f t="shared" si="116"/>
        <v>9.1590040507160131E-2</v>
      </c>
      <c r="K944" s="115">
        <f t="shared" si="117"/>
        <v>1</v>
      </c>
      <c r="L944" s="129">
        <f t="shared" si="118"/>
        <v>9.2492693317947072E-4</v>
      </c>
    </row>
    <row r="945" spans="1:12">
      <c r="A945" s="80">
        <v>41199</v>
      </c>
      <c r="B945" s="52">
        <v>129.69824489454049</v>
      </c>
      <c r="C945" s="53">
        <v>7266.35</v>
      </c>
      <c r="D945" s="54">
        <f t="shared" si="119"/>
        <v>41564</v>
      </c>
      <c r="E945" s="53">
        <f t="shared" si="112"/>
        <v>141.73495675650975</v>
      </c>
      <c r="F945" s="81">
        <f t="shared" si="113"/>
        <v>7861.46</v>
      </c>
      <c r="H945" s="64">
        <f t="shared" si="114"/>
        <v>41564</v>
      </c>
      <c r="I945" s="70">
        <f t="shared" si="115"/>
        <v>9.2805510758888543E-2</v>
      </c>
      <c r="J945" s="70">
        <f t="shared" si="116"/>
        <v>8.1899440571951532E-2</v>
      </c>
      <c r="K945" s="115">
        <f t="shared" si="117"/>
        <v>1</v>
      </c>
      <c r="L945" s="129">
        <f t="shared" si="118"/>
        <v>1.0906070186937011E-2</v>
      </c>
    </row>
    <row r="946" spans="1:12">
      <c r="A946" s="80">
        <v>41200</v>
      </c>
      <c r="B946" s="52">
        <v>129.72755669788666</v>
      </c>
      <c r="C946" s="53">
        <v>7343.66</v>
      </c>
      <c r="D946" s="54">
        <f t="shared" si="119"/>
        <v>41565</v>
      </c>
      <c r="E946" s="53">
        <f t="shared" si="112"/>
        <v>141.76897314613132</v>
      </c>
      <c r="F946" s="81">
        <f t="shared" si="113"/>
        <v>8048</v>
      </c>
      <c r="H946" s="64">
        <f t="shared" si="114"/>
        <v>41565</v>
      </c>
      <c r="I946" s="70">
        <f t="shared" si="115"/>
        <v>9.2820806579184012E-2</v>
      </c>
      <c r="J946" s="70">
        <f t="shared" si="116"/>
        <v>9.5911303083203725E-2</v>
      </c>
      <c r="K946" s="115">
        <f t="shared" si="117"/>
        <v>0</v>
      </c>
      <c r="L946" s="129">
        <f t="shared" si="118"/>
        <v>-3.090496504019713E-3</v>
      </c>
    </row>
    <row r="947" spans="1:12">
      <c r="A947" s="80">
        <v>41201</v>
      </c>
      <c r="B947" s="52">
        <v>129.75687512570039</v>
      </c>
      <c r="C947" s="53">
        <v>7299.96</v>
      </c>
      <c r="D947" s="54">
        <f t="shared" si="119"/>
        <v>41565</v>
      </c>
      <c r="E947" s="53">
        <f t="shared" si="112"/>
        <v>141.76897314613132</v>
      </c>
      <c r="F947" s="81">
        <f t="shared" si="113"/>
        <v>8048</v>
      </c>
      <c r="H947" s="64">
        <f t="shared" si="114"/>
        <v>41565</v>
      </c>
      <c r="I947" s="70">
        <f t="shared" si="115"/>
        <v>9.2573884881200774E-2</v>
      </c>
      <c r="J947" s="70">
        <f t="shared" si="116"/>
        <v>0.10247179436599652</v>
      </c>
      <c r="K947" s="115">
        <f t="shared" si="117"/>
        <v>0</v>
      </c>
      <c r="L947" s="129">
        <f t="shared" si="118"/>
        <v>-9.8979094847957416E-3</v>
      </c>
    </row>
    <row r="948" spans="1:12">
      <c r="A948" s="80">
        <v>41204</v>
      </c>
      <c r="B948" s="52">
        <v>129.84523955766099</v>
      </c>
      <c r="C948" s="53">
        <v>7342.16</v>
      </c>
      <c r="D948" s="54">
        <f t="shared" si="119"/>
        <v>41569</v>
      </c>
      <c r="E948" s="53">
        <f t="shared" si="112"/>
        <v>141.90835767998198</v>
      </c>
      <c r="F948" s="81">
        <f t="shared" si="113"/>
        <v>8065.66</v>
      </c>
      <c r="H948" s="64">
        <f t="shared" si="114"/>
        <v>41569</v>
      </c>
      <c r="I948" s="70">
        <f t="shared" si="115"/>
        <v>9.2903815060266792E-2</v>
      </c>
      <c r="J948" s="70">
        <f t="shared" si="116"/>
        <v>9.8540483999258965E-2</v>
      </c>
      <c r="K948" s="115">
        <f t="shared" si="117"/>
        <v>0</v>
      </c>
      <c r="L948" s="129">
        <f t="shared" si="118"/>
        <v>-5.6366689389921731E-3</v>
      </c>
    </row>
    <row r="949" spans="1:12">
      <c r="A949" s="80">
        <v>41205</v>
      </c>
      <c r="B949" s="52">
        <v>129.87471442704057</v>
      </c>
      <c r="C949" s="53">
        <v>7309.1</v>
      </c>
      <c r="D949" s="54">
        <f t="shared" si="119"/>
        <v>41570</v>
      </c>
      <c r="E949" s="53">
        <f t="shared" si="112"/>
        <v>141.94312522761359</v>
      </c>
      <c r="F949" s="81">
        <f t="shared" si="113"/>
        <v>8033.91</v>
      </c>
      <c r="H949" s="64">
        <f t="shared" si="114"/>
        <v>41570</v>
      </c>
      <c r="I949" s="70">
        <f t="shared" si="115"/>
        <v>9.2923482864346596E-2</v>
      </c>
      <c r="J949" s="70">
        <f t="shared" si="116"/>
        <v>9.9165423923601947E-2</v>
      </c>
      <c r="K949" s="115">
        <f t="shared" si="117"/>
        <v>0</v>
      </c>
      <c r="L949" s="129">
        <f t="shared" si="118"/>
        <v>-6.2419410592553515E-3</v>
      </c>
    </row>
    <row r="950" spans="1:12">
      <c r="A950" s="80">
        <v>41207</v>
      </c>
      <c r="B950" s="52">
        <v>129.93393729681929</v>
      </c>
      <c r="C950" s="53">
        <v>7326.99</v>
      </c>
      <c r="D950" s="54">
        <f t="shared" si="119"/>
        <v>41572</v>
      </c>
      <c r="E950" s="53">
        <f t="shared" si="112"/>
        <v>142.01254390120991</v>
      </c>
      <c r="F950" s="81">
        <f t="shared" si="113"/>
        <v>7992.27</v>
      </c>
      <c r="H950" s="64">
        <f t="shared" si="114"/>
        <v>41572</v>
      </c>
      <c r="I950" s="70">
        <f t="shared" si="115"/>
        <v>9.295959820565125E-2</v>
      </c>
      <c r="J950" s="70">
        <f t="shared" si="116"/>
        <v>9.0798540737738298E-2</v>
      </c>
      <c r="K950" s="115">
        <f t="shared" si="117"/>
        <v>1</v>
      </c>
      <c r="L950" s="129">
        <f t="shared" si="118"/>
        <v>2.1610574679129524E-3</v>
      </c>
    </row>
    <row r="951" spans="1:12">
      <c r="A951" s="80">
        <v>41208</v>
      </c>
      <c r="B951" s="52">
        <v>129.96356223452295</v>
      </c>
      <c r="C951" s="53">
        <v>7274.3</v>
      </c>
      <c r="D951" s="54">
        <f t="shared" si="119"/>
        <v>41572</v>
      </c>
      <c r="E951" s="53">
        <f t="shared" si="112"/>
        <v>142.01254390120991</v>
      </c>
      <c r="F951" s="81">
        <f t="shared" si="113"/>
        <v>7992.27</v>
      </c>
      <c r="H951" s="64">
        <f t="shared" si="114"/>
        <v>41572</v>
      </c>
      <c r="I951" s="70">
        <f t="shared" si="115"/>
        <v>9.2710460220721158E-2</v>
      </c>
      <c r="J951" s="70">
        <f t="shared" si="116"/>
        <v>9.8699531226372317E-2</v>
      </c>
      <c r="K951" s="115">
        <f t="shared" si="117"/>
        <v>0</v>
      </c>
      <c r="L951" s="129">
        <f t="shared" si="118"/>
        <v>-5.9890710056511587E-3</v>
      </c>
    </row>
    <row r="952" spans="1:12">
      <c r="A952" s="80">
        <v>41211</v>
      </c>
      <c r="B952" s="52">
        <v>130.05245731109136</v>
      </c>
      <c r="C952" s="53">
        <v>7276.13</v>
      </c>
      <c r="D952" s="54">
        <f t="shared" si="119"/>
        <v>41576</v>
      </c>
      <c r="E952" s="53">
        <f t="shared" si="112"/>
        <v>142.15060504264559</v>
      </c>
      <c r="F952" s="81">
        <f t="shared" si="113"/>
        <v>8091.08</v>
      </c>
      <c r="H952" s="64">
        <f t="shared" si="114"/>
        <v>41576</v>
      </c>
      <c r="I952" s="70">
        <f t="shared" si="115"/>
        <v>9.3025137561337345E-2</v>
      </c>
      <c r="J952" s="70">
        <f t="shared" si="116"/>
        <v>0.112003221492744</v>
      </c>
      <c r="K952" s="115">
        <f t="shared" si="117"/>
        <v>0</v>
      </c>
      <c r="L952" s="129">
        <f t="shared" si="118"/>
        <v>-1.8978083931406653E-2</v>
      </c>
    </row>
    <row r="953" spans="1:12">
      <c r="A953" s="80">
        <v>41212</v>
      </c>
      <c r="B953" s="52">
        <v>130.08210927135826</v>
      </c>
      <c r="C953" s="53">
        <v>7189.16</v>
      </c>
      <c r="D953" s="54">
        <f t="shared" si="119"/>
        <v>41577</v>
      </c>
      <c r="E953" s="53">
        <f t="shared" si="112"/>
        <v>142.18457903725081</v>
      </c>
      <c r="F953" s="81">
        <f t="shared" si="113"/>
        <v>8131.16</v>
      </c>
      <c r="H953" s="64">
        <f t="shared" si="114"/>
        <v>41577</v>
      </c>
      <c r="I953" s="70">
        <f t="shared" si="115"/>
        <v>9.3037158097168726E-2</v>
      </c>
      <c r="J953" s="70">
        <f t="shared" si="116"/>
        <v>0.13103060719193893</v>
      </c>
      <c r="K953" s="115">
        <f t="shared" si="117"/>
        <v>0</v>
      </c>
      <c r="L953" s="129">
        <f t="shared" si="118"/>
        <v>-3.7993449094770204E-2</v>
      </c>
    </row>
    <row r="954" spans="1:12">
      <c r="A954" s="80">
        <v>41213</v>
      </c>
      <c r="B954" s="52">
        <v>130.1118980743814</v>
      </c>
      <c r="C954" s="53">
        <v>7217.67</v>
      </c>
      <c r="D954" s="54">
        <f t="shared" si="119"/>
        <v>41578</v>
      </c>
      <c r="E954" s="53">
        <f t="shared" si="112"/>
        <v>142.21841896706167</v>
      </c>
      <c r="F954" s="81">
        <f t="shared" si="113"/>
        <v>8194.06</v>
      </c>
      <c r="H954" s="64">
        <f t="shared" si="114"/>
        <v>41578</v>
      </c>
      <c r="I954" s="70">
        <f t="shared" si="115"/>
        <v>9.3046993179357829E-2</v>
      </c>
      <c r="J954" s="70">
        <f t="shared" si="116"/>
        <v>0.13527772813110039</v>
      </c>
      <c r="K954" s="115">
        <f t="shared" si="117"/>
        <v>0</v>
      </c>
      <c r="L954" s="129">
        <f t="shared" si="118"/>
        <v>-4.2230734951742566E-2</v>
      </c>
    </row>
    <row r="955" spans="1:12">
      <c r="A955" s="80">
        <v>41214</v>
      </c>
      <c r="B955" s="52">
        <v>130.14169369904045</v>
      </c>
      <c r="C955" s="53">
        <v>7254.29</v>
      </c>
      <c r="D955" s="54">
        <f t="shared" si="119"/>
        <v>41579</v>
      </c>
      <c r="E955" s="53">
        <f t="shared" si="112"/>
        <v>142.25198251393789</v>
      </c>
      <c r="F955" s="81">
        <f t="shared" si="113"/>
        <v>8204.56</v>
      </c>
      <c r="H955" s="64">
        <f t="shared" si="114"/>
        <v>41579</v>
      </c>
      <c r="I955" s="70">
        <f t="shared" si="115"/>
        <v>9.3054642756556838E-2</v>
      </c>
      <c r="J955" s="70">
        <f t="shared" si="116"/>
        <v>0.13099421170093817</v>
      </c>
      <c r="K955" s="115">
        <f t="shared" si="117"/>
        <v>0</v>
      </c>
      <c r="L955" s="129">
        <f t="shared" si="118"/>
        <v>-3.793956894438133E-2</v>
      </c>
    </row>
    <row r="956" spans="1:12">
      <c r="A956" s="80">
        <v>41215</v>
      </c>
      <c r="B956" s="52">
        <v>130.17136600520382</v>
      </c>
      <c r="C956" s="53">
        <v>7321.93</v>
      </c>
      <c r="D956" s="54">
        <f t="shared" si="119"/>
        <v>41579</v>
      </c>
      <c r="E956" s="53">
        <f t="shared" si="112"/>
        <v>142.25198251393789</v>
      </c>
      <c r="F956" s="81">
        <f t="shared" si="113"/>
        <v>8204.56</v>
      </c>
      <c r="H956" s="64">
        <f t="shared" si="114"/>
        <v>41579</v>
      </c>
      <c r="I956" s="70">
        <f t="shared" si="115"/>
        <v>9.280548310640846E-2</v>
      </c>
      <c r="J956" s="70">
        <f t="shared" si="116"/>
        <v>0.12054608552663026</v>
      </c>
      <c r="K956" s="115">
        <f t="shared" si="117"/>
        <v>0</v>
      </c>
      <c r="L956" s="129">
        <f t="shared" si="118"/>
        <v>-2.7740602420221805E-2</v>
      </c>
    </row>
    <row r="957" spans="1:12">
      <c r="A957" s="80">
        <v>41218</v>
      </c>
      <c r="B957" s="52">
        <v>130.26118424774742</v>
      </c>
      <c r="C957" s="53">
        <v>7331.02</v>
      </c>
      <c r="D957" s="54">
        <f t="shared" si="119"/>
        <v>41583</v>
      </c>
      <c r="E957" s="53">
        <f t="shared" si="112"/>
        <v>142.38686935339851</v>
      </c>
      <c r="F957" s="81">
        <f t="shared" si="113"/>
        <v>8134.24</v>
      </c>
      <c r="H957" s="64">
        <f t="shared" si="114"/>
        <v>41583</v>
      </c>
      <c r="I957" s="70">
        <f t="shared" si="115"/>
        <v>9.308747786745819E-2</v>
      </c>
      <c r="J957" s="70">
        <f t="shared" si="116"/>
        <v>0.10956456263930514</v>
      </c>
      <c r="K957" s="115">
        <f t="shared" si="117"/>
        <v>0</v>
      </c>
      <c r="L957" s="129">
        <f t="shared" si="118"/>
        <v>-1.647708477184695E-2</v>
      </c>
    </row>
    <row r="958" spans="1:12">
      <c r="A958" s="80">
        <v>41219</v>
      </c>
      <c r="B958" s="52">
        <v>130.2911443201244</v>
      </c>
      <c r="C958" s="53">
        <v>7356.96</v>
      </c>
      <c r="D958" s="54">
        <f t="shared" si="119"/>
        <v>41584</v>
      </c>
      <c r="E958" s="53">
        <f t="shared" si="112"/>
        <v>142.42061504143527</v>
      </c>
      <c r="F958" s="81">
        <f t="shared" si="113"/>
        <v>8085.36</v>
      </c>
      <c r="H958" s="64">
        <f t="shared" si="114"/>
        <v>41584</v>
      </c>
      <c r="I958" s="70">
        <f t="shared" si="115"/>
        <v>9.3095127720337123E-2</v>
      </c>
      <c r="J958" s="70">
        <f t="shared" si="116"/>
        <v>9.9008286031186721E-2</v>
      </c>
      <c r="K958" s="115">
        <f t="shared" si="117"/>
        <v>0</v>
      </c>
      <c r="L958" s="129">
        <f t="shared" si="118"/>
        <v>-5.9131583108495978E-3</v>
      </c>
    </row>
    <row r="959" spans="1:12">
      <c r="A959" s="80">
        <v>41220</v>
      </c>
      <c r="B959" s="52">
        <v>130.32111128331803</v>
      </c>
      <c r="C959" s="53">
        <v>7402.84</v>
      </c>
      <c r="D959" s="54">
        <f t="shared" si="119"/>
        <v>41585</v>
      </c>
      <c r="E959" s="53">
        <f t="shared" si="112"/>
        <v>142.45479598904521</v>
      </c>
      <c r="F959" s="81">
        <f t="shared" si="113"/>
        <v>8049.77</v>
      </c>
      <c r="H959" s="64">
        <f t="shared" si="114"/>
        <v>41585</v>
      </c>
      <c r="I959" s="70">
        <f t="shared" si="115"/>
        <v>9.3106056158073658E-2</v>
      </c>
      <c r="J959" s="70">
        <f t="shared" si="116"/>
        <v>8.7389434325204851E-2</v>
      </c>
      <c r="K959" s="115">
        <f t="shared" si="117"/>
        <v>1</v>
      </c>
      <c r="L959" s="129">
        <f t="shared" si="118"/>
        <v>5.7166218328688068E-3</v>
      </c>
    </row>
    <row r="960" spans="1:12">
      <c r="A960" s="80">
        <v>41221</v>
      </c>
      <c r="B960" s="52">
        <v>130.35121546002449</v>
      </c>
      <c r="C960" s="53">
        <v>7375.37</v>
      </c>
      <c r="D960" s="54">
        <f t="shared" si="119"/>
        <v>41586</v>
      </c>
      <c r="E960" s="53">
        <f t="shared" si="112"/>
        <v>142.48941250447055</v>
      </c>
      <c r="F960" s="81">
        <f t="shared" si="113"/>
        <v>7989.31</v>
      </c>
      <c r="H960" s="64">
        <f t="shared" si="114"/>
        <v>41586</v>
      </c>
      <c r="I960" s="70">
        <f t="shared" si="115"/>
        <v>9.3119170401357199E-2</v>
      </c>
      <c r="J960" s="70">
        <f t="shared" si="116"/>
        <v>8.3241925489839996E-2</v>
      </c>
      <c r="K960" s="115">
        <f t="shared" si="117"/>
        <v>1</v>
      </c>
      <c r="L960" s="129">
        <f t="shared" si="118"/>
        <v>9.8772449115172023E-3</v>
      </c>
    </row>
    <row r="961" spans="1:12">
      <c r="A961" s="80">
        <v>41222</v>
      </c>
      <c r="B961" s="52">
        <v>130.38132659079577</v>
      </c>
      <c r="C961" s="53">
        <v>7307.93</v>
      </c>
      <c r="D961" s="54">
        <f t="shared" si="119"/>
        <v>41586</v>
      </c>
      <c r="E961" s="53">
        <f t="shared" si="112"/>
        <v>142.48941250447055</v>
      </c>
      <c r="F961" s="81">
        <f t="shared" si="113"/>
        <v>7989.31</v>
      </c>
      <c r="H961" s="64">
        <f t="shared" si="114"/>
        <v>41586</v>
      </c>
      <c r="I961" s="70">
        <f t="shared" si="115"/>
        <v>9.2866718189455355E-2</v>
      </c>
      <c r="J961" s="70">
        <f t="shared" si="116"/>
        <v>9.323844098123546E-2</v>
      </c>
      <c r="K961" s="115">
        <f t="shared" si="117"/>
        <v>0</v>
      </c>
      <c r="L961" s="129">
        <f t="shared" si="118"/>
        <v>-3.717227917801047E-4</v>
      </c>
    </row>
    <row r="962" spans="1:12">
      <c r="A962" s="80">
        <v>41225</v>
      </c>
      <c r="B962" s="52">
        <v>130.47168085012319</v>
      </c>
      <c r="C962" s="53">
        <v>7304.62</v>
      </c>
      <c r="D962" s="54">
        <f t="shared" si="119"/>
        <v>41590</v>
      </c>
      <c r="E962" s="53">
        <f t="shared" ref="E962:E1025" si="120">VLOOKUP(D962,A:B,2,0)</f>
        <v>142.63036071843183</v>
      </c>
      <c r="F962" s="81">
        <f t="shared" ref="F962:F1025" si="121">VLOOKUP(D962,A:C,3,0)</f>
        <v>7829.7</v>
      </c>
      <c r="H962" s="64">
        <f t="shared" ref="H962:H1025" si="122">D962</f>
        <v>41590</v>
      </c>
      <c r="I962" s="70">
        <f t="shared" ref="I962:I1025" si="123">(E962/B962)^(1/1)-1</f>
        <v>9.3190183410572391E-2</v>
      </c>
      <c r="J962" s="70">
        <f t="shared" ref="J962:J1025" si="124">(F962/C962)^(1/1)-1</f>
        <v>7.1883273873247333E-2</v>
      </c>
      <c r="K962" s="115">
        <f t="shared" ref="K962:K1025" si="125">IF(I962&gt;J962,1,0)</f>
        <v>1</v>
      </c>
      <c r="L962" s="129">
        <f t="shared" ref="L962:L1025" si="126">I962-J962</f>
        <v>2.1306909537325058E-2</v>
      </c>
    </row>
    <row r="963" spans="1:12">
      <c r="A963" s="80">
        <v>41226</v>
      </c>
      <c r="B963" s="52">
        <v>130.50181980839957</v>
      </c>
      <c r="C963" s="53">
        <v>7283.11</v>
      </c>
      <c r="D963" s="54">
        <f t="shared" ref="D963:D1026" si="127">VLOOKUP(EDATE(A963,12),A:A,1,1)</f>
        <v>41591</v>
      </c>
      <c r="E963" s="53">
        <f t="shared" si="120"/>
        <v>142.6655904175293</v>
      </c>
      <c r="F963" s="81">
        <f t="shared" si="121"/>
        <v>7792.65</v>
      </c>
      <c r="H963" s="64">
        <f t="shared" si="122"/>
        <v>41591</v>
      </c>
      <c r="I963" s="70">
        <f t="shared" si="123"/>
        <v>9.3207670414009236E-2</v>
      </c>
      <c r="J963" s="70">
        <f t="shared" si="124"/>
        <v>6.9961870684364325E-2</v>
      </c>
      <c r="K963" s="115">
        <f t="shared" si="125"/>
        <v>1</v>
      </c>
      <c r="L963" s="129">
        <f t="shared" si="126"/>
        <v>2.3245799729644911E-2</v>
      </c>
    </row>
    <row r="964" spans="1:12">
      <c r="A964" s="80">
        <v>41228</v>
      </c>
      <c r="B964" s="52">
        <v>130.56211164915106</v>
      </c>
      <c r="C964" s="53">
        <v>7236.91</v>
      </c>
      <c r="D964" s="54">
        <f t="shared" si="127"/>
        <v>41592</v>
      </c>
      <c r="E964" s="53">
        <f t="shared" si="120"/>
        <v>142.70082881836245</v>
      </c>
      <c r="F964" s="81">
        <f t="shared" si="121"/>
        <v>7879.25</v>
      </c>
      <c r="H964" s="64">
        <f t="shared" si="122"/>
        <v>41592</v>
      </c>
      <c r="I964" s="70">
        <f t="shared" si="123"/>
        <v>9.2972739303043506E-2</v>
      </c>
      <c r="J964" s="70">
        <f t="shared" si="124"/>
        <v>8.8758876371269002E-2</v>
      </c>
      <c r="K964" s="115">
        <f t="shared" si="125"/>
        <v>1</v>
      </c>
      <c r="L964" s="129">
        <f t="shared" si="126"/>
        <v>4.2138629317745036E-3</v>
      </c>
    </row>
    <row r="965" spans="1:12">
      <c r="A965" s="80">
        <v>41229</v>
      </c>
      <c r="B965" s="52">
        <v>130.59214093483035</v>
      </c>
      <c r="C965" s="53">
        <v>7163.71</v>
      </c>
      <c r="D965" s="54">
        <f t="shared" si="127"/>
        <v>41592</v>
      </c>
      <c r="E965" s="53">
        <f t="shared" si="120"/>
        <v>142.70082881836245</v>
      </c>
      <c r="F965" s="81">
        <f t="shared" si="121"/>
        <v>7879.25</v>
      </c>
      <c r="H965" s="64">
        <f t="shared" si="122"/>
        <v>41592</v>
      </c>
      <c r="I965" s="70">
        <f t="shared" si="123"/>
        <v>9.2721413377966799E-2</v>
      </c>
      <c r="J965" s="70">
        <f t="shared" si="124"/>
        <v>9.988399865432851E-2</v>
      </c>
      <c r="K965" s="115">
        <f t="shared" si="125"/>
        <v>0</v>
      </c>
      <c r="L965" s="129">
        <f t="shared" si="126"/>
        <v>-7.1625852763617104E-3</v>
      </c>
    </row>
    <row r="966" spans="1:12">
      <c r="A966" s="80">
        <v>41232</v>
      </c>
      <c r="B966" s="52">
        <v>130.68303306492101</v>
      </c>
      <c r="C966" s="53">
        <v>7160.33</v>
      </c>
      <c r="D966" s="54">
        <f t="shared" si="127"/>
        <v>41597</v>
      </c>
      <c r="E966" s="53">
        <f t="shared" si="120"/>
        <v>142.87767011039631</v>
      </c>
      <c r="F966" s="81">
        <f t="shared" si="121"/>
        <v>8070.73</v>
      </c>
      <c r="H966" s="64">
        <f t="shared" si="122"/>
        <v>41597</v>
      </c>
      <c r="I966" s="70">
        <f t="shared" si="123"/>
        <v>9.3314615979392057E-2</v>
      </c>
      <c r="J966" s="70">
        <f t="shared" si="124"/>
        <v>0.12714497795492652</v>
      </c>
      <c r="K966" s="115">
        <f t="shared" si="125"/>
        <v>0</v>
      </c>
      <c r="L966" s="129">
        <f t="shared" si="126"/>
        <v>-3.3830361975534462E-2</v>
      </c>
    </row>
    <row r="967" spans="1:12">
      <c r="A967" s="80">
        <v>41233</v>
      </c>
      <c r="B967" s="52">
        <v>130.71309016252593</v>
      </c>
      <c r="C967" s="53">
        <v>7160.51</v>
      </c>
      <c r="D967" s="54">
        <f t="shared" si="127"/>
        <v>41598</v>
      </c>
      <c r="E967" s="53">
        <f t="shared" si="120"/>
        <v>142.9129608949136</v>
      </c>
      <c r="F967" s="81">
        <f t="shared" si="121"/>
        <v>7966.08</v>
      </c>
      <c r="H967" s="64">
        <f t="shared" si="122"/>
        <v>41598</v>
      </c>
      <c r="I967" s="70">
        <f t="shared" si="123"/>
        <v>9.3333198053986877E-2</v>
      </c>
      <c r="J967" s="70">
        <f t="shared" si="124"/>
        <v>0.11250176314256932</v>
      </c>
      <c r="K967" s="115">
        <f t="shared" si="125"/>
        <v>0</v>
      </c>
      <c r="L967" s="129">
        <f t="shared" si="126"/>
        <v>-1.9168565088582445E-2</v>
      </c>
    </row>
    <row r="968" spans="1:12">
      <c r="A968" s="80">
        <v>41234</v>
      </c>
      <c r="B968" s="52">
        <v>130.74315417326329</v>
      </c>
      <c r="C968" s="53">
        <v>7216.12</v>
      </c>
      <c r="D968" s="54">
        <f t="shared" si="127"/>
        <v>41599</v>
      </c>
      <c r="E968" s="53">
        <f t="shared" si="120"/>
        <v>142.94840330921554</v>
      </c>
      <c r="F968" s="81">
        <f t="shared" si="121"/>
        <v>7804.93</v>
      </c>
      <c r="H968" s="64">
        <f t="shared" si="122"/>
        <v>41599</v>
      </c>
      <c r="I968" s="70">
        <f t="shared" si="123"/>
        <v>9.3352873526193259E-2</v>
      </c>
      <c r="J968" s="70">
        <f t="shared" si="124"/>
        <v>8.1596481211509753E-2</v>
      </c>
      <c r="K968" s="115">
        <f t="shared" si="125"/>
        <v>1</v>
      </c>
      <c r="L968" s="129">
        <f t="shared" si="126"/>
        <v>1.1756392314683506E-2</v>
      </c>
    </row>
    <row r="969" spans="1:12">
      <c r="A969" s="80">
        <v>41235</v>
      </c>
      <c r="B969" s="52">
        <v>130.77322509872315</v>
      </c>
      <c r="C969" s="53">
        <v>7232.74</v>
      </c>
      <c r="D969" s="54">
        <f t="shared" si="127"/>
        <v>41600</v>
      </c>
      <c r="E969" s="53">
        <f t="shared" si="120"/>
        <v>142.98371156483293</v>
      </c>
      <c r="F969" s="81">
        <f t="shared" si="121"/>
        <v>7800.26</v>
      </c>
      <c r="H969" s="64">
        <f t="shared" si="122"/>
        <v>41600</v>
      </c>
      <c r="I969" s="70">
        <f t="shared" si="123"/>
        <v>9.3371456251016616E-2</v>
      </c>
      <c r="J969" s="70">
        <f t="shared" si="124"/>
        <v>7.8465422509311988E-2</v>
      </c>
      <c r="K969" s="115">
        <f t="shared" si="125"/>
        <v>1</v>
      </c>
      <c r="L969" s="129">
        <f t="shared" si="126"/>
        <v>1.4906033741704627E-2</v>
      </c>
    </row>
    <row r="970" spans="1:12">
      <c r="A970" s="80">
        <v>41236</v>
      </c>
      <c r="B970" s="52">
        <v>130.80330294049585</v>
      </c>
      <c r="C970" s="53">
        <v>7231.29</v>
      </c>
      <c r="D970" s="54">
        <f t="shared" si="127"/>
        <v>41600</v>
      </c>
      <c r="E970" s="53">
        <f t="shared" si="120"/>
        <v>142.98371156483293</v>
      </c>
      <c r="F970" s="81">
        <f t="shared" si="121"/>
        <v>7800.26</v>
      </c>
      <c r="H970" s="64">
        <f t="shared" si="122"/>
        <v>41600</v>
      </c>
      <c r="I970" s="70">
        <f t="shared" si="123"/>
        <v>9.3120038642128922E-2</v>
      </c>
      <c r="J970" s="70">
        <f t="shared" si="124"/>
        <v>7.868167367094947E-2</v>
      </c>
      <c r="K970" s="115">
        <f t="shared" si="125"/>
        <v>1</v>
      </c>
      <c r="L970" s="129">
        <f t="shared" si="126"/>
        <v>1.4438364971179452E-2</v>
      </c>
    </row>
    <row r="971" spans="1:12">
      <c r="A971" s="80">
        <v>41239</v>
      </c>
      <c r="B971" s="52">
        <v>130.893164809616</v>
      </c>
      <c r="C971" s="53">
        <v>7243.22</v>
      </c>
      <c r="D971" s="54">
        <f t="shared" si="127"/>
        <v>41604</v>
      </c>
      <c r="E971" s="53">
        <f t="shared" si="120"/>
        <v>143.12486255207628</v>
      </c>
      <c r="F971" s="81">
        <f t="shared" si="121"/>
        <v>7883.1</v>
      </c>
      <c r="H971" s="64">
        <f t="shared" si="122"/>
        <v>41604</v>
      </c>
      <c r="I971" s="70">
        <f t="shared" si="123"/>
        <v>9.3447948640032363E-2</v>
      </c>
      <c r="J971" s="70">
        <f t="shared" si="124"/>
        <v>8.8341925276327338E-2</v>
      </c>
      <c r="K971" s="115">
        <f t="shared" si="125"/>
        <v>1</v>
      </c>
      <c r="L971" s="129">
        <f t="shared" si="126"/>
        <v>5.1060233637050256E-3</v>
      </c>
    </row>
    <row r="972" spans="1:12">
      <c r="A972" s="80">
        <v>41240</v>
      </c>
      <c r="B972" s="52">
        <v>130.92313934435739</v>
      </c>
      <c r="C972" s="53">
        <v>7360.9</v>
      </c>
      <c r="D972" s="54">
        <f t="shared" si="127"/>
        <v>41605</v>
      </c>
      <c r="E972" s="53">
        <f t="shared" si="120"/>
        <v>143.15992814340154</v>
      </c>
      <c r="F972" s="81">
        <f t="shared" si="121"/>
        <v>7880.49</v>
      </c>
      <c r="H972" s="64">
        <f t="shared" si="122"/>
        <v>41605</v>
      </c>
      <c r="I972" s="70">
        <f t="shared" si="123"/>
        <v>9.3465439801734718E-2</v>
      </c>
      <c r="J972" s="70">
        <f t="shared" si="124"/>
        <v>7.0587835726609649E-2</v>
      </c>
      <c r="K972" s="115">
        <f t="shared" si="125"/>
        <v>1</v>
      </c>
      <c r="L972" s="129">
        <f t="shared" si="126"/>
        <v>2.2877604075125069E-2</v>
      </c>
    </row>
    <row r="973" spans="1:12">
      <c r="A973" s="80">
        <v>41242</v>
      </c>
      <c r="B973" s="52">
        <v>130.98310214217713</v>
      </c>
      <c r="C973" s="53">
        <v>7486.27</v>
      </c>
      <c r="D973" s="54">
        <f t="shared" si="127"/>
        <v>41607</v>
      </c>
      <c r="E973" s="53">
        <f t="shared" si="120"/>
        <v>143.22879634834979</v>
      </c>
      <c r="F973" s="81">
        <f t="shared" si="121"/>
        <v>8035.27</v>
      </c>
      <c r="H973" s="64">
        <f t="shared" si="122"/>
        <v>41607</v>
      </c>
      <c r="I973" s="70">
        <f t="shared" si="123"/>
        <v>9.3490641204087677E-2</v>
      </c>
      <c r="J973" s="70">
        <f t="shared" si="124"/>
        <v>7.3334250568039883E-2</v>
      </c>
      <c r="K973" s="115">
        <f t="shared" si="125"/>
        <v>1</v>
      </c>
      <c r="L973" s="129">
        <f t="shared" si="126"/>
        <v>2.0156390636047794E-2</v>
      </c>
    </row>
    <row r="974" spans="1:12">
      <c r="A974" s="80">
        <v>41243</v>
      </c>
      <c r="B974" s="52">
        <v>131.0128353063634</v>
      </c>
      <c r="C974" s="53">
        <v>7556.73</v>
      </c>
      <c r="D974" s="54">
        <f t="shared" si="127"/>
        <v>41607</v>
      </c>
      <c r="E974" s="53">
        <f t="shared" si="120"/>
        <v>143.22879634834979</v>
      </c>
      <c r="F974" s="81">
        <f t="shared" si="121"/>
        <v>8035.27</v>
      </c>
      <c r="H974" s="64">
        <f t="shared" si="122"/>
        <v>41607</v>
      </c>
      <c r="I974" s="70">
        <f t="shared" si="123"/>
        <v>9.3242475162226057E-2</v>
      </c>
      <c r="J974" s="70">
        <f t="shared" si="124"/>
        <v>6.332633295089285E-2</v>
      </c>
      <c r="K974" s="115">
        <f t="shared" si="125"/>
        <v>1</v>
      </c>
      <c r="L974" s="129">
        <f t="shared" si="126"/>
        <v>2.9916142211333208E-2</v>
      </c>
    </row>
    <row r="975" spans="1:12">
      <c r="A975" s="80">
        <v>41246</v>
      </c>
      <c r="B975" s="52">
        <v>131.10284112421888</v>
      </c>
      <c r="C975" s="53">
        <v>7545.33</v>
      </c>
      <c r="D975" s="54">
        <f t="shared" si="127"/>
        <v>41611</v>
      </c>
      <c r="E975" s="53">
        <f t="shared" si="120"/>
        <v>143.36503117056753</v>
      </c>
      <c r="F975" s="81">
        <f t="shared" si="121"/>
        <v>8068.78</v>
      </c>
      <c r="H975" s="64">
        <f t="shared" si="122"/>
        <v>41611</v>
      </c>
      <c r="I975" s="70">
        <f t="shared" si="123"/>
        <v>9.3531077901891635E-2</v>
      </c>
      <c r="J975" s="70">
        <f t="shared" si="124"/>
        <v>6.9374036655785787E-2</v>
      </c>
      <c r="K975" s="115">
        <f t="shared" si="125"/>
        <v>1</v>
      </c>
      <c r="L975" s="129">
        <f t="shared" si="126"/>
        <v>2.4157041246105848E-2</v>
      </c>
    </row>
    <row r="976" spans="1:12">
      <c r="A976" s="80">
        <v>41247</v>
      </c>
      <c r="B976" s="52">
        <v>131.13286367483633</v>
      </c>
      <c r="C976" s="53">
        <v>7568.85</v>
      </c>
      <c r="D976" s="54">
        <f t="shared" si="127"/>
        <v>41612</v>
      </c>
      <c r="E976" s="53">
        <f t="shared" si="120"/>
        <v>143.39872195289263</v>
      </c>
      <c r="F976" s="81">
        <f t="shared" si="121"/>
        <v>8015.59</v>
      </c>
      <c r="H976" s="64">
        <f t="shared" si="122"/>
        <v>41612</v>
      </c>
      <c r="I976" s="70">
        <f t="shared" si="123"/>
        <v>9.3537637586191602E-2</v>
      </c>
      <c r="J976" s="70">
        <f t="shared" si="124"/>
        <v>5.902349762513448E-2</v>
      </c>
      <c r="K976" s="115">
        <f t="shared" si="125"/>
        <v>1</v>
      </c>
      <c r="L976" s="129">
        <f t="shared" si="126"/>
        <v>3.4514139961057122E-2</v>
      </c>
    </row>
    <row r="977" spans="1:12">
      <c r="A977" s="80">
        <v>41248</v>
      </c>
      <c r="B977" s="52">
        <v>131.16302423348154</v>
      </c>
      <c r="C977" s="53">
        <v>7583.31</v>
      </c>
      <c r="D977" s="54">
        <f t="shared" si="127"/>
        <v>41613</v>
      </c>
      <c r="E977" s="53">
        <f t="shared" si="120"/>
        <v>143.43242065255157</v>
      </c>
      <c r="F977" s="81">
        <f t="shared" si="121"/>
        <v>8119.89</v>
      </c>
      <c r="H977" s="64">
        <f t="shared" si="122"/>
        <v>41613</v>
      </c>
      <c r="I977" s="70">
        <f t="shared" si="123"/>
        <v>9.354310401710042E-2</v>
      </c>
      <c r="J977" s="70">
        <f t="shared" si="124"/>
        <v>7.0758019914786585E-2</v>
      </c>
      <c r="K977" s="115">
        <f t="shared" si="125"/>
        <v>1</v>
      </c>
      <c r="L977" s="129">
        <f t="shared" si="126"/>
        <v>2.2785084102313835E-2</v>
      </c>
    </row>
    <row r="978" spans="1:12">
      <c r="A978" s="80">
        <v>41249</v>
      </c>
      <c r="B978" s="52">
        <v>131.19319172905523</v>
      </c>
      <c r="C978" s="53">
        <v>7622.38</v>
      </c>
      <c r="D978" s="54">
        <f t="shared" si="127"/>
        <v>41614</v>
      </c>
      <c r="E978" s="53">
        <f t="shared" si="120"/>
        <v>143.46541010930164</v>
      </c>
      <c r="F978" s="81">
        <f t="shared" si="121"/>
        <v>8144.32</v>
      </c>
      <c r="H978" s="64">
        <f t="shared" si="122"/>
        <v>41614</v>
      </c>
      <c r="I978" s="70">
        <f t="shared" si="123"/>
        <v>9.354310401710042E-2</v>
      </c>
      <c r="J978" s="70">
        <f t="shared" si="124"/>
        <v>6.8474675888633207E-2</v>
      </c>
      <c r="K978" s="115">
        <f t="shared" si="125"/>
        <v>1</v>
      </c>
      <c r="L978" s="129">
        <f t="shared" si="126"/>
        <v>2.5068428128467213E-2</v>
      </c>
    </row>
    <row r="979" spans="1:12">
      <c r="A979" s="80">
        <v>41250</v>
      </c>
      <c r="B979" s="52">
        <v>131.22336616315292</v>
      </c>
      <c r="C979" s="53">
        <v>7592.16</v>
      </c>
      <c r="D979" s="54">
        <f t="shared" si="127"/>
        <v>41614</v>
      </c>
      <c r="E979" s="53">
        <f t="shared" si="120"/>
        <v>143.46541010930164</v>
      </c>
      <c r="F979" s="81">
        <f t="shared" si="121"/>
        <v>8144.32</v>
      </c>
      <c r="H979" s="64">
        <f t="shared" si="122"/>
        <v>41614</v>
      </c>
      <c r="I979" s="70">
        <f t="shared" si="123"/>
        <v>9.3291646938304496E-2</v>
      </c>
      <c r="J979" s="70">
        <f t="shared" si="124"/>
        <v>7.2727655897662835E-2</v>
      </c>
      <c r="K979" s="115">
        <f t="shared" si="125"/>
        <v>1</v>
      </c>
      <c r="L979" s="129">
        <f t="shared" si="126"/>
        <v>2.056399104064166E-2</v>
      </c>
    </row>
    <row r="980" spans="1:12">
      <c r="A980" s="80">
        <v>41253</v>
      </c>
      <c r="B980" s="52">
        <v>131.31509129610097</v>
      </c>
      <c r="C980" s="53">
        <v>7594.1</v>
      </c>
      <c r="D980" s="54">
        <f t="shared" si="127"/>
        <v>41618</v>
      </c>
      <c r="E980" s="53">
        <f t="shared" si="120"/>
        <v>143.60387933162608</v>
      </c>
      <c r="F980" s="81">
        <f t="shared" si="121"/>
        <v>8241.92</v>
      </c>
      <c r="H980" s="64">
        <f t="shared" si="122"/>
        <v>41618</v>
      </c>
      <c r="I980" s="70">
        <f t="shared" si="123"/>
        <v>9.3582450533543415E-2</v>
      </c>
      <c r="J980" s="70">
        <f t="shared" si="124"/>
        <v>8.5305697844379136E-2</v>
      </c>
      <c r="K980" s="115">
        <f t="shared" si="125"/>
        <v>1</v>
      </c>
      <c r="L980" s="129">
        <f t="shared" si="126"/>
        <v>8.2767526891642795E-3</v>
      </c>
    </row>
    <row r="981" spans="1:12">
      <c r="A981" s="80">
        <v>41254</v>
      </c>
      <c r="B981" s="52">
        <v>131.34568771237295</v>
      </c>
      <c r="C981" s="53">
        <v>7581.11</v>
      </c>
      <c r="D981" s="54">
        <f t="shared" si="127"/>
        <v>41619</v>
      </c>
      <c r="E981" s="53">
        <f t="shared" si="120"/>
        <v>143.63834426266567</v>
      </c>
      <c r="F981" s="81">
        <f t="shared" si="121"/>
        <v>8209.43</v>
      </c>
      <c r="H981" s="64">
        <f t="shared" si="122"/>
        <v>41619</v>
      </c>
      <c r="I981" s="70">
        <f t="shared" si="123"/>
        <v>9.3590103827479787E-2</v>
      </c>
      <c r="J981" s="70">
        <f t="shared" si="124"/>
        <v>8.287968384576927E-2</v>
      </c>
      <c r="K981" s="115">
        <f t="shared" si="125"/>
        <v>1</v>
      </c>
      <c r="L981" s="129">
        <f t="shared" si="126"/>
        <v>1.0710419981710517E-2</v>
      </c>
    </row>
    <row r="982" spans="1:12">
      <c r="A982" s="80">
        <v>41255</v>
      </c>
      <c r="B982" s="52">
        <v>131.37642260329764</v>
      </c>
      <c r="C982" s="53">
        <v>7567.19</v>
      </c>
      <c r="D982" s="54">
        <f t="shared" si="127"/>
        <v>41620</v>
      </c>
      <c r="E982" s="53">
        <f t="shared" si="120"/>
        <v>143.67195563522316</v>
      </c>
      <c r="F982" s="81">
        <f t="shared" si="121"/>
        <v>8117.22</v>
      </c>
      <c r="H982" s="64">
        <f t="shared" si="122"/>
        <v>41620</v>
      </c>
      <c r="I982" s="70">
        <f t="shared" si="123"/>
        <v>9.3590103827480009E-2</v>
      </c>
      <c r="J982" s="70">
        <f t="shared" si="124"/>
        <v>7.2686162234594454E-2</v>
      </c>
      <c r="K982" s="115">
        <f t="shared" si="125"/>
        <v>1</v>
      </c>
      <c r="L982" s="129">
        <f t="shared" si="126"/>
        <v>2.0903941592885555E-2</v>
      </c>
    </row>
    <row r="983" spans="1:12">
      <c r="A983" s="80">
        <v>41256</v>
      </c>
      <c r="B983" s="52">
        <v>131.4069019333416</v>
      </c>
      <c r="C983" s="53">
        <v>7520.33</v>
      </c>
      <c r="D983" s="54">
        <f t="shared" si="127"/>
        <v>41621</v>
      </c>
      <c r="E983" s="53">
        <f t="shared" si="120"/>
        <v>143.70586221675305</v>
      </c>
      <c r="F983" s="81">
        <f t="shared" si="121"/>
        <v>8027.89</v>
      </c>
      <c r="H983" s="64">
        <f t="shared" si="122"/>
        <v>41621</v>
      </c>
      <c r="I983" s="70">
        <f t="shared" si="123"/>
        <v>9.3594477173278845E-2</v>
      </c>
      <c r="J983" s="70">
        <f t="shared" si="124"/>
        <v>6.7491719113389914E-2</v>
      </c>
      <c r="K983" s="115">
        <f t="shared" si="125"/>
        <v>1</v>
      </c>
      <c r="L983" s="129">
        <f t="shared" si="126"/>
        <v>2.6102758059888931E-2</v>
      </c>
    </row>
    <row r="984" spans="1:12">
      <c r="A984" s="80">
        <v>41257</v>
      </c>
      <c r="B984" s="52">
        <v>131.43738833459014</v>
      </c>
      <c r="C984" s="53">
        <v>7556.43</v>
      </c>
      <c r="D984" s="54">
        <f t="shared" si="127"/>
        <v>41621</v>
      </c>
      <c r="E984" s="53">
        <f t="shared" si="120"/>
        <v>143.70586221675305</v>
      </c>
      <c r="F984" s="81">
        <f t="shared" si="121"/>
        <v>8027.89</v>
      </c>
      <c r="H984" s="64">
        <f t="shared" si="122"/>
        <v>41621</v>
      </c>
      <c r="I984" s="70">
        <f t="shared" si="123"/>
        <v>9.3340822102551124E-2</v>
      </c>
      <c r="J984" s="70">
        <f t="shared" si="124"/>
        <v>6.2391896702543415E-2</v>
      </c>
      <c r="K984" s="115">
        <f t="shared" si="125"/>
        <v>1</v>
      </c>
      <c r="L984" s="129">
        <f t="shared" si="126"/>
        <v>3.094892540000771E-2</v>
      </c>
    </row>
    <row r="985" spans="1:12">
      <c r="A985" s="80">
        <v>41260</v>
      </c>
      <c r="B985" s="52">
        <v>131.52886875687102</v>
      </c>
      <c r="C985" s="53">
        <v>7528.5</v>
      </c>
      <c r="D985" s="54">
        <f t="shared" si="127"/>
        <v>41625</v>
      </c>
      <c r="E985" s="53">
        <f t="shared" si="120"/>
        <v>143.84326964689996</v>
      </c>
      <c r="F985" s="81">
        <f t="shared" si="121"/>
        <v>7989.69</v>
      </c>
      <c r="H985" s="64">
        <f t="shared" si="122"/>
        <v>41625</v>
      </c>
      <c r="I985" s="70">
        <f t="shared" si="123"/>
        <v>9.362508023080407E-2</v>
      </c>
      <c r="J985" s="70">
        <f t="shared" si="124"/>
        <v>6.1259214983064192E-2</v>
      </c>
      <c r="K985" s="115">
        <f t="shared" si="125"/>
        <v>1</v>
      </c>
      <c r="L985" s="129">
        <f t="shared" si="126"/>
        <v>3.2365865247739878E-2</v>
      </c>
    </row>
    <row r="986" spans="1:12">
      <c r="A986" s="80">
        <v>41261</v>
      </c>
      <c r="B986" s="52">
        <v>131.55951498329136</v>
      </c>
      <c r="C986" s="53">
        <v>7578.55</v>
      </c>
      <c r="D986" s="54">
        <f t="shared" si="127"/>
        <v>41626</v>
      </c>
      <c r="E986" s="53">
        <f t="shared" si="120"/>
        <v>143.87764818834557</v>
      </c>
      <c r="F986" s="81">
        <f t="shared" si="121"/>
        <v>8091.83</v>
      </c>
      <c r="H986" s="64">
        <f t="shared" si="122"/>
        <v>41626</v>
      </c>
      <c r="I986" s="70">
        <f t="shared" si="123"/>
        <v>9.3631640452753739E-2</v>
      </c>
      <c r="J986" s="70">
        <f t="shared" si="124"/>
        <v>6.7727995460873158E-2</v>
      </c>
      <c r="K986" s="115">
        <f t="shared" si="125"/>
        <v>1</v>
      </c>
      <c r="L986" s="129">
        <f t="shared" si="126"/>
        <v>2.5903644991880581E-2</v>
      </c>
    </row>
    <row r="987" spans="1:12">
      <c r="A987" s="80">
        <v>41262</v>
      </c>
      <c r="B987" s="52">
        <v>131.59029990979747</v>
      </c>
      <c r="C987" s="53">
        <v>7620.71</v>
      </c>
      <c r="D987" s="54">
        <f t="shared" si="127"/>
        <v>41627</v>
      </c>
      <c r="E987" s="53">
        <f t="shared" si="120"/>
        <v>143.91217882391078</v>
      </c>
      <c r="F987" s="81">
        <f t="shared" si="121"/>
        <v>8026.09</v>
      </c>
      <c r="H987" s="64">
        <f t="shared" si="122"/>
        <v>41627</v>
      </c>
      <c r="I987" s="70">
        <f t="shared" si="123"/>
        <v>9.3638200707496733E-2</v>
      </c>
      <c r="J987" s="70">
        <f t="shared" si="124"/>
        <v>5.3194518620968356E-2</v>
      </c>
      <c r="K987" s="115">
        <f t="shared" si="125"/>
        <v>1</v>
      </c>
      <c r="L987" s="129">
        <f t="shared" si="126"/>
        <v>4.0443682086528376E-2</v>
      </c>
    </row>
    <row r="988" spans="1:12">
      <c r="A988" s="80">
        <v>41263</v>
      </c>
      <c r="B988" s="52">
        <v>131.62122363027626</v>
      </c>
      <c r="C988" s="53">
        <v>7603.72</v>
      </c>
      <c r="D988" s="54">
        <f t="shared" si="127"/>
        <v>41628</v>
      </c>
      <c r="E988" s="53">
        <f t="shared" si="120"/>
        <v>143.94671774682851</v>
      </c>
      <c r="F988" s="81">
        <f t="shared" si="121"/>
        <v>8166.18</v>
      </c>
      <c r="H988" s="64">
        <f t="shared" si="122"/>
        <v>41628</v>
      </c>
      <c r="I988" s="70">
        <f t="shared" si="123"/>
        <v>9.3643667613777293E-2</v>
      </c>
      <c r="J988" s="70">
        <f t="shared" si="124"/>
        <v>7.3971687542413456E-2</v>
      </c>
      <c r="K988" s="115">
        <f t="shared" si="125"/>
        <v>1</v>
      </c>
      <c r="L988" s="129">
        <f t="shared" si="126"/>
        <v>1.9671980071363837E-2</v>
      </c>
    </row>
    <row r="989" spans="1:12">
      <c r="A989" s="80">
        <v>41264</v>
      </c>
      <c r="B989" s="52">
        <v>131.65189137538212</v>
      </c>
      <c r="C989" s="53">
        <v>7515.43</v>
      </c>
      <c r="D989" s="54">
        <f t="shared" si="127"/>
        <v>41628</v>
      </c>
      <c r="E989" s="53">
        <f t="shared" si="120"/>
        <v>143.94671774682851</v>
      </c>
      <c r="F989" s="81">
        <f t="shared" si="121"/>
        <v>8166.18</v>
      </c>
      <c r="H989" s="64">
        <f t="shared" si="122"/>
        <v>41628</v>
      </c>
      <c r="I989" s="70">
        <f t="shared" si="123"/>
        <v>9.3388907998213755E-2</v>
      </c>
      <c r="J989" s="70">
        <f t="shared" si="124"/>
        <v>8.6588525207473177E-2</v>
      </c>
      <c r="K989" s="115">
        <f t="shared" si="125"/>
        <v>1</v>
      </c>
      <c r="L989" s="129">
        <f t="shared" si="126"/>
        <v>6.8003827907405778E-3</v>
      </c>
    </row>
    <row r="990" spans="1:12">
      <c r="A990" s="80">
        <v>41267</v>
      </c>
      <c r="B990" s="52">
        <v>131.74391604745352</v>
      </c>
      <c r="C990" s="53">
        <v>7528.54</v>
      </c>
      <c r="D990" s="54">
        <f t="shared" si="127"/>
        <v>41632</v>
      </c>
      <c r="E990" s="53">
        <f t="shared" si="120"/>
        <v>144.08478741949892</v>
      </c>
      <c r="F990" s="81">
        <f t="shared" si="121"/>
        <v>8158.51</v>
      </c>
      <c r="H990" s="64">
        <f t="shared" si="122"/>
        <v>41632</v>
      </c>
      <c r="I990" s="70">
        <f t="shared" si="123"/>
        <v>9.3673178559534165E-2</v>
      </c>
      <c r="J990" s="70">
        <f t="shared" si="124"/>
        <v>8.3677578919684414E-2</v>
      </c>
      <c r="K990" s="115">
        <f t="shared" si="125"/>
        <v>1</v>
      </c>
      <c r="L990" s="129">
        <f t="shared" si="126"/>
        <v>9.9955996398497504E-3</v>
      </c>
    </row>
    <row r="991" spans="1:12">
      <c r="A991" s="80">
        <v>41269</v>
      </c>
      <c r="B991" s="52">
        <v>131.80557220016371</v>
      </c>
      <c r="C991" s="53">
        <v>7592.65</v>
      </c>
      <c r="D991" s="54">
        <f t="shared" si="127"/>
        <v>41634</v>
      </c>
      <c r="E991" s="53">
        <f t="shared" si="120"/>
        <v>144.15394811746029</v>
      </c>
      <c r="F991" s="81">
        <f t="shared" si="121"/>
        <v>8172.2</v>
      </c>
      <c r="H991" s="64">
        <f t="shared" si="122"/>
        <v>41634</v>
      </c>
      <c r="I991" s="70">
        <f t="shared" si="123"/>
        <v>9.3686296498481703E-2</v>
      </c>
      <c r="J991" s="70">
        <f t="shared" si="124"/>
        <v>7.6330398477475025E-2</v>
      </c>
      <c r="K991" s="115">
        <f t="shared" si="125"/>
        <v>1</v>
      </c>
      <c r="L991" s="129">
        <f t="shared" si="126"/>
        <v>1.7355898021006677E-2</v>
      </c>
    </row>
    <row r="992" spans="1:12">
      <c r="A992" s="80">
        <v>41270</v>
      </c>
      <c r="B992" s="52">
        <v>131.83654650963075</v>
      </c>
      <c r="C992" s="53">
        <v>7547.04</v>
      </c>
      <c r="D992" s="54">
        <f t="shared" si="127"/>
        <v>41635</v>
      </c>
      <c r="E992" s="53">
        <f t="shared" si="120"/>
        <v>144.18840091106037</v>
      </c>
      <c r="F992" s="81">
        <f t="shared" si="121"/>
        <v>8217.6299999999992</v>
      </c>
      <c r="H992" s="64">
        <f t="shared" si="122"/>
        <v>41635</v>
      </c>
      <c r="I992" s="70">
        <f t="shared" si="123"/>
        <v>9.3690670215844207E-2</v>
      </c>
      <c r="J992" s="70">
        <f t="shared" si="124"/>
        <v>8.885470330089662E-2</v>
      </c>
      <c r="K992" s="115">
        <f t="shared" si="125"/>
        <v>1</v>
      </c>
      <c r="L992" s="129">
        <f t="shared" si="126"/>
        <v>4.835966914947587E-3</v>
      </c>
    </row>
    <row r="993" spans="1:12">
      <c r="A993" s="80">
        <v>41271</v>
      </c>
      <c r="B993" s="52">
        <v>131.86713258842099</v>
      </c>
      <c r="C993" s="53">
        <v>7596.16</v>
      </c>
      <c r="D993" s="54">
        <f t="shared" si="127"/>
        <v>41635</v>
      </c>
      <c r="E993" s="53">
        <f t="shared" si="120"/>
        <v>144.18840091106037</v>
      </c>
      <c r="F993" s="81">
        <f t="shared" si="121"/>
        <v>8217.6299999999992</v>
      </c>
      <c r="H993" s="64">
        <f t="shared" si="122"/>
        <v>41635</v>
      </c>
      <c r="I993" s="70">
        <f t="shared" si="123"/>
        <v>9.3436992833506816E-2</v>
      </c>
      <c r="J993" s="70">
        <f t="shared" si="124"/>
        <v>8.1813705872440634E-2</v>
      </c>
      <c r="K993" s="115">
        <f t="shared" si="125"/>
        <v>1</v>
      </c>
      <c r="L993" s="129">
        <f t="shared" si="126"/>
        <v>1.1623286961066182E-2</v>
      </c>
    </row>
    <row r="994" spans="1:12">
      <c r="A994" s="80">
        <v>41274</v>
      </c>
      <c r="B994" s="52">
        <v>131.96009891689582</v>
      </c>
      <c r="C994" s="53">
        <v>7591.99</v>
      </c>
      <c r="D994" s="54">
        <f t="shared" si="127"/>
        <v>41639</v>
      </c>
      <c r="E994" s="53">
        <f t="shared" si="120"/>
        <v>144.32756794600732</v>
      </c>
      <c r="F994" s="81">
        <f t="shared" si="121"/>
        <v>8204.85</v>
      </c>
      <c r="H994" s="64">
        <f t="shared" si="122"/>
        <v>41639</v>
      </c>
      <c r="I994" s="70">
        <f t="shared" si="123"/>
        <v>9.3721277345359733E-2</v>
      </c>
      <c r="J994" s="70">
        <f t="shared" si="124"/>
        <v>8.0724553114532638E-2</v>
      </c>
      <c r="K994" s="115">
        <f t="shared" si="125"/>
        <v>1</v>
      </c>
      <c r="L994" s="129">
        <f t="shared" si="126"/>
        <v>1.2996724230827095E-2</v>
      </c>
    </row>
    <row r="995" spans="1:12">
      <c r="A995" s="80">
        <v>41275</v>
      </c>
      <c r="B995" s="52">
        <v>131.99018581944887</v>
      </c>
      <c r="C995" s="53">
        <v>7650.82</v>
      </c>
      <c r="D995" s="54">
        <f t="shared" si="127"/>
        <v>41640</v>
      </c>
      <c r="E995" s="53">
        <f t="shared" si="120"/>
        <v>144.37187650936676</v>
      </c>
      <c r="F995" s="81">
        <f t="shared" si="121"/>
        <v>8201.82</v>
      </c>
      <c r="H995" s="64">
        <f t="shared" si="122"/>
        <v>41640</v>
      </c>
      <c r="I995" s="70">
        <f t="shared" si="123"/>
        <v>9.3807661630653127E-2</v>
      </c>
      <c r="J995" s="70">
        <f t="shared" si="124"/>
        <v>7.2018424168912576E-2</v>
      </c>
      <c r="K995" s="115">
        <f t="shared" si="125"/>
        <v>1</v>
      </c>
      <c r="L995" s="129">
        <f t="shared" si="126"/>
        <v>2.1789237461740552E-2</v>
      </c>
    </row>
    <row r="996" spans="1:12">
      <c r="A996" s="80">
        <v>41276</v>
      </c>
      <c r="B996" s="52">
        <v>132.02027958181569</v>
      </c>
      <c r="C996" s="53">
        <v>7705.36</v>
      </c>
      <c r="D996" s="54">
        <f t="shared" si="127"/>
        <v>41641</v>
      </c>
      <c r="E996" s="53">
        <f t="shared" si="120"/>
        <v>144.41157877540684</v>
      </c>
      <c r="F996" s="81">
        <f t="shared" si="121"/>
        <v>8097.05</v>
      </c>
      <c r="H996" s="64">
        <f t="shared" si="122"/>
        <v>41641</v>
      </c>
      <c r="I996" s="70">
        <f t="shared" si="123"/>
        <v>9.3859058872178824E-2</v>
      </c>
      <c r="J996" s="70">
        <f t="shared" si="124"/>
        <v>5.0833445809151057E-2</v>
      </c>
      <c r="K996" s="115">
        <f t="shared" si="125"/>
        <v>1</v>
      </c>
      <c r="L996" s="129">
        <f t="shared" si="126"/>
        <v>4.3025613063027768E-2</v>
      </c>
    </row>
    <row r="997" spans="1:12">
      <c r="A997" s="80">
        <v>41277</v>
      </c>
      <c r="B997" s="52">
        <v>132.05024818528076</v>
      </c>
      <c r="C997" s="53">
        <v>7726.21</v>
      </c>
      <c r="D997" s="54">
        <f t="shared" si="127"/>
        <v>41642</v>
      </c>
      <c r="E997" s="53">
        <f t="shared" si="120"/>
        <v>144.44623755431294</v>
      </c>
      <c r="F997" s="81">
        <f t="shared" si="121"/>
        <v>8084.05</v>
      </c>
      <c r="H997" s="64">
        <f t="shared" si="122"/>
        <v>41642</v>
      </c>
      <c r="I997" s="70">
        <f t="shared" si="123"/>
        <v>9.3873275812698775E-2</v>
      </c>
      <c r="J997" s="70">
        <f t="shared" si="124"/>
        <v>4.6315075567451514E-2</v>
      </c>
      <c r="K997" s="115">
        <f t="shared" si="125"/>
        <v>1</v>
      </c>
      <c r="L997" s="129">
        <f t="shared" si="126"/>
        <v>4.7558200245247262E-2</v>
      </c>
    </row>
    <row r="998" spans="1:12">
      <c r="A998" s="80">
        <v>41278</v>
      </c>
      <c r="B998" s="52">
        <v>132.08022359161882</v>
      </c>
      <c r="C998" s="53">
        <v>7734.77</v>
      </c>
      <c r="D998" s="54">
        <f t="shared" si="127"/>
        <v>41642</v>
      </c>
      <c r="E998" s="53">
        <f t="shared" si="120"/>
        <v>144.44623755431294</v>
      </c>
      <c r="F998" s="81">
        <f t="shared" si="121"/>
        <v>8084.05</v>
      </c>
      <c r="H998" s="64">
        <f t="shared" si="122"/>
        <v>41642</v>
      </c>
      <c r="I998" s="70">
        <f t="shared" si="123"/>
        <v>9.3625022932493085E-2</v>
      </c>
      <c r="J998" s="70">
        <f t="shared" si="124"/>
        <v>4.5157128136971147E-2</v>
      </c>
      <c r="K998" s="115">
        <f t="shared" si="125"/>
        <v>1</v>
      </c>
      <c r="L998" s="129">
        <f t="shared" si="126"/>
        <v>4.8467894795521937E-2</v>
      </c>
    </row>
    <row r="999" spans="1:12">
      <c r="A999" s="80">
        <v>41281</v>
      </c>
      <c r="B999" s="52">
        <v>132.1701702238847</v>
      </c>
      <c r="C999" s="53">
        <v>7699.11</v>
      </c>
      <c r="D999" s="54">
        <f t="shared" si="127"/>
        <v>41646</v>
      </c>
      <c r="E999" s="53">
        <f t="shared" si="120"/>
        <v>144.57553694330574</v>
      </c>
      <c r="F999" s="81">
        <f t="shared" si="121"/>
        <v>8020.38</v>
      </c>
      <c r="H999" s="64">
        <f t="shared" si="122"/>
        <v>41646</v>
      </c>
      <c r="I999" s="70">
        <f t="shared" si="123"/>
        <v>9.3859050785872755E-2</v>
      </c>
      <c r="J999" s="70">
        <f t="shared" si="124"/>
        <v>4.1728199752958606E-2</v>
      </c>
      <c r="K999" s="115">
        <f t="shared" si="125"/>
        <v>1</v>
      </c>
      <c r="L999" s="129">
        <f t="shared" si="126"/>
        <v>5.2130851032914149E-2</v>
      </c>
    </row>
    <row r="1000" spans="1:12">
      <c r="A1000" s="80">
        <v>41282</v>
      </c>
      <c r="B1000" s="52">
        <v>132.20004068235531</v>
      </c>
      <c r="C1000" s="53">
        <v>7716.21</v>
      </c>
      <c r="D1000" s="54">
        <f t="shared" si="127"/>
        <v>41647</v>
      </c>
      <c r="E1000" s="53">
        <f t="shared" si="120"/>
        <v>144.59794615153194</v>
      </c>
      <c r="F1000" s="81">
        <f t="shared" si="121"/>
        <v>8036.43</v>
      </c>
      <c r="H1000" s="64">
        <f t="shared" si="122"/>
        <v>41647</v>
      </c>
      <c r="I1000" s="70">
        <f t="shared" si="123"/>
        <v>9.3781404341363173E-2</v>
      </c>
      <c r="J1000" s="70">
        <f t="shared" si="124"/>
        <v>4.1499648143324297E-2</v>
      </c>
      <c r="K1000" s="115">
        <f t="shared" si="125"/>
        <v>1</v>
      </c>
      <c r="L1000" s="129">
        <f t="shared" si="126"/>
        <v>5.2281756198038876E-2</v>
      </c>
    </row>
    <row r="1001" spans="1:12">
      <c r="A1001" s="80">
        <v>41283</v>
      </c>
      <c r="B1001" s="52">
        <v>132.23005009159019</v>
      </c>
      <c r="C1001" s="53">
        <v>7677.35</v>
      </c>
      <c r="D1001" s="54">
        <f t="shared" si="127"/>
        <v>41648</v>
      </c>
      <c r="E1001" s="53">
        <f t="shared" si="120"/>
        <v>144.62310619416229</v>
      </c>
      <c r="F1001" s="81">
        <f t="shared" si="121"/>
        <v>8028.3</v>
      </c>
      <c r="H1001" s="64">
        <f t="shared" si="122"/>
        <v>41648</v>
      </c>
      <c r="I1001" s="70">
        <f t="shared" si="123"/>
        <v>9.372344708323066E-2</v>
      </c>
      <c r="J1001" s="70">
        <f t="shared" si="124"/>
        <v>4.5712387737956384E-2</v>
      </c>
      <c r="K1001" s="115">
        <f t="shared" si="125"/>
        <v>1</v>
      </c>
      <c r="L1001" s="129">
        <f t="shared" si="126"/>
        <v>4.8011059345274276E-2</v>
      </c>
    </row>
    <row r="1002" spans="1:12">
      <c r="A1002" s="80">
        <v>41284</v>
      </c>
      <c r="B1002" s="52">
        <v>132.26006631296099</v>
      </c>
      <c r="C1002" s="53">
        <v>7673.71</v>
      </c>
      <c r="D1002" s="54">
        <f t="shared" si="127"/>
        <v>41649</v>
      </c>
      <c r="E1002" s="53">
        <f t="shared" si="120"/>
        <v>144.67401352754263</v>
      </c>
      <c r="F1002" s="81">
        <f t="shared" si="121"/>
        <v>8032.39</v>
      </c>
      <c r="H1002" s="64">
        <f t="shared" si="122"/>
        <v>41649</v>
      </c>
      <c r="I1002" s="70">
        <f t="shared" si="123"/>
        <v>9.3860131486756426E-2</v>
      </c>
      <c r="J1002" s="70">
        <f t="shared" si="124"/>
        <v>4.6741406698976196E-2</v>
      </c>
      <c r="K1002" s="115">
        <f t="shared" si="125"/>
        <v>1</v>
      </c>
      <c r="L1002" s="129">
        <f t="shared" si="126"/>
        <v>4.7118724787780231E-2</v>
      </c>
    </row>
    <row r="1003" spans="1:12">
      <c r="A1003" s="80">
        <v>41285</v>
      </c>
      <c r="B1003" s="52">
        <v>132.28969256781508</v>
      </c>
      <c r="C1003" s="53">
        <v>7651.4</v>
      </c>
      <c r="D1003" s="54">
        <f t="shared" si="127"/>
        <v>41649</v>
      </c>
      <c r="E1003" s="53">
        <f t="shared" si="120"/>
        <v>144.67401352754263</v>
      </c>
      <c r="F1003" s="81">
        <f t="shared" si="121"/>
        <v>8032.39</v>
      </c>
      <c r="H1003" s="64">
        <f t="shared" si="122"/>
        <v>41649</v>
      </c>
      <c r="I1003" s="70">
        <f t="shared" si="123"/>
        <v>9.3615161690537851E-2</v>
      </c>
      <c r="J1003" s="70">
        <f t="shared" si="124"/>
        <v>4.9793501842800181E-2</v>
      </c>
      <c r="K1003" s="115">
        <f t="shared" si="125"/>
        <v>1</v>
      </c>
      <c r="L1003" s="129">
        <f t="shared" si="126"/>
        <v>4.3821659847737671E-2</v>
      </c>
    </row>
    <row r="1004" spans="1:12">
      <c r="A1004" s="80">
        <v>41288</v>
      </c>
      <c r="B1004" s="52">
        <v>132.37938497937606</v>
      </c>
      <c r="C1004" s="53">
        <v>7744.94</v>
      </c>
      <c r="D1004" s="54">
        <f t="shared" si="127"/>
        <v>41653</v>
      </c>
      <c r="E1004" s="53">
        <f t="shared" si="120"/>
        <v>144.80539989654736</v>
      </c>
      <c r="F1004" s="81">
        <f t="shared" si="121"/>
        <v>8124</v>
      </c>
      <c r="H1004" s="64">
        <f t="shared" si="122"/>
        <v>41653</v>
      </c>
      <c r="I1004" s="70">
        <f t="shared" si="123"/>
        <v>9.3866691699067806E-2</v>
      </c>
      <c r="J1004" s="70">
        <f t="shared" si="124"/>
        <v>4.8942922734068972E-2</v>
      </c>
      <c r="K1004" s="115">
        <f t="shared" si="125"/>
        <v>1</v>
      </c>
      <c r="L1004" s="129">
        <f t="shared" si="126"/>
        <v>4.4923768964998834E-2</v>
      </c>
    </row>
    <row r="1005" spans="1:12">
      <c r="A1005" s="80">
        <v>41289</v>
      </c>
      <c r="B1005" s="52">
        <v>132.40930272038139</v>
      </c>
      <c r="C1005" s="53">
        <v>7786.81</v>
      </c>
      <c r="D1005" s="54">
        <f t="shared" si="127"/>
        <v>41654</v>
      </c>
      <c r="E1005" s="53">
        <f t="shared" si="120"/>
        <v>144.83899474932335</v>
      </c>
      <c r="F1005" s="81">
        <f t="shared" si="121"/>
        <v>8226.89</v>
      </c>
      <c r="H1005" s="64">
        <f t="shared" si="122"/>
        <v>41654</v>
      </c>
      <c r="I1005" s="70">
        <f t="shared" si="123"/>
        <v>9.3873253416269842E-2</v>
      </c>
      <c r="J1005" s="70">
        <f t="shared" si="124"/>
        <v>5.6516082965938352E-2</v>
      </c>
      <c r="K1005" s="115">
        <f t="shared" si="125"/>
        <v>1</v>
      </c>
      <c r="L1005" s="129">
        <f t="shared" si="126"/>
        <v>3.7357170450331489E-2</v>
      </c>
    </row>
    <row r="1006" spans="1:12">
      <c r="A1006" s="80">
        <v>41290</v>
      </c>
      <c r="B1006" s="52">
        <v>132.43922722279621</v>
      </c>
      <c r="C1006" s="53">
        <v>7716.56</v>
      </c>
      <c r="D1006" s="54">
        <f t="shared" si="127"/>
        <v>41655</v>
      </c>
      <c r="E1006" s="53">
        <f t="shared" si="120"/>
        <v>144.8691212602312</v>
      </c>
      <c r="F1006" s="81">
        <f t="shared" si="121"/>
        <v>8224.2900000000009</v>
      </c>
      <c r="H1006" s="64">
        <f t="shared" si="122"/>
        <v>41655</v>
      </c>
      <c r="I1006" s="70">
        <f t="shared" si="123"/>
        <v>9.3853568146579303E-2</v>
      </c>
      <c r="J1006" s="70">
        <f t="shared" si="124"/>
        <v>6.579745378769819E-2</v>
      </c>
      <c r="K1006" s="115">
        <f t="shared" si="125"/>
        <v>1</v>
      </c>
      <c r="L1006" s="129">
        <f t="shared" si="126"/>
        <v>2.8056114358881112E-2</v>
      </c>
    </row>
    <row r="1007" spans="1:12">
      <c r="A1007" s="80">
        <v>41291</v>
      </c>
      <c r="B1007" s="52">
        <v>132.46915848814857</v>
      </c>
      <c r="C1007" s="53">
        <v>7764.62</v>
      </c>
      <c r="D1007" s="54">
        <f t="shared" si="127"/>
        <v>41656</v>
      </c>
      <c r="E1007" s="53">
        <f t="shared" si="120"/>
        <v>144.90084759778719</v>
      </c>
      <c r="F1007" s="81">
        <f t="shared" si="121"/>
        <v>8149.77</v>
      </c>
      <c r="H1007" s="64">
        <f t="shared" si="122"/>
        <v>41656</v>
      </c>
      <c r="I1007" s="70">
        <f t="shared" si="123"/>
        <v>9.3845912901687534E-2</v>
      </c>
      <c r="J1007" s="70">
        <f t="shared" si="124"/>
        <v>4.9603200156607796E-2</v>
      </c>
      <c r="K1007" s="115">
        <f t="shared" si="125"/>
        <v>1</v>
      </c>
      <c r="L1007" s="129">
        <f t="shared" si="126"/>
        <v>4.4242712745079738E-2</v>
      </c>
    </row>
    <row r="1008" spans="1:12">
      <c r="A1008" s="80">
        <v>41292</v>
      </c>
      <c r="B1008" s="52">
        <v>132.4990965179669</v>
      </c>
      <c r="C1008" s="53">
        <v>7797.01</v>
      </c>
      <c r="D1008" s="54">
        <f t="shared" si="127"/>
        <v>41656</v>
      </c>
      <c r="E1008" s="53">
        <f t="shared" si="120"/>
        <v>144.90084759778719</v>
      </c>
      <c r="F1008" s="81">
        <f t="shared" si="121"/>
        <v>8149.77</v>
      </c>
      <c r="H1008" s="64">
        <f t="shared" si="122"/>
        <v>41656</v>
      </c>
      <c r="I1008" s="70">
        <f t="shared" si="123"/>
        <v>9.3598759582021795E-2</v>
      </c>
      <c r="J1008" s="70">
        <f t="shared" si="124"/>
        <v>4.5242984169572731E-2</v>
      </c>
      <c r="K1008" s="115">
        <f t="shared" si="125"/>
        <v>1</v>
      </c>
      <c r="L1008" s="129">
        <f t="shared" si="126"/>
        <v>4.8355775412449065E-2</v>
      </c>
    </row>
    <row r="1009" spans="1:12">
      <c r="A1009" s="80">
        <v>41295</v>
      </c>
      <c r="B1009" s="52">
        <v>132.58853340811652</v>
      </c>
      <c r="C1009" s="53">
        <v>7820.19</v>
      </c>
      <c r="D1009" s="54">
        <f t="shared" si="127"/>
        <v>41660</v>
      </c>
      <c r="E1009" s="53">
        <f t="shared" si="120"/>
        <v>145.05012915504355</v>
      </c>
      <c r="F1009" s="81">
        <f t="shared" si="121"/>
        <v>8218.2900000000009</v>
      </c>
      <c r="H1009" s="64">
        <f t="shared" si="122"/>
        <v>41660</v>
      </c>
      <c r="I1009" s="70">
        <f t="shared" si="123"/>
        <v>9.3986979315695329E-2</v>
      </c>
      <c r="J1009" s="70">
        <f t="shared" si="124"/>
        <v>5.0906691525397951E-2</v>
      </c>
      <c r="K1009" s="115">
        <f t="shared" si="125"/>
        <v>1</v>
      </c>
      <c r="L1009" s="129">
        <f t="shared" si="126"/>
        <v>4.3080287790297378E-2</v>
      </c>
    </row>
    <row r="1010" spans="1:12">
      <c r="A1010" s="80">
        <v>41296</v>
      </c>
      <c r="B1010" s="52">
        <v>132.61836582813334</v>
      </c>
      <c r="C1010" s="53">
        <v>7776.72</v>
      </c>
      <c r="D1010" s="54">
        <f t="shared" si="127"/>
        <v>41661</v>
      </c>
      <c r="E1010" s="53">
        <f t="shared" si="120"/>
        <v>145.08450603565331</v>
      </c>
      <c r="F1010" s="81">
        <f t="shared" si="121"/>
        <v>8251.94</v>
      </c>
      <c r="H1010" s="64">
        <f t="shared" si="122"/>
        <v>41661</v>
      </c>
      <c r="I1010" s="70">
        <f t="shared" si="123"/>
        <v>9.4000104206346968E-2</v>
      </c>
      <c r="J1010" s="70">
        <f t="shared" si="124"/>
        <v>6.1108024977111208E-2</v>
      </c>
      <c r="K1010" s="115">
        <f t="shared" si="125"/>
        <v>1</v>
      </c>
      <c r="L1010" s="129">
        <f t="shared" si="126"/>
        <v>3.289207922923576E-2</v>
      </c>
    </row>
    <row r="1011" spans="1:12">
      <c r="A1011" s="80">
        <v>41297</v>
      </c>
      <c r="B1011" s="52">
        <v>132.64820496044464</v>
      </c>
      <c r="C1011" s="53">
        <v>7784.96</v>
      </c>
      <c r="D1011" s="54">
        <f t="shared" si="127"/>
        <v>41662</v>
      </c>
      <c r="E1011" s="53">
        <f t="shared" si="120"/>
        <v>145.12237309172863</v>
      </c>
      <c r="F1011" s="81">
        <f t="shared" si="121"/>
        <v>8260.68</v>
      </c>
      <c r="H1011" s="64">
        <f t="shared" si="122"/>
        <v>41662</v>
      </c>
      <c r="I1011" s="70">
        <f t="shared" si="123"/>
        <v>9.4039479350691124E-2</v>
      </c>
      <c r="J1011" s="70">
        <f t="shared" si="124"/>
        <v>6.110757152252555E-2</v>
      </c>
      <c r="K1011" s="115">
        <f t="shared" si="125"/>
        <v>1</v>
      </c>
      <c r="L1011" s="129">
        <f t="shared" si="126"/>
        <v>3.2931907828165574E-2</v>
      </c>
    </row>
    <row r="1012" spans="1:12">
      <c r="A1012" s="80">
        <v>41298</v>
      </c>
      <c r="B1012" s="52">
        <v>132.67752021374091</v>
      </c>
      <c r="C1012" s="53">
        <v>7740.06</v>
      </c>
      <c r="D1012" s="54">
        <f t="shared" si="127"/>
        <v>41663</v>
      </c>
      <c r="E1012" s="53">
        <f t="shared" si="120"/>
        <v>145.15154268872004</v>
      </c>
      <c r="F1012" s="81">
        <f t="shared" si="121"/>
        <v>8157.94</v>
      </c>
      <c r="H1012" s="64">
        <f t="shared" si="122"/>
        <v>41663</v>
      </c>
      <c r="I1012" s="70">
        <f t="shared" si="123"/>
        <v>9.4017603395690097E-2</v>
      </c>
      <c r="J1012" s="70">
        <f t="shared" si="124"/>
        <v>5.398924556140372E-2</v>
      </c>
      <c r="K1012" s="115">
        <f t="shared" si="125"/>
        <v>1</v>
      </c>
      <c r="L1012" s="129">
        <f t="shared" si="126"/>
        <v>4.0028357834286377E-2</v>
      </c>
    </row>
    <row r="1013" spans="1:12">
      <c r="A1013" s="80">
        <v>41299</v>
      </c>
      <c r="B1013" s="52">
        <v>132.70684194570813</v>
      </c>
      <c r="C1013" s="53">
        <v>7811.15</v>
      </c>
      <c r="D1013" s="54">
        <f t="shared" si="127"/>
        <v>41663</v>
      </c>
      <c r="E1013" s="53">
        <f t="shared" si="120"/>
        <v>145.15154268872004</v>
      </c>
      <c r="F1013" s="81">
        <f t="shared" si="121"/>
        <v>8157.94</v>
      </c>
      <c r="H1013" s="64">
        <f t="shared" si="122"/>
        <v>41663</v>
      </c>
      <c r="I1013" s="70">
        <f t="shared" si="123"/>
        <v>9.3775878926447342E-2</v>
      </c>
      <c r="J1013" s="70">
        <f t="shared" si="124"/>
        <v>4.4396791765617172E-2</v>
      </c>
      <c r="K1013" s="115">
        <f t="shared" si="125"/>
        <v>1</v>
      </c>
      <c r="L1013" s="129">
        <f t="shared" si="126"/>
        <v>4.9379087160830171E-2</v>
      </c>
    </row>
    <row r="1014" spans="1:12">
      <c r="A1014" s="80">
        <v>41302</v>
      </c>
      <c r="B1014" s="52">
        <v>132.79602094349565</v>
      </c>
      <c r="C1014" s="53">
        <v>7811.35</v>
      </c>
      <c r="D1014" s="54">
        <f t="shared" si="127"/>
        <v>41667</v>
      </c>
      <c r="E1014" s="53">
        <f t="shared" si="120"/>
        <v>145.27305250551754</v>
      </c>
      <c r="F1014" s="81">
        <f t="shared" si="121"/>
        <v>7975.67</v>
      </c>
      <c r="H1014" s="64">
        <f t="shared" si="122"/>
        <v>41667</v>
      </c>
      <c r="I1014" s="70">
        <f t="shared" si="123"/>
        <v>9.3956366112286194E-2</v>
      </c>
      <c r="J1014" s="70">
        <f t="shared" si="124"/>
        <v>2.1036056507517831E-2</v>
      </c>
      <c r="K1014" s="115">
        <f t="shared" si="125"/>
        <v>1</v>
      </c>
      <c r="L1014" s="129">
        <f t="shared" si="126"/>
        <v>7.2920309604768363E-2</v>
      </c>
    </row>
    <row r="1015" spans="1:12">
      <c r="A1015" s="80">
        <v>41303</v>
      </c>
      <c r="B1015" s="52">
        <v>132.82550166014511</v>
      </c>
      <c r="C1015" s="53">
        <v>7779.35</v>
      </c>
      <c r="D1015" s="54">
        <f t="shared" si="127"/>
        <v>41668</v>
      </c>
      <c r="E1015" s="53">
        <f t="shared" si="120"/>
        <v>145.30312402738619</v>
      </c>
      <c r="F1015" s="81">
        <f t="shared" si="121"/>
        <v>7967.86</v>
      </c>
      <c r="H1015" s="64">
        <f t="shared" si="122"/>
        <v>41668</v>
      </c>
      <c r="I1015" s="70">
        <f t="shared" si="123"/>
        <v>9.3939960408860657E-2</v>
      </c>
      <c r="J1015" s="70">
        <f t="shared" si="124"/>
        <v>2.4232101653737015E-2</v>
      </c>
      <c r="K1015" s="115">
        <f t="shared" si="125"/>
        <v>1</v>
      </c>
      <c r="L1015" s="129">
        <f t="shared" si="126"/>
        <v>6.9707858755123642E-2</v>
      </c>
    </row>
    <row r="1016" spans="1:12">
      <c r="A1016" s="80">
        <v>41304</v>
      </c>
      <c r="B1016" s="52">
        <v>132.85485609601201</v>
      </c>
      <c r="C1016" s="53">
        <v>7786.82</v>
      </c>
      <c r="D1016" s="54">
        <f t="shared" si="127"/>
        <v>41669</v>
      </c>
      <c r="E1016" s="53">
        <f t="shared" si="120"/>
        <v>145.32855207409099</v>
      </c>
      <c r="F1016" s="81">
        <f t="shared" si="121"/>
        <v>7907.25</v>
      </c>
      <c r="H1016" s="64">
        <f t="shared" si="122"/>
        <v>41669</v>
      </c>
      <c r="I1016" s="70">
        <f t="shared" si="123"/>
        <v>9.3889650289218141E-2</v>
      </c>
      <c r="J1016" s="70">
        <f t="shared" si="124"/>
        <v>1.5465876956190172E-2</v>
      </c>
      <c r="K1016" s="115">
        <f t="shared" si="125"/>
        <v>1</v>
      </c>
      <c r="L1016" s="129">
        <f t="shared" si="126"/>
        <v>7.8423773333027968E-2</v>
      </c>
    </row>
    <row r="1017" spans="1:12">
      <c r="A1017" s="80">
        <v>41305</v>
      </c>
      <c r="B1017" s="52">
        <v>132.885279858058</v>
      </c>
      <c r="C1017" s="53">
        <v>7759.87</v>
      </c>
      <c r="D1017" s="54">
        <f t="shared" si="127"/>
        <v>41670</v>
      </c>
      <c r="E1017" s="53">
        <f t="shared" si="120"/>
        <v>145.37098801129662</v>
      </c>
      <c r="F1017" s="81">
        <f t="shared" si="121"/>
        <v>7930.34</v>
      </c>
      <c r="H1017" s="64">
        <f t="shared" si="122"/>
        <v>41670</v>
      </c>
      <c r="I1017" s="70">
        <f t="shared" si="123"/>
        <v>9.3958549559253646E-2</v>
      </c>
      <c r="J1017" s="70">
        <f t="shared" si="124"/>
        <v>2.1968151528311664E-2</v>
      </c>
      <c r="K1017" s="115">
        <f t="shared" si="125"/>
        <v>1</v>
      </c>
      <c r="L1017" s="129">
        <f t="shared" si="126"/>
        <v>7.1990398030941982E-2</v>
      </c>
    </row>
    <row r="1018" spans="1:12">
      <c r="A1018" s="80">
        <v>41306</v>
      </c>
      <c r="B1018" s="52">
        <v>132.91584347242534</v>
      </c>
      <c r="C1018" s="53">
        <v>7713.77</v>
      </c>
      <c r="D1018" s="54">
        <f t="shared" si="127"/>
        <v>41670</v>
      </c>
      <c r="E1018" s="53">
        <f t="shared" si="120"/>
        <v>145.37098801129662</v>
      </c>
      <c r="F1018" s="81">
        <f t="shared" si="121"/>
        <v>7930.34</v>
      </c>
      <c r="H1018" s="64">
        <f t="shared" si="122"/>
        <v>41670</v>
      </c>
      <c r="I1018" s="70">
        <f t="shared" si="123"/>
        <v>9.3706996949955101E-2</v>
      </c>
      <c r="J1018" s="70">
        <f t="shared" si="124"/>
        <v>2.8075765805825048E-2</v>
      </c>
      <c r="K1018" s="115">
        <f t="shared" si="125"/>
        <v>1</v>
      </c>
      <c r="L1018" s="129">
        <f t="shared" si="126"/>
        <v>6.5631231144130053E-2</v>
      </c>
    </row>
    <row r="1019" spans="1:12">
      <c r="A1019" s="80">
        <v>41309</v>
      </c>
      <c r="B1019" s="52">
        <v>133.00835289948216</v>
      </c>
      <c r="C1019" s="53">
        <v>7698.77</v>
      </c>
      <c r="D1019" s="54">
        <f t="shared" si="127"/>
        <v>41674</v>
      </c>
      <c r="E1019" s="53">
        <f t="shared" si="120"/>
        <v>145.49879157655403</v>
      </c>
      <c r="F1019" s="81">
        <f t="shared" si="121"/>
        <v>7814.96</v>
      </c>
      <c r="H1019" s="64">
        <f t="shared" si="122"/>
        <v>41674</v>
      </c>
      <c r="I1019" s="70">
        <f t="shared" si="123"/>
        <v>9.3907175036677559E-2</v>
      </c>
      <c r="J1019" s="70">
        <f t="shared" si="124"/>
        <v>1.5092021192995686E-2</v>
      </c>
      <c r="K1019" s="115">
        <f t="shared" si="125"/>
        <v>1</v>
      </c>
      <c r="L1019" s="129">
        <f t="shared" si="126"/>
        <v>7.8815153843681873E-2</v>
      </c>
    </row>
    <row r="1020" spans="1:12">
      <c r="A1020" s="80">
        <v>41310</v>
      </c>
      <c r="B1020" s="52">
        <v>133.03934384570772</v>
      </c>
      <c r="C1020" s="53">
        <v>7660.27</v>
      </c>
      <c r="D1020" s="54">
        <f t="shared" si="127"/>
        <v>41675</v>
      </c>
      <c r="E1020" s="53">
        <f t="shared" si="120"/>
        <v>145.53705775873865</v>
      </c>
      <c r="F1020" s="81">
        <f t="shared" si="121"/>
        <v>7842.98</v>
      </c>
      <c r="H1020" s="64">
        <f t="shared" si="122"/>
        <v>41675</v>
      </c>
      <c r="I1020" s="70">
        <f t="shared" si="123"/>
        <v>9.3939984607299021E-2</v>
      </c>
      <c r="J1020" s="70">
        <f t="shared" si="124"/>
        <v>2.3851639694162152E-2</v>
      </c>
      <c r="K1020" s="115">
        <f t="shared" si="125"/>
        <v>1</v>
      </c>
      <c r="L1020" s="129">
        <f t="shared" si="126"/>
        <v>7.0088344913136869E-2</v>
      </c>
    </row>
    <row r="1021" spans="1:12">
      <c r="A1021" s="80">
        <v>41311</v>
      </c>
      <c r="B1021" s="52">
        <v>133.07047505216764</v>
      </c>
      <c r="C1021" s="53">
        <v>7663.23</v>
      </c>
      <c r="D1021" s="54">
        <f t="shared" si="127"/>
        <v>41676</v>
      </c>
      <c r="E1021" s="53">
        <f t="shared" si="120"/>
        <v>145.57911796843092</v>
      </c>
      <c r="F1021" s="81">
        <f t="shared" si="121"/>
        <v>7861.05</v>
      </c>
      <c r="H1021" s="64">
        <f t="shared" si="122"/>
        <v>41676</v>
      </c>
      <c r="I1021" s="70">
        <f t="shared" si="123"/>
        <v>9.400013723073819E-2</v>
      </c>
      <c r="J1021" s="70">
        <f t="shared" si="124"/>
        <v>2.5814180182508029E-2</v>
      </c>
      <c r="K1021" s="115">
        <f t="shared" si="125"/>
        <v>1</v>
      </c>
      <c r="L1021" s="129">
        <f t="shared" si="126"/>
        <v>6.8185957048230161E-2</v>
      </c>
    </row>
    <row r="1022" spans="1:12">
      <c r="A1022" s="80">
        <v>41312</v>
      </c>
      <c r="B1022" s="52">
        <v>133.10161354332985</v>
      </c>
      <c r="C1022" s="53">
        <v>7636.96</v>
      </c>
      <c r="D1022" s="54">
        <f t="shared" si="127"/>
        <v>41677</v>
      </c>
      <c r="E1022" s="53">
        <f t="shared" si="120"/>
        <v>145.60837937114255</v>
      </c>
      <c r="F1022" s="81">
        <f t="shared" si="121"/>
        <v>7896.41</v>
      </c>
      <c r="H1022" s="64">
        <f t="shared" si="122"/>
        <v>41677</v>
      </c>
      <c r="I1022" s="70">
        <f t="shared" si="123"/>
        <v>9.3964043672102093E-2</v>
      </c>
      <c r="J1022" s="70">
        <f t="shared" si="124"/>
        <v>3.3972942113092097E-2</v>
      </c>
      <c r="K1022" s="115">
        <f t="shared" si="125"/>
        <v>1</v>
      </c>
      <c r="L1022" s="129">
        <f t="shared" si="126"/>
        <v>5.9991101559009996E-2</v>
      </c>
    </row>
    <row r="1023" spans="1:12">
      <c r="A1023" s="80">
        <v>41313</v>
      </c>
      <c r="B1023" s="52">
        <v>133.13249311767191</v>
      </c>
      <c r="C1023" s="53">
        <v>7591.59</v>
      </c>
      <c r="D1023" s="54">
        <f t="shared" si="127"/>
        <v>41677</v>
      </c>
      <c r="E1023" s="53">
        <f t="shared" si="120"/>
        <v>145.60837937114255</v>
      </c>
      <c r="F1023" s="81">
        <f t="shared" si="121"/>
        <v>7896.41</v>
      </c>
      <c r="H1023" s="64">
        <f t="shared" si="122"/>
        <v>41677</v>
      </c>
      <c r="I1023" s="70">
        <f t="shared" si="123"/>
        <v>9.3710302881833352E-2</v>
      </c>
      <c r="J1023" s="70">
        <f t="shared" si="124"/>
        <v>4.0152326455986209E-2</v>
      </c>
      <c r="K1023" s="115">
        <f t="shared" si="125"/>
        <v>1</v>
      </c>
      <c r="L1023" s="129">
        <f t="shared" si="126"/>
        <v>5.3557976425847142E-2</v>
      </c>
    </row>
    <row r="1024" spans="1:12">
      <c r="A1024" s="80">
        <v>41316</v>
      </c>
      <c r="B1024" s="52">
        <v>133.22635152531987</v>
      </c>
      <c r="C1024" s="53">
        <v>7584.32</v>
      </c>
      <c r="D1024" s="54">
        <f t="shared" si="127"/>
        <v>41681</v>
      </c>
      <c r="E1024" s="53">
        <f t="shared" si="120"/>
        <v>145.70609754185679</v>
      </c>
      <c r="F1024" s="81">
        <f t="shared" si="121"/>
        <v>7896.79</v>
      </c>
      <c r="H1024" s="64">
        <f t="shared" si="122"/>
        <v>41681</v>
      </c>
      <c r="I1024" s="70">
        <f t="shared" si="123"/>
        <v>9.3673255130499733E-2</v>
      </c>
      <c r="J1024" s="70">
        <f t="shared" si="124"/>
        <v>4.1199474705708727E-2</v>
      </c>
      <c r="K1024" s="115">
        <f t="shared" si="125"/>
        <v>1</v>
      </c>
      <c r="L1024" s="129">
        <f t="shared" si="126"/>
        <v>5.2473780424791006E-2</v>
      </c>
    </row>
    <row r="1025" spans="1:12">
      <c r="A1025" s="80">
        <v>41317</v>
      </c>
      <c r="B1025" s="52">
        <v>133.25779294427983</v>
      </c>
      <c r="C1025" s="53">
        <v>7616.02</v>
      </c>
      <c r="D1025" s="54">
        <f t="shared" si="127"/>
        <v>41682</v>
      </c>
      <c r="E1025" s="53">
        <f t="shared" si="120"/>
        <v>145.74281547843734</v>
      </c>
      <c r="F1025" s="81">
        <f t="shared" si="121"/>
        <v>7925.09</v>
      </c>
      <c r="H1025" s="64">
        <f t="shared" si="122"/>
        <v>41682</v>
      </c>
      <c r="I1025" s="70">
        <f t="shared" si="123"/>
        <v>9.3690749773845949E-2</v>
      </c>
      <c r="J1025" s="70">
        <f t="shared" si="124"/>
        <v>4.0581563598835135E-2</v>
      </c>
      <c r="K1025" s="115">
        <f t="shared" si="125"/>
        <v>1</v>
      </c>
      <c r="L1025" s="129">
        <f t="shared" si="126"/>
        <v>5.3109186175010814E-2</v>
      </c>
    </row>
    <row r="1026" spans="1:12">
      <c r="A1026" s="80">
        <v>41318</v>
      </c>
      <c r="B1026" s="52">
        <v>133.28937504120762</v>
      </c>
      <c r="C1026" s="53">
        <v>7629.44</v>
      </c>
      <c r="D1026" s="54">
        <f t="shared" si="127"/>
        <v>41683</v>
      </c>
      <c r="E1026" s="53">
        <f t="shared" ref="E1026:E1089" si="128">VLOOKUP(D1026,A:B,2,0)</f>
        <v>145.76948641366991</v>
      </c>
      <c r="F1026" s="81">
        <f t="shared" ref="F1026:F1089" si="129">VLOOKUP(D1026,A:C,3,0)</f>
        <v>7817.32</v>
      </c>
      <c r="H1026" s="64">
        <f t="shared" ref="H1026:H1089" si="130">D1026</f>
        <v>41683</v>
      </c>
      <c r="I1026" s="70">
        <f t="shared" ref="I1026:I1089" si="131">(E1026/B1026)^(1/1)-1</f>
        <v>9.3631704467096011E-2</v>
      </c>
      <c r="J1026" s="70">
        <f t="shared" ref="J1026:J1089" si="132">(F1026/C1026)^(1/1)-1</f>
        <v>2.4625660598943E-2</v>
      </c>
      <c r="K1026" s="115">
        <f t="shared" ref="K1026:K1089" si="133">IF(I1026&gt;J1026,1,0)</f>
        <v>1</v>
      </c>
      <c r="L1026" s="129">
        <f t="shared" ref="L1026:L1089" si="134">I1026-J1026</f>
        <v>6.9006043868153011E-2</v>
      </c>
    </row>
    <row r="1027" spans="1:12">
      <c r="A1027" s="80">
        <v>41319</v>
      </c>
      <c r="B1027" s="52">
        <v>133.32149778059255</v>
      </c>
      <c r="C1027" s="53">
        <v>7583.16</v>
      </c>
      <c r="D1027" s="54">
        <f t="shared" ref="D1027:D1090" si="135">VLOOKUP(EDATE(A1027,12),A:A,1,1)</f>
        <v>41684</v>
      </c>
      <c r="E1027" s="53">
        <f t="shared" si="128"/>
        <v>145.80315916503147</v>
      </c>
      <c r="F1027" s="81">
        <f t="shared" si="129"/>
        <v>7878.87</v>
      </c>
      <c r="H1027" s="64">
        <f t="shared" si="130"/>
        <v>41684</v>
      </c>
      <c r="I1027" s="70">
        <f t="shared" si="131"/>
        <v>9.3620770785068919E-2</v>
      </c>
      <c r="J1027" s="70">
        <f t="shared" si="132"/>
        <v>3.8995616603104688E-2</v>
      </c>
      <c r="K1027" s="115">
        <f t="shared" si="133"/>
        <v>1</v>
      </c>
      <c r="L1027" s="129">
        <f t="shared" si="134"/>
        <v>5.4625154181964231E-2</v>
      </c>
    </row>
    <row r="1028" spans="1:12">
      <c r="A1028" s="80">
        <v>41320</v>
      </c>
      <c r="B1028" s="52">
        <v>133.35376158305547</v>
      </c>
      <c r="C1028" s="53">
        <v>7571.62</v>
      </c>
      <c r="D1028" s="54">
        <f t="shared" si="135"/>
        <v>41684</v>
      </c>
      <c r="E1028" s="53">
        <f t="shared" si="128"/>
        <v>145.80315916503147</v>
      </c>
      <c r="F1028" s="81">
        <f t="shared" si="129"/>
        <v>7878.87</v>
      </c>
      <c r="H1028" s="64">
        <f t="shared" si="130"/>
        <v>41684</v>
      </c>
      <c r="I1028" s="70">
        <f t="shared" si="131"/>
        <v>9.3356178589850014E-2</v>
      </c>
      <c r="J1028" s="70">
        <f t="shared" si="132"/>
        <v>4.0579162715508765E-2</v>
      </c>
      <c r="K1028" s="115">
        <f t="shared" si="133"/>
        <v>1</v>
      </c>
      <c r="L1028" s="129">
        <f t="shared" si="134"/>
        <v>5.2777015874341249E-2</v>
      </c>
    </row>
    <row r="1029" spans="1:12">
      <c r="A1029" s="80">
        <v>41323</v>
      </c>
      <c r="B1029" s="52">
        <v>133.45097647524952</v>
      </c>
      <c r="C1029" s="53">
        <v>7586.56</v>
      </c>
      <c r="D1029" s="54">
        <f t="shared" si="135"/>
        <v>41688</v>
      </c>
      <c r="E1029" s="53">
        <f t="shared" si="128"/>
        <v>145.93047038654558</v>
      </c>
      <c r="F1029" s="81">
        <f t="shared" si="129"/>
        <v>7982.78</v>
      </c>
      <c r="H1029" s="64">
        <f t="shared" si="130"/>
        <v>41688</v>
      </c>
      <c r="I1029" s="70">
        <f t="shared" si="131"/>
        <v>9.3513694998032193E-2</v>
      </c>
      <c r="J1029" s="70">
        <f t="shared" si="132"/>
        <v>5.2226569090602304E-2</v>
      </c>
      <c r="K1029" s="115">
        <f t="shared" si="133"/>
        <v>1</v>
      </c>
      <c r="L1029" s="129">
        <f t="shared" si="134"/>
        <v>4.1287125907429889E-2</v>
      </c>
    </row>
    <row r="1030" spans="1:12">
      <c r="A1030" s="80">
        <v>41324</v>
      </c>
      <c r="B1030" s="52">
        <v>133.483405062533</v>
      </c>
      <c r="C1030" s="53">
        <v>7639.97</v>
      </c>
      <c r="D1030" s="54">
        <f t="shared" si="135"/>
        <v>41689</v>
      </c>
      <c r="E1030" s="53">
        <f t="shared" si="128"/>
        <v>145.96680707367182</v>
      </c>
      <c r="F1030" s="81">
        <f t="shared" si="129"/>
        <v>8016.2</v>
      </c>
      <c r="H1030" s="64">
        <f t="shared" si="130"/>
        <v>41689</v>
      </c>
      <c r="I1030" s="70">
        <f t="shared" si="131"/>
        <v>9.3520254486246568E-2</v>
      </c>
      <c r="J1030" s="70">
        <f t="shared" si="132"/>
        <v>4.9244957768158626E-2</v>
      </c>
      <c r="K1030" s="115">
        <f t="shared" si="133"/>
        <v>1</v>
      </c>
      <c r="L1030" s="129">
        <f t="shared" si="134"/>
        <v>4.4275296718087942E-2</v>
      </c>
    </row>
    <row r="1031" spans="1:12">
      <c r="A1031" s="80">
        <v>41325</v>
      </c>
      <c r="B1031" s="52">
        <v>133.51584152996318</v>
      </c>
      <c r="C1031" s="53">
        <v>7644.25</v>
      </c>
      <c r="D1031" s="54">
        <f t="shared" si="135"/>
        <v>41690</v>
      </c>
      <c r="E1031" s="53">
        <f t="shared" si="128"/>
        <v>146.00505037712512</v>
      </c>
      <c r="F1031" s="81">
        <f t="shared" si="129"/>
        <v>7936.34</v>
      </c>
      <c r="H1031" s="64">
        <f t="shared" si="130"/>
        <v>41690</v>
      </c>
      <c r="I1031" s="70">
        <f t="shared" si="131"/>
        <v>9.3541026323525456E-2</v>
      </c>
      <c r="J1031" s="70">
        <f t="shared" si="132"/>
        <v>3.8210419596428791E-2</v>
      </c>
      <c r="K1031" s="115">
        <f t="shared" si="133"/>
        <v>1</v>
      </c>
      <c r="L1031" s="129">
        <f t="shared" si="134"/>
        <v>5.5330606727096665E-2</v>
      </c>
    </row>
    <row r="1032" spans="1:12">
      <c r="A1032" s="80">
        <v>41326</v>
      </c>
      <c r="B1032" s="52">
        <v>133.54828587945497</v>
      </c>
      <c r="C1032" s="53">
        <v>7527.48</v>
      </c>
      <c r="D1032" s="54">
        <f t="shared" si="135"/>
        <v>41691</v>
      </c>
      <c r="E1032" s="53">
        <f t="shared" si="128"/>
        <v>146.03848553366149</v>
      </c>
      <c r="F1032" s="81">
        <f t="shared" si="129"/>
        <v>8019.69</v>
      </c>
      <c r="H1032" s="64">
        <f t="shared" si="130"/>
        <v>41691</v>
      </c>
      <c r="I1032" s="70">
        <f t="shared" si="131"/>
        <v>9.3525720468479623E-2</v>
      </c>
      <c r="J1032" s="70">
        <f t="shared" si="132"/>
        <v>6.538841684069574E-2</v>
      </c>
      <c r="K1032" s="115">
        <f t="shared" si="133"/>
        <v>1</v>
      </c>
      <c r="L1032" s="129">
        <f t="shared" si="134"/>
        <v>2.8137303627783883E-2</v>
      </c>
    </row>
    <row r="1033" spans="1:12">
      <c r="A1033" s="80">
        <v>41327</v>
      </c>
      <c r="B1033" s="52">
        <v>133.58047101635191</v>
      </c>
      <c r="C1033" s="53">
        <v>7524.96</v>
      </c>
      <c r="D1033" s="54">
        <f t="shared" si="135"/>
        <v>41691</v>
      </c>
      <c r="E1033" s="53">
        <f t="shared" si="128"/>
        <v>146.03848553366149</v>
      </c>
      <c r="F1033" s="81">
        <f t="shared" si="129"/>
        <v>8019.69</v>
      </c>
      <c r="H1033" s="64">
        <f t="shared" si="130"/>
        <v>41691</v>
      </c>
      <c r="I1033" s="70">
        <f t="shared" si="131"/>
        <v>9.3262244267611205E-2</v>
      </c>
      <c r="J1033" s="70">
        <f t="shared" si="132"/>
        <v>6.5745199974484914E-2</v>
      </c>
      <c r="K1033" s="115">
        <f t="shared" si="133"/>
        <v>1</v>
      </c>
      <c r="L1033" s="129">
        <f t="shared" si="134"/>
        <v>2.7517044293126292E-2</v>
      </c>
    </row>
    <row r="1034" spans="1:12">
      <c r="A1034" s="80">
        <v>41330</v>
      </c>
      <c r="B1034" s="52">
        <v>133.67785117972284</v>
      </c>
      <c r="C1034" s="53">
        <v>7530.72</v>
      </c>
      <c r="D1034" s="54">
        <f t="shared" si="135"/>
        <v>41695</v>
      </c>
      <c r="E1034" s="53">
        <f t="shared" si="128"/>
        <v>146.16979822763014</v>
      </c>
      <c r="F1034" s="81">
        <f t="shared" si="129"/>
        <v>8077.85</v>
      </c>
      <c r="H1034" s="64">
        <f t="shared" si="130"/>
        <v>41695</v>
      </c>
      <c r="I1034" s="70">
        <f t="shared" si="131"/>
        <v>9.3448143710153975E-2</v>
      </c>
      <c r="J1034" s="70">
        <f t="shared" si="132"/>
        <v>7.2653079652410302E-2</v>
      </c>
      <c r="K1034" s="115">
        <f t="shared" si="133"/>
        <v>1</v>
      </c>
      <c r="L1034" s="129">
        <f t="shared" si="134"/>
        <v>2.0795064057743673E-2</v>
      </c>
    </row>
    <row r="1035" spans="1:12">
      <c r="A1035" s="80">
        <v>41331</v>
      </c>
      <c r="B1035" s="52">
        <v>133.71060225326187</v>
      </c>
      <c r="C1035" s="53">
        <v>7410.58</v>
      </c>
      <c r="D1035" s="54">
        <f t="shared" si="135"/>
        <v>41696</v>
      </c>
      <c r="E1035" s="53">
        <f t="shared" si="128"/>
        <v>146.20327111142427</v>
      </c>
      <c r="F1035" s="81">
        <f t="shared" si="129"/>
        <v>8128.29</v>
      </c>
      <c r="H1035" s="64">
        <f t="shared" si="130"/>
        <v>41696</v>
      </c>
      <c r="I1035" s="70">
        <f t="shared" si="131"/>
        <v>9.3430652825121419E-2</v>
      </c>
      <c r="J1035" s="70">
        <f t="shared" si="132"/>
        <v>9.68493694150796E-2</v>
      </c>
      <c r="K1035" s="115">
        <f t="shared" si="133"/>
        <v>0</v>
      </c>
      <c r="L1035" s="129">
        <f t="shared" si="134"/>
        <v>-3.4187165899581817E-3</v>
      </c>
    </row>
    <row r="1036" spans="1:12">
      <c r="A1036" s="80">
        <v>41332</v>
      </c>
      <c r="B1036" s="52">
        <v>133.74349506141616</v>
      </c>
      <c r="C1036" s="53">
        <v>7456.27</v>
      </c>
      <c r="D1036" s="54">
        <f t="shared" si="135"/>
        <v>41696</v>
      </c>
      <c r="E1036" s="53">
        <f t="shared" si="128"/>
        <v>146.20327111142427</v>
      </c>
      <c r="F1036" s="81">
        <f t="shared" si="129"/>
        <v>8128.29</v>
      </c>
      <c r="H1036" s="64">
        <f t="shared" si="130"/>
        <v>41696</v>
      </c>
      <c r="I1036" s="70">
        <f t="shared" si="131"/>
        <v>9.3161735038302051E-2</v>
      </c>
      <c r="J1036" s="70">
        <f t="shared" si="132"/>
        <v>9.0128174006574246E-2</v>
      </c>
      <c r="K1036" s="115">
        <f t="shared" si="133"/>
        <v>1</v>
      </c>
      <c r="L1036" s="129">
        <f t="shared" si="134"/>
        <v>3.033561031727805E-3</v>
      </c>
    </row>
    <row r="1037" spans="1:12">
      <c r="A1037" s="80">
        <v>41333</v>
      </c>
      <c r="B1037" s="52">
        <v>133.77652970469634</v>
      </c>
      <c r="C1037" s="53">
        <v>7322.68</v>
      </c>
      <c r="D1037" s="54">
        <f t="shared" si="135"/>
        <v>41698</v>
      </c>
      <c r="E1037" s="53">
        <f t="shared" si="128"/>
        <v>146.27608034043777</v>
      </c>
      <c r="F1037" s="81">
        <f t="shared" si="129"/>
        <v>8178.01</v>
      </c>
      <c r="H1037" s="64">
        <f t="shared" si="130"/>
        <v>41698</v>
      </c>
      <c r="I1037" s="70">
        <f t="shared" si="131"/>
        <v>9.3436050877784282E-2</v>
      </c>
      <c r="J1037" s="70">
        <f t="shared" si="132"/>
        <v>0.11680559576548477</v>
      </c>
      <c r="K1037" s="115">
        <f t="shared" si="133"/>
        <v>0</v>
      </c>
      <c r="L1037" s="129">
        <f t="shared" si="134"/>
        <v>-2.3369544887700489E-2</v>
      </c>
    </row>
    <row r="1038" spans="1:12">
      <c r="A1038" s="80">
        <v>41334</v>
      </c>
      <c r="B1038" s="52">
        <v>133.8094387310037</v>
      </c>
      <c r="C1038" s="53">
        <v>7358.52</v>
      </c>
      <c r="D1038" s="54">
        <f t="shared" si="135"/>
        <v>41698</v>
      </c>
      <c r="E1038" s="53">
        <f t="shared" si="128"/>
        <v>146.27608034043777</v>
      </c>
      <c r="F1038" s="81">
        <f t="shared" si="129"/>
        <v>8178.01</v>
      </c>
      <c r="H1038" s="64">
        <f t="shared" si="130"/>
        <v>41698</v>
      </c>
      <c r="I1038" s="70">
        <f t="shared" si="131"/>
        <v>9.3167131763370437E-2</v>
      </c>
      <c r="J1038" s="70">
        <f t="shared" si="132"/>
        <v>0.11136614427901259</v>
      </c>
      <c r="K1038" s="115">
        <f t="shared" si="133"/>
        <v>0</v>
      </c>
      <c r="L1038" s="129">
        <f t="shared" si="134"/>
        <v>-1.8199012515642154E-2</v>
      </c>
    </row>
    <row r="1039" spans="1:12">
      <c r="A1039" s="80">
        <v>41337</v>
      </c>
      <c r="B1039" s="52">
        <v>133.91260580826531</v>
      </c>
      <c r="C1039" s="53">
        <v>7331.23</v>
      </c>
      <c r="D1039" s="54">
        <f t="shared" si="135"/>
        <v>41702</v>
      </c>
      <c r="E1039" s="53">
        <f t="shared" si="128"/>
        <v>146.38389166298444</v>
      </c>
      <c r="F1039" s="81">
        <f t="shared" si="129"/>
        <v>8206.23</v>
      </c>
      <c r="H1039" s="64">
        <f t="shared" si="130"/>
        <v>41702</v>
      </c>
      <c r="I1039" s="70">
        <f t="shared" si="131"/>
        <v>9.3130036410279393E-2</v>
      </c>
      <c r="J1039" s="70">
        <f t="shared" si="132"/>
        <v>0.1193524142606357</v>
      </c>
      <c r="K1039" s="115">
        <f t="shared" si="133"/>
        <v>0</v>
      </c>
      <c r="L1039" s="129">
        <f t="shared" si="134"/>
        <v>-2.6222377850356304E-2</v>
      </c>
    </row>
    <row r="1040" spans="1:12">
      <c r="A1040" s="80">
        <v>41338</v>
      </c>
      <c r="B1040" s="52">
        <v>133.94702134795804</v>
      </c>
      <c r="C1040" s="53">
        <v>7441.56</v>
      </c>
      <c r="D1040" s="54">
        <f t="shared" si="135"/>
        <v>41703</v>
      </c>
      <c r="E1040" s="53">
        <f t="shared" si="128"/>
        <v>146.46440280339908</v>
      </c>
      <c r="F1040" s="81">
        <f t="shared" si="129"/>
        <v>8246.2199999999993</v>
      </c>
      <c r="H1040" s="64">
        <f t="shared" si="130"/>
        <v>41703</v>
      </c>
      <c r="I1040" s="70">
        <f t="shared" si="131"/>
        <v>9.3450241218311803E-2</v>
      </c>
      <c r="J1040" s="70">
        <f t="shared" si="132"/>
        <v>0.10813055327108811</v>
      </c>
      <c r="K1040" s="115">
        <f t="shared" si="133"/>
        <v>0</v>
      </c>
      <c r="L1040" s="129">
        <f t="shared" si="134"/>
        <v>-1.4680312052776312E-2</v>
      </c>
    </row>
    <row r="1041" spans="1:12">
      <c r="A1041" s="80">
        <v>41339</v>
      </c>
      <c r="B1041" s="52">
        <v>133.98144573244446</v>
      </c>
      <c r="C1041" s="53">
        <v>7485.73</v>
      </c>
      <c r="D1041" s="54">
        <f t="shared" si="135"/>
        <v>41704</v>
      </c>
      <c r="E1041" s="53">
        <f t="shared" si="128"/>
        <v>146.4948673991822</v>
      </c>
      <c r="F1041" s="81">
        <f t="shared" si="129"/>
        <v>8340.7099999999991</v>
      </c>
      <c r="H1041" s="64">
        <f t="shared" si="130"/>
        <v>41704</v>
      </c>
      <c r="I1041" s="70">
        <f t="shared" si="131"/>
        <v>9.339667592277312E-2</v>
      </c>
      <c r="J1041" s="70">
        <f t="shared" si="132"/>
        <v>0.11421464573261386</v>
      </c>
      <c r="K1041" s="115">
        <f t="shared" si="133"/>
        <v>0</v>
      </c>
      <c r="L1041" s="129">
        <f t="shared" si="134"/>
        <v>-2.0817969809840742E-2</v>
      </c>
    </row>
    <row r="1042" spans="1:12">
      <c r="A1042" s="80">
        <v>41340</v>
      </c>
      <c r="B1042" s="52">
        <v>134.01561100110621</v>
      </c>
      <c r="C1042" s="53">
        <v>7543.27</v>
      </c>
      <c r="D1042" s="54">
        <f t="shared" si="135"/>
        <v>41705</v>
      </c>
      <c r="E1042" s="53">
        <f t="shared" si="128"/>
        <v>146.53852286966713</v>
      </c>
      <c r="F1042" s="81">
        <f t="shared" si="129"/>
        <v>8504.2199999999993</v>
      </c>
      <c r="H1042" s="64">
        <f t="shared" si="130"/>
        <v>41705</v>
      </c>
      <c r="I1042" s="70">
        <f t="shared" si="131"/>
        <v>9.3443679993799877E-2</v>
      </c>
      <c r="J1042" s="70">
        <f t="shared" si="132"/>
        <v>0.12739170147694545</v>
      </c>
      <c r="K1042" s="115">
        <f t="shared" si="133"/>
        <v>0</v>
      </c>
      <c r="L1042" s="129">
        <f t="shared" si="134"/>
        <v>-3.3948021483145574E-2</v>
      </c>
    </row>
    <row r="1043" spans="1:12">
      <c r="A1043" s="80">
        <v>41341</v>
      </c>
      <c r="B1043" s="52">
        <v>134.04951695068951</v>
      </c>
      <c r="C1043" s="53">
        <v>7649.23</v>
      </c>
      <c r="D1043" s="54">
        <f t="shared" si="135"/>
        <v>41705</v>
      </c>
      <c r="E1043" s="53">
        <f t="shared" si="128"/>
        <v>146.53852286966713</v>
      </c>
      <c r="F1043" s="81">
        <f t="shared" si="129"/>
        <v>8504.2199999999993</v>
      </c>
      <c r="H1043" s="64">
        <f t="shared" si="130"/>
        <v>41705</v>
      </c>
      <c r="I1043" s="70">
        <f t="shared" si="131"/>
        <v>9.3167108715294766E-2</v>
      </c>
      <c r="J1043" s="70">
        <f t="shared" si="132"/>
        <v>0.11177464921305802</v>
      </c>
      <c r="K1043" s="115">
        <f t="shared" si="133"/>
        <v>0</v>
      </c>
      <c r="L1043" s="129">
        <f t="shared" si="134"/>
        <v>-1.8607540497763253E-2</v>
      </c>
    </row>
    <row r="1044" spans="1:12">
      <c r="A1044" s="80">
        <v>41344</v>
      </c>
      <c r="B1044" s="52">
        <v>134.15246697970764</v>
      </c>
      <c r="C1044" s="53">
        <v>7644.93</v>
      </c>
      <c r="D1044" s="54">
        <f t="shared" si="135"/>
        <v>41709</v>
      </c>
      <c r="E1044" s="53">
        <f t="shared" si="128"/>
        <v>146.65225814631526</v>
      </c>
      <c r="F1044" s="81">
        <f t="shared" si="129"/>
        <v>8486.39</v>
      </c>
      <c r="H1044" s="64">
        <f t="shared" si="130"/>
        <v>41709</v>
      </c>
      <c r="I1044" s="70">
        <f t="shared" si="131"/>
        <v>9.3176006733431072E-2</v>
      </c>
      <c r="J1044" s="70">
        <f t="shared" si="132"/>
        <v>0.11006771808244142</v>
      </c>
      <c r="K1044" s="115">
        <f t="shared" si="133"/>
        <v>0</v>
      </c>
      <c r="L1044" s="129">
        <f t="shared" si="134"/>
        <v>-1.6891711349010352E-2</v>
      </c>
    </row>
    <row r="1045" spans="1:12">
      <c r="A1045" s="80">
        <v>41345</v>
      </c>
      <c r="B1045" s="52">
        <v>134.18667585878745</v>
      </c>
      <c r="C1045" s="53">
        <v>7608.59</v>
      </c>
      <c r="D1045" s="54">
        <f t="shared" si="135"/>
        <v>41710</v>
      </c>
      <c r="E1045" s="53">
        <f t="shared" si="128"/>
        <v>146.69464064891955</v>
      </c>
      <c r="F1045" s="81">
        <f t="shared" si="129"/>
        <v>8492.91</v>
      </c>
      <c r="H1045" s="64">
        <f t="shared" si="130"/>
        <v>41710</v>
      </c>
      <c r="I1045" s="70">
        <f t="shared" si="131"/>
        <v>9.3213165242240326E-2</v>
      </c>
      <c r="J1045" s="70">
        <f t="shared" si="132"/>
        <v>0.11622652817407686</v>
      </c>
      <c r="K1045" s="115">
        <f t="shared" si="133"/>
        <v>0</v>
      </c>
      <c r="L1045" s="129">
        <f t="shared" si="134"/>
        <v>-2.3013362931836534E-2</v>
      </c>
    </row>
    <row r="1046" spans="1:12">
      <c r="A1046" s="80">
        <v>41346</v>
      </c>
      <c r="B1046" s="52">
        <v>134.22062508777972</v>
      </c>
      <c r="C1046" s="53">
        <v>7527.68</v>
      </c>
      <c r="D1046" s="54">
        <f t="shared" si="135"/>
        <v>41711</v>
      </c>
      <c r="E1046" s="53">
        <f t="shared" si="128"/>
        <v>146.73952920895809</v>
      </c>
      <c r="F1046" s="81">
        <f t="shared" si="129"/>
        <v>8461.93</v>
      </c>
      <c r="H1046" s="64">
        <f t="shared" si="130"/>
        <v>41711</v>
      </c>
      <c r="I1046" s="70">
        <f t="shared" si="131"/>
        <v>9.3271090884810448E-2</v>
      </c>
      <c r="J1046" s="70">
        <f t="shared" si="132"/>
        <v>0.12410862310831483</v>
      </c>
      <c r="K1046" s="115">
        <f t="shared" si="133"/>
        <v>0</v>
      </c>
      <c r="L1046" s="129">
        <f t="shared" si="134"/>
        <v>-3.0837532223504383E-2</v>
      </c>
    </row>
    <row r="1047" spans="1:12">
      <c r="A1047" s="80">
        <v>41347</v>
      </c>
      <c r="B1047" s="52">
        <v>134.25418024405167</v>
      </c>
      <c r="C1047" s="53">
        <v>7602</v>
      </c>
      <c r="D1047" s="54">
        <f t="shared" si="135"/>
        <v>41712</v>
      </c>
      <c r="E1047" s="53">
        <f t="shared" si="128"/>
        <v>146.78017605854899</v>
      </c>
      <c r="F1047" s="81">
        <f t="shared" si="129"/>
        <v>8476.35</v>
      </c>
      <c r="H1047" s="64">
        <f t="shared" si="130"/>
        <v>41712</v>
      </c>
      <c r="I1047" s="70">
        <f t="shared" si="131"/>
        <v>9.3300601826528995E-2</v>
      </c>
      <c r="J1047" s="70">
        <f t="shared" si="132"/>
        <v>0.11501578531965273</v>
      </c>
      <c r="K1047" s="115">
        <f t="shared" si="133"/>
        <v>0</v>
      </c>
      <c r="L1047" s="129">
        <f t="shared" si="134"/>
        <v>-2.1715183493123735E-2</v>
      </c>
    </row>
    <row r="1048" spans="1:12">
      <c r="A1048" s="80">
        <v>41348</v>
      </c>
      <c r="B1048" s="52">
        <v>134.28774378911268</v>
      </c>
      <c r="C1048" s="53">
        <v>7555.2</v>
      </c>
      <c r="D1048" s="54">
        <f t="shared" si="135"/>
        <v>41712</v>
      </c>
      <c r="E1048" s="53">
        <f t="shared" si="128"/>
        <v>146.78017605854899</v>
      </c>
      <c r="F1048" s="81">
        <f t="shared" si="129"/>
        <v>8476.35</v>
      </c>
      <c r="H1048" s="64">
        <f t="shared" si="130"/>
        <v>41712</v>
      </c>
      <c r="I1048" s="70">
        <f t="shared" si="131"/>
        <v>9.3027344990281424E-2</v>
      </c>
      <c r="J1048" s="70">
        <f t="shared" si="132"/>
        <v>0.1219226493011436</v>
      </c>
      <c r="K1048" s="115">
        <f t="shared" si="133"/>
        <v>0</v>
      </c>
      <c r="L1048" s="129">
        <f t="shared" si="134"/>
        <v>-2.889530431086218E-2</v>
      </c>
    </row>
    <row r="1049" spans="1:12">
      <c r="A1049" s="80">
        <v>41351</v>
      </c>
      <c r="B1049" s="52">
        <v>134.38805673372315</v>
      </c>
      <c r="C1049" s="53">
        <v>7509.07</v>
      </c>
      <c r="D1049" s="54">
        <f t="shared" si="135"/>
        <v>41716</v>
      </c>
      <c r="E1049" s="53">
        <f t="shared" si="128"/>
        <v>147.00328192615797</v>
      </c>
      <c r="F1049" s="81">
        <f t="shared" si="129"/>
        <v>8492.6200000000008</v>
      </c>
      <c r="H1049" s="64">
        <f t="shared" si="130"/>
        <v>41716</v>
      </c>
      <c r="I1049" s="70">
        <f t="shared" si="131"/>
        <v>9.3871624451201452E-2</v>
      </c>
      <c r="J1049" s="70">
        <f t="shared" si="132"/>
        <v>0.1309815995855681</v>
      </c>
      <c r="K1049" s="115">
        <f t="shared" si="133"/>
        <v>0</v>
      </c>
      <c r="L1049" s="129">
        <f t="shared" si="134"/>
        <v>-3.7109975134366646E-2</v>
      </c>
    </row>
    <row r="1050" spans="1:12">
      <c r="A1050" s="80">
        <v>41352</v>
      </c>
      <c r="B1050" s="52">
        <v>134.42151935984984</v>
      </c>
      <c r="C1050" s="53">
        <v>7394.14</v>
      </c>
      <c r="D1050" s="54">
        <f t="shared" si="135"/>
        <v>41717</v>
      </c>
      <c r="E1050" s="53">
        <f t="shared" si="128"/>
        <v>147.04385483196958</v>
      </c>
      <c r="F1050" s="81">
        <f t="shared" si="129"/>
        <v>8502.2800000000007</v>
      </c>
      <c r="H1050" s="64">
        <f t="shared" si="130"/>
        <v>41717</v>
      </c>
      <c r="I1050" s="70">
        <f t="shared" si="131"/>
        <v>9.3901151632793445E-2</v>
      </c>
      <c r="J1050" s="70">
        <f t="shared" si="132"/>
        <v>0.14986732737005259</v>
      </c>
      <c r="K1050" s="115">
        <f t="shared" si="133"/>
        <v>0</v>
      </c>
      <c r="L1050" s="129">
        <f t="shared" si="134"/>
        <v>-5.596617573725915E-2</v>
      </c>
    </row>
    <row r="1051" spans="1:12">
      <c r="A1051" s="80">
        <v>41353</v>
      </c>
      <c r="B1051" s="52">
        <v>134.45485589665108</v>
      </c>
      <c r="C1051" s="53">
        <v>7327.78</v>
      </c>
      <c r="D1051" s="54">
        <f t="shared" si="135"/>
        <v>41718</v>
      </c>
      <c r="E1051" s="53">
        <f t="shared" si="128"/>
        <v>147.08620346216119</v>
      </c>
      <c r="F1051" s="81">
        <f t="shared" si="129"/>
        <v>8448.89</v>
      </c>
      <c r="H1051" s="64">
        <f t="shared" si="130"/>
        <v>41718</v>
      </c>
      <c r="I1051" s="70">
        <f t="shared" si="131"/>
        <v>9.3944896830049807E-2</v>
      </c>
      <c r="J1051" s="70">
        <f t="shared" si="132"/>
        <v>0.15299449492206363</v>
      </c>
      <c r="K1051" s="115">
        <f t="shared" si="133"/>
        <v>0</v>
      </c>
      <c r="L1051" s="129">
        <f t="shared" si="134"/>
        <v>-5.9049598092013822E-2</v>
      </c>
    </row>
    <row r="1052" spans="1:12">
      <c r="A1052" s="80">
        <v>41354</v>
      </c>
      <c r="B1052" s="52">
        <v>134.48820070091347</v>
      </c>
      <c r="C1052" s="53">
        <v>7282.51</v>
      </c>
      <c r="D1052" s="54">
        <f t="shared" si="135"/>
        <v>41719</v>
      </c>
      <c r="E1052" s="53">
        <f t="shared" si="128"/>
        <v>147.14650880558068</v>
      </c>
      <c r="F1052" s="81">
        <f t="shared" si="129"/>
        <v>8462.06</v>
      </c>
      <c r="H1052" s="64">
        <f t="shared" si="130"/>
        <v>41719</v>
      </c>
      <c r="I1052" s="70">
        <f t="shared" si="131"/>
        <v>9.4122071963903098E-2</v>
      </c>
      <c r="J1052" s="70">
        <f t="shared" si="132"/>
        <v>0.16197025476106441</v>
      </c>
      <c r="K1052" s="115">
        <f t="shared" si="133"/>
        <v>0</v>
      </c>
      <c r="L1052" s="129">
        <f t="shared" si="134"/>
        <v>-6.7848182797161316E-2</v>
      </c>
    </row>
    <row r="1053" spans="1:12">
      <c r="A1053" s="80">
        <v>41355</v>
      </c>
      <c r="B1053" s="52">
        <v>134.5211503100852</v>
      </c>
      <c r="C1053" s="53">
        <v>7275.17</v>
      </c>
      <c r="D1053" s="54">
        <f t="shared" si="135"/>
        <v>41720</v>
      </c>
      <c r="E1053" s="53">
        <f t="shared" si="128"/>
        <v>147.14650880558068</v>
      </c>
      <c r="F1053" s="81">
        <f t="shared" si="129"/>
        <v>8464.2800000000007</v>
      </c>
      <c r="H1053" s="64">
        <f t="shared" si="130"/>
        <v>41720</v>
      </c>
      <c r="I1053" s="70">
        <f t="shared" si="131"/>
        <v>9.3854077714862871E-2</v>
      </c>
      <c r="J1053" s="70">
        <f t="shared" si="132"/>
        <v>0.16344772699469567</v>
      </c>
      <c r="K1053" s="115">
        <f t="shared" si="133"/>
        <v>0</v>
      </c>
      <c r="L1053" s="129">
        <f t="shared" si="134"/>
        <v>-6.9593649279832803E-2</v>
      </c>
    </row>
    <row r="1054" spans="1:12">
      <c r="A1054" s="80">
        <v>41358</v>
      </c>
      <c r="B1054" s="52">
        <v>134.62083048246498</v>
      </c>
      <c r="C1054" s="53">
        <v>7252.66</v>
      </c>
      <c r="D1054" s="54">
        <f t="shared" si="135"/>
        <v>41723</v>
      </c>
      <c r="E1054" s="53">
        <f t="shared" si="128"/>
        <v>147.33253929435094</v>
      </c>
      <c r="F1054" s="81">
        <f t="shared" si="129"/>
        <v>8588.44</v>
      </c>
      <c r="H1054" s="64">
        <f t="shared" si="130"/>
        <v>41723</v>
      </c>
      <c r="I1054" s="70">
        <f t="shared" si="131"/>
        <v>9.4426016882593222E-2</v>
      </c>
      <c r="J1054" s="70">
        <f t="shared" si="132"/>
        <v>0.18417794298919299</v>
      </c>
      <c r="K1054" s="115">
        <f t="shared" si="133"/>
        <v>0</v>
      </c>
      <c r="L1054" s="129">
        <f t="shared" si="134"/>
        <v>-8.9751926106599766E-2</v>
      </c>
    </row>
    <row r="1055" spans="1:12">
      <c r="A1055" s="80">
        <v>41359</v>
      </c>
      <c r="B1055" s="52">
        <v>134.65475493174654</v>
      </c>
      <c r="C1055" s="53">
        <v>7262.6</v>
      </c>
      <c r="D1055" s="54">
        <f t="shared" si="135"/>
        <v>41724</v>
      </c>
      <c r="E1055" s="53">
        <f t="shared" si="128"/>
        <v>147.36112180697404</v>
      </c>
      <c r="F1055" s="81">
        <f t="shared" si="129"/>
        <v>8603.6299999999992</v>
      </c>
      <c r="H1055" s="64">
        <f t="shared" si="130"/>
        <v>41724</v>
      </c>
      <c r="I1055" s="70">
        <f t="shared" si="131"/>
        <v>9.4362556165714873E-2</v>
      </c>
      <c r="J1055" s="70">
        <f t="shared" si="132"/>
        <v>0.18464874838212197</v>
      </c>
      <c r="K1055" s="115">
        <f t="shared" si="133"/>
        <v>0</v>
      </c>
      <c r="L1055" s="129">
        <f t="shared" si="134"/>
        <v>-9.0286192216407102E-2</v>
      </c>
    </row>
    <row r="1056" spans="1:12">
      <c r="A1056" s="80">
        <v>41361</v>
      </c>
      <c r="B1056" s="52">
        <v>134.72666057088009</v>
      </c>
      <c r="C1056" s="53">
        <v>7315.35</v>
      </c>
      <c r="D1056" s="54">
        <f t="shared" si="135"/>
        <v>41726</v>
      </c>
      <c r="E1056" s="53">
        <f t="shared" si="128"/>
        <v>147.49495166868874</v>
      </c>
      <c r="F1056" s="81">
        <f t="shared" si="129"/>
        <v>8729.0499999999993</v>
      </c>
      <c r="H1056" s="64">
        <f t="shared" si="130"/>
        <v>41726</v>
      </c>
      <c r="I1056" s="70">
        <f t="shared" si="131"/>
        <v>9.4771822026207042E-2</v>
      </c>
      <c r="J1056" s="70">
        <f t="shared" si="132"/>
        <v>0.19325117731892516</v>
      </c>
      <c r="K1056" s="115">
        <f t="shared" si="133"/>
        <v>0</v>
      </c>
      <c r="L1056" s="129">
        <f t="shared" si="134"/>
        <v>-9.8479355292718118E-2</v>
      </c>
    </row>
    <row r="1057" spans="1:12">
      <c r="A1057" s="80">
        <v>41365</v>
      </c>
      <c r="B1057" s="52">
        <v>134.86947083108524</v>
      </c>
      <c r="C1057" s="53">
        <v>7343.48</v>
      </c>
      <c r="D1057" s="54">
        <f t="shared" si="135"/>
        <v>41730</v>
      </c>
      <c r="E1057" s="53">
        <f t="shared" si="128"/>
        <v>147.64424488279053</v>
      </c>
      <c r="F1057" s="81">
        <f t="shared" si="129"/>
        <v>8761.86</v>
      </c>
      <c r="H1057" s="64">
        <f t="shared" si="130"/>
        <v>41730</v>
      </c>
      <c r="I1057" s="70">
        <f t="shared" si="131"/>
        <v>9.4719538624903565E-2</v>
      </c>
      <c r="J1057" s="70">
        <f t="shared" si="132"/>
        <v>0.19314820766176277</v>
      </c>
      <c r="K1057" s="115">
        <f t="shared" si="133"/>
        <v>0</v>
      </c>
      <c r="L1057" s="129">
        <f t="shared" si="134"/>
        <v>-9.8428669036859207E-2</v>
      </c>
    </row>
    <row r="1058" spans="1:12">
      <c r="A1058" s="80">
        <v>41366</v>
      </c>
      <c r="B1058" s="52">
        <v>134.89900724519725</v>
      </c>
      <c r="C1058" s="53">
        <v>7399.69</v>
      </c>
      <c r="D1058" s="54">
        <f t="shared" si="135"/>
        <v>41731</v>
      </c>
      <c r="E1058" s="53">
        <f t="shared" si="128"/>
        <v>147.65443233568746</v>
      </c>
      <c r="F1058" s="81">
        <f t="shared" si="129"/>
        <v>8802.9500000000007</v>
      </c>
      <c r="H1058" s="64">
        <f t="shared" si="130"/>
        <v>41731</v>
      </c>
      <c r="I1058" s="70">
        <f t="shared" si="131"/>
        <v>9.4555366647772976E-2</v>
      </c>
      <c r="J1058" s="70">
        <f t="shared" si="132"/>
        <v>0.18963767401066822</v>
      </c>
      <c r="K1058" s="115">
        <f t="shared" si="133"/>
        <v>0</v>
      </c>
      <c r="L1058" s="129">
        <f t="shared" si="134"/>
        <v>-9.5082307362895246E-2</v>
      </c>
    </row>
    <row r="1059" spans="1:12">
      <c r="A1059" s="80">
        <v>41367</v>
      </c>
      <c r="B1059" s="52">
        <v>134.92841522877671</v>
      </c>
      <c r="C1059" s="53">
        <v>7302.9</v>
      </c>
      <c r="D1059" s="54">
        <f t="shared" si="135"/>
        <v>41732</v>
      </c>
      <c r="E1059" s="53">
        <f t="shared" si="128"/>
        <v>147.7038965705199</v>
      </c>
      <c r="F1059" s="81">
        <f t="shared" si="129"/>
        <v>8781.4699999999993</v>
      </c>
      <c r="H1059" s="64">
        <f t="shared" si="130"/>
        <v>41732</v>
      </c>
      <c r="I1059" s="70">
        <f t="shared" si="131"/>
        <v>9.4683401714026116E-2</v>
      </c>
      <c r="J1059" s="70">
        <f t="shared" si="132"/>
        <v>0.20246340494871906</v>
      </c>
      <c r="K1059" s="115">
        <f t="shared" si="133"/>
        <v>0</v>
      </c>
      <c r="L1059" s="129">
        <f t="shared" si="134"/>
        <v>-0.10778000323469294</v>
      </c>
    </row>
    <row r="1060" spans="1:12">
      <c r="A1060" s="80">
        <v>41368</v>
      </c>
      <c r="B1060" s="52">
        <v>134.95796455171183</v>
      </c>
      <c r="C1060" s="53">
        <v>7176.54</v>
      </c>
      <c r="D1060" s="54">
        <f t="shared" si="135"/>
        <v>41733</v>
      </c>
      <c r="E1060" s="53">
        <f t="shared" si="128"/>
        <v>147.74998018624993</v>
      </c>
      <c r="F1060" s="81">
        <f t="shared" si="129"/>
        <v>8727.0300000000007</v>
      </c>
      <c r="H1060" s="64">
        <f t="shared" si="130"/>
        <v>41733</v>
      </c>
      <c r="I1060" s="70">
        <f t="shared" si="131"/>
        <v>9.4785184979850445E-2</v>
      </c>
      <c r="J1060" s="70">
        <f t="shared" si="132"/>
        <v>0.21604979558394444</v>
      </c>
      <c r="K1060" s="115">
        <f t="shared" si="133"/>
        <v>0</v>
      </c>
      <c r="L1060" s="129">
        <f t="shared" si="134"/>
        <v>-0.12126461060409399</v>
      </c>
    </row>
    <row r="1061" spans="1:12">
      <c r="A1061" s="80">
        <v>41369</v>
      </c>
      <c r="B1061" s="52">
        <v>134.98698051409045</v>
      </c>
      <c r="C1061" s="53">
        <v>7148.89</v>
      </c>
      <c r="D1061" s="54">
        <f t="shared" si="135"/>
        <v>41733</v>
      </c>
      <c r="E1061" s="53">
        <f t="shared" si="128"/>
        <v>147.74998018624993</v>
      </c>
      <c r="F1061" s="81">
        <f t="shared" si="129"/>
        <v>8727.0300000000007</v>
      </c>
      <c r="H1061" s="64">
        <f t="shared" si="130"/>
        <v>41733</v>
      </c>
      <c r="I1061" s="70">
        <f t="shared" si="131"/>
        <v>9.4549856760646867E-2</v>
      </c>
      <c r="J1061" s="70">
        <f t="shared" si="132"/>
        <v>0.22075315188791556</v>
      </c>
      <c r="K1061" s="115">
        <f t="shared" si="133"/>
        <v>0</v>
      </c>
      <c r="L1061" s="129">
        <f t="shared" si="134"/>
        <v>-0.12620329512726869</v>
      </c>
    </row>
    <row r="1062" spans="1:12">
      <c r="A1062" s="80">
        <v>41372</v>
      </c>
      <c r="B1062" s="52">
        <v>135.07647688217131</v>
      </c>
      <c r="C1062" s="53">
        <v>7135.58</v>
      </c>
      <c r="D1062" s="54">
        <f t="shared" si="135"/>
        <v>41736</v>
      </c>
      <c r="E1062" s="53">
        <f t="shared" si="128"/>
        <v>147.85946292156797</v>
      </c>
      <c r="F1062" s="81">
        <f t="shared" si="129"/>
        <v>8727.98</v>
      </c>
      <c r="H1062" s="64">
        <f t="shared" si="130"/>
        <v>41736</v>
      </c>
      <c r="I1062" s="70">
        <f t="shared" si="131"/>
        <v>9.4635175083426226E-2</v>
      </c>
      <c r="J1062" s="70">
        <f t="shared" si="132"/>
        <v>0.22316335882997596</v>
      </c>
      <c r="K1062" s="115">
        <f t="shared" si="133"/>
        <v>0</v>
      </c>
      <c r="L1062" s="129">
        <f t="shared" si="134"/>
        <v>-0.12852818374654973</v>
      </c>
    </row>
    <row r="1063" spans="1:12">
      <c r="A1063" s="80">
        <v>41373</v>
      </c>
      <c r="B1063" s="52">
        <v>135.10632878356228</v>
      </c>
      <c r="C1063" s="53">
        <v>7073.99</v>
      </c>
      <c r="D1063" s="54">
        <f t="shared" si="135"/>
        <v>41738</v>
      </c>
      <c r="E1063" s="53">
        <f t="shared" si="128"/>
        <v>147.92747827451188</v>
      </c>
      <c r="F1063" s="81">
        <f t="shared" si="129"/>
        <v>8859.81</v>
      </c>
      <c r="H1063" s="64">
        <f t="shared" si="130"/>
        <v>41738</v>
      </c>
      <c r="I1063" s="70">
        <f t="shared" si="131"/>
        <v>9.4896735085510553E-2</v>
      </c>
      <c r="J1063" s="70">
        <f t="shared" si="132"/>
        <v>0.2524487594695497</v>
      </c>
      <c r="K1063" s="115">
        <f t="shared" si="133"/>
        <v>0</v>
      </c>
      <c r="L1063" s="129">
        <f t="shared" si="134"/>
        <v>-0.15755202438403915</v>
      </c>
    </row>
    <row r="1064" spans="1:12">
      <c r="A1064" s="80">
        <v>41374</v>
      </c>
      <c r="B1064" s="52">
        <v>135.13618728222346</v>
      </c>
      <c r="C1064" s="53">
        <v>7155.87</v>
      </c>
      <c r="D1064" s="54">
        <f t="shared" si="135"/>
        <v>41739</v>
      </c>
      <c r="E1064" s="53">
        <f t="shared" si="128"/>
        <v>147.95795133503643</v>
      </c>
      <c r="F1064" s="81">
        <f t="shared" si="129"/>
        <v>8860.09</v>
      </c>
      <c r="H1064" s="64">
        <f t="shared" si="130"/>
        <v>41739</v>
      </c>
      <c r="I1064" s="70">
        <f t="shared" si="131"/>
        <v>9.4880315263264903E-2</v>
      </c>
      <c r="J1064" s="70">
        <f t="shared" si="132"/>
        <v>0.2381569257127365</v>
      </c>
      <c r="K1064" s="115">
        <f t="shared" si="133"/>
        <v>0</v>
      </c>
      <c r="L1064" s="129">
        <f t="shared" si="134"/>
        <v>-0.1432766104494716</v>
      </c>
    </row>
    <row r="1065" spans="1:12">
      <c r="A1065" s="80">
        <v>41375</v>
      </c>
      <c r="B1065" s="52">
        <v>135.16605237961284</v>
      </c>
      <c r="C1065" s="53">
        <v>7201.33</v>
      </c>
      <c r="D1065" s="54">
        <f t="shared" si="135"/>
        <v>41740</v>
      </c>
      <c r="E1065" s="53">
        <f t="shared" si="128"/>
        <v>147.99346124335685</v>
      </c>
      <c r="F1065" s="81">
        <f t="shared" si="129"/>
        <v>8833.8799999999992</v>
      </c>
      <c r="H1065" s="64">
        <f t="shared" si="130"/>
        <v>41740</v>
      </c>
      <c r="I1065" s="70">
        <f t="shared" si="131"/>
        <v>9.490111339286833E-2</v>
      </c>
      <c r="J1065" s="70">
        <f t="shared" si="132"/>
        <v>0.22670117881002527</v>
      </c>
      <c r="K1065" s="115">
        <f t="shared" si="133"/>
        <v>0</v>
      </c>
      <c r="L1065" s="129">
        <f t="shared" si="134"/>
        <v>-0.13180006541715694</v>
      </c>
    </row>
    <row r="1066" spans="1:12">
      <c r="A1066" s="80">
        <v>41376</v>
      </c>
      <c r="B1066" s="52">
        <v>135.19578891113636</v>
      </c>
      <c r="C1066" s="53">
        <v>7117.1</v>
      </c>
      <c r="D1066" s="54">
        <f t="shared" si="135"/>
        <v>41740</v>
      </c>
      <c r="E1066" s="53">
        <f t="shared" si="128"/>
        <v>147.99346124335685</v>
      </c>
      <c r="F1066" s="81">
        <f t="shared" si="129"/>
        <v>8833.8799999999992</v>
      </c>
      <c r="H1066" s="64">
        <f t="shared" si="130"/>
        <v>41740</v>
      </c>
      <c r="I1066" s="70">
        <f t="shared" si="131"/>
        <v>9.4660288129479797E-2</v>
      </c>
      <c r="J1066" s="70">
        <f t="shared" si="132"/>
        <v>0.24121903584325066</v>
      </c>
      <c r="K1066" s="115">
        <f t="shared" si="133"/>
        <v>0</v>
      </c>
      <c r="L1066" s="129">
        <f t="shared" si="134"/>
        <v>-0.14655874771377086</v>
      </c>
    </row>
    <row r="1067" spans="1:12">
      <c r="A1067" s="80">
        <v>41379</v>
      </c>
      <c r="B1067" s="52">
        <v>135.28501813181774</v>
      </c>
      <c r="C1067" s="53">
        <v>7168.34</v>
      </c>
      <c r="D1067" s="54">
        <f t="shared" si="135"/>
        <v>41744</v>
      </c>
      <c r="E1067" s="53">
        <f t="shared" si="128"/>
        <v>148.12014364618116</v>
      </c>
      <c r="F1067" s="81">
        <f t="shared" si="129"/>
        <v>8777.57</v>
      </c>
      <c r="H1067" s="64">
        <f t="shared" si="130"/>
        <v>41744</v>
      </c>
      <c r="I1067" s="70">
        <f t="shared" si="131"/>
        <v>9.4874700034095927E-2</v>
      </c>
      <c r="J1067" s="70">
        <f t="shared" si="132"/>
        <v>0.22449130482092072</v>
      </c>
      <c r="K1067" s="115">
        <f t="shared" si="133"/>
        <v>0</v>
      </c>
      <c r="L1067" s="129">
        <f t="shared" si="134"/>
        <v>-0.1296166047868248</v>
      </c>
    </row>
    <row r="1068" spans="1:12">
      <c r="A1068" s="80">
        <v>41380</v>
      </c>
      <c r="B1068" s="52">
        <v>135.31478083580674</v>
      </c>
      <c r="C1068" s="53">
        <v>7323.57</v>
      </c>
      <c r="D1068" s="54">
        <f t="shared" si="135"/>
        <v>41745</v>
      </c>
      <c r="E1068" s="53">
        <f t="shared" si="128"/>
        <v>148.15983984467832</v>
      </c>
      <c r="F1068" s="81">
        <f t="shared" si="129"/>
        <v>8702.2199999999993</v>
      </c>
      <c r="H1068" s="64">
        <f t="shared" si="130"/>
        <v>41745</v>
      </c>
      <c r="I1068" s="70">
        <f t="shared" si="131"/>
        <v>9.4927242460363548E-2</v>
      </c>
      <c r="J1068" s="70">
        <f t="shared" si="132"/>
        <v>0.18824835428622921</v>
      </c>
      <c r="K1068" s="115">
        <f t="shared" si="133"/>
        <v>0</v>
      </c>
      <c r="L1068" s="129">
        <f t="shared" si="134"/>
        <v>-9.3321111825865666E-2</v>
      </c>
    </row>
    <row r="1069" spans="1:12">
      <c r="A1069" s="80">
        <v>41381</v>
      </c>
      <c r="B1069" s="52">
        <v>135.34468540237145</v>
      </c>
      <c r="C1069" s="53">
        <v>7323.26</v>
      </c>
      <c r="D1069" s="54">
        <f t="shared" si="135"/>
        <v>41746</v>
      </c>
      <c r="E1069" s="53">
        <f t="shared" si="128"/>
        <v>148.19213868976448</v>
      </c>
      <c r="F1069" s="81">
        <f t="shared" si="129"/>
        <v>8837.92</v>
      </c>
      <c r="H1069" s="64">
        <f t="shared" si="130"/>
        <v>41746</v>
      </c>
      <c r="I1069" s="70">
        <f t="shared" si="131"/>
        <v>9.4923958404412589E-2</v>
      </c>
      <c r="J1069" s="70">
        <f t="shared" si="132"/>
        <v>0.20682865281309137</v>
      </c>
      <c r="K1069" s="115">
        <f t="shared" si="133"/>
        <v>0</v>
      </c>
      <c r="L1069" s="129">
        <f t="shared" si="134"/>
        <v>-0.11190469440867878</v>
      </c>
    </row>
    <row r="1070" spans="1:12">
      <c r="A1070" s="80">
        <v>41382</v>
      </c>
      <c r="B1070" s="52">
        <v>135.37419054378918</v>
      </c>
      <c r="C1070" s="53">
        <v>7444.78</v>
      </c>
      <c r="D1070" s="54">
        <f t="shared" si="135"/>
        <v>41746</v>
      </c>
      <c r="E1070" s="53">
        <f t="shared" si="128"/>
        <v>148.19213868976448</v>
      </c>
      <c r="F1070" s="81">
        <f t="shared" si="129"/>
        <v>8837.92</v>
      </c>
      <c r="H1070" s="64">
        <f t="shared" si="130"/>
        <v>41746</v>
      </c>
      <c r="I1070" s="70">
        <f t="shared" si="131"/>
        <v>9.4685317005305469E-2</v>
      </c>
      <c r="J1070" s="70">
        <f t="shared" si="132"/>
        <v>0.18712977415047871</v>
      </c>
      <c r="K1070" s="115">
        <f t="shared" si="133"/>
        <v>0</v>
      </c>
      <c r="L1070" s="129">
        <f t="shared" si="134"/>
        <v>-9.2444457145173242E-2</v>
      </c>
    </row>
    <row r="1071" spans="1:12">
      <c r="A1071" s="80">
        <v>41386</v>
      </c>
      <c r="B1071" s="52">
        <v>135.49386132822991</v>
      </c>
      <c r="C1071" s="53">
        <v>7510.98</v>
      </c>
      <c r="D1071" s="54">
        <f t="shared" si="135"/>
        <v>41751</v>
      </c>
      <c r="E1071" s="53">
        <f t="shared" si="128"/>
        <v>148.34954329352652</v>
      </c>
      <c r="F1071" s="81">
        <f t="shared" si="129"/>
        <v>8885.09</v>
      </c>
      <c r="H1071" s="64">
        <f t="shared" si="130"/>
        <v>41751</v>
      </c>
      <c r="I1071" s="70">
        <f t="shared" si="131"/>
        <v>9.488018010021948E-2</v>
      </c>
      <c r="J1071" s="70">
        <f t="shared" si="132"/>
        <v>0.182946832503881</v>
      </c>
      <c r="K1071" s="115">
        <f t="shared" si="133"/>
        <v>0</v>
      </c>
      <c r="L1071" s="129">
        <f t="shared" si="134"/>
        <v>-8.8066652403661516E-2</v>
      </c>
    </row>
    <row r="1072" spans="1:12">
      <c r="A1072" s="80">
        <v>41387</v>
      </c>
      <c r="B1072" s="52">
        <v>135.52380547158344</v>
      </c>
      <c r="C1072" s="53">
        <v>7514.16</v>
      </c>
      <c r="D1072" s="54">
        <f t="shared" si="135"/>
        <v>41752</v>
      </c>
      <c r="E1072" s="53">
        <f t="shared" si="128"/>
        <v>148.38588893163345</v>
      </c>
      <c r="F1072" s="81">
        <f t="shared" si="129"/>
        <v>8918.2999999999993</v>
      </c>
      <c r="H1072" s="64">
        <f t="shared" si="130"/>
        <v>41752</v>
      </c>
      <c r="I1072" s="70">
        <f t="shared" si="131"/>
        <v>9.4906451418580673E-2</v>
      </c>
      <c r="J1072" s="70">
        <f t="shared" si="132"/>
        <v>0.18686586391559401</v>
      </c>
      <c r="K1072" s="115">
        <f t="shared" si="133"/>
        <v>0</v>
      </c>
      <c r="L1072" s="129">
        <f t="shared" si="134"/>
        <v>-9.1959412497013338E-2</v>
      </c>
    </row>
    <row r="1073" spans="1:12">
      <c r="A1073" s="80">
        <v>41389</v>
      </c>
      <c r="B1073" s="52">
        <v>135.58343594599094</v>
      </c>
      <c r="C1073" s="53">
        <v>7616.38</v>
      </c>
      <c r="D1073" s="54">
        <f t="shared" si="135"/>
        <v>41754</v>
      </c>
      <c r="E1073" s="53">
        <f t="shared" si="128"/>
        <v>148.45592707120917</v>
      </c>
      <c r="F1073" s="81">
        <f t="shared" si="129"/>
        <v>8842.6200000000008</v>
      </c>
      <c r="H1073" s="64">
        <f t="shared" si="130"/>
        <v>41754</v>
      </c>
      <c r="I1073" s="70">
        <f t="shared" si="131"/>
        <v>9.4941473015523359E-2</v>
      </c>
      <c r="J1073" s="70">
        <f t="shared" si="132"/>
        <v>0.16100037025463543</v>
      </c>
      <c r="K1073" s="115">
        <f t="shared" si="133"/>
        <v>0</v>
      </c>
      <c r="L1073" s="129">
        <f t="shared" si="134"/>
        <v>-6.6058897239112069E-2</v>
      </c>
    </row>
    <row r="1074" spans="1:12">
      <c r="A1074" s="80">
        <v>41390</v>
      </c>
      <c r="B1074" s="52">
        <v>135.61326430189908</v>
      </c>
      <c r="C1074" s="53">
        <v>7558.67</v>
      </c>
      <c r="D1074" s="54">
        <f t="shared" si="135"/>
        <v>41754</v>
      </c>
      <c r="E1074" s="53">
        <f t="shared" si="128"/>
        <v>148.45592707120917</v>
      </c>
      <c r="F1074" s="81">
        <f t="shared" si="129"/>
        <v>8842.6200000000008</v>
      </c>
      <c r="H1074" s="64">
        <f t="shared" si="130"/>
        <v>41754</v>
      </c>
      <c r="I1074" s="70">
        <f t="shared" si="131"/>
        <v>9.4700638874970711E-2</v>
      </c>
      <c r="J1074" s="70">
        <f t="shared" si="132"/>
        <v>0.16986453966107806</v>
      </c>
      <c r="K1074" s="115">
        <f t="shared" si="133"/>
        <v>0</v>
      </c>
      <c r="L1074" s="129">
        <f t="shared" si="134"/>
        <v>-7.5163900786107352E-2</v>
      </c>
    </row>
    <row r="1075" spans="1:12">
      <c r="A1075" s="80">
        <v>41393</v>
      </c>
      <c r="B1075" s="52">
        <v>135.70276905633835</v>
      </c>
      <c r="C1075" s="53">
        <v>7600.72</v>
      </c>
      <c r="D1075" s="54">
        <f t="shared" si="135"/>
        <v>41758</v>
      </c>
      <c r="E1075" s="53">
        <f t="shared" si="128"/>
        <v>148.58466168567213</v>
      </c>
      <c r="F1075" s="81">
        <f t="shared" si="129"/>
        <v>8754.65</v>
      </c>
      <c r="H1075" s="64">
        <f t="shared" si="130"/>
        <v>41758</v>
      </c>
      <c r="I1075" s="70">
        <f t="shared" si="131"/>
        <v>9.4927264335967543E-2</v>
      </c>
      <c r="J1075" s="70">
        <f t="shared" si="132"/>
        <v>0.15181851193044871</v>
      </c>
      <c r="K1075" s="115">
        <f t="shared" si="133"/>
        <v>0</v>
      </c>
      <c r="L1075" s="129">
        <f t="shared" si="134"/>
        <v>-5.6891247594481165E-2</v>
      </c>
    </row>
    <row r="1076" spans="1:12">
      <c r="A1076" s="80">
        <v>41394</v>
      </c>
      <c r="B1076" s="52">
        <v>135.73275936829981</v>
      </c>
      <c r="C1076" s="53">
        <v>7634.29</v>
      </c>
      <c r="D1076" s="54">
        <f t="shared" si="135"/>
        <v>41759</v>
      </c>
      <c r="E1076" s="53">
        <f t="shared" si="128"/>
        <v>148.62269935906366</v>
      </c>
      <c r="F1076" s="81">
        <f t="shared" si="129"/>
        <v>8730.0499999999993</v>
      </c>
      <c r="H1076" s="64">
        <f t="shared" si="130"/>
        <v>41759</v>
      </c>
      <c r="I1076" s="70">
        <f t="shared" si="131"/>
        <v>9.4965578322828037E-2</v>
      </c>
      <c r="J1076" s="70">
        <f t="shared" si="132"/>
        <v>0.14353135655051075</v>
      </c>
      <c r="K1076" s="115">
        <f t="shared" si="133"/>
        <v>0</v>
      </c>
      <c r="L1076" s="129">
        <f t="shared" si="134"/>
        <v>-4.856577822768271E-2</v>
      </c>
    </row>
    <row r="1077" spans="1:12">
      <c r="A1077" s="80">
        <v>41396</v>
      </c>
      <c r="B1077" s="52">
        <v>135.7927532479406</v>
      </c>
      <c r="C1077" s="53">
        <v>7723.29</v>
      </c>
      <c r="D1077" s="54">
        <f t="shared" si="135"/>
        <v>41761</v>
      </c>
      <c r="E1077" s="53">
        <f t="shared" si="128"/>
        <v>148.69582172714831</v>
      </c>
      <c r="F1077" s="81">
        <f t="shared" si="129"/>
        <v>8727.93</v>
      </c>
      <c r="H1077" s="64">
        <f t="shared" si="130"/>
        <v>41761</v>
      </c>
      <c r="I1077" s="70">
        <f t="shared" si="131"/>
        <v>9.5020302413695967E-2</v>
      </c>
      <c r="J1077" s="70">
        <f t="shared" si="132"/>
        <v>0.13007927968521193</v>
      </c>
      <c r="K1077" s="115">
        <f t="shared" si="133"/>
        <v>0</v>
      </c>
      <c r="L1077" s="129">
        <f t="shared" si="134"/>
        <v>-3.5058977271515968E-2</v>
      </c>
    </row>
    <row r="1078" spans="1:12">
      <c r="A1078" s="80">
        <v>41397</v>
      </c>
      <c r="B1078" s="52">
        <v>135.82262765365516</v>
      </c>
      <c r="C1078" s="53">
        <v>7652.03</v>
      </c>
      <c r="D1078" s="54">
        <f t="shared" si="135"/>
        <v>41761</v>
      </c>
      <c r="E1078" s="53">
        <f t="shared" si="128"/>
        <v>148.69582172714831</v>
      </c>
      <c r="F1078" s="81">
        <f t="shared" si="129"/>
        <v>8727.93</v>
      </c>
      <c r="H1078" s="64">
        <f t="shared" si="130"/>
        <v>41761</v>
      </c>
      <c r="I1078" s="70">
        <f t="shared" si="131"/>
        <v>9.4779450934490361E-2</v>
      </c>
      <c r="J1078" s="70">
        <f t="shared" si="132"/>
        <v>0.14060321248087115</v>
      </c>
      <c r="K1078" s="115">
        <f t="shared" si="133"/>
        <v>0</v>
      </c>
      <c r="L1078" s="129">
        <f t="shared" si="134"/>
        <v>-4.5823761546380792E-2</v>
      </c>
    </row>
    <row r="1079" spans="1:12">
      <c r="A1079" s="80">
        <v>41400</v>
      </c>
      <c r="B1079" s="52">
        <v>135.91227058790659</v>
      </c>
      <c r="C1079" s="53">
        <v>7686.88</v>
      </c>
      <c r="D1079" s="54">
        <f t="shared" si="135"/>
        <v>41765</v>
      </c>
      <c r="E1079" s="53">
        <f t="shared" si="128"/>
        <v>148.86506912627067</v>
      </c>
      <c r="F1079" s="81">
        <f t="shared" si="129"/>
        <v>8754.69</v>
      </c>
      <c r="H1079" s="64">
        <f t="shared" si="130"/>
        <v>41765</v>
      </c>
      <c r="I1079" s="70">
        <f t="shared" si="131"/>
        <v>9.5302642523261705E-2</v>
      </c>
      <c r="J1079" s="70">
        <f t="shared" si="132"/>
        <v>0.13891331723664213</v>
      </c>
      <c r="K1079" s="115">
        <f t="shared" si="133"/>
        <v>0</v>
      </c>
      <c r="L1079" s="129">
        <f t="shared" si="134"/>
        <v>-4.3610674713380426E-2</v>
      </c>
    </row>
    <row r="1080" spans="1:12">
      <c r="A1080" s="80">
        <v>41401</v>
      </c>
      <c r="B1080" s="52">
        <v>135.94203537516535</v>
      </c>
      <c r="C1080" s="53">
        <v>7780.19</v>
      </c>
      <c r="D1080" s="54">
        <f t="shared" si="135"/>
        <v>41766</v>
      </c>
      <c r="E1080" s="53">
        <f t="shared" si="128"/>
        <v>148.90064787779187</v>
      </c>
      <c r="F1080" s="81">
        <f t="shared" si="129"/>
        <v>8672.8799999999992</v>
      </c>
      <c r="H1080" s="64">
        <f t="shared" si="130"/>
        <v>41766</v>
      </c>
      <c r="I1080" s="70">
        <f t="shared" si="131"/>
        <v>9.5324543779737203E-2</v>
      </c>
      <c r="J1080" s="70">
        <f t="shared" si="132"/>
        <v>0.11473884313879212</v>
      </c>
      <c r="K1080" s="115">
        <f t="shared" si="133"/>
        <v>0</v>
      </c>
      <c r="L1080" s="129">
        <f t="shared" si="134"/>
        <v>-1.9414299359054921E-2</v>
      </c>
    </row>
    <row r="1081" spans="1:12">
      <c r="A1081" s="80">
        <v>41402</v>
      </c>
      <c r="B1081" s="52">
        <v>135.97153479684175</v>
      </c>
      <c r="C1081" s="53">
        <v>7813.38</v>
      </c>
      <c r="D1081" s="54">
        <f t="shared" si="135"/>
        <v>41767</v>
      </c>
      <c r="E1081" s="53">
        <f t="shared" si="128"/>
        <v>148.93697963587402</v>
      </c>
      <c r="F1081" s="81">
        <f t="shared" si="129"/>
        <v>8682.3700000000008</v>
      </c>
      <c r="H1081" s="64">
        <f t="shared" si="130"/>
        <v>41767</v>
      </c>
      <c r="I1081" s="70">
        <f t="shared" si="131"/>
        <v>9.5354111126304764E-2</v>
      </c>
      <c r="J1081" s="70">
        <f t="shared" si="132"/>
        <v>0.11121819238281017</v>
      </c>
      <c r="K1081" s="115">
        <f t="shared" si="133"/>
        <v>0</v>
      </c>
      <c r="L1081" s="129">
        <f t="shared" si="134"/>
        <v>-1.5864081256505402E-2</v>
      </c>
    </row>
    <row r="1082" spans="1:12">
      <c r="A1082" s="80">
        <v>41403</v>
      </c>
      <c r="B1082" s="52">
        <v>136.00090464835787</v>
      </c>
      <c r="C1082" s="53">
        <v>7788.74</v>
      </c>
      <c r="D1082" s="54">
        <f t="shared" si="135"/>
        <v>41768</v>
      </c>
      <c r="E1082" s="53">
        <f t="shared" si="128"/>
        <v>148.97332025890518</v>
      </c>
      <c r="F1082" s="81">
        <f t="shared" si="129"/>
        <v>8941.77</v>
      </c>
      <c r="H1082" s="64">
        <f t="shared" si="130"/>
        <v>41768</v>
      </c>
      <c r="I1082" s="70">
        <f t="shared" si="131"/>
        <v>9.5384774418145302E-2</v>
      </c>
      <c r="J1082" s="70">
        <f t="shared" si="132"/>
        <v>0.14803806520695262</v>
      </c>
      <c r="K1082" s="115">
        <f t="shared" si="133"/>
        <v>0</v>
      </c>
      <c r="L1082" s="129">
        <f t="shared" si="134"/>
        <v>-5.2653290788807317E-2</v>
      </c>
    </row>
    <row r="1083" spans="1:12">
      <c r="A1083" s="80">
        <v>41404</v>
      </c>
      <c r="B1083" s="52">
        <v>136.03028084376191</v>
      </c>
      <c r="C1083" s="53">
        <v>7850.77</v>
      </c>
      <c r="D1083" s="54">
        <f t="shared" si="135"/>
        <v>41768</v>
      </c>
      <c r="E1083" s="53">
        <f t="shared" si="128"/>
        <v>148.97332025890518</v>
      </c>
      <c r="F1083" s="81">
        <f t="shared" si="129"/>
        <v>8941.77</v>
      </c>
      <c r="H1083" s="64">
        <f t="shared" si="130"/>
        <v>41768</v>
      </c>
      <c r="I1083" s="70">
        <f t="shared" si="131"/>
        <v>9.5148222402106519E-2</v>
      </c>
      <c r="J1083" s="70">
        <f t="shared" si="132"/>
        <v>0.13896726053622754</v>
      </c>
      <c r="K1083" s="115">
        <f t="shared" si="133"/>
        <v>0</v>
      </c>
      <c r="L1083" s="129">
        <f t="shared" si="134"/>
        <v>-4.3819038134121024E-2</v>
      </c>
    </row>
    <row r="1084" spans="1:12">
      <c r="A1084" s="80">
        <v>41405</v>
      </c>
      <c r="B1084" s="52">
        <v>136.05966338442417</v>
      </c>
      <c r="C1084" s="53">
        <v>7866.9</v>
      </c>
      <c r="D1084" s="54">
        <f t="shared" si="135"/>
        <v>41768</v>
      </c>
      <c r="E1084" s="53">
        <f t="shared" si="128"/>
        <v>148.97332025890518</v>
      </c>
      <c r="F1084" s="81">
        <f t="shared" si="129"/>
        <v>8941.77</v>
      </c>
      <c r="H1084" s="64">
        <f t="shared" si="130"/>
        <v>41768</v>
      </c>
      <c r="I1084" s="70">
        <f t="shared" si="131"/>
        <v>9.4911721470268828E-2</v>
      </c>
      <c r="J1084" s="70">
        <f t="shared" si="132"/>
        <v>0.13663196430614355</v>
      </c>
      <c r="K1084" s="115">
        <f t="shared" si="133"/>
        <v>0</v>
      </c>
      <c r="L1084" s="129">
        <f t="shared" si="134"/>
        <v>-4.1720242835874721E-2</v>
      </c>
    </row>
    <row r="1085" spans="1:12">
      <c r="A1085" s="80">
        <v>41407</v>
      </c>
      <c r="B1085" s="52">
        <v>136.11844115900624</v>
      </c>
      <c r="C1085" s="53">
        <v>7703.53</v>
      </c>
      <c r="D1085" s="54">
        <f t="shared" si="135"/>
        <v>41772</v>
      </c>
      <c r="E1085" s="53">
        <f t="shared" si="128"/>
        <v>149.11427281388882</v>
      </c>
      <c r="F1085" s="81">
        <f t="shared" si="129"/>
        <v>9267.61</v>
      </c>
      <c r="H1085" s="64">
        <f t="shared" si="130"/>
        <v>41772</v>
      </c>
      <c r="I1085" s="70">
        <f t="shared" si="131"/>
        <v>9.5474437880915364E-2</v>
      </c>
      <c r="J1085" s="70">
        <f t="shared" si="132"/>
        <v>0.20303419341522666</v>
      </c>
      <c r="K1085" s="115">
        <f t="shared" si="133"/>
        <v>0</v>
      </c>
      <c r="L1085" s="129">
        <f t="shared" si="134"/>
        <v>-0.1075597555343113</v>
      </c>
    </row>
    <row r="1086" spans="1:12">
      <c r="A1086" s="80">
        <v>41408</v>
      </c>
      <c r="B1086" s="52">
        <v>136.14784274229658</v>
      </c>
      <c r="C1086" s="53">
        <v>7722.79</v>
      </c>
      <c r="D1086" s="54">
        <f t="shared" si="135"/>
        <v>41773</v>
      </c>
      <c r="E1086" s="53">
        <f t="shared" si="128"/>
        <v>149.15020935363697</v>
      </c>
      <c r="F1086" s="81">
        <f t="shared" si="129"/>
        <v>9267.61</v>
      </c>
      <c r="H1086" s="64">
        <f t="shared" si="130"/>
        <v>41773</v>
      </c>
      <c r="I1086" s="70">
        <f t="shared" si="131"/>
        <v>9.5501818827578022E-2</v>
      </c>
      <c r="J1086" s="70">
        <f t="shared" si="132"/>
        <v>0.2000339255631709</v>
      </c>
      <c r="K1086" s="115">
        <f t="shared" si="133"/>
        <v>0</v>
      </c>
      <c r="L1086" s="129">
        <f t="shared" si="134"/>
        <v>-0.10453210673559288</v>
      </c>
    </row>
    <row r="1087" spans="1:12">
      <c r="A1087" s="80">
        <v>41409</v>
      </c>
      <c r="B1087" s="52">
        <v>136.17725067632892</v>
      </c>
      <c r="C1087" s="53">
        <v>7917.77</v>
      </c>
      <c r="D1087" s="54">
        <f t="shared" si="135"/>
        <v>41774</v>
      </c>
      <c r="E1087" s="53">
        <f t="shared" si="128"/>
        <v>149.19077821058116</v>
      </c>
      <c r="F1087" s="81">
        <f t="shared" si="129"/>
        <v>9286.39</v>
      </c>
      <c r="H1087" s="64">
        <f t="shared" si="130"/>
        <v>41774</v>
      </c>
      <c r="I1087" s="70">
        <f t="shared" si="131"/>
        <v>9.5563153681103907E-2</v>
      </c>
      <c r="J1087" s="70">
        <f t="shared" si="132"/>
        <v>0.17285422536901152</v>
      </c>
      <c r="K1087" s="115">
        <f t="shared" si="133"/>
        <v>0</v>
      </c>
      <c r="L1087" s="129">
        <f t="shared" si="134"/>
        <v>-7.7291071687907609E-2</v>
      </c>
    </row>
    <row r="1088" spans="1:12">
      <c r="A1088" s="80">
        <v>41410</v>
      </c>
      <c r="B1088" s="52">
        <v>136.206664962475</v>
      </c>
      <c r="C1088" s="53">
        <v>7947.55</v>
      </c>
      <c r="D1088" s="54">
        <f t="shared" si="135"/>
        <v>41775</v>
      </c>
      <c r="E1088" s="53">
        <f t="shared" si="128"/>
        <v>149.24299498295488</v>
      </c>
      <c r="F1088" s="81">
        <f t="shared" si="129"/>
        <v>9395.18</v>
      </c>
      <c r="H1088" s="64">
        <f t="shared" si="130"/>
        <v>41775</v>
      </c>
      <c r="I1088" s="70">
        <f t="shared" si="131"/>
        <v>9.5709927440565279E-2</v>
      </c>
      <c r="J1088" s="70">
        <f t="shared" si="132"/>
        <v>0.18214795754666535</v>
      </c>
      <c r="K1088" s="115">
        <f t="shared" si="133"/>
        <v>0</v>
      </c>
      <c r="L1088" s="129">
        <f t="shared" si="134"/>
        <v>-8.6438030106100072E-2</v>
      </c>
    </row>
    <row r="1089" spans="1:12">
      <c r="A1089" s="80">
        <v>41411</v>
      </c>
      <c r="B1089" s="52">
        <v>136.23567698211201</v>
      </c>
      <c r="C1089" s="53">
        <v>7969.96</v>
      </c>
      <c r="D1089" s="54">
        <f t="shared" si="135"/>
        <v>41775</v>
      </c>
      <c r="E1089" s="53">
        <f t="shared" si="128"/>
        <v>149.24299498295488</v>
      </c>
      <c r="F1089" s="81">
        <f t="shared" si="129"/>
        <v>9395.18</v>
      </c>
      <c r="H1089" s="64">
        <f t="shared" si="130"/>
        <v>41775</v>
      </c>
      <c r="I1089" s="70">
        <f t="shared" si="131"/>
        <v>9.5476590926697913E-2</v>
      </c>
      <c r="J1089" s="70">
        <f t="shared" si="132"/>
        <v>0.17882398406014577</v>
      </c>
      <c r="K1089" s="115">
        <f t="shared" si="133"/>
        <v>0</v>
      </c>
      <c r="L1089" s="129">
        <f t="shared" si="134"/>
        <v>-8.3347393133447856E-2</v>
      </c>
    </row>
    <row r="1090" spans="1:12">
      <c r="A1090" s="80">
        <v>41414</v>
      </c>
      <c r="B1090" s="52">
        <v>136.32395770079643</v>
      </c>
      <c r="C1090" s="53">
        <v>7930.79</v>
      </c>
      <c r="D1090" s="54">
        <f t="shared" si="135"/>
        <v>41779</v>
      </c>
      <c r="E1090" s="53">
        <f t="shared" ref="E1090:E1153" si="136">VLOOKUP(D1090,A:B,2,0)</f>
        <v>149.40958373428427</v>
      </c>
      <c r="F1090" s="81">
        <f t="shared" ref="F1090:F1153" si="137">VLOOKUP(D1090,A:C,3,0)</f>
        <v>9489.73</v>
      </c>
      <c r="H1090" s="64">
        <f t="shared" ref="H1090:H1153" si="138">D1090</f>
        <v>41779</v>
      </c>
      <c r="I1090" s="70">
        <f t="shared" ref="I1090:I1153" si="139">(E1090/B1090)^(1/1)-1</f>
        <v>9.5989188211569987E-2</v>
      </c>
      <c r="J1090" s="70">
        <f t="shared" ref="J1090:J1153" si="140">(F1090/C1090)^(1/1)-1</f>
        <v>0.19656805942409261</v>
      </c>
      <c r="K1090" s="115">
        <f t="shared" ref="K1090:K1153" si="141">IF(I1090&gt;J1090,1,0)</f>
        <v>0</v>
      </c>
      <c r="L1090" s="129">
        <f t="shared" ref="L1090:L1153" si="142">I1090-J1090</f>
        <v>-0.10057887121252262</v>
      </c>
    </row>
    <row r="1091" spans="1:12">
      <c r="A1091" s="80">
        <v>41415</v>
      </c>
      <c r="B1091" s="52">
        <v>136.35340367565979</v>
      </c>
      <c r="C1091" s="53">
        <v>7875.68</v>
      </c>
      <c r="D1091" s="54">
        <f t="shared" ref="D1091:D1154" si="143">VLOOKUP(EDATE(A1091,12),A:A,1,1)</f>
        <v>41780</v>
      </c>
      <c r="E1091" s="53">
        <f t="shared" si="136"/>
        <v>149.45306192315095</v>
      </c>
      <c r="F1091" s="81">
        <f t="shared" si="137"/>
        <v>9460.2800000000007</v>
      </c>
      <c r="H1091" s="64">
        <f t="shared" si="138"/>
        <v>41780</v>
      </c>
      <c r="I1091" s="70">
        <f t="shared" si="139"/>
        <v>9.6071369649495253E-2</v>
      </c>
      <c r="J1091" s="70">
        <f t="shared" si="140"/>
        <v>0.20120167401418043</v>
      </c>
      <c r="K1091" s="115">
        <f t="shared" si="141"/>
        <v>0</v>
      </c>
      <c r="L1091" s="129">
        <f t="shared" si="142"/>
        <v>-0.10513030436468518</v>
      </c>
    </row>
    <row r="1092" spans="1:12">
      <c r="A1092" s="80">
        <v>41416</v>
      </c>
      <c r="B1092" s="52">
        <v>136.3829923642574</v>
      </c>
      <c r="C1092" s="53">
        <v>7850.45</v>
      </c>
      <c r="D1092" s="54">
        <f t="shared" si="143"/>
        <v>41781</v>
      </c>
      <c r="E1092" s="53">
        <f t="shared" si="136"/>
        <v>149.48937901719827</v>
      </c>
      <c r="F1092" s="81">
        <f t="shared" si="137"/>
        <v>9490.91</v>
      </c>
      <c r="H1092" s="64">
        <f t="shared" si="138"/>
        <v>41781</v>
      </c>
      <c r="I1092" s="70">
        <f t="shared" si="139"/>
        <v>9.6099861322413105E-2</v>
      </c>
      <c r="J1092" s="70">
        <f t="shared" si="140"/>
        <v>0.20896381736078817</v>
      </c>
      <c r="K1092" s="115">
        <f t="shared" si="141"/>
        <v>0</v>
      </c>
      <c r="L1092" s="129">
        <f t="shared" si="142"/>
        <v>-0.11286395603837507</v>
      </c>
    </row>
    <row r="1093" spans="1:12">
      <c r="A1093" s="80">
        <v>41417</v>
      </c>
      <c r="B1093" s="52">
        <v>136.41272385659283</v>
      </c>
      <c r="C1093" s="53">
        <v>7686.64</v>
      </c>
      <c r="D1093" s="54">
        <f t="shared" si="143"/>
        <v>41782</v>
      </c>
      <c r="E1093" s="53">
        <f t="shared" si="136"/>
        <v>149.52809676636372</v>
      </c>
      <c r="F1093" s="81">
        <f t="shared" si="137"/>
        <v>9609.25</v>
      </c>
      <c r="H1093" s="64">
        <f t="shared" si="138"/>
        <v>41782</v>
      </c>
      <c r="I1093" s="70">
        <f t="shared" si="139"/>
        <v>9.6144791621921799E-2</v>
      </c>
      <c r="J1093" s="70">
        <f t="shared" si="140"/>
        <v>0.25012359106189441</v>
      </c>
      <c r="K1093" s="115">
        <f t="shared" si="141"/>
        <v>0</v>
      </c>
      <c r="L1093" s="129">
        <f t="shared" si="142"/>
        <v>-0.15397879943997261</v>
      </c>
    </row>
    <row r="1094" spans="1:12">
      <c r="A1094" s="80">
        <v>41418</v>
      </c>
      <c r="B1094" s="52">
        <v>136.44232541766971</v>
      </c>
      <c r="C1094" s="53">
        <v>7707.91</v>
      </c>
      <c r="D1094" s="54">
        <f t="shared" si="143"/>
        <v>41782</v>
      </c>
      <c r="E1094" s="53">
        <f t="shared" si="136"/>
        <v>149.52809676636372</v>
      </c>
      <c r="F1094" s="81">
        <f t="shared" si="137"/>
        <v>9609.25</v>
      </c>
      <c r="H1094" s="64">
        <f t="shared" si="138"/>
        <v>41782</v>
      </c>
      <c r="I1094" s="70">
        <f t="shared" si="139"/>
        <v>9.5906979807303783E-2</v>
      </c>
      <c r="J1094" s="70">
        <f t="shared" si="140"/>
        <v>0.24667387138666652</v>
      </c>
      <c r="K1094" s="115">
        <f t="shared" si="141"/>
        <v>0</v>
      </c>
      <c r="L1094" s="129">
        <f t="shared" si="142"/>
        <v>-0.15076689157936274</v>
      </c>
    </row>
    <row r="1095" spans="1:12">
      <c r="A1095" s="80">
        <v>41421</v>
      </c>
      <c r="B1095" s="52">
        <v>136.53114937151659</v>
      </c>
      <c r="C1095" s="53">
        <v>7836.22</v>
      </c>
      <c r="D1095" s="54">
        <f t="shared" si="143"/>
        <v>41786</v>
      </c>
      <c r="E1095" s="53">
        <f t="shared" si="136"/>
        <v>149.65416901711305</v>
      </c>
      <c r="F1095" s="81">
        <f t="shared" si="137"/>
        <v>9545.2000000000007</v>
      </c>
      <c r="H1095" s="64">
        <f t="shared" si="138"/>
        <v>41786</v>
      </c>
      <c r="I1095" s="70">
        <f t="shared" si="139"/>
        <v>9.6117404021021313E-2</v>
      </c>
      <c r="J1095" s="70">
        <f t="shared" si="140"/>
        <v>0.2180872920872563</v>
      </c>
      <c r="K1095" s="115">
        <f t="shared" si="141"/>
        <v>0</v>
      </c>
      <c r="L1095" s="129">
        <f t="shared" si="142"/>
        <v>-0.12196988806623499</v>
      </c>
    </row>
    <row r="1096" spans="1:12">
      <c r="A1096" s="80">
        <v>41422</v>
      </c>
      <c r="B1096" s="52">
        <v>136.56077663093021</v>
      </c>
      <c r="C1096" s="53">
        <v>7875.77</v>
      </c>
      <c r="D1096" s="54">
        <f t="shared" si="143"/>
        <v>41787</v>
      </c>
      <c r="E1096" s="53">
        <f t="shared" si="136"/>
        <v>149.68963705517012</v>
      </c>
      <c r="F1096" s="81">
        <f t="shared" si="137"/>
        <v>9560.4</v>
      </c>
      <c r="H1096" s="64">
        <f t="shared" si="138"/>
        <v>41787</v>
      </c>
      <c r="I1096" s="70">
        <f t="shared" si="139"/>
        <v>9.6139321612984441E-2</v>
      </c>
      <c r="J1096" s="70">
        <f t="shared" si="140"/>
        <v>0.21390035513987837</v>
      </c>
      <c r="K1096" s="115">
        <f t="shared" si="141"/>
        <v>0</v>
      </c>
      <c r="L1096" s="129">
        <f t="shared" si="142"/>
        <v>-0.11776103352689393</v>
      </c>
    </row>
    <row r="1097" spans="1:12">
      <c r="A1097" s="80">
        <v>41423</v>
      </c>
      <c r="B1097" s="52">
        <v>136.59054688023576</v>
      </c>
      <c r="C1097" s="53">
        <v>7866.77</v>
      </c>
      <c r="D1097" s="54">
        <f t="shared" si="143"/>
        <v>41788</v>
      </c>
      <c r="E1097" s="53">
        <f t="shared" si="136"/>
        <v>149.72451474060398</v>
      </c>
      <c r="F1097" s="81">
        <f t="shared" si="137"/>
        <v>9445.23</v>
      </c>
      <c r="H1097" s="64">
        <f t="shared" si="138"/>
        <v>41788</v>
      </c>
      <c r="I1097" s="70">
        <f t="shared" si="139"/>
        <v>9.6155760119214007E-2</v>
      </c>
      <c r="J1097" s="70">
        <f t="shared" si="140"/>
        <v>0.20064905927083143</v>
      </c>
      <c r="K1097" s="115">
        <f t="shared" si="141"/>
        <v>0</v>
      </c>
      <c r="L1097" s="129">
        <f t="shared" si="142"/>
        <v>-0.10449329915161742</v>
      </c>
    </row>
    <row r="1098" spans="1:12">
      <c r="A1098" s="80">
        <v>41424</v>
      </c>
      <c r="B1098" s="52">
        <v>136.62018702890876</v>
      </c>
      <c r="C1098" s="53">
        <v>7903.53</v>
      </c>
      <c r="D1098" s="54">
        <f t="shared" si="143"/>
        <v>41789</v>
      </c>
      <c r="E1098" s="53">
        <f t="shared" si="136"/>
        <v>149.76778512536401</v>
      </c>
      <c r="F1098" s="81">
        <f t="shared" si="137"/>
        <v>9437.81</v>
      </c>
      <c r="H1098" s="64">
        <f t="shared" si="138"/>
        <v>41789</v>
      </c>
      <c r="I1098" s="70">
        <f t="shared" si="139"/>
        <v>9.6234666211320707E-2</v>
      </c>
      <c r="J1098" s="70">
        <f t="shared" si="140"/>
        <v>0.19412591588821693</v>
      </c>
      <c r="K1098" s="115">
        <f t="shared" si="141"/>
        <v>0</v>
      </c>
      <c r="L1098" s="129">
        <f t="shared" si="142"/>
        <v>-9.7891249676896219E-2</v>
      </c>
    </row>
    <row r="1099" spans="1:12">
      <c r="A1099" s="80">
        <v>41425</v>
      </c>
      <c r="B1099" s="52">
        <v>136.64928712874593</v>
      </c>
      <c r="C1099" s="53">
        <v>7734.03</v>
      </c>
      <c r="D1099" s="54">
        <f t="shared" si="143"/>
        <v>41789</v>
      </c>
      <c r="E1099" s="53">
        <f t="shared" si="136"/>
        <v>149.76778512536401</v>
      </c>
      <c r="F1099" s="81">
        <f t="shared" si="137"/>
        <v>9437.81</v>
      </c>
      <c r="H1099" s="64">
        <f t="shared" si="138"/>
        <v>41789</v>
      </c>
      <c r="I1099" s="70">
        <f t="shared" si="139"/>
        <v>9.6001217951896978E-2</v>
      </c>
      <c r="J1099" s="70">
        <f t="shared" si="140"/>
        <v>0.22029653363123747</v>
      </c>
      <c r="K1099" s="115">
        <f t="shared" si="141"/>
        <v>0</v>
      </c>
      <c r="L1099" s="129">
        <f t="shared" si="142"/>
        <v>-0.12429531567934049</v>
      </c>
    </row>
    <row r="1100" spans="1:12">
      <c r="A1100" s="80">
        <v>41428</v>
      </c>
      <c r="B1100" s="52">
        <v>136.7398856061123</v>
      </c>
      <c r="C1100" s="53">
        <v>7673.77</v>
      </c>
      <c r="D1100" s="54">
        <f t="shared" si="143"/>
        <v>41793</v>
      </c>
      <c r="E1100" s="53">
        <f t="shared" si="136"/>
        <v>149.91098983273807</v>
      </c>
      <c r="F1100" s="81">
        <f t="shared" si="137"/>
        <v>9690.44</v>
      </c>
      <c r="H1100" s="64">
        <f t="shared" si="138"/>
        <v>41793</v>
      </c>
      <c r="I1100" s="70">
        <f t="shared" si="139"/>
        <v>9.6322328838024385E-2</v>
      </c>
      <c r="J1100" s="70">
        <f t="shared" si="140"/>
        <v>0.26280042273875814</v>
      </c>
      <c r="K1100" s="115">
        <f t="shared" si="141"/>
        <v>0</v>
      </c>
      <c r="L1100" s="129">
        <f t="shared" si="142"/>
        <v>-0.16647809390073376</v>
      </c>
    </row>
    <row r="1101" spans="1:12">
      <c r="A1101" s="80">
        <v>41429</v>
      </c>
      <c r="B1101" s="52">
        <v>136.76996838094564</v>
      </c>
      <c r="C1101" s="53">
        <v>7648.12</v>
      </c>
      <c r="D1101" s="54">
        <f t="shared" si="143"/>
        <v>41794</v>
      </c>
      <c r="E1101" s="53">
        <f t="shared" si="136"/>
        <v>149.94981677910474</v>
      </c>
      <c r="F1101" s="81">
        <f t="shared" si="137"/>
        <v>9672.68</v>
      </c>
      <c r="H1101" s="64">
        <f t="shared" si="138"/>
        <v>41794</v>
      </c>
      <c r="I1101" s="70">
        <f t="shared" si="139"/>
        <v>9.6365076004472305E-2</v>
      </c>
      <c r="J1101" s="70">
        <f t="shared" si="140"/>
        <v>0.26471341976851837</v>
      </c>
      <c r="K1101" s="115">
        <f t="shared" si="141"/>
        <v>0</v>
      </c>
      <c r="L1101" s="129">
        <f t="shared" si="142"/>
        <v>-0.16834834376404606</v>
      </c>
    </row>
    <row r="1102" spans="1:12">
      <c r="A1102" s="80">
        <v>41430</v>
      </c>
      <c r="B1102" s="52">
        <v>136.80005777398947</v>
      </c>
      <c r="C1102" s="53">
        <v>7653.81</v>
      </c>
      <c r="D1102" s="54">
        <f t="shared" si="143"/>
        <v>41795</v>
      </c>
      <c r="E1102" s="53">
        <f t="shared" si="136"/>
        <v>149.98760413293306</v>
      </c>
      <c r="F1102" s="81">
        <f t="shared" si="137"/>
        <v>9778.32</v>
      </c>
      <c r="H1102" s="64">
        <f t="shared" si="138"/>
        <v>41795</v>
      </c>
      <c r="I1102" s="70">
        <f t="shared" si="139"/>
        <v>9.6400151970191805E-2</v>
      </c>
      <c r="J1102" s="70">
        <f t="shared" si="140"/>
        <v>0.2775754820148395</v>
      </c>
      <c r="K1102" s="115">
        <f t="shared" si="141"/>
        <v>0</v>
      </c>
      <c r="L1102" s="129">
        <f t="shared" si="142"/>
        <v>-0.1811753300446477</v>
      </c>
    </row>
    <row r="1103" spans="1:12">
      <c r="A1103" s="80">
        <v>41431</v>
      </c>
      <c r="B1103" s="52">
        <v>136.83015378669975</v>
      </c>
      <c r="C1103" s="53">
        <v>7653.22</v>
      </c>
      <c r="D1103" s="54">
        <f t="shared" si="143"/>
        <v>41796</v>
      </c>
      <c r="E1103" s="53">
        <f t="shared" si="136"/>
        <v>150.01955149261337</v>
      </c>
      <c r="F1103" s="81">
        <f t="shared" si="137"/>
        <v>9924.43</v>
      </c>
      <c r="H1103" s="64">
        <f t="shared" si="138"/>
        <v>41796</v>
      </c>
      <c r="I1103" s="70">
        <f t="shared" si="139"/>
        <v>9.6392478857212804E-2</v>
      </c>
      <c r="J1103" s="70">
        <f t="shared" si="140"/>
        <v>0.29676528310959305</v>
      </c>
      <c r="K1103" s="115">
        <f t="shared" si="141"/>
        <v>0</v>
      </c>
      <c r="L1103" s="129">
        <f t="shared" si="142"/>
        <v>-0.20037280425238024</v>
      </c>
    </row>
    <row r="1104" spans="1:12">
      <c r="A1104" s="80">
        <v>41432</v>
      </c>
      <c r="B1104" s="52">
        <v>136.86039325068663</v>
      </c>
      <c r="C1104" s="53">
        <v>7601.03</v>
      </c>
      <c r="D1104" s="54">
        <f t="shared" si="143"/>
        <v>41796</v>
      </c>
      <c r="E1104" s="53">
        <f t="shared" si="136"/>
        <v>150.01955149261337</v>
      </c>
      <c r="F1104" s="81">
        <f t="shared" si="137"/>
        <v>9924.43</v>
      </c>
      <c r="H1104" s="64">
        <f t="shared" si="138"/>
        <v>41796</v>
      </c>
      <c r="I1104" s="70">
        <f t="shared" si="139"/>
        <v>9.6150229656458475E-2</v>
      </c>
      <c r="J1104" s="70">
        <f t="shared" si="140"/>
        <v>0.30566910010880122</v>
      </c>
      <c r="K1104" s="115">
        <f t="shared" si="141"/>
        <v>0</v>
      </c>
      <c r="L1104" s="129">
        <f t="shared" si="142"/>
        <v>-0.20951887045234274</v>
      </c>
    </row>
    <row r="1105" spans="1:12">
      <c r="A1105" s="80">
        <v>41435</v>
      </c>
      <c r="B1105" s="52">
        <v>136.95113169141183</v>
      </c>
      <c r="C1105" s="53">
        <v>7597.17</v>
      </c>
      <c r="D1105" s="54">
        <f t="shared" si="143"/>
        <v>41800</v>
      </c>
      <c r="E1105" s="53">
        <f t="shared" si="136"/>
        <v>150.13808606038467</v>
      </c>
      <c r="F1105" s="81">
        <f t="shared" si="137"/>
        <v>10019.94</v>
      </c>
      <c r="H1105" s="64">
        <f t="shared" si="138"/>
        <v>41800</v>
      </c>
      <c r="I1105" s="70">
        <f t="shared" si="139"/>
        <v>9.6289488126952039E-2</v>
      </c>
      <c r="J1105" s="70">
        <f t="shared" si="140"/>
        <v>0.31890427619758421</v>
      </c>
      <c r="K1105" s="115">
        <f t="shared" si="141"/>
        <v>0</v>
      </c>
      <c r="L1105" s="129">
        <f t="shared" si="142"/>
        <v>-0.22261478807063217</v>
      </c>
    </row>
    <row r="1106" spans="1:12">
      <c r="A1106" s="80">
        <v>41436</v>
      </c>
      <c r="B1106" s="52">
        <v>136.98139789151563</v>
      </c>
      <c r="C1106" s="53">
        <v>7481.85</v>
      </c>
      <c r="D1106" s="54">
        <f t="shared" si="143"/>
        <v>41801</v>
      </c>
      <c r="E1106" s="53">
        <f t="shared" si="136"/>
        <v>150.17276795826461</v>
      </c>
      <c r="F1106" s="81">
        <f t="shared" si="137"/>
        <v>9982.86</v>
      </c>
      <c r="H1106" s="64">
        <f t="shared" si="138"/>
        <v>41801</v>
      </c>
      <c r="I1106" s="70">
        <f t="shared" si="139"/>
        <v>9.6300448599568877E-2</v>
      </c>
      <c r="J1106" s="70">
        <f t="shared" si="140"/>
        <v>0.3342769502195313</v>
      </c>
      <c r="K1106" s="115">
        <f t="shared" si="141"/>
        <v>0</v>
      </c>
      <c r="L1106" s="129">
        <f t="shared" si="142"/>
        <v>-0.23797650161996242</v>
      </c>
    </row>
    <row r="1107" spans="1:12">
      <c r="A1107" s="80">
        <v>41437</v>
      </c>
      <c r="B1107" s="52">
        <v>137.01180776184754</v>
      </c>
      <c r="C1107" s="53">
        <v>7444.9</v>
      </c>
      <c r="D1107" s="54">
        <f t="shared" si="143"/>
        <v>41802</v>
      </c>
      <c r="E1107" s="53">
        <f t="shared" si="136"/>
        <v>150.21121218686193</v>
      </c>
      <c r="F1107" s="81">
        <f t="shared" si="137"/>
        <v>10015.59</v>
      </c>
      <c r="H1107" s="64">
        <f t="shared" si="138"/>
        <v>41802</v>
      </c>
      <c r="I1107" s="70">
        <f t="shared" si="139"/>
        <v>9.6337714541782082E-2</v>
      </c>
      <c r="J1107" s="70">
        <f t="shared" si="140"/>
        <v>0.3452954371448913</v>
      </c>
      <c r="K1107" s="115">
        <f t="shared" si="141"/>
        <v>0</v>
      </c>
      <c r="L1107" s="129">
        <f t="shared" si="142"/>
        <v>-0.24895772260310922</v>
      </c>
    </row>
    <row r="1108" spans="1:12">
      <c r="A1108" s="80">
        <v>41438</v>
      </c>
      <c r="B1108" s="52">
        <v>137.04236139497843</v>
      </c>
      <c r="C1108" s="53">
        <v>7371.5</v>
      </c>
      <c r="D1108" s="54">
        <f t="shared" si="143"/>
        <v>41803</v>
      </c>
      <c r="E1108" s="53">
        <f t="shared" si="136"/>
        <v>150.24500970960395</v>
      </c>
      <c r="F1108" s="81">
        <f t="shared" si="137"/>
        <v>9874.4599999999991</v>
      </c>
      <c r="H1108" s="64">
        <f t="shared" si="138"/>
        <v>41803</v>
      </c>
      <c r="I1108" s="70">
        <f t="shared" si="139"/>
        <v>9.6339906728353464E-2</v>
      </c>
      <c r="J1108" s="70">
        <f t="shared" si="140"/>
        <v>0.33954554703927275</v>
      </c>
      <c r="K1108" s="115">
        <f t="shared" si="141"/>
        <v>0</v>
      </c>
      <c r="L1108" s="129">
        <f t="shared" si="142"/>
        <v>-0.24320564031091929</v>
      </c>
    </row>
    <row r="1109" spans="1:12">
      <c r="A1109" s="80">
        <v>41439</v>
      </c>
      <c r="B1109" s="52">
        <v>137.07251071448533</v>
      </c>
      <c r="C1109" s="53">
        <v>7512.87</v>
      </c>
      <c r="D1109" s="54">
        <f t="shared" si="143"/>
        <v>41803</v>
      </c>
      <c r="E1109" s="53">
        <f t="shared" si="136"/>
        <v>150.24500970960395</v>
      </c>
      <c r="F1109" s="81">
        <f t="shared" si="137"/>
        <v>9874.4599999999991</v>
      </c>
      <c r="H1109" s="64">
        <f t="shared" si="138"/>
        <v>41803</v>
      </c>
      <c r="I1109" s="70">
        <f t="shared" si="139"/>
        <v>9.6098765000053321E-2</v>
      </c>
      <c r="J1109" s="70">
        <f t="shared" si="140"/>
        <v>0.31433926049565608</v>
      </c>
      <c r="K1109" s="115">
        <f t="shared" si="141"/>
        <v>0</v>
      </c>
      <c r="L1109" s="129">
        <f t="shared" si="142"/>
        <v>-0.21824049549560276</v>
      </c>
    </row>
    <row r="1110" spans="1:12">
      <c r="A1110" s="80">
        <v>41442</v>
      </c>
      <c r="B1110" s="52">
        <v>137.16421222415332</v>
      </c>
      <c r="C1110" s="53">
        <v>7567.15</v>
      </c>
      <c r="D1110" s="54">
        <f t="shared" si="143"/>
        <v>41807</v>
      </c>
      <c r="E1110" s="53">
        <f t="shared" si="136"/>
        <v>150.38581448519881</v>
      </c>
      <c r="F1110" s="81">
        <f t="shared" si="137"/>
        <v>9992.7800000000007</v>
      </c>
      <c r="H1110" s="64">
        <f t="shared" si="138"/>
        <v>41807</v>
      </c>
      <c r="I1110" s="70">
        <f t="shared" si="139"/>
        <v>9.6392506811024292E-2</v>
      </c>
      <c r="J1110" s="70">
        <f t="shared" si="140"/>
        <v>0.32054736591715516</v>
      </c>
      <c r="K1110" s="115">
        <f t="shared" si="141"/>
        <v>0</v>
      </c>
      <c r="L1110" s="129">
        <f t="shared" si="142"/>
        <v>-0.22415485910613087</v>
      </c>
    </row>
    <row r="1111" spans="1:12">
      <c r="A1111" s="80">
        <v>41443</v>
      </c>
      <c r="B1111" s="52">
        <v>137.19452551505486</v>
      </c>
      <c r="C1111" s="53">
        <v>7520.01</v>
      </c>
      <c r="D1111" s="54">
        <f t="shared" si="143"/>
        <v>41808</v>
      </c>
      <c r="E1111" s="53">
        <f t="shared" si="136"/>
        <v>150.4214559232318</v>
      </c>
      <c r="F1111" s="81">
        <f t="shared" si="137"/>
        <v>9896.5499999999993</v>
      </c>
      <c r="H1111" s="64">
        <f t="shared" si="138"/>
        <v>41808</v>
      </c>
      <c r="I1111" s="70">
        <f t="shared" si="139"/>
        <v>9.6410045215145956E-2</v>
      </c>
      <c r="J1111" s="70">
        <f t="shared" si="140"/>
        <v>0.31602883506803825</v>
      </c>
      <c r="K1111" s="115">
        <f t="shared" si="141"/>
        <v>0</v>
      </c>
      <c r="L1111" s="129">
        <f t="shared" si="142"/>
        <v>-0.21961878985289229</v>
      </c>
    </row>
    <row r="1112" spans="1:12">
      <c r="A1112" s="80">
        <v>41444</v>
      </c>
      <c r="B1112" s="52">
        <v>137.22470831066818</v>
      </c>
      <c r="C1112" s="53">
        <v>7531.16</v>
      </c>
      <c r="D1112" s="54">
        <f t="shared" si="143"/>
        <v>41809</v>
      </c>
      <c r="E1112" s="53">
        <f t="shared" si="136"/>
        <v>150.45936213012445</v>
      </c>
      <c r="F1112" s="81">
        <f t="shared" si="137"/>
        <v>9873.61</v>
      </c>
      <c r="H1112" s="64">
        <f t="shared" si="138"/>
        <v>41809</v>
      </c>
      <c r="I1112" s="70">
        <f t="shared" si="139"/>
        <v>9.6445122619563728E-2</v>
      </c>
      <c r="J1112" s="70">
        <f t="shared" si="140"/>
        <v>0.31103442232006762</v>
      </c>
      <c r="K1112" s="115">
        <f t="shared" si="141"/>
        <v>0</v>
      </c>
      <c r="L1112" s="129">
        <f t="shared" si="142"/>
        <v>-0.21458929970050389</v>
      </c>
    </row>
    <row r="1113" spans="1:12">
      <c r="A1113" s="80">
        <v>41445</v>
      </c>
      <c r="B1113" s="52">
        <v>137.25503497120485</v>
      </c>
      <c r="C1113" s="53">
        <v>7316.02</v>
      </c>
      <c r="D1113" s="54">
        <f t="shared" si="143"/>
        <v>41810</v>
      </c>
      <c r="E1113" s="53">
        <f t="shared" si="136"/>
        <v>150.49276410851732</v>
      </c>
      <c r="F1113" s="81">
        <f t="shared" si="137"/>
        <v>9835.35</v>
      </c>
      <c r="H1113" s="64">
        <f t="shared" si="138"/>
        <v>41810</v>
      </c>
      <c r="I1113" s="70">
        <f t="shared" si="139"/>
        <v>9.6446218822425323E-2</v>
      </c>
      <c r="J1113" s="70">
        <f t="shared" si="140"/>
        <v>0.34435799792783506</v>
      </c>
      <c r="K1113" s="115">
        <f t="shared" si="141"/>
        <v>0</v>
      </c>
      <c r="L1113" s="129">
        <f t="shared" si="142"/>
        <v>-0.24791177910540974</v>
      </c>
    </row>
    <row r="1114" spans="1:12">
      <c r="A1114" s="80">
        <v>41446</v>
      </c>
      <c r="B1114" s="52">
        <v>137.28536833393349</v>
      </c>
      <c r="C1114" s="53">
        <v>7331.23</v>
      </c>
      <c r="D1114" s="54">
        <f t="shared" si="143"/>
        <v>41810</v>
      </c>
      <c r="E1114" s="53">
        <f t="shared" si="136"/>
        <v>150.49276410851732</v>
      </c>
      <c r="F1114" s="81">
        <f t="shared" si="137"/>
        <v>9835.35</v>
      </c>
      <c r="H1114" s="64">
        <f t="shared" si="138"/>
        <v>41810</v>
      </c>
      <c r="I1114" s="70">
        <f t="shared" si="139"/>
        <v>9.6203957747763136E-2</v>
      </c>
      <c r="J1114" s="70">
        <f t="shared" si="140"/>
        <v>0.3415688772552492</v>
      </c>
      <c r="K1114" s="115">
        <f t="shared" si="141"/>
        <v>0</v>
      </c>
      <c r="L1114" s="129">
        <f t="shared" si="142"/>
        <v>-0.24536491950748607</v>
      </c>
    </row>
    <row r="1115" spans="1:12">
      <c r="A1115" s="80">
        <v>41449</v>
      </c>
      <c r="B1115" s="52">
        <v>137.37638853313891</v>
      </c>
      <c r="C1115" s="53">
        <v>7231.09</v>
      </c>
      <c r="D1115" s="54">
        <f t="shared" si="143"/>
        <v>41814</v>
      </c>
      <c r="E1115" s="53">
        <f t="shared" si="136"/>
        <v>150.6292846127306</v>
      </c>
      <c r="F1115" s="81">
        <f t="shared" si="137"/>
        <v>9925.34</v>
      </c>
      <c r="H1115" s="64">
        <f t="shared" si="138"/>
        <v>41814</v>
      </c>
      <c r="I1115" s="70">
        <f t="shared" si="139"/>
        <v>9.64714258476429E-2</v>
      </c>
      <c r="J1115" s="70">
        <f t="shared" si="140"/>
        <v>0.37259251371508295</v>
      </c>
      <c r="K1115" s="115">
        <f t="shared" si="141"/>
        <v>0</v>
      </c>
      <c r="L1115" s="129">
        <f t="shared" si="142"/>
        <v>-0.27612108786744005</v>
      </c>
    </row>
    <row r="1116" spans="1:12">
      <c r="A1116" s="80">
        <v>41450</v>
      </c>
      <c r="B1116" s="52">
        <v>137.40674871500474</v>
      </c>
      <c r="C1116" s="53">
        <v>7255.47</v>
      </c>
      <c r="D1116" s="54">
        <f t="shared" si="143"/>
        <v>41815</v>
      </c>
      <c r="E1116" s="53">
        <f t="shared" si="136"/>
        <v>150.66438123604536</v>
      </c>
      <c r="F1116" s="81">
        <f t="shared" si="137"/>
        <v>9911.0300000000007</v>
      </c>
      <c r="H1116" s="64">
        <f t="shared" si="138"/>
        <v>41815</v>
      </c>
      <c r="I1116" s="70">
        <f t="shared" si="139"/>
        <v>9.648458059755316E-2</v>
      </c>
      <c r="J1116" s="70">
        <f t="shared" si="140"/>
        <v>0.36600799121214767</v>
      </c>
      <c r="K1116" s="115">
        <f t="shared" si="141"/>
        <v>0</v>
      </c>
      <c r="L1116" s="129">
        <f t="shared" si="142"/>
        <v>-0.26952341061459451</v>
      </c>
    </row>
    <row r="1117" spans="1:12">
      <c r="A1117" s="80">
        <v>41451</v>
      </c>
      <c r="B1117" s="52">
        <v>137.43711560647077</v>
      </c>
      <c r="C1117" s="53">
        <v>7229.08</v>
      </c>
      <c r="D1117" s="54">
        <f t="shared" si="143"/>
        <v>41816</v>
      </c>
      <c r="E1117" s="53">
        <f t="shared" si="136"/>
        <v>150.69948603687334</v>
      </c>
      <c r="F1117" s="81">
        <f t="shared" si="137"/>
        <v>9811.48</v>
      </c>
      <c r="H1117" s="64">
        <f t="shared" si="138"/>
        <v>41816</v>
      </c>
      <c r="I1117" s="70">
        <f t="shared" si="139"/>
        <v>9.649773550528562E-2</v>
      </c>
      <c r="J1117" s="70">
        <f t="shared" si="140"/>
        <v>0.35722387911048159</v>
      </c>
      <c r="K1117" s="115">
        <f t="shared" si="141"/>
        <v>0</v>
      </c>
      <c r="L1117" s="129">
        <f t="shared" si="142"/>
        <v>-0.26072614360519597</v>
      </c>
    </row>
    <row r="1118" spans="1:12">
      <c r="A1118" s="80">
        <v>41452</v>
      </c>
      <c r="B1118" s="52">
        <v>137.46721433478859</v>
      </c>
      <c r="C1118" s="53">
        <v>7356.32</v>
      </c>
      <c r="D1118" s="54">
        <f t="shared" si="143"/>
        <v>41817</v>
      </c>
      <c r="E1118" s="53">
        <f t="shared" si="136"/>
        <v>150.73188642637129</v>
      </c>
      <c r="F1118" s="81">
        <f t="shared" si="137"/>
        <v>9831.9</v>
      </c>
      <c r="H1118" s="64">
        <f t="shared" si="138"/>
        <v>41817</v>
      </c>
      <c r="I1118" s="70">
        <f t="shared" si="139"/>
        <v>9.6493350474665451E-2</v>
      </c>
      <c r="J1118" s="70">
        <f t="shared" si="140"/>
        <v>0.33652424038105999</v>
      </c>
      <c r="K1118" s="115">
        <f t="shared" si="141"/>
        <v>0</v>
      </c>
      <c r="L1118" s="129">
        <f t="shared" si="142"/>
        <v>-0.24003088990639454</v>
      </c>
    </row>
    <row r="1119" spans="1:12">
      <c r="A1119" s="80">
        <v>41453</v>
      </c>
      <c r="B1119" s="52">
        <v>137.49649485144189</v>
      </c>
      <c r="C1119" s="53">
        <v>7563.28</v>
      </c>
      <c r="D1119" s="54">
        <f t="shared" si="143"/>
        <v>41817</v>
      </c>
      <c r="E1119" s="53">
        <f t="shared" si="136"/>
        <v>150.73188642637129</v>
      </c>
      <c r="F1119" s="81">
        <f t="shared" si="137"/>
        <v>9831.9</v>
      </c>
      <c r="H1119" s="64">
        <f t="shared" si="138"/>
        <v>41817</v>
      </c>
      <c r="I1119" s="70">
        <f t="shared" si="139"/>
        <v>9.6259847127227349E-2</v>
      </c>
      <c r="J1119" s="70">
        <f t="shared" si="140"/>
        <v>0.29995187273246526</v>
      </c>
      <c r="K1119" s="115">
        <f t="shared" si="141"/>
        <v>0</v>
      </c>
      <c r="L1119" s="129">
        <f t="shared" si="142"/>
        <v>-0.20369202560523791</v>
      </c>
    </row>
    <row r="1120" spans="1:12">
      <c r="A1120" s="80">
        <v>41456</v>
      </c>
      <c r="B1120" s="52">
        <v>137.58311764319828</v>
      </c>
      <c r="C1120" s="53">
        <v>7636.62</v>
      </c>
      <c r="D1120" s="54">
        <f t="shared" si="143"/>
        <v>41821</v>
      </c>
      <c r="E1120" s="53">
        <f t="shared" si="136"/>
        <v>150.88882804567498</v>
      </c>
      <c r="F1120" s="81">
        <f t="shared" si="137"/>
        <v>9996.74</v>
      </c>
      <c r="H1120" s="64">
        <f t="shared" si="138"/>
        <v>41821</v>
      </c>
      <c r="I1120" s="70">
        <f t="shared" si="139"/>
        <v>9.6710342303647501E-2</v>
      </c>
      <c r="J1120" s="70">
        <f t="shared" si="140"/>
        <v>0.30905295798402954</v>
      </c>
      <c r="K1120" s="115">
        <f t="shared" si="141"/>
        <v>0</v>
      </c>
      <c r="L1120" s="129">
        <f t="shared" si="142"/>
        <v>-0.21234261568038204</v>
      </c>
    </row>
    <row r="1121" spans="1:12">
      <c r="A1121" s="80">
        <v>41457</v>
      </c>
      <c r="B1121" s="52">
        <v>137.61214768102099</v>
      </c>
      <c r="C1121" s="53">
        <v>7583.16</v>
      </c>
      <c r="D1121" s="54">
        <f t="shared" si="143"/>
        <v>41822</v>
      </c>
      <c r="E1121" s="53">
        <f t="shared" si="136"/>
        <v>150.9330384722924</v>
      </c>
      <c r="F1121" s="81">
        <f t="shared" si="137"/>
        <v>10115.19</v>
      </c>
      <c r="H1121" s="64">
        <f t="shared" si="138"/>
        <v>41822</v>
      </c>
      <c r="I1121" s="70">
        <f t="shared" si="139"/>
        <v>9.6800253580437312E-2</v>
      </c>
      <c r="J1121" s="70">
        <f t="shared" si="140"/>
        <v>0.33390169797287683</v>
      </c>
      <c r="K1121" s="115">
        <f t="shared" si="141"/>
        <v>0</v>
      </c>
      <c r="L1121" s="129">
        <f t="shared" si="142"/>
        <v>-0.23710144439243952</v>
      </c>
    </row>
    <row r="1122" spans="1:12">
      <c r="A1122" s="80">
        <v>41458</v>
      </c>
      <c r="B1122" s="52">
        <v>137.641046232034</v>
      </c>
      <c r="C1122" s="53">
        <v>7470.96</v>
      </c>
      <c r="D1122" s="54">
        <f t="shared" si="143"/>
        <v>41823</v>
      </c>
      <c r="E1122" s="53">
        <f t="shared" si="136"/>
        <v>150.97258292837213</v>
      </c>
      <c r="F1122" s="81">
        <f t="shared" si="137"/>
        <v>10105.89</v>
      </c>
      <c r="H1122" s="64">
        <f t="shared" si="138"/>
        <v>41823</v>
      </c>
      <c r="I1122" s="70">
        <f t="shared" si="139"/>
        <v>9.6857275219079275E-2</v>
      </c>
      <c r="J1122" s="70">
        <f t="shared" si="140"/>
        <v>0.35268961418612865</v>
      </c>
      <c r="K1122" s="115">
        <f t="shared" si="141"/>
        <v>0</v>
      </c>
      <c r="L1122" s="129">
        <f t="shared" si="142"/>
        <v>-0.25583233896704938</v>
      </c>
    </row>
    <row r="1123" spans="1:12">
      <c r="A1123" s="80">
        <v>41459</v>
      </c>
      <c r="B1123" s="52">
        <v>137.66967556965025</v>
      </c>
      <c r="C1123" s="53">
        <v>7558.46</v>
      </c>
      <c r="D1123" s="54">
        <f t="shared" si="143"/>
        <v>41824</v>
      </c>
      <c r="E1123" s="53">
        <f t="shared" si="136"/>
        <v>151.01198677251645</v>
      </c>
      <c r="F1123" s="81">
        <f t="shared" si="137"/>
        <v>10161.42</v>
      </c>
      <c r="H1123" s="64">
        <f t="shared" si="138"/>
        <v>41824</v>
      </c>
      <c r="I1123" s="70">
        <f t="shared" si="139"/>
        <v>9.6915396565426137E-2</v>
      </c>
      <c r="J1123" s="70">
        <f t="shared" si="140"/>
        <v>0.34437702918319335</v>
      </c>
      <c r="K1123" s="115">
        <f t="shared" si="141"/>
        <v>0</v>
      </c>
      <c r="L1123" s="129">
        <f t="shared" si="142"/>
        <v>-0.24746163261776721</v>
      </c>
    </row>
    <row r="1124" spans="1:12">
      <c r="A1124" s="80">
        <v>41460</v>
      </c>
      <c r="B1124" s="52">
        <v>137.69789785314202</v>
      </c>
      <c r="C1124" s="53">
        <v>7600.32</v>
      </c>
      <c r="D1124" s="54">
        <f t="shared" si="143"/>
        <v>41824</v>
      </c>
      <c r="E1124" s="53">
        <f t="shared" si="136"/>
        <v>151.01198677251645</v>
      </c>
      <c r="F1124" s="81">
        <f t="shared" si="137"/>
        <v>10161.42</v>
      </c>
      <c r="H1124" s="64">
        <f t="shared" si="138"/>
        <v>41824</v>
      </c>
      <c r="I1124" s="70">
        <f t="shared" si="139"/>
        <v>9.6690574997551515E-2</v>
      </c>
      <c r="J1124" s="70">
        <f t="shared" si="140"/>
        <v>0.33697265378299868</v>
      </c>
      <c r="K1124" s="115">
        <f t="shared" si="141"/>
        <v>0</v>
      </c>
      <c r="L1124" s="129">
        <f t="shared" si="142"/>
        <v>-0.24028207878544716</v>
      </c>
    </row>
    <row r="1125" spans="1:12">
      <c r="A1125" s="80">
        <v>41463</v>
      </c>
      <c r="B1125" s="52">
        <v>137.78382134140239</v>
      </c>
      <c r="C1125" s="53">
        <v>7527.28</v>
      </c>
      <c r="D1125" s="54">
        <f t="shared" si="143"/>
        <v>41828</v>
      </c>
      <c r="E1125" s="53">
        <f t="shared" si="136"/>
        <v>151.13689373423074</v>
      </c>
      <c r="F1125" s="81">
        <f t="shared" si="137"/>
        <v>9993.08</v>
      </c>
      <c r="H1125" s="64">
        <f t="shared" si="138"/>
        <v>41828</v>
      </c>
      <c r="I1125" s="70">
        <f t="shared" si="139"/>
        <v>9.6913209858956906E-2</v>
      </c>
      <c r="J1125" s="70">
        <f t="shared" si="140"/>
        <v>0.32758180909970136</v>
      </c>
      <c r="K1125" s="115">
        <f t="shared" si="141"/>
        <v>0</v>
      </c>
      <c r="L1125" s="129">
        <f t="shared" si="142"/>
        <v>-0.23066859924074445</v>
      </c>
    </row>
    <row r="1126" spans="1:12">
      <c r="A1126" s="80">
        <v>41464</v>
      </c>
      <c r="B1126" s="52">
        <v>137.81261816006273</v>
      </c>
      <c r="C1126" s="53">
        <v>7588.74</v>
      </c>
      <c r="D1126" s="54">
        <f t="shared" si="143"/>
        <v>41829</v>
      </c>
      <c r="E1126" s="53">
        <f t="shared" si="136"/>
        <v>151.1672722498713</v>
      </c>
      <c r="F1126" s="81">
        <f t="shared" si="137"/>
        <v>9945.17</v>
      </c>
      <c r="H1126" s="64">
        <f t="shared" si="138"/>
        <v>41829</v>
      </c>
      <c r="I1126" s="70">
        <f t="shared" si="139"/>
        <v>9.6904436386933579E-2</v>
      </c>
      <c r="J1126" s="70">
        <f t="shared" si="140"/>
        <v>0.3105166338548957</v>
      </c>
      <c r="K1126" s="115">
        <f t="shared" si="141"/>
        <v>0</v>
      </c>
      <c r="L1126" s="129">
        <f t="shared" si="142"/>
        <v>-0.21361219746796212</v>
      </c>
    </row>
    <row r="1127" spans="1:12">
      <c r="A1127" s="80">
        <v>41465</v>
      </c>
      <c r="B1127" s="52">
        <v>137.84142099725815</v>
      </c>
      <c r="C1127" s="53">
        <v>7537.06</v>
      </c>
      <c r="D1127" s="54">
        <f t="shared" si="143"/>
        <v>41830</v>
      </c>
      <c r="E1127" s="53">
        <f t="shared" si="136"/>
        <v>151.20022671522179</v>
      </c>
      <c r="F1127" s="81">
        <f t="shared" si="137"/>
        <v>9922.6</v>
      </c>
      <c r="H1127" s="64">
        <f t="shared" si="138"/>
        <v>41830</v>
      </c>
      <c r="I1127" s="70">
        <f t="shared" si="139"/>
        <v>9.6914306464015221E-2</v>
      </c>
      <c r="J1127" s="70">
        <f t="shared" si="140"/>
        <v>0.31650802832934866</v>
      </c>
      <c r="K1127" s="115">
        <f t="shared" si="141"/>
        <v>0</v>
      </c>
      <c r="L1127" s="129">
        <f t="shared" si="142"/>
        <v>-0.21959372186533344</v>
      </c>
    </row>
    <row r="1128" spans="1:12">
      <c r="A1128" s="80">
        <v>41466</v>
      </c>
      <c r="B1128" s="52">
        <v>137.87022985424656</v>
      </c>
      <c r="C1128" s="53">
        <v>7690.45</v>
      </c>
      <c r="D1128" s="54">
        <f t="shared" si="143"/>
        <v>41831</v>
      </c>
      <c r="E1128" s="53">
        <f t="shared" si="136"/>
        <v>151.22139474696192</v>
      </c>
      <c r="F1128" s="81">
        <f t="shared" si="137"/>
        <v>9781.6200000000008</v>
      </c>
      <c r="H1128" s="64">
        <f t="shared" si="138"/>
        <v>41831</v>
      </c>
      <c r="I1128" s="70">
        <f t="shared" si="139"/>
        <v>9.683863519216529E-2</v>
      </c>
      <c r="J1128" s="70">
        <f t="shared" si="140"/>
        <v>0.2719177681410061</v>
      </c>
      <c r="K1128" s="115">
        <f t="shared" si="141"/>
        <v>0</v>
      </c>
      <c r="L1128" s="129">
        <f t="shared" si="142"/>
        <v>-0.17507913294884081</v>
      </c>
    </row>
    <row r="1129" spans="1:12">
      <c r="A1129" s="80">
        <v>41467</v>
      </c>
      <c r="B1129" s="52">
        <v>137.89849325136669</v>
      </c>
      <c r="C1129" s="53">
        <v>7786.81</v>
      </c>
      <c r="D1129" s="54">
        <f t="shared" si="143"/>
        <v>41831</v>
      </c>
      <c r="E1129" s="53">
        <f t="shared" si="136"/>
        <v>151.22139474696192</v>
      </c>
      <c r="F1129" s="81">
        <f t="shared" si="137"/>
        <v>9781.6200000000008</v>
      </c>
      <c r="H1129" s="64">
        <f t="shared" si="138"/>
        <v>41831</v>
      </c>
      <c r="I1129" s="70">
        <f t="shared" si="139"/>
        <v>9.6613829357147019E-2</v>
      </c>
      <c r="J1129" s="70">
        <f t="shared" si="140"/>
        <v>0.25617807548919269</v>
      </c>
      <c r="K1129" s="115">
        <f t="shared" si="141"/>
        <v>0</v>
      </c>
      <c r="L1129" s="129">
        <f t="shared" si="142"/>
        <v>-0.15956424613204567</v>
      </c>
    </row>
    <row r="1130" spans="1:12">
      <c r="A1130" s="80">
        <v>41470</v>
      </c>
      <c r="B1130" s="52">
        <v>137.98495560663528</v>
      </c>
      <c r="C1130" s="53">
        <v>7816.76</v>
      </c>
      <c r="D1130" s="54">
        <f t="shared" si="143"/>
        <v>41835</v>
      </c>
      <c r="E1130" s="53">
        <f t="shared" si="136"/>
        <v>151.34405821540162</v>
      </c>
      <c r="F1130" s="81">
        <f t="shared" si="137"/>
        <v>9871.51</v>
      </c>
      <c r="H1130" s="64">
        <f t="shared" si="138"/>
        <v>41835</v>
      </c>
      <c r="I1130" s="70">
        <f t="shared" si="139"/>
        <v>9.6815645952376128E-2</v>
      </c>
      <c r="J1130" s="70">
        <f t="shared" si="140"/>
        <v>0.26286466515538409</v>
      </c>
      <c r="K1130" s="115">
        <f t="shared" si="141"/>
        <v>0</v>
      </c>
      <c r="L1130" s="129">
        <f t="shared" si="142"/>
        <v>-0.16604901920300796</v>
      </c>
    </row>
    <row r="1131" spans="1:12">
      <c r="A1131" s="80">
        <v>41471</v>
      </c>
      <c r="B1131" s="52">
        <v>138.02083169509299</v>
      </c>
      <c r="C1131" s="53">
        <v>7718.83</v>
      </c>
      <c r="D1131" s="54">
        <f t="shared" si="143"/>
        <v>41836</v>
      </c>
      <c r="E1131" s="53">
        <f t="shared" si="136"/>
        <v>151.38144019778085</v>
      </c>
      <c r="F1131" s="81">
        <f t="shared" si="137"/>
        <v>9999.7099999999991</v>
      </c>
      <c r="H1131" s="64">
        <f t="shared" si="138"/>
        <v>41836</v>
      </c>
      <c r="I1131" s="70">
        <f t="shared" si="139"/>
        <v>9.6801391055252317E-2</v>
      </c>
      <c r="J1131" s="70">
        <f t="shared" si="140"/>
        <v>0.29549556085572548</v>
      </c>
      <c r="K1131" s="115">
        <f t="shared" si="141"/>
        <v>0</v>
      </c>
      <c r="L1131" s="129">
        <f t="shared" si="142"/>
        <v>-0.19869416980047316</v>
      </c>
    </row>
    <row r="1132" spans="1:12">
      <c r="A1132" s="80">
        <v>41472</v>
      </c>
      <c r="B1132" s="52">
        <v>138.05713117382879</v>
      </c>
      <c r="C1132" s="53">
        <v>7742.47</v>
      </c>
      <c r="D1132" s="54">
        <f t="shared" si="143"/>
        <v>41837</v>
      </c>
      <c r="E1132" s="53">
        <f t="shared" si="136"/>
        <v>151.42428114535682</v>
      </c>
      <c r="F1132" s="81">
        <f t="shared" si="137"/>
        <v>10023.67</v>
      </c>
      <c r="H1132" s="64">
        <f t="shared" si="138"/>
        <v>41837</v>
      </c>
      <c r="I1132" s="70">
        <f t="shared" si="139"/>
        <v>9.6823321315415045E-2</v>
      </c>
      <c r="J1132" s="70">
        <f t="shared" si="140"/>
        <v>0.29463465793215859</v>
      </c>
      <c r="K1132" s="115">
        <f t="shared" si="141"/>
        <v>0</v>
      </c>
      <c r="L1132" s="129">
        <f t="shared" si="142"/>
        <v>-0.19781133661674355</v>
      </c>
    </row>
    <row r="1133" spans="1:12">
      <c r="A1133" s="80">
        <v>41473</v>
      </c>
      <c r="B1133" s="52">
        <v>138.0909551709664</v>
      </c>
      <c r="C1133" s="53">
        <v>7829.28</v>
      </c>
      <c r="D1133" s="54">
        <f t="shared" si="143"/>
        <v>41838</v>
      </c>
      <c r="E1133" s="53">
        <f t="shared" si="136"/>
        <v>151.46440857986033</v>
      </c>
      <c r="F1133" s="81">
        <f t="shared" si="137"/>
        <v>10054.4</v>
      </c>
      <c r="H1133" s="64">
        <f t="shared" si="138"/>
        <v>41838</v>
      </c>
      <c r="I1133" s="70">
        <f t="shared" si="139"/>
        <v>9.6845252408723326E-2</v>
      </c>
      <c r="J1133" s="70">
        <f t="shared" si="140"/>
        <v>0.28420493327611229</v>
      </c>
      <c r="K1133" s="115">
        <f t="shared" si="141"/>
        <v>0</v>
      </c>
      <c r="L1133" s="129">
        <f t="shared" si="142"/>
        <v>-0.18735968086738897</v>
      </c>
    </row>
    <row r="1134" spans="1:12">
      <c r="A1134" s="80">
        <v>41474</v>
      </c>
      <c r="B1134" s="52">
        <v>138.12492554593845</v>
      </c>
      <c r="C1134" s="53">
        <v>7818.03</v>
      </c>
      <c r="D1134" s="54">
        <f t="shared" si="143"/>
        <v>41838</v>
      </c>
      <c r="E1134" s="53">
        <f t="shared" si="136"/>
        <v>151.46440857986033</v>
      </c>
      <c r="F1134" s="81">
        <f t="shared" si="137"/>
        <v>10054.4</v>
      </c>
      <c r="H1134" s="64">
        <f t="shared" si="138"/>
        <v>41838</v>
      </c>
      <c r="I1134" s="70">
        <f t="shared" si="139"/>
        <v>9.6575494836993458E-2</v>
      </c>
      <c r="J1134" s="70">
        <f t="shared" si="140"/>
        <v>0.28605288032918774</v>
      </c>
      <c r="K1134" s="115">
        <f t="shared" si="141"/>
        <v>0</v>
      </c>
      <c r="L1134" s="129">
        <f t="shared" si="142"/>
        <v>-0.18947738549219428</v>
      </c>
    </row>
    <row r="1135" spans="1:12">
      <c r="A1135" s="80">
        <v>41477</v>
      </c>
      <c r="B1135" s="52">
        <v>138.22810486532128</v>
      </c>
      <c r="C1135" s="53">
        <v>7821.43</v>
      </c>
      <c r="D1135" s="54">
        <f t="shared" si="143"/>
        <v>41842</v>
      </c>
      <c r="E1135" s="53">
        <f t="shared" si="136"/>
        <v>151.59256606328969</v>
      </c>
      <c r="F1135" s="81">
        <f t="shared" si="137"/>
        <v>10191.98</v>
      </c>
      <c r="H1135" s="64">
        <f t="shared" si="138"/>
        <v>41842</v>
      </c>
      <c r="I1135" s="70">
        <f t="shared" si="139"/>
        <v>9.6684109291592435E-2</v>
      </c>
      <c r="J1135" s="70">
        <f t="shared" si="140"/>
        <v>0.30308396290703854</v>
      </c>
      <c r="K1135" s="115">
        <f t="shared" si="141"/>
        <v>0</v>
      </c>
      <c r="L1135" s="129">
        <f t="shared" si="142"/>
        <v>-0.2063998536154461</v>
      </c>
    </row>
    <row r="1136" spans="1:12">
      <c r="A1136" s="80">
        <v>41478</v>
      </c>
      <c r="B1136" s="52">
        <v>138.26404417258627</v>
      </c>
      <c r="C1136" s="53">
        <v>7881.06</v>
      </c>
      <c r="D1136" s="54">
        <f t="shared" si="143"/>
        <v>41843</v>
      </c>
      <c r="E1136" s="53">
        <f t="shared" si="136"/>
        <v>151.62106546570959</v>
      </c>
      <c r="F1136" s="81">
        <f t="shared" si="137"/>
        <v>10229.290000000001</v>
      </c>
      <c r="H1136" s="64">
        <f t="shared" si="138"/>
        <v>41843</v>
      </c>
      <c r="I1136" s="70">
        <f t="shared" si="139"/>
        <v>9.6605168560313537E-2</v>
      </c>
      <c r="J1136" s="70">
        <f t="shared" si="140"/>
        <v>0.29795865023232926</v>
      </c>
      <c r="K1136" s="115">
        <f t="shared" si="141"/>
        <v>0</v>
      </c>
      <c r="L1136" s="129">
        <f t="shared" si="142"/>
        <v>-0.20135348167201572</v>
      </c>
    </row>
    <row r="1137" spans="1:12">
      <c r="A1137" s="80">
        <v>41479</v>
      </c>
      <c r="B1137" s="52">
        <v>138.30497032966136</v>
      </c>
      <c r="C1137" s="53">
        <v>7767.88</v>
      </c>
      <c r="D1137" s="54">
        <f t="shared" si="143"/>
        <v>41844</v>
      </c>
      <c r="E1137" s="53">
        <f t="shared" si="136"/>
        <v>151.65654479502857</v>
      </c>
      <c r="F1137" s="81">
        <f t="shared" si="137"/>
        <v>10275.33</v>
      </c>
      <c r="H1137" s="64">
        <f t="shared" si="138"/>
        <v>41844</v>
      </c>
      <c r="I1137" s="70">
        <f t="shared" si="139"/>
        <v>9.6537199158805542E-2</v>
      </c>
      <c r="J1137" s="70">
        <f t="shared" si="140"/>
        <v>0.32279721107947079</v>
      </c>
      <c r="K1137" s="115">
        <f t="shared" si="141"/>
        <v>0</v>
      </c>
      <c r="L1137" s="129">
        <f t="shared" si="142"/>
        <v>-0.22626001192066525</v>
      </c>
    </row>
    <row r="1138" spans="1:12">
      <c r="A1138" s="80">
        <v>41480</v>
      </c>
      <c r="B1138" s="52">
        <v>138.34646182076025</v>
      </c>
      <c r="C1138" s="53">
        <v>7660.22</v>
      </c>
      <c r="D1138" s="54">
        <f t="shared" si="143"/>
        <v>41845</v>
      </c>
      <c r="E1138" s="53">
        <f t="shared" si="136"/>
        <v>151.69203242651062</v>
      </c>
      <c r="F1138" s="81">
        <f t="shared" si="137"/>
        <v>10223.52</v>
      </c>
      <c r="H1138" s="64">
        <f t="shared" si="138"/>
        <v>41845</v>
      </c>
      <c r="I1138" s="70">
        <f t="shared" si="139"/>
        <v>9.646484940858624E-2</v>
      </c>
      <c r="J1138" s="70">
        <f t="shared" si="140"/>
        <v>0.33462485411646137</v>
      </c>
      <c r="K1138" s="115">
        <f t="shared" si="141"/>
        <v>0</v>
      </c>
      <c r="L1138" s="129">
        <f t="shared" si="142"/>
        <v>-0.23816000470787513</v>
      </c>
    </row>
    <row r="1139" spans="1:12">
      <c r="A1139" s="80">
        <v>41481</v>
      </c>
      <c r="B1139" s="52">
        <v>138.38782741284467</v>
      </c>
      <c r="C1139" s="53">
        <v>7633.2</v>
      </c>
      <c r="D1139" s="54">
        <f t="shared" si="143"/>
        <v>41845</v>
      </c>
      <c r="E1139" s="53">
        <f t="shared" si="136"/>
        <v>151.69203242651062</v>
      </c>
      <c r="F1139" s="81">
        <f t="shared" si="137"/>
        <v>10223.52</v>
      </c>
      <c r="H1139" s="64">
        <f t="shared" si="138"/>
        <v>41845</v>
      </c>
      <c r="I1139" s="70">
        <f t="shared" si="139"/>
        <v>9.6137104414366181E-2</v>
      </c>
      <c r="J1139" s="70">
        <f t="shared" si="140"/>
        <v>0.33934915893727413</v>
      </c>
      <c r="K1139" s="115">
        <f t="shared" si="141"/>
        <v>0</v>
      </c>
      <c r="L1139" s="129">
        <f t="shared" si="142"/>
        <v>-0.24321205452290795</v>
      </c>
    </row>
    <row r="1140" spans="1:12">
      <c r="A1140" s="80">
        <v>41484</v>
      </c>
      <c r="B1140" s="52">
        <v>138.51445227492744</v>
      </c>
      <c r="C1140" s="53">
        <v>7563.35</v>
      </c>
      <c r="D1140" s="54">
        <f t="shared" si="143"/>
        <v>41848</v>
      </c>
      <c r="E1140" s="53">
        <f t="shared" si="136"/>
        <v>151.80352607034411</v>
      </c>
      <c r="F1140" s="81">
        <f t="shared" si="137"/>
        <v>10175.950000000001</v>
      </c>
      <c r="H1140" s="64">
        <f t="shared" si="138"/>
        <v>41848</v>
      </c>
      <c r="I1140" s="70">
        <f t="shared" si="139"/>
        <v>9.5939980104315259E-2</v>
      </c>
      <c r="J1140" s="70">
        <f t="shared" si="140"/>
        <v>0.34542894352370324</v>
      </c>
      <c r="K1140" s="115">
        <f t="shared" si="141"/>
        <v>0</v>
      </c>
      <c r="L1140" s="129">
        <f t="shared" si="142"/>
        <v>-0.24948896341938798</v>
      </c>
    </row>
    <row r="1141" spans="1:12">
      <c r="A1141" s="80">
        <v>41485</v>
      </c>
      <c r="B1141" s="52">
        <v>138.55669918287128</v>
      </c>
      <c r="C1141" s="53">
        <v>7466.04</v>
      </c>
      <c r="D1141" s="54">
        <f t="shared" si="143"/>
        <v>41850</v>
      </c>
      <c r="E1141" s="53">
        <f t="shared" si="136"/>
        <v>151.88762522378707</v>
      </c>
      <c r="F1141" s="81">
        <f t="shared" si="137"/>
        <v>10232.41</v>
      </c>
      <c r="H1141" s="64">
        <f t="shared" si="138"/>
        <v>41850</v>
      </c>
      <c r="I1141" s="70">
        <f t="shared" si="139"/>
        <v>9.6212785953577296E-2</v>
      </c>
      <c r="J1141" s="70">
        <f t="shared" si="140"/>
        <v>0.37052707995135314</v>
      </c>
      <c r="K1141" s="115">
        <f t="shared" si="141"/>
        <v>0</v>
      </c>
      <c r="L1141" s="129">
        <f t="shared" si="142"/>
        <v>-0.27431429399777585</v>
      </c>
    </row>
    <row r="1142" spans="1:12">
      <c r="A1142" s="80">
        <v>41486</v>
      </c>
      <c r="B1142" s="52">
        <v>138.59909753282122</v>
      </c>
      <c r="C1142" s="53">
        <v>7449.52</v>
      </c>
      <c r="D1142" s="54">
        <f t="shared" si="143"/>
        <v>41851</v>
      </c>
      <c r="E1142" s="53">
        <f t="shared" si="136"/>
        <v>151.92514146721737</v>
      </c>
      <c r="F1142" s="81">
        <f t="shared" si="137"/>
        <v>10140.34</v>
      </c>
      <c r="H1142" s="64">
        <f t="shared" si="138"/>
        <v>41851</v>
      </c>
      <c r="I1142" s="70">
        <f t="shared" si="139"/>
        <v>9.61481291841777E-2</v>
      </c>
      <c r="J1142" s="70">
        <f t="shared" si="140"/>
        <v>0.36120716502539763</v>
      </c>
      <c r="K1142" s="115">
        <f t="shared" si="141"/>
        <v>0</v>
      </c>
      <c r="L1142" s="129">
        <f t="shared" si="142"/>
        <v>-0.26505903584121993</v>
      </c>
    </row>
    <row r="1143" spans="1:12">
      <c r="A1143" s="80">
        <v>41487</v>
      </c>
      <c r="B1143" s="52">
        <v>138.64109305937365</v>
      </c>
      <c r="C1143" s="53">
        <v>7431.15</v>
      </c>
      <c r="D1143" s="54">
        <f t="shared" si="143"/>
        <v>41852</v>
      </c>
      <c r="E1143" s="53">
        <f t="shared" si="136"/>
        <v>151.96099580060363</v>
      </c>
      <c r="F1143" s="81">
        <f t="shared" si="137"/>
        <v>9984.48</v>
      </c>
      <c r="H1143" s="64">
        <f t="shared" si="138"/>
        <v>41852</v>
      </c>
      <c r="I1143" s="70">
        <f t="shared" si="139"/>
        <v>9.6074709505685085E-2</v>
      </c>
      <c r="J1143" s="70">
        <f t="shared" si="140"/>
        <v>0.34359823176762672</v>
      </c>
      <c r="K1143" s="115">
        <f t="shared" si="141"/>
        <v>0</v>
      </c>
      <c r="L1143" s="129">
        <f t="shared" si="142"/>
        <v>-0.24752352226194163</v>
      </c>
    </row>
    <row r="1144" spans="1:12">
      <c r="A1144" s="80">
        <v>41488</v>
      </c>
      <c r="B1144" s="52">
        <v>138.6818535407331</v>
      </c>
      <c r="C1144" s="53">
        <v>7366.39</v>
      </c>
      <c r="D1144" s="54">
        <f t="shared" si="143"/>
        <v>41852</v>
      </c>
      <c r="E1144" s="53">
        <f t="shared" si="136"/>
        <v>151.96099580060363</v>
      </c>
      <c r="F1144" s="81">
        <f t="shared" si="137"/>
        <v>9984.48</v>
      </c>
      <c r="H1144" s="64">
        <f t="shared" si="138"/>
        <v>41852</v>
      </c>
      <c r="I1144" s="70">
        <f t="shared" si="139"/>
        <v>9.5752558253558551E-2</v>
      </c>
      <c r="J1144" s="70">
        <f t="shared" si="140"/>
        <v>0.35541018056334228</v>
      </c>
      <c r="K1144" s="115">
        <f t="shared" si="141"/>
        <v>0</v>
      </c>
      <c r="L1144" s="129">
        <f t="shared" si="142"/>
        <v>-0.25965762230978373</v>
      </c>
    </row>
    <row r="1145" spans="1:12">
      <c r="A1145" s="80">
        <v>41491</v>
      </c>
      <c r="B1145" s="52">
        <v>138.80042652551043</v>
      </c>
      <c r="C1145" s="53">
        <v>7376.13</v>
      </c>
      <c r="D1145" s="54">
        <f t="shared" si="143"/>
        <v>41856</v>
      </c>
      <c r="E1145" s="53">
        <f t="shared" si="136"/>
        <v>152.10416987550863</v>
      </c>
      <c r="F1145" s="81">
        <f t="shared" si="137"/>
        <v>10174.469999999999</v>
      </c>
      <c r="H1145" s="64">
        <f t="shared" si="138"/>
        <v>41856</v>
      </c>
      <c r="I1145" s="70">
        <f t="shared" si="139"/>
        <v>9.5848000492657626E-2</v>
      </c>
      <c r="J1145" s="70">
        <f t="shared" si="140"/>
        <v>0.3793778038076876</v>
      </c>
      <c r="K1145" s="115">
        <f t="shared" si="141"/>
        <v>0</v>
      </c>
      <c r="L1145" s="129">
        <f t="shared" si="142"/>
        <v>-0.28352980331502997</v>
      </c>
    </row>
    <row r="1146" spans="1:12">
      <c r="A1146" s="80">
        <v>41492</v>
      </c>
      <c r="B1146" s="52">
        <v>138.84026224792325</v>
      </c>
      <c r="C1146" s="53">
        <v>7190.68</v>
      </c>
      <c r="D1146" s="54">
        <f t="shared" si="143"/>
        <v>41857</v>
      </c>
      <c r="E1146" s="53">
        <f t="shared" si="136"/>
        <v>152.13702437620174</v>
      </c>
      <c r="F1146" s="81">
        <f t="shared" si="137"/>
        <v>10076.950000000001</v>
      </c>
      <c r="H1146" s="64">
        <f t="shared" si="138"/>
        <v>41857</v>
      </c>
      <c r="I1146" s="70">
        <f t="shared" si="139"/>
        <v>9.5770217608310393E-2</v>
      </c>
      <c r="J1146" s="70">
        <f t="shared" si="140"/>
        <v>0.40139041092080308</v>
      </c>
      <c r="K1146" s="115">
        <f t="shared" si="141"/>
        <v>0</v>
      </c>
      <c r="L1146" s="129">
        <f t="shared" si="142"/>
        <v>-0.30562019331249268</v>
      </c>
    </row>
    <row r="1147" spans="1:12">
      <c r="A1147" s="80">
        <v>41493</v>
      </c>
      <c r="B1147" s="52">
        <v>138.88080360449965</v>
      </c>
      <c r="C1147" s="53">
        <v>7160.66</v>
      </c>
      <c r="D1147" s="54">
        <f t="shared" si="143"/>
        <v>41858</v>
      </c>
      <c r="E1147" s="53">
        <f t="shared" si="136"/>
        <v>152.17171161775948</v>
      </c>
      <c r="F1147" s="81">
        <f t="shared" si="137"/>
        <v>10046.98</v>
      </c>
      <c r="H1147" s="64">
        <f t="shared" si="138"/>
        <v>41858</v>
      </c>
      <c r="I1147" s="70">
        <f t="shared" si="139"/>
        <v>9.570010878615931E-2</v>
      </c>
      <c r="J1147" s="70">
        <f t="shared" si="140"/>
        <v>0.40308016300173444</v>
      </c>
      <c r="K1147" s="115">
        <f t="shared" si="141"/>
        <v>0</v>
      </c>
      <c r="L1147" s="129">
        <f t="shared" si="142"/>
        <v>-0.30738005421557513</v>
      </c>
    </row>
    <row r="1148" spans="1:12">
      <c r="A1148" s="80">
        <v>41494</v>
      </c>
      <c r="B1148" s="52">
        <v>138.92107903754493</v>
      </c>
      <c r="C1148" s="53">
        <v>7221.08</v>
      </c>
      <c r="D1148" s="54">
        <f t="shared" si="143"/>
        <v>41859</v>
      </c>
      <c r="E1148" s="53">
        <f t="shared" si="136"/>
        <v>152.2044285357573</v>
      </c>
      <c r="F1148" s="81">
        <f t="shared" si="137"/>
        <v>9942.0300000000007</v>
      </c>
      <c r="H1148" s="64">
        <f t="shared" si="138"/>
        <v>41859</v>
      </c>
      <c r="I1148" s="70">
        <f t="shared" si="139"/>
        <v>9.5617955102568652E-2</v>
      </c>
      <c r="J1148" s="70">
        <f t="shared" si="140"/>
        <v>0.37680651647675978</v>
      </c>
      <c r="K1148" s="115">
        <f t="shared" si="141"/>
        <v>0</v>
      </c>
      <c r="L1148" s="129">
        <f t="shared" si="142"/>
        <v>-0.28118856137419113</v>
      </c>
    </row>
    <row r="1149" spans="1:12">
      <c r="A1149" s="80">
        <v>41498</v>
      </c>
      <c r="B1149" s="52">
        <v>139.09111843828686</v>
      </c>
      <c r="C1149" s="53">
        <v>7281.67</v>
      </c>
      <c r="D1149" s="54">
        <f t="shared" si="143"/>
        <v>41863</v>
      </c>
      <c r="E1149" s="53">
        <f t="shared" si="136"/>
        <v>152.34448076485302</v>
      </c>
      <c r="F1149" s="81">
        <f t="shared" si="137"/>
        <v>10150.24</v>
      </c>
      <c r="H1149" s="64">
        <f t="shared" si="138"/>
        <v>41863</v>
      </c>
      <c r="I1149" s="70">
        <f t="shared" si="139"/>
        <v>9.5285468082899394E-2</v>
      </c>
      <c r="J1149" s="70">
        <f t="shared" si="140"/>
        <v>0.3939439716438673</v>
      </c>
      <c r="K1149" s="115">
        <f t="shared" si="141"/>
        <v>0</v>
      </c>
      <c r="L1149" s="129">
        <f t="shared" si="142"/>
        <v>-0.2986585035609679</v>
      </c>
    </row>
    <row r="1150" spans="1:12">
      <c r="A1150" s="80">
        <v>41499</v>
      </c>
      <c r="B1150" s="52">
        <v>139.13423668500272</v>
      </c>
      <c r="C1150" s="53">
        <v>7397.98</v>
      </c>
      <c r="D1150" s="54">
        <f t="shared" si="143"/>
        <v>41864</v>
      </c>
      <c r="E1150" s="53">
        <f t="shared" si="136"/>
        <v>152.38287157400575</v>
      </c>
      <c r="F1150" s="81">
        <f t="shared" si="137"/>
        <v>10171.219999999999</v>
      </c>
      <c r="H1150" s="64">
        <f t="shared" si="138"/>
        <v>41864</v>
      </c>
      <c r="I1150" s="70">
        <f t="shared" si="139"/>
        <v>9.522196121288018E-2</v>
      </c>
      <c r="J1150" s="70">
        <f t="shared" si="140"/>
        <v>0.37486449003646949</v>
      </c>
      <c r="K1150" s="115">
        <f t="shared" si="141"/>
        <v>0</v>
      </c>
      <c r="L1150" s="129">
        <f t="shared" si="142"/>
        <v>-0.27964252882358931</v>
      </c>
    </row>
    <row r="1151" spans="1:12">
      <c r="A1151" s="80">
        <v>41500</v>
      </c>
      <c r="B1151" s="52">
        <v>139.17722916413837</v>
      </c>
      <c r="C1151" s="53">
        <v>7454.14</v>
      </c>
      <c r="D1151" s="54">
        <f t="shared" si="143"/>
        <v>41865</v>
      </c>
      <c r="E1151" s="53">
        <f t="shared" si="136"/>
        <v>152.42020537754138</v>
      </c>
      <c r="F1151" s="81">
        <f t="shared" si="137"/>
        <v>10239.76</v>
      </c>
      <c r="H1151" s="64">
        <f t="shared" si="138"/>
        <v>41865</v>
      </c>
      <c r="I1151" s="70">
        <f t="shared" si="139"/>
        <v>9.5151888659781747E-2</v>
      </c>
      <c r="J1151" s="70">
        <f t="shared" si="140"/>
        <v>0.37370105739897563</v>
      </c>
      <c r="K1151" s="115">
        <f t="shared" si="141"/>
        <v>0</v>
      </c>
      <c r="L1151" s="129">
        <f t="shared" si="142"/>
        <v>-0.27854916873919389</v>
      </c>
    </row>
    <row r="1152" spans="1:12">
      <c r="A1152" s="80">
        <v>41502</v>
      </c>
      <c r="B1152" s="52">
        <v>139.26435410959513</v>
      </c>
      <c r="C1152" s="53">
        <v>7149.75</v>
      </c>
      <c r="D1152" s="54">
        <f t="shared" si="143"/>
        <v>41865</v>
      </c>
      <c r="E1152" s="53">
        <f t="shared" si="136"/>
        <v>152.42020537754138</v>
      </c>
      <c r="F1152" s="81">
        <f t="shared" si="137"/>
        <v>10239.76</v>
      </c>
      <c r="H1152" s="64">
        <f t="shared" si="138"/>
        <v>41865</v>
      </c>
      <c r="I1152" s="70">
        <f t="shared" si="139"/>
        <v>9.4466752472733617E-2</v>
      </c>
      <c r="J1152" s="70">
        <f t="shared" si="140"/>
        <v>0.43218434210986412</v>
      </c>
      <c r="K1152" s="115">
        <f t="shared" si="141"/>
        <v>0</v>
      </c>
      <c r="L1152" s="129">
        <f t="shared" si="142"/>
        <v>-0.3377175896371305</v>
      </c>
    </row>
    <row r="1153" spans="1:12">
      <c r="A1153" s="80">
        <v>41505</v>
      </c>
      <c r="B1153" s="52">
        <v>139.39804788954035</v>
      </c>
      <c r="C1153" s="53">
        <v>7028.92</v>
      </c>
      <c r="D1153" s="54">
        <f t="shared" si="143"/>
        <v>41870</v>
      </c>
      <c r="E1153" s="53">
        <f t="shared" si="136"/>
        <v>152.60924254726265</v>
      </c>
      <c r="F1153" s="81">
        <f t="shared" si="137"/>
        <v>10379.049999999999</v>
      </c>
      <c r="H1153" s="64">
        <f t="shared" si="138"/>
        <v>41870</v>
      </c>
      <c r="I1153" s="70">
        <f t="shared" si="139"/>
        <v>9.4773168331531599E-2</v>
      </c>
      <c r="J1153" s="70">
        <f t="shared" si="140"/>
        <v>0.47662087489970006</v>
      </c>
      <c r="K1153" s="115">
        <f t="shared" si="141"/>
        <v>0</v>
      </c>
      <c r="L1153" s="129">
        <f t="shared" si="142"/>
        <v>-0.38184770656816847</v>
      </c>
    </row>
    <row r="1154" spans="1:12">
      <c r="A1154" s="80">
        <v>41506</v>
      </c>
      <c r="B1154" s="52">
        <v>139.44307345900867</v>
      </c>
      <c r="C1154" s="53">
        <v>7011.64</v>
      </c>
      <c r="D1154" s="54">
        <f t="shared" si="143"/>
        <v>41871</v>
      </c>
      <c r="E1154" s="53">
        <f t="shared" ref="E1154:E1217" si="144">VLOOKUP(D1154,A:B,2,0)</f>
        <v>152.64770007638455</v>
      </c>
      <c r="F1154" s="81">
        <f t="shared" ref="F1154:F1217" si="145">VLOOKUP(D1154,A:C,3,0)</f>
        <v>10350.280000000001</v>
      </c>
      <c r="H1154" s="64">
        <f t="shared" ref="H1154:H1217" si="146">D1154</f>
        <v>41871</v>
      </c>
      <c r="I1154" s="70">
        <f t="shared" ref="I1154:I1217" si="147">(E1154/B1154)^(1/1)-1</f>
        <v>9.4695464534906293E-2</v>
      </c>
      <c r="J1154" s="70">
        <f t="shared" ref="J1154:J1217" si="148">(F1154/C1154)^(1/1)-1</f>
        <v>0.47615679070802264</v>
      </c>
      <c r="K1154" s="115">
        <f t="shared" ref="K1154:K1217" si="149">IF(I1154&gt;J1154,1,0)</f>
        <v>0</v>
      </c>
      <c r="L1154" s="129">
        <f t="shared" ref="L1154:L1217" si="150">I1154-J1154</f>
        <v>-0.38146132617311634</v>
      </c>
    </row>
    <row r="1155" spans="1:12">
      <c r="A1155" s="80">
        <v>41507</v>
      </c>
      <c r="B1155" s="52">
        <v>139.48671914100134</v>
      </c>
      <c r="C1155" s="53">
        <v>6883.31</v>
      </c>
      <c r="D1155" s="54">
        <f t="shared" ref="D1155:D1218" si="151">VLOOKUP(EDATE(A1155,12),A:A,1,1)</f>
        <v>41872</v>
      </c>
      <c r="E1155" s="53">
        <f t="shared" si="144"/>
        <v>152.68280904740212</v>
      </c>
      <c r="F1155" s="81">
        <f t="shared" si="145"/>
        <v>10372.44</v>
      </c>
      <c r="H1155" s="64">
        <f t="shared" si="146"/>
        <v>41872</v>
      </c>
      <c r="I1155" s="70">
        <f t="shared" si="147"/>
        <v>9.4604633241544667E-2</v>
      </c>
      <c r="J1155" s="70">
        <f t="shared" si="148"/>
        <v>0.50689711781105307</v>
      </c>
      <c r="K1155" s="115">
        <f t="shared" si="149"/>
        <v>0</v>
      </c>
      <c r="L1155" s="129">
        <f t="shared" si="150"/>
        <v>-0.4122924845695084</v>
      </c>
    </row>
    <row r="1156" spans="1:12">
      <c r="A1156" s="80">
        <v>41508</v>
      </c>
      <c r="B1156" s="52">
        <v>139.53037848409247</v>
      </c>
      <c r="C1156" s="53">
        <v>7020.77</v>
      </c>
      <c r="D1156" s="54">
        <f t="shared" si="151"/>
        <v>41873</v>
      </c>
      <c r="E1156" s="53">
        <f t="shared" si="144"/>
        <v>152.7223538949454</v>
      </c>
      <c r="F1156" s="81">
        <f t="shared" si="145"/>
        <v>10401.48</v>
      </c>
      <c r="H1156" s="64">
        <f t="shared" si="146"/>
        <v>41873</v>
      </c>
      <c r="I1156" s="70">
        <f t="shared" si="147"/>
        <v>9.4545543086568262E-2</v>
      </c>
      <c r="J1156" s="70">
        <f t="shared" si="148"/>
        <v>0.48152980371098875</v>
      </c>
      <c r="K1156" s="115">
        <f t="shared" si="149"/>
        <v>0</v>
      </c>
      <c r="L1156" s="129">
        <f t="shared" si="150"/>
        <v>-0.38698426062442048</v>
      </c>
    </row>
    <row r="1157" spans="1:12">
      <c r="A1157" s="80">
        <v>41509</v>
      </c>
      <c r="B1157" s="52">
        <v>139.57279571915163</v>
      </c>
      <c r="C1157" s="53">
        <v>7102.92</v>
      </c>
      <c r="D1157" s="54">
        <f t="shared" si="151"/>
        <v>41873</v>
      </c>
      <c r="E1157" s="53">
        <f t="shared" si="144"/>
        <v>152.7223538949454</v>
      </c>
      <c r="F1157" s="81">
        <f t="shared" si="145"/>
        <v>10401.48</v>
      </c>
      <c r="H1157" s="64">
        <f t="shared" si="146"/>
        <v>41873</v>
      </c>
      <c r="I1157" s="70">
        <f t="shared" si="147"/>
        <v>9.4212902364249507E-2</v>
      </c>
      <c r="J1157" s="70">
        <f t="shared" si="148"/>
        <v>0.46439492490412393</v>
      </c>
      <c r="K1157" s="115">
        <f t="shared" si="149"/>
        <v>0</v>
      </c>
      <c r="L1157" s="129">
        <f t="shared" si="150"/>
        <v>-0.37018202253987442</v>
      </c>
    </row>
    <row r="1158" spans="1:12">
      <c r="A1158" s="80">
        <v>41512</v>
      </c>
      <c r="B1158" s="52">
        <v>139.70259841917044</v>
      </c>
      <c r="C1158" s="53">
        <v>7109.11</v>
      </c>
      <c r="D1158" s="54">
        <f t="shared" si="151"/>
        <v>41877</v>
      </c>
      <c r="E1158" s="53">
        <f t="shared" si="144"/>
        <v>152.8744959104626</v>
      </c>
      <c r="F1158" s="81">
        <f t="shared" si="145"/>
        <v>10390.39</v>
      </c>
      <c r="H1158" s="64">
        <f t="shared" si="146"/>
        <v>41877</v>
      </c>
      <c r="I1158" s="70">
        <f t="shared" si="147"/>
        <v>9.4285272001674247E-2</v>
      </c>
      <c r="J1158" s="70">
        <f t="shared" si="148"/>
        <v>0.46155988583662366</v>
      </c>
      <c r="K1158" s="115">
        <f t="shared" si="149"/>
        <v>0</v>
      </c>
      <c r="L1158" s="129">
        <f t="shared" si="150"/>
        <v>-0.36727461383494941</v>
      </c>
    </row>
    <row r="1159" spans="1:12">
      <c r="A1159" s="80">
        <v>41513</v>
      </c>
      <c r="B1159" s="52">
        <v>139.7460459272788</v>
      </c>
      <c r="C1159" s="53">
        <v>6863.65</v>
      </c>
      <c r="D1159" s="54">
        <f t="shared" si="151"/>
        <v>41878</v>
      </c>
      <c r="E1159" s="53">
        <f t="shared" si="144"/>
        <v>152.90996279351384</v>
      </c>
      <c r="F1159" s="81">
        <f t="shared" si="145"/>
        <v>10432.780000000001</v>
      </c>
      <c r="H1159" s="64">
        <f t="shared" si="146"/>
        <v>41878</v>
      </c>
      <c r="I1159" s="70">
        <f t="shared" si="147"/>
        <v>9.4198850342322338E-2</v>
      </c>
      <c r="J1159" s="70">
        <f t="shared" si="148"/>
        <v>0.52000466224239306</v>
      </c>
      <c r="K1159" s="115">
        <f t="shared" si="149"/>
        <v>0</v>
      </c>
      <c r="L1159" s="129">
        <f t="shared" si="150"/>
        <v>-0.42580581190007072</v>
      </c>
    </row>
    <row r="1160" spans="1:12">
      <c r="A1160" s="80">
        <v>41514</v>
      </c>
      <c r="B1160" s="52">
        <v>139.78908770942439</v>
      </c>
      <c r="C1160" s="53">
        <v>6860.5</v>
      </c>
      <c r="D1160" s="54">
        <f t="shared" si="151"/>
        <v>41879</v>
      </c>
      <c r="E1160" s="53">
        <f t="shared" si="144"/>
        <v>152.94375589529122</v>
      </c>
      <c r="F1160" s="81">
        <f t="shared" si="145"/>
        <v>10456.85</v>
      </c>
      <c r="H1160" s="64">
        <f t="shared" si="146"/>
        <v>41879</v>
      </c>
      <c r="I1160" s="70">
        <f t="shared" si="147"/>
        <v>9.4103684353467276E-2</v>
      </c>
      <c r="J1160" s="70">
        <f t="shared" si="148"/>
        <v>0.52421106333357637</v>
      </c>
      <c r="K1160" s="115">
        <f t="shared" si="149"/>
        <v>0</v>
      </c>
      <c r="L1160" s="129">
        <f t="shared" si="150"/>
        <v>-0.43010737898010909</v>
      </c>
    </row>
    <row r="1161" spans="1:12">
      <c r="A1161" s="80">
        <v>41515</v>
      </c>
      <c r="B1161" s="52">
        <v>139.83228253752659</v>
      </c>
      <c r="C1161" s="53">
        <v>7021.53</v>
      </c>
      <c r="D1161" s="54">
        <f t="shared" si="151"/>
        <v>41879</v>
      </c>
      <c r="E1161" s="53">
        <f t="shared" si="144"/>
        <v>152.94375589529122</v>
      </c>
      <c r="F1161" s="81">
        <f t="shared" si="145"/>
        <v>10456.85</v>
      </c>
      <c r="H1161" s="64">
        <f t="shared" si="146"/>
        <v>41879</v>
      </c>
      <c r="I1161" s="70">
        <f t="shared" si="147"/>
        <v>9.3765710748845876E-2</v>
      </c>
      <c r="J1161" s="70">
        <f t="shared" si="148"/>
        <v>0.4892551908202345</v>
      </c>
      <c r="K1161" s="115">
        <f t="shared" si="149"/>
        <v>0</v>
      </c>
      <c r="L1161" s="129">
        <f t="shared" si="150"/>
        <v>-0.39548948007138862</v>
      </c>
    </row>
    <row r="1162" spans="1:12">
      <c r="A1162" s="80">
        <v>41516</v>
      </c>
      <c r="B1162" s="52">
        <v>139.87563054511324</v>
      </c>
      <c r="C1162" s="53">
        <v>7103.56</v>
      </c>
      <c r="D1162" s="54">
        <f t="shared" si="151"/>
        <v>41879</v>
      </c>
      <c r="E1162" s="53">
        <f t="shared" si="144"/>
        <v>152.94375589529122</v>
      </c>
      <c r="F1162" s="81">
        <f t="shared" si="145"/>
        <v>10456.85</v>
      </c>
      <c r="H1162" s="64">
        <f t="shared" si="146"/>
        <v>41879</v>
      </c>
      <c r="I1162" s="70">
        <f t="shared" si="147"/>
        <v>9.3426748456824305E-2</v>
      </c>
      <c r="J1162" s="70">
        <f t="shared" si="148"/>
        <v>0.47205767249097641</v>
      </c>
      <c r="K1162" s="115">
        <f t="shared" si="149"/>
        <v>0</v>
      </c>
      <c r="L1162" s="129">
        <f t="shared" si="150"/>
        <v>-0.37863092403415211</v>
      </c>
    </row>
    <row r="1163" spans="1:12">
      <c r="A1163" s="80">
        <v>41519</v>
      </c>
      <c r="B1163" s="52">
        <v>140.01117003111145</v>
      </c>
      <c r="C1163" s="53">
        <v>7206.03</v>
      </c>
      <c r="D1163" s="54">
        <f t="shared" si="151"/>
        <v>41884</v>
      </c>
      <c r="E1163" s="53">
        <f t="shared" si="144"/>
        <v>153.1155436494646</v>
      </c>
      <c r="F1163" s="81">
        <f t="shared" si="145"/>
        <v>10626.05</v>
      </c>
      <c r="H1163" s="64">
        <f t="shared" si="146"/>
        <v>41884</v>
      </c>
      <c r="I1163" s="70">
        <f t="shared" si="147"/>
        <v>9.3595201121748239E-2</v>
      </c>
      <c r="J1163" s="70">
        <f t="shared" si="148"/>
        <v>0.47460529584250954</v>
      </c>
      <c r="K1163" s="115">
        <f t="shared" si="149"/>
        <v>0</v>
      </c>
      <c r="L1163" s="129">
        <f t="shared" si="150"/>
        <v>-0.38101009472076131</v>
      </c>
    </row>
    <row r="1164" spans="1:12">
      <c r="A1164" s="80">
        <v>41520</v>
      </c>
      <c r="B1164" s="52">
        <v>140.05597360552142</v>
      </c>
      <c r="C1164" s="53">
        <v>6936.07</v>
      </c>
      <c r="D1164" s="54">
        <f t="shared" si="151"/>
        <v>41885</v>
      </c>
      <c r="E1164" s="53">
        <f t="shared" si="144"/>
        <v>153.15428188200792</v>
      </c>
      <c r="F1164" s="81">
        <f t="shared" si="145"/>
        <v>10667.5</v>
      </c>
      <c r="H1164" s="64">
        <f t="shared" si="146"/>
        <v>41885</v>
      </c>
      <c r="I1164" s="70">
        <f t="shared" si="147"/>
        <v>9.3521953682453418E-2</v>
      </c>
      <c r="J1164" s="70">
        <f t="shared" si="148"/>
        <v>0.53797467441937585</v>
      </c>
      <c r="K1164" s="115">
        <f t="shared" si="149"/>
        <v>0</v>
      </c>
      <c r="L1164" s="129">
        <f t="shared" si="150"/>
        <v>-0.44445272073692244</v>
      </c>
    </row>
    <row r="1165" spans="1:12">
      <c r="A1165" s="80">
        <v>41521</v>
      </c>
      <c r="B1165" s="52">
        <v>140.09911084539192</v>
      </c>
      <c r="C1165" s="53">
        <v>7074.56</v>
      </c>
      <c r="D1165" s="54">
        <f t="shared" si="151"/>
        <v>41886</v>
      </c>
      <c r="E1165" s="53">
        <f t="shared" si="144"/>
        <v>153.19057944681396</v>
      </c>
      <c r="F1165" s="81">
        <f t="shared" si="145"/>
        <v>10643.88</v>
      </c>
      <c r="H1165" s="64">
        <f t="shared" si="146"/>
        <v>41886</v>
      </c>
      <c r="I1165" s="70">
        <f t="shared" si="147"/>
        <v>9.3444337529517085E-2</v>
      </c>
      <c r="J1165" s="70">
        <f t="shared" si="148"/>
        <v>0.50452890356432034</v>
      </c>
      <c r="K1165" s="115">
        <f t="shared" si="149"/>
        <v>0</v>
      </c>
      <c r="L1165" s="129">
        <f t="shared" si="150"/>
        <v>-0.41108456603480326</v>
      </c>
    </row>
    <row r="1166" spans="1:12">
      <c r="A1166" s="80">
        <v>41522</v>
      </c>
      <c r="B1166" s="52">
        <v>140.13987968664793</v>
      </c>
      <c r="C1166" s="53">
        <v>7265.29</v>
      </c>
      <c r="D1166" s="54">
        <f t="shared" si="151"/>
        <v>41887</v>
      </c>
      <c r="E1166" s="53">
        <f t="shared" si="144"/>
        <v>153.22642604240451</v>
      </c>
      <c r="F1166" s="81">
        <f t="shared" si="145"/>
        <v>10633.24</v>
      </c>
      <c r="H1166" s="64">
        <f t="shared" si="146"/>
        <v>41887</v>
      </c>
      <c r="I1166" s="70">
        <f t="shared" si="147"/>
        <v>9.338202933396289E-2</v>
      </c>
      <c r="J1166" s="70">
        <f t="shared" si="148"/>
        <v>0.46356718038784406</v>
      </c>
      <c r="K1166" s="115">
        <f t="shared" si="149"/>
        <v>0</v>
      </c>
      <c r="L1166" s="129">
        <f t="shared" si="150"/>
        <v>-0.37018515105388117</v>
      </c>
    </row>
    <row r="1167" spans="1:12">
      <c r="A1167" s="80">
        <v>41523</v>
      </c>
      <c r="B1167" s="52">
        <v>140.18023997199771</v>
      </c>
      <c r="C1167" s="53">
        <v>7381.47</v>
      </c>
      <c r="D1167" s="54">
        <f t="shared" si="151"/>
        <v>41887</v>
      </c>
      <c r="E1167" s="53">
        <f t="shared" si="144"/>
        <v>153.22642604240451</v>
      </c>
      <c r="F1167" s="81">
        <f t="shared" si="145"/>
        <v>10633.24</v>
      </c>
      <c r="H1167" s="64">
        <f t="shared" si="146"/>
        <v>41887</v>
      </c>
      <c r="I1167" s="70">
        <f t="shared" si="147"/>
        <v>9.3067225972882417E-2</v>
      </c>
      <c r="J1167" s="70">
        <f t="shared" si="148"/>
        <v>0.44053149304948724</v>
      </c>
      <c r="K1167" s="115">
        <f t="shared" si="149"/>
        <v>0</v>
      </c>
      <c r="L1167" s="129">
        <f t="shared" si="150"/>
        <v>-0.34746426707660483</v>
      </c>
    </row>
    <row r="1168" spans="1:12">
      <c r="A1168" s="80">
        <v>41527</v>
      </c>
      <c r="B1168" s="52">
        <v>140.34453121324489</v>
      </c>
      <c r="C1168" s="53">
        <v>7662.66</v>
      </c>
      <c r="D1168" s="54">
        <f t="shared" si="151"/>
        <v>41892</v>
      </c>
      <c r="E1168" s="53">
        <f t="shared" si="144"/>
        <v>153.39947352476554</v>
      </c>
      <c r="F1168" s="81">
        <f t="shared" si="145"/>
        <v>10643.54</v>
      </c>
      <c r="H1168" s="64">
        <f t="shared" si="146"/>
        <v>41892</v>
      </c>
      <c r="I1168" s="70">
        <f t="shared" si="147"/>
        <v>9.3020669909000375E-2</v>
      </c>
      <c r="J1168" s="70">
        <f t="shared" si="148"/>
        <v>0.38901373674415951</v>
      </c>
      <c r="K1168" s="115">
        <f t="shared" si="149"/>
        <v>0</v>
      </c>
      <c r="L1168" s="129">
        <f t="shared" si="150"/>
        <v>-0.29599306683515914</v>
      </c>
    </row>
    <row r="1169" spans="1:12">
      <c r="A1169" s="80">
        <v>41528</v>
      </c>
      <c r="B1169" s="52">
        <v>140.38565216089037</v>
      </c>
      <c r="C1169" s="53">
        <v>7683.92</v>
      </c>
      <c r="D1169" s="54">
        <f t="shared" si="151"/>
        <v>41893</v>
      </c>
      <c r="E1169" s="53">
        <f t="shared" si="144"/>
        <v>153.43536900157034</v>
      </c>
      <c r="F1169" s="81">
        <f t="shared" si="145"/>
        <v>10632.96</v>
      </c>
      <c r="H1169" s="64">
        <f t="shared" si="146"/>
        <v>41893</v>
      </c>
      <c r="I1169" s="70">
        <f t="shared" si="147"/>
        <v>9.2956200578989456E-2</v>
      </c>
      <c r="J1169" s="70">
        <f t="shared" si="148"/>
        <v>0.38379368863809082</v>
      </c>
      <c r="K1169" s="115">
        <f t="shared" si="149"/>
        <v>0</v>
      </c>
      <c r="L1169" s="129">
        <f t="shared" si="150"/>
        <v>-0.29083748805910137</v>
      </c>
    </row>
    <row r="1170" spans="1:12">
      <c r="A1170" s="80">
        <v>41529</v>
      </c>
      <c r="B1170" s="52">
        <v>140.42678515697352</v>
      </c>
      <c r="C1170" s="53">
        <v>7602.81</v>
      </c>
      <c r="D1170" s="54">
        <f t="shared" si="151"/>
        <v>41894</v>
      </c>
      <c r="E1170" s="53">
        <f t="shared" si="144"/>
        <v>153.47035226570267</v>
      </c>
      <c r="F1170" s="81">
        <f t="shared" si="145"/>
        <v>10658.96</v>
      </c>
      <c r="H1170" s="64">
        <f t="shared" si="146"/>
        <v>41894</v>
      </c>
      <c r="I1170" s="70">
        <f t="shared" si="147"/>
        <v>9.2885179235205229E-2</v>
      </c>
      <c r="J1170" s="70">
        <f t="shared" si="148"/>
        <v>0.40197637452468205</v>
      </c>
      <c r="K1170" s="115">
        <f t="shared" si="149"/>
        <v>0</v>
      </c>
      <c r="L1170" s="129">
        <f t="shared" si="150"/>
        <v>-0.30909119528947682</v>
      </c>
    </row>
    <row r="1171" spans="1:12">
      <c r="A1171" s="80">
        <v>41530</v>
      </c>
      <c r="B1171" s="52">
        <v>140.46821105859482</v>
      </c>
      <c r="C1171" s="53">
        <v>7602.85</v>
      </c>
      <c r="D1171" s="54">
        <f t="shared" si="151"/>
        <v>41894</v>
      </c>
      <c r="E1171" s="53">
        <f t="shared" si="144"/>
        <v>153.47035226570267</v>
      </c>
      <c r="F1171" s="81">
        <f t="shared" si="145"/>
        <v>10658.96</v>
      </c>
      <c r="H1171" s="64">
        <f t="shared" si="146"/>
        <v>41894</v>
      </c>
      <c r="I1171" s="70">
        <f t="shared" si="147"/>
        <v>9.2562873187614914E-2</v>
      </c>
      <c r="J1171" s="70">
        <f t="shared" si="148"/>
        <v>0.40196899846767975</v>
      </c>
      <c r="K1171" s="115">
        <f t="shared" si="149"/>
        <v>0</v>
      </c>
      <c r="L1171" s="129">
        <f t="shared" si="150"/>
        <v>-0.30940612528006484</v>
      </c>
    </row>
    <row r="1172" spans="1:12">
      <c r="A1172" s="80">
        <v>41533</v>
      </c>
      <c r="B1172" s="52">
        <v>140.59210402074851</v>
      </c>
      <c r="C1172" s="53">
        <v>7589.78</v>
      </c>
      <c r="D1172" s="54">
        <f t="shared" si="151"/>
        <v>41898</v>
      </c>
      <c r="E1172" s="53">
        <f t="shared" si="144"/>
        <v>153.62569277867519</v>
      </c>
      <c r="F1172" s="81">
        <f t="shared" si="145"/>
        <v>10432.030000000001</v>
      </c>
      <c r="H1172" s="64">
        <f t="shared" si="146"/>
        <v>41898</v>
      </c>
      <c r="I1172" s="70">
        <f t="shared" si="147"/>
        <v>9.2704984029566839E-2</v>
      </c>
      <c r="J1172" s="70">
        <f t="shared" si="148"/>
        <v>0.37448384538155266</v>
      </c>
      <c r="K1172" s="115">
        <f t="shared" si="149"/>
        <v>0</v>
      </c>
      <c r="L1172" s="129">
        <f t="shared" si="150"/>
        <v>-0.28177886135198582</v>
      </c>
    </row>
    <row r="1173" spans="1:12">
      <c r="A1173" s="80">
        <v>41534</v>
      </c>
      <c r="B1173" s="52">
        <v>140.63329750722662</v>
      </c>
      <c r="C1173" s="53">
        <v>7602.59</v>
      </c>
      <c r="D1173" s="54">
        <f t="shared" si="151"/>
        <v>41899</v>
      </c>
      <c r="E1173" s="53">
        <f t="shared" si="144"/>
        <v>153.66302382202039</v>
      </c>
      <c r="F1173" s="81">
        <f t="shared" si="145"/>
        <v>10488.05</v>
      </c>
      <c r="H1173" s="64">
        <f t="shared" si="146"/>
        <v>41899</v>
      </c>
      <c r="I1173" s="70">
        <f t="shared" si="147"/>
        <v>9.2650364783803951E-2</v>
      </c>
      <c r="J1173" s="70">
        <f t="shared" si="148"/>
        <v>0.37953644744751447</v>
      </c>
      <c r="K1173" s="115">
        <f t="shared" si="149"/>
        <v>0</v>
      </c>
      <c r="L1173" s="129">
        <f t="shared" si="150"/>
        <v>-0.28688608266371052</v>
      </c>
    </row>
    <row r="1174" spans="1:12">
      <c r="A1174" s="80">
        <v>41535</v>
      </c>
      <c r="B1174" s="52">
        <v>140.67422179680122</v>
      </c>
      <c r="C1174" s="53">
        <v>7666.62</v>
      </c>
      <c r="D1174" s="54">
        <f t="shared" si="151"/>
        <v>41900</v>
      </c>
      <c r="E1174" s="53">
        <f t="shared" si="144"/>
        <v>153.70128591495208</v>
      </c>
      <c r="F1174" s="81">
        <f t="shared" si="145"/>
        <v>10671.16</v>
      </c>
      <c r="H1174" s="64">
        <f t="shared" si="146"/>
        <v>41900</v>
      </c>
      <c r="I1174" s="70">
        <f t="shared" si="147"/>
        <v>9.2604486818970821E-2</v>
      </c>
      <c r="J1174" s="70">
        <f t="shared" si="148"/>
        <v>0.3918989072107395</v>
      </c>
      <c r="K1174" s="115">
        <f t="shared" si="149"/>
        <v>0</v>
      </c>
      <c r="L1174" s="129">
        <f t="shared" si="150"/>
        <v>-0.29929442039176868</v>
      </c>
    </row>
    <row r="1175" spans="1:12">
      <c r="A1175" s="80">
        <v>41536</v>
      </c>
      <c r="B1175" s="52">
        <v>140.71304788201712</v>
      </c>
      <c r="C1175" s="53">
        <v>7949.11</v>
      </c>
      <c r="D1175" s="54">
        <f t="shared" si="151"/>
        <v>41901</v>
      </c>
      <c r="E1175" s="53">
        <f t="shared" si="144"/>
        <v>153.74063344414631</v>
      </c>
      <c r="F1175" s="81">
        <f t="shared" si="145"/>
        <v>10679.98</v>
      </c>
      <c r="H1175" s="64">
        <f t="shared" si="146"/>
        <v>41901</v>
      </c>
      <c r="I1175" s="70">
        <f t="shared" si="147"/>
        <v>9.2582640758747337E-2</v>
      </c>
      <c r="J1175" s="70">
        <f t="shared" si="148"/>
        <v>0.3435441200335636</v>
      </c>
      <c r="K1175" s="115">
        <f t="shared" si="149"/>
        <v>0</v>
      </c>
      <c r="L1175" s="129">
        <f t="shared" si="150"/>
        <v>-0.25096147927481627</v>
      </c>
    </row>
    <row r="1176" spans="1:12">
      <c r="A1176" s="80">
        <v>41537</v>
      </c>
      <c r="B1176" s="52">
        <v>140.75033683970585</v>
      </c>
      <c r="C1176" s="53">
        <v>7814.61</v>
      </c>
      <c r="D1176" s="54">
        <f t="shared" si="151"/>
        <v>41901</v>
      </c>
      <c r="E1176" s="53">
        <f t="shared" si="144"/>
        <v>153.74063344414631</v>
      </c>
      <c r="F1176" s="81">
        <f t="shared" si="145"/>
        <v>10679.98</v>
      </c>
      <c r="H1176" s="64">
        <f t="shared" si="146"/>
        <v>41901</v>
      </c>
      <c r="I1176" s="70">
        <f t="shared" si="147"/>
        <v>9.2293183065234929E-2</v>
      </c>
      <c r="J1176" s="70">
        <f t="shared" si="148"/>
        <v>0.36666833021737499</v>
      </c>
      <c r="K1176" s="115">
        <f t="shared" si="149"/>
        <v>0</v>
      </c>
      <c r="L1176" s="129">
        <f t="shared" si="150"/>
        <v>-0.27437514715214006</v>
      </c>
    </row>
    <row r="1177" spans="1:12">
      <c r="A1177" s="80">
        <v>41540</v>
      </c>
      <c r="B1177" s="52">
        <v>140.86476686355653</v>
      </c>
      <c r="C1177" s="53">
        <v>7655.56</v>
      </c>
      <c r="D1177" s="54">
        <f t="shared" si="151"/>
        <v>41905</v>
      </c>
      <c r="E1177" s="53">
        <f t="shared" si="144"/>
        <v>153.90316699177495</v>
      </c>
      <c r="F1177" s="81">
        <f t="shared" si="145"/>
        <v>10544.42</v>
      </c>
      <c r="H1177" s="64">
        <f t="shared" si="146"/>
        <v>41905</v>
      </c>
      <c r="I1177" s="70">
        <f t="shared" si="147"/>
        <v>9.2559696924409796E-2</v>
      </c>
      <c r="J1177" s="70">
        <f t="shared" si="148"/>
        <v>0.37735449790740327</v>
      </c>
      <c r="K1177" s="115">
        <f t="shared" si="149"/>
        <v>0</v>
      </c>
      <c r="L1177" s="129">
        <f t="shared" si="150"/>
        <v>-0.28479480098299348</v>
      </c>
    </row>
    <row r="1178" spans="1:12">
      <c r="A1178" s="80">
        <v>41541</v>
      </c>
      <c r="B1178" s="52">
        <v>140.90265948584283</v>
      </c>
      <c r="C1178" s="53">
        <v>7659.09</v>
      </c>
      <c r="D1178" s="54">
        <f t="shared" si="151"/>
        <v>41906</v>
      </c>
      <c r="E1178" s="53">
        <f t="shared" si="144"/>
        <v>153.93887252651706</v>
      </c>
      <c r="F1178" s="81">
        <f t="shared" si="145"/>
        <v>10524.5</v>
      </c>
      <c r="H1178" s="64">
        <f t="shared" si="146"/>
        <v>41906</v>
      </c>
      <c r="I1178" s="70">
        <f t="shared" si="147"/>
        <v>9.2519283086945903E-2</v>
      </c>
      <c r="J1178" s="70">
        <f t="shared" si="148"/>
        <v>0.37411885746217899</v>
      </c>
      <c r="K1178" s="115">
        <f t="shared" si="149"/>
        <v>0</v>
      </c>
      <c r="L1178" s="129">
        <f t="shared" si="150"/>
        <v>-0.28159957437523309</v>
      </c>
    </row>
    <row r="1179" spans="1:12">
      <c r="A1179" s="80">
        <v>41542</v>
      </c>
      <c r="B1179" s="52">
        <v>140.94042139858502</v>
      </c>
      <c r="C1179" s="53">
        <v>7634.9</v>
      </c>
      <c r="D1179" s="54">
        <f t="shared" si="151"/>
        <v>41907</v>
      </c>
      <c r="E1179" s="53">
        <f t="shared" si="144"/>
        <v>153.97474028381572</v>
      </c>
      <c r="F1179" s="81">
        <f t="shared" si="145"/>
        <v>10405.39</v>
      </c>
      <c r="H1179" s="64">
        <f t="shared" si="146"/>
        <v>41907</v>
      </c>
      <c r="I1179" s="70">
        <f t="shared" si="147"/>
        <v>9.2481055157123127E-2</v>
      </c>
      <c r="J1179" s="70">
        <f t="shared" si="148"/>
        <v>0.36287181233545951</v>
      </c>
      <c r="K1179" s="115">
        <f t="shared" si="149"/>
        <v>0</v>
      </c>
      <c r="L1179" s="129">
        <f t="shared" si="150"/>
        <v>-0.27039075717833638</v>
      </c>
    </row>
    <row r="1180" spans="1:12">
      <c r="A1180" s="80">
        <v>41543</v>
      </c>
      <c r="B1180" s="52">
        <v>140.97805249109845</v>
      </c>
      <c r="C1180" s="53">
        <v>7645.82</v>
      </c>
      <c r="D1180" s="54">
        <f t="shared" si="151"/>
        <v>41908</v>
      </c>
      <c r="E1180" s="53">
        <f t="shared" si="144"/>
        <v>154.01015447408099</v>
      </c>
      <c r="F1180" s="81">
        <f t="shared" si="145"/>
        <v>10480.36</v>
      </c>
      <c r="H1180" s="64">
        <f t="shared" si="146"/>
        <v>41908</v>
      </c>
      <c r="I1180" s="70">
        <f t="shared" si="147"/>
        <v>9.2440644147821605E-2</v>
      </c>
      <c r="J1180" s="70">
        <f t="shared" si="148"/>
        <v>0.37073067375376367</v>
      </c>
      <c r="K1180" s="115">
        <f t="shared" si="149"/>
        <v>0</v>
      </c>
      <c r="L1180" s="129">
        <f t="shared" si="150"/>
        <v>-0.27829002960594207</v>
      </c>
    </row>
    <row r="1181" spans="1:12">
      <c r="A1181" s="80">
        <v>41544</v>
      </c>
      <c r="B1181" s="52">
        <v>141.01555265306109</v>
      </c>
      <c r="C1181" s="53">
        <v>7582.1</v>
      </c>
      <c r="D1181" s="54">
        <f t="shared" si="151"/>
        <v>41908</v>
      </c>
      <c r="E1181" s="53">
        <f t="shared" si="144"/>
        <v>154.01015447408099</v>
      </c>
      <c r="F1181" s="81">
        <f t="shared" si="145"/>
        <v>10480.36</v>
      </c>
      <c r="H1181" s="64">
        <f t="shared" si="146"/>
        <v>41908</v>
      </c>
      <c r="I1181" s="70">
        <f t="shared" si="147"/>
        <v>9.2150132212653002E-2</v>
      </c>
      <c r="J1181" s="70">
        <f t="shared" si="148"/>
        <v>0.38225030004879912</v>
      </c>
      <c r="K1181" s="115">
        <f t="shared" si="149"/>
        <v>0</v>
      </c>
      <c r="L1181" s="129">
        <f t="shared" si="150"/>
        <v>-0.29010016783614612</v>
      </c>
    </row>
    <row r="1182" spans="1:12">
      <c r="A1182" s="80">
        <v>41547</v>
      </c>
      <c r="B1182" s="52">
        <v>141.12808306407825</v>
      </c>
      <c r="C1182" s="53">
        <v>7454.82</v>
      </c>
      <c r="D1182" s="54">
        <f t="shared" si="151"/>
        <v>41912</v>
      </c>
      <c r="E1182" s="53">
        <f t="shared" si="144"/>
        <v>154.16204289980746</v>
      </c>
      <c r="F1182" s="81">
        <f t="shared" si="145"/>
        <v>10475.040000000001</v>
      </c>
      <c r="H1182" s="64">
        <f t="shared" si="146"/>
        <v>41912</v>
      </c>
      <c r="I1182" s="70">
        <f t="shared" si="147"/>
        <v>9.2355536564690865E-2</v>
      </c>
      <c r="J1182" s="70">
        <f t="shared" si="148"/>
        <v>0.40513654253221421</v>
      </c>
      <c r="K1182" s="115">
        <f t="shared" si="149"/>
        <v>0</v>
      </c>
      <c r="L1182" s="129">
        <f t="shared" si="150"/>
        <v>-0.31278100596752334</v>
      </c>
    </row>
    <row r="1183" spans="1:12">
      <c r="A1183" s="80">
        <v>41548</v>
      </c>
      <c r="B1183" s="52">
        <v>141.16519974992408</v>
      </c>
      <c r="C1183" s="53">
        <v>7512.98</v>
      </c>
      <c r="D1183" s="54">
        <f t="shared" si="151"/>
        <v>41913</v>
      </c>
      <c r="E1183" s="53">
        <f t="shared" si="144"/>
        <v>154.20305000321883</v>
      </c>
      <c r="F1183" s="81">
        <f t="shared" si="145"/>
        <v>10449.700000000001</v>
      </c>
      <c r="H1183" s="64">
        <f t="shared" si="146"/>
        <v>41913</v>
      </c>
      <c r="I1183" s="70">
        <f t="shared" si="147"/>
        <v>9.2358812769659071E-2</v>
      </c>
      <c r="J1183" s="70">
        <f t="shared" si="148"/>
        <v>0.39088617299660067</v>
      </c>
      <c r="K1183" s="115">
        <f t="shared" si="149"/>
        <v>0</v>
      </c>
      <c r="L1183" s="129">
        <f t="shared" si="150"/>
        <v>-0.2985273602269416</v>
      </c>
    </row>
    <row r="1184" spans="1:12">
      <c r="A1184" s="80">
        <v>41550</v>
      </c>
      <c r="B1184" s="52">
        <v>141.23917031459305</v>
      </c>
      <c r="C1184" s="53">
        <v>7681.5</v>
      </c>
      <c r="D1184" s="54">
        <f t="shared" si="151"/>
        <v>41913</v>
      </c>
      <c r="E1184" s="53">
        <f t="shared" si="144"/>
        <v>154.20305000321883</v>
      </c>
      <c r="F1184" s="81">
        <f t="shared" si="145"/>
        <v>10449.700000000001</v>
      </c>
      <c r="H1184" s="64">
        <f t="shared" si="146"/>
        <v>41913</v>
      </c>
      <c r="I1184" s="70">
        <f t="shared" si="147"/>
        <v>9.1786716530197099E-2</v>
      </c>
      <c r="J1184" s="70">
        <f t="shared" si="148"/>
        <v>0.36037232311397527</v>
      </c>
      <c r="K1184" s="115">
        <f t="shared" si="149"/>
        <v>0</v>
      </c>
      <c r="L1184" s="129">
        <f t="shared" si="150"/>
        <v>-0.26858560658377817</v>
      </c>
    </row>
    <row r="1185" spans="1:12">
      <c r="A1185" s="80">
        <v>41551</v>
      </c>
      <c r="B1185" s="52">
        <v>141.27532754219359</v>
      </c>
      <c r="C1185" s="53">
        <v>7678.38</v>
      </c>
      <c r="D1185" s="54">
        <f t="shared" si="151"/>
        <v>41913</v>
      </c>
      <c r="E1185" s="53">
        <f t="shared" si="144"/>
        <v>154.20305000321883</v>
      </c>
      <c r="F1185" s="81">
        <f t="shared" si="145"/>
        <v>10449.700000000001</v>
      </c>
      <c r="H1185" s="64">
        <f t="shared" si="146"/>
        <v>41913</v>
      </c>
      <c r="I1185" s="70">
        <f t="shared" si="147"/>
        <v>9.1507290663787044E-2</v>
      </c>
      <c r="J1185" s="70">
        <f t="shared" si="148"/>
        <v>0.36092509096970993</v>
      </c>
      <c r="K1185" s="115">
        <f t="shared" si="149"/>
        <v>0</v>
      </c>
      <c r="L1185" s="129">
        <f t="shared" si="150"/>
        <v>-0.26941780030592288</v>
      </c>
    </row>
    <row r="1186" spans="1:12">
      <c r="A1186" s="80">
        <v>41554</v>
      </c>
      <c r="B1186" s="52">
        <v>141.38552229767652</v>
      </c>
      <c r="C1186" s="53">
        <v>7676.89</v>
      </c>
      <c r="D1186" s="54">
        <f t="shared" si="151"/>
        <v>41919</v>
      </c>
      <c r="E1186" s="53">
        <f t="shared" si="144"/>
        <v>154.43527979652367</v>
      </c>
      <c r="F1186" s="81">
        <f t="shared" si="145"/>
        <v>10327.23</v>
      </c>
      <c r="H1186" s="64">
        <f t="shared" si="146"/>
        <v>41919</v>
      </c>
      <c r="I1186" s="70">
        <f t="shared" si="147"/>
        <v>9.2299107339801623E-2</v>
      </c>
      <c r="J1186" s="70">
        <f t="shared" si="148"/>
        <v>0.34523615682913245</v>
      </c>
      <c r="K1186" s="115">
        <f t="shared" si="149"/>
        <v>0</v>
      </c>
      <c r="L1186" s="129">
        <f t="shared" si="150"/>
        <v>-0.25293704948933082</v>
      </c>
    </row>
    <row r="1187" spans="1:12">
      <c r="A1187" s="80">
        <v>41555</v>
      </c>
      <c r="B1187" s="52">
        <v>141.42058590720634</v>
      </c>
      <c r="C1187" s="53">
        <v>7705.81</v>
      </c>
      <c r="D1187" s="54">
        <f t="shared" si="151"/>
        <v>41920</v>
      </c>
      <c r="E1187" s="53">
        <f t="shared" si="144"/>
        <v>154.47620514566975</v>
      </c>
      <c r="F1187" s="81">
        <f t="shared" si="145"/>
        <v>10314.44</v>
      </c>
      <c r="H1187" s="64">
        <f t="shared" si="146"/>
        <v>41920</v>
      </c>
      <c r="I1187" s="70">
        <f t="shared" si="147"/>
        <v>9.2317671820635105E-2</v>
      </c>
      <c r="J1187" s="70">
        <f t="shared" si="148"/>
        <v>0.33852768235915498</v>
      </c>
      <c r="K1187" s="115">
        <f t="shared" si="149"/>
        <v>0</v>
      </c>
      <c r="L1187" s="129">
        <f t="shared" si="150"/>
        <v>-0.24621001053851987</v>
      </c>
    </row>
    <row r="1188" spans="1:12">
      <c r="A1188" s="80">
        <v>41556</v>
      </c>
      <c r="B1188" s="52">
        <v>141.45551679192545</v>
      </c>
      <c r="C1188" s="53">
        <v>7808.59</v>
      </c>
      <c r="D1188" s="54">
        <f t="shared" si="151"/>
        <v>41921</v>
      </c>
      <c r="E1188" s="53">
        <f t="shared" si="144"/>
        <v>154.51497867316132</v>
      </c>
      <c r="F1188" s="81">
        <f t="shared" si="145"/>
        <v>10469.450000000001</v>
      </c>
      <c r="H1188" s="64">
        <f t="shared" si="146"/>
        <v>41921</v>
      </c>
      <c r="I1188" s="70">
        <f t="shared" si="147"/>
        <v>9.2322040012378981E-2</v>
      </c>
      <c r="J1188" s="70">
        <f t="shared" si="148"/>
        <v>0.34076062387703798</v>
      </c>
      <c r="K1188" s="115">
        <f t="shared" si="149"/>
        <v>0</v>
      </c>
      <c r="L1188" s="129">
        <f t="shared" si="150"/>
        <v>-0.248438583864659</v>
      </c>
    </row>
    <row r="1189" spans="1:12">
      <c r="A1189" s="80">
        <v>41557</v>
      </c>
      <c r="B1189" s="52">
        <v>141.49045630457306</v>
      </c>
      <c r="C1189" s="53">
        <v>7826.14</v>
      </c>
      <c r="D1189" s="54">
        <f t="shared" si="151"/>
        <v>41922</v>
      </c>
      <c r="E1189" s="53">
        <f t="shared" si="144"/>
        <v>154.55098066319215</v>
      </c>
      <c r="F1189" s="81">
        <f t="shared" si="145"/>
        <v>10337.14</v>
      </c>
      <c r="H1189" s="64">
        <f t="shared" si="146"/>
        <v>41922</v>
      </c>
      <c r="I1189" s="70">
        <f t="shared" si="147"/>
        <v>9.2306751280135435E-2</v>
      </c>
      <c r="J1189" s="70">
        <f t="shared" si="148"/>
        <v>0.3208478253647391</v>
      </c>
      <c r="K1189" s="115">
        <f t="shared" si="149"/>
        <v>0</v>
      </c>
      <c r="L1189" s="129">
        <f t="shared" si="150"/>
        <v>-0.22854107408460367</v>
      </c>
    </row>
    <row r="1190" spans="1:12">
      <c r="A1190" s="80">
        <v>41558</v>
      </c>
      <c r="B1190" s="52">
        <v>141.52540444728029</v>
      </c>
      <c r="C1190" s="53">
        <v>7923.95</v>
      </c>
      <c r="D1190" s="54">
        <f t="shared" si="151"/>
        <v>41922</v>
      </c>
      <c r="E1190" s="53">
        <f t="shared" si="144"/>
        <v>154.55098066319215</v>
      </c>
      <c r="F1190" s="81">
        <f t="shared" si="145"/>
        <v>10337.14</v>
      </c>
      <c r="H1190" s="64">
        <f t="shared" si="146"/>
        <v>41922</v>
      </c>
      <c r="I1190" s="70">
        <f t="shared" si="147"/>
        <v>9.2037018136655657E-2</v>
      </c>
      <c r="J1190" s="70">
        <f t="shared" si="148"/>
        <v>0.30454381968588895</v>
      </c>
      <c r="K1190" s="115">
        <f t="shared" si="149"/>
        <v>0</v>
      </c>
      <c r="L1190" s="129">
        <f t="shared" si="150"/>
        <v>-0.21250680154923329</v>
      </c>
    </row>
    <row r="1191" spans="1:12">
      <c r="A1191" s="80">
        <v>41561</v>
      </c>
      <c r="B1191" s="52">
        <v>141.63027477197573</v>
      </c>
      <c r="C1191" s="53">
        <v>7945.36</v>
      </c>
      <c r="D1191" s="54">
        <f t="shared" si="151"/>
        <v>41926</v>
      </c>
      <c r="E1191" s="53">
        <f t="shared" si="144"/>
        <v>154.69798523537176</v>
      </c>
      <c r="F1191" s="81">
        <f t="shared" si="145"/>
        <v>10342.43</v>
      </c>
      <c r="H1191" s="64">
        <f t="shared" si="146"/>
        <v>41926</v>
      </c>
      <c r="I1191" s="70">
        <f t="shared" si="147"/>
        <v>9.2266363843712007E-2</v>
      </c>
      <c r="J1191" s="70">
        <f t="shared" si="148"/>
        <v>0.30169432222076797</v>
      </c>
      <c r="K1191" s="115">
        <f t="shared" si="149"/>
        <v>0</v>
      </c>
      <c r="L1191" s="129">
        <f t="shared" si="150"/>
        <v>-0.20942795837705597</v>
      </c>
    </row>
    <row r="1192" spans="1:12">
      <c r="A1192" s="80">
        <v>41562</v>
      </c>
      <c r="B1192" s="52">
        <v>141.66525744984443</v>
      </c>
      <c r="C1192" s="53">
        <v>7914.65</v>
      </c>
      <c r="D1192" s="54">
        <f t="shared" si="151"/>
        <v>41926</v>
      </c>
      <c r="E1192" s="53">
        <f t="shared" si="144"/>
        <v>154.69798523537176</v>
      </c>
      <c r="F1192" s="81">
        <f t="shared" si="145"/>
        <v>10342.43</v>
      </c>
      <c r="H1192" s="64">
        <f t="shared" si="146"/>
        <v>41926</v>
      </c>
      <c r="I1192" s="70">
        <f t="shared" si="147"/>
        <v>9.1996640673465579E-2</v>
      </c>
      <c r="J1192" s="70">
        <f t="shared" si="148"/>
        <v>0.30674508664312383</v>
      </c>
      <c r="K1192" s="115">
        <f t="shared" si="149"/>
        <v>0</v>
      </c>
      <c r="L1192" s="129">
        <f t="shared" si="150"/>
        <v>-0.21474844596965825</v>
      </c>
    </row>
    <row r="1193" spans="1:12">
      <c r="A1193" s="80">
        <v>41564</v>
      </c>
      <c r="B1193" s="52">
        <v>141.73495675650975</v>
      </c>
      <c r="C1193" s="53">
        <v>7861.46</v>
      </c>
      <c r="D1193" s="54">
        <f t="shared" si="151"/>
        <v>41929</v>
      </c>
      <c r="E1193" s="53">
        <f t="shared" si="144"/>
        <v>154.86540220307131</v>
      </c>
      <c r="F1193" s="81">
        <f t="shared" si="145"/>
        <v>10235.83</v>
      </c>
      <c r="H1193" s="64">
        <f t="shared" si="146"/>
        <v>41929</v>
      </c>
      <c r="I1193" s="70">
        <f t="shared" si="147"/>
        <v>9.2640839966661837E-2</v>
      </c>
      <c r="J1193" s="70">
        <f t="shared" si="148"/>
        <v>0.30202659556876199</v>
      </c>
      <c r="K1193" s="115">
        <f t="shared" si="149"/>
        <v>0</v>
      </c>
      <c r="L1193" s="129">
        <f t="shared" si="150"/>
        <v>-0.20938575560210015</v>
      </c>
    </row>
    <row r="1194" spans="1:12">
      <c r="A1194" s="80">
        <v>41565</v>
      </c>
      <c r="B1194" s="52">
        <v>141.76897314613132</v>
      </c>
      <c r="C1194" s="53">
        <v>8048</v>
      </c>
      <c r="D1194" s="54">
        <f t="shared" si="151"/>
        <v>41929</v>
      </c>
      <c r="E1194" s="53">
        <f t="shared" si="144"/>
        <v>154.86540220307131</v>
      </c>
      <c r="F1194" s="81">
        <f t="shared" si="145"/>
        <v>10235.83</v>
      </c>
      <c r="H1194" s="64">
        <f t="shared" si="146"/>
        <v>41929</v>
      </c>
      <c r="I1194" s="70">
        <f t="shared" si="147"/>
        <v>9.2378669086081278E-2</v>
      </c>
      <c r="J1194" s="70">
        <f t="shared" si="148"/>
        <v>0.27184766401590466</v>
      </c>
      <c r="K1194" s="115">
        <f t="shared" si="149"/>
        <v>0</v>
      </c>
      <c r="L1194" s="129">
        <f t="shared" si="150"/>
        <v>-0.17946899492982338</v>
      </c>
    </row>
    <row r="1195" spans="1:12">
      <c r="A1195" s="80">
        <v>41568</v>
      </c>
      <c r="B1195" s="52">
        <v>141.87359864831313</v>
      </c>
      <c r="C1195" s="53">
        <v>8068.29</v>
      </c>
      <c r="D1195" s="54">
        <f t="shared" si="151"/>
        <v>41933</v>
      </c>
      <c r="E1195" s="53">
        <f t="shared" si="144"/>
        <v>155.01379001865877</v>
      </c>
      <c r="F1195" s="81">
        <f t="shared" si="145"/>
        <v>10431.1</v>
      </c>
      <c r="H1195" s="64">
        <f t="shared" si="146"/>
        <v>41933</v>
      </c>
      <c r="I1195" s="70">
        <f t="shared" si="147"/>
        <v>9.2619003786028609E-2</v>
      </c>
      <c r="J1195" s="70">
        <f t="shared" si="148"/>
        <v>0.29285139726013809</v>
      </c>
      <c r="K1195" s="115">
        <f t="shared" si="149"/>
        <v>0</v>
      </c>
      <c r="L1195" s="129">
        <f t="shared" si="150"/>
        <v>-0.20023239347410948</v>
      </c>
    </row>
    <row r="1196" spans="1:12">
      <c r="A1196" s="80">
        <v>41569</v>
      </c>
      <c r="B1196" s="52">
        <v>141.90835767998198</v>
      </c>
      <c r="C1196" s="53">
        <v>8065.66</v>
      </c>
      <c r="D1196" s="54">
        <f t="shared" si="151"/>
        <v>41934</v>
      </c>
      <c r="E1196" s="53">
        <f t="shared" si="144"/>
        <v>155.04618790077265</v>
      </c>
      <c r="F1196" s="81">
        <f t="shared" si="145"/>
        <v>10520.79</v>
      </c>
      <c r="H1196" s="64">
        <f t="shared" si="146"/>
        <v>41934</v>
      </c>
      <c r="I1196" s="70">
        <f t="shared" si="147"/>
        <v>9.2579679136431503E-2</v>
      </c>
      <c r="J1196" s="70">
        <f t="shared" si="148"/>
        <v>0.30439294490469493</v>
      </c>
      <c r="K1196" s="115">
        <f t="shared" si="149"/>
        <v>0</v>
      </c>
      <c r="L1196" s="129">
        <f t="shared" si="150"/>
        <v>-0.21181326576826343</v>
      </c>
    </row>
    <row r="1197" spans="1:12">
      <c r="A1197" s="80">
        <v>41570</v>
      </c>
      <c r="B1197" s="52">
        <v>141.94312522761359</v>
      </c>
      <c r="C1197" s="53">
        <v>8033.91</v>
      </c>
      <c r="D1197" s="54">
        <f t="shared" si="151"/>
        <v>41935</v>
      </c>
      <c r="E1197" s="53">
        <f t="shared" si="144"/>
        <v>155.08370907824465</v>
      </c>
      <c r="F1197" s="81">
        <f t="shared" si="145"/>
        <v>10545.31</v>
      </c>
      <c r="H1197" s="64">
        <f t="shared" si="146"/>
        <v>41935</v>
      </c>
      <c r="I1197" s="70">
        <f t="shared" si="147"/>
        <v>9.2576402200243324E-2</v>
      </c>
      <c r="J1197" s="70">
        <f t="shared" si="148"/>
        <v>0.31259996689034342</v>
      </c>
      <c r="K1197" s="115">
        <f t="shared" si="149"/>
        <v>0</v>
      </c>
      <c r="L1197" s="129">
        <f t="shared" si="150"/>
        <v>-0.22002356469010009</v>
      </c>
    </row>
    <row r="1198" spans="1:12">
      <c r="A1198" s="80">
        <v>41571</v>
      </c>
      <c r="B1198" s="52">
        <v>141.97790129329437</v>
      </c>
      <c r="C1198" s="53">
        <v>8015.83</v>
      </c>
      <c r="D1198" s="54">
        <f t="shared" si="151"/>
        <v>41935</v>
      </c>
      <c r="E1198" s="53">
        <f t="shared" si="144"/>
        <v>155.08370907824465</v>
      </c>
      <c r="F1198" s="81">
        <f t="shared" si="145"/>
        <v>10545.31</v>
      </c>
      <c r="H1198" s="64">
        <f t="shared" si="146"/>
        <v>41935</v>
      </c>
      <c r="I1198" s="70">
        <f t="shared" si="147"/>
        <v>9.2308786547539157E-2</v>
      </c>
      <c r="J1198" s="70">
        <f t="shared" si="148"/>
        <v>0.31556058449343349</v>
      </c>
      <c r="K1198" s="115">
        <f t="shared" si="149"/>
        <v>0</v>
      </c>
      <c r="L1198" s="129">
        <f t="shared" si="150"/>
        <v>-0.22325179794589434</v>
      </c>
    </row>
    <row r="1199" spans="1:12">
      <c r="A1199" s="80">
        <v>41572</v>
      </c>
      <c r="B1199" s="52">
        <v>142.01254390120991</v>
      </c>
      <c r="C1199" s="53">
        <v>7992.27</v>
      </c>
      <c r="D1199" s="54">
        <f t="shared" si="151"/>
        <v>41935</v>
      </c>
      <c r="E1199" s="53">
        <f t="shared" si="144"/>
        <v>155.08370907824465</v>
      </c>
      <c r="F1199" s="81">
        <f t="shared" si="145"/>
        <v>10545.31</v>
      </c>
      <c r="H1199" s="64">
        <f t="shared" si="146"/>
        <v>41935</v>
      </c>
      <c r="I1199" s="70">
        <f t="shared" si="147"/>
        <v>9.2042328219453795E-2</v>
      </c>
      <c r="J1199" s="70">
        <f t="shared" si="148"/>
        <v>0.31943865760290868</v>
      </c>
      <c r="K1199" s="115">
        <f t="shared" si="149"/>
        <v>0</v>
      </c>
      <c r="L1199" s="129">
        <f t="shared" si="150"/>
        <v>-0.22739632938345489</v>
      </c>
    </row>
    <row r="1200" spans="1:12">
      <c r="A1200" s="80">
        <v>41575</v>
      </c>
      <c r="B1200" s="52">
        <v>142.11649708334559</v>
      </c>
      <c r="C1200" s="53">
        <v>7935.25</v>
      </c>
      <c r="D1200" s="54">
        <f t="shared" si="151"/>
        <v>41940</v>
      </c>
      <c r="E1200" s="53">
        <f t="shared" si="144"/>
        <v>155.29187216438237</v>
      </c>
      <c r="F1200" s="81">
        <f t="shared" si="145"/>
        <v>10562.48</v>
      </c>
      <c r="H1200" s="64">
        <f t="shared" si="146"/>
        <v>41940</v>
      </c>
      <c r="I1200" s="70">
        <f t="shared" si="147"/>
        <v>9.2708273504024996E-2</v>
      </c>
      <c r="J1200" s="70">
        <f t="shared" si="148"/>
        <v>0.3310834567278913</v>
      </c>
      <c r="K1200" s="115">
        <f t="shared" si="149"/>
        <v>0</v>
      </c>
      <c r="L1200" s="129">
        <f t="shared" si="150"/>
        <v>-0.2383751832238663</v>
      </c>
    </row>
    <row r="1201" spans="1:12">
      <c r="A1201" s="80">
        <v>41576</v>
      </c>
      <c r="B1201" s="52">
        <v>142.15060504264559</v>
      </c>
      <c r="C1201" s="53">
        <v>8091.08</v>
      </c>
      <c r="D1201" s="54">
        <f t="shared" si="151"/>
        <v>41941</v>
      </c>
      <c r="E1201" s="53">
        <f t="shared" si="144"/>
        <v>155.32898692182968</v>
      </c>
      <c r="F1201" s="81">
        <f t="shared" si="145"/>
        <v>10645.96</v>
      </c>
      <c r="H1201" s="64">
        <f t="shared" si="146"/>
        <v>41941</v>
      </c>
      <c r="I1201" s="70">
        <f t="shared" si="147"/>
        <v>9.2707181057938737E-2</v>
      </c>
      <c r="J1201" s="70">
        <f t="shared" si="148"/>
        <v>0.31576501530080026</v>
      </c>
      <c r="K1201" s="115">
        <f t="shared" si="149"/>
        <v>0</v>
      </c>
      <c r="L1201" s="129">
        <f t="shared" si="150"/>
        <v>-0.22305783424286152</v>
      </c>
    </row>
    <row r="1202" spans="1:12">
      <c r="A1202" s="80">
        <v>41577</v>
      </c>
      <c r="B1202" s="52">
        <v>142.18457903725081</v>
      </c>
      <c r="C1202" s="53">
        <v>8131.16</v>
      </c>
      <c r="D1202" s="54">
        <f t="shared" si="151"/>
        <v>41942</v>
      </c>
      <c r="E1202" s="53">
        <f t="shared" si="144"/>
        <v>155.36704252362554</v>
      </c>
      <c r="F1202" s="81">
        <f t="shared" si="145"/>
        <v>10749.57</v>
      </c>
      <c r="H1202" s="64">
        <f t="shared" si="146"/>
        <v>41942</v>
      </c>
      <c r="I1202" s="70">
        <f t="shared" si="147"/>
        <v>9.2713735734457403E-2</v>
      </c>
      <c r="J1202" s="70">
        <f t="shared" si="148"/>
        <v>0.32202170416029197</v>
      </c>
      <c r="K1202" s="115">
        <f t="shared" si="149"/>
        <v>0</v>
      </c>
      <c r="L1202" s="129">
        <f t="shared" si="150"/>
        <v>-0.22930796842583456</v>
      </c>
    </row>
    <row r="1203" spans="1:12">
      <c r="A1203" s="80">
        <v>41578</v>
      </c>
      <c r="B1203" s="52">
        <v>142.21841896706167</v>
      </c>
      <c r="C1203" s="53">
        <v>8194.06</v>
      </c>
      <c r="D1203" s="54">
        <f t="shared" si="151"/>
        <v>41943</v>
      </c>
      <c r="E1203" s="53">
        <f t="shared" si="144"/>
        <v>155.40510744904384</v>
      </c>
      <c r="F1203" s="81">
        <f t="shared" si="145"/>
        <v>10952.14</v>
      </c>
      <c r="H1203" s="64">
        <f t="shared" si="146"/>
        <v>41943</v>
      </c>
      <c r="I1203" s="70">
        <f t="shared" si="147"/>
        <v>9.2721382910579742E-2</v>
      </c>
      <c r="J1203" s="70">
        <f t="shared" si="148"/>
        <v>0.3365950456794311</v>
      </c>
      <c r="K1203" s="115">
        <f t="shared" si="149"/>
        <v>0</v>
      </c>
      <c r="L1203" s="129">
        <f t="shared" si="150"/>
        <v>-0.24387366276885136</v>
      </c>
    </row>
    <row r="1204" spans="1:12">
      <c r="A1204" s="80">
        <v>41579</v>
      </c>
      <c r="B1204" s="52">
        <v>142.25198251393789</v>
      </c>
      <c r="C1204" s="53">
        <v>8204.56</v>
      </c>
      <c r="D1204" s="54">
        <f t="shared" si="151"/>
        <v>41943</v>
      </c>
      <c r="E1204" s="53">
        <f t="shared" si="144"/>
        <v>155.40510744904384</v>
      </c>
      <c r="F1204" s="81">
        <f t="shared" si="145"/>
        <v>10952.14</v>
      </c>
      <c r="H1204" s="64">
        <f t="shared" si="146"/>
        <v>41943</v>
      </c>
      <c r="I1204" s="70">
        <f t="shared" si="147"/>
        <v>9.2463561510063297E-2</v>
      </c>
      <c r="J1204" s="70">
        <f t="shared" si="148"/>
        <v>0.33488450325185015</v>
      </c>
      <c r="K1204" s="115">
        <f t="shared" si="149"/>
        <v>0</v>
      </c>
      <c r="L1204" s="129">
        <f t="shared" si="150"/>
        <v>-0.24242094174178686</v>
      </c>
    </row>
    <row r="1205" spans="1:12">
      <c r="A1205" s="80">
        <v>41581</v>
      </c>
      <c r="B1205" s="52">
        <v>142.31912544968446</v>
      </c>
      <c r="C1205" s="53">
        <v>8217.74</v>
      </c>
      <c r="D1205" s="54">
        <f t="shared" si="151"/>
        <v>41946</v>
      </c>
      <c r="E1205" s="53">
        <f t="shared" si="144"/>
        <v>155.52725586349879</v>
      </c>
      <c r="F1205" s="81">
        <f t="shared" si="145"/>
        <v>10955.32</v>
      </c>
      <c r="H1205" s="64">
        <f t="shared" si="146"/>
        <v>41946</v>
      </c>
      <c r="I1205" s="70">
        <f t="shared" si="147"/>
        <v>9.2806433232924368E-2</v>
      </c>
      <c r="J1205" s="70">
        <f t="shared" si="148"/>
        <v>0.333130520069995</v>
      </c>
      <c r="K1205" s="115">
        <f t="shared" si="149"/>
        <v>0</v>
      </c>
      <c r="L1205" s="129">
        <f t="shared" si="150"/>
        <v>-0.24032408683707063</v>
      </c>
    </row>
    <row r="1206" spans="1:12">
      <c r="A1206" s="80">
        <v>41583</v>
      </c>
      <c r="B1206" s="52">
        <v>142.38686935339851</v>
      </c>
      <c r="C1206" s="53">
        <v>8134.24</v>
      </c>
      <c r="D1206" s="54">
        <f t="shared" si="151"/>
        <v>41948</v>
      </c>
      <c r="E1206" s="53">
        <f t="shared" si="144"/>
        <v>155.60875214557126</v>
      </c>
      <c r="F1206" s="81">
        <f t="shared" si="145"/>
        <v>10973.95</v>
      </c>
      <c r="H1206" s="64">
        <f t="shared" si="146"/>
        <v>41948</v>
      </c>
      <c r="I1206" s="70">
        <f t="shared" si="147"/>
        <v>9.2858862985157442E-2</v>
      </c>
      <c r="J1206" s="70">
        <f t="shared" si="148"/>
        <v>0.34910575542398559</v>
      </c>
      <c r="K1206" s="115">
        <f t="shared" si="149"/>
        <v>0</v>
      </c>
      <c r="L1206" s="129">
        <f t="shared" si="150"/>
        <v>-0.25624689243882814</v>
      </c>
    </row>
    <row r="1207" spans="1:12">
      <c r="A1207" s="80">
        <v>41584</v>
      </c>
      <c r="B1207" s="52">
        <v>142.42061504143527</v>
      </c>
      <c r="C1207" s="53">
        <v>8085.36</v>
      </c>
      <c r="D1207" s="54">
        <f t="shared" si="151"/>
        <v>41948</v>
      </c>
      <c r="E1207" s="53">
        <f t="shared" si="144"/>
        <v>155.60875214557126</v>
      </c>
      <c r="F1207" s="81">
        <f t="shared" si="145"/>
        <v>10973.95</v>
      </c>
      <c r="H1207" s="64">
        <f t="shared" si="146"/>
        <v>41948</v>
      </c>
      <c r="I1207" s="70">
        <f t="shared" si="147"/>
        <v>9.2599916804874782E-2</v>
      </c>
      <c r="J1207" s="70">
        <f t="shared" si="148"/>
        <v>0.3572617669466791</v>
      </c>
      <c r="K1207" s="115">
        <f t="shared" si="149"/>
        <v>0</v>
      </c>
      <c r="L1207" s="129">
        <f t="shared" si="150"/>
        <v>-0.26466185014180432</v>
      </c>
    </row>
    <row r="1208" spans="1:12">
      <c r="A1208" s="80">
        <v>41585</v>
      </c>
      <c r="B1208" s="52">
        <v>142.45479598904521</v>
      </c>
      <c r="C1208" s="53">
        <v>8049.77</v>
      </c>
      <c r="D1208" s="54">
        <f t="shared" si="151"/>
        <v>41950</v>
      </c>
      <c r="E1208" s="53">
        <f t="shared" si="144"/>
        <v>155.69838278680709</v>
      </c>
      <c r="F1208" s="81">
        <f t="shared" si="145"/>
        <v>10972.24</v>
      </c>
      <c r="H1208" s="64">
        <f t="shared" si="146"/>
        <v>41950</v>
      </c>
      <c r="I1208" s="70">
        <f t="shared" si="147"/>
        <v>9.2966942290804377E-2</v>
      </c>
      <c r="J1208" s="70">
        <f t="shared" si="148"/>
        <v>0.36305012441349249</v>
      </c>
      <c r="K1208" s="115">
        <f t="shared" si="149"/>
        <v>0</v>
      </c>
      <c r="L1208" s="129">
        <f t="shared" si="150"/>
        <v>-0.27008318212268811</v>
      </c>
    </row>
    <row r="1209" spans="1:12">
      <c r="A1209" s="80">
        <v>41586</v>
      </c>
      <c r="B1209" s="52">
        <v>142.48941250447055</v>
      </c>
      <c r="C1209" s="53">
        <v>7989.31</v>
      </c>
      <c r="D1209" s="54">
        <f t="shared" si="151"/>
        <v>41950</v>
      </c>
      <c r="E1209" s="53">
        <f t="shared" si="144"/>
        <v>155.69838278680709</v>
      </c>
      <c r="F1209" s="81">
        <f t="shared" si="145"/>
        <v>10972.24</v>
      </c>
      <c r="H1209" s="64">
        <f t="shared" si="146"/>
        <v>41950</v>
      </c>
      <c r="I1209" s="70">
        <f t="shared" si="147"/>
        <v>9.2701415846753621E-2</v>
      </c>
      <c r="J1209" s="70">
        <f t="shared" si="148"/>
        <v>0.37336515919397284</v>
      </c>
      <c r="K1209" s="115">
        <f t="shared" si="149"/>
        <v>0</v>
      </c>
      <c r="L1209" s="129">
        <f t="shared" si="150"/>
        <v>-0.28066374334721922</v>
      </c>
    </row>
    <row r="1210" spans="1:12">
      <c r="A1210" s="80">
        <v>41589</v>
      </c>
      <c r="B1210" s="52">
        <v>142.59499715913637</v>
      </c>
      <c r="C1210" s="53">
        <v>7908.71</v>
      </c>
      <c r="D1210" s="54">
        <f t="shared" si="151"/>
        <v>41954</v>
      </c>
      <c r="E1210" s="53">
        <f t="shared" si="144"/>
        <v>155.83775417070254</v>
      </c>
      <c r="F1210" s="81">
        <f t="shared" si="145"/>
        <v>11006.04</v>
      </c>
      <c r="H1210" s="64">
        <f t="shared" si="146"/>
        <v>41954</v>
      </c>
      <c r="I1210" s="70">
        <f t="shared" si="147"/>
        <v>9.2869716858209328E-2</v>
      </c>
      <c r="J1210" s="70">
        <f t="shared" si="148"/>
        <v>0.39163529829769983</v>
      </c>
      <c r="K1210" s="115">
        <f t="shared" si="149"/>
        <v>0</v>
      </c>
      <c r="L1210" s="129">
        <f t="shared" si="150"/>
        <v>-0.2987655814394905</v>
      </c>
    </row>
    <row r="1211" spans="1:12">
      <c r="A1211" s="80">
        <v>41590</v>
      </c>
      <c r="B1211" s="52">
        <v>142.63036071843183</v>
      </c>
      <c r="C1211" s="53">
        <v>7829.7</v>
      </c>
      <c r="D1211" s="54">
        <f t="shared" si="151"/>
        <v>41955</v>
      </c>
      <c r="E1211" s="53">
        <f t="shared" si="144"/>
        <v>155.87157096335756</v>
      </c>
      <c r="F1211" s="81">
        <f t="shared" si="145"/>
        <v>11033.19</v>
      </c>
      <c r="H1211" s="64">
        <f t="shared" si="146"/>
        <v>41955</v>
      </c>
      <c r="I1211" s="70">
        <f t="shared" si="147"/>
        <v>9.2835846296885904E-2</v>
      </c>
      <c r="J1211" s="70">
        <f t="shared" si="148"/>
        <v>0.40914594428905326</v>
      </c>
      <c r="K1211" s="115">
        <f t="shared" si="149"/>
        <v>0</v>
      </c>
      <c r="L1211" s="129">
        <f t="shared" si="150"/>
        <v>-0.31631009799216736</v>
      </c>
    </row>
    <row r="1212" spans="1:12">
      <c r="A1212" s="80">
        <v>41591</v>
      </c>
      <c r="B1212" s="52">
        <v>142.6655904175293</v>
      </c>
      <c r="C1212" s="53">
        <v>7792.65</v>
      </c>
      <c r="D1212" s="54">
        <f t="shared" si="151"/>
        <v>41956</v>
      </c>
      <c r="E1212" s="53">
        <f t="shared" si="144"/>
        <v>155.91085059924032</v>
      </c>
      <c r="F1212" s="81">
        <f t="shared" si="145"/>
        <v>11000.37</v>
      </c>
      <c r="H1212" s="64">
        <f t="shared" si="146"/>
        <v>41956</v>
      </c>
      <c r="I1212" s="70">
        <f t="shared" si="147"/>
        <v>9.2841309126798111E-2</v>
      </c>
      <c r="J1212" s="70">
        <f t="shared" si="148"/>
        <v>0.41163403976824342</v>
      </c>
      <c r="K1212" s="115">
        <f t="shared" si="149"/>
        <v>0</v>
      </c>
      <c r="L1212" s="129">
        <f t="shared" si="150"/>
        <v>-0.31879273064144531</v>
      </c>
    </row>
    <row r="1213" spans="1:12">
      <c r="A1213" s="80">
        <v>41592</v>
      </c>
      <c r="B1213" s="52">
        <v>142.70082881836245</v>
      </c>
      <c r="C1213" s="53">
        <v>7879.25</v>
      </c>
      <c r="D1213" s="54">
        <f t="shared" si="151"/>
        <v>41957</v>
      </c>
      <c r="E1213" s="53">
        <f t="shared" si="144"/>
        <v>155.94608645147576</v>
      </c>
      <c r="F1213" s="81">
        <f t="shared" si="145"/>
        <v>11042.61</v>
      </c>
      <c r="H1213" s="64">
        <f t="shared" si="146"/>
        <v>41957</v>
      </c>
      <c r="I1213" s="70">
        <f t="shared" si="147"/>
        <v>9.2818365126474678E-2</v>
      </c>
      <c r="J1213" s="70">
        <f t="shared" si="148"/>
        <v>0.40147983627883366</v>
      </c>
      <c r="K1213" s="115">
        <f t="shared" si="149"/>
        <v>0</v>
      </c>
      <c r="L1213" s="129">
        <f t="shared" si="150"/>
        <v>-0.30866147115235898</v>
      </c>
    </row>
    <row r="1214" spans="1:12">
      <c r="A1214" s="80">
        <v>41596</v>
      </c>
      <c r="B1214" s="52">
        <v>142.84238804055028</v>
      </c>
      <c r="C1214" s="53">
        <v>8052.07</v>
      </c>
      <c r="D1214" s="54">
        <f t="shared" si="151"/>
        <v>41961</v>
      </c>
      <c r="E1214" s="53">
        <f t="shared" si="144"/>
        <v>156.10549227920438</v>
      </c>
      <c r="F1214" s="81">
        <f t="shared" si="145"/>
        <v>11089.98</v>
      </c>
      <c r="H1214" s="64">
        <f t="shared" si="146"/>
        <v>41961</v>
      </c>
      <c r="I1214" s="70">
        <f t="shared" si="147"/>
        <v>9.2851319699926549E-2</v>
      </c>
      <c r="J1214" s="70">
        <f t="shared" si="148"/>
        <v>0.37728310856711378</v>
      </c>
      <c r="K1214" s="115">
        <f t="shared" si="149"/>
        <v>0</v>
      </c>
      <c r="L1214" s="129">
        <f t="shared" si="150"/>
        <v>-0.28443178886718723</v>
      </c>
    </row>
    <row r="1215" spans="1:12">
      <c r="A1215" s="80">
        <v>41597</v>
      </c>
      <c r="B1215" s="52">
        <v>142.87767011039631</v>
      </c>
      <c r="C1215" s="53">
        <v>8070.73</v>
      </c>
      <c r="D1215" s="54">
        <f t="shared" si="151"/>
        <v>41962</v>
      </c>
      <c r="E1215" s="53">
        <f t="shared" si="144"/>
        <v>156.14264538636684</v>
      </c>
      <c r="F1215" s="81">
        <f t="shared" si="145"/>
        <v>11032.59</v>
      </c>
      <c r="H1215" s="64">
        <f t="shared" si="146"/>
        <v>41962</v>
      </c>
      <c r="I1215" s="70">
        <f t="shared" si="147"/>
        <v>9.2841486466857859E-2</v>
      </c>
      <c r="J1215" s="70">
        <f t="shared" si="148"/>
        <v>0.3669878685075576</v>
      </c>
      <c r="K1215" s="115">
        <f t="shared" si="149"/>
        <v>0</v>
      </c>
      <c r="L1215" s="129">
        <f t="shared" si="150"/>
        <v>-0.27414638204069974</v>
      </c>
    </row>
    <row r="1216" spans="1:12">
      <c r="A1216" s="80">
        <v>41598</v>
      </c>
      <c r="B1216" s="52">
        <v>142.9129608949136</v>
      </c>
      <c r="C1216" s="53">
        <v>7966.08</v>
      </c>
      <c r="D1216" s="54">
        <f t="shared" si="151"/>
        <v>41963</v>
      </c>
      <c r="E1216" s="53">
        <f t="shared" si="144"/>
        <v>156.19026889320969</v>
      </c>
      <c r="F1216" s="81">
        <f t="shared" si="145"/>
        <v>11058.39</v>
      </c>
      <c r="H1216" s="64">
        <f t="shared" si="146"/>
        <v>41963</v>
      </c>
      <c r="I1216" s="70">
        <f t="shared" si="147"/>
        <v>9.2904855620891791E-2</v>
      </c>
      <c r="J1216" s="70">
        <f t="shared" si="148"/>
        <v>0.38818465292841653</v>
      </c>
      <c r="K1216" s="115">
        <f t="shared" si="149"/>
        <v>0</v>
      </c>
      <c r="L1216" s="129">
        <f t="shared" si="150"/>
        <v>-0.29527979730752474</v>
      </c>
    </row>
    <row r="1217" spans="1:12">
      <c r="A1217" s="80">
        <v>41599</v>
      </c>
      <c r="B1217" s="52">
        <v>142.94840330921554</v>
      </c>
      <c r="C1217" s="53">
        <v>7804.93</v>
      </c>
      <c r="D1217" s="54">
        <f t="shared" si="151"/>
        <v>41964</v>
      </c>
      <c r="E1217" s="53">
        <f t="shared" si="144"/>
        <v>156.21525933623261</v>
      </c>
      <c r="F1217" s="81">
        <f t="shared" si="145"/>
        <v>11157.68</v>
      </c>
      <c r="H1217" s="64">
        <f t="shared" si="146"/>
        <v>41964</v>
      </c>
      <c r="I1217" s="70">
        <f t="shared" si="147"/>
        <v>9.2808703839238893E-2</v>
      </c>
      <c r="J1217" s="70">
        <f t="shared" si="148"/>
        <v>0.42956823443643954</v>
      </c>
      <c r="K1217" s="115">
        <f t="shared" si="149"/>
        <v>0</v>
      </c>
      <c r="L1217" s="129">
        <f t="shared" si="150"/>
        <v>-0.33675953059720065</v>
      </c>
    </row>
    <row r="1218" spans="1:12">
      <c r="A1218" s="80">
        <v>41600</v>
      </c>
      <c r="B1218" s="52">
        <v>142.98371156483293</v>
      </c>
      <c r="C1218" s="53">
        <v>7800.26</v>
      </c>
      <c r="D1218" s="54">
        <f t="shared" si="151"/>
        <v>41964</v>
      </c>
      <c r="E1218" s="53">
        <f t="shared" ref="E1218:E1281" si="152">VLOOKUP(D1218,A:B,2,0)</f>
        <v>156.21525933623261</v>
      </c>
      <c r="F1218" s="81">
        <f t="shared" ref="F1218:F1286" si="153">VLOOKUP(D1218,A:C,3,0)</f>
        <v>11157.68</v>
      </c>
      <c r="H1218" s="64">
        <f t="shared" ref="H1218:H1281" si="154">D1218</f>
        <v>41964</v>
      </c>
      <c r="I1218" s="70">
        <f t="shared" ref="I1218:I1281" si="155">(E1218/B1218)^(1/1)-1</f>
        <v>9.2538846744093073E-2</v>
      </c>
      <c r="J1218" s="70">
        <f t="shared" ref="J1218:J1281" si="156">(F1218/C1218)^(1/1)-1</f>
        <v>0.43042411406799252</v>
      </c>
      <c r="K1218" s="115">
        <f t="shared" ref="K1218:K1281" si="157">IF(I1218&gt;J1218,1,0)</f>
        <v>0</v>
      </c>
      <c r="L1218" s="129">
        <f t="shared" ref="L1218:L1281" si="158">I1218-J1218</f>
        <v>-0.33788526732389945</v>
      </c>
    </row>
    <row r="1219" spans="1:12">
      <c r="A1219" s="80">
        <v>41603</v>
      </c>
      <c r="B1219" s="52">
        <v>143.08966249510249</v>
      </c>
      <c r="C1219" s="53">
        <v>7956.26</v>
      </c>
      <c r="D1219" s="54">
        <f t="shared" ref="D1219:D1282" si="159">VLOOKUP(EDATE(A1219,12),A:A,1,1)</f>
        <v>41968</v>
      </c>
      <c r="E1219" s="53">
        <f t="shared" si="152"/>
        <v>156.36197167142123</v>
      </c>
      <c r="F1219" s="81">
        <f t="shared" si="153"/>
        <v>11138.95</v>
      </c>
      <c r="H1219" s="64">
        <f t="shared" si="154"/>
        <v>41968</v>
      </c>
      <c r="I1219" s="70">
        <f t="shared" si="155"/>
        <v>9.2755192407928178E-2</v>
      </c>
      <c r="J1219" s="70">
        <f t="shared" si="156"/>
        <v>0.40002337781822117</v>
      </c>
      <c r="K1219" s="115">
        <f t="shared" si="157"/>
        <v>0</v>
      </c>
      <c r="L1219" s="129">
        <f t="shared" si="158"/>
        <v>-0.30726818541029299</v>
      </c>
    </row>
    <row r="1220" spans="1:12">
      <c r="A1220" s="80">
        <v>41604</v>
      </c>
      <c r="B1220" s="52">
        <v>143.12486255207628</v>
      </c>
      <c r="C1220" s="53">
        <v>7883.1</v>
      </c>
      <c r="D1220" s="54">
        <f t="shared" si="159"/>
        <v>41969</v>
      </c>
      <c r="E1220" s="53">
        <f t="shared" si="152"/>
        <v>156.40028035448074</v>
      </c>
      <c r="F1220" s="81">
        <f t="shared" si="153"/>
        <v>11155.59</v>
      </c>
      <c r="H1220" s="64">
        <f t="shared" si="154"/>
        <v>41969</v>
      </c>
      <c r="I1220" s="70">
        <f t="shared" si="155"/>
        <v>9.2754099921487532E-2</v>
      </c>
      <c r="J1220" s="70">
        <f t="shared" si="156"/>
        <v>0.41512729763671641</v>
      </c>
      <c r="K1220" s="115">
        <f t="shared" si="157"/>
        <v>0</v>
      </c>
      <c r="L1220" s="129">
        <f t="shared" si="158"/>
        <v>-0.32237319771522888</v>
      </c>
    </row>
    <row r="1221" spans="1:12">
      <c r="A1221" s="80">
        <v>41605</v>
      </c>
      <c r="B1221" s="52">
        <v>143.15992814340154</v>
      </c>
      <c r="C1221" s="53">
        <v>7880.49</v>
      </c>
      <c r="D1221" s="54">
        <f t="shared" si="159"/>
        <v>41970</v>
      </c>
      <c r="E1221" s="53">
        <f t="shared" si="152"/>
        <v>156.43656521952298</v>
      </c>
      <c r="F1221" s="81">
        <f t="shared" si="153"/>
        <v>11179.89</v>
      </c>
      <c r="H1221" s="64">
        <f t="shared" si="154"/>
        <v>41970</v>
      </c>
      <c r="I1221" s="70">
        <f t="shared" si="155"/>
        <v>9.2739897597757803E-2</v>
      </c>
      <c r="J1221" s="70">
        <f t="shared" si="156"/>
        <v>0.41867954911433158</v>
      </c>
      <c r="K1221" s="115">
        <f t="shared" si="157"/>
        <v>0</v>
      </c>
      <c r="L1221" s="129">
        <f t="shared" si="158"/>
        <v>-0.32593965151657378</v>
      </c>
    </row>
    <row r="1222" spans="1:12">
      <c r="A1222" s="80">
        <v>41606</v>
      </c>
      <c r="B1222" s="52">
        <v>143.19471600594039</v>
      </c>
      <c r="C1222" s="53">
        <v>7925.71</v>
      </c>
      <c r="D1222" s="54">
        <f t="shared" si="159"/>
        <v>41971</v>
      </c>
      <c r="E1222" s="53">
        <f t="shared" si="152"/>
        <v>156.47364068548001</v>
      </c>
      <c r="F1222" s="81">
        <f t="shared" si="153"/>
        <v>11303.65</v>
      </c>
      <c r="H1222" s="64">
        <f t="shared" si="154"/>
        <v>41971</v>
      </c>
      <c r="I1222" s="70">
        <f t="shared" si="155"/>
        <v>9.2733342751200043E-2</v>
      </c>
      <c r="J1222" s="70">
        <f t="shared" si="156"/>
        <v>0.42620030255964436</v>
      </c>
      <c r="K1222" s="115">
        <f t="shared" si="157"/>
        <v>0</v>
      </c>
      <c r="L1222" s="129">
        <f t="shared" si="158"/>
        <v>-0.33346695980844432</v>
      </c>
    </row>
    <row r="1223" spans="1:12">
      <c r="A1223" s="80">
        <v>41607</v>
      </c>
      <c r="B1223" s="52">
        <v>143.22879634834979</v>
      </c>
      <c r="C1223" s="53">
        <v>8035.27</v>
      </c>
      <c r="D1223" s="54">
        <f t="shared" si="159"/>
        <v>41971</v>
      </c>
      <c r="E1223" s="53">
        <f t="shared" si="152"/>
        <v>156.47364068548001</v>
      </c>
      <c r="F1223" s="81">
        <f t="shared" si="153"/>
        <v>11303.65</v>
      </c>
      <c r="H1223" s="64">
        <f t="shared" si="154"/>
        <v>41971</v>
      </c>
      <c r="I1223" s="70">
        <f t="shared" si="155"/>
        <v>9.2473334097684878E-2</v>
      </c>
      <c r="J1223" s="70">
        <f t="shared" si="156"/>
        <v>0.40675422232233638</v>
      </c>
      <c r="K1223" s="115">
        <f t="shared" si="157"/>
        <v>0</v>
      </c>
      <c r="L1223" s="129">
        <f t="shared" si="158"/>
        <v>-0.3142808882246515</v>
      </c>
    </row>
    <row r="1224" spans="1:12">
      <c r="A1224" s="80">
        <v>41610</v>
      </c>
      <c r="B1224" s="52">
        <v>143.33106170894251</v>
      </c>
      <c r="C1224" s="53">
        <v>8089.61</v>
      </c>
      <c r="D1224" s="54">
        <f t="shared" si="159"/>
        <v>41975</v>
      </c>
      <c r="E1224" s="53">
        <f t="shared" si="152"/>
        <v>156.64547947828751</v>
      </c>
      <c r="F1224" s="81">
        <f t="shared" si="153"/>
        <v>11219.98</v>
      </c>
      <c r="G1224" s="17"/>
      <c r="H1224" s="64">
        <f t="shared" si="154"/>
        <v>41975</v>
      </c>
      <c r="I1224" s="70">
        <f t="shared" si="155"/>
        <v>9.289275897768845E-2</v>
      </c>
      <c r="J1224" s="70">
        <f t="shared" si="156"/>
        <v>0.38696179420268706</v>
      </c>
      <c r="K1224" s="115">
        <f t="shared" si="157"/>
        <v>0</v>
      </c>
      <c r="L1224" s="129">
        <f t="shared" si="158"/>
        <v>-0.29406903522499861</v>
      </c>
    </row>
    <row r="1225" spans="1:12">
      <c r="A1225" s="80">
        <v>41611</v>
      </c>
      <c r="B1225" s="52">
        <v>143.36503117056753</v>
      </c>
      <c r="C1225" s="53">
        <v>8068.78</v>
      </c>
      <c r="D1225" s="54">
        <f t="shared" si="159"/>
        <v>41976</v>
      </c>
      <c r="E1225" s="53">
        <f t="shared" si="152"/>
        <v>156.6822911659649</v>
      </c>
      <c r="F1225" s="81">
        <f t="shared" si="153"/>
        <v>11237.05</v>
      </c>
      <c r="H1225" s="64">
        <f t="shared" si="154"/>
        <v>41976</v>
      </c>
      <c r="I1225" s="70">
        <f t="shared" si="155"/>
        <v>9.2890573710078916E-2</v>
      </c>
      <c r="J1225" s="70">
        <f t="shared" si="156"/>
        <v>0.39265787392889617</v>
      </c>
      <c r="K1225" s="115">
        <f t="shared" si="157"/>
        <v>0</v>
      </c>
      <c r="L1225" s="129">
        <f t="shared" si="158"/>
        <v>-0.29976730021881726</v>
      </c>
    </row>
    <row r="1226" spans="1:12">
      <c r="A1226" s="80">
        <v>41612</v>
      </c>
      <c r="B1226" s="52">
        <v>143.39872195289263</v>
      </c>
      <c r="C1226" s="53">
        <v>8015.59</v>
      </c>
      <c r="D1226" s="54">
        <f t="shared" si="159"/>
        <v>41977</v>
      </c>
      <c r="E1226" s="53">
        <f t="shared" si="152"/>
        <v>156.7181714106419</v>
      </c>
      <c r="F1226" s="81">
        <f t="shared" si="153"/>
        <v>11272.28</v>
      </c>
      <c r="H1226" s="64">
        <f t="shared" si="154"/>
        <v>41977</v>
      </c>
      <c r="I1226" s="70">
        <f t="shared" si="155"/>
        <v>9.2884017907250094E-2</v>
      </c>
      <c r="J1226" s="70">
        <f t="shared" si="156"/>
        <v>0.40629448362503573</v>
      </c>
      <c r="K1226" s="115">
        <f t="shared" si="157"/>
        <v>0</v>
      </c>
      <c r="L1226" s="129">
        <f t="shared" si="158"/>
        <v>-0.31341046571778564</v>
      </c>
    </row>
    <row r="1227" spans="1:12">
      <c r="A1227" s="80">
        <v>41613</v>
      </c>
      <c r="B1227" s="52">
        <v>143.43242065255157</v>
      </c>
      <c r="C1227" s="53">
        <v>8119.89</v>
      </c>
      <c r="D1227" s="54">
        <f t="shared" si="159"/>
        <v>41978</v>
      </c>
      <c r="E1227" s="53">
        <f t="shared" si="152"/>
        <v>156.75562705360906</v>
      </c>
      <c r="F1227" s="81">
        <f t="shared" si="153"/>
        <v>11237.89</v>
      </c>
      <c r="H1227" s="64">
        <f t="shared" si="154"/>
        <v>41978</v>
      </c>
      <c r="I1227" s="70">
        <f t="shared" si="155"/>
        <v>9.2888388416252132E-2</v>
      </c>
      <c r="J1227" s="70">
        <f t="shared" si="156"/>
        <v>0.3839953496906976</v>
      </c>
      <c r="K1227" s="115">
        <f t="shared" si="157"/>
        <v>0</v>
      </c>
      <c r="L1227" s="129">
        <f t="shared" si="158"/>
        <v>-0.29110696127444546</v>
      </c>
    </row>
    <row r="1228" spans="1:12">
      <c r="A1228" s="80">
        <v>41614</v>
      </c>
      <c r="B1228" s="52">
        <v>143.46541010930164</v>
      </c>
      <c r="C1228" s="53">
        <v>8144.32</v>
      </c>
      <c r="D1228" s="54">
        <f t="shared" si="159"/>
        <v>41978</v>
      </c>
      <c r="E1228" s="53">
        <f t="shared" si="152"/>
        <v>156.75562705360906</v>
      </c>
      <c r="F1228" s="81">
        <f t="shared" si="153"/>
        <v>11237.89</v>
      </c>
      <c r="H1228" s="64">
        <f t="shared" si="154"/>
        <v>41978</v>
      </c>
      <c r="I1228" s="70">
        <f t="shared" si="155"/>
        <v>9.263708188741826E-2</v>
      </c>
      <c r="J1228" s="70">
        <f t="shared" si="156"/>
        <v>0.37984386664571135</v>
      </c>
      <c r="K1228" s="115">
        <f t="shared" si="157"/>
        <v>0</v>
      </c>
      <c r="L1228" s="129">
        <f t="shared" si="158"/>
        <v>-0.28720678475829309</v>
      </c>
    </row>
    <row r="1229" spans="1:12">
      <c r="A1229" s="80">
        <v>41617</v>
      </c>
      <c r="B1229" s="52">
        <v>143.56913560081068</v>
      </c>
      <c r="C1229" s="53">
        <v>8279.6200000000008</v>
      </c>
      <c r="D1229" s="54">
        <f t="shared" si="159"/>
        <v>41982</v>
      </c>
      <c r="E1229" s="53">
        <f t="shared" si="152"/>
        <v>156.89845576898759</v>
      </c>
      <c r="F1229" s="81">
        <f t="shared" si="153"/>
        <v>10977.83</v>
      </c>
      <c r="H1229" s="64">
        <f t="shared" si="154"/>
        <v>41982</v>
      </c>
      <c r="I1229" s="70">
        <f t="shared" si="155"/>
        <v>9.2842518779514327E-2</v>
      </c>
      <c r="J1229" s="70">
        <f t="shared" si="156"/>
        <v>0.32588572905519797</v>
      </c>
      <c r="K1229" s="115">
        <f t="shared" si="157"/>
        <v>0</v>
      </c>
      <c r="L1229" s="129">
        <f t="shared" si="158"/>
        <v>-0.23304321027568364</v>
      </c>
    </row>
    <row r="1230" spans="1:12">
      <c r="A1230" s="80">
        <v>41618</v>
      </c>
      <c r="B1230" s="52">
        <v>143.60387933162608</v>
      </c>
      <c r="C1230" s="53">
        <v>8241.92</v>
      </c>
      <c r="D1230" s="54">
        <f t="shared" si="159"/>
        <v>41983</v>
      </c>
      <c r="E1230" s="53">
        <f t="shared" si="152"/>
        <v>156.93501310918174</v>
      </c>
      <c r="F1230" s="81">
        <f t="shared" si="153"/>
        <v>10997.53</v>
      </c>
      <c r="H1230" s="64">
        <f t="shared" si="154"/>
        <v>41983</v>
      </c>
      <c r="I1230" s="70">
        <f t="shared" si="155"/>
        <v>9.2832685576480278E-2</v>
      </c>
      <c r="J1230" s="70">
        <f t="shared" si="156"/>
        <v>0.33434078467153294</v>
      </c>
      <c r="K1230" s="115">
        <f t="shared" si="157"/>
        <v>0</v>
      </c>
      <c r="L1230" s="129">
        <f t="shared" si="158"/>
        <v>-0.24150809909505266</v>
      </c>
    </row>
    <row r="1231" spans="1:12">
      <c r="A1231" s="80">
        <v>41619</v>
      </c>
      <c r="B1231" s="52">
        <v>143.63834426266567</v>
      </c>
      <c r="C1231" s="53">
        <v>8209.43</v>
      </c>
      <c r="D1231" s="54">
        <f t="shared" si="159"/>
        <v>41984</v>
      </c>
      <c r="E1231" s="53">
        <f t="shared" si="152"/>
        <v>156.97110816219686</v>
      </c>
      <c r="F1231" s="81">
        <f t="shared" si="153"/>
        <v>10914.91</v>
      </c>
      <c r="H1231" s="64">
        <f t="shared" si="154"/>
        <v>41984</v>
      </c>
      <c r="I1231" s="70">
        <f t="shared" si="155"/>
        <v>9.2821759871793752E-2</v>
      </c>
      <c r="J1231" s="70">
        <f t="shared" si="156"/>
        <v>0.32955759413260099</v>
      </c>
      <c r="K1231" s="115">
        <f t="shared" si="157"/>
        <v>0</v>
      </c>
      <c r="L1231" s="129">
        <f t="shared" si="158"/>
        <v>-0.23673583426080724</v>
      </c>
    </row>
    <row r="1232" spans="1:12">
      <c r="A1232" s="80">
        <v>41620</v>
      </c>
      <c r="B1232" s="52">
        <v>143.67195563522316</v>
      </c>
      <c r="C1232" s="53">
        <v>8117.22</v>
      </c>
      <c r="D1232" s="54">
        <f t="shared" si="159"/>
        <v>41985</v>
      </c>
      <c r="E1232" s="53">
        <f t="shared" si="152"/>
        <v>157.00752545929049</v>
      </c>
      <c r="F1232" s="81">
        <f t="shared" si="153"/>
        <v>10824.36</v>
      </c>
      <c r="H1232" s="64">
        <f t="shared" si="154"/>
        <v>41985</v>
      </c>
      <c r="I1232" s="70">
        <f t="shared" si="155"/>
        <v>9.281957473959479E-2</v>
      </c>
      <c r="J1232" s="70">
        <f t="shared" si="156"/>
        <v>0.33350580617502046</v>
      </c>
      <c r="K1232" s="115">
        <f t="shared" si="157"/>
        <v>0</v>
      </c>
      <c r="L1232" s="129">
        <f t="shared" si="158"/>
        <v>-0.24068623143542567</v>
      </c>
    </row>
    <row r="1233" spans="1:12">
      <c r="A1233" s="80">
        <v>41621</v>
      </c>
      <c r="B1233" s="52">
        <v>143.70586221675305</v>
      </c>
      <c r="C1233" s="53">
        <v>8027.89</v>
      </c>
      <c r="D1233" s="54">
        <f t="shared" si="159"/>
        <v>41985</v>
      </c>
      <c r="E1233" s="53">
        <f t="shared" si="152"/>
        <v>157.00752545929049</v>
      </c>
      <c r="F1233" s="81">
        <f t="shared" si="153"/>
        <v>10824.36</v>
      </c>
      <c r="H1233" s="64">
        <f t="shared" si="154"/>
        <v>41985</v>
      </c>
      <c r="I1233" s="70">
        <f t="shared" si="155"/>
        <v>9.2561730171274448E-2</v>
      </c>
      <c r="J1233" s="70">
        <f t="shared" si="156"/>
        <v>0.34834433456362768</v>
      </c>
      <c r="K1233" s="115">
        <f t="shared" si="157"/>
        <v>0</v>
      </c>
      <c r="L1233" s="129">
        <f t="shared" si="158"/>
        <v>-0.25578260439235323</v>
      </c>
    </row>
    <row r="1234" spans="1:12">
      <c r="A1234" s="80">
        <v>41624</v>
      </c>
      <c r="B1234" s="52">
        <v>143.80889931996248</v>
      </c>
      <c r="C1234" s="53">
        <v>8010.05</v>
      </c>
      <c r="D1234" s="54">
        <f t="shared" si="159"/>
        <v>41989</v>
      </c>
      <c r="E1234" s="53">
        <f t="shared" si="152"/>
        <v>157.14508535358883</v>
      </c>
      <c r="F1234" s="81">
        <f t="shared" si="153"/>
        <v>10620.96</v>
      </c>
      <c r="H1234" s="64">
        <f t="shared" si="154"/>
        <v>41989</v>
      </c>
      <c r="I1234" s="70">
        <f t="shared" si="155"/>
        <v>9.2735471147404214E-2</v>
      </c>
      <c r="J1234" s="70">
        <f t="shared" si="156"/>
        <v>0.32595426994837728</v>
      </c>
      <c r="K1234" s="115">
        <f t="shared" si="157"/>
        <v>0</v>
      </c>
      <c r="L1234" s="129">
        <f t="shared" si="158"/>
        <v>-0.23321879880097307</v>
      </c>
    </row>
    <row r="1235" spans="1:12">
      <c r="A1235" s="80">
        <v>41625</v>
      </c>
      <c r="B1235" s="52">
        <v>143.84326964689996</v>
      </c>
      <c r="C1235" s="53">
        <v>7989.69</v>
      </c>
      <c r="D1235" s="54">
        <f t="shared" si="159"/>
        <v>41990</v>
      </c>
      <c r="E1235" s="53">
        <f t="shared" si="152"/>
        <v>157.17855725676915</v>
      </c>
      <c r="F1235" s="81">
        <f t="shared" si="153"/>
        <v>10571.25</v>
      </c>
      <c r="H1235" s="64">
        <f t="shared" si="154"/>
        <v>41990</v>
      </c>
      <c r="I1235" s="70">
        <f t="shared" si="155"/>
        <v>9.2707066813790151E-2</v>
      </c>
      <c r="J1235" s="70">
        <f t="shared" si="156"/>
        <v>0.32311140982941766</v>
      </c>
      <c r="K1235" s="115">
        <f t="shared" si="157"/>
        <v>0</v>
      </c>
      <c r="L1235" s="129">
        <f t="shared" si="158"/>
        <v>-0.23040434301562751</v>
      </c>
    </row>
    <row r="1236" spans="1:12">
      <c r="A1236" s="80">
        <v>41626</v>
      </c>
      <c r="B1236" s="52">
        <v>143.87764818834557</v>
      </c>
      <c r="C1236" s="53">
        <v>8091.83</v>
      </c>
      <c r="D1236" s="54">
        <f t="shared" si="159"/>
        <v>41991</v>
      </c>
      <c r="E1236" s="53">
        <f t="shared" si="152"/>
        <v>157.22256725280107</v>
      </c>
      <c r="F1236" s="81">
        <f t="shared" si="153"/>
        <v>10741.73</v>
      </c>
      <c r="H1236" s="64">
        <f t="shared" si="154"/>
        <v>41991</v>
      </c>
      <c r="I1236" s="70">
        <f t="shared" si="155"/>
        <v>9.2751857098651636E-2</v>
      </c>
      <c r="J1236" s="70">
        <f t="shared" si="156"/>
        <v>0.3274784566655502</v>
      </c>
      <c r="K1236" s="115">
        <f t="shared" si="157"/>
        <v>0</v>
      </c>
      <c r="L1236" s="129">
        <f t="shared" si="158"/>
        <v>-0.23472659956689856</v>
      </c>
    </row>
    <row r="1237" spans="1:12">
      <c r="A1237" s="80">
        <v>41627</v>
      </c>
      <c r="B1237" s="52">
        <v>143.91217882391078</v>
      </c>
      <c r="C1237" s="53">
        <v>8026.09</v>
      </c>
      <c r="D1237" s="54">
        <f t="shared" si="159"/>
        <v>41992</v>
      </c>
      <c r="E1237" s="53">
        <f t="shared" si="152"/>
        <v>157.25935733353825</v>
      </c>
      <c r="F1237" s="81">
        <f t="shared" si="153"/>
        <v>10828.45</v>
      </c>
      <c r="H1237" s="64">
        <f t="shared" si="154"/>
        <v>41992</v>
      </c>
      <c r="I1237" s="70">
        <f t="shared" si="155"/>
        <v>9.2745302160694321E-2</v>
      </c>
      <c r="J1237" s="70">
        <f t="shared" si="156"/>
        <v>0.34915631397106184</v>
      </c>
      <c r="K1237" s="115">
        <f t="shared" si="157"/>
        <v>0</v>
      </c>
      <c r="L1237" s="129">
        <f t="shared" si="158"/>
        <v>-0.25641101181036752</v>
      </c>
    </row>
    <row r="1238" spans="1:12">
      <c r="A1238" s="80">
        <v>41628</v>
      </c>
      <c r="B1238" s="52">
        <v>143.94671774682851</v>
      </c>
      <c r="C1238" s="53">
        <v>8166.18</v>
      </c>
      <c r="D1238" s="54">
        <f t="shared" si="159"/>
        <v>41992</v>
      </c>
      <c r="E1238" s="53">
        <f t="shared" si="152"/>
        <v>157.25935733353825</v>
      </c>
      <c r="F1238" s="81">
        <f t="shared" si="153"/>
        <v>10828.45</v>
      </c>
      <c r="H1238" s="64">
        <f t="shared" si="154"/>
        <v>41992</v>
      </c>
      <c r="I1238" s="70">
        <f t="shared" si="155"/>
        <v>9.2483106215202726E-2</v>
      </c>
      <c r="J1238" s="70">
        <f t="shared" si="156"/>
        <v>0.32601167253232233</v>
      </c>
      <c r="K1238" s="115">
        <f t="shared" si="157"/>
        <v>0</v>
      </c>
      <c r="L1238" s="129">
        <f t="shared" si="158"/>
        <v>-0.2335285663171196</v>
      </c>
    </row>
    <row r="1239" spans="1:12">
      <c r="A1239" s="80">
        <v>41631</v>
      </c>
      <c r="B1239" s="52">
        <v>144.05035938360624</v>
      </c>
      <c r="C1239" s="53">
        <v>8179.48</v>
      </c>
      <c r="D1239" s="54">
        <f t="shared" si="159"/>
        <v>41996</v>
      </c>
      <c r="E1239" s="53">
        <f t="shared" si="152"/>
        <v>157.38455620100248</v>
      </c>
      <c r="F1239" s="81">
        <f t="shared" si="153"/>
        <v>10883.52</v>
      </c>
      <c r="H1239" s="64">
        <f t="shared" si="154"/>
        <v>41996</v>
      </c>
      <c r="I1239" s="70">
        <f t="shared" si="155"/>
        <v>9.2566216942834956E-2</v>
      </c>
      <c r="J1239" s="70">
        <f t="shared" si="156"/>
        <v>0.3305882525539523</v>
      </c>
      <c r="K1239" s="115">
        <f t="shared" si="157"/>
        <v>0</v>
      </c>
      <c r="L1239" s="129">
        <f t="shared" si="158"/>
        <v>-0.23802203561111734</v>
      </c>
    </row>
    <row r="1240" spans="1:12">
      <c r="A1240" s="80">
        <v>41632</v>
      </c>
      <c r="B1240" s="52">
        <v>144.08478741949892</v>
      </c>
      <c r="C1240" s="53">
        <v>8158.51</v>
      </c>
      <c r="D1240" s="54">
        <f t="shared" si="159"/>
        <v>41997</v>
      </c>
      <c r="E1240" s="53">
        <f t="shared" si="152"/>
        <v>157.42201372537832</v>
      </c>
      <c r="F1240" s="81">
        <f t="shared" si="153"/>
        <v>10761.16</v>
      </c>
      <c r="H1240" s="64">
        <f t="shared" si="154"/>
        <v>41997</v>
      </c>
      <c r="I1240" s="70">
        <f t="shared" si="155"/>
        <v>9.2565124637679075E-2</v>
      </c>
      <c r="J1240" s="70">
        <f t="shared" si="156"/>
        <v>0.31901045656621108</v>
      </c>
      <c r="K1240" s="115">
        <f t="shared" si="157"/>
        <v>0</v>
      </c>
      <c r="L1240" s="129">
        <f t="shared" si="158"/>
        <v>-0.226445331928532</v>
      </c>
    </row>
    <row r="1241" spans="1:12">
      <c r="A1241" s="80">
        <v>41634</v>
      </c>
      <c r="B1241" s="52">
        <v>144.15394811746029</v>
      </c>
      <c r="C1241" s="53">
        <v>8172.2</v>
      </c>
      <c r="D1241" s="54">
        <f t="shared" si="159"/>
        <v>41999</v>
      </c>
      <c r="E1241" s="53">
        <f t="shared" si="152"/>
        <v>157.48907550322534</v>
      </c>
      <c r="F1241" s="81">
        <f t="shared" si="153"/>
        <v>10796.22</v>
      </c>
      <c r="H1241" s="64">
        <f t="shared" si="154"/>
        <v>41999</v>
      </c>
      <c r="I1241" s="70">
        <f t="shared" si="155"/>
        <v>9.2506154426649889E-2</v>
      </c>
      <c r="J1241" s="70">
        <f t="shared" si="156"/>
        <v>0.32109101588311595</v>
      </c>
      <c r="K1241" s="115">
        <f t="shared" si="157"/>
        <v>0</v>
      </c>
      <c r="L1241" s="129">
        <f t="shared" si="158"/>
        <v>-0.22858486145646606</v>
      </c>
    </row>
    <row r="1242" spans="1:12">
      <c r="A1242" s="80">
        <v>41635</v>
      </c>
      <c r="B1242" s="52">
        <v>144.18840091106037</v>
      </c>
      <c r="C1242" s="53">
        <v>8217.6299999999992</v>
      </c>
      <c r="D1242" s="54">
        <f t="shared" si="159"/>
        <v>41999</v>
      </c>
      <c r="E1242" s="53">
        <f t="shared" si="152"/>
        <v>157.48907550322534</v>
      </c>
      <c r="F1242" s="81">
        <f t="shared" si="153"/>
        <v>10796.22</v>
      </c>
      <c r="H1242" s="64">
        <f t="shared" si="154"/>
        <v>41999</v>
      </c>
      <c r="I1242" s="70">
        <f t="shared" si="155"/>
        <v>9.2245107845874585E-2</v>
      </c>
      <c r="J1242" s="70">
        <f t="shared" si="156"/>
        <v>0.31378755188539764</v>
      </c>
      <c r="K1242" s="115">
        <f t="shared" si="157"/>
        <v>0</v>
      </c>
      <c r="L1242" s="129">
        <f t="shared" si="158"/>
        <v>-0.22154244403952306</v>
      </c>
    </row>
    <row r="1243" spans="1:12">
      <c r="A1243" s="80">
        <v>41638</v>
      </c>
      <c r="B1243" s="52">
        <v>144.29264912491908</v>
      </c>
      <c r="C1243" s="53">
        <v>8188.11</v>
      </c>
      <c r="D1243" s="54">
        <f t="shared" si="159"/>
        <v>42003</v>
      </c>
      <c r="E1243" s="53">
        <f t="shared" si="152"/>
        <v>157.64675473796785</v>
      </c>
      <c r="F1243" s="81">
        <f t="shared" si="153"/>
        <v>10858.82</v>
      </c>
      <c r="H1243" s="64">
        <f t="shared" si="154"/>
        <v>42003</v>
      </c>
      <c r="I1243" s="70">
        <f t="shared" si="155"/>
        <v>9.2548759025746774E-2</v>
      </c>
      <c r="J1243" s="70">
        <f t="shared" si="156"/>
        <v>0.32616928692946234</v>
      </c>
      <c r="K1243" s="115">
        <f t="shared" si="157"/>
        <v>0</v>
      </c>
      <c r="L1243" s="129">
        <f t="shared" si="158"/>
        <v>-0.23362052790371557</v>
      </c>
    </row>
    <row r="1244" spans="1:12">
      <c r="A1244" s="80">
        <v>41639</v>
      </c>
      <c r="B1244" s="52">
        <v>144.32756794600732</v>
      </c>
      <c r="C1244" s="53">
        <v>8204.85</v>
      </c>
      <c r="D1244" s="54">
        <f t="shared" si="159"/>
        <v>42004</v>
      </c>
      <c r="E1244" s="53">
        <f t="shared" si="152"/>
        <v>157.68206761102917</v>
      </c>
      <c r="F1244" s="81">
        <f t="shared" si="153"/>
        <v>10904.18</v>
      </c>
      <c r="G1244" s="17"/>
      <c r="H1244" s="64">
        <f t="shared" si="154"/>
        <v>42004</v>
      </c>
      <c r="I1244" s="70">
        <f t="shared" si="155"/>
        <v>9.252909790607533E-2</v>
      </c>
      <c r="J1244" s="70">
        <f t="shared" si="156"/>
        <v>0.32899199863495365</v>
      </c>
      <c r="K1244" s="115">
        <f t="shared" si="157"/>
        <v>0</v>
      </c>
      <c r="L1244" s="129">
        <f t="shared" si="158"/>
        <v>-0.23646290072887832</v>
      </c>
    </row>
    <row r="1245" spans="1:12">
      <c r="A1245" s="80">
        <v>41640</v>
      </c>
      <c r="B1245" s="52">
        <v>144.37187650936676</v>
      </c>
      <c r="C1245" s="53">
        <v>8201.82</v>
      </c>
      <c r="D1245" s="54">
        <f t="shared" si="159"/>
        <v>42005</v>
      </c>
      <c r="E1245" s="53">
        <f t="shared" si="152"/>
        <v>157.72196117413478</v>
      </c>
      <c r="F1245" s="81">
        <f t="shared" si="153"/>
        <v>10905.87</v>
      </c>
      <c r="H1245" s="64">
        <f t="shared" si="154"/>
        <v>42005</v>
      </c>
      <c r="I1245" s="70">
        <f t="shared" si="155"/>
        <v>9.2470119441177223E-2</v>
      </c>
      <c r="J1245" s="70">
        <f t="shared" si="156"/>
        <v>0.32968902024184898</v>
      </c>
      <c r="K1245" s="115">
        <f t="shared" si="157"/>
        <v>0</v>
      </c>
      <c r="L1245" s="129">
        <f t="shared" si="158"/>
        <v>-0.23721890080067176</v>
      </c>
    </row>
    <row r="1246" spans="1:12">
      <c r="A1246" s="80">
        <v>41641</v>
      </c>
      <c r="B1246" s="52">
        <v>144.41157877540684</v>
      </c>
      <c r="C1246" s="53">
        <v>8097.05</v>
      </c>
      <c r="D1246" s="54">
        <f t="shared" si="159"/>
        <v>42006</v>
      </c>
      <c r="E1246" s="53">
        <f t="shared" si="152"/>
        <v>157.7590258350107</v>
      </c>
      <c r="F1246" s="81">
        <f t="shared" si="153"/>
        <v>11052.57</v>
      </c>
      <c r="H1246" s="64">
        <f t="shared" si="154"/>
        <v>42006</v>
      </c>
      <c r="I1246" s="70">
        <f t="shared" si="155"/>
        <v>9.2426432650267065E-2</v>
      </c>
      <c r="J1246" s="70">
        <f t="shared" si="156"/>
        <v>0.3650119487961665</v>
      </c>
      <c r="K1246" s="115">
        <f t="shared" si="157"/>
        <v>0</v>
      </c>
      <c r="L1246" s="129">
        <f t="shared" si="158"/>
        <v>-0.27258551614589943</v>
      </c>
    </row>
    <row r="1247" spans="1:12">
      <c r="A1247" s="80">
        <v>41642</v>
      </c>
      <c r="B1247" s="52">
        <v>144.44623755431294</v>
      </c>
      <c r="C1247" s="53">
        <v>8084.05</v>
      </c>
      <c r="D1247" s="54">
        <f t="shared" si="159"/>
        <v>42006</v>
      </c>
      <c r="E1247" s="53">
        <f t="shared" si="152"/>
        <v>157.7590258350107</v>
      </c>
      <c r="F1247" s="81">
        <f t="shared" si="153"/>
        <v>11052.57</v>
      </c>
      <c r="H1247" s="64">
        <f t="shared" si="154"/>
        <v>42006</v>
      </c>
      <c r="I1247" s="70">
        <f t="shared" si="155"/>
        <v>9.2164313215095328E-2</v>
      </c>
      <c r="J1247" s="70">
        <f t="shared" si="156"/>
        <v>0.36720703112919884</v>
      </c>
      <c r="K1247" s="115">
        <f t="shared" si="157"/>
        <v>0</v>
      </c>
      <c r="L1247" s="129">
        <f t="shared" si="158"/>
        <v>-0.27504271791410351</v>
      </c>
    </row>
    <row r="1248" spans="1:12">
      <c r="A1248" s="80">
        <v>41645</v>
      </c>
      <c r="B1248" s="52">
        <v>144.54677213565074</v>
      </c>
      <c r="C1248" s="53">
        <v>8058.38</v>
      </c>
      <c r="D1248" s="54">
        <f t="shared" si="159"/>
        <v>42010</v>
      </c>
      <c r="E1248" s="53">
        <f t="shared" si="152"/>
        <v>157.89787604685185</v>
      </c>
      <c r="F1248" s="81">
        <f t="shared" si="153"/>
        <v>10699.62</v>
      </c>
      <c r="H1248" s="64">
        <f t="shared" si="154"/>
        <v>42010</v>
      </c>
      <c r="I1248" s="70">
        <f t="shared" si="155"/>
        <v>9.2365285740671377E-2</v>
      </c>
      <c r="J1248" s="70">
        <f t="shared" si="156"/>
        <v>0.32776314842437326</v>
      </c>
      <c r="K1248" s="115">
        <f t="shared" si="157"/>
        <v>0</v>
      </c>
      <c r="L1248" s="129">
        <f t="shared" si="158"/>
        <v>-0.23539786268370189</v>
      </c>
    </row>
    <row r="1249" spans="1:12">
      <c r="A1249" s="80">
        <v>41646</v>
      </c>
      <c r="B1249" s="52">
        <v>144.57553694330574</v>
      </c>
      <c r="C1249" s="53">
        <v>8020.38</v>
      </c>
      <c r="D1249" s="54">
        <f t="shared" si="159"/>
        <v>42011</v>
      </c>
      <c r="E1249" s="53">
        <f t="shared" si="152"/>
        <v>157.93087670294562</v>
      </c>
      <c r="F1249" s="81">
        <f t="shared" si="153"/>
        <v>10666.38</v>
      </c>
      <c r="H1249" s="64">
        <f t="shared" si="154"/>
        <v>42011</v>
      </c>
      <c r="I1249" s="70">
        <f t="shared" si="155"/>
        <v>9.2376207220154383E-2</v>
      </c>
      <c r="J1249" s="70">
        <f t="shared" si="156"/>
        <v>0.32990955540759903</v>
      </c>
      <c r="K1249" s="115">
        <f t="shared" si="157"/>
        <v>0</v>
      </c>
      <c r="L1249" s="129">
        <f t="shared" si="158"/>
        <v>-0.23753334818744465</v>
      </c>
    </row>
    <row r="1250" spans="1:12">
      <c r="A1250" s="80">
        <v>41647</v>
      </c>
      <c r="B1250" s="52">
        <v>144.59794615153194</v>
      </c>
      <c r="C1250" s="53">
        <v>8036.43</v>
      </c>
      <c r="D1250" s="54">
        <f t="shared" si="159"/>
        <v>42012</v>
      </c>
      <c r="E1250" s="53">
        <f t="shared" si="152"/>
        <v>157.96688494283387</v>
      </c>
      <c r="F1250" s="81">
        <f t="shared" si="153"/>
        <v>10840.84</v>
      </c>
      <c r="H1250" s="64">
        <f t="shared" si="154"/>
        <v>42012</v>
      </c>
      <c r="I1250" s="70">
        <f t="shared" si="155"/>
        <v>9.245593832496013E-2</v>
      </c>
      <c r="J1250" s="70">
        <f t="shared" si="156"/>
        <v>0.34896216354774445</v>
      </c>
      <c r="K1250" s="115">
        <f t="shared" si="157"/>
        <v>0</v>
      </c>
      <c r="L1250" s="129">
        <f t="shared" si="158"/>
        <v>-0.25650622522278432</v>
      </c>
    </row>
    <row r="1251" spans="1:12">
      <c r="A1251" s="80">
        <v>41648</v>
      </c>
      <c r="B1251" s="52">
        <v>144.62310619416229</v>
      </c>
      <c r="C1251" s="53">
        <v>8028.3</v>
      </c>
      <c r="D1251" s="54">
        <f t="shared" si="159"/>
        <v>42013</v>
      </c>
      <c r="E1251" s="53">
        <f t="shared" si="152"/>
        <v>158.00305935948577</v>
      </c>
      <c r="F1251" s="81">
        <f t="shared" si="153"/>
        <v>10906.56</v>
      </c>
      <c r="H1251" s="64">
        <f t="shared" si="154"/>
        <v>42013</v>
      </c>
      <c r="I1251" s="70">
        <f t="shared" si="155"/>
        <v>9.2516012948583581E-2</v>
      </c>
      <c r="J1251" s="70">
        <f t="shared" si="156"/>
        <v>0.35851425582003649</v>
      </c>
      <c r="K1251" s="115">
        <f t="shared" si="157"/>
        <v>0</v>
      </c>
      <c r="L1251" s="129">
        <f t="shared" si="158"/>
        <v>-0.26599824287145291</v>
      </c>
    </row>
    <row r="1252" spans="1:12">
      <c r="A1252" s="80">
        <v>41649</v>
      </c>
      <c r="B1252" s="52">
        <v>144.67401352754263</v>
      </c>
      <c r="C1252" s="53">
        <v>8032.39</v>
      </c>
      <c r="D1252" s="54">
        <f t="shared" si="159"/>
        <v>42013</v>
      </c>
      <c r="E1252" s="53">
        <f t="shared" si="152"/>
        <v>158.00305935948577</v>
      </c>
      <c r="F1252" s="81">
        <f t="shared" si="153"/>
        <v>10906.56</v>
      </c>
      <c r="H1252" s="64">
        <f t="shared" si="154"/>
        <v>42013</v>
      </c>
      <c r="I1252" s="70">
        <f t="shared" si="155"/>
        <v>9.2131582631497233E-2</v>
      </c>
      <c r="J1252" s="70">
        <f t="shared" si="156"/>
        <v>0.35782251608798865</v>
      </c>
      <c r="K1252" s="115">
        <f t="shared" si="157"/>
        <v>0</v>
      </c>
      <c r="L1252" s="129">
        <f t="shared" si="158"/>
        <v>-0.26569093345649142</v>
      </c>
    </row>
    <row r="1253" spans="1:12">
      <c r="A1253" s="80">
        <v>41652</v>
      </c>
      <c r="B1253" s="52">
        <v>144.77253653075488</v>
      </c>
      <c r="C1253" s="53">
        <v>8164.22</v>
      </c>
      <c r="D1253" s="54">
        <f t="shared" si="159"/>
        <v>42017</v>
      </c>
      <c r="E1253" s="53">
        <f t="shared" si="152"/>
        <v>158.14734111590033</v>
      </c>
      <c r="F1253" s="81">
        <f t="shared" si="153"/>
        <v>10926.16</v>
      </c>
      <c r="H1253" s="64">
        <f t="shared" si="154"/>
        <v>42017</v>
      </c>
      <c r="I1253" s="70">
        <f t="shared" si="155"/>
        <v>9.238495715866768E-2</v>
      </c>
      <c r="J1253" s="70">
        <f t="shared" si="156"/>
        <v>0.3382980860388376</v>
      </c>
      <c r="K1253" s="115">
        <f t="shared" si="157"/>
        <v>0</v>
      </c>
      <c r="L1253" s="129">
        <f t="shared" si="158"/>
        <v>-0.24591312888016992</v>
      </c>
    </row>
    <row r="1254" spans="1:12">
      <c r="A1254" s="80">
        <v>41653</v>
      </c>
      <c r="B1254" s="52">
        <v>144.80539989654736</v>
      </c>
      <c r="C1254" s="53">
        <v>8124</v>
      </c>
      <c r="D1254" s="54">
        <f t="shared" si="159"/>
        <v>42018</v>
      </c>
      <c r="E1254" s="53">
        <f t="shared" si="152"/>
        <v>158.1827661203103</v>
      </c>
      <c r="F1254" s="81">
        <f t="shared" si="153"/>
        <v>10897.36</v>
      </c>
      <c r="H1254" s="64">
        <f t="shared" si="154"/>
        <v>42018</v>
      </c>
      <c r="I1254" s="70">
        <f t="shared" si="155"/>
        <v>9.2381680747541717E-2</v>
      </c>
      <c r="J1254" s="70">
        <f t="shared" si="156"/>
        <v>0.34137863121614975</v>
      </c>
      <c r="K1254" s="115">
        <f t="shared" si="157"/>
        <v>0</v>
      </c>
      <c r="L1254" s="129">
        <f t="shared" si="158"/>
        <v>-0.24899695046860804</v>
      </c>
    </row>
    <row r="1255" spans="1:12">
      <c r="A1255" s="80">
        <v>41654</v>
      </c>
      <c r="B1255" s="52">
        <v>144.83899474932335</v>
      </c>
      <c r="C1255" s="53">
        <v>8226.89</v>
      </c>
      <c r="D1255" s="54">
        <f t="shared" si="159"/>
        <v>42019</v>
      </c>
      <c r="E1255" s="53">
        <f t="shared" si="152"/>
        <v>158.23322642270267</v>
      </c>
      <c r="F1255" s="81">
        <f t="shared" si="153"/>
        <v>11182.52</v>
      </c>
      <c r="H1255" s="64">
        <f t="shared" si="154"/>
        <v>42019</v>
      </c>
      <c r="I1255" s="70">
        <f t="shared" si="155"/>
        <v>9.2476695910248985E-2</v>
      </c>
      <c r="J1255" s="70">
        <f t="shared" si="156"/>
        <v>0.35926455805292168</v>
      </c>
      <c r="K1255" s="115">
        <f t="shared" si="157"/>
        <v>0</v>
      </c>
      <c r="L1255" s="129">
        <f t="shared" si="158"/>
        <v>-0.26678786214267269</v>
      </c>
    </row>
    <row r="1256" spans="1:12">
      <c r="A1256" s="80">
        <v>41655</v>
      </c>
      <c r="B1256" s="52">
        <v>144.8691212602312</v>
      </c>
      <c r="C1256" s="53">
        <v>8224.2900000000009</v>
      </c>
      <c r="D1256" s="54">
        <f t="shared" si="159"/>
        <v>42020</v>
      </c>
      <c r="E1256" s="53">
        <f t="shared" si="152"/>
        <v>158.26882889864777</v>
      </c>
      <c r="F1256" s="81">
        <f t="shared" si="153"/>
        <v>11208.42</v>
      </c>
      <c r="H1256" s="64">
        <f t="shared" si="154"/>
        <v>42020</v>
      </c>
      <c r="I1256" s="70">
        <f t="shared" si="155"/>
        <v>9.2495264151885248E-2</v>
      </c>
      <c r="J1256" s="70">
        <f t="shared" si="156"/>
        <v>0.36284347949792606</v>
      </c>
      <c r="K1256" s="115">
        <f t="shared" si="157"/>
        <v>0</v>
      </c>
      <c r="L1256" s="129">
        <f t="shared" si="158"/>
        <v>-0.27034821534604081</v>
      </c>
    </row>
    <row r="1257" spans="1:12">
      <c r="A1257" s="80">
        <v>41656</v>
      </c>
      <c r="B1257" s="52">
        <v>144.90084759778719</v>
      </c>
      <c r="C1257" s="53">
        <v>8149.77</v>
      </c>
      <c r="D1257" s="54">
        <f t="shared" si="159"/>
        <v>42020</v>
      </c>
      <c r="E1257" s="53">
        <f t="shared" si="152"/>
        <v>158.26882889864777</v>
      </c>
      <c r="F1257" s="81">
        <f t="shared" si="153"/>
        <v>11208.42</v>
      </c>
      <c r="H1257" s="64">
        <f t="shared" si="154"/>
        <v>42020</v>
      </c>
      <c r="I1257" s="70">
        <f t="shared" si="155"/>
        <v>9.2256060074728863E-2</v>
      </c>
      <c r="J1257" s="70">
        <f t="shared" si="156"/>
        <v>0.37530506995902946</v>
      </c>
      <c r="K1257" s="115">
        <f t="shared" si="157"/>
        <v>0</v>
      </c>
      <c r="L1257" s="129">
        <f t="shared" si="158"/>
        <v>-0.2830490098843006</v>
      </c>
    </row>
    <row r="1258" spans="1:12">
      <c r="A1258" s="80">
        <v>41659</v>
      </c>
      <c r="B1258" s="52">
        <v>145.00169858771525</v>
      </c>
      <c r="C1258" s="53">
        <v>8205.44</v>
      </c>
      <c r="D1258" s="54">
        <f t="shared" si="159"/>
        <v>42024</v>
      </c>
      <c r="E1258" s="53">
        <f t="shared" si="152"/>
        <v>158.40923643212344</v>
      </c>
      <c r="F1258" s="81">
        <f t="shared" si="153"/>
        <v>11447.77</v>
      </c>
      <c r="H1258" s="64">
        <f t="shared" si="154"/>
        <v>42024</v>
      </c>
      <c r="I1258" s="70">
        <f t="shared" si="155"/>
        <v>9.2464695069055525E-2</v>
      </c>
      <c r="J1258" s="70">
        <f t="shared" si="156"/>
        <v>0.39514395327977536</v>
      </c>
      <c r="K1258" s="115">
        <f t="shared" si="157"/>
        <v>0</v>
      </c>
      <c r="L1258" s="129">
        <f t="shared" si="158"/>
        <v>-0.30267925821071984</v>
      </c>
    </row>
    <row r="1259" spans="1:12">
      <c r="A1259" s="80">
        <v>41660</v>
      </c>
      <c r="B1259" s="52">
        <v>145.05012915504355</v>
      </c>
      <c r="C1259" s="53">
        <v>8218.2900000000009</v>
      </c>
      <c r="D1259" s="54">
        <f t="shared" si="159"/>
        <v>42025</v>
      </c>
      <c r="E1259" s="53">
        <f t="shared" si="152"/>
        <v>158.44408646413851</v>
      </c>
      <c r="F1259" s="81">
        <f t="shared" si="153"/>
        <v>11492.4</v>
      </c>
      <c r="H1259" s="64">
        <f t="shared" si="154"/>
        <v>42025</v>
      </c>
      <c r="I1259" s="70">
        <f t="shared" si="155"/>
        <v>9.2340195676614778E-2</v>
      </c>
      <c r="J1259" s="70">
        <f t="shared" si="156"/>
        <v>0.39839309637406295</v>
      </c>
      <c r="K1259" s="115">
        <f t="shared" si="157"/>
        <v>0</v>
      </c>
      <c r="L1259" s="129">
        <f t="shared" si="158"/>
        <v>-0.30605290069744817</v>
      </c>
    </row>
    <row r="1260" spans="1:12">
      <c r="A1260" s="80">
        <v>41661</v>
      </c>
      <c r="B1260" s="52">
        <v>145.08450603565331</v>
      </c>
      <c r="C1260" s="53">
        <v>8251.94</v>
      </c>
      <c r="D1260" s="54">
        <f t="shared" si="159"/>
        <v>42026</v>
      </c>
      <c r="E1260" s="53">
        <f t="shared" si="152"/>
        <v>158.48227148897635</v>
      </c>
      <c r="F1260" s="81">
        <f t="shared" si="153"/>
        <v>11535.32</v>
      </c>
      <c r="H1260" s="64">
        <f t="shared" si="154"/>
        <v>42026</v>
      </c>
      <c r="I1260" s="70">
        <f t="shared" si="155"/>
        <v>9.2344564002104113E-2</v>
      </c>
      <c r="J1260" s="70">
        <f t="shared" si="156"/>
        <v>0.39789188966473321</v>
      </c>
      <c r="K1260" s="115">
        <f t="shared" si="157"/>
        <v>0</v>
      </c>
      <c r="L1260" s="129">
        <f t="shared" si="158"/>
        <v>-0.3055473256626291</v>
      </c>
    </row>
    <row r="1261" spans="1:12">
      <c r="A1261" s="80">
        <v>41662</v>
      </c>
      <c r="B1261" s="52">
        <v>145.12237309172863</v>
      </c>
      <c r="C1261" s="53">
        <v>8260.68</v>
      </c>
      <c r="D1261" s="54">
        <f t="shared" si="159"/>
        <v>42027</v>
      </c>
      <c r="E1261" s="53">
        <f t="shared" si="152"/>
        <v>158.5177715177899</v>
      </c>
      <c r="F1261" s="81">
        <f t="shared" si="153"/>
        <v>11633.06</v>
      </c>
      <c r="H1261" s="64">
        <f t="shared" si="154"/>
        <v>42027</v>
      </c>
      <c r="I1261" s="70">
        <f t="shared" si="155"/>
        <v>9.2304157799254938E-2</v>
      </c>
      <c r="J1261" s="70">
        <f t="shared" si="156"/>
        <v>0.40824484182900189</v>
      </c>
      <c r="K1261" s="115">
        <f t="shared" si="157"/>
        <v>0</v>
      </c>
      <c r="L1261" s="129">
        <f t="shared" si="158"/>
        <v>-0.31594068402974695</v>
      </c>
    </row>
    <row r="1262" spans="1:12">
      <c r="A1262" s="80">
        <v>41663</v>
      </c>
      <c r="B1262" s="52">
        <v>145.15154268872004</v>
      </c>
      <c r="C1262" s="53">
        <v>8157.94</v>
      </c>
      <c r="D1262" s="54">
        <f t="shared" si="159"/>
        <v>42027</v>
      </c>
      <c r="E1262" s="53">
        <f t="shared" si="152"/>
        <v>158.5177715177899</v>
      </c>
      <c r="F1262" s="81">
        <f t="shared" si="153"/>
        <v>11633.06</v>
      </c>
      <c r="H1262" s="64">
        <f t="shared" si="154"/>
        <v>42027</v>
      </c>
      <c r="I1262" s="70">
        <f t="shared" si="155"/>
        <v>9.2084648784849454E-2</v>
      </c>
      <c r="J1262" s="70">
        <f t="shared" si="156"/>
        <v>0.42598008811047894</v>
      </c>
      <c r="K1262" s="115">
        <f t="shared" si="157"/>
        <v>0</v>
      </c>
      <c r="L1262" s="129">
        <f t="shared" si="158"/>
        <v>-0.33389543932562948</v>
      </c>
    </row>
    <row r="1263" spans="1:12">
      <c r="A1263" s="80">
        <v>41666</v>
      </c>
      <c r="B1263" s="52">
        <v>145.24516543375427</v>
      </c>
      <c r="C1263" s="53">
        <v>7988.17</v>
      </c>
      <c r="D1263" s="54">
        <f t="shared" si="159"/>
        <v>42031</v>
      </c>
      <c r="E1263" s="53">
        <f t="shared" si="152"/>
        <v>158.6585352988977</v>
      </c>
      <c r="F1263" s="81">
        <f t="shared" si="153"/>
        <v>11732.39</v>
      </c>
      <c r="H1263" s="64">
        <f t="shared" si="154"/>
        <v>42031</v>
      </c>
      <c r="I1263" s="70">
        <f t="shared" si="155"/>
        <v>9.2349854296948752E-2</v>
      </c>
      <c r="J1263" s="70">
        <f t="shared" si="156"/>
        <v>0.46872062061773834</v>
      </c>
      <c r="K1263" s="115">
        <f t="shared" si="157"/>
        <v>0</v>
      </c>
      <c r="L1263" s="129">
        <f t="shared" si="158"/>
        <v>-0.37637076632078958</v>
      </c>
    </row>
    <row r="1264" spans="1:12">
      <c r="A1264" s="80">
        <v>41667</v>
      </c>
      <c r="B1264" s="52">
        <v>145.27305250551754</v>
      </c>
      <c r="C1264" s="53">
        <v>7975.67</v>
      </c>
      <c r="D1264" s="54">
        <f t="shared" si="159"/>
        <v>42032</v>
      </c>
      <c r="E1264" s="53">
        <f t="shared" si="152"/>
        <v>158.69344017666347</v>
      </c>
      <c r="F1264" s="81">
        <f t="shared" si="153"/>
        <v>11737.42</v>
      </c>
      <c r="H1264" s="64">
        <f t="shared" si="154"/>
        <v>42032</v>
      </c>
      <c r="I1264" s="70">
        <f t="shared" si="155"/>
        <v>9.2380434221523755E-2</v>
      </c>
      <c r="J1264" s="70">
        <f t="shared" si="156"/>
        <v>0.47165316518862999</v>
      </c>
      <c r="K1264" s="115">
        <f t="shared" si="157"/>
        <v>0</v>
      </c>
      <c r="L1264" s="129">
        <f t="shared" si="158"/>
        <v>-0.37927273096710623</v>
      </c>
    </row>
    <row r="1265" spans="1:12">
      <c r="A1265" s="80">
        <v>41668</v>
      </c>
      <c r="B1265" s="52">
        <v>145.30312402738619</v>
      </c>
      <c r="C1265" s="53">
        <v>7967.86</v>
      </c>
      <c r="D1265" s="54">
        <f t="shared" si="159"/>
        <v>42033</v>
      </c>
      <c r="E1265" s="53">
        <f t="shared" si="152"/>
        <v>158.73200268262639</v>
      </c>
      <c r="F1265" s="81">
        <f t="shared" si="153"/>
        <v>11787.53</v>
      </c>
      <c r="H1265" s="64">
        <f t="shared" si="154"/>
        <v>42033</v>
      </c>
      <c r="I1265" s="70">
        <f t="shared" si="155"/>
        <v>9.2419751778421322E-2</v>
      </c>
      <c r="J1265" s="70">
        <f t="shared" si="156"/>
        <v>0.47938467794363882</v>
      </c>
      <c r="K1265" s="115">
        <f t="shared" si="157"/>
        <v>0</v>
      </c>
      <c r="L1265" s="129">
        <f t="shared" si="158"/>
        <v>-0.38696492616521749</v>
      </c>
    </row>
    <row r="1266" spans="1:12">
      <c r="A1266" s="80">
        <v>41669</v>
      </c>
      <c r="B1266" s="52">
        <v>145.32855207409099</v>
      </c>
      <c r="C1266" s="53">
        <v>7907.25</v>
      </c>
      <c r="D1266" s="54">
        <f t="shared" si="159"/>
        <v>42034</v>
      </c>
      <c r="E1266" s="53">
        <f t="shared" si="152"/>
        <v>158.76406654716828</v>
      </c>
      <c r="F1266" s="81">
        <f t="shared" si="153"/>
        <v>11598.64</v>
      </c>
      <c r="H1266" s="64">
        <f t="shared" si="154"/>
        <v>42034</v>
      </c>
      <c r="I1266" s="70">
        <f t="shared" si="155"/>
        <v>9.2449241950939065E-2</v>
      </c>
      <c r="J1266" s="70">
        <f t="shared" si="156"/>
        <v>0.46683613139840019</v>
      </c>
      <c r="K1266" s="115">
        <f t="shared" si="157"/>
        <v>0</v>
      </c>
      <c r="L1266" s="129">
        <f t="shared" si="158"/>
        <v>-0.37438688944746112</v>
      </c>
    </row>
    <row r="1267" spans="1:12">
      <c r="A1267" s="80">
        <v>41670</v>
      </c>
      <c r="B1267" s="52">
        <v>145.37098801129662</v>
      </c>
      <c r="C1267" s="53">
        <v>7930.34</v>
      </c>
      <c r="D1267" s="54">
        <f t="shared" si="159"/>
        <v>42034</v>
      </c>
      <c r="E1267" s="53">
        <f t="shared" si="152"/>
        <v>158.76406654716828</v>
      </c>
      <c r="F1267" s="81">
        <f t="shared" si="153"/>
        <v>11598.64</v>
      </c>
      <c r="H1267" s="64">
        <f t="shared" si="154"/>
        <v>42034</v>
      </c>
      <c r="I1267" s="70">
        <f t="shared" si="155"/>
        <v>9.2130339891690838E-2</v>
      </c>
      <c r="J1267" s="70">
        <f t="shared" si="156"/>
        <v>0.46256528723863033</v>
      </c>
      <c r="K1267" s="115">
        <f t="shared" si="157"/>
        <v>0</v>
      </c>
      <c r="L1267" s="129">
        <f t="shared" si="158"/>
        <v>-0.37043494734693949</v>
      </c>
    </row>
    <row r="1268" spans="1:12">
      <c r="A1268" s="80">
        <v>41673</v>
      </c>
      <c r="B1268" s="52">
        <v>145.46344395967182</v>
      </c>
      <c r="C1268" s="53">
        <v>7816.09</v>
      </c>
      <c r="D1268" s="54">
        <f t="shared" si="159"/>
        <v>42038</v>
      </c>
      <c r="E1268" s="53">
        <f t="shared" si="152"/>
        <v>158.91222066707576</v>
      </c>
      <c r="F1268" s="81">
        <f t="shared" si="153"/>
        <v>11529.72</v>
      </c>
      <c r="H1268" s="64">
        <f t="shared" si="154"/>
        <v>42038</v>
      </c>
      <c r="I1268" s="70">
        <f t="shared" si="155"/>
        <v>9.2454683742621002E-2</v>
      </c>
      <c r="J1268" s="70">
        <f t="shared" si="156"/>
        <v>0.47512630995804805</v>
      </c>
      <c r="K1268" s="115">
        <f t="shared" si="157"/>
        <v>0</v>
      </c>
      <c r="L1268" s="129">
        <f t="shared" si="158"/>
        <v>-0.38267162621542705</v>
      </c>
    </row>
    <row r="1269" spans="1:12">
      <c r="A1269" s="80">
        <v>41674</v>
      </c>
      <c r="B1269" s="52">
        <v>145.49879157655403</v>
      </c>
      <c r="C1269" s="53">
        <v>7814.96</v>
      </c>
      <c r="D1269" s="54">
        <f t="shared" si="159"/>
        <v>42039</v>
      </c>
      <c r="E1269" s="53">
        <f t="shared" si="152"/>
        <v>158.94749918006383</v>
      </c>
      <c r="F1269" s="81">
        <f t="shared" si="153"/>
        <v>11487.57</v>
      </c>
      <c r="H1269" s="64">
        <f t="shared" si="154"/>
        <v>42039</v>
      </c>
      <c r="I1269" s="70">
        <f t="shared" si="155"/>
        <v>9.2431747767704131E-2</v>
      </c>
      <c r="J1269" s="70">
        <f t="shared" si="156"/>
        <v>0.46994610337097042</v>
      </c>
      <c r="K1269" s="115">
        <f t="shared" si="157"/>
        <v>0</v>
      </c>
      <c r="L1269" s="129">
        <f t="shared" si="158"/>
        <v>-0.37751435560326629</v>
      </c>
    </row>
    <row r="1270" spans="1:12">
      <c r="A1270" s="80">
        <v>41675</v>
      </c>
      <c r="B1270" s="52">
        <v>145.53705775873865</v>
      </c>
      <c r="C1270" s="53">
        <v>7842.98</v>
      </c>
      <c r="D1270" s="54">
        <f t="shared" si="159"/>
        <v>42040</v>
      </c>
      <c r="E1270" s="53">
        <f t="shared" si="152"/>
        <v>158.9835802623777</v>
      </c>
      <c r="F1270" s="81">
        <f t="shared" si="153"/>
        <v>11471.77</v>
      </c>
      <c r="H1270" s="64">
        <f t="shared" si="154"/>
        <v>42040</v>
      </c>
      <c r="I1270" s="70">
        <f t="shared" si="155"/>
        <v>9.239243056520885E-2</v>
      </c>
      <c r="J1270" s="70">
        <f t="shared" si="156"/>
        <v>0.4626800017340349</v>
      </c>
      <c r="K1270" s="115">
        <f t="shared" si="157"/>
        <v>0</v>
      </c>
      <c r="L1270" s="129">
        <f t="shared" si="158"/>
        <v>-0.37028757116882605</v>
      </c>
    </row>
    <row r="1271" spans="1:12">
      <c r="A1271" s="80">
        <v>41676</v>
      </c>
      <c r="B1271" s="52">
        <v>145.57911796843092</v>
      </c>
      <c r="C1271" s="53">
        <v>7861.05</v>
      </c>
      <c r="D1271" s="54">
        <f t="shared" si="159"/>
        <v>42041</v>
      </c>
      <c r="E1271" s="53">
        <f t="shared" si="152"/>
        <v>159.01124340534335</v>
      </c>
      <c r="F1271" s="81">
        <f t="shared" si="153"/>
        <v>11405.06</v>
      </c>
      <c r="H1271" s="64">
        <f t="shared" si="154"/>
        <v>42041</v>
      </c>
      <c r="I1271" s="70">
        <f t="shared" si="155"/>
        <v>9.2266841730866966E-2</v>
      </c>
      <c r="J1271" s="70">
        <f t="shared" si="156"/>
        <v>0.45083163190667896</v>
      </c>
      <c r="K1271" s="115">
        <f t="shared" si="157"/>
        <v>0</v>
      </c>
      <c r="L1271" s="129">
        <f t="shared" si="158"/>
        <v>-0.358564790175812</v>
      </c>
    </row>
    <row r="1272" spans="1:12">
      <c r="A1272" s="80">
        <v>41677</v>
      </c>
      <c r="B1272" s="52">
        <v>145.60837937114255</v>
      </c>
      <c r="C1272" s="53">
        <v>7896.41</v>
      </c>
      <c r="D1272" s="54">
        <f t="shared" si="159"/>
        <v>42041</v>
      </c>
      <c r="E1272" s="53">
        <f t="shared" si="152"/>
        <v>159.01124340534335</v>
      </c>
      <c r="F1272" s="81">
        <f t="shared" si="153"/>
        <v>11405.06</v>
      </c>
      <c r="H1272" s="64">
        <f t="shared" si="154"/>
        <v>42041</v>
      </c>
      <c r="I1272" s="70">
        <f t="shared" si="155"/>
        <v>9.2047340215483775E-2</v>
      </c>
      <c r="J1272" s="70">
        <f t="shared" si="156"/>
        <v>0.44433483063822665</v>
      </c>
      <c r="K1272" s="115">
        <f t="shared" si="157"/>
        <v>0</v>
      </c>
      <c r="L1272" s="129">
        <f t="shared" si="158"/>
        <v>-0.35228749042274288</v>
      </c>
    </row>
    <row r="1273" spans="1:12">
      <c r="A1273" s="80">
        <v>41680</v>
      </c>
      <c r="B1273" s="52">
        <v>145.67171901616899</v>
      </c>
      <c r="C1273" s="53">
        <v>7884.34</v>
      </c>
      <c r="D1273" s="54">
        <f t="shared" si="159"/>
        <v>42045</v>
      </c>
      <c r="E1273" s="53">
        <f t="shared" si="152"/>
        <v>159.13990467678559</v>
      </c>
      <c r="F1273" s="81">
        <f t="shared" si="153"/>
        <v>11279.29</v>
      </c>
      <c r="H1273" s="64">
        <f t="shared" si="154"/>
        <v>42045</v>
      </c>
      <c r="I1273" s="70">
        <f t="shared" si="155"/>
        <v>9.2455733697504261E-2</v>
      </c>
      <c r="J1273" s="70">
        <f t="shared" si="156"/>
        <v>0.43059406367558983</v>
      </c>
      <c r="K1273" s="115">
        <f t="shared" si="157"/>
        <v>0</v>
      </c>
      <c r="L1273" s="129">
        <f t="shared" si="158"/>
        <v>-0.33813832997808557</v>
      </c>
    </row>
    <row r="1274" spans="1:12">
      <c r="A1274" s="80">
        <v>41681</v>
      </c>
      <c r="B1274" s="52">
        <v>145.70609754185679</v>
      </c>
      <c r="C1274" s="53">
        <v>7896.79</v>
      </c>
      <c r="D1274" s="54">
        <f t="shared" si="159"/>
        <v>42046</v>
      </c>
      <c r="E1274" s="53">
        <f t="shared" si="152"/>
        <v>159.16759502019934</v>
      </c>
      <c r="F1274" s="81">
        <f t="shared" si="153"/>
        <v>11360.75</v>
      </c>
      <c r="H1274" s="64">
        <f t="shared" si="154"/>
        <v>42046</v>
      </c>
      <c r="I1274" s="70">
        <f t="shared" si="155"/>
        <v>9.2388017423056024E-2</v>
      </c>
      <c r="J1274" s="70">
        <f t="shared" si="156"/>
        <v>0.43865418733434725</v>
      </c>
      <c r="K1274" s="115">
        <f t="shared" si="157"/>
        <v>0</v>
      </c>
      <c r="L1274" s="129">
        <f t="shared" si="158"/>
        <v>-0.34626616991129122</v>
      </c>
    </row>
    <row r="1275" spans="1:12">
      <c r="A1275" s="80">
        <v>41682</v>
      </c>
      <c r="B1275" s="52">
        <v>145.74281547843734</v>
      </c>
      <c r="C1275" s="53">
        <v>7925.09</v>
      </c>
      <c r="D1275" s="54">
        <f t="shared" si="159"/>
        <v>42047</v>
      </c>
      <c r="E1275" s="53">
        <f t="shared" si="152"/>
        <v>159.19481267894778</v>
      </c>
      <c r="F1275" s="81">
        <f t="shared" si="153"/>
        <v>11471.52</v>
      </c>
      <c r="H1275" s="64">
        <f t="shared" si="154"/>
        <v>42047</v>
      </c>
      <c r="I1275" s="70">
        <f t="shared" si="155"/>
        <v>9.229955628585107E-2</v>
      </c>
      <c r="J1275" s="70">
        <f t="shared" si="156"/>
        <v>0.44749397167729321</v>
      </c>
      <c r="K1275" s="115">
        <f t="shared" si="157"/>
        <v>0</v>
      </c>
      <c r="L1275" s="129">
        <f t="shared" si="158"/>
        <v>-0.35519441539144214</v>
      </c>
    </row>
    <row r="1276" spans="1:12">
      <c r="A1276" s="80">
        <v>41683</v>
      </c>
      <c r="B1276" s="52">
        <v>145.76948641366991</v>
      </c>
      <c r="C1276" s="53">
        <v>7817.32</v>
      </c>
      <c r="D1276" s="54">
        <f t="shared" si="159"/>
        <v>42048</v>
      </c>
      <c r="E1276" s="53">
        <f t="shared" si="152"/>
        <v>159.23238265474001</v>
      </c>
      <c r="F1276" s="81">
        <f t="shared" si="153"/>
        <v>11595.25</v>
      </c>
      <c r="H1276" s="64">
        <f t="shared" si="154"/>
        <v>42048</v>
      </c>
      <c r="I1276" s="70">
        <f t="shared" si="155"/>
        <v>9.2357437570059098E-2</v>
      </c>
      <c r="J1276" s="70">
        <f t="shared" si="156"/>
        <v>0.48327687749765902</v>
      </c>
      <c r="K1276" s="115">
        <f t="shared" si="157"/>
        <v>0</v>
      </c>
      <c r="L1276" s="129">
        <f t="shared" si="158"/>
        <v>-0.39091943992759992</v>
      </c>
    </row>
    <row r="1277" spans="1:12">
      <c r="A1277" s="80">
        <v>41684</v>
      </c>
      <c r="B1277" s="52">
        <v>145.80315916503147</v>
      </c>
      <c r="C1277" s="53">
        <v>7878.87</v>
      </c>
      <c r="D1277" s="54">
        <f t="shared" si="159"/>
        <v>42048</v>
      </c>
      <c r="E1277" s="53">
        <f t="shared" si="152"/>
        <v>159.23238265474001</v>
      </c>
      <c r="F1277" s="81">
        <f t="shared" si="153"/>
        <v>11595.25</v>
      </c>
      <c r="H1277" s="64">
        <f t="shared" si="154"/>
        <v>42048</v>
      </c>
      <c r="I1277" s="70">
        <f t="shared" si="155"/>
        <v>9.2105161277803882E-2</v>
      </c>
      <c r="J1277" s="70">
        <f t="shared" si="156"/>
        <v>0.47168946815977431</v>
      </c>
      <c r="K1277" s="115">
        <f t="shared" si="157"/>
        <v>0</v>
      </c>
      <c r="L1277" s="129">
        <f t="shared" si="158"/>
        <v>-0.37958430688197042</v>
      </c>
    </row>
    <row r="1278" spans="1:12">
      <c r="A1278" s="80">
        <v>41687</v>
      </c>
      <c r="B1278" s="52">
        <v>145.88670437523302</v>
      </c>
      <c r="C1278" s="53">
        <v>7912.71</v>
      </c>
      <c r="D1278" s="54">
        <f t="shared" si="159"/>
        <v>42051</v>
      </c>
      <c r="E1278" s="53">
        <f t="shared" si="152"/>
        <v>159.34750766739938</v>
      </c>
      <c r="F1278" s="81">
        <f t="shared" si="153"/>
        <v>11600.46</v>
      </c>
      <c r="H1278" s="64">
        <f t="shared" si="154"/>
        <v>42051</v>
      </c>
      <c r="I1278" s="70">
        <f t="shared" si="155"/>
        <v>9.2268883239311705E-2</v>
      </c>
      <c r="J1278" s="70">
        <f t="shared" si="156"/>
        <v>0.4660539815057041</v>
      </c>
      <c r="K1278" s="115">
        <f t="shared" si="157"/>
        <v>0</v>
      </c>
      <c r="L1278" s="129">
        <f t="shared" si="158"/>
        <v>-0.37378509826639239</v>
      </c>
    </row>
    <row r="1279" spans="1:12">
      <c r="A1279" s="80">
        <v>41688</v>
      </c>
      <c r="B1279" s="52">
        <v>145.93047038654558</v>
      </c>
      <c r="C1279" s="53">
        <v>7982.78</v>
      </c>
      <c r="D1279" s="54">
        <f t="shared" si="159"/>
        <v>42053</v>
      </c>
      <c r="E1279" s="53">
        <f t="shared" si="152"/>
        <v>159.41921404584971</v>
      </c>
      <c r="F1279" s="81">
        <f t="shared" si="153"/>
        <v>11680.18</v>
      </c>
      <c r="H1279" s="64">
        <f t="shared" si="154"/>
        <v>42053</v>
      </c>
      <c r="I1279" s="70">
        <f t="shared" si="155"/>
        <v>9.2432674434439255E-2</v>
      </c>
      <c r="J1279" s="70">
        <f t="shared" si="156"/>
        <v>0.4631719776819605</v>
      </c>
      <c r="K1279" s="115">
        <f t="shared" si="157"/>
        <v>0</v>
      </c>
      <c r="L1279" s="129">
        <f t="shared" si="158"/>
        <v>-0.37073930324752125</v>
      </c>
    </row>
    <row r="1280" spans="1:12">
      <c r="A1280" s="80">
        <v>41689</v>
      </c>
      <c r="B1280" s="52">
        <v>145.96680707367182</v>
      </c>
      <c r="C1280" s="53">
        <v>8016.2</v>
      </c>
      <c r="D1280" s="54">
        <f t="shared" si="159"/>
        <v>42054</v>
      </c>
      <c r="E1280" s="53">
        <f t="shared" si="152"/>
        <v>159.45795291486286</v>
      </c>
      <c r="F1280" s="81">
        <f t="shared" si="153"/>
        <v>11714.65</v>
      </c>
      <c r="H1280" s="64">
        <f t="shared" si="154"/>
        <v>42054</v>
      </c>
      <c r="I1280" s="70">
        <f t="shared" si="155"/>
        <v>9.242612147008078E-2</v>
      </c>
      <c r="J1280" s="70">
        <f t="shared" si="156"/>
        <v>0.46137197175719158</v>
      </c>
      <c r="K1280" s="115">
        <f t="shared" si="157"/>
        <v>0</v>
      </c>
      <c r="L1280" s="129">
        <f t="shared" si="158"/>
        <v>-0.3689458502871108</v>
      </c>
    </row>
    <row r="1281" spans="1:12">
      <c r="A1281" s="80">
        <v>41690</v>
      </c>
      <c r="B1281" s="52">
        <v>146.00505037712512</v>
      </c>
      <c r="C1281" s="53">
        <v>7936.34</v>
      </c>
      <c r="D1281" s="54">
        <f t="shared" si="159"/>
        <v>42055</v>
      </c>
      <c r="E1281" s="53">
        <f t="shared" si="152"/>
        <v>159.50132547805572</v>
      </c>
      <c r="F1281" s="81">
        <f t="shared" si="153"/>
        <v>11633.41</v>
      </c>
      <c r="H1281" s="64">
        <f t="shared" si="154"/>
        <v>42055</v>
      </c>
      <c r="I1281" s="70">
        <f t="shared" si="155"/>
        <v>9.2437042869888852E-2</v>
      </c>
      <c r="J1281" s="70">
        <f t="shared" si="156"/>
        <v>0.46584067718872935</v>
      </c>
      <c r="K1281" s="115">
        <f t="shared" si="157"/>
        <v>0</v>
      </c>
      <c r="L1281" s="129">
        <f t="shared" si="158"/>
        <v>-0.37340363431884049</v>
      </c>
    </row>
    <row r="1282" spans="1:12">
      <c r="A1282" s="80">
        <v>41691</v>
      </c>
      <c r="B1282" s="52">
        <v>146.03848553366149</v>
      </c>
      <c r="C1282" s="53">
        <v>8019.69</v>
      </c>
      <c r="D1282" s="54">
        <f t="shared" si="159"/>
        <v>42055</v>
      </c>
      <c r="E1282" s="53">
        <f t="shared" ref="E1282:E1345" si="160">VLOOKUP(D1282,A:B,2,0)</f>
        <v>159.50132547805572</v>
      </c>
      <c r="F1282" s="81">
        <f t="shared" si="153"/>
        <v>11633.41</v>
      </c>
      <c r="H1282" s="64">
        <f t="shared" ref="H1282:H1300" si="161">D1282</f>
        <v>42055</v>
      </c>
      <c r="I1282" s="70">
        <f t="shared" ref="I1282:I1345" si="162">(E1282/B1282)^(1/1)-1</f>
        <v>9.2186932062446436E-2</v>
      </c>
      <c r="J1282" s="70">
        <f t="shared" ref="J1282:J1345" si="163">(F1282/C1282)^(1/1)-1</f>
        <v>0.45060594611512417</v>
      </c>
      <c r="K1282" s="115">
        <f t="shared" ref="K1282:K1345" si="164">IF(I1282&gt;J1282,1,0)</f>
        <v>0</v>
      </c>
      <c r="L1282" s="129">
        <f t="shared" ref="L1282:L1345" si="165">I1282-J1282</f>
        <v>-0.35841901405267773</v>
      </c>
    </row>
    <row r="1283" spans="1:12">
      <c r="A1283" s="80">
        <v>41694</v>
      </c>
      <c r="B1283" s="52">
        <v>146.13224224137412</v>
      </c>
      <c r="C1283" s="53">
        <v>8059.67</v>
      </c>
      <c r="D1283" s="54">
        <f t="shared" ref="D1283:D1346" si="166">VLOOKUP(EDATE(A1283,12),A:A,1,1)</f>
        <v>42059</v>
      </c>
      <c r="E1283" s="53">
        <f t="shared" si="160"/>
        <v>159.67473353110557</v>
      </c>
      <c r="F1283" s="81">
        <f t="shared" si="153"/>
        <v>11539.22</v>
      </c>
      <c r="H1283" s="64">
        <f t="shared" si="161"/>
        <v>42059</v>
      </c>
      <c r="I1283" s="70">
        <f t="shared" si="162"/>
        <v>9.2672849482201336E-2</v>
      </c>
      <c r="J1283" s="70">
        <f t="shared" si="163"/>
        <v>0.4317236313645596</v>
      </c>
      <c r="K1283" s="115">
        <f t="shared" si="164"/>
        <v>0</v>
      </c>
      <c r="L1283" s="129">
        <f t="shared" si="165"/>
        <v>-0.33905078188235827</v>
      </c>
    </row>
    <row r="1284" spans="1:12">
      <c r="A1284" s="80">
        <v>41695</v>
      </c>
      <c r="B1284" s="52">
        <v>146.16979822763014</v>
      </c>
      <c r="C1284" s="53">
        <v>8077.85</v>
      </c>
      <c r="D1284" s="54">
        <f t="shared" si="166"/>
        <v>42060</v>
      </c>
      <c r="E1284" s="53">
        <f t="shared" si="160"/>
        <v>159.71816505862606</v>
      </c>
      <c r="F1284" s="81">
        <f t="shared" si="153"/>
        <v>11546.02</v>
      </c>
      <c r="H1284" s="64">
        <f t="shared" si="161"/>
        <v>42060</v>
      </c>
      <c r="I1284" s="70">
        <f t="shared" si="162"/>
        <v>9.2689235363772271E-2</v>
      </c>
      <c r="J1284" s="70">
        <f t="shared" si="163"/>
        <v>0.42934320394659475</v>
      </c>
      <c r="K1284" s="115">
        <f t="shared" si="164"/>
        <v>0</v>
      </c>
      <c r="L1284" s="129">
        <f t="shared" si="165"/>
        <v>-0.33665396858282248</v>
      </c>
    </row>
    <row r="1285" spans="1:12">
      <c r="A1285" s="80">
        <v>41696</v>
      </c>
      <c r="B1285" s="52">
        <v>146.20327111142427</v>
      </c>
      <c r="C1285" s="53">
        <v>8128.29</v>
      </c>
      <c r="D1285" s="54">
        <f t="shared" si="166"/>
        <v>42061</v>
      </c>
      <c r="E1285" s="53">
        <f t="shared" si="160"/>
        <v>159.75521967291965</v>
      </c>
      <c r="F1285" s="81">
        <f t="shared" si="153"/>
        <v>11436.2</v>
      </c>
      <c r="H1285" s="64">
        <f t="shared" si="161"/>
        <v>42061</v>
      </c>
      <c r="I1285" s="70">
        <f t="shared" si="162"/>
        <v>9.2692512680972561E-2</v>
      </c>
      <c r="J1285" s="70">
        <f t="shared" si="163"/>
        <v>0.40696259606879193</v>
      </c>
      <c r="K1285" s="115">
        <f t="shared" si="164"/>
        <v>0</v>
      </c>
      <c r="L1285" s="129">
        <f t="shared" si="165"/>
        <v>-0.31427008338781937</v>
      </c>
    </row>
    <row r="1286" spans="1:12">
      <c r="A1286" s="80">
        <v>41698</v>
      </c>
      <c r="B1286" s="52">
        <v>146.27608034043777</v>
      </c>
      <c r="C1286" s="53">
        <v>8178.01</v>
      </c>
      <c r="D1286" s="54">
        <f t="shared" si="166"/>
        <v>42063</v>
      </c>
      <c r="E1286" s="53">
        <f t="shared" si="160"/>
        <v>159.82791656584249</v>
      </c>
      <c r="F1286" s="81">
        <f t="shared" si="153"/>
        <v>11723.28</v>
      </c>
      <c r="H1286" s="64">
        <f t="shared" si="161"/>
        <v>42063</v>
      </c>
      <c r="I1286" s="70">
        <f t="shared" si="162"/>
        <v>9.2645606813257952E-2</v>
      </c>
      <c r="J1286" s="70">
        <f t="shared" si="163"/>
        <v>0.43351255378753506</v>
      </c>
      <c r="K1286" s="115">
        <f t="shared" si="164"/>
        <v>0</v>
      </c>
      <c r="L1286" s="129">
        <f t="shared" si="165"/>
        <v>-0.34086694697427711</v>
      </c>
    </row>
    <row r="1287" spans="1:12">
      <c r="A1287" s="80">
        <v>41701</v>
      </c>
      <c r="B1287" s="52">
        <v>146.37525552290859</v>
      </c>
      <c r="C1287" s="53">
        <v>8105.73</v>
      </c>
      <c r="D1287" s="54">
        <f t="shared" si="166"/>
        <v>42066</v>
      </c>
      <c r="E1287" s="53">
        <f t="shared" si="160"/>
        <v>159.93517747382651</v>
      </c>
      <c r="F1287" s="81">
        <f>VLOOKUP(D1287,A:C,3,FALSE)</f>
        <v>11856.58</v>
      </c>
      <c r="G1287" s="17"/>
      <c r="H1287" s="64">
        <f t="shared" si="161"/>
        <v>42066</v>
      </c>
      <c r="I1287" s="70">
        <f t="shared" si="162"/>
        <v>9.2638075352809324E-2</v>
      </c>
      <c r="J1287" s="70">
        <f t="shared" si="163"/>
        <v>0.46274055513815537</v>
      </c>
      <c r="K1287" s="115">
        <f t="shared" si="164"/>
        <v>0</v>
      </c>
      <c r="L1287" s="129">
        <f t="shared" si="165"/>
        <v>-0.37010247978534605</v>
      </c>
    </row>
    <row r="1288" spans="1:12">
      <c r="A1288" s="80">
        <v>41702</v>
      </c>
      <c r="B1288" s="52">
        <v>146.38389166298444</v>
      </c>
      <c r="C1288" s="53">
        <v>8206.23</v>
      </c>
      <c r="D1288" s="54">
        <f t="shared" si="166"/>
        <v>42067</v>
      </c>
      <c r="E1288" s="53">
        <f t="shared" si="160"/>
        <v>160.00187044283308</v>
      </c>
      <c r="F1288" s="81">
        <f t="shared" ref="F1288:F1351" si="167">VLOOKUP(D1288,A:C,3,0)</f>
        <v>11759.58</v>
      </c>
      <c r="H1288" s="64">
        <f t="shared" si="161"/>
        <v>42067</v>
      </c>
      <c r="I1288" s="70">
        <f t="shared" si="162"/>
        <v>9.3029216706445705E-2</v>
      </c>
      <c r="J1288" s="70">
        <f t="shared" si="163"/>
        <v>0.43300638661114799</v>
      </c>
      <c r="K1288" s="115">
        <f t="shared" si="164"/>
        <v>0</v>
      </c>
      <c r="L1288" s="129">
        <f t="shared" si="165"/>
        <v>-0.33997716990470228</v>
      </c>
    </row>
    <row r="1289" spans="1:12">
      <c r="A1289" s="80">
        <v>41703</v>
      </c>
      <c r="B1289" s="52">
        <v>146.46440280339908</v>
      </c>
      <c r="C1289" s="53">
        <v>8246.2199999999993</v>
      </c>
      <c r="D1289" s="54">
        <f t="shared" si="166"/>
        <v>42068</v>
      </c>
      <c r="E1289" s="53">
        <f t="shared" si="160"/>
        <v>160.04139090483247</v>
      </c>
      <c r="F1289" s="81">
        <f t="shared" si="167"/>
        <v>11779.43</v>
      </c>
      <c r="H1289" s="64">
        <f t="shared" si="161"/>
        <v>42068</v>
      </c>
      <c r="I1289" s="70">
        <f t="shared" si="162"/>
        <v>9.2698210906973388E-2</v>
      </c>
      <c r="J1289" s="70">
        <f t="shared" si="163"/>
        <v>0.42846419329098673</v>
      </c>
      <c r="K1289" s="115">
        <f t="shared" si="164"/>
        <v>0</v>
      </c>
      <c r="L1289" s="129">
        <f t="shared" si="165"/>
        <v>-0.33576598238401334</v>
      </c>
    </row>
    <row r="1290" spans="1:12">
      <c r="A1290" s="80">
        <v>41704</v>
      </c>
      <c r="B1290" s="52">
        <v>146.4948673991822</v>
      </c>
      <c r="C1290" s="53">
        <v>8340.7099999999991</v>
      </c>
      <c r="D1290" s="54">
        <f t="shared" si="166"/>
        <v>42068</v>
      </c>
      <c r="E1290" s="53">
        <f t="shared" si="160"/>
        <v>160.04139090483247</v>
      </c>
      <c r="F1290" s="81">
        <f t="shared" si="167"/>
        <v>11779.43</v>
      </c>
      <c r="H1290" s="64">
        <f t="shared" si="161"/>
        <v>42068</v>
      </c>
      <c r="I1290" s="70">
        <f t="shared" si="162"/>
        <v>9.2470976943769045E-2</v>
      </c>
      <c r="J1290" s="70">
        <f t="shared" si="163"/>
        <v>0.4122814484618218</v>
      </c>
      <c r="K1290" s="115">
        <f t="shared" si="164"/>
        <v>0</v>
      </c>
      <c r="L1290" s="129">
        <f t="shared" si="165"/>
        <v>-0.31981047151805275</v>
      </c>
    </row>
    <row r="1291" spans="1:12">
      <c r="A1291" s="80">
        <v>41705</v>
      </c>
      <c r="B1291" s="52">
        <v>146.53852286966713</v>
      </c>
      <c r="C1291" s="53">
        <v>8504.2199999999993</v>
      </c>
      <c r="D1291" s="54">
        <f t="shared" si="166"/>
        <v>42068</v>
      </c>
      <c r="E1291" s="53">
        <f t="shared" si="160"/>
        <v>160.04139090483247</v>
      </c>
      <c r="F1291" s="81">
        <f t="shared" si="167"/>
        <v>11779.43</v>
      </c>
      <c r="H1291" s="64">
        <f t="shared" si="161"/>
        <v>42068</v>
      </c>
      <c r="I1291" s="70">
        <f t="shared" si="162"/>
        <v>9.2145517579530489E-2</v>
      </c>
      <c r="J1291" s="70">
        <f t="shared" si="163"/>
        <v>0.38512761899386438</v>
      </c>
      <c r="K1291" s="115">
        <f t="shared" si="164"/>
        <v>0</v>
      </c>
      <c r="L1291" s="129">
        <f t="shared" si="165"/>
        <v>-0.2929821014143339</v>
      </c>
    </row>
    <row r="1292" spans="1:12">
      <c r="A1292" s="80">
        <v>41708</v>
      </c>
      <c r="B1292" s="52">
        <v>146.60534443609569</v>
      </c>
      <c r="C1292" s="53">
        <v>8518.0300000000007</v>
      </c>
      <c r="D1292" s="54">
        <f t="shared" si="166"/>
        <v>42073</v>
      </c>
      <c r="E1292" s="53">
        <f t="shared" si="160"/>
        <v>160.22082735660916</v>
      </c>
      <c r="F1292" s="81">
        <f t="shared" si="167"/>
        <v>11482.4</v>
      </c>
      <c r="H1292" s="64">
        <f t="shared" si="161"/>
        <v>42073</v>
      </c>
      <c r="I1292" s="70">
        <f t="shared" si="162"/>
        <v>9.2871668307074273E-2</v>
      </c>
      <c r="J1292" s="70">
        <f t="shared" si="163"/>
        <v>0.34801121855640305</v>
      </c>
      <c r="K1292" s="115">
        <f t="shared" si="164"/>
        <v>0</v>
      </c>
      <c r="L1292" s="129">
        <f t="shared" si="165"/>
        <v>-0.25513955024932877</v>
      </c>
    </row>
    <row r="1293" spans="1:12">
      <c r="A1293" s="80">
        <v>41709</v>
      </c>
      <c r="B1293" s="52">
        <v>146.65225814631526</v>
      </c>
      <c r="C1293" s="53">
        <v>8486.39</v>
      </c>
      <c r="D1293" s="54">
        <f t="shared" si="166"/>
        <v>42074</v>
      </c>
      <c r="E1293" s="53">
        <f t="shared" si="160"/>
        <v>160.25655660110971</v>
      </c>
      <c r="F1293" s="81">
        <f t="shared" si="167"/>
        <v>11466.5</v>
      </c>
      <c r="H1293" s="64">
        <f t="shared" si="161"/>
        <v>42074</v>
      </c>
      <c r="I1293" s="70">
        <f t="shared" si="162"/>
        <v>9.2765693667133275E-2</v>
      </c>
      <c r="J1293" s="70">
        <f t="shared" si="163"/>
        <v>0.35116345112586167</v>
      </c>
      <c r="K1293" s="115">
        <f t="shared" si="164"/>
        <v>0</v>
      </c>
      <c r="L1293" s="129">
        <f t="shared" si="165"/>
        <v>-0.25839775745872839</v>
      </c>
    </row>
    <row r="1294" spans="1:12">
      <c r="A1294" s="80">
        <v>41710</v>
      </c>
      <c r="B1294" s="52">
        <v>146.69464064891955</v>
      </c>
      <c r="C1294" s="53">
        <v>8492.91</v>
      </c>
      <c r="D1294" s="54">
        <f t="shared" si="166"/>
        <v>42075</v>
      </c>
      <c r="E1294" s="53">
        <f t="shared" si="160"/>
        <v>160.29389637879777</v>
      </c>
      <c r="F1294" s="81">
        <f t="shared" si="167"/>
        <v>11567.25</v>
      </c>
      <c r="H1294" s="64">
        <f t="shared" si="161"/>
        <v>42075</v>
      </c>
      <c r="I1294" s="70">
        <f t="shared" si="162"/>
        <v>9.2704516468498532E-2</v>
      </c>
      <c r="J1294" s="70">
        <f t="shared" si="163"/>
        <v>0.36198900023666791</v>
      </c>
      <c r="K1294" s="115">
        <f t="shared" si="164"/>
        <v>0</v>
      </c>
      <c r="L1294" s="129">
        <f t="shared" si="165"/>
        <v>-0.26928448376816938</v>
      </c>
    </row>
    <row r="1295" spans="1:12">
      <c r="A1295" s="80">
        <v>41711</v>
      </c>
      <c r="B1295" s="52">
        <v>146.73952920895809</v>
      </c>
      <c r="C1295" s="53">
        <v>8461.93</v>
      </c>
      <c r="D1295" s="54">
        <f t="shared" si="166"/>
        <v>42076</v>
      </c>
      <c r="E1295" s="53">
        <f t="shared" si="160"/>
        <v>160.3307639749649</v>
      </c>
      <c r="F1295" s="81">
        <f t="shared" si="167"/>
        <v>11398.21</v>
      </c>
      <c r="H1295" s="64">
        <f t="shared" si="161"/>
        <v>42076</v>
      </c>
      <c r="I1295" s="70">
        <f t="shared" si="162"/>
        <v>9.2621496329409636E-2</v>
      </c>
      <c r="J1295" s="70">
        <f t="shared" si="163"/>
        <v>0.34699885250764284</v>
      </c>
      <c r="K1295" s="115">
        <f t="shared" si="164"/>
        <v>0</v>
      </c>
      <c r="L1295" s="129">
        <f t="shared" si="165"/>
        <v>-0.2543773561782332</v>
      </c>
    </row>
    <row r="1296" spans="1:12">
      <c r="A1296" s="80">
        <v>41712</v>
      </c>
      <c r="B1296" s="52">
        <v>146.78017605854899</v>
      </c>
      <c r="C1296" s="53">
        <v>8476.35</v>
      </c>
      <c r="D1296" s="54">
        <f t="shared" si="166"/>
        <v>42076</v>
      </c>
      <c r="E1296" s="53">
        <f t="shared" si="160"/>
        <v>160.3307639749649</v>
      </c>
      <c r="F1296" s="81">
        <f t="shared" si="167"/>
        <v>11398.21</v>
      </c>
      <c r="H1296" s="64">
        <f t="shared" si="161"/>
        <v>42076</v>
      </c>
      <c r="I1296" s="70">
        <f t="shared" si="162"/>
        <v>9.2318923987464885E-2</v>
      </c>
      <c r="J1296" s="70">
        <f t="shared" si="163"/>
        <v>0.34470733275525411</v>
      </c>
      <c r="K1296" s="115">
        <f t="shared" si="164"/>
        <v>0</v>
      </c>
      <c r="L1296" s="129">
        <f t="shared" si="165"/>
        <v>-0.25238840876778923</v>
      </c>
    </row>
    <row r="1297" spans="1:12">
      <c r="A1297" s="80">
        <v>41716</v>
      </c>
      <c r="B1297" s="52">
        <v>147.00328192615797</v>
      </c>
      <c r="C1297" s="53">
        <v>8492.6200000000008</v>
      </c>
      <c r="D1297" s="54">
        <f t="shared" si="166"/>
        <v>42081</v>
      </c>
      <c r="E1297" s="53">
        <f t="shared" si="160"/>
        <v>160.51889318580319</v>
      </c>
      <c r="F1297" s="81">
        <f t="shared" si="167"/>
        <v>11448.46</v>
      </c>
      <c r="H1297" s="64">
        <f t="shared" si="161"/>
        <v>42081</v>
      </c>
      <c r="I1297" s="70">
        <f t="shared" si="162"/>
        <v>9.1940881064372038E-2</v>
      </c>
      <c r="J1297" s="70">
        <f t="shared" si="163"/>
        <v>0.34804806997133952</v>
      </c>
      <c r="K1297" s="115">
        <f t="shared" si="164"/>
        <v>0</v>
      </c>
      <c r="L1297" s="129">
        <f t="shared" si="165"/>
        <v>-0.25610718890696749</v>
      </c>
    </row>
    <row r="1298" spans="1:12">
      <c r="A1298" s="80">
        <v>41717</v>
      </c>
      <c r="B1298" s="52">
        <v>147.04385483196958</v>
      </c>
      <c r="C1298" s="53">
        <v>8502.2800000000007</v>
      </c>
      <c r="D1298" s="54">
        <f t="shared" si="166"/>
        <v>42082</v>
      </c>
      <c r="E1298" s="53">
        <f t="shared" si="160"/>
        <v>160.55629408791546</v>
      </c>
      <c r="F1298" s="81">
        <f t="shared" si="167"/>
        <v>11380.91</v>
      </c>
      <c r="H1298" s="64">
        <f t="shared" si="161"/>
        <v>42082</v>
      </c>
      <c r="I1298" s="70">
        <f t="shared" si="162"/>
        <v>9.189394056206468E-2</v>
      </c>
      <c r="J1298" s="70">
        <f t="shared" si="163"/>
        <v>0.33857153610560919</v>
      </c>
      <c r="K1298" s="115">
        <f t="shared" si="164"/>
        <v>0</v>
      </c>
      <c r="L1298" s="129">
        <f t="shared" si="165"/>
        <v>-0.24667759554354451</v>
      </c>
    </row>
    <row r="1299" spans="1:12">
      <c r="A1299" s="80">
        <v>41718</v>
      </c>
      <c r="B1299" s="52">
        <v>147.08620346216119</v>
      </c>
      <c r="C1299" s="53">
        <v>8448.89</v>
      </c>
      <c r="D1299" s="54">
        <f t="shared" si="166"/>
        <v>42083</v>
      </c>
      <c r="E1299" s="53">
        <f t="shared" si="160"/>
        <v>160.59354314814385</v>
      </c>
      <c r="F1299" s="81">
        <f t="shared" si="167"/>
        <v>11304.37</v>
      </c>
      <c r="H1299" s="64">
        <f t="shared" si="161"/>
        <v>42083</v>
      </c>
      <c r="I1299" s="70">
        <f t="shared" si="162"/>
        <v>9.1832812106388273E-2</v>
      </c>
      <c r="J1299" s="70">
        <f t="shared" si="163"/>
        <v>0.33797102341254304</v>
      </c>
      <c r="K1299" s="115">
        <f t="shared" si="164"/>
        <v>0</v>
      </c>
      <c r="L1299" s="129">
        <f t="shared" si="165"/>
        <v>-0.24613821130615476</v>
      </c>
    </row>
    <row r="1300" spans="1:12">
      <c r="A1300" s="80">
        <v>41719</v>
      </c>
      <c r="B1300" s="52">
        <v>147.14650880558068</v>
      </c>
      <c r="C1300" s="53">
        <v>8462.06</v>
      </c>
      <c r="D1300" s="54">
        <f t="shared" si="166"/>
        <v>42083</v>
      </c>
      <c r="E1300" s="53">
        <f t="shared" si="160"/>
        <v>160.59354314814385</v>
      </c>
      <c r="F1300" s="81">
        <f t="shared" si="167"/>
        <v>11304.37</v>
      </c>
      <c r="H1300" s="64">
        <f t="shared" si="161"/>
        <v>42083</v>
      </c>
      <c r="I1300" s="70">
        <f t="shared" si="162"/>
        <v>9.138534411530097E-2</v>
      </c>
      <c r="J1300" s="70">
        <f t="shared" si="163"/>
        <v>0.33588866068073275</v>
      </c>
      <c r="K1300" s="115">
        <f t="shared" si="164"/>
        <v>0</v>
      </c>
      <c r="L1300" s="129">
        <f t="shared" si="165"/>
        <v>-0.24450331656543178</v>
      </c>
    </row>
    <row r="1301" spans="1:12">
      <c r="A1301" s="80">
        <v>41720</v>
      </c>
      <c r="B1301" s="52">
        <v>147.14650880558068</v>
      </c>
      <c r="C1301" s="53">
        <v>8464.2800000000007</v>
      </c>
      <c r="D1301" s="54">
        <f t="shared" si="166"/>
        <v>42083</v>
      </c>
      <c r="E1301" s="53">
        <f t="shared" si="160"/>
        <v>160.59354314814385</v>
      </c>
      <c r="F1301" s="81">
        <f t="shared" si="167"/>
        <v>11304.37</v>
      </c>
      <c r="H1301" s="51">
        <v>45373</v>
      </c>
      <c r="I1301" s="70">
        <f t="shared" si="162"/>
        <v>9.138534411530097E-2</v>
      </c>
      <c r="J1301" s="70">
        <f t="shared" si="163"/>
        <v>0.33553828559546717</v>
      </c>
      <c r="K1301" s="115">
        <f t="shared" si="164"/>
        <v>0</v>
      </c>
      <c r="L1301" s="129">
        <f t="shared" si="165"/>
        <v>-0.2441529414801662</v>
      </c>
    </row>
    <row r="1302" spans="1:12">
      <c r="A1302" s="80">
        <v>41722</v>
      </c>
      <c r="B1302" s="52">
        <v>147.29571536550955</v>
      </c>
      <c r="C1302" s="53">
        <v>8580.26</v>
      </c>
      <c r="D1302" s="54">
        <f t="shared" si="166"/>
        <v>42087</v>
      </c>
      <c r="E1302" s="53">
        <f t="shared" si="160"/>
        <v>160.70966881455118</v>
      </c>
      <c r="F1302" s="81">
        <f t="shared" si="167"/>
        <v>11269.62</v>
      </c>
      <c r="H1302" s="64">
        <f t="shared" ref="H1302:H1365" si="168">D1302</f>
        <v>42087</v>
      </c>
      <c r="I1302" s="70">
        <f t="shared" si="162"/>
        <v>9.10681849485937E-2</v>
      </c>
      <c r="J1302" s="70">
        <f t="shared" si="163"/>
        <v>0.31343572339299741</v>
      </c>
      <c r="K1302" s="115">
        <f t="shared" si="164"/>
        <v>0</v>
      </c>
      <c r="L1302" s="129">
        <f t="shared" si="165"/>
        <v>-0.22236753844440371</v>
      </c>
    </row>
    <row r="1303" spans="1:12">
      <c r="A1303" s="80">
        <v>41723</v>
      </c>
      <c r="B1303" s="52">
        <v>147.33253929435094</v>
      </c>
      <c r="C1303" s="53">
        <v>8588.44</v>
      </c>
      <c r="D1303" s="54">
        <f t="shared" si="166"/>
        <v>42088</v>
      </c>
      <c r="E1303" s="53">
        <f t="shared" si="160"/>
        <v>160.74791771572905</v>
      </c>
      <c r="F1303" s="81">
        <f t="shared" si="167"/>
        <v>11254.51</v>
      </c>
      <c r="H1303" s="64">
        <f t="shared" si="168"/>
        <v>42088</v>
      </c>
      <c r="I1303" s="70">
        <f t="shared" si="162"/>
        <v>9.1055095402760688E-2</v>
      </c>
      <c r="J1303" s="70">
        <f t="shared" si="163"/>
        <v>0.31042540903819549</v>
      </c>
      <c r="K1303" s="115">
        <f t="shared" si="164"/>
        <v>0</v>
      </c>
      <c r="L1303" s="129">
        <f t="shared" si="165"/>
        <v>-0.2193703136354348</v>
      </c>
    </row>
    <row r="1304" spans="1:12">
      <c r="A1304" s="80">
        <v>41724</v>
      </c>
      <c r="B1304" s="52">
        <v>147.36112180697404</v>
      </c>
      <c r="C1304" s="53">
        <v>8603.6299999999992</v>
      </c>
      <c r="D1304" s="54">
        <f t="shared" si="166"/>
        <v>42089</v>
      </c>
      <c r="E1304" s="53">
        <f t="shared" si="160"/>
        <v>160.78778319932255</v>
      </c>
      <c r="F1304" s="81">
        <f t="shared" si="167"/>
        <v>11005.59</v>
      </c>
      <c r="H1304" s="64">
        <f t="shared" si="168"/>
        <v>42089</v>
      </c>
      <c r="I1304" s="70">
        <f t="shared" si="162"/>
        <v>9.1114000950236251E-2</v>
      </c>
      <c r="J1304" s="70">
        <f t="shared" si="163"/>
        <v>0.27917983455820417</v>
      </c>
      <c r="K1304" s="115">
        <f t="shared" si="164"/>
        <v>0</v>
      </c>
      <c r="L1304" s="129">
        <f t="shared" si="165"/>
        <v>-0.18806583360796791</v>
      </c>
    </row>
    <row r="1305" spans="1:12">
      <c r="A1305" s="80">
        <v>41725</v>
      </c>
      <c r="B1305" s="52">
        <v>147.40253028220181</v>
      </c>
      <c r="C1305" s="53">
        <v>8658.4599999999991</v>
      </c>
      <c r="D1305" s="54">
        <f t="shared" si="166"/>
        <v>42090</v>
      </c>
      <c r="E1305" s="53">
        <f t="shared" si="160"/>
        <v>160.82798014512238</v>
      </c>
      <c r="F1305" s="81">
        <f t="shared" si="167"/>
        <v>11004.63</v>
      </c>
      <c r="H1305" s="64">
        <f t="shared" si="168"/>
        <v>42090</v>
      </c>
      <c r="I1305" s="70">
        <f t="shared" si="162"/>
        <v>9.1080185918230638E-2</v>
      </c>
      <c r="J1305" s="70">
        <f t="shared" si="163"/>
        <v>0.27096850941160433</v>
      </c>
      <c r="K1305" s="115">
        <f t="shared" si="164"/>
        <v>0</v>
      </c>
      <c r="L1305" s="129">
        <f t="shared" si="165"/>
        <v>-0.17988832349337369</v>
      </c>
    </row>
    <row r="1306" spans="1:12">
      <c r="A1306" s="80">
        <v>41726</v>
      </c>
      <c r="B1306" s="52">
        <v>147.49495166868874</v>
      </c>
      <c r="C1306" s="53">
        <v>8729.0499999999993</v>
      </c>
      <c r="D1306" s="54">
        <f t="shared" si="166"/>
        <v>42090</v>
      </c>
      <c r="E1306" s="53">
        <f t="shared" si="160"/>
        <v>160.82798014512238</v>
      </c>
      <c r="F1306" s="81">
        <f t="shared" si="167"/>
        <v>11004.63</v>
      </c>
      <c r="G1306" s="17"/>
      <c r="H1306" s="64">
        <f t="shared" si="168"/>
        <v>42090</v>
      </c>
      <c r="I1306" s="70">
        <f t="shared" si="162"/>
        <v>9.0396507308148522E-2</v>
      </c>
      <c r="J1306" s="70">
        <f t="shared" si="163"/>
        <v>0.2606904531420946</v>
      </c>
      <c r="K1306" s="115">
        <f t="shared" si="164"/>
        <v>0</v>
      </c>
      <c r="L1306" s="129">
        <f t="shared" si="165"/>
        <v>-0.17029394583394608</v>
      </c>
    </row>
    <row r="1307" spans="1:12">
      <c r="A1307" s="80">
        <v>41729</v>
      </c>
      <c r="B1307" s="52">
        <v>147.60690033700527</v>
      </c>
      <c r="C1307" s="53">
        <v>8739.91</v>
      </c>
      <c r="D1307" s="54">
        <f t="shared" si="166"/>
        <v>42094</v>
      </c>
      <c r="E1307" s="53">
        <f t="shared" si="160"/>
        <v>161.05788541856737</v>
      </c>
      <c r="F1307" s="81">
        <f t="shared" si="167"/>
        <v>11201.99</v>
      </c>
      <c r="G1307" s="17"/>
      <c r="H1307" s="64">
        <f t="shared" si="168"/>
        <v>42094</v>
      </c>
      <c r="I1307" s="70">
        <f t="shared" si="162"/>
        <v>9.1127075027331417E-2</v>
      </c>
      <c r="J1307" s="70">
        <f t="shared" si="163"/>
        <v>0.2817054180191787</v>
      </c>
      <c r="K1307" s="115">
        <f t="shared" si="164"/>
        <v>0</v>
      </c>
      <c r="L1307" s="129">
        <f t="shared" si="165"/>
        <v>-0.19057834299184728</v>
      </c>
    </row>
    <row r="1308" spans="1:12">
      <c r="A1308" s="80">
        <v>41730</v>
      </c>
      <c r="B1308" s="52">
        <v>147.64424488279053</v>
      </c>
      <c r="C1308" s="53">
        <v>8761.86</v>
      </c>
      <c r="D1308" s="54">
        <f t="shared" si="166"/>
        <v>42095</v>
      </c>
      <c r="E1308" s="53">
        <f t="shared" si="160"/>
        <v>161.09476767432821</v>
      </c>
      <c r="F1308" s="81">
        <f t="shared" si="167"/>
        <v>11327.63</v>
      </c>
      <c r="H1308" s="64">
        <f t="shared" si="168"/>
        <v>42095</v>
      </c>
      <c r="I1308" s="70">
        <f t="shared" si="162"/>
        <v>9.1100894601178428E-2</v>
      </c>
      <c r="J1308" s="70">
        <f t="shared" si="163"/>
        <v>0.29283394165165832</v>
      </c>
      <c r="K1308" s="115">
        <f t="shared" si="164"/>
        <v>0</v>
      </c>
      <c r="L1308" s="129">
        <f t="shared" si="165"/>
        <v>-0.2017330470504799</v>
      </c>
    </row>
    <row r="1309" spans="1:12">
      <c r="A1309" s="80">
        <v>41731</v>
      </c>
      <c r="B1309" s="52">
        <v>147.65443233568746</v>
      </c>
      <c r="C1309" s="53">
        <v>8802.9500000000007</v>
      </c>
      <c r="D1309" s="54">
        <f t="shared" si="166"/>
        <v>42095</v>
      </c>
      <c r="E1309" s="53">
        <f t="shared" si="160"/>
        <v>161.09476767432821</v>
      </c>
      <c r="F1309" s="81">
        <f t="shared" si="167"/>
        <v>11327.63</v>
      </c>
      <c r="H1309" s="64">
        <f t="shared" si="168"/>
        <v>42095</v>
      </c>
      <c r="I1309" s="70">
        <f t="shared" si="162"/>
        <v>9.1025613833823682E-2</v>
      </c>
      <c r="J1309" s="70">
        <f t="shared" si="163"/>
        <v>0.28679931159440852</v>
      </c>
      <c r="K1309" s="115">
        <f t="shared" si="164"/>
        <v>0</v>
      </c>
      <c r="L1309" s="129">
        <f t="shared" si="165"/>
        <v>-0.19577369776058484</v>
      </c>
    </row>
    <row r="1310" spans="1:12">
      <c r="A1310" s="80">
        <v>41732</v>
      </c>
      <c r="B1310" s="52">
        <v>147.7038965705199</v>
      </c>
      <c r="C1310" s="53">
        <v>8781.4699999999993</v>
      </c>
      <c r="D1310" s="54">
        <f t="shared" si="166"/>
        <v>42095</v>
      </c>
      <c r="E1310" s="53">
        <f t="shared" si="160"/>
        <v>161.09476767432821</v>
      </c>
      <c r="F1310" s="81">
        <f t="shared" si="167"/>
        <v>11327.63</v>
      </c>
      <c r="H1310" s="64">
        <f t="shared" si="168"/>
        <v>42095</v>
      </c>
      <c r="I1310" s="70">
        <f t="shared" si="162"/>
        <v>9.0660242652535361E-2</v>
      </c>
      <c r="J1310" s="70">
        <f t="shared" si="163"/>
        <v>0.2899468995509864</v>
      </c>
      <c r="K1310" s="115">
        <f t="shared" si="164"/>
        <v>0</v>
      </c>
      <c r="L1310" s="129">
        <f t="shared" si="165"/>
        <v>-0.19928665689845104</v>
      </c>
    </row>
    <row r="1311" spans="1:12">
      <c r="A1311" s="80">
        <v>41733</v>
      </c>
      <c r="B1311" s="52">
        <v>147.74998018624993</v>
      </c>
      <c r="C1311" s="53">
        <v>8727.0300000000007</v>
      </c>
      <c r="D1311" s="54">
        <f t="shared" si="166"/>
        <v>42095</v>
      </c>
      <c r="E1311" s="53">
        <f t="shared" si="160"/>
        <v>161.09476767432821</v>
      </c>
      <c r="F1311" s="81">
        <f t="shared" si="167"/>
        <v>11327.63</v>
      </c>
      <c r="H1311" s="64">
        <f t="shared" si="168"/>
        <v>42095</v>
      </c>
      <c r="I1311" s="70">
        <f t="shared" si="162"/>
        <v>9.0320062792943689E-2</v>
      </c>
      <c r="J1311" s="70">
        <f t="shared" si="163"/>
        <v>0.29799370461657615</v>
      </c>
      <c r="K1311" s="115">
        <f t="shared" si="164"/>
        <v>0</v>
      </c>
      <c r="L1311" s="129">
        <f t="shared" si="165"/>
        <v>-0.20767364182363246</v>
      </c>
    </row>
    <row r="1312" spans="1:12">
      <c r="A1312" s="80">
        <v>41736</v>
      </c>
      <c r="B1312" s="52">
        <v>147.85946292156797</v>
      </c>
      <c r="C1312" s="53">
        <v>8727.98</v>
      </c>
      <c r="D1312" s="54">
        <f t="shared" si="166"/>
        <v>42101</v>
      </c>
      <c r="E1312" s="53">
        <f t="shared" si="160"/>
        <v>161.41330851951159</v>
      </c>
      <c r="F1312" s="81">
        <f t="shared" si="167"/>
        <v>11425.33</v>
      </c>
      <c r="H1312" s="64">
        <f t="shared" si="168"/>
        <v>42101</v>
      </c>
      <c r="I1312" s="70">
        <f t="shared" si="162"/>
        <v>9.1667082580526138E-2</v>
      </c>
      <c r="J1312" s="70">
        <f t="shared" si="163"/>
        <v>0.3090463085387456</v>
      </c>
      <c r="K1312" s="115">
        <f t="shared" si="164"/>
        <v>0</v>
      </c>
      <c r="L1312" s="129">
        <f t="shared" si="165"/>
        <v>-0.21737922595821946</v>
      </c>
    </row>
    <row r="1313" spans="1:12">
      <c r="A1313" s="80">
        <v>41738</v>
      </c>
      <c r="B1313" s="52">
        <v>147.92747827451188</v>
      </c>
      <c r="C1313" s="53">
        <v>8859.81</v>
      </c>
      <c r="D1313" s="54">
        <f t="shared" si="166"/>
        <v>42103</v>
      </c>
      <c r="E1313" s="53">
        <f t="shared" si="160"/>
        <v>161.47771885192358</v>
      </c>
      <c r="F1313" s="81">
        <f t="shared" si="167"/>
        <v>11581.01</v>
      </c>
      <c r="H1313" s="64">
        <f t="shared" si="168"/>
        <v>42103</v>
      </c>
      <c r="I1313" s="70">
        <f t="shared" si="162"/>
        <v>9.1600564921861638E-2</v>
      </c>
      <c r="J1313" s="70">
        <f t="shared" si="163"/>
        <v>0.30713976936300003</v>
      </c>
      <c r="K1313" s="115">
        <f t="shared" si="164"/>
        <v>0</v>
      </c>
      <c r="L1313" s="129">
        <f t="shared" si="165"/>
        <v>-0.21553920444113839</v>
      </c>
    </row>
    <row r="1314" spans="1:12">
      <c r="A1314" s="80">
        <v>41739</v>
      </c>
      <c r="B1314" s="52">
        <v>147.95795133503643</v>
      </c>
      <c r="C1314" s="53">
        <v>8860.09</v>
      </c>
      <c r="D1314" s="54">
        <f t="shared" si="166"/>
        <v>42104</v>
      </c>
      <c r="E1314" s="53">
        <f t="shared" si="160"/>
        <v>161.50904552938087</v>
      </c>
      <c r="F1314" s="81">
        <f t="shared" si="167"/>
        <v>11583.75</v>
      </c>
      <c r="H1314" s="64">
        <f t="shared" si="168"/>
        <v>42104</v>
      </c>
      <c r="I1314" s="70">
        <f t="shared" si="162"/>
        <v>9.1587468412963613E-2</v>
      </c>
      <c r="J1314" s="70">
        <f t="shared" si="163"/>
        <v>0.30740771256273924</v>
      </c>
      <c r="K1314" s="115">
        <f t="shared" si="164"/>
        <v>0</v>
      </c>
      <c r="L1314" s="129">
        <f t="shared" si="165"/>
        <v>-0.21582024414977563</v>
      </c>
    </row>
    <row r="1315" spans="1:12">
      <c r="A1315" s="80">
        <v>41740</v>
      </c>
      <c r="B1315" s="52">
        <v>147.99346124335685</v>
      </c>
      <c r="C1315" s="53">
        <v>8833.8799999999992</v>
      </c>
      <c r="D1315" s="54">
        <f t="shared" si="166"/>
        <v>42104</v>
      </c>
      <c r="E1315" s="53">
        <f t="shared" si="160"/>
        <v>161.50904552938087</v>
      </c>
      <c r="F1315" s="81">
        <f t="shared" si="167"/>
        <v>11583.75</v>
      </c>
      <c r="H1315" s="64">
        <f t="shared" si="168"/>
        <v>42104</v>
      </c>
      <c r="I1315" s="70">
        <f t="shared" si="162"/>
        <v>9.1325550280896062E-2</v>
      </c>
      <c r="J1315" s="70">
        <f t="shared" si="163"/>
        <v>0.31128677319592302</v>
      </c>
      <c r="K1315" s="115">
        <f t="shared" si="164"/>
        <v>0</v>
      </c>
      <c r="L1315" s="129">
        <f t="shared" si="165"/>
        <v>-0.21996122291502695</v>
      </c>
    </row>
    <row r="1316" spans="1:12">
      <c r="A1316" s="80">
        <v>41744</v>
      </c>
      <c r="B1316" s="52">
        <v>148.12014364618116</v>
      </c>
      <c r="C1316" s="53">
        <v>8777.57</v>
      </c>
      <c r="D1316" s="54">
        <f t="shared" si="166"/>
        <v>42109</v>
      </c>
      <c r="E1316" s="53">
        <f t="shared" si="160"/>
        <v>161.67204885175423</v>
      </c>
      <c r="F1316" s="81">
        <f t="shared" si="167"/>
        <v>11543.96</v>
      </c>
      <c r="H1316" s="64">
        <f t="shared" si="168"/>
        <v>42109</v>
      </c>
      <c r="I1316" s="70">
        <f t="shared" si="162"/>
        <v>9.1492655029723036E-2</v>
      </c>
      <c r="J1316" s="70">
        <f t="shared" si="163"/>
        <v>0.31516581468447402</v>
      </c>
      <c r="K1316" s="115">
        <f t="shared" si="164"/>
        <v>0</v>
      </c>
      <c r="L1316" s="129">
        <f t="shared" si="165"/>
        <v>-0.22367315965475099</v>
      </c>
    </row>
    <row r="1317" spans="1:12">
      <c r="A1317" s="80">
        <v>41745</v>
      </c>
      <c r="B1317" s="52">
        <v>148.15983984467832</v>
      </c>
      <c r="C1317" s="53">
        <v>8702.2199999999993</v>
      </c>
      <c r="D1317" s="54">
        <f t="shared" si="166"/>
        <v>42110</v>
      </c>
      <c r="E1317" s="53">
        <f t="shared" si="160"/>
        <v>161.70244319693836</v>
      </c>
      <c r="F1317" s="81">
        <f t="shared" si="167"/>
        <v>11486.56</v>
      </c>
      <c r="H1317" s="64">
        <f t="shared" si="168"/>
        <v>42110</v>
      </c>
      <c r="I1317" s="70">
        <f t="shared" si="162"/>
        <v>9.1405359012653342E-2</v>
      </c>
      <c r="J1317" s="70">
        <f t="shared" si="163"/>
        <v>0.31995743614847716</v>
      </c>
      <c r="K1317" s="115">
        <f t="shared" si="164"/>
        <v>0</v>
      </c>
      <c r="L1317" s="129">
        <f t="shared" si="165"/>
        <v>-0.22855207713582382</v>
      </c>
    </row>
    <row r="1318" spans="1:12">
      <c r="A1318" s="80">
        <v>41746</v>
      </c>
      <c r="B1318" s="52">
        <v>148.19213868976448</v>
      </c>
      <c r="C1318" s="53">
        <v>8837.92</v>
      </c>
      <c r="D1318" s="54">
        <f t="shared" si="166"/>
        <v>42111</v>
      </c>
      <c r="E1318" s="53">
        <f t="shared" si="160"/>
        <v>161.7376943295553</v>
      </c>
      <c r="F1318" s="81">
        <f t="shared" si="167"/>
        <v>11353.68</v>
      </c>
      <c r="H1318" s="64">
        <f t="shared" si="168"/>
        <v>42111</v>
      </c>
      <c r="I1318" s="70">
        <f t="shared" si="162"/>
        <v>9.140535901265312E-2</v>
      </c>
      <c r="J1318" s="70">
        <f t="shared" si="163"/>
        <v>0.28465521299129204</v>
      </c>
      <c r="K1318" s="115">
        <f t="shared" si="164"/>
        <v>0</v>
      </c>
      <c r="L1318" s="129">
        <f t="shared" si="165"/>
        <v>-0.19324985397863892</v>
      </c>
    </row>
    <row r="1319" spans="1:12">
      <c r="A1319" s="80">
        <v>41750</v>
      </c>
      <c r="B1319" s="52">
        <v>148.32136223470195</v>
      </c>
      <c r="C1319" s="53">
        <v>8887.7800000000007</v>
      </c>
      <c r="D1319" s="54">
        <f t="shared" si="166"/>
        <v>42115</v>
      </c>
      <c r="E1319" s="53">
        <f t="shared" si="160"/>
        <v>161.84363564799509</v>
      </c>
      <c r="F1319" s="81">
        <f t="shared" si="167"/>
        <v>11052.56</v>
      </c>
      <c r="H1319" s="64">
        <f t="shared" si="168"/>
        <v>42115</v>
      </c>
      <c r="I1319" s="70">
        <f t="shared" si="162"/>
        <v>9.1168751483657884E-2</v>
      </c>
      <c r="J1319" s="70">
        <f t="shared" si="163"/>
        <v>0.24356813512485664</v>
      </c>
      <c r="K1319" s="115">
        <f t="shared" si="164"/>
        <v>0</v>
      </c>
      <c r="L1319" s="129">
        <f t="shared" si="165"/>
        <v>-0.15239938364119876</v>
      </c>
    </row>
    <row r="1320" spans="1:12">
      <c r="A1320" s="80">
        <v>41751</v>
      </c>
      <c r="B1320" s="52">
        <v>148.34954329352652</v>
      </c>
      <c r="C1320" s="53">
        <v>8885.09</v>
      </c>
      <c r="D1320" s="54">
        <f t="shared" si="166"/>
        <v>42116</v>
      </c>
      <c r="E1320" s="53">
        <f t="shared" si="160"/>
        <v>161.91112444406028</v>
      </c>
      <c r="F1320" s="81">
        <f t="shared" si="167"/>
        <v>11121.12</v>
      </c>
      <c r="H1320" s="64">
        <f t="shared" si="168"/>
        <v>42116</v>
      </c>
      <c r="I1320" s="70">
        <f t="shared" si="162"/>
        <v>9.1416399737076492E-2</v>
      </c>
      <c r="J1320" s="70">
        <f t="shared" si="163"/>
        <v>0.25166092858935585</v>
      </c>
      <c r="K1320" s="115">
        <f t="shared" si="164"/>
        <v>0</v>
      </c>
      <c r="L1320" s="129">
        <f t="shared" si="165"/>
        <v>-0.16024452885227936</v>
      </c>
    </row>
    <row r="1321" spans="1:12">
      <c r="A1321" s="80">
        <v>41752</v>
      </c>
      <c r="B1321" s="52">
        <v>148.38588893163345</v>
      </c>
      <c r="C1321" s="53">
        <v>8918.2999999999993</v>
      </c>
      <c r="D1321" s="54">
        <f t="shared" si="166"/>
        <v>42117</v>
      </c>
      <c r="E1321" s="53">
        <f t="shared" si="160"/>
        <v>161.94674489143799</v>
      </c>
      <c r="F1321" s="81">
        <f t="shared" si="167"/>
        <v>11079.67</v>
      </c>
      <c r="H1321" s="64">
        <f t="shared" si="168"/>
        <v>42117</v>
      </c>
      <c r="I1321" s="70">
        <f t="shared" si="162"/>
        <v>9.1389121010371221E-2</v>
      </c>
      <c r="J1321" s="70">
        <f t="shared" si="163"/>
        <v>0.24235224201921901</v>
      </c>
      <c r="K1321" s="115">
        <f t="shared" si="164"/>
        <v>0</v>
      </c>
      <c r="L1321" s="129">
        <f t="shared" si="165"/>
        <v>-0.15096312100884779</v>
      </c>
    </row>
    <row r="1322" spans="1:12">
      <c r="A1322" s="80">
        <v>41754</v>
      </c>
      <c r="B1322" s="52">
        <v>148.45592707120917</v>
      </c>
      <c r="C1322" s="53">
        <v>8842.6200000000008</v>
      </c>
      <c r="D1322" s="54">
        <f t="shared" si="166"/>
        <v>42118</v>
      </c>
      <c r="E1322" s="53">
        <f t="shared" si="160"/>
        <v>161.97945813390606</v>
      </c>
      <c r="F1322" s="81">
        <f t="shared" si="167"/>
        <v>10957.58</v>
      </c>
      <c r="H1322" s="64">
        <f t="shared" si="168"/>
        <v>42118</v>
      </c>
      <c r="I1322" s="70">
        <f t="shared" si="162"/>
        <v>9.1094584968710146E-2</v>
      </c>
      <c r="J1322" s="70">
        <f t="shared" si="163"/>
        <v>0.2391779811865713</v>
      </c>
      <c r="K1322" s="115">
        <f t="shared" si="164"/>
        <v>0</v>
      </c>
      <c r="L1322" s="129">
        <f t="shared" si="165"/>
        <v>-0.14808339621786115</v>
      </c>
    </row>
    <row r="1323" spans="1:12">
      <c r="A1323" s="80">
        <v>41757</v>
      </c>
      <c r="B1323" s="52">
        <v>148.54633673079556</v>
      </c>
      <c r="C1323" s="53">
        <v>8814.59</v>
      </c>
      <c r="D1323" s="54">
        <f t="shared" si="166"/>
        <v>42122</v>
      </c>
      <c r="E1323" s="53">
        <f t="shared" si="160"/>
        <v>162.11554080852906</v>
      </c>
      <c r="F1323" s="81">
        <f t="shared" si="167"/>
        <v>10931.63</v>
      </c>
      <c r="H1323" s="64">
        <f t="shared" si="168"/>
        <v>42122</v>
      </c>
      <c r="I1323" s="70">
        <f t="shared" si="162"/>
        <v>9.1346608582643318E-2</v>
      </c>
      <c r="J1323" s="70">
        <f t="shared" si="163"/>
        <v>0.24017452882096602</v>
      </c>
      <c r="K1323" s="115">
        <f t="shared" si="164"/>
        <v>0</v>
      </c>
      <c r="L1323" s="129">
        <f t="shared" si="165"/>
        <v>-0.1488279202383227</v>
      </c>
    </row>
    <row r="1324" spans="1:12">
      <c r="A1324" s="80">
        <v>41758</v>
      </c>
      <c r="B1324" s="52">
        <v>148.58466168567213</v>
      </c>
      <c r="C1324" s="53">
        <v>8754.65</v>
      </c>
      <c r="D1324" s="54">
        <f t="shared" si="166"/>
        <v>42123</v>
      </c>
      <c r="E1324" s="53">
        <f t="shared" si="160"/>
        <v>162.14780180114997</v>
      </c>
      <c r="F1324" s="81">
        <f t="shared" si="167"/>
        <v>10871.15</v>
      </c>
      <c r="H1324" s="64">
        <f t="shared" si="168"/>
        <v>42123</v>
      </c>
      <c r="I1324" s="70">
        <f t="shared" si="162"/>
        <v>9.1282235740929973E-2</v>
      </c>
      <c r="J1324" s="70">
        <f t="shared" si="163"/>
        <v>0.24175723758231338</v>
      </c>
      <c r="K1324" s="115">
        <f t="shared" si="164"/>
        <v>0</v>
      </c>
      <c r="L1324" s="129">
        <f t="shared" si="165"/>
        <v>-0.1504750018413834</v>
      </c>
    </row>
    <row r="1325" spans="1:12">
      <c r="A1325" s="80">
        <v>41759</v>
      </c>
      <c r="B1325" s="52">
        <v>148.62269935906366</v>
      </c>
      <c r="C1325" s="53">
        <v>8730.0499999999993</v>
      </c>
      <c r="D1325" s="54">
        <f t="shared" si="166"/>
        <v>42124</v>
      </c>
      <c r="E1325" s="53">
        <f t="shared" si="160"/>
        <v>162.18006921370841</v>
      </c>
      <c r="F1325" s="81">
        <f t="shared" si="167"/>
        <v>10794.27</v>
      </c>
      <c r="H1325" s="64">
        <f t="shared" si="168"/>
        <v>42124</v>
      </c>
      <c r="I1325" s="70">
        <f t="shared" si="162"/>
        <v>9.1220048573407597E-2</v>
      </c>
      <c r="J1325" s="70">
        <f t="shared" si="163"/>
        <v>0.23644996305863097</v>
      </c>
      <c r="K1325" s="115">
        <f t="shared" si="164"/>
        <v>0</v>
      </c>
      <c r="L1325" s="129">
        <f t="shared" si="165"/>
        <v>-0.14522991448522338</v>
      </c>
    </row>
    <row r="1326" spans="1:12">
      <c r="A1326" s="80">
        <v>41761</v>
      </c>
      <c r="B1326" s="52">
        <v>148.69582172714831</v>
      </c>
      <c r="C1326" s="53">
        <v>8727.93</v>
      </c>
      <c r="D1326" s="54">
        <f t="shared" si="166"/>
        <v>42124</v>
      </c>
      <c r="E1326" s="53">
        <f t="shared" si="160"/>
        <v>162.18006921370841</v>
      </c>
      <c r="F1326" s="81">
        <f t="shared" si="167"/>
        <v>10794.27</v>
      </c>
      <c r="H1326" s="64">
        <f t="shared" si="168"/>
        <v>42124</v>
      </c>
      <c r="I1326" s="70">
        <f t="shared" si="162"/>
        <v>9.0683432324703883E-2</v>
      </c>
      <c r="J1326" s="70">
        <f t="shared" si="163"/>
        <v>0.23675029474342724</v>
      </c>
      <c r="K1326" s="115">
        <f t="shared" si="164"/>
        <v>0</v>
      </c>
      <c r="L1326" s="129">
        <f t="shared" si="165"/>
        <v>-0.14606686241872335</v>
      </c>
    </row>
    <row r="1327" spans="1:12">
      <c r="A1327" s="80">
        <v>41764</v>
      </c>
      <c r="B1327" s="52">
        <v>148.83009405416794</v>
      </c>
      <c r="C1327" s="53">
        <v>8733.92</v>
      </c>
      <c r="D1327" s="54">
        <f t="shared" si="166"/>
        <v>42129</v>
      </c>
      <c r="E1327" s="53">
        <f t="shared" si="160"/>
        <v>162.35411507091652</v>
      </c>
      <c r="F1327" s="81">
        <f t="shared" si="167"/>
        <v>10983.33</v>
      </c>
      <c r="H1327" s="64">
        <f t="shared" si="168"/>
        <v>42129</v>
      </c>
      <c r="I1327" s="70">
        <f t="shared" si="162"/>
        <v>9.0868860244262217E-2</v>
      </c>
      <c r="J1327" s="70">
        <f t="shared" si="163"/>
        <v>0.25754872955099195</v>
      </c>
      <c r="K1327" s="115">
        <f t="shared" si="164"/>
        <v>0</v>
      </c>
      <c r="L1327" s="129">
        <f t="shared" si="165"/>
        <v>-0.16667986930672973</v>
      </c>
    </row>
    <row r="1328" spans="1:12">
      <c r="A1328" s="80">
        <v>41765</v>
      </c>
      <c r="B1328" s="52">
        <v>148.86506912627067</v>
      </c>
      <c r="C1328" s="53">
        <v>8754.69</v>
      </c>
      <c r="D1328" s="54">
        <f t="shared" si="166"/>
        <v>42130</v>
      </c>
      <c r="E1328" s="53">
        <f t="shared" si="160"/>
        <v>162.38983297623213</v>
      </c>
      <c r="F1328" s="81">
        <f t="shared" si="167"/>
        <v>10682.81</v>
      </c>
      <c r="H1328" s="64">
        <f t="shared" si="168"/>
        <v>42130</v>
      </c>
      <c r="I1328" s="70">
        <f t="shared" si="162"/>
        <v>9.085250105576792E-2</v>
      </c>
      <c r="J1328" s="70">
        <f t="shared" si="163"/>
        <v>0.22023852357993245</v>
      </c>
      <c r="K1328" s="115">
        <f t="shared" si="164"/>
        <v>0</v>
      </c>
      <c r="L1328" s="129">
        <f t="shared" si="165"/>
        <v>-0.12938602252416453</v>
      </c>
    </row>
    <row r="1329" spans="1:12">
      <c r="A1329" s="80">
        <v>41766</v>
      </c>
      <c r="B1329" s="52">
        <v>148.90064787779187</v>
      </c>
      <c r="C1329" s="53">
        <v>8672.8799999999992</v>
      </c>
      <c r="D1329" s="54">
        <f t="shared" si="166"/>
        <v>42131</v>
      </c>
      <c r="E1329" s="53">
        <f t="shared" si="160"/>
        <v>162.4229605021593</v>
      </c>
      <c r="F1329" s="81">
        <f t="shared" si="167"/>
        <v>10630.43</v>
      </c>
      <c r="H1329" s="64">
        <f t="shared" si="168"/>
        <v>42131</v>
      </c>
      <c r="I1329" s="70">
        <f t="shared" si="162"/>
        <v>9.0814330341031591E-2</v>
      </c>
      <c r="J1329" s="70">
        <f t="shared" si="163"/>
        <v>0.22570933761334189</v>
      </c>
      <c r="K1329" s="115">
        <f t="shared" si="164"/>
        <v>0</v>
      </c>
      <c r="L1329" s="129">
        <f t="shared" si="165"/>
        <v>-0.1348950072723103</v>
      </c>
    </row>
    <row r="1330" spans="1:12">
      <c r="A1330" s="80">
        <v>41767</v>
      </c>
      <c r="B1330" s="52">
        <v>148.93697963587402</v>
      </c>
      <c r="C1330" s="53">
        <v>8682.3700000000008</v>
      </c>
      <c r="D1330" s="54">
        <f t="shared" si="166"/>
        <v>42132</v>
      </c>
      <c r="E1330" s="53">
        <f t="shared" si="160"/>
        <v>162.4591808223513</v>
      </c>
      <c r="F1330" s="81">
        <f t="shared" si="167"/>
        <v>10812.25</v>
      </c>
      <c r="H1330" s="64">
        <f t="shared" si="168"/>
        <v>42132</v>
      </c>
      <c r="I1330" s="70">
        <f t="shared" si="162"/>
        <v>9.0791428828064014E-2</v>
      </c>
      <c r="J1330" s="70">
        <f t="shared" si="163"/>
        <v>0.24531090013441026</v>
      </c>
      <c r="K1330" s="115">
        <f t="shared" si="164"/>
        <v>0</v>
      </c>
      <c r="L1330" s="129">
        <f t="shared" si="165"/>
        <v>-0.15451947130634625</v>
      </c>
    </row>
    <row r="1331" spans="1:12">
      <c r="A1331" s="80">
        <v>41768</v>
      </c>
      <c r="B1331" s="52">
        <v>148.97332025890518</v>
      </c>
      <c r="C1331" s="53">
        <v>8941.77</v>
      </c>
      <c r="D1331" s="54">
        <f t="shared" si="166"/>
        <v>42132</v>
      </c>
      <c r="E1331" s="53">
        <f t="shared" si="160"/>
        <v>162.4591808223513</v>
      </c>
      <c r="F1331" s="81">
        <f t="shared" si="167"/>
        <v>10812.25</v>
      </c>
      <c r="H1331" s="64">
        <f t="shared" si="168"/>
        <v>42132</v>
      </c>
      <c r="I1331" s="70">
        <f t="shared" si="162"/>
        <v>9.0525340644946661E-2</v>
      </c>
      <c r="J1331" s="70">
        <f t="shared" si="163"/>
        <v>0.20918453505290335</v>
      </c>
      <c r="K1331" s="115">
        <f t="shared" si="164"/>
        <v>0</v>
      </c>
      <c r="L1331" s="129">
        <f t="shared" si="165"/>
        <v>-0.11865919440795669</v>
      </c>
    </row>
    <row r="1332" spans="1:12">
      <c r="A1332" s="80">
        <v>41771</v>
      </c>
      <c r="B1332" s="52">
        <v>149.08147488941313</v>
      </c>
      <c r="C1332" s="53">
        <v>9144.41</v>
      </c>
      <c r="D1332" s="54">
        <f t="shared" si="166"/>
        <v>42136</v>
      </c>
      <c r="E1332" s="53">
        <f t="shared" si="160"/>
        <v>162.62540887453937</v>
      </c>
      <c r="F1332" s="81">
        <f t="shared" si="167"/>
        <v>10727.03</v>
      </c>
      <c r="H1332" s="64">
        <f t="shared" si="168"/>
        <v>42136</v>
      </c>
      <c r="I1332" s="70">
        <f t="shared" si="162"/>
        <v>9.0849208428968042E-2</v>
      </c>
      <c r="J1332" s="70">
        <f t="shared" si="163"/>
        <v>0.17306966769862697</v>
      </c>
      <c r="K1332" s="115">
        <f t="shared" si="164"/>
        <v>0</v>
      </c>
      <c r="L1332" s="129">
        <f t="shared" si="165"/>
        <v>-8.222045926965893E-2</v>
      </c>
    </row>
    <row r="1333" spans="1:12">
      <c r="A1333" s="80">
        <v>41772</v>
      </c>
      <c r="B1333" s="52">
        <v>149.11427281388882</v>
      </c>
      <c r="C1333" s="53">
        <v>9267.61</v>
      </c>
      <c r="D1333" s="54">
        <f t="shared" si="166"/>
        <v>42137</v>
      </c>
      <c r="E1333" s="53">
        <f t="shared" si="160"/>
        <v>162.6654147251225</v>
      </c>
      <c r="F1333" s="81">
        <f t="shared" si="167"/>
        <v>10870.3</v>
      </c>
      <c r="H1333" s="64">
        <f t="shared" si="168"/>
        <v>42137</v>
      </c>
      <c r="I1333" s="70">
        <f t="shared" si="162"/>
        <v>9.0877564270101852E-2</v>
      </c>
      <c r="J1333" s="70">
        <f t="shared" si="163"/>
        <v>0.17293455378463252</v>
      </c>
      <c r="K1333" s="115">
        <f t="shared" si="164"/>
        <v>0</v>
      </c>
      <c r="L1333" s="129">
        <f t="shared" si="165"/>
        <v>-8.2056989514530665E-2</v>
      </c>
    </row>
    <row r="1334" spans="1:12">
      <c r="A1334" s="80">
        <v>41773</v>
      </c>
      <c r="B1334" s="52">
        <v>149.15020935363697</v>
      </c>
      <c r="C1334" s="53">
        <v>9267.61</v>
      </c>
      <c r="D1334" s="54">
        <f t="shared" si="166"/>
        <v>42138</v>
      </c>
      <c r="E1334" s="53">
        <f t="shared" si="160"/>
        <v>162.7034784321682</v>
      </c>
      <c r="F1334" s="81">
        <f t="shared" si="167"/>
        <v>10855.42</v>
      </c>
      <c r="H1334" s="64">
        <f t="shared" si="168"/>
        <v>42138</v>
      </c>
      <c r="I1334" s="70">
        <f t="shared" si="162"/>
        <v>9.0869929967019036E-2</v>
      </c>
      <c r="J1334" s="70">
        <f t="shared" si="163"/>
        <v>0.1713289618358993</v>
      </c>
      <c r="K1334" s="115">
        <f t="shared" si="164"/>
        <v>0</v>
      </c>
      <c r="L1334" s="129">
        <f t="shared" si="165"/>
        <v>-8.045903186888026E-2</v>
      </c>
    </row>
    <row r="1335" spans="1:12">
      <c r="A1335" s="80">
        <v>41774</v>
      </c>
      <c r="B1335" s="52">
        <v>149.19077821058116</v>
      </c>
      <c r="C1335" s="53">
        <v>9286.39</v>
      </c>
      <c r="D1335" s="54">
        <f t="shared" si="166"/>
        <v>42139</v>
      </c>
      <c r="E1335" s="53">
        <f t="shared" si="160"/>
        <v>162.74138834264289</v>
      </c>
      <c r="F1335" s="81">
        <f t="shared" si="167"/>
        <v>10905.75</v>
      </c>
      <c r="H1335" s="64">
        <f t="shared" si="168"/>
        <v>42139</v>
      </c>
      <c r="I1335" s="70">
        <f t="shared" si="162"/>
        <v>9.0827397608551852E-2</v>
      </c>
      <c r="J1335" s="70">
        <f t="shared" si="163"/>
        <v>0.17437992589154683</v>
      </c>
      <c r="K1335" s="115">
        <f t="shared" si="164"/>
        <v>0</v>
      </c>
      <c r="L1335" s="129">
        <f t="shared" si="165"/>
        <v>-8.3552528282994976E-2</v>
      </c>
    </row>
    <row r="1336" spans="1:12">
      <c r="A1336" s="80">
        <v>41775</v>
      </c>
      <c r="B1336" s="52">
        <v>149.24299498295488</v>
      </c>
      <c r="C1336" s="53">
        <v>9395.18</v>
      </c>
      <c r="D1336" s="54">
        <f t="shared" si="166"/>
        <v>42139</v>
      </c>
      <c r="E1336" s="53">
        <f t="shared" si="160"/>
        <v>162.74138834264289</v>
      </c>
      <c r="F1336" s="81">
        <f t="shared" si="167"/>
        <v>10905.75</v>
      </c>
      <c r="H1336" s="64">
        <f t="shared" si="168"/>
        <v>42139</v>
      </c>
      <c r="I1336" s="70">
        <f t="shared" si="162"/>
        <v>9.0445741598992102E-2</v>
      </c>
      <c r="J1336" s="70">
        <f t="shared" si="163"/>
        <v>0.16078137938815429</v>
      </c>
      <c r="K1336" s="115">
        <f t="shared" si="164"/>
        <v>0</v>
      </c>
      <c r="L1336" s="129">
        <f t="shared" si="165"/>
        <v>-7.0335637789162186E-2</v>
      </c>
    </row>
    <row r="1337" spans="1:12">
      <c r="A1337" s="80">
        <v>41778</v>
      </c>
      <c r="B1337" s="52">
        <v>149.37015001468038</v>
      </c>
      <c r="C1337" s="53">
        <v>9474.16</v>
      </c>
      <c r="D1337" s="54">
        <f t="shared" si="166"/>
        <v>42143</v>
      </c>
      <c r="E1337" s="53">
        <f t="shared" si="160"/>
        <v>162.89764933228491</v>
      </c>
      <c r="F1337" s="81">
        <f t="shared" si="167"/>
        <v>11042.12</v>
      </c>
      <c r="H1337" s="64">
        <f t="shared" si="168"/>
        <v>42143</v>
      </c>
      <c r="I1337" s="70">
        <f t="shared" si="162"/>
        <v>9.0563605354048615E-2</v>
      </c>
      <c r="J1337" s="70">
        <f t="shared" si="163"/>
        <v>0.16549857718256833</v>
      </c>
      <c r="K1337" s="115">
        <f t="shared" si="164"/>
        <v>0</v>
      </c>
      <c r="L1337" s="129">
        <f t="shared" si="165"/>
        <v>-7.4934971828519714E-2</v>
      </c>
    </row>
    <row r="1338" spans="1:12">
      <c r="A1338" s="80">
        <v>41779</v>
      </c>
      <c r="B1338" s="52">
        <v>149.40958373428427</v>
      </c>
      <c r="C1338" s="53">
        <v>9489.73</v>
      </c>
      <c r="D1338" s="54">
        <f t="shared" si="166"/>
        <v>42144</v>
      </c>
      <c r="E1338" s="53">
        <f t="shared" si="160"/>
        <v>162.93348681513802</v>
      </c>
      <c r="F1338" s="81">
        <f t="shared" si="167"/>
        <v>11118.14</v>
      </c>
      <c r="H1338" s="64">
        <f t="shared" si="168"/>
        <v>42144</v>
      </c>
      <c r="I1338" s="70">
        <f t="shared" si="162"/>
        <v>9.0515633220056291E-2</v>
      </c>
      <c r="J1338" s="70">
        <f t="shared" si="163"/>
        <v>0.17159708442705957</v>
      </c>
      <c r="K1338" s="115">
        <f t="shared" si="164"/>
        <v>0</v>
      </c>
      <c r="L1338" s="129">
        <f t="shared" si="165"/>
        <v>-8.1081451207003274E-2</v>
      </c>
    </row>
    <row r="1339" spans="1:12">
      <c r="A1339" s="80">
        <v>41780</v>
      </c>
      <c r="B1339" s="52">
        <v>149.45306192315095</v>
      </c>
      <c r="C1339" s="53">
        <v>9460.2800000000007</v>
      </c>
      <c r="D1339" s="54">
        <f t="shared" si="166"/>
        <v>42145</v>
      </c>
      <c r="E1339" s="53">
        <f t="shared" si="160"/>
        <v>162.97943405841988</v>
      </c>
      <c r="F1339" s="81">
        <f t="shared" si="167"/>
        <v>11116</v>
      </c>
      <c r="H1339" s="64">
        <f t="shared" si="168"/>
        <v>42145</v>
      </c>
      <c r="I1339" s="70">
        <f t="shared" si="162"/>
        <v>9.0505821434586631E-2</v>
      </c>
      <c r="J1339" s="70">
        <f t="shared" si="163"/>
        <v>0.17501807557492999</v>
      </c>
      <c r="K1339" s="115">
        <f t="shared" si="164"/>
        <v>0</v>
      </c>
      <c r="L1339" s="129">
        <f t="shared" si="165"/>
        <v>-8.4512254140343357E-2</v>
      </c>
    </row>
    <row r="1340" spans="1:12">
      <c r="A1340" s="80">
        <v>41781</v>
      </c>
      <c r="B1340" s="52">
        <v>149.48937901719827</v>
      </c>
      <c r="C1340" s="53">
        <v>9490.91</v>
      </c>
      <c r="D1340" s="54">
        <f t="shared" si="166"/>
        <v>42146</v>
      </c>
      <c r="E1340" s="53">
        <f t="shared" si="160"/>
        <v>163.01838614315986</v>
      </c>
      <c r="F1340" s="81">
        <f t="shared" si="167"/>
        <v>11166.12</v>
      </c>
      <c r="H1340" s="64">
        <f t="shared" si="168"/>
        <v>42146</v>
      </c>
      <c r="I1340" s="70">
        <f t="shared" si="162"/>
        <v>9.050146047101526E-2</v>
      </c>
      <c r="J1340" s="70">
        <f t="shared" si="163"/>
        <v>0.17650678385950358</v>
      </c>
      <c r="K1340" s="115">
        <f t="shared" si="164"/>
        <v>0</v>
      </c>
      <c r="L1340" s="129">
        <f t="shared" si="165"/>
        <v>-8.6005323388488319E-2</v>
      </c>
    </row>
    <row r="1341" spans="1:12">
      <c r="A1341" s="80">
        <v>41782</v>
      </c>
      <c r="B1341" s="52">
        <v>149.52809676636372</v>
      </c>
      <c r="C1341" s="53">
        <v>9609.25</v>
      </c>
      <c r="D1341" s="54">
        <f t="shared" si="166"/>
        <v>42146</v>
      </c>
      <c r="E1341" s="53">
        <f t="shared" si="160"/>
        <v>163.01838614315986</v>
      </c>
      <c r="F1341" s="81">
        <f t="shared" si="167"/>
        <v>11166.12</v>
      </c>
      <c r="H1341" s="64">
        <f t="shared" si="168"/>
        <v>42146</v>
      </c>
      <c r="I1341" s="70">
        <f t="shared" si="162"/>
        <v>9.0219093725740329E-2</v>
      </c>
      <c r="J1341" s="70">
        <f t="shared" si="163"/>
        <v>0.16201784738663272</v>
      </c>
      <c r="K1341" s="115">
        <f t="shared" si="164"/>
        <v>0</v>
      </c>
      <c r="L1341" s="129">
        <f t="shared" si="165"/>
        <v>-7.1798753660892389E-2</v>
      </c>
    </row>
    <row r="1342" spans="1:12">
      <c r="A1342" s="80">
        <v>41785</v>
      </c>
      <c r="B1342" s="52">
        <v>149.62229946732651</v>
      </c>
      <c r="C1342" s="53">
        <v>9598.75</v>
      </c>
      <c r="D1342" s="54">
        <f t="shared" si="166"/>
        <v>42150</v>
      </c>
      <c r="E1342" s="53">
        <f t="shared" si="160"/>
        <v>163.16855355974138</v>
      </c>
      <c r="F1342" s="81">
        <f t="shared" si="167"/>
        <v>11008.25</v>
      </c>
      <c r="H1342" s="64">
        <f t="shared" si="168"/>
        <v>42150</v>
      </c>
      <c r="I1342" s="70">
        <f t="shared" si="162"/>
        <v>9.0536331420123739E-2</v>
      </c>
      <c r="J1342" s="70">
        <f t="shared" si="163"/>
        <v>0.14684203672353169</v>
      </c>
      <c r="K1342" s="115">
        <f t="shared" si="164"/>
        <v>0</v>
      </c>
      <c r="L1342" s="129">
        <f t="shared" si="165"/>
        <v>-5.6305705303407949E-2</v>
      </c>
    </row>
    <row r="1343" spans="1:12">
      <c r="A1343" s="80">
        <v>41786</v>
      </c>
      <c r="B1343" s="52">
        <v>149.65416901711305</v>
      </c>
      <c r="C1343" s="53">
        <v>9545.2000000000007</v>
      </c>
      <c r="D1343" s="54">
        <f t="shared" si="166"/>
        <v>42151</v>
      </c>
      <c r="E1343" s="53">
        <f t="shared" si="160"/>
        <v>163.20298212454247</v>
      </c>
      <c r="F1343" s="81">
        <f t="shared" si="167"/>
        <v>11001.96</v>
      </c>
      <c r="H1343" s="64">
        <f t="shared" si="168"/>
        <v>42151</v>
      </c>
      <c r="I1343" s="70">
        <f t="shared" si="162"/>
        <v>9.0534150811930392E-2</v>
      </c>
      <c r="J1343" s="70">
        <f t="shared" si="163"/>
        <v>0.15261702216820994</v>
      </c>
      <c r="K1343" s="115">
        <f t="shared" si="164"/>
        <v>0</v>
      </c>
      <c r="L1343" s="129">
        <f t="shared" si="165"/>
        <v>-6.2082871356279545E-2</v>
      </c>
    </row>
    <row r="1344" spans="1:12">
      <c r="A1344" s="80">
        <v>41787</v>
      </c>
      <c r="B1344" s="52">
        <v>149.68963705517012</v>
      </c>
      <c r="C1344" s="53">
        <v>9560.4</v>
      </c>
      <c r="D1344" s="54">
        <f t="shared" si="166"/>
        <v>42152</v>
      </c>
      <c r="E1344" s="53">
        <f t="shared" si="160"/>
        <v>163.23953959253836</v>
      </c>
      <c r="F1344" s="81">
        <f t="shared" si="167"/>
        <v>10984.45</v>
      </c>
      <c r="H1344" s="64">
        <f t="shared" si="168"/>
        <v>42152</v>
      </c>
      <c r="I1344" s="70">
        <f t="shared" si="162"/>
        <v>9.051997722710925E-2</v>
      </c>
      <c r="J1344" s="70">
        <f t="shared" si="163"/>
        <v>0.14895297267896757</v>
      </c>
      <c r="K1344" s="115">
        <f t="shared" si="164"/>
        <v>0</v>
      </c>
      <c r="L1344" s="129">
        <f t="shared" si="165"/>
        <v>-5.8432995451858316E-2</v>
      </c>
    </row>
    <row r="1345" spans="1:12">
      <c r="A1345" s="80">
        <v>41788</v>
      </c>
      <c r="B1345" s="52">
        <v>149.72451474060398</v>
      </c>
      <c r="C1345" s="53">
        <v>9445.23</v>
      </c>
      <c r="D1345" s="54">
        <f t="shared" si="166"/>
        <v>42153</v>
      </c>
      <c r="E1345" s="53">
        <f t="shared" si="160"/>
        <v>163.28100243559487</v>
      </c>
      <c r="F1345" s="81">
        <f t="shared" si="167"/>
        <v>11135.85</v>
      </c>
      <c r="H1345" s="64">
        <f t="shared" si="168"/>
        <v>42153</v>
      </c>
      <c r="I1345" s="70">
        <f t="shared" si="162"/>
        <v>9.0542872811959718E-2</v>
      </c>
      <c r="J1345" s="70">
        <f t="shared" si="163"/>
        <v>0.17899193561194382</v>
      </c>
      <c r="K1345" s="115">
        <f t="shared" si="164"/>
        <v>0</v>
      </c>
      <c r="L1345" s="129">
        <f t="shared" si="165"/>
        <v>-8.8449062799984102E-2</v>
      </c>
    </row>
    <row r="1346" spans="1:12">
      <c r="A1346" s="80">
        <v>41789</v>
      </c>
      <c r="B1346" s="52">
        <v>149.76778512536401</v>
      </c>
      <c r="C1346" s="53">
        <v>9437.81</v>
      </c>
      <c r="D1346" s="54">
        <f t="shared" si="166"/>
        <v>42153</v>
      </c>
      <c r="E1346" s="53">
        <f t="shared" ref="E1346:E1409" si="169">VLOOKUP(D1346,A:B,2,0)</f>
        <v>163.28100243559487</v>
      </c>
      <c r="F1346" s="81">
        <f t="shared" si="167"/>
        <v>11135.85</v>
      </c>
      <c r="G1346" s="17"/>
      <c r="H1346" s="64">
        <f t="shared" si="168"/>
        <v>42153</v>
      </c>
      <c r="I1346" s="70">
        <f t="shared" ref="I1346:I1409" si="170">(E1346/B1346)^(1/1)-1</f>
        <v>9.0227796978632924E-2</v>
      </c>
      <c r="J1346" s="70">
        <f t="shared" ref="J1346:J1409" si="171">(F1346/C1346)^(1/1)-1</f>
        <v>0.1799188582944562</v>
      </c>
      <c r="K1346" s="115">
        <f t="shared" ref="K1346:K1409" si="172">IF(I1346&gt;J1346,1,0)</f>
        <v>0</v>
      </c>
      <c r="L1346" s="129">
        <f t="shared" ref="L1346:L1409" si="173">I1346-J1346</f>
        <v>-8.9691061315823273E-2</v>
      </c>
    </row>
    <row r="1347" spans="1:12">
      <c r="A1347" s="80">
        <v>41792</v>
      </c>
      <c r="B1347" s="52">
        <v>149.87292211052201</v>
      </c>
      <c r="C1347" s="53">
        <v>9610.85</v>
      </c>
      <c r="D1347" s="54">
        <f t="shared" ref="D1347:D1410" si="174">VLOOKUP(EDATE(A1347,12),A:A,1,1)</f>
        <v>42157</v>
      </c>
      <c r="E1347" s="53">
        <f t="shared" si="169"/>
        <v>163.44512652381158</v>
      </c>
      <c r="F1347" s="81">
        <f t="shared" si="167"/>
        <v>10876.52</v>
      </c>
      <c r="H1347" s="64">
        <f t="shared" si="168"/>
        <v>42157</v>
      </c>
      <c r="I1347" s="70">
        <f t="shared" si="170"/>
        <v>9.0558082288413111E-2</v>
      </c>
      <c r="J1347" s="70">
        <f t="shared" si="171"/>
        <v>0.131691785846205</v>
      </c>
      <c r="K1347" s="115">
        <f t="shared" si="172"/>
        <v>0</v>
      </c>
      <c r="L1347" s="129">
        <f t="shared" si="173"/>
        <v>-4.113370355779189E-2</v>
      </c>
    </row>
    <row r="1348" spans="1:12">
      <c r="A1348" s="80">
        <v>41793</v>
      </c>
      <c r="B1348" s="52">
        <v>149.91098983273807</v>
      </c>
      <c r="C1348" s="53">
        <v>9690.44</v>
      </c>
      <c r="D1348" s="54">
        <f t="shared" si="174"/>
        <v>42158</v>
      </c>
      <c r="E1348" s="53">
        <f t="shared" si="169"/>
        <v>163.48615125056907</v>
      </c>
      <c r="F1348" s="81">
        <f t="shared" si="167"/>
        <v>10752.52</v>
      </c>
      <c r="H1348" s="64">
        <f t="shared" si="168"/>
        <v>42158</v>
      </c>
      <c r="I1348" s="70">
        <f t="shared" si="170"/>
        <v>9.0554811444960581E-2</v>
      </c>
      <c r="J1348" s="70">
        <f t="shared" si="171"/>
        <v>0.1096008024403432</v>
      </c>
      <c r="K1348" s="115">
        <f t="shared" si="172"/>
        <v>0</v>
      </c>
      <c r="L1348" s="129">
        <f t="shared" si="173"/>
        <v>-1.9045990995382622E-2</v>
      </c>
    </row>
    <row r="1349" spans="1:12">
      <c r="A1349" s="80">
        <v>41794</v>
      </c>
      <c r="B1349" s="52">
        <v>149.94981677910474</v>
      </c>
      <c r="C1349" s="53">
        <v>9672.68</v>
      </c>
      <c r="D1349" s="54">
        <f t="shared" si="174"/>
        <v>42159</v>
      </c>
      <c r="E1349" s="53">
        <f t="shared" si="169"/>
        <v>163.53110994216297</v>
      </c>
      <c r="F1349" s="81">
        <f t="shared" si="167"/>
        <v>10754.83</v>
      </c>
      <c r="H1349" s="64">
        <f t="shared" si="168"/>
        <v>42159</v>
      </c>
      <c r="I1349" s="70">
        <f t="shared" si="170"/>
        <v>9.0572255803854862E-2</v>
      </c>
      <c r="J1349" s="70">
        <f t="shared" si="171"/>
        <v>0.11187695654151697</v>
      </c>
      <c r="K1349" s="115">
        <f t="shared" si="172"/>
        <v>0</v>
      </c>
      <c r="L1349" s="129">
        <f t="shared" si="173"/>
        <v>-2.1304700737662108E-2</v>
      </c>
    </row>
    <row r="1350" spans="1:12">
      <c r="A1350" s="80">
        <v>41795</v>
      </c>
      <c r="B1350" s="52">
        <v>149.98760413293306</v>
      </c>
      <c r="C1350" s="53">
        <v>9778.32</v>
      </c>
      <c r="D1350" s="54">
        <f t="shared" si="174"/>
        <v>42160</v>
      </c>
      <c r="E1350" s="53">
        <f t="shared" si="169"/>
        <v>163.56463381970113</v>
      </c>
      <c r="F1350" s="81">
        <f t="shared" si="167"/>
        <v>10737.17</v>
      </c>
      <c r="H1350" s="64">
        <f t="shared" si="168"/>
        <v>42160</v>
      </c>
      <c r="I1350" s="70">
        <f t="shared" si="170"/>
        <v>9.0521011821315778E-2</v>
      </c>
      <c r="J1350" s="70">
        <f t="shared" si="171"/>
        <v>9.8058766741117021E-2</v>
      </c>
      <c r="K1350" s="115">
        <f t="shared" si="172"/>
        <v>0</v>
      </c>
      <c r="L1350" s="129">
        <f t="shared" si="173"/>
        <v>-7.5377549198012428E-3</v>
      </c>
    </row>
    <row r="1351" spans="1:12">
      <c r="A1351" s="80">
        <v>41796</v>
      </c>
      <c r="B1351" s="52">
        <v>150.01955149261337</v>
      </c>
      <c r="C1351" s="53">
        <v>9924.43</v>
      </c>
      <c r="D1351" s="54">
        <f t="shared" si="174"/>
        <v>42160</v>
      </c>
      <c r="E1351" s="53">
        <f t="shared" si="169"/>
        <v>163.56463381970113</v>
      </c>
      <c r="F1351" s="81">
        <f t="shared" si="167"/>
        <v>10737.17</v>
      </c>
      <c r="H1351" s="64">
        <f t="shared" si="168"/>
        <v>42160</v>
      </c>
      <c r="I1351" s="70">
        <f t="shared" si="170"/>
        <v>9.0288780311109651E-2</v>
      </c>
      <c r="J1351" s="70">
        <f t="shared" si="171"/>
        <v>8.1892864376090113E-2</v>
      </c>
      <c r="K1351" s="115">
        <f t="shared" si="172"/>
        <v>1</v>
      </c>
      <c r="L1351" s="129">
        <f t="shared" si="173"/>
        <v>8.3959159350195378E-3</v>
      </c>
    </row>
    <row r="1352" spans="1:12">
      <c r="A1352" s="80">
        <v>41799</v>
      </c>
      <c r="B1352" s="52">
        <v>150.1041625196552</v>
      </c>
      <c r="C1352" s="53">
        <v>10017.59</v>
      </c>
      <c r="D1352" s="54">
        <f t="shared" si="174"/>
        <v>42164</v>
      </c>
      <c r="E1352" s="53">
        <f t="shared" si="169"/>
        <v>163.69043444968003</v>
      </c>
      <c r="F1352" s="81">
        <f t="shared" ref="F1352:F1415" si="175">VLOOKUP(D1352,A:C,3,0)</f>
        <v>10615.01</v>
      </c>
      <c r="H1352" s="64">
        <f t="shared" si="168"/>
        <v>42164</v>
      </c>
      <c r="I1352" s="70">
        <f t="shared" si="170"/>
        <v>9.0512292943546901E-2</v>
      </c>
      <c r="J1352" s="70">
        <f t="shared" si="171"/>
        <v>5.9637098344012873E-2</v>
      </c>
      <c r="K1352" s="115">
        <f t="shared" si="172"/>
        <v>1</v>
      </c>
      <c r="L1352" s="129">
        <f t="shared" si="173"/>
        <v>3.0875194599534028E-2</v>
      </c>
    </row>
    <row r="1353" spans="1:12">
      <c r="A1353" s="80">
        <v>41800</v>
      </c>
      <c r="B1353" s="52">
        <v>150.13808606038467</v>
      </c>
      <c r="C1353" s="53">
        <v>10019.94</v>
      </c>
      <c r="D1353" s="54">
        <f t="shared" si="174"/>
        <v>42165</v>
      </c>
      <c r="E1353" s="53">
        <f t="shared" si="169"/>
        <v>163.72546420265223</v>
      </c>
      <c r="F1353" s="81">
        <f t="shared" si="175"/>
        <v>10750.07</v>
      </c>
      <c r="H1353" s="64">
        <f t="shared" si="168"/>
        <v>42165</v>
      </c>
      <c r="I1353" s="70">
        <f t="shared" si="170"/>
        <v>9.0499209752832543E-2</v>
      </c>
      <c r="J1353" s="70">
        <f t="shared" si="171"/>
        <v>7.28677018026056E-2</v>
      </c>
      <c r="K1353" s="115">
        <f t="shared" si="172"/>
        <v>1</v>
      </c>
      <c r="L1353" s="129">
        <f t="shared" si="173"/>
        <v>1.7631507950226943E-2</v>
      </c>
    </row>
    <row r="1354" spans="1:12">
      <c r="A1354" s="80">
        <v>41801</v>
      </c>
      <c r="B1354" s="52">
        <v>150.17276795826461</v>
      </c>
      <c r="C1354" s="53">
        <v>9982.86</v>
      </c>
      <c r="D1354" s="54">
        <f t="shared" si="174"/>
        <v>42166</v>
      </c>
      <c r="E1354" s="53">
        <f t="shared" si="169"/>
        <v>163.75902792281377</v>
      </c>
      <c r="F1354" s="81">
        <f t="shared" si="175"/>
        <v>10539.53</v>
      </c>
      <c r="H1354" s="64">
        <f t="shared" si="168"/>
        <v>42166</v>
      </c>
      <c r="I1354" s="70">
        <f t="shared" si="170"/>
        <v>9.0470863321404638E-2</v>
      </c>
      <c r="J1354" s="70">
        <f t="shared" si="171"/>
        <v>5.5762577057075768E-2</v>
      </c>
      <c r="K1354" s="115">
        <f t="shared" si="172"/>
        <v>1</v>
      </c>
      <c r="L1354" s="129">
        <f t="shared" si="173"/>
        <v>3.4708286264328869E-2</v>
      </c>
    </row>
    <row r="1355" spans="1:12">
      <c r="A1355" s="80">
        <v>41802</v>
      </c>
      <c r="B1355" s="52">
        <v>150.21121218686193</v>
      </c>
      <c r="C1355" s="53">
        <v>10015.59</v>
      </c>
      <c r="D1355" s="54">
        <f t="shared" si="174"/>
        <v>42167</v>
      </c>
      <c r="E1355" s="53">
        <f t="shared" si="169"/>
        <v>163.79358107770548</v>
      </c>
      <c r="F1355" s="81">
        <f t="shared" si="175"/>
        <v>10562.76</v>
      </c>
      <c r="H1355" s="64">
        <f t="shared" si="168"/>
        <v>42167</v>
      </c>
      <c r="I1355" s="70">
        <f t="shared" si="170"/>
        <v>9.0421804691564356E-2</v>
      </c>
      <c r="J1355" s="70">
        <f t="shared" si="171"/>
        <v>5.4631828978622288E-2</v>
      </c>
      <c r="K1355" s="115">
        <f t="shared" si="172"/>
        <v>1</v>
      </c>
      <c r="L1355" s="129">
        <f t="shared" si="173"/>
        <v>3.5789975712942068E-2</v>
      </c>
    </row>
    <row r="1356" spans="1:12">
      <c r="A1356" s="80">
        <v>41803</v>
      </c>
      <c r="B1356" s="52">
        <v>150.24500970960395</v>
      </c>
      <c r="C1356" s="53">
        <v>9874.4599999999991</v>
      </c>
      <c r="D1356" s="54">
        <f t="shared" si="174"/>
        <v>42167</v>
      </c>
      <c r="E1356" s="53">
        <f t="shared" si="169"/>
        <v>163.79358107770548</v>
      </c>
      <c r="F1356" s="81">
        <f t="shared" si="175"/>
        <v>10562.76</v>
      </c>
      <c r="H1356" s="64">
        <f t="shared" si="168"/>
        <v>42167</v>
      </c>
      <c r="I1356" s="70">
        <f t="shared" si="170"/>
        <v>9.017651497569501E-2</v>
      </c>
      <c r="J1356" s="70">
        <f t="shared" si="171"/>
        <v>6.9705077543480876E-2</v>
      </c>
      <c r="K1356" s="115">
        <f t="shared" si="172"/>
        <v>1</v>
      </c>
      <c r="L1356" s="129">
        <f t="shared" si="173"/>
        <v>2.0471437432214135E-2</v>
      </c>
    </row>
    <row r="1357" spans="1:12">
      <c r="A1357" s="80">
        <v>41806</v>
      </c>
      <c r="B1357" s="52">
        <v>150.34958023636185</v>
      </c>
      <c r="C1357" s="53">
        <v>9864.2900000000009</v>
      </c>
      <c r="D1357" s="54">
        <f t="shared" si="174"/>
        <v>42171</v>
      </c>
      <c r="E1357" s="53">
        <f t="shared" si="169"/>
        <v>163.94429623861146</v>
      </c>
      <c r="F1357" s="81">
        <f t="shared" si="175"/>
        <v>10657.23</v>
      </c>
      <c r="H1357" s="64">
        <f t="shared" si="168"/>
        <v>42171</v>
      </c>
      <c r="I1357" s="70">
        <f t="shared" si="170"/>
        <v>9.042071139059793E-2</v>
      </c>
      <c r="J1357" s="70">
        <f t="shared" si="171"/>
        <v>8.0384903525747786E-2</v>
      </c>
      <c r="K1357" s="115">
        <f t="shared" si="172"/>
        <v>1</v>
      </c>
      <c r="L1357" s="129">
        <f t="shared" si="173"/>
        <v>1.0035807864850144E-2</v>
      </c>
    </row>
    <row r="1358" spans="1:12">
      <c r="A1358" s="80">
        <v>41807</v>
      </c>
      <c r="B1358" s="52">
        <v>150.38581448519881</v>
      </c>
      <c r="C1358" s="53">
        <v>9992.7800000000007</v>
      </c>
      <c r="D1358" s="54">
        <f t="shared" si="174"/>
        <v>42172</v>
      </c>
      <c r="E1358" s="53">
        <f t="shared" si="169"/>
        <v>163.97954426230277</v>
      </c>
      <c r="F1358" s="81">
        <f t="shared" si="175"/>
        <v>10715.85</v>
      </c>
      <c r="H1358" s="64">
        <f t="shared" si="168"/>
        <v>42172</v>
      </c>
      <c r="I1358" s="70">
        <f t="shared" si="170"/>
        <v>9.0392367283031794E-2</v>
      </c>
      <c r="J1358" s="70">
        <f t="shared" si="171"/>
        <v>7.2359243373715687E-2</v>
      </c>
      <c r="K1358" s="115">
        <f t="shared" si="172"/>
        <v>1</v>
      </c>
      <c r="L1358" s="129">
        <f t="shared" si="173"/>
        <v>1.8033123909316107E-2</v>
      </c>
    </row>
    <row r="1359" spans="1:12">
      <c r="A1359" s="80">
        <v>41808</v>
      </c>
      <c r="B1359" s="52">
        <v>150.4214559232318</v>
      </c>
      <c r="C1359" s="53">
        <v>9896.5499999999993</v>
      </c>
      <c r="D1359" s="54">
        <f t="shared" si="174"/>
        <v>42173</v>
      </c>
      <c r="E1359" s="53">
        <f t="shared" si="169"/>
        <v>164.01594772112898</v>
      </c>
      <c r="F1359" s="81">
        <f t="shared" si="175"/>
        <v>10825.96</v>
      </c>
      <c r="H1359" s="64">
        <f t="shared" si="168"/>
        <v>42173</v>
      </c>
      <c r="I1359" s="70">
        <f t="shared" si="170"/>
        <v>9.0376015272948695E-2</v>
      </c>
      <c r="J1359" s="70">
        <f t="shared" si="171"/>
        <v>9.3912525071868425E-2</v>
      </c>
      <c r="K1359" s="115">
        <f t="shared" si="172"/>
        <v>0</v>
      </c>
      <c r="L1359" s="129">
        <f t="shared" si="173"/>
        <v>-3.5365097989197292E-3</v>
      </c>
    </row>
    <row r="1360" spans="1:12">
      <c r="A1360" s="80">
        <v>41809</v>
      </c>
      <c r="B1360" s="52">
        <v>150.45936213012445</v>
      </c>
      <c r="C1360" s="53">
        <v>9873.61</v>
      </c>
      <c r="D1360" s="54">
        <f t="shared" si="174"/>
        <v>42174</v>
      </c>
      <c r="E1360" s="53">
        <f t="shared" si="169"/>
        <v>164.05170319773219</v>
      </c>
      <c r="F1360" s="81">
        <f t="shared" si="175"/>
        <v>10894.44</v>
      </c>
      <c r="H1360" s="64">
        <f t="shared" si="168"/>
        <v>42174</v>
      </c>
      <c r="I1360" s="70">
        <f t="shared" si="170"/>
        <v>9.0338951828417668E-2</v>
      </c>
      <c r="J1360" s="70">
        <f t="shared" si="171"/>
        <v>0.10338974296128778</v>
      </c>
      <c r="K1360" s="115">
        <f t="shared" si="172"/>
        <v>0</v>
      </c>
      <c r="L1360" s="129">
        <f t="shared" si="173"/>
        <v>-1.305079113287011E-2</v>
      </c>
    </row>
    <row r="1361" spans="1:12">
      <c r="A1361" s="80">
        <v>41810</v>
      </c>
      <c r="B1361" s="52">
        <v>150.49276410851732</v>
      </c>
      <c r="C1361" s="53">
        <v>9835.35</v>
      </c>
      <c r="D1361" s="54">
        <f t="shared" si="174"/>
        <v>42174</v>
      </c>
      <c r="E1361" s="53">
        <f t="shared" si="169"/>
        <v>164.05170319773219</v>
      </c>
      <c r="F1361" s="81">
        <f t="shared" si="175"/>
        <v>10894.44</v>
      </c>
      <c r="H1361" s="64">
        <f t="shared" si="168"/>
        <v>42174</v>
      </c>
      <c r="I1361" s="70">
        <f t="shared" si="170"/>
        <v>9.0096950305449841E-2</v>
      </c>
      <c r="J1361" s="70">
        <f t="shared" si="171"/>
        <v>0.10768198386432615</v>
      </c>
      <c r="K1361" s="115">
        <f t="shared" si="172"/>
        <v>0</v>
      </c>
      <c r="L1361" s="129">
        <f t="shared" si="173"/>
        <v>-1.7585033558876306E-2</v>
      </c>
    </row>
    <row r="1362" spans="1:12">
      <c r="A1362" s="80">
        <v>41813</v>
      </c>
      <c r="B1362" s="52">
        <v>150.59434672429057</v>
      </c>
      <c r="C1362" s="53">
        <v>9811.6200000000008</v>
      </c>
      <c r="D1362" s="54">
        <f t="shared" si="174"/>
        <v>42178</v>
      </c>
      <c r="E1362" s="53">
        <f t="shared" si="169"/>
        <v>164.1992100336947</v>
      </c>
      <c r="F1362" s="81">
        <f t="shared" si="175"/>
        <v>11102.6</v>
      </c>
      <c r="H1362" s="64">
        <f t="shared" si="168"/>
        <v>42178</v>
      </c>
      <c r="I1362" s="70">
        <f t="shared" si="170"/>
        <v>9.0341129035288681E-2</v>
      </c>
      <c r="J1362" s="70">
        <f t="shared" si="171"/>
        <v>0.13157664075861075</v>
      </c>
      <c r="K1362" s="115">
        <f t="shared" si="172"/>
        <v>0</v>
      </c>
      <c r="L1362" s="129">
        <f t="shared" si="173"/>
        <v>-4.1235511723322071E-2</v>
      </c>
    </row>
    <row r="1363" spans="1:12">
      <c r="A1363" s="80">
        <v>41814</v>
      </c>
      <c r="B1363" s="52">
        <v>150.6292846127306</v>
      </c>
      <c r="C1363" s="53">
        <v>9925.34</v>
      </c>
      <c r="D1363" s="54">
        <f t="shared" si="174"/>
        <v>42179</v>
      </c>
      <c r="E1363" s="53">
        <f t="shared" si="169"/>
        <v>164.234841262272</v>
      </c>
      <c r="F1363" s="81">
        <f t="shared" si="175"/>
        <v>11075.71</v>
      </c>
      <c r="H1363" s="64">
        <f t="shared" si="168"/>
        <v>42179</v>
      </c>
      <c r="I1363" s="70">
        <f t="shared" si="170"/>
        <v>9.0324777711860094E-2</v>
      </c>
      <c r="J1363" s="70">
        <f t="shared" si="171"/>
        <v>0.11590232677167722</v>
      </c>
      <c r="K1363" s="115">
        <f t="shared" si="172"/>
        <v>0</v>
      </c>
      <c r="L1363" s="129">
        <f t="shared" si="173"/>
        <v>-2.5577549059817128E-2</v>
      </c>
    </row>
    <row r="1364" spans="1:12">
      <c r="A1364" s="80">
        <v>41815</v>
      </c>
      <c r="B1364" s="52">
        <v>150.66438123604536</v>
      </c>
      <c r="C1364" s="53">
        <v>9911.0300000000007</v>
      </c>
      <c r="D1364" s="54">
        <f t="shared" si="174"/>
        <v>42180</v>
      </c>
      <c r="E1364" s="53">
        <f t="shared" si="169"/>
        <v>164.26604588211183</v>
      </c>
      <c r="F1364" s="81">
        <f t="shared" si="175"/>
        <v>11124.95</v>
      </c>
      <c r="H1364" s="64">
        <f t="shared" si="168"/>
        <v>42180</v>
      </c>
      <c r="I1364" s="70">
        <f t="shared" si="170"/>
        <v>9.0277904667837694E-2</v>
      </c>
      <c r="J1364" s="70">
        <f t="shared" si="171"/>
        <v>0.12248171986160883</v>
      </c>
      <c r="K1364" s="115">
        <f t="shared" si="172"/>
        <v>0</v>
      </c>
      <c r="L1364" s="129">
        <f t="shared" si="173"/>
        <v>-3.2203815193771135E-2</v>
      </c>
    </row>
    <row r="1365" spans="1:12">
      <c r="A1365" s="80">
        <v>41816</v>
      </c>
      <c r="B1365" s="52">
        <v>150.69948603687334</v>
      </c>
      <c r="C1365" s="53">
        <v>9811.48</v>
      </c>
      <c r="D1365" s="54">
        <f t="shared" si="174"/>
        <v>42181</v>
      </c>
      <c r="E1365" s="53">
        <f t="shared" si="169"/>
        <v>164.29709216478355</v>
      </c>
      <c r="F1365" s="81">
        <f t="shared" si="175"/>
        <v>11102.52</v>
      </c>
      <c r="H1365" s="64">
        <f t="shared" si="168"/>
        <v>42181</v>
      </c>
      <c r="I1365" s="70">
        <f t="shared" si="170"/>
        <v>9.0229943614957842E-2</v>
      </c>
      <c r="J1365" s="70">
        <f t="shared" si="171"/>
        <v>0.13158463351094851</v>
      </c>
      <c r="K1365" s="115">
        <f t="shared" si="172"/>
        <v>0</v>
      </c>
      <c r="L1365" s="129">
        <f t="shared" si="173"/>
        <v>-4.1354689895990671E-2</v>
      </c>
    </row>
    <row r="1366" spans="1:12">
      <c r="A1366" s="80">
        <v>41817</v>
      </c>
      <c r="B1366" s="52">
        <v>150.73188642637129</v>
      </c>
      <c r="C1366" s="53">
        <v>9831.9</v>
      </c>
      <c r="D1366" s="54">
        <f t="shared" si="174"/>
        <v>42181</v>
      </c>
      <c r="E1366" s="53">
        <f t="shared" si="169"/>
        <v>164.29709216478355</v>
      </c>
      <c r="F1366" s="81">
        <f t="shared" si="175"/>
        <v>11102.52</v>
      </c>
      <c r="H1366" s="64">
        <f t="shared" ref="H1366:H1429" si="176">D1366</f>
        <v>42181</v>
      </c>
      <c r="I1366" s="70">
        <f t="shared" si="170"/>
        <v>8.9995594562126913E-2</v>
      </c>
      <c r="J1366" s="70">
        <f t="shared" si="171"/>
        <v>0.12923443078143593</v>
      </c>
      <c r="K1366" s="115">
        <f t="shared" si="172"/>
        <v>0</v>
      </c>
      <c r="L1366" s="129">
        <f t="shared" si="173"/>
        <v>-3.9238836219309015E-2</v>
      </c>
    </row>
    <row r="1367" spans="1:12">
      <c r="A1367" s="80">
        <v>41820</v>
      </c>
      <c r="B1367" s="52">
        <v>150.85126608042097</v>
      </c>
      <c r="C1367" s="53">
        <v>9966.14</v>
      </c>
      <c r="D1367" s="54">
        <f t="shared" si="174"/>
        <v>42185</v>
      </c>
      <c r="E1367" s="53">
        <f t="shared" si="169"/>
        <v>164.45649208638162</v>
      </c>
      <c r="F1367" s="81">
        <f t="shared" si="175"/>
        <v>11085.87</v>
      </c>
      <c r="G1367" s="17"/>
      <c r="H1367" s="64">
        <f t="shared" si="176"/>
        <v>42185</v>
      </c>
      <c r="I1367" s="70">
        <f t="shared" si="170"/>
        <v>9.0189670656841026E-2</v>
      </c>
      <c r="J1367" s="70">
        <f t="shared" si="171"/>
        <v>0.11235342870961085</v>
      </c>
      <c r="K1367" s="115">
        <f t="shared" si="172"/>
        <v>0</v>
      </c>
      <c r="L1367" s="129">
        <f t="shared" si="173"/>
        <v>-2.2163758052769822E-2</v>
      </c>
    </row>
    <row r="1368" spans="1:12">
      <c r="A1368" s="80">
        <v>41821</v>
      </c>
      <c r="B1368" s="52">
        <v>150.88882804567498</v>
      </c>
      <c r="C1368" s="53">
        <v>9996.74</v>
      </c>
      <c r="D1368" s="54">
        <f t="shared" si="174"/>
        <v>42186</v>
      </c>
      <c r="E1368" s="53">
        <f t="shared" si="169"/>
        <v>164.49793512238736</v>
      </c>
      <c r="F1368" s="81">
        <f t="shared" si="175"/>
        <v>11197.83</v>
      </c>
      <c r="H1368" s="64">
        <f t="shared" si="176"/>
        <v>42186</v>
      </c>
      <c r="I1368" s="70">
        <f t="shared" si="170"/>
        <v>9.0192940411683908E-2</v>
      </c>
      <c r="J1368" s="70">
        <f t="shared" si="171"/>
        <v>0.12014816830286668</v>
      </c>
      <c r="K1368" s="115">
        <f t="shared" si="172"/>
        <v>0</v>
      </c>
      <c r="L1368" s="129">
        <f t="shared" si="173"/>
        <v>-2.9955227891182767E-2</v>
      </c>
    </row>
    <row r="1369" spans="1:12">
      <c r="A1369" s="80">
        <v>41822</v>
      </c>
      <c r="B1369" s="52">
        <v>150.9330384722924</v>
      </c>
      <c r="C1369" s="53">
        <v>10115.19</v>
      </c>
      <c r="D1369" s="54">
        <f t="shared" si="174"/>
        <v>42187</v>
      </c>
      <c r="E1369" s="53">
        <f t="shared" si="169"/>
        <v>164.53823711649235</v>
      </c>
      <c r="F1369" s="81">
        <f t="shared" si="175"/>
        <v>11191.5</v>
      </c>
      <c r="H1369" s="64">
        <f t="shared" si="176"/>
        <v>42187</v>
      </c>
      <c r="I1369" s="70">
        <f t="shared" si="170"/>
        <v>9.0140626478526276E-2</v>
      </c>
      <c r="J1369" s="70">
        <f t="shared" si="171"/>
        <v>0.10640531715172918</v>
      </c>
      <c r="K1369" s="115">
        <f t="shared" si="172"/>
        <v>0</v>
      </c>
      <c r="L1369" s="129">
        <f t="shared" si="173"/>
        <v>-1.6264690673202908E-2</v>
      </c>
    </row>
    <row r="1370" spans="1:12">
      <c r="A1370" s="80">
        <v>41823</v>
      </c>
      <c r="B1370" s="52">
        <v>150.97258292837213</v>
      </c>
      <c r="C1370" s="53">
        <v>10105.89</v>
      </c>
      <c r="D1370" s="54">
        <f t="shared" si="174"/>
        <v>42188</v>
      </c>
      <c r="E1370" s="53">
        <f t="shared" si="169"/>
        <v>164.57739721692607</v>
      </c>
      <c r="F1370" s="81">
        <f t="shared" si="175"/>
        <v>11244.49</v>
      </c>
      <c r="H1370" s="64">
        <f t="shared" si="176"/>
        <v>42188</v>
      </c>
      <c r="I1370" s="70">
        <f t="shared" si="170"/>
        <v>9.0114469956499521E-2</v>
      </c>
      <c r="J1370" s="70">
        <f t="shared" si="171"/>
        <v>0.11266696946038413</v>
      </c>
      <c r="K1370" s="115">
        <f t="shared" si="172"/>
        <v>0</v>
      </c>
      <c r="L1370" s="129">
        <f t="shared" si="173"/>
        <v>-2.2552499503884604E-2</v>
      </c>
    </row>
    <row r="1371" spans="1:12">
      <c r="A1371" s="80">
        <v>41824</v>
      </c>
      <c r="B1371" s="52">
        <v>151.01198677251645</v>
      </c>
      <c r="C1371" s="53">
        <v>10161.42</v>
      </c>
      <c r="D1371" s="54">
        <f t="shared" si="174"/>
        <v>42188</v>
      </c>
      <c r="E1371" s="53">
        <f t="shared" si="169"/>
        <v>164.57739721692607</v>
      </c>
      <c r="F1371" s="81">
        <f t="shared" si="175"/>
        <v>11244.49</v>
      </c>
      <c r="H1371" s="64">
        <f t="shared" si="176"/>
        <v>42188</v>
      </c>
      <c r="I1371" s="70">
        <f t="shared" si="170"/>
        <v>8.9830024320151969E-2</v>
      </c>
      <c r="J1371" s="70">
        <f t="shared" si="171"/>
        <v>0.10658648102332147</v>
      </c>
      <c r="K1371" s="115">
        <f t="shared" si="172"/>
        <v>0</v>
      </c>
      <c r="L1371" s="129">
        <f t="shared" si="173"/>
        <v>-1.6756456703169498E-2</v>
      </c>
    </row>
    <row r="1372" spans="1:12">
      <c r="A1372" s="80">
        <v>41827</v>
      </c>
      <c r="B1372" s="52">
        <v>151.10395307246094</v>
      </c>
      <c r="C1372" s="53">
        <v>10208.02</v>
      </c>
      <c r="D1372" s="54">
        <f t="shared" si="174"/>
        <v>42192</v>
      </c>
      <c r="E1372" s="53">
        <f t="shared" si="169"/>
        <v>164.72438971378085</v>
      </c>
      <c r="F1372" s="81">
        <f t="shared" si="175"/>
        <v>11279.56</v>
      </c>
      <c r="H1372" s="64">
        <f t="shared" si="176"/>
        <v>42192</v>
      </c>
      <c r="I1372" s="70">
        <f t="shared" si="170"/>
        <v>9.0139512331542493E-2</v>
      </c>
      <c r="J1372" s="70">
        <f t="shared" si="171"/>
        <v>0.10497040562224602</v>
      </c>
      <c r="K1372" s="115">
        <f t="shared" si="172"/>
        <v>0</v>
      </c>
      <c r="L1372" s="129">
        <f t="shared" si="173"/>
        <v>-1.4830893290703528E-2</v>
      </c>
    </row>
    <row r="1373" spans="1:12">
      <c r="A1373" s="80">
        <v>41828</v>
      </c>
      <c r="B1373" s="52">
        <v>151.13689373423074</v>
      </c>
      <c r="C1373" s="53">
        <v>9993.08</v>
      </c>
      <c r="D1373" s="54">
        <f t="shared" si="174"/>
        <v>42193</v>
      </c>
      <c r="E1373" s="53">
        <f t="shared" si="169"/>
        <v>164.75881711123102</v>
      </c>
      <c r="F1373" s="81">
        <f t="shared" si="175"/>
        <v>11084.34</v>
      </c>
      <c r="H1373" s="64">
        <f t="shared" si="176"/>
        <v>42193</v>
      </c>
      <c r="I1373" s="70">
        <f t="shared" si="170"/>
        <v>9.0129703214318901E-2</v>
      </c>
      <c r="J1373" s="70">
        <f t="shared" si="171"/>
        <v>0.10920156748469934</v>
      </c>
      <c r="K1373" s="115">
        <f t="shared" si="172"/>
        <v>0</v>
      </c>
      <c r="L1373" s="129">
        <f t="shared" si="173"/>
        <v>-1.9071864270380434E-2</v>
      </c>
    </row>
    <row r="1374" spans="1:12">
      <c r="A1374" s="80">
        <v>41829</v>
      </c>
      <c r="B1374" s="52">
        <v>151.1672722498713</v>
      </c>
      <c r="C1374" s="53">
        <v>9945.17</v>
      </c>
      <c r="D1374" s="54">
        <f t="shared" si="174"/>
        <v>42194</v>
      </c>
      <c r="E1374" s="53">
        <f t="shared" si="169"/>
        <v>164.79473453336129</v>
      </c>
      <c r="F1374" s="81">
        <f t="shared" si="175"/>
        <v>11043.14</v>
      </c>
      <c r="H1374" s="64">
        <f t="shared" si="176"/>
        <v>42194</v>
      </c>
      <c r="I1374" s="70">
        <f t="shared" si="170"/>
        <v>9.0148231695049263E-2</v>
      </c>
      <c r="J1374" s="70">
        <f t="shared" si="171"/>
        <v>0.11040233600833371</v>
      </c>
      <c r="K1374" s="115">
        <f t="shared" si="172"/>
        <v>0</v>
      </c>
      <c r="L1374" s="129">
        <f t="shared" si="173"/>
        <v>-2.0254104313284449E-2</v>
      </c>
    </row>
    <row r="1375" spans="1:12">
      <c r="A1375" s="80">
        <v>41830</v>
      </c>
      <c r="B1375" s="52">
        <v>151.20022671522179</v>
      </c>
      <c r="C1375" s="53">
        <v>9922.6</v>
      </c>
      <c r="D1375" s="54">
        <f t="shared" si="174"/>
        <v>42195</v>
      </c>
      <c r="E1375" s="53">
        <f t="shared" si="169"/>
        <v>164.83379088544569</v>
      </c>
      <c r="F1375" s="81">
        <f t="shared" si="175"/>
        <v>11086.29</v>
      </c>
      <c r="H1375" s="64">
        <f t="shared" si="176"/>
        <v>42195</v>
      </c>
      <c r="I1375" s="70">
        <f t="shared" si="170"/>
        <v>9.0168939997041564E-2</v>
      </c>
      <c r="J1375" s="70">
        <f t="shared" si="171"/>
        <v>0.1172767218269406</v>
      </c>
      <c r="K1375" s="115">
        <f t="shared" si="172"/>
        <v>0</v>
      </c>
      <c r="L1375" s="129">
        <f t="shared" si="173"/>
        <v>-2.7107781829899036E-2</v>
      </c>
    </row>
    <row r="1376" spans="1:12">
      <c r="A1376" s="80">
        <v>41831</v>
      </c>
      <c r="B1376" s="52">
        <v>151.22139474696192</v>
      </c>
      <c r="C1376" s="53">
        <v>9781.6200000000008</v>
      </c>
      <c r="D1376" s="54">
        <f t="shared" si="174"/>
        <v>42195</v>
      </c>
      <c r="E1376" s="53">
        <f t="shared" si="169"/>
        <v>164.83379088544569</v>
      </c>
      <c r="F1376" s="81">
        <f t="shared" si="175"/>
        <v>11086.29</v>
      </c>
      <c r="H1376" s="64">
        <f t="shared" si="176"/>
        <v>42195</v>
      </c>
      <c r="I1376" s="70">
        <f t="shared" si="170"/>
        <v>9.0016337709762029E-2</v>
      </c>
      <c r="J1376" s="70">
        <f t="shared" si="171"/>
        <v>0.13337974691308796</v>
      </c>
      <c r="K1376" s="115">
        <f t="shared" si="172"/>
        <v>0</v>
      </c>
      <c r="L1376" s="129">
        <f t="shared" si="173"/>
        <v>-4.3363409203325931E-2</v>
      </c>
    </row>
    <row r="1377" spans="1:12">
      <c r="A1377" s="80">
        <v>41834</v>
      </c>
      <c r="B1377" s="52">
        <v>151.29987865083558</v>
      </c>
      <c r="C1377" s="53">
        <v>9776.4599999999991</v>
      </c>
      <c r="D1377" s="54">
        <f t="shared" si="174"/>
        <v>42199</v>
      </c>
      <c r="E1377" s="53">
        <f t="shared" si="169"/>
        <v>164.96468888139614</v>
      </c>
      <c r="F1377" s="81">
        <f t="shared" si="175"/>
        <v>11210.85</v>
      </c>
      <c r="H1377" s="64">
        <f t="shared" si="176"/>
        <v>42199</v>
      </c>
      <c r="I1377" s="70">
        <f t="shared" si="170"/>
        <v>9.0316068673760963E-2</v>
      </c>
      <c r="J1377" s="70">
        <f t="shared" si="171"/>
        <v>0.14671875095893627</v>
      </c>
      <c r="K1377" s="115">
        <f t="shared" si="172"/>
        <v>0</v>
      </c>
      <c r="L1377" s="129">
        <f t="shared" si="173"/>
        <v>-5.640268228517531E-2</v>
      </c>
    </row>
    <row r="1378" spans="1:12">
      <c r="A1378" s="80">
        <v>41835</v>
      </c>
      <c r="B1378" s="52">
        <v>151.34405821540162</v>
      </c>
      <c r="C1378" s="53">
        <v>9871.51</v>
      </c>
      <c r="D1378" s="54">
        <f t="shared" si="174"/>
        <v>42200</v>
      </c>
      <c r="E1378" s="53">
        <f t="shared" si="169"/>
        <v>164.99834167792795</v>
      </c>
      <c r="F1378" s="81">
        <f t="shared" si="175"/>
        <v>11309.1</v>
      </c>
      <c r="H1378" s="64">
        <f t="shared" si="176"/>
        <v>42200</v>
      </c>
      <c r="I1378" s="70">
        <f t="shared" si="170"/>
        <v>9.0220148868300987E-2</v>
      </c>
      <c r="J1378" s="70">
        <f t="shared" si="171"/>
        <v>0.145630202471557</v>
      </c>
      <c r="K1378" s="115">
        <f t="shared" si="172"/>
        <v>0</v>
      </c>
      <c r="L1378" s="129">
        <f t="shared" si="173"/>
        <v>-5.5410053603256015E-2</v>
      </c>
    </row>
    <row r="1379" spans="1:12">
      <c r="A1379" s="80">
        <v>41836</v>
      </c>
      <c r="B1379" s="52">
        <v>151.38144019778085</v>
      </c>
      <c r="C1379" s="53">
        <v>9999.7099999999991</v>
      </c>
      <c r="D1379" s="54">
        <f t="shared" si="174"/>
        <v>42201</v>
      </c>
      <c r="E1379" s="53">
        <f t="shared" si="169"/>
        <v>165.03348632470536</v>
      </c>
      <c r="F1379" s="81">
        <f t="shared" si="175"/>
        <v>11422.48</v>
      </c>
      <c r="H1379" s="64">
        <f t="shared" si="176"/>
        <v>42201</v>
      </c>
      <c r="I1379" s="70">
        <f t="shared" si="170"/>
        <v>9.0183090536647192E-2</v>
      </c>
      <c r="J1379" s="70">
        <f t="shared" si="171"/>
        <v>0.14228112615265842</v>
      </c>
      <c r="K1379" s="115">
        <f t="shared" si="172"/>
        <v>0</v>
      </c>
      <c r="L1379" s="129">
        <f t="shared" si="173"/>
        <v>-5.2098035616011229E-2</v>
      </c>
    </row>
    <row r="1380" spans="1:12">
      <c r="A1380" s="80">
        <v>41837</v>
      </c>
      <c r="B1380" s="52">
        <v>151.42428114535682</v>
      </c>
      <c r="C1380" s="53">
        <v>10023.67</v>
      </c>
      <c r="D1380" s="54">
        <f t="shared" si="174"/>
        <v>42202</v>
      </c>
      <c r="E1380" s="53">
        <f t="shared" si="169"/>
        <v>165.07012375866944</v>
      </c>
      <c r="F1380" s="81">
        <f t="shared" si="175"/>
        <v>11424.87</v>
      </c>
      <c r="H1380" s="64">
        <f t="shared" si="176"/>
        <v>42202</v>
      </c>
      <c r="I1380" s="70">
        <f t="shared" si="170"/>
        <v>9.0116608182630564E-2</v>
      </c>
      <c r="J1380" s="70">
        <f t="shared" si="171"/>
        <v>0.13978911915496028</v>
      </c>
      <c r="K1380" s="115">
        <f t="shared" si="172"/>
        <v>0</v>
      </c>
      <c r="L1380" s="129">
        <f t="shared" si="173"/>
        <v>-4.967251097232972E-2</v>
      </c>
    </row>
    <row r="1381" spans="1:12">
      <c r="A1381" s="80">
        <v>41838</v>
      </c>
      <c r="B1381" s="52">
        <v>151.46440857986033</v>
      </c>
      <c r="C1381" s="53">
        <v>10054.4</v>
      </c>
      <c r="D1381" s="54">
        <f t="shared" si="174"/>
        <v>42202</v>
      </c>
      <c r="E1381" s="53">
        <f t="shared" si="169"/>
        <v>165.07012375866944</v>
      </c>
      <c r="F1381" s="81">
        <f t="shared" si="175"/>
        <v>11424.87</v>
      </c>
      <c r="H1381" s="64">
        <f t="shared" si="176"/>
        <v>42202</v>
      </c>
      <c r="I1381" s="70">
        <f t="shared" si="170"/>
        <v>8.9827803814619855E-2</v>
      </c>
      <c r="J1381" s="70">
        <f t="shared" si="171"/>
        <v>0.13630549809038839</v>
      </c>
      <c r="K1381" s="115">
        <f t="shared" si="172"/>
        <v>0</v>
      </c>
      <c r="L1381" s="129">
        <f t="shared" si="173"/>
        <v>-4.6477694275768533E-2</v>
      </c>
    </row>
    <row r="1382" spans="1:12">
      <c r="A1382" s="80">
        <v>41841</v>
      </c>
      <c r="B1382" s="52">
        <v>151.56437508952305</v>
      </c>
      <c r="C1382" s="53">
        <v>10082.280000000001</v>
      </c>
      <c r="D1382" s="54">
        <f t="shared" si="174"/>
        <v>42206</v>
      </c>
      <c r="E1382" s="53">
        <f t="shared" si="169"/>
        <v>165.2150781783169</v>
      </c>
      <c r="F1382" s="81">
        <f t="shared" si="175"/>
        <v>11320.88</v>
      </c>
      <c r="H1382" s="64">
        <f t="shared" si="176"/>
        <v>42206</v>
      </c>
      <c r="I1382" s="70">
        <f t="shared" si="170"/>
        <v>9.0065380342385426E-2</v>
      </c>
      <c r="J1382" s="70">
        <f t="shared" si="171"/>
        <v>0.12284919680865825</v>
      </c>
      <c r="K1382" s="115">
        <f t="shared" si="172"/>
        <v>0</v>
      </c>
      <c r="L1382" s="129">
        <f t="shared" si="173"/>
        <v>-3.2783816466272819E-2</v>
      </c>
    </row>
    <row r="1383" spans="1:12">
      <c r="A1383" s="80">
        <v>41842</v>
      </c>
      <c r="B1383" s="52">
        <v>151.59256606328969</v>
      </c>
      <c r="C1383" s="53">
        <v>10191.98</v>
      </c>
      <c r="D1383" s="54">
        <f t="shared" si="174"/>
        <v>42207</v>
      </c>
      <c r="E1383" s="53">
        <f t="shared" si="169"/>
        <v>165.25439936692334</v>
      </c>
      <c r="F1383" s="81">
        <f t="shared" si="175"/>
        <v>11459.27</v>
      </c>
      <c r="H1383" s="64">
        <f t="shared" si="176"/>
        <v>42207</v>
      </c>
      <c r="I1383" s="70">
        <f t="shared" si="170"/>
        <v>9.0122053201011409E-2</v>
      </c>
      <c r="J1383" s="70">
        <f t="shared" si="171"/>
        <v>0.12434188450134331</v>
      </c>
      <c r="K1383" s="115">
        <f t="shared" si="172"/>
        <v>0</v>
      </c>
      <c r="L1383" s="129">
        <f t="shared" si="173"/>
        <v>-3.4219831300331904E-2</v>
      </c>
    </row>
    <row r="1384" spans="1:12">
      <c r="A1384" s="80">
        <v>41843</v>
      </c>
      <c r="B1384" s="52">
        <v>151.62106546570959</v>
      </c>
      <c r="C1384" s="53">
        <v>10229.290000000001</v>
      </c>
      <c r="D1384" s="54">
        <f t="shared" si="174"/>
        <v>42208</v>
      </c>
      <c r="E1384" s="53">
        <f t="shared" si="169"/>
        <v>165.28860702759229</v>
      </c>
      <c r="F1384" s="81">
        <f t="shared" si="175"/>
        <v>11403.83</v>
      </c>
      <c r="H1384" s="64">
        <f t="shared" si="176"/>
        <v>42208</v>
      </c>
      <c r="I1384" s="70">
        <f t="shared" si="170"/>
        <v>9.0142761626838208E-2</v>
      </c>
      <c r="J1384" s="70">
        <f t="shared" si="171"/>
        <v>0.11482126325483</v>
      </c>
      <c r="K1384" s="115">
        <f t="shared" si="172"/>
        <v>0</v>
      </c>
      <c r="L1384" s="129">
        <f t="shared" si="173"/>
        <v>-2.4678501627991789E-2</v>
      </c>
    </row>
    <row r="1385" spans="1:12">
      <c r="A1385" s="80">
        <v>41844</v>
      </c>
      <c r="B1385" s="52">
        <v>151.65654479502857</v>
      </c>
      <c r="C1385" s="53">
        <v>10275.33</v>
      </c>
      <c r="D1385" s="54">
        <f t="shared" si="174"/>
        <v>42209</v>
      </c>
      <c r="E1385" s="53">
        <f t="shared" si="169"/>
        <v>165.32430936671025</v>
      </c>
      <c r="F1385" s="81">
        <f t="shared" si="175"/>
        <v>11313.22</v>
      </c>
      <c r="H1385" s="64">
        <f t="shared" si="176"/>
        <v>42209</v>
      </c>
      <c r="I1385" s="70">
        <f t="shared" si="170"/>
        <v>9.0123143647736104E-2</v>
      </c>
      <c r="J1385" s="70">
        <f t="shared" si="171"/>
        <v>0.10100794816322201</v>
      </c>
      <c r="K1385" s="115">
        <f t="shared" si="172"/>
        <v>0</v>
      </c>
      <c r="L1385" s="129">
        <f t="shared" si="173"/>
        <v>-1.0884804515485902E-2</v>
      </c>
    </row>
    <row r="1386" spans="1:12">
      <c r="A1386" s="80">
        <v>41845</v>
      </c>
      <c r="B1386" s="52">
        <v>151.69203242651062</v>
      </c>
      <c r="C1386" s="53">
        <v>10223.52</v>
      </c>
      <c r="D1386" s="54">
        <f t="shared" si="174"/>
        <v>42209</v>
      </c>
      <c r="E1386" s="53">
        <f t="shared" si="169"/>
        <v>165.32430936671025</v>
      </c>
      <c r="F1386" s="81">
        <f t="shared" si="175"/>
        <v>11313.22</v>
      </c>
      <c r="H1386" s="64">
        <f t="shared" si="176"/>
        <v>42209</v>
      </c>
      <c r="I1386" s="70">
        <f t="shared" si="170"/>
        <v>8.9868114508940833E-2</v>
      </c>
      <c r="J1386" s="70">
        <f t="shared" si="171"/>
        <v>0.10658755497128181</v>
      </c>
      <c r="K1386" s="115">
        <f t="shared" si="172"/>
        <v>0</v>
      </c>
      <c r="L1386" s="129">
        <f t="shared" si="173"/>
        <v>-1.6719440462340973E-2</v>
      </c>
    </row>
    <row r="1387" spans="1:12">
      <c r="A1387" s="80">
        <v>41848</v>
      </c>
      <c r="B1387" s="52">
        <v>151.80352607034411</v>
      </c>
      <c r="C1387" s="53">
        <v>10175.950000000001</v>
      </c>
      <c r="D1387" s="54">
        <f t="shared" si="174"/>
        <v>42213</v>
      </c>
      <c r="E1387" s="53">
        <f t="shared" si="169"/>
        <v>165.46667745734061</v>
      </c>
      <c r="F1387" s="81">
        <f t="shared" si="175"/>
        <v>11068.18</v>
      </c>
      <c r="H1387" s="64">
        <f t="shared" si="176"/>
        <v>42213</v>
      </c>
      <c r="I1387" s="70">
        <f t="shared" si="170"/>
        <v>9.0005494211413462E-2</v>
      </c>
      <c r="J1387" s="70">
        <f t="shared" si="171"/>
        <v>8.7680265724576101E-2</v>
      </c>
      <c r="K1387" s="115">
        <f t="shared" si="172"/>
        <v>1</v>
      </c>
      <c r="L1387" s="129">
        <f t="shared" si="173"/>
        <v>2.3252284868373607E-3</v>
      </c>
    </row>
    <row r="1388" spans="1:12">
      <c r="A1388" s="80">
        <v>41850</v>
      </c>
      <c r="B1388" s="52">
        <v>151.88762522378707</v>
      </c>
      <c r="C1388" s="53">
        <v>10232.41</v>
      </c>
      <c r="D1388" s="54">
        <f t="shared" si="174"/>
        <v>42215</v>
      </c>
      <c r="E1388" s="53">
        <f t="shared" si="169"/>
        <v>165.53535325281868</v>
      </c>
      <c r="F1388" s="81">
        <f t="shared" si="175"/>
        <v>11180.79</v>
      </c>
      <c r="H1388" s="64">
        <f t="shared" si="176"/>
        <v>42215</v>
      </c>
      <c r="I1388" s="70">
        <f t="shared" si="170"/>
        <v>8.9854114243496985E-2</v>
      </c>
      <c r="J1388" s="70">
        <f t="shared" si="171"/>
        <v>9.2683932719662465E-2</v>
      </c>
      <c r="K1388" s="115">
        <f t="shared" si="172"/>
        <v>0</v>
      </c>
      <c r="L1388" s="129">
        <f t="shared" si="173"/>
        <v>-2.8298184761654799E-3</v>
      </c>
    </row>
    <row r="1389" spans="1:12">
      <c r="A1389" s="80">
        <v>41851</v>
      </c>
      <c r="B1389" s="52">
        <v>151.92514146721737</v>
      </c>
      <c r="C1389" s="53">
        <v>10140.34</v>
      </c>
      <c r="D1389" s="54">
        <f t="shared" si="174"/>
        <v>42216</v>
      </c>
      <c r="E1389" s="53">
        <f t="shared" si="169"/>
        <v>165.56978460629526</v>
      </c>
      <c r="F1389" s="81">
        <f t="shared" si="175"/>
        <v>11328.56</v>
      </c>
      <c r="H1389" s="64">
        <f t="shared" si="176"/>
        <v>42216</v>
      </c>
      <c r="I1389" s="70">
        <f t="shared" si="170"/>
        <v>8.9811620429013361E-2</v>
      </c>
      <c r="J1389" s="70">
        <f t="shared" si="171"/>
        <v>0.1171775305364513</v>
      </c>
      <c r="K1389" s="115">
        <f t="shared" si="172"/>
        <v>0</v>
      </c>
      <c r="L1389" s="129">
        <f t="shared" si="173"/>
        <v>-2.7365910107437941E-2</v>
      </c>
    </row>
    <row r="1390" spans="1:12">
      <c r="A1390" s="80">
        <v>41852</v>
      </c>
      <c r="B1390" s="52">
        <v>151.96099580060363</v>
      </c>
      <c r="C1390" s="53">
        <v>9984.48</v>
      </c>
      <c r="D1390" s="54">
        <f t="shared" si="174"/>
        <v>42216</v>
      </c>
      <c r="E1390" s="53">
        <f t="shared" si="169"/>
        <v>165.56978460629526</v>
      </c>
      <c r="F1390" s="81">
        <f t="shared" si="175"/>
        <v>11328.56</v>
      </c>
      <c r="H1390" s="64">
        <f t="shared" si="176"/>
        <v>42216</v>
      </c>
      <c r="I1390" s="70">
        <f t="shared" si="170"/>
        <v>8.9554485570418896E-2</v>
      </c>
      <c r="J1390" s="70">
        <f t="shared" si="171"/>
        <v>0.13461692546832693</v>
      </c>
      <c r="K1390" s="115">
        <f t="shared" si="172"/>
        <v>0</v>
      </c>
      <c r="L1390" s="129">
        <f t="shared" si="173"/>
        <v>-4.5062439897908035E-2</v>
      </c>
    </row>
    <row r="1391" spans="1:12">
      <c r="A1391" s="80">
        <v>41855</v>
      </c>
      <c r="B1391" s="52">
        <v>152.06493712173122</v>
      </c>
      <c r="C1391" s="53">
        <v>10090.879999999999</v>
      </c>
      <c r="D1391" s="54">
        <f t="shared" si="174"/>
        <v>42220</v>
      </c>
      <c r="E1391" s="53">
        <f t="shared" si="169"/>
        <v>165.71037446854061</v>
      </c>
      <c r="F1391" s="81">
        <f t="shared" si="175"/>
        <v>11307.41</v>
      </c>
      <c r="H1391" s="64">
        <f t="shared" si="176"/>
        <v>42220</v>
      </c>
      <c r="I1391" s="70">
        <f t="shared" si="170"/>
        <v>8.9734278033376746E-2</v>
      </c>
      <c r="J1391" s="70">
        <f t="shared" si="171"/>
        <v>0.12055737457981874</v>
      </c>
      <c r="K1391" s="115">
        <f t="shared" si="172"/>
        <v>0</v>
      </c>
      <c r="L1391" s="129">
        <f t="shared" si="173"/>
        <v>-3.0823096546441997E-2</v>
      </c>
    </row>
    <row r="1392" spans="1:12">
      <c r="A1392" s="80">
        <v>41856</v>
      </c>
      <c r="B1392" s="52">
        <v>152.10416987550863</v>
      </c>
      <c r="C1392" s="53">
        <v>10174.469999999999</v>
      </c>
      <c r="D1392" s="54">
        <f t="shared" si="174"/>
        <v>42221</v>
      </c>
      <c r="E1392" s="53">
        <f t="shared" si="169"/>
        <v>165.74898498579176</v>
      </c>
      <c r="F1392" s="81">
        <f t="shared" si="175"/>
        <v>11375.18</v>
      </c>
      <c r="H1392" s="64">
        <f t="shared" si="176"/>
        <v>42221</v>
      </c>
      <c r="I1392" s="70">
        <f t="shared" si="170"/>
        <v>8.9707041703398938E-2</v>
      </c>
      <c r="J1392" s="70">
        <f t="shared" si="171"/>
        <v>0.11801204387058983</v>
      </c>
      <c r="K1392" s="115">
        <f t="shared" si="172"/>
        <v>0</v>
      </c>
      <c r="L1392" s="129">
        <f t="shared" si="173"/>
        <v>-2.8305002167190896E-2</v>
      </c>
    </row>
    <row r="1393" spans="1:12">
      <c r="A1393" s="80">
        <v>41857</v>
      </c>
      <c r="B1393" s="52">
        <v>152.13702437620174</v>
      </c>
      <c r="C1393" s="53">
        <v>10076.950000000001</v>
      </c>
      <c r="D1393" s="54">
        <f t="shared" si="174"/>
        <v>42222</v>
      </c>
      <c r="E1393" s="53">
        <f t="shared" si="169"/>
        <v>165.78246628075891</v>
      </c>
      <c r="F1393" s="81">
        <f t="shared" si="175"/>
        <v>11402.67</v>
      </c>
      <c r="H1393" s="64">
        <f t="shared" si="176"/>
        <v>42222</v>
      </c>
      <c r="I1393" s="70">
        <f t="shared" si="170"/>
        <v>8.9691789099377806E-2</v>
      </c>
      <c r="J1393" s="70">
        <f t="shared" si="171"/>
        <v>0.13155964850475588</v>
      </c>
      <c r="K1393" s="115">
        <f t="shared" si="172"/>
        <v>0</v>
      </c>
      <c r="L1393" s="129">
        <f t="shared" si="173"/>
        <v>-4.1867859405378072E-2</v>
      </c>
    </row>
    <row r="1394" spans="1:12">
      <c r="A1394" s="80">
        <v>41858</v>
      </c>
      <c r="B1394" s="52">
        <v>152.17171161775948</v>
      </c>
      <c r="C1394" s="53">
        <v>10046.98</v>
      </c>
      <c r="D1394" s="54">
        <f t="shared" si="174"/>
        <v>42223</v>
      </c>
      <c r="E1394" s="53">
        <f t="shared" si="169"/>
        <v>165.81678325127905</v>
      </c>
      <c r="F1394" s="81">
        <f t="shared" si="175"/>
        <v>11372.02</v>
      </c>
      <c r="H1394" s="64">
        <f t="shared" si="176"/>
        <v>42223</v>
      </c>
      <c r="I1394" s="70">
        <f t="shared" si="170"/>
        <v>8.966891078806194E-2</v>
      </c>
      <c r="J1394" s="70">
        <f t="shared" si="171"/>
        <v>0.13188440705565263</v>
      </c>
      <c r="K1394" s="115">
        <f t="shared" si="172"/>
        <v>0</v>
      </c>
      <c r="L1394" s="129">
        <f t="shared" si="173"/>
        <v>-4.2215496267590691E-2</v>
      </c>
    </row>
    <row r="1395" spans="1:12">
      <c r="A1395" s="80">
        <v>41859</v>
      </c>
      <c r="B1395" s="52">
        <v>152.2044285357573</v>
      </c>
      <c r="C1395" s="53">
        <v>9942.0300000000007</v>
      </c>
      <c r="D1395" s="54">
        <f t="shared" si="174"/>
        <v>42223</v>
      </c>
      <c r="E1395" s="53">
        <f t="shared" si="169"/>
        <v>165.81678325127905</v>
      </c>
      <c r="F1395" s="81">
        <f t="shared" si="175"/>
        <v>11372.02</v>
      </c>
      <c r="H1395" s="64">
        <f t="shared" si="176"/>
        <v>42223</v>
      </c>
      <c r="I1395" s="70">
        <f t="shared" si="170"/>
        <v>8.943468233136076E-2</v>
      </c>
      <c r="J1395" s="70">
        <f t="shared" si="171"/>
        <v>0.14383279873426247</v>
      </c>
      <c r="K1395" s="115">
        <f t="shared" si="172"/>
        <v>0</v>
      </c>
      <c r="L1395" s="129">
        <f t="shared" si="173"/>
        <v>-5.4398116402901708E-2</v>
      </c>
    </row>
    <row r="1396" spans="1:12">
      <c r="A1396" s="80">
        <v>41862</v>
      </c>
      <c r="B1396" s="52">
        <v>152.30944959144699</v>
      </c>
      <c r="C1396" s="53">
        <v>10017.44</v>
      </c>
      <c r="D1396" s="54">
        <f t="shared" si="174"/>
        <v>42227</v>
      </c>
      <c r="E1396" s="53">
        <f t="shared" si="169"/>
        <v>165.95410086306114</v>
      </c>
      <c r="F1396" s="81">
        <f t="shared" si="175"/>
        <v>11236.57</v>
      </c>
      <c r="H1396" s="64">
        <f t="shared" si="176"/>
        <v>42227</v>
      </c>
      <c r="I1396" s="70">
        <f t="shared" si="170"/>
        <v>8.9585060600076982E-2</v>
      </c>
      <c r="J1396" s="70">
        <f t="shared" si="171"/>
        <v>0.12170075388522417</v>
      </c>
      <c r="K1396" s="115">
        <f t="shared" si="172"/>
        <v>0</v>
      </c>
      <c r="L1396" s="129">
        <f t="shared" si="173"/>
        <v>-3.2115693285147184E-2</v>
      </c>
    </row>
    <row r="1397" spans="1:12">
      <c r="A1397" s="80">
        <v>41863</v>
      </c>
      <c r="B1397" s="52">
        <v>152.34448076485302</v>
      </c>
      <c r="C1397" s="53">
        <v>10150.24</v>
      </c>
      <c r="D1397" s="54">
        <f t="shared" si="174"/>
        <v>42228</v>
      </c>
      <c r="E1397" s="53">
        <f t="shared" si="169"/>
        <v>165.98762359143549</v>
      </c>
      <c r="F1397" s="81">
        <f t="shared" si="175"/>
        <v>11086.67</v>
      </c>
      <c r="H1397" s="64">
        <f t="shared" si="176"/>
        <v>42228</v>
      </c>
      <c r="I1397" s="70">
        <f t="shared" si="170"/>
        <v>8.9554559233694597E-2</v>
      </c>
      <c r="J1397" s="70">
        <f t="shared" si="171"/>
        <v>9.2256931855798419E-2</v>
      </c>
      <c r="K1397" s="115">
        <f t="shared" si="172"/>
        <v>0</v>
      </c>
      <c r="L1397" s="129">
        <f t="shared" si="173"/>
        <v>-2.7023726221038213E-3</v>
      </c>
    </row>
    <row r="1398" spans="1:12">
      <c r="A1398" s="80">
        <v>41864</v>
      </c>
      <c r="B1398" s="52">
        <v>152.38287157400575</v>
      </c>
      <c r="C1398" s="53">
        <v>10171.219999999999</v>
      </c>
      <c r="D1398" s="54">
        <f t="shared" si="174"/>
        <v>42229</v>
      </c>
      <c r="E1398" s="53">
        <f t="shared" si="169"/>
        <v>166.02115309140098</v>
      </c>
      <c r="F1398" s="81">
        <f t="shared" si="175"/>
        <v>11095.98</v>
      </c>
      <c r="H1398" s="64">
        <f t="shared" si="176"/>
        <v>42229</v>
      </c>
      <c r="I1398" s="70">
        <f t="shared" si="170"/>
        <v>8.9500095230661936E-2</v>
      </c>
      <c r="J1398" s="70">
        <f t="shared" si="171"/>
        <v>9.0919280086361409E-2</v>
      </c>
      <c r="K1398" s="115">
        <f t="shared" si="172"/>
        <v>0</v>
      </c>
      <c r="L1398" s="129">
        <f t="shared" si="173"/>
        <v>-1.4191848556994735E-3</v>
      </c>
    </row>
    <row r="1399" spans="1:12">
      <c r="A1399" s="80">
        <v>41865</v>
      </c>
      <c r="B1399" s="52">
        <v>152.42020537754138</v>
      </c>
      <c r="C1399" s="53">
        <v>10239.76</v>
      </c>
      <c r="D1399" s="54">
        <f t="shared" si="174"/>
        <v>42230</v>
      </c>
      <c r="E1399" s="53">
        <f t="shared" si="169"/>
        <v>166.05402527971307</v>
      </c>
      <c r="F1399" s="81">
        <f t="shared" si="175"/>
        <v>11312.32</v>
      </c>
      <c r="H1399" s="64">
        <f t="shared" si="176"/>
        <v>42230</v>
      </c>
      <c r="I1399" s="70">
        <f t="shared" si="170"/>
        <v>8.9448901268706749E-2</v>
      </c>
      <c r="J1399" s="70">
        <f t="shared" si="171"/>
        <v>0.10474464245255732</v>
      </c>
      <c r="K1399" s="115">
        <f t="shared" si="172"/>
        <v>0</v>
      </c>
      <c r="L1399" s="129">
        <f t="shared" si="173"/>
        <v>-1.5295741183850575E-2</v>
      </c>
    </row>
    <row r="1400" spans="1:12">
      <c r="A1400" s="80">
        <v>41869</v>
      </c>
      <c r="B1400" s="52">
        <v>152.57323526374043</v>
      </c>
      <c r="C1400" s="53">
        <v>10348.219999999999</v>
      </c>
      <c r="D1400" s="54">
        <f t="shared" si="174"/>
        <v>42234</v>
      </c>
      <c r="E1400" s="53">
        <f t="shared" si="169"/>
        <v>166.19735215144777</v>
      </c>
      <c r="F1400" s="81">
        <f t="shared" si="175"/>
        <v>11243.28</v>
      </c>
      <c r="H1400" s="64">
        <f t="shared" si="176"/>
        <v>42234</v>
      </c>
      <c r="I1400" s="70">
        <f t="shared" si="170"/>
        <v>8.9295588863646191E-2</v>
      </c>
      <c r="J1400" s="70">
        <f t="shared" si="171"/>
        <v>8.6494102367363768E-2</v>
      </c>
      <c r="K1400" s="115">
        <f t="shared" si="172"/>
        <v>1</v>
      </c>
      <c r="L1400" s="129">
        <f t="shared" si="173"/>
        <v>2.8014864962824237E-3</v>
      </c>
    </row>
    <row r="1401" spans="1:12">
      <c r="A1401" s="80">
        <v>41870</v>
      </c>
      <c r="B1401" s="52">
        <v>152.60924254726265</v>
      </c>
      <c r="C1401" s="53">
        <v>10379.049999999999</v>
      </c>
      <c r="D1401" s="54">
        <f t="shared" si="174"/>
        <v>42235</v>
      </c>
      <c r="E1401" s="53">
        <f t="shared" si="169"/>
        <v>166.23109021393452</v>
      </c>
      <c r="F1401" s="81">
        <f t="shared" si="175"/>
        <v>11281.26</v>
      </c>
      <c r="H1401" s="64">
        <f t="shared" si="176"/>
        <v>42235</v>
      </c>
      <c r="I1401" s="70">
        <f t="shared" si="170"/>
        <v>8.9259650590646444E-2</v>
      </c>
      <c r="J1401" s="70">
        <f t="shared" si="171"/>
        <v>8.6926067414647923E-2</v>
      </c>
      <c r="K1401" s="115">
        <f t="shared" si="172"/>
        <v>1</v>
      </c>
      <c r="L1401" s="129">
        <f t="shared" si="173"/>
        <v>2.3335831759985215E-3</v>
      </c>
    </row>
    <row r="1402" spans="1:12">
      <c r="A1402" s="80">
        <v>41871</v>
      </c>
      <c r="B1402" s="52">
        <v>152.64770007638455</v>
      </c>
      <c r="C1402" s="53">
        <v>10350.280000000001</v>
      </c>
      <c r="D1402" s="54">
        <f t="shared" si="174"/>
        <v>42236</v>
      </c>
      <c r="E1402" s="53">
        <f t="shared" si="169"/>
        <v>166.26616497396967</v>
      </c>
      <c r="F1402" s="81">
        <f t="shared" si="175"/>
        <v>11118.95</v>
      </c>
      <c r="H1402" s="64">
        <f t="shared" si="176"/>
        <v>42236</v>
      </c>
      <c r="I1402" s="70">
        <f t="shared" si="170"/>
        <v>8.9215002196367577E-2</v>
      </c>
      <c r="J1402" s="70">
        <f t="shared" si="171"/>
        <v>7.4265623731918362E-2</v>
      </c>
      <c r="K1402" s="115">
        <f t="shared" si="172"/>
        <v>1</v>
      </c>
      <c r="L1402" s="129">
        <f t="shared" si="173"/>
        <v>1.4949378464449214E-2</v>
      </c>
    </row>
    <row r="1403" spans="1:12">
      <c r="A1403" s="80">
        <v>41872</v>
      </c>
      <c r="B1403" s="52">
        <v>152.68280904740212</v>
      </c>
      <c r="C1403" s="53">
        <v>10372.44</v>
      </c>
      <c r="D1403" s="54">
        <f t="shared" si="174"/>
        <v>42237</v>
      </c>
      <c r="E1403" s="53">
        <f t="shared" si="169"/>
        <v>166.30008327162437</v>
      </c>
      <c r="F1403" s="81">
        <f t="shared" si="175"/>
        <v>11022.22</v>
      </c>
      <c r="H1403" s="64">
        <f t="shared" si="176"/>
        <v>42237</v>
      </c>
      <c r="I1403" s="70">
        <f t="shared" si="170"/>
        <v>8.9186689118318618E-2</v>
      </c>
      <c r="J1403" s="70">
        <f t="shared" si="171"/>
        <v>6.2644855019648116E-2</v>
      </c>
      <c r="K1403" s="115">
        <f t="shared" si="172"/>
        <v>1</v>
      </c>
      <c r="L1403" s="129">
        <f t="shared" si="173"/>
        <v>2.6541834098670503E-2</v>
      </c>
    </row>
    <row r="1404" spans="1:12">
      <c r="A1404" s="80">
        <v>41873</v>
      </c>
      <c r="B1404" s="52">
        <v>152.7223538949454</v>
      </c>
      <c r="C1404" s="53">
        <v>10401.48</v>
      </c>
      <c r="D1404" s="54">
        <f t="shared" si="174"/>
        <v>42237</v>
      </c>
      <c r="E1404" s="53">
        <f t="shared" si="169"/>
        <v>166.30008327162437</v>
      </c>
      <c r="F1404" s="81">
        <f t="shared" si="175"/>
        <v>11022.22</v>
      </c>
      <c r="H1404" s="64">
        <f t="shared" si="176"/>
        <v>42237</v>
      </c>
      <c r="I1404" s="70">
        <f t="shared" si="170"/>
        <v>8.8904662810650681E-2</v>
      </c>
      <c r="J1404" s="70">
        <f t="shared" si="171"/>
        <v>5.9678045816556891E-2</v>
      </c>
      <c r="K1404" s="115">
        <f t="shared" si="172"/>
        <v>1</v>
      </c>
      <c r="L1404" s="129">
        <f t="shared" si="173"/>
        <v>2.922661699409379E-2</v>
      </c>
    </row>
    <row r="1405" spans="1:12">
      <c r="A1405" s="80">
        <v>41876</v>
      </c>
      <c r="B1405" s="52">
        <v>152.83185582268808</v>
      </c>
      <c r="C1405" s="53">
        <v>10392.41</v>
      </c>
      <c r="D1405" s="54">
        <f t="shared" si="174"/>
        <v>42241</v>
      </c>
      <c r="E1405" s="53">
        <f t="shared" si="169"/>
        <v>166.43147888053346</v>
      </c>
      <c r="F1405" s="81">
        <f t="shared" si="175"/>
        <v>10465.459999999999</v>
      </c>
      <c r="H1405" s="64">
        <f t="shared" si="176"/>
        <v>42241</v>
      </c>
      <c r="I1405" s="70">
        <f t="shared" si="170"/>
        <v>8.8984217227744411E-2</v>
      </c>
      <c r="J1405" s="70">
        <f t="shared" si="171"/>
        <v>7.0291684027092849E-3</v>
      </c>
      <c r="K1405" s="115">
        <f t="shared" si="172"/>
        <v>1</v>
      </c>
      <c r="L1405" s="129">
        <f t="shared" si="173"/>
        <v>8.1955048825035126E-2</v>
      </c>
    </row>
    <row r="1406" spans="1:12">
      <c r="A1406" s="80">
        <v>41877</v>
      </c>
      <c r="B1406" s="52">
        <v>152.8744959104626</v>
      </c>
      <c r="C1406" s="53">
        <v>10390.39</v>
      </c>
      <c r="D1406" s="54">
        <f t="shared" si="174"/>
        <v>42242</v>
      </c>
      <c r="E1406" s="53">
        <f t="shared" si="169"/>
        <v>166.46543090222511</v>
      </c>
      <c r="F1406" s="81">
        <f t="shared" si="175"/>
        <v>10348.4</v>
      </c>
      <c r="H1406" s="64">
        <f t="shared" si="176"/>
        <v>42242</v>
      </c>
      <c r="I1406" s="70">
        <f t="shared" si="170"/>
        <v>8.890256619209147E-2</v>
      </c>
      <c r="J1406" s="70">
        <f t="shared" si="171"/>
        <v>-4.0412342558845404E-3</v>
      </c>
      <c r="K1406" s="115">
        <f t="shared" si="172"/>
        <v>1</v>
      </c>
      <c r="L1406" s="129">
        <f t="shared" si="173"/>
        <v>9.294380044797601E-2</v>
      </c>
    </row>
    <row r="1407" spans="1:12">
      <c r="A1407" s="80">
        <v>41878</v>
      </c>
      <c r="B1407" s="52">
        <v>152.90996279351384</v>
      </c>
      <c r="C1407" s="53">
        <v>10432.780000000001</v>
      </c>
      <c r="D1407" s="54">
        <f t="shared" si="174"/>
        <v>42243</v>
      </c>
      <c r="E1407" s="53">
        <f t="shared" si="169"/>
        <v>166.50138743529999</v>
      </c>
      <c r="F1407" s="81">
        <f t="shared" si="175"/>
        <v>10557.5</v>
      </c>
      <c r="H1407" s="64">
        <f t="shared" si="176"/>
        <v>42243</v>
      </c>
      <c r="I1407" s="70">
        <f t="shared" si="170"/>
        <v>8.8885147792101105E-2</v>
      </c>
      <c r="J1407" s="70">
        <f t="shared" si="171"/>
        <v>1.1954627625618386E-2</v>
      </c>
      <c r="K1407" s="115">
        <f t="shared" si="172"/>
        <v>1</v>
      </c>
      <c r="L1407" s="129">
        <f t="shared" si="173"/>
        <v>7.6930520166482719E-2</v>
      </c>
    </row>
    <row r="1408" spans="1:12">
      <c r="A1408" s="80">
        <v>41879</v>
      </c>
      <c r="B1408" s="52">
        <v>152.94375589529122</v>
      </c>
      <c r="C1408" s="53">
        <v>10456.85</v>
      </c>
      <c r="D1408" s="54">
        <f t="shared" si="174"/>
        <v>42244</v>
      </c>
      <c r="E1408" s="53">
        <f t="shared" si="169"/>
        <v>166.53518721694934</v>
      </c>
      <c r="F1408" s="81">
        <f t="shared" si="175"/>
        <v>10629.49</v>
      </c>
      <c r="H1408" s="64">
        <f t="shared" si="176"/>
        <v>42244</v>
      </c>
      <c r="I1408" s="70">
        <f t="shared" si="170"/>
        <v>8.8865552190068753E-2</v>
      </c>
      <c r="J1408" s="70">
        <f t="shared" si="171"/>
        <v>1.650975198075888E-2</v>
      </c>
      <c r="K1408" s="115">
        <f t="shared" si="172"/>
        <v>1</v>
      </c>
      <c r="L1408" s="129">
        <f t="shared" si="173"/>
        <v>7.2355800209309873E-2</v>
      </c>
    </row>
    <row r="1409" spans="1:12">
      <c r="A1409" s="80">
        <v>41883</v>
      </c>
      <c r="B1409" s="52">
        <v>153.07956995052623</v>
      </c>
      <c r="C1409" s="53">
        <v>10553.26</v>
      </c>
      <c r="D1409" s="54">
        <f t="shared" si="174"/>
        <v>42248</v>
      </c>
      <c r="E1409" s="53">
        <f t="shared" si="169"/>
        <v>166.66676960088756</v>
      </c>
      <c r="F1409" s="81">
        <f t="shared" si="175"/>
        <v>10346.16</v>
      </c>
      <c r="G1409" s="17"/>
      <c r="H1409" s="64">
        <f t="shared" si="176"/>
        <v>42248</v>
      </c>
      <c r="I1409" s="70">
        <f t="shared" si="170"/>
        <v>8.8759065986091956E-2</v>
      </c>
      <c r="J1409" s="70">
        <f t="shared" si="171"/>
        <v>-1.9624267761810144E-2</v>
      </c>
      <c r="K1409" s="115">
        <f t="shared" si="172"/>
        <v>1</v>
      </c>
      <c r="L1409" s="129">
        <f t="shared" si="173"/>
        <v>0.1083833337479021</v>
      </c>
    </row>
    <row r="1410" spans="1:12">
      <c r="A1410" s="80">
        <v>41884</v>
      </c>
      <c r="B1410" s="52">
        <v>153.1155436494646</v>
      </c>
      <c r="C1410" s="53">
        <v>10626.05</v>
      </c>
      <c r="D1410" s="54">
        <f t="shared" si="174"/>
        <v>42249</v>
      </c>
      <c r="E1410" s="53">
        <f t="shared" ref="E1410:E1473" si="177">VLOOKUP(D1410,A:B,2,0)</f>
        <v>166.70076962188617</v>
      </c>
      <c r="F1410" s="81">
        <f t="shared" si="175"/>
        <v>10254.61</v>
      </c>
      <c r="H1410" s="64">
        <f t="shared" si="176"/>
        <v>42249</v>
      </c>
      <c r="I1410" s="70">
        <f t="shared" ref="I1410:I1473" si="178">(E1410/B1410)^(1/1)-1</f>
        <v>8.8725322384792804E-2</v>
      </c>
      <c r="J1410" s="70">
        <f t="shared" ref="J1410:J1473" si="179">(F1410/C1410)^(1/1)-1</f>
        <v>-3.495560438733103E-2</v>
      </c>
      <c r="K1410" s="115">
        <f t="shared" ref="K1410:K1473" si="180">IF(I1410&gt;J1410,1,0)</f>
        <v>1</v>
      </c>
      <c r="L1410" s="129">
        <f t="shared" ref="L1410:L1473" si="181">I1410-J1410</f>
        <v>0.12368092677212383</v>
      </c>
    </row>
    <row r="1411" spans="1:12">
      <c r="A1411" s="80">
        <v>41885</v>
      </c>
      <c r="B1411" s="52">
        <v>153.15428188200792</v>
      </c>
      <c r="C1411" s="53">
        <v>10667.5</v>
      </c>
      <c r="D1411" s="54">
        <f t="shared" ref="D1411:D1474" si="182">VLOOKUP(EDATE(A1411,12),A:A,1,1)</f>
        <v>42250</v>
      </c>
      <c r="E1411" s="53">
        <f t="shared" si="177"/>
        <v>166.73577678350676</v>
      </c>
      <c r="F1411" s="81">
        <f t="shared" si="175"/>
        <v>10396.83</v>
      </c>
      <c r="H1411" s="64">
        <f t="shared" si="176"/>
        <v>42250</v>
      </c>
      <c r="I1411" s="70">
        <f t="shared" si="178"/>
        <v>8.8678519037177272E-2</v>
      </c>
      <c r="J1411" s="70">
        <f t="shared" si="179"/>
        <v>-2.537333020857746E-2</v>
      </c>
      <c r="K1411" s="115">
        <f t="shared" si="180"/>
        <v>1</v>
      </c>
      <c r="L1411" s="129">
        <f t="shared" si="181"/>
        <v>0.11405184924575473</v>
      </c>
    </row>
    <row r="1412" spans="1:12">
      <c r="A1412" s="80">
        <v>41886</v>
      </c>
      <c r="B1412" s="52">
        <v>153.19057944681396</v>
      </c>
      <c r="C1412" s="53">
        <v>10643.88</v>
      </c>
      <c r="D1412" s="54">
        <f t="shared" si="182"/>
        <v>42251</v>
      </c>
      <c r="E1412" s="53">
        <f t="shared" si="177"/>
        <v>166.76862373153313</v>
      </c>
      <c r="F1412" s="81">
        <f t="shared" si="175"/>
        <v>10173.65</v>
      </c>
      <c r="H1412" s="64">
        <f t="shared" si="176"/>
        <v>42251</v>
      </c>
      <c r="I1412" s="70">
        <f t="shared" si="178"/>
        <v>8.8634982214642832E-2</v>
      </c>
      <c r="J1412" s="70">
        <f t="shared" si="179"/>
        <v>-4.4178438689650767E-2</v>
      </c>
      <c r="K1412" s="115">
        <f t="shared" si="180"/>
        <v>1</v>
      </c>
      <c r="L1412" s="129">
        <f t="shared" si="181"/>
        <v>0.1328134209042936</v>
      </c>
    </row>
    <row r="1413" spans="1:12">
      <c r="A1413" s="80">
        <v>41887</v>
      </c>
      <c r="B1413" s="52">
        <v>153.22642604240451</v>
      </c>
      <c r="C1413" s="53">
        <v>10633.24</v>
      </c>
      <c r="D1413" s="54">
        <f t="shared" si="182"/>
        <v>42251</v>
      </c>
      <c r="E1413" s="53">
        <f t="shared" si="177"/>
        <v>166.76862373153313</v>
      </c>
      <c r="F1413" s="81">
        <f t="shared" si="175"/>
        <v>10173.65</v>
      </c>
      <c r="H1413" s="64">
        <f t="shared" si="176"/>
        <v>42251</v>
      </c>
      <c r="I1413" s="70">
        <f t="shared" si="178"/>
        <v>8.8380301224156188E-2</v>
      </c>
      <c r="J1413" s="70">
        <f t="shared" si="179"/>
        <v>-4.3222009472183465E-2</v>
      </c>
      <c r="K1413" s="115">
        <f t="shared" si="180"/>
        <v>1</v>
      </c>
      <c r="L1413" s="129">
        <f t="shared" si="181"/>
        <v>0.13160231069633965</v>
      </c>
    </row>
    <row r="1414" spans="1:12">
      <c r="A1414" s="80">
        <v>41890</v>
      </c>
      <c r="B1414" s="52">
        <v>153.32985387998312</v>
      </c>
      <c r="C1414" s="53">
        <v>10748.49</v>
      </c>
      <c r="D1414" s="54">
        <f t="shared" si="182"/>
        <v>42255</v>
      </c>
      <c r="E1414" s="53">
        <f t="shared" si="177"/>
        <v>166.90372771383716</v>
      </c>
      <c r="F1414" s="81">
        <f t="shared" si="175"/>
        <v>10219.209999999999</v>
      </c>
      <c r="H1414" s="64">
        <f t="shared" si="176"/>
        <v>42255</v>
      </c>
      <c r="I1414" s="70">
        <f t="shared" si="178"/>
        <v>8.8527273002417362E-2</v>
      </c>
      <c r="J1414" s="70">
        <f t="shared" si="179"/>
        <v>-4.9242265657780782E-2</v>
      </c>
      <c r="K1414" s="115">
        <f t="shared" si="180"/>
        <v>1</v>
      </c>
      <c r="L1414" s="129">
        <f t="shared" si="181"/>
        <v>0.13776953866019814</v>
      </c>
    </row>
    <row r="1415" spans="1:12">
      <c r="A1415" s="80">
        <v>41891</v>
      </c>
      <c r="B1415" s="52">
        <v>153.36588639564491</v>
      </c>
      <c r="C1415" s="53">
        <v>10720.95</v>
      </c>
      <c r="D1415" s="54">
        <f t="shared" si="182"/>
        <v>42256</v>
      </c>
      <c r="E1415" s="53">
        <f t="shared" si="177"/>
        <v>166.93644084446908</v>
      </c>
      <c r="F1415" s="81">
        <f t="shared" si="175"/>
        <v>10392.450000000001</v>
      </c>
      <c r="H1415" s="64">
        <f t="shared" si="176"/>
        <v>42256</v>
      </c>
      <c r="I1415" s="70">
        <f t="shared" si="178"/>
        <v>8.8484830412778992E-2</v>
      </c>
      <c r="J1415" s="70">
        <f t="shared" si="179"/>
        <v>-3.0640941334489913E-2</v>
      </c>
      <c r="K1415" s="115">
        <f t="shared" si="180"/>
        <v>1</v>
      </c>
      <c r="L1415" s="129">
        <f t="shared" si="181"/>
        <v>0.1191257717472689</v>
      </c>
    </row>
    <row r="1416" spans="1:12">
      <c r="A1416" s="80">
        <v>41892</v>
      </c>
      <c r="B1416" s="52">
        <v>153.39947352476554</v>
      </c>
      <c r="C1416" s="53">
        <v>10643.54</v>
      </c>
      <c r="D1416" s="54">
        <f t="shared" si="182"/>
        <v>42257</v>
      </c>
      <c r="E1416" s="53">
        <f t="shared" si="177"/>
        <v>166.95597240804787</v>
      </c>
      <c r="F1416" s="81">
        <f t="shared" ref="F1416:F1479" si="183">VLOOKUP(D1416,A:C,3,0)</f>
        <v>10351.93</v>
      </c>
      <c r="H1416" s="64">
        <f t="shared" si="176"/>
        <v>42257</v>
      </c>
      <c r="I1416" s="70">
        <f t="shared" si="178"/>
        <v>8.8373829269327242E-2</v>
      </c>
      <c r="J1416" s="70">
        <f t="shared" si="179"/>
        <v>-2.7397839440637339E-2</v>
      </c>
      <c r="K1416" s="115">
        <f t="shared" si="180"/>
        <v>1</v>
      </c>
      <c r="L1416" s="129">
        <f t="shared" si="181"/>
        <v>0.11577166870996458</v>
      </c>
    </row>
    <row r="1417" spans="1:12">
      <c r="A1417" s="80">
        <v>41893</v>
      </c>
      <c r="B1417" s="52">
        <v>153.43536900157034</v>
      </c>
      <c r="C1417" s="53">
        <v>10632.96</v>
      </c>
      <c r="D1417" s="54">
        <f t="shared" si="182"/>
        <v>42258</v>
      </c>
      <c r="E1417" s="53">
        <f t="shared" si="177"/>
        <v>166.99236881003284</v>
      </c>
      <c r="F1417" s="81">
        <f t="shared" si="183"/>
        <v>10353.540000000001</v>
      </c>
      <c r="H1417" s="64">
        <f t="shared" si="176"/>
        <v>42258</v>
      </c>
      <c r="I1417" s="70">
        <f t="shared" si="178"/>
        <v>8.8356419361977467E-2</v>
      </c>
      <c r="J1417" s="70">
        <f t="shared" si="179"/>
        <v>-2.6278665583242877E-2</v>
      </c>
      <c r="K1417" s="115">
        <f t="shared" si="180"/>
        <v>1</v>
      </c>
      <c r="L1417" s="129">
        <f t="shared" si="181"/>
        <v>0.11463508494522034</v>
      </c>
    </row>
    <row r="1418" spans="1:12">
      <c r="A1418" s="80">
        <v>41894</v>
      </c>
      <c r="B1418" s="52">
        <v>153.47035226570267</v>
      </c>
      <c r="C1418" s="53">
        <v>10658.96</v>
      </c>
      <c r="D1418" s="54">
        <f t="shared" si="182"/>
        <v>42258</v>
      </c>
      <c r="E1418" s="53">
        <f t="shared" si="177"/>
        <v>166.99236881003284</v>
      </c>
      <c r="F1418" s="81">
        <f t="shared" si="183"/>
        <v>10353.540000000001</v>
      </c>
      <c r="H1418" s="64">
        <f t="shared" si="176"/>
        <v>42258</v>
      </c>
      <c r="I1418" s="70">
        <f t="shared" si="178"/>
        <v>8.8108330662586498E-2</v>
      </c>
      <c r="J1418" s="70">
        <f t="shared" si="179"/>
        <v>-2.8653827390289321E-2</v>
      </c>
      <c r="K1418" s="115">
        <f t="shared" si="180"/>
        <v>1</v>
      </c>
      <c r="L1418" s="129">
        <f t="shared" si="181"/>
        <v>0.11676215805287582</v>
      </c>
    </row>
    <row r="1419" spans="1:12">
      <c r="A1419" s="80">
        <v>41897</v>
      </c>
      <c r="B1419" s="52">
        <v>153.58867790729954</v>
      </c>
      <c r="C1419" s="53">
        <v>10575.5</v>
      </c>
      <c r="D1419" s="54">
        <f t="shared" si="182"/>
        <v>42262</v>
      </c>
      <c r="E1419" s="53">
        <f t="shared" si="177"/>
        <v>167.12197273353493</v>
      </c>
      <c r="F1419" s="81">
        <f t="shared" si="183"/>
        <v>10406.56</v>
      </c>
      <c r="H1419" s="64">
        <f t="shared" si="176"/>
        <v>42262</v>
      </c>
      <c r="I1419" s="70">
        <f t="shared" si="178"/>
        <v>8.8113883201752508E-2</v>
      </c>
      <c r="J1419" s="70">
        <f t="shared" si="179"/>
        <v>-1.5974658408585918E-2</v>
      </c>
      <c r="K1419" s="115">
        <f t="shared" si="180"/>
        <v>1</v>
      </c>
      <c r="L1419" s="129">
        <f t="shared" si="181"/>
        <v>0.10408854161033843</v>
      </c>
    </row>
    <row r="1420" spans="1:12">
      <c r="A1420" s="80">
        <v>41898</v>
      </c>
      <c r="B1420" s="52">
        <v>153.62569277867519</v>
      </c>
      <c r="C1420" s="53">
        <v>10432.030000000001</v>
      </c>
      <c r="D1420" s="54">
        <f t="shared" si="182"/>
        <v>42263</v>
      </c>
      <c r="E1420" s="53">
        <f t="shared" si="177"/>
        <v>167.15021634692692</v>
      </c>
      <c r="F1420" s="81">
        <f t="shared" si="183"/>
        <v>10499.73</v>
      </c>
      <c r="H1420" s="64">
        <f t="shared" si="176"/>
        <v>42263</v>
      </c>
      <c r="I1420" s="70">
        <f t="shared" si="178"/>
        <v>8.8035557878565207E-2</v>
      </c>
      <c r="J1420" s="70">
        <f t="shared" si="179"/>
        <v>6.4896285766047335E-3</v>
      </c>
      <c r="K1420" s="115">
        <f t="shared" si="180"/>
        <v>1</v>
      </c>
      <c r="L1420" s="129">
        <f t="shared" si="181"/>
        <v>8.1545929301960474E-2</v>
      </c>
    </row>
    <row r="1421" spans="1:12">
      <c r="A1421" s="80">
        <v>41899</v>
      </c>
      <c r="B1421" s="52">
        <v>153.66302382202039</v>
      </c>
      <c r="C1421" s="53">
        <v>10488.05</v>
      </c>
      <c r="D1421" s="54">
        <f t="shared" si="182"/>
        <v>42263</v>
      </c>
      <c r="E1421" s="53">
        <f t="shared" si="177"/>
        <v>167.15021634692692</v>
      </c>
      <c r="F1421" s="81">
        <f t="shared" si="183"/>
        <v>10499.73</v>
      </c>
      <c r="H1421" s="64">
        <f t="shared" si="176"/>
        <v>42263</v>
      </c>
      <c r="I1421" s="70">
        <f t="shared" si="178"/>
        <v>8.7771229469804091E-2</v>
      </c>
      <c r="J1421" s="70">
        <f t="shared" si="179"/>
        <v>1.1136483903109173E-3</v>
      </c>
      <c r="K1421" s="115">
        <f t="shared" si="180"/>
        <v>1</v>
      </c>
      <c r="L1421" s="129">
        <f t="shared" si="181"/>
        <v>8.6657581079493173E-2</v>
      </c>
    </row>
    <row r="1422" spans="1:12">
      <c r="A1422" s="80">
        <v>41900</v>
      </c>
      <c r="B1422" s="52">
        <v>153.70128591495208</v>
      </c>
      <c r="C1422" s="53">
        <v>10671.16</v>
      </c>
      <c r="D1422" s="54">
        <f t="shared" si="182"/>
        <v>42265</v>
      </c>
      <c r="E1422" s="53">
        <f t="shared" si="177"/>
        <v>167.23680015899464</v>
      </c>
      <c r="F1422" s="81">
        <f t="shared" si="183"/>
        <v>10609.87</v>
      </c>
      <c r="H1422" s="64">
        <f t="shared" si="176"/>
        <v>42265</v>
      </c>
      <c r="I1422" s="70">
        <f t="shared" si="178"/>
        <v>8.8063767088664369E-2</v>
      </c>
      <c r="J1422" s="70">
        <f t="shared" si="179"/>
        <v>-5.7435180430243093E-3</v>
      </c>
      <c r="K1422" s="115">
        <f t="shared" si="180"/>
        <v>1</v>
      </c>
      <c r="L1422" s="129">
        <f t="shared" si="181"/>
        <v>9.3807285131688678E-2</v>
      </c>
    </row>
    <row r="1423" spans="1:12">
      <c r="A1423" s="80">
        <v>41901</v>
      </c>
      <c r="B1423" s="52">
        <v>153.74063344414631</v>
      </c>
      <c r="C1423" s="53">
        <v>10679.98</v>
      </c>
      <c r="D1423" s="54">
        <f t="shared" si="182"/>
        <v>42265</v>
      </c>
      <c r="E1423" s="53">
        <f t="shared" si="177"/>
        <v>167.23680015899464</v>
      </c>
      <c r="F1423" s="81">
        <f t="shared" si="183"/>
        <v>10609.87</v>
      </c>
      <c r="H1423" s="64">
        <f t="shared" si="176"/>
        <v>42265</v>
      </c>
      <c r="I1423" s="70">
        <f t="shared" si="178"/>
        <v>8.7785294053386753E-2</v>
      </c>
      <c r="J1423" s="70">
        <f t="shared" si="179"/>
        <v>-6.5646190348669364E-3</v>
      </c>
      <c r="K1423" s="115">
        <f t="shared" si="180"/>
        <v>1</v>
      </c>
      <c r="L1423" s="129">
        <f t="shared" si="181"/>
        <v>9.434991308825369E-2</v>
      </c>
    </row>
    <row r="1424" spans="1:12">
      <c r="A1424" s="80">
        <v>41904</v>
      </c>
      <c r="B1424" s="52">
        <v>153.86700824483742</v>
      </c>
      <c r="C1424" s="53">
        <v>10713.74</v>
      </c>
      <c r="D1424" s="54">
        <f t="shared" si="182"/>
        <v>42269</v>
      </c>
      <c r="E1424" s="53">
        <f t="shared" si="177"/>
        <v>167.39787696721837</v>
      </c>
      <c r="F1424" s="81">
        <f t="shared" si="183"/>
        <v>10384.35</v>
      </c>
      <c r="H1424" s="64">
        <f t="shared" si="176"/>
        <v>42269</v>
      </c>
      <c r="I1424" s="70">
        <f t="shared" si="178"/>
        <v>8.7938726285301305E-2</v>
      </c>
      <c r="J1424" s="70">
        <f t="shared" si="179"/>
        <v>-3.0744632593286747E-2</v>
      </c>
      <c r="K1424" s="115">
        <f t="shared" si="180"/>
        <v>1</v>
      </c>
      <c r="L1424" s="129">
        <f t="shared" si="181"/>
        <v>0.11868335887858805</v>
      </c>
    </row>
    <row r="1425" spans="1:12">
      <c r="A1425" s="80">
        <v>41905</v>
      </c>
      <c r="B1425" s="52">
        <v>153.90316699177495</v>
      </c>
      <c r="C1425" s="53">
        <v>10544.42</v>
      </c>
      <c r="D1425" s="54">
        <f t="shared" si="182"/>
        <v>42270</v>
      </c>
      <c r="E1425" s="53">
        <f t="shared" si="177"/>
        <v>167.43554148953598</v>
      </c>
      <c r="F1425" s="81">
        <f t="shared" si="183"/>
        <v>10429.44</v>
      </c>
      <c r="H1425" s="64">
        <f t="shared" si="176"/>
        <v>42270</v>
      </c>
      <c r="I1425" s="70">
        <f t="shared" si="178"/>
        <v>8.7927849454093598E-2</v>
      </c>
      <c r="J1425" s="70">
        <f t="shared" si="179"/>
        <v>-1.0904345615975086E-2</v>
      </c>
      <c r="K1425" s="115">
        <f t="shared" si="180"/>
        <v>1</v>
      </c>
      <c r="L1425" s="129">
        <f t="shared" si="181"/>
        <v>9.8832195070068685E-2</v>
      </c>
    </row>
    <row r="1426" spans="1:12">
      <c r="A1426" s="80">
        <v>41906</v>
      </c>
      <c r="B1426" s="52">
        <v>153.93887252651706</v>
      </c>
      <c r="C1426" s="53">
        <v>10524.5</v>
      </c>
      <c r="D1426" s="54">
        <f t="shared" si="182"/>
        <v>42271</v>
      </c>
      <c r="E1426" s="53">
        <f t="shared" si="177"/>
        <v>167.47070295324878</v>
      </c>
      <c r="F1426" s="81">
        <f t="shared" si="183"/>
        <v>10459.44</v>
      </c>
      <c r="H1426" s="64">
        <f t="shared" si="176"/>
        <v>42271</v>
      </c>
      <c r="I1426" s="70">
        <f t="shared" si="178"/>
        <v>8.7903920592901308E-2</v>
      </c>
      <c r="J1426" s="70">
        <f t="shared" si="179"/>
        <v>-6.1817663546961388E-3</v>
      </c>
      <c r="K1426" s="115">
        <f t="shared" si="180"/>
        <v>1</v>
      </c>
      <c r="L1426" s="129">
        <f t="shared" si="181"/>
        <v>9.4085686947597447E-2</v>
      </c>
    </row>
    <row r="1427" spans="1:12">
      <c r="A1427" s="80">
        <v>41907</v>
      </c>
      <c r="B1427" s="52">
        <v>153.97474028381572</v>
      </c>
      <c r="C1427" s="53">
        <v>10405.39</v>
      </c>
      <c r="D1427" s="54">
        <f t="shared" si="182"/>
        <v>42271</v>
      </c>
      <c r="E1427" s="53">
        <f t="shared" si="177"/>
        <v>167.47070295324878</v>
      </c>
      <c r="F1427" s="81">
        <f t="shared" si="183"/>
        <v>10459.44</v>
      </c>
      <c r="H1427" s="64">
        <f t="shared" si="176"/>
        <v>42271</v>
      </c>
      <c r="I1427" s="70">
        <f t="shared" si="178"/>
        <v>8.765049802686109E-2</v>
      </c>
      <c r="J1427" s="70">
        <f t="shared" si="179"/>
        <v>5.1944232748606378E-3</v>
      </c>
      <c r="K1427" s="115">
        <f t="shared" si="180"/>
        <v>1</v>
      </c>
      <c r="L1427" s="129">
        <f t="shared" si="181"/>
        <v>8.2456074752000452E-2</v>
      </c>
    </row>
    <row r="1428" spans="1:12">
      <c r="A1428" s="80">
        <v>41908</v>
      </c>
      <c r="B1428" s="52">
        <v>154.01015447408099</v>
      </c>
      <c r="C1428" s="53">
        <v>10480.36</v>
      </c>
      <c r="D1428" s="54">
        <f t="shared" si="182"/>
        <v>42271</v>
      </c>
      <c r="E1428" s="53">
        <f t="shared" si="177"/>
        <v>167.47070295324878</v>
      </c>
      <c r="F1428" s="81">
        <f t="shared" si="183"/>
        <v>10459.44</v>
      </c>
      <c r="H1428" s="64">
        <f t="shared" si="176"/>
        <v>42271</v>
      </c>
      <c r="I1428" s="70">
        <f t="shared" si="178"/>
        <v>8.7400395935796071E-2</v>
      </c>
      <c r="J1428" s="70">
        <f t="shared" si="179"/>
        <v>-1.9961146372834415E-3</v>
      </c>
      <c r="K1428" s="115">
        <f t="shared" si="180"/>
        <v>1</v>
      </c>
      <c r="L1428" s="129">
        <f t="shared" si="181"/>
        <v>8.9396510573079513E-2</v>
      </c>
    </row>
    <row r="1429" spans="1:12">
      <c r="A1429" s="80">
        <v>41911</v>
      </c>
      <c r="B1429" s="52">
        <v>154.1076429018631</v>
      </c>
      <c r="C1429" s="53">
        <v>10467.25</v>
      </c>
      <c r="D1429" s="54">
        <f t="shared" si="182"/>
        <v>42276</v>
      </c>
      <c r="E1429" s="53">
        <f t="shared" si="177"/>
        <v>167.70305765661269</v>
      </c>
      <c r="F1429" s="81">
        <f t="shared" si="183"/>
        <v>10425.93</v>
      </c>
      <c r="H1429" s="64">
        <f t="shared" si="176"/>
        <v>42276</v>
      </c>
      <c r="I1429" s="70">
        <f t="shared" si="178"/>
        <v>8.8220249812056561E-2</v>
      </c>
      <c r="J1429" s="70">
        <f t="shared" si="179"/>
        <v>-3.9475506938306815E-3</v>
      </c>
      <c r="K1429" s="115">
        <f t="shared" si="180"/>
        <v>1</v>
      </c>
      <c r="L1429" s="129">
        <f t="shared" si="181"/>
        <v>9.2167800505887243E-2</v>
      </c>
    </row>
    <row r="1430" spans="1:12">
      <c r="A1430" s="80">
        <v>41912</v>
      </c>
      <c r="B1430" s="52">
        <v>154.16204289980746</v>
      </c>
      <c r="C1430" s="53">
        <v>10475.040000000001</v>
      </c>
      <c r="D1430" s="54">
        <f t="shared" si="182"/>
        <v>42277</v>
      </c>
      <c r="E1430" s="53">
        <f t="shared" si="177"/>
        <v>167.74565423325745</v>
      </c>
      <c r="F1430" s="81">
        <f t="shared" si="183"/>
        <v>10566.29</v>
      </c>
      <c r="G1430" s="17"/>
      <c r="H1430" s="64">
        <f t="shared" ref="H1430:H1493" si="184">D1430</f>
        <v>42277</v>
      </c>
      <c r="I1430" s="70">
        <f t="shared" si="178"/>
        <v>8.8112554023938472E-2</v>
      </c>
      <c r="J1430" s="70">
        <f t="shared" si="179"/>
        <v>8.7111839191067464E-3</v>
      </c>
      <c r="K1430" s="115">
        <f t="shared" si="180"/>
        <v>1</v>
      </c>
      <c r="L1430" s="129">
        <f t="shared" si="181"/>
        <v>7.9401370104831726E-2</v>
      </c>
    </row>
    <row r="1431" spans="1:12">
      <c r="A1431" s="80">
        <v>41913</v>
      </c>
      <c r="B1431" s="52">
        <v>154.20305000321883</v>
      </c>
      <c r="C1431" s="53">
        <v>10449.700000000001</v>
      </c>
      <c r="D1431" s="54">
        <f t="shared" si="182"/>
        <v>42278</v>
      </c>
      <c r="E1431" s="53">
        <f t="shared" si="177"/>
        <v>167.77987434672104</v>
      </c>
      <c r="F1431" s="81">
        <f t="shared" si="183"/>
        <v>10568.94</v>
      </c>
      <c r="H1431" s="64">
        <f t="shared" si="184"/>
        <v>42278</v>
      </c>
      <c r="I1431" s="70">
        <f t="shared" si="178"/>
        <v>8.8045108985968845E-2</v>
      </c>
      <c r="J1431" s="70">
        <f t="shared" si="179"/>
        <v>1.1410853900111873E-2</v>
      </c>
      <c r="K1431" s="115">
        <f t="shared" si="180"/>
        <v>1</v>
      </c>
      <c r="L1431" s="129">
        <f t="shared" si="181"/>
        <v>7.6634255085856973E-2</v>
      </c>
    </row>
    <row r="1432" spans="1:12">
      <c r="A1432" s="80">
        <v>41919</v>
      </c>
      <c r="B1432" s="52">
        <v>154.43527979652367</v>
      </c>
      <c r="C1432" s="53">
        <v>10327.23</v>
      </c>
      <c r="D1432" s="54">
        <f t="shared" si="182"/>
        <v>42284</v>
      </c>
      <c r="E1432" s="53">
        <f t="shared" si="177"/>
        <v>167.98798738765703</v>
      </c>
      <c r="F1432" s="81">
        <f t="shared" si="183"/>
        <v>10870.04</v>
      </c>
      <c r="H1432" s="64">
        <f t="shared" si="184"/>
        <v>42284</v>
      </c>
      <c r="I1432" s="70">
        <f t="shared" si="178"/>
        <v>8.7756551540488337E-2</v>
      </c>
      <c r="J1432" s="70">
        <f t="shared" si="179"/>
        <v>5.2561044926858536E-2</v>
      </c>
      <c r="K1432" s="115">
        <f t="shared" si="180"/>
        <v>1</v>
      </c>
      <c r="L1432" s="129">
        <f t="shared" si="181"/>
        <v>3.5195506613629801E-2</v>
      </c>
    </row>
    <row r="1433" spans="1:12">
      <c r="A1433" s="80">
        <v>41920</v>
      </c>
      <c r="B1433" s="52">
        <v>154.47620514566975</v>
      </c>
      <c r="C1433" s="53">
        <v>10314.44</v>
      </c>
      <c r="D1433" s="54">
        <f t="shared" si="182"/>
        <v>42285</v>
      </c>
      <c r="E1433" s="53">
        <f t="shared" si="177"/>
        <v>168.02040906922286</v>
      </c>
      <c r="F1433" s="81">
        <f t="shared" si="183"/>
        <v>10806.18</v>
      </c>
      <c r="H1433" s="64">
        <f t="shared" si="184"/>
        <v>42285</v>
      </c>
      <c r="I1433" s="70">
        <f t="shared" si="178"/>
        <v>8.7678253817673912E-2</v>
      </c>
      <c r="J1433" s="70">
        <f t="shared" si="179"/>
        <v>4.7674910125998116E-2</v>
      </c>
      <c r="K1433" s="115">
        <f t="shared" si="180"/>
        <v>1</v>
      </c>
      <c r="L1433" s="129">
        <f t="shared" si="181"/>
        <v>4.0003343691675797E-2</v>
      </c>
    </row>
    <row r="1434" spans="1:12">
      <c r="A1434" s="80">
        <v>41921</v>
      </c>
      <c r="B1434" s="52">
        <v>154.51497867316132</v>
      </c>
      <c r="C1434" s="53">
        <v>10469.450000000001</v>
      </c>
      <c r="D1434" s="54">
        <f t="shared" si="182"/>
        <v>42286</v>
      </c>
      <c r="E1434" s="53">
        <f t="shared" si="177"/>
        <v>168.04897253876464</v>
      </c>
      <c r="F1434" s="81">
        <f t="shared" si="183"/>
        <v>10886.38</v>
      </c>
      <c r="H1434" s="64">
        <f t="shared" si="184"/>
        <v>42286</v>
      </c>
      <c r="I1434" s="70">
        <f t="shared" si="178"/>
        <v>8.7590173987152298E-2</v>
      </c>
      <c r="J1434" s="70">
        <f t="shared" si="179"/>
        <v>3.9823486429563903E-2</v>
      </c>
      <c r="K1434" s="115">
        <f t="shared" si="180"/>
        <v>1</v>
      </c>
      <c r="L1434" s="129">
        <f t="shared" si="181"/>
        <v>4.7766687557588394E-2</v>
      </c>
    </row>
    <row r="1435" spans="1:12">
      <c r="A1435" s="80">
        <v>41922</v>
      </c>
      <c r="B1435" s="52">
        <v>154.55098066319215</v>
      </c>
      <c r="C1435" s="53">
        <v>10337.14</v>
      </c>
      <c r="D1435" s="54">
        <f t="shared" si="182"/>
        <v>42286</v>
      </c>
      <c r="E1435" s="53">
        <f t="shared" si="177"/>
        <v>168.04897253876464</v>
      </c>
      <c r="F1435" s="81">
        <f t="shared" si="183"/>
        <v>10886.38</v>
      </c>
      <c r="H1435" s="64">
        <f t="shared" si="184"/>
        <v>42286</v>
      </c>
      <c r="I1435" s="70">
        <f t="shared" si="178"/>
        <v>8.7336824507042277E-2</v>
      </c>
      <c r="J1435" s="70">
        <f t="shared" si="179"/>
        <v>5.3132684669066954E-2</v>
      </c>
      <c r="K1435" s="115">
        <f t="shared" si="180"/>
        <v>1</v>
      </c>
      <c r="L1435" s="129">
        <f t="shared" si="181"/>
        <v>3.4204139837975323E-2</v>
      </c>
    </row>
    <row r="1436" spans="1:12">
      <c r="A1436" s="80">
        <v>41925</v>
      </c>
      <c r="B1436" s="52">
        <v>154.66040275750169</v>
      </c>
      <c r="C1436" s="53">
        <v>10369.11</v>
      </c>
      <c r="D1436" s="54">
        <f t="shared" si="182"/>
        <v>42290</v>
      </c>
      <c r="E1436" s="53">
        <f t="shared" si="177"/>
        <v>168.17553170049501</v>
      </c>
      <c r="F1436" s="81">
        <f t="shared" si="183"/>
        <v>10809.32</v>
      </c>
      <c r="H1436" s="64">
        <f t="shared" si="184"/>
        <v>42290</v>
      </c>
      <c r="I1436" s="70">
        <f t="shared" si="178"/>
        <v>8.7385838275516825E-2</v>
      </c>
      <c r="J1436" s="70">
        <f t="shared" si="179"/>
        <v>4.2453981103488969E-2</v>
      </c>
      <c r="K1436" s="115">
        <f t="shared" si="180"/>
        <v>1</v>
      </c>
      <c r="L1436" s="129">
        <f t="shared" si="181"/>
        <v>4.4931857172027856E-2</v>
      </c>
    </row>
    <row r="1437" spans="1:12">
      <c r="A1437" s="80">
        <v>41926</v>
      </c>
      <c r="B1437" s="52">
        <v>154.69798523537176</v>
      </c>
      <c r="C1437" s="53">
        <v>10342.43</v>
      </c>
      <c r="D1437" s="54">
        <f t="shared" si="182"/>
        <v>42291</v>
      </c>
      <c r="E1437" s="53">
        <f t="shared" si="177"/>
        <v>168.20798957811323</v>
      </c>
      <c r="F1437" s="81">
        <f t="shared" si="183"/>
        <v>10777.67</v>
      </c>
      <c r="H1437" s="64">
        <f t="shared" si="184"/>
        <v>42291</v>
      </c>
      <c r="I1437" s="70">
        <f t="shared" si="178"/>
        <v>8.7331482192131382E-2</v>
      </c>
      <c r="J1437" s="70">
        <f t="shared" si="179"/>
        <v>4.2082953425838898E-2</v>
      </c>
      <c r="K1437" s="115">
        <f t="shared" si="180"/>
        <v>1</v>
      </c>
      <c r="L1437" s="129">
        <f t="shared" si="181"/>
        <v>4.5248528766292484E-2</v>
      </c>
    </row>
    <row r="1438" spans="1:12">
      <c r="A1438" s="80">
        <v>41928</v>
      </c>
      <c r="B1438" s="52">
        <v>154.82390939535335</v>
      </c>
      <c r="C1438" s="53">
        <v>10194.41</v>
      </c>
      <c r="D1438" s="54">
        <f t="shared" si="182"/>
        <v>42293</v>
      </c>
      <c r="E1438" s="53">
        <f t="shared" si="177"/>
        <v>168.27679366180595</v>
      </c>
      <c r="F1438" s="81">
        <f t="shared" si="183"/>
        <v>10956.47</v>
      </c>
      <c r="H1438" s="64">
        <f t="shared" si="184"/>
        <v>42293</v>
      </c>
      <c r="I1438" s="70">
        <f t="shared" si="178"/>
        <v>8.6891516426573112E-2</v>
      </c>
      <c r="J1438" s="70">
        <f t="shared" si="179"/>
        <v>7.4752732134571787E-2</v>
      </c>
      <c r="K1438" s="115">
        <f t="shared" si="180"/>
        <v>1</v>
      </c>
      <c r="L1438" s="129">
        <f t="shared" si="181"/>
        <v>1.2138784292001326E-2</v>
      </c>
    </row>
    <row r="1439" spans="1:12">
      <c r="A1439" s="80">
        <v>41929</v>
      </c>
      <c r="B1439" s="52">
        <v>154.86540220307131</v>
      </c>
      <c r="C1439" s="53">
        <v>10235.83</v>
      </c>
      <c r="D1439" s="54">
        <f t="shared" si="182"/>
        <v>42293</v>
      </c>
      <c r="E1439" s="53">
        <f t="shared" si="177"/>
        <v>168.27679366180595</v>
      </c>
      <c r="F1439" s="81">
        <f t="shared" si="183"/>
        <v>10956.47</v>
      </c>
      <c r="H1439" s="64">
        <f t="shared" si="184"/>
        <v>42293</v>
      </c>
      <c r="I1439" s="70">
        <f t="shared" si="178"/>
        <v>8.6600307544151267E-2</v>
      </c>
      <c r="J1439" s="70">
        <f t="shared" si="179"/>
        <v>7.040367024462113E-2</v>
      </c>
      <c r="K1439" s="115">
        <f t="shared" si="180"/>
        <v>1</v>
      </c>
      <c r="L1439" s="129">
        <f t="shared" si="181"/>
        <v>1.6196637299530137E-2</v>
      </c>
    </row>
    <row r="1440" spans="1:12">
      <c r="A1440" s="80">
        <v>41932</v>
      </c>
      <c r="B1440" s="52">
        <v>154.97644069645094</v>
      </c>
      <c r="C1440" s="53">
        <v>10367.030000000001</v>
      </c>
      <c r="D1440" s="54">
        <f t="shared" si="182"/>
        <v>42297</v>
      </c>
      <c r="E1440" s="53">
        <f t="shared" si="177"/>
        <v>168.41042502339221</v>
      </c>
      <c r="F1440" s="81">
        <f t="shared" si="183"/>
        <v>10989</v>
      </c>
      <c r="H1440" s="64">
        <f t="shared" si="184"/>
        <v>42297</v>
      </c>
      <c r="I1440" s="70">
        <f t="shared" si="178"/>
        <v>8.6684042210352086E-2</v>
      </c>
      <c r="J1440" s="70">
        <f t="shared" si="179"/>
        <v>5.9995003390556301E-2</v>
      </c>
      <c r="K1440" s="115">
        <f t="shared" si="180"/>
        <v>1</v>
      </c>
      <c r="L1440" s="129">
        <f t="shared" si="181"/>
        <v>2.6689038819795785E-2</v>
      </c>
    </row>
    <row r="1441" spans="1:12">
      <c r="A1441" s="80">
        <v>41933</v>
      </c>
      <c r="B1441" s="52">
        <v>155.01379001865877</v>
      </c>
      <c r="C1441" s="53">
        <v>10431.1</v>
      </c>
      <c r="D1441" s="54">
        <f t="shared" si="182"/>
        <v>42298</v>
      </c>
      <c r="E1441" s="53">
        <f t="shared" si="177"/>
        <v>168.44292823542173</v>
      </c>
      <c r="F1441" s="81">
        <f t="shared" si="183"/>
        <v>10976.65</v>
      </c>
      <c r="H1441" s="64">
        <f t="shared" si="184"/>
        <v>42298</v>
      </c>
      <c r="I1441" s="70">
        <f t="shared" si="178"/>
        <v>8.6631893944058236E-2</v>
      </c>
      <c r="J1441" s="70">
        <f t="shared" si="179"/>
        <v>5.2300332659067417E-2</v>
      </c>
      <c r="K1441" s="115">
        <f t="shared" si="180"/>
        <v>1</v>
      </c>
      <c r="L1441" s="129">
        <f t="shared" si="181"/>
        <v>3.4331561284990819E-2</v>
      </c>
    </row>
    <row r="1442" spans="1:12">
      <c r="A1442" s="80">
        <v>41934</v>
      </c>
      <c r="B1442" s="52">
        <v>155.04618790077265</v>
      </c>
      <c r="C1442" s="53">
        <v>10520.79</v>
      </c>
      <c r="D1442" s="54">
        <f t="shared" si="182"/>
        <v>42298</v>
      </c>
      <c r="E1442" s="53">
        <f t="shared" si="177"/>
        <v>168.44292823542173</v>
      </c>
      <c r="F1442" s="81">
        <f t="shared" si="183"/>
        <v>10976.65</v>
      </c>
      <c r="H1442" s="64">
        <f t="shared" si="184"/>
        <v>42298</v>
      </c>
      <c r="I1442" s="70">
        <f t="shared" si="178"/>
        <v>8.6404835333473651E-2</v>
      </c>
      <c r="J1442" s="70">
        <f t="shared" si="179"/>
        <v>4.3329445792568588E-2</v>
      </c>
      <c r="K1442" s="115">
        <f t="shared" si="180"/>
        <v>1</v>
      </c>
      <c r="L1442" s="129">
        <f t="shared" si="181"/>
        <v>4.3075389540905062E-2</v>
      </c>
    </row>
    <row r="1443" spans="1:12">
      <c r="A1443" s="80">
        <v>41935</v>
      </c>
      <c r="B1443" s="52">
        <v>155.08370907824465</v>
      </c>
      <c r="C1443" s="53">
        <v>10545.31</v>
      </c>
      <c r="D1443" s="54">
        <f t="shared" si="182"/>
        <v>42300</v>
      </c>
      <c r="E1443" s="53">
        <f t="shared" si="177"/>
        <v>168.50862097743354</v>
      </c>
      <c r="F1443" s="81">
        <f t="shared" si="183"/>
        <v>11036.44</v>
      </c>
      <c r="H1443" s="64">
        <f t="shared" si="184"/>
        <v>42300</v>
      </c>
      <c r="I1443" s="70">
        <f t="shared" si="178"/>
        <v>8.6565584347841451E-2</v>
      </c>
      <c r="J1443" s="70">
        <f t="shared" si="179"/>
        <v>4.6573310789346234E-2</v>
      </c>
      <c r="K1443" s="115">
        <f t="shared" si="180"/>
        <v>1</v>
      </c>
      <c r="L1443" s="129">
        <f t="shared" si="181"/>
        <v>3.9992273558495217E-2</v>
      </c>
    </row>
    <row r="1444" spans="1:12">
      <c r="A1444" s="80">
        <v>41939</v>
      </c>
      <c r="B1444" s="52">
        <v>155.25492149306703</v>
      </c>
      <c r="C1444" s="53">
        <v>10515.22</v>
      </c>
      <c r="D1444" s="54">
        <f t="shared" si="182"/>
        <v>42304</v>
      </c>
      <c r="E1444" s="53">
        <f t="shared" si="177"/>
        <v>168.63350326072276</v>
      </c>
      <c r="F1444" s="81">
        <f t="shared" si="183"/>
        <v>10953.26</v>
      </c>
      <c r="H1444" s="64">
        <f t="shared" si="184"/>
        <v>42304</v>
      </c>
      <c r="I1444" s="70">
        <f t="shared" si="178"/>
        <v>8.6171708046325346E-2</v>
      </c>
      <c r="J1444" s="70">
        <f t="shared" si="179"/>
        <v>4.1657711393580099E-2</v>
      </c>
      <c r="K1444" s="115">
        <f t="shared" si="180"/>
        <v>1</v>
      </c>
      <c r="L1444" s="129">
        <f t="shared" si="181"/>
        <v>4.4513996652745247E-2</v>
      </c>
    </row>
    <row r="1445" spans="1:12">
      <c r="A1445" s="80">
        <v>41940</v>
      </c>
      <c r="B1445" s="52">
        <v>155.29187216438237</v>
      </c>
      <c r="C1445" s="53">
        <v>10562.48</v>
      </c>
      <c r="D1445" s="54">
        <f t="shared" si="182"/>
        <v>42305</v>
      </c>
      <c r="E1445" s="53">
        <f t="shared" si="177"/>
        <v>168.66739859487814</v>
      </c>
      <c r="F1445" s="81">
        <f t="shared" si="183"/>
        <v>10871.42</v>
      </c>
      <c r="H1445" s="64">
        <f t="shared" si="184"/>
        <v>42305</v>
      </c>
      <c r="I1445" s="70">
        <f t="shared" si="178"/>
        <v>8.6131529255679684E-2</v>
      </c>
      <c r="J1445" s="70">
        <f t="shared" si="179"/>
        <v>2.9248812778817079E-2</v>
      </c>
      <c r="K1445" s="115">
        <f t="shared" si="180"/>
        <v>1</v>
      </c>
      <c r="L1445" s="129">
        <f t="shared" si="181"/>
        <v>5.6882716476862605E-2</v>
      </c>
    </row>
    <row r="1446" spans="1:12">
      <c r="A1446" s="80">
        <v>41941</v>
      </c>
      <c r="B1446" s="52">
        <v>155.32898692182968</v>
      </c>
      <c r="C1446" s="53">
        <v>10645.96</v>
      </c>
      <c r="D1446" s="54">
        <f t="shared" si="182"/>
        <v>42306</v>
      </c>
      <c r="E1446" s="53">
        <f t="shared" si="177"/>
        <v>168.70028873760413</v>
      </c>
      <c r="F1446" s="81">
        <f t="shared" si="183"/>
        <v>10792.35</v>
      </c>
      <c r="H1446" s="64">
        <f t="shared" si="184"/>
        <v>42306</v>
      </c>
      <c r="I1446" s="70">
        <f t="shared" si="178"/>
        <v>8.608375088742215E-2</v>
      </c>
      <c r="J1446" s="70">
        <f t="shared" si="179"/>
        <v>1.3750756155386679E-2</v>
      </c>
      <c r="K1446" s="115">
        <f t="shared" si="180"/>
        <v>1</v>
      </c>
      <c r="L1446" s="129">
        <f t="shared" si="181"/>
        <v>7.2332994732035472E-2</v>
      </c>
    </row>
    <row r="1447" spans="1:12">
      <c r="A1447" s="80">
        <v>41942</v>
      </c>
      <c r="B1447" s="52">
        <v>155.36704252362554</v>
      </c>
      <c r="C1447" s="53">
        <v>10749.57</v>
      </c>
      <c r="D1447" s="54">
        <f t="shared" si="182"/>
        <v>42307</v>
      </c>
      <c r="E1447" s="53">
        <f t="shared" si="177"/>
        <v>168.73267919304175</v>
      </c>
      <c r="F1447" s="81">
        <f t="shared" si="183"/>
        <v>10732.25</v>
      </c>
      <c r="H1447" s="64">
        <f t="shared" si="184"/>
        <v>42307</v>
      </c>
      <c r="I1447" s="70">
        <f t="shared" si="178"/>
        <v>8.6026202547968333E-2</v>
      </c>
      <c r="J1447" s="70">
        <f t="shared" si="179"/>
        <v>-1.6112272397872385E-3</v>
      </c>
      <c r="K1447" s="115">
        <f t="shared" si="180"/>
        <v>1</v>
      </c>
      <c r="L1447" s="129">
        <f t="shared" si="181"/>
        <v>8.7637429787755572E-2</v>
      </c>
    </row>
    <row r="1448" spans="1:12">
      <c r="A1448" s="80">
        <v>41943</v>
      </c>
      <c r="B1448" s="52">
        <v>155.40510744904384</v>
      </c>
      <c r="C1448" s="53">
        <v>10952.14</v>
      </c>
      <c r="D1448" s="54">
        <f t="shared" si="182"/>
        <v>42307</v>
      </c>
      <c r="E1448" s="53">
        <f t="shared" si="177"/>
        <v>168.73267919304175</v>
      </c>
      <c r="F1448" s="81">
        <f t="shared" si="183"/>
        <v>10732.25</v>
      </c>
      <c r="G1448" s="17"/>
      <c r="H1448" s="64">
        <f t="shared" si="184"/>
        <v>42307</v>
      </c>
      <c r="I1448" s="70">
        <f t="shared" si="178"/>
        <v>8.5760191301099464E-2</v>
      </c>
      <c r="J1448" s="70">
        <f t="shared" si="179"/>
        <v>-2.0077354745282605E-2</v>
      </c>
      <c r="K1448" s="115">
        <f t="shared" si="180"/>
        <v>1</v>
      </c>
      <c r="L1448" s="129">
        <f t="shared" si="181"/>
        <v>0.10583754604638207</v>
      </c>
    </row>
    <row r="1449" spans="1:12">
      <c r="A1449" s="80">
        <v>41946</v>
      </c>
      <c r="B1449" s="52">
        <v>155.52725586349879</v>
      </c>
      <c r="C1449" s="53">
        <v>10955.32</v>
      </c>
      <c r="D1449" s="54">
        <f t="shared" si="182"/>
        <v>42311</v>
      </c>
      <c r="E1449" s="53">
        <f t="shared" si="177"/>
        <v>168.8614405971928</v>
      </c>
      <c r="F1449" s="81">
        <f t="shared" si="183"/>
        <v>10725.48</v>
      </c>
      <c r="H1449" s="64">
        <f t="shared" si="184"/>
        <v>42311</v>
      </c>
      <c r="I1449" s="70">
        <f t="shared" si="178"/>
        <v>8.5735356543530816E-2</v>
      </c>
      <c r="J1449" s="70">
        <f t="shared" si="179"/>
        <v>-2.0979761430976018E-2</v>
      </c>
      <c r="K1449" s="115">
        <f t="shared" si="180"/>
        <v>1</v>
      </c>
      <c r="L1449" s="129">
        <f t="shared" si="181"/>
        <v>0.10671511797450683</v>
      </c>
    </row>
    <row r="1450" spans="1:12">
      <c r="A1450" s="80">
        <v>41948</v>
      </c>
      <c r="B1450" s="52">
        <v>155.60875214557126</v>
      </c>
      <c r="C1450" s="53">
        <v>10973.95</v>
      </c>
      <c r="D1450" s="54">
        <f t="shared" si="182"/>
        <v>42313</v>
      </c>
      <c r="E1450" s="53">
        <f t="shared" si="177"/>
        <v>168.93338322115477</v>
      </c>
      <c r="F1450" s="81">
        <f t="shared" si="183"/>
        <v>10585.41</v>
      </c>
      <c r="H1450" s="64">
        <f t="shared" si="184"/>
        <v>42313</v>
      </c>
      <c r="I1450" s="70">
        <f t="shared" si="178"/>
        <v>8.5629059367550164E-2</v>
      </c>
      <c r="J1450" s="70">
        <f t="shared" si="179"/>
        <v>-3.5405665234487183E-2</v>
      </c>
      <c r="K1450" s="115">
        <f t="shared" si="180"/>
        <v>1</v>
      </c>
      <c r="L1450" s="129">
        <f t="shared" si="181"/>
        <v>0.12103472460203735</v>
      </c>
    </row>
    <row r="1451" spans="1:12">
      <c r="A1451" s="80">
        <v>41950</v>
      </c>
      <c r="B1451" s="52">
        <v>155.69838278680709</v>
      </c>
      <c r="C1451" s="53">
        <v>10972.24</v>
      </c>
      <c r="D1451" s="54">
        <f t="shared" si="182"/>
        <v>42314</v>
      </c>
      <c r="E1451" s="53">
        <f t="shared" si="177"/>
        <v>168.96716989779901</v>
      </c>
      <c r="F1451" s="81">
        <f t="shared" si="183"/>
        <v>10583.88</v>
      </c>
      <c r="H1451" s="64">
        <f t="shared" si="184"/>
        <v>42314</v>
      </c>
      <c r="I1451" s="70">
        <f t="shared" si="178"/>
        <v>8.5221097827075321E-2</v>
      </c>
      <c r="J1451" s="70">
        <f t="shared" si="179"/>
        <v>-3.5394778094536838E-2</v>
      </c>
      <c r="K1451" s="115">
        <f t="shared" si="180"/>
        <v>1</v>
      </c>
      <c r="L1451" s="129">
        <f t="shared" si="181"/>
        <v>0.12061587592161216</v>
      </c>
    </row>
    <row r="1452" spans="1:12">
      <c r="A1452" s="80">
        <v>41953</v>
      </c>
      <c r="B1452" s="52">
        <v>155.80721595637507</v>
      </c>
      <c r="C1452" s="53">
        <v>10981.77</v>
      </c>
      <c r="D1452" s="54">
        <f t="shared" si="182"/>
        <v>42318</v>
      </c>
      <c r="E1452" s="53">
        <f t="shared" si="177"/>
        <v>169.09239273702957</v>
      </c>
      <c r="F1452" s="81">
        <f t="shared" si="183"/>
        <v>10358.65</v>
      </c>
      <c r="H1452" s="64">
        <f t="shared" si="184"/>
        <v>42318</v>
      </c>
      <c r="I1452" s="70">
        <f t="shared" si="178"/>
        <v>8.5266761870478769E-2</v>
      </c>
      <c r="J1452" s="70">
        <f t="shared" si="179"/>
        <v>-5.6741308550443237E-2</v>
      </c>
      <c r="K1452" s="115">
        <f t="shared" si="180"/>
        <v>1</v>
      </c>
      <c r="L1452" s="129">
        <f t="shared" si="181"/>
        <v>0.14200807042092201</v>
      </c>
    </row>
    <row r="1453" spans="1:12">
      <c r="A1453" s="80">
        <v>41954</v>
      </c>
      <c r="B1453" s="52">
        <v>155.83775417070254</v>
      </c>
      <c r="C1453" s="53">
        <v>11006.04</v>
      </c>
      <c r="D1453" s="54">
        <f t="shared" si="182"/>
        <v>42319</v>
      </c>
      <c r="E1453" s="53">
        <f t="shared" si="177"/>
        <v>169.12570393839877</v>
      </c>
      <c r="F1453" s="81">
        <f t="shared" si="183"/>
        <v>10414.07</v>
      </c>
      <c r="H1453" s="64">
        <f t="shared" si="184"/>
        <v>42319</v>
      </c>
      <c r="I1453" s="70">
        <f t="shared" si="178"/>
        <v>8.5267846924570012E-2</v>
      </c>
      <c r="J1453" s="70">
        <f t="shared" si="179"/>
        <v>-5.3785921185094843E-2</v>
      </c>
      <c r="K1453" s="115">
        <f t="shared" si="180"/>
        <v>1</v>
      </c>
      <c r="L1453" s="129">
        <f t="shared" si="181"/>
        <v>0.13905376810966485</v>
      </c>
    </row>
    <row r="1454" spans="1:12">
      <c r="A1454" s="80">
        <v>41955</v>
      </c>
      <c r="B1454" s="52">
        <v>155.87157096335756</v>
      </c>
      <c r="C1454" s="53">
        <v>11033.19</v>
      </c>
      <c r="D1454" s="54">
        <f t="shared" si="182"/>
        <v>42319</v>
      </c>
      <c r="E1454" s="53">
        <f t="shared" si="177"/>
        <v>169.12570393839877</v>
      </c>
      <c r="F1454" s="81">
        <f t="shared" si="183"/>
        <v>10414.07</v>
      </c>
      <c r="H1454" s="64">
        <f t="shared" si="184"/>
        <v>42319</v>
      </c>
      <c r="I1454" s="70">
        <f t="shared" si="178"/>
        <v>8.5032394894877905E-2</v>
      </c>
      <c r="J1454" s="70">
        <f t="shared" si="179"/>
        <v>-5.611432414378803E-2</v>
      </c>
      <c r="K1454" s="115">
        <f t="shared" si="180"/>
        <v>1</v>
      </c>
      <c r="L1454" s="129">
        <f t="shared" si="181"/>
        <v>0.14114671903866594</v>
      </c>
    </row>
    <row r="1455" spans="1:12">
      <c r="A1455" s="80">
        <v>41956</v>
      </c>
      <c r="B1455" s="52">
        <v>155.91085059924032</v>
      </c>
      <c r="C1455" s="53">
        <v>11000.37</v>
      </c>
      <c r="D1455" s="54">
        <f t="shared" si="182"/>
        <v>42321</v>
      </c>
      <c r="E1455" s="53">
        <f t="shared" si="177"/>
        <v>169.19267771715838</v>
      </c>
      <c r="F1455" s="81">
        <f t="shared" si="183"/>
        <v>10330.6</v>
      </c>
      <c r="H1455" s="64">
        <f t="shared" si="184"/>
        <v>42321</v>
      </c>
      <c r="I1455" s="70">
        <f t="shared" si="178"/>
        <v>8.5188600196006936E-2</v>
      </c>
      <c r="J1455" s="70">
        <f t="shared" si="179"/>
        <v>-6.0886133830043931E-2</v>
      </c>
      <c r="K1455" s="115">
        <f t="shared" si="180"/>
        <v>1</v>
      </c>
      <c r="L1455" s="129">
        <f t="shared" si="181"/>
        <v>0.14607473402605087</v>
      </c>
    </row>
    <row r="1456" spans="1:12">
      <c r="A1456" s="80">
        <v>41957</v>
      </c>
      <c r="B1456" s="52">
        <v>155.94608645147576</v>
      </c>
      <c r="C1456" s="53">
        <v>11042.61</v>
      </c>
      <c r="D1456" s="54">
        <f t="shared" si="182"/>
        <v>42321</v>
      </c>
      <c r="E1456" s="53">
        <f t="shared" si="177"/>
        <v>169.19267771715838</v>
      </c>
      <c r="F1456" s="81">
        <f t="shared" si="183"/>
        <v>10330.6</v>
      </c>
      <c r="H1456" s="64">
        <f t="shared" si="184"/>
        <v>42321</v>
      </c>
      <c r="I1456" s="70">
        <f t="shared" si="178"/>
        <v>8.4943402986931815E-2</v>
      </c>
      <c r="J1456" s="70">
        <f t="shared" si="179"/>
        <v>-6.4478415881752627E-2</v>
      </c>
      <c r="K1456" s="115">
        <f t="shared" si="180"/>
        <v>1</v>
      </c>
      <c r="L1456" s="129">
        <f t="shared" si="181"/>
        <v>0.14942181886868444</v>
      </c>
    </row>
    <row r="1457" spans="1:12">
      <c r="A1457" s="80">
        <v>41960</v>
      </c>
      <c r="B1457" s="52">
        <v>156.06866007542661</v>
      </c>
      <c r="C1457" s="53">
        <v>11096.32</v>
      </c>
      <c r="D1457" s="54">
        <f t="shared" si="182"/>
        <v>42325</v>
      </c>
      <c r="E1457" s="53">
        <f t="shared" si="177"/>
        <v>169.33076047363576</v>
      </c>
      <c r="F1457" s="81">
        <f t="shared" si="183"/>
        <v>10430.780000000001</v>
      </c>
      <c r="H1457" s="64">
        <f t="shared" si="184"/>
        <v>42325</v>
      </c>
      <c r="I1457" s="70">
        <f t="shared" si="178"/>
        <v>8.4976063687608461E-2</v>
      </c>
      <c r="J1457" s="70">
        <f t="shared" si="179"/>
        <v>-5.9978443303725815E-2</v>
      </c>
      <c r="K1457" s="115">
        <f t="shared" si="180"/>
        <v>1</v>
      </c>
      <c r="L1457" s="129">
        <f t="shared" si="181"/>
        <v>0.14495450699133428</v>
      </c>
    </row>
    <row r="1458" spans="1:12">
      <c r="A1458" s="80">
        <v>41961</v>
      </c>
      <c r="B1458" s="52">
        <v>156.10549227920438</v>
      </c>
      <c r="C1458" s="53">
        <v>11089.98</v>
      </c>
      <c r="D1458" s="54">
        <f t="shared" si="182"/>
        <v>42326</v>
      </c>
      <c r="E1458" s="53">
        <f t="shared" si="177"/>
        <v>169.36615060257475</v>
      </c>
      <c r="F1458" s="81">
        <f t="shared" si="183"/>
        <v>10290.030000000001</v>
      </c>
      <c r="H1458" s="64">
        <f t="shared" si="184"/>
        <v>42326</v>
      </c>
      <c r="I1458" s="70">
        <f t="shared" si="178"/>
        <v>8.494677624572522E-2</v>
      </c>
      <c r="J1458" s="70">
        <f t="shared" si="179"/>
        <v>-7.2132681934502951E-2</v>
      </c>
      <c r="K1458" s="115">
        <f t="shared" si="180"/>
        <v>1</v>
      </c>
      <c r="L1458" s="129">
        <f t="shared" si="181"/>
        <v>0.15707945818022817</v>
      </c>
    </row>
    <row r="1459" spans="1:12">
      <c r="A1459" s="80">
        <v>41962</v>
      </c>
      <c r="B1459" s="52">
        <v>156.14264538636684</v>
      </c>
      <c r="C1459" s="53">
        <v>11032.59</v>
      </c>
      <c r="D1459" s="54">
        <f t="shared" si="182"/>
        <v>42327</v>
      </c>
      <c r="E1459" s="53">
        <f t="shared" si="177"/>
        <v>169.39968510039404</v>
      </c>
      <c r="F1459" s="81">
        <f t="shared" si="183"/>
        <v>10437.709999999999</v>
      </c>
      <c r="H1459" s="64">
        <f t="shared" si="184"/>
        <v>42327</v>
      </c>
      <c r="I1459" s="70">
        <f t="shared" si="178"/>
        <v>8.4903388700910964E-2</v>
      </c>
      <c r="J1459" s="70">
        <f t="shared" si="179"/>
        <v>-5.3920249007712751E-2</v>
      </c>
      <c r="K1459" s="115">
        <f t="shared" si="180"/>
        <v>1</v>
      </c>
      <c r="L1459" s="129">
        <f t="shared" si="181"/>
        <v>0.13882363770862371</v>
      </c>
    </row>
    <row r="1460" spans="1:12">
      <c r="A1460" s="80">
        <v>41963</v>
      </c>
      <c r="B1460" s="52">
        <v>156.19026889320969</v>
      </c>
      <c r="C1460" s="53">
        <v>11058.39</v>
      </c>
      <c r="D1460" s="54">
        <f t="shared" si="182"/>
        <v>42328</v>
      </c>
      <c r="E1460" s="53">
        <f t="shared" si="177"/>
        <v>169.43746123017144</v>
      </c>
      <c r="F1460" s="81">
        <f t="shared" si="183"/>
        <v>10456.11</v>
      </c>
      <c r="H1460" s="64">
        <f t="shared" si="184"/>
        <v>42328</v>
      </c>
      <c r="I1460" s="70">
        <f t="shared" si="178"/>
        <v>8.4814453748198071E-2</v>
      </c>
      <c r="J1460" s="70">
        <f t="shared" si="179"/>
        <v>-5.4463624451660531E-2</v>
      </c>
      <c r="K1460" s="115">
        <f t="shared" si="180"/>
        <v>1</v>
      </c>
      <c r="L1460" s="129">
        <f t="shared" si="181"/>
        <v>0.1392780781998586</v>
      </c>
    </row>
    <row r="1461" spans="1:12">
      <c r="A1461" s="80">
        <v>41964</v>
      </c>
      <c r="B1461" s="52">
        <v>156.21525933623261</v>
      </c>
      <c r="C1461" s="53">
        <v>11157.68</v>
      </c>
      <c r="D1461" s="54">
        <f t="shared" si="182"/>
        <v>42328</v>
      </c>
      <c r="E1461" s="53">
        <f t="shared" si="177"/>
        <v>169.43746123017144</v>
      </c>
      <c r="F1461" s="81">
        <f t="shared" si="183"/>
        <v>10456.11</v>
      </c>
      <c r="H1461" s="64">
        <f t="shared" si="184"/>
        <v>42328</v>
      </c>
      <c r="I1461" s="70">
        <f t="shared" si="178"/>
        <v>8.4640911202405578E-2</v>
      </c>
      <c r="J1461" s="70">
        <f t="shared" si="179"/>
        <v>-6.287776670418932E-2</v>
      </c>
      <c r="K1461" s="115">
        <f t="shared" si="180"/>
        <v>1</v>
      </c>
      <c r="L1461" s="129">
        <f t="shared" si="181"/>
        <v>0.1475186779065949</v>
      </c>
    </row>
    <row r="1462" spans="1:12">
      <c r="A1462" s="80">
        <v>41967</v>
      </c>
      <c r="B1462" s="52">
        <v>156.32445380250863</v>
      </c>
      <c r="C1462" s="53">
        <v>11227.19</v>
      </c>
      <c r="D1462" s="54">
        <f t="shared" si="182"/>
        <v>42332</v>
      </c>
      <c r="E1462" s="53">
        <f t="shared" si="177"/>
        <v>169.56387916131607</v>
      </c>
      <c r="F1462" s="81">
        <f t="shared" si="183"/>
        <v>10422.86</v>
      </c>
      <c r="H1462" s="64">
        <f t="shared" si="184"/>
        <v>42332</v>
      </c>
      <c r="I1462" s="70">
        <f t="shared" si="178"/>
        <v>8.4691966207240732E-2</v>
      </c>
      <c r="J1462" s="70">
        <f t="shared" si="179"/>
        <v>-7.1641256627882788E-2</v>
      </c>
      <c r="K1462" s="115">
        <f t="shared" si="180"/>
        <v>1</v>
      </c>
      <c r="L1462" s="129">
        <f t="shared" si="181"/>
        <v>0.15633322283512352</v>
      </c>
    </row>
    <row r="1463" spans="1:12">
      <c r="A1463" s="80">
        <v>41968</v>
      </c>
      <c r="B1463" s="52">
        <v>156.36197167142123</v>
      </c>
      <c r="C1463" s="53">
        <v>11138.95</v>
      </c>
      <c r="D1463" s="54">
        <f t="shared" si="182"/>
        <v>42332</v>
      </c>
      <c r="E1463" s="53">
        <f t="shared" si="177"/>
        <v>169.56387916131607</v>
      </c>
      <c r="F1463" s="81">
        <f t="shared" si="183"/>
        <v>10422.86</v>
      </c>
      <c r="H1463" s="64">
        <f t="shared" si="184"/>
        <v>42332</v>
      </c>
      <c r="I1463" s="70">
        <f t="shared" si="178"/>
        <v>8.4431702598617209E-2</v>
      </c>
      <c r="J1463" s="70">
        <f t="shared" si="179"/>
        <v>-6.4287028849218331E-2</v>
      </c>
      <c r="K1463" s="115">
        <f t="shared" si="180"/>
        <v>1</v>
      </c>
      <c r="L1463" s="129">
        <f t="shared" si="181"/>
        <v>0.14871873144783554</v>
      </c>
    </row>
    <row r="1464" spans="1:12">
      <c r="A1464" s="80">
        <v>41969</v>
      </c>
      <c r="B1464" s="52">
        <v>156.40028035448074</v>
      </c>
      <c r="C1464" s="53">
        <v>11155.59</v>
      </c>
      <c r="D1464" s="54">
        <f t="shared" si="182"/>
        <v>42334</v>
      </c>
      <c r="E1464" s="53">
        <f t="shared" si="177"/>
        <v>169.63272209625555</v>
      </c>
      <c r="F1464" s="81">
        <f t="shared" si="183"/>
        <v>10492.35</v>
      </c>
      <c r="H1464" s="64">
        <f t="shared" si="184"/>
        <v>42334</v>
      </c>
      <c r="I1464" s="70">
        <f t="shared" si="178"/>
        <v>8.4606253337804249E-2</v>
      </c>
      <c r="J1464" s="70">
        <f t="shared" si="179"/>
        <v>-5.9453601288681268E-2</v>
      </c>
      <c r="K1464" s="115">
        <f t="shared" si="180"/>
        <v>1</v>
      </c>
      <c r="L1464" s="129">
        <f t="shared" si="181"/>
        <v>0.14405985462648552</v>
      </c>
    </row>
    <row r="1465" spans="1:12">
      <c r="A1465" s="80">
        <v>41970</v>
      </c>
      <c r="B1465" s="52">
        <v>156.43656521952298</v>
      </c>
      <c r="C1465" s="53">
        <v>11179.89</v>
      </c>
      <c r="D1465" s="54">
        <f t="shared" si="182"/>
        <v>42335</v>
      </c>
      <c r="E1465" s="53">
        <f t="shared" si="177"/>
        <v>169.66563084434222</v>
      </c>
      <c r="F1465" s="81">
        <f t="shared" si="183"/>
        <v>10570.76</v>
      </c>
      <c r="H1465" s="64">
        <f t="shared" si="184"/>
        <v>42335</v>
      </c>
      <c r="I1465" s="70">
        <f t="shared" si="178"/>
        <v>8.4565047859848308E-2</v>
      </c>
      <c r="J1465" s="70">
        <f t="shared" si="179"/>
        <v>-5.4484435893376371E-2</v>
      </c>
      <c r="K1465" s="115">
        <f t="shared" si="180"/>
        <v>1</v>
      </c>
      <c r="L1465" s="129">
        <f t="shared" si="181"/>
        <v>0.13904948375322468</v>
      </c>
    </row>
    <row r="1466" spans="1:12">
      <c r="A1466" s="80">
        <v>41971</v>
      </c>
      <c r="B1466" s="52">
        <v>156.47364068548001</v>
      </c>
      <c r="C1466" s="53">
        <v>11303.65</v>
      </c>
      <c r="D1466" s="54">
        <f t="shared" si="182"/>
        <v>42335</v>
      </c>
      <c r="E1466" s="53">
        <f t="shared" si="177"/>
        <v>169.66563084434222</v>
      </c>
      <c r="F1466" s="81">
        <f t="shared" si="183"/>
        <v>10570.76</v>
      </c>
      <c r="H1466" s="64">
        <f t="shared" si="184"/>
        <v>42335</v>
      </c>
      <c r="I1466" s="70">
        <f t="shared" si="178"/>
        <v>8.4308066848005403E-2</v>
      </c>
      <c r="J1466" s="70">
        <f t="shared" si="179"/>
        <v>-6.4836579334993538E-2</v>
      </c>
      <c r="K1466" s="115">
        <f t="shared" si="180"/>
        <v>1</v>
      </c>
      <c r="L1466" s="129">
        <f t="shared" si="181"/>
        <v>0.14914464618299894</v>
      </c>
    </row>
    <row r="1467" spans="1:12">
      <c r="A1467" s="80">
        <v>41974</v>
      </c>
      <c r="B1467" s="52">
        <v>156.61024217379841</v>
      </c>
      <c r="C1467" s="53">
        <v>11261.08</v>
      </c>
      <c r="D1467" s="54">
        <f t="shared" si="182"/>
        <v>42339</v>
      </c>
      <c r="E1467" s="53">
        <f t="shared" si="177"/>
        <v>169.79612237937755</v>
      </c>
      <c r="F1467" s="81">
        <f t="shared" si="183"/>
        <v>10586.99</v>
      </c>
      <c r="G1467" s="17"/>
      <c r="H1467" s="64">
        <f t="shared" si="184"/>
        <v>42339</v>
      </c>
      <c r="I1467" s="70">
        <f t="shared" si="178"/>
        <v>8.4195516350368038E-2</v>
      </c>
      <c r="J1467" s="70">
        <f t="shared" si="179"/>
        <v>-5.9860155509063095E-2</v>
      </c>
      <c r="K1467" s="115">
        <f t="shared" si="180"/>
        <v>1</v>
      </c>
      <c r="L1467" s="129">
        <f t="shared" si="181"/>
        <v>0.14405567185943113</v>
      </c>
    </row>
    <row r="1468" spans="1:12">
      <c r="A1468" s="80">
        <v>41975</v>
      </c>
      <c r="B1468" s="52">
        <v>156.64547947828751</v>
      </c>
      <c r="C1468" s="53">
        <v>11219.98</v>
      </c>
      <c r="D1468" s="54">
        <f t="shared" si="182"/>
        <v>42340</v>
      </c>
      <c r="E1468" s="53">
        <f t="shared" si="177"/>
        <v>169.82855343875201</v>
      </c>
      <c r="F1468" s="81">
        <f t="shared" si="183"/>
        <v>10555.62</v>
      </c>
      <c r="H1468" s="64">
        <f t="shared" si="184"/>
        <v>42340</v>
      </c>
      <c r="I1468" s="70">
        <f t="shared" si="178"/>
        <v>8.4158661995042072E-2</v>
      </c>
      <c r="J1468" s="70">
        <f t="shared" si="179"/>
        <v>-5.9212226759762343E-2</v>
      </c>
      <c r="K1468" s="115">
        <f t="shared" si="180"/>
        <v>1</v>
      </c>
      <c r="L1468" s="129">
        <f t="shared" si="181"/>
        <v>0.14337088875480442</v>
      </c>
    </row>
    <row r="1469" spans="1:12">
      <c r="A1469" s="80">
        <v>41976</v>
      </c>
      <c r="B1469" s="52">
        <v>156.6822911659649</v>
      </c>
      <c r="C1469" s="53">
        <v>11237.05</v>
      </c>
      <c r="D1469" s="54">
        <f t="shared" si="182"/>
        <v>42341</v>
      </c>
      <c r="E1469" s="53">
        <f t="shared" si="177"/>
        <v>169.86506657774135</v>
      </c>
      <c r="F1469" s="81">
        <f t="shared" si="183"/>
        <v>10466.19</v>
      </c>
      <c r="H1469" s="64">
        <f t="shared" si="184"/>
        <v>42341</v>
      </c>
      <c r="I1469" s="70">
        <f t="shared" si="178"/>
        <v>8.4136983916150765E-2</v>
      </c>
      <c r="J1469" s="70">
        <f t="shared" si="179"/>
        <v>-6.8599854944135563E-2</v>
      </c>
      <c r="K1469" s="115">
        <f t="shared" si="180"/>
        <v>1</v>
      </c>
      <c r="L1469" s="129">
        <f t="shared" si="181"/>
        <v>0.15273683886028633</v>
      </c>
    </row>
    <row r="1470" spans="1:12">
      <c r="A1470" s="80">
        <v>41977</v>
      </c>
      <c r="B1470" s="52">
        <v>156.7181714106419</v>
      </c>
      <c r="C1470" s="53">
        <v>11272.28</v>
      </c>
      <c r="D1470" s="54">
        <f t="shared" si="182"/>
        <v>42342</v>
      </c>
      <c r="E1470" s="53">
        <f t="shared" si="177"/>
        <v>169.89920945612346</v>
      </c>
      <c r="F1470" s="81">
        <f t="shared" si="183"/>
        <v>10356.709999999999</v>
      </c>
      <c r="H1470" s="64">
        <f t="shared" si="184"/>
        <v>42342</v>
      </c>
      <c r="I1470" s="70">
        <f t="shared" si="178"/>
        <v>8.410663503049598E-2</v>
      </c>
      <c r="J1470" s="70">
        <f t="shared" si="179"/>
        <v>-8.1223142079508426E-2</v>
      </c>
      <c r="K1470" s="115">
        <f t="shared" si="180"/>
        <v>1</v>
      </c>
      <c r="L1470" s="129">
        <f t="shared" si="181"/>
        <v>0.16532977711000441</v>
      </c>
    </row>
    <row r="1471" spans="1:12">
      <c r="A1471" s="80">
        <v>41978</v>
      </c>
      <c r="B1471" s="52">
        <v>156.75562705360906</v>
      </c>
      <c r="C1471" s="53">
        <v>11237.89</v>
      </c>
      <c r="D1471" s="54">
        <f t="shared" si="182"/>
        <v>42342</v>
      </c>
      <c r="E1471" s="53">
        <f t="shared" si="177"/>
        <v>169.89920945612346</v>
      </c>
      <c r="F1471" s="81">
        <f t="shared" si="183"/>
        <v>10356.709999999999</v>
      </c>
      <c r="H1471" s="64">
        <f t="shared" si="184"/>
        <v>42342</v>
      </c>
      <c r="I1471" s="70">
        <f t="shared" si="178"/>
        <v>8.3847595455182056E-2</v>
      </c>
      <c r="J1471" s="70">
        <f t="shared" si="179"/>
        <v>-7.8411516752700083E-2</v>
      </c>
      <c r="K1471" s="115">
        <f t="shared" si="180"/>
        <v>1</v>
      </c>
      <c r="L1471" s="129">
        <f t="shared" si="181"/>
        <v>0.16225911220788214</v>
      </c>
    </row>
    <row r="1472" spans="1:12">
      <c r="A1472" s="80">
        <v>41981</v>
      </c>
      <c r="B1472" s="52">
        <v>156.86284790251372</v>
      </c>
      <c r="C1472" s="53">
        <v>11106.22</v>
      </c>
      <c r="D1472" s="54">
        <f t="shared" si="182"/>
        <v>42346</v>
      </c>
      <c r="E1472" s="53">
        <f t="shared" si="177"/>
        <v>170.03209041418614</v>
      </c>
      <c r="F1472" s="81">
        <f t="shared" si="183"/>
        <v>10250.030000000001</v>
      </c>
      <c r="H1472" s="64">
        <f t="shared" si="184"/>
        <v>42346</v>
      </c>
      <c r="I1472" s="70">
        <f t="shared" si="178"/>
        <v>8.3953865990350929E-2</v>
      </c>
      <c r="J1472" s="70">
        <f t="shared" si="179"/>
        <v>-7.7091035473815461E-2</v>
      </c>
      <c r="K1472" s="115">
        <f t="shared" si="180"/>
        <v>1</v>
      </c>
      <c r="L1472" s="129">
        <f t="shared" si="181"/>
        <v>0.16104490146416639</v>
      </c>
    </row>
    <row r="1473" spans="1:12">
      <c r="A1473" s="80">
        <v>41982</v>
      </c>
      <c r="B1473" s="52">
        <v>156.89845576898759</v>
      </c>
      <c r="C1473" s="53">
        <v>10977.83</v>
      </c>
      <c r="D1473" s="54">
        <f t="shared" si="182"/>
        <v>42347</v>
      </c>
      <c r="E1473" s="53">
        <f t="shared" si="177"/>
        <v>170.06099586955656</v>
      </c>
      <c r="F1473" s="81">
        <f t="shared" si="183"/>
        <v>10131.26</v>
      </c>
      <c r="H1473" s="64">
        <f t="shared" si="184"/>
        <v>42347</v>
      </c>
      <c r="I1473" s="70">
        <f t="shared" si="178"/>
        <v>8.389209464208558E-2</v>
      </c>
      <c r="J1473" s="70">
        <f t="shared" si="179"/>
        <v>-7.7116333555903083E-2</v>
      </c>
      <c r="K1473" s="115">
        <f t="shared" si="180"/>
        <v>1</v>
      </c>
      <c r="L1473" s="129">
        <f t="shared" si="181"/>
        <v>0.16100842819798866</v>
      </c>
    </row>
    <row r="1474" spans="1:12">
      <c r="A1474" s="80">
        <v>41983</v>
      </c>
      <c r="B1474" s="52">
        <v>156.93501310918174</v>
      </c>
      <c r="C1474" s="53">
        <v>10997.53</v>
      </c>
      <c r="D1474" s="54">
        <f t="shared" si="182"/>
        <v>42348</v>
      </c>
      <c r="E1474" s="53">
        <f t="shared" ref="E1474:E1537" si="185">VLOOKUP(D1474,A:B,2,0)</f>
        <v>170.09398770275527</v>
      </c>
      <c r="F1474" s="81">
        <f t="shared" si="183"/>
        <v>10225.540000000001</v>
      </c>
      <c r="H1474" s="64">
        <f t="shared" si="184"/>
        <v>42348</v>
      </c>
      <c r="I1474" s="70">
        <f t="shared" ref="I1474:I1537" si="186">(E1474/B1474)^(1/1)-1</f>
        <v>8.384983269742774E-2</v>
      </c>
      <c r="J1474" s="70">
        <f t="shared" ref="J1474:J1537" si="187">(F1474/C1474)^(1/1)-1</f>
        <v>-7.019667143440389E-2</v>
      </c>
      <c r="K1474" s="115">
        <f t="shared" ref="K1474:K1537" si="188">IF(I1474&gt;J1474,1,0)</f>
        <v>1</v>
      </c>
      <c r="L1474" s="129">
        <f t="shared" ref="L1474:L1537" si="189">I1474-J1474</f>
        <v>0.15404650413183163</v>
      </c>
    </row>
    <row r="1475" spans="1:12">
      <c r="A1475" s="80">
        <v>41984</v>
      </c>
      <c r="B1475" s="52">
        <v>156.97110816219686</v>
      </c>
      <c r="C1475" s="53">
        <v>10914.91</v>
      </c>
      <c r="D1475" s="54">
        <f t="shared" ref="D1475:D1538" si="190">VLOOKUP(EDATE(A1475,12),A:A,1,1)</f>
        <v>42349</v>
      </c>
      <c r="E1475" s="53">
        <f t="shared" si="185"/>
        <v>170.12698593636961</v>
      </c>
      <c r="F1475" s="81">
        <f t="shared" si="183"/>
        <v>10128.57</v>
      </c>
      <c r="H1475" s="64">
        <f t="shared" si="184"/>
        <v>42349</v>
      </c>
      <c r="I1475" s="70">
        <f t="shared" si="186"/>
        <v>8.3810823075663787E-2</v>
      </c>
      <c r="J1475" s="70">
        <f t="shared" si="187"/>
        <v>-7.2042737869574713E-2</v>
      </c>
      <c r="K1475" s="115">
        <f t="shared" si="188"/>
        <v>1</v>
      </c>
      <c r="L1475" s="129">
        <f t="shared" si="189"/>
        <v>0.1558535609452385</v>
      </c>
    </row>
    <row r="1476" spans="1:12">
      <c r="A1476" s="80">
        <v>41985</v>
      </c>
      <c r="B1476" s="52">
        <v>157.00752545929049</v>
      </c>
      <c r="C1476" s="53">
        <v>10824.36</v>
      </c>
      <c r="D1476" s="54">
        <f t="shared" si="190"/>
        <v>42349</v>
      </c>
      <c r="E1476" s="53">
        <f t="shared" si="185"/>
        <v>170.12698593636961</v>
      </c>
      <c r="F1476" s="81">
        <f t="shared" si="183"/>
        <v>10128.57</v>
      </c>
      <c r="H1476" s="64">
        <f t="shared" si="184"/>
        <v>42349</v>
      </c>
      <c r="I1476" s="70">
        <f t="shared" si="186"/>
        <v>8.3559437286213178E-2</v>
      </c>
      <c r="J1476" s="70">
        <f t="shared" si="187"/>
        <v>-6.4280012859882829E-2</v>
      </c>
      <c r="K1476" s="115">
        <f t="shared" si="188"/>
        <v>1</v>
      </c>
      <c r="L1476" s="129">
        <f t="shared" si="189"/>
        <v>0.14783945014609601</v>
      </c>
    </row>
    <row r="1477" spans="1:12">
      <c r="A1477" s="80">
        <v>41988</v>
      </c>
      <c r="B1477" s="52">
        <v>157.11350553897552</v>
      </c>
      <c r="C1477" s="53">
        <v>10818.45</v>
      </c>
      <c r="D1477" s="54">
        <f t="shared" si="190"/>
        <v>42353</v>
      </c>
      <c r="E1477" s="53">
        <f t="shared" si="185"/>
        <v>170.25477034512136</v>
      </c>
      <c r="F1477" s="81">
        <f t="shared" si="183"/>
        <v>10248.91</v>
      </c>
      <c r="H1477" s="64">
        <f t="shared" si="184"/>
        <v>42353</v>
      </c>
      <c r="I1477" s="70">
        <f t="shared" si="186"/>
        <v>8.3641853455340698E-2</v>
      </c>
      <c r="J1477" s="70">
        <f t="shared" si="187"/>
        <v>-5.2645249550536399E-2</v>
      </c>
      <c r="K1477" s="115">
        <f t="shared" si="188"/>
        <v>1</v>
      </c>
      <c r="L1477" s="129">
        <f t="shared" si="189"/>
        <v>0.1362871030058771</v>
      </c>
    </row>
    <row r="1478" spans="1:12">
      <c r="A1478" s="80">
        <v>41989</v>
      </c>
      <c r="B1478" s="52">
        <v>157.14508535358883</v>
      </c>
      <c r="C1478" s="53">
        <v>10620.96</v>
      </c>
      <c r="D1478" s="54">
        <f t="shared" si="190"/>
        <v>42354</v>
      </c>
      <c r="E1478" s="53">
        <f t="shared" si="185"/>
        <v>170.2889915539607</v>
      </c>
      <c r="F1478" s="81">
        <f t="shared" si="183"/>
        <v>10315.450000000001</v>
      </c>
      <c r="H1478" s="64">
        <f t="shared" si="184"/>
        <v>42354</v>
      </c>
      <c r="I1478" s="70">
        <f t="shared" si="186"/>
        <v>8.3641853455340698E-2</v>
      </c>
      <c r="J1478" s="70">
        <f t="shared" si="187"/>
        <v>-2.8764819752639892E-2</v>
      </c>
      <c r="K1478" s="115">
        <f t="shared" si="188"/>
        <v>1</v>
      </c>
      <c r="L1478" s="129">
        <f t="shared" si="189"/>
        <v>0.11240667320798059</v>
      </c>
    </row>
    <row r="1479" spans="1:12">
      <c r="A1479" s="80">
        <v>41990</v>
      </c>
      <c r="B1479" s="52">
        <v>157.17855725676915</v>
      </c>
      <c r="C1479" s="53">
        <v>10571.25</v>
      </c>
      <c r="D1479" s="54">
        <f t="shared" si="190"/>
        <v>42355</v>
      </c>
      <c r="E1479" s="53">
        <f t="shared" si="185"/>
        <v>170.32747686605191</v>
      </c>
      <c r="F1479" s="81">
        <f t="shared" si="183"/>
        <v>10439.83</v>
      </c>
      <c r="H1479" s="64">
        <f t="shared" si="184"/>
        <v>42355</v>
      </c>
      <c r="I1479" s="70">
        <f t="shared" si="186"/>
        <v>8.3655937799470337E-2</v>
      </c>
      <c r="J1479" s="70">
        <f t="shared" si="187"/>
        <v>-1.2431831618777367E-2</v>
      </c>
      <c r="K1479" s="115">
        <f t="shared" si="188"/>
        <v>1</v>
      </c>
      <c r="L1479" s="129">
        <f t="shared" si="189"/>
        <v>9.6087769418247704E-2</v>
      </c>
    </row>
    <row r="1480" spans="1:12">
      <c r="A1480" s="80">
        <v>41991</v>
      </c>
      <c r="B1480" s="52">
        <v>157.22256725280107</v>
      </c>
      <c r="C1480" s="53">
        <v>10741.73</v>
      </c>
      <c r="D1480" s="54">
        <f t="shared" si="190"/>
        <v>42356</v>
      </c>
      <c r="E1480" s="53">
        <f t="shared" si="185"/>
        <v>170.36477858348556</v>
      </c>
      <c r="F1480" s="81">
        <f t="shared" ref="F1480:F1543" si="191">VLOOKUP(D1480,A:C,3,0)</f>
        <v>10330.16</v>
      </c>
      <c r="H1480" s="64">
        <f t="shared" si="184"/>
        <v>42356</v>
      </c>
      <c r="I1480" s="70">
        <f t="shared" si="186"/>
        <v>8.3589853290926719E-2</v>
      </c>
      <c r="J1480" s="70">
        <f t="shared" si="187"/>
        <v>-3.8315057258002216E-2</v>
      </c>
      <c r="K1480" s="115">
        <f t="shared" si="188"/>
        <v>1</v>
      </c>
      <c r="L1480" s="129">
        <f t="shared" si="189"/>
        <v>0.12190491054892894</v>
      </c>
    </row>
    <row r="1481" spans="1:12">
      <c r="A1481" s="80">
        <v>41992</v>
      </c>
      <c r="B1481" s="52">
        <v>157.25935733353825</v>
      </c>
      <c r="C1481" s="53">
        <v>10828.45</v>
      </c>
      <c r="D1481" s="54">
        <f t="shared" si="190"/>
        <v>42356</v>
      </c>
      <c r="E1481" s="53">
        <f t="shared" si="185"/>
        <v>170.36477858348556</v>
      </c>
      <c r="F1481" s="81">
        <f t="shared" si="191"/>
        <v>10330.16</v>
      </c>
      <c r="H1481" s="64">
        <f t="shared" si="184"/>
        <v>42356</v>
      </c>
      <c r="I1481" s="70">
        <f t="shared" si="186"/>
        <v>8.3336352584421736E-2</v>
      </c>
      <c r="J1481" s="70">
        <f t="shared" si="187"/>
        <v>-4.6016742931813903E-2</v>
      </c>
      <c r="K1481" s="115">
        <f t="shared" si="188"/>
        <v>1</v>
      </c>
      <c r="L1481" s="129">
        <f t="shared" si="189"/>
        <v>0.12935309551623564</v>
      </c>
    </row>
    <row r="1482" spans="1:12">
      <c r="A1482" s="80">
        <v>41995</v>
      </c>
      <c r="B1482" s="52">
        <v>157.34852338914635</v>
      </c>
      <c r="C1482" s="53">
        <v>10958.56</v>
      </c>
      <c r="D1482" s="54">
        <f t="shared" si="190"/>
        <v>42360</v>
      </c>
      <c r="E1482" s="53">
        <f t="shared" si="185"/>
        <v>170.50245332881332</v>
      </c>
      <c r="F1482" s="81">
        <f t="shared" si="191"/>
        <v>10362.35</v>
      </c>
      <c r="H1482" s="64">
        <f t="shared" si="184"/>
        <v>42360</v>
      </c>
      <c r="I1482" s="70">
        <f t="shared" si="186"/>
        <v>8.3597415827890043E-2</v>
      </c>
      <c r="J1482" s="70">
        <f t="shared" si="187"/>
        <v>-5.4405870844344451E-2</v>
      </c>
      <c r="K1482" s="115">
        <f t="shared" si="188"/>
        <v>1</v>
      </c>
      <c r="L1482" s="129">
        <f t="shared" si="189"/>
        <v>0.13800328667223449</v>
      </c>
    </row>
    <row r="1483" spans="1:12">
      <c r="A1483" s="80">
        <v>41996</v>
      </c>
      <c r="B1483" s="52">
        <v>157.38455620100248</v>
      </c>
      <c r="C1483" s="53">
        <v>10883.52</v>
      </c>
      <c r="D1483" s="54">
        <f t="shared" si="190"/>
        <v>42361</v>
      </c>
      <c r="E1483" s="53">
        <f t="shared" si="185"/>
        <v>170.53774733665239</v>
      </c>
      <c r="F1483" s="81">
        <f t="shared" si="191"/>
        <v>10468.61</v>
      </c>
      <c r="H1483" s="64">
        <f t="shared" si="184"/>
        <v>42361</v>
      </c>
      <c r="I1483" s="70">
        <f t="shared" si="186"/>
        <v>8.3573582142655756E-2</v>
      </c>
      <c r="J1483" s="70">
        <f t="shared" si="187"/>
        <v>-3.8122776454676433E-2</v>
      </c>
      <c r="K1483" s="115">
        <f t="shared" si="188"/>
        <v>1</v>
      </c>
      <c r="L1483" s="129">
        <f t="shared" si="189"/>
        <v>0.12169635859733219</v>
      </c>
    </row>
    <row r="1484" spans="1:12">
      <c r="A1484" s="80">
        <v>41997</v>
      </c>
      <c r="B1484" s="52">
        <v>157.42201372537832</v>
      </c>
      <c r="C1484" s="53">
        <v>10761.16</v>
      </c>
      <c r="D1484" s="54">
        <f t="shared" si="190"/>
        <v>42362</v>
      </c>
      <c r="E1484" s="53">
        <f t="shared" si="185"/>
        <v>170.57236649936172</v>
      </c>
      <c r="F1484" s="81">
        <f t="shared" si="191"/>
        <v>10462.08</v>
      </c>
      <c r="H1484" s="64">
        <f t="shared" si="184"/>
        <v>42362</v>
      </c>
      <c r="I1484" s="70">
        <f t="shared" si="186"/>
        <v>8.353566609130092E-2</v>
      </c>
      <c r="J1484" s="70">
        <f t="shared" si="187"/>
        <v>-2.779254281136978E-2</v>
      </c>
      <c r="K1484" s="115">
        <f t="shared" si="188"/>
        <v>1</v>
      </c>
      <c r="L1484" s="129">
        <f t="shared" si="189"/>
        <v>0.1113282089026707</v>
      </c>
    </row>
    <row r="1485" spans="1:12">
      <c r="A1485" s="80">
        <v>41999</v>
      </c>
      <c r="B1485" s="52">
        <v>157.48907550322534</v>
      </c>
      <c r="C1485" s="53">
        <v>10796.22</v>
      </c>
      <c r="D1485" s="54">
        <f t="shared" si="190"/>
        <v>42362</v>
      </c>
      <c r="E1485" s="53">
        <f t="shared" si="185"/>
        <v>170.57236649936172</v>
      </c>
      <c r="F1485" s="81">
        <f t="shared" si="191"/>
        <v>10462.08</v>
      </c>
      <c r="H1485" s="64">
        <f t="shared" si="184"/>
        <v>42362</v>
      </c>
      <c r="I1485" s="70">
        <f t="shared" si="186"/>
        <v>8.3074276449533357E-2</v>
      </c>
      <c r="J1485" s="70">
        <f t="shared" si="187"/>
        <v>-3.094972129134077E-2</v>
      </c>
      <c r="K1485" s="115">
        <f t="shared" si="188"/>
        <v>1</v>
      </c>
      <c r="L1485" s="129">
        <f t="shared" si="189"/>
        <v>0.11402399774087413</v>
      </c>
    </row>
    <row r="1486" spans="1:12">
      <c r="A1486" s="80">
        <v>42002</v>
      </c>
      <c r="B1486" s="52">
        <v>157.6005777686816</v>
      </c>
      <c r="C1486" s="53">
        <v>10856.23</v>
      </c>
      <c r="D1486" s="54">
        <f t="shared" si="190"/>
        <v>42367</v>
      </c>
      <c r="E1486" s="53">
        <f t="shared" si="185"/>
        <v>170.74910926800061</v>
      </c>
      <c r="F1486" s="81">
        <f t="shared" si="191"/>
        <v>10552.46</v>
      </c>
      <c r="H1486" s="64">
        <f t="shared" si="184"/>
        <v>42367</v>
      </c>
      <c r="I1486" s="70">
        <f t="shared" si="186"/>
        <v>8.3429462540535626E-2</v>
      </c>
      <c r="J1486" s="70">
        <f t="shared" si="187"/>
        <v>-2.7981168416660318E-2</v>
      </c>
      <c r="K1486" s="115">
        <f t="shared" si="188"/>
        <v>1</v>
      </c>
      <c r="L1486" s="129">
        <f t="shared" si="189"/>
        <v>0.11141063095719594</v>
      </c>
    </row>
    <row r="1487" spans="1:12">
      <c r="A1487" s="80">
        <v>42003</v>
      </c>
      <c r="B1487" s="52">
        <v>157.64675473796785</v>
      </c>
      <c r="C1487" s="53">
        <v>10858.82</v>
      </c>
      <c r="D1487" s="54">
        <f t="shared" si="190"/>
        <v>42368</v>
      </c>
      <c r="E1487" s="53">
        <f t="shared" si="185"/>
        <v>170.79674826948636</v>
      </c>
      <c r="F1487" s="81">
        <f t="shared" si="191"/>
        <v>10508.91</v>
      </c>
      <c r="H1487" s="64">
        <f t="shared" si="184"/>
        <v>42368</v>
      </c>
      <c r="I1487" s="70">
        <f t="shared" si="186"/>
        <v>8.3414298970985623E-2</v>
      </c>
      <c r="J1487" s="70">
        <f t="shared" si="187"/>
        <v>-3.2223574937239929E-2</v>
      </c>
      <c r="K1487" s="115">
        <f t="shared" si="188"/>
        <v>1</v>
      </c>
      <c r="L1487" s="129">
        <f t="shared" si="189"/>
        <v>0.11563787390822555</v>
      </c>
    </row>
    <row r="1488" spans="1:12">
      <c r="A1488" s="80">
        <v>42004</v>
      </c>
      <c r="B1488" s="52">
        <v>157.68206761102917</v>
      </c>
      <c r="C1488" s="53">
        <v>10904.18</v>
      </c>
      <c r="D1488" s="54">
        <f t="shared" si="190"/>
        <v>42369</v>
      </c>
      <c r="E1488" s="53">
        <f t="shared" si="185"/>
        <v>170.85072004193952</v>
      </c>
      <c r="F1488" s="81">
        <f t="shared" si="191"/>
        <v>10575.63</v>
      </c>
      <c r="H1488" s="64">
        <f t="shared" si="184"/>
        <v>42369</v>
      </c>
      <c r="I1488" s="70">
        <f t="shared" si="186"/>
        <v>8.3513950764489309E-2</v>
      </c>
      <c r="J1488" s="70">
        <f t="shared" si="187"/>
        <v>-3.0130647146323852E-2</v>
      </c>
      <c r="K1488" s="115">
        <f t="shared" si="188"/>
        <v>1</v>
      </c>
      <c r="L1488" s="129">
        <f t="shared" si="189"/>
        <v>0.11364459791081316</v>
      </c>
    </row>
    <row r="1489" spans="1:12">
      <c r="A1489" s="80">
        <v>42005</v>
      </c>
      <c r="B1489" s="52">
        <v>157.72196117413478</v>
      </c>
      <c r="C1489" s="53">
        <v>10905.87</v>
      </c>
      <c r="D1489" s="54">
        <f t="shared" si="190"/>
        <v>42370</v>
      </c>
      <c r="E1489" s="53">
        <f t="shared" si="185"/>
        <v>170.8881363496287</v>
      </c>
      <c r="F1489" s="81">
        <f t="shared" si="191"/>
        <v>10598</v>
      </c>
      <c r="H1489" s="64">
        <f t="shared" si="184"/>
        <v>42370</v>
      </c>
      <c r="I1489" s="70">
        <f t="shared" si="186"/>
        <v>8.3477120608192568E-2</v>
      </c>
      <c r="J1489" s="70">
        <f t="shared" si="187"/>
        <v>-2.8229751500797318E-2</v>
      </c>
      <c r="K1489" s="115">
        <f t="shared" si="188"/>
        <v>1</v>
      </c>
      <c r="L1489" s="129">
        <f t="shared" si="189"/>
        <v>0.11170687210898989</v>
      </c>
    </row>
    <row r="1490" spans="1:12">
      <c r="A1490" s="80">
        <v>42006</v>
      </c>
      <c r="B1490" s="52">
        <v>157.7590258350107</v>
      </c>
      <c r="C1490" s="53">
        <v>11052.57</v>
      </c>
      <c r="D1490" s="54">
        <f t="shared" si="190"/>
        <v>42370</v>
      </c>
      <c r="E1490" s="53">
        <f t="shared" si="185"/>
        <v>170.8881363496287</v>
      </c>
      <c r="F1490" s="81">
        <f t="shared" si="191"/>
        <v>10598</v>
      </c>
      <c r="H1490" s="64">
        <f t="shared" si="184"/>
        <v>42370</v>
      </c>
      <c r="I1490" s="70">
        <f t="shared" si="186"/>
        <v>8.3222563305815678E-2</v>
      </c>
      <c r="J1490" s="70">
        <f t="shared" si="187"/>
        <v>-4.1127991046426282E-2</v>
      </c>
      <c r="K1490" s="115">
        <f t="shared" si="188"/>
        <v>1</v>
      </c>
      <c r="L1490" s="129">
        <f t="shared" si="189"/>
        <v>0.12435055435224196</v>
      </c>
    </row>
    <row r="1491" spans="1:12">
      <c r="A1491" s="80">
        <v>42009</v>
      </c>
      <c r="B1491" s="52">
        <v>157.86456662329434</v>
      </c>
      <c r="C1491" s="53">
        <v>11030.18</v>
      </c>
      <c r="D1491" s="54">
        <f t="shared" si="190"/>
        <v>42374</v>
      </c>
      <c r="E1491" s="53">
        <f t="shared" si="185"/>
        <v>171.02315807532773</v>
      </c>
      <c r="F1491" s="81">
        <f t="shared" si="191"/>
        <v>10360.42</v>
      </c>
      <c r="H1491" s="64">
        <f t="shared" si="184"/>
        <v>42374</v>
      </c>
      <c r="I1491" s="70">
        <f t="shared" si="186"/>
        <v>8.3353672920365884E-2</v>
      </c>
      <c r="J1491" s="70">
        <f t="shared" si="187"/>
        <v>-6.0720677269092582E-2</v>
      </c>
      <c r="K1491" s="115">
        <f t="shared" si="188"/>
        <v>1</v>
      </c>
      <c r="L1491" s="129">
        <f t="shared" si="189"/>
        <v>0.14407435018945847</v>
      </c>
    </row>
    <row r="1492" spans="1:12">
      <c r="A1492" s="80">
        <v>42010</v>
      </c>
      <c r="B1492" s="52">
        <v>157.89787604685185</v>
      </c>
      <c r="C1492" s="53">
        <v>10699.62</v>
      </c>
      <c r="D1492" s="54">
        <f t="shared" si="190"/>
        <v>42375</v>
      </c>
      <c r="E1492" s="53">
        <f t="shared" si="185"/>
        <v>171.05377122062319</v>
      </c>
      <c r="F1492" s="81">
        <f t="shared" si="191"/>
        <v>10302.32</v>
      </c>
      <c r="H1492" s="64">
        <f t="shared" si="184"/>
        <v>42375</v>
      </c>
      <c r="I1492" s="70">
        <f t="shared" si="186"/>
        <v>8.3319012916093227E-2</v>
      </c>
      <c r="J1492" s="70">
        <f t="shared" si="187"/>
        <v>-3.7132159833713874E-2</v>
      </c>
      <c r="K1492" s="115">
        <f t="shared" si="188"/>
        <v>1</v>
      </c>
      <c r="L1492" s="129">
        <f t="shared" si="189"/>
        <v>0.1204511727498071</v>
      </c>
    </row>
    <row r="1493" spans="1:12">
      <c r="A1493" s="80">
        <v>42011</v>
      </c>
      <c r="B1493" s="52">
        <v>157.93087670294562</v>
      </c>
      <c r="C1493" s="53">
        <v>10666.38</v>
      </c>
      <c r="D1493" s="54">
        <f t="shared" si="190"/>
        <v>42376</v>
      </c>
      <c r="E1493" s="53">
        <f t="shared" si="185"/>
        <v>171.07788980236529</v>
      </c>
      <c r="F1493" s="81">
        <f t="shared" si="191"/>
        <v>10072.450000000001</v>
      </c>
      <c r="H1493" s="64">
        <f t="shared" si="184"/>
        <v>42376</v>
      </c>
      <c r="I1493" s="70">
        <f t="shared" si="186"/>
        <v>8.3245362616127805E-2</v>
      </c>
      <c r="J1493" s="70">
        <f t="shared" si="187"/>
        <v>-5.5682433965412725E-2</v>
      </c>
      <c r="K1493" s="115">
        <f t="shared" si="188"/>
        <v>1</v>
      </c>
      <c r="L1493" s="129">
        <f t="shared" si="189"/>
        <v>0.13892779658154053</v>
      </c>
    </row>
    <row r="1494" spans="1:12">
      <c r="A1494" s="80">
        <v>42012</v>
      </c>
      <c r="B1494" s="52">
        <v>157.96688494283387</v>
      </c>
      <c r="C1494" s="53">
        <v>10840.84</v>
      </c>
      <c r="D1494" s="54">
        <f t="shared" si="190"/>
        <v>42377</v>
      </c>
      <c r="E1494" s="53">
        <f t="shared" si="185"/>
        <v>171.11467154867282</v>
      </c>
      <c r="F1494" s="81">
        <f t="shared" si="191"/>
        <v>10116.450000000001</v>
      </c>
      <c r="H1494" s="64">
        <f t="shared" ref="H1494:H1557" si="192">D1494</f>
        <v>42377</v>
      </c>
      <c r="I1494" s="70">
        <f t="shared" si="186"/>
        <v>8.3231283636421294E-2</v>
      </c>
      <c r="J1494" s="70">
        <f t="shared" si="187"/>
        <v>-6.6820467786628979E-2</v>
      </c>
      <c r="K1494" s="115">
        <f t="shared" si="188"/>
        <v>1</v>
      </c>
      <c r="L1494" s="129">
        <f t="shared" si="189"/>
        <v>0.15005175142305027</v>
      </c>
    </row>
    <row r="1495" spans="1:12">
      <c r="A1495" s="80">
        <v>42013</v>
      </c>
      <c r="B1495" s="52">
        <v>158.00305935948577</v>
      </c>
      <c r="C1495" s="53">
        <v>10906.56</v>
      </c>
      <c r="D1495" s="54">
        <f t="shared" si="190"/>
        <v>42377</v>
      </c>
      <c r="E1495" s="53">
        <f t="shared" si="185"/>
        <v>171.11467154867282</v>
      </c>
      <c r="F1495" s="81">
        <f t="shared" si="191"/>
        <v>10116.450000000001</v>
      </c>
      <c r="H1495" s="64">
        <f t="shared" si="192"/>
        <v>42377</v>
      </c>
      <c r="I1495" s="70">
        <f t="shared" si="186"/>
        <v>8.2983280465194875E-2</v>
      </c>
      <c r="J1495" s="70">
        <f t="shared" si="187"/>
        <v>-7.2443556905201878E-2</v>
      </c>
      <c r="K1495" s="115">
        <f t="shared" si="188"/>
        <v>1</v>
      </c>
      <c r="L1495" s="129">
        <f t="shared" si="189"/>
        <v>0.15542683737039675</v>
      </c>
    </row>
    <row r="1496" spans="1:12">
      <c r="A1496" s="80">
        <v>42016</v>
      </c>
      <c r="B1496" s="52">
        <v>158.11065944290957</v>
      </c>
      <c r="C1496" s="53">
        <v>10957.22</v>
      </c>
      <c r="D1496" s="54">
        <f t="shared" si="190"/>
        <v>42381</v>
      </c>
      <c r="E1496" s="53">
        <f t="shared" si="185"/>
        <v>171.24970021640402</v>
      </c>
      <c r="F1496" s="81">
        <f t="shared" si="191"/>
        <v>9995.25</v>
      </c>
      <c r="H1496" s="64">
        <f t="shared" si="192"/>
        <v>42381</v>
      </c>
      <c r="I1496" s="70">
        <f t="shared" si="186"/>
        <v>8.3100284445013495E-2</v>
      </c>
      <c r="J1496" s="70">
        <f t="shared" si="187"/>
        <v>-8.7793254128328169E-2</v>
      </c>
      <c r="K1496" s="115">
        <f t="shared" si="188"/>
        <v>1</v>
      </c>
      <c r="L1496" s="129">
        <f t="shared" si="189"/>
        <v>0.17089353857334166</v>
      </c>
    </row>
    <row r="1497" spans="1:12">
      <c r="A1497" s="80">
        <v>42017</v>
      </c>
      <c r="B1497" s="52">
        <v>158.14734111590033</v>
      </c>
      <c r="C1497" s="53">
        <v>10926.16</v>
      </c>
      <c r="D1497" s="54">
        <f t="shared" si="190"/>
        <v>42382</v>
      </c>
      <c r="E1497" s="53">
        <f t="shared" si="185"/>
        <v>171.28309390794621</v>
      </c>
      <c r="F1497" s="81">
        <f t="shared" si="191"/>
        <v>10064.620000000001</v>
      </c>
      <c r="H1497" s="64">
        <f t="shared" si="192"/>
        <v>42382</v>
      </c>
      <c r="I1497" s="70">
        <f t="shared" si="186"/>
        <v>8.3060219029665427E-2</v>
      </c>
      <c r="J1497" s="70">
        <f t="shared" si="187"/>
        <v>-7.8851124274218809E-2</v>
      </c>
      <c r="K1497" s="115">
        <f t="shared" si="188"/>
        <v>1</v>
      </c>
      <c r="L1497" s="129">
        <f t="shared" si="189"/>
        <v>0.16191134330388424</v>
      </c>
    </row>
    <row r="1498" spans="1:12">
      <c r="A1498" s="80">
        <v>42018</v>
      </c>
      <c r="B1498" s="52">
        <v>158.1827661203103</v>
      </c>
      <c r="C1498" s="53">
        <v>10897.36</v>
      </c>
      <c r="D1498" s="54">
        <f t="shared" si="190"/>
        <v>42383</v>
      </c>
      <c r="E1498" s="53">
        <f t="shared" si="185"/>
        <v>171.31460999722526</v>
      </c>
      <c r="F1498" s="81">
        <f t="shared" si="191"/>
        <v>10030.530000000001</v>
      </c>
      <c r="H1498" s="64">
        <f t="shared" si="192"/>
        <v>42383</v>
      </c>
      <c r="I1498" s="70">
        <f t="shared" si="186"/>
        <v>8.3016906322950224E-2</v>
      </c>
      <c r="J1498" s="70">
        <f t="shared" si="187"/>
        <v>-7.9544954007209068E-2</v>
      </c>
      <c r="K1498" s="115">
        <f t="shared" si="188"/>
        <v>1</v>
      </c>
      <c r="L1498" s="129">
        <f t="shared" si="189"/>
        <v>0.16256186033015929</v>
      </c>
    </row>
    <row r="1499" spans="1:12">
      <c r="A1499" s="80">
        <v>42019</v>
      </c>
      <c r="B1499" s="52">
        <v>158.23322642270267</v>
      </c>
      <c r="C1499" s="53">
        <v>11182.52</v>
      </c>
      <c r="D1499" s="54">
        <f t="shared" si="190"/>
        <v>42384</v>
      </c>
      <c r="E1499" s="53">
        <f t="shared" si="185"/>
        <v>171.34733108773474</v>
      </c>
      <c r="F1499" s="81">
        <f t="shared" si="191"/>
        <v>9898.7999999999993</v>
      </c>
      <c r="H1499" s="64">
        <f t="shared" si="192"/>
        <v>42384</v>
      </c>
      <c r="I1499" s="70">
        <f t="shared" si="186"/>
        <v>8.2878324366585154E-2</v>
      </c>
      <c r="J1499" s="70">
        <f t="shared" si="187"/>
        <v>-0.11479702249582391</v>
      </c>
      <c r="K1499" s="115">
        <f t="shared" si="188"/>
        <v>1</v>
      </c>
      <c r="L1499" s="129">
        <f t="shared" si="189"/>
        <v>0.19767534686240906</v>
      </c>
    </row>
    <row r="1500" spans="1:12">
      <c r="A1500" s="80">
        <v>42020</v>
      </c>
      <c r="B1500" s="52">
        <v>158.26882889864777</v>
      </c>
      <c r="C1500" s="53">
        <v>11208.42</v>
      </c>
      <c r="D1500" s="54">
        <f t="shared" si="190"/>
        <v>42384</v>
      </c>
      <c r="E1500" s="53">
        <f t="shared" si="185"/>
        <v>171.34733108773474</v>
      </c>
      <c r="F1500" s="81">
        <f t="shared" si="191"/>
        <v>9898.7999999999993</v>
      </c>
      <c r="H1500" s="64">
        <f t="shared" si="192"/>
        <v>42384</v>
      </c>
      <c r="I1500" s="70">
        <f t="shared" si="186"/>
        <v>8.2634731551985974E-2</v>
      </c>
      <c r="J1500" s="70">
        <f t="shared" si="187"/>
        <v>-0.11684251660805012</v>
      </c>
      <c r="K1500" s="115">
        <f t="shared" si="188"/>
        <v>1</v>
      </c>
      <c r="L1500" s="129">
        <f t="shared" si="189"/>
        <v>0.19947724816003609</v>
      </c>
    </row>
    <row r="1501" spans="1:12">
      <c r="A1501" s="80">
        <v>42023</v>
      </c>
      <c r="B1501" s="52">
        <v>158.37471074518098</v>
      </c>
      <c r="C1501" s="53">
        <v>11257.01</v>
      </c>
      <c r="D1501" s="54">
        <f t="shared" si="190"/>
        <v>42388</v>
      </c>
      <c r="E1501" s="53">
        <f t="shared" si="185"/>
        <v>171.46917407895069</v>
      </c>
      <c r="F1501" s="81">
        <f t="shared" si="191"/>
        <v>9895.18</v>
      </c>
      <c r="H1501" s="64">
        <f t="shared" si="192"/>
        <v>42388</v>
      </c>
      <c r="I1501" s="70">
        <f t="shared" si="186"/>
        <v>8.2680266768336619E-2</v>
      </c>
      <c r="J1501" s="70">
        <f t="shared" si="187"/>
        <v>-0.12097617395738303</v>
      </c>
      <c r="K1501" s="115">
        <f t="shared" si="188"/>
        <v>1</v>
      </c>
      <c r="L1501" s="129">
        <f t="shared" si="189"/>
        <v>0.20365644072571965</v>
      </c>
    </row>
    <row r="1502" spans="1:12">
      <c r="A1502" s="80">
        <v>42024</v>
      </c>
      <c r="B1502" s="52">
        <v>158.40923643212344</v>
      </c>
      <c r="C1502" s="53">
        <v>11447.77</v>
      </c>
      <c r="D1502" s="54">
        <f t="shared" si="190"/>
        <v>42389</v>
      </c>
      <c r="E1502" s="53">
        <f t="shared" si="185"/>
        <v>171.49900971524042</v>
      </c>
      <c r="F1502" s="81">
        <f t="shared" si="191"/>
        <v>9727.77</v>
      </c>
      <c r="H1502" s="64">
        <f t="shared" si="192"/>
        <v>42389</v>
      </c>
      <c r="I1502" s="70">
        <f t="shared" si="186"/>
        <v>8.2632639219404336E-2</v>
      </c>
      <c r="J1502" s="70">
        <f t="shared" si="187"/>
        <v>-0.15024760280823246</v>
      </c>
      <c r="K1502" s="115">
        <f t="shared" si="188"/>
        <v>1</v>
      </c>
      <c r="L1502" s="129">
        <f t="shared" si="189"/>
        <v>0.2328802420276368</v>
      </c>
    </row>
    <row r="1503" spans="1:12">
      <c r="A1503" s="80">
        <v>42025</v>
      </c>
      <c r="B1503" s="52">
        <v>158.44408646413851</v>
      </c>
      <c r="C1503" s="53">
        <v>11492.4</v>
      </c>
      <c r="D1503" s="54">
        <f t="shared" si="190"/>
        <v>42390</v>
      </c>
      <c r="E1503" s="53">
        <f t="shared" si="185"/>
        <v>171.53193752510575</v>
      </c>
      <c r="F1503" s="81">
        <f t="shared" si="191"/>
        <v>9685.2900000000009</v>
      </c>
      <c r="H1503" s="64">
        <f t="shared" si="192"/>
        <v>42390</v>
      </c>
      <c r="I1503" s="70">
        <f t="shared" si="186"/>
        <v>8.2602332173056459E-2</v>
      </c>
      <c r="J1503" s="70">
        <f t="shared" si="187"/>
        <v>-0.15724391771953627</v>
      </c>
      <c r="K1503" s="115">
        <f t="shared" si="188"/>
        <v>1</v>
      </c>
      <c r="L1503" s="129">
        <f t="shared" si="189"/>
        <v>0.23984624989259273</v>
      </c>
    </row>
    <row r="1504" spans="1:12">
      <c r="A1504" s="80">
        <v>42026</v>
      </c>
      <c r="B1504" s="52">
        <v>158.48227148897635</v>
      </c>
      <c r="C1504" s="53">
        <v>11535.32</v>
      </c>
      <c r="D1504" s="54">
        <f t="shared" si="190"/>
        <v>42391</v>
      </c>
      <c r="E1504" s="53">
        <f t="shared" si="185"/>
        <v>171.56144101836009</v>
      </c>
      <c r="F1504" s="81">
        <f t="shared" si="191"/>
        <v>9879.1299999999992</v>
      </c>
      <c r="H1504" s="64">
        <f t="shared" si="192"/>
        <v>42391</v>
      </c>
      <c r="I1504" s="70">
        <f t="shared" si="186"/>
        <v>8.2527650610393355E-2</v>
      </c>
      <c r="J1504" s="70">
        <f t="shared" si="187"/>
        <v>-0.14357555750512341</v>
      </c>
      <c r="K1504" s="115">
        <f t="shared" si="188"/>
        <v>1</v>
      </c>
      <c r="L1504" s="129">
        <f t="shared" si="189"/>
        <v>0.22610320811551676</v>
      </c>
    </row>
    <row r="1505" spans="1:12">
      <c r="A1505" s="80">
        <v>42027</v>
      </c>
      <c r="B1505" s="52">
        <v>158.5177715177899</v>
      </c>
      <c r="C1505" s="53">
        <v>11633.06</v>
      </c>
      <c r="D1505" s="54">
        <f t="shared" si="190"/>
        <v>42391</v>
      </c>
      <c r="E1505" s="53">
        <f t="shared" si="185"/>
        <v>171.56144101836009</v>
      </c>
      <c r="F1505" s="81">
        <f t="shared" si="191"/>
        <v>9879.1299999999992</v>
      </c>
      <c r="H1505" s="64">
        <f t="shared" si="192"/>
        <v>42391</v>
      </c>
      <c r="I1505" s="70">
        <f t="shared" si="186"/>
        <v>8.22852187213996E-2</v>
      </c>
      <c r="J1505" s="70">
        <f t="shared" si="187"/>
        <v>-0.15077116425085058</v>
      </c>
      <c r="K1505" s="115">
        <f t="shared" si="188"/>
        <v>1</v>
      </c>
      <c r="L1505" s="129">
        <f t="shared" si="189"/>
        <v>0.23305638297225018</v>
      </c>
    </row>
    <row r="1506" spans="1:12">
      <c r="A1506" s="80">
        <v>42031</v>
      </c>
      <c r="B1506" s="52">
        <v>158.6585352988977</v>
      </c>
      <c r="C1506" s="53">
        <v>11732.39</v>
      </c>
      <c r="D1506" s="54">
        <f t="shared" si="190"/>
        <v>42396</v>
      </c>
      <c r="E1506" s="53">
        <f t="shared" si="185"/>
        <v>171.72566265261548</v>
      </c>
      <c r="F1506" s="81">
        <f t="shared" si="191"/>
        <v>9901.35</v>
      </c>
      <c r="H1506" s="64">
        <f t="shared" si="192"/>
        <v>42396</v>
      </c>
      <c r="I1506" s="70">
        <f t="shared" si="186"/>
        <v>8.2360065464492926E-2</v>
      </c>
      <c r="J1506" s="70">
        <f t="shared" si="187"/>
        <v>-0.15606709289411613</v>
      </c>
      <c r="K1506" s="115">
        <f t="shared" si="188"/>
        <v>1</v>
      </c>
      <c r="L1506" s="129">
        <f t="shared" si="189"/>
        <v>0.23842715835860906</v>
      </c>
    </row>
    <row r="1507" spans="1:12">
      <c r="A1507" s="80">
        <v>42032</v>
      </c>
      <c r="B1507" s="52">
        <v>158.69344017666347</v>
      </c>
      <c r="C1507" s="53">
        <v>11737.42</v>
      </c>
      <c r="D1507" s="54">
        <f t="shared" si="190"/>
        <v>42397</v>
      </c>
      <c r="E1507" s="53">
        <f t="shared" si="185"/>
        <v>171.75228013032662</v>
      </c>
      <c r="F1507" s="81">
        <f t="shared" si="191"/>
        <v>9883.94</v>
      </c>
      <c r="H1507" s="64">
        <f t="shared" si="192"/>
        <v>42397</v>
      </c>
      <c r="I1507" s="70">
        <f t="shared" si="186"/>
        <v>8.2289727534582191E-2</v>
      </c>
      <c r="J1507" s="70">
        <f t="shared" si="187"/>
        <v>-0.15791204540691217</v>
      </c>
      <c r="K1507" s="115">
        <f t="shared" si="188"/>
        <v>1</v>
      </c>
      <c r="L1507" s="129">
        <f t="shared" si="189"/>
        <v>0.24020177294149436</v>
      </c>
    </row>
    <row r="1508" spans="1:12">
      <c r="A1508" s="80">
        <v>42033</v>
      </c>
      <c r="B1508" s="52">
        <v>158.73200268262639</v>
      </c>
      <c r="C1508" s="53">
        <v>11787.53</v>
      </c>
      <c r="D1508" s="54">
        <f t="shared" si="190"/>
        <v>42398</v>
      </c>
      <c r="E1508" s="53">
        <f t="shared" si="185"/>
        <v>171.78216502706928</v>
      </c>
      <c r="F1508" s="81">
        <f t="shared" si="191"/>
        <v>10068.86</v>
      </c>
      <c r="H1508" s="64">
        <f t="shared" si="192"/>
        <v>42398</v>
      </c>
      <c r="I1508" s="70">
        <f t="shared" si="186"/>
        <v>8.2215067685725618E-2</v>
      </c>
      <c r="J1508" s="70">
        <f t="shared" si="187"/>
        <v>-0.14580408278918489</v>
      </c>
      <c r="K1508" s="115">
        <f t="shared" si="188"/>
        <v>1</v>
      </c>
      <c r="L1508" s="129">
        <f t="shared" si="189"/>
        <v>0.2280191504749105</v>
      </c>
    </row>
    <row r="1509" spans="1:12">
      <c r="A1509" s="80">
        <v>42034</v>
      </c>
      <c r="B1509" s="52">
        <v>158.76406654716828</v>
      </c>
      <c r="C1509" s="53">
        <v>11598.64</v>
      </c>
      <c r="D1509" s="54">
        <f t="shared" si="190"/>
        <v>42398</v>
      </c>
      <c r="E1509" s="53">
        <f t="shared" si="185"/>
        <v>171.78216502706928</v>
      </c>
      <c r="F1509" s="81">
        <f t="shared" si="191"/>
        <v>10068.86</v>
      </c>
      <c r="H1509" s="64">
        <f t="shared" si="192"/>
        <v>42398</v>
      </c>
      <c r="I1509" s="70">
        <f t="shared" si="186"/>
        <v>8.1996504391838254E-2</v>
      </c>
      <c r="J1509" s="70">
        <f t="shared" si="187"/>
        <v>-0.13189304952994485</v>
      </c>
      <c r="K1509" s="115">
        <f t="shared" si="188"/>
        <v>1</v>
      </c>
      <c r="L1509" s="129">
        <f t="shared" si="189"/>
        <v>0.2138895539217831</v>
      </c>
    </row>
    <row r="1510" spans="1:12">
      <c r="A1510" s="80">
        <v>42037</v>
      </c>
      <c r="B1510" s="52">
        <v>158.8721848764869</v>
      </c>
      <c r="C1510" s="53">
        <v>11583.49</v>
      </c>
      <c r="D1510" s="54">
        <f t="shared" si="190"/>
        <v>42402</v>
      </c>
      <c r="E1510" s="53">
        <f t="shared" si="185"/>
        <v>171.92768712909796</v>
      </c>
      <c r="F1510" s="81">
        <f t="shared" si="191"/>
        <v>9925.98</v>
      </c>
      <c r="H1510" s="64">
        <f t="shared" si="192"/>
        <v>42402</v>
      </c>
      <c r="I1510" s="70">
        <f t="shared" si="186"/>
        <v>8.2176135884081347E-2</v>
      </c>
      <c r="J1510" s="70">
        <f t="shared" si="187"/>
        <v>-0.14309245313804386</v>
      </c>
      <c r="K1510" s="115">
        <f t="shared" si="188"/>
        <v>1</v>
      </c>
      <c r="L1510" s="129">
        <f t="shared" si="189"/>
        <v>0.22526858902212521</v>
      </c>
    </row>
    <row r="1511" spans="1:12">
      <c r="A1511" s="80">
        <v>42038</v>
      </c>
      <c r="B1511" s="52">
        <v>158.91222066707576</v>
      </c>
      <c r="C1511" s="53">
        <v>11529.72</v>
      </c>
      <c r="D1511" s="54">
        <f t="shared" si="190"/>
        <v>42403</v>
      </c>
      <c r="E1511" s="53">
        <f t="shared" si="185"/>
        <v>171.95691483590991</v>
      </c>
      <c r="F1511" s="81">
        <f t="shared" si="191"/>
        <v>9801.6200000000008</v>
      </c>
      <c r="H1511" s="64">
        <f t="shared" si="192"/>
        <v>42403</v>
      </c>
      <c r="I1511" s="70">
        <f t="shared" si="186"/>
        <v>8.2087419797392647E-2</v>
      </c>
      <c r="J1511" s="70">
        <f t="shared" si="187"/>
        <v>-0.14988221743459496</v>
      </c>
      <c r="K1511" s="115">
        <f t="shared" si="188"/>
        <v>1</v>
      </c>
      <c r="L1511" s="129">
        <f t="shared" si="189"/>
        <v>0.2319696372319876</v>
      </c>
    </row>
    <row r="1512" spans="1:12">
      <c r="A1512" s="80">
        <v>42039</v>
      </c>
      <c r="B1512" s="52">
        <v>158.94749918006383</v>
      </c>
      <c r="C1512" s="53">
        <v>11487.57</v>
      </c>
      <c r="D1512" s="54">
        <f t="shared" si="190"/>
        <v>42404</v>
      </c>
      <c r="E1512" s="53">
        <f t="shared" si="185"/>
        <v>171.99319774494029</v>
      </c>
      <c r="F1512" s="81">
        <f t="shared" si="191"/>
        <v>9857.82</v>
      </c>
      <c r="H1512" s="64">
        <f t="shared" si="192"/>
        <v>42404</v>
      </c>
      <c r="I1512" s="70">
        <f t="shared" si="186"/>
        <v>8.2075519477646131E-2</v>
      </c>
      <c r="J1512" s="70">
        <f t="shared" si="187"/>
        <v>-0.14187073506407366</v>
      </c>
      <c r="K1512" s="115">
        <f t="shared" si="188"/>
        <v>1</v>
      </c>
      <c r="L1512" s="129">
        <f t="shared" si="189"/>
        <v>0.22394625454171979</v>
      </c>
    </row>
    <row r="1513" spans="1:12">
      <c r="A1513" s="80">
        <v>42040</v>
      </c>
      <c r="B1513" s="52">
        <v>158.9835802623777</v>
      </c>
      <c r="C1513" s="53">
        <v>11471.77</v>
      </c>
      <c r="D1513" s="54">
        <f t="shared" si="190"/>
        <v>42405</v>
      </c>
      <c r="E1513" s="53">
        <f t="shared" si="185"/>
        <v>172.03017628245547</v>
      </c>
      <c r="F1513" s="81">
        <f t="shared" si="191"/>
        <v>9972.0499999999993</v>
      </c>
      <c r="H1513" s="64">
        <f t="shared" si="192"/>
        <v>42405</v>
      </c>
      <c r="I1513" s="70">
        <f t="shared" si="186"/>
        <v>8.2062537518317269E-2</v>
      </c>
      <c r="J1513" s="70">
        <f t="shared" si="187"/>
        <v>-0.13073135183149598</v>
      </c>
      <c r="K1513" s="115">
        <f t="shared" si="188"/>
        <v>1</v>
      </c>
      <c r="L1513" s="129">
        <f t="shared" si="189"/>
        <v>0.21279388934981325</v>
      </c>
    </row>
    <row r="1514" spans="1:12">
      <c r="A1514" s="80">
        <v>42041</v>
      </c>
      <c r="B1514" s="52">
        <v>159.01124340534335</v>
      </c>
      <c r="C1514" s="53">
        <v>11405.06</v>
      </c>
      <c r="D1514" s="54">
        <f t="shared" si="190"/>
        <v>42405</v>
      </c>
      <c r="E1514" s="53">
        <f t="shared" si="185"/>
        <v>172.03017628245547</v>
      </c>
      <c r="F1514" s="81">
        <f t="shared" si="191"/>
        <v>9972.0499999999993</v>
      </c>
      <c r="H1514" s="64">
        <f t="shared" si="192"/>
        <v>42405</v>
      </c>
      <c r="I1514" s="70">
        <f t="shared" si="186"/>
        <v>8.1874291391615062E-2</v>
      </c>
      <c r="J1514" s="70">
        <f t="shared" si="187"/>
        <v>-0.12564686200686359</v>
      </c>
      <c r="K1514" s="115">
        <f t="shared" si="188"/>
        <v>1</v>
      </c>
      <c r="L1514" s="129">
        <f t="shared" si="189"/>
        <v>0.20752115339847865</v>
      </c>
    </row>
    <row r="1515" spans="1:12">
      <c r="A1515" s="80">
        <v>42044</v>
      </c>
      <c r="B1515" s="52">
        <v>159.10331091527507</v>
      </c>
      <c r="C1515" s="53">
        <v>11227.7</v>
      </c>
      <c r="D1515" s="54">
        <f t="shared" si="190"/>
        <v>42409</v>
      </c>
      <c r="E1515" s="53">
        <f t="shared" si="185"/>
        <v>172.18021043387921</v>
      </c>
      <c r="F1515" s="81">
        <f t="shared" si="191"/>
        <v>9717.8700000000008</v>
      </c>
      <c r="H1515" s="64">
        <f t="shared" si="192"/>
        <v>42409</v>
      </c>
      <c r="I1515" s="70">
        <f t="shared" si="186"/>
        <v>8.2191246953797092E-2</v>
      </c>
      <c r="J1515" s="70">
        <f t="shared" si="187"/>
        <v>-0.13447366780373537</v>
      </c>
      <c r="K1515" s="115">
        <f t="shared" si="188"/>
        <v>1</v>
      </c>
      <c r="L1515" s="129">
        <f t="shared" si="189"/>
        <v>0.21666491475753247</v>
      </c>
    </row>
    <row r="1516" spans="1:12">
      <c r="A1516" s="80">
        <v>42045</v>
      </c>
      <c r="B1516" s="52">
        <v>159.13990467678559</v>
      </c>
      <c r="C1516" s="53">
        <v>11279.29</v>
      </c>
      <c r="D1516" s="54">
        <f t="shared" si="190"/>
        <v>42410</v>
      </c>
      <c r="E1516" s="53">
        <f t="shared" si="185"/>
        <v>172.21636827807032</v>
      </c>
      <c r="F1516" s="81">
        <f t="shared" si="191"/>
        <v>9607.98</v>
      </c>
      <c r="H1516" s="64">
        <f t="shared" si="192"/>
        <v>42410</v>
      </c>
      <c r="I1516" s="70">
        <f t="shared" si="186"/>
        <v>8.2169608105792991E-2</v>
      </c>
      <c r="J1516" s="70">
        <f t="shared" si="187"/>
        <v>-0.14817510676647205</v>
      </c>
      <c r="K1516" s="115">
        <f t="shared" si="188"/>
        <v>1</v>
      </c>
      <c r="L1516" s="129">
        <f t="shared" si="189"/>
        <v>0.23034471487226504</v>
      </c>
    </row>
    <row r="1517" spans="1:12">
      <c r="A1517" s="80">
        <v>42046</v>
      </c>
      <c r="B1517" s="52">
        <v>159.16759502019934</v>
      </c>
      <c r="C1517" s="53">
        <v>11360.75</v>
      </c>
      <c r="D1517" s="54">
        <f t="shared" si="190"/>
        <v>42411</v>
      </c>
      <c r="E1517" s="53">
        <f t="shared" si="185"/>
        <v>172.25373922998665</v>
      </c>
      <c r="F1517" s="81">
        <f t="shared" si="191"/>
        <v>9289.2900000000009</v>
      </c>
      <c r="H1517" s="64">
        <f t="shared" si="192"/>
        <v>42411</v>
      </c>
      <c r="I1517" s="70">
        <f t="shared" si="186"/>
        <v>8.2216133303557148E-2</v>
      </c>
      <c r="J1517" s="70">
        <f t="shared" si="187"/>
        <v>-0.18233479303743139</v>
      </c>
      <c r="K1517" s="115">
        <f t="shared" si="188"/>
        <v>1</v>
      </c>
      <c r="L1517" s="129">
        <f t="shared" si="189"/>
        <v>0.26455092634098853</v>
      </c>
    </row>
    <row r="1518" spans="1:12">
      <c r="A1518" s="80">
        <v>42047</v>
      </c>
      <c r="B1518" s="52">
        <v>159.19481267894778</v>
      </c>
      <c r="C1518" s="53">
        <v>11471.52</v>
      </c>
      <c r="D1518" s="54">
        <f t="shared" si="190"/>
        <v>42412</v>
      </c>
      <c r="E1518" s="53">
        <f t="shared" si="185"/>
        <v>172.29111829139953</v>
      </c>
      <c r="F1518" s="81">
        <f t="shared" si="191"/>
        <v>9295.41</v>
      </c>
      <c r="H1518" s="64">
        <f t="shared" si="192"/>
        <v>42412</v>
      </c>
      <c r="I1518" s="70">
        <f t="shared" si="186"/>
        <v>8.2265906734432237E-2</v>
      </c>
      <c r="J1518" s="70">
        <f t="shared" si="187"/>
        <v>-0.1896967446336667</v>
      </c>
      <c r="K1518" s="115">
        <f t="shared" si="188"/>
        <v>1</v>
      </c>
      <c r="L1518" s="129">
        <f t="shared" si="189"/>
        <v>0.27196265136809894</v>
      </c>
    </row>
    <row r="1519" spans="1:12">
      <c r="A1519" s="80">
        <v>42048</v>
      </c>
      <c r="B1519" s="52">
        <v>159.23238265474001</v>
      </c>
      <c r="C1519" s="53">
        <v>11595.25</v>
      </c>
      <c r="D1519" s="54">
        <f t="shared" si="190"/>
        <v>42412</v>
      </c>
      <c r="E1519" s="53">
        <f t="shared" si="185"/>
        <v>172.29111829139953</v>
      </c>
      <c r="F1519" s="81">
        <f t="shared" si="191"/>
        <v>9295.41</v>
      </c>
      <c r="H1519" s="64">
        <f t="shared" si="192"/>
        <v>42412</v>
      </c>
      <c r="I1519" s="70">
        <f t="shared" si="186"/>
        <v>8.2010552244102808E-2</v>
      </c>
      <c r="J1519" s="70">
        <f t="shared" si="187"/>
        <v>-0.19834328712188187</v>
      </c>
      <c r="K1519" s="115">
        <f t="shared" si="188"/>
        <v>1</v>
      </c>
      <c r="L1519" s="129">
        <f t="shared" si="189"/>
        <v>0.28035383936598468</v>
      </c>
    </row>
    <row r="1520" spans="1:12">
      <c r="A1520" s="80">
        <v>42051</v>
      </c>
      <c r="B1520" s="52">
        <v>159.34750766739938</v>
      </c>
      <c r="C1520" s="53">
        <v>11600.46</v>
      </c>
      <c r="D1520" s="54">
        <f t="shared" si="190"/>
        <v>42416</v>
      </c>
      <c r="E1520" s="53">
        <f t="shared" si="185"/>
        <v>172.44086521506844</v>
      </c>
      <c r="F1520" s="81">
        <f t="shared" si="191"/>
        <v>9385.36</v>
      </c>
      <c r="H1520" s="64">
        <f t="shared" si="192"/>
        <v>42416</v>
      </c>
      <c r="I1520" s="70">
        <f t="shared" si="186"/>
        <v>8.2168574453002297E-2</v>
      </c>
      <c r="J1520" s="70">
        <f t="shared" si="187"/>
        <v>-0.19094932442334167</v>
      </c>
      <c r="K1520" s="115">
        <f t="shared" si="188"/>
        <v>1</v>
      </c>
      <c r="L1520" s="129">
        <f t="shared" si="189"/>
        <v>0.27311789887634397</v>
      </c>
    </row>
    <row r="1521" spans="1:12">
      <c r="A1521" s="80">
        <v>42053</v>
      </c>
      <c r="B1521" s="52">
        <v>159.41921404584971</v>
      </c>
      <c r="C1521" s="53">
        <v>11680.18</v>
      </c>
      <c r="D1521" s="54">
        <f t="shared" si="190"/>
        <v>42418</v>
      </c>
      <c r="E1521" s="53">
        <f t="shared" si="185"/>
        <v>172.5107108096899</v>
      </c>
      <c r="F1521" s="81">
        <f t="shared" si="191"/>
        <v>9576.4599999999991</v>
      </c>
      <c r="H1521" s="64">
        <f t="shared" si="192"/>
        <v>42418</v>
      </c>
      <c r="I1521" s="70">
        <f t="shared" si="186"/>
        <v>8.2119942957910919E-2</v>
      </c>
      <c r="J1521" s="70">
        <f t="shared" si="187"/>
        <v>-0.18011023802715376</v>
      </c>
      <c r="K1521" s="115">
        <f t="shared" si="188"/>
        <v>1</v>
      </c>
      <c r="L1521" s="129">
        <f t="shared" si="189"/>
        <v>0.26223018098506468</v>
      </c>
    </row>
    <row r="1522" spans="1:12">
      <c r="A1522" s="80">
        <v>42054</v>
      </c>
      <c r="B1522" s="52">
        <v>159.45795291486286</v>
      </c>
      <c r="C1522" s="53">
        <v>11714.65</v>
      </c>
      <c r="D1522" s="54">
        <f t="shared" si="190"/>
        <v>42419</v>
      </c>
      <c r="E1522" s="53">
        <f t="shared" si="185"/>
        <v>172.54797312322478</v>
      </c>
      <c r="F1522" s="81">
        <f t="shared" si="191"/>
        <v>9601.77</v>
      </c>
      <c r="H1522" s="64">
        <f t="shared" si="192"/>
        <v>42419</v>
      </c>
      <c r="I1522" s="70">
        <f t="shared" si="186"/>
        <v>8.2090732817515111E-2</v>
      </c>
      <c r="J1522" s="70">
        <f t="shared" si="187"/>
        <v>-0.18036219605365922</v>
      </c>
      <c r="K1522" s="115">
        <f t="shared" si="188"/>
        <v>1</v>
      </c>
      <c r="L1522" s="129">
        <f t="shared" si="189"/>
        <v>0.26245292887117433</v>
      </c>
    </row>
    <row r="1523" spans="1:12">
      <c r="A1523" s="80">
        <v>42055</v>
      </c>
      <c r="B1523" s="52">
        <v>159.50132547805572</v>
      </c>
      <c r="C1523" s="53">
        <v>11633.41</v>
      </c>
      <c r="D1523" s="54">
        <f t="shared" si="190"/>
        <v>42419</v>
      </c>
      <c r="E1523" s="53">
        <f t="shared" si="185"/>
        <v>172.54797312322478</v>
      </c>
      <c r="F1523" s="81">
        <f t="shared" si="191"/>
        <v>9601.77</v>
      </c>
      <c r="H1523" s="64">
        <f t="shared" si="192"/>
        <v>42419</v>
      </c>
      <c r="I1523" s="70">
        <f t="shared" si="186"/>
        <v>8.1796484173819684E-2</v>
      </c>
      <c r="J1523" s="70">
        <f t="shared" si="187"/>
        <v>-0.17463839063524789</v>
      </c>
      <c r="K1523" s="115">
        <f t="shared" si="188"/>
        <v>1</v>
      </c>
      <c r="L1523" s="129">
        <f t="shared" si="189"/>
        <v>0.25643487480906757</v>
      </c>
    </row>
    <row r="1524" spans="1:12">
      <c r="A1524" s="80">
        <v>42058</v>
      </c>
      <c r="B1524" s="52">
        <v>159.64009163122162</v>
      </c>
      <c r="C1524" s="53">
        <v>11529.79</v>
      </c>
      <c r="D1524" s="54">
        <f t="shared" si="190"/>
        <v>42423</v>
      </c>
      <c r="E1524" s="53">
        <f t="shared" si="185"/>
        <v>172.65928183742017</v>
      </c>
      <c r="F1524" s="81">
        <f t="shared" si="191"/>
        <v>9467.41</v>
      </c>
      <c r="H1524" s="64">
        <f t="shared" si="192"/>
        <v>42423</v>
      </c>
      <c r="I1524" s="70">
        <f t="shared" si="186"/>
        <v>8.1553387204723382E-2</v>
      </c>
      <c r="J1524" s="70">
        <f t="shared" si="187"/>
        <v>-0.17887402979585931</v>
      </c>
      <c r="K1524" s="115">
        <f t="shared" si="188"/>
        <v>1</v>
      </c>
      <c r="L1524" s="129">
        <f t="shared" si="189"/>
        <v>0.26042741700058269</v>
      </c>
    </row>
    <row r="1525" spans="1:12">
      <c r="A1525" s="80">
        <v>42059</v>
      </c>
      <c r="B1525" s="52">
        <v>159.67473353110557</v>
      </c>
      <c r="C1525" s="53">
        <v>11539.22</v>
      </c>
      <c r="D1525" s="54">
        <f t="shared" si="190"/>
        <v>42424</v>
      </c>
      <c r="E1525" s="53">
        <f t="shared" si="185"/>
        <v>172.69208710096927</v>
      </c>
      <c r="F1525" s="81">
        <f t="shared" si="191"/>
        <v>9346.39</v>
      </c>
      <c r="H1525" s="64">
        <f t="shared" si="192"/>
        <v>42424</v>
      </c>
      <c r="I1525" s="70">
        <f t="shared" si="186"/>
        <v>8.152419159871549E-2</v>
      </c>
      <c r="J1525" s="70">
        <f t="shared" si="187"/>
        <v>-0.19003277517891159</v>
      </c>
      <c r="K1525" s="115">
        <f t="shared" si="188"/>
        <v>1</v>
      </c>
      <c r="L1525" s="129">
        <f t="shared" si="189"/>
        <v>0.27155696677762708</v>
      </c>
    </row>
    <row r="1526" spans="1:12">
      <c r="A1526" s="80">
        <v>42060</v>
      </c>
      <c r="B1526" s="52">
        <v>159.71816505862606</v>
      </c>
      <c r="C1526" s="53">
        <v>11546.02</v>
      </c>
      <c r="D1526" s="54">
        <f t="shared" si="190"/>
        <v>42425</v>
      </c>
      <c r="E1526" s="53">
        <f t="shared" si="185"/>
        <v>172.71989052699254</v>
      </c>
      <c r="F1526" s="81">
        <f t="shared" si="191"/>
        <v>9282.3799999999992</v>
      </c>
      <c r="H1526" s="64">
        <f t="shared" si="192"/>
        <v>42425</v>
      </c>
      <c r="I1526" s="70">
        <f t="shared" si="186"/>
        <v>8.1404175057947059E-2</v>
      </c>
      <c r="J1526" s="70">
        <f t="shared" si="187"/>
        <v>-0.19605370508625497</v>
      </c>
      <c r="K1526" s="115">
        <f t="shared" si="188"/>
        <v>1</v>
      </c>
      <c r="L1526" s="129">
        <f t="shared" si="189"/>
        <v>0.27745788014420203</v>
      </c>
    </row>
    <row r="1527" spans="1:12">
      <c r="A1527" s="80">
        <v>42061</v>
      </c>
      <c r="B1527" s="52">
        <v>159.75521967291965</v>
      </c>
      <c r="C1527" s="53">
        <v>11436.2</v>
      </c>
      <c r="D1527" s="54">
        <f t="shared" si="190"/>
        <v>42426</v>
      </c>
      <c r="E1527" s="53">
        <f t="shared" si="185"/>
        <v>172.751498266959</v>
      </c>
      <c r="F1527" s="81">
        <f t="shared" si="191"/>
        <v>9361.1</v>
      </c>
      <c r="H1527" s="64">
        <f t="shared" si="192"/>
        <v>42426</v>
      </c>
      <c r="I1527" s="70">
        <f t="shared" si="186"/>
        <v>8.1351198543920811E-2</v>
      </c>
      <c r="J1527" s="70">
        <f t="shared" si="187"/>
        <v>-0.18145013203686544</v>
      </c>
      <c r="K1527" s="115">
        <f t="shared" si="188"/>
        <v>1</v>
      </c>
      <c r="L1527" s="129">
        <f t="shared" si="189"/>
        <v>0.26280133058078625</v>
      </c>
    </row>
    <row r="1528" spans="1:12">
      <c r="A1528" s="80">
        <v>42062</v>
      </c>
      <c r="B1528" s="52">
        <v>159.79132435256574</v>
      </c>
      <c r="C1528" s="53">
        <v>11647.9</v>
      </c>
      <c r="D1528" s="54">
        <f t="shared" si="190"/>
        <v>42426</v>
      </c>
      <c r="E1528" s="53">
        <f t="shared" si="185"/>
        <v>172.751498266959</v>
      </c>
      <c r="F1528" s="81">
        <f t="shared" si="191"/>
        <v>9361.1</v>
      </c>
      <c r="H1528" s="64">
        <f t="shared" si="192"/>
        <v>42426</v>
      </c>
      <c r="I1528" s="70">
        <f t="shared" si="186"/>
        <v>8.1106868391664033E-2</v>
      </c>
      <c r="J1528" s="70">
        <f t="shared" si="187"/>
        <v>-0.19632723495222304</v>
      </c>
      <c r="K1528" s="115">
        <f t="shared" si="188"/>
        <v>1</v>
      </c>
      <c r="L1528" s="129">
        <f t="shared" si="189"/>
        <v>0.27743410334388707</v>
      </c>
    </row>
    <row r="1529" spans="1:12">
      <c r="A1529" s="80">
        <v>42063</v>
      </c>
      <c r="B1529" s="52">
        <v>159.82791656584249</v>
      </c>
      <c r="C1529" s="53">
        <v>11723.28</v>
      </c>
      <c r="D1529" s="54">
        <f t="shared" si="190"/>
        <v>42426</v>
      </c>
      <c r="E1529" s="53">
        <f t="shared" si="185"/>
        <v>172.751498266959</v>
      </c>
      <c r="F1529" s="81">
        <f t="shared" si="191"/>
        <v>9361.1</v>
      </c>
      <c r="H1529" s="64">
        <f t="shared" si="192"/>
        <v>42426</v>
      </c>
      <c r="I1529" s="70">
        <f t="shared" si="186"/>
        <v>8.0859351600147678E-2</v>
      </c>
      <c r="J1529" s="70">
        <f t="shared" si="187"/>
        <v>-0.20149480350209159</v>
      </c>
      <c r="K1529" s="115">
        <f t="shared" si="188"/>
        <v>1</v>
      </c>
      <c r="L1529" s="129">
        <f t="shared" si="189"/>
        <v>0.28235415510223927</v>
      </c>
    </row>
    <row r="1530" spans="1:12">
      <c r="A1530" s="80">
        <v>42065</v>
      </c>
      <c r="B1530" s="52">
        <v>159.89760153746522</v>
      </c>
      <c r="C1530" s="53">
        <v>11796.73</v>
      </c>
      <c r="D1530" s="54">
        <f t="shared" si="190"/>
        <v>42431</v>
      </c>
      <c r="E1530" s="53">
        <f t="shared" si="185"/>
        <v>173.01678004785521</v>
      </c>
      <c r="F1530" s="81">
        <f t="shared" si="191"/>
        <v>9812.68</v>
      </c>
      <c r="H1530" s="64">
        <f t="shared" si="192"/>
        <v>42431</v>
      </c>
      <c r="I1530" s="70">
        <f t="shared" si="186"/>
        <v>8.2047375221673047E-2</v>
      </c>
      <c r="J1530" s="70">
        <f t="shared" si="187"/>
        <v>-0.16818643810615308</v>
      </c>
      <c r="K1530" s="115">
        <f t="shared" si="188"/>
        <v>1</v>
      </c>
      <c r="L1530" s="129">
        <f t="shared" si="189"/>
        <v>0.25023381332782613</v>
      </c>
    </row>
    <row r="1531" spans="1:12">
      <c r="A1531" s="80">
        <v>42066</v>
      </c>
      <c r="B1531" s="52">
        <v>159.93517747382651</v>
      </c>
      <c r="C1531" s="53">
        <v>11856.58</v>
      </c>
      <c r="D1531" s="54">
        <f t="shared" si="190"/>
        <v>42432</v>
      </c>
      <c r="E1531" s="53">
        <f t="shared" si="185"/>
        <v>173.05761200794649</v>
      </c>
      <c r="F1531" s="81">
        <f t="shared" si="191"/>
        <v>9955.1</v>
      </c>
      <c r="H1531" s="64">
        <f t="shared" si="192"/>
        <v>42432</v>
      </c>
      <c r="I1531" s="70">
        <f t="shared" si="186"/>
        <v>8.2048457014826992E-2</v>
      </c>
      <c r="J1531" s="70">
        <f t="shared" si="187"/>
        <v>-0.16037339603831791</v>
      </c>
      <c r="K1531" s="115">
        <f t="shared" si="188"/>
        <v>1</v>
      </c>
      <c r="L1531" s="129">
        <f t="shared" si="189"/>
        <v>0.2424218530531449</v>
      </c>
    </row>
    <row r="1532" spans="1:12">
      <c r="A1532" s="80">
        <v>42067</v>
      </c>
      <c r="B1532" s="52">
        <v>160.00187044283308</v>
      </c>
      <c r="C1532" s="53">
        <v>11759.58</v>
      </c>
      <c r="D1532" s="54">
        <f t="shared" si="190"/>
        <v>42433</v>
      </c>
      <c r="E1532" s="53">
        <f t="shared" si="185"/>
        <v>173.09776137393234</v>
      </c>
      <c r="F1532" s="81">
        <f t="shared" si="191"/>
        <v>9968.09</v>
      </c>
      <c r="H1532" s="64">
        <f t="shared" si="192"/>
        <v>42433</v>
      </c>
      <c r="I1532" s="70">
        <f t="shared" si="186"/>
        <v>8.1848361490113319E-2</v>
      </c>
      <c r="J1532" s="70">
        <f t="shared" si="187"/>
        <v>-0.15234302585636561</v>
      </c>
      <c r="K1532" s="115">
        <f t="shared" si="188"/>
        <v>1</v>
      </c>
      <c r="L1532" s="129">
        <f t="shared" si="189"/>
        <v>0.23419138734647893</v>
      </c>
    </row>
    <row r="1533" spans="1:12">
      <c r="A1533" s="80">
        <v>42068</v>
      </c>
      <c r="B1533" s="52">
        <v>160.04139090483247</v>
      </c>
      <c r="C1533" s="53">
        <v>11779.43</v>
      </c>
      <c r="D1533" s="54">
        <f t="shared" si="190"/>
        <v>42433</v>
      </c>
      <c r="E1533" s="53">
        <f t="shared" si="185"/>
        <v>173.09776137393234</v>
      </c>
      <c r="F1533" s="81">
        <f t="shared" si="191"/>
        <v>9968.09</v>
      </c>
      <c r="H1533" s="64">
        <f t="shared" si="192"/>
        <v>42433</v>
      </c>
      <c r="I1533" s="70">
        <f t="shared" si="186"/>
        <v>8.1581210931013226E-2</v>
      </c>
      <c r="J1533" s="70">
        <f t="shared" si="187"/>
        <v>-0.15377144734507531</v>
      </c>
      <c r="K1533" s="115">
        <f t="shared" si="188"/>
        <v>1</v>
      </c>
      <c r="L1533" s="129">
        <f t="shared" si="189"/>
        <v>0.23535265827608853</v>
      </c>
    </row>
    <row r="1534" spans="1:12">
      <c r="A1534" s="80">
        <v>42072</v>
      </c>
      <c r="B1534" s="52">
        <v>160.18798881890129</v>
      </c>
      <c r="C1534" s="53">
        <v>11541.34</v>
      </c>
      <c r="D1534" s="54">
        <f t="shared" si="190"/>
        <v>42438</v>
      </c>
      <c r="E1534" s="53">
        <f t="shared" si="185"/>
        <v>173.23158609897769</v>
      </c>
      <c r="F1534" s="81">
        <f t="shared" si="191"/>
        <v>10029.959999999999</v>
      </c>
      <c r="H1534" s="64">
        <f t="shared" si="192"/>
        <v>42438</v>
      </c>
      <c r="I1534" s="70">
        <f t="shared" si="186"/>
        <v>8.142681218641612E-2</v>
      </c>
      <c r="J1534" s="70">
        <f t="shared" si="187"/>
        <v>-0.13095359810905849</v>
      </c>
      <c r="K1534" s="115">
        <f t="shared" si="188"/>
        <v>1</v>
      </c>
      <c r="L1534" s="129">
        <f t="shared" si="189"/>
        <v>0.21238041029547461</v>
      </c>
    </row>
    <row r="1535" spans="1:12">
      <c r="A1535" s="80">
        <v>42073</v>
      </c>
      <c r="B1535" s="52">
        <v>160.22082735660916</v>
      </c>
      <c r="C1535" s="53">
        <v>11482.4</v>
      </c>
      <c r="D1535" s="54">
        <f t="shared" si="190"/>
        <v>42439</v>
      </c>
      <c r="E1535" s="53">
        <f t="shared" si="185"/>
        <v>173.26034254227014</v>
      </c>
      <c r="F1535" s="81">
        <f t="shared" si="191"/>
        <v>9969.15</v>
      </c>
      <c r="H1535" s="64">
        <f t="shared" si="192"/>
        <v>42439</v>
      </c>
      <c r="I1535" s="70">
        <f t="shared" si="186"/>
        <v>8.1384645184976234E-2</v>
      </c>
      <c r="J1535" s="70">
        <f t="shared" si="187"/>
        <v>-0.13178865045635058</v>
      </c>
      <c r="K1535" s="115">
        <f t="shared" si="188"/>
        <v>1</v>
      </c>
      <c r="L1535" s="129">
        <f t="shared" si="189"/>
        <v>0.21317329564132681</v>
      </c>
    </row>
    <row r="1536" spans="1:12">
      <c r="A1536" s="80">
        <v>42074</v>
      </c>
      <c r="B1536" s="52">
        <v>160.25655660110971</v>
      </c>
      <c r="C1536" s="53">
        <v>11466.5</v>
      </c>
      <c r="D1536" s="54">
        <f t="shared" si="190"/>
        <v>42440</v>
      </c>
      <c r="E1536" s="53">
        <f t="shared" si="185"/>
        <v>173.30261806585042</v>
      </c>
      <c r="F1536" s="81">
        <f t="shared" si="191"/>
        <v>10001.18</v>
      </c>
      <c r="H1536" s="64">
        <f t="shared" si="192"/>
        <v>42440</v>
      </c>
      <c r="I1536" s="70">
        <f t="shared" si="186"/>
        <v>8.1407349199529522E-2</v>
      </c>
      <c r="J1536" s="70">
        <f t="shared" si="187"/>
        <v>-0.12779139231674874</v>
      </c>
      <c r="K1536" s="115">
        <f t="shared" si="188"/>
        <v>1</v>
      </c>
      <c r="L1536" s="129">
        <f t="shared" si="189"/>
        <v>0.20919874151627826</v>
      </c>
    </row>
    <row r="1537" spans="1:12">
      <c r="A1537" s="80">
        <v>42075</v>
      </c>
      <c r="B1537" s="52">
        <v>160.29389637879777</v>
      </c>
      <c r="C1537" s="53">
        <v>11567.25</v>
      </c>
      <c r="D1537" s="54">
        <f t="shared" si="190"/>
        <v>42440</v>
      </c>
      <c r="E1537" s="53">
        <f t="shared" si="185"/>
        <v>173.30261806585042</v>
      </c>
      <c r="F1537" s="81">
        <f t="shared" si="191"/>
        <v>10001.18</v>
      </c>
      <c r="H1537" s="64">
        <f t="shared" si="192"/>
        <v>42440</v>
      </c>
      <c r="I1537" s="70">
        <f t="shared" si="186"/>
        <v>8.1155439982013799E-2</v>
      </c>
      <c r="J1537" s="70">
        <f t="shared" si="187"/>
        <v>-0.13538827292571698</v>
      </c>
      <c r="K1537" s="115">
        <f t="shared" si="188"/>
        <v>1</v>
      </c>
      <c r="L1537" s="129">
        <f t="shared" si="189"/>
        <v>0.21654371290773078</v>
      </c>
    </row>
    <row r="1538" spans="1:12">
      <c r="A1538" s="80">
        <v>42076</v>
      </c>
      <c r="B1538" s="52">
        <v>160.3307639749649</v>
      </c>
      <c r="C1538" s="53">
        <v>11398.21</v>
      </c>
      <c r="D1538" s="54">
        <f t="shared" si="190"/>
        <v>42440</v>
      </c>
      <c r="E1538" s="53">
        <f t="shared" ref="E1538:E1601" si="193">VLOOKUP(D1538,A:B,2,0)</f>
        <v>173.30261806585042</v>
      </c>
      <c r="F1538" s="81">
        <f t="shared" si="191"/>
        <v>10001.18</v>
      </c>
      <c r="H1538" s="64">
        <f t="shared" si="192"/>
        <v>42440</v>
      </c>
      <c r="I1538" s="70">
        <f t="shared" ref="I1538:I1601" si="194">(E1538/B1538)^(1/1)-1</f>
        <v>8.0906831410789248E-2</v>
      </c>
      <c r="J1538" s="70">
        <f t="shared" ref="J1538:J1601" si="195">(F1538/C1538)^(1/1)-1</f>
        <v>-0.12256573619892941</v>
      </c>
      <c r="K1538" s="115">
        <f t="shared" ref="K1538:K1601" si="196">IF(I1538&gt;J1538,1,0)</f>
        <v>1</v>
      </c>
      <c r="L1538" s="129">
        <f t="shared" ref="L1538:L1601" si="197">I1538-J1538</f>
        <v>0.20347256760971866</v>
      </c>
    </row>
    <row r="1539" spans="1:12">
      <c r="A1539" s="80">
        <v>42079</v>
      </c>
      <c r="B1539" s="52">
        <v>160.44475914815109</v>
      </c>
      <c r="C1539" s="53">
        <v>11378.97</v>
      </c>
      <c r="D1539" s="54">
        <f t="shared" ref="D1539:D1602" si="198">VLOOKUP(EDATE(A1539,12),A:A,1,1)</f>
        <v>42445</v>
      </c>
      <c r="E1539" s="53">
        <f t="shared" si="193"/>
        <v>173.55625513774157</v>
      </c>
      <c r="F1539" s="81">
        <f t="shared" si="191"/>
        <v>9997.9</v>
      </c>
      <c r="H1539" s="64">
        <f t="shared" si="192"/>
        <v>42445</v>
      </c>
      <c r="I1539" s="70">
        <f t="shared" si="194"/>
        <v>8.1719690061571981E-2</v>
      </c>
      <c r="J1539" s="70">
        <f t="shared" si="195"/>
        <v>-0.12137038765371555</v>
      </c>
      <c r="K1539" s="115">
        <f t="shared" si="196"/>
        <v>1</v>
      </c>
      <c r="L1539" s="129">
        <f t="shared" si="197"/>
        <v>0.20309007771528753</v>
      </c>
    </row>
    <row r="1540" spans="1:12">
      <c r="A1540" s="80">
        <v>42080</v>
      </c>
      <c r="B1540" s="52">
        <v>160.4824636665509</v>
      </c>
      <c r="C1540" s="53">
        <v>11497.78</v>
      </c>
      <c r="D1540" s="54">
        <f t="shared" si="198"/>
        <v>42446</v>
      </c>
      <c r="E1540" s="53">
        <f t="shared" si="193"/>
        <v>173.62151228967335</v>
      </c>
      <c r="F1540" s="81">
        <f t="shared" si="191"/>
        <v>10021.129999999999</v>
      </c>
      <c r="H1540" s="64">
        <f t="shared" si="192"/>
        <v>42446</v>
      </c>
      <c r="I1540" s="70">
        <f t="shared" si="194"/>
        <v>8.1872176703509769E-2</v>
      </c>
      <c r="J1540" s="70">
        <f t="shared" si="195"/>
        <v>-0.12842914023402796</v>
      </c>
      <c r="K1540" s="115">
        <f t="shared" si="196"/>
        <v>1</v>
      </c>
      <c r="L1540" s="129">
        <f t="shared" si="197"/>
        <v>0.21030131693753773</v>
      </c>
    </row>
    <row r="1541" spans="1:12">
      <c r="A1541" s="80">
        <v>42081</v>
      </c>
      <c r="B1541" s="52">
        <v>160.51889318580319</v>
      </c>
      <c r="C1541" s="53">
        <v>11448.46</v>
      </c>
      <c r="D1541" s="54">
        <f t="shared" si="198"/>
        <v>42447</v>
      </c>
      <c r="E1541" s="53">
        <f t="shared" si="193"/>
        <v>173.66109799447537</v>
      </c>
      <c r="F1541" s="81">
        <f t="shared" si="191"/>
        <v>10143.6</v>
      </c>
      <c r="H1541" s="64">
        <f t="shared" si="192"/>
        <v>42447</v>
      </c>
      <c r="I1541" s="70">
        <f t="shared" si="194"/>
        <v>8.1873258330157128E-2</v>
      </c>
      <c r="J1541" s="70">
        <f t="shared" si="195"/>
        <v>-0.11397690169682195</v>
      </c>
      <c r="K1541" s="115">
        <f t="shared" si="196"/>
        <v>1</v>
      </c>
      <c r="L1541" s="129">
        <f t="shared" si="197"/>
        <v>0.19585016002697908</v>
      </c>
    </row>
    <row r="1542" spans="1:12">
      <c r="A1542" s="80">
        <v>42082</v>
      </c>
      <c r="B1542" s="52">
        <v>160.55629408791546</v>
      </c>
      <c r="C1542" s="53">
        <v>11380.91</v>
      </c>
      <c r="D1542" s="54">
        <f t="shared" si="198"/>
        <v>42447</v>
      </c>
      <c r="E1542" s="53">
        <f t="shared" si="193"/>
        <v>173.66109799447537</v>
      </c>
      <c r="F1542" s="81">
        <f t="shared" si="191"/>
        <v>10143.6</v>
      </c>
      <c r="H1542" s="64">
        <f t="shared" si="192"/>
        <v>42447</v>
      </c>
      <c r="I1542" s="70">
        <f t="shared" si="194"/>
        <v>8.1621240581101873E-2</v>
      </c>
      <c r="J1542" s="70">
        <f t="shared" si="195"/>
        <v>-0.10871801991229169</v>
      </c>
      <c r="K1542" s="115">
        <f t="shared" si="196"/>
        <v>1</v>
      </c>
      <c r="L1542" s="129">
        <f t="shared" si="197"/>
        <v>0.19033926049339356</v>
      </c>
    </row>
    <row r="1543" spans="1:12">
      <c r="A1543" s="80">
        <v>42083</v>
      </c>
      <c r="B1543" s="52">
        <v>160.59354314814385</v>
      </c>
      <c r="C1543" s="53">
        <v>11304.37</v>
      </c>
      <c r="D1543" s="54">
        <f t="shared" si="198"/>
        <v>42447</v>
      </c>
      <c r="E1543" s="53">
        <f t="shared" si="193"/>
        <v>173.66109799447537</v>
      </c>
      <c r="F1543" s="81">
        <f t="shared" si="191"/>
        <v>10143.6</v>
      </c>
      <c r="H1543" s="64">
        <f t="shared" si="192"/>
        <v>42447</v>
      </c>
      <c r="I1543" s="70">
        <f t="shared" si="194"/>
        <v>8.1370362656965511E-2</v>
      </c>
      <c r="J1543" s="70">
        <f t="shared" si="195"/>
        <v>-0.10268329858276048</v>
      </c>
      <c r="K1543" s="115">
        <f t="shared" si="196"/>
        <v>1</v>
      </c>
      <c r="L1543" s="129">
        <f t="shared" si="197"/>
        <v>0.184053661239726</v>
      </c>
    </row>
    <row r="1544" spans="1:12">
      <c r="A1544" s="80">
        <v>42086</v>
      </c>
      <c r="B1544" s="52">
        <v>160.67833653892609</v>
      </c>
      <c r="C1544" s="53">
        <v>11277.98</v>
      </c>
      <c r="D1544" s="54">
        <f t="shared" si="198"/>
        <v>42452</v>
      </c>
      <c r="E1544" s="53">
        <f t="shared" si="193"/>
        <v>173.79988424257351</v>
      </c>
      <c r="F1544" s="81">
        <f t="shared" ref="F1544:F1607" si="199">VLOOKUP(D1544,A:C,3,0)</f>
        <v>10294.93</v>
      </c>
      <c r="H1544" s="64">
        <f t="shared" si="192"/>
        <v>42452</v>
      </c>
      <c r="I1544" s="70">
        <f t="shared" si="194"/>
        <v>8.1663452499513456E-2</v>
      </c>
      <c r="J1544" s="70">
        <f t="shared" si="195"/>
        <v>-8.71654321075227E-2</v>
      </c>
      <c r="K1544" s="115">
        <f t="shared" si="196"/>
        <v>1</v>
      </c>
      <c r="L1544" s="129">
        <f t="shared" si="197"/>
        <v>0.16882888460703616</v>
      </c>
    </row>
    <row r="1545" spans="1:12">
      <c r="A1545" s="80">
        <v>42087</v>
      </c>
      <c r="B1545" s="52">
        <v>160.70966881455118</v>
      </c>
      <c r="C1545" s="53">
        <v>11269.62</v>
      </c>
      <c r="D1545" s="54">
        <f t="shared" si="198"/>
        <v>42452</v>
      </c>
      <c r="E1545" s="53">
        <f t="shared" si="193"/>
        <v>173.79988424257351</v>
      </c>
      <c r="F1545" s="81">
        <f t="shared" si="199"/>
        <v>10294.93</v>
      </c>
      <c r="H1545" s="64">
        <f t="shared" si="192"/>
        <v>42452</v>
      </c>
      <c r="I1545" s="70">
        <f t="shared" si="194"/>
        <v>8.1452569248509965E-2</v>
      </c>
      <c r="J1545" s="70">
        <f t="shared" si="195"/>
        <v>-8.6488275558537109E-2</v>
      </c>
      <c r="K1545" s="115">
        <f t="shared" si="196"/>
        <v>1</v>
      </c>
      <c r="L1545" s="129">
        <f t="shared" si="197"/>
        <v>0.16794084480704707</v>
      </c>
    </row>
    <row r="1546" spans="1:12">
      <c r="A1546" s="80">
        <v>42088</v>
      </c>
      <c r="B1546" s="52">
        <v>160.74791771572905</v>
      </c>
      <c r="C1546" s="53">
        <v>11254.51</v>
      </c>
      <c r="D1546" s="54">
        <f t="shared" si="198"/>
        <v>42452</v>
      </c>
      <c r="E1546" s="53">
        <f t="shared" si="193"/>
        <v>173.79988424257351</v>
      </c>
      <c r="F1546" s="81">
        <f t="shared" si="199"/>
        <v>10294.93</v>
      </c>
      <c r="H1546" s="64">
        <f t="shared" si="192"/>
        <v>42452</v>
      </c>
      <c r="I1546" s="70">
        <f t="shared" si="194"/>
        <v>8.1195244780252196E-2</v>
      </c>
      <c r="J1546" s="70">
        <f t="shared" si="195"/>
        <v>-8.5261819483922419E-2</v>
      </c>
      <c r="K1546" s="115">
        <f t="shared" si="196"/>
        <v>1</v>
      </c>
      <c r="L1546" s="129">
        <f t="shared" si="197"/>
        <v>0.16645706426417461</v>
      </c>
    </row>
    <row r="1547" spans="1:12">
      <c r="A1547" s="80">
        <v>42089</v>
      </c>
      <c r="B1547" s="52">
        <v>160.78778319932255</v>
      </c>
      <c r="C1547" s="53">
        <v>11005.59</v>
      </c>
      <c r="D1547" s="54">
        <f t="shared" si="198"/>
        <v>42452</v>
      </c>
      <c r="E1547" s="53">
        <f t="shared" si="193"/>
        <v>173.79988424257351</v>
      </c>
      <c r="F1547" s="81">
        <f t="shared" si="199"/>
        <v>10294.93</v>
      </c>
      <c r="H1547" s="64">
        <f t="shared" si="192"/>
        <v>42452</v>
      </c>
      <c r="I1547" s="70">
        <f t="shared" si="194"/>
        <v>8.0927174840891736E-2</v>
      </c>
      <c r="J1547" s="70">
        <f t="shared" si="195"/>
        <v>-6.4572639903903384E-2</v>
      </c>
      <c r="K1547" s="115">
        <f t="shared" si="196"/>
        <v>1</v>
      </c>
      <c r="L1547" s="129">
        <f t="shared" si="197"/>
        <v>0.14549981474479512</v>
      </c>
    </row>
    <row r="1548" spans="1:12">
      <c r="A1548" s="80">
        <v>42090</v>
      </c>
      <c r="B1548" s="52">
        <v>160.82798014512238</v>
      </c>
      <c r="C1548" s="53">
        <v>11004.63</v>
      </c>
      <c r="D1548" s="54">
        <f t="shared" si="198"/>
        <v>42452</v>
      </c>
      <c r="E1548" s="53">
        <f t="shared" si="193"/>
        <v>173.79988424257351</v>
      </c>
      <c r="F1548" s="81">
        <f t="shared" si="199"/>
        <v>10294.93</v>
      </c>
      <c r="H1548" s="64">
        <f t="shared" si="192"/>
        <v>42452</v>
      </c>
      <c r="I1548" s="70">
        <f t="shared" si="194"/>
        <v>8.0657010588244704E-2</v>
      </c>
      <c r="J1548" s="70">
        <f t="shared" si="195"/>
        <v>-6.4491036954445469E-2</v>
      </c>
      <c r="K1548" s="115">
        <f t="shared" si="196"/>
        <v>1</v>
      </c>
      <c r="L1548" s="129">
        <f t="shared" si="197"/>
        <v>0.14514804754269017</v>
      </c>
    </row>
    <row r="1549" spans="1:12">
      <c r="A1549" s="80">
        <v>42093</v>
      </c>
      <c r="B1549" s="52">
        <v>160.94136387112468</v>
      </c>
      <c r="C1549" s="53">
        <v>11203.71</v>
      </c>
      <c r="D1549" s="54">
        <f t="shared" si="198"/>
        <v>42459</v>
      </c>
      <c r="E1549" s="53">
        <f t="shared" si="193"/>
        <v>174.03547277218837</v>
      </c>
      <c r="F1549" s="81">
        <f t="shared" si="199"/>
        <v>10321.200000000001</v>
      </c>
      <c r="H1549" s="64">
        <f t="shared" si="192"/>
        <v>42459</v>
      </c>
      <c r="I1549" s="70">
        <f t="shared" si="194"/>
        <v>8.1359500044680289E-2</v>
      </c>
      <c r="J1549" s="70">
        <f t="shared" si="195"/>
        <v>-7.8769443336180522E-2</v>
      </c>
      <c r="K1549" s="115">
        <f t="shared" si="196"/>
        <v>1</v>
      </c>
      <c r="L1549" s="129">
        <f t="shared" si="197"/>
        <v>0.16012894338086081</v>
      </c>
    </row>
    <row r="1550" spans="1:12">
      <c r="A1550" s="80">
        <v>42094</v>
      </c>
      <c r="B1550" s="52">
        <v>161.05788541856737</v>
      </c>
      <c r="C1550" s="53">
        <v>11201.99</v>
      </c>
      <c r="D1550" s="54">
        <f t="shared" si="198"/>
        <v>42460</v>
      </c>
      <c r="E1550" s="53">
        <f t="shared" si="193"/>
        <v>174.17348290209674</v>
      </c>
      <c r="F1550" s="81">
        <f t="shared" si="199"/>
        <v>10325.5</v>
      </c>
      <c r="H1550" s="64">
        <f t="shared" si="192"/>
        <v>42460</v>
      </c>
      <c r="I1550" s="70">
        <f t="shared" si="194"/>
        <v>8.1434059868870978E-2</v>
      </c>
      <c r="J1550" s="70">
        <f t="shared" si="195"/>
        <v>-7.8244133408439054E-2</v>
      </c>
      <c r="K1550" s="115">
        <f t="shared" si="196"/>
        <v>1</v>
      </c>
      <c r="L1550" s="129">
        <f t="shared" si="197"/>
        <v>0.15967819327731003</v>
      </c>
    </row>
    <row r="1551" spans="1:12">
      <c r="A1551" s="82">
        <v>42095</v>
      </c>
      <c r="B1551" s="58">
        <v>161.09476767432821</v>
      </c>
      <c r="C1551" s="59">
        <v>11327.63</v>
      </c>
      <c r="D1551" s="54">
        <f t="shared" si="198"/>
        <v>42461</v>
      </c>
      <c r="E1551" s="59">
        <f t="shared" si="193"/>
        <v>174.2109302009207</v>
      </c>
      <c r="F1551" s="83">
        <f t="shared" si="199"/>
        <v>10291.69</v>
      </c>
      <c r="H1551" s="73">
        <f t="shared" si="192"/>
        <v>42461</v>
      </c>
      <c r="I1551" s="70">
        <f t="shared" si="194"/>
        <v>8.1418923258316678E-2</v>
      </c>
      <c r="J1551" s="70">
        <f t="shared" si="195"/>
        <v>-9.1452492710302091E-2</v>
      </c>
      <c r="K1551" s="117">
        <f t="shared" si="196"/>
        <v>1</v>
      </c>
      <c r="L1551" s="129">
        <f t="shared" si="197"/>
        <v>0.17287141596861877</v>
      </c>
    </row>
    <row r="1552" spans="1:12">
      <c r="A1552" s="80">
        <v>42100</v>
      </c>
      <c r="B1552" s="52">
        <v>161.38151636078851</v>
      </c>
      <c r="C1552" s="53">
        <v>11424.83</v>
      </c>
      <c r="D1552" s="54">
        <f t="shared" si="198"/>
        <v>42466</v>
      </c>
      <c r="E1552" s="53">
        <f t="shared" si="193"/>
        <v>174.4608327614626</v>
      </c>
      <c r="F1552" s="81">
        <f t="shared" si="199"/>
        <v>10159.98</v>
      </c>
      <c r="H1552" s="64">
        <f t="shared" si="192"/>
        <v>42466</v>
      </c>
      <c r="I1552" s="70">
        <f t="shared" si="194"/>
        <v>8.1045938194270306E-2</v>
      </c>
      <c r="J1552" s="70">
        <f t="shared" si="195"/>
        <v>-0.1107106188888588</v>
      </c>
      <c r="K1552" s="115">
        <f t="shared" si="196"/>
        <v>1</v>
      </c>
      <c r="L1552" s="129">
        <f t="shared" si="197"/>
        <v>0.19175655708312911</v>
      </c>
    </row>
    <row r="1553" spans="1:12">
      <c r="A1553" s="80">
        <v>42101</v>
      </c>
      <c r="B1553" s="52">
        <v>161.41330851951159</v>
      </c>
      <c r="C1553" s="53">
        <v>11425.33</v>
      </c>
      <c r="D1553" s="54">
        <f t="shared" si="198"/>
        <v>42467</v>
      </c>
      <c r="E1553" s="53">
        <f t="shared" si="193"/>
        <v>174.49921414467013</v>
      </c>
      <c r="F1553" s="81">
        <f t="shared" si="199"/>
        <v>10069.36</v>
      </c>
      <c r="H1553" s="64">
        <f t="shared" si="192"/>
        <v>42467</v>
      </c>
      <c r="I1553" s="70">
        <f t="shared" si="194"/>
        <v>8.1070797353594459E-2</v>
      </c>
      <c r="J1553" s="70">
        <f t="shared" si="195"/>
        <v>-0.11868103590880963</v>
      </c>
      <c r="K1553" s="115">
        <f t="shared" si="196"/>
        <v>1</v>
      </c>
      <c r="L1553" s="129">
        <f t="shared" si="197"/>
        <v>0.19975183326240409</v>
      </c>
    </row>
    <row r="1554" spans="1:12">
      <c r="A1554" s="80">
        <v>42102</v>
      </c>
      <c r="B1554" s="52">
        <v>161.44494552798142</v>
      </c>
      <c r="C1554" s="53">
        <v>11496.74</v>
      </c>
      <c r="D1554" s="54">
        <f t="shared" si="198"/>
        <v>42468</v>
      </c>
      <c r="E1554" s="53">
        <f t="shared" si="193"/>
        <v>174.53324149142833</v>
      </c>
      <c r="F1554" s="81">
        <f t="shared" si="199"/>
        <v>10081.01</v>
      </c>
      <c r="H1554" s="64">
        <f t="shared" si="192"/>
        <v>42468</v>
      </c>
      <c r="I1554" s="70">
        <f t="shared" si="194"/>
        <v>8.1069716494645228E-2</v>
      </c>
      <c r="J1554" s="70">
        <f t="shared" si="195"/>
        <v>-0.12314186456334575</v>
      </c>
      <c r="K1554" s="115">
        <f t="shared" si="196"/>
        <v>1</v>
      </c>
      <c r="L1554" s="129">
        <f t="shared" si="197"/>
        <v>0.20421158105799098</v>
      </c>
    </row>
    <row r="1555" spans="1:12">
      <c r="A1555" s="80">
        <v>42103</v>
      </c>
      <c r="B1555" s="52">
        <v>161.47771885192358</v>
      </c>
      <c r="C1555" s="53">
        <v>11581.01</v>
      </c>
      <c r="D1555" s="54">
        <f t="shared" si="198"/>
        <v>42468</v>
      </c>
      <c r="E1555" s="53">
        <f t="shared" si="193"/>
        <v>174.53324149142833</v>
      </c>
      <c r="F1555" s="81">
        <f t="shared" si="199"/>
        <v>10081.01</v>
      </c>
      <c r="H1555" s="64">
        <f t="shared" si="192"/>
        <v>42468</v>
      </c>
      <c r="I1555" s="70">
        <f t="shared" si="194"/>
        <v>8.0850303882957109E-2</v>
      </c>
      <c r="J1555" s="70">
        <f t="shared" si="195"/>
        <v>-0.12952238189933352</v>
      </c>
      <c r="K1555" s="115">
        <f t="shared" si="196"/>
        <v>1</v>
      </c>
      <c r="L1555" s="129">
        <f t="shared" si="197"/>
        <v>0.21037268578229062</v>
      </c>
    </row>
    <row r="1556" spans="1:12">
      <c r="A1556" s="80">
        <v>42104</v>
      </c>
      <c r="B1556" s="52">
        <v>161.50904552938087</v>
      </c>
      <c r="C1556" s="53">
        <v>11583.75</v>
      </c>
      <c r="D1556" s="54">
        <f t="shared" si="198"/>
        <v>42468</v>
      </c>
      <c r="E1556" s="53">
        <f t="shared" si="193"/>
        <v>174.53324149142833</v>
      </c>
      <c r="F1556" s="81">
        <f t="shared" si="199"/>
        <v>10081.01</v>
      </c>
      <c r="H1556" s="64">
        <f t="shared" si="192"/>
        <v>42468</v>
      </c>
      <c r="I1556" s="70">
        <f t="shared" si="194"/>
        <v>8.0640659594995556E-2</v>
      </c>
      <c r="J1556" s="70">
        <f t="shared" si="195"/>
        <v>-0.12972828315528218</v>
      </c>
      <c r="K1556" s="115">
        <f t="shared" si="196"/>
        <v>1</v>
      </c>
      <c r="L1556" s="129">
        <f t="shared" si="197"/>
        <v>0.21036894275027773</v>
      </c>
    </row>
    <row r="1557" spans="1:12">
      <c r="A1557" s="80">
        <v>42107</v>
      </c>
      <c r="B1557" s="52">
        <v>161.59868304964968</v>
      </c>
      <c r="C1557" s="53">
        <v>11654.49</v>
      </c>
      <c r="D1557" s="54">
        <f t="shared" si="198"/>
        <v>42473</v>
      </c>
      <c r="E1557" s="53">
        <f t="shared" si="193"/>
        <v>174.67482340202548</v>
      </c>
      <c r="F1557" s="81">
        <f t="shared" si="199"/>
        <v>10475.02</v>
      </c>
      <c r="H1557" s="64">
        <f t="shared" si="192"/>
        <v>42473</v>
      </c>
      <c r="I1557" s="70">
        <f t="shared" si="194"/>
        <v>8.0917369533007211E-2</v>
      </c>
      <c r="J1557" s="70">
        <f t="shared" si="195"/>
        <v>-0.10120305564636456</v>
      </c>
      <c r="K1557" s="115">
        <f t="shared" si="196"/>
        <v>1</v>
      </c>
      <c r="L1557" s="129">
        <f t="shared" si="197"/>
        <v>0.18212042517937177</v>
      </c>
    </row>
    <row r="1558" spans="1:12">
      <c r="A1558" s="80">
        <v>42109</v>
      </c>
      <c r="B1558" s="52">
        <v>161.67204885175423</v>
      </c>
      <c r="C1558" s="53">
        <v>11543.96</v>
      </c>
      <c r="D1558" s="54">
        <f t="shared" si="198"/>
        <v>42473</v>
      </c>
      <c r="E1558" s="53">
        <f t="shared" si="193"/>
        <v>174.67482340202548</v>
      </c>
      <c r="F1558" s="81">
        <f t="shared" si="199"/>
        <v>10475.02</v>
      </c>
      <c r="H1558" s="64">
        <f t="shared" ref="H1558:H1621" si="200">D1558</f>
        <v>42473</v>
      </c>
      <c r="I1558" s="70">
        <f t="shared" si="194"/>
        <v>8.0426855740501013E-2</v>
      </c>
      <c r="J1558" s="70">
        <f t="shared" si="195"/>
        <v>-9.2597340947127238E-2</v>
      </c>
      <c r="K1558" s="115">
        <f t="shared" si="196"/>
        <v>1</v>
      </c>
      <c r="L1558" s="129">
        <f t="shared" si="197"/>
        <v>0.17302419668762825</v>
      </c>
    </row>
    <row r="1559" spans="1:12">
      <c r="A1559" s="80">
        <v>42110</v>
      </c>
      <c r="B1559" s="52">
        <v>161.70244319693836</v>
      </c>
      <c r="C1559" s="53">
        <v>11486.56</v>
      </c>
      <c r="D1559" s="54">
        <f t="shared" si="198"/>
        <v>42473</v>
      </c>
      <c r="E1559" s="53">
        <f t="shared" si="193"/>
        <v>174.67482340202548</v>
      </c>
      <c r="F1559" s="81">
        <f t="shared" si="199"/>
        <v>10475.02</v>
      </c>
      <c r="H1559" s="64">
        <f t="shared" si="200"/>
        <v>42473</v>
      </c>
      <c r="I1559" s="70">
        <f t="shared" si="194"/>
        <v>8.0223773671050713E-2</v>
      </c>
      <c r="J1559" s="70">
        <f t="shared" si="195"/>
        <v>-8.8062918750261066E-2</v>
      </c>
      <c r="K1559" s="115">
        <f t="shared" si="196"/>
        <v>1</v>
      </c>
      <c r="L1559" s="129">
        <f t="shared" si="197"/>
        <v>0.16828669242131178</v>
      </c>
    </row>
    <row r="1560" spans="1:12">
      <c r="A1560" s="80">
        <v>42111</v>
      </c>
      <c r="B1560" s="52">
        <v>161.7376943295553</v>
      </c>
      <c r="C1560" s="53">
        <v>11353.68</v>
      </c>
      <c r="D1560" s="54">
        <f t="shared" si="198"/>
        <v>42473</v>
      </c>
      <c r="E1560" s="53">
        <f t="shared" si="193"/>
        <v>174.67482340202548</v>
      </c>
      <c r="F1560" s="81">
        <f t="shared" si="199"/>
        <v>10475.02</v>
      </c>
      <c r="H1560" s="64">
        <f t="shared" si="200"/>
        <v>42473</v>
      </c>
      <c r="I1560" s="70">
        <f t="shared" si="194"/>
        <v>7.9988336213756117E-2</v>
      </c>
      <c r="J1560" s="70">
        <f t="shared" si="195"/>
        <v>-7.7389885922449775E-2</v>
      </c>
      <c r="K1560" s="115">
        <f t="shared" si="196"/>
        <v>1</v>
      </c>
      <c r="L1560" s="129">
        <f t="shared" si="197"/>
        <v>0.15737822213620589</v>
      </c>
    </row>
    <row r="1561" spans="1:12">
      <c r="A1561" s="80">
        <v>42114</v>
      </c>
      <c r="B1561" s="52">
        <v>161.83861865081693</v>
      </c>
      <c r="C1561" s="53">
        <v>11145.37</v>
      </c>
      <c r="D1561" s="54">
        <f t="shared" si="198"/>
        <v>42480</v>
      </c>
      <c r="E1561" s="53">
        <f t="shared" si="193"/>
        <v>174.91523820964022</v>
      </c>
      <c r="F1561" s="81">
        <f t="shared" si="199"/>
        <v>10560.79</v>
      </c>
      <c r="H1561" s="64">
        <f t="shared" si="200"/>
        <v>42480</v>
      </c>
      <c r="I1561" s="70">
        <f t="shared" si="194"/>
        <v>8.0800365622481163E-2</v>
      </c>
      <c r="J1561" s="70">
        <f t="shared" si="195"/>
        <v>-5.2450479436752628E-2</v>
      </c>
      <c r="K1561" s="115">
        <f t="shared" si="196"/>
        <v>1</v>
      </c>
      <c r="L1561" s="129">
        <f t="shared" si="197"/>
        <v>0.13325084505923379</v>
      </c>
    </row>
    <row r="1562" spans="1:12">
      <c r="A1562" s="80">
        <v>42115</v>
      </c>
      <c r="B1562" s="52">
        <v>161.84363564799509</v>
      </c>
      <c r="C1562" s="53">
        <v>11052.56</v>
      </c>
      <c r="D1562" s="54">
        <f t="shared" si="198"/>
        <v>42481</v>
      </c>
      <c r="E1562" s="53">
        <f t="shared" si="193"/>
        <v>174.94567346108869</v>
      </c>
      <c r="F1562" s="81">
        <f t="shared" si="199"/>
        <v>10557.22</v>
      </c>
      <c r="H1562" s="64">
        <f t="shared" si="200"/>
        <v>42481</v>
      </c>
      <c r="I1562" s="70">
        <f t="shared" si="194"/>
        <v>8.095491528372567E-2</v>
      </c>
      <c r="J1562" s="70">
        <f t="shared" si="195"/>
        <v>-4.4816766432392185E-2</v>
      </c>
      <c r="K1562" s="115">
        <f t="shared" si="196"/>
        <v>1</v>
      </c>
      <c r="L1562" s="129">
        <f t="shared" si="197"/>
        <v>0.12577168171611786</v>
      </c>
    </row>
    <row r="1563" spans="1:12">
      <c r="A1563" s="80">
        <v>42116</v>
      </c>
      <c r="B1563" s="52">
        <v>161.91112444406028</v>
      </c>
      <c r="C1563" s="53">
        <v>11121.12</v>
      </c>
      <c r="D1563" s="54">
        <f t="shared" si="198"/>
        <v>42482</v>
      </c>
      <c r="E1563" s="53">
        <f t="shared" si="193"/>
        <v>174.98013775876052</v>
      </c>
      <c r="F1563" s="81">
        <f t="shared" si="199"/>
        <v>10540.19</v>
      </c>
      <c r="H1563" s="64">
        <f t="shared" si="200"/>
        <v>42482</v>
      </c>
      <c r="I1563" s="70">
        <f t="shared" si="194"/>
        <v>8.0717204327831915E-2</v>
      </c>
      <c r="J1563" s="70">
        <f t="shared" si="195"/>
        <v>-5.2236645229976841E-2</v>
      </c>
      <c r="K1563" s="115">
        <f t="shared" si="196"/>
        <v>1</v>
      </c>
      <c r="L1563" s="129">
        <f t="shared" si="197"/>
        <v>0.13295384955780876</v>
      </c>
    </row>
    <row r="1564" spans="1:12">
      <c r="A1564" s="80">
        <v>42117</v>
      </c>
      <c r="B1564" s="52">
        <v>161.94674489143799</v>
      </c>
      <c r="C1564" s="53">
        <v>11079.67</v>
      </c>
      <c r="D1564" s="54">
        <f t="shared" si="198"/>
        <v>42482</v>
      </c>
      <c r="E1564" s="53">
        <f t="shared" si="193"/>
        <v>174.98013775876052</v>
      </c>
      <c r="F1564" s="81">
        <f t="shared" si="199"/>
        <v>10540.19</v>
      </c>
      <c r="H1564" s="64">
        <f t="shared" si="200"/>
        <v>42482</v>
      </c>
      <c r="I1564" s="70">
        <f t="shared" si="194"/>
        <v>8.0479498838087471E-2</v>
      </c>
      <c r="J1564" s="70">
        <f t="shared" si="195"/>
        <v>-4.8690980868563716E-2</v>
      </c>
      <c r="K1564" s="115">
        <f t="shared" si="196"/>
        <v>1</v>
      </c>
      <c r="L1564" s="129">
        <f t="shared" si="197"/>
        <v>0.12917047970665119</v>
      </c>
    </row>
    <row r="1565" spans="1:12">
      <c r="A1565" s="80">
        <v>42118</v>
      </c>
      <c r="B1565" s="52">
        <v>161.97945813390606</v>
      </c>
      <c r="C1565" s="53">
        <v>10957.58</v>
      </c>
      <c r="D1565" s="54">
        <f t="shared" si="198"/>
        <v>42482</v>
      </c>
      <c r="E1565" s="53">
        <f t="shared" si="193"/>
        <v>174.98013775876052</v>
      </c>
      <c r="F1565" s="81">
        <f t="shared" si="199"/>
        <v>10540.19</v>
      </c>
      <c r="H1565" s="64">
        <f t="shared" si="200"/>
        <v>42482</v>
      </c>
      <c r="I1565" s="70">
        <f t="shared" si="194"/>
        <v>8.0261286058303627E-2</v>
      </c>
      <c r="J1565" s="70">
        <f t="shared" si="195"/>
        <v>-3.809143989822561E-2</v>
      </c>
      <c r="K1565" s="115">
        <f t="shared" si="196"/>
        <v>1</v>
      </c>
      <c r="L1565" s="129">
        <f t="shared" si="197"/>
        <v>0.11835272595652924</v>
      </c>
    </row>
    <row r="1566" spans="1:12">
      <c r="A1566" s="80">
        <v>42121</v>
      </c>
      <c r="B1566" s="52">
        <v>162.08490676115122</v>
      </c>
      <c r="C1566" s="53">
        <v>10836.88</v>
      </c>
      <c r="D1566" s="54">
        <f t="shared" si="198"/>
        <v>42487</v>
      </c>
      <c r="E1566" s="53">
        <f t="shared" si="193"/>
        <v>175.14623738747608</v>
      </c>
      <c r="F1566" s="81">
        <f t="shared" si="199"/>
        <v>10647.74</v>
      </c>
      <c r="H1566" s="64">
        <f t="shared" si="200"/>
        <v>42487</v>
      </c>
      <c r="I1566" s="70">
        <f t="shared" si="194"/>
        <v>8.0583262731378724E-2</v>
      </c>
      <c r="J1566" s="70">
        <f t="shared" si="195"/>
        <v>-1.7453362960556884E-2</v>
      </c>
      <c r="K1566" s="115">
        <f t="shared" si="196"/>
        <v>1</v>
      </c>
      <c r="L1566" s="129">
        <f t="shared" si="197"/>
        <v>9.8036625691935608E-2</v>
      </c>
    </row>
    <row r="1567" spans="1:12">
      <c r="A1567" s="80">
        <v>42122</v>
      </c>
      <c r="B1567" s="52">
        <v>162.11554080852906</v>
      </c>
      <c r="C1567" s="53">
        <v>10931.63</v>
      </c>
      <c r="D1567" s="54">
        <f t="shared" si="198"/>
        <v>42488</v>
      </c>
      <c r="E1567" s="53">
        <f t="shared" si="193"/>
        <v>175.18021575752925</v>
      </c>
      <c r="F1567" s="81">
        <f t="shared" si="199"/>
        <v>10470.709999999999</v>
      </c>
      <c r="H1567" s="64">
        <f t="shared" si="200"/>
        <v>42488</v>
      </c>
      <c r="I1567" s="70">
        <f t="shared" si="194"/>
        <v>8.0588664626734197E-2</v>
      </c>
      <c r="J1567" s="70">
        <f t="shared" si="195"/>
        <v>-4.2163885898077402E-2</v>
      </c>
      <c r="K1567" s="115">
        <f t="shared" si="196"/>
        <v>1</v>
      </c>
      <c r="L1567" s="129">
        <f t="shared" si="197"/>
        <v>0.1227525505248116</v>
      </c>
    </row>
    <row r="1568" spans="1:12">
      <c r="A1568" s="80">
        <v>42123</v>
      </c>
      <c r="B1568" s="52">
        <v>162.14780180114997</v>
      </c>
      <c r="C1568" s="53">
        <v>10871.15</v>
      </c>
      <c r="D1568" s="54">
        <f t="shared" si="198"/>
        <v>42489</v>
      </c>
      <c r="E1568" s="53">
        <f t="shared" si="193"/>
        <v>175.21349999852316</v>
      </c>
      <c r="F1568" s="81">
        <f t="shared" si="199"/>
        <v>10474.15</v>
      </c>
      <c r="H1568" s="64">
        <f t="shared" si="200"/>
        <v>42489</v>
      </c>
      <c r="I1568" s="70">
        <f t="shared" si="194"/>
        <v>8.0578941263701687E-2</v>
      </c>
      <c r="J1568" s="70">
        <f t="shared" si="195"/>
        <v>-3.6518675577100868E-2</v>
      </c>
      <c r="K1568" s="115">
        <f t="shared" si="196"/>
        <v>1</v>
      </c>
      <c r="L1568" s="129">
        <f t="shared" si="197"/>
        <v>0.11709761684080255</v>
      </c>
    </row>
    <row r="1569" spans="1:12">
      <c r="A1569" s="80">
        <v>42124</v>
      </c>
      <c r="B1569" s="52">
        <v>162.18006921370841</v>
      </c>
      <c r="C1569" s="53">
        <v>10794.27</v>
      </c>
      <c r="D1569" s="54">
        <f t="shared" si="198"/>
        <v>42489</v>
      </c>
      <c r="E1569" s="53">
        <f t="shared" si="193"/>
        <v>175.21349999852316</v>
      </c>
      <c r="F1569" s="81">
        <f t="shared" si="199"/>
        <v>10474.15</v>
      </c>
      <c r="H1569" s="64">
        <f t="shared" si="200"/>
        <v>42489</v>
      </c>
      <c r="I1569" s="70">
        <f t="shared" si="194"/>
        <v>8.0363948837882893E-2</v>
      </c>
      <c r="J1569" s="70">
        <f t="shared" si="195"/>
        <v>-2.9656475148388983E-2</v>
      </c>
      <c r="K1569" s="115">
        <f t="shared" si="196"/>
        <v>1</v>
      </c>
      <c r="L1569" s="129">
        <f t="shared" si="197"/>
        <v>0.11002042398627188</v>
      </c>
    </row>
    <row r="1570" spans="1:12">
      <c r="A1570" s="80">
        <v>42128</v>
      </c>
      <c r="B1570" s="52">
        <v>162.32408511517019</v>
      </c>
      <c r="C1570" s="53">
        <v>10992.81</v>
      </c>
      <c r="D1570" s="54">
        <f t="shared" si="198"/>
        <v>42494</v>
      </c>
      <c r="E1570" s="53">
        <f t="shared" si="193"/>
        <v>175.38788401388325</v>
      </c>
      <c r="F1570" s="81">
        <f t="shared" si="199"/>
        <v>10283.01</v>
      </c>
      <c r="H1570" s="64">
        <f t="shared" si="200"/>
        <v>42494</v>
      </c>
      <c r="I1570" s="70">
        <f t="shared" si="194"/>
        <v>8.0479732194049802E-2</v>
      </c>
      <c r="J1570" s="70">
        <f t="shared" si="195"/>
        <v>-6.4569477685869181E-2</v>
      </c>
      <c r="K1570" s="115">
        <f t="shared" si="196"/>
        <v>1</v>
      </c>
      <c r="L1570" s="129">
        <f t="shared" si="197"/>
        <v>0.14504920987991898</v>
      </c>
    </row>
    <row r="1571" spans="1:12">
      <c r="A1571" s="80">
        <v>42129</v>
      </c>
      <c r="B1571" s="52">
        <v>162.35411507091652</v>
      </c>
      <c r="C1571" s="53">
        <v>10983.33</v>
      </c>
      <c r="D1571" s="54">
        <f t="shared" si="198"/>
        <v>42495</v>
      </c>
      <c r="E1571" s="53">
        <f t="shared" si="193"/>
        <v>175.4240139179901</v>
      </c>
      <c r="F1571" s="81">
        <f t="shared" si="199"/>
        <v>10322.82</v>
      </c>
      <c r="H1571" s="64">
        <f t="shared" si="200"/>
        <v>42495</v>
      </c>
      <c r="I1571" s="70">
        <f t="shared" si="194"/>
        <v>8.0502418071538351E-2</v>
      </c>
      <c r="J1571" s="70">
        <f t="shared" si="195"/>
        <v>-6.0137499283004381E-2</v>
      </c>
      <c r="K1571" s="115">
        <f t="shared" si="196"/>
        <v>1</v>
      </c>
      <c r="L1571" s="129">
        <f t="shared" si="197"/>
        <v>0.14063991735454273</v>
      </c>
    </row>
    <row r="1572" spans="1:12">
      <c r="A1572" s="80">
        <v>42130</v>
      </c>
      <c r="B1572" s="52">
        <v>162.38983297623213</v>
      </c>
      <c r="C1572" s="53">
        <v>10682.81</v>
      </c>
      <c r="D1572" s="54">
        <f t="shared" si="198"/>
        <v>42496</v>
      </c>
      <c r="E1572" s="53">
        <f t="shared" si="193"/>
        <v>175.46067753689894</v>
      </c>
      <c r="F1572" s="81">
        <f t="shared" si="199"/>
        <v>10320.120000000001</v>
      </c>
      <c r="H1572" s="64">
        <f t="shared" si="200"/>
        <v>42496</v>
      </c>
      <c r="I1572" s="70">
        <f t="shared" si="194"/>
        <v>8.0490535159180254E-2</v>
      </c>
      <c r="J1572" s="70">
        <f t="shared" si="195"/>
        <v>-3.395080507843895E-2</v>
      </c>
      <c r="K1572" s="115">
        <f t="shared" si="196"/>
        <v>1</v>
      </c>
      <c r="L1572" s="129">
        <f t="shared" si="197"/>
        <v>0.1144413402376192</v>
      </c>
    </row>
    <row r="1573" spans="1:12">
      <c r="A1573" s="80">
        <v>42131</v>
      </c>
      <c r="B1573" s="52">
        <v>162.4229605021593</v>
      </c>
      <c r="C1573" s="53">
        <v>10630.43</v>
      </c>
      <c r="D1573" s="54">
        <f t="shared" si="198"/>
        <v>42496</v>
      </c>
      <c r="E1573" s="53">
        <f t="shared" si="193"/>
        <v>175.46067753689894</v>
      </c>
      <c r="F1573" s="81">
        <f t="shared" si="199"/>
        <v>10320.120000000001</v>
      </c>
      <c r="H1573" s="64">
        <f t="shared" si="200"/>
        <v>42496</v>
      </c>
      <c r="I1573" s="70">
        <f t="shared" si="194"/>
        <v>8.0270160046530536E-2</v>
      </c>
      <c r="J1573" s="70">
        <f t="shared" si="195"/>
        <v>-2.9190728879264438E-2</v>
      </c>
      <c r="K1573" s="115">
        <f t="shared" si="196"/>
        <v>1</v>
      </c>
      <c r="L1573" s="129">
        <f t="shared" si="197"/>
        <v>0.10946088892579497</v>
      </c>
    </row>
    <row r="1574" spans="1:12">
      <c r="A1574" s="80">
        <v>42132</v>
      </c>
      <c r="B1574" s="52">
        <v>162.4591808223513</v>
      </c>
      <c r="C1574" s="53">
        <v>10812.25</v>
      </c>
      <c r="D1574" s="54">
        <f t="shared" si="198"/>
        <v>42496</v>
      </c>
      <c r="E1574" s="53">
        <f t="shared" si="193"/>
        <v>175.46067753689894</v>
      </c>
      <c r="F1574" s="81">
        <f t="shared" si="199"/>
        <v>10320.120000000001</v>
      </c>
      <c r="H1574" s="64">
        <f t="shared" si="200"/>
        <v>42496</v>
      </c>
      <c r="I1574" s="70">
        <f t="shared" si="194"/>
        <v>8.0029313509617728E-2</v>
      </c>
      <c r="J1574" s="70">
        <f t="shared" si="195"/>
        <v>-4.5515965687067839E-2</v>
      </c>
      <c r="K1574" s="115">
        <f t="shared" si="196"/>
        <v>1</v>
      </c>
      <c r="L1574" s="129">
        <f t="shared" si="197"/>
        <v>0.12554527919668557</v>
      </c>
    </row>
    <row r="1575" spans="1:12">
      <c r="A1575" s="80">
        <v>42135</v>
      </c>
      <c r="B1575" s="52">
        <v>162.58297471813793</v>
      </c>
      <c r="C1575" s="53">
        <v>10988.82</v>
      </c>
      <c r="D1575" s="54">
        <f t="shared" si="198"/>
        <v>42501</v>
      </c>
      <c r="E1575" s="53">
        <f t="shared" si="193"/>
        <v>175.65725287827394</v>
      </c>
      <c r="F1575" s="81">
        <f t="shared" si="199"/>
        <v>10474.1</v>
      </c>
      <c r="H1575" s="64">
        <f t="shared" si="200"/>
        <v>42501</v>
      </c>
      <c r="I1575" s="70">
        <f t="shared" si="194"/>
        <v>8.0416034844990492E-2</v>
      </c>
      <c r="J1575" s="70">
        <f t="shared" si="195"/>
        <v>-4.6840334085006319E-2</v>
      </c>
      <c r="K1575" s="115">
        <f t="shared" si="196"/>
        <v>1</v>
      </c>
      <c r="L1575" s="129">
        <f t="shared" si="197"/>
        <v>0.12725636892999681</v>
      </c>
    </row>
    <row r="1576" spans="1:12">
      <c r="A1576" s="80">
        <v>42136</v>
      </c>
      <c r="B1576" s="52">
        <v>162.62540887453937</v>
      </c>
      <c r="C1576" s="53">
        <v>10727.03</v>
      </c>
      <c r="D1576" s="54">
        <f t="shared" si="198"/>
        <v>42502</v>
      </c>
      <c r="E1576" s="53">
        <f t="shared" si="193"/>
        <v>175.69361392961974</v>
      </c>
      <c r="F1576" s="81">
        <f t="shared" si="199"/>
        <v>10542.93</v>
      </c>
      <c r="H1576" s="64">
        <f t="shared" si="200"/>
        <v>42502</v>
      </c>
      <c r="I1576" s="70">
        <f t="shared" si="194"/>
        <v>8.0357707602519257E-2</v>
      </c>
      <c r="J1576" s="70">
        <f t="shared" si="195"/>
        <v>-1.7162252739108652E-2</v>
      </c>
      <c r="K1576" s="115">
        <f t="shared" si="196"/>
        <v>1</v>
      </c>
      <c r="L1576" s="129">
        <f t="shared" si="197"/>
        <v>9.7519960341627909E-2</v>
      </c>
    </row>
    <row r="1577" spans="1:12">
      <c r="A1577" s="80">
        <v>42137</v>
      </c>
      <c r="B1577" s="52">
        <v>162.6654147251225</v>
      </c>
      <c r="C1577" s="53">
        <v>10870.3</v>
      </c>
      <c r="D1577" s="54">
        <f t="shared" si="198"/>
        <v>42503</v>
      </c>
      <c r="E1577" s="53">
        <f t="shared" si="193"/>
        <v>175.72840126517781</v>
      </c>
      <c r="F1577" s="81">
        <f t="shared" si="199"/>
        <v>10428.780000000001</v>
      </c>
      <c r="H1577" s="64">
        <f t="shared" si="200"/>
        <v>42503</v>
      </c>
      <c r="I1577" s="70">
        <f t="shared" si="194"/>
        <v>8.0305863186280746E-2</v>
      </c>
      <c r="J1577" s="70">
        <f t="shared" si="195"/>
        <v>-4.0617094284426281E-2</v>
      </c>
      <c r="K1577" s="115">
        <f t="shared" si="196"/>
        <v>1</v>
      </c>
      <c r="L1577" s="129">
        <f t="shared" si="197"/>
        <v>0.12092295747070703</v>
      </c>
    </row>
    <row r="1578" spans="1:12">
      <c r="A1578" s="80">
        <v>42138</v>
      </c>
      <c r="B1578" s="52">
        <v>162.7034784321682</v>
      </c>
      <c r="C1578" s="53">
        <v>10855.42</v>
      </c>
      <c r="D1578" s="54">
        <f t="shared" si="198"/>
        <v>42503</v>
      </c>
      <c r="E1578" s="53">
        <f t="shared" si="193"/>
        <v>175.72840126517781</v>
      </c>
      <c r="F1578" s="81">
        <f t="shared" si="199"/>
        <v>10428.780000000001</v>
      </c>
      <c r="H1578" s="64">
        <f t="shared" si="200"/>
        <v>42503</v>
      </c>
      <c r="I1578" s="70">
        <f t="shared" si="194"/>
        <v>8.0053130753684254E-2</v>
      </c>
      <c r="J1578" s="70">
        <f t="shared" si="195"/>
        <v>-3.9302026084665487E-2</v>
      </c>
      <c r="K1578" s="115">
        <f t="shared" si="196"/>
        <v>1</v>
      </c>
      <c r="L1578" s="129">
        <f t="shared" si="197"/>
        <v>0.11935515683834974</v>
      </c>
    </row>
    <row r="1579" spans="1:12">
      <c r="A1579" s="80">
        <v>42139</v>
      </c>
      <c r="B1579" s="52">
        <v>162.74138834264289</v>
      </c>
      <c r="C1579" s="53">
        <v>10905.75</v>
      </c>
      <c r="D1579" s="54">
        <f t="shared" si="198"/>
        <v>42503</v>
      </c>
      <c r="E1579" s="53">
        <f t="shared" si="193"/>
        <v>175.72840126517781</v>
      </c>
      <c r="F1579" s="81">
        <f t="shared" si="199"/>
        <v>10428.780000000001</v>
      </c>
      <c r="H1579" s="64">
        <f t="shared" si="200"/>
        <v>42503</v>
      </c>
      <c r="I1579" s="70">
        <f t="shared" si="194"/>
        <v>7.9801536995564248E-2</v>
      </c>
      <c r="J1579" s="70">
        <f t="shared" si="195"/>
        <v>-4.3735644040987509E-2</v>
      </c>
      <c r="K1579" s="115">
        <f t="shared" si="196"/>
        <v>1</v>
      </c>
      <c r="L1579" s="129">
        <f t="shared" si="197"/>
        <v>0.12353718103655176</v>
      </c>
    </row>
    <row r="1580" spans="1:12">
      <c r="A1580" s="80">
        <v>42142</v>
      </c>
      <c r="B1580" s="52">
        <v>162.85612102142446</v>
      </c>
      <c r="C1580" s="53">
        <v>11052.7</v>
      </c>
      <c r="D1580" s="54">
        <f t="shared" si="198"/>
        <v>42508</v>
      </c>
      <c r="E1580" s="53">
        <f t="shared" si="193"/>
        <v>175.96044201304215</v>
      </c>
      <c r="F1580" s="81">
        <f t="shared" si="199"/>
        <v>10502.51</v>
      </c>
      <c r="H1580" s="64">
        <f t="shared" si="200"/>
        <v>42508</v>
      </c>
      <c r="I1580" s="70">
        <f t="shared" si="194"/>
        <v>8.0465633771872547E-2</v>
      </c>
      <c r="J1580" s="70">
        <f t="shared" si="195"/>
        <v>-4.9778787083699094E-2</v>
      </c>
      <c r="K1580" s="115">
        <f t="shared" si="196"/>
        <v>1</v>
      </c>
      <c r="L1580" s="129">
        <f t="shared" si="197"/>
        <v>0.13024442085557164</v>
      </c>
    </row>
    <row r="1581" spans="1:12">
      <c r="A1581" s="80">
        <v>42143</v>
      </c>
      <c r="B1581" s="52">
        <v>162.89764933228491</v>
      </c>
      <c r="C1581" s="53">
        <v>11042.12</v>
      </c>
      <c r="D1581" s="54">
        <f t="shared" si="198"/>
        <v>42509</v>
      </c>
      <c r="E1581" s="53">
        <f t="shared" si="193"/>
        <v>175.99809754763294</v>
      </c>
      <c r="F1581" s="81">
        <f t="shared" si="199"/>
        <v>10386.75</v>
      </c>
      <c r="H1581" s="64">
        <f t="shared" si="200"/>
        <v>42509</v>
      </c>
      <c r="I1581" s="70">
        <f t="shared" si="194"/>
        <v>8.0421345974276193E-2</v>
      </c>
      <c r="J1581" s="70">
        <f t="shared" si="195"/>
        <v>-5.9351827366484033E-2</v>
      </c>
      <c r="K1581" s="115">
        <f t="shared" si="196"/>
        <v>1</v>
      </c>
      <c r="L1581" s="129">
        <f t="shared" si="197"/>
        <v>0.13977317334076023</v>
      </c>
    </row>
    <row r="1582" spans="1:12">
      <c r="A1582" s="80">
        <v>42144</v>
      </c>
      <c r="B1582" s="52">
        <v>162.93348681513802</v>
      </c>
      <c r="C1582" s="53">
        <v>11118.14</v>
      </c>
      <c r="D1582" s="54">
        <f t="shared" si="198"/>
        <v>42510</v>
      </c>
      <c r="E1582" s="53">
        <f t="shared" si="193"/>
        <v>176.03892910626399</v>
      </c>
      <c r="F1582" s="81">
        <f t="shared" si="199"/>
        <v>10341.790000000001</v>
      </c>
      <c r="H1582" s="64">
        <f t="shared" si="200"/>
        <v>42510</v>
      </c>
      <c r="I1582" s="70">
        <f t="shared" si="194"/>
        <v>8.0434308178743086E-2</v>
      </c>
      <c r="J1582" s="70">
        <f t="shared" si="195"/>
        <v>-6.9827327232792391E-2</v>
      </c>
      <c r="K1582" s="115">
        <f t="shared" si="196"/>
        <v>1</v>
      </c>
      <c r="L1582" s="129">
        <f t="shared" si="197"/>
        <v>0.15026163541153548</v>
      </c>
    </row>
    <row r="1583" spans="1:12">
      <c r="A1583" s="80">
        <v>42145</v>
      </c>
      <c r="B1583" s="52">
        <v>162.97943405841988</v>
      </c>
      <c r="C1583" s="53">
        <v>11116</v>
      </c>
      <c r="D1583" s="54">
        <f t="shared" si="198"/>
        <v>42510</v>
      </c>
      <c r="E1583" s="53">
        <f t="shared" si="193"/>
        <v>176.03892910626399</v>
      </c>
      <c r="F1583" s="81">
        <f t="shared" si="199"/>
        <v>10341.790000000001</v>
      </c>
      <c r="H1583" s="64">
        <f t="shared" si="200"/>
        <v>42510</v>
      </c>
      <c r="I1583" s="70">
        <f t="shared" si="194"/>
        <v>8.0129711600071873E-2</v>
      </c>
      <c r="J1583" s="70">
        <f t="shared" si="195"/>
        <v>-6.964825476790204E-2</v>
      </c>
      <c r="K1583" s="115">
        <f t="shared" si="196"/>
        <v>1</v>
      </c>
      <c r="L1583" s="129">
        <f t="shared" si="197"/>
        <v>0.14977796636797391</v>
      </c>
    </row>
    <row r="1584" spans="1:12">
      <c r="A1584" s="80">
        <v>42146</v>
      </c>
      <c r="B1584" s="52">
        <v>163.01838614315986</v>
      </c>
      <c r="C1584" s="53">
        <v>11166.12</v>
      </c>
      <c r="D1584" s="54">
        <f t="shared" si="198"/>
        <v>42510</v>
      </c>
      <c r="E1584" s="53">
        <f t="shared" si="193"/>
        <v>176.03892910626399</v>
      </c>
      <c r="F1584" s="81">
        <f t="shared" si="199"/>
        <v>10341.790000000001</v>
      </c>
      <c r="H1584" s="64">
        <f t="shared" si="200"/>
        <v>42510</v>
      </c>
      <c r="I1584" s="70">
        <f t="shared" si="194"/>
        <v>7.9871622282346344E-2</v>
      </c>
      <c r="J1584" s="70">
        <f t="shared" si="195"/>
        <v>-7.3824211095707359E-2</v>
      </c>
      <c r="K1584" s="115">
        <f t="shared" si="196"/>
        <v>1</v>
      </c>
      <c r="L1584" s="129">
        <f t="shared" si="197"/>
        <v>0.1536958333780537</v>
      </c>
    </row>
    <row r="1585" spans="1:12">
      <c r="A1585" s="80">
        <v>42149</v>
      </c>
      <c r="B1585" s="52">
        <v>163.12744544348965</v>
      </c>
      <c r="C1585" s="53">
        <v>11049</v>
      </c>
      <c r="D1585" s="54">
        <f t="shared" si="198"/>
        <v>42515</v>
      </c>
      <c r="E1585" s="53">
        <f t="shared" si="193"/>
        <v>176.21730805395353</v>
      </c>
      <c r="F1585" s="81">
        <f t="shared" si="199"/>
        <v>10588.92</v>
      </c>
      <c r="H1585" s="64">
        <f t="shared" si="200"/>
        <v>42515</v>
      </c>
      <c r="I1585" s="70">
        <f t="shared" si="194"/>
        <v>8.0243165549959139E-2</v>
      </c>
      <c r="J1585" s="70">
        <f t="shared" si="195"/>
        <v>-4.1639967417865908E-2</v>
      </c>
      <c r="K1585" s="115">
        <f t="shared" si="196"/>
        <v>1</v>
      </c>
      <c r="L1585" s="129">
        <f t="shared" si="197"/>
        <v>0.12188313296782505</v>
      </c>
    </row>
    <row r="1586" spans="1:12">
      <c r="A1586" s="80">
        <v>42150</v>
      </c>
      <c r="B1586" s="52">
        <v>163.16855355974138</v>
      </c>
      <c r="C1586" s="53">
        <v>11008.25</v>
      </c>
      <c r="D1586" s="54">
        <f t="shared" si="198"/>
        <v>42516</v>
      </c>
      <c r="E1586" s="53">
        <f t="shared" si="193"/>
        <v>176.25202286364015</v>
      </c>
      <c r="F1586" s="81">
        <f t="shared" si="199"/>
        <v>10768.78</v>
      </c>
      <c r="H1586" s="64">
        <f t="shared" si="200"/>
        <v>42516</v>
      </c>
      <c r="I1586" s="70">
        <f t="shared" si="194"/>
        <v>8.0183767144252238E-2</v>
      </c>
      <c r="J1586" s="70">
        <f t="shared" si="195"/>
        <v>-2.1753684736447565E-2</v>
      </c>
      <c r="K1586" s="115">
        <f t="shared" si="196"/>
        <v>1</v>
      </c>
      <c r="L1586" s="129">
        <f t="shared" si="197"/>
        <v>0.1019374518806998</v>
      </c>
    </row>
    <row r="1587" spans="1:12">
      <c r="A1587" s="80">
        <v>42151</v>
      </c>
      <c r="B1587" s="52">
        <v>163.20298212454247</v>
      </c>
      <c r="C1587" s="53">
        <v>11001.96</v>
      </c>
      <c r="D1587" s="54">
        <f t="shared" si="198"/>
        <v>42517</v>
      </c>
      <c r="E1587" s="53">
        <f t="shared" si="193"/>
        <v>176.28603950405287</v>
      </c>
      <c r="F1587" s="81">
        <f t="shared" si="199"/>
        <v>10884.88</v>
      </c>
      <c r="H1587" s="64">
        <f t="shared" si="200"/>
        <v>42517</v>
      </c>
      <c r="I1587" s="70">
        <f t="shared" si="194"/>
        <v>8.0164327938116564E-2</v>
      </c>
      <c r="J1587" s="70">
        <f t="shared" si="195"/>
        <v>-1.064174019901909E-2</v>
      </c>
      <c r="K1587" s="115">
        <f t="shared" si="196"/>
        <v>1</v>
      </c>
      <c r="L1587" s="129">
        <f t="shared" si="197"/>
        <v>9.0806068137135654E-2</v>
      </c>
    </row>
    <row r="1588" spans="1:12">
      <c r="A1588" s="80">
        <v>42152</v>
      </c>
      <c r="B1588" s="52">
        <v>163.23953959253836</v>
      </c>
      <c r="C1588" s="53">
        <v>10984.45</v>
      </c>
      <c r="D1588" s="54">
        <f t="shared" si="198"/>
        <v>42517</v>
      </c>
      <c r="E1588" s="53">
        <f t="shared" si="193"/>
        <v>176.28603950405287</v>
      </c>
      <c r="F1588" s="81">
        <f t="shared" si="199"/>
        <v>10884.88</v>
      </c>
      <c r="H1588" s="64">
        <f t="shared" si="200"/>
        <v>42517</v>
      </c>
      <c r="I1588" s="70">
        <f t="shared" si="194"/>
        <v>7.9922425314846057E-2</v>
      </c>
      <c r="J1588" s="70">
        <f t="shared" si="195"/>
        <v>-9.0646322756261499E-3</v>
      </c>
      <c r="K1588" s="115">
        <f t="shared" si="196"/>
        <v>1</v>
      </c>
      <c r="L1588" s="129">
        <f t="shared" si="197"/>
        <v>8.8987057590472207E-2</v>
      </c>
    </row>
    <row r="1589" spans="1:12">
      <c r="A1589" s="80">
        <v>42153</v>
      </c>
      <c r="B1589" s="52">
        <v>163.28100243559487</v>
      </c>
      <c r="C1589" s="53">
        <v>11135.85</v>
      </c>
      <c r="D1589" s="54">
        <f t="shared" si="198"/>
        <v>42517</v>
      </c>
      <c r="E1589" s="53">
        <f t="shared" si="193"/>
        <v>176.28603950405287</v>
      </c>
      <c r="F1589" s="81">
        <f t="shared" si="199"/>
        <v>10884.88</v>
      </c>
      <c r="H1589" s="64">
        <f t="shared" si="200"/>
        <v>42517</v>
      </c>
      <c r="I1589" s="70">
        <f t="shared" si="194"/>
        <v>7.9648194673398898E-2</v>
      </c>
      <c r="J1589" s="70">
        <f t="shared" si="195"/>
        <v>-2.2537121099871271E-2</v>
      </c>
      <c r="K1589" s="115">
        <f t="shared" si="196"/>
        <v>1</v>
      </c>
      <c r="L1589" s="129">
        <f t="shared" si="197"/>
        <v>0.10218531577327017</v>
      </c>
    </row>
    <row r="1590" spans="1:12">
      <c r="A1590" s="80">
        <v>42156</v>
      </c>
      <c r="B1590" s="52">
        <v>163.41179051854579</v>
      </c>
      <c r="C1590" s="53">
        <v>11136.64</v>
      </c>
      <c r="D1590" s="54">
        <f t="shared" si="198"/>
        <v>42522</v>
      </c>
      <c r="E1590" s="53">
        <f t="shared" si="193"/>
        <v>176.4773715687827</v>
      </c>
      <c r="F1590" s="81">
        <f t="shared" si="199"/>
        <v>10934.62</v>
      </c>
      <c r="H1590" s="64">
        <f t="shared" si="200"/>
        <v>42522</v>
      </c>
      <c r="I1590" s="70">
        <f t="shared" si="194"/>
        <v>7.995494700092709E-2</v>
      </c>
      <c r="J1590" s="70">
        <f t="shared" si="195"/>
        <v>-1.8140121257398834E-2</v>
      </c>
      <c r="K1590" s="115">
        <f t="shared" si="196"/>
        <v>1</v>
      </c>
      <c r="L1590" s="129">
        <f t="shared" si="197"/>
        <v>9.8095068258325924E-2</v>
      </c>
    </row>
    <row r="1591" spans="1:12">
      <c r="A1591" s="80">
        <v>42157</v>
      </c>
      <c r="B1591" s="52">
        <v>163.44512652381158</v>
      </c>
      <c r="C1591" s="53">
        <v>10876.52</v>
      </c>
      <c r="D1591" s="54">
        <f t="shared" si="198"/>
        <v>42523</v>
      </c>
      <c r="E1591" s="53">
        <f t="shared" si="193"/>
        <v>176.51584363578471</v>
      </c>
      <c r="F1591" s="81">
        <f t="shared" si="199"/>
        <v>10986.77</v>
      </c>
      <c r="H1591" s="64">
        <f t="shared" si="200"/>
        <v>42523</v>
      </c>
      <c r="I1591" s="70">
        <f t="shared" si="194"/>
        <v>7.9970063286462834E-2</v>
      </c>
      <c r="J1591" s="70">
        <f t="shared" si="195"/>
        <v>1.0136514252720552E-2</v>
      </c>
      <c r="K1591" s="115">
        <f t="shared" si="196"/>
        <v>1</v>
      </c>
      <c r="L1591" s="129">
        <f t="shared" si="197"/>
        <v>6.9833549033742282E-2</v>
      </c>
    </row>
    <row r="1592" spans="1:12">
      <c r="A1592" s="80">
        <v>42158</v>
      </c>
      <c r="B1592" s="52">
        <v>163.48615125056907</v>
      </c>
      <c r="C1592" s="53">
        <v>10752.52</v>
      </c>
      <c r="D1592" s="54">
        <f t="shared" si="198"/>
        <v>42524</v>
      </c>
      <c r="E1592" s="53">
        <f t="shared" si="193"/>
        <v>176.55591273229001</v>
      </c>
      <c r="F1592" s="81">
        <f t="shared" si="199"/>
        <v>10992.21</v>
      </c>
      <c r="H1592" s="64">
        <f t="shared" si="200"/>
        <v>42524</v>
      </c>
      <c r="I1592" s="70">
        <f t="shared" si="194"/>
        <v>7.9944150509050793E-2</v>
      </c>
      <c r="J1592" s="70">
        <f t="shared" si="195"/>
        <v>2.2291518639351304E-2</v>
      </c>
      <c r="K1592" s="115">
        <f t="shared" si="196"/>
        <v>1</v>
      </c>
      <c r="L1592" s="129">
        <f t="shared" si="197"/>
        <v>5.7652631869699489E-2</v>
      </c>
    </row>
    <row r="1593" spans="1:12">
      <c r="A1593" s="80">
        <v>42159</v>
      </c>
      <c r="B1593" s="52">
        <v>163.53110994216297</v>
      </c>
      <c r="C1593" s="53">
        <v>10754.83</v>
      </c>
      <c r="D1593" s="54">
        <f t="shared" si="198"/>
        <v>42524</v>
      </c>
      <c r="E1593" s="53">
        <f t="shared" si="193"/>
        <v>176.55591273229001</v>
      </c>
      <c r="F1593" s="81">
        <f t="shared" si="199"/>
        <v>10992.21</v>
      </c>
      <c r="H1593" s="64">
        <f t="shared" si="200"/>
        <v>42524</v>
      </c>
      <c r="I1593" s="70">
        <f t="shared" si="194"/>
        <v>7.9647247515983954E-2</v>
      </c>
      <c r="J1593" s="70">
        <f t="shared" si="195"/>
        <v>2.2071943489576196E-2</v>
      </c>
      <c r="K1593" s="115">
        <f t="shared" si="196"/>
        <v>1</v>
      </c>
      <c r="L1593" s="129">
        <f t="shared" si="197"/>
        <v>5.7575304026407759E-2</v>
      </c>
    </row>
    <row r="1594" spans="1:12">
      <c r="A1594" s="80">
        <v>42160</v>
      </c>
      <c r="B1594" s="52">
        <v>163.56463381970113</v>
      </c>
      <c r="C1594" s="53">
        <v>10737.17</v>
      </c>
      <c r="D1594" s="54">
        <f t="shared" si="198"/>
        <v>42524</v>
      </c>
      <c r="E1594" s="53">
        <f t="shared" si="193"/>
        <v>176.55591273229001</v>
      </c>
      <c r="F1594" s="81">
        <f t="shared" si="199"/>
        <v>10992.21</v>
      </c>
      <c r="H1594" s="64">
        <f t="shared" si="200"/>
        <v>42524</v>
      </c>
      <c r="I1594" s="70">
        <f t="shared" si="194"/>
        <v>7.9425965193119286E-2</v>
      </c>
      <c r="J1594" s="70">
        <f t="shared" si="195"/>
        <v>2.3753000092203047E-2</v>
      </c>
      <c r="K1594" s="115">
        <f t="shared" si="196"/>
        <v>1</v>
      </c>
      <c r="L1594" s="129">
        <f t="shared" si="197"/>
        <v>5.5672965100916239E-2</v>
      </c>
    </row>
    <row r="1595" spans="1:12">
      <c r="A1595" s="80">
        <v>42163</v>
      </c>
      <c r="B1595" s="52">
        <v>163.65541219147107</v>
      </c>
      <c r="C1595" s="53">
        <v>10643.82</v>
      </c>
      <c r="D1595" s="54">
        <f t="shared" si="198"/>
        <v>42529</v>
      </c>
      <c r="E1595" s="53">
        <f t="shared" si="193"/>
        <v>176.7606063950866</v>
      </c>
      <c r="F1595" s="81">
        <f t="shared" si="199"/>
        <v>11068.75</v>
      </c>
      <c r="H1595" s="64">
        <f t="shared" si="200"/>
        <v>42529</v>
      </c>
      <c r="I1595" s="70">
        <f t="shared" si="194"/>
        <v>8.0077976207000745E-2</v>
      </c>
      <c r="J1595" s="70">
        <f t="shared" si="195"/>
        <v>3.9922696926479428E-2</v>
      </c>
      <c r="K1595" s="115">
        <f t="shared" si="196"/>
        <v>1</v>
      </c>
      <c r="L1595" s="129">
        <f t="shared" si="197"/>
        <v>4.0155279280521317E-2</v>
      </c>
    </row>
    <row r="1596" spans="1:12">
      <c r="A1596" s="80">
        <v>42164</v>
      </c>
      <c r="B1596" s="52">
        <v>163.69043444968003</v>
      </c>
      <c r="C1596" s="53">
        <v>10615.01</v>
      </c>
      <c r="D1596" s="54">
        <f t="shared" si="198"/>
        <v>42530</v>
      </c>
      <c r="E1596" s="53">
        <f t="shared" si="193"/>
        <v>176.79436767090806</v>
      </c>
      <c r="F1596" s="81">
        <f t="shared" si="199"/>
        <v>10986.64</v>
      </c>
      <c r="H1596" s="64">
        <f t="shared" si="200"/>
        <v>42530</v>
      </c>
      <c r="I1596" s="70">
        <f t="shared" si="194"/>
        <v>8.0053139728554434E-2</v>
      </c>
      <c r="J1596" s="70">
        <f t="shared" si="195"/>
        <v>3.5009858681244621E-2</v>
      </c>
      <c r="K1596" s="115">
        <f t="shared" si="196"/>
        <v>1</v>
      </c>
      <c r="L1596" s="129">
        <f t="shared" si="197"/>
        <v>4.5043281047309813E-2</v>
      </c>
    </row>
    <row r="1597" spans="1:12">
      <c r="A1597" s="80">
        <v>42165</v>
      </c>
      <c r="B1597" s="52">
        <v>163.72546420265223</v>
      </c>
      <c r="C1597" s="53">
        <v>10750.07</v>
      </c>
      <c r="D1597" s="54">
        <f t="shared" si="198"/>
        <v>42531</v>
      </c>
      <c r="E1597" s="53">
        <f t="shared" si="193"/>
        <v>176.82937295570687</v>
      </c>
      <c r="F1597" s="81">
        <f t="shared" si="199"/>
        <v>10941.7</v>
      </c>
      <c r="H1597" s="64">
        <f t="shared" si="200"/>
        <v>42531</v>
      </c>
      <c r="I1597" s="70">
        <f t="shared" si="194"/>
        <v>8.0035862575629668E-2</v>
      </c>
      <c r="J1597" s="70">
        <f t="shared" si="195"/>
        <v>1.782593043580194E-2</v>
      </c>
      <c r="K1597" s="115">
        <f t="shared" si="196"/>
        <v>1</v>
      </c>
      <c r="L1597" s="129">
        <f t="shared" si="197"/>
        <v>6.2209932139827728E-2</v>
      </c>
    </row>
    <row r="1598" spans="1:12">
      <c r="A1598" s="80">
        <v>42166</v>
      </c>
      <c r="B1598" s="52">
        <v>163.75902792281377</v>
      </c>
      <c r="C1598" s="53">
        <v>10539.53</v>
      </c>
      <c r="D1598" s="54">
        <f t="shared" si="198"/>
        <v>42531</v>
      </c>
      <c r="E1598" s="53">
        <f t="shared" si="193"/>
        <v>176.82937295570687</v>
      </c>
      <c r="F1598" s="81">
        <f t="shared" si="199"/>
        <v>10941.7</v>
      </c>
      <c r="H1598" s="64">
        <f t="shared" si="200"/>
        <v>42531</v>
      </c>
      <c r="I1598" s="70">
        <f t="shared" si="194"/>
        <v>7.9814500603005989E-2</v>
      </c>
      <c r="J1598" s="70">
        <f t="shared" si="195"/>
        <v>3.815824804331891E-2</v>
      </c>
      <c r="K1598" s="115">
        <f t="shared" si="196"/>
        <v>1</v>
      </c>
      <c r="L1598" s="129">
        <f t="shared" si="197"/>
        <v>4.1656252559687079E-2</v>
      </c>
    </row>
    <row r="1599" spans="1:12">
      <c r="A1599" s="80">
        <v>42167</v>
      </c>
      <c r="B1599" s="52">
        <v>163.79358107770548</v>
      </c>
      <c r="C1599" s="53">
        <v>10562.76</v>
      </c>
      <c r="D1599" s="54">
        <f t="shared" si="198"/>
        <v>42531</v>
      </c>
      <c r="E1599" s="53">
        <f t="shared" si="193"/>
        <v>176.82937295570687</v>
      </c>
      <c r="F1599" s="81">
        <f t="shared" si="199"/>
        <v>10941.7</v>
      </c>
      <c r="H1599" s="64">
        <f t="shared" si="200"/>
        <v>42531</v>
      </c>
      <c r="I1599" s="70">
        <f t="shared" si="194"/>
        <v>7.9586707807658641E-2</v>
      </c>
      <c r="J1599" s="70">
        <f t="shared" si="195"/>
        <v>3.5875093252142554E-2</v>
      </c>
      <c r="K1599" s="115">
        <f t="shared" si="196"/>
        <v>1</v>
      </c>
      <c r="L1599" s="129">
        <f t="shared" si="197"/>
        <v>4.3711614555516087E-2</v>
      </c>
    </row>
    <row r="1600" spans="1:12">
      <c r="A1600" s="80">
        <v>42170</v>
      </c>
      <c r="B1600" s="52">
        <v>163.90856417162203</v>
      </c>
      <c r="C1600" s="53">
        <v>10612.12</v>
      </c>
      <c r="D1600" s="54">
        <f t="shared" si="198"/>
        <v>42536</v>
      </c>
      <c r="E1600" s="53">
        <f t="shared" si="193"/>
        <v>177.03208350359819</v>
      </c>
      <c r="F1600" s="81">
        <f t="shared" si="199"/>
        <v>10990.64</v>
      </c>
      <c r="H1600" s="64">
        <f t="shared" si="200"/>
        <v>42536</v>
      </c>
      <c r="I1600" s="70">
        <f t="shared" si="194"/>
        <v>8.0066099036991467E-2</v>
      </c>
      <c r="J1600" s="70">
        <f t="shared" si="195"/>
        <v>3.5668650561810233E-2</v>
      </c>
      <c r="K1600" s="115">
        <f t="shared" si="196"/>
        <v>1</v>
      </c>
      <c r="L1600" s="129">
        <f t="shared" si="197"/>
        <v>4.4397448475181234E-2</v>
      </c>
    </row>
    <row r="1601" spans="1:12">
      <c r="A1601" s="80">
        <v>42171</v>
      </c>
      <c r="B1601" s="52">
        <v>163.94429623861146</v>
      </c>
      <c r="C1601" s="53">
        <v>10657.23</v>
      </c>
      <c r="D1601" s="54">
        <f t="shared" si="198"/>
        <v>42537</v>
      </c>
      <c r="E1601" s="53">
        <f t="shared" si="193"/>
        <v>177.0664277277979</v>
      </c>
      <c r="F1601" s="81">
        <f t="shared" si="199"/>
        <v>10913.97</v>
      </c>
      <c r="H1601" s="64">
        <f t="shared" si="200"/>
        <v>42537</v>
      </c>
      <c r="I1601" s="70">
        <f t="shared" si="194"/>
        <v>8.004018310028882E-2</v>
      </c>
      <c r="J1601" s="70">
        <f t="shared" si="195"/>
        <v>2.4090687730301319E-2</v>
      </c>
      <c r="K1601" s="115">
        <f t="shared" si="196"/>
        <v>1</v>
      </c>
      <c r="L1601" s="129">
        <f t="shared" si="197"/>
        <v>5.5949495369987501E-2</v>
      </c>
    </row>
    <row r="1602" spans="1:12">
      <c r="A1602" s="80">
        <v>42172</v>
      </c>
      <c r="B1602" s="52">
        <v>163.97954426230277</v>
      </c>
      <c r="C1602" s="53">
        <v>10715.85</v>
      </c>
      <c r="D1602" s="54">
        <f t="shared" si="198"/>
        <v>42538</v>
      </c>
      <c r="E1602" s="53">
        <f t="shared" ref="E1602:E1665" si="201">VLOOKUP(D1602,A:B,2,0)</f>
        <v>177.09670608693935</v>
      </c>
      <c r="F1602" s="81">
        <f t="shared" si="199"/>
        <v>10953.44</v>
      </c>
      <c r="H1602" s="64">
        <f t="shared" si="200"/>
        <v>42538</v>
      </c>
      <c r="I1602" s="70">
        <f t="shared" ref="I1602:I1665" si="202">(E1602/B1602)^(1/1)-1</f>
        <v>7.9992671547216121E-2</v>
      </c>
      <c r="J1602" s="70">
        <f t="shared" ref="J1602:J1665" si="203">(F1602/C1602)^(1/1)-1</f>
        <v>2.2171829579548108E-2</v>
      </c>
      <c r="K1602" s="115">
        <f t="shared" ref="K1602:K1665" si="204">IF(I1602&gt;J1602,1,0)</f>
        <v>1</v>
      </c>
      <c r="L1602" s="129">
        <f t="shared" ref="L1602:L1665" si="205">I1602-J1602</f>
        <v>5.7820841967668013E-2</v>
      </c>
    </row>
    <row r="1603" spans="1:12">
      <c r="A1603" s="80">
        <v>42173</v>
      </c>
      <c r="B1603" s="52">
        <v>164.01594772112898</v>
      </c>
      <c r="C1603" s="53">
        <v>10825.96</v>
      </c>
      <c r="D1603" s="54">
        <f t="shared" ref="D1603:D1666" si="206">VLOOKUP(EDATE(A1603,12),A:A,1,1)</f>
        <v>42538</v>
      </c>
      <c r="E1603" s="53">
        <f t="shared" si="201"/>
        <v>177.09670608693935</v>
      </c>
      <c r="F1603" s="81">
        <f t="shared" si="199"/>
        <v>10953.44</v>
      </c>
      <c r="H1603" s="64">
        <f t="shared" si="200"/>
        <v>42538</v>
      </c>
      <c r="I1603" s="70">
        <f t="shared" si="202"/>
        <v>7.9752966388678015E-2</v>
      </c>
      <c r="J1603" s="70">
        <f t="shared" si="203"/>
        <v>1.1775399133194808E-2</v>
      </c>
      <c r="K1603" s="115">
        <f t="shared" si="204"/>
        <v>1</v>
      </c>
      <c r="L1603" s="129">
        <f t="shared" si="205"/>
        <v>6.7977567255483207E-2</v>
      </c>
    </row>
    <row r="1604" spans="1:12">
      <c r="A1604" s="80">
        <v>42174</v>
      </c>
      <c r="B1604" s="52">
        <v>164.05170319773219</v>
      </c>
      <c r="C1604" s="53">
        <v>10894.44</v>
      </c>
      <c r="D1604" s="54">
        <f t="shared" si="206"/>
        <v>42538</v>
      </c>
      <c r="E1604" s="53">
        <f t="shared" si="201"/>
        <v>177.09670608693935</v>
      </c>
      <c r="F1604" s="81">
        <f t="shared" si="199"/>
        <v>10953.44</v>
      </c>
      <c r="H1604" s="64">
        <f t="shared" si="200"/>
        <v>42538</v>
      </c>
      <c r="I1604" s="70">
        <f t="shared" si="202"/>
        <v>7.9517631545001244E-2</v>
      </c>
      <c r="J1604" s="70">
        <f t="shared" si="203"/>
        <v>5.4156064928532199E-3</v>
      </c>
      <c r="K1604" s="115">
        <f t="shared" si="204"/>
        <v>1</v>
      </c>
      <c r="L1604" s="129">
        <f t="shared" si="205"/>
        <v>7.4102025052148024E-2</v>
      </c>
    </row>
    <row r="1605" spans="1:12">
      <c r="A1605" s="80">
        <v>42177</v>
      </c>
      <c r="B1605" s="52">
        <v>164.16342240760983</v>
      </c>
      <c r="C1605" s="53">
        <v>11064.89</v>
      </c>
      <c r="D1605" s="54">
        <f t="shared" si="206"/>
        <v>42543</v>
      </c>
      <c r="E1605" s="53">
        <f t="shared" si="201"/>
        <v>177.28377660492484</v>
      </c>
      <c r="F1605" s="81">
        <f t="shared" si="199"/>
        <v>11000.82</v>
      </c>
      <c r="H1605" s="64">
        <f t="shared" si="200"/>
        <v>42543</v>
      </c>
      <c r="I1605" s="70">
        <f t="shared" si="202"/>
        <v>7.99225187005288E-2</v>
      </c>
      <c r="J1605" s="70">
        <f t="shared" si="203"/>
        <v>-5.7903874326812321E-3</v>
      </c>
      <c r="K1605" s="115">
        <f t="shared" si="204"/>
        <v>1</v>
      </c>
      <c r="L1605" s="129">
        <f t="shared" si="205"/>
        <v>8.5712906133210032E-2</v>
      </c>
    </row>
    <row r="1606" spans="1:12">
      <c r="A1606" s="80">
        <v>42178</v>
      </c>
      <c r="B1606" s="52">
        <v>164.1992100336947</v>
      </c>
      <c r="C1606" s="53">
        <v>11102.6</v>
      </c>
      <c r="D1606" s="54">
        <f t="shared" si="206"/>
        <v>42544</v>
      </c>
      <c r="E1606" s="53">
        <f t="shared" si="201"/>
        <v>177.31763780625639</v>
      </c>
      <c r="F1606" s="81">
        <f t="shared" si="199"/>
        <v>11091.16</v>
      </c>
      <c r="H1606" s="64">
        <f t="shared" si="200"/>
        <v>42544</v>
      </c>
      <c r="I1606" s="70">
        <f t="shared" si="202"/>
        <v>7.9893367147562344E-2</v>
      </c>
      <c r="J1606" s="70">
        <f t="shared" si="203"/>
        <v>-1.0303892781871049E-3</v>
      </c>
      <c r="K1606" s="115">
        <f t="shared" si="204"/>
        <v>1</v>
      </c>
      <c r="L1606" s="129">
        <f t="shared" si="205"/>
        <v>8.0923756425749449E-2</v>
      </c>
    </row>
    <row r="1607" spans="1:12">
      <c r="A1607" s="80">
        <v>42179</v>
      </c>
      <c r="B1607" s="52">
        <v>164.234841262272</v>
      </c>
      <c r="C1607" s="53">
        <v>11075.71</v>
      </c>
      <c r="D1607" s="54">
        <f t="shared" si="206"/>
        <v>42545</v>
      </c>
      <c r="E1607" s="53">
        <f t="shared" si="201"/>
        <v>177.346363263581</v>
      </c>
      <c r="F1607" s="81">
        <f t="shared" si="199"/>
        <v>10847.29</v>
      </c>
      <c r="H1607" s="64">
        <f t="shared" si="200"/>
        <v>42545</v>
      </c>
      <c r="I1607" s="70">
        <f t="shared" si="202"/>
        <v>7.9833985898100535E-2</v>
      </c>
      <c r="J1607" s="70">
        <f t="shared" si="203"/>
        <v>-2.0623508560624892E-2</v>
      </c>
      <c r="K1607" s="115">
        <f t="shared" si="204"/>
        <v>1</v>
      </c>
      <c r="L1607" s="129">
        <f t="shared" si="205"/>
        <v>0.10045749445872543</v>
      </c>
    </row>
    <row r="1608" spans="1:12">
      <c r="A1608" s="80">
        <v>42180</v>
      </c>
      <c r="B1608" s="52">
        <v>164.26604588211183</v>
      </c>
      <c r="C1608" s="53">
        <v>11124.95</v>
      </c>
      <c r="D1608" s="54">
        <f t="shared" si="206"/>
        <v>42545</v>
      </c>
      <c r="E1608" s="53">
        <f t="shared" si="201"/>
        <v>177.346363263581</v>
      </c>
      <c r="F1608" s="81">
        <f t="shared" ref="F1608:F1671" si="207">VLOOKUP(D1608,A:C,3,0)</f>
        <v>10847.29</v>
      </c>
      <c r="H1608" s="64">
        <f t="shared" si="200"/>
        <v>42545</v>
      </c>
      <c r="I1608" s="70">
        <f t="shared" si="202"/>
        <v>7.9628856415381533E-2</v>
      </c>
      <c r="J1608" s="70">
        <f t="shared" si="203"/>
        <v>-2.495831441939067E-2</v>
      </c>
      <c r="K1608" s="115">
        <f t="shared" si="204"/>
        <v>1</v>
      </c>
      <c r="L1608" s="129">
        <f t="shared" si="205"/>
        <v>0.1045871708347722</v>
      </c>
    </row>
    <row r="1609" spans="1:12">
      <c r="A1609" s="80">
        <v>42181</v>
      </c>
      <c r="B1609" s="52">
        <v>164.29709216478355</v>
      </c>
      <c r="C1609" s="53">
        <v>11102.52</v>
      </c>
      <c r="D1609" s="54">
        <f t="shared" si="206"/>
        <v>42545</v>
      </c>
      <c r="E1609" s="53">
        <f t="shared" si="201"/>
        <v>177.346363263581</v>
      </c>
      <c r="F1609" s="81">
        <f t="shared" si="207"/>
        <v>10847.29</v>
      </c>
      <c r="H1609" s="64">
        <f t="shared" si="200"/>
        <v>42545</v>
      </c>
      <c r="I1609" s="70">
        <f t="shared" si="202"/>
        <v>7.9424845119653975E-2</v>
      </c>
      <c r="J1609" s="70">
        <f t="shared" si="203"/>
        <v>-2.298847468862919E-2</v>
      </c>
      <c r="K1609" s="115">
        <f t="shared" si="204"/>
        <v>1</v>
      </c>
      <c r="L1609" s="129">
        <f t="shared" si="205"/>
        <v>0.10241331980828317</v>
      </c>
    </row>
    <row r="1610" spans="1:12">
      <c r="A1610" s="80">
        <v>42184</v>
      </c>
      <c r="B1610" s="52">
        <v>164.41045715837726</v>
      </c>
      <c r="C1610" s="53">
        <v>11019.47</v>
      </c>
      <c r="D1610" s="54">
        <f t="shared" si="206"/>
        <v>42550</v>
      </c>
      <c r="E1610" s="53">
        <f t="shared" si="201"/>
        <v>177.51400144021005</v>
      </c>
      <c r="F1610" s="81">
        <f t="shared" si="207"/>
        <v>11009.02</v>
      </c>
      <c r="H1610" s="64">
        <f t="shared" si="200"/>
        <v>42550</v>
      </c>
      <c r="I1610" s="70">
        <f t="shared" si="202"/>
        <v>7.9700187617689711E-2</v>
      </c>
      <c r="J1610" s="70">
        <f t="shared" si="203"/>
        <v>-9.4832147099621622E-4</v>
      </c>
      <c r="K1610" s="115">
        <f t="shared" si="204"/>
        <v>1</v>
      </c>
      <c r="L1610" s="129">
        <f t="shared" si="205"/>
        <v>8.0648509088685927E-2</v>
      </c>
    </row>
    <row r="1611" spans="1:12">
      <c r="A1611" s="80">
        <v>42185</v>
      </c>
      <c r="B1611" s="52">
        <v>164.45649208638162</v>
      </c>
      <c r="C1611" s="53">
        <v>11085.87</v>
      </c>
      <c r="D1611" s="54">
        <f t="shared" si="206"/>
        <v>42551</v>
      </c>
      <c r="E1611" s="53">
        <f t="shared" si="201"/>
        <v>177.55980005258164</v>
      </c>
      <c r="F1611" s="81">
        <f t="shared" si="207"/>
        <v>11121.39</v>
      </c>
      <c r="H1611" s="64">
        <f t="shared" si="200"/>
        <v>42551</v>
      </c>
      <c r="I1611" s="70">
        <f t="shared" si="202"/>
        <v>7.9676440862653353E-2</v>
      </c>
      <c r="J1611" s="70">
        <f t="shared" si="203"/>
        <v>3.204078705595359E-3</v>
      </c>
      <c r="K1611" s="115">
        <f t="shared" si="204"/>
        <v>1</v>
      </c>
      <c r="L1611" s="129">
        <f t="shared" si="205"/>
        <v>7.6472362157057994E-2</v>
      </c>
    </row>
    <row r="1612" spans="1:12">
      <c r="A1612" s="80">
        <v>42186</v>
      </c>
      <c r="B1612" s="52">
        <v>164.49793512238736</v>
      </c>
      <c r="C1612" s="53">
        <v>11197.83</v>
      </c>
      <c r="D1612" s="54">
        <f t="shared" si="206"/>
        <v>42552</v>
      </c>
      <c r="E1612" s="53">
        <f t="shared" si="201"/>
        <v>177.60347976339457</v>
      </c>
      <c r="F1612" s="81">
        <f t="shared" si="207"/>
        <v>11175.85</v>
      </c>
      <c r="H1612" s="64">
        <f t="shared" si="200"/>
        <v>42552</v>
      </c>
      <c r="I1612" s="70">
        <f t="shared" si="202"/>
        <v>7.9669964436067886E-2</v>
      </c>
      <c r="J1612" s="70">
        <f t="shared" si="203"/>
        <v>-1.962880308059689E-3</v>
      </c>
      <c r="K1612" s="115">
        <f t="shared" si="204"/>
        <v>1</v>
      </c>
      <c r="L1612" s="129">
        <f t="shared" si="205"/>
        <v>8.1632844744127575E-2</v>
      </c>
    </row>
    <row r="1613" spans="1:12">
      <c r="A1613" s="80">
        <v>42187</v>
      </c>
      <c r="B1613" s="52">
        <v>164.53823711649235</v>
      </c>
      <c r="C1613" s="53">
        <v>11191.5</v>
      </c>
      <c r="D1613" s="54">
        <f t="shared" si="206"/>
        <v>42552</v>
      </c>
      <c r="E1613" s="53">
        <f t="shared" si="201"/>
        <v>177.60347976339457</v>
      </c>
      <c r="F1613" s="81">
        <f t="shared" si="207"/>
        <v>11175.85</v>
      </c>
      <c r="H1613" s="64">
        <f t="shared" si="200"/>
        <v>42552</v>
      </c>
      <c r="I1613" s="70">
        <f t="shared" si="202"/>
        <v>7.9405510086096864E-2</v>
      </c>
      <c r="J1613" s="70">
        <f t="shared" si="203"/>
        <v>-1.3983827011571082E-3</v>
      </c>
      <c r="K1613" s="115">
        <f t="shared" si="204"/>
        <v>1</v>
      </c>
      <c r="L1613" s="129">
        <f t="shared" si="205"/>
        <v>8.0803892787253973E-2</v>
      </c>
    </row>
    <row r="1614" spans="1:12">
      <c r="A1614" s="80">
        <v>42188</v>
      </c>
      <c r="B1614" s="52">
        <v>164.57739721692607</v>
      </c>
      <c r="C1614" s="53">
        <v>11244.49</v>
      </c>
      <c r="D1614" s="54">
        <f t="shared" si="206"/>
        <v>42552</v>
      </c>
      <c r="E1614" s="53">
        <f t="shared" si="201"/>
        <v>177.60347976339457</v>
      </c>
      <c r="F1614" s="81">
        <f t="shared" si="207"/>
        <v>11175.85</v>
      </c>
      <c r="H1614" s="64">
        <f t="shared" si="200"/>
        <v>42552</v>
      </c>
      <c r="I1614" s="70">
        <f t="shared" si="202"/>
        <v>7.9148672701993661E-2</v>
      </c>
      <c r="J1614" s="70">
        <f t="shared" si="203"/>
        <v>-6.1043230951336458E-3</v>
      </c>
      <c r="K1614" s="115">
        <f t="shared" si="204"/>
        <v>1</v>
      </c>
      <c r="L1614" s="129">
        <f t="shared" si="205"/>
        <v>8.5252995797127307E-2</v>
      </c>
    </row>
    <row r="1615" spans="1:12">
      <c r="A1615" s="80">
        <v>42191</v>
      </c>
      <c r="B1615" s="52">
        <v>164.68700576347254</v>
      </c>
      <c r="C1615" s="53">
        <v>11294.6</v>
      </c>
      <c r="D1615" s="54">
        <f t="shared" si="206"/>
        <v>42556</v>
      </c>
      <c r="E1615" s="53">
        <f t="shared" si="201"/>
        <v>177.7805853754929</v>
      </c>
      <c r="F1615" s="81">
        <f t="shared" si="207"/>
        <v>11186.41</v>
      </c>
      <c r="H1615" s="64">
        <f t="shared" si="200"/>
        <v>42556</v>
      </c>
      <c r="I1615" s="70">
        <f t="shared" si="202"/>
        <v>7.9505845353856852E-2</v>
      </c>
      <c r="J1615" s="70">
        <f t="shared" si="203"/>
        <v>-9.5789138172224231E-3</v>
      </c>
      <c r="K1615" s="115">
        <f t="shared" si="204"/>
        <v>1</v>
      </c>
      <c r="L1615" s="129">
        <f t="shared" si="205"/>
        <v>8.9084759171079275E-2</v>
      </c>
    </row>
    <row r="1616" spans="1:12">
      <c r="A1616" s="80">
        <v>42192</v>
      </c>
      <c r="B1616" s="52">
        <v>164.72438971378085</v>
      </c>
      <c r="C1616" s="53">
        <v>11279.56</v>
      </c>
      <c r="D1616" s="54">
        <f t="shared" si="206"/>
        <v>42558</v>
      </c>
      <c r="E1616" s="53">
        <f t="shared" si="201"/>
        <v>177.88120918681545</v>
      </c>
      <c r="F1616" s="81">
        <f t="shared" si="207"/>
        <v>11192.11</v>
      </c>
      <c r="H1616" s="64">
        <f t="shared" si="200"/>
        <v>42558</v>
      </c>
      <c r="I1616" s="70">
        <f t="shared" si="202"/>
        <v>7.9871714783071424E-2</v>
      </c>
      <c r="J1616" s="70">
        <f t="shared" si="203"/>
        <v>-7.7529619949713302E-3</v>
      </c>
      <c r="K1616" s="115">
        <f t="shared" si="204"/>
        <v>1</v>
      </c>
      <c r="L1616" s="129">
        <f t="shared" si="205"/>
        <v>8.7624676778042754E-2</v>
      </c>
    </row>
    <row r="1617" spans="1:12">
      <c r="A1617" s="80">
        <v>42193</v>
      </c>
      <c r="B1617" s="52">
        <v>164.75881711123102</v>
      </c>
      <c r="C1617" s="53">
        <v>11084.34</v>
      </c>
      <c r="D1617" s="54">
        <f t="shared" si="206"/>
        <v>42559</v>
      </c>
      <c r="E1617" s="53">
        <f t="shared" si="201"/>
        <v>177.92372279581113</v>
      </c>
      <c r="F1617" s="81">
        <f t="shared" si="207"/>
        <v>11172.39</v>
      </c>
      <c r="H1617" s="64">
        <f t="shared" si="200"/>
        <v>42559</v>
      </c>
      <c r="I1617" s="70">
        <f t="shared" si="202"/>
        <v>7.9904104165134271E-2</v>
      </c>
      <c r="J1617" s="70">
        <f t="shared" si="203"/>
        <v>7.9436394047818215E-3</v>
      </c>
      <c r="K1617" s="115">
        <f t="shared" si="204"/>
        <v>1</v>
      </c>
      <c r="L1617" s="129">
        <f t="shared" si="205"/>
        <v>7.1960464760352449E-2</v>
      </c>
    </row>
    <row r="1618" spans="1:12">
      <c r="A1618" s="80">
        <v>42194</v>
      </c>
      <c r="B1618" s="52">
        <v>164.79473453336129</v>
      </c>
      <c r="C1618" s="53">
        <v>11043.14</v>
      </c>
      <c r="D1618" s="54">
        <f t="shared" si="206"/>
        <v>42559</v>
      </c>
      <c r="E1618" s="53">
        <f t="shared" si="201"/>
        <v>177.92372279581113</v>
      </c>
      <c r="F1618" s="81">
        <f t="shared" si="207"/>
        <v>11172.39</v>
      </c>
      <c r="H1618" s="64">
        <f t="shared" si="200"/>
        <v>42559</v>
      </c>
      <c r="I1618" s="70">
        <f t="shared" si="202"/>
        <v>7.9668736380603233E-2</v>
      </c>
      <c r="J1618" s="70">
        <f t="shared" si="203"/>
        <v>1.1704098653100514E-2</v>
      </c>
      <c r="K1618" s="115">
        <f t="shared" si="204"/>
        <v>1</v>
      </c>
      <c r="L1618" s="129">
        <f t="shared" si="205"/>
        <v>6.7964637727502719E-2</v>
      </c>
    </row>
    <row r="1619" spans="1:12">
      <c r="A1619" s="80">
        <v>42195</v>
      </c>
      <c r="B1619" s="52">
        <v>164.83379088544569</v>
      </c>
      <c r="C1619" s="53">
        <v>11086.29</v>
      </c>
      <c r="D1619" s="54">
        <f t="shared" si="206"/>
        <v>42559</v>
      </c>
      <c r="E1619" s="53">
        <f t="shared" si="201"/>
        <v>177.92372279581113</v>
      </c>
      <c r="F1619" s="81">
        <f t="shared" si="207"/>
        <v>11172.39</v>
      </c>
      <c r="H1619" s="64">
        <f t="shared" si="200"/>
        <v>42559</v>
      </c>
      <c r="I1619" s="70">
        <f t="shared" si="202"/>
        <v>7.9412915519625038E-2</v>
      </c>
      <c r="J1619" s="70">
        <f t="shared" si="203"/>
        <v>7.7663492475841256E-3</v>
      </c>
      <c r="K1619" s="115">
        <f t="shared" si="204"/>
        <v>1</v>
      </c>
      <c r="L1619" s="129">
        <f t="shared" si="205"/>
        <v>7.1646566272040912E-2</v>
      </c>
    </row>
    <row r="1620" spans="1:12">
      <c r="A1620" s="80">
        <v>42198</v>
      </c>
      <c r="B1620" s="52">
        <v>164.93071315448634</v>
      </c>
      <c r="C1620" s="53">
        <v>11217.67</v>
      </c>
      <c r="D1620" s="54">
        <f t="shared" si="206"/>
        <v>42564</v>
      </c>
      <c r="E1620" s="53">
        <f t="shared" si="201"/>
        <v>178.14815432409023</v>
      </c>
      <c r="F1620" s="81">
        <f t="shared" si="207"/>
        <v>11436.09</v>
      </c>
      <c r="H1620" s="64">
        <f t="shared" si="200"/>
        <v>42564</v>
      </c>
      <c r="I1620" s="70">
        <f t="shared" si="202"/>
        <v>8.0139356198765999E-2</v>
      </c>
      <c r="J1620" s="70">
        <f t="shared" si="203"/>
        <v>1.9471066629701106E-2</v>
      </c>
      <c r="K1620" s="115">
        <f t="shared" si="204"/>
        <v>1</v>
      </c>
      <c r="L1620" s="129">
        <f t="shared" si="205"/>
        <v>6.0668289569064893E-2</v>
      </c>
    </row>
    <row r="1621" spans="1:12">
      <c r="A1621" s="80">
        <v>42199</v>
      </c>
      <c r="B1621" s="52">
        <v>164.96468888139614</v>
      </c>
      <c r="C1621" s="53">
        <v>11210.85</v>
      </c>
      <c r="D1621" s="54">
        <f t="shared" si="206"/>
        <v>42565</v>
      </c>
      <c r="E1621" s="53">
        <f t="shared" si="201"/>
        <v>178.18360580680073</v>
      </c>
      <c r="F1621" s="81">
        <f t="shared" si="207"/>
        <v>11497.65</v>
      </c>
      <c r="H1621" s="64">
        <f t="shared" si="200"/>
        <v>42565</v>
      </c>
      <c r="I1621" s="70">
        <f t="shared" si="202"/>
        <v>8.0131796780513076E-2</v>
      </c>
      <c r="J1621" s="70">
        <f t="shared" si="203"/>
        <v>2.5582359945945266E-2</v>
      </c>
      <c r="K1621" s="115">
        <f t="shared" si="204"/>
        <v>1</v>
      </c>
      <c r="L1621" s="129">
        <f t="shared" si="205"/>
        <v>5.454943683456781E-2</v>
      </c>
    </row>
    <row r="1622" spans="1:12">
      <c r="A1622" s="80">
        <v>42200</v>
      </c>
      <c r="B1622" s="52">
        <v>164.99834167792795</v>
      </c>
      <c r="C1622" s="53">
        <v>11309.1</v>
      </c>
      <c r="D1622" s="54">
        <f t="shared" si="206"/>
        <v>42566</v>
      </c>
      <c r="E1622" s="53">
        <f t="shared" si="201"/>
        <v>178.21621340666337</v>
      </c>
      <c r="F1622" s="81">
        <f t="shared" si="207"/>
        <v>11474.04</v>
      </c>
      <c r="H1622" s="64">
        <f t="shared" ref="H1622:H1685" si="208">D1622</f>
        <v>42566</v>
      </c>
      <c r="I1622" s="70">
        <f t="shared" si="202"/>
        <v>8.0109118639121402E-2</v>
      </c>
      <c r="J1622" s="70">
        <f t="shared" si="203"/>
        <v>1.4584714964055445E-2</v>
      </c>
      <c r="K1622" s="115">
        <f t="shared" si="204"/>
        <v>1</v>
      </c>
      <c r="L1622" s="129">
        <f t="shared" si="205"/>
        <v>6.5524403675065956E-2</v>
      </c>
    </row>
    <row r="1623" spans="1:12">
      <c r="A1623" s="80">
        <v>42201</v>
      </c>
      <c r="B1623" s="52">
        <v>165.03348632470536</v>
      </c>
      <c r="C1623" s="53">
        <v>11422.48</v>
      </c>
      <c r="D1623" s="54">
        <f t="shared" si="206"/>
        <v>42566</v>
      </c>
      <c r="E1623" s="53">
        <f t="shared" si="201"/>
        <v>178.21621340666337</v>
      </c>
      <c r="F1623" s="81">
        <f t="shared" si="207"/>
        <v>11474.04</v>
      </c>
      <c r="H1623" s="64">
        <f t="shared" si="208"/>
        <v>42566</v>
      </c>
      <c r="I1623" s="70">
        <f t="shared" si="202"/>
        <v>7.9879104389886324E-2</v>
      </c>
      <c r="J1623" s="70">
        <f t="shared" si="203"/>
        <v>4.5139059118510794E-3</v>
      </c>
      <c r="K1623" s="115">
        <f t="shared" si="204"/>
        <v>1</v>
      </c>
      <c r="L1623" s="129">
        <f t="shared" si="205"/>
        <v>7.5365198478035245E-2</v>
      </c>
    </row>
    <row r="1624" spans="1:12">
      <c r="A1624" s="80">
        <v>42202</v>
      </c>
      <c r="B1624" s="52">
        <v>165.07012375866944</v>
      </c>
      <c r="C1624" s="53">
        <v>11424.87</v>
      </c>
      <c r="D1624" s="54">
        <f t="shared" si="206"/>
        <v>42566</v>
      </c>
      <c r="E1624" s="53">
        <f t="shared" si="201"/>
        <v>178.21621340666337</v>
      </c>
      <c r="F1624" s="81">
        <f t="shared" si="207"/>
        <v>11474.04</v>
      </c>
      <c r="H1624" s="64">
        <f t="shared" si="208"/>
        <v>42566</v>
      </c>
      <c r="I1624" s="70">
        <f t="shared" si="202"/>
        <v>7.9639424437661255E-2</v>
      </c>
      <c r="J1624" s="70">
        <f t="shared" si="203"/>
        <v>4.3037688831470966E-3</v>
      </c>
      <c r="K1624" s="115">
        <f t="shared" si="204"/>
        <v>1</v>
      </c>
      <c r="L1624" s="129">
        <f t="shared" si="205"/>
        <v>7.5335655554514158E-2</v>
      </c>
    </row>
    <row r="1625" spans="1:12">
      <c r="A1625" s="80">
        <v>42205</v>
      </c>
      <c r="B1625" s="52">
        <v>165.18105088183526</v>
      </c>
      <c r="C1625" s="53">
        <v>11419.13</v>
      </c>
      <c r="D1625" s="54">
        <f t="shared" si="206"/>
        <v>42571</v>
      </c>
      <c r="E1625" s="53">
        <f t="shared" si="201"/>
        <v>178.37468794514362</v>
      </c>
      <c r="F1625" s="81">
        <f t="shared" si="207"/>
        <v>11508.07</v>
      </c>
      <c r="H1625" s="64">
        <f t="shared" si="208"/>
        <v>42571</v>
      </c>
      <c r="I1625" s="70">
        <f t="shared" si="202"/>
        <v>7.9873792985774239E-2</v>
      </c>
      <c r="J1625" s="70">
        <f t="shared" si="203"/>
        <v>7.7886844269221545E-3</v>
      </c>
      <c r="K1625" s="115">
        <f t="shared" si="204"/>
        <v>1</v>
      </c>
      <c r="L1625" s="129">
        <f t="shared" si="205"/>
        <v>7.2085108558852085E-2</v>
      </c>
    </row>
    <row r="1626" spans="1:12">
      <c r="A1626" s="80">
        <v>42206</v>
      </c>
      <c r="B1626" s="52">
        <v>165.2150781783169</v>
      </c>
      <c r="C1626" s="53">
        <v>11320.88</v>
      </c>
      <c r="D1626" s="54">
        <f t="shared" si="206"/>
        <v>42572</v>
      </c>
      <c r="E1626" s="53">
        <f t="shared" si="201"/>
        <v>178.40964938398088</v>
      </c>
      <c r="F1626" s="81">
        <f t="shared" si="207"/>
        <v>11435.64</v>
      </c>
      <c r="H1626" s="64">
        <f t="shared" si="208"/>
        <v>42572</v>
      </c>
      <c r="I1626" s="70">
        <f t="shared" si="202"/>
        <v>7.9862996471926406E-2</v>
      </c>
      <c r="J1626" s="70">
        <f t="shared" si="203"/>
        <v>1.0137021150299352E-2</v>
      </c>
      <c r="K1626" s="115">
        <f t="shared" si="204"/>
        <v>1</v>
      </c>
      <c r="L1626" s="129">
        <f t="shared" si="205"/>
        <v>6.9725975321627054E-2</v>
      </c>
    </row>
    <row r="1627" spans="1:12">
      <c r="A1627" s="80">
        <v>42207</v>
      </c>
      <c r="B1627" s="52">
        <v>165.25439936692334</v>
      </c>
      <c r="C1627" s="53">
        <v>11459.27</v>
      </c>
      <c r="D1627" s="54">
        <f t="shared" si="206"/>
        <v>42573</v>
      </c>
      <c r="E1627" s="53">
        <f t="shared" si="201"/>
        <v>178.44568813315644</v>
      </c>
      <c r="F1627" s="81">
        <f t="shared" si="207"/>
        <v>11477.47</v>
      </c>
      <c r="H1627" s="64">
        <f t="shared" si="208"/>
        <v>42573</v>
      </c>
      <c r="I1627" s="70">
        <f t="shared" si="202"/>
        <v>7.9824130654118086E-2</v>
      </c>
      <c r="J1627" s="70">
        <f t="shared" si="203"/>
        <v>1.5882338054691303E-3</v>
      </c>
      <c r="K1627" s="115">
        <f t="shared" si="204"/>
        <v>1</v>
      </c>
      <c r="L1627" s="129">
        <f t="shared" si="205"/>
        <v>7.8235896848648956E-2</v>
      </c>
    </row>
    <row r="1628" spans="1:12">
      <c r="A1628" s="80">
        <v>42208</v>
      </c>
      <c r="B1628" s="52">
        <v>165.28860702759229</v>
      </c>
      <c r="C1628" s="53">
        <v>11403.83</v>
      </c>
      <c r="D1628" s="54">
        <f t="shared" si="206"/>
        <v>42573</v>
      </c>
      <c r="E1628" s="53">
        <f t="shared" si="201"/>
        <v>178.44568813315644</v>
      </c>
      <c r="F1628" s="81">
        <f t="shared" si="207"/>
        <v>11477.47</v>
      </c>
      <c r="H1628" s="64">
        <f t="shared" si="208"/>
        <v>42573</v>
      </c>
      <c r="I1628" s="70">
        <f t="shared" si="202"/>
        <v>7.9600653318881109E-2</v>
      </c>
      <c r="J1628" s="70">
        <f t="shared" si="203"/>
        <v>6.4574796362273368E-3</v>
      </c>
      <c r="K1628" s="115">
        <f t="shared" si="204"/>
        <v>1</v>
      </c>
      <c r="L1628" s="129">
        <f t="shared" si="205"/>
        <v>7.3143173682653773E-2</v>
      </c>
    </row>
    <row r="1629" spans="1:12">
      <c r="A1629" s="80">
        <v>42209</v>
      </c>
      <c r="B1629" s="52">
        <v>165.32430936671025</v>
      </c>
      <c r="C1629" s="53">
        <v>11313.22</v>
      </c>
      <c r="D1629" s="54">
        <f t="shared" si="206"/>
        <v>42573</v>
      </c>
      <c r="E1629" s="53">
        <f t="shared" si="201"/>
        <v>178.44568813315644</v>
      </c>
      <c r="F1629" s="81">
        <f t="shared" si="207"/>
        <v>11477.47</v>
      </c>
      <c r="H1629" s="64">
        <f t="shared" si="208"/>
        <v>42573</v>
      </c>
      <c r="I1629" s="70">
        <f t="shared" si="202"/>
        <v>7.9367509936734804E-2</v>
      </c>
      <c r="J1629" s="70">
        <f t="shared" si="203"/>
        <v>1.4518412971726846E-2</v>
      </c>
      <c r="K1629" s="115">
        <f t="shared" si="204"/>
        <v>1</v>
      </c>
      <c r="L1629" s="129">
        <f t="shared" si="205"/>
        <v>6.4849096965007957E-2</v>
      </c>
    </row>
    <row r="1630" spans="1:12">
      <c r="A1630" s="80">
        <v>42212</v>
      </c>
      <c r="B1630" s="52">
        <v>165.4289596545394</v>
      </c>
      <c r="C1630" s="53">
        <v>11100.03</v>
      </c>
      <c r="D1630" s="54">
        <f t="shared" si="206"/>
        <v>42578</v>
      </c>
      <c r="E1630" s="53">
        <f t="shared" si="201"/>
        <v>178.60365279483301</v>
      </c>
      <c r="F1630" s="81">
        <f t="shared" si="207"/>
        <v>11579.64</v>
      </c>
      <c r="H1630" s="64">
        <f t="shared" si="208"/>
        <v>42578</v>
      </c>
      <c r="I1630" s="70">
        <f t="shared" si="202"/>
        <v>7.9639581653695668E-2</v>
      </c>
      <c r="J1630" s="70">
        <f t="shared" si="203"/>
        <v>4.3207991329752948E-2</v>
      </c>
      <c r="K1630" s="115">
        <f t="shared" si="204"/>
        <v>1</v>
      </c>
      <c r="L1630" s="129">
        <f t="shared" si="205"/>
        <v>3.643159032394272E-2</v>
      </c>
    </row>
    <row r="1631" spans="1:12">
      <c r="A1631" s="80">
        <v>42213</v>
      </c>
      <c r="B1631" s="52">
        <v>165.46667745734061</v>
      </c>
      <c r="C1631" s="53">
        <v>11068.18</v>
      </c>
      <c r="D1631" s="54">
        <f t="shared" si="206"/>
        <v>42579</v>
      </c>
      <c r="E1631" s="53">
        <f t="shared" si="201"/>
        <v>178.63401541580814</v>
      </c>
      <c r="F1631" s="81">
        <f t="shared" si="207"/>
        <v>11652.18</v>
      </c>
      <c r="H1631" s="64">
        <f t="shared" si="208"/>
        <v>42579</v>
      </c>
      <c r="I1631" s="70">
        <f t="shared" si="202"/>
        <v>7.957697683185927E-2</v>
      </c>
      <c r="J1631" s="70">
        <f t="shared" si="203"/>
        <v>5.2763869037185884E-2</v>
      </c>
      <c r="K1631" s="115">
        <f t="shared" si="204"/>
        <v>1</v>
      </c>
      <c r="L1631" s="129">
        <f t="shared" si="205"/>
        <v>2.6813107794673385E-2</v>
      </c>
    </row>
    <row r="1632" spans="1:12">
      <c r="A1632" s="80">
        <v>42214</v>
      </c>
      <c r="B1632" s="52">
        <v>165.50109452625173</v>
      </c>
      <c r="C1632" s="53">
        <v>11118.71</v>
      </c>
      <c r="D1632" s="54">
        <f t="shared" si="206"/>
        <v>42580</v>
      </c>
      <c r="E1632" s="53">
        <f t="shared" si="201"/>
        <v>178.6665268066138</v>
      </c>
      <c r="F1632" s="81">
        <f t="shared" si="207"/>
        <v>11614.8</v>
      </c>
      <c r="H1632" s="64">
        <f t="shared" si="208"/>
        <v>42580</v>
      </c>
      <c r="I1632" s="70">
        <f t="shared" si="202"/>
        <v>7.9548913667599752E-2</v>
      </c>
      <c r="J1632" s="70">
        <f t="shared" si="203"/>
        <v>4.4617586032912104E-2</v>
      </c>
      <c r="K1632" s="115">
        <f t="shared" si="204"/>
        <v>1</v>
      </c>
      <c r="L1632" s="129">
        <f t="shared" si="205"/>
        <v>3.4931327634687648E-2</v>
      </c>
    </row>
    <row r="1633" spans="1:12">
      <c r="A1633" s="80">
        <v>42215</v>
      </c>
      <c r="B1633" s="52">
        <v>165.53535325281868</v>
      </c>
      <c r="C1633" s="53">
        <v>11180.79</v>
      </c>
      <c r="D1633" s="54">
        <f t="shared" si="206"/>
        <v>42580</v>
      </c>
      <c r="E1633" s="53">
        <f t="shared" si="201"/>
        <v>178.6665268066138</v>
      </c>
      <c r="F1633" s="81">
        <f t="shared" si="207"/>
        <v>11614.8</v>
      </c>
      <c r="H1633" s="64">
        <f t="shared" si="208"/>
        <v>42580</v>
      </c>
      <c r="I1633" s="70">
        <f t="shared" si="202"/>
        <v>7.9325493290488547E-2</v>
      </c>
      <c r="J1633" s="70">
        <f t="shared" si="203"/>
        <v>3.8817471752890409E-2</v>
      </c>
      <c r="K1633" s="115">
        <f t="shared" si="204"/>
        <v>1</v>
      </c>
      <c r="L1633" s="129">
        <f t="shared" si="205"/>
        <v>4.0508021537598138E-2</v>
      </c>
    </row>
    <row r="1634" spans="1:12">
      <c r="A1634" s="80">
        <v>42216</v>
      </c>
      <c r="B1634" s="52">
        <v>165.56978460629526</v>
      </c>
      <c r="C1634" s="53">
        <v>11328.56</v>
      </c>
      <c r="D1634" s="54">
        <f t="shared" si="206"/>
        <v>42580</v>
      </c>
      <c r="E1634" s="53">
        <f t="shared" si="201"/>
        <v>178.6665268066138</v>
      </c>
      <c r="F1634" s="81">
        <f t="shared" si="207"/>
        <v>11614.8</v>
      </c>
      <c r="H1634" s="64">
        <f t="shared" si="208"/>
        <v>42580</v>
      </c>
      <c r="I1634" s="70">
        <f t="shared" si="202"/>
        <v>7.9101040274111689E-2</v>
      </c>
      <c r="J1634" s="70">
        <f t="shared" si="203"/>
        <v>2.526711250150071E-2</v>
      </c>
      <c r="K1634" s="115">
        <f t="shared" si="204"/>
        <v>1</v>
      </c>
      <c r="L1634" s="129">
        <f t="shared" si="205"/>
        <v>5.3833927772610979E-2</v>
      </c>
    </row>
    <row r="1635" spans="1:12">
      <c r="A1635" s="80">
        <v>42219</v>
      </c>
      <c r="B1635" s="52">
        <v>165.67806724542777</v>
      </c>
      <c r="C1635" s="53">
        <v>11342.11</v>
      </c>
      <c r="D1635" s="54">
        <f t="shared" si="206"/>
        <v>42585</v>
      </c>
      <c r="E1635" s="53">
        <f t="shared" si="201"/>
        <v>178.84255867672067</v>
      </c>
      <c r="F1635" s="81">
        <f t="shared" si="207"/>
        <v>11489.74</v>
      </c>
      <c r="H1635" s="64">
        <f t="shared" si="208"/>
        <v>42585</v>
      </c>
      <c r="I1635" s="70">
        <f t="shared" si="202"/>
        <v>7.9458262944313685E-2</v>
      </c>
      <c r="J1635" s="70">
        <f t="shared" si="203"/>
        <v>1.3016096652210152E-2</v>
      </c>
      <c r="K1635" s="115">
        <f t="shared" si="204"/>
        <v>1</v>
      </c>
      <c r="L1635" s="129">
        <f t="shared" si="205"/>
        <v>6.6442166292103533E-2</v>
      </c>
    </row>
    <row r="1636" spans="1:12">
      <c r="A1636" s="80">
        <v>42220</v>
      </c>
      <c r="B1636" s="52">
        <v>165.71037446854061</v>
      </c>
      <c r="C1636" s="53">
        <v>11307.41</v>
      </c>
      <c r="D1636" s="54">
        <f t="shared" si="206"/>
        <v>42586</v>
      </c>
      <c r="E1636" s="53">
        <f t="shared" si="201"/>
        <v>178.87671760542793</v>
      </c>
      <c r="F1636" s="81">
        <f t="shared" si="207"/>
        <v>11498.13</v>
      </c>
      <c r="H1636" s="64">
        <f t="shared" si="208"/>
        <v>42586</v>
      </c>
      <c r="I1636" s="70">
        <f t="shared" si="202"/>
        <v>7.9453945953075422E-2</v>
      </c>
      <c r="J1636" s="70">
        <f t="shared" si="203"/>
        <v>1.6866815654513312E-2</v>
      </c>
      <c r="K1636" s="115">
        <f t="shared" si="204"/>
        <v>1</v>
      </c>
      <c r="L1636" s="129">
        <f t="shared" si="205"/>
        <v>6.258713029856211E-2</v>
      </c>
    </row>
    <row r="1637" spans="1:12">
      <c r="A1637" s="80">
        <v>42221</v>
      </c>
      <c r="B1637" s="52">
        <v>165.74898498579176</v>
      </c>
      <c r="C1637" s="53">
        <v>11375.18</v>
      </c>
      <c r="D1637" s="54">
        <f t="shared" si="206"/>
        <v>42587</v>
      </c>
      <c r="E1637" s="53">
        <f t="shared" si="201"/>
        <v>178.90873653787929</v>
      </c>
      <c r="F1637" s="81">
        <f t="shared" si="207"/>
        <v>11675.68</v>
      </c>
      <c r="H1637" s="64">
        <f t="shared" si="208"/>
        <v>42587</v>
      </c>
      <c r="I1637" s="70">
        <f t="shared" si="202"/>
        <v>7.9395669018519799E-2</v>
      </c>
      <c r="J1637" s="70">
        <f t="shared" si="203"/>
        <v>2.6417164387728453E-2</v>
      </c>
      <c r="K1637" s="115">
        <f t="shared" si="204"/>
        <v>1</v>
      </c>
      <c r="L1637" s="129">
        <f t="shared" si="205"/>
        <v>5.2978504630791345E-2</v>
      </c>
    </row>
    <row r="1638" spans="1:12">
      <c r="A1638" s="80">
        <v>42222</v>
      </c>
      <c r="B1638" s="52">
        <v>165.78246628075891</v>
      </c>
      <c r="C1638" s="53">
        <v>11402.67</v>
      </c>
      <c r="D1638" s="54">
        <f t="shared" si="206"/>
        <v>42587</v>
      </c>
      <c r="E1638" s="53">
        <f t="shared" si="201"/>
        <v>178.90873653787929</v>
      </c>
      <c r="F1638" s="81">
        <f t="shared" si="207"/>
        <v>11675.68</v>
      </c>
      <c r="H1638" s="64">
        <f t="shared" si="208"/>
        <v>42587</v>
      </c>
      <c r="I1638" s="70">
        <f t="shared" si="202"/>
        <v>7.9177675128143887E-2</v>
      </c>
      <c r="J1638" s="70">
        <f t="shared" si="203"/>
        <v>2.3942637996188676E-2</v>
      </c>
      <c r="K1638" s="115">
        <f t="shared" si="204"/>
        <v>1</v>
      </c>
      <c r="L1638" s="129">
        <f t="shared" si="205"/>
        <v>5.5235037131955211E-2</v>
      </c>
    </row>
    <row r="1639" spans="1:12">
      <c r="A1639" s="80">
        <v>42223</v>
      </c>
      <c r="B1639" s="52">
        <v>165.81678325127905</v>
      </c>
      <c r="C1639" s="53">
        <v>11372.02</v>
      </c>
      <c r="D1639" s="54">
        <f t="shared" si="206"/>
        <v>42587</v>
      </c>
      <c r="E1639" s="53">
        <f t="shared" si="201"/>
        <v>178.90873653787929</v>
      </c>
      <c r="F1639" s="81">
        <f t="shared" si="207"/>
        <v>11675.68</v>
      </c>
      <c r="H1639" s="64">
        <f t="shared" si="208"/>
        <v>42587</v>
      </c>
      <c r="I1639" s="70">
        <f t="shared" si="202"/>
        <v>7.8954331581506221E-2</v>
      </c>
      <c r="J1639" s="70">
        <f t="shared" si="203"/>
        <v>2.6702380052092689E-2</v>
      </c>
      <c r="K1639" s="115">
        <f t="shared" si="204"/>
        <v>1</v>
      </c>
      <c r="L1639" s="129">
        <f t="shared" si="205"/>
        <v>5.2251951529413532E-2</v>
      </c>
    </row>
    <row r="1640" spans="1:12">
      <c r="A1640" s="80">
        <v>42226</v>
      </c>
      <c r="B1640" s="52">
        <v>165.91975547367809</v>
      </c>
      <c r="C1640" s="53">
        <v>11320.25</v>
      </c>
      <c r="D1640" s="54">
        <f t="shared" si="206"/>
        <v>42592</v>
      </c>
      <c r="E1640" s="53">
        <f t="shared" si="201"/>
        <v>179.04169630001778</v>
      </c>
      <c r="F1640" s="81">
        <f t="shared" si="207"/>
        <v>11532.49</v>
      </c>
      <c r="H1640" s="64">
        <f t="shared" si="208"/>
        <v>42592</v>
      </c>
      <c r="I1640" s="70">
        <f t="shared" si="202"/>
        <v>7.9086066568012647E-2</v>
      </c>
      <c r="J1640" s="70">
        <f t="shared" si="203"/>
        <v>1.8748702546321772E-2</v>
      </c>
      <c r="K1640" s="115">
        <f t="shared" si="204"/>
        <v>1</v>
      </c>
      <c r="L1640" s="129">
        <f t="shared" si="205"/>
        <v>6.0337364021690876E-2</v>
      </c>
    </row>
    <row r="1641" spans="1:12">
      <c r="A1641" s="80">
        <v>42227</v>
      </c>
      <c r="B1641" s="52">
        <v>165.95410086306114</v>
      </c>
      <c r="C1641" s="53">
        <v>11236.57</v>
      </c>
      <c r="D1641" s="54">
        <f t="shared" si="206"/>
        <v>42593</v>
      </c>
      <c r="E1641" s="53">
        <f t="shared" si="201"/>
        <v>179.08198068168525</v>
      </c>
      <c r="F1641" s="81">
        <f t="shared" si="207"/>
        <v>11555.84</v>
      </c>
      <c r="H1641" s="64">
        <f t="shared" si="208"/>
        <v>42593</v>
      </c>
      <c r="I1641" s="70">
        <f t="shared" si="202"/>
        <v>7.9105486097368116E-2</v>
      </c>
      <c r="J1641" s="70">
        <f t="shared" si="203"/>
        <v>2.8413474930517157E-2</v>
      </c>
      <c r="K1641" s="115">
        <f t="shared" si="204"/>
        <v>1</v>
      </c>
      <c r="L1641" s="129">
        <f t="shared" si="205"/>
        <v>5.0692011166850959E-2</v>
      </c>
    </row>
    <row r="1642" spans="1:12">
      <c r="A1642" s="80">
        <v>42228</v>
      </c>
      <c r="B1642" s="52">
        <v>165.98762359143549</v>
      </c>
      <c r="C1642" s="53">
        <v>11086.67</v>
      </c>
      <c r="D1642" s="54">
        <f t="shared" si="206"/>
        <v>42594</v>
      </c>
      <c r="E1642" s="53">
        <f t="shared" si="201"/>
        <v>179.11600625801475</v>
      </c>
      <c r="F1642" s="81">
        <f t="shared" si="207"/>
        <v>11663.43</v>
      </c>
      <c r="H1642" s="64">
        <f t="shared" si="208"/>
        <v>42594</v>
      </c>
      <c r="I1642" s="70">
        <f t="shared" si="202"/>
        <v>7.9092539446758092E-2</v>
      </c>
      <c r="J1642" s="70">
        <f t="shared" si="203"/>
        <v>5.2022834629334103E-2</v>
      </c>
      <c r="K1642" s="115">
        <f t="shared" si="204"/>
        <v>1</v>
      </c>
      <c r="L1642" s="129">
        <f t="shared" si="205"/>
        <v>2.706970481742399E-2</v>
      </c>
    </row>
    <row r="1643" spans="1:12">
      <c r="A1643" s="80">
        <v>42229</v>
      </c>
      <c r="B1643" s="52">
        <v>166.02115309140098</v>
      </c>
      <c r="C1643" s="53">
        <v>11095.98</v>
      </c>
      <c r="D1643" s="54">
        <f t="shared" si="206"/>
        <v>42594</v>
      </c>
      <c r="E1643" s="53">
        <f t="shared" si="201"/>
        <v>179.11600625801475</v>
      </c>
      <c r="F1643" s="81">
        <f t="shared" si="207"/>
        <v>11663.43</v>
      </c>
      <c r="H1643" s="64">
        <f t="shared" si="208"/>
        <v>42594</v>
      </c>
      <c r="I1643" s="70">
        <f t="shared" si="202"/>
        <v>7.8874606776189182E-2</v>
      </c>
      <c r="J1643" s="70">
        <f t="shared" si="203"/>
        <v>5.114014264625566E-2</v>
      </c>
      <c r="K1643" s="115">
        <f t="shared" si="204"/>
        <v>1</v>
      </c>
      <c r="L1643" s="129">
        <f t="shared" si="205"/>
        <v>2.7734464129933523E-2</v>
      </c>
    </row>
    <row r="1644" spans="1:12">
      <c r="A1644" s="80">
        <v>42230</v>
      </c>
      <c r="B1644" s="52">
        <v>166.05402527971307</v>
      </c>
      <c r="C1644" s="53">
        <v>11312.32</v>
      </c>
      <c r="D1644" s="54">
        <f t="shared" si="206"/>
        <v>42594</v>
      </c>
      <c r="E1644" s="53">
        <f t="shared" si="201"/>
        <v>179.11600625801475</v>
      </c>
      <c r="F1644" s="81">
        <f t="shared" si="207"/>
        <v>11663.43</v>
      </c>
      <c r="H1644" s="64">
        <f t="shared" si="208"/>
        <v>42594</v>
      </c>
      <c r="I1644" s="70">
        <f t="shared" si="202"/>
        <v>7.8661031891874789E-2</v>
      </c>
      <c r="J1644" s="70">
        <f t="shared" si="203"/>
        <v>3.1037841928092558E-2</v>
      </c>
      <c r="K1644" s="115">
        <f t="shared" si="204"/>
        <v>1</v>
      </c>
      <c r="L1644" s="129">
        <f t="shared" si="205"/>
        <v>4.7623189963782231E-2</v>
      </c>
    </row>
    <row r="1645" spans="1:12">
      <c r="A1645" s="80">
        <v>42233</v>
      </c>
      <c r="B1645" s="52">
        <v>166.16362093639771</v>
      </c>
      <c r="C1645" s="53">
        <v>11257.56</v>
      </c>
      <c r="D1645" s="54">
        <f t="shared" si="206"/>
        <v>42599</v>
      </c>
      <c r="E1645" s="53">
        <f t="shared" si="201"/>
        <v>179.27436787768843</v>
      </c>
      <c r="F1645" s="81">
        <f t="shared" si="207"/>
        <v>11598.72</v>
      </c>
      <c r="H1645" s="64">
        <f t="shared" si="208"/>
        <v>42599</v>
      </c>
      <c r="I1645" s="70">
        <f t="shared" si="202"/>
        <v>7.8902631438858117E-2</v>
      </c>
      <c r="J1645" s="70">
        <f t="shared" si="203"/>
        <v>3.0304968394572196E-2</v>
      </c>
      <c r="K1645" s="115">
        <f t="shared" si="204"/>
        <v>1</v>
      </c>
      <c r="L1645" s="129">
        <f t="shared" si="205"/>
        <v>4.8597663044285921E-2</v>
      </c>
    </row>
    <row r="1646" spans="1:12">
      <c r="A1646" s="80">
        <v>42234</v>
      </c>
      <c r="B1646" s="52">
        <v>166.19735215144777</v>
      </c>
      <c r="C1646" s="53">
        <v>11243.28</v>
      </c>
      <c r="D1646" s="54">
        <f t="shared" si="206"/>
        <v>42600</v>
      </c>
      <c r="E1646" s="53">
        <f t="shared" si="201"/>
        <v>179.31219476931062</v>
      </c>
      <c r="F1646" s="81">
        <f t="shared" si="207"/>
        <v>11670.37</v>
      </c>
      <c r="H1646" s="64">
        <f t="shared" si="208"/>
        <v>42600</v>
      </c>
      <c r="I1646" s="70">
        <f t="shared" si="202"/>
        <v>7.8911260908127501E-2</v>
      </c>
      <c r="J1646" s="70">
        <f t="shared" si="203"/>
        <v>3.7986246006503466E-2</v>
      </c>
      <c r="K1646" s="115">
        <f t="shared" si="204"/>
        <v>1</v>
      </c>
      <c r="L1646" s="129">
        <f t="shared" si="205"/>
        <v>4.0925014901624035E-2</v>
      </c>
    </row>
    <row r="1647" spans="1:12">
      <c r="A1647" s="80">
        <v>42235</v>
      </c>
      <c r="B1647" s="52">
        <v>166.23109021393452</v>
      </c>
      <c r="C1647" s="53">
        <v>11281.26</v>
      </c>
      <c r="D1647" s="54">
        <f t="shared" si="206"/>
        <v>42601</v>
      </c>
      <c r="E1647" s="53">
        <f t="shared" si="201"/>
        <v>179.34447096436912</v>
      </c>
      <c r="F1647" s="81">
        <f t="shared" si="207"/>
        <v>11661.82</v>
      </c>
      <c r="H1647" s="64">
        <f t="shared" si="208"/>
        <v>42601</v>
      </c>
      <c r="I1647" s="70">
        <f t="shared" si="202"/>
        <v>7.8886450985541146E-2</v>
      </c>
      <c r="J1647" s="70">
        <f t="shared" si="203"/>
        <v>3.3733820512956925E-2</v>
      </c>
      <c r="K1647" s="115">
        <f t="shared" si="204"/>
        <v>1</v>
      </c>
      <c r="L1647" s="129">
        <f t="shared" si="205"/>
        <v>4.5152630472584221E-2</v>
      </c>
    </row>
    <row r="1648" spans="1:12">
      <c r="A1648" s="80">
        <v>42236</v>
      </c>
      <c r="B1648" s="52">
        <v>166.26616497396967</v>
      </c>
      <c r="C1648" s="53">
        <v>11118.95</v>
      </c>
      <c r="D1648" s="54">
        <f t="shared" si="206"/>
        <v>42601</v>
      </c>
      <c r="E1648" s="53">
        <f t="shared" si="201"/>
        <v>179.34447096436912</v>
      </c>
      <c r="F1648" s="81">
        <f t="shared" si="207"/>
        <v>11661.82</v>
      </c>
      <c r="H1648" s="64">
        <f t="shared" si="208"/>
        <v>42601</v>
      </c>
      <c r="I1648" s="70">
        <f t="shared" si="202"/>
        <v>7.8658853967353837E-2</v>
      </c>
      <c r="J1648" s="70">
        <f t="shared" si="203"/>
        <v>4.8823854770459363E-2</v>
      </c>
      <c r="K1648" s="115">
        <f t="shared" si="204"/>
        <v>1</v>
      </c>
      <c r="L1648" s="129">
        <f t="shared" si="205"/>
        <v>2.9834999196894474E-2</v>
      </c>
    </row>
    <row r="1649" spans="1:12">
      <c r="A1649" s="80">
        <v>42237</v>
      </c>
      <c r="B1649" s="52">
        <v>166.30008327162437</v>
      </c>
      <c r="C1649" s="53">
        <v>11022.22</v>
      </c>
      <c r="D1649" s="54">
        <f t="shared" si="206"/>
        <v>42601</v>
      </c>
      <c r="E1649" s="53">
        <f t="shared" si="201"/>
        <v>179.34447096436912</v>
      </c>
      <c r="F1649" s="81">
        <f t="shared" si="207"/>
        <v>11661.82</v>
      </c>
      <c r="H1649" s="64">
        <f t="shared" si="208"/>
        <v>42601</v>
      </c>
      <c r="I1649" s="70">
        <f t="shared" si="202"/>
        <v>7.8438852441455653E-2</v>
      </c>
      <c r="J1649" s="70">
        <f t="shared" si="203"/>
        <v>5.8028237505693081E-2</v>
      </c>
      <c r="K1649" s="115">
        <f t="shared" si="204"/>
        <v>1</v>
      </c>
      <c r="L1649" s="129">
        <f t="shared" si="205"/>
        <v>2.0410614935762572E-2</v>
      </c>
    </row>
    <row r="1650" spans="1:12">
      <c r="A1650" s="80">
        <v>42240</v>
      </c>
      <c r="B1650" s="52">
        <v>166.40086112208701</v>
      </c>
      <c r="C1650" s="53">
        <v>10370.27</v>
      </c>
      <c r="D1650" s="54">
        <f t="shared" si="206"/>
        <v>42606</v>
      </c>
      <c r="E1650" s="53">
        <f t="shared" si="201"/>
        <v>179.51220254120352</v>
      </c>
      <c r="F1650" s="81">
        <f t="shared" si="207"/>
        <v>11639.48</v>
      </c>
      <c r="H1650" s="64">
        <f t="shared" si="208"/>
        <v>42606</v>
      </c>
      <c r="I1650" s="70">
        <f t="shared" si="202"/>
        <v>7.8793711346823114E-2</v>
      </c>
      <c r="J1650" s="70">
        <f t="shared" si="203"/>
        <v>0.12238929169635893</v>
      </c>
      <c r="K1650" s="115">
        <f t="shared" si="204"/>
        <v>0</v>
      </c>
      <c r="L1650" s="129">
        <f t="shared" si="205"/>
        <v>-4.3595580349535812E-2</v>
      </c>
    </row>
    <row r="1651" spans="1:12">
      <c r="A1651" s="80">
        <v>42241</v>
      </c>
      <c r="B1651" s="52">
        <v>166.43147888053346</v>
      </c>
      <c r="C1651" s="53">
        <v>10465.459999999999</v>
      </c>
      <c r="D1651" s="54">
        <f t="shared" si="206"/>
        <v>42607</v>
      </c>
      <c r="E1651" s="53">
        <f t="shared" si="201"/>
        <v>179.54882303052193</v>
      </c>
      <c r="F1651" s="81">
        <f t="shared" si="207"/>
        <v>11561.34</v>
      </c>
      <c r="H1651" s="64">
        <f t="shared" si="208"/>
        <v>42607</v>
      </c>
      <c r="I1651" s="70">
        <f t="shared" si="202"/>
        <v>7.8815283251819634E-2</v>
      </c>
      <c r="J1651" s="70">
        <f t="shared" si="203"/>
        <v>0.10471398294962686</v>
      </c>
      <c r="K1651" s="115">
        <f t="shared" si="204"/>
        <v>0</v>
      </c>
      <c r="L1651" s="129">
        <f t="shared" si="205"/>
        <v>-2.5898699697807226E-2</v>
      </c>
    </row>
    <row r="1652" spans="1:12">
      <c r="A1652" s="80">
        <v>42242</v>
      </c>
      <c r="B1652" s="52">
        <v>166.46543090222511</v>
      </c>
      <c r="C1652" s="53">
        <v>10348.4</v>
      </c>
      <c r="D1652" s="54">
        <f t="shared" si="206"/>
        <v>42608</v>
      </c>
      <c r="E1652" s="53">
        <f t="shared" si="201"/>
        <v>179.57916678161411</v>
      </c>
      <c r="F1652" s="81">
        <f t="shared" si="207"/>
        <v>11534.92</v>
      </c>
      <c r="H1652" s="64">
        <f t="shared" si="208"/>
        <v>42608</v>
      </c>
      <c r="I1652" s="70">
        <f t="shared" si="202"/>
        <v>7.8777532418075724E-2</v>
      </c>
      <c r="J1652" s="70">
        <f t="shared" si="203"/>
        <v>0.11465733833249581</v>
      </c>
      <c r="K1652" s="115">
        <f t="shared" si="204"/>
        <v>0</v>
      </c>
      <c r="L1652" s="129">
        <f t="shared" si="205"/>
        <v>-3.5879805914420082E-2</v>
      </c>
    </row>
    <row r="1653" spans="1:12">
      <c r="A1653" s="80">
        <v>42243</v>
      </c>
      <c r="B1653" s="52">
        <v>166.50138743529999</v>
      </c>
      <c r="C1653" s="53">
        <v>10557.5</v>
      </c>
      <c r="D1653" s="54">
        <f t="shared" si="206"/>
        <v>42608</v>
      </c>
      <c r="E1653" s="53">
        <f t="shared" si="201"/>
        <v>179.57916678161411</v>
      </c>
      <c r="F1653" s="81">
        <f t="shared" si="207"/>
        <v>11534.92</v>
      </c>
      <c r="H1653" s="64">
        <f t="shared" si="208"/>
        <v>42608</v>
      </c>
      <c r="I1653" s="70">
        <f t="shared" si="202"/>
        <v>7.8544566791648895E-2</v>
      </c>
      <c r="J1653" s="70">
        <f t="shared" si="203"/>
        <v>9.2580629883968646E-2</v>
      </c>
      <c r="K1653" s="115">
        <f t="shared" si="204"/>
        <v>0</v>
      </c>
      <c r="L1653" s="129">
        <f t="shared" si="205"/>
        <v>-1.403606309231975E-2</v>
      </c>
    </row>
    <row r="1654" spans="1:12">
      <c r="A1654" s="80">
        <v>42244</v>
      </c>
      <c r="B1654" s="52">
        <v>166.53518721694934</v>
      </c>
      <c r="C1654" s="53">
        <v>10629.49</v>
      </c>
      <c r="D1654" s="54">
        <f t="shared" si="206"/>
        <v>42608</v>
      </c>
      <c r="E1654" s="53">
        <f t="shared" si="201"/>
        <v>179.57916678161411</v>
      </c>
      <c r="F1654" s="81">
        <f t="shared" si="207"/>
        <v>11534.92</v>
      </c>
      <c r="H1654" s="64">
        <f t="shared" si="208"/>
        <v>42608</v>
      </c>
      <c r="I1654" s="70">
        <f t="shared" si="202"/>
        <v>7.8325666681312578E-2</v>
      </c>
      <c r="J1654" s="70">
        <f t="shared" si="203"/>
        <v>8.5180944711364281E-2</v>
      </c>
      <c r="K1654" s="115">
        <f t="shared" si="204"/>
        <v>0</v>
      </c>
      <c r="L1654" s="129">
        <f t="shared" si="205"/>
        <v>-6.8552780300517036E-3</v>
      </c>
    </row>
    <row r="1655" spans="1:12">
      <c r="A1655" s="80">
        <v>42247</v>
      </c>
      <c r="B1655" s="52">
        <v>166.63360951259455</v>
      </c>
      <c r="C1655" s="53">
        <v>10588.8</v>
      </c>
      <c r="D1655" s="54">
        <f t="shared" si="206"/>
        <v>42613</v>
      </c>
      <c r="E1655" s="53">
        <f t="shared" si="201"/>
        <v>179.74675742818582</v>
      </c>
      <c r="F1655" s="81">
        <f t="shared" si="207"/>
        <v>11826.19</v>
      </c>
      <c r="H1655" s="64">
        <f t="shared" si="208"/>
        <v>42613</v>
      </c>
      <c r="I1655" s="70">
        <f t="shared" si="202"/>
        <v>7.8694495990019098E-2</v>
      </c>
      <c r="J1655" s="70">
        <f t="shared" si="203"/>
        <v>0.1168583786642492</v>
      </c>
      <c r="K1655" s="115">
        <f t="shared" si="204"/>
        <v>0</v>
      </c>
      <c r="L1655" s="129">
        <f t="shared" si="205"/>
        <v>-3.8163882674230099E-2</v>
      </c>
    </row>
    <row r="1656" spans="1:12">
      <c r="A1656" s="80">
        <v>42248</v>
      </c>
      <c r="B1656" s="52">
        <v>166.66676960088756</v>
      </c>
      <c r="C1656" s="53">
        <v>10346.16</v>
      </c>
      <c r="D1656" s="54">
        <f t="shared" si="206"/>
        <v>42614</v>
      </c>
      <c r="E1656" s="53">
        <f t="shared" si="201"/>
        <v>179.78234728615658</v>
      </c>
      <c r="F1656" s="81">
        <f t="shared" si="207"/>
        <v>11810.69</v>
      </c>
      <c r="H1656" s="64">
        <f t="shared" si="208"/>
        <v>42614</v>
      </c>
      <c r="I1656" s="70">
        <f t="shared" si="202"/>
        <v>7.8693417510140362E-2</v>
      </c>
      <c r="J1656" s="70">
        <f t="shared" si="203"/>
        <v>0.14155300130676518</v>
      </c>
      <c r="K1656" s="115">
        <f t="shared" si="204"/>
        <v>0</v>
      </c>
      <c r="L1656" s="129">
        <f t="shared" si="205"/>
        <v>-6.2859583796624818E-2</v>
      </c>
    </row>
    <row r="1657" spans="1:12">
      <c r="A1657" s="80">
        <v>42249</v>
      </c>
      <c r="B1657" s="52">
        <v>166.70076962188617</v>
      </c>
      <c r="C1657" s="53">
        <v>10254.61</v>
      </c>
      <c r="D1657" s="54">
        <f t="shared" si="206"/>
        <v>42615</v>
      </c>
      <c r="E1657" s="53">
        <f t="shared" si="201"/>
        <v>179.81596658509909</v>
      </c>
      <c r="F1657" s="81">
        <f t="shared" si="207"/>
        <v>11857.76</v>
      </c>
      <c r="H1657" s="64">
        <f t="shared" si="208"/>
        <v>42615</v>
      </c>
      <c r="I1657" s="70">
        <f t="shared" si="202"/>
        <v>7.8675083462188322E-2</v>
      </c>
      <c r="J1657" s="70">
        <f t="shared" si="203"/>
        <v>0.15633456562463133</v>
      </c>
      <c r="K1657" s="115">
        <f t="shared" si="204"/>
        <v>0</v>
      </c>
      <c r="L1657" s="129">
        <f t="shared" si="205"/>
        <v>-7.7659482162443005E-2</v>
      </c>
    </row>
    <row r="1658" spans="1:12">
      <c r="A1658" s="80">
        <v>42250</v>
      </c>
      <c r="B1658" s="52">
        <v>166.73577678350676</v>
      </c>
      <c r="C1658" s="53">
        <v>10396.83</v>
      </c>
      <c r="D1658" s="54">
        <f t="shared" si="206"/>
        <v>42615</v>
      </c>
      <c r="E1658" s="53">
        <f t="shared" si="201"/>
        <v>179.81596658509909</v>
      </c>
      <c r="F1658" s="81">
        <f t="shared" si="207"/>
        <v>11857.76</v>
      </c>
      <c r="H1658" s="64">
        <f t="shared" si="208"/>
        <v>42615</v>
      </c>
      <c r="I1658" s="70">
        <f t="shared" si="202"/>
        <v>7.8448609254244905E-2</v>
      </c>
      <c r="J1658" s="70">
        <f t="shared" si="203"/>
        <v>0.1405168690841343</v>
      </c>
      <c r="K1658" s="115">
        <f t="shared" si="204"/>
        <v>0</v>
      </c>
      <c r="L1658" s="129">
        <f t="shared" si="205"/>
        <v>-6.2068259829889394E-2</v>
      </c>
    </row>
    <row r="1659" spans="1:12">
      <c r="A1659" s="80">
        <v>42251</v>
      </c>
      <c r="B1659" s="52">
        <v>166.76862373153313</v>
      </c>
      <c r="C1659" s="53">
        <v>10173.65</v>
      </c>
      <c r="D1659" s="54">
        <f t="shared" si="206"/>
        <v>42615</v>
      </c>
      <c r="E1659" s="53">
        <f t="shared" si="201"/>
        <v>179.81596658509909</v>
      </c>
      <c r="F1659" s="81">
        <f t="shared" si="207"/>
        <v>11857.76</v>
      </c>
      <c r="H1659" s="64">
        <f t="shared" si="208"/>
        <v>42615</v>
      </c>
      <c r="I1659" s="70">
        <f t="shared" si="202"/>
        <v>7.8236196723490359E-2</v>
      </c>
      <c r="J1659" s="70">
        <f t="shared" si="203"/>
        <v>0.16553645938281747</v>
      </c>
      <c r="K1659" s="115">
        <f t="shared" si="204"/>
        <v>0</v>
      </c>
      <c r="L1659" s="129">
        <f t="shared" si="205"/>
        <v>-8.730026265932711E-2</v>
      </c>
    </row>
    <row r="1660" spans="1:12">
      <c r="A1660" s="80">
        <v>42254</v>
      </c>
      <c r="B1660" s="52">
        <v>166.86768429402966</v>
      </c>
      <c r="C1660" s="53">
        <v>10047.15</v>
      </c>
      <c r="D1660" s="54">
        <f t="shared" si="206"/>
        <v>42620</v>
      </c>
      <c r="E1660" s="53">
        <f t="shared" si="201"/>
        <v>179.98375976485644</v>
      </c>
      <c r="F1660" s="81">
        <f t="shared" si="207"/>
        <v>12005.43</v>
      </c>
      <c r="H1660" s="64">
        <f t="shared" si="208"/>
        <v>42620</v>
      </c>
      <c r="I1660" s="70">
        <f t="shared" si="202"/>
        <v>7.8601650920711252E-2</v>
      </c>
      <c r="J1660" s="70">
        <f t="shared" si="203"/>
        <v>0.1949090040459236</v>
      </c>
      <c r="K1660" s="115">
        <f t="shared" si="204"/>
        <v>0</v>
      </c>
      <c r="L1660" s="129">
        <f t="shared" si="205"/>
        <v>-0.11630735312521234</v>
      </c>
    </row>
    <row r="1661" spans="1:12">
      <c r="A1661" s="80">
        <v>42255</v>
      </c>
      <c r="B1661" s="52">
        <v>166.90372771383716</v>
      </c>
      <c r="C1661" s="53">
        <v>10219.209999999999</v>
      </c>
      <c r="D1661" s="54">
        <f t="shared" si="206"/>
        <v>42621</v>
      </c>
      <c r="E1661" s="53">
        <f t="shared" si="201"/>
        <v>180.01633682537388</v>
      </c>
      <c r="F1661" s="81">
        <f t="shared" si="207"/>
        <v>12055.6</v>
      </c>
      <c r="H1661" s="64">
        <f t="shared" si="208"/>
        <v>42621</v>
      </c>
      <c r="I1661" s="70">
        <f t="shared" si="202"/>
        <v>7.8563908015396811E-2</v>
      </c>
      <c r="J1661" s="70">
        <f t="shared" si="203"/>
        <v>0.17969980066952362</v>
      </c>
      <c r="K1661" s="115">
        <f t="shared" si="204"/>
        <v>0</v>
      </c>
      <c r="L1661" s="129">
        <f t="shared" si="205"/>
        <v>-0.10113589265412681</v>
      </c>
    </row>
    <row r="1662" spans="1:12">
      <c r="A1662" s="80">
        <v>42256</v>
      </c>
      <c r="B1662" s="52">
        <v>166.93644084446908</v>
      </c>
      <c r="C1662" s="53">
        <v>10392.450000000001</v>
      </c>
      <c r="D1662" s="54">
        <f t="shared" si="206"/>
        <v>42622</v>
      </c>
      <c r="E1662" s="53">
        <f t="shared" si="201"/>
        <v>180.04927981501294</v>
      </c>
      <c r="F1662" s="81">
        <f t="shared" si="207"/>
        <v>11940.12</v>
      </c>
      <c r="H1662" s="64">
        <f t="shared" si="208"/>
        <v>42622</v>
      </c>
      <c r="I1662" s="70">
        <f t="shared" si="202"/>
        <v>7.8549889432234954E-2</v>
      </c>
      <c r="J1662" s="70">
        <f t="shared" si="203"/>
        <v>0.14892253510962283</v>
      </c>
      <c r="K1662" s="115">
        <f t="shared" si="204"/>
        <v>0</v>
      </c>
      <c r="L1662" s="129">
        <f t="shared" si="205"/>
        <v>-7.0372645677387879E-2</v>
      </c>
    </row>
    <row r="1663" spans="1:12">
      <c r="A1663" s="80">
        <v>42257</v>
      </c>
      <c r="B1663" s="52">
        <v>166.95597240804787</v>
      </c>
      <c r="C1663" s="53">
        <v>10351.93</v>
      </c>
      <c r="D1663" s="54">
        <f t="shared" si="206"/>
        <v>42622</v>
      </c>
      <c r="E1663" s="53">
        <f t="shared" si="201"/>
        <v>180.04927981501294</v>
      </c>
      <c r="F1663" s="81">
        <f t="shared" si="207"/>
        <v>11940.12</v>
      </c>
      <c r="H1663" s="64">
        <f t="shared" si="208"/>
        <v>42622</v>
      </c>
      <c r="I1663" s="70">
        <f t="shared" si="202"/>
        <v>7.8423713857713517E-2</v>
      </c>
      <c r="J1663" s="70">
        <f t="shared" si="203"/>
        <v>0.1534197004809732</v>
      </c>
      <c r="K1663" s="115">
        <f t="shared" si="204"/>
        <v>0</v>
      </c>
      <c r="L1663" s="129">
        <f t="shared" si="205"/>
        <v>-7.4995986623259681E-2</v>
      </c>
    </row>
    <row r="1664" spans="1:12">
      <c r="A1664" s="80">
        <v>42258</v>
      </c>
      <c r="B1664" s="52">
        <v>166.99236881003284</v>
      </c>
      <c r="C1664" s="53">
        <v>10353.540000000001</v>
      </c>
      <c r="D1664" s="54">
        <f t="shared" si="206"/>
        <v>42622</v>
      </c>
      <c r="E1664" s="53">
        <f t="shared" si="201"/>
        <v>180.04927981501294</v>
      </c>
      <c r="F1664" s="81">
        <f t="shared" si="207"/>
        <v>11940.12</v>
      </c>
      <c r="H1664" s="64">
        <f t="shared" si="208"/>
        <v>42622</v>
      </c>
      <c r="I1664" s="70">
        <f t="shared" si="202"/>
        <v>7.8188668727930732E-2</v>
      </c>
      <c r="J1664" s="70">
        <f t="shared" si="203"/>
        <v>0.15324034098482264</v>
      </c>
      <c r="K1664" s="115">
        <f t="shared" si="204"/>
        <v>0</v>
      </c>
      <c r="L1664" s="129">
        <f t="shared" si="205"/>
        <v>-7.505167225689191E-2</v>
      </c>
    </row>
    <row r="1665" spans="1:12">
      <c r="A1665" s="80">
        <v>42261</v>
      </c>
      <c r="B1665" s="52">
        <v>167.09206325421243</v>
      </c>
      <c r="C1665" s="53">
        <v>10463.93</v>
      </c>
      <c r="D1665" s="54">
        <f t="shared" si="206"/>
        <v>42627</v>
      </c>
      <c r="E1665" s="53">
        <f t="shared" si="201"/>
        <v>180.22378778980271</v>
      </c>
      <c r="F1665" s="81">
        <f t="shared" si="207"/>
        <v>11751.93</v>
      </c>
      <c r="H1665" s="64">
        <f t="shared" si="208"/>
        <v>42627</v>
      </c>
      <c r="I1665" s="70">
        <f t="shared" si="202"/>
        <v>7.858975632859222E-2</v>
      </c>
      <c r="J1665" s="70">
        <f t="shared" si="203"/>
        <v>0.12308950843516731</v>
      </c>
      <c r="K1665" s="115">
        <f t="shared" si="204"/>
        <v>0</v>
      </c>
      <c r="L1665" s="129">
        <f t="shared" si="205"/>
        <v>-4.4499752106575086E-2</v>
      </c>
    </row>
    <row r="1666" spans="1:12">
      <c r="A1666" s="80">
        <v>42262</v>
      </c>
      <c r="B1666" s="52">
        <v>167.12197273353493</v>
      </c>
      <c r="C1666" s="53">
        <v>10406.56</v>
      </c>
      <c r="D1666" s="54">
        <f t="shared" si="206"/>
        <v>42628</v>
      </c>
      <c r="E1666" s="53">
        <f t="shared" ref="E1666:E1729" si="209">VLOOKUP(D1666,A:B,2,0)</f>
        <v>180.25712919054385</v>
      </c>
      <c r="F1666" s="81">
        <f t="shared" si="207"/>
        <v>11774.9</v>
      </c>
      <c r="H1666" s="64">
        <f t="shared" si="208"/>
        <v>42628</v>
      </c>
      <c r="I1666" s="70">
        <f t="shared" ref="I1666:I1729" si="210">(E1666/B1666)^(1/1)-1</f>
        <v>7.8596226708932404E-2</v>
      </c>
      <c r="J1666" s="70">
        <f t="shared" ref="J1666:J1729" si="211">(F1666/C1666)^(1/1)-1</f>
        <v>0.13148821512584363</v>
      </c>
      <c r="K1666" s="115">
        <f t="shared" ref="K1666:K1729" si="212">IF(I1666&gt;J1666,1,0)</f>
        <v>0</v>
      </c>
      <c r="L1666" s="129">
        <f t="shared" ref="L1666:L1729" si="213">I1666-J1666</f>
        <v>-5.2891988416911229E-2</v>
      </c>
    </row>
    <row r="1667" spans="1:12">
      <c r="A1667" s="80">
        <v>42263</v>
      </c>
      <c r="B1667" s="52">
        <v>167.15021634692692</v>
      </c>
      <c r="C1667" s="53">
        <v>10499.73</v>
      </c>
      <c r="D1667" s="54">
        <f t="shared" ref="D1667:D1730" si="214">VLOOKUP(EDATE(A1667,12),A:A,1,1)</f>
        <v>42629</v>
      </c>
      <c r="E1667" s="53">
        <f t="shared" si="209"/>
        <v>180.28687161686028</v>
      </c>
      <c r="F1667" s="81">
        <f t="shared" si="207"/>
        <v>11825.12</v>
      </c>
      <c r="H1667" s="64">
        <f t="shared" si="208"/>
        <v>42629</v>
      </c>
      <c r="I1667" s="70">
        <f t="shared" si="210"/>
        <v>7.8591913053033036E-2</v>
      </c>
      <c r="J1667" s="70">
        <f t="shared" si="211"/>
        <v>0.12623086498414726</v>
      </c>
      <c r="K1667" s="115">
        <f t="shared" si="212"/>
        <v>0</v>
      </c>
      <c r="L1667" s="129">
        <f t="shared" si="213"/>
        <v>-4.7638951931114226E-2</v>
      </c>
    </row>
    <row r="1668" spans="1:12">
      <c r="A1668" s="80">
        <v>42265</v>
      </c>
      <c r="B1668" s="52">
        <v>167.23680015899464</v>
      </c>
      <c r="C1668" s="53">
        <v>10609.87</v>
      </c>
      <c r="D1668" s="54">
        <f t="shared" si="214"/>
        <v>42629</v>
      </c>
      <c r="E1668" s="53">
        <f t="shared" si="209"/>
        <v>180.28687161686028</v>
      </c>
      <c r="F1668" s="81">
        <f t="shared" si="207"/>
        <v>11825.12</v>
      </c>
      <c r="H1668" s="64">
        <f t="shared" si="208"/>
        <v>42629</v>
      </c>
      <c r="I1668" s="70">
        <f t="shared" si="210"/>
        <v>7.803349170433016E-2</v>
      </c>
      <c r="J1668" s="70">
        <f t="shared" si="211"/>
        <v>0.11453957494295408</v>
      </c>
      <c r="K1668" s="115">
        <f t="shared" si="212"/>
        <v>0</v>
      </c>
      <c r="L1668" s="129">
        <f t="shared" si="213"/>
        <v>-3.6506083238623921E-2</v>
      </c>
    </row>
    <row r="1669" spans="1:12">
      <c r="A1669" s="80">
        <v>42268</v>
      </c>
      <c r="B1669" s="52">
        <v>167.36022091751195</v>
      </c>
      <c r="C1669" s="53">
        <v>10603.8</v>
      </c>
      <c r="D1669" s="54">
        <f t="shared" si="214"/>
        <v>42634</v>
      </c>
      <c r="E1669" s="53">
        <f t="shared" si="209"/>
        <v>180.45349954685753</v>
      </c>
      <c r="F1669" s="81">
        <f t="shared" si="207"/>
        <v>11821.52</v>
      </c>
      <c r="H1669" s="64">
        <f t="shared" si="208"/>
        <v>42634</v>
      </c>
      <c r="I1669" s="70">
        <f t="shared" si="210"/>
        <v>7.8234114161446655E-2</v>
      </c>
      <c r="J1669" s="70">
        <f t="shared" si="211"/>
        <v>0.11483807691582282</v>
      </c>
      <c r="K1669" s="115">
        <f t="shared" si="212"/>
        <v>0</v>
      </c>
      <c r="L1669" s="129">
        <f t="shared" si="213"/>
        <v>-3.6603962754376163E-2</v>
      </c>
    </row>
    <row r="1670" spans="1:12">
      <c r="A1670" s="80">
        <v>42269</v>
      </c>
      <c r="B1670" s="52">
        <v>167.39787696721837</v>
      </c>
      <c r="C1670" s="53">
        <v>10384.35</v>
      </c>
      <c r="D1670" s="54">
        <f t="shared" si="214"/>
        <v>42635</v>
      </c>
      <c r="E1670" s="53">
        <f t="shared" si="209"/>
        <v>180.48634208377504</v>
      </c>
      <c r="F1670" s="81">
        <f t="shared" si="207"/>
        <v>11943.44</v>
      </c>
      <c r="H1670" s="64">
        <f t="shared" si="208"/>
        <v>42635</v>
      </c>
      <c r="I1670" s="70">
        <f t="shared" si="210"/>
        <v>7.8187760524106364E-2</v>
      </c>
      <c r="J1670" s="70">
        <f t="shared" si="211"/>
        <v>0.1501384294635677</v>
      </c>
      <c r="K1670" s="115">
        <f t="shared" si="212"/>
        <v>0</v>
      </c>
      <c r="L1670" s="129">
        <f t="shared" si="213"/>
        <v>-7.1950668939461337E-2</v>
      </c>
    </row>
    <row r="1671" spans="1:12">
      <c r="A1671" s="80">
        <v>42270</v>
      </c>
      <c r="B1671" s="52">
        <v>167.43554148953598</v>
      </c>
      <c r="C1671" s="53">
        <v>10429.44</v>
      </c>
      <c r="D1671" s="54">
        <f t="shared" si="214"/>
        <v>42636</v>
      </c>
      <c r="E1671" s="53">
        <f t="shared" si="209"/>
        <v>180.51955157071845</v>
      </c>
      <c r="F1671" s="81">
        <f t="shared" si="207"/>
        <v>11895.07</v>
      </c>
      <c r="H1671" s="64">
        <f t="shared" si="208"/>
        <v>42636</v>
      </c>
      <c r="I1671" s="70">
        <f t="shared" si="210"/>
        <v>7.8143564769969531E-2</v>
      </c>
      <c r="J1671" s="70">
        <f t="shared" si="211"/>
        <v>0.14052815875061353</v>
      </c>
      <c r="K1671" s="115">
        <f t="shared" si="212"/>
        <v>0</v>
      </c>
      <c r="L1671" s="129">
        <f t="shared" si="213"/>
        <v>-6.2384593980643999E-2</v>
      </c>
    </row>
    <row r="1672" spans="1:12">
      <c r="A1672" s="80">
        <v>42271</v>
      </c>
      <c r="B1672" s="52">
        <v>167.47070295324878</v>
      </c>
      <c r="C1672" s="53">
        <v>10459.44</v>
      </c>
      <c r="D1672" s="54">
        <f t="shared" si="214"/>
        <v>42636</v>
      </c>
      <c r="E1672" s="53">
        <f t="shared" si="209"/>
        <v>180.51955157071845</v>
      </c>
      <c r="F1672" s="81">
        <f t="shared" ref="F1672:F1735" si="215">VLOOKUP(D1672,A:C,3,0)</f>
        <v>11895.07</v>
      </c>
      <c r="H1672" s="64">
        <f t="shared" si="208"/>
        <v>42636</v>
      </c>
      <c r="I1672" s="70">
        <f t="shared" si="210"/>
        <v>7.7917202157516519E-2</v>
      </c>
      <c r="J1672" s="70">
        <f t="shared" si="211"/>
        <v>0.13725687034869938</v>
      </c>
      <c r="K1672" s="115">
        <f t="shared" si="212"/>
        <v>0</v>
      </c>
      <c r="L1672" s="129">
        <f t="shared" si="213"/>
        <v>-5.9339668191182859E-2</v>
      </c>
    </row>
    <row r="1673" spans="1:12">
      <c r="A1673" s="80">
        <v>42275</v>
      </c>
      <c r="B1673" s="52">
        <v>167.62276635153032</v>
      </c>
      <c r="C1673" s="53">
        <v>10362.68</v>
      </c>
      <c r="D1673" s="54">
        <f t="shared" si="214"/>
        <v>42641</v>
      </c>
      <c r="E1673" s="53">
        <f t="shared" si="209"/>
        <v>180.70120361340733</v>
      </c>
      <c r="F1673" s="81">
        <f t="shared" si="215"/>
        <v>11778.71</v>
      </c>
      <c r="H1673" s="64">
        <f t="shared" si="208"/>
        <v>42641</v>
      </c>
      <c r="I1673" s="70">
        <f t="shared" si="210"/>
        <v>7.8023036766077247E-2</v>
      </c>
      <c r="J1673" s="70">
        <f t="shared" si="211"/>
        <v>0.13664708357297517</v>
      </c>
      <c r="K1673" s="115">
        <f t="shared" si="212"/>
        <v>0</v>
      </c>
      <c r="L1673" s="129">
        <f t="shared" si="213"/>
        <v>-5.8624046806897923E-2</v>
      </c>
    </row>
    <row r="1674" spans="1:12">
      <c r="A1674" s="80">
        <v>42276</v>
      </c>
      <c r="B1674" s="52">
        <v>167.70305765661269</v>
      </c>
      <c r="C1674" s="53">
        <v>10425.93</v>
      </c>
      <c r="D1674" s="54">
        <f t="shared" si="214"/>
        <v>42642</v>
      </c>
      <c r="E1674" s="53">
        <f t="shared" si="209"/>
        <v>180.73282632403968</v>
      </c>
      <c r="F1674" s="81">
        <f t="shared" si="215"/>
        <v>11571.4</v>
      </c>
      <c r="H1674" s="64">
        <f t="shared" si="208"/>
        <v>42642</v>
      </c>
      <c r="I1674" s="70">
        <f t="shared" si="210"/>
        <v>7.7695474665146813E-2</v>
      </c>
      <c r="J1674" s="70">
        <f t="shared" si="211"/>
        <v>0.10986741710331827</v>
      </c>
      <c r="K1674" s="115">
        <f t="shared" si="212"/>
        <v>0</v>
      </c>
      <c r="L1674" s="129">
        <f t="shared" si="213"/>
        <v>-3.2171942438171452E-2</v>
      </c>
    </row>
    <row r="1675" spans="1:12">
      <c r="A1675" s="80">
        <v>42277</v>
      </c>
      <c r="B1675" s="52">
        <v>167.74565423325745</v>
      </c>
      <c r="C1675" s="53">
        <v>10566.29</v>
      </c>
      <c r="D1675" s="54">
        <f t="shared" si="214"/>
        <v>42643</v>
      </c>
      <c r="E1675" s="53">
        <f t="shared" si="209"/>
        <v>180.77674440083641</v>
      </c>
      <c r="F1675" s="81">
        <f t="shared" si="215"/>
        <v>11598.22</v>
      </c>
      <c r="H1675" s="64">
        <f t="shared" si="208"/>
        <v>42643</v>
      </c>
      <c r="I1675" s="70">
        <f t="shared" si="210"/>
        <v>7.768362302524201E-2</v>
      </c>
      <c r="J1675" s="70">
        <f t="shared" si="211"/>
        <v>9.7662471879912394E-2</v>
      </c>
      <c r="K1675" s="115">
        <f t="shared" si="212"/>
        <v>0</v>
      </c>
      <c r="L1675" s="129">
        <f t="shared" si="213"/>
        <v>-1.9978848854670384E-2</v>
      </c>
    </row>
    <row r="1676" spans="1:12">
      <c r="A1676" s="80">
        <v>42278</v>
      </c>
      <c r="B1676" s="52">
        <v>167.77987434672104</v>
      </c>
      <c r="C1676" s="53">
        <v>10568.94</v>
      </c>
      <c r="D1676" s="54">
        <f t="shared" si="214"/>
        <v>42643</v>
      </c>
      <c r="E1676" s="53">
        <f t="shared" si="209"/>
        <v>180.77674440083641</v>
      </c>
      <c r="F1676" s="81">
        <f t="shared" si="215"/>
        <v>11598.22</v>
      </c>
      <c r="H1676" s="64">
        <f t="shared" si="208"/>
        <v>42643</v>
      </c>
      <c r="I1676" s="70">
        <f t="shared" si="210"/>
        <v>7.7463820405879069E-2</v>
      </c>
      <c r="J1676" s="70">
        <f t="shared" si="211"/>
        <v>9.7387249809346876E-2</v>
      </c>
      <c r="K1676" s="115">
        <f t="shared" si="212"/>
        <v>0</v>
      </c>
      <c r="L1676" s="129">
        <f t="shared" si="213"/>
        <v>-1.9923429403467807E-2</v>
      </c>
    </row>
    <row r="1677" spans="1:12">
      <c r="A1677" s="80">
        <v>42282</v>
      </c>
      <c r="B1677" s="52">
        <v>167.9161116046906</v>
      </c>
      <c r="C1677" s="53">
        <v>10792.79</v>
      </c>
      <c r="D1677" s="54">
        <f t="shared" si="214"/>
        <v>42648</v>
      </c>
      <c r="E1677" s="53">
        <f t="shared" si="209"/>
        <v>180.96607031453772</v>
      </c>
      <c r="F1677" s="81">
        <f t="shared" si="215"/>
        <v>11777.1</v>
      </c>
      <c r="H1677" s="64">
        <f t="shared" si="208"/>
        <v>42648</v>
      </c>
      <c r="I1677" s="70">
        <f t="shared" si="210"/>
        <v>7.7717132591596849E-2</v>
      </c>
      <c r="J1677" s="70">
        <f t="shared" si="211"/>
        <v>9.1200699726391443E-2</v>
      </c>
      <c r="K1677" s="115">
        <f t="shared" si="212"/>
        <v>0</v>
      </c>
      <c r="L1677" s="129">
        <f t="shared" si="213"/>
        <v>-1.3483567134794594E-2</v>
      </c>
    </row>
    <row r="1678" spans="1:12">
      <c r="A1678" s="80">
        <v>42283</v>
      </c>
      <c r="B1678" s="52">
        <v>167.95271731702044</v>
      </c>
      <c r="C1678" s="53">
        <v>10837.5</v>
      </c>
      <c r="D1678" s="54">
        <f t="shared" si="214"/>
        <v>42649</v>
      </c>
      <c r="E1678" s="53">
        <f t="shared" si="209"/>
        <v>180.99810130898339</v>
      </c>
      <c r="F1678" s="81">
        <f t="shared" si="215"/>
        <v>11730.75</v>
      </c>
      <c r="H1678" s="64">
        <f t="shared" si="208"/>
        <v>42649</v>
      </c>
      <c r="I1678" s="70">
        <f t="shared" si="210"/>
        <v>7.7672955819696687E-2</v>
      </c>
      <c r="J1678" s="70">
        <f t="shared" si="211"/>
        <v>8.242214532871972E-2</v>
      </c>
      <c r="K1678" s="115">
        <f t="shared" si="212"/>
        <v>0</v>
      </c>
      <c r="L1678" s="129">
        <f t="shared" si="213"/>
        <v>-4.7491895090230329E-3</v>
      </c>
    </row>
    <row r="1679" spans="1:12">
      <c r="A1679" s="80">
        <v>42284</v>
      </c>
      <c r="B1679" s="52">
        <v>167.98798738765703</v>
      </c>
      <c r="C1679" s="53">
        <v>10870.04</v>
      </c>
      <c r="D1679" s="54">
        <f t="shared" si="214"/>
        <v>42650</v>
      </c>
      <c r="E1679" s="53">
        <f t="shared" si="209"/>
        <v>181.0301379729151</v>
      </c>
      <c r="F1679" s="81">
        <f t="shared" si="215"/>
        <v>11714.65</v>
      </c>
      <c r="H1679" s="64">
        <f t="shared" si="208"/>
        <v>42650</v>
      </c>
      <c r="I1679" s="70">
        <f t="shared" si="210"/>
        <v>7.7637400078860219E-2</v>
      </c>
      <c r="J1679" s="70">
        <f t="shared" si="211"/>
        <v>7.7700726032286838E-2</v>
      </c>
      <c r="K1679" s="115">
        <f t="shared" si="212"/>
        <v>0</v>
      </c>
      <c r="L1679" s="129">
        <f t="shared" si="213"/>
        <v>-6.3325953426618398E-5</v>
      </c>
    </row>
    <row r="1680" spans="1:12">
      <c r="A1680" s="80">
        <v>42285</v>
      </c>
      <c r="B1680" s="52">
        <v>168.02040906922286</v>
      </c>
      <c r="C1680" s="53">
        <v>10806.18</v>
      </c>
      <c r="D1680" s="54">
        <f t="shared" si="214"/>
        <v>42650</v>
      </c>
      <c r="E1680" s="53">
        <f t="shared" si="209"/>
        <v>181.0301379729151</v>
      </c>
      <c r="F1680" s="81">
        <f t="shared" si="215"/>
        <v>11714.65</v>
      </c>
      <c r="H1680" s="64">
        <f t="shared" si="208"/>
        <v>42650</v>
      </c>
      <c r="I1680" s="70">
        <f t="shared" si="210"/>
        <v>7.7429456193814694E-2</v>
      </c>
      <c r="J1680" s="70">
        <f t="shared" si="211"/>
        <v>8.4069486164398466E-2</v>
      </c>
      <c r="K1680" s="115">
        <f t="shared" si="212"/>
        <v>0</v>
      </c>
      <c r="L1680" s="129">
        <f t="shared" si="213"/>
        <v>-6.6400299705837718E-3</v>
      </c>
    </row>
    <row r="1681" spans="1:12">
      <c r="A1681" s="80">
        <v>42286</v>
      </c>
      <c r="B1681" s="52">
        <v>168.04897253876464</v>
      </c>
      <c r="C1681" s="53">
        <v>10886.38</v>
      </c>
      <c r="D1681" s="54">
        <f t="shared" si="214"/>
        <v>42650</v>
      </c>
      <c r="E1681" s="53">
        <f t="shared" si="209"/>
        <v>181.0301379729151</v>
      </c>
      <c r="F1681" s="81">
        <f t="shared" si="215"/>
        <v>11714.65</v>
      </c>
      <c r="H1681" s="64">
        <f t="shared" si="208"/>
        <v>42650</v>
      </c>
      <c r="I1681" s="70">
        <f t="shared" si="210"/>
        <v>7.7246324318680504E-2</v>
      </c>
      <c r="J1681" s="70">
        <f t="shared" si="211"/>
        <v>7.6083142421998984E-2</v>
      </c>
      <c r="K1681" s="115">
        <f t="shared" si="212"/>
        <v>1</v>
      </c>
      <c r="L1681" s="129">
        <f t="shared" si="213"/>
        <v>1.1631818966815199E-3</v>
      </c>
    </row>
    <row r="1682" spans="1:12">
      <c r="A1682" s="80">
        <v>42289</v>
      </c>
      <c r="B1682" s="52">
        <v>168.14274386544128</v>
      </c>
      <c r="C1682" s="53">
        <v>10825.14</v>
      </c>
      <c r="D1682" s="54">
        <f t="shared" si="214"/>
        <v>42653</v>
      </c>
      <c r="E1682" s="53">
        <f t="shared" si="209"/>
        <v>181.12517879535091</v>
      </c>
      <c r="F1682" s="81">
        <f t="shared" si="215"/>
        <v>11729.75</v>
      </c>
      <c r="H1682" s="64">
        <f t="shared" si="208"/>
        <v>42653</v>
      </c>
      <c r="I1682" s="70">
        <f t="shared" si="210"/>
        <v>7.7210795015329348E-2</v>
      </c>
      <c r="J1682" s="70">
        <f t="shared" si="211"/>
        <v>8.3565662892119752E-2</v>
      </c>
      <c r="K1682" s="115">
        <f t="shared" si="212"/>
        <v>0</v>
      </c>
      <c r="L1682" s="129">
        <f t="shared" si="213"/>
        <v>-6.3548678767904043E-3</v>
      </c>
    </row>
    <row r="1683" spans="1:12">
      <c r="A1683" s="80">
        <v>42290</v>
      </c>
      <c r="B1683" s="52">
        <v>168.17553170049501</v>
      </c>
      <c r="C1683" s="53">
        <v>10809.32</v>
      </c>
      <c r="D1683" s="54">
        <f t="shared" si="214"/>
        <v>42656</v>
      </c>
      <c r="E1683" s="53">
        <f t="shared" si="209"/>
        <v>181.2159225099274</v>
      </c>
      <c r="F1683" s="81">
        <f t="shared" si="215"/>
        <v>11547.3</v>
      </c>
      <c r="H1683" s="64">
        <f t="shared" si="208"/>
        <v>42656</v>
      </c>
      <c r="I1683" s="70">
        <f t="shared" si="210"/>
        <v>7.7540357253967906E-2</v>
      </c>
      <c r="J1683" s="70">
        <f t="shared" si="211"/>
        <v>6.8272564786683976E-2</v>
      </c>
      <c r="K1683" s="115">
        <f t="shared" si="212"/>
        <v>1</v>
      </c>
      <c r="L1683" s="129">
        <f t="shared" si="213"/>
        <v>9.2677924672839307E-3</v>
      </c>
    </row>
    <row r="1684" spans="1:12">
      <c r="A1684" s="80">
        <v>42291</v>
      </c>
      <c r="B1684" s="52">
        <v>168.20798957811323</v>
      </c>
      <c r="C1684" s="53">
        <v>10777.67</v>
      </c>
      <c r="D1684" s="54">
        <f t="shared" si="214"/>
        <v>42657</v>
      </c>
      <c r="E1684" s="53">
        <f t="shared" si="209"/>
        <v>181.24147395500128</v>
      </c>
      <c r="F1684" s="81">
        <f t="shared" si="215"/>
        <v>11560.81</v>
      </c>
      <c r="H1684" s="64">
        <f t="shared" si="208"/>
        <v>42657</v>
      </c>
      <c r="I1684" s="70">
        <f t="shared" si="210"/>
        <v>7.7484335967498819E-2</v>
      </c>
      <c r="J1684" s="70">
        <f t="shared" si="211"/>
        <v>7.2663200858812615E-2</v>
      </c>
      <c r="K1684" s="115">
        <f t="shared" si="212"/>
        <v>1</v>
      </c>
      <c r="L1684" s="129">
        <f t="shared" si="213"/>
        <v>4.8211351086862031E-3</v>
      </c>
    </row>
    <row r="1685" spans="1:12">
      <c r="A1685" s="80">
        <v>42292</v>
      </c>
      <c r="B1685" s="52">
        <v>168.2406219280914</v>
      </c>
      <c r="C1685" s="53">
        <v>10872.82</v>
      </c>
      <c r="D1685" s="54">
        <f t="shared" si="214"/>
        <v>42657</v>
      </c>
      <c r="E1685" s="53">
        <f t="shared" si="209"/>
        <v>181.24147395500128</v>
      </c>
      <c r="F1685" s="81">
        <f t="shared" si="215"/>
        <v>11560.81</v>
      </c>
      <c r="H1685" s="64">
        <f t="shared" si="208"/>
        <v>42657</v>
      </c>
      <c r="I1685" s="70">
        <f t="shared" si="210"/>
        <v>7.7275344550655767E-2</v>
      </c>
      <c r="J1685" s="70">
        <f t="shared" si="211"/>
        <v>6.3276132594855872E-2</v>
      </c>
      <c r="K1685" s="115">
        <f t="shared" si="212"/>
        <v>1</v>
      </c>
      <c r="L1685" s="129">
        <f t="shared" si="213"/>
        <v>1.3999211955799895E-2</v>
      </c>
    </row>
    <row r="1686" spans="1:12">
      <c r="A1686" s="80">
        <v>42293</v>
      </c>
      <c r="B1686" s="52">
        <v>168.27679366180595</v>
      </c>
      <c r="C1686" s="53">
        <v>10956.47</v>
      </c>
      <c r="D1686" s="54">
        <f t="shared" si="214"/>
        <v>42657</v>
      </c>
      <c r="E1686" s="53">
        <f t="shared" si="209"/>
        <v>181.24147395500128</v>
      </c>
      <c r="F1686" s="81">
        <f t="shared" si="215"/>
        <v>11560.81</v>
      </c>
      <c r="H1686" s="64">
        <f t="shared" ref="H1686:H1749" si="216">D1686</f>
        <v>42657</v>
      </c>
      <c r="I1686" s="70">
        <f t="shared" si="210"/>
        <v>7.704378013792601E-2</v>
      </c>
      <c r="J1686" s="70">
        <f t="shared" si="211"/>
        <v>5.5158276342654133E-2</v>
      </c>
      <c r="K1686" s="115">
        <f t="shared" si="212"/>
        <v>1</v>
      </c>
      <c r="L1686" s="129">
        <f t="shared" si="213"/>
        <v>2.1885503795271877E-2</v>
      </c>
    </row>
    <row r="1687" spans="1:12">
      <c r="A1687" s="80">
        <v>42296</v>
      </c>
      <c r="B1687" s="52">
        <v>168.37775973800302</v>
      </c>
      <c r="C1687" s="53">
        <v>11006.79</v>
      </c>
      <c r="D1687" s="54">
        <f t="shared" si="214"/>
        <v>42662</v>
      </c>
      <c r="E1687" s="53">
        <f t="shared" si="209"/>
        <v>181.40535707990949</v>
      </c>
      <c r="F1687" s="81">
        <f t="shared" si="215"/>
        <v>11662.81</v>
      </c>
      <c r="H1687" s="64">
        <f t="shared" si="216"/>
        <v>42662</v>
      </c>
      <c r="I1687" s="70">
        <f t="shared" si="210"/>
        <v>7.737124761712888E-2</v>
      </c>
      <c r="J1687" s="70">
        <f t="shared" si="211"/>
        <v>5.9601391504698231E-2</v>
      </c>
      <c r="K1687" s="115">
        <f t="shared" si="212"/>
        <v>1</v>
      </c>
      <c r="L1687" s="129">
        <f t="shared" si="213"/>
        <v>1.7769856112430649E-2</v>
      </c>
    </row>
    <row r="1688" spans="1:12">
      <c r="A1688" s="80">
        <v>42297</v>
      </c>
      <c r="B1688" s="52">
        <v>168.41042502339221</v>
      </c>
      <c r="C1688" s="53">
        <v>10989</v>
      </c>
      <c r="D1688" s="54">
        <f t="shared" si="214"/>
        <v>42663</v>
      </c>
      <c r="E1688" s="53">
        <f t="shared" si="209"/>
        <v>181.43147945132898</v>
      </c>
      <c r="F1688" s="81">
        <f t="shared" si="215"/>
        <v>11717.04</v>
      </c>
      <c r="H1688" s="64">
        <f t="shared" si="216"/>
        <v>42663</v>
      </c>
      <c r="I1688" s="70">
        <f t="shared" si="210"/>
        <v>7.7317389503221978E-2</v>
      </c>
      <c r="J1688" s="70">
        <f t="shared" si="211"/>
        <v>6.6251706251706288E-2</v>
      </c>
      <c r="K1688" s="115">
        <f t="shared" si="212"/>
        <v>1</v>
      </c>
      <c r="L1688" s="129">
        <f t="shared" si="213"/>
        <v>1.106568325151569E-2</v>
      </c>
    </row>
    <row r="1689" spans="1:12">
      <c r="A1689" s="80">
        <v>42298</v>
      </c>
      <c r="B1689" s="52">
        <v>168.44292823542173</v>
      </c>
      <c r="C1689" s="53">
        <v>10976.65</v>
      </c>
      <c r="D1689" s="54">
        <f t="shared" si="214"/>
        <v>42664</v>
      </c>
      <c r="E1689" s="53">
        <f t="shared" si="209"/>
        <v>181.46395568615077</v>
      </c>
      <c r="F1689" s="81">
        <f t="shared" si="215"/>
        <v>11716.57</v>
      </c>
      <c r="H1689" s="64">
        <f t="shared" si="216"/>
        <v>42664</v>
      </c>
      <c r="I1689" s="70">
        <f t="shared" si="210"/>
        <v>7.7302309970118666E-2</v>
      </c>
      <c r="J1689" s="70">
        <f t="shared" si="211"/>
        <v>6.7408544501282197E-2</v>
      </c>
      <c r="K1689" s="115">
        <f t="shared" si="212"/>
        <v>1</v>
      </c>
      <c r="L1689" s="129">
        <f t="shared" si="213"/>
        <v>9.8937654688364685E-3</v>
      </c>
    </row>
    <row r="1690" spans="1:12">
      <c r="A1690" s="80">
        <v>42300</v>
      </c>
      <c r="B1690" s="52">
        <v>168.50862097743354</v>
      </c>
      <c r="C1690" s="53">
        <v>11036.44</v>
      </c>
      <c r="D1690" s="54">
        <f t="shared" si="214"/>
        <v>42664</v>
      </c>
      <c r="E1690" s="53">
        <f t="shared" si="209"/>
        <v>181.46395568615077</v>
      </c>
      <c r="F1690" s="81">
        <f t="shared" si="215"/>
        <v>11716.57</v>
      </c>
      <c r="H1690" s="64">
        <f t="shared" si="216"/>
        <v>42664</v>
      </c>
      <c r="I1690" s="70">
        <f t="shared" si="210"/>
        <v>7.688232586303223E-2</v>
      </c>
      <c r="J1690" s="70">
        <f t="shared" si="211"/>
        <v>6.1625850364791512E-2</v>
      </c>
      <c r="K1690" s="115">
        <f t="shared" si="212"/>
        <v>1</v>
      </c>
      <c r="L1690" s="129">
        <f t="shared" si="213"/>
        <v>1.5256475498240718E-2</v>
      </c>
    </row>
    <row r="1691" spans="1:12">
      <c r="A1691" s="80">
        <v>42303</v>
      </c>
      <c r="B1691" s="52">
        <v>168.60214326207603</v>
      </c>
      <c r="C1691" s="53">
        <v>10990.02</v>
      </c>
      <c r="D1691" s="54">
        <f t="shared" si="214"/>
        <v>42669</v>
      </c>
      <c r="E1691" s="53">
        <f t="shared" si="209"/>
        <v>181.61787112351954</v>
      </c>
      <c r="F1691" s="81">
        <f t="shared" si="215"/>
        <v>11612.99</v>
      </c>
      <c r="H1691" s="64">
        <f t="shared" si="216"/>
        <v>42669</v>
      </c>
      <c r="I1691" s="70">
        <f t="shared" si="210"/>
        <v>7.7197879040077133E-2</v>
      </c>
      <c r="J1691" s="70">
        <f t="shared" si="211"/>
        <v>5.6685065177315419E-2</v>
      </c>
      <c r="K1691" s="115">
        <f t="shared" si="212"/>
        <v>1</v>
      </c>
      <c r="L1691" s="129">
        <f t="shared" si="213"/>
        <v>2.0512813862761714E-2</v>
      </c>
    </row>
    <row r="1692" spans="1:12">
      <c r="A1692" s="80">
        <v>42304</v>
      </c>
      <c r="B1692" s="52">
        <v>168.63350326072276</v>
      </c>
      <c r="C1692" s="53">
        <v>10953.26</v>
      </c>
      <c r="D1692" s="54">
        <f t="shared" si="214"/>
        <v>42670</v>
      </c>
      <c r="E1692" s="53">
        <f t="shared" si="209"/>
        <v>181.64910939735279</v>
      </c>
      <c r="F1692" s="81">
        <f t="shared" si="215"/>
        <v>11614.18</v>
      </c>
      <c r="H1692" s="64">
        <f t="shared" si="216"/>
        <v>42670</v>
      </c>
      <c r="I1692" s="70">
        <f t="shared" si="210"/>
        <v>7.7182801074272334E-2</v>
      </c>
      <c r="J1692" s="70">
        <f t="shared" si="211"/>
        <v>6.0340026622211163E-2</v>
      </c>
      <c r="K1692" s="115">
        <f t="shared" si="212"/>
        <v>1</v>
      </c>
      <c r="L1692" s="129">
        <f t="shared" si="213"/>
        <v>1.6842774452061171E-2</v>
      </c>
    </row>
    <row r="1693" spans="1:12">
      <c r="A1693" s="80">
        <v>42305</v>
      </c>
      <c r="B1693" s="52">
        <v>168.66739859487814</v>
      </c>
      <c r="C1693" s="53">
        <v>10871.42</v>
      </c>
      <c r="D1693" s="54">
        <f t="shared" si="214"/>
        <v>42671</v>
      </c>
      <c r="E1693" s="53">
        <f t="shared" si="209"/>
        <v>181.68344107902888</v>
      </c>
      <c r="F1693" s="81">
        <f t="shared" si="215"/>
        <v>11644.89</v>
      </c>
      <c r="H1693" s="64">
        <f t="shared" si="216"/>
        <v>42671</v>
      </c>
      <c r="I1693" s="70">
        <f t="shared" si="210"/>
        <v>7.7169877478302507E-2</v>
      </c>
      <c r="J1693" s="70">
        <f t="shared" si="211"/>
        <v>7.114709945894826E-2</v>
      </c>
      <c r="K1693" s="115">
        <f t="shared" si="212"/>
        <v>1</v>
      </c>
      <c r="L1693" s="129">
        <f t="shared" si="213"/>
        <v>6.0227780193542468E-3</v>
      </c>
    </row>
    <row r="1694" spans="1:12">
      <c r="A1694" s="80">
        <v>42306</v>
      </c>
      <c r="B1694" s="52">
        <v>168.70028873760413</v>
      </c>
      <c r="C1694" s="53">
        <v>10792.35</v>
      </c>
      <c r="D1694" s="54">
        <f t="shared" si="214"/>
        <v>42671</v>
      </c>
      <c r="E1694" s="53">
        <f t="shared" si="209"/>
        <v>181.68344107902888</v>
      </c>
      <c r="F1694" s="81">
        <f t="shared" si="215"/>
        <v>11644.89</v>
      </c>
      <c r="H1694" s="64">
        <f t="shared" si="216"/>
        <v>42671</v>
      </c>
      <c r="I1694" s="70">
        <f t="shared" si="210"/>
        <v>7.6959870303593414E-2</v>
      </c>
      <c r="J1694" s="70">
        <f t="shared" si="211"/>
        <v>7.8994843569750728E-2</v>
      </c>
      <c r="K1694" s="115">
        <f t="shared" si="212"/>
        <v>0</v>
      </c>
      <c r="L1694" s="129">
        <f t="shared" si="213"/>
        <v>-2.0349732661573139E-3</v>
      </c>
    </row>
    <row r="1695" spans="1:12">
      <c r="A1695" s="80">
        <v>42307</v>
      </c>
      <c r="B1695" s="52">
        <v>168.73267919304175</v>
      </c>
      <c r="C1695" s="53">
        <v>10732.25</v>
      </c>
      <c r="D1695" s="54">
        <f t="shared" si="214"/>
        <v>42673</v>
      </c>
      <c r="E1695" s="53">
        <f t="shared" si="209"/>
        <v>181.74921048469949</v>
      </c>
      <c r="F1695" s="81">
        <f t="shared" si="215"/>
        <v>11628.32</v>
      </c>
      <c r="H1695" s="64">
        <f t="shared" si="216"/>
        <v>42673</v>
      </c>
      <c r="I1695" s="70">
        <f t="shared" si="210"/>
        <v>7.7142918336322586E-2</v>
      </c>
      <c r="J1695" s="70">
        <f t="shared" si="211"/>
        <v>8.3493209718372263E-2</v>
      </c>
      <c r="K1695" s="115">
        <f t="shared" si="212"/>
        <v>0</v>
      </c>
      <c r="L1695" s="129">
        <f t="shared" si="213"/>
        <v>-6.3502913820496776E-3</v>
      </c>
    </row>
    <row r="1696" spans="1:12">
      <c r="A1696" s="80">
        <v>42310</v>
      </c>
      <c r="B1696" s="52">
        <v>168.82936301821934</v>
      </c>
      <c r="C1696" s="53">
        <v>10712.32</v>
      </c>
      <c r="D1696" s="54">
        <f t="shared" si="214"/>
        <v>42676</v>
      </c>
      <c r="E1696" s="53">
        <f t="shared" si="209"/>
        <v>181.84573006556917</v>
      </c>
      <c r="F1696" s="81">
        <f t="shared" si="215"/>
        <v>11479.94</v>
      </c>
      <c r="H1696" s="64">
        <f t="shared" si="216"/>
        <v>42676</v>
      </c>
      <c r="I1696" s="70">
        <f t="shared" si="210"/>
        <v>7.7097767915792925E-2</v>
      </c>
      <c r="J1696" s="70">
        <f t="shared" si="211"/>
        <v>7.1657680129047829E-2</v>
      </c>
      <c r="K1696" s="115">
        <f t="shared" si="212"/>
        <v>1</v>
      </c>
      <c r="L1696" s="129">
        <f t="shared" si="213"/>
        <v>5.4400877867450959E-3</v>
      </c>
    </row>
    <row r="1697" spans="1:12">
      <c r="A1697" s="80">
        <v>42311</v>
      </c>
      <c r="B1697" s="52">
        <v>168.8614405971928</v>
      </c>
      <c r="C1697" s="53">
        <v>10725.48</v>
      </c>
      <c r="D1697" s="54">
        <f t="shared" si="214"/>
        <v>42677</v>
      </c>
      <c r="E1697" s="53">
        <f t="shared" si="209"/>
        <v>181.88228105731233</v>
      </c>
      <c r="F1697" s="81">
        <f t="shared" si="215"/>
        <v>11443.72</v>
      </c>
      <c r="H1697" s="64">
        <f t="shared" si="216"/>
        <v>42677</v>
      </c>
      <c r="I1697" s="70">
        <f t="shared" si="210"/>
        <v>7.7109613740533156E-2</v>
      </c>
      <c r="J1697" s="70">
        <f t="shared" si="211"/>
        <v>6.6965767499449935E-2</v>
      </c>
      <c r="K1697" s="115">
        <f t="shared" si="212"/>
        <v>1</v>
      </c>
      <c r="L1697" s="129">
        <f t="shared" si="213"/>
        <v>1.0143846241083221E-2</v>
      </c>
    </row>
    <row r="1698" spans="1:12">
      <c r="A1698" s="80">
        <v>42312</v>
      </c>
      <c r="B1698" s="52">
        <v>168.89605719251523</v>
      </c>
      <c r="C1698" s="53">
        <v>10698.19</v>
      </c>
      <c r="D1698" s="54">
        <f t="shared" si="214"/>
        <v>42678</v>
      </c>
      <c r="E1698" s="53">
        <f t="shared" si="209"/>
        <v>181.91574739702688</v>
      </c>
      <c r="F1698" s="81">
        <f t="shared" si="215"/>
        <v>11374.71</v>
      </c>
      <c r="H1698" s="64">
        <f t="shared" si="216"/>
        <v>42678</v>
      </c>
      <c r="I1698" s="70">
        <f t="shared" si="210"/>
        <v>7.7086999074651219E-2</v>
      </c>
      <c r="J1698" s="70">
        <f t="shared" si="211"/>
        <v>6.3236865301513401E-2</v>
      </c>
      <c r="K1698" s="115">
        <f t="shared" si="212"/>
        <v>1</v>
      </c>
      <c r="L1698" s="129">
        <f t="shared" si="213"/>
        <v>1.3850133773137818E-2</v>
      </c>
    </row>
    <row r="1699" spans="1:12">
      <c r="A1699" s="80">
        <v>42313</v>
      </c>
      <c r="B1699" s="52">
        <v>168.93338322115477</v>
      </c>
      <c r="C1699" s="53">
        <v>10585.41</v>
      </c>
      <c r="D1699" s="54">
        <f t="shared" si="214"/>
        <v>42678</v>
      </c>
      <c r="E1699" s="53">
        <f t="shared" si="209"/>
        <v>181.91574739702688</v>
      </c>
      <c r="F1699" s="81">
        <f t="shared" si="215"/>
        <v>11374.71</v>
      </c>
      <c r="H1699" s="64">
        <f t="shared" si="216"/>
        <v>42678</v>
      </c>
      <c r="I1699" s="70">
        <f t="shared" si="210"/>
        <v>7.6849015442238544E-2</v>
      </c>
      <c r="J1699" s="70">
        <f t="shared" si="211"/>
        <v>7.4564896399855973E-2</v>
      </c>
      <c r="K1699" s="115">
        <f t="shared" si="212"/>
        <v>1</v>
      </c>
      <c r="L1699" s="129">
        <f t="shared" si="213"/>
        <v>2.2841190423825708E-3</v>
      </c>
    </row>
    <row r="1700" spans="1:12">
      <c r="A1700" s="80">
        <v>42314</v>
      </c>
      <c r="B1700" s="52">
        <v>168.96716989779901</v>
      </c>
      <c r="C1700" s="53">
        <v>10583.88</v>
      </c>
      <c r="D1700" s="54">
        <f t="shared" si="214"/>
        <v>42678</v>
      </c>
      <c r="E1700" s="53">
        <f t="shared" si="209"/>
        <v>181.91574739702688</v>
      </c>
      <c r="F1700" s="81">
        <f t="shared" si="215"/>
        <v>11374.71</v>
      </c>
      <c r="H1700" s="64">
        <f t="shared" si="216"/>
        <v>42678</v>
      </c>
      <c r="I1700" s="70">
        <f t="shared" si="210"/>
        <v>7.6633688704497382E-2</v>
      </c>
      <c r="J1700" s="70">
        <f t="shared" si="211"/>
        <v>7.472023492329849E-2</v>
      </c>
      <c r="K1700" s="115">
        <f t="shared" si="212"/>
        <v>1</v>
      </c>
      <c r="L1700" s="129">
        <f t="shared" si="213"/>
        <v>1.9134537811988928E-3</v>
      </c>
    </row>
    <row r="1701" spans="1:12">
      <c r="A1701" s="80">
        <v>42317</v>
      </c>
      <c r="B1701" s="52">
        <v>169.05891907105351</v>
      </c>
      <c r="C1701" s="53">
        <v>10531.91</v>
      </c>
      <c r="D1701" s="54">
        <f t="shared" si="214"/>
        <v>42683</v>
      </c>
      <c r="E1701" s="53">
        <f t="shared" si="209"/>
        <v>182.12374045163452</v>
      </c>
      <c r="F1701" s="81">
        <f t="shared" si="215"/>
        <v>11372.35</v>
      </c>
      <c r="H1701" s="64">
        <f t="shared" si="216"/>
        <v>42683</v>
      </c>
      <c r="I1701" s="70">
        <f t="shared" si="210"/>
        <v>7.7279693093802448E-2</v>
      </c>
      <c r="J1701" s="70">
        <f t="shared" si="211"/>
        <v>7.9799390613858323E-2</v>
      </c>
      <c r="K1701" s="115">
        <f t="shared" si="212"/>
        <v>0</v>
      </c>
      <c r="L1701" s="129">
        <f t="shared" si="213"/>
        <v>-2.5196975200558747E-3</v>
      </c>
    </row>
    <row r="1702" spans="1:12">
      <c r="A1702" s="80">
        <v>42318</v>
      </c>
      <c r="B1702" s="52">
        <v>169.09239273702957</v>
      </c>
      <c r="C1702" s="53">
        <v>10358.65</v>
      </c>
      <c r="D1702" s="54">
        <f t="shared" si="214"/>
        <v>42684</v>
      </c>
      <c r="E1702" s="53">
        <f t="shared" si="209"/>
        <v>182.16362555079343</v>
      </c>
      <c r="F1702" s="81">
        <f t="shared" si="215"/>
        <v>11498.79</v>
      </c>
      <c r="H1702" s="64">
        <f t="shared" si="216"/>
        <v>42684</v>
      </c>
      <c r="I1702" s="70">
        <f t="shared" si="210"/>
        <v>7.730231148891531E-2</v>
      </c>
      <c r="J1702" s="70">
        <f t="shared" si="211"/>
        <v>0.11006646619009253</v>
      </c>
      <c r="K1702" s="115">
        <f t="shared" si="212"/>
        <v>0</v>
      </c>
      <c r="L1702" s="129">
        <f t="shared" si="213"/>
        <v>-3.2764154701177217E-2</v>
      </c>
    </row>
    <row r="1703" spans="1:12">
      <c r="A1703" s="80">
        <v>42319</v>
      </c>
      <c r="B1703" s="52">
        <v>169.12570393839877</v>
      </c>
      <c r="C1703" s="53">
        <v>10414.07</v>
      </c>
      <c r="D1703" s="54">
        <f t="shared" si="214"/>
        <v>42685</v>
      </c>
      <c r="E1703" s="53">
        <f t="shared" si="209"/>
        <v>182.19167874912824</v>
      </c>
      <c r="F1703" s="81">
        <f t="shared" si="215"/>
        <v>11189.3</v>
      </c>
      <c r="H1703" s="64">
        <f t="shared" si="216"/>
        <v>42685</v>
      </c>
      <c r="I1703" s="70">
        <f t="shared" si="210"/>
        <v>7.7255996613551536E-2</v>
      </c>
      <c r="J1703" s="70">
        <f t="shared" si="211"/>
        <v>7.4440636561882156E-2</v>
      </c>
      <c r="K1703" s="115">
        <f t="shared" si="212"/>
        <v>1</v>
      </c>
      <c r="L1703" s="129">
        <f t="shared" si="213"/>
        <v>2.81536005166938E-3</v>
      </c>
    </row>
    <row r="1704" spans="1:12">
      <c r="A1704" s="80">
        <v>42321</v>
      </c>
      <c r="B1704" s="52">
        <v>169.19267771715838</v>
      </c>
      <c r="C1704" s="53">
        <v>10330.6</v>
      </c>
      <c r="D1704" s="54">
        <f t="shared" si="214"/>
        <v>42685</v>
      </c>
      <c r="E1704" s="53">
        <f t="shared" si="209"/>
        <v>182.19167874912824</v>
      </c>
      <c r="F1704" s="81">
        <f t="shared" si="215"/>
        <v>11189.3</v>
      </c>
      <c r="H1704" s="64">
        <f t="shared" si="216"/>
        <v>42685</v>
      </c>
      <c r="I1704" s="70">
        <f t="shared" si="210"/>
        <v>7.6829572102998789E-2</v>
      </c>
      <c r="J1704" s="70">
        <f t="shared" si="211"/>
        <v>8.3121987106266726E-2</v>
      </c>
      <c r="K1704" s="115">
        <f t="shared" si="212"/>
        <v>0</v>
      </c>
      <c r="L1704" s="129">
        <f t="shared" si="213"/>
        <v>-6.2924150032679371E-3</v>
      </c>
    </row>
    <row r="1705" spans="1:12">
      <c r="A1705" s="80">
        <v>42324</v>
      </c>
      <c r="B1705" s="52">
        <v>169.29520847985498</v>
      </c>
      <c r="C1705" s="53">
        <v>10389.64</v>
      </c>
      <c r="D1705" s="54">
        <f t="shared" si="214"/>
        <v>42690</v>
      </c>
      <c r="E1705" s="53">
        <f t="shared" si="209"/>
        <v>182.4453431886019</v>
      </c>
      <c r="F1705" s="81">
        <f t="shared" si="215"/>
        <v>10940.23</v>
      </c>
      <c r="H1705" s="64">
        <f t="shared" si="216"/>
        <v>42690</v>
      </c>
      <c r="I1705" s="70">
        <f t="shared" si="210"/>
        <v>7.7675764286688098E-2</v>
      </c>
      <c r="J1705" s="70">
        <f t="shared" si="211"/>
        <v>5.2994136466711028E-2</v>
      </c>
      <c r="K1705" s="115">
        <f t="shared" si="212"/>
        <v>1</v>
      </c>
      <c r="L1705" s="129">
        <f t="shared" si="213"/>
        <v>2.468162781997707E-2</v>
      </c>
    </row>
    <row r="1706" spans="1:12">
      <c r="A1706" s="80">
        <v>42325</v>
      </c>
      <c r="B1706" s="52">
        <v>169.33076047363576</v>
      </c>
      <c r="C1706" s="53">
        <v>10430.780000000001</v>
      </c>
      <c r="D1706" s="54">
        <f t="shared" si="214"/>
        <v>42691</v>
      </c>
      <c r="E1706" s="53">
        <f t="shared" si="209"/>
        <v>182.4727099900802</v>
      </c>
      <c r="F1706" s="81">
        <f t="shared" si="215"/>
        <v>10897.55</v>
      </c>
      <c r="H1706" s="64">
        <f t="shared" si="216"/>
        <v>42691</v>
      </c>
      <c r="I1706" s="70">
        <f t="shared" si="210"/>
        <v>7.7611117316694456E-2</v>
      </c>
      <c r="J1706" s="70">
        <f t="shared" si="211"/>
        <v>4.4749290081853799E-2</v>
      </c>
      <c r="K1706" s="115">
        <f t="shared" si="212"/>
        <v>1</v>
      </c>
      <c r="L1706" s="129">
        <f t="shared" si="213"/>
        <v>3.2861827234840657E-2</v>
      </c>
    </row>
    <row r="1707" spans="1:12">
      <c r="A1707" s="80">
        <v>42326</v>
      </c>
      <c r="B1707" s="52">
        <v>169.36615060257475</v>
      </c>
      <c r="C1707" s="53">
        <v>10290.030000000001</v>
      </c>
      <c r="D1707" s="54">
        <f t="shared" si="214"/>
        <v>42692</v>
      </c>
      <c r="E1707" s="53">
        <f t="shared" si="209"/>
        <v>182.50902205936825</v>
      </c>
      <c r="F1707" s="81">
        <f t="shared" si="215"/>
        <v>10889.64</v>
      </c>
      <c r="H1707" s="64">
        <f t="shared" si="216"/>
        <v>42692</v>
      </c>
      <c r="I1707" s="70">
        <f t="shared" si="210"/>
        <v>7.7600343457258081E-2</v>
      </c>
      <c r="J1707" s="70">
        <f t="shared" si="211"/>
        <v>5.8270967140037433E-2</v>
      </c>
      <c r="K1707" s="115">
        <f t="shared" si="212"/>
        <v>1</v>
      </c>
      <c r="L1707" s="129">
        <f t="shared" si="213"/>
        <v>1.9329376317220648E-2</v>
      </c>
    </row>
    <row r="1708" spans="1:12">
      <c r="A1708" s="80">
        <v>42327</v>
      </c>
      <c r="B1708" s="52">
        <v>169.39968510039404</v>
      </c>
      <c r="C1708" s="53">
        <v>10437.709999999999</v>
      </c>
      <c r="D1708" s="54">
        <f t="shared" si="214"/>
        <v>42692</v>
      </c>
      <c r="E1708" s="53">
        <f t="shared" si="209"/>
        <v>182.50902205936825</v>
      </c>
      <c r="F1708" s="81">
        <f t="shared" si="215"/>
        <v>10889.64</v>
      </c>
      <c r="H1708" s="64">
        <f t="shared" si="216"/>
        <v>42692</v>
      </c>
      <c r="I1708" s="70">
        <f t="shared" si="210"/>
        <v>7.7387020827134556E-2</v>
      </c>
      <c r="J1708" s="70">
        <f t="shared" si="211"/>
        <v>4.3297811493134164E-2</v>
      </c>
      <c r="K1708" s="115">
        <f t="shared" si="212"/>
        <v>1</v>
      </c>
      <c r="L1708" s="129">
        <f t="shared" si="213"/>
        <v>3.4089209334000392E-2</v>
      </c>
    </row>
    <row r="1709" spans="1:12">
      <c r="A1709" s="80">
        <v>42328</v>
      </c>
      <c r="B1709" s="52">
        <v>169.43746123017144</v>
      </c>
      <c r="C1709" s="53">
        <v>10456.11</v>
      </c>
      <c r="D1709" s="54">
        <f t="shared" si="214"/>
        <v>42692</v>
      </c>
      <c r="E1709" s="53">
        <f t="shared" si="209"/>
        <v>182.50902205936825</v>
      </c>
      <c r="F1709" s="81">
        <f t="shared" si="215"/>
        <v>10889.64</v>
      </c>
      <c r="H1709" s="64">
        <f t="shared" si="216"/>
        <v>42692</v>
      </c>
      <c r="I1709" s="70">
        <f t="shared" si="210"/>
        <v>7.7146817086924058E-2</v>
      </c>
      <c r="J1709" s="70">
        <f t="shared" si="211"/>
        <v>4.1461882095731539E-2</v>
      </c>
      <c r="K1709" s="115">
        <f t="shared" si="212"/>
        <v>1</v>
      </c>
      <c r="L1709" s="129">
        <f t="shared" si="213"/>
        <v>3.5684934991192518E-2</v>
      </c>
    </row>
    <row r="1710" spans="1:12">
      <c r="A1710" s="80">
        <v>42331</v>
      </c>
      <c r="B1710" s="52">
        <v>169.53251564592156</v>
      </c>
      <c r="C1710" s="53">
        <v>10446.4</v>
      </c>
      <c r="D1710" s="54">
        <f t="shared" si="214"/>
        <v>42697</v>
      </c>
      <c r="E1710" s="53">
        <f t="shared" si="209"/>
        <v>182.70819901218363</v>
      </c>
      <c r="F1710" s="81">
        <f t="shared" si="215"/>
        <v>10834.59</v>
      </c>
      <c r="H1710" s="64">
        <f t="shared" si="216"/>
        <v>42697</v>
      </c>
      <c r="I1710" s="70">
        <f t="shared" si="210"/>
        <v>7.7717736423968509E-2</v>
      </c>
      <c r="J1710" s="70">
        <f t="shared" si="211"/>
        <v>3.7160170010721361E-2</v>
      </c>
      <c r="K1710" s="115">
        <f t="shared" si="212"/>
        <v>1</v>
      </c>
      <c r="L1710" s="129">
        <f t="shared" si="213"/>
        <v>4.0557566413247148E-2</v>
      </c>
    </row>
    <row r="1711" spans="1:12">
      <c r="A1711" s="80">
        <v>42332</v>
      </c>
      <c r="B1711" s="52">
        <v>169.56387916131607</v>
      </c>
      <c r="C1711" s="53">
        <v>10422.86</v>
      </c>
      <c r="D1711" s="54">
        <f t="shared" si="214"/>
        <v>42698</v>
      </c>
      <c r="E1711" s="53">
        <f t="shared" si="209"/>
        <v>182.75625126852381</v>
      </c>
      <c r="F1711" s="81">
        <f t="shared" si="215"/>
        <v>10743.28</v>
      </c>
      <c r="H1711" s="64">
        <f t="shared" si="216"/>
        <v>42698</v>
      </c>
      <c r="I1711" s="70">
        <f t="shared" si="210"/>
        <v>7.7801782858819113E-2</v>
      </c>
      <c r="J1711" s="70">
        <f t="shared" si="211"/>
        <v>3.0742042011501658E-2</v>
      </c>
      <c r="K1711" s="115">
        <f t="shared" si="212"/>
        <v>1</v>
      </c>
      <c r="L1711" s="129">
        <f t="shared" si="213"/>
        <v>4.7059740847317455E-2</v>
      </c>
    </row>
    <row r="1712" spans="1:12">
      <c r="A1712" s="80">
        <v>42334</v>
      </c>
      <c r="B1712" s="52">
        <v>169.63272209625555</v>
      </c>
      <c r="C1712" s="53">
        <v>10492.35</v>
      </c>
      <c r="D1712" s="54">
        <f t="shared" si="214"/>
        <v>42699</v>
      </c>
      <c r="E1712" s="53">
        <f t="shared" si="209"/>
        <v>182.7741613811481</v>
      </c>
      <c r="F1712" s="81">
        <f t="shared" si="215"/>
        <v>10943.99</v>
      </c>
      <c r="H1712" s="64">
        <f t="shared" si="216"/>
        <v>42699</v>
      </c>
      <c r="I1712" s="70">
        <f t="shared" si="210"/>
        <v>7.7469954631958604E-2</v>
      </c>
      <c r="J1712" s="70">
        <f t="shared" si="211"/>
        <v>4.3044694467874178E-2</v>
      </c>
      <c r="K1712" s="115">
        <f t="shared" si="212"/>
        <v>1</v>
      </c>
      <c r="L1712" s="129">
        <f t="shared" si="213"/>
        <v>3.4425260164084426E-2</v>
      </c>
    </row>
    <row r="1713" spans="1:12">
      <c r="A1713" s="80">
        <v>42335</v>
      </c>
      <c r="B1713" s="52">
        <v>169.66563084434222</v>
      </c>
      <c r="C1713" s="53">
        <v>10570.76</v>
      </c>
      <c r="D1713" s="54">
        <f t="shared" si="214"/>
        <v>42699</v>
      </c>
      <c r="E1713" s="53">
        <f t="shared" si="209"/>
        <v>182.7741613811481</v>
      </c>
      <c r="F1713" s="81">
        <f t="shared" si="215"/>
        <v>10943.99</v>
      </c>
      <c r="H1713" s="64">
        <f t="shared" si="216"/>
        <v>42699</v>
      </c>
      <c r="I1713" s="70">
        <f t="shared" si="210"/>
        <v>7.7260966004553788E-2</v>
      </c>
      <c r="J1713" s="70">
        <f t="shared" si="211"/>
        <v>3.5307773518649554E-2</v>
      </c>
      <c r="K1713" s="115">
        <f t="shared" si="212"/>
        <v>1</v>
      </c>
      <c r="L1713" s="129">
        <f t="shared" si="213"/>
        <v>4.1953192485904234E-2</v>
      </c>
    </row>
    <row r="1714" spans="1:12">
      <c r="A1714" s="80">
        <v>42338</v>
      </c>
      <c r="B1714" s="52">
        <v>169.7638672446011</v>
      </c>
      <c r="C1714" s="53">
        <v>10560.84</v>
      </c>
      <c r="D1714" s="54">
        <f t="shared" si="214"/>
        <v>42704</v>
      </c>
      <c r="E1714" s="53">
        <f t="shared" si="209"/>
        <v>182.86135814918603</v>
      </c>
      <c r="F1714" s="81">
        <f t="shared" si="215"/>
        <v>11092.59</v>
      </c>
      <c r="H1714" s="64">
        <f t="shared" si="216"/>
        <v>42704</v>
      </c>
      <c r="I1714" s="70">
        <f t="shared" si="210"/>
        <v>7.7151228451421083E-2</v>
      </c>
      <c r="J1714" s="70">
        <f t="shared" si="211"/>
        <v>5.0351108434556258E-2</v>
      </c>
      <c r="K1714" s="115">
        <f t="shared" si="212"/>
        <v>1</v>
      </c>
      <c r="L1714" s="129">
        <f t="shared" si="213"/>
        <v>2.6800120016864826E-2</v>
      </c>
    </row>
    <row r="1715" spans="1:12">
      <c r="A1715" s="80">
        <v>42339</v>
      </c>
      <c r="B1715" s="52">
        <v>169.79612237937755</v>
      </c>
      <c r="C1715" s="53">
        <v>10586.99</v>
      </c>
      <c r="D1715" s="54">
        <f t="shared" si="214"/>
        <v>42705</v>
      </c>
      <c r="E1715" s="53">
        <f t="shared" si="209"/>
        <v>182.86062670375344</v>
      </c>
      <c r="F1715" s="81">
        <f t="shared" si="215"/>
        <v>11050</v>
      </c>
      <c r="H1715" s="64">
        <f t="shared" si="216"/>
        <v>42705</v>
      </c>
      <c r="I1715" s="70">
        <f t="shared" si="210"/>
        <v>7.6942300809353714E-2</v>
      </c>
      <c r="J1715" s="70">
        <f t="shared" si="211"/>
        <v>4.3733865810773542E-2</v>
      </c>
      <c r="K1715" s="115">
        <f t="shared" si="212"/>
        <v>1</v>
      </c>
      <c r="L1715" s="129">
        <f t="shared" si="213"/>
        <v>3.3208434998580172E-2</v>
      </c>
    </row>
    <row r="1716" spans="1:12">
      <c r="A1716" s="80">
        <v>42340</v>
      </c>
      <c r="B1716" s="52">
        <v>169.82855343875201</v>
      </c>
      <c r="C1716" s="53">
        <v>10555.62</v>
      </c>
      <c r="D1716" s="54">
        <f t="shared" si="214"/>
        <v>42706</v>
      </c>
      <c r="E1716" s="53">
        <f t="shared" si="209"/>
        <v>182.87799846329028</v>
      </c>
      <c r="F1716" s="81">
        <f t="shared" si="215"/>
        <v>10906.86</v>
      </c>
      <c r="H1716" s="64">
        <f t="shared" si="216"/>
        <v>42706</v>
      </c>
      <c r="I1716" s="70">
        <f t="shared" si="210"/>
        <v>7.6838934091518984E-2</v>
      </c>
      <c r="J1716" s="70">
        <f t="shared" si="211"/>
        <v>3.3275165267411921E-2</v>
      </c>
      <c r="K1716" s="115">
        <f t="shared" si="212"/>
        <v>1</v>
      </c>
      <c r="L1716" s="129">
        <f t="shared" si="213"/>
        <v>4.3563768824107063E-2</v>
      </c>
    </row>
    <row r="1717" spans="1:12">
      <c r="A1717" s="80">
        <v>42341</v>
      </c>
      <c r="B1717" s="52">
        <v>169.86506657774135</v>
      </c>
      <c r="C1717" s="53">
        <v>10466.19</v>
      </c>
      <c r="D1717" s="54">
        <f t="shared" si="214"/>
        <v>42706</v>
      </c>
      <c r="E1717" s="53">
        <f t="shared" si="209"/>
        <v>182.87799846329028</v>
      </c>
      <c r="F1717" s="81">
        <f t="shared" si="215"/>
        <v>10906.86</v>
      </c>
      <c r="H1717" s="64">
        <f t="shared" si="216"/>
        <v>42706</v>
      </c>
      <c r="I1717" s="70">
        <f t="shared" si="210"/>
        <v>7.6607463486869198E-2</v>
      </c>
      <c r="J1717" s="70">
        <f t="shared" si="211"/>
        <v>4.2104146781206886E-2</v>
      </c>
      <c r="K1717" s="115">
        <f t="shared" si="212"/>
        <v>1</v>
      </c>
      <c r="L1717" s="129">
        <f t="shared" si="213"/>
        <v>3.4503316705662312E-2</v>
      </c>
    </row>
    <row r="1718" spans="1:12">
      <c r="A1718" s="80">
        <v>42342</v>
      </c>
      <c r="B1718" s="52">
        <v>169.89920945612346</v>
      </c>
      <c r="C1718" s="53">
        <v>10356.709999999999</v>
      </c>
      <c r="D1718" s="54">
        <f t="shared" si="214"/>
        <v>42706</v>
      </c>
      <c r="E1718" s="53">
        <f t="shared" si="209"/>
        <v>182.87799846329028</v>
      </c>
      <c r="F1718" s="81">
        <f t="shared" si="215"/>
        <v>10906.86</v>
      </c>
      <c r="H1718" s="64">
        <f t="shared" si="216"/>
        <v>42706</v>
      </c>
      <c r="I1718" s="70">
        <f t="shared" si="210"/>
        <v>7.6391108873985702E-2</v>
      </c>
      <c r="J1718" s="70">
        <f t="shared" si="211"/>
        <v>5.312015109045265E-2</v>
      </c>
      <c r="K1718" s="115">
        <f t="shared" si="212"/>
        <v>1</v>
      </c>
      <c r="L1718" s="129">
        <f t="shared" si="213"/>
        <v>2.3270957783533053E-2</v>
      </c>
    </row>
    <row r="1719" spans="1:12">
      <c r="A1719" s="80">
        <v>42345</v>
      </c>
      <c r="B1719" s="52">
        <v>169.99809079602693</v>
      </c>
      <c r="C1719" s="53">
        <v>10334.77</v>
      </c>
      <c r="D1719" s="54">
        <f t="shared" si="214"/>
        <v>42711</v>
      </c>
      <c r="E1719" s="53">
        <f t="shared" si="209"/>
        <v>183.01005192415892</v>
      </c>
      <c r="F1719" s="81">
        <f t="shared" si="215"/>
        <v>10927.43</v>
      </c>
      <c r="H1719" s="64">
        <f t="shared" si="216"/>
        <v>42711</v>
      </c>
      <c r="I1719" s="70">
        <f t="shared" si="210"/>
        <v>7.6541807423851971E-2</v>
      </c>
      <c r="J1719" s="70">
        <f t="shared" si="211"/>
        <v>5.7346220573849305E-2</v>
      </c>
      <c r="K1719" s="115">
        <f t="shared" si="212"/>
        <v>1</v>
      </c>
      <c r="L1719" s="129">
        <f t="shared" si="213"/>
        <v>1.9195586850002666E-2</v>
      </c>
    </row>
    <row r="1720" spans="1:12">
      <c r="A1720" s="80">
        <v>42346</v>
      </c>
      <c r="B1720" s="52">
        <v>170.03209041418614</v>
      </c>
      <c r="C1720" s="53">
        <v>10250.030000000001</v>
      </c>
      <c r="D1720" s="54">
        <f t="shared" si="214"/>
        <v>42712</v>
      </c>
      <c r="E1720" s="53">
        <f t="shared" si="209"/>
        <v>183.03695440179175</v>
      </c>
      <c r="F1720" s="81">
        <f t="shared" si="215"/>
        <v>11122.75</v>
      </c>
      <c r="H1720" s="64">
        <f t="shared" si="216"/>
        <v>42712</v>
      </c>
      <c r="I1720" s="70">
        <f t="shared" si="210"/>
        <v>7.6484762117119631E-2</v>
      </c>
      <c r="J1720" s="70">
        <f t="shared" si="211"/>
        <v>8.5143165434637735E-2</v>
      </c>
      <c r="K1720" s="115">
        <f t="shared" si="212"/>
        <v>0</v>
      </c>
      <c r="L1720" s="129">
        <f t="shared" si="213"/>
        <v>-8.6584033175181041E-3</v>
      </c>
    </row>
    <row r="1721" spans="1:12">
      <c r="A1721" s="80">
        <v>42347</v>
      </c>
      <c r="B1721" s="52">
        <v>170.06099586955656</v>
      </c>
      <c r="C1721" s="53">
        <v>10131.26</v>
      </c>
      <c r="D1721" s="54">
        <f t="shared" si="214"/>
        <v>42713</v>
      </c>
      <c r="E1721" s="53">
        <f t="shared" si="209"/>
        <v>183.07337875571773</v>
      </c>
      <c r="F1721" s="81">
        <f t="shared" si="215"/>
        <v>11142.82</v>
      </c>
      <c r="H1721" s="64">
        <f t="shared" si="216"/>
        <v>42713</v>
      </c>
      <c r="I1721" s="70">
        <f t="shared" si="210"/>
        <v>7.6515974869053371E-2</v>
      </c>
      <c r="J1721" s="70">
        <f t="shared" si="211"/>
        <v>9.9845428900255273E-2</v>
      </c>
      <c r="K1721" s="115">
        <f t="shared" si="212"/>
        <v>0</v>
      </c>
      <c r="L1721" s="129">
        <f t="shared" si="213"/>
        <v>-2.3329454031201902E-2</v>
      </c>
    </row>
    <row r="1722" spans="1:12">
      <c r="A1722" s="80">
        <v>42348</v>
      </c>
      <c r="B1722" s="52">
        <v>170.09398770275527</v>
      </c>
      <c r="C1722" s="53">
        <v>10225.540000000001</v>
      </c>
      <c r="D1722" s="54">
        <f t="shared" si="214"/>
        <v>42713</v>
      </c>
      <c r="E1722" s="53">
        <f t="shared" si="209"/>
        <v>183.07337875571773</v>
      </c>
      <c r="F1722" s="81">
        <f t="shared" si="215"/>
        <v>11142.82</v>
      </c>
      <c r="H1722" s="64">
        <f t="shared" si="216"/>
        <v>42713</v>
      </c>
      <c r="I1722" s="70">
        <f t="shared" si="210"/>
        <v>7.6307171277825381E-2</v>
      </c>
      <c r="J1722" s="70">
        <f t="shared" si="211"/>
        <v>8.9704797986218665E-2</v>
      </c>
      <c r="K1722" s="115">
        <f t="shared" si="212"/>
        <v>0</v>
      </c>
      <c r="L1722" s="129">
        <f t="shared" si="213"/>
        <v>-1.3397626708393284E-2</v>
      </c>
    </row>
    <row r="1723" spans="1:12">
      <c r="A1723" s="80">
        <v>42349</v>
      </c>
      <c r="B1723" s="52">
        <v>170.12698593636961</v>
      </c>
      <c r="C1723" s="53">
        <v>10128.57</v>
      </c>
      <c r="D1723" s="54">
        <f t="shared" si="214"/>
        <v>42713</v>
      </c>
      <c r="E1723" s="53">
        <f t="shared" si="209"/>
        <v>183.07337875571773</v>
      </c>
      <c r="F1723" s="81">
        <f t="shared" si="215"/>
        <v>11142.82</v>
      </c>
      <c r="H1723" s="64">
        <f t="shared" si="216"/>
        <v>42713</v>
      </c>
      <c r="I1723" s="70">
        <f t="shared" si="210"/>
        <v>7.6098408186637156E-2</v>
      </c>
      <c r="J1723" s="70">
        <f t="shared" si="211"/>
        <v>0.1001375317542359</v>
      </c>
      <c r="K1723" s="115">
        <f t="shared" si="212"/>
        <v>0</v>
      </c>
      <c r="L1723" s="129">
        <f t="shared" si="213"/>
        <v>-2.4039123567598741E-2</v>
      </c>
    </row>
    <row r="1724" spans="1:12">
      <c r="A1724" s="80">
        <v>42352</v>
      </c>
      <c r="B1724" s="52">
        <v>170.21987527069086</v>
      </c>
      <c r="C1724" s="53">
        <v>10181.25</v>
      </c>
      <c r="D1724" s="54">
        <f t="shared" si="214"/>
        <v>42718</v>
      </c>
      <c r="E1724" s="53">
        <f t="shared" si="209"/>
        <v>183.24551515126919</v>
      </c>
      <c r="F1724" s="81">
        <f t="shared" si="215"/>
        <v>11035.88</v>
      </c>
      <c r="H1724" s="64">
        <f t="shared" si="216"/>
        <v>42718</v>
      </c>
      <c r="I1724" s="70">
        <f t="shared" si="210"/>
        <v>7.6522438169246643E-2</v>
      </c>
      <c r="J1724" s="70">
        <f t="shared" si="211"/>
        <v>8.3941559238796648E-2</v>
      </c>
      <c r="K1724" s="115">
        <f t="shared" si="212"/>
        <v>0</v>
      </c>
      <c r="L1724" s="129">
        <f t="shared" si="213"/>
        <v>-7.4191210695500054E-3</v>
      </c>
    </row>
    <row r="1725" spans="1:12">
      <c r="A1725" s="80">
        <v>42353</v>
      </c>
      <c r="B1725" s="52">
        <v>170.25477034512136</v>
      </c>
      <c r="C1725" s="53">
        <v>10248.91</v>
      </c>
      <c r="D1725" s="54">
        <f t="shared" si="214"/>
        <v>42719</v>
      </c>
      <c r="E1725" s="53">
        <f t="shared" si="209"/>
        <v>183.27794960745098</v>
      </c>
      <c r="F1725" s="81">
        <f t="shared" si="215"/>
        <v>10997.01</v>
      </c>
      <c r="H1725" s="64">
        <f t="shared" si="216"/>
        <v>42719</v>
      </c>
      <c r="I1725" s="70">
        <f t="shared" si="210"/>
        <v>7.6492301718950273E-2</v>
      </c>
      <c r="J1725" s="70">
        <f t="shared" si="211"/>
        <v>7.2993128049714695E-2</v>
      </c>
      <c r="K1725" s="115">
        <f t="shared" si="212"/>
        <v>1</v>
      </c>
      <c r="L1725" s="129">
        <f t="shared" si="213"/>
        <v>3.4991736692355779E-3</v>
      </c>
    </row>
    <row r="1726" spans="1:12">
      <c r="A1726" s="80">
        <v>42354</v>
      </c>
      <c r="B1726" s="52">
        <v>170.2889915539607</v>
      </c>
      <c r="C1726" s="53">
        <v>10315.450000000001</v>
      </c>
      <c r="D1726" s="54">
        <f t="shared" si="214"/>
        <v>42720</v>
      </c>
      <c r="E1726" s="53">
        <f t="shared" si="209"/>
        <v>183.3058078557913</v>
      </c>
      <c r="F1726" s="81">
        <f t="shared" si="215"/>
        <v>10977.91</v>
      </c>
      <c r="H1726" s="64">
        <f t="shared" si="216"/>
        <v>42720</v>
      </c>
      <c r="I1726" s="70">
        <f t="shared" si="210"/>
        <v>7.6439564196408183E-2</v>
      </c>
      <c r="J1726" s="70">
        <f t="shared" si="211"/>
        <v>6.4220174592480195E-2</v>
      </c>
      <c r="K1726" s="115">
        <f t="shared" si="212"/>
        <v>1</v>
      </c>
      <c r="L1726" s="129">
        <f t="shared" si="213"/>
        <v>1.2219389603927988E-2</v>
      </c>
    </row>
    <row r="1727" spans="1:12">
      <c r="A1727" s="80">
        <v>42355</v>
      </c>
      <c r="B1727" s="52">
        <v>170.32747686605191</v>
      </c>
      <c r="C1727" s="53">
        <v>10439.83</v>
      </c>
      <c r="D1727" s="54">
        <f t="shared" si="214"/>
        <v>42720</v>
      </c>
      <c r="E1727" s="53">
        <f t="shared" si="209"/>
        <v>183.3058078557913</v>
      </c>
      <c r="F1727" s="81">
        <f t="shared" si="215"/>
        <v>10977.91</v>
      </c>
      <c r="H1727" s="64">
        <f t="shared" si="216"/>
        <v>42720</v>
      </c>
      <c r="I1727" s="70">
        <f t="shared" si="210"/>
        <v>7.6196343822704238E-2</v>
      </c>
      <c r="J1727" s="70">
        <f t="shared" si="211"/>
        <v>5.1541069155340624E-2</v>
      </c>
      <c r="K1727" s="115">
        <f t="shared" si="212"/>
        <v>1</v>
      </c>
      <c r="L1727" s="129">
        <f t="shared" si="213"/>
        <v>2.4655274667363614E-2</v>
      </c>
    </row>
    <row r="1728" spans="1:12">
      <c r="A1728" s="80">
        <v>42356</v>
      </c>
      <c r="B1728" s="52">
        <v>170.36477858348556</v>
      </c>
      <c r="C1728" s="53">
        <v>10330.16</v>
      </c>
      <c r="D1728" s="54">
        <f t="shared" si="214"/>
        <v>42720</v>
      </c>
      <c r="E1728" s="53">
        <f t="shared" si="209"/>
        <v>183.3058078557913</v>
      </c>
      <c r="F1728" s="81">
        <f t="shared" si="215"/>
        <v>10977.91</v>
      </c>
      <c r="H1728" s="64">
        <f t="shared" si="216"/>
        <v>42720</v>
      </c>
      <c r="I1728" s="70">
        <f t="shared" si="210"/>
        <v>7.5960708427558643E-2</v>
      </c>
      <c r="J1728" s="70">
        <f t="shared" si="211"/>
        <v>6.2704740294438732E-2</v>
      </c>
      <c r="K1728" s="115">
        <f t="shared" si="212"/>
        <v>1</v>
      </c>
      <c r="L1728" s="129">
        <f t="shared" si="213"/>
        <v>1.3255968133119911E-2</v>
      </c>
    </row>
    <row r="1729" spans="1:12">
      <c r="A1729" s="80">
        <v>42359</v>
      </c>
      <c r="B1729" s="52">
        <v>170.47006401665016</v>
      </c>
      <c r="C1729" s="53">
        <v>10426.69</v>
      </c>
      <c r="D1729" s="54">
        <f t="shared" si="214"/>
        <v>42725</v>
      </c>
      <c r="E1729" s="53">
        <f t="shared" si="209"/>
        <v>183.46330593753601</v>
      </c>
      <c r="F1729" s="81">
        <f t="shared" si="215"/>
        <v>10872.49</v>
      </c>
      <c r="H1729" s="64">
        <f t="shared" si="216"/>
        <v>42725</v>
      </c>
      <c r="I1729" s="70">
        <f t="shared" si="210"/>
        <v>7.6220080023063685E-2</v>
      </c>
      <c r="J1729" s="70">
        <f t="shared" si="211"/>
        <v>4.2755658794881191E-2</v>
      </c>
      <c r="K1729" s="115">
        <f t="shared" si="212"/>
        <v>1</v>
      </c>
      <c r="L1729" s="129">
        <f t="shared" si="213"/>
        <v>3.3464421228182495E-2</v>
      </c>
    </row>
    <row r="1730" spans="1:12">
      <c r="A1730" s="80">
        <v>42360</v>
      </c>
      <c r="B1730" s="52">
        <v>170.50245332881332</v>
      </c>
      <c r="C1730" s="53">
        <v>10362.35</v>
      </c>
      <c r="D1730" s="54">
        <f t="shared" si="214"/>
        <v>42726</v>
      </c>
      <c r="E1730" s="53">
        <f t="shared" ref="E1730:E1793" si="217">VLOOKUP(D1730,A:B,2,0)</f>
        <v>183.49284352979197</v>
      </c>
      <c r="F1730" s="81">
        <f t="shared" si="215"/>
        <v>10761.65</v>
      </c>
      <c r="H1730" s="64">
        <f t="shared" si="216"/>
        <v>42726</v>
      </c>
      <c r="I1730" s="70">
        <f t="shared" ref="I1730:I1793" si="218">(E1730/B1730)^(1/1)-1</f>
        <v>7.6188875569589198E-2</v>
      </c>
      <c r="J1730" s="70">
        <f t="shared" ref="J1730:J1793" si="219">(F1730/C1730)^(1/1)-1</f>
        <v>3.8533730283188516E-2</v>
      </c>
      <c r="K1730" s="115">
        <f t="shared" ref="K1730:K1793" si="220">IF(I1730&gt;J1730,1,0)</f>
        <v>1</v>
      </c>
      <c r="L1730" s="129">
        <f t="shared" ref="L1730:L1793" si="221">I1730-J1730</f>
        <v>3.7655145286400682E-2</v>
      </c>
    </row>
    <row r="1731" spans="1:12">
      <c r="A1731" s="80">
        <v>42361</v>
      </c>
      <c r="B1731" s="52">
        <v>170.53774733665239</v>
      </c>
      <c r="C1731" s="53">
        <v>10468.61</v>
      </c>
      <c r="D1731" s="54">
        <f t="shared" ref="D1731:D1794" si="222">VLOOKUP(EDATE(A1731,12),A:A,1,1)</f>
        <v>42727</v>
      </c>
      <c r="E1731" s="53">
        <f t="shared" si="217"/>
        <v>183.52422080603554</v>
      </c>
      <c r="F1731" s="81">
        <f t="shared" si="215"/>
        <v>10770.6</v>
      </c>
      <c r="H1731" s="64">
        <f t="shared" si="216"/>
        <v>42727</v>
      </c>
      <c r="I1731" s="70">
        <f t="shared" si="218"/>
        <v>7.6150140788168397E-2</v>
      </c>
      <c r="J1731" s="70">
        <f t="shared" si="219"/>
        <v>2.8847191747519485E-2</v>
      </c>
      <c r="K1731" s="115">
        <f t="shared" si="220"/>
        <v>1</v>
      </c>
      <c r="L1731" s="129">
        <f t="shared" si="221"/>
        <v>4.7302949040648912E-2</v>
      </c>
    </row>
    <row r="1732" spans="1:12">
      <c r="A1732" s="80">
        <v>42362</v>
      </c>
      <c r="B1732" s="52">
        <v>170.57236649936172</v>
      </c>
      <c r="C1732" s="53">
        <v>10462.08</v>
      </c>
      <c r="D1732" s="54">
        <f t="shared" si="222"/>
        <v>42727</v>
      </c>
      <c r="E1732" s="53">
        <f t="shared" si="217"/>
        <v>183.52422080603554</v>
      </c>
      <c r="F1732" s="81">
        <f t="shared" si="215"/>
        <v>10770.6</v>
      </c>
      <c r="H1732" s="64">
        <f t="shared" si="216"/>
        <v>42727</v>
      </c>
      <c r="I1732" s="70">
        <f t="shared" si="218"/>
        <v>7.5931726647658904E-2</v>
      </c>
      <c r="J1732" s="70">
        <f t="shared" si="219"/>
        <v>2.9489355845109255E-2</v>
      </c>
      <c r="K1732" s="115">
        <f t="shared" si="220"/>
        <v>1</v>
      </c>
      <c r="L1732" s="129">
        <f t="shared" si="221"/>
        <v>4.6442370802549648E-2</v>
      </c>
    </row>
    <row r="1733" spans="1:12">
      <c r="A1733" s="80">
        <v>42366</v>
      </c>
      <c r="B1733" s="52">
        <v>170.71291812935718</v>
      </c>
      <c r="C1733" s="53">
        <v>10547.37</v>
      </c>
      <c r="D1733" s="54">
        <f t="shared" si="222"/>
        <v>42732</v>
      </c>
      <c r="E1733" s="53">
        <f t="shared" si="217"/>
        <v>183.68300844940828</v>
      </c>
      <c r="F1733" s="81">
        <f t="shared" si="215"/>
        <v>10836.85</v>
      </c>
      <c r="H1733" s="64">
        <f t="shared" si="216"/>
        <v>42732</v>
      </c>
      <c r="I1733" s="70">
        <f t="shared" si="218"/>
        <v>7.5976033109709018E-2</v>
      </c>
      <c r="J1733" s="70">
        <f t="shared" si="219"/>
        <v>2.7445704474195809E-2</v>
      </c>
      <c r="K1733" s="115">
        <f t="shared" si="220"/>
        <v>1</v>
      </c>
      <c r="L1733" s="129">
        <f t="shared" si="221"/>
        <v>4.8530328635513209E-2</v>
      </c>
    </row>
    <row r="1734" spans="1:12">
      <c r="A1734" s="80">
        <v>42367</v>
      </c>
      <c r="B1734" s="52">
        <v>170.74910926800061</v>
      </c>
      <c r="C1734" s="53">
        <v>10552.46</v>
      </c>
      <c r="D1734" s="54">
        <f t="shared" si="222"/>
        <v>42733</v>
      </c>
      <c r="E1734" s="53">
        <f t="shared" si="217"/>
        <v>183.71662243995453</v>
      </c>
      <c r="F1734" s="81">
        <f t="shared" si="215"/>
        <v>10929.53</v>
      </c>
      <c r="H1734" s="64">
        <f t="shared" si="216"/>
        <v>42733</v>
      </c>
      <c r="I1734" s="70">
        <f t="shared" si="218"/>
        <v>7.5944836418447403E-2</v>
      </c>
      <c r="J1734" s="70">
        <f t="shared" si="219"/>
        <v>3.573290019578379E-2</v>
      </c>
      <c r="K1734" s="115">
        <f t="shared" si="220"/>
        <v>1</v>
      </c>
      <c r="L1734" s="129">
        <f t="shared" si="221"/>
        <v>4.0211936222663613E-2</v>
      </c>
    </row>
    <row r="1735" spans="1:12">
      <c r="A1735" s="80">
        <v>42368</v>
      </c>
      <c r="B1735" s="52">
        <v>170.79674826948636</v>
      </c>
      <c r="C1735" s="53">
        <v>10508.91</v>
      </c>
      <c r="D1735" s="54">
        <f t="shared" si="222"/>
        <v>42734</v>
      </c>
      <c r="E1735" s="53">
        <f t="shared" si="217"/>
        <v>183.75336576444252</v>
      </c>
      <c r="F1735" s="81">
        <f t="shared" si="215"/>
        <v>11040.41</v>
      </c>
      <c r="H1735" s="64">
        <f t="shared" si="216"/>
        <v>42734</v>
      </c>
      <c r="I1735" s="70">
        <f t="shared" si="218"/>
        <v>7.5859860484656094E-2</v>
      </c>
      <c r="J1735" s="70">
        <f t="shared" si="219"/>
        <v>5.0576130160026045E-2</v>
      </c>
      <c r="K1735" s="115">
        <f t="shared" si="220"/>
        <v>1</v>
      </c>
      <c r="L1735" s="129">
        <f t="shared" si="221"/>
        <v>2.5283730324630049E-2</v>
      </c>
    </row>
    <row r="1736" spans="1:12">
      <c r="A1736" s="80">
        <v>42369</v>
      </c>
      <c r="B1736" s="52">
        <v>170.85072004193952</v>
      </c>
      <c r="C1736" s="53">
        <v>10575.63</v>
      </c>
      <c r="D1736" s="54">
        <f t="shared" si="222"/>
        <v>42734</v>
      </c>
      <c r="E1736" s="53">
        <f t="shared" si="217"/>
        <v>183.75336576444252</v>
      </c>
      <c r="F1736" s="81">
        <f t="shared" ref="F1736:F1799" si="223">VLOOKUP(D1736,A:C,3,0)</f>
        <v>11040.41</v>
      </c>
      <c r="H1736" s="64">
        <f t="shared" si="216"/>
        <v>42734</v>
      </c>
      <c r="I1736" s="70">
        <f t="shared" si="218"/>
        <v>7.5519996165867687E-2</v>
      </c>
      <c r="J1736" s="70">
        <f t="shared" si="219"/>
        <v>4.3948209231979618E-2</v>
      </c>
      <c r="K1736" s="115">
        <f t="shared" si="220"/>
        <v>1</v>
      </c>
      <c r="L1736" s="129">
        <f t="shared" si="221"/>
        <v>3.1571786933888069E-2</v>
      </c>
    </row>
    <row r="1737" spans="1:12">
      <c r="A1737" s="80">
        <v>42370</v>
      </c>
      <c r="B1737" s="52">
        <v>170.8881363496287</v>
      </c>
      <c r="C1737" s="53">
        <v>10598</v>
      </c>
      <c r="D1737" s="54">
        <f t="shared" si="222"/>
        <v>42734</v>
      </c>
      <c r="E1737" s="53">
        <f t="shared" si="217"/>
        <v>183.75336576444252</v>
      </c>
      <c r="F1737" s="81">
        <f t="shared" si="223"/>
        <v>11040.41</v>
      </c>
      <c r="H1737" s="64">
        <f t="shared" si="216"/>
        <v>42734</v>
      </c>
      <c r="I1737" s="70">
        <f t="shared" si="218"/>
        <v>7.5284508858427746E-2</v>
      </c>
      <c r="J1737" s="70">
        <f t="shared" si="219"/>
        <v>4.1744668805435037E-2</v>
      </c>
      <c r="K1737" s="115">
        <f t="shared" si="220"/>
        <v>1</v>
      </c>
      <c r="L1737" s="129">
        <f t="shared" si="221"/>
        <v>3.3539840052992709E-2</v>
      </c>
    </row>
    <row r="1738" spans="1:12">
      <c r="A1738" s="80">
        <v>42373</v>
      </c>
      <c r="B1738" s="52">
        <v>170.98913123821131</v>
      </c>
      <c r="C1738" s="53">
        <v>10369.24</v>
      </c>
      <c r="D1738" s="54">
        <f t="shared" si="222"/>
        <v>42739</v>
      </c>
      <c r="E1738" s="53">
        <f t="shared" si="217"/>
        <v>183.93937624613838</v>
      </c>
      <c r="F1738" s="81">
        <f t="shared" si="223"/>
        <v>11046.76</v>
      </c>
      <c r="H1738" s="64">
        <f t="shared" si="216"/>
        <v>42739</v>
      </c>
      <c r="I1738" s="70">
        <f t="shared" si="218"/>
        <v>7.5737240806759809E-2</v>
      </c>
      <c r="J1738" s="70">
        <f t="shared" si="219"/>
        <v>6.5339407709726016E-2</v>
      </c>
      <c r="K1738" s="115">
        <f t="shared" si="220"/>
        <v>1</v>
      </c>
      <c r="L1738" s="129">
        <f t="shared" si="221"/>
        <v>1.0397833097033793E-2</v>
      </c>
    </row>
    <row r="1739" spans="1:12">
      <c r="A1739" s="80">
        <v>42374</v>
      </c>
      <c r="B1739" s="52">
        <v>171.02315807532773</v>
      </c>
      <c r="C1739" s="53">
        <v>10360.42</v>
      </c>
      <c r="D1739" s="54">
        <f t="shared" si="222"/>
        <v>42740</v>
      </c>
      <c r="E1739" s="53">
        <f t="shared" si="217"/>
        <v>183.97119775822895</v>
      </c>
      <c r="F1739" s="81">
        <f t="shared" si="223"/>
        <v>11159.12</v>
      </c>
      <c r="H1739" s="64">
        <f t="shared" si="216"/>
        <v>42740</v>
      </c>
      <c r="I1739" s="70">
        <f t="shared" si="218"/>
        <v>7.5709277203255709E-2</v>
      </c>
      <c r="J1739" s="70">
        <f t="shared" si="219"/>
        <v>7.7091469264759516E-2</v>
      </c>
      <c r="K1739" s="115">
        <f t="shared" si="220"/>
        <v>0</v>
      </c>
      <c r="L1739" s="129">
        <f t="shared" si="221"/>
        <v>-1.3821920615038064E-3</v>
      </c>
    </row>
    <row r="1740" spans="1:12">
      <c r="A1740" s="80">
        <v>42375</v>
      </c>
      <c r="B1740" s="52">
        <v>171.05377122062319</v>
      </c>
      <c r="C1740" s="53">
        <v>10302.32</v>
      </c>
      <c r="D1740" s="54">
        <f t="shared" si="222"/>
        <v>42741</v>
      </c>
      <c r="E1740" s="53">
        <f t="shared" si="217"/>
        <v>184.00302477544113</v>
      </c>
      <c r="F1740" s="81">
        <f t="shared" si="223"/>
        <v>11118.62</v>
      </c>
      <c r="H1740" s="64">
        <f t="shared" si="216"/>
        <v>42741</v>
      </c>
      <c r="I1740" s="70">
        <f t="shared" si="218"/>
        <v>7.5702824102697797E-2</v>
      </c>
      <c r="J1740" s="70">
        <f t="shared" si="219"/>
        <v>7.9234580172233171E-2</v>
      </c>
      <c r="K1740" s="115">
        <f t="shared" si="220"/>
        <v>0</v>
      </c>
      <c r="L1740" s="129">
        <f t="shared" si="221"/>
        <v>-3.5317560695353745E-3</v>
      </c>
    </row>
    <row r="1741" spans="1:12">
      <c r="A1741" s="80">
        <v>42376</v>
      </c>
      <c r="B1741" s="52">
        <v>171.07788980236529</v>
      </c>
      <c r="C1741" s="53">
        <v>10072.450000000001</v>
      </c>
      <c r="D1741" s="54">
        <f t="shared" si="222"/>
        <v>42741</v>
      </c>
      <c r="E1741" s="53">
        <f t="shared" si="217"/>
        <v>184.00302477544113</v>
      </c>
      <c r="F1741" s="81">
        <f t="shared" si="223"/>
        <v>11118.62</v>
      </c>
      <c r="H1741" s="64">
        <f t="shared" si="216"/>
        <v>42741</v>
      </c>
      <c r="I1741" s="70">
        <f t="shared" si="218"/>
        <v>7.555117138753209E-2</v>
      </c>
      <c r="J1741" s="70">
        <f t="shared" si="219"/>
        <v>0.10386450168529016</v>
      </c>
      <c r="K1741" s="115">
        <f t="shared" si="220"/>
        <v>0</v>
      </c>
      <c r="L1741" s="129">
        <f t="shared" si="221"/>
        <v>-2.8313330297758066E-2</v>
      </c>
    </row>
    <row r="1742" spans="1:12">
      <c r="A1742" s="80">
        <v>42377</v>
      </c>
      <c r="B1742" s="52">
        <v>171.11467154867282</v>
      </c>
      <c r="C1742" s="53">
        <v>10116.450000000001</v>
      </c>
      <c r="D1742" s="54">
        <f t="shared" si="222"/>
        <v>42741</v>
      </c>
      <c r="E1742" s="53">
        <f t="shared" si="217"/>
        <v>184.00302477544113</v>
      </c>
      <c r="F1742" s="81">
        <f t="shared" si="223"/>
        <v>11118.62</v>
      </c>
      <c r="H1742" s="64">
        <f t="shared" si="216"/>
        <v>42741</v>
      </c>
      <c r="I1742" s="70">
        <f t="shared" si="218"/>
        <v>7.5319977592349652E-2</v>
      </c>
      <c r="J1742" s="70">
        <f t="shared" si="219"/>
        <v>9.9063406629795958E-2</v>
      </c>
      <c r="K1742" s="115">
        <f t="shared" si="220"/>
        <v>0</v>
      </c>
      <c r="L1742" s="129">
        <f t="shared" si="221"/>
        <v>-2.3743429037446306E-2</v>
      </c>
    </row>
    <row r="1743" spans="1:12">
      <c r="A1743" s="80">
        <v>42380</v>
      </c>
      <c r="B1743" s="52">
        <v>171.21785369561664</v>
      </c>
      <c r="C1743" s="53">
        <v>10066.57</v>
      </c>
      <c r="D1743" s="54">
        <f t="shared" si="222"/>
        <v>42746</v>
      </c>
      <c r="E1743" s="53">
        <f t="shared" si="217"/>
        <v>184.14215930560403</v>
      </c>
      <c r="F1743" s="81">
        <f t="shared" si="223"/>
        <v>11303.19</v>
      </c>
      <c r="H1743" s="64">
        <f t="shared" si="216"/>
        <v>42746</v>
      </c>
      <c r="I1743" s="70">
        <f t="shared" si="218"/>
        <v>7.5484567356881138E-2</v>
      </c>
      <c r="J1743" s="70">
        <f t="shared" si="219"/>
        <v>0.12284422598760059</v>
      </c>
      <c r="K1743" s="115">
        <f t="shared" si="220"/>
        <v>0</v>
      </c>
      <c r="L1743" s="129">
        <f t="shared" si="221"/>
        <v>-4.7359658630719448E-2</v>
      </c>
    </row>
    <row r="1744" spans="1:12">
      <c r="A1744" s="80">
        <v>42381</v>
      </c>
      <c r="B1744" s="52">
        <v>171.24970021640402</v>
      </c>
      <c r="C1744" s="53">
        <v>9995.25</v>
      </c>
      <c r="D1744" s="54">
        <f t="shared" si="222"/>
        <v>42747</v>
      </c>
      <c r="E1744" s="53">
        <f t="shared" si="217"/>
        <v>184.17383175700459</v>
      </c>
      <c r="F1744" s="81">
        <f t="shared" si="223"/>
        <v>11339.04</v>
      </c>
      <c r="H1744" s="64">
        <f t="shared" si="216"/>
        <v>42747</v>
      </c>
      <c r="I1744" s="70">
        <f t="shared" si="218"/>
        <v>7.5469513372979025E-2</v>
      </c>
      <c r="J1744" s="70">
        <f t="shared" si="219"/>
        <v>0.13444286035867048</v>
      </c>
      <c r="K1744" s="115">
        <f t="shared" si="220"/>
        <v>0</v>
      </c>
      <c r="L1744" s="129">
        <f t="shared" si="221"/>
        <v>-5.8973346985691455E-2</v>
      </c>
    </row>
    <row r="1745" spans="1:12">
      <c r="A1745" s="80">
        <v>42382</v>
      </c>
      <c r="B1745" s="52">
        <v>171.28309390794621</v>
      </c>
      <c r="C1745" s="53">
        <v>10064.620000000001</v>
      </c>
      <c r="D1745" s="54">
        <f t="shared" si="222"/>
        <v>42748</v>
      </c>
      <c r="E1745" s="53">
        <f t="shared" si="217"/>
        <v>184.20661469905735</v>
      </c>
      <c r="F1745" s="81">
        <f t="shared" si="223"/>
        <v>11329.78</v>
      </c>
      <c r="H1745" s="64">
        <f t="shared" si="216"/>
        <v>42748</v>
      </c>
      <c r="I1745" s="70">
        <f t="shared" si="218"/>
        <v>7.5451233955738273E-2</v>
      </c>
      <c r="J1745" s="70">
        <f t="shared" si="219"/>
        <v>0.12570370267332498</v>
      </c>
      <c r="K1745" s="115">
        <f t="shared" si="220"/>
        <v>0</v>
      </c>
      <c r="L1745" s="129">
        <f t="shared" si="221"/>
        <v>-5.0252468717586707E-2</v>
      </c>
    </row>
    <row r="1746" spans="1:12">
      <c r="A1746" s="80">
        <v>42383</v>
      </c>
      <c r="B1746" s="52">
        <v>171.31460999722526</v>
      </c>
      <c r="C1746" s="53">
        <v>10030.530000000001</v>
      </c>
      <c r="D1746" s="54">
        <f t="shared" si="222"/>
        <v>42748</v>
      </c>
      <c r="E1746" s="53">
        <f t="shared" si="217"/>
        <v>184.20661469905735</v>
      </c>
      <c r="F1746" s="81">
        <f t="shared" si="223"/>
        <v>11329.78</v>
      </c>
      <c r="H1746" s="64">
        <f t="shared" si="216"/>
        <v>42748</v>
      </c>
      <c r="I1746" s="70">
        <f t="shared" si="218"/>
        <v>7.5253387332469224E-2</v>
      </c>
      <c r="J1746" s="70">
        <f t="shared" si="219"/>
        <v>0.12952954629516089</v>
      </c>
      <c r="K1746" s="115">
        <f t="shared" si="220"/>
        <v>0</v>
      </c>
      <c r="L1746" s="129">
        <f t="shared" si="221"/>
        <v>-5.4276158962691667E-2</v>
      </c>
    </row>
    <row r="1747" spans="1:12">
      <c r="A1747" s="80">
        <v>42384</v>
      </c>
      <c r="B1747" s="52">
        <v>171.34733108773474</v>
      </c>
      <c r="C1747" s="53">
        <v>9898.7999999999993</v>
      </c>
      <c r="D1747" s="54">
        <f t="shared" si="222"/>
        <v>42748</v>
      </c>
      <c r="E1747" s="53">
        <f t="shared" si="217"/>
        <v>184.20661469905735</v>
      </c>
      <c r="F1747" s="81">
        <f t="shared" si="223"/>
        <v>11329.78</v>
      </c>
      <c r="H1747" s="64">
        <f t="shared" si="216"/>
        <v>42748</v>
      </c>
      <c r="I1747" s="70">
        <f t="shared" si="218"/>
        <v>7.504805315431673E-2</v>
      </c>
      <c r="J1747" s="70">
        <f t="shared" si="219"/>
        <v>0.14456095688366277</v>
      </c>
      <c r="K1747" s="115">
        <f t="shared" si="220"/>
        <v>0</v>
      </c>
      <c r="L1747" s="129">
        <f t="shared" si="221"/>
        <v>-6.9512903729346043E-2</v>
      </c>
    </row>
    <row r="1748" spans="1:12">
      <c r="A1748" s="80">
        <v>42387</v>
      </c>
      <c r="B1748" s="52">
        <v>171.44191481449519</v>
      </c>
      <c r="C1748" s="53">
        <v>9783.26</v>
      </c>
      <c r="D1748" s="54">
        <f t="shared" si="222"/>
        <v>42753</v>
      </c>
      <c r="E1748" s="53">
        <f t="shared" si="217"/>
        <v>184.3591747822461</v>
      </c>
      <c r="F1748" s="81">
        <f t="shared" si="223"/>
        <v>11352.22</v>
      </c>
      <c r="H1748" s="64">
        <f t="shared" si="216"/>
        <v>42753</v>
      </c>
      <c r="I1748" s="70">
        <f t="shared" si="218"/>
        <v>7.5344818574429429E-2</v>
      </c>
      <c r="J1748" s="70">
        <f t="shared" si="219"/>
        <v>0.16037190057301953</v>
      </c>
      <c r="K1748" s="115">
        <f t="shared" si="220"/>
        <v>0</v>
      </c>
      <c r="L1748" s="129">
        <f t="shared" si="221"/>
        <v>-8.5027081998590104E-2</v>
      </c>
    </row>
    <row r="1749" spans="1:12">
      <c r="A1749" s="80">
        <v>42388</v>
      </c>
      <c r="B1749" s="52">
        <v>171.46917407895069</v>
      </c>
      <c r="C1749" s="53">
        <v>9895.18</v>
      </c>
      <c r="D1749" s="54">
        <f t="shared" si="222"/>
        <v>42754</v>
      </c>
      <c r="E1749" s="53">
        <f t="shared" si="217"/>
        <v>184.39328122958082</v>
      </c>
      <c r="F1749" s="81">
        <f t="shared" si="223"/>
        <v>11376.62</v>
      </c>
      <c r="H1749" s="64">
        <f t="shared" si="216"/>
        <v>42754</v>
      </c>
      <c r="I1749" s="70">
        <f t="shared" si="218"/>
        <v>7.5372773094943613E-2</v>
      </c>
      <c r="J1749" s="70">
        <f t="shared" si="219"/>
        <v>0.14971329475562856</v>
      </c>
      <c r="K1749" s="115">
        <f t="shared" si="220"/>
        <v>0</v>
      </c>
      <c r="L1749" s="129">
        <f t="shared" si="221"/>
        <v>-7.4340521660684944E-2</v>
      </c>
    </row>
    <row r="1750" spans="1:12">
      <c r="A1750" s="80">
        <v>42389</v>
      </c>
      <c r="B1750" s="52">
        <v>171.49900971524042</v>
      </c>
      <c r="C1750" s="53">
        <v>9727.77</v>
      </c>
      <c r="D1750" s="54">
        <f t="shared" si="222"/>
        <v>42755</v>
      </c>
      <c r="E1750" s="53">
        <f t="shared" si="217"/>
        <v>184.42647202020217</v>
      </c>
      <c r="F1750" s="81">
        <f t="shared" si="223"/>
        <v>11260.99</v>
      </c>
      <c r="H1750" s="64">
        <f t="shared" ref="H1750:H1813" si="224">D1750</f>
        <v>42755</v>
      </c>
      <c r="I1750" s="70">
        <f t="shared" si="218"/>
        <v>7.5379224209088491E-2</v>
      </c>
      <c r="J1750" s="70">
        <f t="shared" si="219"/>
        <v>0.15761269026714242</v>
      </c>
      <c r="K1750" s="115">
        <f t="shared" si="220"/>
        <v>0</v>
      </c>
      <c r="L1750" s="129">
        <f t="shared" si="221"/>
        <v>-8.2233466058053928E-2</v>
      </c>
    </row>
    <row r="1751" spans="1:12">
      <c r="A1751" s="80">
        <v>42390</v>
      </c>
      <c r="B1751" s="52">
        <v>171.53193752510575</v>
      </c>
      <c r="C1751" s="53">
        <v>9685.2900000000009</v>
      </c>
      <c r="D1751" s="54">
        <f t="shared" si="222"/>
        <v>42755</v>
      </c>
      <c r="E1751" s="53">
        <f t="shared" si="217"/>
        <v>184.42647202020217</v>
      </c>
      <c r="F1751" s="81">
        <f t="shared" si="223"/>
        <v>11260.99</v>
      </c>
      <c r="H1751" s="64">
        <f t="shared" si="224"/>
        <v>42755</v>
      </c>
      <c r="I1751" s="70">
        <f t="shared" si="218"/>
        <v>7.5172791033210062E-2</v>
      </c>
      <c r="J1751" s="70">
        <f t="shared" si="219"/>
        <v>0.16269001754206625</v>
      </c>
      <c r="K1751" s="115">
        <f t="shared" si="220"/>
        <v>0</v>
      </c>
      <c r="L1751" s="129">
        <f t="shared" si="221"/>
        <v>-8.7517226508856183E-2</v>
      </c>
    </row>
    <row r="1752" spans="1:12">
      <c r="A1752" s="80">
        <v>42391</v>
      </c>
      <c r="B1752" s="52">
        <v>171.56144101836009</v>
      </c>
      <c r="C1752" s="53">
        <v>9879.1299999999992</v>
      </c>
      <c r="D1752" s="54">
        <f t="shared" si="222"/>
        <v>42755</v>
      </c>
      <c r="E1752" s="53">
        <f t="shared" si="217"/>
        <v>184.42647202020217</v>
      </c>
      <c r="F1752" s="81">
        <f t="shared" si="223"/>
        <v>11260.99</v>
      </c>
      <c r="H1752" s="64">
        <f t="shared" si="224"/>
        <v>42755</v>
      </c>
      <c r="I1752" s="70">
        <f t="shared" si="218"/>
        <v>7.4987893115594062E-2</v>
      </c>
      <c r="J1752" s="70">
        <f t="shared" si="219"/>
        <v>0.1398766895465493</v>
      </c>
      <c r="K1752" s="115">
        <f t="shared" si="220"/>
        <v>0</v>
      </c>
      <c r="L1752" s="129">
        <f t="shared" si="221"/>
        <v>-6.4888796430955242E-2</v>
      </c>
    </row>
    <row r="1753" spans="1:12">
      <c r="A1753" s="80">
        <v>42394</v>
      </c>
      <c r="B1753" s="52">
        <v>171.66180446135584</v>
      </c>
      <c r="C1753" s="53">
        <v>9898.2800000000007</v>
      </c>
      <c r="D1753" s="54">
        <f t="shared" si="222"/>
        <v>42760</v>
      </c>
      <c r="E1753" s="53">
        <f t="shared" si="217"/>
        <v>184.59139011963353</v>
      </c>
      <c r="F1753" s="81">
        <f t="shared" si="223"/>
        <v>11604.09</v>
      </c>
      <c r="H1753" s="64">
        <f t="shared" si="224"/>
        <v>42760</v>
      </c>
      <c r="I1753" s="70">
        <f t="shared" si="218"/>
        <v>7.5320108039458322E-2</v>
      </c>
      <c r="J1753" s="70">
        <f t="shared" si="219"/>
        <v>0.17233398125734967</v>
      </c>
      <c r="K1753" s="115">
        <f t="shared" si="220"/>
        <v>0</v>
      </c>
      <c r="L1753" s="129">
        <f t="shared" si="221"/>
        <v>-9.7013873217891344E-2</v>
      </c>
    </row>
    <row r="1754" spans="1:12">
      <c r="A1754" s="80">
        <v>42396</v>
      </c>
      <c r="B1754" s="52">
        <v>171.72566265261548</v>
      </c>
      <c r="C1754" s="53">
        <v>9901.35</v>
      </c>
      <c r="D1754" s="54">
        <f t="shared" si="222"/>
        <v>42762</v>
      </c>
      <c r="E1754" s="53">
        <f t="shared" si="217"/>
        <v>184.65562792339517</v>
      </c>
      <c r="F1754" s="81">
        <f t="shared" si="223"/>
        <v>11656</v>
      </c>
      <c r="H1754" s="64">
        <f t="shared" si="224"/>
        <v>42762</v>
      </c>
      <c r="I1754" s="70">
        <f t="shared" si="218"/>
        <v>7.5294309953753302E-2</v>
      </c>
      <c r="J1754" s="70">
        <f t="shared" si="219"/>
        <v>0.1772132082998783</v>
      </c>
      <c r="K1754" s="115">
        <f t="shared" si="220"/>
        <v>0</v>
      </c>
      <c r="L1754" s="129">
        <f t="shared" si="221"/>
        <v>-0.101918898346125</v>
      </c>
    </row>
    <row r="1755" spans="1:12">
      <c r="A1755" s="80">
        <v>42397</v>
      </c>
      <c r="B1755" s="52">
        <v>171.75228013032662</v>
      </c>
      <c r="C1755" s="53">
        <v>9883.94</v>
      </c>
      <c r="D1755" s="54">
        <f t="shared" si="222"/>
        <v>42762</v>
      </c>
      <c r="E1755" s="53">
        <f t="shared" si="217"/>
        <v>184.65562792339517</v>
      </c>
      <c r="F1755" s="81">
        <f t="shared" si="223"/>
        <v>11656</v>
      </c>
      <c r="H1755" s="64">
        <f t="shared" si="224"/>
        <v>42762</v>
      </c>
      <c r="I1755" s="70">
        <f t="shared" si="218"/>
        <v>7.5127665165652502E-2</v>
      </c>
      <c r="J1755" s="70">
        <f t="shared" si="219"/>
        <v>0.17928680263133923</v>
      </c>
      <c r="K1755" s="115">
        <f t="shared" si="220"/>
        <v>0</v>
      </c>
      <c r="L1755" s="129">
        <f t="shared" si="221"/>
        <v>-0.10415913746568672</v>
      </c>
    </row>
    <row r="1756" spans="1:12">
      <c r="A1756" s="80">
        <v>42398</v>
      </c>
      <c r="B1756" s="52">
        <v>171.78216502706928</v>
      </c>
      <c r="C1756" s="53">
        <v>10068.86</v>
      </c>
      <c r="D1756" s="54">
        <f t="shared" si="222"/>
        <v>42762</v>
      </c>
      <c r="E1756" s="53">
        <f t="shared" si="217"/>
        <v>184.65562792339517</v>
      </c>
      <c r="F1756" s="81">
        <f t="shared" si="223"/>
        <v>11656</v>
      </c>
      <c r="H1756" s="64">
        <f t="shared" si="224"/>
        <v>42762</v>
      </c>
      <c r="I1756" s="70">
        <f t="shared" si="218"/>
        <v>7.4940625496816349E-2</v>
      </c>
      <c r="J1756" s="70">
        <f t="shared" si="219"/>
        <v>0.15762856966925742</v>
      </c>
      <c r="K1756" s="115">
        <f t="shared" si="220"/>
        <v>0</v>
      </c>
      <c r="L1756" s="129">
        <f t="shared" si="221"/>
        <v>-8.2687944172441075E-2</v>
      </c>
    </row>
    <row r="1757" spans="1:12">
      <c r="A1757" s="80">
        <v>42401</v>
      </c>
      <c r="B1757" s="52">
        <v>171.89244917701666</v>
      </c>
      <c r="C1757" s="53">
        <v>10058.69</v>
      </c>
      <c r="D1757" s="54">
        <f t="shared" si="222"/>
        <v>42767</v>
      </c>
      <c r="E1757" s="53">
        <f t="shared" si="217"/>
        <v>184.81945898510048</v>
      </c>
      <c r="F1757" s="81">
        <f t="shared" si="223"/>
        <v>11758.63</v>
      </c>
      <c r="H1757" s="64">
        <f t="shared" si="224"/>
        <v>42767</v>
      </c>
      <c r="I1757" s="70">
        <f t="shared" si="218"/>
        <v>7.5204058525988327E-2</v>
      </c>
      <c r="J1757" s="70">
        <f t="shared" si="219"/>
        <v>0.16900212651945723</v>
      </c>
      <c r="K1757" s="115">
        <f t="shared" si="220"/>
        <v>0</v>
      </c>
      <c r="L1757" s="129">
        <f t="shared" si="221"/>
        <v>-9.3798067993468903E-2</v>
      </c>
    </row>
    <row r="1758" spans="1:12">
      <c r="A1758" s="80">
        <v>42402</v>
      </c>
      <c r="B1758" s="52">
        <v>171.92768712909796</v>
      </c>
      <c r="C1758" s="53">
        <v>9925.98</v>
      </c>
      <c r="D1758" s="54">
        <f t="shared" si="222"/>
        <v>42768</v>
      </c>
      <c r="E1758" s="53">
        <f t="shared" si="217"/>
        <v>184.85383540447171</v>
      </c>
      <c r="F1758" s="81">
        <f t="shared" si="223"/>
        <v>11784.61</v>
      </c>
      <c r="H1758" s="64">
        <f t="shared" si="224"/>
        <v>42768</v>
      </c>
      <c r="I1758" s="70">
        <f t="shared" si="218"/>
        <v>7.5183633835937735E-2</v>
      </c>
      <c r="J1758" s="70">
        <f t="shared" si="219"/>
        <v>0.18724901722550324</v>
      </c>
      <c r="K1758" s="115">
        <f t="shared" si="220"/>
        <v>0</v>
      </c>
      <c r="L1758" s="129">
        <f t="shared" si="221"/>
        <v>-0.11206538338956551</v>
      </c>
    </row>
    <row r="1759" spans="1:12">
      <c r="A1759" s="80">
        <v>42403</v>
      </c>
      <c r="B1759" s="52">
        <v>171.95691483590991</v>
      </c>
      <c r="C1759" s="53">
        <v>9801.6200000000008</v>
      </c>
      <c r="D1759" s="54">
        <f t="shared" si="222"/>
        <v>42769</v>
      </c>
      <c r="E1759" s="53">
        <f t="shared" si="217"/>
        <v>184.89006675621101</v>
      </c>
      <c r="F1759" s="81">
        <f t="shared" si="223"/>
        <v>11793.62</v>
      </c>
      <c r="H1759" s="64">
        <f t="shared" si="224"/>
        <v>42769</v>
      </c>
      <c r="I1759" s="70">
        <f t="shared" si="218"/>
        <v>7.5211583858913578E-2</v>
      </c>
      <c r="J1759" s="70">
        <f t="shared" si="219"/>
        <v>0.20323171067639834</v>
      </c>
      <c r="K1759" s="115">
        <f t="shared" si="220"/>
        <v>0</v>
      </c>
      <c r="L1759" s="129">
        <f t="shared" si="221"/>
        <v>-0.12802012681748476</v>
      </c>
    </row>
    <row r="1760" spans="1:12">
      <c r="A1760" s="80">
        <v>42404</v>
      </c>
      <c r="B1760" s="52">
        <v>171.99319774494029</v>
      </c>
      <c r="C1760" s="53">
        <v>9857.82</v>
      </c>
      <c r="D1760" s="54">
        <f t="shared" si="222"/>
        <v>42769</v>
      </c>
      <c r="E1760" s="53">
        <f t="shared" si="217"/>
        <v>184.89006675621101</v>
      </c>
      <c r="F1760" s="81">
        <f t="shared" si="223"/>
        <v>11793.62</v>
      </c>
      <c r="H1760" s="64">
        <f t="shared" si="224"/>
        <v>42769</v>
      </c>
      <c r="I1760" s="70">
        <f t="shared" si="218"/>
        <v>7.4984762074115974E-2</v>
      </c>
      <c r="J1760" s="70">
        <f t="shared" si="219"/>
        <v>0.19637201734257692</v>
      </c>
      <c r="K1760" s="115">
        <f t="shared" si="220"/>
        <v>0</v>
      </c>
      <c r="L1760" s="129">
        <f t="shared" si="221"/>
        <v>-0.12138725526846095</v>
      </c>
    </row>
    <row r="1761" spans="1:12">
      <c r="A1761" s="80">
        <v>42405</v>
      </c>
      <c r="B1761" s="52">
        <v>172.03017628245547</v>
      </c>
      <c r="C1761" s="53">
        <v>9972.0499999999993</v>
      </c>
      <c r="D1761" s="54">
        <f t="shared" si="222"/>
        <v>42769</v>
      </c>
      <c r="E1761" s="53">
        <f t="shared" si="217"/>
        <v>184.89006675621101</v>
      </c>
      <c r="F1761" s="81">
        <f t="shared" si="223"/>
        <v>11793.62</v>
      </c>
      <c r="H1761" s="64">
        <f t="shared" si="224"/>
        <v>42769</v>
      </c>
      <c r="I1761" s="70">
        <f t="shared" si="218"/>
        <v>7.4753690030759268E-2</v>
      </c>
      <c r="J1761" s="70">
        <f t="shared" si="219"/>
        <v>0.18266755581851291</v>
      </c>
      <c r="K1761" s="115">
        <f t="shared" si="220"/>
        <v>0</v>
      </c>
      <c r="L1761" s="129">
        <f t="shared" si="221"/>
        <v>-0.10791386578775364</v>
      </c>
    </row>
    <row r="1762" spans="1:12">
      <c r="A1762" s="80">
        <v>42408</v>
      </c>
      <c r="B1762" s="52">
        <v>172.14423228933074</v>
      </c>
      <c r="C1762" s="53">
        <v>9836.41</v>
      </c>
      <c r="D1762" s="54">
        <f t="shared" si="222"/>
        <v>42774</v>
      </c>
      <c r="E1762" s="53">
        <f t="shared" si="217"/>
        <v>185.04355291345806</v>
      </c>
      <c r="F1762" s="81">
        <f t="shared" si="223"/>
        <v>11833.8</v>
      </c>
      <c r="H1762" s="64">
        <f t="shared" si="224"/>
        <v>42774</v>
      </c>
      <c r="I1762" s="70">
        <f t="shared" si="218"/>
        <v>7.4933214157572481E-2</v>
      </c>
      <c r="J1762" s="70">
        <f t="shared" si="219"/>
        <v>0.20306087281843666</v>
      </c>
      <c r="K1762" s="115">
        <f t="shared" si="220"/>
        <v>0</v>
      </c>
      <c r="L1762" s="129">
        <f t="shared" si="221"/>
        <v>-0.12812765866086417</v>
      </c>
    </row>
    <row r="1763" spans="1:12">
      <c r="A1763" s="80">
        <v>42409</v>
      </c>
      <c r="B1763" s="52">
        <v>172.18021043387921</v>
      </c>
      <c r="C1763" s="53">
        <v>9717.8700000000008</v>
      </c>
      <c r="D1763" s="54">
        <f t="shared" si="222"/>
        <v>42775</v>
      </c>
      <c r="E1763" s="53">
        <f t="shared" si="217"/>
        <v>185.08241205956989</v>
      </c>
      <c r="F1763" s="81">
        <f t="shared" si="223"/>
        <v>11846.42</v>
      </c>
      <c r="H1763" s="64">
        <f t="shared" si="224"/>
        <v>42775</v>
      </c>
      <c r="I1763" s="70">
        <f t="shared" si="218"/>
        <v>7.4934288866172594E-2</v>
      </c>
      <c r="J1763" s="70">
        <f t="shared" si="219"/>
        <v>0.21903462384246741</v>
      </c>
      <c r="K1763" s="115">
        <f t="shared" si="220"/>
        <v>0</v>
      </c>
      <c r="L1763" s="129">
        <f t="shared" si="221"/>
        <v>-0.14410033497629482</v>
      </c>
    </row>
    <row r="1764" spans="1:12">
      <c r="A1764" s="80">
        <v>42410</v>
      </c>
      <c r="B1764" s="52">
        <v>172.21636827807032</v>
      </c>
      <c r="C1764" s="53">
        <v>9607.98</v>
      </c>
      <c r="D1764" s="54">
        <f t="shared" si="222"/>
        <v>42776</v>
      </c>
      <c r="E1764" s="53">
        <f t="shared" si="217"/>
        <v>185.12294510781092</v>
      </c>
      <c r="F1764" s="81">
        <f t="shared" si="223"/>
        <v>11866.82</v>
      </c>
      <c r="H1764" s="64">
        <f t="shared" si="224"/>
        <v>42776</v>
      </c>
      <c r="I1764" s="70">
        <f t="shared" si="218"/>
        <v>7.4943961243572943E-2</v>
      </c>
      <c r="J1764" s="70">
        <f t="shared" si="219"/>
        <v>0.23510040612074556</v>
      </c>
      <c r="K1764" s="115">
        <f t="shared" si="220"/>
        <v>0</v>
      </c>
      <c r="L1764" s="129">
        <f t="shared" si="221"/>
        <v>-0.16015644487717262</v>
      </c>
    </row>
    <row r="1765" spans="1:12">
      <c r="A1765" s="80">
        <v>42411</v>
      </c>
      <c r="B1765" s="52">
        <v>172.25373922998665</v>
      </c>
      <c r="C1765" s="53">
        <v>9289.2900000000009</v>
      </c>
      <c r="D1765" s="54">
        <f t="shared" si="222"/>
        <v>42776</v>
      </c>
      <c r="E1765" s="53">
        <f t="shared" si="217"/>
        <v>185.12294510781092</v>
      </c>
      <c r="F1765" s="81">
        <f t="shared" si="223"/>
        <v>11866.82</v>
      </c>
      <c r="H1765" s="64">
        <f t="shared" si="224"/>
        <v>42776</v>
      </c>
      <c r="I1765" s="70">
        <f t="shared" si="218"/>
        <v>7.4710749011037692E-2</v>
      </c>
      <c r="J1765" s="70">
        <f t="shared" si="219"/>
        <v>0.27747330527952063</v>
      </c>
      <c r="K1765" s="115">
        <f t="shared" si="220"/>
        <v>0</v>
      </c>
      <c r="L1765" s="129">
        <f t="shared" si="221"/>
        <v>-0.20276255626848294</v>
      </c>
    </row>
    <row r="1766" spans="1:12">
      <c r="A1766" s="80">
        <v>42412</v>
      </c>
      <c r="B1766" s="52">
        <v>172.29111829139953</v>
      </c>
      <c r="C1766" s="53">
        <v>9295.41</v>
      </c>
      <c r="D1766" s="54">
        <f t="shared" si="222"/>
        <v>42776</v>
      </c>
      <c r="E1766" s="53">
        <f t="shared" si="217"/>
        <v>185.12294510781092</v>
      </c>
      <c r="F1766" s="81">
        <f t="shared" si="223"/>
        <v>11866.82</v>
      </c>
      <c r="H1766" s="64">
        <f t="shared" si="224"/>
        <v>42776</v>
      </c>
      <c r="I1766" s="70">
        <f t="shared" si="218"/>
        <v>7.4477587374577547E-2</v>
      </c>
      <c r="J1766" s="70">
        <f t="shared" si="219"/>
        <v>0.27663223031582262</v>
      </c>
      <c r="K1766" s="115">
        <f t="shared" si="220"/>
        <v>0</v>
      </c>
      <c r="L1766" s="129">
        <f t="shared" si="221"/>
        <v>-0.20215464294124508</v>
      </c>
    </row>
    <row r="1767" spans="1:12">
      <c r="A1767" s="80">
        <v>42415</v>
      </c>
      <c r="B1767" s="52">
        <v>172.3996616959231</v>
      </c>
      <c r="C1767" s="53">
        <v>9537.74</v>
      </c>
      <c r="D1767" s="54">
        <f t="shared" si="222"/>
        <v>42781</v>
      </c>
      <c r="E1767" s="53">
        <f t="shared" si="217"/>
        <v>185.29571082870584</v>
      </c>
      <c r="F1767" s="81">
        <f t="shared" si="223"/>
        <v>11776.57</v>
      </c>
      <c r="H1767" s="64">
        <f t="shared" si="224"/>
        <v>42781</v>
      </c>
      <c r="I1767" s="70">
        <f t="shared" si="218"/>
        <v>7.4803216003571205E-2</v>
      </c>
      <c r="J1767" s="70">
        <f t="shared" si="219"/>
        <v>0.23473380486362605</v>
      </c>
      <c r="K1767" s="115">
        <f t="shared" si="220"/>
        <v>0</v>
      </c>
      <c r="L1767" s="129">
        <f t="shared" si="221"/>
        <v>-0.15993058886005485</v>
      </c>
    </row>
    <row r="1768" spans="1:12">
      <c r="A1768" s="80">
        <v>42416</v>
      </c>
      <c r="B1768" s="52">
        <v>172.44086521506844</v>
      </c>
      <c r="C1768" s="53">
        <v>9385.36</v>
      </c>
      <c r="D1768" s="54">
        <f t="shared" si="222"/>
        <v>42782</v>
      </c>
      <c r="E1768" s="53">
        <f t="shared" si="217"/>
        <v>185.32869346523336</v>
      </c>
      <c r="F1768" s="81">
        <f t="shared" si="223"/>
        <v>11849.55</v>
      </c>
      <c r="H1768" s="64">
        <f t="shared" si="224"/>
        <v>42782</v>
      </c>
      <c r="I1768" s="70">
        <f t="shared" si="218"/>
        <v>7.4737668673206858E-2</v>
      </c>
      <c r="J1768" s="70">
        <f t="shared" si="219"/>
        <v>0.26255679057596071</v>
      </c>
      <c r="K1768" s="115">
        <f t="shared" si="220"/>
        <v>0</v>
      </c>
      <c r="L1768" s="129">
        <f t="shared" si="221"/>
        <v>-0.18781912190275385</v>
      </c>
    </row>
    <row r="1769" spans="1:12">
      <c r="A1769" s="80">
        <v>42417</v>
      </c>
      <c r="B1769" s="52">
        <v>172.47794000108971</v>
      </c>
      <c r="C1769" s="53">
        <v>9465.52</v>
      </c>
      <c r="D1769" s="54">
        <f t="shared" si="222"/>
        <v>42783</v>
      </c>
      <c r="E1769" s="53">
        <f t="shared" si="217"/>
        <v>185.36520321784602</v>
      </c>
      <c r="F1769" s="81">
        <f t="shared" si="223"/>
        <v>11908.56</v>
      </c>
      <c r="H1769" s="64">
        <f t="shared" si="224"/>
        <v>42783</v>
      </c>
      <c r="I1769" s="70">
        <f t="shared" si="218"/>
        <v>7.4718327553511488E-2</v>
      </c>
      <c r="J1769" s="70">
        <f t="shared" si="219"/>
        <v>0.25809886831362672</v>
      </c>
      <c r="K1769" s="115">
        <f t="shared" si="220"/>
        <v>0</v>
      </c>
      <c r="L1769" s="129">
        <f t="shared" si="221"/>
        <v>-0.18338054076011523</v>
      </c>
    </row>
    <row r="1770" spans="1:12">
      <c r="A1770" s="80">
        <v>42418</v>
      </c>
      <c r="B1770" s="52">
        <v>172.5107108096899</v>
      </c>
      <c r="C1770" s="53">
        <v>9576.4599999999991</v>
      </c>
      <c r="D1770" s="54">
        <f t="shared" si="222"/>
        <v>42783</v>
      </c>
      <c r="E1770" s="53">
        <f t="shared" si="217"/>
        <v>185.36520321784602</v>
      </c>
      <c r="F1770" s="81">
        <f t="shared" si="223"/>
        <v>11908.56</v>
      </c>
      <c r="H1770" s="64">
        <f t="shared" si="224"/>
        <v>42783</v>
      </c>
      <c r="I1770" s="70">
        <f t="shared" si="218"/>
        <v>7.4514169861237933E-2</v>
      </c>
      <c r="J1770" s="70">
        <f t="shared" si="219"/>
        <v>0.24352422502678439</v>
      </c>
      <c r="K1770" s="115">
        <f t="shared" si="220"/>
        <v>0</v>
      </c>
      <c r="L1770" s="129">
        <f t="shared" si="221"/>
        <v>-0.16901005516554646</v>
      </c>
    </row>
    <row r="1771" spans="1:12">
      <c r="A1771" s="80">
        <v>42419</v>
      </c>
      <c r="B1771" s="52">
        <v>172.54797312322478</v>
      </c>
      <c r="C1771" s="53">
        <v>9601.77</v>
      </c>
      <c r="D1771" s="54">
        <f t="shared" si="222"/>
        <v>42783</v>
      </c>
      <c r="E1771" s="53">
        <f t="shared" si="217"/>
        <v>185.36520321784602</v>
      </c>
      <c r="F1771" s="81">
        <f t="shared" si="223"/>
        <v>11908.56</v>
      </c>
      <c r="H1771" s="64">
        <f t="shared" si="224"/>
        <v>42783</v>
      </c>
      <c r="I1771" s="70">
        <f t="shared" si="218"/>
        <v>7.4282124922254722E-2</v>
      </c>
      <c r="J1771" s="70">
        <f t="shared" si="219"/>
        <v>0.24024632958298309</v>
      </c>
      <c r="K1771" s="115">
        <f t="shared" si="220"/>
        <v>0</v>
      </c>
      <c r="L1771" s="129">
        <f t="shared" si="221"/>
        <v>-0.16596420466072836</v>
      </c>
    </row>
    <row r="1772" spans="1:12">
      <c r="A1772" s="80">
        <v>42422</v>
      </c>
      <c r="B1772" s="52">
        <v>172.62510206721086</v>
      </c>
      <c r="C1772" s="53">
        <v>9633.83</v>
      </c>
      <c r="D1772" s="54">
        <f t="shared" si="222"/>
        <v>42788</v>
      </c>
      <c r="E1772" s="53">
        <f t="shared" si="217"/>
        <v>185.54338730958133</v>
      </c>
      <c r="F1772" s="81">
        <f t="shared" si="223"/>
        <v>12050.54</v>
      </c>
      <c r="H1772" s="64">
        <f t="shared" si="224"/>
        <v>42788</v>
      </c>
      <c r="I1772" s="70">
        <f t="shared" si="218"/>
        <v>7.4834338040482562E-2</v>
      </c>
      <c r="J1772" s="70">
        <f t="shared" si="219"/>
        <v>0.25085661673498505</v>
      </c>
      <c r="K1772" s="115">
        <f t="shared" si="220"/>
        <v>0</v>
      </c>
      <c r="L1772" s="129">
        <f t="shared" si="221"/>
        <v>-0.17602227869450249</v>
      </c>
    </row>
    <row r="1773" spans="1:12">
      <c r="A1773" s="80">
        <v>42423</v>
      </c>
      <c r="B1773" s="52">
        <v>172.65928183742017</v>
      </c>
      <c r="C1773" s="53">
        <v>9467.41</v>
      </c>
      <c r="D1773" s="54">
        <f t="shared" si="222"/>
        <v>42789</v>
      </c>
      <c r="E1773" s="53">
        <f t="shared" si="217"/>
        <v>185.57882609655746</v>
      </c>
      <c r="F1773" s="81">
        <f t="shared" si="223"/>
        <v>12067.61</v>
      </c>
      <c r="H1773" s="64">
        <f t="shared" si="224"/>
        <v>42789</v>
      </c>
      <c r="I1773" s="70">
        <f t="shared" si="218"/>
        <v>7.4826815689541748E-2</v>
      </c>
      <c r="J1773" s="70">
        <f t="shared" si="219"/>
        <v>0.27464744845739242</v>
      </c>
      <c r="K1773" s="115">
        <f t="shared" si="220"/>
        <v>0</v>
      </c>
      <c r="L1773" s="129">
        <f t="shared" si="221"/>
        <v>-0.19982063276785067</v>
      </c>
    </row>
    <row r="1774" spans="1:12">
      <c r="A1774" s="80">
        <v>42424</v>
      </c>
      <c r="B1774" s="52">
        <v>172.69208710096927</v>
      </c>
      <c r="C1774" s="53">
        <v>9346.39</v>
      </c>
      <c r="D1774" s="54">
        <f t="shared" si="222"/>
        <v>42789</v>
      </c>
      <c r="E1774" s="53">
        <f t="shared" si="217"/>
        <v>185.57882609655746</v>
      </c>
      <c r="F1774" s="81">
        <f t="shared" si="223"/>
        <v>12067.61</v>
      </c>
      <c r="H1774" s="64">
        <f t="shared" si="224"/>
        <v>42789</v>
      </c>
      <c r="I1774" s="70">
        <f t="shared" si="218"/>
        <v>7.4622637388437996E-2</v>
      </c>
      <c r="J1774" s="70">
        <f t="shared" si="219"/>
        <v>0.2911519848840034</v>
      </c>
      <c r="K1774" s="115">
        <f t="shared" si="220"/>
        <v>0</v>
      </c>
      <c r="L1774" s="129">
        <f t="shared" si="221"/>
        <v>-0.21652934749556541</v>
      </c>
    </row>
    <row r="1775" spans="1:12">
      <c r="A1775" s="80">
        <v>42425</v>
      </c>
      <c r="B1775" s="52">
        <v>172.71989052699254</v>
      </c>
      <c r="C1775" s="53">
        <v>9282.3799999999992</v>
      </c>
      <c r="D1775" s="54">
        <f t="shared" si="222"/>
        <v>42789</v>
      </c>
      <c r="E1775" s="53">
        <f t="shared" si="217"/>
        <v>185.57882609655746</v>
      </c>
      <c r="F1775" s="81">
        <f t="shared" si="223"/>
        <v>12067.61</v>
      </c>
      <c r="H1775" s="64">
        <f t="shared" si="224"/>
        <v>42789</v>
      </c>
      <c r="I1775" s="70">
        <f t="shared" si="218"/>
        <v>7.4449650994627747E-2</v>
      </c>
      <c r="J1775" s="70">
        <f t="shared" si="219"/>
        <v>0.30005558919156528</v>
      </c>
      <c r="K1775" s="115">
        <f t="shared" si="220"/>
        <v>0</v>
      </c>
      <c r="L1775" s="129">
        <f t="shared" si="221"/>
        <v>-0.22560593819693753</v>
      </c>
    </row>
    <row r="1776" spans="1:12">
      <c r="A1776" s="80">
        <v>42426</v>
      </c>
      <c r="B1776" s="52">
        <v>172.751498266959</v>
      </c>
      <c r="C1776" s="53">
        <v>9361.1</v>
      </c>
      <c r="D1776" s="54">
        <f t="shared" si="222"/>
        <v>42789</v>
      </c>
      <c r="E1776" s="53">
        <f t="shared" si="217"/>
        <v>185.57882609655746</v>
      </c>
      <c r="F1776" s="81">
        <f t="shared" si="223"/>
        <v>12067.61</v>
      </c>
      <c r="H1776" s="64">
        <f t="shared" si="224"/>
        <v>42789</v>
      </c>
      <c r="I1776" s="70">
        <f t="shared" si="218"/>
        <v>7.4253062684156435E-2</v>
      </c>
      <c r="J1776" s="70">
        <f t="shared" si="219"/>
        <v>0.28912307314311358</v>
      </c>
      <c r="K1776" s="115">
        <f t="shared" si="220"/>
        <v>0</v>
      </c>
      <c r="L1776" s="129">
        <f t="shared" si="221"/>
        <v>-0.21487001045895715</v>
      </c>
    </row>
    <row r="1777" spans="1:12">
      <c r="A1777" s="80">
        <v>42429</v>
      </c>
      <c r="B1777" s="52">
        <v>172.91941272327449</v>
      </c>
      <c r="C1777" s="53">
        <v>9304.26</v>
      </c>
      <c r="D1777" s="54">
        <f t="shared" si="222"/>
        <v>42794</v>
      </c>
      <c r="E1777" s="53">
        <f t="shared" si="217"/>
        <v>185.77334605704866</v>
      </c>
      <c r="F1777" s="81">
        <f t="shared" si="223"/>
        <v>11990.44</v>
      </c>
      <c r="H1777" s="64">
        <f t="shared" si="224"/>
        <v>42794</v>
      </c>
      <c r="I1777" s="70">
        <f t="shared" si="218"/>
        <v>7.4334819505456506E-2</v>
      </c>
      <c r="J1777" s="70">
        <f t="shared" si="219"/>
        <v>0.28870431393791662</v>
      </c>
      <c r="K1777" s="115">
        <f t="shared" si="220"/>
        <v>0</v>
      </c>
      <c r="L1777" s="129">
        <f t="shared" si="221"/>
        <v>-0.21436949443246012</v>
      </c>
    </row>
    <row r="1778" spans="1:12">
      <c r="A1778" s="80">
        <v>42430</v>
      </c>
      <c r="B1778" s="52">
        <v>172.96696556177341</v>
      </c>
      <c r="C1778" s="53">
        <v>9617.51</v>
      </c>
      <c r="D1778" s="54">
        <f t="shared" si="222"/>
        <v>42795</v>
      </c>
      <c r="E1778" s="53">
        <f t="shared" si="217"/>
        <v>185.80474175253232</v>
      </c>
      <c r="F1778" s="81">
        <f t="shared" si="223"/>
        <v>12079.8</v>
      </c>
      <c r="H1778" s="64">
        <f t="shared" si="224"/>
        <v>42795</v>
      </c>
      <c r="I1778" s="70">
        <f t="shared" si="218"/>
        <v>7.4220971322839224E-2</v>
      </c>
      <c r="J1778" s="70">
        <f t="shared" si="219"/>
        <v>0.25602156899238993</v>
      </c>
      <c r="K1778" s="115">
        <f t="shared" si="220"/>
        <v>0</v>
      </c>
      <c r="L1778" s="129">
        <f t="shared" si="221"/>
        <v>-0.1818005976695507</v>
      </c>
    </row>
    <row r="1779" spans="1:12">
      <c r="A1779" s="80">
        <v>42431</v>
      </c>
      <c r="B1779" s="52">
        <v>173.01678004785521</v>
      </c>
      <c r="C1779" s="53">
        <v>9812.68</v>
      </c>
      <c r="D1779" s="54">
        <f t="shared" si="222"/>
        <v>42796</v>
      </c>
      <c r="E1779" s="53">
        <f t="shared" si="217"/>
        <v>185.8428317245916</v>
      </c>
      <c r="F1779" s="81">
        <f t="shared" si="223"/>
        <v>12017.63</v>
      </c>
      <c r="H1779" s="64">
        <f t="shared" si="224"/>
        <v>42796</v>
      </c>
      <c r="I1779" s="70">
        <f t="shared" si="218"/>
        <v>7.4131836653004379E-2</v>
      </c>
      <c r="J1779" s="70">
        <f t="shared" si="219"/>
        <v>0.22470415829314705</v>
      </c>
      <c r="K1779" s="115">
        <f t="shared" si="220"/>
        <v>0</v>
      </c>
      <c r="L1779" s="129">
        <f t="shared" si="221"/>
        <v>-0.15057232164014267</v>
      </c>
    </row>
    <row r="1780" spans="1:12">
      <c r="A1780" s="80">
        <v>42432</v>
      </c>
      <c r="B1780" s="52">
        <v>173.05761200794649</v>
      </c>
      <c r="C1780" s="53">
        <v>9955.1</v>
      </c>
      <c r="D1780" s="54">
        <f t="shared" si="222"/>
        <v>42797</v>
      </c>
      <c r="E1780" s="53">
        <f t="shared" si="217"/>
        <v>185.87479669164824</v>
      </c>
      <c r="F1780" s="81">
        <f t="shared" si="223"/>
        <v>12014.7</v>
      </c>
      <c r="H1780" s="64">
        <f t="shared" si="224"/>
        <v>42797</v>
      </c>
      <c r="I1780" s="70">
        <f t="shared" si="218"/>
        <v>7.4063108435318048E-2</v>
      </c>
      <c r="J1780" s="70">
        <f t="shared" si="219"/>
        <v>0.20688893130154407</v>
      </c>
      <c r="K1780" s="115">
        <f t="shared" si="220"/>
        <v>0</v>
      </c>
      <c r="L1780" s="129">
        <f t="shared" si="221"/>
        <v>-0.13282582286622602</v>
      </c>
    </row>
    <row r="1781" spans="1:12">
      <c r="A1781" s="80">
        <v>42433</v>
      </c>
      <c r="B1781" s="52">
        <v>173.09776137393234</v>
      </c>
      <c r="C1781" s="53">
        <v>9968.09</v>
      </c>
      <c r="D1781" s="54">
        <f t="shared" si="222"/>
        <v>42797</v>
      </c>
      <c r="E1781" s="53">
        <f t="shared" si="217"/>
        <v>185.87479669164824</v>
      </c>
      <c r="F1781" s="81">
        <f t="shared" si="223"/>
        <v>12014.7</v>
      </c>
      <c r="H1781" s="64">
        <f t="shared" si="224"/>
        <v>42797</v>
      </c>
      <c r="I1781" s="70">
        <f t="shared" si="218"/>
        <v>7.3813983591124899E-2</v>
      </c>
      <c r="J1781" s="70">
        <f t="shared" si="219"/>
        <v>0.20531616387893781</v>
      </c>
      <c r="K1781" s="115">
        <f t="shared" si="220"/>
        <v>0</v>
      </c>
      <c r="L1781" s="129">
        <f t="shared" si="221"/>
        <v>-0.13150218028781291</v>
      </c>
    </row>
    <row r="1782" spans="1:12">
      <c r="A1782" s="80">
        <v>42437</v>
      </c>
      <c r="B1782" s="52">
        <v>173.19608090239271</v>
      </c>
      <c r="C1782" s="53">
        <v>9967.99</v>
      </c>
      <c r="D1782" s="54">
        <f t="shared" si="222"/>
        <v>42802</v>
      </c>
      <c r="E1782" s="53">
        <f t="shared" si="217"/>
        <v>186.01423466974347</v>
      </c>
      <c r="F1782" s="81">
        <f t="shared" si="223"/>
        <v>12050.77</v>
      </c>
      <c r="H1782" s="64">
        <f t="shared" si="224"/>
        <v>42802</v>
      </c>
      <c r="I1782" s="70">
        <f t="shared" si="218"/>
        <v>7.4009490864719085E-2</v>
      </c>
      <c r="J1782" s="70">
        <f t="shared" si="219"/>
        <v>0.20894683883109844</v>
      </c>
      <c r="K1782" s="115">
        <f t="shared" si="220"/>
        <v>0</v>
      </c>
      <c r="L1782" s="129">
        <f t="shared" si="221"/>
        <v>-0.13493734796637935</v>
      </c>
    </row>
    <row r="1783" spans="1:12">
      <c r="A1783" s="80">
        <v>42438</v>
      </c>
      <c r="B1783" s="52">
        <v>173.23158609897769</v>
      </c>
      <c r="C1783" s="53">
        <v>10029.959999999999</v>
      </c>
      <c r="D1783" s="54">
        <f t="shared" si="222"/>
        <v>42803</v>
      </c>
      <c r="E1783" s="53">
        <f t="shared" si="217"/>
        <v>186.04753121774934</v>
      </c>
      <c r="F1783" s="81">
        <f t="shared" si="223"/>
        <v>12056.17</v>
      </c>
      <c r="H1783" s="64">
        <f t="shared" si="224"/>
        <v>42803</v>
      </c>
      <c r="I1783" s="70">
        <f t="shared" si="218"/>
        <v>7.3981572341253798E-2</v>
      </c>
      <c r="J1783" s="70">
        <f t="shared" si="219"/>
        <v>0.20201576078070116</v>
      </c>
      <c r="K1783" s="115">
        <f t="shared" si="220"/>
        <v>0</v>
      </c>
      <c r="L1783" s="129">
        <f t="shared" si="221"/>
        <v>-0.12803418843944736</v>
      </c>
    </row>
    <row r="1784" spans="1:12">
      <c r="A1784" s="80">
        <v>42439</v>
      </c>
      <c r="B1784" s="52">
        <v>173.26034254227014</v>
      </c>
      <c r="C1784" s="53">
        <v>9969.15</v>
      </c>
      <c r="D1784" s="54">
        <f t="shared" si="222"/>
        <v>42804</v>
      </c>
      <c r="E1784" s="53">
        <f t="shared" si="217"/>
        <v>186.07655463261932</v>
      </c>
      <c r="F1784" s="81">
        <f t="shared" si="223"/>
        <v>12066.4</v>
      </c>
      <c r="H1784" s="64">
        <f t="shared" si="224"/>
        <v>42804</v>
      </c>
      <c r="I1784" s="70">
        <f t="shared" si="218"/>
        <v>7.3970834308043854E-2</v>
      </c>
      <c r="J1784" s="70">
        <f t="shared" si="219"/>
        <v>0.21037400380172833</v>
      </c>
      <c r="K1784" s="115">
        <f t="shared" si="220"/>
        <v>0</v>
      </c>
      <c r="L1784" s="129">
        <f t="shared" si="221"/>
        <v>-0.13640316949368447</v>
      </c>
    </row>
    <row r="1785" spans="1:12">
      <c r="A1785" s="80">
        <v>42440</v>
      </c>
      <c r="B1785" s="52">
        <v>173.30261806585042</v>
      </c>
      <c r="C1785" s="53">
        <v>10001.18</v>
      </c>
      <c r="D1785" s="54">
        <f t="shared" si="222"/>
        <v>42804</v>
      </c>
      <c r="E1785" s="53">
        <f t="shared" si="217"/>
        <v>186.07655463261932</v>
      </c>
      <c r="F1785" s="81">
        <f t="shared" si="223"/>
        <v>12066.4</v>
      </c>
      <c r="H1785" s="64">
        <f t="shared" si="224"/>
        <v>42804</v>
      </c>
      <c r="I1785" s="70">
        <f t="shared" si="218"/>
        <v>7.3708849348802952E-2</v>
      </c>
      <c r="J1785" s="70">
        <f t="shared" si="219"/>
        <v>0.20649763327927295</v>
      </c>
      <c r="K1785" s="115">
        <f t="shared" si="220"/>
        <v>0</v>
      </c>
      <c r="L1785" s="129">
        <f t="shared" si="221"/>
        <v>-0.13278878393047</v>
      </c>
    </row>
    <row r="1786" spans="1:12">
      <c r="A1786" s="80">
        <v>42443</v>
      </c>
      <c r="B1786" s="52">
        <v>173.46794876348523</v>
      </c>
      <c r="C1786" s="53">
        <v>10048.89</v>
      </c>
      <c r="D1786" s="54">
        <f t="shared" si="222"/>
        <v>42808</v>
      </c>
      <c r="E1786" s="53">
        <f t="shared" si="217"/>
        <v>186.21052975195482</v>
      </c>
      <c r="F1786" s="81">
        <f t="shared" si="223"/>
        <v>12281.22</v>
      </c>
      <c r="H1786" s="64">
        <f t="shared" si="224"/>
        <v>42808</v>
      </c>
      <c r="I1786" s="70">
        <f t="shared" si="218"/>
        <v>7.3457840940077457E-2</v>
      </c>
      <c r="J1786" s="70">
        <f t="shared" si="219"/>
        <v>0.22214692369007927</v>
      </c>
      <c r="K1786" s="115">
        <f t="shared" si="220"/>
        <v>0</v>
      </c>
      <c r="L1786" s="129">
        <f t="shared" si="221"/>
        <v>-0.14868908275000181</v>
      </c>
    </row>
    <row r="1787" spans="1:12">
      <c r="A1787" s="80">
        <v>42444</v>
      </c>
      <c r="B1787" s="52">
        <v>173.51495857760011</v>
      </c>
      <c r="C1787" s="53">
        <v>9944.76</v>
      </c>
      <c r="D1787" s="54">
        <f t="shared" si="222"/>
        <v>42809</v>
      </c>
      <c r="E1787" s="53">
        <f t="shared" si="217"/>
        <v>186.24367522625067</v>
      </c>
      <c r="F1787" s="81">
        <f t="shared" si="223"/>
        <v>12278.23</v>
      </c>
      <c r="H1787" s="64">
        <f t="shared" si="224"/>
        <v>42809</v>
      </c>
      <c r="I1787" s="70">
        <f t="shared" si="218"/>
        <v>7.3358036407898286E-2</v>
      </c>
      <c r="J1787" s="70">
        <f t="shared" si="219"/>
        <v>0.23464316886480918</v>
      </c>
      <c r="K1787" s="115">
        <f t="shared" si="220"/>
        <v>0</v>
      </c>
      <c r="L1787" s="129">
        <f t="shared" si="221"/>
        <v>-0.1612851324569109</v>
      </c>
    </row>
    <row r="1788" spans="1:12">
      <c r="A1788" s="80">
        <v>42445</v>
      </c>
      <c r="B1788" s="52">
        <v>173.55625513774157</v>
      </c>
      <c r="C1788" s="53">
        <v>9997.9</v>
      </c>
      <c r="D1788" s="54">
        <f t="shared" si="222"/>
        <v>42810</v>
      </c>
      <c r="E1788" s="53">
        <f t="shared" si="217"/>
        <v>186.27813030616755</v>
      </c>
      <c r="F1788" s="81">
        <f t="shared" si="223"/>
        <v>12374.48</v>
      </c>
      <c r="H1788" s="64">
        <f t="shared" si="224"/>
        <v>42810</v>
      </c>
      <c r="I1788" s="70">
        <f t="shared" si="218"/>
        <v>7.3301161968085671E-2</v>
      </c>
      <c r="J1788" s="70">
        <f t="shared" si="219"/>
        <v>0.23770791866291918</v>
      </c>
      <c r="K1788" s="115">
        <f t="shared" si="220"/>
        <v>0</v>
      </c>
      <c r="L1788" s="129">
        <f t="shared" si="221"/>
        <v>-0.16440675669483351</v>
      </c>
    </row>
    <row r="1789" spans="1:12">
      <c r="A1789" s="80">
        <v>42446</v>
      </c>
      <c r="B1789" s="52">
        <v>173.62151228967335</v>
      </c>
      <c r="C1789" s="53">
        <v>10021.129999999999</v>
      </c>
      <c r="D1789" s="54">
        <f t="shared" si="222"/>
        <v>42811</v>
      </c>
      <c r="E1789" s="53">
        <f t="shared" si="217"/>
        <v>186.31389570718633</v>
      </c>
      <c r="F1789" s="81">
        <f t="shared" si="223"/>
        <v>12383.04</v>
      </c>
      <c r="H1789" s="64">
        <f t="shared" si="224"/>
        <v>42811</v>
      </c>
      <c r="I1789" s="70">
        <f t="shared" si="218"/>
        <v>7.310374878164172E-2</v>
      </c>
      <c r="J1789" s="70">
        <f t="shared" si="219"/>
        <v>0.23569298073171407</v>
      </c>
      <c r="K1789" s="115">
        <f t="shared" si="220"/>
        <v>0</v>
      </c>
      <c r="L1789" s="129">
        <f t="shared" si="221"/>
        <v>-0.16258923195007235</v>
      </c>
    </row>
    <row r="1790" spans="1:12">
      <c r="A1790" s="80">
        <v>42447</v>
      </c>
      <c r="B1790" s="52">
        <v>173.66109799447537</v>
      </c>
      <c r="C1790" s="53">
        <v>10143.6</v>
      </c>
      <c r="D1790" s="54">
        <f t="shared" si="222"/>
        <v>42811</v>
      </c>
      <c r="E1790" s="53">
        <f t="shared" si="217"/>
        <v>186.31389570718633</v>
      </c>
      <c r="F1790" s="81">
        <f t="shared" si="223"/>
        <v>12383.04</v>
      </c>
      <c r="H1790" s="64">
        <f t="shared" si="224"/>
        <v>42811</v>
      </c>
      <c r="I1790" s="70">
        <f t="shared" si="218"/>
        <v>7.2859136898429044E-2</v>
      </c>
      <c r="J1790" s="70">
        <f t="shared" si="219"/>
        <v>0.22077368981426715</v>
      </c>
      <c r="K1790" s="115">
        <f t="shared" si="220"/>
        <v>0</v>
      </c>
      <c r="L1790" s="129">
        <f t="shared" si="221"/>
        <v>-0.1479145529158381</v>
      </c>
    </row>
    <row r="1791" spans="1:12">
      <c r="A1791" s="80">
        <v>42450</v>
      </c>
      <c r="B1791" s="52">
        <v>173.74393433821874</v>
      </c>
      <c r="C1791" s="53">
        <v>10278.299999999999</v>
      </c>
      <c r="D1791" s="54">
        <f t="shared" si="222"/>
        <v>42815</v>
      </c>
      <c r="E1791" s="53">
        <f t="shared" si="217"/>
        <v>186.44769009156846</v>
      </c>
      <c r="F1791" s="81">
        <f t="shared" si="223"/>
        <v>12330.92</v>
      </c>
      <c r="H1791" s="64">
        <f t="shared" si="224"/>
        <v>42815</v>
      </c>
      <c r="I1791" s="70">
        <f t="shared" si="218"/>
        <v>7.3117693585894816E-2</v>
      </c>
      <c r="J1791" s="70">
        <f t="shared" si="219"/>
        <v>0.19970423124446657</v>
      </c>
      <c r="K1791" s="115">
        <f t="shared" si="220"/>
        <v>0</v>
      </c>
      <c r="L1791" s="129">
        <f t="shared" si="221"/>
        <v>-0.12658653765857175</v>
      </c>
    </row>
    <row r="1792" spans="1:12">
      <c r="A1792" s="80">
        <v>42451</v>
      </c>
      <c r="B1792" s="52">
        <v>173.77694568574299</v>
      </c>
      <c r="C1792" s="53">
        <v>10292.77</v>
      </c>
      <c r="D1792" s="54">
        <f t="shared" si="222"/>
        <v>42816</v>
      </c>
      <c r="E1792" s="53">
        <f t="shared" si="217"/>
        <v>186.48423383882641</v>
      </c>
      <c r="F1792" s="81">
        <f t="shared" si="223"/>
        <v>12207.85</v>
      </c>
      <c r="H1792" s="64">
        <f t="shared" si="224"/>
        <v>42816</v>
      </c>
      <c r="I1792" s="70">
        <f t="shared" si="218"/>
        <v>7.3124131068934783E-2</v>
      </c>
      <c r="J1792" s="70">
        <f t="shared" si="219"/>
        <v>0.18606070086089566</v>
      </c>
      <c r="K1792" s="115">
        <f t="shared" si="220"/>
        <v>0</v>
      </c>
      <c r="L1792" s="129">
        <f t="shared" si="221"/>
        <v>-0.11293656979196087</v>
      </c>
    </row>
    <row r="1793" spans="1:12">
      <c r="A1793" s="80">
        <v>42452</v>
      </c>
      <c r="B1793" s="52">
        <v>173.79988424257351</v>
      </c>
      <c r="C1793" s="53">
        <v>10294.93</v>
      </c>
      <c r="D1793" s="54">
        <f t="shared" si="222"/>
        <v>42817</v>
      </c>
      <c r="E1793" s="53">
        <f t="shared" si="217"/>
        <v>186.51519022164368</v>
      </c>
      <c r="F1793" s="81">
        <f t="shared" si="223"/>
        <v>12283.35</v>
      </c>
      <c r="H1793" s="64">
        <f t="shared" si="224"/>
        <v>42817</v>
      </c>
      <c r="I1793" s="70">
        <f t="shared" si="218"/>
        <v>7.3160612473845754E-2</v>
      </c>
      <c r="J1793" s="70">
        <f t="shared" si="219"/>
        <v>0.19314555805624711</v>
      </c>
      <c r="K1793" s="115">
        <f t="shared" si="220"/>
        <v>0</v>
      </c>
      <c r="L1793" s="129">
        <f t="shared" si="221"/>
        <v>-0.11998494558240136</v>
      </c>
    </row>
    <row r="1794" spans="1:12">
      <c r="A1794" s="80">
        <v>42457</v>
      </c>
      <c r="B1794" s="52">
        <v>173.93979314938878</v>
      </c>
      <c r="C1794" s="53">
        <v>10159.66</v>
      </c>
      <c r="D1794" s="54">
        <f t="shared" si="222"/>
        <v>42822</v>
      </c>
      <c r="E1794" s="53">
        <f t="shared" ref="E1794:E1857" si="225">VLOOKUP(D1794,A:B,2,0)</f>
        <v>186.67171318923974</v>
      </c>
      <c r="F1794" s="81">
        <f t="shared" si="223"/>
        <v>12305.77</v>
      </c>
      <c r="H1794" s="64">
        <f t="shared" si="224"/>
        <v>42822</v>
      </c>
      <c r="I1794" s="70">
        <f t="shared" ref="I1794:I1857" si="226">(E1794/B1794)^(1/1)-1</f>
        <v>7.3197281710666973E-2</v>
      </c>
      <c r="J1794" s="70">
        <f t="shared" ref="J1794:J1857" si="227">(F1794/C1794)^(1/1)-1</f>
        <v>0.2112383682131096</v>
      </c>
      <c r="K1794" s="115">
        <f t="shared" ref="K1794:K1857" si="228">IF(I1794&gt;J1794,1,0)</f>
        <v>0</v>
      </c>
      <c r="L1794" s="129">
        <f t="shared" ref="L1794:L1857" si="229">I1794-J1794</f>
        <v>-0.13804108650244262</v>
      </c>
    </row>
    <row r="1795" spans="1:12">
      <c r="A1795" s="80">
        <v>42458</v>
      </c>
      <c r="B1795" s="52">
        <v>173.97910354264056</v>
      </c>
      <c r="C1795" s="53">
        <v>10135.49</v>
      </c>
      <c r="D1795" s="54">
        <f t="shared" ref="D1795:D1858" si="230">VLOOKUP(EDATE(A1795,12),A:A,1,1)</f>
        <v>42823</v>
      </c>
      <c r="E1795" s="53">
        <f t="shared" si="225"/>
        <v>186.69896725936536</v>
      </c>
      <c r="F1795" s="81">
        <f t="shared" si="223"/>
        <v>12363.95</v>
      </c>
      <c r="H1795" s="64">
        <f t="shared" si="224"/>
        <v>42823</v>
      </c>
      <c r="I1795" s="70">
        <f t="shared" si="226"/>
        <v>7.3111445327152635E-2</v>
      </c>
      <c r="J1795" s="70">
        <f t="shared" si="227"/>
        <v>0.21986702172267947</v>
      </c>
      <c r="K1795" s="115">
        <f t="shared" si="228"/>
        <v>0</v>
      </c>
      <c r="L1795" s="129">
        <f t="shared" si="229"/>
        <v>-0.14675557639552683</v>
      </c>
    </row>
    <row r="1796" spans="1:12">
      <c r="A1796" s="80">
        <v>42459</v>
      </c>
      <c r="B1796" s="52">
        <v>174.03547277218837</v>
      </c>
      <c r="C1796" s="53">
        <v>10321.200000000001</v>
      </c>
      <c r="D1796" s="54">
        <f t="shared" si="230"/>
        <v>42824</v>
      </c>
      <c r="E1796" s="53">
        <f t="shared" si="225"/>
        <v>186.73630705281724</v>
      </c>
      <c r="F1796" s="81">
        <f t="shared" si="223"/>
        <v>12404.41</v>
      </c>
      <c r="H1796" s="64">
        <f t="shared" si="224"/>
        <v>42824</v>
      </c>
      <c r="I1796" s="70">
        <f t="shared" si="226"/>
        <v>7.2978422607293369E-2</v>
      </c>
      <c r="J1796" s="70">
        <f t="shared" si="227"/>
        <v>0.20183796457776215</v>
      </c>
      <c r="K1796" s="115">
        <f t="shared" si="228"/>
        <v>0</v>
      </c>
      <c r="L1796" s="129">
        <f t="shared" si="229"/>
        <v>-0.12885954197046878</v>
      </c>
    </row>
    <row r="1797" spans="1:12">
      <c r="A1797" s="80">
        <v>42460</v>
      </c>
      <c r="B1797" s="52">
        <v>174.17348290209674</v>
      </c>
      <c r="C1797" s="53">
        <v>10325.5</v>
      </c>
      <c r="D1797" s="54">
        <f t="shared" si="230"/>
        <v>42825</v>
      </c>
      <c r="E1797" s="53">
        <f t="shared" si="225"/>
        <v>186.78840648248496</v>
      </c>
      <c r="F1797" s="81">
        <f t="shared" si="223"/>
        <v>12406.69</v>
      </c>
      <c r="H1797" s="64">
        <f t="shared" si="224"/>
        <v>42825</v>
      </c>
      <c r="I1797" s="70">
        <f t="shared" si="226"/>
        <v>7.2427348699681815E-2</v>
      </c>
      <c r="J1797" s="70">
        <f t="shared" si="227"/>
        <v>0.20155827804948911</v>
      </c>
      <c r="K1797" s="115">
        <f t="shared" si="228"/>
        <v>0</v>
      </c>
      <c r="L1797" s="129">
        <f t="shared" si="229"/>
        <v>-0.1291309293498073</v>
      </c>
    </row>
    <row r="1798" spans="1:12">
      <c r="A1798" s="80">
        <v>42461</v>
      </c>
      <c r="B1798" s="52">
        <v>174.2109302009207</v>
      </c>
      <c r="C1798" s="53">
        <v>10291.69</v>
      </c>
      <c r="D1798" s="54">
        <f t="shared" si="230"/>
        <v>42825</v>
      </c>
      <c r="E1798" s="53">
        <f t="shared" si="225"/>
        <v>186.78840648248496</v>
      </c>
      <c r="F1798" s="81">
        <f t="shared" si="223"/>
        <v>12406.69</v>
      </c>
      <c r="H1798" s="64">
        <f t="shared" si="224"/>
        <v>42825</v>
      </c>
      <c r="I1798" s="70">
        <f t="shared" si="226"/>
        <v>7.2196826382009638E-2</v>
      </c>
      <c r="J1798" s="70">
        <f t="shared" si="227"/>
        <v>0.20550560695085052</v>
      </c>
      <c r="K1798" s="115">
        <f t="shared" si="228"/>
        <v>0</v>
      </c>
      <c r="L1798" s="129">
        <f t="shared" si="229"/>
        <v>-0.13330878056884088</v>
      </c>
    </row>
    <row r="1799" spans="1:12">
      <c r="A1799" s="80">
        <v>42464</v>
      </c>
      <c r="B1799" s="52">
        <v>174.38392165461022</v>
      </c>
      <c r="C1799" s="53">
        <v>10352.69</v>
      </c>
      <c r="D1799" s="54">
        <f t="shared" si="230"/>
        <v>42828</v>
      </c>
      <c r="E1799" s="53">
        <f t="shared" si="225"/>
        <v>186.89655696983834</v>
      </c>
      <c r="F1799" s="81">
        <f t="shared" si="223"/>
        <v>12493.39</v>
      </c>
      <c r="H1799" s="64">
        <f t="shared" si="224"/>
        <v>42828</v>
      </c>
      <c r="I1799" s="70">
        <f t="shared" si="226"/>
        <v>7.1753377240884708E-2</v>
      </c>
      <c r="J1799" s="70">
        <f t="shared" si="227"/>
        <v>0.20677717578716237</v>
      </c>
      <c r="K1799" s="115">
        <f t="shared" si="228"/>
        <v>0</v>
      </c>
      <c r="L1799" s="129">
        <f t="shared" si="229"/>
        <v>-0.13502379854627766</v>
      </c>
    </row>
    <row r="1800" spans="1:12">
      <c r="A1800" s="80">
        <v>42465</v>
      </c>
      <c r="B1800" s="52">
        <v>174.43327230443847</v>
      </c>
      <c r="C1800" s="53">
        <v>10145.1</v>
      </c>
      <c r="D1800" s="54">
        <f t="shared" si="230"/>
        <v>42830</v>
      </c>
      <c r="E1800" s="53">
        <f t="shared" si="225"/>
        <v>186.96084938543595</v>
      </c>
      <c r="F1800" s="81">
        <f t="shared" ref="F1800:F1863" si="231">VLOOKUP(D1800,A:C,3,0)</f>
        <v>9265.15</v>
      </c>
      <c r="H1800" s="64">
        <f t="shared" si="224"/>
        <v>42830</v>
      </c>
      <c r="I1800" s="70">
        <f t="shared" si="226"/>
        <v>7.1818735700452274E-2</v>
      </c>
      <c r="J1800" s="70">
        <f t="shared" si="227"/>
        <v>-8.673645405170971E-2</v>
      </c>
      <c r="K1800" s="115">
        <f t="shared" si="228"/>
        <v>1</v>
      </c>
      <c r="L1800" s="129">
        <f t="shared" si="229"/>
        <v>0.15855518975216198</v>
      </c>
    </row>
    <row r="1801" spans="1:12">
      <c r="A1801" s="80">
        <v>42466</v>
      </c>
      <c r="B1801" s="52">
        <v>174.4608327614626</v>
      </c>
      <c r="C1801" s="53">
        <v>10159.98</v>
      </c>
      <c r="D1801" s="54">
        <f t="shared" si="230"/>
        <v>42831</v>
      </c>
      <c r="E1801" s="53">
        <f t="shared" si="225"/>
        <v>186.98552821755484</v>
      </c>
      <c r="F1801" s="81">
        <f t="shared" si="231"/>
        <v>12525.97</v>
      </c>
      <c r="H1801" s="64">
        <f t="shared" si="224"/>
        <v>42831</v>
      </c>
      <c r="I1801" s="70">
        <f t="shared" si="226"/>
        <v>7.1790872815659768E-2</v>
      </c>
      <c r="J1801" s="70">
        <f t="shared" si="227"/>
        <v>0.23287348990844459</v>
      </c>
      <c r="K1801" s="115">
        <f t="shared" si="228"/>
        <v>0</v>
      </c>
      <c r="L1801" s="129">
        <f t="shared" si="229"/>
        <v>-0.16108261709278482</v>
      </c>
    </row>
    <row r="1802" spans="1:12">
      <c r="A1802" s="80">
        <v>42467</v>
      </c>
      <c r="B1802" s="52">
        <v>174.49921414467013</v>
      </c>
      <c r="C1802" s="53">
        <v>10069.36</v>
      </c>
      <c r="D1802" s="54">
        <f t="shared" si="230"/>
        <v>42832</v>
      </c>
      <c r="E1802" s="53">
        <f t="shared" si="225"/>
        <v>187.01712877182362</v>
      </c>
      <c r="F1802" s="81">
        <f t="shared" si="231"/>
        <v>12439.9</v>
      </c>
      <c r="H1802" s="64">
        <f t="shared" si="224"/>
        <v>42832</v>
      </c>
      <c r="I1802" s="70">
        <f t="shared" si="226"/>
        <v>7.1736223503994667E-2</v>
      </c>
      <c r="J1802" s="70">
        <f t="shared" si="227"/>
        <v>0.23542111911779884</v>
      </c>
      <c r="K1802" s="115">
        <f t="shared" si="228"/>
        <v>0</v>
      </c>
      <c r="L1802" s="129">
        <f t="shared" si="229"/>
        <v>-0.16368489561380417</v>
      </c>
    </row>
    <row r="1803" spans="1:12">
      <c r="A1803" s="80">
        <v>42468</v>
      </c>
      <c r="B1803" s="52">
        <v>174.53324149142833</v>
      </c>
      <c r="C1803" s="53">
        <v>10081.01</v>
      </c>
      <c r="D1803" s="54">
        <f t="shared" si="230"/>
        <v>42832</v>
      </c>
      <c r="E1803" s="53">
        <f t="shared" si="225"/>
        <v>187.01712877182362</v>
      </c>
      <c r="F1803" s="81">
        <f t="shared" si="231"/>
        <v>12439.9</v>
      </c>
      <c r="H1803" s="64">
        <f t="shared" si="224"/>
        <v>42832</v>
      </c>
      <c r="I1803" s="70">
        <f t="shared" si="226"/>
        <v>7.1527275685236091E-2</v>
      </c>
      <c r="J1803" s="70">
        <f t="shared" si="227"/>
        <v>0.23399341931016826</v>
      </c>
      <c r="K1803" s="115">
        <f t="shared" si="228"/>
        <v>0</v>
      </c>
      <c r="L1803" s="129">
        <f t="shared" si="229"/>
        <v>-0.16246614362493217</v>
      </c>
    </row>
    <row r="1804" spans="1:12">
      <c r="A1804" s="80">
        <v>42471</v>
      </c>
      <c r="B1804" s="52">
        <v>174.60602185313024</v>
      </c>
      <c r="C1804" s="53">
        <v>10236.11</v>
      </c>
      <c r="D1804" s="54">
        <f t="shared" si="230"/>
        <v>42836</v>
      </c>
      <c r="E1804" s="53">
        <f t="shared" si="225"/>
        <v>187.16171289714745</v>
      </c>
      <c r="F1804" s="81">
        <f t="shared" si="231"/>
        <v>12492.24</v>
      </c>
      <c r="H1804" s="64">
        <f t="shared" si="224"/>
        <v>42836</v>
      </c>
      <c r="I1804" s="70">
        <f t="shared" si="226"/>
        <v>7.1908694275037321E-2</v>
      </c>
      <c r="J1804" s="70">
        <f t="shared" si="227"/>
        <v>0.22040892487478136</v>
      </c>
      <c r="K1804" s="115">
        <f t="shared" si="228"/>
        <v>0</v>
      </c>
      <c r="L1804" s="129">
        <f t="shared" si="229"/>
        <v>-0.14850023059974404</v>
      </c>
    </row>
    <row r="1805" spans="1:12">
      <c r="A1805" s="80">
        <v>42472</v>
      </c>
      <c r="B1805" s="52">
        <v>174.64041923943532</v>
      </c>
      <c r="C1805" s="53">
        <v>10286.18</v>
      </c>
      <c r="D1805" s="54">
        <f t="shared" si="230"/>
        <v>42837</v>
      </c>
      <c r="E1805" s="53">
        <f t="shared" si="225"/>
        <v>187.197086460885</v>
      </c>
      <c r="F1805" s="81">
        <f t="shared" si="231"/>
        <v>12446.84</v>
      </c>
      <c r="H1805" s="64">
        <f t="shared" si="224"/>
        <v>42837</v>
      </c>
      <c r="I1805" s="70">
        <f t="shared" si="226"/>
        <v>7.1900120694478264E-2</v>
      </c>
      <c r="J1805" s="70">
        <f t="shared" si="227"/>
        <v>0.21005465585863758</v>
      </c>
      <c r="K1805" s="115">
        <f t="shared" si="228"/>
        <v>0</v>
      </c>
      <c r="L1805" s="129">
        <f t="shared" si="229"/>
        <v>-0.13815453516415932</v>
      </c>
    </row>
    <row r="1806" spans="1:12">
      <c r="A1806" s="80">
        <v>42473</v>
      </c>
      <c r="B1806" s="52">
        <v>174.67482340202548</v>
      </c>
      <c r="C1806" s="53">
        <v>10475.02</v>
      </c>
      <c r="D1806" s="54">
        <f t="shared" si="230"/>
        <v>42838</v>
      </c>
      <c r="E1806" s="53">
        <f t="shared" si="225"/>
        <v>187.22834837432399</v>
      </c>
      <c r="F1806" s="81">
        <f t="shared" si="231"/>
        <v>12375.68</v>
      </c>
      <c r="H1806" s="64">
        <f t="shared" si="224"/>
        <v>42838</v>
      </c>
      <c r="I1806" s="70">
        <f t="shared" si="226"/>
        <v>7.1867970024539485E-2</v>
      </c>
      <c r="J1806" s="70">
        <f t="shared" si="227"/>
        <v>0.18144690893191617</v>
      </c>
      <c r="K1806" s="115">
        <f t="shared" si="228"/>
        <v>0</v>
      </c>
      <c r="L1806" s="129">
        <f t="shared" si="229"/>
        <v>-0.10957893890737669</v>
      </c>
    </row>
    <row r="1807" spans="1:12">
      <c r="A1807" s="80">
        <v>42478</v>
      </c>
      <c r="B1807" s="52">
        <v>174.85473847012958</v>
      </c>
      <c r="C1807" s="53">
        <v>10560.74</v>
      </c>
      <c r="D1807" s="54">
        <f t="shared" si="230"/>
        <v>42843</v>
      </c>
      <c r="E1807" s="53">
        <f t="shared" si="225"/>
        <v>187.38488993049535</v>
      </c>
      <c r="F1807" s="81">
        <f t="shared" si="231"/>
        <v>12313.9</v>
      </c>
      <c r="H1807" s="64">
        <f t="shared" si="224"/>
        <v>42843</v>
      </c>
      <c r="I1807" s="70">
        <f t="shared" si="226"/>
        <v>7.1660348298232091E-2</v>
      </c>
      <c r="J1807" s="70">
        <f t="shared" si="227"/>
        <v>0.16600730630618687</v>
      </c>
      <c r="K1807" s="115">
        <f t="shared" si="228"/>
        <v>0</v>
      </c>
      <c r="L1807" s="129">
        <f t="shared" si="229"/>
        <v>-9.4346958007954784E-2</v>
      </c>
    </row>
    <row r="1808" spans="1:12">
      <c r="A1808" s="80">
        <v>42480</v>
      </c>
      <c r="B1808" s="52">
        <v>174.91523820964022</v>
      </c>
      <c r="C1808" s="53">
        <v>10560.79</v>
      </c>
      <c r="D1808" s="54">
        <f t="shared" si="230"/>
        <v>42845</v>
      </c>
      <c r="E1808" s="53">
        <f t="shared" si="225"/>
        <v>187.4478565415136</v>
      </c>
      <c r="F1808" s="81">
        <f t="shared" si="231"/>
        <v>12356.2</v>
      </c>
      <c r="H1808" s="64">
        <f t="shared" si="224"/>
        <v>42845</v>
      </c>
      <c r="I1808" s="70">
        <f t="shared" si="226"/>
        <v>7.1649665633206405E-2</v>
      </c>
      <c r="J1808" s="70">
        <f t="shared" si="227"/>
        <v>0.17000716802436178</v>
      </c>
      <c r="K1808" s="115">
        <f t="shared" si="228"/>
        <v>0</v>
      </c>
      <c r="L1808" s="129">
        <f t="shared" si="229"/>
        <v>-9.8357502391155371E-2</v>
      </c>
    </row>
    <row r="1809" spans="1:12">
      <c r="A1809" s="80">
        <v>42481</v>
      </c>
      <c r="B1809" s="52">
        <v>174.94567346108869</v>
      </c>
      <c r="C1809" s="53">
        <v>10557.22</v>
      </c>
      <c r="D1809" s="54">
        <f t="shared" si="230"/>
        <v>42846</v>
      </c>
      <c r="E1809" s="53">
        <f t="shared" si="225"/>
        <v>187.47934778141257</v>
      </c>
      <c r="F1809" s="81">
        <f t="shared" si="231"/>
        <v>12333.17</v>
      </c>
      <c r="H1809" s="64">
        <f t="shared" si="224"/>
        <v>42846</v>
      </c>
      <c r="I1809" s="70">
        <f t="shared" si="226"/>
        <v>7.1643236853820236E-2</v>
      </c>
      <c r="J1809" s="70">
        <f t="shared" si="227"/>
        <v>0.16822136888309625</v>
      </c>
      <c r="K1809" s="115">
        <f t="shared" si="228"/>
        <v>0</v>
      </c>
      <c r="L1809" s="129">
        <f t="shared" si="229"/>
        <v>-9.6578132029276009E-2</v>
      </c>
    </row>
    <row r="1810" spans="1:12">
      <c r="A1810" s="80">
        <v>42482</v>
      </c>
      <c r="B1810" s="52">
        <v>174.98013775876052</v>
      </c>
      <c r="C1810" s="53">
        <v>10540.19</v>
      </c>
      <c r="D1810" s="54">
        <f t="shared" si="230"/>
        <v>42846</v>
      </c>
      <c r="E1810" s="53">
        <f t="shared" si="225"/>
        <v>187.47934778141257</v>
      </c>
      <c r="F1810" s="81">
        <f t="shared" si="231"/>
        <v>12333.17</v>
      </c>
      <c r="H1810" s="64">
        <f t="shared" si="224"/>
        <v>42846</v>
      </c>
      <c r="I1810" s="70">
        <f t="shared" si="226"/>
        <v>7.1432164717371016E-2</v>
      </c>
      <c r="J1810" s="70">
        <f t="shared" si="227"/>
        <v>0.17010888798019774</v>
      </c>
      <c r="K1810" s="115">
        <f t="shared" si="228"/>
        <v>0</v>
      </c>
      <c r="L1810" s="129">
        <f t="shared" si="229"/>
        <v>-9.8676723262826727E-2</v>
      </c>
    </row>
    <row r="1811" spans="1:12">
      <c r="A1811" s="80">
        <v>42485</v>
      </c>
      <c r="B1811" s="52">
        <v>175.08145125852286</v>
      </c>
      <c r="C1811" s="53">
        <v>10481.120000000001</v>
      </c>
      <c r="D1811" s="54">
        <f t="shared" si="230"/>
        <v>42850</v>
      </c>
      <c r="E1811" s="53">
        <f t="shared" si="225"/>
        <v>187.60328739880907</v>
      </c>
      <c r="F1811" s="81">
        <f t="shared" si="231"/>
        <v>12586.34</v>
      </c>
      <c r="H1811" s="64">
        <f t="shared" si="224"/>
        <v>42850</v>
      </c>
      <c r="I1811" s="70">
        <f t="shared" si="226"/>
        <v>7.152006137872724E-2</v>
      </c>
      <c r="J1811" s="70">
        <f t="shared" si="227"/>
        <v>0.20085830521928938</v>
      </c>
      <c r="K1811" s="115">
        <f t="shared" si="228"/>
        <v>0</v>
      </c>
      <c r="L1811" s="129">
        <f t="shared" si="229"/>
        <v>-0.12933824384056214</v>
      </c>
    </row>
    <row r="1812" spans="1:12">
      <c r="A1812" s="80">
        <v>42486</v>
      </c>
      <c r="B1812" s="52">
        <v>175.11366624555441</v>
      </c>
      <c r="C1812" s="53">
        <v>10624.72</v>
      </c>
      <c r="D1812" s="54">
        <f t="shared" si="230"/>
        <v>42851</v>
      </c>
      <c r="E1812" s="53">
        <f t="shared" si="225"/>
        <v>187.63386673465507</v>
      </c>
      <c r="F1812" s="81">
        <f t="shared" si="231"/>
        <v>12647.53</v>
      </c>
      <c r="H1812" s="64">
        <f t="shared" si="224"/>
        <v>42851</v>
      </c>
      <c r="I1812" s="70">
        <f t="shared" si="226"/>
        <v>7.14975635970303E-2</v>
      </c>
      <c r="J1812" s="70">
        <f t="shared" si="227"/>
        <v>0.19038713490802595</v>
      </c>
      <c r="K1812" s="115">
        <f t="shared" si="228"/>
        <v>0</v>
      </c>
      <c r="L1812" s="129">
        <f t="shared" si="229"/>
        <v>-0.11888957131099565</v>
      </c>
    </row>
    <row r="1813" spans="1:12">
      <c r="A1813" s="80">
        <v>42487</v>
      </c>
      <c r="B1813" s="52">
        <v>175.14623738747608</v>
      </c>
      <c r="C1813" s="53">
        <v>10647.74</v>
      </c>
      <c r="D1813" s="54">
        <f t="shared" si="230"/>
        <v>42852</v>
      </c>
      <c r="E1813" s="53">
        <f t="shared" si="225"/>
        <v>187.66801609840076</v>
      </c>
      <c r="F1813" s="81">
        <f t="shared" si="231"/>
        <v>12634.41</v>
      </c>
      <c r="H1813" s="64">
        <f t="shared" si="224"/>
        <v>42852</v>
      </c>
      <c r="I1813" s="70">
        <f t="shared" si="226"/>
        <v>7.1493278403821803E-2</v>
      </c>
      <c r="J1813" s="70">
        <f t="shared" si="227"/>
        <v>0.18658137783229112</v>
      </c>
      <c r="K1813" s="115">
        <f t="shared" si="228"/>
        <v>0</v>
      </c>
      <c r="L1813" s="129">
        <f t="shared" si="229"/>
        <v>-0.11508809942846931</v>
      </c>
    </row>
    <row r="1814" spans="1:12">
      <c r="A1814" s="80">
        <v>42488</v>
      </c>
      <c r="B1814" s="52">
        <v>175.18021575752925</v>
      </c>
      <c r="C1814" s="53">
        <v>10470.709999999999</v>
      </c>
      <c r="D1814" s="54">
        <f t="shared" si="230"/>
        <v>42853</v>
      </c>
      <c r="E1814" s="53">
        <f t="shared" si="225"/>
        <v>187.70142100526627</v>
      </c>
      <c r="F1814" s="81">
        <f t="shared" si="231"/>
        <v>12582.88</v>
      </c>
      <c r="H1814" s="64">
        <f t="shared" ref="H1814:H1877" si="232">D1814</f>
        <v>42853</v>
      </c>
      <c r="I1814" s="70">
        <f t="shared" si="226"/>
        <v>7.147613783663731E-2</v>
      </c>
      <c r="J1814" s="70">
        <f t="shared" si="227"/>
        <v>0.20172175525823954</v>
      </c>
      <c r="K1814" s="115">
        <f t="shared" si="228"/>
        <v>0</v>
      </c>
      <c r="L1814" s="129">
        <f t="shared" si="229"/>
        <v>-0.13024561742160223</v>
      </c>
    </row>
    <row r="1815" spans="1:12">
      <c r="A1815" s="80">
        <v>42489</v>
      </c>
      <c r="B1815" s="52">
        <v>175.21349999852316</v>
      </c>
      <c r="C1815" s="53">
        <v>10474.15</v>
      </c>
      <c r="D1815" s="54">
        <f t="shared" si="230"/>
        <v>42853</v>
      </c>
      <c r="E1815" s="53">
        <f t="shared" si="225"/>
        <v>187.70142100526627</v>
      </c>
      <c r="F1815" s="81">
        <f t="shared" si="231"/>
        <v>12582.88</v>
      </c>
      <c r="H1815" s="64">
        <f t="shared" si="232"/>
        <v>42853</v>
      </c>
      <c r="I1815" s="70">
        <f t="shared" si="226"/>
        <v>7.1272596043389091E-2</v>
      </c>
      <c r="J1815" s="70">
        <f t="shared" si="227"/>
        <v>0.20132707666015848</v>
      </c>
      <c r="K1815" s="115">
        <f t="shared" si="228"/>
        <v>0</v>
      </c>
      <c r="L1815" s="129">
        <f t="shared" si="229"/>
        <v>-0.13005448061676939</v>
      </c>
    </row>
    <row r="1816" spans="1:12">
      <c r="A1816" s="80">
        <v>42492</v>
      </c>
      <c r="B1816" s="52">
        <v>175.32283322252223</v>
      </c>
      <c r="C1816" s="53">
        <v>10415.52</v>
      </c>
      <c r="D1816" s="54">
        <f t="shared" si="230"/>
        <v>42857</v>
      </c>
      <c r="E1816" s="53">
        <f t="shared" si="225"/>
        <v>187.78100640777251</v>
      </c>
      <c r="F1816" s="81">
        <f t="shared" si="231"/>
        <v>12596.08</v>
      </c>
      <c r="H1816" s="64">
        <f t="shared" si="232"/>
        <v>42857</v>
      </c>
      <c r="I1816" s="70">
        <f t="shared" si="226"/>
        <v>7.1058475135626908E-2</v>
      </c>
      <c r="J1816" s="70">
        <f t="shared" si="227"/>
        <v>0.20935680599720419</v>
      </c>
      <c r="K1816" s="115">
        <f t="shared" si="228"/>
        <v>0</v>
      </c>
      <c r="L1816" s="129">
        <f t="shared" si="229"/>
        <v>-0.13829833086157728</v>
      </c>
    </row>
    <row r="1817" spans="1:12">
      <c r="A1817" s="80">
        <v>42493</v>
      </c>
      <c r="B1817" s="52">
        <v>175.35386536400264</v>
      </c>
      <c r="C1817" s="53">
        <v>10336.969999999999</v>
      </c>
      <c r="D1817" s="54">
        <f t="shared" si="230"/>
        <v>42858</v>
      </c>
      <c r="E1817" s="53">
        <f t="shared" si="225"/>
        <v>187.81630923697719</v>
      </c>
      <c r="F1817" s="81">
        <f t="shared" si="231"/>
        <v>12593.58</v>
      </c>
      <c r="H1817" s="64">
        <f t="shared" si="232"/>
        <v>42858</v>
      </c>
      <c r="I1817" s="70">
        <f t="shared" si="226"/>
        <v>7.1070254693871737E-2</v>
      </c>
      <c r="J1817" s="70">
        <f t="shared" si="227"/>
        <v>0.21830478370354189</v>
      </c>
      <c r="K1817" s="115">
        <f t="shared" si="228"/>
        <v>0</v>
      </c>
      <c r="L1817" s="129">
        <f t="shared" si="229"/>
        <v>-0.14723452900967016</v>
      </c>
    </row>
    <row r="1818" spans="1:12">
      <c r="A1818" s="80">
        <v>42494</v>
      </c>
      <c r="B1818" s="52">
        <v>175.38788401388325</v>
      </c>
      <c r="C1818" s="53">
        <v>10283.01</v>
      </c>
      <c r="D1818" s="54">
        <f t="shared" si="230"/>
        <v>42859</v>
      </c>
      <c r="E1818" s="53">
        <f t="shared" si="225"/>
        <v>187.84748674431054</v>
      </c>
      <c r="F1818" s="81">
        <f t="shared" si="231"/>
        <v>12659.51</v>
      </c>
      <c r="H1818" s="64">
        <f t="shared" si="232"/>
        <v>42859</v>
      </c>
      <c r="I1818" s="70">
        <f t="shared" si="226"/>
        <v>7.1040270543665462E-2</v>
      </c>
      <c r="J1818" s="70">
        <f t="shared" si="227"/>
        <v>0.23110937361725803</v>
      </c>
      <c r="K1818" s="115">
        <f t="shared" si="228"/>
        <v>0</v>
      </c>
      <c r="L1818" s="129">
        <f t="shared" si="229"/>
        <v>-0.16006910307359257</v>
      </c>
    </row>
    <row r="1819" spans="1:12">
      <c r="A1819" s="80">
        <v>42495</v>
      </c>
      <c r="B1819" s="52">
        <v>175.4240139179901</v>
      </c>
      <c r="C1819" s="53">
        <v>10322.82</v>
      </c>
      <c r="D1819" s="54">
        <f t="shared" si="230"/>
        <v>42860</v>
      </c>
      <c r="E1819" s="53">
        <f t="shared" si="225"/>
        <v>187.87904512208357</v>
      </c>
      <c r="F1819" s="81">
        <f t="shared" si="231"/>
        <v>12558.6</v>
      </c>
      <c r="H1819" s="64">
        <f t="shared" si="232"/>
        <v>42860</v>
      </c>
      <c r="I1819" s="70">
        <f t="shared" si="226"/>
        <v>7.0999579395761403E-2</v>
      </c>
      <c r="J1819" s="70">
        <f t="shared" si="227"/>
        <v>0.21658616540828968</v>
      </c>
      <c r="K1819" s="115">
        <f t="shared" si="228"/>
        <v>0</v>
      </c>
      <c r="L1819" s="129">
        <f t="shared" si="229"/>
        <v>-0.14558658601252827</v>
      </c>
    </row>
    <row r="1820" spans="1:12">
      <c r="A1820" s="80">
        <v>42496</v>
      </c>
      <c r="B1820" s="52">
        <v>175.46067753689894</v>
      </c>
      <c r="C1820" s="53">
        <v>10320.120000000001</v>
      </c>
      <c r="D1820" s="54">
        <f t="shared" si="230"/>
        <v>42860</v>
      </c>
      <c r="E1820" s="53">
        <f t="shared" si="225"/>
        <v>187.87904512208357</v>
      </c>
      <c r="F1820" s="81">
        <f t="shared" si="231"/>
        <v>12558.6</v>
      </c>
      <c r="H1820" s="64">
        <f t="shared" si="232"/>
        <v>42860</v>
      </c>
      <c r="I1820" s="70">
        <f t="shared" si="226"/>
        <v>7.0775787256224909E-2</v>
      </c>
      <c r="J1820" s="70">
        <f t="shared" si="227"/>
        <v>0.21690445459936503</v>
      </c>
      <c r="K1820" s="115">
        <f t="shared" si="228"/>
        <v>0</v>
      </c>
      <c r="L1820" s="129">
        <f t="shared" si="229"/>
        <v>-0.14612866734314012</v>
      </c>
    </row>
    <row r="1821" spans="1:12">
      <c r="A1821" s="80">
        <v>42499</v>
      </c>
      <c r="B1821" s="52">
        <v>175.58332455049722</v>
      </c>
      <c r="C1821" s="53">
        <v>10497.09</v>
      </c>
      <c r="D1821" s="54">
        <f t="shared" si="230"/>
        <v>42864</v>
      </c>
      <c r="E1821" s="53">
        <f t="shared" si="225"/>
        <v>188.00757106133352</v>
      </c>
      <c r="F1821" s="81">
        <f t="shared" si="231"/>
        <v>12601.23</v>
      </c>
      <c r="H1821" s="64">
        <f t="shared" si="232"/>
        <v>42864</v>
      </c>
      <c r="I1821" s="70">
        <f t="shared" si="226"/>
        <v>7.0759831792928107E-2</v>
      </c>
      <c r="J1821" s="70">
        <f t="shared" si="227"/>
        <v>0.2004498389553675</v>
      </c>
      <c r="K1821" s="115">
        <f t="shared" si="228"/>
        <v>0</v>
      </c>
      <c r="L1821" s="129">
        <f t="shared" si="229"/>
        <v>-0.12969000716243939</v>
      </c>
    </row>
    <row r="1822" spans="1:12">
      <c r="A1822" s="80">
        <v>42500</v>
      </c>
      <c r="B1822" s="52">
        <v>175.61791446543367</v>
      </c>
      <c r="C1822" s="53">
        <v>10526.11</v>
      </c>
      <c r="D1822" s="54">
        <f t="shared" si="230"/>
        <v>42865</v>
      </c>
      <c r="E1822" s="53">
        <f t="shared" si="225"/>
        <v>188.04066039384031</v>
      </c>
      <c r="F1822" s="81">
        <f t="shared" si="231"/>
        <v>12723.6</v>
      </c>
      <c r="H1822" s="64">
        <f t="shared" si="232"/>
        <v>42865</v>
      </c>
      <c r="I1822" s="70">
        <f t="shared" si="226"/>
        <v>7.0737350265321464E-2</v>
      </c>
      <c r="J1822" s="70">
        <f t="shared" si="227"/>
        <v>0.20876563136809323</v>
      </c>
      <c r="K1822" s="115">
        <f t="shared" si="228"/>
        <v>0</v>
      </c>
      <c r="L1822" s="129">
        <f t="shared" si="229"/>
        <v>-0.13802828110277177</v>
      </c>
    </row>
    <row r="1823" spans="1:12">
      <c r="A1823" s="80">
        <v>42501</v>
      </c>
      <c r="B1823" s="52">
        <v>175.65725287827394</v>
      </c>
      <c r="C1823" s="53">
        <v>10474.1</v>
      </c>
      <c r="D1823" s="54">
        <f t="shared" si="230"/>
        <v>42866</v>
      </c>
      <c r="E1823" s="53">
        <f t="shared" si="225"/>
        <v>188.07319142808845</v>
      </c>
      <c r="F1823" s="81">
        <f t="shared" si="231"/>
        <v>12743.99</v>
      </c>
      <c r="H1823" s="64">
        <f t="shared" si="232"/>
        <v>42866</v>
      </c>
      <c r="I1823" s="70">
        <f t="shared" si="226"/>
        <v>7.0682754889821897E-2</v>
      </c>
      <c r="J1823" s="70">
        <f t="shared" si="227"/>
        <v>0.21671456258771626</v>
      </c>
      <c r="K1823" s="115">
        <f t="shared" si="228"/>
        <v>0</v>
      </c>
      <c r="L1823" s="129">
        <f t="shared" si="229"/>
        <v>-0.14603180769789437</v>
      </c>
    </row>
    <row r="1824" spans="1:12">
      <c r="A1824" s="80">
        <v>42502</v>
      </c>
      <c r="B1824" s="52">
        <v>175.69361392961974</v>
      </c>
      <c r="C1824" s="53">
        <v>10542.93</v>
      </c>
      <c r="D1824" s="54">
        <f t="shared" si="230"/>
        <v>42867</v>
      </c>
      <c r="E1824" s="53">
        <f t="shared" si="225"/>
        <v>188.10610423658838</v>
      </c>
      <c r="F1824" s="81">
        <f t="shared" si="231"/>
        <v>12714.97</v>
      </c>
      <c r="H1824" s="64">
        <f t="shared" si="232"/>
        <v>42867</v>
      </c>
      <c r="I1824" s="70">
        <f t="shared" si="226"/>
        <v>7.0648500132400427E-2</v>
      </c>
      <c r="J1824" s="70">
        <f t="shared" si="227"/>
        <v>0.20601863049455882</v>
      </c>
      <c r="K1824" s="115">
        <f t="shared" si="228"/>
        <v>0</v>
      </c>
      <c r="L1824" s="129">
        <f t="shared" si="229"/>
        <v>-0.13537013036215839</v>
      </c>
    </row>
    <row r="1825" spans="1:12">
      <c r="A1825" s="80">
        <v>42503</v>
      </c>
      <c r="B1825" s="52">
        <v>175.72840126517781</v>
      </c>
      <c r="C1825" s="53">
        <v>10428.780000000001</v>
      </c>
      <c r="D1825" s="54">
        <f t="shared" si="230"/>
        <v>42867</v>
      </c>
      <c r="E1825" s="53">
        <f t="shared" si="225"/>
        <v>188.10610423658838</v>
      </c>
      <c r="F1825" s="81">
        <f t="shared" si="231"/>
        <v>12714.97</v>
      </c>
      <c r="H1825" s="64">
        <f t="shared" si="232"/>
        <v>42867</v>
      </c>
      <c r="I1825" s="70">
        <f t="shared" si="226"/>
        <v>7.0436553694768866E-2</v>
      </c>
      <c r="J1825" s="70">
        <f t="shared" si="227"/>
        <v>0.21921931424385188</v>
      </c>
      <c r="K1825" s="115">
        <f t="shared" si="228"/>
        <v>0</v>
      </c>
      <c r="L1825" s="129">
        <f t="shared" si="229"/>
        <v>-0.14878276054908302</v>
      </c>
    </row>
    <row r="1826" spans="1:12">
      <c r="A1826" s="80">
        <v>42506</v>
      </c>
      <c r="B1826" s="52">
        <v>175.87864904825955</v>
      </c>
      <c r="C1826" s="53">
        <v>10489.97</v>
      </c>
      <c r="D1826" s="54">
        <f t="shared" si="230"/>
        <v>42871</v>
      </c>
      <c r="E1826" s="53">
        <f t="shared" si="225"/>
        <v>188.22650745043404</v>
      </c>
      <c r="F1826" s="81">
        <f t="shared" si="231"/>
        <v>12865.56</v>
      </c>
      <c r="H1826" s="64">
        <f t="shared" si="232"/>
        <v>42871</v>
      </c>
      <c r="I1826" s="70">
        <f t="shared" si="226"/>
        <v>7.0206693472988579E-2</v>
      </c>
      <c r="J1826" s="70">
        <f t="shared" si="227"/>
        <v>0.22646299274449788</v>
      </c>
      <c r="K1826" s="115">
        <f t="shared" si="228"/>
        <v>0</v>
      </c>
      <c r="L1826" s="129">
        <f t="shared" si="229"/>
        <v>-0.1562562992715093</v>
      </c>
    </row>
    <row r="1827" spans="1:12">
      <c r="A1827" s="80">
        <v>42507</v>
      </c>
      <c r="B1827" s="52">
        <v>175.91505592861256</v>
      </c>
      <c r="C1827" s="53">
        <v>10530.03</v>
      </c>
      <c r="D1827" s="54">
        <f t="shared" si="230"/>
        <v>42872</v>
      </c>
      <c r="E1827" s="53">
        <f t="shared" si="225"/>
        <v>188.26057644828256</v>
      </c>
      <c r="F1827" s="81">
        <f t="shared" si="231"/>
        <v>12883.83</v>
      </c>
      <c r="H1827" s="64">
        <f t="shared" si="232"/>
        <v>42872</v>
      </c>
      <c r="I1827" s="70">
        <f t="shared" si="226"/>
        <v>7.0178873857618562E-2</v>
      </c>
      <c r="J1827" s="70">
        <f t="shared" si="227"/>
        <v>0.22353212668909772</v>
      </c>
      <c r="K1827" s="115">
        <f t="shared" si="228"/>
        <v>0</v>
      </c>
      <c r="L1827" s="129">
        <f t="shared" si="229"/>
        <v>-0.15335325283147916</v>
      </c>
    </row>
    <row r="1828" spans="1:12">
      <c r="A1828" s="80">
        <v>42508</v>
      </c>
      <c r="B1828" s="52">
        <v>175.96044201304215</v>
      </c>
      <c r="C1828" s="53">
        <v>10502.51</v>
      </c>
      <c r="D1828" s="54">
        <f t="shared" si="230"/>
        <v>42873</v>
      </c>
      <c r="E1828" s="53">
        <f t="shared" si="225"/>
        <v>188.29916986645446</v>
      </c>
      <c r="F1828" s="81">
        <f t="shared" si="231"/>
        <v>12753.55</v>
      </c>
      <c r="H1828" s="64">
        <f t="shared" si="232"/>
        <v>42873</v>
      </c>
      <c r="I1828" s="70">
        <f t="shared" si="226"/>
        <v>7.0122169007155399E-2</v>
      </c>
      <c r="J1828" s="70">
        <f t="shared" si="227"/>
        <v>0.21433352598569289</v>
      </c>
      <c r="K1828" s="115">
        <f t="shared" si="228"/>
        <v>0</v>
      </c>
      <c r="L1828" s="129">
        <f t="shared" si="229"/>
        <v>-0.14421135697853749</v>
      </c>
    </row>
    <row r="1829" spans="1:12">
      <c r="A1829" s="80">
        <v>42509</v>
      </c>
      <c r="B1829" s="52">
        <v>175.99809754763294</v>
      </c>
      <c r="C1829" s="53">
        <v>10386.75</v>
      </c>
      <c r="D1829" s="54">
        <f t="shared" si="230"/>
        <v>42874</v>
      </c>
      <c r="E1829" s="53">
        <f t="shared" si="225"/>
        <v>188.33664140125791</v>
      </c>
      <c r="F1829" s="81">
        <f t="shared" si="231"/>
        <v>12751.43</v>
      </c>
      <c r="H1829" s="64">
        <f t="shared" si="232"/>
        <v>42874</v>
      </c>
      <c r="I1829" s="70">
        <f t="shared" si="226"/>
        <v>7.0106120608977696E-2</v>
      </c>
      <c r="J1829" s="70">
        <f t="shared" si="227"/>
        <v>0.22766312850506654</v>
      </c>
      <c r="K1829" s="115">
        <f t="shared" si="228"/>
        <v>0</v>
      </c>
      <c r="L1829" s="129">
        <f t="shared" si="229"/>
        <v>-0.15755700789608884</v>
      </c>
    </row>
    <row r="1830" spans="1:12">
      <c r="A1830" s="80">
        <v>42510</v>
      </c>
      <c r="B1830" s="52">
        <v>176.03892910626399</v>
      </c>
      <c r="C1830" s="53">
        <v>10341.790000000001</v>
      </c>
      <c r="D1830" s="54">
        <f t="shared" si="230"/>
        <v>42874</v>
      </c>
      <c r="E1830" s="53">
        <f t="shared" si="225"/>
        <v>188.33664140125791</v>
      </c>
      <c r="F1830" s="81">
        <f t="shared" si="231"/>
        <v>12751.43</v>
      </c>
      <c r="H1830" s="64">
        <f t="shared" si="232"/>
        <v>42874</v>
      </c>
      <c r="I1830" s="70">
        <f t="shared" si="226"/>
        <v>6.9857913573028618E-2</v>
      </c>
      <c r="J1830" s="70">
        <f t="shared" si="227"/>
        <v>0.23300028331652434</v>
      </c>
      <c r="K1830" s="115">
        <f t="shared" si="228"/>
        <v>0</v>
      </c>
      <c r="L1830" s="129">
        <f t="shared" si="229"/>
        <v>-0.16314236974349572</v>
      </c>
    </row>
    <row r="1831" spans="1:12">
      <c r="A1831" s="80">
        <v>42513</v>
      </c>
      <c r="B1831" s="52">
        <v>176.14349623015312</v>
      </c>
      <c r="C1831" s="53">
        <v>10316.91</v>
      </c>
      <c r="D1831" s="54">
        <f t="shared" si="230"/>
        <v>42878</v>
      </c>
      <c r="E1831" s="53">
        <f t="shared" si="225"/>
        <v>188.46529285394283</v>
      </c>
      <c r="F1831" s="81">
        <f t="shared" si="231"/>
        <v>12695.02</v>
      </c>
      <c r="H1831" s="64">
        <f t="shared" si="232"/>
        <v>42878</v>
      </c>
      <c r="I1831" s="70">
        <f t="shared" si="226"/>
        <v>6.9953173903677834E-2</v>
      </c>
      <c r="J1831" s="70">
        <f t="shared" si="227"/>
        <v>0.2305060332987301</v>
      </c>
      <c r="K1831" s="115">
        <f t="shared" si="228"/>
        <v>0</v>
      </c>
      <c r="L1831" s="129">
        <f t="shared" si="229"/>
        <v>-0.16055285939505226</v>
      </c>
    </row>
    <row r="1832" spans="1:12">
      <c r="A1832" s="80">
        <v>42514</v>
      </c>
      <c r="B1832" s="52">
        <v>176.17802035541425</v>
      </c>
      <c r="C1832" s="53">
        <v>10340.65</v>
      </c>
      <c r="D1832" s="54">
        <f t="shared" si="230"/>
        <v>42879</v>
      </c>
      <c r="E1832" s="53">
        <f t="shared" si="225"/>
        <v>188.49714348843517</v>
      </c>
      <c r="F1832" s="81">
        <f t="shared" si="231"/>
        <v>12661.62</v>
      </c>
      <c r="H1832" s="64">
        <f t="shared" si="232"/>
        <v>42879</v>
      </c>
      <c r="I1832" s="70">
        <f t="shared" si="226"/>
        <v>6.9924290829064928E-2</v>
      </c>
      <c r="J1832" s="70">
        <f t="shared" si="227"/>
        <v>0.22445107415878129</v>
      </c>
      <c r="K1832" s="115">
        <f t="shared" si="228"/>
        <v>0</v>
      </c>
      <c r="L1832" s="129">
        <f t="shared" si="229"/>
        <v>-0.15452678332971637</v>
      </c>
    </row>
    <row r="1833" spans="1:12">
      <c r="A1833" s="80">
        <v>42515</v>
      </c>
      <c r="B1833" s="52">
        <v>176.21730805395353</v>
      </c>
      <c r="C1833" s="53">
        <v>10588.92</v>
      </c>
      <c r="D1833" s="54">
        <f t="shared" si="230"/>
        <v>42880</v>
      </c>
      <c r="E1833" s="53">
        <f t="shared" si="225"/>
        <v>188.53069597997612</v>
      </c>
      <c r="F1833" s="81">
        <f t="shared" si="231"/>
        <v>12863.38</v>
      </c>
      <c r="H1833" s="64">
        <f t="shared" si="232"/>
        <v>42880</v>
      </c>
      <c r="I1833" s="70">
        <f t="shared" si="226"/>
        <v>6.9876154970273996E-2</v>
      </c>
      <c r="J1833" s="70">
        <f t="shared" si="227"/>
        <v>0.21479622095548923</v>
      </c>
      <c r="K1833" s="115">
        <f t="shared" si="228"/>
        <v>0</v>
      </c>
      <c r="L1833" s="129">
        <f t="shared" si="229"/>
        <v>-0.14492006598521523</v>
      </c>
    </row>
    <row r="1834" spans="1:12">
      <c r="A1834" s="80">
        <v>42516</v>
      </c>
      <c r="B1834" s="52">
        <v>176.25202286364015</v>
      </c>
      <c r="C1834" s="53">
        <v>10768.78</v>
      </c>
      <c r="D1834" s="54">
        <f t="shared" si="230"/>
        <v>42881</v>
      </c>
      <c r="E1834" s="53">
        <f t="shared" si="225"/>
        <v>188.56331179038065</v>
      </c>
      <c r="F1834" s="81">
        <f t="shared" si="231"/>
        <v>12981.79</v>
      </c>
      <c r="H1834" s="64">
        <f t="shared" si="232"/>
        <v>42881</v>
      </c>
      <c r="I1834" s="70">
        <f t="shared" si="226"/>
        <v>6.9850482999933128E-2</v>
      </c>
      <c r="J1834" s="70">
        <f t="shared" si="227"/>
        <v>0.20550238745707494</v>
      </c>
      <c r="K1834" s="115">
        <f t="shared" si="228"/>
        <v>0</v>
      </c>
      <c r="L1834" s="129">
        <f t="shared" si="229"/>
        <v>-0.13565190445714181</v>
      </c>
    </row>
    <row r="1835" spans="1:12">
      <c r="A1835" s="80">
        <v>42517</v>
      </c>
      <c r="B1835" s="52">
        <v>176.28603950405287</v>
      </c>
      <c r="C1835" s="53">
        <v>10884.88</v>
      </c>
      <c r="D1835" s="54">
        <f t="shared" si="230"/>
        <v>42881</v>
      </c>
      <c r="E1835" s="53">
        <f t="shared" si="225"/>
        <v>188.56331179038065</v>
      </c>
      <c r="F1835" s="81">
        <f t="shared" si="231"/>
        <v>12981.79</v>
      </c>
      <c r="H1835" s="64">
        <f t="shared" si="232"/>
        <v>42881</v>
      </c>
      <c r="I1835" s="70">
        <f t="shared" si="226"/>
        <v>6.9644041699884696E-2</v>
      </c>
      <c r="J1835" s="70">
        <f t="shared" si="227"/>
        <v>0.19264429189848697</v>
      </c>
      <c r="K1835" s="115">
        <f t="shared" si="228"/>
        <v>0</v>
      </c>
      <c r="L1835" s="129">
        <f t="shared" si="229"/>
        <v>-0.12300025019860228</v>
      </c>
    </row>
    <row r="1836" spans="1:12">
      <c r="A1836" s="80">
        <v>42520</v>
      </c>
      <c r="B1836" s="52">
        <v>176.39075341151826</v>
      </c>
      <c r="C1836" s="53">
        <v>10932.7</v>
      </c>
      <c r="D1836" s="54">
        <f t="shared" si="230"/>
        <v>42885</v>
      </c>
      <c r="E1836" s="53">
        <f t="shared" si="225"/>
        <v>188.70173620505935</v>
      </c>
      <c r="F1836" s="81">
        <f t="shared" si="231"/>
        <v>13023.19</v>
      </c>
      <c r="H1836" s="64">
        <f t="shared" si="232"/>
        <v>42885</v>
      </c>
      <c r="I1836" s="70">
        <f t="shared" si="226"/>
        <v>6.9793810363855346E-2</v>
      </c>
      <c r="J1836" s="70">
        <f t="shared" si="227"/>
        <v>0.19121443010418293</v>
      </c>
      <c r="K1836" s="115">
        <f t="shared" si="228"/>
        <v>0</v>
      </c>
      <c r="L1836" s="129">
        <f t="shared" si="229"/>
        <v>-0.12142061974032758</v>
      </c>
    </row>
    <row r="1837" spans="1:12">
      <c r="A1837" s="80">
        <v>42521</v>
      </c>
      <c r="B1837" s="52">
        <v>176.42638434370738</v>
      </c>
      <c r="C1837" s="53">
        <v>10908.07</v>
      </c>
      <c r="D1837" s="54">
        <f t="shared" si="230"/>
        <v>42886</v>
      </c>
      <c r="E1837" s="53">
        <f t="shared" si="225"/>
        <v>188.73570251757627</v>
      </c>
      <c r="F1837" s="81">
        <f t="shared" si="231"/>
        <v>13018.69</v>
      </c>
      <c r="H1837" s="64">
        <f t="shared" si="232"/>
        <v>42886</v>
      </c>
      <c r="I1837" s="70">
        <f t="shared" si="226"/>
        <v>6.9770279653231126E-2</v>
      </c>
      <c r="J1837" s="70">
        <f t="shared" si="227"/>
        <v>0.19349160758961026</v>
      </c>
      <c r="K1837" s="115">
        <f t="shared" si="228"/>
        <v>0</v>
      </c>
      <c r="L1837" s="129">
        <f t="shared" si="229"/>
        <v>-0.12372132793637913</v>
      </c>
    </row>
    <row r="1838" spans="1:12">
      <c r="A1838" s="80">
        <v>42522</v>
      </c>
      <c r="B1838" s="52">
        <v>176.4773715687827</v>
      </c>
      <c r="C1838" s="53">
        <v>10934.62</v>
      </c>
      <c r="D1838" s="54">
        <f t="shared" si="230"/>
        <v>42887</v>
      </c>
      <c r="E1838" s="53">
        <f t="shared" si="225"/>
        <v>188.76892000121936</v>
      </c>
      <c r="F1838" s="81">
        <f t="shared" si="231"/>
        <v>13022.35</v>
      </c>
      <c r="H1838" s="64">
        <f t="shared" si="232"/>
        <v>42887</v>
      </c>
      <c r="I1838" s="70">
        <f t="shared" si="226"/>
        <v>6.964943053702477E-2</v>
      </c>
      <c r="J1838" s="70">
        <f t="shared" si="227"/>
        <v>0.19092844561585132</v>
      </c>
      <c r="K1838" s="115">
        <f t="shared" si="228"/>
        <v>0</v>
      </c>
      <c r="L1838" s="129">
        <f t="shared" si="229"/>
        <v>-0.12127901507882655</v>
      </c>
    </row>
    <row r="1839" spans="1:12">
      <c r="A1839" s="80">
        <v>42523</v>
      </c>
      <c r="B1839" s="52">
        <v>176.51584363578471</v>
      </c>
      <c r="C1839" s="53">
        <v>10986.77</v>
      </c>
      <c r="D1839" s="54">
        <f t="shared" si="230"/>
        <v>42888</v>
      </c>
      <c r="E1839" s="53">
        <f t="shared" si="225"/>
        <v>188.80214333113958</v>
      </c>
      <c r="F1839" s="81">
        <f t="shared" si="231"/>
        <v>13072.98</v>
      </c>
      <c r="H1839" s="64">
        <f t="shared" si="232"/>
        <v>42888</v>
      </c>
      <c r="I1839" s="70">
        <f t="shared" si="226"/>
        <v>6.9604515052517968E-2</v>
      </c>
      <c r="J1839" s="70">
        <f t="shared" si="227"/>
        <v>0.18988383301006562</v>
      </c>
      <c r="K1839" s="115">
        <f t="shared" si="228"/>
        <v>0</v>
      </c>
      <c r="L1839" s="129">
        <f t="shared" si="229"/>
        <v>-0.12027931795754765</v>
      </c>
    </row>
    <row r="1840" spans="1:12">
      <c r="A1840" s="80">
        <v>42524</v>
      </c>
      <c r="B1840" s="52">
        <v>176.55591273229001</v>
      </c>
      <c r="C1840" s="53">
        <v>10992.21</v>
      </c>
      <c r="D1840" s="54">
        <f t="shared" si="230"/>
        <v>42888</v>
      </c>
      <c r="E1840" s="53">
        <f t="shared" si="225"/>
        <v>188.80214333113958</v>
      </c>
      <c r="F1840" s="81">
        <f t="shared" si="231"/>
        <v>13072.98</v>
      </c>
      <c r="H1840" s="64">
        <f t="shared" si="232"/>
        <v>42888</v>
      </c>
      <c r="I1840" s="70">
        <f t="shared" si="226"/>
        <v>6.9361769930743611E-2</v>
      </c>
      <c r="J1840" s="70">
        <f t="shared" si="227"/>
        <v>0.18929496434293025</v>
      </c>
      <c r="K1840" s="115">
        <f t="shared" si="228"/>
        <v>0</v>
      </c>
      <c r="L1840" s="129">
        <f t="shared" si="229"/>
        <v>-0.11993319441218664</v>
      </c>
    </row>
    <row r="1841" spans="1:12">
      <c r="A1841" s="80">
        <v>42527</v>
      </c>
      <c r="B1841" s="52">
        <v>176.68091431850445</v>
      </c>
      <c r="C1841" s="53">
        <v>10972.45</v>
      </c>
      <c r="D1841" s="54">
        <f t="shared" si="230"/>
        <v>42892</v>
      </c>
      <c r="E1841" s="53">
        <f t="shared" si="225"/>
        <v>188.93488827653962</v>
      </c>
      <c r="F1841" s="81">
        <f t="shared" si="231"/>
        <v>13065.33</v>
      </c>
      <c r="H1841" s="64">
        <f t="shared" si="232"/>
        <v>42892</v>
      </c>
      <c r="I1841" s="70">
        <f t="shared" si="226"/>
        <v>6.9356523342101406E-2</v>
      </c>
      <c r="J1841" s="70">
        <f t="shared" si="227"/>
        <v>0.19073953401473687</v>
      </c>
      <c r="K1841" s="115">
        <f t="shared" si="228"/>
        <v>0</v>
      </c>
      <c r="L1841" s="129">
        <f t="shared" si="229"/>
        <v>-0.12138301067263546</v>
      </c>
    </row>
    <row r="1842" spans="1:12">
      <c r="A1842" s="80">
        <v>42528</v>
      </c>
      <c r="B1842" s="52">
        <v>176.72084420514045</v>
      </c>
      <c r="C1842" s="53">
        <v>11059.93</v>
      </c>
      <c r="D1842" s="54">
        <f t="shared" si="230"/>
        <v>42893</v>
      </c>
      <c r="E1842" s="53">
        <f t="shared" si="225"/>
        <v>188.96814081687629</v>
      </c>
      <c r="F1842" s="81">
        <f t="shared" si="231"/>
        <v>13101.62</v>
      </c>
      <c r="H1842" s="64">
        <f t="shared" si="232"/>
        <v>42893</v>
      </c>
      <c r="I1842" s="70">
        <f t="shared" si="226"/>
        <v>6.930306759693261E-2</v>
      </c>
      <c r="J1842" s="70">
        <f t="shared" si="227"/>
        <v>0.18460243419262157</v>
      </c>
      <c r="K1842" s="115">
        <f t="shared" si="228"/>
        <v>0</v>
      </c>
      <c r="L1842" s="129">
        <f t="shared" si="229"/>
        <v>-0.11529936659568896</v>
      </c>
    </row>
    <row r="1843" spans="1:12">
      <c r="A1843" s="80">
        <v>42529</v>
      </c>
      <c r="B1843" s="52">
        <v>176.7606063950866</v>
      </c>
      <c r="C1843" s="53">
        <v>11068.75</v>
      </c>
      <c r="D1843" s="54">
        <f t="shared" si="230"/>
        <v>42894</v>
      </c>
      <c r="E1843" s="53">
        <f t="shared" si="225"/>
        <v>189.00139920966004</v>
      </c>
      <c r="F1843" s="81">
        <f t="shared" si="231"/>
        <v>13079.63</v>
      </c>
      <c r="H1843" s="64">
        <f t="shared" si="232"/>
        <v>42894</v>
      </c>
      <c r="I1843" s="70">
        <f t="shared" si="226"/>
        <v>6.9250683533034652E-2</v>
      </c>
      <c r="J1843" s="70">
        <f t="shared" si="227"/>
        <v>0.18167182382834546</v>
      </c>
      <c r="K1843" s="115">
        <f t="shared" si="228"/>
        <v>0</v>
      </c>
      <c r="L1843" s="129">
        <f t="shared" si="229"/>
        <v>-0.11242114029531081</v>
      </c>
    </row>
    <row r="1844" spans="1:12">
      <c r="A1844" s="80">
        <v>42530</v>
      </c>
      <c r="B1844" s="52">
        <v>176.79436767090806</v>
      </c>
      <c r="C1844" s="53">
        <v>10986.64</v>
      </c>
      <c r="D1844" s="54">
        <f t="shared" si="230"/>
        <v>42895</v>
      </c>
      <c r="E1844" s="53">
        <f t="shared" si="225"/>
        <v>189.03636446851385</v>
      </c>
      <c r="F1844" s="81">
        <f t="shared" si="231"/>
        <v>13108.12</v>
      </c>
      <c r="H1844" s="64">
        <f t="shared" si="232"/>
        <v>42895</v>
      </c>
      <c r="I1844" s="70">
        <f t="shared" si="226"/>
        <v>6.9244269254060908E-2</v>
      </c>
      <c r="J1844" s="70">
        <f t="shared" si="227"/>
        <v>0.19309634246685081</v>
      </c>
      <c r="K1844" s="115">
        <f t="shared" si="228"/>
        <v>0</v>
      </c>
      <c r="L1844" s="129">
        <f t="shared" si="229"/>
        <v>-0.1238520732127899</v>
      </c>
    </row>
    <row r="1845" spans="1:12">
      <c r="A1845" s="80">
        <v>42531</v>
      </c>
      <c r="B1845" s="52">
        <v>176.82937295570687</v>
      </c>
      <c r="C1845" s="53">
        <v>10941.7</v>
      </c>
      <c r="D1845" s="54">
        <f t="shared" si="230"/>
        <v>42895</v>
      </c>
      <c r="E1845" s="53">
        <f t="shared" si="225"/>
        <v>189.03636446851385</v>
      </c>
      <c r="F1845" s="81">
        <f t="shared" si="231"/>
        <v>13108.12</v>
      </c>
      <c r="H1845" s="64">
        <f t="shared" si="232"/>
        <v>42895</v>
      </c>
      <c r="I1845" s="70">
        <f t="shared" si="226"/>
        <v>6.9032600799102894E-2</v>
      </c>
      <c r="J1845" s="70">
        <f t="shared" si="227"/>
        <v>0.19799665499876618</v>
      </c>
      <c r="K1845" s="115">
        <f t="shared" si="228"/>
        <v>0</v>
      </c>
      <c r="L1845" s="129">
        <f t="shared" si="229"/>
        <v>-0.12896405419966328</v>
      </c>
    </row>
    <row r="1846" spans="1:12">
      <c r="A1846" s="80">
        <v>42534</v>
      </c>
      <c r="B1846" s="52">
        <v>176.95297668740292</v>
      </c>
      <c r="C1846" s="53">
        <v>10862.06</v>
      </c>
      <c r="D1846" s="54">
        <f t="shared" si="230"/>
        <v>42899</v>
      </c>
      <c r="E1846" s="53">
        <f t="shared" si="225"/>
        <v>189.16927449969532</v>
      </c>
      <c r="F1846" s="81">
        <f t="shared" si="231"/>
        <v>13037.83</v>
      </c>
      <c r="H1846" s="64">
        <f t="shared" si="232"/>
        <v>42899</v>
      </c>
      <c r="I1846" s="70">
        <f t="shared" si="226"/>
        <v>6.9036972652193107E-2</v>
      </c>
      <c r="J1846" s="70">
        <f t="shared" si="227"/>
        <v>0.20030914946152034</v>
      </c>
      <c r="K1846" s="115">
        <f t="shared" si="228"/>
        <v>0</v>
      </c>
      <c r="L1846" s="129">
        <f t="shared" si="229"/>
        <v>-0.13127217680932723</v>
      </c>
    </row>
    <row r="1847" spans="1:12">
      <c r="A1847" s="80">
        <v>42535</v>
      </c>
      <c r="B1847" s="52">
        <v>176.99332196608762</v>
      </c>
      <c r="C1847" s="53">
        <v>10859.76</v>
      </c>
      <c r="D1847" s="54">
        <f t="shared" si="230"/>
        <v>42900</v>
      </c>
      <c r="E1847" s="53">
        <f t="shared" si="225"/>
        <v>189.20256829200727</v>
      </c>
      <c r="F1847" s="81">
        <f t="shared" si="231"/>
        <v>13045.44</v>
      </c>
      <c r="H1847" s="64">
        <f t="shared" si="232"/>
        <v>42900</v>
      </c>
      <c r="I1847" s="70">
        <f t="shared" si="226"/>
        <v>6.8981395401228607E-2</v>
      </c>
      <c r="J1847" s="70">
        <f t="shared" si="227"/>
        <v>0.20126411633406271</v>
      </c>
      <c r="K1847" s="115">
        <f t="shared" si="228"/>
        <v>0</v>
      </c>
      <c r="L1847" s="129">
        <f t="shared" si="229"/>
        <v>-0.13228272093283411</v>
      </c>
    </row>
    <row r="1848" spans="1:12">
      <c r="A1848" s="80">
        <v>42536</v>
      </c>
      <c r="B1848" s="52">
        <v>177.03208350359819</v>
      </c>
      <c r="C1848" s="53">
        <v>10990.64</v>
      </c>
      <c r="D1848" s="54">
        <f t="shared" si="230"/>
        <v>42901</v>
      </c>
      <c r="E1848" s="53">
        <f t="shared" si="225"/>
        <v>189.23567874145837</v>
      </c>
      <c r="F1848" s="81">
        <f t="shared" si="231"/>
        <v>12992.34</v>
      </c>
      <c r="H1848" s="64">
        <f t="shared" si="232"/>
        <v>42901</v>
      </c>
      <c r="I1848" s="70">
        <f t="shared" si="226"/>
        <v>6.893437051828033E-2</v>
      </c>
      <c r="J1848" s="70">
        <f t="shared" si="227"/>
        <v>0.18212770138954615</v>
      </c>
      <c r="K1848" s="115">
        <f t="shared" si="228"/>
        <v>0</v>
      </c>
      <c r="L1848" s="129">
        <f t="shared" si="229"/>
        <v>-0.11319333087126582</v>
      </c>
    </row>
    <row r="1849" spans="1:12">
      <c r="A1849" s="80">
        <v>42537</v>
      </c>
      <c r="B1849" s="52">
        <v>177.0664277277979</v>
      </c>
      <c r="C1849" s="53">
        <v>10913.97</v>
      </c>
      <c r="D1849" s="54">
        <f t="shared" si="230"/>
        <v>42902</v>
      </c>
      <c r="E1849" s="53">
        <f t="shared" si="225"/>
        <v>189.26860574955936</v>
      </c>
      <c r="F1849" s="81">
        <f t="shared" si="231"/>
        <v>13005.86</v>
      </c>
      <c r="H1849" s="64">
        <f t="shared" si="232"/>
        <v>42902</v>
      </c>
      <c r="I1849" s="70">
        <f t="shared" si="226"/>
        <v>6.8912995977530533E-2</v>
      </c>
      <c r="J1849" s="70">
        <f t="shared" si="227"/>
        <v>0.19167085854185051</v>
      </c>
      <c r="K1849" s="115">
        <f t="shared" si="228"/>
        <v>0</v>
      </c>
      <c r="L1849" s="129">
        <f t="shared" si="229"/>
        <v>-0.12275786256431998</v>
      </c>
    </row>
    <row r="1850" spans="1:12">
      <c r="A1850" s="80">
        <v>42538</v>
      </c>
      <c r="B1850" s="52">
        <v>177.09670608693935</v>
      </c>
      <c r="C1850" s="53">
        <v>10953.44</v>
      </c>
      <c r="D1850" s="54">
        <f t="shared" si="230"/>
        <v>42902</v>
      </c>
      <c r="E1850" s="53">
        <f t="shared" si="225"/>
        <v>189.26860574955936</v>
      </c>
      <c r="F1850" s="81">
        <f t="shared" si="231"/>
        <v>13005.86</v>
      </c>
      <c r="H1850" s="64">
        <f t="shared" si="232"/>
        <v>42902</v>
      </c>
      <c r="I1850" s="70">
        <f t="shared" si="226"/>
        <v>6.8730243105959543E-2</v>
      </c>
      <c r="J1850" s="70">
        <f t="shared" si="227"/>
        <v>0.18737675104807261</v>
      </c>
      <c r="K1850" s="115">
        <f t="shared" si="228"/>
        <v>0</v>
      </c>
      <c r="L1850" s="129">
        <f t="shared" si="229"/>
        <v>-0.11864650794211307</v>
      </c>
    </row>
    <row r="1851" spans="1:12">
      <c r="A1851" s="80">
        <v>42541</v>
      </c>
      <c r="B1851" s="52">
        <v>177.20615185130109</v>
      </c>
      <c r="C1851" s="53">
        <v>11045.03</v>
      </c>
      <c r="D1851" s="54">
        <f t="shared" si="230"/>
        <v>42906</v>
      </c>
      <c r="E1851" s="53">
        <f t="shared" si="225"/>
        <v>189.40584356312257</v>
      </c>
      <c r="F1851" s="81">
        <f t="shared" si="231"/>
        <v>13099.92</v>
      </c>
      <c r="H1851" s="64">
        <f t="shared" si="232"/>
        <v>42906</v>
      </c>
      <c r="I1851" s="70">
        <f t="shared" si="226"/>
        <v>6.8844628611193004E-2</v>
      </c>
      <c r="J1851" s="70">
        <f t="shared" si="227"/>
        <v>0.18604657479427389</v>
      </c>
      <c r="K1851" s="115">
        <f t="shared" si="228"/>
        <v>0</v>
      </c>
      <c r="L1851" s="129">
        <f t="shared" si="229"/>
        <v>-0.11720194618308089</v>
      </c>
    </row>
    <row r="1852" spans="1:12">
      <c r="A1852" s="80">
        <v>42542</v>
      </c>
      <c r="B1852" s="52">
        <v>177.24761809083429</v>
      </c>
      <c r="C1852" s="53">
        <v>11020.11</v>
      </c>
      <c r="D1852" s="54">
        <f t="shared" si="230"/>
        <v>42907</v>
      </c>
      <c r="E1852" s="53">
        <f t="shared" si="225"/>
        <v>189.43633790393625</v>
      </c>
      <c r="F1852" s="81">
        <f t="shared" si="231"/>
        <v>13072.91</v>
      </c>
      <c r="H1852" s="64">
        <f t="shared" si="232"/>
        <v>42907</v>
      </c>
      <c r="I1852" s="70">
        <f t="shared" si="226"/>
        <v>6.8766621207037026E-2</v>
      </c>
      <c r="J1852" s="70">
        <f t="shared" si="227"/>
        <v>0.18627763243742579</v>
      </c>
      <c r="K1852" s="115">
        <f t="shared" si="228"/>
        <v>0</v>
      </c>
      <c r="L1852" s="129">
        <f t="shared" si="229"/>
        <v>-0.11751101123038876</v>
      </c>
    </row>
    <row r="1853" spans="1:12">
      <c r="A1853" s="80">
        <v>42543</v>
      </c>
      <c r="B1853" s="52">
        <v>177.28377660492484</v>
      </c>
      <c r="C1853" s="53">
        <v>11000.82</v>
      </c>
      <c r="D1853" s="54">
        <f t="shared" si="230"/>
        <v>42908</v>
      </c>
      <c r="E1853" s="53">
        <f t="shared" si="225"/>
        <v>189.47062588109685</v>
      </c>
      <c r="F1853" s="81">
        <f t="shared" si="231"/>
        <v>13070.98</v>
      </c>
      <c r="H1853" s="64">
        <f t="shared" si="232"/>
        <v>42908</v>
      </c>
      <c r="I1853" s="70">
        <f t="shared" si="226"/>
        <v>6.8742044588379292E-2</v>
      </c>
      <c r="J1853" s="70">
        <f t="shared" si="227"/>
        <v>0.18818233549862651</v>
      </c>
      <c r="K1853" s="115">
        <f t="shared" si="228"/>
        <v>0</v>
      </c>
      <c r="L1853" s="129">
        <f t="shared" si="229"/>
        <v>-0.11944029091024722</v>
      </c>
    </row>
    <row r="1854" spans="1:12">
      <c r="A1854" s="80">
        <v>42544</v>
      </c>
      <c r="B1854" s="52">
        <v>177.31763780625639</v>
      </c>
      <c r="C1854" s="53">
        <v>11091.16</v>
      </c>
      <c r="D1854" s="54">
        <f t="shared" si="230"/>
        <v>42909</v>
      </c>
      <c r="E1854" s="53">
        <f t="shared" si="225"/>
        <v>189.50169906374137</v>
      </c>
      <c r="F1854" s="81">
        <f t="shared" si="231"/>
        <v>12996.3</v>
      </c>
      <c r="H1854" s="64">
        <f t="shared" si="232"/>
        <v>42909</v>
      </c>
      <c r="I1854" s="70">
        <f t="shared" si="226"/>
        <v>6.8713194063625638E-2</v>
      </c>
      <c r="J1854" s="70">
        <f t="shared" si="227"/>
        <v>0.17177103206517619</v>
      </c>
      <c r="K1854" s="115">
        <f t="shared" si="228"/>
        <v>0</v>
      </c>
      <c r="L1854" s="129">
        <f t="shared" si="229"/>
        <v>-0.10305783800155055</v>
      </c>
    </row>
    <row r="1855" spans="1:12">
      <c r="A1855" s="80">
        <v>42545</v>
      </c>
      <c r="B1855" s="52">
        <v>177.346363263581</v>
      </c>
      <c r="C1855" s="53">
        <v>10847.29</v>
      </c>
      <c r="D1855" s="54">
        <f t="shared" si="230"/>
        <v>42909</v>
      </c>
      <c r="E1855" s="53">
        <f t="shared" si="225"/>
        <v>189.50169906374137</v>
      </c>
      <c r="F1855" s="81">
        <f t="shared" si="231"/>
        <v>12996.3</v>
      </c>
      <c r="H1855" s="64">
        <f t="shared" si="232"/>
        <v>42909</v>
      </c>
      <c r="I1855" s="70">
        <f t="shared" si="226"/>
        <v>6.8540090568953493E-2</v>
      </c>
      <c r="J1855" s="70">
        <f t="shared" si="227"/>
        <v>0.19811492086963645</v>
      </c>
      <c r="K1855" s="115">
        <f t="shared" si="228"/>
        <v>0</v>
      </c>
      <c r="L1855" s="129">
        <f t="shared" si="229"/>
        <v>-0.12957483030068295</v>
      </c>
    </row>
    <row r="1856" spans="1:12">
      <c r="A1856" s="80">
        <v>42548</v>
      </c>
      <c r="B1856" s="52">
        <v>177.44266233883312</v>
      </c>
      <c r="C1856" s="53">
        <v>10855.5</v>
      </c>
      <c r="D1856" s="54">
        <f t="shared" si="230"/>
        <v>42913</v>
      </c>
      <c r="E1856" s="53">
        <f t="shared" si="225"/>
        <v>189.63889829386352</v>
      </c>
      <c r="F1856" s="81">
        <f t="shared" si="231"/>
        <v>12910.01</v>
      </c>
      <c r="H1856" s="64">
        <f t="shared" si="232"/>
        <v>42913</v>
      </c>
      <c r="I1856" s="70">
        <f t="shared" si="226"/>
        <v>6.8733391363015262E-2</v>
      </c>
      <c r="J1856" s="70">
        <f t="shared" si="227"/>
        <v>0.18925982220993975</v>
      </c>
      <c r="K1856" s="115">
        <f t="shared" si="228"/>
        <v>0</v>
      </c>
      <c r="L1856" s="129">
        <f t="shared" si="229"/>
        <v>-0.12052643084692449</v>
      </c>
    </row>
    <row r="1857" spans="1:12">
      <c r="A1857" s="80">
        <v>42549</v>
      </c>
      <c r="B1857" s="52">
        <v>177.47655388733983</v>
      </c>
      <c r="C1857" s="53">
        <v>10899.91</v>
      </c>
      <c r="D1857" s="54">
        <f t="shared" si="230"/>
        <v>42914</v>
      </c>
      <c r="E1857" s="53">
        <f t="shared" si="225"/>
        <v>189.67379185114959</v>
      </c>
      <c r="F1857" s="81">
        <f t="shared" si="231"/>
        <v>12882.7</v>
      </c>
      <c r="H1857" s="64">
        <f t="shared" si="232"/>
        <v>42914</v>
      </c>
      <c r="I1857" s="70">
        <f t="shared" si="226"/>
        <v>6.8725911657899541E-2</v>
      </c>
      <c r="J1857" s="70">
        <f t="shared" si="227"/>
        <v>0.18190884144914965</v>
      </c>
      <c r="K1857" s="115">
        <f t="shared" si="228"/>
        <v>0</v>
      </c>
      <c r="L1857" s="129">
        <f t="shared" si="229"/>
        <v>-0.11318292979125011</v>
      </c>
    </row>
    <row r="1858" spans="1:12">
      <c r="A1858" s="80">
        <v>42550</v>
      </c>
      <c r="B1858" s="52">
        <v>177.51400144021005</v>
      </c>
      <c r="C1858" s="53">
        <v>11009.02</v>
      </c>
      <c r="D1858" s="54">
        <f t="shared" si="230"/>
        <v>42915</v>
      </c>
      <c r="E1858" s="53">
        <f t="shared" ref="E1858:E1921" si="233">VLOOKUP(D1858,A:B,2,0)</f>
        <v>189.70413965784576</v>
      </c>
      <c r="F1858" s="81">
        <f t="shared" si="231"/>
        <v>12908.13</v>
      </c>
      <c r="H1858" s="64">
        <f t="shared" si="232"/>
        <v>42915</v>
      </c>
      <c r="I1858" s="70">
        <f t="shared" ref="I1858:I1921" si="234">(E1858/B1858)^(1/1)-1</f>
        <v>6.8671418134538253E-2</v>
      </c>
      <c r="J1858" s="70">
        <f t="shared" ref="J1858:J1921" si="235">(F1858/C1858)^(1/1)-1</f>
        <v>0.17250490961048293</v>
      </c>
      <c r="K1858" s="115">
        <f t="shared" ref="K1858:K1921" si="236">IF(I1858&gt;J1858,1,0)</f>
        <v>0</v>
      </c>
      <c r="L1858" s="129">
        <f t="shared" ref="L1858:L1921" si="237">I1858-J1858</f>
        <v>-0.10383349147594467</v>
      </c>
    </row>
    <row r="1859" spans="1:12">
      <c r="A1859" s="80">
        <v>42551</v>
      </c>
      <c r="B1859" s="52">
        <v>177.55980005258164</v>
      </c>
      <c r="C1859" s="53">
        <v>11121.39</v>
      </c>
      <c r="D1859" s="54">
        <f t="shared" ref="D1859:D1922" si="238">VLOOKUP(EDATE(A1859,12),A:A,1,1)</f>
        <v>42916</v>
      </c>
      <c r="E1859" s="53">
        <f t="shared" si="233"/>
        <v>189.73999374024109</v>
      </c>
      <c r="F1859" s="81">
        <f t="shared" si="231"/>
        <v>12932.33</v>
      </c>
      <c r="H1859" s="64">
        <f t="shared" si="232"/>
        <v>42916</v>
      </c>
      <c r="I1859" s="70">
        <f t="shared" si="234"/>
        <v>6.8597698826268427E-2</v>
      </c>
      <c r="J1859" s="70">
        <f t="shared" si="235"/>
        <v>0.16283396230147495</v>
      </c>
      <c r="K1859" s="115">
        <f t="shared" si="236"/>
        <v>0</v>
      </c>
      <c r="L1859" s="129">
        <f t="shared" si="237"/>
        <v>-9.4236263475206528E-2</v>
      </c>
    </row>
    <row r="1860" spans="1:12">
      <c r="A1860" s="80">
        <v>42552</v>
      </c>
      <c r="B1860" s="52">
        <v>177.60347976339457</v>
      </c>
      <c r="C1860" s="53">
        <v>11175.85</v>
      </c>
      <c r="D1860" s="54">
        <f t="shared" si="238"/>
        <v>42916</v>
      </c>
      <c r="E1860" s="53">
        <f t="shared" si="233"/>
        <v>189.73999374024109</v>
      </c>
      <c r="F1860" s="81">
        <f t="shared" si="231"/>
        <v>12932.33</v>
      </c>
      <c r="H1860" s="64">
        <f t="shared" si="232"/>
        <v>42916</v>
      </c>
      <c r="I1860" s="70">
        <f t="shared" si="234"/>
        <v>6.8334888443711383E-2</v>
      </c>
      <c r="J1860" s="70">
        <f t="shared" si="235"/>
        <v>0.15716746377233037</v>
      </c>
      <c r="K1860" s="115">
        <f t="shared" si="236"/>
        <v>0</v>
      </c>
      <c r="L1860" s="129">
        <f t="shared" si="237"/>
        <v>-8.883257532861899E-2</v>
      </c>
    </row>
    <row r="1861" spans="1:12">
      <c r="A1861" s="80">
        <v>42555</v>
      </c>
      <c r="B1861" s="52">
        <v>177.73241988970281</v>
      </c>
      <c r="C1861" s="53">
        <v>11233.09</v>
      </c>
      <c r="D1861" s="54">
        <f t="shared" si="238"/>
        <v>42920</v>
      </c>
      <c r="E1861" s="53">
        <f t="shared" si="233"/>
        <v>189.87624628115151</v>
      </c>
      <c r="F1861" s="81">
        <f t="shared" si="231"/>
        <v>13057.86</v>
      </c>
      <c r="H1861" s="64">
        <f t="shared" si="232"/>
        <v>42920</v>
      </c>
      <c r="I1861" s="70">
        <f t="shared" si="234"/>
        <v>6.8326456135492375E-2</v>
      </c>
      <c r="J1861" s="70">
        <f t="shared" si="235"/>
        <v>0.16244595209332435</v>
      </c>
      <c r="K1861" s="115">
        <f t="shared" si="236"/>
        <v>0</v>
      </c>
      <c r="L1861" s="129">
        <f t="shared" si="237"/>
        <v>-9.4119495957831978E-2</v>
      </c>
    </row>
    <row r="1862" spans="1:12">
      <c r="A1862" s="80">
        <v>42556</v>
      </c>
      <c r="B1862" s="52">
        <v>177.7805853754929</v>
      </c>
      <c r="C1862" s="53">
        <v>11186.41</v>
      </c>
      <c r="D1862" s="54">
        <f t="shared" si="238"/>
        <v>42921</v>
      </c>
      <c r="E1862" s="53">
        <f t="shared" si="233"/>
        <v>189.90871511926557</v>
      </c>
      <c r="F1862" s="81">
        <f t="shared" si="231"/>
        <v>13091.36</v>
      </c>
      <c r="H1862" s="64">
        <f t="shared" si="232"/>
        <v>42921</v>
      </c>
      <c r="I1862" s="70">
        <f t="shared" si="234"/>
        <v>6.8219652433681999E-2</v>
      </c>
      <c r="J1862" s="70">
        <f t="shared" si="235"/>
        <v>0.17029145185989081</v>
      </c>
      <c r="K1862" s="115">
        <f t="shared" si="236"/>
        <v>0</v>
      </c>
      <c r="L1862" s="129">
        <f t="shared" si="237"/>
        <v>-0.10207179942620881</v>
      </c>
    </row>
    <row r="1863" spans="1:12">
      <c r="A1863" s="80">
        <v>42558</v>
      </c>
      <c r="B1863" s="52">
        <v>177.88120918681545</v>
      </c>
      <c r="C1863" s="53">
        <v>11192.11</v>
      </c>
      <c r="D1863" s="54">
        <f t="shared" si="238"/>
        <v>42923</v>
      </c>
      <c r="E1863" s="53">
        <f t="shared" si="233"/>
        <v>189.98126712788434</v>
      </c>
      <c r="F1863" s="81">
        <f t="shared" si="231"/>
        <v>13135.35</v>
      </c>
      <c r="H1863" s="64">
        <f t="shared" si="232"/>
        <v>42923</v>
      </c>
      <c r="I1863" s="70">
        <f t="shared" si="234"/>
        <v>6.8023249877737779E-2</v>
      </c>
      <c r="J1863" s="70">
        <f t="shared" si="235"/>
        <v>0.17362588466339224</v>
      </c>
      <c r="K1863" s="115">
        <f t="shared" si="236"/>
        <v>0</v>
      </c>
      <c r="L1863" s="129">
        <f t="shared" si="237"/>
        <v>-0.10560263478565446</v>
      </c>
    </row>
    <row r="1864" spans="1:12">
      <c r="A1864" s="80">
        <v>42559</v>
      </c>
      <c r="B1864" s="52">
        <v>177.92372279581113</v>
      </c>
      <c r="C1864" s="53">
        <v>11172.39</v>
      </c>
      <c r="D1864" s="54">
        <f t="shared" si="238"/>
        <v>42923</v>
      </c>
      <c r="E1864" s="53">
        <f t="shared" si="233"/>
        <v>189.98126712788434</v>
      </c>
      <c r="F1864" s="81">
        <f t="shared" ref="F1864:F1927" si="239">VLOOKUP(D1864,A:C,3,0)</f>
        <v>13135.35</v>
      </c>
      <c r="H1864" s="64">
        <f t="shared" si="232"/>
        <v>42923</v>
      </c>
      <c r="I1864" s="70">
        <f t="shared" si="234"/>
        <v>6.7768053312995846E-2</v>
      </c>
      <c r="J1864" s="70">
        <f t="shared" si="235"/>
        <v>0.17569741120744986</v>
      </c>
      <c r="K1864" s="115">
        <f t="shared" si="236"/>
        <v>0</v>
      </c>
      <c r="L1864" s="129">
        <f t="shared" si="237"/>
        <v>-0.10792935789445401</v>
      </c>
    </row>
    <row r="1865" spans="1:12">
      <c r="A1865" s="80">
        <v>42562</v>
      </c>
      <c r="B1865" s="52">
        <v>178.0747800364648</v>
      </c>
      <c r="C1865" s="53">
        <v>11366.82</v>
      </c>
      <c r="D1865" s="54">
        <f t="shared" si="238"/>
        <v>42927</v>
      </c>
      <c r="E1865" s="53">
        <f t="shared" si="233"/>
        <v>190.12130207974798</v>
      </c>
      <c r="F1865" s="81">
        <f t="shared" si="239"/>
        <v>13299.17</v>
      </c>
      <c r="H1865" s="64">
        <f t="shared" si="232"/>
        <v>42927</v>
      </c>
      <c r="I1865" s="70">
        <f t="shared" si="234"/>
        <v>6.7648670074540451E-2</v>
      </c>
      <c r="J1865" s="70">
        <f t="shared" si="235"/>
        <v>0.16999917303168344</v>
      </c>
      <c r="K1865" s="115">
        <f t="shared" si="236"/>
        <v>0</v>
      </c>
      <c r="L1865" s="129">
        <f t="shared" si="237"/>
        <v>-0.10235050295714299</v>
      </c>
    </row>
    <row r="1866" spans="1:12">
      <c r="A1866" s="80">
        <v>42563</v>
      </c>
      <c r="B1866" s="52">
        <v>178.10772387077157</v>
      </c>
      <c r="C1866" s="53">
        <v>11438.19</v>
      </c>
      <c r="D1866" s="54">
        <f t="shared" si="238"/>
        <v>42928</v>
      </c>
      <c r="E1866" s="53">
        <f t="shared" si="233"/>
        <v>190.15514367151818</v>
      </c>
      <c r="F1866" s="81">
        <f t="shared" si="239"/>
        <v>13340.24</v>
      </c>
      <c r="H1866" s="64">
        <f t="shared" si="232"/>
        <v>42928</v>
      </c>
      <c r="I1866" s="70">
        <f t="shared" si="234"/>
        <v>6.7641197916199269E-2</v>
      </c>
      <c r="J1866" s="70">
        <f t="shared" si="235"/>
        <v>0.16628942166549066</v>
      </c>
      <c r="K1866" s="115">
        <f t="shared" si="236"/>
        <v>0</v>
      </c>
      <c r="L1866" s="129">
        <f t="shared" si="237"/>
        <v>-9.8648223749291386E-2</v>
      </c>
    </row>
    <row r="1867" spans="1:12">
      <c r="A1867" s="80">
        <v>42564</v>
      </c>
      <c r="B1867" s="52">
        <v>178.14815432409023</v>
      </c>
      <c r="C1867" s="53">
        <v>11436.09</v>
      </c>
      <c r="D1867" s="54">
        <f t="shared" si="238"/>
        <v>42929</v>
      </c>
      <c r="E1867" s="53">
        <f t="shared" si="233"/>
        <v>190.188230666517</v>
      </c>
      <c r="F1867" s="81">
        <f t="shared" si="239"/>
        <v>13452.22</v>
      </c>
      <c r="H1867" s="64">
        <f t="shared" si="232"/>
        <v>42929</v>
      </c>
      <c r="I1867" s="70">
        <f t="shared" si="234"/>
        <v>6.7584625774585572E-2</v>
      </c>
      <c r="J1867" s="70">
        <f t="shared" si="235"/>
        <v>0.17629539466723321</v>
      </c>
      <c r="K1867" s="115">
        <f t="shared" si="236"/>
        <v>0</v>
      </c>
      <c r="L1867" s="129">
        <f t="shared" si="237"/>
        <v>-0.10871076889264764</v>
      </c>
    </row>
    <row r="1868" spans="1:12">
      <c r="A1868" s="80">
        <v>42565</v>
      </c>
      <c r="B1868" s="52">
        <v>178.18360580680073</v>
      </c>
      <c r="C1868" s="53">
        <v>11497.65</v>
      </c>
      <c r="D1868" s="54">
        <f t="shared" si="238"/>
        <v>42930</v>
      </c>
      <c r="E1868" s="53">
        <f t="shared" si="233"/>
        <v>190.22113323042231</v>
      </c>
      <c r="F1868" s="81">
        <f t="shared" si="239"/>
        <v>13453.49</v>
      </c>
      <c r="H1868" s="64">
        <f t="shared" si="232"/>
        <v>42930</v>
      </c>
      <c r="I1868" s="70">
        <f t="shared" si="234"/>
        <v>6.7556874096899255E-2</v>
      </c>
      <c r="J1868" s="70">
        <f t="shared" si="235"/>
        <v>0.17010780463833908</v>
      </c>
      <c r="K1868" s="115">
        <f t="shared" si="236"/>
        <v>0</v>
      </c>
      <c r="L1868" s="129">
        <f t="shared" si="237"/>
        <v>-0.10255093054143982</v>
      </c>
    </row>
    <row r="1869" spans="1:12">
      <c r="A1869" s="80">
        <v>42566</v>
      </c>
      <c r="B1869" s="52">
        <v>178.21621340666337</v>
      </c>
      <c r="C1869" s="53">
        <v>11474.04</v>
      </c>
      <c r="D1869" s="54">
        <f t="shared" si="238"/>
        <v>42930</v>
      </c>
      <c r="E1869" s="53">
        <f t="shared" si="233"/>
        <v>190.22113323042231</v>
      </c>
      <c r="F1869" s="81">
        <f t="shared" si="239"/>
        <v>13453.49</v>
      </c>
      <c r="H1869" s="64">
        <f t="shared" si="232"/>
        <v>42930</v>
      </c>
      <c r="I1869" s="70">
        <f t="shared" si="234"/>
        <v>6.7361546933810468E-2</v>
      </c>
      <c r="J1869" s="70">
        <f t="shared" si="235"/>
        <v>0.17251552199573994</v>
      </c>
      <c r="K1869" s="115">
        <f t="shared" si="236"/>
        <v>0</v>
      </c>
      <c r="L1869" s="129">
        <f t="shared" si="237"/>
        <v>-0.10515397506192947</v>
      </c>
    </row>
    <row r="1870" spans="1:12">
      <c r="A1870" s="80">
        <v>42569</v>
      </c>
      <c r="B1870" s="52">
        <v>178.30870762142141</v>
      </c>
      <c r="C1870" s="53">
        <v>11431.25</v>
      </c>
      <c r="D1870" s="54">
        <f t="shared" si="238"/>
        <v>42934</v>
      </c>
      <c r="E1870" s="53">
        <f t="shared" si="233"/>
        <v>190.35658834502124</v>
      </c>
      <c r="F1870" s="81">
        <f t="shared" si="239"/>
        <v>13374.92</v>
      </c>
      <c r="H1870" s="64">
        <f t="shared" si="232"/>
        <v>42934</v>
      </c>
      <c r="I1870" s="70">
        <f t="shared" si="234"/>
        <v>6.7567539938540033E-2</v>
      </c>
      <c r="J1870" s="70">
        <f t="shared" si="235"/>
        <v>0.17003127392017503</v>
      </c>
      <c r="K1870" s="115">
        <f t="shared" si="236"/>
        <v>0</v>
      </c>
      <c r="L1870" s="129">
        <f t="shared" si="237"/>
        <v>-0.102463733981635</v>
      </c>
    </row>
    <row r="1871" spans="1:12">
      <c r="A1871" s="80">
        <v>42570</v>
      </c>
      <c r="B1871" s="52">
        <v>178.34133811491614</v>
      </c>
      <c r="C1871" s="53">
        <v>11457.95</v>
      </c>
      <c r="D1871" s="54">
        <f t="shared" si="238"/>
        <v>42935</v>
      </c>
      <c r="E1871" s="53">
        <f t="shared" si="233"/>
        <v>190.39618251539699</v>
      </c>
      <c r="F1871" s="81">
        <f t="shared" si="239"/>
        <v>13473.52</v>
      </c>
      <c r="H1871" s="64">
        <f t="shared" si="232"/>
        <v>42935</v>
      </c>
      <c r="I1871" s="70">
        <f t="shared" si="234"/>
        <v>6.7594224243810341E-2</v>
      </c>
      <c r="J1871" s="70">
        <f t="shared" si="235"/>
        <v>0.17591017590406666</v>
      </c>
      <c r="K1871" s="115">
        <f t="shared" si="236"/>
        <v>0</v>
      </c>
      <c r="L1871" s="129">
        <f t="shared" si="237"/>
        <v>-0.10831595166025632</v>
      </c>
    </row>
    <row r="1872" spans="1:12">
      <c r="A1872" s="80">
        <v>42571</v>
      </c>
      <c r="B1872" s="52">
        <v>178.37468794514362</v>
      </c>
      <c r="C1872" s="53">
        <v>11508.07</v>
      </c>
      <c r="D1872" s="54">
        <f t="shared" si="238"/>
        <v>42936</v>
      </c>
      <c r="E1872" s="53">
        <f t="shared" si="233"/>
        <v>190.42931145115463</v>
      </c>
      <c r="F1872" s="81">
        <f t="shared" si="239"/>
        <v>13441.11</v>
      </c>
      <c r="H1872" s="64">
        <f t="shared" si="232"/>
        <v>42936</v>
      </c>
      <c r="I1872" s="70">
        <f t="shared" si="234"/>
        <v>6.758034811373137E-2</v>
      </c>
      <c r="J1872" s="70">
        <f t="shared" si="235"/>
        <v>0.16797256186311005</v>
      </c>
      <c r="K1872" s="115">
        <f t="shared" si="236"/>
        <v>0</v>
      </c>
      <c r="L1872" s="129">
        <f t="shared" si="237"/>
        <v>-0.10039221374937868</v>
      </c>
    </row>
    <row r="1873" spans="1:12">
      <c r="A1873" s="80">
        <v>42572</v>
      </c>
      <c r="B1873" s="52">
        <v>178.40964938398088</v>
      </c>
      <c r="C1873" s="53">
        <v>11435.64</v>
      </c>
      <c r="D1873" s="54">
        <f t="shared" si="238"/>
        <v>42937</v>
      </c>
      <c r="E1873" s="53">
        <f t="shared" si="233"/>
        <v>190.45673327200359</v>
      </c>
      <c r="F1873" s="81">
        <f t="shared" si="239"/>
        <v>13498.25</v>
      </c>
      <c r="H1873" s="64">
        <f t="shared" si="232"/>
        <v>42937</v>
      </c>
      <c r="I1873" s="70">
        <f t="shared" si="234"/>
        <v>6.7524844814276008E-2</v>
      </c>
      <c r="J1873" s="70">
        <f t="shared" si="235"/>
        <v>0.18036681812299094</v>
      </c>
      <c r="K1873" s="115">
        <f t="shared" si="236"/>
        <v>0</v>
      </c>
      <c r="L1873" s="129">
        <f t="shared" si="237"/>
        <v>-0.11284197330871493</v>
      </c>
    </row>
    <row r="1874" spans="1:12">
      <c r="A1874" s="80">
        <v>42573</v>
      </c>
      <c r="B1874" s="52">
        <v>178.44568813315644</v>
      </c>
      <c r="C1874" s="53">
        <v>11477.47</v>
      </c>
      <c r="D1874" s="54">
        <f t="shared" si="238"/>
        <v>42937</v>
      </c>
      <c r="E1874" s="53">
        <f t="shared" si="233"/>
        <v>190.45673327200359</v>
      </c>
      <c r="F1874" s="81">
        <f t="shared" si="239"/>
        <v>13498.25</v>
      </c>
      <c r="H1874" s="64">
        <f t="shared" si="232"/>
        <v>42937</v>
      </c>
      <c r="I1874" s="70">
        <f t="shared" si="234"/>
        <v>6.7309248346110184E-2</v>
      </c>
      <c r="J1874" s="70">
        <f t="shared" si="235"/>
        <v>0.17606493417103253</v>
      </c>
      <c r="K1874" s="115">
        <f t="shared" si="236"/>
        <v>0</v>
      </c>
      <c r="L1874" s="129">
        <f t="shared" si="237"/>
        <v>-0.10875568582492234</v>
      </c>
    </row>
    <row r="1875" spans="1:12">
      <c r="A1875" s="80">
        <v>42576</v>
      </c>
      <c r="B1875" s="52">
        <v>178.53723077116874</v>
      </c>
      <c r="C1875" s="53">
        <v>11606.29</v>
      </c>
      <c r="D1875" s="54">
        <f t="shared" si="238"/>
        <v>42941</v>
      </c>
      <c r="E1875" s="53">
        <f t="shared" si="233"/>
        <v>190.60054728195061</v>
      </c>
      <c r="F1875" s="81">
        <f t="shared" si="239"/>
        <v>13567.66</v>
      </c>
      <c r="H1875" s="64">
        <f t="shared" si="232"/>
        <v>42941</v>
      </c>
      <c r="I1875" s="70">
        <f t="shared" si="234"/>
        <v>6.7567512157973519E-2</v>
      </c>
      <c r="J1875" s="70">
        <f t="shared" si="235"/>
        <v>0.16899198624194289</v>
      </c>
      <c r="K1875" s="115">
        <f t="shared" si="236"/>
        <v>0</v>
      </c>
      <c r="L1875" s="129">
        <f t="shared" si="237"/>
        <v>-0.10142447408396937</v>
      </c>
    </row>
    <row r="1876" spans="1:12">
      <c r="A1876" s="80">
        <v>42577</v>
      </c>
      <c r="B1876" s="52">
        <v>178.57115284501523</v>
      </c>
      <c r="C1876" s="53">
        <v>11545.78</v>
      </c>
      <c r="D1876" s="54">
        <f t="shared" si="238"/>
        <v>42942</v>
      </c>
      <c r="E1876" s="53">
        <f t="shared" si="233"/>
        <v>190.63333057608313</v>
      </c>
      <c r="F1876" s="81">
        <f t="shared" si="239"/>
        <v>13644.46</v>
      </c>
      <c r="H1876" s="64">
        <f t="shared" si="232"/>
        <v>42942</v>
      </c>
      <c r="I1876" s="70">
        <f t="shared" si="234"/>
        <v>6.7548299593142236E-2</v>
      </c>
      <c r="J1876" s="70">
        <f t="shared" si="235"/>
        <v>0.18177030915191517</v>
      </c>
      <c r="K1876" s="115">
        <f t="shared" si="236"/>
        <v>0</v>
      </c>
      <c r="L1876" s="129">
        <f t="shared" si="237"/>
        <v>-0.11422200955877293</v>
      </c>
    </row>
    <row r="1877" spans="1:12">
      <c r="A1877" s="80">
        <v>42578</v>
      </c>
      <c r="B1877" s="52">
        <v>178.60365279483301</v>
      </c>
      <c r="C1877" s="53">
        <v>11579.64</v>
      </c>
      <c r="D1877" s="54">
        <f t="shared" si="238"/>
        <v>42943</v>
      </c>
      <c r="E1877" s="53">
        <f t="shared" si="233"/>
        <v>190.66459444229761</v>
      </c>
      <c r="F1877" s="81">
        <f t="shared" si="239"/>
        <v>13646.34</v>
      </c>
      <c r="H1877" s="64">
        <f t="shared" si="232"/>
        <v>42943</v>
      </c>
      <c r="I1877" s="70">
        <f t="shared" si="234"/>
        <v>6.7529087220401518E-2</v>
      </c>
      <c r="J1877" s="70">
        <f t="shared" si="235"/>
        <v>0.1784770511000342</v>
      </c>
      <c r="K1877" s="115">
        <f t="shared" si="236"/>
        <v>0</v>
      </c>
      <c r="L1877" s="129">
        <f t="shared" si="237"/>
        <v>-0.11094796387963268</v>
      </c>
    </row>
    <row r="1878" spans="1:12">
      <c r="A1878" s="80">
        <v>42579</v>
      </c>
      <c r="B1878" s="52">
        <v>178.63401541580814</v>
      </c>
      <c r="C1878" s="53">
        <v>11652.18</v>
      </c>
      <c r="D1878" s="54">
        <f t="shared" si="238"/>
        <v>42944</v>
      </c>
      <c r="E1878" s="53">
        <f t="shared" si="233"/>
        <v>190.69853274010833</v>
      </c>
      <c r="F1878" s="81">
        <f t="shared" si="239"/>
        <v>13638.1</v>
      </c>
      <c r="H1878" s="64">
        <f t="shared" ref="H1878:H1941" si="240">D1878</f>
        <v>42944</v>
      </c>
      <c r="I1878" s="70">
        <f t="shared" si="234"/>
        <v>6.753762600150659E-2</v>
      </c>
      <c r="J1878" s="70">
        <f t="shared" si="235"/>
        <v>0.17043334380347708</v>
      </c>
      <c r="K1878" s="115">
        <f t="shared" si="236"/>
        <v>0</v>
      </c>
      <c r="L1878" s="129">
        <f t="shared" si="237"/>
        <v>-0.10289571780197049</v>
      </c>
    </row>
    <row r="1879" spans="1:12">
      <c r="A1879" s="80">
        <v>42580</v>
      </c>
      <c r="B1879" s="52">
        <v>178.6665268066138</v>
      </c>
      <c r="C1879" s="53">
        <v>11614.8</v>
      </c>
      <c r="D1879" s="54">
        <f t="shared" si="238"/>
        <v>42944</v>
      </c>
      <c r="E1879" s="53">
        <f t="shared" si="233"/>
        <v>190.69853274010833</v>
      </c>
      <c r="F1879" s="81">
        <f t="shared" si="239"/>
        <v>13638.1</v>
      </c>
      <c r="H1879" s="64">
        <f t="shared" si="240"/>
        <v>42944</v>
      </c>
      <c r="I1879" s="70">
        <f t="shared" si="234"/>
        <v>6.7343369508256146E-2</v>
      </c>
      <c r="J1879" s="70">
        <f t="shared" si="235"/>
        <v>0.17420015841856951</v>
      </c>
      <c r="K1879" s="115">
        <f t="shared" si="236"/>
        <v>0</v>
      </c>
      <c r="L1879" s="129">
        <f t="shared" si="237"/>
        <v>-0.10685678891031336</v>
      </c>
    </row>
    <row r="1880" spans="1:12">
      <c r="A1880" s="80">
        <v>42583</v>
      </c>
      <c r="B1880" s="52">
        <v>178.77962271808241</v>
      </c>
      <c r="C1880" s="53">
        <v>11612.19</v>
      </c>
      <c r="D1880" s="54">
        <f t="shared" si="238"/>
        <v>42948</v>
      </c>
      <c r="E1880" s="53">
        <f t="shared" si="233"/>
        <v>190.818303973307</v>
      </c>
      <c r="F1880" s="81">
        <f t="shared" si="239"/>
        <v>13775.33</v>
      </c>
      <c r="H1880" s="64">
        <f t="shared" si="240"/>
        <v>42948</v>
      </c>
      <c r="I1880" s="70">
        <f t="shared" si="234"/>
        <v>6.7338106391511943E-2</v>
      </c>
      <c r="J1880" s="70">
        <f t="shared" si="235"/>
        <v>0.18628182969792939</v>
      </c>
      <c r="K1880" s="115">
        <f t="shared" si="236"/>
        <v>0</v>
      </c>
      <c r="L1880" s="129">
        <f t="shared" si="237"/>
        <v>-0.11894372330641745</v>
      </c>
    </row>
    <row r="1881" spans="1:12">
      <c r="A1881" s="80">
        <v>42584</v>
      </c>
      <c r="B1881" s="52">
        <v>178.81001525394447</v>
      </c>
      <c r="C1881" s="53">
        <v>11594.65</v>
      </c>
      <c r="D1881" s="54">
        <f t="shared" si="238"/>
        <v>42949</v>
      </c>
      <c r="E1881" s="53">
        <f t="shared" si="233"/>
        <v>190.85169717650234</v>
      </c>
      <c r="F1881" s="81">
        <f t="shared" si="239"/>
        <v>13731.63</v>
      </c>
      <c r="H1881" s="64">
        <f t="shared" si="240"/>
        <v>42949</v>
      </c>
      <c r="I1881" s="70">
        <f t="shared" si="234"/>
        <v>6.7343442174960799E-2</v>
      </c>
      <c r="J1881" s="70">
        <f t="shared" si="235"/>
        <v>0.18430741764520708</v>
      </c>
      <c r="K1881" s="115">
        <f t="shared" si="236"/>
        <v>0</v>
      </c>
      <c r="L1881" s="129">
        <f t="shared" si="237"/>
        <v>-0.11696397547024628</v>
      </c>
    </row>
    <row r="1882" spans="1:12">
      <c r="A1882" s="80">
        <v>42585</v>
      </c>
      <c r="B1882" s="52">
        <v>178.84255867672067</v>
      </c>
      <c r="C1882" s="53">
        <v>11489.74</v>
      </c>
      <c r="D1882" s="54">
        <f t="shared" si="238"/>
        <v>42950</v>
      </c>
      <c r="E1882" s="53">
        <f t="shared" si="233"/>
        <v>190.88700474048002</v>
      </c>
      <c r="F1882" s="81">
        <f t="shared" si="239"/>
        <v>13639.66</v>
      </c>
      <c r="H1882" s="64">
        <f t="shared" si="240"/>
        <v>42950</v>
      </c>
      <c r="I1882" s="70">
        <f t="shared" si="234"/>
        <v>6.7346643622624214E-2</v>
      </c>
      <c r="J1882" s="70">
        <f t="shared" si="235"/>
        <v>0.18711650568246108</v>
      </c>
      <c r="K1882" s="115">
        <f t="shared" si="236"/>
        <v>0</v>
      </c>
      <c r="L1882" s="129">
        <f t="shared" si="237"/>
        <v>-0.11976986205983686</v>
      </c>
    </row>
    <row r="1883" spans="1:12">
      <c r="A1883" s="80">
        <v>42586</v>
      </c>
      <c r="B1883" s="52">
        <v>178.87671760542793</v>
      </c>
      <c r="C1883" s="53">
        <v>11498.13</v>
      </c>
      <c r="D1883" s="54">
        <f t="shared" si="238"/>
        <v>42951</v>
      </c>
      <c r="E1883" s="53">
        <f t="shared" si="233"/>
        <v>190.92575480244233</v>
      </c>
      <c r="F1883" s="81">
        <f t="shared" si="239"/>
        <v>13711.47</v>
      </c>
      <c r="H1883" s="64">
        <f t="shared" si="240"/>
        <v>42951</v>
      </c>
      <c r="I1883" s="70">
        <f t="shared" si="234"/>
        <v>6.7359449336456212E-2</v>
      </c>
      <c r="J1883" s="70">
        <f t="shared" si="235"/>
        <v>0.19249564929253715</v>
      </c>
      <c r="K1883" s="115">
        <f t="shared" si="236"/>
        <v>0</v>
      </c>
      <c r="L1883" s="129">
        <f t="shared" si="237"/>
        <v>-0.12513619995608094</v>
      </c>
    </row>
    <row r="1884" spans="1:12">
      <c r="A1884" s="80">
        <v>42587</v>
      </c>
      <c r="B1884" s="52">
        <v>178.90873653787929</v>
      </c>
      <c r="C1884" s="53">
        <v>11675.68</v>
      </c>
      <c r="D1884" s="54">
        <f t="shared" si="238"/>
        <v>42951</v>
      </c>
      <c r="E1884" s="53">
        <f t="shared" si="233"/>
        <v>190.92575480244233</v>
      </c>
      <c r="F1884" s="81">
        <f t="shared" si="239"/>
        <v>13711.47</v>
      </c>
      <c r="H1884" s="64">
        <f t="shared" si="240"/>
        <v>42951</v>
      </c>
      <c r="I1884" s="70">
        <f t="shared" si="234"/>
        <v>6.7168426188168429E-2</v>
      </c>
      <c r="J1884" s="70">
        <f t="shared" si="235"/>
        <v>0.1743615789401558</v>
      </c>
      <c r="K1884" s="115">
        <f t="shared" si="236"/>
        <v>0</v>
      </c>
      <c r="L1884" s="129">
        <f t="shared" si="237"/>
        <v>-0.10719315275198738</v>
      </c>
    </row>
    <row r="1885" spans="1:12">
      <c r="A1885" s="80">
        <v>42590</v>
      </c>
      <c r="B1885" s="52">
        <v>178.9752905878714</v>
      </c>
      <c r="C1885" s="53">
        <v>11713.58</v>
      </c>
      <c r="D1885" s="54">
        <f t="shared" si="238"/>
        <v>42955</v>
      </c>
      <c r="E1885" s="53">
        <f t="shared" si="233"/>
        <v>191.05464687712524</v>
      </c>
      <c r="F1885" s="81">
        <f t="shared" si="239"/>
        <v>13591.81</v>
      </c>
      <c r="H1885" s="64">
        <f t="shared" si="240"/>
        <v>42955</v>
      </c>
      <c r="I1885" s="70">
        <f t="shared" si="234"/>
        <v>6.7491754026923756E-2</v>
      </c>
      <c r="J1885" s="70">
        <f t="shared" si="235"/>
        <v>0.16034636720797568</v>
      </c>
      <c r="K1885" s="115">
        <f t="shared" si="236"/>
        <v>0</v>
      </c>
      <c r="L1885" s="129">
        <f t="shared" si="237"/>
        <v>-9.2854613181051926E-2</v>
      </c>
    </row>
    <row r="1886" spans="1:12">
      <c r="A1886" s="80">
        <v>42591</v>
      </c>
      <c r="B1886" s="52">
        <v>179.01556002825365</v>
      </c>
      <c r="C1886" s="53">
        <v>11669.7</v>
      </c>
      <c r="D1886" s="54">
        <f t="shared" si="238"/>
        <v>42956</v>
      </c>
      <c r="E1886" s="53">
        <f t="shared" si="233"/>
        <v>191.08884565891623</v>
      </c>
      <c r="F1886" s="81">
        <f t="shared" si="239"/>
        <v>13495.81</v>
      </c>
      <c r="H1886" s="64">
        <f t="shared" si="240"/>
        <v>42956</v>
      </c>
      <c r="I1886" s="70">
        <f t="shared" si="234"/>
        <v>6.7442660452293079E-2</v>
      </c>
      <c r="J1886" s="70">
        <f t="shared" si="235"/>
        <v>0.15648302869825259</v>
      </c>
      <c r="K1886" s="115">
        <f t="shared" si="236"/>
        <v>0</v>
      </c>
      <c r="L1886" s="129">
        <f t="shared" si="237"/>
        <v>-8.9040368245959511E-2</v>
      </c>
    </row>
    <row r="1887" spans="1:12">
      <c r="A1887" s="80">
        <v>42592</v>
      </c>
      <c r="B1887" s="52">
        <v>179.04169630001778</v>
      </c>
      <c r="C1887" s="53">
        <v>11532.49</v>
      </c>
      <c r="D1887" s="54">
        <f t="shared" si="238"/>
        <v>42957</v>
      </c>
      <c r="E1887" s="53">
        <f t="shared" si="233"/>
        <v>191.12228620690655</v>
      </c>
      <c r="F1887" s="81">
        <f t="shared" si="239"/>
        <v>13377.05</v>
      </c>
      <c r="H1887" s="64">
        <f t="shared" si="240"/>
        <v>42957</v>
      </c>
      <c r="I1887" s="70">
        <f t="shared" si="234"/>
        <v>6.7473611770553665E-2</v>
      </c>
      <c r="J1887" s="70">
        <f t="shared" si="235"/>
        <v>0.15994464335108893</v>
      </c>
      <c r="K1887" s="115">
        <f t="shared" si="236"/>
        <v>0</v>
      </c>
      <c r="L1887" s="129">
        <f t="shared" si="237"/>
        <v>-9.2471031580535268E-2</v>
      </c>
    </row>
    <row r="1888" spans="1:12">
      <c r="A1888" s="80">
        <v>42593</v>
      </c>
      <c r="B1888" s="52">
        <v>179.08198068168525</v>
      </c>
      <c r="C1888" s="53">
        <v>11555.84</v>
      </c>
      <c r="D1888" s="54">
        <f t="shared" si="238"/>
        <v>42958</v>
      </c>
      <c r="E1888" s="53">
        <f t="shared" si="233"/>
        <v>191.15477699556172</v>
      </c>
      <c r="F1888" s="81">
        <f t="shared" si="239"/>
        <v>13234.2</v>
      </c>
      <c r="H1888" s="64">
        <f t="shared" si="240"/>
        <v>42958</v>
      </c>
      <c r="I1888" s="70">
        <f t="shared" si="234"/>
        <v>6.741491392892085E-2</v>
      </c>
      <c r="J1888" s="70">
        <f t="shared" si="235"/>
        <v>0.1452391171909615</v>
      </c>
      <c r="K1888" s="115">
        <f t="shared" si="236"/>
        <v>0</v>
      </c>
      <c r="L1888" s="129">
        <f t="shared" si="237"/>
        <v>-7.7824203262040648E-2</v>
      </c>
    </row>
    <row r="1889" spans="1:12">
      <c r="A1889" s="80">
        <v>42594</v>
      </c>
      <c r="B1889" s="52">
        <v>179.11600625801475</v>
      </c>
      <c r="C1889" s="53">
        <v>11663.43</v>
      </c>
      <c r="D1889" s="54">
        <f t="shared" si="238"/>
        <v>42958</v>
      </c>
      <c r="E1889" s="53">
        <f t="shared" si="233"/>
        <v>191.15477699556172</v>
      </c>
      <c r="F1889" s="81">
        <f t="shared" si="239"/>
        <v>13234.2</v>
      </c>
      <c r="H1889" s="64">
        <f t="shared" si="240"/>
        <v>42958</v>
      </c>
      <c r="I1889" s="70">
        <f t="shared" si="234"/>
        <v>6.7212143621632858E-2</v>
      </c>
      <c r="J1889" s="70">
        <f t="shared" si="235"/>
        <v>0.13467479120636039</v>
      </c>
      <c r="K1889" s="115">
        <f t="shared" si="236"/>
        <v>0</v>
      </c>
      <c r="L1889" s="129">
        <f t="shared" si="237"/>
        <v>-6.7462647584727531E-2</v>
      </c>
    </row>
    <row r="1890" spans="1:12">
      <c r="A1890" s="80">
        <v>42598</v>
      </c>
      <c r="B1890" s="52">
        <v>179.24138746239535</v>
      </c>
      <c r="C1890" s="53">
        <v>11623.61</v>
      </c>
      <c r="D1890" s="54">
        <f t="shared" si="238"/>
        <v>42963</v>
      </c>
      <c r="E1890" s="53">
        <f t="shared" si="233"/>
        <v>191.32111616951292</v>
      </c>
      <c r="F1890" s="81">
        <f t="shared" si="239"/>
        <v>13488.33</v>
      </c>
      <c r="H1890" s="64">
        <f t="shared" si="240"/>
        <v>42963</v>
      </c>
      <c r="I1890" s="70">
        <f t="shared" si="234"/>
        <v>6.7393635354735748E-2</v>
      </c>
      <c r="J1890" s="70">
        <f t="shared" si="235"/>
        <v>0.16042520352971223</v>
      </c>
      <c r="K1890" s="115">
        <f t="shared" si="236"/>
        <v>0</v>
      </c>
      <c r="L1890" s="129">
        <f t="shared" si="237"/>
        <v>-9.3031568174976487E-2</v>
      </c>
    </row>
    <row r="1891" spans="1:12">
      <c r="A1891" s="80">
        <v>42599</v>
      </c>
      <c r="B1891" s="52">
        <v>179.27436787768843</v>
      </c>
      <c r="C1891" s="53">
        <v>11598.72</v>
      </c>
      <c r="D1891" s="54">
        <f t="shared" si="238"/>
        <v>42964</v>
      </c>
      <c r="E1891" s="53">
        <f t="shared" si="233"/>
        <v>191.35364075926174</v>
      </c>
      <c r="F1891" s="81">
        <f t="shared" si="239"/>
        <v>13497.69</v>
      </c>
      <c r="H1891" s="64">
        <f t="shared" si="240"/>
        <v>42964</v>
      </c>
      <c r="I1891" s="70">
        <f t="shared" si="234"/>
        <v>6.737869459294088E-2</v>
      </c>
      <c r="J1891" s="70">
        <f t="shared" si="235"/>
        <v>0.16372237626220842</v>
      </c>
      <c r="K1891" s="115">
        <f t="shared" si="236"/>
        <v>0</v>
      </c>
      <c r="L1891" s="129">
        <f t="shared" si="237"/>
        <v>-9.6343681669267545E-2</v>
      </c>
    </row>
    <row r="1892" spans="1:12">
      <c r="A1892" s="80">
        <v>42600</v>
      </c>
      <c r="B1892" s="52">
        <v>179.31219476931062</v>
      </c>
      <c r="C1892" s="53">
        <v>11670.37</v>
      </c>
      <c r="D1892" s="54">
        <f t="shared" si="238"/>
        <v>42965</v>
      </c>
      <c r="E1892" s="53">
        <f t="shared" si="233"/>
        <v>191.38865847552069</v>
      </c>
      <c r="F1892" s="81">
        <f t="shared" si="239"/>
        <v>13407.07</v>
      </c>
      <c r="H1892" s="64">
        <f t="shared" si="240"/>
        <v>42965</v>
      </c>
      <c r="I1892" s="70">
        <f t="shared" si="234"/>
        <v>6.7348814294235337E-2</v>
      </c>
      <c r="J1892" s="70">
        <f t="shared" si="235"/>
        <v>0.14881276257736453</v>
      </c>
      <c r="K1892" s="115">
        <f t="shared" si="236"/>
        <v>0</v>
      </c>
      <c r="L1892" s="129">
        <f t="shared" si="237"/>
        <v>-8.1463948283129195E-2</v>
      </c>
    </row>
    <row r="1893" spans="1:12">
      <c r="A1893" s="80">
        <v>42601</v>
      </c>
      <c r="B1893" s="52">
        <v>179.34447096436912</v>
      </c>
      <c r="C1893" s="53">
        <v>11661.82</v>
      </c>
      <c r="D1893" s="54">
        <f t="shared" si="238"/>
        <v>42965</v>
      </c>
      <c r="E1893" s="53">
        <f t="shared" si="233"/>
        <v>191.38865847552069</v>
      </c>
      <c r="F1893" s="81">
        <f t="shared" si="239"/>
        <v>13407.07</v>
      </c>
      <c r="H1893" s="64">
        <f t="shared" si="240"/>
        <v>42965</v>
      </c>
      <c r="I1893" s="70">
        <f t="shared" si="234"/>
        <v>6.7156726083540175E-2</v>
      </c>
      <c r="J1893" s="70">
        <f t="shared" si="235"/>
        <v>0.14965502811739495</v>
      </c>
      <c r="K1893" s="115">
        <f t="shared" si="236"/>
        <v>0</v>
      </c>
      <c r="L1893" s="129">
        <f t="shared" si="237"/>
        <v>-8.2498302033854776E-2</v>
      </c>
    </row>
    <row r="1894" spans="1:12">
      <c r="A1894" s="80">
        <v>42604</v>
      </c>
      <c r="B1894" s="52">
        <v>179.44346911234146</v>
      </c>
      <c r="C1894" s="53">
        <v>11611.02</v>
      </c>
      <c r="D1894" s="54">
        <f t="shared" si="238"/>
        <v>42969</v>
      </c>
      <c r="E1894" s="53">
        <f t="shared" si="233"/>
        <v>191.51881935668072</v>
      </c>
      <c r="F1894" s="81">
        <f t="shared" si="239"/>
        <v>13309.14</v>
      </c>
      <c r="H1894" s="64">
        <f t="shared" si="240"/>
        <v>42969</v>
      </c>
      <c r="I1894" s="70">
        <f t="shared" si="234"/>
        <v>6.7293339256495388E-2</v>
      </c>
      <c r="J1894" s="70">
        <f t="shared" si="235"/>
        <v>0.1462507169912719</v>
      </c>
      <c r="K1894" s="115">
        <f t="shared" si="236"/>
        <v>0</v>
      </c>
      <c r="L1894" s="129">
        <f t="shared" si="237"/>
        <v>-7.8957377734776513E-2</v>
      </c>
    </row>
    <row r="1895" spans="1:12">
      <c r="A1895" s="80">
        <v>42605</v>
      </c>
      <c r="B1895" s="52">
        <v>179.4775633714728</v>
      </c>
      <c r="C1895" s="53">
        <v>11615.7</v>
      </c>
      <c r="D1895" s="54">
        <f t="shared" si="238"/>
        <v>42970</v>
      </c>
      <c r="E1895" s="53">
        <f t="shared" si="233"/>
        <v>191.55099451833263</v>
      </c>
      <c r="F1895" s="81">
        <f t="shared" si="239"/>
        <v>13427.67</v>
      </c>
      <c r="H1895" s="64">
        <f t="shared" si="240"/>
        <v>42970</v>
      </c>
      <c r="I1895" s="70">
        <f t="shared" si="234"/>
        <v>6.7269863263470508E-2</v>
      </c>
      <c r="J1895" s="70">
        <f t="shared" si="235"/>
        <v>0.15599318164208786</v>
      </c>
      <c r="K1895" s="115">
        <f t="shared" si="236"/>
        <v>0</v>
      </c>
      <c r="L1895" s="129">
        <f t="shared" si="237"/>
        <v>-8.8723318378617355E-2</v>
      </c>
    </row>
    <row r="1896" spans="1:12">
      <c r="A1896" s="80">
        <v>42606</v>
      </c>
      <c r="B1896" s="52">
        <v>179.51220254120352</v>
      </c>
      <c r="C1896" s="53">
        <v>11639.48</v>
      </c>
      <c r="D1896" s="54">
        <f t="shared" si="238"/>
        <v>42971</v>
      </c>
      <c r="E1896" s="53">
        <f t="shared" si="233"/>
        <v>191.5839412893898</v>
      </c>
      <c r="F1896" s="81">
        <f t="shared" si="239"/>
        <v>13437.45</v>
      </c>
      <c r="H1896" s="64">
        <f t="shared" si="240"/>
        <v>42971</v>
      </c>
      <c r="I1896" s="70">
        <f t="shared" si="234"/>
        <v>6.7247454921151917E-2</v>
      </c>
      <c r="J1896" s="70">
        <f t="shared" si="235"/>
        <v>0.15447167742888879</v>
      </c>
      <c r="K1896" s="115">
        <f t="shared" si="236"/>
        <v>0</v>
      </c>
      <c r="L1896" s="129">
        <f t="shared" si="237"/>
        <v>-8.722422250773687E-2</v>
      </c>
    </row>
    <row r="1897" spans="1:12">
      <c r="A1897" s="80">
        <v>42607</v>
      </c>
      <c r="B1897" s="52">
        <v>179.54882303052193</v>
      </c>
      <c r="C1897" s="53">
        <v>11561.34</v>
      </c>
      <c r="D1897" s="54">
        <f t="shared" si="238"/>
        <v>42971</v>
      </c>
      <c r="E1897" s="53">
        <f t="shared" si="233"/>
        <v>191.5839412893898</v>
      </c>
      <c r="F1897" s="81">
        <f t="shared" si="239"/>
        <v>13437.45</v>
      </c>
      <c r="H1897" s="64">
        <f t="shared" si="240"/>
        <v>42971</v>
      </c>
      <c r="I1897" s="70">
        <f t="shared" si="234"/>
        <v>6.702978084585931E-2</v>
      </c>
      <c r="J1897" s="70">
        <f t="shared" si="235"/>
        <v>0.16227444223593457</v>
      </c>
      <c r="K1897" s="115">
        <f t="shared" si="236"/>
        <v>0</v>
      </c>
      <c r="L1897" s="129">
        <f t="shared" si="237"/>
        <v>-9.5244661390075258E-2</v>
      </c>
    </row>
    <row r="1898" spans="1:12">
      <c r="A1898" s="80">
        <v>42608</v>
      </c>
      <c r="B1898" s="52">
        <v>179.57916678161411</v>
      </c>
      <c r="C1898" s="53">
        <v>11534.92</v>
      </c>
      <c r="D1898" s="54">
        <f t="shared" si="238"/>
        <v>42971</v>
      </c>
      <c r="E1898" s="53">
        <f t="shared" si="233"/>
        <v>191.5839412893898</v>
      </c>
      <c r="F1898" s="81">
        <f t="shared" si="239"/>
        <v>13437.45</v>
      </c>
      <c r="H1898" s="64">
        <f t="shared" si="240"/>
        <v>42971</v>
      </c>
      <c r="I1898" s="70">
        <f t="shared" si="234"/>
        <v>6.6849483283184297E-2</v>
      </c>
      <c r="J1898" s="70">
        <f t="shared" si="235"/>
        <v>0.16493655786082617</v>
      </c>
      <c r="K1898" s="115">
        <f t="shared" si="236"/>
        <v>0</v>
      </c>
      <c r="L1898" s="129">
        <f t="shared" si="237"/>
        <v>-9.8087074577641875E-2</v>
      </c>
    </row>
    <row r="1899" spans="1:12">
      <c r="A1899" s="80">
        <v>42611</v>
      </c>
      <c r="B1899" s="52">
        <v>179.68098816917927</v>
      </c>
      <c r="C1899" s="53">
        <v>11581.83</v>
      </c>
      <c r="D1899" s="54">
        <f t="shared" si="238"/>
        <v>42976</v>
      </c>
      <c r="E1899" s="53">
        <f t="shared" si="233"/>
        <v>191.74489342913353</v>
      </c>
      <c r="F1899" s="81">
        <f t="shared" si="239"/>
        <v>13354.29</v>
      </c>
      <c r="H1899" s="64">
        <f t="shared" si="240"/>
        <v>42976</v>
      </c>
      <c r="I1899" s="70">
        <f t="shared" si="234"/>
        <v>6.7140688521789782E-2</v>
      </c>
      <c r="J1899" s="70">
        <f t="shared" si="235"/>
        <v>0.15303799140550334</v>
      </c>
      <c r="K1899" s="115">
        <f t="shared" si="236"/>
        <v>0</v>
      </c>
      <c r="L1899" s="129">
        <f t="shared" si="237"/>
        <v>-8.5897302883713555E-2</v>
      </c>
    </row>
    <row r="1900" spans="1:12">
      <c r="A1900" s="80">
        <v>42612</v>
      </c>
      <c r="B1900" s="52">
        <v>179.71386979001423</v>
      </c>
      <c r="C1900" s="53">
        <v>11766.04</v>
      </c>
      <c r="D1900" s="54">
        <f t="shared" si="238"/>
        <v>42977</v>
      </c>
      <c r="E1900" s="53">
        <f t="shared" si="233"/>
        <v>191.77729831612308</v>
      </c>
      <c r="F1900" s="81">
        <f t="shared" si="239"/>
        <v>13474.73</v>
      </c>
      <c r="H1900" s="64">
        <f t="shared" si="240"/>
        <v>42977</v>
      </c>
      <c r="I1900" s="70">
        <f t="shared" si="234"/>
        <v>6.7125751285664892E-2</v>
      </c>
      <c r="J1900" s="70">
        <f t="shared" si="235"/>
        <v>0.14522218180458313</v>
      </c>
      <c r="K1900" s="115">
        <f t="shared" si="236"/>
        <v>0</v>
      </c>
      <c r="L1900" s="129">
        <f t="shared" si="237"/>
        <v>-7.8096430518918236E-2</v>
      </c>
    </row>
    <row r="1901" spans="1:12">
      <c r="A1901" s="80">
        <v>42613</v>
      </c>
      <c r="B1901" s="52">
        <v>179.74675742818582</v>
      </c>
      <c r="C1901" s="53">
        <v>11826.19</v>
      </c>
      <c r="D1901" s="54">
        <f t="shared" si="238"/>
        <v>42978</v>
      </c>
      <c r="E1901" s="53">
        <f t="shared" si="233"/>
        <v>191.81047578873176</v>
      </c>
      <c r="F1901" s="81">
        <f t="shared" si="239"/>
        <v>13521.03</v>
      </c>
      <c r="H1901" s="64">
        <f t="shared" si="240"/>
        <v>42978</v>
      </c>
      <c r="I1901" s="70">
        <f t="shared" si="234"/>
        <v>6.7115081980634761E-2</v>
      </c>
      <c r="J1901" s="70">
        <f t="shared" si="235"/>
        <v>0.14331242775568453</v>
      </c>
      <c r="K1901" s="115">
        <f t="shared" si="236"/>
        <v>0</v>
      </c>
      <c r="L1901" s="129">
        <f t="shared" si="237"/>
        <v>-7.6197345775049774E-2</v>
      </c>
    </row>
    <row r="1902" spans="1:12">
      <c r="A1902" s="80">
        <v>42614</v>
      </c>
      <c r="B1902" s="52">
        <v>179.78234728615658</v>
      </c>
      <c r="C1902" s="53">
        <v>11810.69</v>
      </c>
      <c r="D1902" s="54">
        <f t="shared" si="238"/>
        <v>42979</v>
      </c>
      <c r="E1902" s="53">
        <f t="shared" si="233"/>
        <v>191.8421245172369</v>
      </c>
      <c r="F1902" s="81">
        <f t="shared" si="239"/>
        <v>13598.09</v>
      </c>
      <c r="H1902" s="64">
        <f t="shared" si="240"/>
        <v>42979</v>
      </c>
      <c r="I1902" s="70">
        <f t="shared" si="234"/>
        <v>6.7079874154079011E-2</v>
      </c>
      <c r="J1902" s="70">
        <f t="shared" si="235"/>
        <v>0.15133747477920423</v>
      </c>
      <c r="K1902" s="115">
        <f t="shared" si="236"/>
        <v>0</v>
      </c>
      <c r="L1902" s="129">
        <f t="shared" si="237"/>
        <v>-8.4257600625125217E-2</v>
      </c>
    </row>
    <row r="1903" spans="1:12">
      <c r="A1903" s="80">
        <v>42615</v>
      </c>
      <c r="B1903" s="52">
        <v>179.81596658509909</v>
      </c>
      <c r="C1903" s="53">
        <v>11857.76</v>
      </c>
      <c r="D1903" s="54">
        <f t="shared" si="238"/>
        <v>42979</v>
      </c>
      <c r="E1903" s="53">
        <f t="shared" si="233"/>
        <v>191.8421245172369</v>
      </c>
      <c r="F1903" s="81">
        <f t="shared" si="239"/>
        <v>13598.09</v>
      </c>
      <c r="H1903" s="64">
        <f t="shared" si="240"/>
        <v>42979</v>
      </c>
      <c r="I1903" s="70">
        <f t="shared" si="234"/>
        <v>6.6880367525351758E-2</v>
      </c>
      <c r="J1903" s="70">
        <f t="shared" si="235"/>
        <v>0.1467671803106152</v>
      </c>
      <c r="K1903" s="115">
        <f t="shared" si="236"/>
        <v>0</v>
      </c>
      <c r="L1903" s="129">
        <f t="shared" si="237"/>
        <v>-7.9886812785263439E-2</v>
      </c>
    </row>
    <row r="1904" spans="1:12">
      <c r="A1904" s="80">
        <v>42619</v>
      </c>
      <c r="B1904" s="52">
        <v>179.95046892810473</v>
      </c>
      <c r="C1904" s="53">
        <v>12037.72</v>
      </c>
      <c r="D1904" s="54">
        <f t="shared" si="238"/>
        <v>42984</v>
      </c>
      <c r="E1904" s="53">
        <f t="shared" si="233"/>
        <v>192.00657294372249</v>
      </c>
      <c r="F1904" s="81">
        <f t="shared" si="239"/>
        <v>13519.3</v>
      </c>
      <c r="H1904" s="64">
        <f t="shared" si="240"/>
        <v>42984</v>
      </c>
      <c r="I1904" s="70">
        <f t="shared" si="234"/>
        <v>6.6996791325031335E-2</v>
      </c>
      <c r="J1904" s="70">
        <f t="shared" si="235"/>
        <v>0.12307812442887855</v>
      </c>
      <c r="K1904" s="115">
        <f t="shared" si="236"/>
        <v>0</v>
      </c>
      <c r="L1904" s="129">
        <f t="shared" si="237"/>
        <v>-5.608133310384722E-2</v>
      </c>
    </row>
    <row r="1905" spans="1:12">
      <c r="A1905" s="80">
        <v>42620</v>
      </c>
      <c r="B1905" s="52">
        <v>179.98375976485644</v>
      </c>
      <c r="C1905" s="53">
        <v>12005.43</v>
      </c>
      <c r="D1905" s="54">
        <f t="shared" si="238"/>
        <v>42985</v>
      </c>
      <c r="E1905" s="53">
        <f t="shared" si="233"/>
        <v>192.03883004797703</v>
      </c>
      <c r="F1905" s="81">
        <f t="shared" si="239"/>
        <v>13539.91</v>
      </c>
      <c r="H1905" s="64">
        <f t="shared" si="240"/>
        <v>42985</v>
      </c>
      <c r="I1905" s="70">
        <f t="shared" si="234"/>
        <v>6.6978655734662773E-2</v>
      </c>
      <c r="J1905" s="70">
        <f t="shared" si="235"/>
        <v>0.12781549682102189</v>
      </c>
      <c r="K1905" s="115">
        <f t="shared" si="236"/>
        <v>0</v>
      </c>
      <c r="L1905" s="129">
        <f t="shared" si="237"/>
        <v>-6.0836841086359117E-2</v>
      </c>
    </row>
    <row r="1906" spans="1:12">
      <c r="A1906" s="80">
        <v>42621</v>
      </c>
      <c r="B1906" s="52">
        <v>180.01633682537388</v>
      </c>
      <c r="C1906" s="53">
        <v>12055.6</v>
      </c>
      <c r="D1906" s="54">
        <f t="shared" si="238"/>
        <v>42986</v>
      </c>
      <c r="E1906" s="53">
        <f t="shared" si="233"/>
        <v>192.07147664908518</v>
      </c>
      <c r="F1906" s="81">
        <f t="shared" si="239"/>
        <v>13546.57</v>
      </c>
      <c r="H1906" s="64">
        <f t="shared" si="240"/>
        <v>42986</v>
      </c>
      <c r="I1906" s="70">
        <f t="shared" si="234"/>
        <v>6.696692109341984E-2</v>
      </c>
      <c r="J1906" s="70">
        <f t="shared" si="235"/>
        <v>0.12367447493281114</v>
      </c>
      <c r="K1906" s="115">
        <f t="shared" si="236"/>
        <v>0</v>
      </c>
      <c r="L1906" s="129">
        <f t="shared" si="237"/>
        <v>-5.67075538393913E-2</v>
      </c>
    </row>
    <row r="1907" spans="1:12">
      <c r="A1907" s="80">
        <v>42622</v>
      </c>
      <c r="B1907" s="52">
        <v>180.04927981501294</v>
      </c>
      <c r="C1907" s="53">
        <v>11940.12</v>
      </c>
      <c r="D1907" s="54">
        <f t="shared" si="238"/>
        <v>42986</v>
      </c>
      <c r="E1907" s="53">
        <f t="shared" si="233"/>
        <v>192.07147664908518</v>
      </c>
      <c r="F1907" s="81">
        <f t="shared" si="239"/>
        <v>13546.57</v>
      </c>
      <c r="H1907" s="64">
        <f t="shared" si="240"/>
        <v>42986</v>
      </c>
      <c r="I1907" s="70">
        <f t="shared" si="234"/>
        <v>6.6771701871977118E-2</v>
      </c>
      <c r="J1907" s="70">
        <f t="shared" si="235"/>
        <v>0.13454219890587349</v>
      </c>
      <c r="K1907" s="115">
        <f t="shared" si="236"/>
        <v>0</v>
      </c>
      <c r="L1907" s="129">
        <f t="shared" si="237"/>
        <v>-6.7770497033896371E-2</v>
      </c>
    </row>
    <row r="1908" spans="1:12">
      <c r="A1908" s="80">
        <v>42625</v>
      </c>
      <c r="B1908" s="52">
        <v>180.15568893938362</v>
      </c>
      <c r="C1908" s="53">
        <v>11737</v>
      </c>
      <c r="D1908" s="54">
        <f t="shared" si="238"/>
        <v>42990</v>
      </c>
      <c r="E1908" s="53">
        <f t="shared" si="233"/>
        <v>192.20287038819927</v>
      </c>
      <c r="F1908" s="81">
        <f t="shared" si="239"/>
        <v>13765.03</v>
      </c>
      <c r="H1908" s="64">
        <f t="shared" si="240"/>
        <v>42990</v>
      </c>
      <c r="I1908" s="70">
        <f t="shared" si="234"/>
        <v>6.6870946567050282E-2</v>
      </c>
      <c r="J1908" s="70">
        <f t="shared" si="235"/>
        <v>0.17278946919996607</v>
      </c>
      <c r="K1908" s="115">
        <f t="shared" si="236"/>
        <v>0</v>
      </c>
      <c r="L1908" s="129">
        <f t="shared" si="237"/>
        <v>-0.10591852263291579</v>
      </c>
    </row>
    <row r="1909" spans="1:12">
      <c r="A1909" s="80">
        <v>42627</v>
      </c>
      <c r="B1909" s="52">
        <v>180.22378778980271</v>
      </c>
      <c r="C1909" s="53">
        <v>11751.93</v>
      </c>
      <c r="D1909" s="54">
        <f t="shared" si="238"/>
        <v>42992</v>
      </c>
      <c r="E1909" s="53">
        <f t="shared" si="233"/>
        <v>192.27014727212875</v>
      </c>
      <c r="F1909" s="81">
        <f t="shared" si="239"/>
        <v>13756.28</v>
      </c>
      <c r="H1909" s="64">
        <f t="shared" si="240"/>
        <v>42992</v>
      </c>
      <c r="I1909" s="70">
        <f t="shared" si="234"/>
        <v>6.6841118090225971E-2</v>
      </c>
      <c r="J1909" s="70">
        <f t="shared" si="235"/>
        <v>0.17055496416333327</v>
      </c>
      <c r="K1909" s="115">
        <f t="shared" si="236"/>
        <v>0</v>
      </c>
      <c r="L1909" s="129">
        <f t="shared" si="237"/>
        <v>-0.1037138460731073</v>
      </c>
    </row>
    <row r="1910" spans="1:12">
      <c r="A1910" s="80">
        <v>42628</v>
      </c>
      <c r="B1910" s="52">
        <v>180.25712919054385</v>
      </c>
      <c r="C1910" s="53">
        <v>11774.9</v>
      </c>
      <c r="D1910" s="54">
        <f t="shared" si="238"/>
        <v>42993</v>
      </c>
      <c r="E1910" s="53">
        <f t="shared" si="233"/>
        <v>192.30302546731227</v>
      </c>
      <c r="F1910" s="81">
        <f t="shared" si="239"/>
        <v>13754.62</v>
      </c>
      <c r="H1910" s="64">
        <f t="shared" si="240"/>
        <v>42993</v>
      </c>
      <c r="I1910" s="70">
        <f t="shared" si="234"/>
        <v>6.6826185077179856E-2</v>
      </c>
      <c r="J1910" s="70">
        <f t="shared" si="235"/>
        <v>0.16813051490883169</v>
      </c>
      <c r="K1910" s="115">
        <f t="shared" si="236"/>
        <v>0</v>
      </c>
      <c r="L1910" s="129">
        <f t="shared" si="237"/>
        <v>-0.10130432983165183</v>
      </c>
    </row>
    <row r="1911" spans="1:12">
      <c r="A1911" s="80">
        <v>42629</v>
      </c>
      <c r="B1911" s="52">
        <v>180.28687161686028</v>
      </c>
      <c r="C1911" s="53">
        <v>11825.12</v>
      </c>
      <c r="D1911" s="54">
        <f t="shared" si="238"/>
        <v>42993</v>
      </c>
      <c r="E1911" s="53">
        <f t="shared" si="233"/>
        <v>192.30302546731227</v>
      </c>
      <c r="F1911" s="81">
        <f t="shared" si="239"/>
        <v>13754.62</v>
      </c>
      <c r="H1911" s="64">
        <f t="shared" si="240"/>
        <v>42993</v>
      </c>
      <c r="I1911" s="70">
        <f t="shared" si="234"/>
        <v>6.6650187796193583E-2</v>
      </c>
      <c r="J1911" s="70">
        <f t="shared" si="235"/>
        <v>0.16316959151365906</v>
      </c>
      <c r="K1911" s="115">
        <f t="shared" si="236"/>
        <v>0</v>
      </c>
      <c r="L1911" s="129">
        <f t="shared" si="237"/>
        <v>-9.651940371746548E-2</v>
      </c>
    </row>
    <row r="1912" spans="1:12">
      <c r="A1912" s="80">
        <v>42632</v>
      </c>
      <c r="B1912" s="52">
        <v>180.38747169122249</v>
      </c>
      <c r="C1912" s="53">
        <v>11863.61</v>
      </c>
      <c r="D1912" s="54">
        <f t="shared" si="238"/>
        <v>42997</v>
      </c>
      <c r="E1912" s="53">
        <f t="shared" si="233"/>
        <v>192.43284638910518</v>
      </c>
      <c r="F1912" s="81">
        <f t="shared" si="239"/>
        <v>13840.78</v>
      </c>
      <c r="H1912" s="64">
        <f t="shared" si="240"/>
        <v>42997</v>
      </c>
      <c r="I1912" s="70">
        <f t="shared" si="234"/>
        <v>6.6775007072006121E-2</v>
      </c>
      <c r="J1912" s="70">
        <f t="shared" si="235"/>
        <v>0.16665837801478633</v>
      </c>
      <c r="K1912" s="115">
        <f t="shared" si="236"/>
        <v>0</v>
      </c>
      <c r="L1912" s="129">
        <f t="shared" si="237"/>
        <v>-9.9883370942780214E-2</v>
      </c>
    </row>
    <row r="1913" spans="1:12">
      <c r="A1913" s="80">
        <v>42633</v>
      </c>
      <c r="B1913" s="52">
        <v>180.42048259854198</v>
      </c>
      <c r="C1913" s="53">
        <v>11819.83</v>
      </c>
      <c r="D1913" s="54">
        <f t="shared" si="238"/>
        <v>42998</v>
      </c>
      <c r="E1913" s="53">
        <f t="shared" si="233"/>
        <v>192.4642129430666</v>
      </c>
      <c r="F1913" s="81">
        <f t="shared" si="239"/>
        <v>13832.04</v>
      </c>
      <c r="H1913" s="64">
        <f t="shared" si="240"/>
        <v>42998</v>
      </c>
      <c r="I1913" s="70">
        <f t="shared" si="234"/>
        <v>6.6753675475546892E-2</v>
      </c>
      <c r="J1913" s="70">
        <f t="shared" si="235"/>
        <v>0.17024018111935635</v>
      </c>
      <c r="K1913" s="115">
        <f t="shared" si="236"/>
        <v>0</v>
      </c>
      <c r="L1913" s="129">
        <f t="shared" si="237"/>
        <v>-0.10348650564380946</v>
      </c>
    </row>
    <row r="1914" spans="1:12">
      <c r="A1914" s="80">
        <v>42634</v>
      </c>
      <c r="B1914" s="52">
        <v>180.45349954685753</v>
      </c>
      <c r="C1914" s="53">
        <v>11821.52</v>
      </c>
      <c r="D1914" s="54">
        <f t="shared" si="238"/>
        <v>42999</v>
      </c>
      <c r="E1914" s="53">
        <f t="shared" si="233"/>
        <v>192.49808664454457</v>
      </c>
      <c r="F1914" s="81">
        <f t="shared" si="239"/>
        <v>13806.6</v>
      </c>
      <c r="H1914" s="64">
        <f t="shared" si="240"/>
        <v>42999</v>
      </c>
      <c r="I1914" s="70">
        <f t="shared" si="234"/>
        <v>6.6746209566079795E-2</v>
      </c>
      <c r="J1914" s="70">
        <f t="shared" si="235"/>
        <v>0.16792087650319076</v>
      </c>
      <c r="K1914" s="115">
        <f t="shared" si="236"/>
        <v>0</v>
      </c>
      <c r="L1914" s="129">
        <f t="shared" si="237"/>
        <v>-0.10117466693711097</v>
      </c>
    </row>
    <row r="1915" spans="1:12">
      <c r="A1915" s="80">
        <v>42635</v>
      </c>
      <c r="B1915" s="52">
        <v>180.48634208377504</v>
      </c>
      <c r="C1915" s="53">
        <v>11943.44</v>
      </c>
      <c r="D1915" s="54">
        <f t="shared" si="238"/>
        <v>43000</v>
      </c>
      <c r="E1915" s="53">
        <f t="shared" si="233"/>
        <v>192.52888633840769</v>
      </c>
      <c r="F1915" s="81">
        <f t="shared" si="239"/>
        <v>13591.79</v>
      </c>
      <c r="H1915" s="64">
        <f t="shared" si="240"/>
        <v>43000</v>
      </c>
      <c r="I1915" s="70">
        <f t="shared" si="234"/>
        <v>6.6722745419943941E-2</v>
      </c>
      <c r="J1915" s="70">
        <f t="shared" si="235"/>
        <v>0.13801300127936345</v>
      </c>
      <c r="K1915" s="115">
        <f t="shared" si="236"/>
        <v>0</v>
      </c>
      <c r="L1915" s="129">
        <f t="shared" si="237"/>
        <v>-7.1290255859419505E-2</v>
      </c>
    </row>
    <row r="1916" spans="1:12">
      <c r="A1916" s="80">
        <v>42636</v>
      </c>
      <c r="B1916" s="52">
        <v>180.51955157071845</v>
      </c>
      <c r="C1916" s="53">
        <v>11895.07</v>
      </c>
      <c r="D1916" s="54">
        <f t="shared" si="238"/>
        <v>43000</v>
      </c>
      <c r="E1916" s="53">
        <f t="shared" si="233"/>
        <v>192.52888633840769</v>
      </c>
      <c r="F1916" s="81">
        <f t="shared" si="239"/>
        <v>13591.79</v>
      </c>
      <c r="H1916" s="64">
        <f t="shared" si="240"/>
        <v>43000</v>
      </c>
      <c r="I1916" s="70">
        <f t="shared" si="234"/>
        <v>6.6526504543108045E-2</v>
      </c>
      <c r="J1916" s="70">
        <f t="shared" si="235"/>
        <v>0.14264060657062139</v>
      </c>
      <c r="K1916" s="115">
        <f t="shared" si="236"/>
        <v>0</v>
      </c>
      <c r="L1916" s="129">
        <f t="shared" si="237"/>
        <v>-7.6114102027513342E-2</v>
      </c>
    </row>
    <row r="1917" spans="1:12">
      <c r="A1917" s="80">
        <v>42639</v>
      </c>
      <c r="B1917" s="52">
        <v>180.63273732955327</v>
      </c>
      <c r="C1917" s="53">
        <v>11748.91</v>
      </c>
      <c r="D1917" s="54">
        <f t="shared" si="238"/>
        <v>43004</v>
      </c>
      <c r="E1917" s="53">
        <f t="shared" si="233"/>
        <v>192.66136349648932</v>
      </c>
      <c r="F1917" s="81">
        <f t="shared" si="239"/>
        <v>13465.07</v>
      </c>
      <c r="H1917" s="64">
        <f t="shared" si="240"/>
        <v>43004</v>
      </c>
      <c r="I1917" s="70">
        <f t="shared" si="234"/>
        <v>6.6591617581427398E-2</v>
      </c>
      <c r="J1917" s="70">
        <f t="shared" si="235"/>
        <v>0.14606972051024303</v>
      </c>
      <c r="K1917" s="115">
        <f t="shared" si="236"/>
        <v>0</v>
      </c>
      <c r="L1917" s="129">
        <f t="shared" si="237"/>
        <v>-7.947810292881563E-2</v>
      </c>
    </row>
    <row r="1918" spans="1:12">
      <c r="A1918" s="80">
        <v>42640</v>
      </c>
      <c r="B1918" s="52">
        <v>180.66561248774724</v>
      </c>
      <c r="C1918" s="53">
        <v>11726.49</v>
      </c>
      <c r="D1918" s="54">
        <f t="shared" si="238"/>
        <v>43005</v>
      </c>
      <c r="E1918" s="53">
        <f t="shared" si="233"/>
        <v>192.69546455782822</v>
      </c>
      <c r="F1918" s="81">
        <f t="shared" si="239"/>
        <v>13279.85</v>
      </c>
      <c r="H1918" s="64">
        <f t="shared" si="240"/>
        <v>43005</v>
      </c>
      <c r="I1918" s="70">
        <f t="shared" si="234"/>
        <v>6.6586285593761563E-2</v>
      </c>
      <c r="J1918" s="70">
        <f t="shared" si="235"/>
        <v>0.13246589559194621</v>
      </c>
      <c r="K1918" s="115">
        <f t="shared" si="236"/>
        <v>0</v>
      </c>
      <c r="L1918" s="129">
        <f t="shared" si="237"/>
        <v>-6.5879609998184652E-2</v>
      </c>
    </row>
    <row r="1919" spans="1:12">
      <c r="A1919" s="80">
        <v>42641</v>
      </c>
      <c r="B1919" s="52">
        <v>180.70120361340733</v>
      </c>
      <c r="C1919" s="53">
        <v>11778.71</v>
      </c>
      <c r="D1919" s="54">
        <f t="shared" si="238"/>
        <v>43006</v>
      </c>
      <c r="E1919" s="53">
        <f t="shared" si="233"/>
        <v>192.72687391855112</v>
      </c>
      <c r="F1919" s="81">
        <f t="shared" si="239"/>
        <v>13325.16</v>
      </c>
      <c r="H1919" s="64">
        <f t="shared" si="240"/>
        <v>43006</v>
      </c>
      <c r="I1919" s="70">
        <f t="shared" si="234"/>
        <v>6.655002880263905E-2</v>
      </c>
      <c r="J1919" s="70">
        <f t="shared" si="235"/>
        <v>0.13129196660754872</v>
      </c>
      <c r="K1919" s="115">
        <f t="shared" si="236"/>
        <v>0</v>
      </c>
      <c r="L1919" s="129">
        <f t="shared" si="237"/>
        <v>-6.4741937804909666E-2</v>
      </c>
    </row>
    <row r="1920" spans="1:12">
      <c r="A1920" s="80">
        <v>42642</v>
      </c>
      <c r="B1920" s="52">
        <v>180.73282632403968</v>
      </c>
      <c r="C1920" s="53">
        <v>11571.4</v>
      </c>
      <c r="D1920" s="54">
        <f t="shared" si="238"/>
        <v>43007</v>
      </c>
      <c r="E1920" s="53">
        <f t="shared" si="233"/>
        <v>192.76426293209133</v>
      </c>
      <c r="F1920" s="81">
        <f t="shared" si="239"/>
        <v>13351.99</v>
      </c>
      <c r="H1920" s="64">
        <f t="shared" si="240"/>
        <v>43007</v>
      </c>
      <c r="I1920" s="70">
        <f t="shared" si="234"/>
        <v>6.6570289707527985E-2</v>
      </c>
      <c r="J1920" s="70">
        <f t="shared" si="235"/>
        <v>0.15387852809513114</v>
      </c>
      <c r="K1920" s="115">
        <f t="shared" si="236"/>
        <v>0</v>
      </c>
      <c r="L1920" s="129">
        <f t="shared" si="237"/>
        <v>-8.7308238387603154E-2</v>
      </c>
    </row>
    <row r="1921" spans="1:12">
      <c r="A1921" s="80">
        <v>42643</v>
      </c>
      <c r="B1921" s="52">
        <v>180.77674440083641</v>
      </c>
      <c r="C1921" s="53">
        <v>11598.22</v>
      </c>
      <c r="D1921" s="54">
        <f t="shared" si="238"/>
        <v>43007</v>
      </c>
      <c r="E1921" s="53">
        <f t="shared" si="233"/>
        <v>192.76426293209133</v>
      </c>
      <c r="F1921" s="81">
        <f t="shared" si="239"/>
        <v>13351.99</v>
      </c>
      <c r="H1921" s="64">
        <f t="shared" si="240"/>
        <v>43007</v>
      </c>
      <c r="I1921" s="70">
        <f t="shared" si="234"/>
        <v>6.6311176091737645E-2</v>
      </c>
      <c r="J1921" s="70">
        <f t="shared" si="235"/>
        <v>0.1512102719210362</v>
      </c>
      <c r="K1921" s="115">
        <f t="shared" si="236"/>
        <v>0</v>
      </c>
      <c r="L1921" s="129">
        <f t="shared" si="237"/>
        <v>-8.4899095829298554E-2</v>
      </c>
    </row>
    <row r="1922" spans="1:12">
      <c r="A1922" s="80">
        <v>42646</v>
      </c>
      <c r="B1922" s="52">
        <v>180.89659938237418</v>
      </c>
      <c r="C1922" s="53">
        <v>11769.16</v>
      </c>
      <c r="D1922" s="54">
        <f t="shared" si="238"/>
        <v>43011</v>
      </c>
      <c r="E1922" s="53">
        <f t="shared" ref="E1922:E1985" si="241">VLOOKUP(D1922,A:B,2,0)</f>
        <v>192.89919791614378</v>
      </c>
      <c r="F1922" s="81">
        <f t="shared" si="239"/>
        <v>13448.66</v>
      </c>
      <c r="H1922" s="64">
        <f t="shared" si="240"/>
        <v>43011</v>
      </c>
      <c r="I1922" s="70">
        <f t="shared" ref="I1922:I1985" si="242">(E1922/B1922)^(1/1)-1</f>
        <v>6.6350603464904623E-2</v>
      </c>
      <c r="J1922" s="70">
        <f t="shared" ref="J1922:J1985" si="243">(F1922/C1922)^(1/1)-1</f>
        <v>0.14270347246532467</v>
      </c>
      <c r="K1922" s="115">
        <f t="shared" ref="K1922:K1985" si="244">IF(I1922&gt;J1922,1,0)</f>
        <v>0</v>
      </c>
      <c r="L1922" s="129">
        <f t="shared" ref="L1922:L1985" si="245">I1922-J1922</f>
        <v>-7.6352869000420043E-2</v>
      </c>
    </row>
    <row r="1923" spans="1:12">
      <c r="A1923" s="80">
        <v>42647</v>
      </c>
      <c r="B1923" s="52">
        <v>180.92897987366362</v>
      </c>
      <c r="C1923" s="53">
        <v>11811.04</v>
      </c>
      <c r="D1923" s="54">
        <f t="shared" ref="D1923:D1986" si="246">VLOOKUP(EDATE(A1923,12),A:A,1,1)</f>
        <v>43012</v>
      </c>
      <c r="E1923" s="53">
        <f t="shared" si="241"/>
        <v>192.93372687257076</v>
      </c>
      <c r="F1923" s="81">
        <f t="shared" si="239"/>
        <v>13524.27</v>
      </c>
      <c r="H1923" s="64">
        <f t="shared" si="240"/>
        <v>43012</v>
      </c>
      <c r="I1923" s="70">
        <f t="shared" si="242"/>
        <v>6.6350603464904401E-2</v>
      </c>
      <c r="J1923" s="70">
        <f t="shared" si="243"/>
        <v>0.14505327219279573</v>
      </c>
      <c r="K1923" s="115">
        <f t="shared" si="244"/>
        <v>0</v>
      </c>
      <c r="L1923" s="129">
        <f t="shared" si="245"/>
        <v>-7.8702668727891334E-2</v>
      </c>
    </row>
    <row r="1924" spans="1:12">
      <c r="A1924" s="80">
        <v>42648</v>
      </c>
      <c r="B1924" s="52">
        <v>180.96607031453772</v>
      </c>
      <c r="C1924" s="53">
        <v>11777.1</v>
      </c>
      <c r="D1924" s="54">
        <f t="shared" si="246"/>
        <v>43013</v>
      </c>
      <c r="E1924" s="53">
        <f t="shared" si="241"/>
        <v>192.96845494340783</v>
      </c>
      <c r="F1924" s="81">
        <f t="shared" si="239"/>
        <v>13488.48</v>
      </c>
      <c r="H1924" s="64">
        <f t="shared" si="240"/>
        <v>43013</v>
      </c>
      <c r="I1924" s="70">
        <f t="shared" si="242"/>
        <v>6.6323950163744705E-2</v>
      </c>
      <c r="J1924" s="70">
        <f t="shared" si="243"/>
        <v>0.14531421147820756</v>
      </c>
      <c r="K1924" s="115">
        <f t="shared" si="244"/>
        <v>0</v>
      </c>
      <c r="L1924" s="129">
        <f t="shared" si="245"/>
        <v>-7.8990261314462851E-2</v>
      </c>
    </row>
    <row r="1925" spans="1:12">
      <c r="A1925" s="80">
        <v>42649</v>
      </c>
      <c r="B1925" s="52">
        <v>180.99810130898339</v>
      </c>
      <c r="C1925" s="53">
        <v>11730.75</v>
      </c>
      <c r="D1925" s="54">
        <f t="shared" si="246"/>
        <v>43014</v>
      </c>
      <c r="E1925" s="53">
        <f t="shared" si="241"/>
        <v>193.00183848611303</v>
      </c>
      <c r="F1925" s="81">
        <f t="shared" si="239"/>
        <v>13612.63</v>
      </c>
      <c r="H1925" s="64">
        <f t="shared" si="240"/>
        <v>43014</v>
      </c>
      <c r="I1925" s="70">
        <f t="shared" si="242"/>
        <v>6.6319685622767688E-2</v>
      </c>
      <c r="J1925" s="70">
        <f t="shared" si="243"/>
        <v>0.16042282036527933</v>
      </c>
      <c r="K1925" s="115">
        <f t="shared" si="244"/>
        <v>0</v>
      </c>
      <c r="L1925" s="129">
        <f t="shared" si="245"/>
        <v>-9.410313474251164E-2</v>
      </c>
    </row>
    <row r="1926" spans="1:12">
      <c r="A1926" s="80">
        <v>42650</v>
      </c>
      <c r="B1926" s="52">
        <v>181.0301379729151</v>
      </c>
      <c r="C1926" s="53">
        <v>11714.65</v>
      </c>
      <c r="D1926" s="54">
        <f t="shared" si="246"/>
        <v>43014</v>
      </c>
      <c r="E1926" s="53">
        <f t="shared" si="241"/>
        <v>193.00183848611303</v>
      </c>
      <c r="F1926" s="81">
        <f t="shared" si="239"/>
        <v>13612.63</v>
      </c>
      <c r="H1926" s="64">
        <f t="shared" si="240"/>
        <v>43014</v>
      </c>
      <c r="I1926" s="70">
        <f t="shared" si="242"/>
        <v>6.6130980439229825E-2</v>
      </c>
      <c r="J1926" s="70">
        <f t="shared" si="243"/>
        <v>0.16201764457324797</v>
      </c>
      <c r="K1926" s="115">
        <f t="shared" si="244"/>
        <v>0</v>
      </c>
      <c r="L1926" s="129">
        <f t="shared" si="245"/>
        <v>-9.588666413401814E-2</v>
      </c>
    </row>
    <row r="1927" spans="1:12">
      <c r="A1927" s="80">
        <v>42653</v>
      </c>
      <c r="B1927" s="52">
        <v>181.12517879535091</v>
      </c>
      <c r="C1927" s="53">
        <v>11729.75</v>
      </c>
      <c r="D1927" s="54">
        <f t="shared" si="246"/>
        <v>43018</v>
      </c>
      <c r="E1927" s="53">
        <f t="shared" si="241"/>
        <v>193.12537351545109</v>
      </c>
      <c r="F1927" s="81">
        <f t="shared" si="239"/>
        <v>13663.44</v>
      </c>
      <c r="H1927" s="64">
        <f t="shared" si="240"/>
        <v>43018</v>
      </c>
      <c r="I1927" s="70">
        <f t="shared" si="242"/>
        <v>6.6253597649495788E-2</v>
      </c>
      <c r="J1927" s="70">
        <f t="shared" si="243"/>
        <v>0.16485347087533841</v>
      </c>
      <c r="K1927" s="115">
        <f t="shared" si="244"/>
        <v>0</v>
      </c>
      <c r="L1927" s="129">
        <f t="shared" si="245"/>
        <v>-9.8599873225842627E-2</v>
      </c>
    </row>
    <row r="1928" spans="1:12">
      <c r="A1928" s="80">
        <v>42656</v>
      </c>
      <c r="B1928" s="52">
        <v>181.2159225099274</v>
      </c>
      <c r="C1928" s="53">
        <v>11547.3</v>
      </c>
      <c r="D1928" s="54">
        <f t="shared" si="246"/>
        <v>43021</v>
      </c>
      <c r="E1928" s="53">
        <f t="shared" si="241"/>
        <v>193.22716842384739</v>
      </c>
      <c r="F1928" s="81">
        <f t="shared" ref="F1928:F1991" si="247">VLOOKUP(D1928,A:C,3,0)</f>
        <v>13868.7</v>
      </c>
      <c r="H1928" s="64">
        <f t="shared" si="240"/>
        <v>43021</v>
      </c>
      <c r="I1928" s="70">
        <f t="shared" si="242"/>
        <v>6.6281404788047782E-2</v>
      </c>
      <c r="J1928" s="70">
        <f t="shared" si="243"/>
        <v>0.20103400794991044</v>
      </c>
      <c r="K1928" s="115">
        <f t="shared" si="244"/>
        <v>0</v>
      </c>
      <c r="L1928" s="129">
        <f t="shared" si="245"/>
        <v>-0.13475260316186266</v>
      </c>
    </row>
    <row r="1929" spans="1:12">
      <c r="A1929" s="80">
        <v>42657</v>
      </c>
      <c r="B1929" s="52">
        <v>181.24147395500128</v>
      </c>
      <c r="C1929" s="53">
        <v>11560.81</v>
      </c>
      <c r="D1929" s="54">
        <f t="shared" si="246"/>
        <v>43021</v>
      </c>
      <c r="E1929" s="53">
        <f t="shared" si="241"/>
        <v>193.22716842384739</v>
      </c>
      <c r="F1929" s="81">
        <f t="shared" si="247"/>
        <v>13868.7</v>
      </c>
      <c r="H1929" s="64">
        <f t="shared" si="240"/>
        <v>43021</v>
      </c>
      <c r="I1929" s="70">
        <f t="shared" si="242"/>
        <v>6.6131080305724677E-2</v>
      </c>
      <c r="J1929" s="70">
        <f t="shared" si="243"/>
        <v>0.19963047571926196</v>
      </c>
      <c r="K1929" s="115">
        <f t="shared" si="244"/>
        <v>0</v>
      </c>
      <c r="L1929" s="129">
        <f t="shared" si="245"/>
        <v>-0.13349939541353728</v>
      </c>
    </row>
    <row r="1930" spans="1:12">
      <c r="A1930" s="80">
        <v>42660</v>
      </c>
      <c r="B1930" s="52">
        <v>181.34151924862445</v>
      </c>
      <c r="C1930" s="53">
        <v>11475.97</v>
      </c>
      <c r="D1930" s="54">
        <f t="shared" si="246"/>
        <v>43025</v>
      </c>
      <c r="E1930" s="53">
        <f t="shared" si="241"/>
        <v>193.36379788263531</v>
      </c>
      <c r="F1930" s="81">
        <f t="shared" si="247"/>
        <v>13960.09</v>
      </c>
      <c r="H1930" s="64">
        <f t="shared" si="240"/>
        <v>43025</v>
      </c>
      <c r="I1930" s="70">
        <f t="shared" si="242"/>
        <v>6.6296337892305601E-2</v>
      </c>
      <c r="J1930" s="70">
        <f t="shared" si="243"/>
        <v>0.21646274781129615</v>
      </c>
      <c r="K1930" s="115">
        <f t="shared" si="244"/>
        <v>0</v>
      </c>
      <c r="L1930" s="129">
        <f t="shared" si="245"/>
        <v>-0.15016640991899055</v>
      </c>
    </row>
    <row r="1931" spans="1:12">
      <c r="A1931" s="80">
        <v>42661</v>
      </c>
      <c r="B1931" s="52">
        <v>181.37379803905071</v>
      </c>
      <c r="C1931" s="53">
        <v>11688.13</v>
      </c>
      <c r="D1931" s="54">
        <f t="shared" si="246"/>
        <v>43026</v>
      </c>
      <c r="E1931" s="53">
        <f t="shared" si="241"/>
        <v>193.39589627308385</v>
      </c>
      <c r="F1931" s="81">
        <f t="shared" si="247"/>
        <v>13927.92</v>
      </c>
      <c r="H1931" s="64">
        <f t="shared" si="240"/>
        <v>43026</v>
      </c>
      <c r="I1931" s="70">
        <f t="shared" si="242"/>
        <v>6.6283544613454648E-2</v>
      </c>
      <c r="J1931" s="70">
        <f t="shared" si="243"/>
        <v>0.1916294565512191</v>
      </c>
      <c r="K1931" s="115">
        <f t="shared" si="244"/>
        <v>0</v>
      </c>
      <c r="L1931" s="129">
        <f t="shared" si="245"/>
        <v>-0.12534591193776445</v>
      </c>
    </row>
    <row r="1932" spans="1:12">
      <c r="A1932" s="80">
        <v>42662</v>
      </c>
      <c r="B1932" s="52">
        <v>181.40535707990949</v>
      </c>
      <c r="C1932" s="53">
        <v>11662.81</v>
      </c>
      <c r="D1932" s="54">
        <f t="shared" si="246"/>
        <v>43026</v>
      </c>
      <c r="E1932" s="53">
        <f t="shared" si="241"/>
        <v>193.39589627308385</v>
      </c>
      <c r="F1932" s="81">
        <f t="shared" si="247"/>
        <v>13927.92</v>
      </c>
      <c r="H1932" s="64">
        <f t="shared" si="240"/>
        <v>43026</v>
      </c>
      <c r="I1932" s="70">
        <f t="shared" si="242"/>
        <v>6.6098043553876495E-2</v>
      </c>
      <c r="J1932" s="70">
        <f t="shared" si="243"/>
        <v>0.19421648813622117</v>
      </c>
      <c r="K1932" s="115">
        <f t="shared" si="244"/>
        <v>0</v>
      </c>
      <c r="L1932" s="129">
        <f t="shared" si="245"/>
        <v>-0.12811844458234467</v>
      </c>
    </row>
    <row r="1933" spans="1:12">
      <c r="A1933" s="80">
        <v>42663</v>
      </c>
      <c r="B1933" s="52">
        <v>181.43147945132898</v>
      </c>
      <c r="C1933" s="53">
        <v>11717.04</v>
      </c>
      <c r="D1933" s="54">
        <f t="shared" si="246"/>
        <v>43026</v>
      </c>
      <c r="E1933" s="53">
        <f t="shared" si="241"/>
        <v>193.39589627308385</v>
      </c>
      <c r="F1933" s="81">
        <f t="shared" si="247"/>
        <v>13927.92</v>
      </c>
      <c r="H1933" s="64">
        <f t="shared" si="240"/>
        <v>43026</v>
      </c>
      <c r="I1933" s="70">
        <f t="shared" si="242"/>
        <v>6.5944547539030784E-2</v>
      </c>
      <c r="J1933" s="70">
        <f t="shared" si="243"/>
        <v>0.18868929354171349</v>
      </c>
      <c r="K1933" s="115">
        <f t="shared" si="244"/>
        <v>0</v>
      </c>
      <c r="L1933" s="129">
        <f t="shared" si="245"/>
        <v>-0.1227447460026827</v>
      </c>
    </row>
    <row r="1934" spans="1:12">
      <c r="A1934" s="80">
        <v>42664</v>
      </c>
      <c r="B1934" s="52">
        <v>181.46395568615077</v>
      </c>
      <c r="C1934" s="53">
        <v>11716.57</v>
      </c>
      <c r="D1934" s="54">
        <f t="shared" si="246"/>
        <v>43026</v>
      </c>
      <c r="E1934" s="53">
        <f t="shared" si="241"/>
        <v>193.39589627308385</v>
      </c>
      <c r="F1934" s="81">
        <f t="shared" si="247"/>
        <v>13927.92</v>
      </c>
      <c r="H1934" s="64">
        <f t="shared" si="240"/>
        <v>43026</v>
      </c>
      <c r="I1934" s="70">
        <f t="shared" si="242"/>
        <v>6.5753777612838293E-2</v>
      </c>
      <c r="J1934" s="70">
        <f t="shared" si="243"/>
        <v>0.18873697677733325</v>
      </c>
      <c r="K1934" s="115">
        <f t="shared" si="244"/>
        <v>0</v>
      </c>
      <c r="L1934" s="129">
        <f t="shared" si="245"/>
        <v>-0.12298319916449496</v>
      </c>
    </row>
    <row r="1935" spans="1:12">
      <c r="A1935" s="80">
        <v>42667</v>
      </c>
      <c r="B1935" s="52">
        <v>181.56303500595538</v>
      </c>
      <c r="C1935" s="53">
        <v>11739.24</v>
      </c>
      <c r="D1935" s="54">
        <f t="shared" si="246"/>
        <v>43032</v>
      </c>
      <c r="E1935" s="53">
        <f t="shared" si="241"/>
        <v>193.59879733011201</v>
      </c>
      <c r="F1935" s="81">
        <f t="shared" si="247"/>
        <v>13923.61</v>
      </c>
      <c r="H1935" s="64">
        <f t="shared" si="240"/>
        <v>43032</v>
      </c>
      <c r="I1935" s="70">
        <f t="shared" si="242"/>
        <v>6.6289717638625234E-2</v>
      </c>
      <c r="J1935" s="70">
        <f t="shared" si="243"/>
        <v>0.18607422627018444</v>
      </c>
      <c r="K1935" s="115">
        <f t="shared" si="244"/>
        <v>0</v>
      </c>
      <c r="L1935" s="129">
        <f t="shared" si="245"/>
        <v>-0.11978450863155921</v>
      </c>
    </row>
    <row r="1936" spans="1:12">
      <c r="A1936" s="80">
        <v>42668</v>
      </c>
      <c r="B1936" s="52">
        <v>181.59371915887141</v>
      </c>
      <c r="C1936" s="53">
        <v>11715.45</v>
      </c>
      <c r="D1936" s="54">
        <f t="shared" si="246"/>
        <v>43033</v>
      </c>
      <c r="E1936" s="53">
        <f t="shared" si="241"/>
        <v>193.63132192806344</v>
      </c>
      <c r="F1936" s="81">
        <f t="shared" si="247"/>
        <v>14044.44</v>
      </c>
      <c r="H1936" s="64">
        <f t="shared" si="240"/>
        <v>43033</v>
      </c>
      <c r="I1936" s="70">
        <f t="shared" si="242"/>
        <v>6.6288651529079923E-2</v>
      </c>
      <c r="J1936" s="70">
        <f t="shared" si="243"/>
        <v>0.19879646108344096</v>
      </c>
      <c r="K1936" s="115">
        <f t="shared" si="244"/>
        <v>0</v>
      </c>
      <c r="L1936" s="129">
        <f t="shared" si="245"/>
        <v>-0.13250780955436103</v>
      </c>
    </row>
    <row r="1937" spans="1:12">
      <c r="A1937" s="80">
        <v>42669</v>
      </c>
      <c r="B1937" s="52">
        <v>181.61787112351954</v>
      </c>
      <c r="C1937" s="53">
        <v>11612.99</v>
      </c>
      <c r="D1937" s="54">
        <f t="shared" si="246"/>
        <v>43034</v>
      </c>
      <c r="E1937" s="53">
        <f t="shared" si="241"/>
        <v>193.66307746485967</v>
      </c>
      <c r="F1937" s="81">
        <f t="shared" si="247"/>
        <v>14110.5</v>
      </c>
      <c r="H1937" s="64">
        <f t="shared" si="240"/>
        <v>43034</v>
      </c>
      <c r="I1937" s="70">
        <f t="shared" si="242"/>
        <v>6.6321702081554079E-2</v>
      </c>
      <c r="J1937" s="70">
        <f t="shared" si="243"/>
        <v>0.21506175412189288</v>
      </c>
      <c r="K1937" s="115">
        <f t="shared" si="244"/>
        <v>0</v>
      </c>
      <c r="L1937" s="129">
        <f t="shared" si="245"/>
        <v>-0.1487400520403388</v>
      </c>
    </row>
    <row r="1938" spans="1:12">
      <c r="A1938" s="80">
        <v>42670</v>
      </c>
      <c r="B1938" s="52">
        <v>181.64910939735279</v>
      </c>
      <c r="C1938" s="53">
        <v>11614.18</v>
      </c>
      <c r="D1938" s="54">
        <f t="shared" si="246"/>
        <v>43035</v>
      </c>
      <c r="E1938" s="53">
        <f t="shared" si="241"/>
        <v>193.69600018802871</v>
      </c>
      <c r="F1938" s="81">
        <f t="shared" si="247"/>
        <v>14082.21</v>
      </c>
      <c r="H1938" s="64">
        <f t="shared" si="240"/>
        <v>43035</v>
      </c>
      <c r="I1938" s="70">
        <f t="shared" si="242"/>
        <v>6.6319569804901501E-2</v>
      </c>
      <c r="J1938" s="70">
        <f t="shared" si="243"/>
        <v>0.21250144220254885</v>
      </c>
      <c r="K1938" s="115">
        <f t="shared" si="244"/>
        <v>0</v>
      </c>
      <c r="L1938" s="129">
        <f t="shared" si="245"/>
        <v>-0.14618187239764735</v>
      </c>
    </row>
    <row r="1939" spans="1:12">
      <c r="A1939" s="80">
        <v>42671</v>
      </c>
      <c r="B1939" s="52">
        <v>181.68344107902888</v>
      </c>
      <c r="C1939" s="53">
        <v>11644.89</v>
      </c>
      <c r="D1939" s="54">
        <f t="shared" si="246"/>
        <v>43035</v>
      </c>
      <c r="E1939" s="53">
        <f t="shared" si="241"/>
        <v>193.69600018802871</v>
      </c>
      <c r="F1939" s="81">
        <f t="shared" si="247"/>
        <v>14082.21</v>
      </c>
      <c r="H1939" s="64">
        <f t="shared" si="240"/>
        <v>43035</v>
      </c>
      <c r="I1939" s="70">
        <f t="shared" si="242"/>
        <v>6.6118073489012108E-2</v>
      </c>
      <c r="J1939" s="70">
        <f t="shared" si="243"/>
        <v>0.20930382339378051</v>
      </c>
      <c r="K1939" s="115">
        <f t="shared" si="244"/>
        <v>0</v>
      </c>
      <c r="L1939" s="129">
        <f t="shared" si="245"/>
        <v>-0.1431857499047684</v>
      </c>
    </row>
    <row r="1940" spans="1:12">
      <c r="A1940" s="80">
        <v>42673</v>
      </c>
      <c r="B1940" s="52">
        <v>181.74921048469949</v>
      </c>
      <c r="C1940" s="53">
        <v>11628.32</v>
      </c>
      <c r="D1940" s="54">
        <f t="shared" si="246"/>
        <v>43038</v>
      </c>
      <c r="E1940" s="53">
        <f t="shared" si="241"/>
        <v>193.79246079612236</v>
      </c>
      <c r="F1940" s="81">
        <f t="shared" si="247"/>
        <v>14137.62</v>
      </c>
      <c r="H1940" s="64">
        <f t="shared" si="240"/>
        <v>43038</v>
      </c>
      <c r="I1940" s="70">
        <f t="shared" si="242"/>
        <v>6.6263013078875055E-2</v>
      </c>
      <c r="J1940" s="70">
        <f t="shared" si="243"/>
        <v>0.2157921350633627</v>
      </c>
      <c r="K1940" s="115">
        <f t="shared" si="244"/>
        <v>0</v>
      </c>
      <c r="L1940" s="129">
        <f t="shared" si="245"/>
        <v>-0.14952912198448765</v>
      </c>
    </row>
    <row r="1941" spans="1:12">
      <c r="A1941" s="80">
        <v>42675</v>
      </c>
      <c r="B1941" s="52">
        <v>181.8168211909998</v>
      </c>
      <c r="C1941" s="53">
        <v>11631.33</v>
      </c>
      <c r="D1941" s="54">
        <f t="shared" si="246"/>
        <v>43040</v>
      </c>
      <c r="E1941" s="53">
        <f t="shared" si="241"/>
        <v>193.85738670636758</v>
      </c>
      <c r="F1941" s="81">
        <f t="shared" si="247"/>
        <v>14255.58</v>
      </c>
      <c r="H1941" s="64">
        <f t="shared" si="240"/>
        <v>43040</v>
      </c>
      <c r="I1941" s="70">
        <f t="shared" si="242"/>
        <v>6.6223605915533446E-2</v>
      </c>
      <c r="J1941" s="70">
        <f t="shared" si="243"/>
        <v>0.22561908225456584</v>
      </c>
      <c r="K1941" s="115">
        <f t="shared" si="244"/>
        <v>0</v>
      </c>
      <c r="L1941" s="129">
        <f t="shared" si="245"/>
        <v>-0.15939547633903239</v>
      </c>
    </row>
    <row r="1942" spans="1:12">
      <c r="A1942" s="80">
        <v>42676</v>
      </c>
      <c r="B1942" s="52">
        <v>181.84573006556917</v>
      </c>
      <c r="C1942" s="53">
        <v>11479.94</v>
      </c>
      <c r="D1942" s="54">
        <f t="shared" si="246"/>
        <v>43041</v>
      </c>
      <c r="E1942" s="53">
        <f t="shared" si="241"/>
        <v>193.89596432632214</v>
      </c>
      <c r="F1942" s="81">
        <f t="shared" si="247"/>
        <v>14232.79</v>
      </c>
      <c r="H1942" s="64">
        <f t="shared" ref="H1942:H2005" si="248">D1942</f>
        <v>43041</v>
      </c>
      <c r="I1942" s="70">
        <f t="shared" si="242"/>
        <v>6.6266248079665857E-2</v>
      </c>
      <c r="J1942" s="70">
        <f t="shared" si="243"/>
        <v>0.23979654945931772</v>
      </c>
      <c r="K1942" s="115">
        <f t="shared" si="244"/>
        <v>0</v>
      </c>
      <c r="L1942" s="129">
        <f t="shared" si="245"/>
        <v>-0.17353030137965186</v>
      </c>
    </row>
    <row r="1943" spans="1:12">
      <c r="A1943" s="80">
        <v>42677</v>
      </c>
      <c r="B1943" s="52">
        <v>181.88228105731233</v>
      </c>
      <c r="C1943" s="53">
        <v>11443.72</v>
      </c>
      <c r="D1943" s="54">
        <f t="shared" si="246"/>
        <v>43042</v>
      </c>
      <c r="E1943" s="53">
        <f t="shared" si="241"/>
        <v>193.93202897568685</v>
      </c>
      <c r="F1943" s="81">
        <f t="shared" si="247"/>
        <v>14274.97</v>
      </c>
      <c r="H1943" s="64">
        <f t="shared" si="248"/>
        <v>43042</v>
      </c>
      <c r="I1943" s="70">
        <f t="shared" si="242"/>
        <v>6.6250257300091597E-2</v>
      </c>
      <c r="J1943" s="70">
        <f t="shared" si="243"/>
        <v>0.24740643776674021</v>
      </c>
      <c r="K1943" s="115">
        <f t="shared" si="244"/>
        <v>0</v>
      </c>
      <c r="L1943" s="129">
        <f t="shared" si="245"/>
        <v>-0.18115618046664861</v>
      </c>
    </row>
    <row r="1944" spans="1:12">
      <c r="A1944" s="80">
        <v>42678</v>
      </c>
      <c r="B1944" s="52">
        <v>181.91574739702688</v>
      </c>
      <c r="C1944" s="53">
        <v>11374.71</v>
      </c>
      <c r="D1944" s="54">
        <f t="shared" si="246"/>
        <v>43042</v>
      </c>
      <c r="E1944" s="53">
        <f t="shared" si="241"/>
        <v>193.93202897568685</v>
      </c>
      <c r="F1944" s="81">
        <f t="shared" si="247"/>
        <v>14274.97</v>
      </c>
      <c r="H1944" s="64">
        <f t="shared" si="248"/>
        <v>43042</v>
      </c>
      <c r="I1944" s="70">
        <f t="shared" si="242"/>
        <v>6.6054103345076109E-2</v>
      </c>
      <c r="J1944" s="70">
        <f t="shared" si="243"/>
        <v>0.2549744125344735</v>
      </c>
      <c r="K1944" s="115">
        <f t="shared" si="244"/>
        <v>0</v>
      </c>
      <c r="L1944" s="129">
        <f t="shared" si="245"/>
        <v>-0.1889203091893974</v>
      </c>
    </row>
    <row r="1945" spans="1:12">
      <c r="A1945" s="80">
        <v>42681</v>
      </c>
      <c r="B1945" s="52">
        <v>182.04672673515276</v>
      </c>
      <c r="C1945" s="53">
        <v>11460.08</v>
      </c>
      <c r="D1945" s="54">
        <f t="shared" si="246"/>
        <v>43046</v>
      </c>
      <c r="E1945" s="53">
        <f t="shared" si="241"/>
        <v>194.05460907779118</v>
      </c>
      <c r="F1945" s="81">
        <f t="shared" si="247"/>
        <v>14135.23</v>
      </c>
      <c r="H1945" s="64">
        <f t="shared" si="248"/>
        <v>43046</v>
      </c>
      <c r="I1945" s="70">
        <f t="shared" si="242"/>
        <v>6.59604408054415E-2</v>
      </c>
      <c r="J1945" s="70">
        <f t="shared" si="243"/>
        <v>0.23343205283034663</v>
      </c>
      <c r="K1945" s="115">
        <f t="shared" si="244"/>
        <v>0</v>
      </c>
      <c r="L1945" s="129">
        <f t="shared" si="245"/>
        <v>-0.16747161202490513</v>
      </c>
    </row>
    <row r="1946" spans="1:12">
      <c r="A1946" s="80">
        <v>42682</v>
      </c>
      <c r="B1946" s="52">
        <v>182.07931309923833</v>
      </c>
      <c r="C1946" s="53">
        <v>11522.76</v>
      </c>
      <c r="D1946" s="54">
        <f t="shared" si="246"/>
        <v>43047</v>
      </c>
      <c r="E1946" s="53">
        <f t="shared" si="241"/>
        <v>194.08623997907085</v>
      </c>
      <c r="F1946" s="81">
        <f t="shared" si="247"/>
        <v>14071.02</v>
      </c>
      <c r="H1946" s="64">
        <f t="shared" si="248"/>
        <v>43047</v>
      </c>
      <c r="I1946" s="70">
        <f t="shared" si="242"/>
        <v>6.5943388490752985E-2</v>
      </c>
      <c r="J1946" s="70">
        <f t="shared" si="243"/>
        <v>0.22115014111202536</v>
      </c>
      <c r="K1946" s="115">
        <f t="shared" si="244"/>
        <v>0</v>
      </c>
      <c r="L1946" s="129">
        <f t="shared" si="245"/>
        <v>-0.15520675262127237</v>
      </c>
    </row>
    <row r="1947" spans="1:12">
      <c r="A1947" s="80">
        <v>42683</v>
      </c>
      <c r="B1947" s="52">
        <v>182.12374045163452</v>
      </c>
      <c r="C1947" s="53">
        <v>11372.35</v>
      </c>
      <c r="D1947" s="54">
        <f t="shared" si="246"/>
        <v>43048</v>
      </c>
      <c r="E1947" s="53">
        <f t="shared" si="241"/>
        <v>194.12001098482719</v>
      </c>
      <c r="F1947" s="81">
        <f t="shared" si="247"/>
        <v>14078.98</v>
      </c>
      <c r="H1947" s="64">
        <f t="shared" si="248"/>
        <v>43048</v>
      </c>
      <c r="I1947" s="70">
        <f t="shared" si="242"/>
        <v>6.5868790655430498E-2</v>
      </c>
      <c r="J1947" s="70">
        <f t="shared" si="243"/>
        <v>0.23800094087853418</v>
      </c>
      <c r="K1947" s="115">
        <f t="shared" si="244"/>
        <v>0</v>
      </c>
      <c r="L1947" s="129">
        <f t="shared" si="245"/>
        <v>-0.17213215022310369</v>
      </c>
    </row>
    <row r="1948" spans="1:12">
      <c r="A1948" s="80">
        <v>42684</v>
      </c>
      <c r="B1948" s="52">
        <v>182.16362555079343</v>
      </c>
      <c r="C1948" s="53">
        <v>11498.79</v>
      </c>
      <c r="D1948" s="54">
        <f t="shared" si="246"/>
        <v>43049</v>
      </c>
      <c r="E1948" s="53">
        <f t="shared" si="241"/>
        <v>194.15262314667262</v>
      </c>
      <c r="F1948" s="81">
        <f t="shared" si="247"/>
        <v>14096.45</v>
      </c>
      <c r="H1948" s="64">
        <f t="shared" si="248"/>
        <v>43049</v>
      </c>
      <c r="I1948" s="70">
        <f t="shared" si="242"/>
        <v>6.5814443249188948E-2</v>
      </c>
      <c r="J1948" s="70">
        <f t="shared" si="243"/>
        <v>0.22590724763214221</v>
      </c>
      <c r="K1948" s="115">
        <f t="shared" si="244"/>
        <v>0</v>
      </c>
      <c r="L1948" s="129">
        <f t="shared" si="245"/>
        <v>-0.16009280438295326</v>
      </c>
    </row>
    <row r="1949" spans="1:12">
      <c r="A1949" s="80">
        <v>42685</v>
      </c>
      <c r="B1949" s="52">
        <v>182.19167874912824</v>
      </c>
      <c r="C1949" s="53">
        <v>11189.3</v>
      </c>
      <c r="D1949" s="54">
        <f t="shared" si="246"/>
        <v>43049</v>
      </c>
      <c r="E1949" s="53">
        <f t="shared" si="241"/>
        <v>194.15262314667262</v>
      </c>
      <c r="F1949" s="81">
        <f t="shared" si="247"/>
        <v>14096.45</v>
      </c>
      <c r="H1949" s="64">
        <f t="shared" si="248"/>
        <v>43049</v>
      </c>
      <c r="I1949" s="70">
        <f t="shared" si="242"/>
        <v>6.5650333097891922E-2</v>
      </c>
      <c r="J1949" s="70">
        <f t="shared" si="243"/>
        <v>0.25981518057429875</v>
      </c>
      <c r="K1949" s="115">
        <f t="shared" si="244"/>
        <v>0</v>
      </c>
      <c r="L1949" s="129">
        <f t="shared" si="245"/>
        <v>-0.19416484747640683</v>
      </c>
    </row>
    <row r="1950" spans="1:12">
      <c r="A1950" s="80">
        <v>42689</v>
      </c>
      <c r="B1950" s="52">
        <v>182.39791972947225</v>
      </c>
      <c r="C1950" s="53">
        <v>10935.99</v>
      </c>
      <c r="D1950" s="54">
        <f t="shared" si="246"/>
        <v>43054</v>
      </c>
      <c r="E1950" s="53">
        <f t="shared" si="241"/>
        <v>194.33206449511883</v>
      </c>
      <c r="F1950" s="81">
        <f t="shared" si="247"/>
        <v>13818.25</v>
      </c>
      <c r="H1950" s="64">
        <f t="shared" si="248"/>
        <v>43054</v>
      </c>
      <c r="I1950" s="70">
        <f t="shared" si="242"/>
        <v>6.5429171469427949E-2</v>
      </c>
      <c r="J1950" s="70">
        <f t="shared" si="243"/>
        <v>0.2635573002535665</v>
      </c>
      <c r="K1950" s="115">
        <f t="shared" si="244"/>
        <v>0</v>
      </c>
      <c r="L1950" s="129">
        <f t="shared" si="245"/>
        <v>-0.19812812878413855</v>
      </c>
    </row>
    <row r="1951" spans="1:12">
      <c r="A1951" s="80">
        <v>42690</v>
      </c>
      <c r="B1951" s="52">
        <v>182.4453431886019</v>
      </c>
      <c r="C1951" s="53">
        <v>10940.23</v>
      </c>
      <c r="D1951" s="54">
        <f t="shared" si="246"/>
        <v>43055</v>
      </c>
      <c r="E1951" s="53">
        <f t="shared" si="241"/>
        <v>194.36063130859958</v>
      </c>
      <c r="F1951" s="81">
        <f t="shared" si="247"/>
        <v>13950.33</v>
      </c>
      <c r="H1951" s="64">
        <f t="shared" si="248"/>
        <v>43055</v>
      </c>
      <c r="I1951" s="70">
        <f t="shared" si="242"/>
        <v>6.5308809267224266E-2</v>
      </c>
      <c r="J1951" s="70">
        <f t="shared" si="243"/>
        <v>0.27514046779638091</v>
      </c>
      <c r="K1951" s="115">
        <f t="shared" si="244"/>
        <v>0</v>
      </c>
      <c r="L1951" s="129">
        <f t="shared" si="245"/>
        <v>-0.20983165852915664</v>
      </c>
    </row>
    <row r="1952" spans="1:12">
      <c r="A1952" s="80">
        <v>42691</v>
      </c>
      <c r="B1952" s="52">
        <v>182.4727099900802</v>
      </c>
      <c r="C1952" s="53">
        <v>10897.55</v>
      </c>
      <c r="D1952" s="54">
        <f t="shared" si="246"/>
        <v>43056</v>
      </c>
      <c r="E1952" s="53">
        <f t="shared" si="241"/>
        <v>194.39445005844726</v>
      </c>
      <c r="F1952" s="81">
        <f t="shared" si="247"/>
        <v>14044.32</v>
      </c>
      <c r="H1952" s="64">
        <f t="shared" si="248"/>
        <v>43056</v>
      </c>
      <c r="I1952" s="70">
        <f t="shared" si="242"/>
        <v>6.5334372844110034E-2</v>
      </c>
      <c r="J1952" s="70">
        <f t="shared" si="243"/>
        <v>0.28875940004863487</v>
      </c>
      <c r="K1952" s="115">
        <f t="shared" si="244"/>
        <v>0</v>
      </c>
      <c r="L1952" s="129">
        <f t="shared" si="245"/>
        <v>-0.22342502720452484</v>
      </c>
    </row>
    <row r="1953" spans="1:12">
      <c r="A1953" s="80">
        <v>42692</v>
      </c>
      <c r="B1953" s="52">
        <v>182.50902205936825</v>
      </c>
      <c r="C1953" s="53">
        <v>10889.64</v>
      </c>
      <c r="D1953" s="54">
        <f t="shared" si="246"/>
        <v>43056</v>
      </c>
      <c r="E1953" s="53">
        <f t="shared" si="241"/>
        <v>194.39445005844726</v>
      </c>
      <c r="F1953" s="81">
        <f t="shared" si="247"/>
        <v>14044.32</v>
      </c>
      <c r="H1953" s="64">
        <f t="shared" si="248"/>
        <v>43056</v>
      </c>
      <c r="I1953" s="70">
        <f t="shared" si="242"/>
        <v>6.5122413483826636E-2</v>
      </c>
      <c r="J1953" s="70">
        <f t="shared" si="243"/>
        <v>0.28969552712486357</v>
      </c>
      <c r="K1953" s="115">
        <f t="shared" si="244"/>
        <v>0</v>
      </c>
      <c r="L1953" s="129">
        <f t="shared" si="245"/>
        <v>-0.22457311364103694</v>
      </c>
    </row>
    <row r="1954" spans="1:12">
      <c r="A1954" s="80">
        <v>42695</v>
      </c>
      <c r="B1954" s="52">
        <v>182.63112059512596</v>
      </c>
      <c r="C1954" s="53">
        <v>10694.09</v>
      </c>
      <c r="D1954" s="54">
        <f t="shared" si="246"/>
        <v>43060</v>
      </c>
      <c r="E1954" s="53">
        <f t="shared" si="241"/>
        <v>194.53443253073965</v>
      </c>
      <c r="F1954" s="81">
        <f t="shared" si="247"/>
        <v>14103.64</v>
      </c>
      <c r="H1954" s="64">
        <f t="shared" si="248"/>
        <v>43060</v>
      </c>
      <c r="I1954" s="70">
        <f t="shared" si="242"/>
        <v>6.5176799533536611E-2</v>
      </c>
      <c r="J1954" s="70">
        <f t="shared" si="243"/>
        <v>0.31882563172743072</v>
      </c>
      <c r="K1954" s="115">
        <f t="shared" si="244"/>
        <v>0</v>
      </c>
      <c r="L1954" s="129">
        <f t="shared" si="245"/>
        <v>-0.25364883219389411</v>
      </c>
    </row>
    <row r="1955" spans="1:12">
      <c r="A1955" s="80">
        <v>42696</v>
      </c>
      <c r="B1955" s="52">
        <v>182.66673366364199</v>
      </c>
      <c r="C1955" s="53">
        <v>10792.82</v>
      </c>
      <c r="D1955" s="54">
        <f t="shared" si="246"/>
        <v>43061</v>
      </c>
      <c r="E1955" s="53">
        <f t="shared" si="241"/>
        <v>194.56847605643253</v>
      </c>
      <c r="F1955" s="81">
        <f t="shared" si="247"/>
        <v>14124.68</v>
      </c>
      <c r="H1955" s="64">
        <f t="shared" si="248"/>
        <v>43061</v>
      </c>
      <c r="I1955" s="70">
        <f t="shared" si="242"/>
        <v>6.5155500150925638E-2</v>
      </c>
      <c r="J1955" s="70">
        <f t="shared" si="243"/>
        <v>0.30871079106294741</v>
      </c>
      <c r="K1955" s="115">
        <f t="shared" si="244"/>
        <v>0</v>
      </c>
      <c r="L1955" s="129">
        <f t="shared" si="245"/>
        <v>-0.24355529091202177</v>
      </c>
    </row>
    <row r="1956" spans="1:12">
      <c r="A1956" s="80">
        <v>42697</v>
      </c>
      <c r="B1956" s="52">
        <v>182.70819901218363</v>
      </c>
      <c r="C1956" s="53">
        <v>10834.59</v>
      </c>
      <c r="D1956" s="54">
        <f t="shared" si="246"/>
        <v>43062</v>
      </c>
      <c r="E1956" s="53">
        <f t="shared" si="241"/>
        <v>194.60272010821845</v>
      </c>
      <c r="F1956" s="81">
        <f t="shared" si="247"/>
        <v>14133.47</v>
      </c>
      <c r="H1956" s="64">
        <f t="shared" si="248"/>
        <v>43062</v>
      </c>
      <c r="I1956" s="70">
        <f t="shared" si="242"/>
        <v>6.5101189548924632E-2</v>
      </c>
      <c r="J1956" s="70">
        <f t="shared" si="243"/>
        <v>0.30447668070503808</v>
      </c>
      <c r="K1956" s="115">
        <f t="shared" si="244"/>
        <v>0</v>
      </c>
      <c r="L1956" s="129">
        <f t="shared" si="245"/>
        <v>-0.23937549115611345</v>
      </c>
    </row>
    <row r="1957" spans="1:12">
      <c r="A1957" s="80">
        <v>42698</v>
      </c>
      <c r="B1957" s="52">
        <v>182.75625126852381</v>
      </c>
      <c r="C1957" s="53">
        <v>10743.28</v>
      </c>
      <c r="D1957" s="54">
        <f t="shared" si="246"/>
        <v>43063</v>
      </c>
      <c r="E1957" s="53">
        <f t="shared" si="241"/>
        <v>194.63580257063686</v>
      </c>
      <c r="F1957" s="81">
        <f t="shared" si="247"/>
        <v>14189.41</v>
      </c>
      <c r="H1957" s="64">
        <f t="shared" si="248"/>
        <v>43063</v>
      </c>
      <c r="I1957" s="70">
        <f t="shared" si="242"/>
        <v>6.5002161182757145E-2</v>
      </c>
      <c r="J1957" s="70">
        <f t="shared" si="243"/>
        <v>0.32077075157679946</v>
      </c>
      <c r="K1957" s="115">
        <f t="shared" si="244"/>
        <v>0</v>
      </c>
      <c r="L1957" s="129">
        <f t="shared" si="245"/>
        <v>-0.25576859039404232</v>
      </c>
    </row>
    <row r="1958" spans="1:12">
      <c r="A1958" s="80">
        <v>42699</v>
      </c>
      <c r="B1958" s="52">
        <v>182.7741613811481</v>
      </c>
      <c r="C1958" s="53">
        <v>10943.99</v>
      </c>
      <c r="D1958" s="54">
        <f t="shared" si="246"/>
        <v>43063</v>
      </c>
      <c r="E1958" s="53">
        <f t="shared" si="241"/>
        <v>194.63580257063686</v>
      </c>
      <c r="F1958" s="81">
        <f t="shared" si="247"/>
        <v>14189.41</v>
      </c>
      <c r="H1958" s="64">
        <f t="shared" si="248"/>
        <v>43063</v>
      </c>
      <c r="I1958" s="70">
        <f t="shared" si="242"/>
        <v>6.4897801198239735E-2</v>
      </c>
      <c r="J1958" s="70">
        <f t="shared" si="243"/>
        <v>0.29654815108566446</v>
      </c>
      <c r="K1958" s="115">
        <f t="shared" si="244"/>
        <v>0</v>
      </c>
      <c r="L1958" s="129">
        <f t="shared" si="245"/>
        <v>-0.23165034988742472</v>
      </c>
    </row>
    <row r="1959" spans="1:12">
      <c r="A1959" s="80">
        <v>42702</v>
      </c>
      <c r="B1959" s="52">
        <v>182.79390099057727</v>
      </c>
      <c r="C1959" s="53">
        <v>10960.97</v>
      </c>
      <c r="D1959" s="54">
        <f t="shared" si="246"/>
        <v>43067</v>
      </c>
      <c r="E1959" s="53">
        <f t="shared" si="241"/>
        <v>194.76875599650944</v>
      </c>
      <c r="F1959" s="81">
        <f t="shared" si="247"/>
        <v>14162.79</v>
      </c>
      <c r="H1959" s="64">
        <f t="shared" si="248"/>
        <v>43067</v>
      </c>
      <c r="I1959" s="70">
        <f t="shared" si="242"/>
        <v>6.5510145256703289E-2</v>
      </c>
      <c r="J1959" s="70">
        <f t="shared" si="243"/>
        <v>0.29211100842352478</v>
      </c>
      <c r="K1959" s="115">
        <f t="shared" si="244"/>
        <v>0</v>
      </c>
      <c r="L1959" s="129">
        <f t="shared" si="245"/>
        <v>-0.22660086316682149</v>
      </c>
    </row>
    <row r="1960" spans="1:12">
      <c r="A1960" s="80">
        <v>42703</v>
      </c>
      <c r="B1960" s="52">
        <v>182.82918021346848</v>
      </c>
      <c r="C1960" s="53">
        <v>10981.54</v>
      </c>
      <c r="D1960" s="54">
        <f t="shared" si="246"/>
        <v>43068</v>
      </c>
      <c r="E1960" s="53">
        <f t="shared" si="241"/>
        <v>194.80225622254085</v>
      </c>
      <c r="F1960" s="81">
        <f t="shared" si="247"/>
        <v>14150.6</v>
      </c>
      <c r="H1960" s="64">
        <f t="shared" si="248"/>
        <v>43068</v>
      </c>
      <c r="I1960" s="70">
        <f t="shared" si="242"/>
        <v>6.5487773861332199E-2</v>
      </c>
      <c r="J1960" s="70">
        <f t="shared" si="243"/>
        <v>0.28858065444373016</v>
      </c>
      <c r="K1960" s="115">
        <f t="shared" si="244"/>
        <v>0</v>
      </c>
      <c r="L1960" s="129">
        <f t="shared" si="245"/>
        <v>-0.22309288058239796</v>
      </c>
    </row>
    <row r="1961" spans="1:12">
      <c r="A1961" s="80">
        <v>42704</v>
      </c>
      <c r="B1961" s="52">
        <v>182.86135814918603</v>
      </c>
      <c r="C1961" s="53">
        <v>11092.59</v>
      </c>
      <c r="D1961" s="54">
        <f t="shared" si="246"/>
        <v>43069</v>
      </c>
      <c r="E1961" s="53">
        <f t="shared" si="241"/>
        <v>194.83673622189227</v>
      </c>
      <c r="F1961" s="81">
        <f t="shared" si="247"/>
        <v>13966.58</v>
      </c>
      <c r="H1961" s="64">
        <f t="shared" si="248"/>
        <v>43069</v>
      </c>
      <c r="I1961" s="70">
        <f t="shared" si="242"/>
        <v>6.5488839161613521E-2</v>
      </c>
      <c r="J1961" s="70">
        <f t="shared" si="243"/>
        <v>0.25909097875248244</v>
      </c>
      <c r="K1961" s="115">
        <f t="shared" si="244"/>
        <v>0</v>
      </c>
      <c r="L1961" s="129">
        <f t="shared" si="245"/>
        <v>-0.19360213959086892</v>
      </c>
    </row>
    <row r="1962" spans="1:12">
      <c r="A1962" s="80">
        <v>42705</v>
      </c>
      <c r="B1962" s="52">
        <v>182.86062670375344</v>
      </c>
      <c r="C1962" s="53">
        <v>11050</v>
      </c>
      <c r="D1962" s="54">
        <f t="shared" si="246"/>
        <v>43070</v>
      </c>
      <c r="E1962" s="53">
        <f t="shared" si="241"/>
        <v>194.87044297725865</v>
      </c>
      <c r="F1962" s="81">
        <f t="shared" si="247"/>
        <v>13823.52</v>
      </c>
      <c r="H1962" s="64">
        <f t="shared" si="248"/>
        <v>43070</v>
      </c>
      <c r="I1962" s="70">
        <f t="shared" si="242"/>
        <v>6.5677431440514189E-2</v>
      </c>
      <c r="J1962" s="70">
        <f t="shared" si="243"/>
        <v>0.25099728506787344</v>
      </c>
      <c r="K1962" s="115">
        <f t="shared" si="244"/>
        <v>0</v>
      </c>
      <c r="L1962" s="129">
        <f t="shared" si="245"/>
        <v>-0.18531985362735925</v>
      </c>
    </row>
    <row r="1963" spans="1:12">
      <c r="A1963" s="80">
        <v>42706</v>
      </c>
      <c r="B1963" s="52">
        <v>182.87799846329028</v>
      </c>
      <c r="C1963" s="53">
        <v>10906.86</v>
      </c>
      <c r="D1963" s="54">
        <f t="shared" si="246"/>
        <v>43070</v>
      </c>
      <c r="E1963" s="53">
        <f t="shared" si="241"/>
        <v>194.87044297725865</v>
      </c>
      <c r="F1963" s="81">
        <f t="shared" si="247"/>
        <v>13823.52</v>
      </c>
      <c r="H1963" s="64">
        <f t="shared" si="248"/>
        <v>43070</v>
      </c>
      <c r="I1963" s="70">
        <f t="shared" si="242"/>
        <v>6.5576201701352588E-2</v>
      </c>
      <c r="J1963" s="70">
        <f t="shared" si="243"/>
        <v>0.26741518640562001</v>
      </c>
      <c r="K1963" s="115">
        <f t="shared" si="244"/>
        <v>0</v>
      </c>
      <c r="L1963" s="129">
        <f t="shared" si="245"/>
        <v>-0.20183898470426742</v>
      </c>
    </row>
    <row r="1964" spans="1:12">
      <c r="A1964" s="80">
        <v>42709</v>
      </c>
      <c r="B1964" s="52">
        <v>182.98004438643281</v>
      </c>
      <c r="C1964" s="53">
        <v>10963.49</v>
      </c>
      <c r="D1964" s="54">
        <f t="shared" si="246"/>
        <v>43074</v>
      </c>
      <c r="E1964" s="53">
        <f t="shared" si="241"/>
        <v>195.00316694000691</v>
      </c>
      <c r="F1964" s="81">
        <f t="shared" si="247"/>
        <v>13818.67</v>
      </c>
      <c r="H1964" s="64">
        <f t="shared" si="248"/>
        <v>43074</v>
      </c>
      <c r="I1964" s="70">
        <f t="shared" si="242"/>
        <v>6.5707288430768118E-2</v>
      </c>
      <c r="J1964" s="70">
        <f t="shared" si="243"/>
        <v>0.26042619640278786</v>
      </c>
      <c r="K1964" s="115">
        <f t="shared" si="244"/>
        <v>0</v>
      </c>
      <c r="L1964" s="129">
        <f t="shared" si="245"/>
        <v>-0.19471890797201974</v>
      </c>
    </row>
    <row r="1965" spans="1:12">
      <c r="A1965" s="80">
        <v>42710</v>
      </c>
      <c r="B1965" s="52">
        <v>183.01609145517693</v>
      </c>
      <c r="C1965" s="53">
        <v>10982.89</v>
      </c>
      <c r="D1965" s="54">
        <f t="shared" si="246"/>
        <v>43075</v>
      </c>
      <c r="E1965" s="53">
        <f t="shared" si="241"/>
        <v>195.03748749738833</v>
      </c>
      <c r="F1965" s="81">
        <f t="shared" si="247"/>
        <v>13717.36</v>
      </c>
      <c r="H1965" s="64">
        <f t="shared" si="248"/>
        <v>43075</v>
      </c>
      <c r="I1965" s="70">
        <f t="shared" si="242"/>
        <v>6.5684912985673582E-2</v>
      </c>
      <c r="J1965" s="70">
        <f t="shared" si="243"/>
        <v>0.24897545181641645</v>
      </c>
      <c r="K1965" s="115">
        <f t="shared" si="244"/>
        <v>0</v>
      </c>
      <c r="L1965" s="129">
        <f t="shared" si="245"/>
        <v>-0.18329053883074287</v>
      </c>
    </row>
    <row r="1966" spans="1:12">
      <c r="A1966" s="80">
        <v>42711</v>
      </c>
      <c r="B1966" s="52">
        <v>183.01005192415892</v>
      </c>
      <c r="C1966" s="53">
        <v>10927.43</v>
      </c>
      <c r="D1966" s="54">
        <f t="shared" si="246"/>
        <v>43076</v>
      </c>
      <c r="E1966" s="53">
        <f t="shared" si="241"/>
        <v>195.07142402021285</v>
      </c>
      <c r="F1966" s="81">
        <f t="shared" si="247"/>
        <v>13884.82</v>
      </c>
      <c r="H1966" s="64">
        <f t="shared" si="248"/>
        <v>43076</v>
      </c>
      <c r="I1966" s="70">
        <f t="shared" si="242"/>
        <v>6.5905517042595507E-2</v>
      </c>
      <c r="J1966" s="70">
        <f t="shared" si="243"/>
        <v>0.27063911642536254</v>
      </c>
      <c r="K1966" s="115">
        <f t="shared" si="244"/>
        <v>0</v>
      </c>
      <c r="L1966" s="129">
        <f t="shared" si="245"/>
        <v>-0.20473359938276703</v>
      </c>
    </row>
    <row r="1967" spans="1:12">
      <c r="A1967" s="80">
        <v>42712</v>
      </c>
      <c r="B1967" s="52">
        <v>183.03695440179175</v>
      </c>
      <c r="C1967" s="53">
        <v>11122.75</v>
      </c>
      <c r="D1967" s="54">
        <f t="shared" si="246"/>
        <v>43077</v>
      </c>
      <c r="E1967" s="53">
        <f t="shared" si="241"/>
        <v>195.1065368765365</v>
      </c>
      <c r="F1967" s="81">
        <f t="shared" si="247"/>
        <v>14019.95</v>
      </c>
      <c r="H1967" s="64">
        <f t="shared" si="248"/>
        <v>43077</v>
      </c>
      <c r="I1967" s="70">
        <f t="shared" si="242"/>
        <v>6.594068675471032E-2</v>
      </c>
      <c r="J1967" s="70">
        <f t="shared" si="243"/>
        <v>0.2604751522779889</v>
      </c>
      <c r="K1967" s="115">
        <f t="shared" si="244"/>
        <v>0</v>
      </c>
      <c r="L1967" s="129">
        <f t="shared" si="245"/>
        <v>-0.19453446552327858</v>
      </c>
    </row>
    <row r="1968" spans="1:12">
      <c r="A1968" s="80">
        <v>42713</v>
      </c>
      <c r="B1968" s="52">
        <v>183.07337875571773</v>
      </c>
      <c r="C1968" s="53">
        <v>11142.82</v>
      </c>
      <c r="D1968" s="54">
        <f t="shared" si="246"/>
        <v>43077</v>
      </c>
      <c r="E1968" s="53">
        <f t="shared" si="241"/>
        <v>195.1065368765365</v>
      </c>
      <c r="F1968" s="81">
        <f t="shared" si="247"/>
        <v>14019.95</v>
      </c>
      <c r="H1968" s="64">
        <f t="shared" si="248"/>
        <v>43077</v>
      </c>
      <c r="I1968" s="70">
        <f t="shared" si="242"/>
        <v>6.5728606761964459E-2</v>
      </c>
      <c r="J1968" s="70">
        <f t="shared" si="243"/>
        <v>0.25820483504175784</v>
      </c>
      <c r="K1968" s="115">
        <f t="shared" si="244"/>
        <v>0</v>
      </c>
      <c r="L1968" s="129">
        <f t="shared" si="245"/>
        <v>-0.19247622827979338</v>
      </c>
    </row>
    <row r="1969" spans="1:12">
      <c r="A1969" s="80">
        <v>42716</v>
      </c>
      <c r="B1969" s="52">
        <v>183.17059071983704</v>
      </c>
      <c r="C1969" s="53">
        <v>11020.15</v>
      </c>
      <c r="D1969" s="54">
        <f t="shared" si="246"/>
        <v>43081</v>
      </c>
      <c r="E1969" s="53">
        <f t="shared" si="241"/>
        <v>195.23805416292433</v>
      </c>
      <c r="F1969" s="81">
        <f t="shared" si="247"/>
        <v>13985.11</v>
      </c>
      <c r="H1969" s="64">
        <f t="shared" si="248"/>
        <v>43081</v>
      </c>
      <c r="I1969" s="70">
        <f t="shared" si="242"/>
        <v>6.5881009586002293E-2</v>
      </c>
      <c r="J1969" s="70">
        <f t="shared" si="243"/>
        <v>0.26904896938789413</v>
      </c>
      <c r="K1969" s="115">
        <f t="shared" si="244"/>
        <v>0</v>
      </c>
      <c r="L1969" s="129">
        <f t="shared" si="245"/>
        <v>-0.20316795980189184</v>
      </c>
    </row>
    <row r="1970" spans="1:12">
      <c r="A1970" s="80">
        <v>42717</v>
      </c>
      <c r="B1970" s="52">
        <v>183.20832386152532</v>
      </c>
      <c r="C1970" s="53">
        <v>11088.99</v>
      </c>
      <c r="D1970" s="54">
        <f t="shared" si="246"/>
        <v>43082</v>
      </c>
      <c r="E1970" s="53">
        <f t="shared" si="241"/>
        <v>195.27104939407789</v>
      </c>
      <c r="F1970" s="81">
        <f t="shared" si="247"/>
        <v>13920.69</v>
      </c>
      <c r="H1970" s="64">
        <f t="shared" si="248"/>
        <v>43082</v>
      </c>
      <c r="I1970" s="70">
        <f t="shared" si="242"/>
        <v>6.5841580111119624E-2</v>
      </c>
      <c r="J1970" s="70">
        <f t="shared" si="243"/>
        <v>0.25536139900928756</v>
      </c>
      <c r="K1970" s="115">
        <f t="shared" si="244"/>
        <v>0</v>
      </c>
      <c r="L1970" s="129">
        <f t="shared" si="245"/>
        <v>-0.18951981889816794</v>
      </c>
    </row>
    <row r="1971" spans="1:12">
      <c r="A1971" s="80">
        <v>42718</v>
      </c>
      <c r="B1971" s="52">
        <v>183.24551515126919</v>
      </c>
      <c r="C1971" s="53">
        <v>11035.88</v>
      </c>
      <c r="D1971" s="54">
        <f t="shared" si="246"/>
        <v>43083</v>
      </c>
      <c r="E1971" s="53">
        <f t="shared" si="241"/>
        <v>195.30502655667243</v>
      </c>
      <c r="F1971" s="81">
        <f t="shared" si="247"/>
        <v>14001.49</v>
      </c>
      <c r="H1971" s="64">
        <f t="shared" si="248"/>
        <v>43083</v>
      </c>
      <c r="I1971" s="70">
        <f t="shared" si="242"/>
        <v>6.5810676978632188E-2</v>
      </c>
      <c r="J1971" s="70">
        <f t="shared" si="243"/>
        <v>0.26872437902550605</v>
      </c>
      <c r="K1971" s="115">
        <f t="shared" si="244"/>
        <v>0</v>
      </c>
      <c r="L1971" s="129">
        <f t="shared" si="245"/>
        <v>-0.20291370204687387</v>
      </c>
    </row>
    <row r="1972" spans="1:12">
      <c r="A1972" s="80">
        <v>42719</v>
      </c>
      <c r="B1972" s="52">
        <v>183.27794960745098</v>
      </c>
      <c r="C1972" s="53">
        <v>10997.01</v>
      </c>
      <c r="D1972" s="54">
        <f t="shared" si="246"/>
        <v>43084</v>
      </c>
      <c r="E1972" s="53">
        <f t="shared" si="241"/>
        <v>195.33881432626674</v>
      </c>
      <c r="F1972" s="81">
        <f t="shared" si="247"/>
        <v>14112.3</v>
      </c>
      <c r="H1972" s="64">
        <f t="shared" si="248"/>
        <v>43084</v>
      </c>
      <c r="I1972" s="70">
        <f t="shared" si="242"/>
        <v>6.5806414490384713E-2</v>
      </c>
      <c r="J1972" s="70">
        <f t="shared" si="243"/>
        <v>0.28328518388180046</v>
      </c>
      <c r="K1972" s="115">
        <f t="shared" si="244"/>
        <v>0</v>
      </c>
      <c r="L1972" s="129">
        <f t="shared" si="245"/>
        <v>-0.21747876939141575</v>
      </c>
    </row>
    <row r="1973" spans="1:12">
      <c r="A1973" s="80">
        <v>42720</v>
      </c>
      <c r="B1973" s="52">
        <v>183.3058078557913</v>
      </c>
      <c r="C1973" s="53">
        <v>10977.91</v>
      </c>
      <c r="D1973" s="54">
        <f t="shared" si="246"/>
        <v>43084</v>
      </c>
      <c r="E1973" s="53">
        <f t="shared" si="241"/>
        <v>195.33881432626674</v>
      </c>
      <c r="F1973" s="81">
        <f t="shared" si="247"/>
        <v>14112.3</v>
      </c>
      <c r="H1973" s="64">
        <f t="shared" si="248"/>
        <v>43084</v>
      </c>
      <c r="I1973" s="70">
        <f t="shared" si="242"/>
        <v>6.5644436536031359E-2</v>
      </c>
      <c r="J1973" s="70">
        <f t="shared" si="243"/>
        <v>0.28551791734492271</v>
      </c>
      <c r="K1973" s="115">
        <f t="shared" si="244"/>
        <v>0</v>
      </c>
      <c r="L1973" s="129">
        <f t="shared" si="245"/>
        <v>-0.21987348080889135</v>
      </c>
    </row>
    <row r="1974" spans="1:12">
      <c r="A1974" s="80">
        <v>42723</v>
      </c>
      <c r="B1974" s="52">
        <v>183.3987439003742</v>
      </c>
      <c r="C1974" s="53">
        <v>10930.55</v>
      </c>
      <c r="D1974" s="54">
        <f t="shared" si="246"/>
        <v>43088</v>
      </c>
      <c r="E1974" s="53">
        <f t="shared" si="241"/>
        <v>195.44626286328815</v>
      </c>
      <c r="F1974" s="81">
        <f t="shared" si="247"/>
        <v>14289.76</v>
      </c>
      <c r="H1974" s="64">
        <f t="shared" si="248"/>
        <v>43088</v>
      </c>
      <c r="I1974" s="70">
        <f t="shared" si="242"/>
        <v>6.5690302488976782E-2</v>
      </c>
      <c r="J1974" s="70">
        <f t="shared" si="243"/>
        <v>0.3073230532772826</v>
      </c>
      <c r="K1974" s="115">
        <f t="shared" si="244"/>
        <v>0</v>
      </c>
      <c r="L1974" s="129">
        <f t="shared" si="245"/>
        <v>-0.24163275078830582</v>
      </c>
    </row>
    <row r="1975" spans="1:12">
      <c r="A1975" s="80">
        <v>42724</v>
      </c>
      <c r="B1975" s="52">
        <v>183.43047188306895</v>
      </c>
      <c r="C1975" s="53">
        <v>10900.96</v>
      </c>
      <c r="D1975" s="54">
        <f t="shared" si="246"/>
        <v>43089</v>
      </c>
      <c r="E1975" s="53">
        <f t="shared" si="241"/>
        <v>195.46189856431724</v>
      </c>
      <c r="F1975" s="81">
        <f t="shared" si="247"/>
        <v>14263.81</v>
      </c>
      <c r="H1975" s="64">
        <f t="shared" si="248"/>
        <v>43089</v>
      </c>
      <c r="I1975" s="70">
        <f t="shared" si="242"/>
        <v>6.559121043377103E-2</v>
      </c>
      <c r="J1975" s="70">
        <f t="shared" si="243"/>
        <v>0.30849117875856802</v>
      </c>
      <c r="K1975" s="115">
        <f t="shared" si="244"/>
        <v>0</v>
      </c>
      <c r="L1975" s="129">
        <f t="shared" si="245"/>
        <v>-0.24289996832479699</v>
      </c>
    </row>
    <row r="1976" spans="1:12">
      <c r="A1976" s="80">
        <v>42725</v>
      </c>
      <c r="B1976" s="52">
        <v>183.46330593753601</v>
      </c>
      <c r="C1976" s="53">
        <v>10872.49</v>
      </c>
      <c r="D1976" s="54">
        <f t="shared" si="246"/>
        <v>43090</v>
      </c>
      <c r="E1976" s="53">
        <f t="shared" si="241"/>
        <v>195.49649532036315</v>
      </c>
      <c r="F1976" s="81">
        <f t="shared" si="247"/>
        <v>14258.49</v>
      </c>
      <c r="H1976" s="64">
        <f t="shared" si="248"/>
        <v>43090</v>
      </c>
      <c r="I1976" s="70">
        <f t="shared" si="242"/>
        <v>6.5589079632763836E-2</v>
      </c>
      <c r="J1976" s="70">
        <f t="shared" si="243"/>
        <v>0.31142820089970202</v>
      </c>
      <c r="K1976" s="115">
        <f t="shared" si="244"/>
        <v>0</v>
      </c>
      <c r="L1976" s="129">
        <f t="shared" si="245"/>
        <v>-0.24583912126693819</v>
      </c>
    </row>
    <row r="1977" spans="1:12">
      <c r="A1977" s="80">
        <v>42726</v>
      </c>
      <c r="B1977" s="52">
        <v>183.49284352979197</v>
      </c>
      <c r="C1977" s="53">
        <v>10761.65</v>
      </c>
      <c r="D1977" s="54">
        <f t="shared" si="246"/>
        <v>43091</v>
      </c>
      <c r="E1977" s="53">
        <f t="shared" si="241"/>
        <v>195.52836124910036</v>
      </c>
      <c r="F1977" s="81">
        <f t="shared" si="247"/>
        <v>14330.49</v>
      </c>
      <c r="H1977" s="64">
        <f t="shared" si="248"/>
        <v>43091</v>
      </c>
      <c r="I1977" s="70">
        <f t="shared" si="242"/>
        <v>6.559121046785843E-2</v>
      </c>
      <c r="J1977" s="70">
        <f t="shared" si="243"/>
        <v>0.33162572653821676</v>
      </c>
      <c r="K1977" s="115">
        <f t="shared" si="244"/>
        <v>0</v>
      </c>
      <c r="L1977" s="129">
        <f t="shared" si="245"/>
        <v>-0.26603451607035833</v>
      </c>
    </row>
    <row r="1978" spans="1:12">
      <c r="A1978" s="80">
        <v>42727</v>
      </c>
      <c r="B1978" s="52">
        <v>183.52422080603554</v>
      </c>
      <c r="C1978" s="53">
        <v>10770.6</v>
      </c>
      <c r="D1978" s="54">
        <f t="shared" si="246"/>
        <v>43091</v>
      </c>
      <c r="E1978" s="53">
        <f t="shared" si="241"/>
        <v>195.52836124910036</v>
      </c>
      <c r="F1978" s="81">
        <f t="shared" si="247"/>
        <v>14330.49</v>
      </c>
      <c r="H1978" s="64">
        <f t="shared" si="248"/>
        <v>43091</v>
      </c>
      <c r="I1978" s="70">
        <f t="shared" si="242"/>
        <v>6.540902552449368E-2</v>
      </c>
      <c r="J1978" s="70">
        <f t="shared" si="243"/>
        <v>0.33051919113141315</v>
      </c>
      <c r="K1978" s="115">
        <f t="shared" si="244"/>
        <v>0</v>
      </c>
      <c r="L1978" s="129">
        <f t="shared" si="245"/>
        <v>-0.26511016560691947</v>
      </c>
    </row>
    <row r="1979" spans="1:12">
      <c r="A1979" s="80">
        <v>42730</v>
      </c>
      <c r="B1979" s="52">
        <v>183.61726758598422</v>
      </c>
      <c r="C1979" s="53">
        <v>10666.06</v>
      </c>
      <c r="D1979" s="54">
        <f t="shared" si="246"/>
        <v>43095</v>
      </c>
      <c r="E1979" s="53">
        <f t="shared" si="241"/>
        <v>195.70824734144952</v>
      </c>
      <c r="F1979" s="81">
        <f t="shared" si="247"/>
        <v>14383.04</v>
      </c>
      <c r="H1979" s="64">
        <f t="shared" si="248"/>
        <v>43095</v>
      </c>
      <c r="I1979" s="70">
        <f t="shared" si="242"/>
        <v>6.5848816478021766E-2</v>
      </c>
      <c r="J1979" s="70">
        <f t="shared" si="243"/>
        <v>0.34848669518078856</v>
      </c>
      <c r="K1979" s="115">
        <f t="shared" si="244"/>
        <v>0</v>
      </c>
      <c r="L1979" s="129">
        <f t="shared" si="245"/>
        <v>-0.2826378787027668</v>
      </c>
    </row>
    <row r="1980" spans="1:12">
      <c r="A1980" s="80">
        <v>42731</v>
      </c>
      <c r="B1980" s="52">
        <v>183.65068592868485</v>
      </c>
      <c r="C1980" s="53">
        <v>10834.12</v>
      </c>
      <c r="D1980" s="54">
        <f t="shared" si="246"/>
        <v>43096</v>
      </c>
      <c r="E1980" s="53">
        <f t="shared" si="241"/>
        <v>195.73858211978742</v>
      </c>
      <c r="F1980" s="81">
        <f t="shared" si="247"/>
        <v>14327.42</v>
      </c>
      <c r="H1980" s="64">
        <f t="shared" si="248"/>
        <v>43096</v>
      </c>
      <c r="I1980" s="70">
        <f t="shared" si="242"/>
        <v>6.5820043796604999E-2</v>
      </c>
      <c r="J1980" s="70">
        <f t="shared" si="243"/>
        <v>0.32243504779345256</v>
      </c>
      <c r="K1980" s="115">
        <f t="shared" si="244"/>
        <v>0</v>
      </c>
      <c r="L1980" s="129">
        <f t="shared" si="245"/>
        <v>-0.25661500399684756</v>
      </c>
    </row>
    <row r="1981" spans="1:12">
      <c r="A1981" s="80">
        <v>42732</v>
      </c>
      <c r="B1981" s="52">
        <v>183.68300844940828</v>
      </c>
      <c r="C1981" s="53">
        <v>10836.85</v>
      </c>
      <c r="D1981" s="54">
        <f t="shared" si="246"/>
        <v>43097</v>
      </c>
      <c r="E1981" s="53">
        <f t="shared" si="241"/>
        <v>195.78125313068955</v>
      </c>
      <c r="F1981" s="81">
        <f t="shared" si="247"/>
        <v>14309.85</v>
      </c>
      <c r="H1981" s="64">
        <f t="shared" si="248"/>
        <v>43097</v>
      </c>
      <c r="I1981" s="70">
        <f t="shared" si="242"/>
        <v>6.5864800361289166E-2</v>
      </c>
      <c r="J1981" s="70">
        <f t="shared" si="243"/>
        <v>0.32048058245707933</v>
      </c>
      <c r="K1981" s="115">
        <f t="shared" si="244"/>
        <v>0</v>
      </c>
      <c r="L1981" s="129">
        <f t="shared" si="245"/>
        <v>-0.25461578209579017</v>
      </c>
    </row>
    <row r="1982" spans="1:12">
      <c r="A1982" s="80">
        <v>42733</v>
      </c>
      <c r="B1982" s="52">
        <v>183.71662243995453</v>
      </c>
      <c r="C1982" s="53">
        <v>10929.53</v>
      </c>
      <c r="D1982" s="54">
        <f t="shared" si="246"/>
        <v>43098</v>
      </c>
      <c r="E1982" s="53">
        <f t="shared" si="241"/>
        <v>195.83156891274413</v>
      </c>
      <c r="F1982" s="81">
        <f t="shared" si="247"/>
        <v>14381.92</v>
      </c>
      <c r="H1982" s="64">
        <f t="shared" si="248"/>
        <v>43098</v>
      </c>
      <c r="I1982" s="70">
        <f t="shared" si="242"/>
        <v>6.594365992521567E-2</v>
      </c>
      <c r="J1982" s="70">
        <f t="shared" si="243"/>
        <v>0.31587726096181612</v>
      </c>
      <c r="K1982" s="115">
        <f t="shared" si="244"/>
        <v>0</v>
      </c>
      <c r="L1982" s="129">
        <f t="shared" si="245"/>
        <v>-0.24993360103660045</v>
      </c>
    </row>
    <row r="1983" spans="1:12">
      <c r="A1983" s="80">
        <v>42734</v>
      </c>
      <c r="B1983" s="52">
        <v>183.75336576444252</v>
      </c>
      <c r="C1983" s="53">
        <v>11040.41</v>
      </c>
      <c r="D1983" s="54">
        <f t="shared" si="246"/>
        <v>43098</v>
      </c>
      <c r="E1983" s="53">
        <f t="shared" si="241"/>
        <v>195.83156891274413</v>
      </c>
      <c r="F1983" s="81">
        <f t="shared" si="247"/>
        <v>14381.92</v>
      </c>
      <c r="H1983" s="64">
        <f t="shared" si="248"/>
        <v>43098</v>
      </c>
      <c r="I1983" s="70">
        <f t="shared" si="242"/>
        <v>6.5730513822451098E-2</v>
      </c>
      <c r="J1983" s="70">
        <f t="shared" si="243"/>
        <v>0.30266176709017145</v>
      </c>
      <c r="K1983" s="115">
        <f t="shared" si="244"/>
        <v>0</v>
      </c>
      <c r="L1983" s="129">
        <f t="shared" si="245"/>
        <v>-0.23693125326772035</v>
      </c>
    </row>
    <row r="1984" spans="1:12">
      <c r="A1984" s="80">
        <v>42737</v>
      </c>
      <c r="B1984" s="52">
        <v>183.86637408438767</v>
      </c>
      <c r="C1984" s="53">
        <v>11031.91</v>
      </c>
      <c r="D1984" s="54">
        <f t="shared" si="246"/>
        <v>43102</v>
      </c>
      <c r="E1984" s="53">
        <f t="shared" si="241"/>
        <v>195.96416251225727</v>
      </c>
      <c r="F1984" s="81">
        <f t="shared" si="247"/>
        <v>14261.1</v>
      </c>
      <c r="H1984" s="64">
        <f t="shared" si="248"/>
        <v>43102</v>
      </c>
      <c r="I1984" s="70">
        <f t="shared" si="242"/>
        <v>6.5796633496003842E-2</v>
      </c>
      <c r="J1984" s="70">
        <f t="shared" si="243"/>
        <v>0.29271359175337719</v>
      </c>
      <c r="K1984" s="115">
        <f t="shared" si="244"/>
        <v>0</v>
      </c>
      <c r="L1984" s="129">
        <f t="shared" si="245"/>
        <v>-0.22691695825737335</v>
      </c>
    </row>
    <row r="1985" spans="1:12">
      <c r="A1985" s="80">
        <v>42738</v>
      </c>
      <c r="B1985" s="52">
        <v>183.90535375569357</v>
      </c>
      <c r="C1985" s="53">
        <v>11049.08</v>
      </c>
      <c r="D1985" s="54">
        <f t="shared" si="246"/>
        <v>43103</v>
      </c>
      <c r="E1985" s="53">
        <f t="shared" si="241"/>
        <v>195.99512484993423</v>
      </c>
      <c r="F1985" s="81">
        <f t="shared" si="247"/>
        <v>14262.48</v>
      </c>
      <c r="H1985" s="64">
        <f t="shared" si="248"/>
        <v>43103</v>
      </c>
      <c r="I1985" s="70">
        <f t="shared" si="242"/>
        <v>6.5739092676448951E-2</v>
      </c>
      <c r="J1985" s="70">
        <f t="shared" si="243"/>
        <v>0.29082964373504394</v>
      </c>
      <c r="K1985" s="115">
        <f t="shared" si="244"/>
        <v>0</v>
      </c>
      <c r="L1985" s="129">
        <f t="shared" si="245"/>
        <v>-0.22509055105859499</v>
      </c>
    </row>
    <row r="1986" spans="1:12">
      <c r="A1986" s="80">
        <v>42739</v>
      </c>
      <c r="B1986" s="52">
        <v>183.93937624613838</v>
      </c>
      <c r="C1986" s="53">
        <v>11046.76</v>
      </c>
      <c r="D1986" s="54">
        <f t="shared" si="246"/>
        <v>43104</v>
      </c>
      <c r="E1986" s="53">
        <f t="shared" ref="E1986:E2049" si="249">VLOOKUP(D1986,A:B,2,0)</f>
        <v>196.02374013816231</v>
      </c>
      <c r="F1986" s="81">
        <f t="shared" si="247"/>
        <v>14346.59</v>
      </c>
      <c r="H1986" s="64">
        <f t="shared" si="248"/>
        <v>43104</v>
      </c>
      <c r="I1986" s="70">
        <f t="shared" ref="I1986:I2049" si="250">(E1986/B1986)^(1/1)-1</f>
        <v>6.5697536539719659E-2</v>
      </c>
      <c r="J1986" s="70">
        <f t="shared" ref="J1986:J2049" si="251">(F1986/C1986)^(1/1)-1</f>
        <v>0.29871473626656142</v>
      </c>
      <c r="K1986" s="115">
        <f t="shared" ref="K1986:K2049" si="252">IF(I1986&gt;J1986,1,0)</f>
        <v>0</v>
      </c>
      <c r="L1986" s="129">
        <f t="shared" ref="L1986:L2049" si="253">I1986-J1986</f>
        <v>-0.23301719972684176</v>
      </c>
    </row>
    <row r="1987" spans="1:12">
      <c r="A1987" s="80">
        <v>42740</v>
      </c>
      <c r="B1987" s="52">
        <v>183.97119775822895</v>
      </c>
      <c r="C1987" s="53">
        <v>11159.12</v>
      </c>
      <c r="D1987" s="54">
        <f t="shared" ref="D1987:D2050" si="254">VLOOKUP(EDATE(A1987,12),A:A,1,1)</f>
        <v>43105</v>
      </c>
      <c r="E1987" s="53">
        <f t="shared" si="249"/>
        <v>196.06255283870965</v>
      </c>
      <c r="F1987" s="81">
        <f t="shared" si="247"/>
        <v>14420.42</v>
      </c>
      <c r="H1987" s="64">
        <f t="shared" si="248"/>
        <v>43105</v>
      </c>
      <c r="I1987" s="70">
        <f t="shared" si="250"/>
        <v>6.5724174369788502E-2</v>
      </c>
      <c r="J1987" s="70">
        <f t="shared" si="251"/>
        <v>0.29225422793195155</v>
      </c>
      <c r="K1987" s="115">
        <f t="shared" si="252"/>
        <v>0</v>
      </c>
      <c r="L1987" s="129">
        <f t="shared" si="253"/>
        <v>-0.22653005356216305</v>
      </c>
    </row>
    <row r="1988" spans="1:12">
      <c r="A1988" s="80">
        <v>42741</v>
      </c>
      <c r="B1988" s="52">
        <v>184.00302477544113</v>
      </c>
      <c r="C1988" s="53">
        <v>11118.62</v>
      </c>
      <c r="D1988" s="54">
        <f t="shared" si="254"/>
        <v>43105</v>
      </c>
      <c r="E1988" s="53">
        <f t="shared" si="249"/>
        <v>196.06255283870965</v>
      </c>
      <c r="F1988" s="81">
        <f t="shared" si="247"/>
        <v>14420.42</v>
      </c>
      <c r="H1988" s="64">
        <f t="shared" si="248"/>
        <v>43105</v>
      </c>
      <c r="I1988" s="70">
        <f t="shared" si="250"/>
        <v>6.5539835978164263E-2</v>
      </c>
      <c r="J1988" s="70">
        <f t="shared" si="251"/>
        <v>0.29696131354430677</v>
      </c>
      <c r="K1988" s="115">
        <f t="shared" si="252"/>
        <v>0</v>
      </c>
      <c r="L1988" s="129">
        <f t="shared" si="253"/>
        <v>-0.23142147756614251</v>
      </c>
    </row>
    <row r="1989" spans="1:12">
      <c r="A1989" s="80">
        <v>42744</v>
      </c>
      <c r="B1989" s="52">
        <v>184.09024220918471</v>
      </c>
      <c r="C1989" s="53">
        <v>11108.2</v>
      </c>
      <c r="D1989" s="54">
        <f t="shared" si="254"/>
        <v>43109</v>
      </c>
      <c r="E1989" s="53">
        <f t="shared" si="249"/>
        <v>196.18804948118134</v>
      </c>
      <c r="F1989" s="81">
        <f t="shared" si="247"/>
        <v>14527.15</v>
      </c>
      <c r="H1989" s="64">
        <f t="shared" si="248"/>
        <v>43109</v>
      </c>
      <c r="I1989" s="70">
        <f t="shared" si="250"/>
        <v>6.5716722009902639E-2</v>
      </c>
      <c r="J1989" s="70">
        <f t="shared" si="251"/>
        <v>0.30778613996867166</v>
      </c>
      <c r="K1989" s="115">
        <f t="shared" si="252"/>
        <v>0</v>
      </c>
      <c r="L1989" s="129">
        <f t="shared" si="253"/>
        <v>-0.24206941795876902</v>
      </c>
    </row>
    <row r="1990" spans="1:12">
      <c r="A1990" s="80">
        <v>42745</v>
      </c>
      <c r="B1990" s="52">
        <v>184.11767165527388</v>
      </c>
      <c r="C1990" s="53">
        <v>11179.04</v>
      </c>
      <c r="D1990" s="54">
        <f t="shared" si="254"/>
        <v>43110</v>
      </c>
      <c r="E1990" s="53">
        <f t="shared" si="249"/>
        <v>196.22238238984056</v>
      </c>
      <c r="F1990" s="81">
        <f t="shared" si="247"/>
        <v>14520.56</v>
      </c>
      <c r="H1990" s="64">
        <f t="shared" si="248"/>
        <v>43110</v>
      </c>
      <c r="I1990" s="70">
        <f t="shared" si="250"/>
        <v>6.5744426516703314E-2</v>
      </c>
      <c r="J1990" s="70">
        <f t="shared" si="251"/>
        <v>0.29890938756816321</v>
      </c>
      <c r="K1990" s="115">
        <f t="shared" si="252"/>
        <v>0</v>
      </c>
      <c r="L1990" s="129">
        <f t="shared" si="253"/>
        <v>-0.2331649610514599</v>
      </c>
    </row>
    <row r="1991" spans="1:12">
      <c r="A1991" s="80">
        <v>42746</v>
      </c>
      <c r="B1991" s="52">
        <v>184.14215930560403</v>
      </c>
      <c r="C1991" s="53">
        <v>11303.19</v>
      </c>
      <c r="D1991" s="54">
        <f t="shared" si="254"/>
        <v>43111</v>
      </c>
      <c r="E1991" s="53">
        <f t="shared" si="249"/>
        <v>196.25574019484682</v>
      </c>
      <c r="F1991" s="81">
        <f t="shared" si="247"/>
        <v>14546.49</v>
      </c>
      <c r="H1991" s="64">
        <f t="shared" si="248"/>
        <v>43111</v>
      </c>
      <c r="I1991" s="70">
        <f t="shared" si="250"/>
        <v>6.5783853816653526E-2</v>
      </c>
      <c r="J1991" s="70">
        <f t="shared" si="251"/>
        <v>0.28693669663165888</v>
      </c>
      <c r="K1991" s="115">
        <f t="shared" si="252"/>
        <v>0</v>
      </c>
      <c r="L1991" s="129">
        <f t="shared" si="253"/>
        <v>-0.22115284281500536</v>
      </c>
    </row>
    <row r="1992" spans="1:12">
      <c r="A1992" s="80">
        <v>42747</v>
      </c>
      <c r="B1992" s="52">
        <v>184.17383175700459</v>
      </c>
      <c r="C1992" s="53">
        <v>11339.04</v>
      </c>
      <c r="D1992" s="54">
        <f t="shared" si="254"/>
        <v>43112</v>
      </c>
      <c r="E1992" s="53">
        <f t="shared" si="249"/>
        <v>196.29283252974363</v>
      </c>
      <c r="F1992" s="81">
        <f t="shared" ref="F1992:F2055" si="255">VLOOKUP(D1992,A:C,3,0)</f>
        <v>14587.54</v>
      </c>
      <c r="H1992" s="64">
        <f t="shared" si="248"/>
        <v>43112</v>
      </c>
      <c r="I1992" s="70">
        <f t="shared" si="250"/>
        <v>6.5801969026352269E-2</v>
      </c>
      <c r="J1992" s="70">
        <f t="shared" si="251"/>
        <v>0.28648809775783479</v>
      </c>
      <c r="K1992" s="115">
        <f t="shared" si="252"/>
        <v>0</v>
      </c>
      <c r="L1992" s="129">
        <f t="shared" si="253"/>
        <v>-0.22068612873148252</v>
      </c>
    </row>
    <row r="1993" spans="1:12">
      <c r="A1993" s="80">
        <v>42748</v>
      </c>
      <c r="B1993" s="52">
        <v>184.20661469905735</v>
      </c>
      <c r="C1993" s="53">
        <v>11329.78</v>
      </c>
      <c r="D1993" s="54">
        <f t="shared" si="254"/>
        <v>43112</v>
      </c>
      <c r="E1993" s="53">
        <f t="shared" si="249"/>
        <v>196.29283252974363</v>
      </c>
      <c r="F1993" s="81">
        <f t="shared" si="255"/>
        <v>14587.54</v>
      </c>
      <c r="H1993" s="64">
        <f t="shared" si="248"/>
        <v>43112</v>
      </c>
      <c r="I1993" s="70">
        <f t="shared" si="250"/>
        <v>6.5612290038725263E-2</v>
      </c>
      <c r="J1993" s="70">
        <f t="shared" si="251"/>
        <v>0.28753956387502666</v>
      </c>
      <c r="K1993" s="115">
        <f t="shared" si="252"/>
        <v>0</v>
      </c>
      <c r="L1993" s="129">
        <f t="shared" si="253"/>
        <v>-0.2219272738363014</v>
      </c>
    </row>
    <row r="1994" spans="1:12">
      <c r="A1994" s="80">
        <v>42751</v>
      </c>
      <c r="B1994" s="52">
        <v>184.2928233947365</v>
      </c>
      <c r="C1994" s="53">
        <v>11346.57</v>
      </c>
      <c r="D1994" s="54">
        <f t="shared" si="254"/>
        <v>43116</v>
      </c>
      <c r="E1994" s="53">
        <f t="shared" si="249"/>
        <v>196.42318596103442</v>
      </c>
      <c r="F1994" s="81">
        <f t="shared" si="255"/>
        <v>14613.79</v>
      </c>
      <c r="H1994" s="64">
        <f t="shared" si="248"/>
        <v>43116</v>
      </c>
      <c r="I1994" s="70">
        <f t="shared" si="250"/>
        <v>6.5821133687424815E-2</v>
      </c>
      <c r="J1994" s="70">
        <f t="shared" si="251"/>
        <v>0.28794781154128524</v>
      </c>
      <c r="K1994" s="115">
        <f t="shared" si="252"/>
        <v>0</v>
      </c>
      <c r="L1994" s="129">
        <f t="shared" si="253"/>
        <v>-0.22212667785386042</v>
      </c>
    </row>
    <row r="1995" spans="1:12">
      <c r="A1995" s="80">
        <v>42752</v>
      </c>
      <c r="B1995" s="52">
        <v>184.32599610294756</v>
      </c>
      <c r="C1995" s="53">
        <v>11326.62</v>
      </c>
      <c r="D1995" s="54">
        <f t="shared" si="254"/>
        <v>43117</v>
      </c>
      <c r="E1995" s="53">
        <f t="shared" si="249"/>
        <v>196.45382797804436</v>
      </c>
      <c r="F1995" s="81">
        <f t="shared" si="255"/>
        <v>14734.07</v>
      </c>
      <c r="H1995" s="64">
        <f t="shared" si="248"/>
        <v>43117</v>
      </c>
      <c r="I1995" s="70">
        <f t="shared" si="250"/>
        <v>6.5795558583735092E-2</v>
      </c>
      <c r="J1995" s="70">
        <f t="shared" si="251"/>
        <v>0.30083555376626014</v>
      </c>
      <c r="K1995" s="115">
        <f t="shared" si="252"/>
        <v>0</v>
      </c>
      <c r="L1995" s="129">
        <f t="shared" si="253"/>
        <v>-0.23503999518252505</v>
      </c>
    </row>
    <row r="1996" spans="1:12">
      <c r="A1996" s="80">
        <v>42753</v>
      </c>
      <c r="B1996" s="52">
        <v>184.3591747822461</v>
      </c>
      <c r="C1996" s="53">
        <v>11352.22</v>
      </c>
      <c r="D1996" s="54">
        <f t="shared" si="254"/>
        <v>43118</v>
      </c>
      <c r="E1996" s="53">
        <f t="shared" si="249"/>
        <v>196.48683222114465</v>
      </c>
      <c r="F1996" s="81">
        <f t="shared" si="255"/>
        <v>14774.67</v>
      </c>
      <c r="H1996" s="64">
        <f t="shared" si="248"/>
        <v>43118</v>
      </c>
      <c r="I1996" s="70">
        <f t="shared" si="250"/>
        <v>6.5782771338736001E-2</v>
      </c>
      <c r="J1996" s="70">
        <f t="shared" si="251"/>
        <v>0.30147847733747235</v>
      </c>
      <c r="K1996" s="115">
        <f t="shared" si="252"/>
        <v>0</v>
      </c>
      <c r="L1996" s="129">
        <f t="shared" si="253"/>
        <v>-0.23569570599873635</v>
      </c>
    </row>
    <row r="1997" spans="1:12">
      <c r="A1997" s="80">
        <v>42754</v>
      </c>
      <c r="B1997" s="52">
        <v>184.39328122958082</v>
      </c>
      <c r="C1997" s="53">
        <v>11376.62</v>
      </c>
      <c r="D1997" s="54">
        <f t="shared" si="254"/>
        <v>43119</v>
      </c>
      <c r="E1997" s="53">
        <f t="shared" si="249"/>
        <v>196.52789796907885</v>
      </c>
      <c r="F1997" s="81">
        <f t="shared" si="255"/>
        <v>14880.8</v>
      </c>
      <c r="H1997" s="64">
        <f t="shared" si="248"/>
        <v>43119</v>
      </c>
      <c r="I1997" s="70">
        <f t="shared" si="250"/>
        <v>6.5808345394047674E-2</v>
      </c>
      <c r="J1997" s="70">
        <f t="shared" si="251"/>
        <v>0.30801591333805622</v>
      </c>
      <c r="K1997" s="115">
        <f t="shared" si="252"/>
        <v>0</v>
      </c>
      <c r="L1997" s="129">
        <f t="shared" si="253"/>
        <v>-0.24220756794400855</v>
      </c>
    </row>
    <row r="1998" spans="1:12">
      <c r="A1998" s="80">
        <v>42755</v>
      </c>
      <c r="B1998" s="52">
        <v>184.42647202020217</v>
      </c>
      <c r="C1998" s="53">
        <v>11260.99</v>
      </c>
      <c r="D1998" s="54">
        <f t="shared" si="254"/>
        <v>43119</v>
      </c>
      <c r="E1998" s="53">
        <f t="shared" si="249"/>
        <v>196.52789796907885</v>
      </c>
      <c r="F1998" s="81">
        <f t="shared" si="255"/>
        <v>14880.8</v>
      </c>
      <c r="H1998" s="64">
        <f t="shared" si="248"/>
        <v>43119</v>
      </c>
      <c r="I1998" s="70">
        <f t="shared" si="250"/>
        <v>6.5616534417852312E-2</v>
      </c>
      <c r="J1998" s="70">
        <f t="shared" si="251"/>
        <v>0.32144687101222891</v>
      </c>
      <c r="K1998" s="115">
        <f t="shared" si="252"/>
        <v>0</v>
      </c>
      <c r="L1998" s="129">
        <f t="shared" si="253"/>
        <v>-0.2558303365943766</v>
      </c>
    </row>
    <row r="1999" spans="1:12">
      <c r="A1999" s="80">
        <v>42758</v>
      </c>
      <c r="B1999" s="52">
        <v>184.52661559450914</v>
      </c>
      <c r="C1999" s="53">
        <v>11319.09</v>
      </c>
      <c r="D1999" s="54">
        <f t="shared" si="254"/>
        <v>43123</v>
      </c>
      <c r="E1999" s="53">
        <f t="shared" si="249"/>
        <v>196.65487136272688</v>
      </c>
      <c r="F1999" s="81">
        <f t="shared" si="255"/>
        <v>15140.24</v>
      </c>
      <c r="H1999" s="64">
        <f t="shared" si="248"/>
        <v>43123</v>
      </c>
      <c r="I1999" s="70">
        <f t="shared" si="250"/>
        <v>6.5726322076318677E-2</v>
      </c>
      <c r="J1999" s="70">
        <f t="shared" si="251"/>
        <v>0.33758455847599045</v>
      </c>
      <c r="K1999" s="115">
        <f t="shared" si="252"/>
        <v>0</v>
      </c>
      <c r="L1999" s="129">
        <f t="shared" si="253"/>
        <v>-0.27185823639967177</v>
      </c>
    </row>
    <row r="2000" spans="1:12">
      <c r="A2000" s="80">
        <v>42759</v>
      </c>
      <c r="B2000" s="52">
        <v>184.55872322562257</v>
      </c>
      <c r="C2000" s="53">
        <v>11432.83</v>
      </c>
      <c r="D2000" s="54">
        <f t="shared" si="254"/>
        <v>43124</v>
      </c>
      <c r="E2000" s="53">
        <f t="shared" si="249"/>
        <v>196.6881060359872</v>
      </c>
      <c r="F2000" s="81">
        <f t="shared" si="255"/>
        <v>15143.35</v>
      </c>
      <c r="H2000" s="64">
        <f t="shared" si="248"/>
        <v>43124</v>
      </c>
      <c r="I2000" s="70">
        <f t="shared" si="250"/>
        <v>6.5720994371728958E-2</v>
      </c>
      <c r="J2000" s="70">
        <f t="shared" si="251"/>
        <v>0.32454956471844687</v>
      </c>
      <c r="K2000" s="115">
        <f t="shared" si="252"/>
        <v>0</v>
      </c>
      <c r="L2000" s="129">
        <f t="shared" si="253"/>
        <v>-0.25882857034671791</v>
      </c>
    </row>
    <row r="2001" spans="1:12">
      <c r="A2001" s="80">
        <v>42760</v>
      </c>
      <c r="B2001" s="52">
        <v>184.59139011963353</v>
      </c>
      <c r="C2001" s="53">
        <v>11604.09</v>
      </c>
      <c r="D2001" s="54">
        <f t="shared" si="254"/>
        <v>43125</v>
      </c>
      <c r="E2001" s="53">
        <f t="shared" si="249"/>
        <v>196.72331320696762</v>
      </c>
      <c r="F2001" s="81">
        <f t="shared" si="255"/>
        <v>15121</v>
      </c>
      <c r="H2001" s="64">
        <f t="shared" si="248"/>
        <v>43125</v>
      </c>
      <c r="I2001" s="70">
        <f t="shared" si="250"/>
        <v>6.5723125436518925E-2</v>
      </c>
      <c r="J2001" s="70">
        <f t="shared" si="251"/>
        <v>0.30307503647420875</v>
      </c>
      <c r="K2001" s="115">
        <f t="shared" si="252"/>
        <v>0</v>
      </c>
      <c r="L2001" s="129">
        <f t="shared" si="253"/>
        <v>-0.23735191103768982</v>
      </c>
    </row>
    <row r="2002" spans="1:12">
      <c r="A2002" s="80">
        <v>42762</v>
      </c>
      <c r="B2002" s="52">
        <v>184.65562792339517</v>
      </c>
      <c r="C2002" s="53">
        <v>11656</v>
      </c>
      <c r="D2002" s="54">
        <f t="shared" si="254"/>
        <v>43125</v>
      </c>
      <c r="E2002" s="53">
        <f t="shared" si="249"/>
        <v>196.72331320696762</v>
      </c>
      <c r="F2002" s="81">
        <f t="shared" si="255"/>
        <v>15121</v>
      </c>
      <c r="H2002" s="64">
        <f t="shared" si="248"/>
        <v>43125</v>
      </c>
      <c r="I2002" s="70">
        <f t="shared" si="250"/>
        <v>6.5352382807301934E-2</v>
      </c>
      <c r="J2002" s="70">
        <f t="shared" si="251"/>
        <v>0.29727179135209325</v>
      </c>
      <c r="K2002" s="115">
        <f t="shared" si="252"/>
        <v>0</v>
      </c>
      <c r="L2002" s="129">
        <f t="shared" si="253"/>
        <v>-0.23191940854479132</v>
      </c>
    </row>
    <row r="2003" spans="1:12">
      <c r="A2003" s="80">
        <v>42765</v>
      </c>
      <c r="B2003" s="52">
        <v>184.75146419428739</v>
      </c>
      <c r="C2003" s="53">
        <v>11644.53</v>
      </c>
      <c r="D2003" s="54">
        <f t="shared" si="254"/>
        <v>43130</v>
      </c>
      <c r="E2003" s="53">
        <f t="shared" si="249"/>
        <v>196.90944344976324</v>
      </c>
      <c r="F2003" s="81">
        <f t="shared" si="255"/>
        <v>15095.42</v>
      </c>
      <c r="H2003" s="64">
        <f t="shared" si="248"/>
        <v>43130</v>
      </c>
      <c r="I2003" s="70">
        <f t="shared" si="250"/>
        <v>6.580721461936756E-2</v>
      </c>
      <c r="J2003" s="70">
        <f t="shared" si="251"/>
        <v>0.2963528798500239</v>
      </c>
      <c r="K2003" s="115">
        <f t="shared" si="252"/>
        <v>0</v>
      </c>
      <c r="L2003" s="129">
        <f t="shared" si="253"/>
        <v>-0.23054566523065634</v>
      </c>
    </row>
    <row r="2004" spans="1:12">
      <c r="A2004" s="80">
        <v>42766</v>
      </c>
      <c r="B2004" s="52">
        <v>184.78471945784239</v>
      </c>
      <c r="C2004" s="53">
        <v>11548.15</v>
      </c>
      <c r="D2004" s="54">
        <f t="shared" si="254"/>
        <v>43131</v>
      </c>
      <c r="E2004" s="53">
        <f t="shared" si="249"/>
        <v>196.94705315346215</v>
      </c>
      <c r="F2004" s="81">
        <f t="shared" si="255"/>
        <v>15065.817800000001</v>
      </c>
      <c r="H2004" s="64">
        <f t="shared" si="248"/>
        <v>43131</v>
      </c>
      <c r="I2004" s="70">
        <f t="shared" si="250"/>
        <v>6.5818936388809757E-2</v>
      </c>
      <c r="J2004" s="70">
        <f t="shared" si="251"/>
        <v>0.3046087728337441</v>
      </c>
      <c r="K2004" s="115">
        <f t="shared" si="252"/>
        <v>0</v>
      </c>
      <c r="L2004" s="129">
        <f t="shared" si="253"/>
        <v>-0.23878983644493434</v>
      </c>
    </row>
    <row r="2005" spans="1:12">
      <c r="A2005" s="80">
        <v>42767</v>
      </c>
      <c r="B2005" s="52">
        <v>184.81945898510048</v>
      </c>
      <c r="C2005" s="53">
        <v>11758.63</v>
      </c>
      <c r="D2005" s="54">
        <f t="shared" si="254"/>
        <v>43132</v>
      </c>
      <c r="E2005" s="53">
        <f t="shared" si="249"/>
        <v>196.9836853053487</v>
      </c>
      <c r="F2005" s="81">
        <f t="shared" si="255"/>
        <v>15052.722400000001</v>
      </c>
      <c r="H2005" s="64">
        <f t="shared" si="248"/>
        <v>43132</v>
      </c>
      <c r="I2005" s="70">
        <f t="shared" si="250"/>
        <v>6.5816805151609481E-2</v>
      </c>
      <c r="J2005" s="70">
        <f t="shared" si="251"/>
        <v>0.28014253361148378</v>
      </c>
      <c r="K2005" s="115">
        <f t="shared" si="252"/>
        <v>0</v>
      </c>
      <c r="L2005" s="129">
        <f t="shared" si="253"/>
        <v>-0.2143257284598743</v>
      </c>
    </row>
    <row r="2006" spans="1:12">
      <c r="A2006" s="80">
        <v>42768</v>
      </c>
      <c r="B2006" s="52">
        <v>184.85383540447171</v>
      </c>
      <c r="C2006" s="53">
        <v>11784.61</v>
      </c>
      <c r="D2006" s="54">
        <f t="shared" si="254"/>
        <v>43133</v>
      </c>
      <c r="E2006" s="53">
        <f t="shared" si="249"/>
        <v>197.02190014029793</v>
      </c>
      <c r="F2006" s="81">
        <f t="shared" si="255"/>
        <v>14702.491599999999</v>
      </c>
      <c r="H2006" s="64">
        <f t="shared" ref="H2006:H2069" si="256">D2006</f>
        <v>43133</v>
      </c>
      <c r="I2006" s="70">
        <f t="shared" si="250"/>
        <v>6.582533010041014E-2</v>
      </c>
      <c r="J2006" s="70">
        <f t="shared" si="251"/>
        <v>0.24760103219368301</v>
      </c>
      <c r="K2006" s="115">
        <f t="shared" si="252"/>
        <v>0</v>
      </c>
      <c r="L2006" s="129">
        <f t="shared" si="253"/>
        <v>-0.18177570209327287</v>
      </c>
    </row>
    <row r="2007" spans="1:12">
      <c r="A2007" s="80">
        <v>42769</v>
      </c>
      <c r="B2007" s="52">
        <v>184.89006675621101</v>
      </c>
      <c r="C2007" s="53">
        <v>11793.62</v>
      </c>
      <c r="D2007" s="54">
        <f t="shared" si="254"/>
        <v>43133</v>
      </c>
      <c r="E2007" s="53">
        <f t="shared" si="249"/>
        <v>197.02190014029793</v>
      </c>
      <c r="F2007" s="81">
        <f t="shared" si="255"/>
        <v>14702.491599999999</v>
      </c>
      <c r="H2007" s="64">
        <f t="shared" si="256"/>
        <v>43133</v>
      </c>
      <c r="I2007" s="70">
        <f t="shared" si="250"/>
        <v>6.5616469272432587E-2</v>
      </c>
      <c r="J2007" s="70">
        <f t="shared" si="251"/>
        <v>0.24664789945750321</v>
      </c>
      <c r="K2007" s="115">
        <f t="shared" si="252"/>
        <v>0</v>
      </c>
      <c r="L2007" s="129">
        <f t="shared" si="253"/>
        <v>-0.18103143018507062</v>
      </c>
    </row>
    <row r="2008" spans="1:12">
      <c r="A2008" s="80">
        <v>42772</v>
      </c>
      <c r="B2008" s="52">
        <v>185.00100079626472</v>
      </c>
      <c r="C2008" s="53">
        <v>11874.73</v>
      </c>
      <c r="D2008" s="54">
        <f t="shared" si="254"/>
        <v>43137</v>
      </c>
      <c r="E2008" s="53">
        <f t="shared" si="249"/>
        <v>197.16377484437081</v>
      </c>
      <c r="F2008" s="81">
        <f t="shared" si="255"/>
        <v>14344.02</v>
      </c>
      <c r="H2008" s="64">
        <f t="shared" si="256"/>
        <v>43137</v>
      </c>
      <c r="I2008" s="70">
        <f t="shared" si="250"/>
        <v>6.574436892641744E-2</v>
      </c>
      <c r="J2008" s="70">
        <f t="shared" si="251"/>
        <v>0.20794493853755003</v>
      </c>
      <c r="K2008" s="115">
        <f t="shared" si="252"/>
        <v>0</v>
      </c>
      <c r="L2008" s="129">
        <f t="shared" si="253"/>
        <v>-0.14220056961113259</v>
      </c>
    </row>
    <row r="2009" spans="1:12">
      <c r="A2009" s="80">
        <v>42773</v>
      </c>
      <c r="B2009" s="52">
        <v>185.03245096640009</v>
      </c>
      <c r="C2009" s="53">
        <v>11832.78</v>
      </c>
      <c r="D2009" s="54">
        <f t="shared" si="254"/>
        <v>43138</v>
      </c>
      <c r="E2009" s="53">
        <f t="shared" si="249"/>
        <v>197.19630686722013</v>
      </c>
      <c r="F2009" s="81">
        <f t="shared" si="255"/>
        <v>14317.57</v>
      </c>
      <c r="H2009" s="64">
        <f t="shared" si="256"/>
        <v>43138</v>
      </c>
      <c r="I2009" s="70">
        <f t="shared" si="250"/>
        <v>6.5739041110301599E-2</v>
      </c>
      <c r="J2009" s="70">
        <f t="shared" si="251"/>
        <v>0.20999207286875943</v>
      </c>
      <c r="K2009" s="115">
        <f t="shared" si="252"/>
        <v>0</v>
      </c>
      <c r="L2009" s="129">
        <f t="shared" si="253"/>
        <v>-0.14425303175845783</v>
      </c>
    </row>
    <row r="2010" spans="1:12">
      <c r="A2010" s="80">
        <v>42774</v>
      </c>
      <c r="B2010" s="52">
        <v>185.04355291345806</v>
      </c>
      <c r="C2010" s="53">
        <v>11833.8</v>
      </c>
      <c r="D2010" s="54">
        <f t="shared" si="254"/>
        <v>43139</v>
      </c>
      <c r="E2010" s="53">
        <f t="shared" si="249"/>
        <v>197.23061902461501</v>
      </c>
      <c r="F2010" s="81">
        <f t="shared" si="255"/>
        <v>14463.16</v>
      </c>
      <c r="H2010" s="64">
        <f t="shared" si="256"/>
        <v>43139</v>
      </c>
      <c r="I2010" s="70">
        <f t="shared" si="250"/>
        <v>6.5860528071770563E-2</v>
      </c>
      <c r="J2010" s="70">
        <f t="shared" si="251"/>
        <v>0.22219067417059613</v>
      </c>
      <c r="K2010" s="115">
        <f t="shared" si="252"/>
        <v>0</v>
      </c>
      <c r="L2010" s="129">
        <f t="shared" si="253"/>
        <v>-0.15633014609882556</v>
      </c>
    </row>
    <row r="2011" spans="1:12">
      <c r="A2011" s="80">
        <v>42775</v>
      </c>
      <c r="B2011" s="52">
        <v>185.08241205956989</v>
      </c>
      <c r="C2011" s="53">
        <v>11846.42</v>
      </c>
      <c r="D2011" s="54">
        <f t="shared" si="254"/>
        <v>43140</v>
      </c>
      <c r="E2011" s="53">
        <f t="shared" si="249"/>
        <v>197.26809284222966</v>
      </c>
      <c r="F2011" s="81">
        <f t="shared" si="255"/>
        <v>14296.5</v>
      </c>
      <c r="H2011" s="64">
        <f t="shared" si="256"/>
        <v>43140</v>
      </c>
      <c r="I2011" s="70">
        <f t="shared" si="250"/>
        <v>6.5839215336883194E-2</v>
      </c>
      <c r="J2011" s="70">
        <f t="shared" si="251"/>
        <v>0.20682028832339228</v>
      </c>
      <c r="K2011" s="115">
        <f t="shared" si="252"/>
        <v>0</v>
      </c>
      <c r="L2011" s="129">
        <f t="shared" si="253"/>
        <v>-0.14098107298650908</v>
      </c>
    </row>
    <row r="2012" spans="1:12">
      <c r="A2012" s="80">
        <v>42776</v>
      </c>
      <c r="B2012" s="52">
        <v>185.12294510781092</v>
      </c>
      <c r="C2012" s="53">
        <v>11866.82</v>
      </c>
      <c r="D2012" s="54">
        <f t="shared" si="254"/>
        <v>43140</v>
      </c>
      <c r="E2012" s="53">
        <f t="shared" si="249"/>
        <v>197.26809284222966</v>
      </c>
      <c r="F2012" s="81">
        <f t="shared" si="255"/>
        <v>14296.5</v>
      </c>
      <c r="H2012" s="64">
        <f t="shared" si="256"/>
        <v>43140</v>
      </c>
      <c r="I2012" s="70">
        <f t="shared" si="250"/>
        <v>6.5605847656246663E-2</v>
      </c>
      <c r="J2012" s="70">
        <f t="shared" si="251"/>
        <v>0.20474566901663627</v>
      </c>
      <c r="K2012" s="115">
        <f t="shared" si="252"/>
        <v>0</v>
      </c>
      <c r="L2012" s="129">
        <f t="shared" si="253"/>
        <v>-0.1391398213603896</v>
      </c>
    </row>
    <row r="2013" spans="1:12">
      <c r="A2013" s="80">
        <v>42779</v>
      </c>
      <c r="B2013" s="52">
        <v>185.22402223583978</v>
      </c>
      <c r="C2013" s="53">
        <v>11882.38</v>
      </c>
      <c r="D2013" s="54">
        <f t="shared" si="254"/>
        <v>43143</v>
      </c>
      <c r="E2013" s="53">
        <f t="shared" si="249"/>
        <v>197.386453697935</v>
      </c>
      <c r="F2013" s="81">
        <f t="shared" si="255"/>
        <v>14412.46</v>
      </c>
      <c r="H2013" s="64">
        <f t="shared" si="256"/>
        <v>43143</v>
      </c>
      <c r="I2013" s="70">
        <f t="shared" si="250"/>
        <v>6.5663358970842189E-2</v>
      </c>
      <c r="J2013" s="70">
        <f t="shared" si="251"/>
        <v>0.21292703986911721</v>
      </c>
      <c r="K2013" s="115">
        <f t="shared" si="252"/>
        <v>0</v>
      </c>
      <c r="L2013" s="129">
        <f t="shared" si="253"/>
        <v>-0.14726368089827502</v>
      </c>
    </row>
    <row r="2014" spans="1:12">
      <c r="A2014" s="80">
        <v>42780</v>
      </c>
      <c r="B2014" s="52">
        <v>185.26254883246483</v>
      </c>
      <c r="C2014" s="53">
        <v>11865.43</v>
      </c>
      <c r="D2014" s="54">
        <f t="shared" si="254"/>
        <v>43145</v>
      </c>
      <c r="E2014" s="53">
        <f t="shared" si="249"/>
        <v>197.45474941091447</v>
      </c>
      <c r="F2014" s="81">
        <f t="shared" si="255"/>
        <v>14359.35</v>
      </c>
      <c r="H2014" s="64">
        <f t="shared" si="256"/>
        <v>43145</v>
      </c>
      <c r="I2014" s="70">
        <f t="shared" si="250"/>
        <v>6.5810389931940216E-2</v>
      </c>
      <c r="J2014" s="70">
        <f t="shared" si="251"/>
        <v>0.21018370172846668</v>
      </c>
      <c r="K2014" s="115">
        <f t="shared" si="252"/>
        <v>0</v>
      </c>
      <c r="L2014" s="129">
        <f t="shared" si="253"/>
        <v>-0.14437331179652646</v>
      </c>
    </row>
    <row r="2015" spans="1:12">
      <c r="A2015" s="80">
        <v>42781</v>
      </c>
      <c r="B2015" s="52">
        <v>185.29571082870584</v>
      </c>
      <c r="C2015" s="53">
        <v>11776.57</v>
      </c>
      <c r="D2015" s="54">
        <f t="shared" si="254"/>
        <v>43146</v>
      </c>
      <c r="E2015" s="53">
        <f t="shared" si="249"/>
        <v>197.49345054179904</v>
      </c>
      <c r="F2015" s="81">
        <f t="shared" si="255"/>
        <v>14422.85</v>
      </c>
      <c r="H2015" s="64">
        <f t="shared" si="256"/>
        <v>43146</v>
      </c>
      <c r="I2015" s="70">
        <f t="shared" si="250"/>
        <v>6.5828505465888698E-2</v>
      </c>
      <c r="J2015" s="70">
        <f t="shared" si="251"/>
        <v>0.22470719403018036</v>
      </c>
      <c r="K2015" s="115">
        <f t="shared" si="252"/>
        <v>0</v>
      </c>
      <c r="L2015" s="129">
        <f t="shared" si="253"/>
        <v>-0.15887868856429166</v>
      </c>
    </row>
    <row r="2016" spans="1:12">
      <c r="A2016" s="80">
        <v>42782</v>
      </c>
      <c r="B2016" s="52">
        <v>185.32869346523336</v>
      </c>
      <c r="C2016" s="53">
        <v>11849.55</v>
      </c>
      <c r="D2016" s="54">
        <f t="shared" si="254"/>
        <v>43147</v>
      </c>
      <c r="E2016" s="53">
        <f t="shared" si="249"/>
        <v>197.53057931050091</v>
      </c>
      <c r="F2016" s="81">
        <f t="shared" si="255"/>
        <v>14295.41</v>
      </c>
      <c r="H2016" s="64">
        <f t="shared" si="256"/>
        <v>43147</v>
      </c>
      <c r="I2016" s="70">
        <f t="shared" si="250"/>
        <v>6.5839161854106321E-2</v>
      </c>
      <c r="J2016" s="70">
        <f t="shared" si="251"/>
        <v>0.20640952610014729</v>
      </c>
      <c r="K2016" s="115">
        <f t="shared" si="252"/>
        <v>0</v>
      </c>
      <c r="L2016" s="129">
        <f t="shared" si="253"/>
        <v>-0.14057036424604097</v>
      </c>
    </row>
    <row r="2017" spans="1:12">
      <c r="A2017" s="80">
        <v>42783</v>
      </c>
      <c r="B2017" s="52">
        <v>185.36520321784602</v>
      </c>
      <c r="C2017" s="53">
        <v>11908.56</v>
      </c>
      <c r="D2017" s="54">
        <f t="shared" si="254"/>
        <v>43147</v>
      </c>
      <c r="E2017" s="53">
        <f t="shared" si="249"/>
        <v>197.53057931050091</v>
      </c>
      <c r="F2017" s="81">
        <f t="shared" si="255"/>
        <v>14295.41</v>
      </c>
      <c r="H2017" s="64">
        <f t="shared" si="256"/>
        <v>43147</v>
      </c>
      <c r="I2017" s="70">
        <f t="shared" si="250"/>
        <v>6.5629232895225931E-2</v>
      </c>
      <c r="J2017" s="70">
        <f t="shared" si="251"/>
        <v>0.20043145434880461</v>
      </c>
      <c r="K2017" s="115">
        <f t="shared" si="252"/>
        <v>0</v>
      </c>
      <c r="L2017" s="129">
        <f t="shared" si="253"/>
        <v>-0.13480222145357867</v>
      </c>
    </row>
    <row r="2018" spans="1:12">
      <c r="A2018" s="80">
        <v>42786</v>
      </c>
      <c r="B2018" s="52">
        <v>185.47141747928984</v>
      </c>
      <c r="C2018" s="53">
        <v>11986.21</v>
      </c>
      <c r="D2018" s="54">
        <f t="shared" si="254"/>
        <v>43151</v>
      </c>
      <c r="E2018" s="53">
        <f t="shared" si="249"/>
        <v>197.85537163614563</v>
      </c>
      <c r="F2018" s="81">
        <f t="shared" si="255"/>
        <v>14169.77</v>
      </c>
      <c r="H2018" s="64">
        <f t="shared" si="256"/>
        <v>43151</v>
      </c>
      <c r="I2018" s="70">
        <f t="shared" si="250"/>
        <v>6.6770148873416701E-2</v>
      </c>
      <c r="J2018" s="70">
        <f t="shared" si="251"/>
        <v>0.1821726801048873</v>
      </c>
      <c r="K2018" s="115">
        <f t="shared" si="252"/>
        <v>0</v>
      </c>
      <c r="L2018" s="129">
        <f t="shared" si="253"/>
        <v>-0.1154025312314706</v>
      </c>
    </row>
    <row r="2019" spans="1:12">
      <c r="A2019" s="80">
        <v>42787</v>
      </c>
      <c r="B2019" s="52">
        <v>185.50406044876618</v>
      </c>
      <c r="C2019" s="53">
        <v>12024.88</v>
      </c>
      <c r="D2019" s="54">
        <f t="shared" si="254"/>
        <v>43152</v>
      </c>
      <c r="E2019" s="53">
        <f t="shared" si="249"/>
        <v>197.85497592540239</v>
      </c>
      <c r="F2019" s="81">
        <f t="shared" si="255"/>
        <v>14220.48</v>
      </c>
      <c r="H2019" s="64">
        <f t="shared" si="256"/>
        <v>43152</v>
      </c>
      <c r="I2019" s="70">
        <f t="shared" si="250"/>
        <v>6.6580297200811822E-2</v>
      </c>
      <c r="J2019" s="70">
        <f t="shared" si="251"/>
        <v>0.18258810067127484</v>
      </c>
      <c r="K2019" s="115">
        <f t="shared" si="252"/>
        <v>0</v>
      </c>
      <c r="L2019" s="129">
        <f t="shared" si="253"/>
        <v>-0.11600780347046302</v>
      </c>
    </row>
    <row r="2020" spans="1:12">
      <c r="A2020" s="80">
        <v>42788</v>
      </c>
      <c r="B2020" s="52">
        <v>185.54338730958133</v>
      </c>
      <c r="C2020" s="53">
        <v>12050.54</v>
      </c>
      <c r="D2020" s="54">
        <f t="shared" si="254"/>
        <v>43153</v>
      </c>
      <c r="E2020" s="53">
        <f t="shared" si="249"/>
        <v>197.88821556135784</v>
      </c>
      <c r="F2020" s="81">
        <f t="shared" si="255"/>
        <v>14204.17</v>
      </c>
      <c r="H2020" s="64">
        <f t="shared" si="256"/>
        <v>43153</v>
      </c>
      <c r="I2020" s="70">
        <f t="shared" si="250"/>
        <v>6.6533377614687028E-2</v>
      </c>
      <c r="J2020" s="70">
        <f t="shared" si="251"/>
        <v>0.17871647245683597</v>
      </c>
      <c r="K2020" s="115">
        <f t="shared" si="252"/>
        <v>0</v>
      </c>
      <c r="L2020" s="129">
        <f t="shared" si="253"/>
        <v>-0.11218309484214894</v>
      </c>
    </row>
    <row r="2021" spans="1:12">
      <c r="A2021" s="80">
        <v>42789</v>
      </c>
      <c r="B2021" s="52">
        <v>185.57882609655746</v>
      </c>
      <c r="C2021" s="53">
        <v>12067.61</v>
      </c>
      <c r="D2021" s="54">
        <f t="shared" si="254"/>
        <v>43154</v>
      </c>
      <c r="E2021" s="53">
        <f t="shared" si="249"/>
        <v>197.92581432231447</v>
      </c>
      <c r="F2021" s="81">
        <f t="shared" si="255"/>
        <v>14352.4</v>
      </c>
      <c r="H2021" s="64">
        <f t="shared" si="256"/>
        <v>43154</v>
      </c>
      <c r="I2021" s="70">
        <f t="shared" si="250"/>
        <v>6.6532311284978274E-2</v>
      </c>
      <c r="J2021" s="70">
        <f t="shared" si="251"/>
        <v>0.1893324361659019</v>
      </c>
      <c r="K2021" s="115">
        <f t="shared" si="252"/>
        <v>0</v>
      </c>
      <c r="L2021" s="129">
        <f t="shared" si="253"/>
        <v>-0.12280012488092362</v>
      </c>
    </row>
    <row r="2022" spans="1:12">
      <c r="A2022" s="80">
        <v>42793</v>
      </c>
      <c r="B2022" s="52">
        <v>185.7332276798698</v>
      </c>
      <c r="C2022" s="53">
        <v>12009.8</v>
      </c>
      <c r="D2022" s="54">
        <f t="shared" si="254"/>
        <v>43158</v>
      </c>
      <c r="E2022" s="53">
        <f t="shared" si="249"/>
        <v>198.07269537412674</v>
      </c>
      <c r="F2022" s="81">
        <f t="shared" si="255"/>
        <v>14438.9</v>
      </c>
      <c r="H2022" s="64">
        <f t="shared" si="256"/>
        <v>43158</v>
      </c>
      <c r="I2022" s="70">
        <f t="shared" si="250"/>
        <v>6.6436511379241558E-2</v>
      </c>
      <c r="J2022" s="70">
        <f t="shared" si="251"/>
        <v>0.202259821146064</v>
      </c>
      <c r="K2022" s="115">
        <f t="shared" si="252"/>
        <v>0</v>
      </c>
      <c r="L2022" s="129">
        <f t="shared" si="253"/>
        <v>-0.13582330976682244</v>
      </c>
    </row>
    <row r="2023" spans="1:12">
      <c r="A2023" s="80">
        <v>42794</v>
      </c>
      <c r="B2023" s="52">
        <v>185.77334605704866</v>
      </c>
      <c r="C2023" s="53">
        <v>11990.44</v>
      </c>
      <c r="D2023" s="54">
        <f t="shared" si="254"/>
        <v>43159</v>
      </c>
      <c r="E2023" s="53">
        <f t="shared" si="249"/>
        <v>198.11013111355246</v>
      </c>
      <c r="F2023" s="81">
        <f t="shared" si="255"/>
        <v>14358.71</v>
      </c>
      <c r="H2023" s="64">
        <f t="shared" si="256"/>
        <v>43159</v>
      </c>
      <c r="I2023" s="70">
        <f t="shared" si="250"/>
        <v>6.6407723811549024E-2</v>
      </c>
      <c r="J2023" s="70">
        <f t="shared" si="251"/>
        <v>0.19751318550445185</v>
      </c>
      <c r="K2023" s="115">
        <f t="shared" si="252"/>
        <v>0</v>
      </c>
      <c r="L2023" s="129">
        <f t="shared" si="253"/>
        <v>-0.13110546169290282</v>
      </c>
    </row>
    <row r="2024" spans="1:12">
      <c r="A2024" s="80">
        <v>42795</v>
      </c>
      <c r="B2024" s="52">
        <v>185.80474175253232</v>
      </c>
      <c r="C2024" s="53">
        <v>12079.8</v>
      </c>
      <c r="D2024" s="54">
        <f t="shared" si="254"/>
        <v>43160</v>
      </c>
      <c r="E2024" s="53">
        <f t="shared" si="249"/>
        <v>198.1487625891196</v>
      </c>
      <c r="F2024" s="81">
        <f t="shared" si="255"/>
        <v>14311.52</v>
      </c>
      <c r="H2024" s="64">
        <f t="shared" si="256"/>
        <v>43160</v>
      </c>
      <c r="I2024" s="70">
        <f t="shared" si="250"/>
        <v>6.6435445727364151E-2</v>
      </c>
      <c r="J2024" s="70">
        <f t="shared" si="251"/>
        <v>0.18474809185582552</v>
      </c>
      <c r="K2024" s="115">
        <f t="shared" si="252"/>
        <v>0</v>
      </c>
      <c r="L2024" s="129">
        <f t="shared" si="253"/>
        <v>-0.11831264612846137</v>
      </c>
    </row>
    <row r="2025" spans="1:12">
      <c r="A2025" s="80">
        <v>42796</v>
      </c>
      <c r="B2025" s="52">
        <v>185.8428317245916</v>
      </c>
      <c r="C2025" s="53">
        <v>12017.63</v>
      </c>
      <c r="D2025" s="54">
        <f t="shared" si="254"/>
        <v>43160</v>
      </c>
      <c r="E2025" s="53">
        <f t="shared" si="249"/>
        <v>198.1487625891196</v>
      </c>
      <c r="F2025" s="81">
        <f t="shared" si="255"/>
        <v>14311.52</v>
      </c>
      <c r="H2025" s="64">
        <f t="shared" si="256"/>
        <v>43160</v>
      </c>
      <c r="I2025" s="70">
        <f t="shared" si="250"/>
        <v>6.6216871268754085E-2</v>
      </c>
      <c r="J2025" s="70">
        <f t="shared" si="251"/>
        <v>0.19087706977166063</v>
      </c>
      <c r="K2025" s="115">
        <f t="shared" si="252"/>
        <v>0</v>
      </c>
      <c r="L2025" s="129">
        <f t="shared" si="253"/>
        <v>-0.12466019850290655</v>
      </c>
    </row>
    <row r="2026" spans="1:12">
      <c r="A2026" s="80">
        <v>42797</v>
      </c>
      <c r="B2026" s="52">
        <v>185.87479669164824</v>
      </c>
      <c r="C2026" s="53">
        <v>12014.7</v>
      </c>
      <c r="D2026" s="54">
        <f t="shared" si="254"/>
        <v>43160</v>
      </c>
      <c r="E2026" s="53">
        <f t="shared" si="249"/>
        <v>198.1487625891196</v>
      </c>
      <c r="F2026" s="81">
        <f t="shared" si="255"/>
        <v>14311.52</v>
      </c>
      <c r="H2026" s="64">
        <f t="shared" si="256"/>
        <v>43160</v>
      </c>
      <c r="I2026" s="70">
        <f t="shared" si="250"/>
        <v>6.6033513504431207E-2</v>
      </c>
      <c r="J2026" s="70">
        <f t="shared" si="251"/>
        <v>0.19116748649570936</v>
      </c>
      <c r="K2026" s="115">
        <f t="shared" si="252"/>
        <v>0</v>
      </c>
      <c r="L2026" s="129">
        <f t="shared" si="253"/>
        <v>-0.12513397299127815</v>
      </c>
    </row>
    <row r="2027" spans="1:12">
      <c r="A2027" s="80">
        <v>42800</v>
      </c>
      <c r="B2027" s="52">
        <v>185.94840311113813</v>
      </c>
      <c r="C2027" s="53">
        <v>12103.68</v>
      </c>
      <c r="D2027" s="54">
        <f t="shared" si="254"/>
        <v>43165</v>
      </c>
      <c r="E2027" s="53">
        <f t="shared" si="249"/>
        <v>198.34833639005353</v>
      </c>
      <c r="F2027" s="81">
        <f t="shared" si="255"/>
        <v>14025.34</v>
      </c>
      <c r="H2027" s="64">
        <f t="shared" si="256"/>
        <v>43165</v>
      </c>
      <c r="I2027" s="70">
        <f t="shared" si="250"/>
        <v>6.6684806491745796E-2</v>
      </c>
      <c r="J2027" s="70">
        <f t="shared" si="251"/>
        <v>0.15876658999576976</v>
      </c>
      <c r="K2027" s="115">
        <f t="shared" si="252"/>
        <v>0</v>
      </c>
      <c r="L2027" s="129">
        <f t="shared" si="253"/>
        <v>-9.2081783504023962E-2</v>
      </c>
    </row>
    <row r="2028" spans="1:12">
      <c r="A2028" s="80">
        <v>42801</v>
      </c>
      <c r="B2028" s="52">
        <v>185.98075813327947</v>
      </c>
      <c r="C2028" s="53">
        <v>12081.34</v>
      </c>
      <c r="D2028" s="54">
        <f t="shared" si="254"/>
        <v>43166</v>
      </c>
      <c r="E2028" s="53">
        <f t="shared" si="249"/>
        <v>198.40109704753331</v>
      </c>
      <c r="F2028" s="81">
        <f t="shared" si="255"/>
        <v>13895.27</v>
      </c>
      <c r="H2028" s="64">
        <f t="shared" si="256"/>
        <v>43166</v>
      </c>
      <c r="I2028" s="70">
        <f t="shared" si="250"/>
        <v>6.6782924421423528E-2</v>
      </c>
      <c r="J2028" s="70">
        <f t="shared" si="251"/>
        <v>0.15014311326392615</v>
      </c>
      <c r="K2028" s="115">
        <f t="shared" si="252"/>
        <v>0</v>
      </c>
      <c r="L2028" s="129">
        <f t="shared" si="253"/>
        <v>-8.3360188842502625E-2</v>
      </c>
    </row>
    <row r="2029" spans="1:12">
      <c r="A2029" s="80">
        <v>42802</v>
      </c>
      <c r="B2029" s="52">
        <v>186.01423466974347</v>
      </c>
      <c r="C2029" s="53">
        <v>12050.77</v>
      </c>
      <c r="D2029" s="54">
        <f t="shared" si="254"/>
        <v>43167</v>
      </c>
      <c r="E2029" s="53">
        <f t="shared" si="249"/>
        <v>198.43542043732253</v>
      </c>
      <c r="F2029" s="81">
        <f t="shared" si="255"/>
        <v>14016.3</v>
      </c>
      <c r="H2029" s="64">
        <f t="shared" si="256"/>
        <v>43167</v>
      </c>
      <c r="I2029" s="70">
        <f t="shared" si="250"/>
        <v>6.6775458284856981E-2</v>
      </c>
      <c r="J2029" s="70">
        <f t="shared" si="251"/>
        <v>0.16310410040188295</v>
      </c>
      <c r="K2029" s="115">
        <f t="shared" si="252"/>
        <v>0</v>
      </c>
      <c r="L2029" s="129">
        <f t="shared" si="253"/>
        <v>-9.6328642117025964E-2</v>
      </c>
    </row>
    <row r="2030" spans="1:12">
      <c r="A2030" s="80">
        <v>42803</v>
      </c>
      <c r="B2030" s="52">
        <v>186.04753121774934</v>
      </c>
      <c r="C2030" s="53">
        <v>12056.17</v>
      </c>
      <c r="D2030" s="54">
        <f t="shared" si="254"/>
        <v>43168</v>
      </c>
      <c r="E2030" s="53">
        <f t="shared" si="249"/>
        <v>198.47431377972828</v>
      </c>
      <c r="F2030" s="81">
        <f t="shared" si="255"/>
        <v>13994.68</v>
      </c>
      <c r="H2030" s="64">
        <f t="shared" si="256"/>
        <v>43168</v>
      </c>
      <c r="I2030" s="70">
        <f t="shared" si="250"/>
        <v>6.6793590222031352E-2</v>
      </c>
      <c r="J2030" s="70">
        <f t="shared" si="251"/>
        <v>0.16078986941955864</v>
      </c>
      <c r="K2030" s="115">
        <f t="shared" si="252"/>
        <v>0</v>
      </c>
      <c r="L2030" s="129">
        <f t="shared" si="253"/>
        <v>-9.3996279197527288E-2</v>
      </c>
    </row>
    <row r="2031" spans="1:12">
      <c r="A2031" s="80">
        <v>42804</v>
      </c>
      <c r="B2031" s="52">
        <v>186.07655463261932</v>
      </c>
      <c r="C2031" s="53">
        <v>12066.4</v>
      </c>
      <c r="D2031" s="54">
        <f t="shared" si="254"/>
        <v>43168</v>
      </c>
      <c r="E2031" s="53">
        <f t="shared" si="249"/>
        <v>198.47431377972828</v>
      </c>
      <c r="F2031" s="81">
        <f t="shared" si="255"/>
        <v>13994.68</v>
      </c>
      <c r="H2031" s="64">
        <f t="shared" si="256"/>
        <v>43168</v>
      </c>
      <c r="I2031" s="70">
        <f t="shared" si="250"/>
        <v>6.662719637939607E-2</v>
      </c>
      <c r="J2031" s="70">
        <f t="shared" si="251"/>
        <v>0.15980574156334959</v>
      </c>
      <c r="K2031" s="115">
        <f t="shared" si="252"/>
        <v>0</v>
      </c>
      <c r="L2031" s="129">
        <f t="shared" si="253"/>
        <v>-9.3178545183953521E-2</v>
      </c>
    </row>
    <row r="2032" spans="1:12">
      <c r="A2032" s="80">
        <v>42808</v>
      </c>
      <c r="B2032" s="52">
        <v>186.21052975195482</v>
      </c>
      <c r="C2032" s="53">
        <v>12281.22</v>
      </c>
      <c r="D2032" s="54">
        <f t="shared" si="254"/>
        <v>43173</v>
      </c>
      <c r="E2032" s="53">
        <f t="shared" si="249"/>
        <v>198.68078589834343</v>
      </c>
      <c r="F2032" s="81">
        <f t="shared" si="255"/>
        <v>14248.81</v>
      </c>
      <c r="H2032" s="64">
        <f t="shared" si="256"/>
        <v>43173</v>
      </c>
      <c r="I2032" s="70">
        <f t="shared" si="250"/>
        <v>6.6968587453136275E-2</v>
      </c>
      <c r="J2032" s="70">
        <f t="shared" si="251"/>
        <v>0.16021128194104506</v>
      </c>
      <c r="K2032" s="115">
        <f t="shared" si="252"/>
        <v>0</v>
      </c>
      <c r="L2032" s="129">
        <f t="shared" si="253"/>
        <v>-9.3242694487908784E-2</v>
      </c>
    </row>
    <row r="2033" spans="1:12">
      <c r="A2033" s="80">
        <v>42809</v>
      </c>
      <c r="B2033" s="52">
        <v>186.24367522625067</v>
      </c>
      <c r="C2033" s="53">
        <v>12278.23</v>
      </c>
      <c r="D2033" s="54">
        <f t="shared" si="254"/>
        <v>43174</v>
      </c>
      <c r="E2033" s="53">
        <f t="shared" si="249"/>
        <v>198.72588643674234</v>
      </c>
      <c r="F2033" s="81">
        <f t="shared" si="255"/>
        <v>14179.36</v>
      </c>
      <c r="H2033" s="64">
        <f t="shared" si="256"/>
        <v>43174</v>
      </c>
      <c r="I2033" s="70">
        <f t="shared" si="250"/>
        <v>6.7020859609477457E-2</v>
      </c>
      <c r="J2033" s="70">
        <f t="shared" si="251"/>
        <v>0.15483746435764778</v>
      </c>
      <c r="K2033" s="115">
        <f t="shared" si="252"/>
        <v>0</v>
      </c>
      <c r="L2033" s="129">
        <f t="shared" si="253"/>
        <v>-8.7816604748170324E-2</v>
      </c>
    </row>
    <row r="2034" spans="1:12">
      <c r="A2034" s="80">
        <v>42810</v>
      </c>
      <c r="B2034" s="52">
        <v>186.27813030616755</v>
      </c>
      <c r="C2034" s="53">
        <v>12374.48</v>
      </c>
      <c r="D2034" s="54">
        <f t="shared" si="254"/>
        <v>43175</v>
      </c>
      <c r="E2034" s="53">
        <f t="shared" si="249"/>
        <v>198.7986201111782</v>
      </c>
      <c r="F2034" s="81">
        <f t="shared" si="255"/>
        <v>13961.14</v>
      </c>
      <c r="H2034" s="64">
        <f t="shared" si="256"/>
        <v>43175</v>
      </c>
      <c r="I2034" s="70">
        <f t="shared" si="250"/>
        <v>6.7213954662481923E-2</v>
      </c>
      <c r="J2034" s="70">
        <f t="shared" si="251"/>
        <v>0.1282203373394275</v>
      </c>
      <c r="K2034" s="115">
        <f t="shared" si="252"/>
        <v>0</v>
      </c>
      <c r="L2034" s="129">
        <f t="shared" si="253"/>
        <v>-6.1006382676945581E-2</v>
      </c>
    </row>
    <row r="2035" spans="1:12">
      <c r="A2035" s="80">
        <v>42811</v>
      </c>
      <c r="B2035" s="52">
        <v>186.31389570718633</v>
      </c>
      <c r="C2035" s="53">
        <v>12383.04</v>
      </c>
      <c r="D2035" s="54">
        <f t="shared" si="254"/>
        <v>43175</v>
      </c>
      <c r="E2035" s="53">
        <f t="shared" si="249"/>
        <v>198.7986201111782</v>
      </c>
      <c r="F2035" s="81">
        <f t="shared" si="255"/>
        <v>13961.14</v>
      </c>
      <c r="H2035" s="64">
        <f t="shared" si="256"/>
        <v>43175</v>
      </c>
      <c r="I2035" s="70">
        <f t="shared" si="250"/>
        <v>6.7009088917409754E-2</v>
      </c>
      <c r="J2035" s="70">
        <f t="shared" si="251"/>
        <v>0.12744043465901744</v>
      </c>
      <c r="K2035" s="115">
        <f t="shared" si="252"/>
        <v>0</v>
      </c>
      <c r="L2035" s="129">
        <f t="shared" si="253"/>
        <v>-6.0431345741607689E-2</v>
      </c>
    </row>
    <row r="2036" spans="1:12">
      <c r="A2036" s="80">
        <v>42814</v>
      </c>
      <c r="B2036" s="52">
        <v>186.40444426050001</v>
      </c>
      <c r="C2036" s="53">
        <v>12338.14</v>
      </c>
      <c r="D2036" s="54">
        <f t="shared" si="254"/>
        <v>43179</v>
      </c>
      <c r="E2036" s="53">
        <f t="shared" si="249"/>
        <v>199.10561161601154</v>
      </c>
      <c r="F2036" s="81">
        <f t="shared" si="255"/>
        <v>13878.17</v>
      </c>
      <c r="H2036" s="64">
        <f t="shared" si="256"/>
        <v>43179</v>
      </c>
      <c r="I2036" s="70">
        <f t="shared" si="250"/>
        <v>6.813768526764119E-2</v>
      </c>
      <c r="J2036" s="70">
        <f t="shared" si="251"/>
        <v>0.12481865175788243</v>
      </c>
      <c r="K2036" s="115">
        <f t="shared" si="252"/>
        <v>0</v>
      </c>
      <c r="L2036" s="129">
        <f t="shared" si="253"/>
        <v>-5.6680966490241236E-2</v>
      </c>
    </row>
    <row r="2037" spans="1:12">
      <c r="A2037" s="80">
        <v>42815</v>
      </c>
      <c r="B2037" s="52">
        <v>186.44769009156846</v>
      </c>
      <c r="C2037" s="53">
        <v>12330.92</v>
      </c>
      <c r="D2037" s="54">
        <f t="shared" si="254"/>
        <v>43180</v>
      </c>
      <c r="E2037" s="53">
        <f t="shared" si="249"/>
        <v>199.12532307156155</v>
      </c>
      <c r="F2037" s="81">
        <f t="shared" si="255"/>
        <v>13920.51</v>
      </c>
      <c r="H2037" s="64">
        <f t="shared" si="256"/>
        <v>43180</v>
      </c>
      <c r="I2037" s="70">
        <f t="shared" si="250"/>
        <v>6.7995655906312624E-2</v>
      </c>
      <c r="J2037" s="70">
        <f t="shared" si="251"/>
        <v>0.12891090040321407</v>
      </c>
      <c r="K2037" s="115">
        <f t="shared" si="252"/>
        <v>0</v>
      </c>
      <c r="L2037" s="129">
        <f t="shared" si="253"/>
        <v>-6.0915244496901444E-2</v>
      </c>
    </row>
    <row r="2038" spans="1:12">
      <c r="A2038" s="80">
        <v>42816</v>
      </c>
      <c r="B2038" s="52">
        <v>186.48423383882641</v>
      </c>
      <c r="C2038" s="53">
        <v>12207.85</v>
      </c>
      <c r="D2038" s="54">
        <f t="shared" si="254"/>
        <v>43181</v>
      </c>
      <c r="E2038" s="53">
        <f t="shared" si="249"/>
        <v>199.16056825374523</v>
      </c>
      <c r="F2038" s="81">
        <f t="shared" si="255"/>
        <v>13867.01</v>
      </c>
      <c r="H2038" s="64">
        <f t="shared" si="256"/>
        <v>43181</v>
      </c>
      <c r="I2038" s="70">
        <f t="shared" si="250"/>
        <v>6.7975367965286804E-2</v>
      </c>
      <c r="J2038" s="70">
        <f t="shared" si="251"/>
        <v>0.13590927149334231</v>
      </c>
      <c r="K2038" s="115">
        <f t="shared" si="252"/>
        <v>0</v>
      </c>
      <c r="L2038" s="129">
        <f t="shared" si="253"/>
        <v>-6.7933903528055506E-2</v>
      </c>
    </row>
    <row r="2039" spans="1:12">
      <c r="A2039" s="80">
        <v>42817</v>
      </c>
      <c r="B2039" s="52">
        <v>186.51519022164368</v>
      </c>
      <c r="C2039" s="53">
        <v>12283.35</v>
      </c>
      <c r="D2039" s="54">
        <f t="shared" si="254"/>
        <v>43182</v>
      </c>
      <c r="E2039" s="53">
        <f t="shared" si="249"/>
        <v>199.18347171909443</v>
      </c>
      <c r="F2039" s="81">
        <f t="shared" si="255"/>
        <v>13706.99</v>
      </c>
      <c r="H2039" s="64">
        <f t="shared" si="256"/>
        <v>43182</v>
      </c>
      <c r="I2039" s="70">
        <f t="shared" si="250"/>
        <v>6.792091026149949E-2</v>
      </c>
      <c r="J2039" s="70">
        <f t="shared" si="251"/>
        <v>0.1158999784260808</v>
      </c>
      <c r="K2039" s="115">
        <f t="shared" si="252"/>
        <v>0</v>
      </c>
      <c r="L2039" s="129">
        <f t="shared" si="253"/>
        <v>-4.7979068164581307E-2</v>
      </c>
    </row>
    <row r="2040" spans="1:12">
      <c r="A2040" s="80">
        <v>42818</v>
      </c>
      <c r="B2040" s="52">
        <v>186.5455921976498</v>
      </c>
      <c r="C2040" s="53">
        <v>12314.98</v>
      </c>
      <c r="D2040" s="54">
        <f t="shared" si="254"/>
        <v>43182</v>
      </c>
      <c r="E2040" s="53">
        <f t="shared" si="249"/>
        <v>199.18347171909443</v>
      </c>
      <c r="F2040" s="81">
        <f t="shared" si="255"/>
        <v>13706.99</v>
      </c>
      <c r="H2040" s="64">
        <f t="shared" si="256"/>
        <v>43182</v>
      </c>
      <c r="I2040" s="70">
        <f t="shared" si="250"/>
        <v>6.7746867522093357E-2</v>
      </c>
      <c r="J2040" s="70">
        <f t="shared" si="251"/>
        <v>0.11303388231243572</v>
      </c>
      <c r="K2040" s="115">
        <f t="shared" si="252"/>
        <v>0</v>
      </c>
      <c r="L2040" s="129">
        <f t="shared" si="253"/>
        <v>-4.5287014790342361E-2</v>
      </c>
    </row>
    <row r="2041" spans="1:12">
      <c r="A2041" s="80">
        <v>42821</v>
      </c>
      <c r="B2041" s="52">
        <v>186.63961117611743</v>
      </c>
      <c r="C2041" s="53">
        <v>12230.63</v>
      </c>
      <c r="D2041" s="54">
        <f t="shared" si="254"/>
        <v>43186</v>
      </c>
      <c r="E2041" s="53">
        <f t="shared" si="249"/>
        <v>199.30518725115735</v>
      </c>
      <c r="F2041" s="81">
        <f t="shared" si="255"/>
        <v>13962.15</v>
      </c>
      <c r="H2041" s="64">
        <f t="shared" si="256"/>
        <v>43186</v>
      </c>
      <c r="I2041" s="70">
        <f t="shared" si="250"/>
        <v>6.7861136203763328E-2</v>
      </c>
      <c r="J2041" s="70">
        <f t="shared" si="251"/>
        <v>0.14157242922073521</v>
      </c>
      <c r="K2041" s="115">
        <f t="shared" si="252"/>
        <v>0</v>
      </c>
      <c r="L2041" s="129">
        <f t="shared" si="253"/>
        <v>-7.3711293016971879E-2</v>
      </c>
    </row>
    <row r="2042" spans="1:12">
      <c r="A2042" s="80">
        <v>42822</v>
      </c>
      <c r="B2042" s="52">
        <v>186.67171318923974</v>
      </c>
      <c r="C2042" s="53">
        <v>12305.77</v>
      </c>
      <c r="D2042" s="54">
        <f t="shared" si="254"/>
        <v>43187</v>
      </c>
      <c r="E2042" s="53">
        <f t="shared" si="249"/>
        <v>199.43174604506183</v>
      </c>
      <c r="F2042" s="81">
        <f t="shared" si="255"/>
        <v>13865.57</v>
      </c>
      <c r="H2042" s="64">
        <f t="shared" si="256"/>
        <v>43187</v>
      </c>
      <c r="I2042" s="70">
        <f t="shared" si="250"/>
        <v>6.8355470884260416E-2</v>
      </c>
      <c r="J2042" s="70">
        <f t="shared" si="251"/>
        <v>0.12675354731967192</v>
      </c>
      <c r="K2042" s="115">
        <f t="shared" si="252"/>
        <v>0</v>
      </c>
      <c r="L2042" s="129">
        <f t="shared" si="253"/>
        <v>-5.8398076435411506E-2</v>
      </c>
    </row>
    <row r="2043" spans="1:12">
      <c r="A2043" s="80">
        <v>42823</v>
      </c>
      <c r="B2043" s="52">
        <v>186.69896725936536</v>
      </c>
      <c r="C2043" s="53">
        <v>12363.95</v>
      </c>
      <c r="D2043" s="54">
        <f t="shared" si="254"/>
        <v>43187</v>
      </c>
      <c r="E2043" s="53">
        <f t="shared" si="249"/>
        <v>199.43174604506183</v>
      </c>
      <c r="F2043" s="81">
        <f t="shared" si="255"/>
        <v>13865.57</v>
      </c>
      <c r="H2043" s="64">
        <f t="shared" si="256"/>
        <v>43187</v>
      </c>
      <c r="I2043" s="70">
        <f t="shared" si="250"/>
        <v>6.8199513755252239E-2</v>
      </c>
      <c r="J2043" s="70">
        <f t="shared" si="251"/>
        <v>0.12145147788530353</v>
      </c>
      <c r="K2043" s="115">
        <f t="shared" si="252"/>
        <v>0</v>
      </c>
      <c r="L2043" s="129">
        <f t="shared" si="253"/>
        <v>-5.3251964130051288E-2</v>
      </c>
    </row>
    <row r="2044" spans="1:12">
      <c r="A2044" s="80">
        <v>42824</v>
      </c>
      <c r="B2044" s="52">
        <v>186.73630705281724</v>
      </c>
      <c r="C2044" s="53">
        <v>12404.41</v>
      </c>
      <c r="D2044" s="54">
        <f t="shared" si="254"/>
        <v>43187</v>
      </c>
      <c r="E2044" s="53">
        <f t="shared" si="249"/>
        <v>199.43174604506183</v>
      </c>
      <c r="F2044" s="81">
        <f t="shared" si="255"/>
        <v>13865.57</v>
      </c>
      <c r="H2044" s="64">
        <f t="shared" si="256"/>
        <v>43187</v>
      </c>
      <c r="I2044" s="70">
        <f t="shared" si="250"/>
        <v>6.7985916571937866E-2</v>
      </c>
      <c r="J2044" s="70">
        <f t="shared" si="251"/>
        <v>0.11779359115024413</v>
      </c>
      <c r="K2044" s="115">
        <f t="shared" si="252"/>
        <v>0</v>
      </c>
      <c r="L2044" s="129">
        <f t="shared" si="253"/>
        <v>-4.980767457830626E-2</v>
      </c>
    </row>
    <row r="2045" spans="1:12">
      <c r="A2045" s="80">
        <v>42825</v>
      </c>
      <c r="B2045" s="52">
        <v>186.78840648248496</v>
      </c>
      <c r="C2045" s="53">
        <v>12406.69</v>
      </c>
      <c r="D2045" s="54">
        <f t="shared" si="254"/>
        <v>43187</v>
      </c>
      <c r="E2045" s="53">
        <f t="shared" si="249"/>
        <v>199.43174604506183</v>
      </c>
      <c r="F2045" s="81">
        <f t="shared" si="255"/>
        <v>13865.57</v>
      </c>
      <c r="H2045" s="64">
        <f t="shared" si="256"/>
        <v>43187</v>
      </c>
      <c r="I2045" s="70">
        <f t="shared" si="250"/>
        <v>6.768803161111836E-2</v>
      </c>
      <c r="J2045" s="70">
        <f t="shared" si="251"/>
        <v>0.11758817218774698</v>
      </c>
      <c r="K2045" s="115">
        <f t="shared" si="252"/>
        <v>0</v>
      </c>
      <c r="L2045" s="129">
        <f t="shared" si="253"/>
        <v>-4.9900140576628615E-2</v>
      </c>
    </row>
    <row r="2046" spans="1:12">
      <c r="A2046" s="80">
        <v>42828</v>
      </c>
      <c r="B2046" s="52">
        <v>186.89655696983834</v>
      </c>
      <c r="C2046" s="53">
        <v>12493.39</v>
      </c>
      <c r="D2046" s="54">
        <f t="shared" si="254"/>
        <v>43193</v>
      </c>
      <c r="E2046" s="53">
        <f t="shared" si="249"/>
        <v>199.46963807681038</v>
      </c>
      <c r="F2046" s="81">
        <f t="shared" si="255"/>
        <v>14045.55</v>
      </c>
      <c r="H2046" s="64">
        <f t="shared" si="256"/>
        <v>43193</v>
      </c>
      <c r="I2046" s="70">
        <f t="shared" si="250"/>
        <v>6.7272941304109324E-2</v>
      </c>
      <c r="J2046" s="70">
        <f t="shared" si="251"/>
        <v>0.12423849731738135</v>
      </c>
      <c r="K2046" s="115">
        <f t="shared" si="252"/>
        <v>0</v>
      </c>
      <c r="L2046" s="129">
        <f t="shared" si="253"/>
        <v>-5.6965556013272023E-2</v>
      </c>
    </row>
    <row r="2047" spans="1:12">
      <c r="A2047" s="80">
        <v>42830</v>
      </c>
      <c r="B2047" s="52">
        <v>186.96084938543595</v>
      </c>
      <c r="C2047" s="53">
        <v>9265.15</v>
      </c>
      <c r="D2047" s="54">
        <f t="shared" si="254"/>
        <v>43195</v>
      </c>
      <c r="E2047" s="53">
        <f t="shared" si="249"/>
        <v>199.54783774121881</v>
      </c>
      <c r="F2047" s="81">
        <f t="shared" si="255"/>
        <v>14155.47</v>
      </c>
      <c r="H2047" s="64">
        <f t="shared" si="256"/>
        <v>43195</v>
      </c>
      <c r="I2047" s="70">
        <f t="shared" si="250"/>
        <v>6.7324193258416987E-2</v>
      </c>
      <c r="J2047" s="70">
        <f t="shared" si="251"/>
        <v>0.52781876170380393</v>
      </c>
      <c r="K2047" s="115">
        <f t="shared" si="252"/>
        <v>0</v>
      </c>
      <c r="L2047" s="129">
        <f t="shared" si="253"/>
        <v>-0.46049456844538694</v>
      </c>
    </row>
    <row r="2048" spans="1:12">
      <c r="A2048" s="80">
        <v>42831</v>
      </c>
      <c r="B2048" s="52">
        <v>186.98552821755484</v>
      </c>
      <c r="C2048" s="53">
        <v>12525.97</v>
      </c>
      <c r="D2048" s="54">
        <f t="shared" si="254"/>
        <v>43196</v>
      </c>
      <c r="E2048" s="53">
        <f t="shared" si="249"/>
        <v>199.58355680417446</v>
      </c>
      <c r="F2048" s="81">
        <f t="shared" si="255"/>
        <v>14164.28</v>
      </c>
      <c r="H2048" s="64">
        <f t="shared" si="256"/>
        <v>43196</v>
      </c>
      <c r="I2048" s="70">
        <f t="shared" si="250"/>
        <v>6.7374350874694455E-2</v>
      </c>
      <c r="J2048" s="70">
        <f t="shared" si="251"/>
        <v>0.13079306432954896</v>
      </c>
      <c r="K2048" s="115">
        <f t="shared" si="252"/>
        <v>0</v>
      </c>
      <c r="L2048" s="129">
        <f t="shared" si="253"/>
        <v>-6.3418713454854503E-2</v>
      </c>
    </row>
    <row r="2049" spans="1:12">
      <c r="A2049" s="80">
        <v>42832</v>
      </c>
      <c r="B2049" s="52">
        <v>187.01712877182362</v>
      </c>
      <c r="C2049" s="53">
        <v>12439.9</v>
      </c>
      <c r="D2049" s="54">
        <f t="shared" si="254"/>
        <v>43196</v>
      </c>
      <c r="E2049" s="53">
        <f t="shared" si="249"/>
        <v>199.58355680417446</v>
      </c>
      <c r="F2049" s="81">
        <f t="shared" si="255"/>
        <v>14164.28</v>
      </c>
      <c r="H2049" s="64">
        <f t="shared" si="256"/>
        <v>43196</v>
      </c>
      <c r="I2049" s="70">
        <f t="shared" si="250"/>
        <v>6.7193995089524172E-2</v>
      </c>
      <c r="J2049" s="70">
        <f t="shared" si="251"/>
        <v>0.13861686991052991</v>
      </c>
      <c r="K2049" s="115">
        <f t="shared" si="252"/>
        <v>0</v>
      </c>
      <c r="L2049" s="129">
        <f t="shared" si="253"/>
        <v>-7.1422874821005733E-2</v>
      </c>
    </row>
    <row r="2050" spans="1:12">
      <c r="A2050" s="80">
        <v>42835</v>
      </c>
      <c r="B2050" s="52">
        <v>187.12821694631407</v>
      </c>
      <c r="C2050" s="53">
        <v>12417.07</v>
      </c>
      <c r="D2050" s="54">
        <f t="shared" si="254"/>
        <v>43200</v>
      </c>
      <c r="E2050" s="53">
        <f t="shared" ref="E2050:E2113" si="257">VLOOKUP(D2050,A:B,2,0)</f>
        <v>199.72368258343752</v>
      </c>
      <c r="F2050" s="81">
        <f t="shared" si="255"/>
        <v>14261.15</v>
      </c>
      <c r="H2050" s="64">
        <f t="shared" si="256"/>
        <v>43200</v>
      </c>
      <c r="I2050" s="70">
        <f t="shared" ref="I2050:I2113" si="258">(E2050/B2050)^(1/1)-1</f>
        <v>6.730928046376361E-2</v>
      </c>
      <c r="J2050" s="70">
        <f t="shared" ref="J2050:J2113" si="259">(F2050/C2050)^(1/1)-1</f>
        <v>0.14851168592912822</v>
      </c>
      <c r="K2050" s="115">
        <f t="shared" ref="K2050:K2113" si="260">IF(I2050&gt;J2050,1,0)</f>
        <v>0</v>
      </c>
      <c r="L2050" s="129">
        <f t="shared" ref="L2050:L2113" si="261">I2050-J2050</f>
        <v>-8.1202405465364613E-2</v>
      </c>
    </row>
    <row r="2051" spans="1:12">
      <c r="A2051" s="80">
        <v>42836</v>
      </c>
      <c r="B2051" s="52">
        <v>187.16171289714745</v>
      </c>
      <c r="C2051" s="53">
        <v>12492.24</v>
      </c>
      <c r="D2051" s="54">
        <f t="shared" ref="D2051:D2114" si="262">VLOOKUP(EDATE(A2051,12),A:A,1,1)</f>
        <v>43201</v>
      </c>
      <c r="E2051" s="53">
        <f t="shared" si="257"/>
        <v>199.75863422788964</v>
      </c>
      <c r="F2051" s="81">
        <f t="shared" si="255"/>
        <v>14281.6</v>
      </c>
      <c r="H2051" s="64">
        <f t="shared" si="256"/>
        <v>43201</v>
      </c>
      <c r="I2051" s="70">
        <f t="shared" si="258"/>
        <v>6.7305011990698604E-2</v>
      </c>
      <c r="J2051" s="70">
        <f t="shared" si="259"/>
        <v>0.14323772197780382</v>
      </c>
      <c r="K2051" s="115">
        <f t="shared" si="260"/>
        <v>0</v>
      </c>
      <c r="L2051" s="129">
        <f t="shared" si="261"/>
        <v>-7.5932709987105218E-2</v>
      </c>
    </row>
    <row r="2052" spans="1:12">
      <c r="A2052" s="80">
        <v>42837</v>
      </c>
      <c r="B2052" s="52">
        <v>187.197086460885</v>
      </c>
      <c r="C2052" s="53">
        <v>12446.84</v>
      </c>
      <c r="D2052" s="54">
        <f t="shared" si="262"/>
        <v>43202</v>
      </c>
      <c r="E2052" s="53">
        <f t="shared" si="257"/>
        <v>199.79139464390303</v>
      </c>
      <c r="F2052" s="81">
        <f t="shared" si="255"/>
        <v>14338.46</v>
      </c>
      <c r="H2052" s="64">
        <f t="shared" si="256"/>
        <v>43202</v>
      </c>
      <c r="I2052" s="70">
        <f t="shared" si="258"/>
        <v>6.7278334407462115E-2</v>
      </c>
      <c r="J2052" s="70">
        <f t="shared" si="259"/>
        <v>0.15197592320621123</v>
      </c>
      <c r="K2052" s="115">
        <f t="shared" si="260"/>
        <v>0</v>
      </c>
      <c r="L2052" s="129">
        <f t="shared" si="261"/>
        <v>-8.4697588798749113E-2</v>
      </c>
    </row>
    <row r="2053" spans="1:12">
      <c r="A2053" s="80">
        <v>42838</v>
      </c>
      <c r="B2053" s="52">
        <v>187.22834837432399</v>
      </c>
      <c r="C2053" s="53">
        <v>12375.68</v>
      </c>
      <c r="D2053" s="54">
        <f t="shared" si="262"/>
        <v>43203</v>
      </c>
      <c r="E2053" s="53">
        <f t="shared" si="257"/>
        <v>199.82535918099251</v>
      </c>
      <c r="F2053" s="81">
        <f t="shared" si="255"/>
        <v>14368.56</v>
      </c>
      <c r="H2053" s="64">
        <f t="shared" si="256"/>
        <v>43203</v>
      </c>
      <c r="I2053" s="70">
        <f t="shared" si="258"/>
        <v>6.7281535707848228E-2</v>
      </c>
      <c r="J2053" s="70">
        <f t="shared" si="259"/>
        <v>0.16103195945596527</v>
      </c>
      <c r="K2053" s="115">
        <f t="shared" si="260"/>
        <v>0</v>
      </c>
      <c r="L2053" s="129">
        <f t="shared" si="261"/>
        <v>-9.375042374811704E-2</v>
      </c>
    </row>
    <row r="2054" spans="1:12">
      <c r="A2054" s="80">
        <v>42842</v>
      </c>
      <c r="B2054" s="52">
        <v>187.357910391399</v>
      </c>
      <c r="C2054" s="53">
        <v>12360.11</v>
      </c>
      <c r="D2054" s="54">
        <f t="shared" si="262"/>
        <v>43207</v>
      </c>
      <c r="E2054" s="53">
        <f t="shared" si="257"/>
        <v>199.95985906250141</v>
      </c>
      <c r="F2054" s="81">
        <f t="shared" si="255"/>
        <v>14461.97</v>
      </c>
      <c r="H2054" s="64">
        <f t="shared" si="256"/>
        <v>43207</v>
      </c>
      <c r="I2054" s="70">
        <f t="shared" si="258"/>
        <v>6.7261364330848838E-2</v>
      </c>
      <c r="J2054" s="70">
        <f t="shared" si="259"/>
        <v>0.170051884651512</v>
      </c>
      <c r="K2054" s="115">
        <f t="shared" si="260"/>
        <v>0</v>
      </c>
      <c r="L2054" s="129">
        <f t="shared" si="261"/>
        <v>-0.10279052032066316</v>
      </c>
    </row>
    <row r="2055" spans="1:12">
      <c r="A2055" s="80">
        <v>42843</v>
      </c>
      <c r="B2055" s="52">
        <v>187.38488993049535</v>
      </c>
      <c r="C2055" s="53">
        <v>12313.9</v>
      </c>
      <c r="D2055" s="54">
        <f t="shared" si="262"/>
        <v>43208</v>
      </c>
      <c r="E2055" s="53">
        <f t="shared" si="257"/>
        <v>199.98985304136079</v>
      </c>
      <c r="F2055" s="81">
        <f t="shared" si="255"/>
        <v>14431.07</v>
      </c>
      <c r="H2055" s="64">
        <f t="shared" si="256"/>
        <v>43208</v>
      </c>
      <c r="I2055" s="70">
        <f t="shared" si="258"/>
        <v>6.7267766977053833E-2</v>
      </c>
      <c r="J2055" s="70">
        <f t="shared" si="259"/>
        <v>0.17193334361981183</v>
      </c>
      <c r="K2055" s="115">
        <f t="shared" si="260"/>
        <v>0</v>
      </c>
      <c r="L2055" s="129">
        <f t="shared" si="261"/>
        <v>-0.104665576642758</v>
      </c>
    </row>
    <row r="2056" spans="1:12">
      <c r="A2056" s="80">
        <v>42844</v>
      </c>
      <c r="B2056" s="52">
        <v>187.41599582222383</v>
      </c>
      <c r="C2056" s="53">
        <v>12311.67</v>
      </c>
      <c r="D2056" s="54">
        <f t="shared" si="262"/>
        <v>43209</v>
      </c>
      <c r="E2056" s="53">
        <f t="shared" si="257"/>
        <v>200.02485126564304</v>
      </c>
      <c r="F2056" s="81">
        <f t="shared" ref="F2056:F2119" si="263">VLOOKUP(D2056,A:C,3,0)</f>
        <v>14484.7</v>
      </c>
      <c r="H2056" s="64">
        <f t="shared" si="256"/>
        <v>43209</v>
      </c>
      <c r="I2056" s="70">
        <f t="shared" si="258"/>
        <v>6.7277370792723223E-2</v>
      </c>
      <c r="J2056" s="70">
        <f t="shared" si="259"/>
        <v>0.17650164437480864</v>
      </c>
      <c r="K2056" s="115">
        <f t="shared" si="260"/>
        <v>0</v>
      </c>
      <c r="L2056" s="129">
        <f t="shared" si="261"/>
        <v>-0.10922427358208542</v>
      </c>
    </row>
    <row r="2057" spans="1:12">
      <c r="A2057" s="80">
        <v>42845</v>
      </c>
      <c r="B2057" s="52">
        <v>187.4478565415136</v>
      </c>
      <c r="C2057" s="53">
        <v>12356.2</v>
      </c>
      <c r="D2057" s="54">
        <f t="shared" si="262"/>
        <v>43210</v>
      </c>
      <c r="E2057" s="53">
        <f t="shared" si="257"/>
        <v>200.04925429749744</v>
      </c>
      <c r="F2057" s="81">
        <f t="shared" si="263"/>
        <v>14482.97</v>
      </c>
      <c r="H2057" s="64">
        <f t="shared" si="256"/>
        <v>43210</v>
      </c>
      <c r="I2057" s="70">
        <f t="shared" si="258"/>
        <v>6.7226150186428191E-2</v>
      </c>
      <c r="J2057" s="70">
        <f t="shared" si="259"/>
        <v>0.17212168789757354</v>
      </c>
      <c r="K2057" s="115">
        <f t="shared" si="260"/>
        <v>0</v>
      </c>
      <c r="L2057" s="129">
        <f t="shared" si="261"/>
        <v>-0.10489553771114535</v>
      </c>
    </row>
    <row r="2058" spans="1:12">
      <c r="A2058" s="80">
        <v>42846</v>
      </c>
      <c r="B2058" s="52">
        <v>187.47934778141257</v>
      </c>
      <c r="C2058" s="53">
        <v>12333.17</v>
      </c>
      <c r="D2058" s="54">
        <f t="shared" si="262"/>
        <v>43210</v>
      </c>
      <c r="E2058" s="53">
        <f t="shared" si="257"/>
        <v>200.04925429749744</v>
      </c>
      <c r="F2058" s="81">
        <f t="shared" si="263"/>
        <v>14482.97</v>
      </c>
      <c r="H2058" s="64">
        <f t="shared" si="256"/>
        <v>43210</v>
      </c>
      <c r="I2058" s="70">
        <f t="shared" si="258"/>
        <v>6.7046886309528153E-2</v>
      </c>
      <c r="J2058" s="70">
        <f t="shared" si="259"/>
        <v>0.17431041654335422</v>
      </c>
      <c r="K2058" s="115">
        <f t="shared" si="260"/>
        <v>0</v>
      </c>
      <c r="L2058" s="129">
        <f t="shared" si="261"/>
        <v>-0.10726353023382607</v>
      </c>
    </row>
    <row r="2059" spans="1:12">
      <c r="A2059" s="80">
        <v>42849</v>
      </c>
      <c r="B2059" s="52">
        <v>187.57102518247768</v>
      </c>
      <c r="C2059" s="53">
        <v>12466.46</v>
      </c>
      <c r="D2059" s="54">
        <f t="shared" si="262"/>
        <v>43214</v>
      </c>
      <c r="E2059" s="53">
        <f t="shared" si="257"/>
        <v>200.16269590445222</v>
      </c>
      <c r="F2059" s="81">
        <f t="shared" si="263"/>
        <v>14551.96</v>
      </c>
      <c r="H2059" s="64">
        <f t="shared" si="256"/>
        <v>43214</v>
      </c>
      <c r="I2059" s="70">
        <f t="shared" si="258"/>
        <v>6.7130148218387031E-2</v>
      </c>
      <c r="J2059" s="70">
        <f t="shared" si="259"/>
        <v>0.16728886949462796</v>
      </c>
      <c r="K2059" s="115">
        <f t="shared" si="260"/>
        <v>0</v>
      </c>
      <c r="L2059" s="129">
        <f t="shared" si="261"/>
        <v>-0.10015872127624093</v>
      </c>
    </row>
    <row r="2060" spans="1:12">
      <c r="A2060" s="80">
        <v>42850</v>
      </c>
      <c r="B2060" s="52">
        <v>187.60328739880907</v>
      </c>
      <c r="C2060" s="53">
        <v>12586.34</v>
      </c>
      <c r="D2060" s="54">
        <f t="shared" si="262"/>
        <v>43215</v>
      </c>
      <c r="E2060" s="53">
        <f t="shared" si="257"/>
        <v>200.1977243762355</v>
      </c>
      <c r="F2060" s="81">
        <f t="shared" si="263"/>
        <v>14491.88</v>
      </c>
      <c r="H2060" s="64">
        <f t="shared" si="256"/>
        <v>43215</v>
      </c>
      <c r="I2060" s="70">
        <f t="shared" si="258"/>
        <v>6.7133349058287273E-2</v>
      </c>
      <c r="J2060" s="70">
        <f t="shared" si="259"/>
        <v>0.15139746741308424</v>
      </c>
      <c r="K2060" s="115">
        <f t="shared" si="260"/>
        <v>0</v>
      </c>
      <c r="L2060" s="129">
        <f t="shared" si="261"/>
        <v>-8.4264118354796969E-2</v>
      </c>
    </row>
    <row r="2061" spans="1:12">
      <c r="A2061" s="80">
        <v>42851</v>
      </c>
      <c r="B2061" s="52">
        <v>187.63386673465507</v>
      </c>
      <c r="C2061" s="53">
        <v>12647.53</v>
      </c>
      <c r="D2061" s="54">
        <f t="shared" si="262"/>
        <v>43216</v>
      </c>
      <c r="E2061" s="53">
        <f t="shared" si="257"/>
        <v>200.23636253704012</v>
      </c>
      <c r="F2061" s="81">
        <f t="shared" si="263"/>
        <v>14556.65</v>
      </c>
      <c r="H2061" s="64">
        <f t="shared" si="256"/>
        <v>43216</v>
      </c>
      <c r="I2061" s="70">
        <f t="shared" si="258"/>
        <v>6.7165357841327378E-2</v>
      </c>
      <c r="J2061" s="70">
        <f t="shared" si="259"/>
        <v>0.15094805072611006</v>
      </c>
      <c r="K2061" s="115">
        <f t="shared" si="260"/>
        <v>0</v>
      </c>
      <c r="L2061" s="129">
        <f t="shared" si="261"/>
        <v>-8.3782692884782684E-2</v>
      </c>
    </row>
    <row r="2062" spans="1:12">
      <c r="A2062" s="80">
        <v>42852</v>
      </c>
      <c r="B2062" s="52">
        <v>187.66801609840076</v>
      </c>
      <c r="C2062" s="53">
        <v>12634.41</v>
      </c>
      <c r="D2062" s="54">
        <f t="shared" si="262"/>
        <v>43217</v>
      </c>
      <c r="E2062" s="53">
        <f t="shared" si="257"/>
        <v>200.2714039004841</v>
      </c>
      <c r="F2062" s="81">
        <f t="shared" si="263"/>
        <v>14658.83</v>
      </c>
      <c r="H2062" s="64">
        <f t="shared" si="256"/>
        <v>43217</v>
      </c>
      <c r="I2062" s="70">
        <f t="shared" si="258"/>
        <v>6.7157889043143904E-2</v>
      </c>
      <c r="J2062" s="70">
        <f t="shared" si="259"/>
        <v>0.16023067163405336</v>
      </c>
      <c r="K2062" s="115">
        <f t="shared" si="260"/>
        <v>0</v>
      </c>
      <c r="L2062" s="129">
        <f t="shared" si="261"/>
        <v>-9.3072782590909453E-2</v>
      </c>
    </row>
    <row r="2063" spans="1:12">
      <c r="A2063" s="80">
        <v>42853</v>
      </c>
      <c r="B2063" s="52">
        <v>187.70142100526627</v>
      </c>
      <c r="C2063" s="53">
        <v>12582.88</v>
      </c>
      <c r="D2063" s="54">
        <f t="shared" si="262"/>
        <v>43217</v>
      </c>
      <c r="E2063" s="53">
        <f t="shared" si="257"/>
        <v>200.2714039004841</v>
      </c>
      <c r="F2063" s="81">
        <f t="shared" si="263"/>
        <v>14658.83</v>
      </c>
      <c r="H2063" s="64">
        <f t="shared" si="256"/>
        <v>43217</v>
      </c>
      <c r="I2063" s="70">
        <f t="shared" si="258"/>
        <v>6.696796874470734E-2</v>
      </c>
      <c r="J2063" s="70">
        <f t="shared" si="259"/>
        <v>0.16498210266648017</v>
      </c>
      <c r="K2063" s="115">
        <f t="shared" si="260"/>
        <v>0</v>
      </c>
      <c r="L2063" s="129">
        <f t="shared" si="261"/>
        <v>-9.8014133921772828E-2</v>
      </c>
    </row>
    <row r="2064" spans="1:12">
      <c r="A2064" s="80">
        <v>42857</v>
      </c>
      <c r="B2064" s="52">
        <v>187.78100640777251</v>
      </c>
      <c r="C2064" s="53">
        <v>12596.08</v>
      </c>
      <c r="D2064" s="54">
        <f t="shared" si="262"/>
        <v>43222</v>
      </c>
      <c r="E2064" s="53">
        <f t="shared" si="257"/>
        <v>200.45308964786537</v>
      </c>
      <c r="F2064" s="81">
        <f t="shared" si="263"/>
        <v>14695.26</v>
      </c>
      <c r="H2064" s="64">
        <f t="shared" si="256"/>
        <v>43222</v>
      </c>
      <c r="I2064" s="70">
        <f t="shared" si="258"/>
        <v>6.7483306658688402E-2</v>
      </c>
      <c r="J2064" s="70">
        <f t="shared" si="259"/>
        <v>0.1666534350369322</v>
      </c>
      <c r="K2064" s="115">
        <f t="shared" si="260"/>
        <v>0</v>
      </c>
      <c r="L2064" s="129">
        <f t="shared" si="261"/>
        <v>-9.9170128378243794E-2</v>
      </c>
    </row>
    <row r="2065" spans="1:12">
      <c r="A2065" s="80">
        <v>42858</v>
      </c>
      <c r="B2065" s="52">
        <v>187.81630923697719</v>
      </c>
      <c r="C2065" s="53">
        <v>12593.58</v>
      </c>
      <c r="D2065" s="54">
        <f t="shared" si="262"/>
        <v>43223</v>
      </c>
      <c r="E2065" s="53">
        <f t="shared" si="257"/>
        <v>200.48215534586433</v>
      </c>
      <c r="F2065" s="81">
        <f t="shared" si="263"/>
        <v>14642.62</v>
      </c>
      <c r="H2065" s="64">
        <f t="shared" si="256"/>
        <v>43223</v>
      </c>
      <c r="I2065" s="70">
        <f t="shared" si="258"/>
        <v>6.7437413504415122E-2</v>
      </c>
      <c r="J2065" s="70">
        <f t="shared" si="259"/>
        <v>0.16270512435701368</v>
      </c>
      <c r="K2065" s="115">
        <f t="shared" si="260"/>
        <v>0</v>
      </c>
      <c r="L2065" s="129">
        <f t="shared" si="261"/>
        <v>-9.5267710852598553E-2</v>
      </c>
    </row>
    <row r="2066" spans="1:12">
      <c r="A2066" s="80">
        <v>42859</v>
      </c>
      <c r="B2066" s="52">
        <v>187.84748674431054</v>
      </c>
      <c r="C2066" s="53">
        <v>12659.51</v>
      </c>
      <c r="D2066" s="54">
        <f t="shared" si="262"/>
        <v>43224</v>
      </c>
      <c r="E2066" s="53">
        <f t="shared" si="257"/>
        <v>200.52565997357436</v>
      </c>
      <c r="F2066" s="81">
        <f t="shared" si="263"/>
        <v>14558.42</v>
      </c>
      <c r="H2066" s="64">
        <f t="shared" si="256"/>
        <v>43224</v>
      </c>
      <c r="I2066" s="70">
        <f t="shared" si="258"/>
        <v>6.7491843777078397E-2</v>
      </c>
      <c r="J2066" s="70">
        <f t="shared" si="259"/>
        <v>0.14999869663201815</v>
      </c>
      <c r="K2066" s="115">
        <f t="shared" si="260"/>
        <v>0</v>
      </c>
      <c r="L2066" s="129">
        <f t="shared" si="261"/>
        <v>-8.250685285493975E-2</v>
      </c>
    </row>
    <row r="2067" spans="1:12">
      <c r="A2067" s="80">
        <v>42860</v>
      </c>
      <c r="B2067" s="52">
        <v>187.87904512208357</v>
      </c>
      <c r="C2067" s="53">
        <v>12558.6</v>
      </c>
      <c r="D2067" s="54">
        <f t="shared" si="262"/>
        <v>43224</v>
      </c>
      <c r="E2067" s="53">
        <f t="shared" si="257"/>
        <v>200.52565997357436</v>
      </c>
      <c r="F2067" s="81">
        <f t="shared" si="263"/>
        <v>14558.42</v>
      </c>
      <c r="H2067" s="64">
        <f t="shared" si="256"/>
        <v>43224</v>
      </c>
      <c r="I2067" s="70">
        <f t="shared" si="258"/>
        <v>6.7312535271152996E-2</v>
      </c>
      <c r="J2067" s="70">
        <f t="shared" si="259"/>
        <v>0.15923908715939672</v>
      </c>
      <c r="K2067" s="115">
        <f t="shared" si="260"/>
        <v>0</v>
      </c>
      <c r="L2067" s="129">
        <f t="shared" si="261"/>
        <v>-9.1926551888243724E-2</v>
      </c>
    </row>
    <row r="2068" spans="1:12">
      <c r="A2068" s="80">
        <v>42863</v>
      </c>
      <c r="B2068" s="52">
        <v>187.97486343509584</v>
      </c>
      <c r="C2068" s="53">
        <v>12597.5</v>
      </c>
      <c r="D2068" s="54">
        <f t="shared" si="262"/>
        <v>43228</v>
      </c>
      <c r="E2068" s="53">
        <f t="shared" si="257"/>
        <v>200.66744853152036</v>
      </c>
      <c r="F2068" s="81">
        <f t="shared" si="263"/>
        <v>14694.93</v>
      </c>
      <c r="H2068" s="64">
        <f t="shared" si="256"/>
        <v>43228</v>
      </c>
      <c r="I2068" s="70">
        <f t="shared" si="258"/>
        <v>6.7522778654961035E-2</v>
      </c>
      <c r="J2068" s="70">
        <f t="shared" si="259"/>
        <v>0.16649573328041289</v>
      </c>
      <c r="K2068" s="115">
        <f t="shared" si="260"/>
        <v>0</v>
      </c>
      <c r="L2068" s="129">
        <f t="shared" si="261"/>
        <v>-9.8972954625451859E-2</v>
      </c>
    </row>
    <row r="2069" spans="1:12">
      <c r="A2069" s="80">
        <v>42864</v>
      </c>
      <c r="B2069" s="52">
        <v>188.00757106133352</v>
      </c>
      <c r="C2069" s="53">
        <v>12601.23</v>
      </c>
      <c r="D2069" s="54">
        <f t="shared" si="262"/>
        <v>43229</v>
      </c>
      <c r="E2069" s="53">
        <f t="shared" si="257"/>
        <v>200.70236466756484</v>
      </c>
      <c r="F2069" s="81">
        <f t="shared" si="263"/>
        <v>14728.03</v>
      </c>
      <c r="H2069" s="64">
        <f t="shared" si="256"/>
        <v>43229</v>
      </c>
      <c r="I2069" s="70">
        <f t="shared" si="258"/>
        <v>6.7522778654961257E-2</v>
      </c>
      <c r="J2069" s="70">
        <f t="shared" si="259"/>
        <v>0.16877717492657474</v>
      </c>
      <c r="K2069" s="115">
        <f t="shared" si="260"/>
        <v>0</v>
      </c>
      <c r="L2069" s="129">
        <f t="shared" si="261"/>
        <v>-0.10125439627161348</v>
      </c>
    </row>
    <row r="2070" spans="1:12">
      <c r="A2070" s="80">
        <v>42865</v>
      </c>
      <c r="B2070" s="52">
        <v>188.04066039384031</v>
      </c>
      <c r="C2070" s="53">
        <v>12723.6</v>
      </c>
      <c r="D2070" s="54">
        <f t="shared" si="262"/>
        <v>43230</v>
      </c>
      <c r="E2070" s="53">
        <f t="shared" si="257"/>
        <v>200.73568126009968</v>
      </c>
      <c r="F2070" s="81">
        <f t="shared" si="263"/>
        <v>14693.55</v>
      </c>
      <c r="H2070" s="64">
        <f t="shared" ref="H2070:H2133" si="264">D2070</f>
        <v>43230</v>
      </c>
      <c r="I2070" s="70">
        <f t="shared" si="258"/>
        <v>6.7512105305684411E-2</v>
      </c>
      <c r="J2070" s="70">
        <f t="shared" si="259"/>
        <v>0.15482646420824286</v>
      </c>
      <c r="K2070" s="115">
        <f t="shared" si="260"/>
        <v>0</v>
      </c>
      <c r="L2070" s="129">
        <f t="shared" si="261"/>
        <v>-8.7314358902558453E-2</v>
      </c>
    </row>
    <row r="2071" spans="1:12">
      <c r="A2071" s="80">
        <v>42866</v>
      </c>
      <c r="B2071" s="52">
        <v>188.07319142808845</v>
      </c>
      <c r="C2071" s="53">
        <v>12743.99</v>
      </c>
      <c r="D2071" s="54">
        <f t="shared" si="262"/>
        <v>43231</v>
      </c>
      <c r="E2071" s="53">
        <f t="shared" si="257"/>
        <v>200.7718136827265</v>
      </c>
      <c r="F2071" s="81">
        <f t="shared" si="263"/>
        <v>14816.93</v>
      </c>
      <c r="H2071" s="64">
        <f t="shared" si="264"/>
        <v>43231</v>
      </c>
      <c r="I2071" s="70">
        <f t="shared" si="258"/>
        <v>6.7519576597887987E-2</v>
      </c>
      <c r="J2071" s="70">
        <f t="shared" si="259"/>
        <v>0.16266020296626094</v>
      </c>
      <c r="K2071" s="115">
        <f t="shared" si="260"/>
        <v>0</v>
      </c>
      <c r="L2071" s="129">
        <f t="shared" si="261"/>
        <v>-9.5140626368372949E-2</v>
      </c>
    </row>
    <row r="2072" spans="1:12">
      <c r="A2072" s="80">
        <v>42867</v>
      </c>
      <c r="B2072" s="52">
        <v>188.10610423658838</v>
      </c>
      <c r="C2072" s="53">
        <v>12714.97</v>
      </c>
      <c r="D2072" s="54">
        <f t="shared" si="262"/>
        <v>43231</v>
      </c>
      <c r="E2072" s="53">
        <f t="shared" si="257"/>
        <v>200.7718136827265</v>
      </c>
      <c r="F2072" s="81">
        <f t="shared" si="263"/>
        <v>14816.93</v>
      </c>
      <c r="H2072" s="64">
        <f t="shared" si="264"/>
        <v>43231</v>
      </c>
      <c r="I2072" s="70">
        <f t="shared" si="258"/>
        <v>6.7332793359049958E-2</v>
      </c>
      <c r="J2072" s="70">
        <f t="shared" si="259"/>
        <v>0.16531379940338042</v>
      </c>
      <c r="K2072" s="115">
        <f t="shared" si="260"/>
        <v>0</v>
      </c>
      <c r="L2072" s="129">
        <f t="shared" si="261"/>
        <v>-9.7981006044330465E-2</v>
      </c>
    </row>
    <row r="2073" spans="1:12">
      <c r="A2073" s="80">
        <v>42870</v>
      </c>
      <c r="B2073" s="52">
        <v>188.19357357505839</v>
      </c>
      <c r="C2073" s="53">
        <v>12775.11</v>
      </c>
      <c r="D2073" s="54">
        <f t="shared" si="262"/>
        <v>43235</v>
      </c>
      <c r="E2073" s="53">
        <f t="shared" si="257"/>
        <v>200.90092839098159</v>
      </c>
      <c r="F2073" s="81">
        <f t="shared" si="263"/>
        <v>14810.54</v>
      </c>
      <c r="H2073" s="64">
        <f t="shared" si="264"/>
        <v>43235</v>
      </c>
      <c r="I2073" s="70">
        <f t="shared" si="258"/>
        <v>6.7522788236204168E-2</v>
      </c>
      <c r="J2073" s="70">
        <f t="shared" si="259"/>
        <v>0.15932778661005664</v>
      </c>
      <c r="K2073" s="115">
        <f t="shared" si="260"/>
        <v>0</v>
      </c>
      <c r="L2073" s="129">
        <f t="shared" si="261"/>
        <v>-9.1804998373852476E-2</v>
      </c>
    </row>
    <row r="2074" spans="1:12">
      <c r="A2074" s="80">
        <v>42871</v>
      </c>
      <c r="B2074" s="52">
        <v>188.22650745043404</v>
      </c>
      <c r="C2074" s="53">
        <v>12865.56</v>
      </c>
      <c r="D2074" s="54">
        <f t="shared" si="262"/>
        <v>43236</v>
      </c>
      <c r="E2074" s="53">
        <f t="shared" si="257"/>
        <v>200.92825091724274</v>
      </c>
      <c r="F2074" s="81">
        <f t="shared" si="263"/>
        <v>14727.26</v>
      </c>
      <c r="H2074" s="64">
        <f t="shared" si="264"/>
        <v>43236</v>
      </c>
      <c r="I2074" s="70">
        <f t="shared" si="258"/>
        <v>6.7481162132031036E-2</v>
      </c>
      <c r="J2074" s="70">
        <f t="shared" si="259"/>
        <v>0.1447041559014921</v>
      </c>
      <c r="K2074" s="115">
        <f t="shared" si="260"/>
        <v>0</v>
      </c>
      <c r="L2074" s="129">
        <f t="shared" si="261"/>
        <v>-7.7222993769461068E-2</v>
      </c>
    </row>
    <row r="2075" spans="1:12">
      <c r="A2075" s="80">
        <v>42872</v>
      </c>
      <c r="B2075" s="52">
        <v>188.26057644828256</v>
      </c>
      <c r="C2075" s="53">
        <v>12883.83</v>
      </c>
      <c r="D2075" s="54">
        <f t="shared" si="262"/>
        <v>43237</v>
      </c>
      <c r="E2075" s="53">
        <f t="shared" si="257"/>
        <v>200.95919386788398</v>
      </c>
      <c r="F2075" s="81">
        <f t="shared" si="263"/>
        <v>14647.15</v>
      </c>
      <c r="H2075" s="64">
        <f t="shared" si="264"/>
        <v>43237</v>
      </c>
      <c r="I2075" s="70">
        <f t="shared" si="258"/>
        <v>6.7452345356489918E-2</v>
      </c>
      <c r="J2075" s="70">
        <f t="shared" si="259"/>
        <v>0.13686302908374293</v>
      </c>
      <c r="K2075" s="115">
        <f t="shared" si="260"/>
        <v>0</v>
      </c>
      <c r="L2075" s="129">
        <f t="shared" si="261"/>
        <v>-6.9410683727253009E-2</v>
      </c>
    </row>
    <row r="2076" spans="1:12">
      <c r="A2076" s="80">
        <v>42873</v>
      </c>
      <c r="B2076" s="52">
        <v>188.29916986645446</v>
      </c>
      <c r="C2076" s="53">
        <v>12753.55</v>
      </c>
      <c r="D2076" s="54">
        <f t="shared" si="262"/>
        <v>43238</v>
      </c>
      <c r="E2076" s="53">
        <f t="shared" si="257"/>
        <v>200.99878282907596</v>
      </c>
      <c r="F2076" s="81">
        <f t="shared" si="263"/>
        <v>14528.82</v>
      </c>
      <c r="H2076" s="64">
        <f t="shared" si="264"/>
        <v>43238</v>
      </c>
      <c r="I2076" s="70">
        <f t="shared" si="258"/>
        <v>6.7443807487990171E-2</v>
      </c>
      <c r="J2076" s="70">
        <f t="shared" si="259"/>
        <v>0.13919810562549251</v>
      </c>
      <c r="K2076" s="115">
        <f t="shared" si="260"/>
        <v>0</v>
      </c>
      <c r="L2076" s="129">
        <f t="shared" si="261"/>
        <v>-7.1754298137502337E-2</v>
      </c>
    </row>
    <row r="2077" spans="1:12">
      <c r="A2077" s="80">
        <v>42874</v>
      </c>
      <c r="B2077" s="52">
        <v>188.33664140125791</v>
      </c>
      <c r="C2077" s="53">
        <v>12751.43</v>
      </c>
      <c r="D2077" s="54">
        <f t="shared" si="262"/>
        <v>43238</v>
      </c>
      <c r="E2077" s="53">
        <f t="shared" si="257"/>
        <v>200.99878282907596</v>
      </c>
      <c r="F2077" s="81">
        <f t="shared" si="263"/>
        <v>14528.82</v>
      </c>
      <c r="H2077" s="64">
        <f t="shared" si="264"/>
        <v>43238</v>
      </c>
      <c r="I2077" s="70">
        <f t="shared" si="258"/>
        <v>6.7231428433731644E-2</v>
      </c>
      <c r="J2077" s="70">
        <f t="shared" si="259"/>
        <v>0.13938750398974853</v>
      </c>
      <c r="K2077" s="115">
        <f t="shared" si="260"/>
        <v>0</v>
      </c>
      <c r="L2077" s="129">
        <f t="shared" si="261"/>
        <v>-7.2156075556016885E-2</v>
      </c>
    </row>
    <row r="2078" spans="1:12">
      <c r="A2078" s="80">
        <v>42877</v>
      </c>
      <c r="B2078" s="52">
        <v>188.42986803875152</v>
      </c>
      <c r="C2078" s="53">
        <v>12765.48</v>
      </c>
      <c r="D2078" s="54">
        <f t="shared" si="262"/>
        <v>43242</v>
      </c>
      <c r="E2078" s="53">
        <f t="shared" si="257"/>
        <v>201.13527985590076</v>
      </c>
      <c r="F2078" s="81">
        <f t="shared" si="263"/>
        <v>14446.97</v>
      </c>
      <c r="H2078" s="64">
        <f t="shared" si="264"/>
        <v>43242</v>
      </c>
      <c r="I2078" s="70">
        <f t="shared" si="258"/>
        <v>6.7427801915863617E-2</v>
      </c>
      <c r="J2078" s="70">
        <f t="shared" si="259"/>
        <v>0.131721643056117</v>
      </c>
      <c r="K2078" s="115">
        <f t="shared" si="260"/>
        <v>0</v>
      </c>
      <c r="L2078" s="129">
        <f t="shared" si="261"/>
        <v>-6.4293841140253383E-2</v>
      </c>
    </row>
    <row r="2079" spans="1:12">
      <c r="A2079" s="80">
        <v>42878</v>
      </c>
      <c r="B2079" s="52">
        <v>188.46529285394283</v>
      </c>
      <c r="C2079" s="53">
        <v>12695.02</v>
      </c>
      <c r="D2079" s="54">
        <f t="shared" si="262"/>
        <v>43243</v>
      </c>
      <c r="E2079" s="53">
        <f t="shared" si="257"/>
        <v>201.16806490651726</v>
      </c>
      <c r="F2079" s="81">
        <f t="shared" si="263"/>
        <v>14301.15</v>
      </c>
      <c r="H2079" s="64">
        <f t="shared" si="264"/>
        <v>43243</v>
      </c>
      <c r="I2079" s="70">
        <f t="shared" si="258"/>
        <v>6.7401121236783101E-2</v>
      </c>
      <c r="J2079" s="70">
        <f t="shared" si="259"/>
        <v>0.12651653955645603</v>
      </c>
      <c r="K2079" s="115">
        <f t="shared" si="260"/>
        <v>0</v>
      </c>
      <c r="L2079" s="129">
        <f t="shared" si="261"/>
        <v>-5.911541831967293E-2</v>
      </c>
    </row>
    <row r="2080" spans="1:12">
      <c r="A2080" s="80">
        <v>42879</v>
      </c>
      <c r="B2080" s="52">
        <v>188.49714348843517</v>
      </c>
      <c r="C2080" s="53">
        <v>12661.62</v>
      </c>
      <c r="D2080" s="54">
        <f t="shared" si="262"/>
        <v>43244</v>
      </c>
      <c r="E2080" s="53">
        <f t="shared" si="257"/>
        <v>201.20789618336875</v>
      </c>
      <c r="F2080" s="81">
        <f t="shared" si="263"/>
        <v>14415.65</v>
      </c>
      <c r="H2080" s="64">
        <f t="shared" si="264"/>
        <v>43244</v>
      </c>
      <c r="I2080" s="70">
        <f t="shared" si="258"/>
        <v>6.7432070638849817E-2</v>
      </c>
      <c r="J2080" s="70">
        <f t="shared" si="259"/>
        <v>0.13853124639659065</v>
      </c>
      <c r="K2080" s="115">
        <f t="shared" si="260"/>
        <v>0</v>
      </c>
      <c r="L2080" s="129">
        <f t="shared" si="261"/>
        <v>-7.1099175757740829E-2</v>
      </c>
    </row>
    <row r="2081" spans="1:12">
      <c r="A2081" s="80">
        <v>42880</v>
      </c>
      <c r="B2081" s="52">
        <v>188.53069597997612</v>
      </c>
      <c r="C2081" s="53">
        <v>12863.38</v>
      </c>
      <c r="D2081" s="54">
        <f t="shared" si="262"/>
        <v>43245</v>
      </c>
      <c r="E2081" s="53">
        <f t="shared" si="257"/>
        <v>201.24813776260541</v>
      </c>
      <c r="F2081" s="81">
        <f t="shared" si="263"/>
        <v>14556.18</v>
      </c>
      <c r="H2081" s="64">
        <f t="shared" si="264"/>
        <v>43245</v>
      </c>
      <c r="I2081" s="70">
        <f t="shared" si="258"/>
        <v>6.7455549965083739E-2</v>
      </c>
      <c r="J2081" s="70">
        <f t="shared" si="259"/>
        <v>0.13159838238472332</v>
      </c>
      <c r="K2081" s="115">
        <f t="shared" si="260"/>
        <v>0</v>
      </c>
      <c r="L2081" s="129">
        <f t="shared" si="261"/>
        <v>-6.4142832419639584E-2</v>
      </c>
    </row>
    <row r="2082" spans="1:12">
      <c r="A2082" s="80">
        <v>42881</v>
      </c>
      <c r="B2082" s="52">
        <v>188.56331179038065</v>
      </c>
      <c r="C2082" s="53">
        <v>12981.79</v>
      </c>
      <c r="D2082" s="54">
        <f t="shared" si="262"/>
        <v>43245</v>
      </c>
      <c r="E2082" s="53">
        <f t="shared" si="257"/>
        <v>201.24813776260541</v>
      </c>
      <c r="F2082" s="81">
        <f t="shared" si="263"/>
        <v>14556.18</v>
      </c>
      <c r="H2082" s="64">
        <f t="shared" si="264"/>
        <v>43245</v>
      </c>
      <c r="I2082" s="70">
        <f t="shared" si="258"/>
        <v>6.7270912097290969E-2</v>
      </c>
      <c r="J2082" s="70">
        <f t="shared" si="259"/>
        <v>0.12127680389222117</v>
      </c>
      <c r="K2082" s="115">
        <f t="shared" si="260"/>
        <v>0</v>
      </c>
      <c r="L2082" s="129">
        <f t="shared" si="261"/>
        <v>-5.4005891794930205E-2</v>
      </c>
    </row>
    <row r="2083" spans="1:12">
      <c r="A2083" s="80">
        <v>42884</v>
      </c>
      <c r="B2083" s="52">
        <v>188.66739873848897</v>
      </c>
      <c r="C2083" s="53">
        <v>12996.61</v>
      </c>
      <c r="D2083" s="54">
        <f t="shared" si="262"/>
        <v>43249</v>
      </c>
      <c r="E2083" s="53">
        <f t="shared" si="257"/>
        <v>201.45808613106098</v>
      </c>
      <c r="F2083" s="81">
        <f t="shared" si="263"/>
        <v>14594.78</v>
      </c>
      <c r="H2083" s="64">
        <f t="shared" si="264"/>
        <v>43249</v>
      </c>
      <c r="I2083" s="70">
        <f t="shared" si="258"/>
        <v>6.7794899797718244E-2</v>
      </c>
      <c r="J2083" s="70">
        <f t="shared" si="259"/>
        <v>0.12296822017433784</v>
      </c>
      <c r="K2083" s="115">
        <f t="shared" si="260"/>
        <v>0</v>
      </c>
      <c r="L2083" s="129">
        <f t="shared" si="261"/>
        <v>-5.5173320376619595E-2</v>
      </c>
    </row>
    <row r="2084" spans="1:12">
      <c r="A2084" s="80">
        <v>42885</v>
      </c>
      <c r="B2084" s="52">
        <v>188.70173620505935</v>
      </c>
      <c r="C2084" s="53">
        <v>13023.19</v>
      </c>
      <c r="D2084" s="54">
        <f t="shared" si="262"/>
        <v>43250</v>
      </c>
      <c r="E2084" s="53">
        <f t="shared" si="257"/>
        <v>201.51671043412512</v>
      </c>
      <c r="F2084" s="81">
        <f t="shared" si="263"/>
        <v>14568.75</v>
      </c>
      <c r="H2084" s="64">
        <f t="shared" si="264"/>
        <v>43250</v>
      </c>
      <c r="I2084" s="70">
        <f t="shared" si="258"/>
        <v>6.7911268262735636E-2</v>
      </c>
      <c r="J2084" s="70">
        <f t="shared" si="259"/>
        <v>0.1186775283167949</v>
      </c>
      <c r="K2084" s="115">
        <f t="shared" si="260"/>
        <v>0</v>
      </c>
      <c r="L2084" s="129">
        <f t="shared" si="261"/>
        <v>-5.0766260054059265E-2</v>
      </c>
    </row>
    <row r="2085" spans="1:12">
      <c r="A2085" s="80">
        <v>42886</v>
      </c>
      <c r="B2085" s="52">
        <v>188.73570251757627</v>
      </c>
      <c r="C2085" s="53">
        <v>13018.69</v>
      </c>
      <c r="D2085" s="54">
        <f t="shared" si="262"/>
        <v>43251</v>
      </c>
      <c r="E2085" s="53">
        <f t="shared" si="257"/>
        <v>201.55278192529281</v>
      </c>
      <c r="F2085" s="81">
        <f t="shared" si="263"/>
        <v>14750.26</v>
      </c>
      <c r="H2085" s="64">
        <f t="shared" si="264"/>
        <v>43251</v>
      </c>
      <c r="I2085" s="70">
        <f t="shared" si="258"/>
        <v>6.7910200543656707E-2</v>
      </c>
      <c r="J2085" s="70">
        <f t="shared" si="259"/>
        <v>0.13300646992900211</v>
      </c>
      <c r="K2085" s="115">
        <f t="shared" si="260"/>
        <v>0</v>
      </c>
      <c r="L2085" s="129">
        <f t="shared" si="261"/>
        <v>-6.5096269385345407E-2</v>
      </c>
    </row>
    <row r="2086" spans="1:12">
      <c r="A2086" s="80">
        <v>42887</v>
      </c>
      <c r="B2086" s="52">
        <v>188.76892000121936</v>
      </c>
      <c r="C2086" s="53">
        <v>13022.35</v>
      </c>
      <c r="D2086" s="54">
        <f t="shared" si="262"/>
        <v>43252</v>
      </c>
      <c r="E2086" s="53">
        <f t="shared" si="257"/>
        <v>201.58120086754425</v>
      </c>
      <c r="F2086" s="81">
        <f t="shared" si="263"/>
        <v>14695.4</v>
      </c>
      <c r="H2086" s="64">
        <f t="shared" si="264"/>
        <v>43252</v>
      </c>
      <c r="I2086" s="70">
        <f t="shared" si="258"/>
        <v>6.7872830263806971E-2</v>
      </c>
      <c r="J2086" s="70">
        <f t="shared" si="259"/>
        <v>0.12847527519994473</v>
      </c>
      <c r="K2086" s="115">
        <f t="shared" si="260"/>
        <v>0</v>
      </c>
      <c r="L2086" s="129">
        <f t="shared" si="261"/>
        <v>-6.0602444936137756E-2</v>
      </c>
    </row>
    <row r="2087" spans="1:12">
      <c r="A2087" s="80">
        <v>42888</v>
      </c>
      <c r="B2087" s="52">
        <v>188.80214333113958</v>
      </c>
      <c r="C2087" s="53">
        <v>13072.98</v>
      </c>
      <c r="D2087" s="54">
        <f t="shared" si="262"/>
        <v>43252</v>
      </c>
      <c r="E2087" s="53">
        <f t="shared" si="257"/>
        <v>201.58120086754425</v>
      </c>
      <c r="F2087" s="81">
        <f t="shared" si="263"/>
        <v>14695.4</v>
      </c>
      <c r="H2087" s="64">
        <f t="shared" si="264"/>
        <v>43252</v>
      </c>
      <c r="I2087" s="70">
        <f t="shared" si="258"/>
        <v>6.7684917718288329E-2</v>
      </c>
      <c r="J2087" s="70">
        <f t="shared" si="259"/>
        <v>0.12410483302200426</v>
      </c>
      <c r="K2087" s="115">
        <f t="shared" si="260"/>
        <v>0</v>
      </c>
      <c r="L2087" s="129">
        <f t="shared" si="261"/>
        <v>-5.6419915303715928E-2</v>
      </c>
    </row>
    <row r="2088" spans="1:12">
      <c r="A2088" s="80">
        <v>42891</v>
      </c>
      <c r="B2088" s="52">
        <v>188.90296367567842</v>
      </c>
      <c r="C2088" s="53">
        <v>13116.78</v>
      </c>
      <c r="D2088" s="54">
        <f t="shared" si="262"/>
        <v>43256</v>
      </c>
      <c r="E2088" s="53">
        <f t="shared" si="257"/>
        <v>201.74370115492815</v>
      </c>
      <c r="F2088" s="81">
        <f t="shared" si="263"/>
        <v>14555.52</v>
      </c>
      <c r="H2088" s="64">
        <f t="shared" si="264"/>
        <v>43256</v>
      </c>
      <c r="I2088" s="70">
        <f t="shared" si="258"/>
        <v>6.7975309806656004E-2</v>
      </c>
      <c r="J2088" s="70">
        <f t="shared" si="259"/>
        <v>0.10968698110359409</v>
      </c>
      <c r="K2088" s="115">
        <f t="shared" si="260"/>
        <v>0</v>
      </c>
      <c r="L2088" s="129">
        <f t="shared" si="261"/>
        <v>-4.1711671296938091E-2</v>
      </c>
    </row>
    <row r="2089" spans="1:12">
      <c r="A2089" s="80">
        <v>42892</v>
      </c>
      <c r="B2089" s="52">
        <v>188.93488827653962</v>
      </c>
      <c r="C2089" s="53">
        <v>13065.33</v>
      </c>
      <c r="D2089" s="54">
        <f t="shared" si="262"/>
        <v>43257</v>
      </c>
      <c r="E2089" s="53">
        <f t="shared" si="257"/>
        <v>201.82197771097626</v>
      </c>
      <c r="F2089" s="81">
        <f t="shared" si="263"/>
        <v>14681.25</v>
      </c>
      <c r="H2089" s="64">
        <f t="shared" si="264"/>
        <v>43257</v>
      </c>
      <c r="I2089" s="70">
        <f t="shared" si="258"/>
        <v>6.8209156879348365E-2</v>
      </c>
      <c r="J2089" s="70">
        <f t="shared" si="259"/>
        <v>0.12367999889784653</v>
      </c>
      <c r="K2089" s="115">
        <f t="shared" si="260"/>
        <v>0</v>
      </c>
      <c r="L2089" s="129">
        <f t="shared" si="261"/>
        <v>-5.5470842018498168E-2</v>
      </c>
    </row>
    <row r="2090" spans="1:12">
      <c r="A2090" s="80">
        <v>42893</v>
      </c>
      <c r="B2090" s="52">
        <v>188.96814081687629</v>
      </c>
      <c r="C2090" s="53">
        <v>13101.62</v>
      </c>
      <c r="D2090" s="54">
        <f t="shared" si="262"/>
        <v>43258</v>
      </c>
      <c r="E2090" s="53">
        <f t="shared" si="257"/>
        <v>201.8740477812257</v>
      </c>
      <c r="F2090" s="81">
        <f t="shared" si="263"/>
        <v>14796.24</v>
      </c>
      <c r="H2090" s="64">
        <f t="shared" si="264"/>
        <v>43258</v>
      </c>
      <c r="I2090" s="70">
        <f t="shared" si="258"/>
        <v>6.8296734616530852E-2</v>
      </c>
      <c r="J2090" s="70">
        <f t="shared" si="259"/>
        <v>0.12934431009295033</v>
      </c>
      <c r="K2090" s="115">
        <f t="shared" si="260"/>
        <v>0</v>
      </c>
      <c r="L2090" s="129">
        <f t="shared" si="261"/>
        <v>-6.104757547641948E-2</v>
      </c>
    </row>
    <row r="2091" spans="1:12">
      <c r="A2091" s="80">
        <v>42894</v>
      </c>
      <c r="B2091" s="52">
        <v>189.00139920966004</v>
      </c>
      <c r="C2091" s="53">
        <v>13079.63</v>
      </c>
      <c r="D2091" s="54">
        <f t="shared" si="262"/>
        <v>43259</v>
      </c>
      <c r="E2091" s="53">
        <f t="shared" si="257"/>
        <v>201.91321134649527</v>
      </c>
      <c r="F2091" s="81">
        <f t="shared" si="263"/>
        <v>14795.31</v>
      </c>
      <c r="H2091" s="64">
        <f t="shared" si="264"/>
        <v>43259</v>
      </c>
      <c r="I2091" s="70">
        <f t="shared" si="258"/>
        <v>6.831596057398559E-2</v>
      </c>
      <c r="J2091" s="70">
        <f t="shared" si="259"/>
        <v>0.13117190623893804</v>
      </c>
      <c r="K2091" s="115">
        <f t="shared" si="260"/>
        <v>0</v>
      </c>
      <c r="L2091" s="129">
        <f t="shared" si="261"/>
        <v>-6.2855945664952451E-2</v>
      </c>
    </row>
    <row r="2092" spans="1:12">
      <c r="A2092" s="80">
        <v>42895</v>
      </c>
      <c r="B2092" s="52">
        <v>189.03636446851385</v>
      </c>
      <c r="C2092" s="53">
        <v>13108.12</v>
      </c>
      <c r="D2092" s="54">
        <f t="shared" si="262"/>
        <v>43259</v>
      </c>
      <c r="E2092" s="53">
        <f t="shared" si="257"/>
        <v>201.91321134649527</v>
      </c>
      <c r="F2092" s="81">
        <f t="shared" si="263"/>
        <v>14795.31</v>
      </c>
      <c r="H2092" s="64">
        <f t="shared" si="264"/>
        <v>43259</v>
      </c>
      <c r="I2092" s="70">
        <f t="shared" si="258"/>
        <v>6.8118358677629942E-2</v>
      </c>
      <c r="J2092" s="70">
        <f t="shared" si="259"/>
        <v>0.12871334714665394</v>
      </c>
      <c r="K2092" s="115">
        <f t="shared" si="260"/>
        <v>0</v>
      </c>
      <c r="L2092" s="129">
        <f t="shared" si="261"/>
        <v>-6.0594988469024003E-2</v>
      </c>
    </row>
    <row r="2093" spans="1:12">
      <c r="A2093" s="80">
        <v>42898</v>
      </c>
      <c r="B2093" s="52">
        <v>189.13617566895326</v>
      </c>
      <c r="C2093" s="53">
        <v>13037.83</v>
      </c>
      <c r="D2093" s="54">
        <f t="shared" si="262"/>
        <v>43263</v>
      </c>
      <c r="E2093" s="53">
        <f t="shared" si="257"/>
        <v>202.08425867319451</v>
      </c>
      <c r="F2093" s="81">
        <f t="shared" si="263"/>
        <v>14898.66</v>
      </c>
      <c r="H2093" s="64">
        <f t="shared" si="264"/>
        <v>43263</v>
      </c>
      <c r="I2093" s="70">
        <f t="shared" si="258"/>
        <v>6.8459050514505515E-2</v>
      </c>
      <c r="J2093" s="70">
        <f t="shared" si="259"/>
        <v>0.14272543820559092</v>
      </c>
      <c r="K2093" s="115">
        <f t="shared" si="260"/>
        <v>0</v>
      </c>
      <c r="L2093" s="129">
        <f t="shared" si="261"/>
        <v>-7.42663876910854E-2</v>
      </c>
    </row>
    <row r="2094" spans="1:12">
      <c r="A2094" s="80">
        <v>42899</v>
      </c>
      <c r="B2094" s="52">
        <v>189.16927449969532</v>
      </c>
      <c r="C2094" s="53">
        <v>13037.83</v>
      </c>
      <c r="D2094" s="54">
        <f t="shared" si="262"/>
        <v>43264</v>
      </c>
      <c r="E2094" s="53">
        <f t="shared" si="257"/>
        <v>202.12992971565467</v>
      </c>
      <c r="F2094" s="81">
        <f t="shared" si="263"/>
        <v>14917.68</v>
      </c>
      <c r="H2094" s="64">
        <f t="shared" si="264"/>
        <v>43264</v>
      </c>
      <c r="I2094" s="70">
        <f t="shared" si="258"/>
        <v>6.8513532391753396E-2</v>
      </c>
      <c r="J2094" s="70">
        <f t="shared" si="259"/>
        <v>0.14418426992835465</v>
      </c>
      <c r="K2094" s="115">
        <f t="shared" si="260"/>
        <v>0</v>
      </c>
      <c r="L2094" s="129">
        <f t="shared" si="261"/>
        <v>-7.5670737536601251E-2</v>
      </c>
    </row>
    <row r="2095" spans="1:12">
      <c r="A2095" s="80">
        <v>42900</v>
      </c>
      <c r="B2095" s="52">
        <v>189.20256829200727</v>
      </c>
      <c r="C2095" s="53">
        <v>13045.44</v>
      </c>
      <c r="D2095" s="54">
        <f t="shared" si="262"/>
        <v>43265</v>
      </c>
      <c r="E2095" s="53">
        <f t="shared" si="257"/>
        <v>202.17116422131667</v>
      </c>
      <c r="F2095" s="81">
        <f t="shared" si="263"/>
        <v>14871.97</v>
      </c>
      <c r="H2095" s="64">
        <f t="shared" si="264"/>
        <v>43265</v>
      </c>
      <c r="I2095" s="70">
        <f t="shared" si="258"/>
        <v>6.854344550595215E-2</v>
      </c>
      <c r="J2095" s="70">
        <f t="shared" si="259"/>
        <v>0.14001290872519423</v>
      </c>
      <c r="K2095" s="115">
        <f t="shared" si="260"/>
        <v>0</v>
      </c>
      <c r="L2095" s="129">
        <f t="shared" si="261"/>
        <v>-7.146946321924208E-2</v>
      </c>
    </row>
    <row r="2096" spans="1:12">
      <c r="A2096" s="80">
        <v>42901</v>
      </c>
      <c r="B2096" s="52">
        <v>189.23567874145837</v>
      </c>
      <c r="C2096" s="53">
        <v>12992.34</v>
      </c>
      <c r="D2096" s="54">
        <f t="shared" si="262"/>
        <v>43266</v>
      </c>
      <c r="E2096" s="53">
        <f t="shared" si="257"/>
        <v>202.21119411183247</v>
      </c>
      <c r="F2096" s="81">
        <f t="shared" si="263"/>
        <v>14885.3</v>
      </c>
      <c r="H2096" s="64">
        <f t="shared" si="264"/>
        <v>43266</v>
      </c>
      <c r="I2096" s="70">
        <f t="shared" si="258"/>
        <v>6.8568017705063822E-2</v>
      </c>
      <c r="J2096" s="70">
        <f t="shared" si="259"/>
        <v>0.14569815752974447</v>
      </c>
      <c r="K2096" s="115">
        <f t="shared" si="260"/>
        <v>0</v>
      </c>
      <c r="L2096" s="129">
        <f t="shared" si="261"/>
        <v>-7.7130139824680644E-2</v>
      </c>
    </row>
    <row r="2097" spans="1:12">
      <c r="A2097" s="80">
        <v>42902</v>
      </c>
      <c r="B2097" s="52">
        <v>189.26860574955936</v>
      </c>
      <c r="C2097" s="53">
        <v>13005.86</v>
      </c>
      <c r="D2097" s="54">
        <f t="shared" si="262"/>
        <v>43266</v>
      </c>
      <c r="E2097" s="53">
        <f t="shared" si="257"/>
        <v>202.21119411183247</v>
      </c>
      <c r="F2097" s="81">
        <f t="shared" si="263"/>
        <v>14885.3</v>
      </c>
      <c r="H2097" s="64">
        <f t="shared" si="264"/>
        <v>43266</v>
      </c>
      <c r="I2097" s="70">
        <f t="shared" si="258"/>
        <v>6.8382119216320314E-2</v>
      </c>
      <c r="J2097" s="70">
        <f t="shared" si="259"/>
        <v>0.144507168307209</v>
      </c>
      <c r="K2097" s="115">
        <f t="shared" si="260"/>
        <v>0</v>
      </c>
      <c r="L2097" s="129">
        <f t="shared" si="261"/>
        <v>-7.6125049090888686E-2</v>
      </c>
    </row>
    <row r="2098" spans="1:12">
      <c r="A2098" s="80">
        <v>42905</v>
      </c>
      <c r="B2098" s="52">
        <v>189.37308201993312</v>
      </c>
      <c r="C2098" s="53">
        <v>13100.15</v>
      </c>
      <c r="D2098" s="54">
        <f t="shared" si="262"/>
        <v>43270</v>
      </c>
      <c r="E2098" s="53">
        <f t="shared" si="257"/>
        <v>202.43184460906483</v>
      </c>
      <c r="F2098" s="81">
        <f t="shared" si="263"/>
        <v>14737.7</v>
      </c>
      <c r="H2098" s="64">
        <f t="shared" si="264"/>
        <v>43270</v>
      </c>
      <c r="I2098" s="70">
        <f t="shared" si="258"/>
        <v>6.8957860588429121E-2</v>
      </c>
      <c r="J2098" s="70">
        <f t="shared" si="259"/>
        <v>0.12500238546886866</v>
      </c>
      <c r="K2098" s="115">
        <f t="shared" si="260"/>
        <v>0</v>
      </c>
      <c r="L2098" s="129">
        <f t="shared" si="261"/>
        <v>-5.6044524880439539E-2</v>
      </c>
    </row>
    <row r="2099" spans="1:12">
      <c r="A2099" s="80">
        <v>42906</v>
      </c>
      <c r="B2099" s="52">
        <v>189.40584356312257</v>
      </c>
      <c r="C2099" s="53">
        <v>13099.92</v>
      </c>
      <c r="D2099" s="54">
        <f t="shared" si="262"/>
        <v>43271</v>
      </c>
      <c r="E2099" s="53">
        <f t="shared" si="257"/>
        <v>202.47415286458809</v>
      </c>
      <c r="F2099" s="81">
        <f t="shared" si="263"/>
        <v>14822.46</v>
      </c>
      <c r="H2099" s="64">
        <f t="shared" si="264"/>
        <v>43271</v>
      </c>
      <c r="I2099" s="70">
        <f t="shared" si="258"/>
        <v>6.8996336415092063E-2</v>
      </c>
      <c r="J2099" s="70">
        <f t="shared" si="259"/>
        <v>0.13149240606049495</v>
      </c>
      <c r="K2099" s="115">
        <f t="shared" si="260"/>
        <v>0</v>
      </c>
      <c r="L2099" s="129">
        <f t="shared" si="261"/>
        <v>-6.2496069645402885E-2</v>
      </c>
    </row>
    <row r="2100" spans="1:12">
      <c r="A2100" s="80">
        <v>42907</v>
      </c>
      <c r="B2100" s="52">
        <v>189.43633790393625</v>
      </c>
      <c r="C2100" s="53">
        <v>13072.91</v>
      </c>
      <c r="D2100" s="54">
        <f t="shared" si="262"/>
        <v>43272</v>
      </c>
      <c r="E2100" s="53">
        <f t="shared" si="257"/>
        <v>202.51424274685527</v>
      </c>
      <c r="F2100" s="81">
        <f t="shared" si="263"/>
        <v>14782.87</v>
      </c>
      <c r="H2100" s="64">
        <f t="shared" si="264"/>
        <v>43272</v>
      </c>
      <c r="I2100" s="70">
        <f t="shared" si="258"/>
        <v>6.9035882912553248E-2</v>
      </c>
      <c r="J2100" s="70">
        <f t="shared" si="259"/>
        <v>0.13080178781923846</v>
      </c>
      <c r="K2100" s="115">
        <f t="shared" si="260"/>
        <v>0</v>
      </c>
      <c r="L2100" s="129">
        <f t="shared" si="261"/>
        <v>-6.1765904906685209E-2</v>
      </c>
    </row>
    <row r="2101" spans="1:12">
      <c r="A2101" s="80">
        <v>42908</v>
      </c>
      <c r="B2101" s="52">
        <v>189.47062588109685</v>
      </c>
      <c r="C2101" s="53">
        <v>13070.98</v>
      </c>
      <c r="D2101" s="54">
        <f t="shared" si="262"/>
        <v>43273</v>
      </c>
      <c r="E2101" s="53">
        <f t="shared" si="257"/>
        <v>202.55029028206422</v>
      </c>
      <c r="F2101" s="81">
        <f t="shared" si="263"/>
        <v>14894.02</v>
      </c>
      <c r="H2101" s="64">
        <f t="shared" si="264"/>
        <v>43273</v>
      </c>
      <c r="I2101" s="70">
        <f t="shared" si="258"/>
        <v>6.9032676385286207E-2</v>
      </c>
      <c r="J2101" s="70">
        <f t="shared" si="259"/>
        <v>0.13947232724707725</v>
      </c>
      <c r="K2101" s="115">
        <f t="shared" si="260"/>
        <v>0</v>
      </c>
      <c r="L2101" s="129">
        <f t="shared" si="261"/>
        <v>-7.0439650861791048E-2</v>
      </c>
    </row>
    <row r="2102" spans="1:12">
      <c r="A2102" s="80">
        <v>42909</v>
      </c>
      <c r="B2102" s="52">
        <v>189.50169906374137</v>
      </c>
      <c r="C2102" s="53">
        <v>12996.3</v>
      </c>
      <c r="D2102" s="54">
        <f t="shared" si="262"/>
        <v>43273</v>
      </c>
      <c r="E2102" s="53">
        <f t="shared" si="257"/>
        <v>202.55029028206422</v>
      </c>
      <c r="F2102" s="81">
        <f t="shared" si="263"/>
        <v>14894.02</v>
      </c>
      <c r="H2102" s="64">
        <f t="shared" si="264"/>
        <v>43273</v>
      </c>
      <c r="I2102" s="70">
        <f t="shared" si="258"/>
        <v>6.8857383774346914E-2</v>
      </c>
      <c r="J2102" s="70">
        <f t="shared" si="259"/>
        <v>0.14602002108292367</v>
      </c>
      <c r="K2102" s="115">
        <f t="shared" si="260"/>
        <v>0</v>
      </c>
      <c r="L2102" s="129">
        <f t="shared" si="261"/>
        <v>-7.7162637308576754E-2</v>
      </c>
    </row>
    <row r="2103" spans="1:12">
      <c r="A2103" s="80">
        <v>42913</v>
      </c>
      <c r="B2103" s="52">
        <v>189.63889829386352</v>
      </c>
      <c r="C2103" s="53">
        <v>12910.01</v>
      </c>
      <c r="D2103" s="54">
        <f t="shared" si="262"/>
        <v>43278</v>
      </c>
      <c r="E2103" s="53">
        <f t="shared" si="257"/>
        <v>202.73567215091919</v>
      </c>
      <c r="F2103" s="81">
        <f t="shared" si="263"/>
        <v>14694.16</v>
      </c>
      <c r="H2103" s="64">
        <f t="shared" si="264"/>
        <v>43278</v>
      </c>
      <c r="I2103" s="70">
        <f t="shared" si="258"/>
        <v>6.906164281107019E-2</v>
      </c>
      <c r="J2103" s="70">
        <f t="shared" si="259"/>
        <v>0.13819896343999738</v>
      </c>
      <c r="K2103" s="115">
        <f t="shared" si="260"/>
        <v>0</v>
      </c>
      <c r="L2103" s="129">
        <f t="shared" si="261"/>
        <v>-6.913732062892719E-2</v>
      </c>
    </row>
    <row r="2104" spans="1:12">
      <c r="A2104" s="80">
        <v>42914</v>
      </c>
      <c r="B2104" s="52">
        <v>189.67379185114959</v>
      </c>
      <c r="C2104" s="53">
        <v>12882.7</v>
      </c>
      <c r="D2104" s="54">
        <f t="shared" si="262"/>
        <v>43279</v>
      </c>
      <c r="E2104" s="53">
        <f t="shared" si="257"/>
        <v>202.77844937774302</v>
      </c>
      <c r="F2104" s="81">
        <f t="shared" si="263"/>
        <v>14581.53</v>
      </c>
      <c r="H2104" s="64">
        <f t="shared" si="264"/>
        <v>43279</v>
      </c>
      <c r="I2104" s="70">
        <f t="shared" si="258"/>
        <v>6.9090502165304768E-2</v>
      </c>
      <c r="J2104" s="70">
        <f t="shared" si="259"/>
        <v>0.13186909576408667</v>
      </c>
      <c r="K2104" s="115">
        <f t="shared" si="260"/>
        <v>0</v>
      </c>
      <c r="L2104" s="129">
        <f t="shared" si="261"/>
        <v>-6.2778593598781907E-2</v>
      </c>
    </row>
    <row r="2105" spans="1:12">
      <c r="A2105" s="80">
        <v>42915</v>
      </c>
      <c r="B2105" s="52">
        <v>189.70413965784576</v>
      </c>
      <c r="C2105" s="53">
        <v>12908.13</v>
      </c>
      <c r="D2105" s="54">
        <f t="shared" si="262"/>
        <v>43280</v>
      </c>
      <c r="E2105" s="53">
        <f t="shared" si="257"/>
        <v>202.82954954698619</v>
      </c>
      <c r="F2105" s="81">
        <f t="shared" si="263"/>
        <v>14753.91</v>
      </c>
      <c r="H2105" s="64">
        <f t="shared" si="264"/>
        <v>43280</v>
      </c>
      <c r="I2105" s="70">
        <f t="shared" si="258"/>
        <v>6.9188842757009317E-2</v>
      </c>
      <c r="J2105" s="70">
        <f t="shared" si="259"/>
        <v>0.1429936017068314</v>
      </c>
      <c r="K2105" s="115">
        <f t="shared" si="260"/>
        <v>0</v>
      </c>
      <c r="L2105" s="129">
        <f t="shared" si="261"/>
        <v>-7.380475894982208E-2</v>
      </c>
    </row>
    <row r="2106" spans="1:12">
      <c r="A2106" s="80">
        <v>42916</v>
      </c>
      <c r="B2106" s="52">
        <v>189.73999374024109</v>
      </c>
      <c r="C2106" s="53">
        <v>12932.33</v>
      </c>
      <c r="D2106" s="54">
        <f t="shared" si="262"/>
        <v>43280</v>
      </c>
      <c r="E2106" s="53">
        <f t="shared" si="257"/>
        <v>202.82954954698619</v>
      </c>
      <c r="F2106" s="81">
        <f t="shared" si="263"/>
        <v>14753.91</v>
      </c>
      <c r="H2106" s="64">
        <f t="shared" si="264"/>
        <v>43280</v>
      </c>
      <c r="I2106" s="70">
        <f t="shared" si="258"/>
        <v>6.8986804251006006E-2</v>
      </c>
      <c r="J2106" s="70">
        <f t="shared" si="259"/>
        <v>0.14085474156629152</v>
      </c>
      <c r="K2106" s="115">
        <f t="shared" si="260"/>
        <v>0</v>
      </c>
      <c r="L2106" s="129">
        <f t="shared" si="261"/>
        <v>-7.1867937315285513E-2</v>
      </c>
    </row>
    <row r="2107" spans="1:12">
      <c r="A2107" s="80">
        <v>42919</v>
      </c>
      <c r="B2107" s="52">
        <v>189.83960723695475</v>
      </c>
      <c r="C2107" s="53">
        <v>13060.15</v>
      </c>
      <c r="D2107" s="54">
        <f t="shared" si="262"/>
        <v>43284</v>
      </c>
      <c r="E2107" s="53">
        <f t="shared" si="257"/>
        <v>203.0322164673947</v>
      </c>
      <c r="F2107" s="81">
        <f t="shared" si="263"/>
        <v>14734.11</v>
      </c>
      <c r="H2107" s="64">
        <f t="shared" si="264"/>
        <v>43284</v>
      </c>
      <c r="I2107" s="70">
        <f t="shared" si="258"/>
        <v>6.9493449878313074E-2</v>
      </c>
      <c r="J2107" s="70">
        <f t="shared" si="259"/>
        <v>0.12817310674073434</v>
      </c>
      <c r="K2107" s="115">
        <f t="shared" si="260"/>
        <v>0</v>
      </c>
      <c r="L2107" s="129">
        <f t="shared" si="261"/>
        <v>-5.867965686242127E-2</v>
      </c>
    </row>
    <row r="2108" spans="1:12">
      <c r="A2108" s="80">
        <v>42920</v>
      </c>
      <c r="B2108" s="52">
        <v>189.87624628115151</v>
      </c>
      <c r="C2108" s="53">
        <v>13057.86</v>
      </c>
      <c r="D2108" s="54">
        <f t="shared" si="262"/>
        <v>43285</v>
      </c>
      <c r="E2108" s="53">
        <f t="shared" si="257"/>
        <v>203.09150187460318</v>
      </c>
      <c r="F2108" s="81">
        <f t="shared" si="263"/>
        <v>14830.5</v>
      </c>
      <c r="H2108" s="64">
        <f t="shared" si="264"/>
        <v>43285</v>
      </c>
      <c r="I2108" s="70">
        <f t="shared" si="258"/>
        <v>6.9599309298982615E-2</v>
      </c>
      <c r="J2108" s="70">
        <f t="shared" si="259"/>
        <v>0.13575271905197317</v>
      </c>
      <c r="K2108" s="115">
        <f t="shared" si="260"/>
        <v>0</v>
      </c>
      <c r="L2108" s="129">
        <f t="shared" si="261"/>
        <v>-6.6153409752990555E-2</v>
      </c>
    </row>
    <row r="2109" spans="1:12">
      <c r="A2109" s="80">
        <v>42921</v>
      </c>
      <c r="B2109" s="52">
        <v>189.90871511926557</v>
      </c>
      <c r="C2109" s="53">
        <v>13091.36</v>
      </c>
      <c r="D2109" s="54">
        <f t="shared" si="262"/>
        <v>43286</v>
      </c>
      <c r="E2109" s="53">
        <f t="shared" si="257"/>
        <v>203.13130780897063</v>
      </c>
      <c r="F2109" s="81">
        <f t="shared" si="263"/>
        <v>14808.54</v>
      </c>
      <c r="H2109" s="64">
        <f t="shared" si="264"/>
        <v>43286</v>
      </c>
      <c r="I2109" s="70">
        <f t="shared" si="258"/>
        <v>6.9626044709960144E-2</v>
      </c>
      <c r="J2109" s="70">
        <f t="shared" si="259"/>
        <v>0.13116895418046703</v>
      </c>
      <c r="K2109" s="115">
        <f t="shared" si="260"/>
        <v>0</v>
      </c>
      <c r="L2109" s="129">
        <f t="shared" si="261"/>
        <v>-6.154290947050689E-2</v>
      </c>
    </row>
    <row r="2110" spans="1:12">
      <c r="A2110" s="80">
        <v>42922</v>
      </c>
      <c r="B2110" s="52">
        <v>189.94194914441144</v>
      </c>
      <c r="C2110" s="53">
        <v>13147.27</v>
      </c>
      <c r="D2110" s="54">
        <f t="shared" si="262"/>
        <v>43287</v>
      </c>
      <c r="E2110" s="53">
        <f t="shared" si="257"/>
        <v>203.15101154582811</v>
      </c>
      <c r="F2110" s="81">
        <f t="shared" si="263"/>
        <v>14840.13</v>
      </c>
      <c r="H2110" s="64">
        <f t="shared" si="264"/>
        <v>43287</v>
      </c>
      <c r="I2110" s="70">
        <f t="shared" si="258"/>
        <v>6.954262847631365E-2</v>
      </c>
      <c r="J2110" s="70">
        <f t="shared" si="259"/>
        <v>0.12876133220052521</v>
      </c>
      <c r="K2110" s="115">
        <f t="shared" si="260"/>
        <v>0</v>
      </c>
      <c r="L2110" s="129">
        <f t="shared" si="261"/>
        <v>-5.9218703724211563E-2</v>
      </c>
    </row>
    <row r="2111" spans="1:12">
      <c r="A2111" s="80">
        <v>42923</v>
      </c>
      <c r="B2111" s="52">
        <v>189.98126712788434</v>
      </c>
      <c r="C2111" s="53">
        <v>13135.35</v>
      </c>
      <c r="D2111" s="54">
        <f t="shared" si="262"/>
        <v>43287</v>
      </c>
      <c r="E2111" s="53">
        <f t="shared" si="257"/>
        <v>203.15101154582811</v>
      </c>
      <c r="F2111" s="81">
        <f t="shared" si="263"/>
        <v>14840.13</v>
      </c>
      <c r="H2111" s="64">
        <f t="shared" si="264"/>
        <v>43287</v>
      </c>
      <c r="I2111" s="70">
        <f t="shared" si="258"/>
        <v>6.932127897156648E-2</v>
      </c>
      <c r="J2111" s="70">
        <f t="shared" si="259"/>
        <v>0.12978565474083292</v>
      </c>
      <c r="K2111" s="115">
        <f t="shared" si="260"/>
        <v>0</v>
      </c>
      <c r="L2111" s="129">
        <f t="shared" si="261"/>
        <v>-6.0464375769266443E-2</v>
      </c>
    </row>
    <row r="2112" spans="1:12">
      <c r="A2112" s="80">
        <v>42926</v>
      </c>
      <c r="B2112" s="52">
        <v>190.0878466187431</v>
      </c>
      <c r="C2112" s="53">
        <v>13278.81</v>
      </c>
      <c r="D2112" s="54">
        <f t="shared" si="262"/>
        <v>43291</v>
      </c>
      <c r="E2112" s="53">
        <f t="shared" si="257"/>
        <v>203.42225613223056</v>
      </c>
      <c r="F2112" s="81">
        <f t="shared" si="263"/>
        <v>15081.6</v>
      </c>
      <c r="H2112" s="64">
        <f t="shared" si="264"/>
        <v>43291</v>
      </c>
      <c r="I2112" s="70">
        <f t="shared" si="258"/>
        <v>7.0148669421418175E-2</v>
      </c>
      <c r="J2112" s="70">
        <f t="shared" si="259"/>
        <v>0.13576442467359651</v>
      </c>
      <c r="K2112" s="115">
        <f t="shared" si="260"/>
        <v>0</v>
      </c>
      <c r="L2112" s="129">
        <f t="shared" si="261"/>
        <v>-6.5615755252178332E-2</v>
      </c>
    </row>
    <row r="2113" spans="1:12">
      <c r="A2113" s="80">
        <v>42927</v>
      </c>
      <c r="B2113" s="52">
        <v>190.12130207974798</v>
      </c>
      <c r="C2113" s="53">
        <v>13299.17</v>
      </c>
      <c r="D2113" s="54">
        <f t="shared" si="262"/>
        <v>43292</v>
      </c>
      <c r="E2113" s="53">
        <f t="shared" si="257"/>
        <v>203.45765160479755</v>
      </c>
      <c r="F2113" s="81">
        <f t="shared" si="263"/>
        <v>15085.15</v>
      </c>
      <c r="H2113" s="64">
        <f t="shared" si="264"/>
        <v>43292</v>
      </c>
      <c r="I2113" s="70">
        <f t="shared" si="258"/>
        <v>7.0146529500705324E-2</v>
      </c>
      <c r="J2113" s="70">
        <f t="shared" si="259"/>
        <v>0.13429259119178116</v>
      </c>
      <c r="K2113" s="115">
        <f t="shared" si="260"/>
        <v>0</v>
      </c>
      <c r="L2113" s="129">
        <f t="shared" si="261"/>
        <v>-6.414606169107584E-2</v>
      </c>
    </row>
    <row r="2114" spans="1:12">
      <c r="A2114" s="80">
        <v>42928</v>
      </c>
      <c r="B2114" s="52">
        <v>190.15514367151818</v>
      </c>
      <c r="C2114" s="53">
        <v>13340.24</v>
      </c>
      <c r="D2114" s="54">
        <f t="shared" si="262"/>
        <v>43293</v>
      </c>
      <c r="E2114" s="53">
        <f t="shared" ref="E2114:E2177" si="265">VLOOKUP(D2114,A:B,2,0)</f>
        <v>203.4895944560995</v>
      </c>
      <c r="F2114" s="81">
        <f t="shared" si="263"/>
        <v>15190.82</v>
      </c>
      <c r="H2114" s="64">
        <f t="shared" si="264"/>
        <v>43293</v>
      </c>
      <c r="I2114" s="70">
        <f t="shared" ref="I2114:I2177" si="266">(E2114/B2114)^(1/1)-1</f>
        <v>7.0124060423081724E-2</v>
      </c>
      <c r="J2114" s="70">
        <f t="shared" ref="J2114:J2177" si="267">(F2114/C2114)^(1/1)-1</f>
        <v>0.13872164218934602</v>
      </c>
      <c r="K2114" s="115">
        <f t="shared" ref="K2114:K2177" si="268">IF(I2114&gt;J2114,1,0)</f>
        <v>0</v>
      </c>
      <c r="L2114" s="129">
        <f t="shared" ref="L2114:L2177" si="269">I2114-J2114</f>
        <v>-6.8597581766264293E-2</v>
      </c>
    </row>
    <row r="2115" spans="1:12">
      <c r="A2115" s="80">
        <v>42929</v>
      </c>
      <c r="B2115" s="52">
        <v>190.188230666517</v>
      </c>
      <c r="C2115" s="53">
        <v>13452.22</v>
      </c>
      <c r="D2115" s="54">
        <f t="shared" ref="D2115:D2178" si="270">VLOOKUP(EDATE(A2115,12),A:A,1,1)</f>
        <v>43294</v>
      </c>
      <c r="E2115" s="53">
        <f t="shared" si="265"/>
        <v>203.52500164553484</v>
      </c>
      <c r="F2115" s="81">
        <f t="shared" si="263"/>
        <v>15184.88</v>
      </c>
      <c r="H2115" s="64">
        <f t="shared" si="264"/>
        <v>43294</v>
      </c>
      <c r="I2115" s="70">
        <f t="shared" si="266"/>
        <v>7.0124060423081724E-2</v>
      </c>
      <c r="J2115" s="70">
        <f t="shared" si="267"/>
        <v>0.12880104547799553</v>
      </c>
      <c r="K2115" s="115">
        <f t="shared" si="268"/>
        <v>0</v>
      </c>
      <c r="L2115" s="129">
        <f t="shared" si="269"/>
        <v>-5.8676985054913811E-2</v>
      </c>
    </row>
    <row r="2116" spans="1:12">
      <c r="A2116" s="80">
        <v>42930</v>
      </c>
      <c r="B2116" s="52">
        <v>190.22113323042231</v>
      </c>
      <c r="C2116" s="53">
        <v>13453.49</v>
      </c>
      <c r="D2116" s="54">
        <f t="shared" si="270"/>
        <v>43294</v>
      </c>
      <c r="E2116" s="53">
        <f t="shared" si="265"/>
        <v>203.52500164553484</v>
      </c>
      <c r="F2116" s="81">
        <f t="shared" si="263"/>
        <v>15184.88</v>
      </c>
      <c r="H2116" s="64">
        <f t="shared" si="264"/>
        <v>43294</v>
      </c>
      <c r="I2116" s="70">
        <f t="shared" si="266"/>
        <v>6.9938960982831588E-2</v>
      </c>
      <c r="J2116" s="70">
        <f t="shared" si="267"/>
        <v>0.12869448745269807</v>
      </c>
      <c r="K2116" s="115">
        <f t="shared" si="268"/>
        <v>0</v>
      </c>
      <c r="L2116" s="129">
        <f t="shared" si="269"/>
        <v>-5.8755526469866481E-2</v>
      </c>
    </row>
    <row r="2117" spans="1:12">
      <c r="A2117" s="80">
        <v>42933</v>
      </c>
      <c r="B2117" s="52">
        <v>190.32385264236675</v>
      </c>
      <c r="C2117" s="53">
        <v>13494.64</v>
      </c>
      <c r="D2117" s="54">
        <f t="shared" si="270"/>
        <v>43298</v>
      </c>
      <c r="E2117" s="53">
        <f t="shared" si="265"/>
        <v>203.67217033406521</v>
      </c>
      <c r="F2117" s="81">
        <f t="shared" si="263"/>
        <v>15172.31</v>
      </c>
      <c r="H2117" s="64">
        <f t="shared" si="264"/>
        <v>43298</v>
      </c>
      <c r="I2117" s="70">
        <f t="shared" si="266"/>
        <v>7.013475981269135E-2</v>
      </c>
      <c r="J2117" s="70">
        <f t="shared" si="267"/>
        <v>0.12432121197749635</v>
      </c>
      <c r="K2117" s="115">
        <f t="shared" si="268"/>
        <v>0</v>
      </c>
      <c r="L2117" s="129">
        <f t="shared" si="269"/>
        <v>-5.4186452164804999E-2</v>
      </c>
    </row>
    <row r="2118" spans="1:12">
      <c r="A2118" s="80">
        <v>42934</v>
      </c>
      <c r="B2118" s="52">
        <v>190.35658834502124</v>
      </c>
      <c r="C2118" s="53">
        <v>13374.92</v>
      </c>
      <c r="D2118" s="54">
        <f t="shared" si="270"/>
        <v>43299</v>
      </c>
      <c r="E2118" s="53">
        <f t="shared" si="265"/>
        <v>203.71290476813203</v>
      </c>
      <c r="F2118" s="81">
        <f t="shared" si="263"/>
        <v>15135.57</v>
      </c>
      <c r="H2118" s="64">
        <f t="shared" si="264"/>
        <v>43299</v>
      </c>
      <c r="I2118" s="70">
        <f t="shared" si="266"/>
        <v>7.0164718433083584E-2</v>
      </c>
      <c r="J2118" s="70">
        <f t="shared" si="267"/>
        <v>0.13163817054606675</v>
      </c>
      <c r="K2118" s="115">
        <f t="shared" si="268"/>
        <v>0</v>
      </c>
      <c r="L2118" s="129">
        <f t="shared" si="269"/>
        <v>-6.1473452112983162E-2</v>
      </c>
    </row>
    <row r="2119" spans="1:12">
      <c r="A2119" s="80">
        <v>42935</v>
      </c>
      <c r="B2119" s="52">
        <v>190.39618251539699</v>
      </c>
      <c r="C2119" s="53">
        <v>13473.52</v>
      </c>
      <c r="D2119" s="54">
        <f t="shared" si="270"/>
        <v>43300</v>
      </c>
      <c r="E2119" s="53">
        <f t="shared" si="265"/>
        <v>203.74875823937123</v>
      </c>
      <c r="F2119" s="81">
        <f t="shared" si="263"/>
        <v>15116.83</v>
      </c>
      <c r="H2119" s="64">
        <f t="shared" si="264"/>
        <v>43300</v>
      </c>
      <c r="I2119" s="70">
        <f t="shared" si="266"/>
        <v>7.0130480283628893E-2</v>
      </c>
      <c r="J2119" s="70">
        <f t="shared" si="267"/>
        <v>0.12196590052191247</v>
      </c>
      <c r="K2119" s="115">
        <f t="shared" si="268"/>
        <v>0</v>
      </c>
      <c r="L2119" s="129">
        <f t="shared" si="269"/>
        <v>-5.183542023828358E-2</v>
      </c>
    </row>
    <row r="2120" spans="1:12">
      <c r="A2120" s="80">
        <v>42936</v>
      </c>
      <c r="B2120" s="52">
        <v>190.42931145115463</v>
      </c>
      <c r="C2120" s="53">
        <v>13441.11</v>
      </c>
      <c r="D2120" s="54">
        <f t="shared" si="270"/>
        <v>43301</v>
      </c>
      <c r="E2120" s="53">
        <f t="shared" si="265"/>
        <v>203.77687556800825</v>
      </c>
      <c r="F2120" s="81">
        <f t="shared" ref="F2120:F2183" si="271">VLOOKUP(D2120,A:C,3,0)</f>
        <v>15190.13</v>
      </c>
      <c r="H2120" s="64">
        <f t="shared" si="264"/>
        <v>43301</v>
      </c>
      <c r="I2120" s="70">
        <f t="shared" si="266"/>
        <v>7.0091962288469922E-2</v>
      </c>
      <c r="J2120" s="70">
        <f t="shared" si="267"/>
        <v>0.13012466976313708</v>
      </c>
      <c r="K2120" s="115">
        <f t="shared" si="268"/>
        <v>0</v>
      </c>
      <c r="L2120" s="129">
        <f t="shared" si="269"/>
        <v>-6.0032707474667157E-2</v>
      </c>
    </row>
    <row r="2121" spans="1:12">
      <c r="A2121" s="80">
        <v>42937</v>
      </c>
      <c r="B2121" s="52">
        <v>190.45673327200359</v>
      </c>
      <c r="C2121" s="53">
        <v>13498.25</v>
      </c>
      <c r="D2121" s="54">
        <f t="shared" si="270"/>
        <v>43301</v>
      </c>
      <c r="E2121" s="53">
        <f t="shared" si="265"/>
        <v>203.77687556800825</v>
      </c>
      <c r="F2121" s="81">
        <f t="shared" si="271"/>
        <v>15190.13</v>
      </c>
      <c r="H2121" s="64">
        <f t="shared" si="264"/>
        <v>43301</v>
      </c>
      <c r="I2121" s="70">
        <f t="shared" si="266"/>
        <v>6.9937891232132454E-2</v>
      </c>
      <c r="J2121" s="70">
        <f t="shared" si="267"/>
        <v>0.12534069231196621</v>
      </c>
      <c r="K2121" s="115">
        <f t="shared" si="268"/>
        <v>0</v>
      </c>
      <c r="L2121" s="129">
        <f t="shared" si="269"/>
        <v>-5.5402801079833752E-2</v>
      </c>
    </row>
    <row r="2122" spans="1:12">
      <c r="A2122" s="80">
        <v>42940</v>
      </c>
      <c r="B2122" s="52">
        <v>190.56757909076791</v>
      </c>
      <c r="C2122" s="53">
        <v>13569.88</v>
      </c>
      <c r="D2122" s="54">
        <f t="shared" si="270"/>
        <v>43305</v>
      </c>
      <c r="E2122" s="53">
        <f t="shared" si="265"/>
        <v>203.90302502525094</v>
      </c>
      <c r="F2122" s="81">
        <f t="shared" si="271"/>
        <v>15361.88</v>
      </c>
      <c r="H2122" s="64">
        <f t="shared" si="264"/>
        <v>43305</v>
      </c>
      <c r="I2122" s="70">
        <f t="shared" si="266"/>
        <v>6.9977516627481195E-2</v>
      </c>
      <c r="J2122" s="70">
        <f t="shared" si="267"/>
        <v>0.13205717368171266</v>
      </c>
      <c r="K2122" s="115">
        <f t="shared" si="268"/>
        <v>0</v>
      </c>
      <c r="L2122" s="129">
        <f t="shared" si="269"/>
        <v>-6.2079657054231463E-2</v>
      </c>
    </row>
    <row r="2123" spans="1:12">
      <c r="A2123" s="80">
        <v>42941</v>
      </c>
      <c r="B2123" s="52">
        <v>190.60054728195061</v>
      </c>
      <c r="C2123" s="53">
        <v>13567.66</v>
      </c>
      <c r="D2123" s="54">
        <f t="shared" si="270"/>
        <v>43306</v>
      </c>
      <c r="E2123" s="53">
        <f t="shared" si="265"/>
        <v>203.93259096387962</v>
      </c>
      <c r="F2123" s="81">
        <f t="shared" si="271"/>
        <v>15358.72</v>
      </c>
      <c r="H2123" s="64">
        <f t="shared" si="264"/>
        <v>43306</v>
      </c>
      <c r="I2123" s="70">
        <f t="shared" si="266"/>
        <v>6.9947562439090172E-2</v>
      </c>
      <c r="J2123" s="70">
        <f t="shared" si="267"/>
        <v>0.13200949905879122</v>
      </c>
      <c r="K2123" s="115">
        <f t="shared" si="268"/>
        <v>0</v>
      </c>
      <c r="L2123" s="129">
        <f t="shared" si="269"/>
        <v>-6.2061936619701052E-2</v>
      </c>
    </row>
    <row r="2124" spans="1:12">
      <c r="A2124" s="80">
        <v>42942</v>
      </c>
      <c r="B2124" s="52">
        <v>190.63333057608313</v>
      </c>
      <c r="C2124" s="53">
        <v>13644.46</v>
      </c>
      <c r="D2124" s="54">
        <f t="shared" si="270"/>
        <v>43307</v>
      </c>
      <c r="E2124" s="53">
        <f t="shared" si="265"/>
        <v>203.97358141466333</v>
      </c>
      <c r="F2124" s="81">
        <f t="shared" si="271"/>
        <v>15410.93</v>
      </c>
      <c r="H2124" s="64">
        <f t="shared" si="264"/>
        <v>43307</v>
      </c>
      <c r="I2124" s="70">
        <f t="shared" si="266"/>
        <v>6.9978585582419983E-2</v>
      </c>
      <c r="J2124" s="70">
        <f t="shared" si="267"/>
        <v>0.12946426608308426</v>
      </c>
      <c r="K2124" s="115">
        <f t="shared" si="268"/>
        <v>0</v>
      </c>
      <c r="L2124" s="129">
        <f t="shared" si="269"/>
        <v>-5.9485680500664273E-2</v>
      </c>
    </row>
    <row r="2125" spans="1:12">
      <c r="A2125" s="80">
        <v>42943</v>
      </c>
      <c r="B2125" s="52">
        <v>190.66459444229761</v>
      </c>
      <c r="C2125" s="53">
        <v>13646.34</v>
      </c>
      <c r="D2125" s="54">
        <f t="shared" si="270"/>
        <v>43308</v>
      </c>
      <c r="E2125" s="53">
        <f t="shared" si="265"/>
        <v>204.01335626303919</v>
      </c>
      <c r="F2125" s="81">
        <f t="shared" si="271"/>
        <v>15564.19</v>
      </c>
      <c r="H2125" s="64">
        <f t="shared" si="264"/>
        <v>43308</v>
      </c>
      <c r="I2125" s="70">
        <f t="shared" si="266"/>
        <v>7.0011749479693908E-2</v>
      </c>
      <c r="J2125" s="70">
        <f t="shared" si="267"/>
        <v>0.14053951462443415</v>
      </c>
      <c r="K2125" s="115">
        <f t="shared" si="268"/>
        <v>0</v>
      </c>
      <c r="L2125" s="129">
        <f t="shared" si="269"/>
        <v>-7.052776514474024E-2</v>
      </c>
    </row>
    <row r="2126" spans="1:12">
      <c r="A2126" s="80">
        <v>42944</v>
      </c>
      <c r="B2126" s="52">
        <v>190.69853274010833</v>
      </c>
      <c r="C2126" s="53">
        <v>13638.1</v>
      </c>
      <c r="D2126" s="54">
        <f t="shared" si="270"/>
        <v>43308</v>
      </c>
      <c r="E2126" s="53">
        <f t="shared" si="265"/>
        <v>204.01335626303919</v>
      </c>
      <c r="F2126" s="81">
        <f t="shared" si="271"/>
        <v>15564.19</v>
      </c>
      <c r="H2126" s="64">
        <f t="shared" si="264"/>
        <v>43308</v>
      </c>
      <c r="I2126" s="70">
        <f t="shared" si="266"/>
        <v>6.9821321284505355E-2</v>
      </c>
      <c r="J2126" s="70">
        <f t="shared" si="267"/>
        <v>0.14122861688944943</v>
      </c>
      <c r="K2126" s="115">
        <f t="shared" si="268"/>
        <v>0</v>
      </c>
      <c r="L2126" s="129">
        <f t="shared" si="269"/>
        <v>-7.1407295604944077E-2</v>
      </c>
    </row>
    <row r="2127" spans="1:12">
      <c r="A2127" s="80">
        <v>42947</v>
      </c>
      <c r="B2127" s="52">
        <v>190.79292851381467</v>
      </c>
      <c r="C2127" s="53">
        <v>13724.19</v>
      </c>
      <c r="D2127" s="54">
        <f t="shared" si="270"/>
        <v>43312</v>
      </c>
      <c r="E2127" s="53">
        <f t="shared" si="265"/>
        <v>204.16801603832215</v>
      </c>
      <c r="F2127" s="81">
        <f t="shared" si="271"/>
        <v>15672.47</v>
      </c>
      <c r="H2127" s="64">
        <f t="shared" si="264"/>
        <v>43312</v>
      </c>
      <c r="I2127" s="70">
        <f t="shared" si="266"/>
        <v>7.0102637601367146E-2</v>
      </c>
      <c r="J2127" s="70">
        <f t="shared" si="267"/>
        <v>0.1419595619122147</v>
      </c>
      <c r="K2127" s="115">
        <f t="shared" si="268"/>
        <v>0</v>
      </c>
      <c r="L2127" s="129">
        <f t="shared" si="269"/>
        <v>-7.1856924310847559E-2</v>
      </c>
    </row>
    <row r="2128" spans="1:12">
      <c r="A2128" s="80">
        <v>42948</v>
      </c>
      <c r="B2128" s="52">
        <v>190.818303973307</v>
      </c>
      <c r="C2128" s="53">
        <v>13775.33</v>
      </c>
      <c r="D2128" s="54">
        <f t="shared" si="270"/>
        <v>43313</v>
      </c>
      <c r="E2128" s="53">
        <f t="shared" si="265"/>
        <v>204.22191639455627</v>
      </c>
      <c r="F2128" s="81">
        <f t="shared" si="271"/>
        <v>15658.27</v>
      </c>
      <c r="H2128" s="64">
        <f t="shared" si="264"/>
        <v>43313</v>
      </c>
      <c r="I2128" s="70">
        <f t="shared" si="266"/>
        <v>7.0242802404974158E-2</v>
      </c>
      <c r="J2128" s="70">
        <f t="shared" si="267"/>
        <v>0.13668928439463879</v>
      </c>
      <c r="K2128" s="115">
        <f t="shared" si="268"/>
        <v>0</v>
      </c>
      <c r="L2128" s="129">
        <f t="shared" si="269"/>
        <v>-6.644648198966463E-2</v>
      </c>
    </row>
    <row r="2129" spans="1:12">
      <c r="A2129" s="80">
        <v>42949</v>
      </c>
      <c r="B2129" s="52">
        <v>190.85169717650234</v>
      </c>
      <c r="C2129" s="53">
        <v>13731.63</v>
      </c>
      <c r="D2129" s="54">
        <f t="shared" si="270"/>
        <v>43314</v>
      </c>
      <c r="E2129" s="53">
        <f t="shared" si="265"/>
        <v>204.25969744908929</v>
      </c>
      <c r="F2129" s="81">
        <f t="shared" si="271"/>
        <v>15520.25</v>
      </c>
      <c r="H2129" s="64">
        <f t="shared" si="264"/>
        <v>43314</v>
      </c>
      <c r="I2129" s="70">
        <f t="shared" si="266"/>
        <v>7.0253502960401004E-2</v>
      </c>
      <c r="J2129" s="70">
        <f t="shared" si="267"/>
        <v>0.13025547586120512</v>
      </c>
      <c r="K2129" s="115">
        <f t="shared" si="268"/>
        <v>0</v>
      </c>
      <c r="L2129" s="129">
        <f t="shared" si="269"/>
        <v>-6.0001972900804112E-2</v>
      </c>
    </row>
    <row r="2130" spans="1:12">
      <c r="A2130" s="80">
        <v>42950</v>
      </c>
      <c r="B2130" s="52">
        <v>190.88700474048002</v>
      </c>
      <c r="C2130" s="53">
        <v>13639.66</v>
      </c>
      <c r="D2130" s="54">
        <f t="shared" si="270"/>
        <v>43315</v>
      </c>
      <c r="E2130" s="53">
        <f t="shared" si="265"/>
        <v>204.30586014071278</v>
      </c>
      <c r="F2130" s="81">
        <f t="shared" si="271"/>
        <v>15680.51</v>
      </c>
      <c r="H2130" s="64">
        <f t="shared" si="264"/>
        <v>43315</v>
      </c>
      <c r="I2130" s="70">
        <f t="shared" si="266"/>
        <v>7.0297375237650783E-2</v>
      </c>
      <c r="J2130" s="70">
        <f t="shared" si="267"/>
        <v>0.14962616370202775</v>
      </c>
      <c r="K2130" s="115">
        <f t="shared" si="268"/>
        <v>0</v>
      </c>
      <c r="L2130" s="129">
        <f t="shared" si="269"/>
        <v>-7.9328788464376965E-2</v>
      </c>
    </row>
    <row r="2131" spans="1:12">
      <c r="A2131" s="80">
        <v>42951</v>
      </c>
      <c r="B2131" s="52">
        <v>190.92575480244233</v>
      </c>
      <c r="C2131" s="53">
        <v>13711.47</v>
      </c>
      <c r="D2131" s="54">
        <f t="shared" si="270"/>
        <v>43315</v>
      </c>
      <c r="E2131" s="53">
        <f t="shared" si="265"/>
        <v>204.30586014071278</v>
      </c>
      <c r="F2131" s="81">
        <f t="shared" si="271"/>
        <v>15680.51</v>
      </c>
      <c r="H2131" s="64">
        <f t="shared" si="264"/>
        <v>43315</v>
      </c>
      <c r="I2131" s="70">
        <f t="shared" si="266"/>
        <v>7.0080148967410549E-2</v>
      </c>
      <c r="J2131" s="70">
        <f t="shared" si="267"/>
        <v>0.14360531730004156</v>
      </c>
      <c r="K2131" s="115">
        <f t="shared" si="268"/>
        <v>0</v>
      </c>
      <c r="L2131" s="129">
        <f t="shared" si="269"/>
        <v>-7.3525168332631008E-2</v>
      </c>
    </row>
    <row r="2132" spans="1:12">
      <c r="A2132" s="80">
        <v>42954</v>
      </c>
      <c r="B2132" s="52">
        <v>191.01969027380511</v>
      </c>
      <c r="C2132" s="53">
        <v>13699.21</v>
      </c>
      <c r="D2132" s="54">
        <f t="shared" si="270"/>
        <v>43319</v>
      </c>
      <c r="E2132" s="53">
        <f t="shared" si="265"/>
        <v>204.4701495066831</v>
      </c>
      <c r="F2132" s="81">
        <f t="shared" si="271"/>
        <v>15720.05</v>
      </c>
      <c r="H2132" s="64">
        <f t="shared" si="264"/>
        <v>43319</v>
      </c>
      <c r="I2132" s="70">
        <f t="shared" si="266"/>
        <v>7.0413993518669615E-2</v>
      </c>
      <c r="J2132" s="70">
        <f t="shared" si="267"/>
        <v>0.14751507568684619</v>
      </c>
      <c r="K2132" s="115">
        <f t="shared" si="268"/>
        <v>0</v>
      </c>
      <c r="L2132" s="129">
        <f t="shared" si="269"/>
        <v>-7.7101082168176571E-2</v>
      </c>
    </row>
    <row r="2133" spans="1:12">
      <c r="A2133" s="80">
        <v>42955</v>
      </c>
      <c r="B2133" s="52">
        <v>191.05464687712524</v>
      </c>
      <c r="C2133" s="53">
        <v>13591.81</v>
      </c>
      <c r="D2133" s="54">
        <f t="shared" si="270"/>
        <v>43320</v>
      </c>
      <c r="E2133" s="53">
        <f t="shared" si="265"/>
        <v>204.5045004918002</v>
      </c>
      <c r="F2133" s="81">
        <f t="shared" si="271"/>
        <v>15803.64</v>
      </c>
      <c r="H2133" s="64">
        <f t="shared" si="264"/>
        <v>43320</v>
      </c>
      <c r="I2133" s="70">
        <f t="shared" si="266"/>
        <v>7.0397940246515356E-2</v>
      </c>
      <c r="J2133" s="70">
        <f t="shared" si="267"/>
        <v>0.16273255732680192</v>
      </c>
      <c r="K2133" s="115">
        <f t="shared" si="268"/>
        <v>0</v>
      </c>
      <c r="L2133" s="129">
        <f t="shared" si="269"/>
        <v>-9.2334617080286563E-2</v>
      </c>
    </row>
    <row r="2134" spans="1:12">
      <c r="A2134" s="80">
        <v>42956</v>
      </c>
      <c r="B2134" s="52">
        <v>191.08884565891623</v>
      </c>
      <c r="C2134" s="53">
        <v>13495.81</v>
      </c>
      <c r="D2134" s="54">
        <f t="shared" si="270"/>
        <v>43321</v>
      </c>
      <c r="E2134" s="53">
        <f t="shared" si="265"/>
        <v>204.54499238289756</v>
      </c>
      <c r="F2134" s="81">
        <f t="shared" si="271"/>
        <v>15833.23</v>
      </c>
      <c r="H2134" s="64">
        <f t="shared" ref="H2134:H2197" si="272">D2134</f>
        <v>43321</v>
      </c>
      <c r="I2134" s="70">
        <f t="shared" si="266"/>
        <v>7.0418274167608264E-2</v>
      </c>
      <c r="J2134" s="70">
        <f t="shared" si="267"/>
        <v>0.17319597712178814</v>
      </c>
      <c r="K2134" s="115">
        <f t="shared" si="268"/>
        <v>0</v>
      </c>
      <c r="L2134" s="129">
        <f t="shared" si="269"/>
        <v>-0.10277770295417987</v>
      </c>
    </row>
    <row r="2135" spans="1:12">
      <c r="A2135" s="80">
        <v>42957</v>
      </c>
      <c r="B2135" s="52">
        <v>191.12228620690655</v>
      </c>
      <c r="C2135" s="53">
        <v>13377.05</v>
      </c>
      <c r="D2135" s="54">
        <f t="shared" si="270"/>
        <v>43322</v>
      </c>
      <c r="E2135" s="53">
        <f t="shared" si="265"/>
        <v>204.58344684146556</v>
      </c>
      <c r="F2135" s="81">
        <f t="shared" si="271"/>
        <v>15776.32</v>
      </c>
      <c r="H2135" s="64">
        <f t="shared" si="272"/>
        <v>43322</v>
      </c>
      <c r="I2135" s="70">
        <f t="shared" si="266"/>
        <v>7.0432187170396787E-2</v>
      </c>
      <c r="J2135" s="70">
        <f t="shared" si="267"/>
        <v>0.17935718263742761</v>
      </c>
      <c r="K2135" s="115">
        <f t="shared" si="268"/>
        <v>0</v>
      </c>
      <c r="L2135" s="129">
        <f t="shared" si="269"/>
        <v>-0.10892499546703083</v>
      </c>
    </row>
    <row r="2136" spans="1:12">
      <c r="A2136" s="80">
        <v>42958</v>
      </c>
      <c r="B2136" s="52">
        <v>191.15477699556172</v>
      </c>
      <c r="C2136" s="53">
        <v>13234.2</v>
      </c>
      <c r="D2136" s="54">
        <f t="shared" si="270"/>
        <v>43322</v>
      </c>
      <c r="E2136" s="53">
        <f t="shared" si="265"/>
        <v>204.58344684146556</v>
      </c>
      <c r="F2136" s="81">
        <f t="shared" si="271"/>
        <v>15776.32</v>
      </c>
      <c r="H2136" s="64">
        <f t="shared" si="272"/>
        <v>43322</v>
      </c>
      <c r="I2136" s="70">
        <f t="shared" si="266"/>
        <v>7.0250244628810021E-2</v>
      </c>
      <c r="J2136" s="70">
        <f t="shared" si="267"/>
        <v>0.19208716809478465</v>
      </c>
      <c r="K2136" s="115">
        <f t="shared" si="268"/>
        <v>0</v>
      </c>
      <c r="L2136" s="129">
        <f t="shared" si="269"/>
        <v>-0.12183692346597463</v>
      </c>
    </row>
    <row r="2137" spans="1:12">
      <c r="A2137" s="80">
        <v>42961</v>
      </c>
      <c r="B2137" s="52">
        <v>191.2557067178154</v>
      </c>
      <c r="C2137" s="53">
        <v>13347.75</v>
      </c>
      <c r="D2137" s="54">
        <f t="shared" si="270"/>
        <v>43326</v>
      </c>
      <c r="E2137" s="53">
        <f t="shared" si="265"/>
        <v>204.73670209037218</v>
      </c>
      <c r="F2137" s="81">
        <f t="shared" si="271"/>
        <v>15796.36</v>
      </c>
      <c r="H2137" s="64">
        <f t="shared" si="272"/>
        <v>43326</v>
      </c>
      <c r="I2137" s="70">
        <f t="shared" si="266"/>
        <v>7.0486761435291756E-2</v>
      </c>
      <c r="J2137" s="70">
        <f t="shared" si="267"/>
        <v>0.18344739750145167</v>
      </c>
      <c r="K2137" s="115">
        <f t="shared" si="268"/>
        <v>0</v>
      </c>
      <c r="L2137" s="129">
        <f t="shared" si="269"/>
        <v>-0.11296063606615991</v>
      </c>
    </row>
    <row r="2138" spans="1:12">
      <c r="A2138" s="80">
        <v>42963</v>
      </c>
      <c r="B2138" s="52">
        <v>191.32111616951292</v>
      </c>
      <c r="C2138" s="53">
        <v>13488.33</v>
      </c>
      <c r="D2138" s="54">
        <f t="shared" si="270"/>
        <v>43328</v>
      </c>
      <c r="E2138" s="53">
        <f t="shared" si="265"/>
        <v>204.81450203716653</v>
      </c>
      <c r="F2138" s="81">
        <f t="shared" si="271"/>
        <v>15727.25</v>
      </c>
      <c r="H2138" s="64">
        <f t="shared" si="272"/>
        <v>43328</v>
      </c>
      <c r="I2138" s="70">
        <f t="shared" si="266"/>
        <v>7.0527426024936446E-2</v>
      </c>
      <c r="J2138" s="70">
        <f t="shared" si="267"/>
        <v>0.16598941455317306</v>
      </c>
      <c r="K2138" s="115">
        <f t="shared" si="268"/>
        <v>0</v>
      </c>
      <c r="L2138" s="129">
        <f t="shared" si="269"/>
        <v>-9.5461988528236619E-2</v>
      </c>
    </row>
    <row r="2139" spans="1:12">
      <c r="A2139" s="80">
        <v>42964</v>
      </c>
      <c r="B2139" s="52">
        <v>191.35364075926174</v>
      </c>
      <c r="C2139" s="53">
        <v>13497.69</v>
      </c>
      <c r="D2139" s="54">
        <f t="shared" si="270"/>
        <v>43329</v>
      </c>
      <c r="E2139" s="53">
        <f t="shared" si="265"/>
        <v>204.85341679255359</v>
      </c>
      <c r="F2139" s="81">
        <f t="shared" si="271"/>
        <v>15845.64</v>
      </c>
      <c r="H2139" s="64">
        <f t="shared" si="272"/>
        <v>43329</v>
      </c>
      <c r="I2139" s="70">
        <f t="shared" si="266"/>
        <v>7.054883293428249E-2</v>
      </c>
      <c r="J2139" s="70">
        <f t="shared" si="267"/>
        <v>0.1739519873400559</v>
      </c>
      <c r="K2139" s="115">
        <f t="shared" si="268"/>
        <v>0</v>
      </c>
      <c r="L2139" s="129">
        <f t="shared" si="269"/>
        <v>-0.10340315440577341</v>
      </c>
    </row>
    <row r="2140" spans="1:12">
      <c r="A2140" s="80">
        <v>42965</v>
      </c>
      <c r="B2140" s="52">
        <v>191.38865847552069</v>
      </c>
      <c r="C2140" s="53">
        <v>13407.07</v>
      </c>
      <c r="D2140" s="54">
        <f t="shared" si="270"/>
        <v>43329</v>
      </c>
      <c r="E2140" s="53">
        <f t="shared" si="265"/>
        <v>204.85341679255359</v>
      </c>
      <c r="F2140" s="81">
        <f t="shared" si="271"/>
        <v>15845.64</v>
      </c>
      <c r="H2140" s="64">
        <f t="shared" si="272"/>
        <v>43329</v>
      </c>
      <c r="I2140" s="70">
        <f t="shared" si="266"/>
        <v>7.0352958342905669E-2</v>
      </c>
      <c r="J2140" s="70">
        <f t="shared" si="267"/>
        <v>0.18188687013642801</v>
      </c>
      <c r="K2140" s="115">
        <f t="shared" si="268"/>
        <v>0</v>
      </c>
      <c r="L2140" s="129">
        <f t="shared" si="269"/>
        <v>-0.11153391179352234</v>
      </c>
    </row>
    <row r="2141" spans="1:12">
      <c r="A2141" s="80">
        <v>42968</v>
      </c>
      <c r="B2141" s="52">
        <v>191.48626669134319</v>
      </c>
      <c r="C2141" s="53">
        <v>13293.88</v>
      </c>
      <c r="D2141" s="54">
        <f t="shared" si="270"/>
        <v>43333</v>
      </c>
      <c r="E2141" s="53">
        <f t="shared" si="265"/>
        <v>205.00769370549867</v>
      </c>
      <c r="F2141" s="81">
        <f t="shared" si="271"/>
        <v>15985.48</v>
      </c>
      <c r="H2141" s="64">
        <f t="shared" si="272"/>
        <v>43333</v>
      </c>
      <c r="I2141" s="70">
        <f t="shared" si="266"/>
        <v>7.0613037936295919E-2</v>
      </c>
      <c r="J2141" s="70">
        <f t="shared" si="267"/>
        <v>0.20246910608490531</v>
      </c>
      <c r="K2141" s="115">
        <f t="shared" si="268"/>
        <v>0</v>
      </c>
      <c r="L2141" s="129">
        <f t="shared" si="269"/>
        <v>-0.1318560681486094</v>
      </c>
    </row>
    <row r="2142" spans="1:12">
      <c r="A2142" s="80">
        <v>42969</v>
      </c>
      <c r="B2142" s="52">
        <v>191.51881935668072</v>
      </c>
      <c r="C2142" s="53">
        <v>13309.14</v>
      </c>
      <c r="D2142" s="54">
        <f t="shared" si="270"/>
        <v>43333</v>
      </c>
      <c r="E2142" s="53">
        <f t="shared" si="265"/>
        <v>205.00769370549867</v>
      </c>
      <c r="F2142" s="81">
        <f t="shared" si="271"/>
        <v>15985.48</v>
      </c>
      <c r="H2142" s="64">
        <f t="shared" si="272"/>
        <v>43333</v>
      </c>
      <c r="I2142" s="70">
        <f t="shared" si="266"/>
        <v>7.0431064655304354E-2</v>
      </c>
      <c r="J2142" s="70">
        <f t="shared" si="267"/>
        <v>0.20109037849177325</v>
      </c>
      <c r="K2142" s="115">
        <f t="shared" si="268"/>
        <v>0</v>
      </c>
      <c r="L2142" s="129">
        <f t="shared" si="269"/>
        <v>-0.13065931383646889</v>
      </c>
    </row>
    <row r="2143" spans="1:12">
      <c r="A2143" s="80">
        <v>42970</v>
      </c>
      <c r="B2143" s="52">
        <v>191.55099451833263</v>
      </c>
      <c r="C2143" s="53">
        <v>13427.67</v>
      </c>
      <c r="D2143" s="54">
        <f t="shared" si="270"/>
        <v>43335</v>
      </c>
      <c r="E2143" s="53">
        <f t="shared" si="265"/>
        <v>205.08641665988156</v>
      </c>
      <c r="F2143" s="81">
        <f t="shared" si="271"/>
        <v>16001.85</v>
      </c>
      <c r="H2143" s="64">
        <f t="shared" si="272"/>
        <v>43335</v>
      </c>
      <c r="I2143" s="70">
        <f t="shared" si="266"/>
        <v>7.066223892799206E-2</v>
      </c>
      <c r="J2143" s="70">
        <f t="shared" si="267"/>
        <v>0.19170712416971813</v>
      </c>
      <c r="K2143" s="115">
        <f t="shared" si="268"/>
        <v>0</v>
      </c>
      <c r="L2143" s="129">
        <f t="shared" si="269"/>
        <v>-0.12104488524172607</v>
      </c>
    </row>
    <row r="2144" spans="1:12">
      <c r="A2144" s="80">
        <v>42971</v>
      </c>
      <c r="B2144" s="52">
        <v>191.5839412893898</v>
      </c>
      <c r="C2144" s="53">
        <v>13437.45</v>
      </c>
      <c r="D2144" s="54">
        <f t="shared" si="270"/>
        <v>43336</v>
      </c>
      <c r="E2144" s="53">
        <f t="shared" si="265"/>
        <v>205.12025591863045</v>
      </c>
      <c r="F2144" s="81">
        <f t="shared" si="271"/>
        <v>15969.8</v>
      </c>
      <c r="H2144" s="64">
        <f t="shared" si="272"/>
        <v>43336</v>
      </c>
      <c r="I2144" s="70">
        <f t="shared" si="266"/>
        <v>7.0654745581175238E-2</v>
      </c>
      <c r="J2144" s="70">
        <f t="shared" si="267"/>
        <v>0.18845465471499412</v>
      </c>
      <c r="K2144" s="115">
        <f t="shared" si="268"/>
        <v>0</v>
      </c>
      <c r="L2144" s="129">
        <f t="shared" si="269"/>
        <v>-0.11779990913381888</v>
      </c>
    </row>
    <row r="2145" spans="1:12">
      <c r="A2145" s="80">
        <v>42975</v>
      </c>
      <c r="B2145" s="52">
        <v>191.71268569793628</v>
      </c>
      <c r="C2145" s="53">
        <v>13513.48</v>
      </c>
      <c r="D2145" s="54">
        <f t="shared" si="270"/>
        <v>43340</v>
      </c>
      <c r="E2145" s="53">
        <f t="shared" si="265"/>
        <v>205.2794523969412</v>
      </c>
      <c r="F2145" s="81">
        <f t="shared" si="271"/>
        <v>16220.45</v>
      </c>
      <c r="H2145" s="64">
        <f t="shared" si="272"/>
        <v>43340</v>
      </c>
      <c r="I2145" s="70">
        <f t="shared" si="266"/>
        <v>7.076613970335166E-2</v>
      </c>
      <c r="J2145" s="70">
        <f t="shared" si="267"/>
        <v>0.20031627678436648</v>
      </c>
      <c r="K2145" s="115">
        <f t="shared" si="268"/>
        <v>0</v>
      </c>
      <c r="L2145" s="129">
        <f t="shared" si="269"/>
        <v>-0.12955013708101482</v>
      </c>
    </row>
    <row r="2146" spans="1:12">
      <c r="A2146" s="80">
        <v>42976</v>
      </c>
      <c r="B2146" s="52">
        <v>191.74489342913353</v>
      </c>
      <c r="C2146" s="53">
        <v>13354.29</v>
      </c>
      <c r="D2146" s="54">
        <f t="shared" si="270"/>
        <v>43341</v>
      </c>
      <c r="E2146" s="53">
        <f t="shared" si="265"/>
        <v>205.32009772851578</v>
      </c>
      <c r="F2146" s="81">
        <f t="shared" si="271"/>
        <v>16156.02</v>
      </c>
      <c r="H2146" s="64">
        <f t="shared" si="272"/>
        <v>43341</v>
      </c>
      <c r="I2146" s="70">
        <f t="shared" si="266"/>
        <v>7.0798257291788014E-2</v>
      </c>
      <c r="J2146" s="70">
        <f t="shared" si="267"/>
        <v>0.2097999968549431</v>
      </c>
      <c r="K2146" s="115">
        <f t="shared" si="268"/>
        <v>0</v>
      </c>
      <c r="L2146" s="129">
        <f t="shared" si="269"/>
        <v>-0.13900173956315509</v>
      </c>
    </row>
    <row r="2147" spans="1:12">
      <c r="A2147" s="80">
        <v>42977</v>
      </c>
      <c r="B2147" s="52">
        <v>191.77729831612308</v>
      </c>
      <c r="C2147" s="53">
        <v>13474.73</v>
      </c>
      <c r="D2147" s="54">
        <f t="shared" si="270"/>
        <v>43342</v>
      </c>
      <c r="E2147" s="53">
        <f t="shared" si="265"/>
        <v>205.356234065716</v>
      </c>
      <c r="F2147" s="81">
        <f t="shared" si="271"/>
        <v>16135.61</v>
      </c>
      <c r="H2147" s="64">
        <f t="shared" si="272"/>
        <v>43342</v>
      </c>
      <c r="I2147" s="70">
        <f t="shared" si="266"/>
        <v>7.0805751613048473E-2</v>
      </c>
      <c r="J2147" s="70">
        <f t="shared" si="267"/>
        <v>0.19747186028959396</v>
      </c>
      <c r="K2147" s="115">
        <f t="shared" si="268"/>
        <v>0</v>
      </c>
      <c r="L2147" s="129">
        <f t="shared" si="269"/>
        <v>-0.12666610867654549</v>
      </c>
    </row>
    <row r="2148" spans="1:12">
      <c r="A2148" s="80">
        <v>42978</v>
      </c>
      <c r="B2148" s="52">
        <v>191.81047578873176</v>
      </c>
      <c r="C2148" s="53">
        <v>13521.03</v>
      </c>
      <c r="D2148" s="54">
        <f t="shared" si="270"/>
        <v>43343</v>
      </c>
      <c r="E2148" s="53">
        <f t="shared" si="265"/>
        <v>205.39484103772037</v>
      </c>
      <c r="F2148" s="81">
        <f t="shared" si="271"/>
        <v>16143.51</v>
      </c>
      <c r="H2148" s="64">
        <f t="shared" si="272"/>
        <v>43343</v>
      </c>
      <c r="I2148" s="70">
        <f t="shared" si="266"/>
        <v>7.0821810921062545E-2</v>
      </c>
      <c r="J2148" s="70">
        <f t="shared" si="267"/>
        <v>0.19395563799503446</v>
      </c>
      <c r="K2148" s="115">
        <f t="shared" si="268"/>
        <v>0</v>
      </c>
      <c r="L2148" s="129">
        <f t="shared" si="269"/>
        <v>-0.12313382707397191</v>
      </c>
    </row>
    <row r="2149" spans="1:12">
      <c r="A2149" s="80">
        <v>42979</v>
      </c>
      <c r="B2149" s="52">
        <v>191.8421245172369</v>
      </c>
      <c r="C2149" s="53">
        <v>13598.09</v>
      </c>
      <c r="D2149" s="54">
        <f t="shared" si="270"/>
        <v>43343</v>
      </c>
      <c r="E2149" s="53">
        <f t="shared" si="265"/>
        <v>205.39484103772037</v>
      </c>
      <c r="F2149" s="81">
        <f t="shared" si="271"/>
        <v>16143.51</v>
      </c>
      <c r="H2149" s="64">
        <f t="shared" si="272"/>
        <v>43343</v>
      </c>
      <c r="I2149" s="70">
        <f t="shared" si="266"/>
        <v>7.0645154470574845E-2</v>
      </c>
      <c r="J2149" s="70">
        <f t="shared" si="267"/>
        <v>0.187189524411149</v>
      </c>
      <c r="K2149" s="115">
        <f t="shared" si="268"/>
        <v>0</v>
      </c>
      <c r="L2149" s="129">
        <f t="shared" si="269"/>
        <v>-0.11654436994057416</v>
      </c>
    </row>
    <row r="2150" spans="1:12">
      <c r="A2150" s="80">
        <v>42982</v>
      </c>
      <c r="B2150" s="52">
        <v>191.9399640007407</v>
      </c>
      <c r="C2150" s="53">
        <v>13514.16</v>
      </c>
      <c r="D2150" s="54">
        <f t="shared" si="270"/>
        <v>43347</v>
      </c>
      <c r="E2150" s="53">
        <f t="shared" si="265"/>
        <v>205.57294586028584</v>
      </c>
      <c r="F2150" s="81">
        <f t="shared" si="271"/>
        <v>15922.09</v>
      </c>
      <c r="H2150" s="64">
        <f t="shared" si="272"/>
        <v>43347</v>
      </c>
      <c r="I2150" s="70">
        <f t="shared" si="266"/>
        <v>7.102732320764904E-2</v>
      </c>
      <c r="J2150" s="70">
        <f t="shared" si="267"/>
        <v>0.17817829595032175</v>
      </c>
      <c r="K2150" s="115">
        <f t="shared" si="268"/>
        <v>0</v>
      </c>
      <c r="L2150" s="129">
        <f t="shared" si="269"/>
        <v>-0.10715097274267271</v>
      </c>
    </row>
    <row r="2151" spans="1:12">
      <c r="A2151" s="80">
        <v>42983</v>
      </c>
      <c r="B2151" s="52">
        <v>191.97393737436886</v>
      </c>
      <c r="C2151" s="53">
        <v>13568.38</v>
      </c>
      <c r="D2151" s="54">
        <f t="shared" si="270"/>
        <v>43348</v>
      </c>
      <c r="E2151" s="53">
        <f t="shared" si="265"/>
        <v>205.61878862721269</v>
      </c>
      <c r="F2151" s="81">
        <f t="shared" si="271"/>
        <v>15862.15</v>
      </c>
      <c r="H2151" s="64">
        <f t="shared" si="272"/>
        <v>43348</v>
      </c>
      <c r="I2151" s="70">
        <f t="shared" si="266"/>
        <v>7.1076581745755263E-2</v>
      </c>
      <c r="J2151" s="70">
        <f t="shared" si="267"/>
        <v>0.16905260613278816</v>
      </c>
      <c r="K2151" s="115">
        <f t="shared" si="268"/>
        <v>0</v>
      </c>
      <c r="L2151" s="129">
        <f t="shared" si="269"/>
        <v>-9.7976024387032901E-2</v>
      </c>
    </row>
    <row r="2152" spans="1:12">
      <c r="A2152" s="80">
        <v>42984</v>
      </c>
      <c r="B2152" s="52">
        <v>192.00657294372249</v>
      </c>
      <c r="C2152" s="53">
        <v>13519.3</v>
      </c>
      <c r="D2152" s="54">
        <f t="shared" si="270"/>
        <v>43349</v>
      </c>
      <c r="E2152" s="53">
        <f t="shared" si="265"/>
        <v>205.82995912313282</v>
      </c>
      <c r="F2152" s="81">
        <f t="shared" si="271"/>
        <v>15947.67</v>
      </c>
      <c r="H2152" s="64">
        <f t="shared" si="272"/>
        <v>43349</v>
      </c>
      <c r="I2152" s="70">
        <f t="shared" si="266"/>
        <v>7.1994338357687315E-2</v>
      </c>
      <c r="J2152" s="70">
        <f t="shared" si="267"/>
        <v>0.17962246566020434</v>
      </c>
      <c r="K2152" s="115">
        <f t="shared" si="268"/>
        <v>0</v>
      </c>
      <c r="L2152" s="129">
        <f t="shared" si="269"/>
        <v>-0.10762812730251703</v>
      </c>
    </row>
    <row r="2153" spans="1:12">
      <c r="A2153" s="80">
        <v>42985</v>
      </c>
      <c r="B2153" s="52">
        <v>192.03883004797703</v>
      </c>
      <c r="C2153" s="53">
        <v>13539.91</v>
      </c>
      <c r="D2153" s="54">
        <f t="shared" si="270"/>
        <v>43350</v>
      </c>
      <c r="E2153" s="53">
        <f t="shared" si="265"/>
        <v>205.7060494877407</v>
      </c>
      <c r="F2153" s="81">
        <f t="shared" si="271"/>
        <v>16019.84</v>
      </c>
      <c r="H2153" s="64">
        <f t="shared" si="272"/>
        <v>43350</v>
      </c>
      <c r="I2153" s="70">
        <f t="shared" si="266"/>
        <v>7.1169041367046493E-2</v>
      </c>
      <c r="J2153" s="70">
        <f t="shared" si="267"/>
        <v>0.18315705200403842</v>
      </c>
      <c r="K2153" s="115">
        <f t="shared" si="268"/>
        <v>0</v>
      </c>
      <c r="L2153" s="129">
        <f t="shared" si="269"/>
        <v>-0.11198801063699193</v>
      </c>
    </row>
    <row r="2154" spans="1:12">
      <c r="A2154" s="80">
        <v>42986</v>
      </c>
      <c r="B2154" s="52">
        <v>192.07147664908518</v>
      </c>
      <c r="C2154" s="53">
        <v>13546.57</v>
      </c>
      <c r="D2154" s="54">
        <f t="shared" si="270"/>
        <v>43350</v>
      </c>
      <c r="E2154" s="53">
        <f t="shared" si="265"/>
        <v>205.7060494877407</v>
      </c>
      <c r="F2154" s="81">
        <f t="shared" si="271"/>
        <v>16019.84</v>
      </c>
      <c r="H2154" s="64">
        <f t="shared" si="272"/>
        <v>43350</v>
      </c>
      <c r="I2154" s="70">
        <f t="shared" si="266"/>
        <v>7.0986973581537605E-2</v>
      </c>
      <c r="J2154" s="70">
        <f t="shared" si="267"/>
        <v>0.18257536778682715</v>
      </c>
      <c r="K2154" s="115">
        <f t="shared" si="268"/>
        <v>0</v>
      </c>
      <c r="L2154" s="129">
        <f t="shared" si="269"/>
        <v>-0.11158839420528954</v>
      </c>
    </row>
    <row r="2155" spans="1:12">
      <c r="A2155" s="80">
        <v>42989</v>
      </c>
      <c r="B2155" s="52">
        <v>192.17000931660615</v>
      </c>
      <c r="C2155" s="53">
        <v>13646.37</v>
      </c>
      <c r="D2155" s="54">
        <f t="shared" si="270"/>
        <v>43354</v>
      </c>
      <c r="E2155" s="53">
        <f t="shared" si="265"/>
        <v>205.83133434330063</v>
      </c>
      <c r="F2155" s="81">
        <f t="shared" si="271"/>
        <v>15605.11</v>
      </c>
      <c r="H2155" s="64">
        <f t="shared" si="272"/>
        <v>43354</v>
      </c>
      <c r="I2155" s="70">
        <f t="shared" si="266"/>
        <v>7.108978698224977E-2</v>
      </c>
      <c r="J2155" s="70">
        <f t="shared" si="267"/>
        <v>0.14353560690498646</v>
      </c>
      <c r="K2155" s="115">
        <f t="shared" si="268"/>
        <v>0</v>
      </c>
      <c r="L2155" s="129">
        <f t="shared" si="269"/>
        <v>-7.2445819922736687E-2</v>
      </c>
    </row>
    <row r="2156" spans="1:12">
      <c r="A2156" s="80">
        <v>42990</v>
      </c>
      <c r="B2156" s="52">
        <v>192.20287038819927</v>
      </c>
      <c r="C2156" s="53">
        <v>13765.03</v>
      </c>
      <c r="D2156" s="54">
        <f t="shared" si="270"/>
        <v>43355</v>
      </c>
      <c r="E2156" s="53">
        <f t="shared" si="265"/>
        <v>205.86838398348243</v>
      </c>
      <c r="F2156" s="81">
        <f t="shared" si="271"/>
        <v>15719.62</v>
      </c>
      <c r="H2156" s="64">
        <f t="shared" si="272"/>
        <v>43355</v>
      </c>
      <c r="I2156" s="70">
        <f t="shared" si="266"/>
        <v>7.1099425142207462E-2</v>
      </c>
      <c r="J2156" s="70">
        <f t="shared" si="267"/>
        <v>0.14199678460562737</v>
      </c>
      <c r="K2156" s="115">
        <f t="shared" si="268"/>
        <v>0</v>
      </c>
      <c r="L2156" s="129">
        <f t="shared" si="269"/>
        <v>-7.0897359463419907E-2</v>
      </c>
    </row>
    <row r="2157" spans="1:12">
      <c r="A2157" s="80">
        <v>42991</v>
      </c>
      <c r="B2157" s="52">
        <v>192.2353526732949</v>
      </c>
      <c r="C2157" s="53">
        <v>13746.3</v>
      </c>
      <c r="D2157" s="54">
        <f t="shared" si="270"/>
        <v>43355</v>
      </c>
      <c r="E2157" s="53">
        <f t="shared" si="265"/>
        <v>205.86838398348243</v>
      </c>
      <c r="F2157" s="81">
        <f t="shared" si="271"/>
        <v>15719.62</v>
      </c>
      <c r="H2157" s="64">
        <f t="shared" si="272"/>
        <v>43355</v>
      </c>
      <c r="I2157" s="70">
        <f t="shared" si="266"/>
        <v>7.0918439925859778E-2</v>
      </c>
      <c r="J2157" s="70">
        <f t="shared" si="267"/>
        <v>0.14355281057448188</v>
      </c>
      <c r="K2157" s="115">
        <f t="shared" si="268"/>
        <v>0</v>
      </c>
      <c r="L2157" s="129">
        <f t="shared" si="269"/>
        <v>-7.2634370648622104E-2</v>
      </c>
    </row>
    <row r="2158" spans="1:12">
      <c r="A2158" s="80">
        <v>42992</v>
      </c>
      <c r="B2158" s="52">
        <v>192.27014727212875</v>
      </c>
      <c r="C2158" s="53">
        <v>13756.28</v>
      </c>
      <c r="D2158" s="54">
        <f t="shared" si="270"/>
        <v>43357</v>
      </c>
      <c r="E2158" s="53">
        <f t="shared" si="265"/>
        <v>205.94167312818055</v>
      </c>
      <c r="F2158" s="81">
        <f t="shared" si="271"/>
        <v>15920.48</v>
      </c>
      <c r="H2158" s="64">
        <f t="shared" si="272"/>
        <v>43357</v>
      </c>
      <c r="I2158" s="70">
        <f t="shared" si="266"/>
        <v>7.1105816737643934E-2</v>
      </c>
      <c r="J2158" s="70">
        <f t="shared" si="267"/>
        <v>0.15732450924232411</v>
      </c>
      <c r="K2158" s="115">
        <f t="shared" si="268"/>
        <v>0</v>
      </c>
      <c r="L2158" s="129">
        <f t="shared" si="269"/>
        <v>-8.6218692504680172E-2</v>
      </c>
    </row>
    <row r="2159" spans="1:12">
      <c r="A2159" s="80">
        <v>42993</v>
      </c>
      <c r="B2159" s="52">
        <v>192.30302546731227</v>
      </c>
      <c r="C2159" s="53">
        <v>13754.62</v>
      </c>
      <c r="D2159" s="54">
        <f t="shared" si="270"/>
        <v>43357</v>
      </c>
      <c r="E2159" s="53">
        <f t="shared" si="265"/>
        <v>205.94167312818055</v>
      </c>
      <c r="F2159" s="81">
        <f t="shared" si="271"/>
        <v>15920.48</v>
      </c>
      <c r="H2159" s="64">
        <f t="shared" si="272"/>
        <v>43357</v>
      </c>
      <c r="I2159" s="70">
        <f t="shared" si="266"/>
        <v>7.0922688957832269E-2</v>
      </c>
      <c r="J2159" s="70">
        <f t="shared" si="267"/>
        <v>0.15746418294362186</v>
      </c>
      <c r="K2159" s="115">
        <f t="shared" si="268"/>
        <v>0</v>
      </c>
      <c r="L2159" s="129">
        <f t="shared" si="269"/>
        <v>-8.6541493985789586E-2</v>
      </c>
    </row>
    <row r="2160" spans="1:12">
      <c r="A2160" s="80">
        <v>42996</v>
      </c>
      <c r="B2160" s="52">
        <v>192.40052310122419</v>
      </c>
      <c r="C2160" s="53">
        <v>13848.34</v>
      </c>
      <c r="D2160" s="54">
        <f t="shared" si="270"/>
        <v>43361</v>
      </c>
      <c r="E2160" s="53">
        <f t="shared" si="265"/>
        <v>206.10562765085402</v>
      </c>
      <c r="F2160" s="81">
        <f t="shared" si="271"/>
        <v>15594.57</v>
      </c>
      <c r="H2160" s="64">
        <f t="shared" si="272"/>
        <v>43361</v>
      </c>
      <c r="I2160" s="70">
        <f t="shared" si="266"/>
        <v>7.1232158461541184E-2</v>
      </c>
      <c r="J2160" s="70">
        <f t="shared" si="267"/>
        <v>0.12609670184296462</v>
      </c>
      <c r="K2160" s="115">
        <f t="shared" si="268"/>
        <v>0</v>
      </c>
      <c r="L2160" s="129">
        <f t="shared" si="269"/>
        <v>-5.4864543381423436E-2</v>
      </c>
    </row>
    <row r="2161" spans="1:12">
      <c r="A2161" s="80">
        <v>42997</v>
      </c>
      <c r="B2161" s="52">
        <v>192.43284638910518</v>
      </c>
      <c r="C2161" s="53">
        <v>13840.78</v>
      </c>
      <c r="D2161" s="54">
        <f t="shared" si="270"/>
        <v>43362</v>
      </c>
      <c r="E2161" s="53">
        <f t="shared" si="265"/>
        <v>206.1460243538736</v>
      </c>
      <c r="F2161" s="81">
        <f t="shared" si="271"/>
        <v>15534.28</v>
      </c>
      <c r="H2161" s="64">
        <f t="shared" si="272"/>
        <v>43362</v>
      </c>
      <c r="I2161" s="70">
        <f t="shared" si="266"/>
        <v>7.1262147923748742E-2</v>
      </c>
      <c r="J2161" s="70">
        <f t="shared" si="267"/>
        <v>0.12235582098696751</v>
      </c>
      <c r="K2161" s="115">
        <f t="shared" si="268"/>
        <v>0</v>
      </c>
      <c r="L2161" s="129">
        <f t="shared" si="269"/>
        <v>-5.109367306321877E-2</v>
      </c>
    </row>
    <row r="2162" spans="1:12">
      <c r="A2162" s="80">
        <v>42998</v>
      </c>
      <c r="B2162" s="52">
        <v>192.4642129430666</v>
      </c>
      <c r="C2162" s="53">
        <v>13832.04</v>
      </c>
      <c r="D2162" s="54">
        <f t="shared" si="270"/>
        <v>43362</v>
      </c>
      <c r="E2162" s="53">
        <f t="shared" si="265"/>
        <v>206.1460243538736</v>
      </c>
      <c r="F2162" s="81">
        <f t="shared" si="271"/>
        <v>15534.28</v>
      </c>
      <c r="H2162" s="64">
        <f t="shared" si="272"/>
        <v>43362</v>
      </c>
      <c r="I2162" s="70">
        <f t="shared" si="266"/>
        <v>7.1087560651362569E-2</v>
      </c>
      <c r="J2162" s="70">
        <f t="shared" si="267"/>
        <v>0.12306499981203056</v>
      </c>
      <c r="K2162" s="115">
        <f t="shared" si="268"/>
        <v>0</v>
      </c>
      <c r="L2162" s="129">
        <f t="shared" si="269"/>
        <v>-5.1977439160667993E-2</v>
      </c>
    </row>
    <row r="2163" spans="1:12">
      <c r="A2163" s="80">
        <v>42999</v>
      </c>
      <c r="B2163" s="52">
        <v>192.49808664454457</v>
      </c>
      <c r="C2163" s="53">
        <v>13806.6</v>
      </c>
      <c r="D2163" s="54">
        <f t="shared" si="270"/>
        <v>43364</v>
      </c>
      <c r="E2163" s="53">
        <f t="shared" si="265"/>
        <v>206.24332527736863</v>
      </c>
      <c r="F2163" s="81">
        <f t="shared" si="271"/>
        <v>15408.16</v>
      </c>
      <c r="H2163" s="64">
        <f t="shared" si="272"/>
        <v>43364</v>
      </c>
      <c r="I2163" s="70">
        <f t="shared" si="266"/>
        <v>7.1404546779756828E-2</v>
      </c>
      <c r="J2163" s="70">
        <f t="shared" si="267"/>
        <v>0.11599959439688257</v>
      </c>
      <c r="K2163" s="115">
        <f t="shared" si="268"/>
        <v>0</v>
      </c>
      <c r="L2163" s="129">
        <f t="shared" si="269"/>
        <v>-4.4595047617125738E-2</v>
      </c>
    </row>
    <row r="2164" spans="1:12">
      <c r="A2164" s="80">
        <v>43000</v>
      </c>
      <c r="B2164" s="52">
        <v>192.52888633840769</v>
      </c>
      <c r="C2164" s="53">
        <v>13591.79</v>
      </c>
      <c r="D2164" s="54">
        <f t="shared" si="270"/>
        <v>43364</v>
      </c>
      <c r="E2164" s="53">
        <f t="shared" si="265"/>
        <v>206.24332527736863</v>
      </c>
      <c r="F2164" s="81">
        <f t="shared" si="271"/>
        <v>15408.16</v>
      </c>
      <c r="H2164" s="64">
        <f t="shared" si="272"/>
        <v>43364</v>
      </c>
      <c r="I2164" s="70">
        <f t="shared" si="266"/>
        <v>7.1233149475840696E-2</v>
      </c>
      <c r="J2164" s="70">
        <f t="shared" si="267"/>
        <v>0.13363729133543112</v>
      </c>
      <c r="K2164" s="115">
        <f t="shared" si="268"/>
        <v>0</v>
      </c>
      <c r="L2164" s="129">
        <f t="shared" si="269"/>
        <v>-6.2404141859590423E-2</v>
      </c>
    </row>
    <row r="2165" spans="1:12">
      <c r="A2165" s="80">
        <v>43003</v>
      </c>
      <c r="B2165" s="52">
        <v>192.6276536570993</v>
      </c>
      <c r="C2165" s="53">
        <v>13466.53</v>
      </c>
      <c r="D2165" s="54">
        <f t="shared" si="270"/>
        <v>43368</v>
      </c>
      <c r="E2165" s="53">
        <f t="shared" si="265"/>
        <v>206.31983898084223</v>
      </c>
      <c r="F2165" s="81">
        <f t="shared" si="271"/>
        <v>15303.55</v>
      </c>
      <c r="H2165" s="64">
        <f t="shared" si="272"/>
        <v>43368</v>
      </c>
      <c r="I2165" s="70">
        <f t="shared" si="266"/>
        <v>7.1081099020791072E-2</v>
      </c>
      <c r="J2165" s="70">
        <f t="shared" si="267"/>
        <v>0.13641376063469934</v>
      </c>
      <c r="K2165" s="115">
        <f t="shared" si="268"/>
        <v>0</v>
      </c>
      <c r="L2165" s="129">
        <f t="shared" si="269"/>
        <v>-6.5332661613908272E-2</v>
      </c>
    </row>
    <row r="2166" spans="1:12">
      <c r="A2166" s="80">
        <v>43004</v>
      </c>
      <c r="B2166" s="52">
        <v>192.66136349648932</v>
      </c>
      <c r="C2166" s="53">
        <v>13465.07</v>
      </c>
      <c r="D2166" s="54">
        <f t="shared" si="270"/>
        <v>43369</v>
      </c>
      <c r="E2166" s="53">
        <f t="shared" si="265"/>
        <v>206.35862711057064</v>
      </c>
      <c r="F2166" s="81">
        <f t="shared" si="271"/>
        <v>15284.67</v>
      </c>
      <c r="H2166" s="64">
        <f t="shared" si="272"/>
        <v>43369</v>
      </c>
      <c r="I2166" s="70">
        <f t="shared" si="266"/>
        <v>7.1095020638795248E-2</v>
      </c>
      <c r="J2166" s="70">
        <f t="shared" si="267"/>
        <v>0.13513483405582005</v>
      </c>
      <c r="K2166" s="115">
        <f t="shared" si="268"/>
        <v>0</v>
      </c>
      <c r="L2166" s="129">
        <f t="shared" si="269"/>
        <v>-6.4039813417024805E-2</v>
      </c>
    </row>
    <row r="2167" spans="1:12">
      <c r="A2167" s="80">
        <v>43005</v>
      </c>
      <c r="B2167" s="52">
        <v>192.69546455782822</v>
      </c>
      <c r="C2167" s="53">
        <v>13279.85</v>
      </c>
      <c r="D2167" s="54">
        <f t="shared" si="270"/>
        <v>43370</v>
      </c>
      <c r="E2167" s="53">
        <f t="shared" si="265"/>
        <v>206.46304457588857</v>
      </c>
      <c r="F2167" s="81">
        <f t="shared" si="271"/>
        <v>15179.24</v>
      </c>
      <c r="H2167" s="64">
        <f t="shared" si="272"/>
        <v>43370</v>
      </c>
      <c r="I2167" s="70">
        <f t="shared" si="266"/>
        <v>7.1447348538546951E-2</v>
      </c>
      <c r="J2167" s="70">
        <f t="shared" si="267"/>
        <v>0.14302797094846698</v>
      </c>
      <c r="K2167" s="115">
        <f t="shared" si="268"/>
        <v>0</v>
      </c>
      <c r="L2167" s="129">
        <f t="shared" si="269"/>
        <v>-7.1580622409920025E-2</v>
      </c>
    </row>
    <row r="2168" spans="1:12">
      <c r="A2168" s="80">
        <v>43006</v>
      </c>
      <c r="B2168" s="52">
        <v>192.72687391855112</v>
      </c>
      <c r="C2168" s="53">
        <v>13325.16</v>
      </c>
      <c r="D2168" s="54">
        <f t="shared" si="270"/>
        <v>43371</v>
      </c>
      <c r="E2168" s="53">
        <f t="shared" si="265"/>
        <v>206.49422049561954</v>
      </c>
      <c r="F2168" s="81">
        <f t="shared" si="271"/>
        <v>15114.08</v>
      </c>
      <c r="H2168" s="64">
        <f t="shared" si="272"/>
        <v>43371</v>
      </c>
      <c r="I2168" s="70">
        <f t="shared" si="266"/>
        <v>7.1434493265774002E-2</v>
      </c>
      <c r="J2168" s="70">
        <f t="shared" si="267"/>
        <v>0.13425129604447528</v>
      </c>
      <c r="K2168" s="115">
        <f t="shared" si="268"/>
        <v>0</v>
      </c>
      <c r="L2168" s="129">
        <f t="shared" si="269"/>
        <v>-6.2816802778701275E-2</v>
      </c>
    </row>
    <row r="2169" spans="1:12">
      <c r="A2169" s="80">
        <v>43007</v>
      </c>
      <c r="B2169" s="52">
        <v>192.76426293209133</v>
      </c>
      <c r="C2169" s="53">
        <v>13351.99</v>
      </c>
      <c r="D2169" s="54">
        <f t="shared" si="270"/>
        <v>43371</v>
      </c>
      <c r="E2169" s="53">
        <f t="shared" si="265"/>
        <v>206.49422049561954</v>
      </c>
      <c r="F2169" s="81">
        <f t="shared" si="271"/>
        <v>15114.08</v>
      </c>
      <c r="H2169" s="64">
        <f t="shared" si="272"/>
        <v>43371</v>
      </c>
      <c r="I2169" s="70">
        <f t="shared" si="266"/>
        <v>7.1226675290767538E-2</v>
      </c>
      <c r="J2169" s="70">
        <f t="shared" si="267"/>
        <v>0.13197208805578797</v>
      </c>
      <c r="K2169" s="115">
        <f t="shared" si="268"/>
        <v>0</v>
      </c>
      <c r="L2169" s="129">
        <f t="shared" si="269"/>
        <v>-6.0745412765020435E-2</v>
      </c>
    </row>
    <row r="2170" spans="1:12">
      <c r="A2170" s="80">
        <v>43011</v>
      </c>
      <c r="B2170" s="52">
        <v>192.89919791614378</v>
      </c>
      <c r="C2170" s="53">
        <v>13448.66</v>
      </c>
      <c r="D2170" s="54">
        <f t="shared" si="270"/>
        <v>43376</v>
      </c>
      <c r="E2170" s="53">
        <f t="shared" si="265"/>
        <v>206.65304467042768</v>
      </c>
      <c r="F2170" s="81">
        <f t="shared" si="271"/>
        <v>15014.23</v>
      </c>
      <c r="H2170" s="64">
        <f t="shared" si="272"/>
        <v>43376</v>
      </c>
      <c r="I2170" s="70">
        <f t="shared" si="266"/>
        <v>7.1300694367132156E-2</v>
      </c>
      <c r="J2170" s="70">
        <f t="shared" si="267"/>
        <v>0.11641085431559728</v>
      </c>
      <c r="K2170" s="115">
        <f t="shared" si="268"/>
        <v>0</v>
      </c>
      <c r="L2170" s="129">
        <f t="shared" si="269"/>
        <v>-4.5110159948465123E-2</v>
      </c>
    </row>
    <row r="2171" spans="1:12">
      <c r="A2171" s="80">
        <v>43012</v>
      </c>
      <c r="B2171" s="52">
        <v>192.93372687257076</v>
      </c>
      <c r="C2171" s="53">
        <v>13524.27</v>
      </c>
      <c r="D2171" s="54">
        <f t="shared" si="270"/>
        <v>43377</v>
      </c>
      <c r="E2171" s="53">
        <f t="shared" si="265"/>
        <v>206.68817568802166</v>
      </c>
      <c r="F2171" s="81">
        <f t="shared" si="271"/>
        <v>14656.09</v>
      </c>
      <c r="H2171" s="64">
        <f t="shared" si="272"/>
        <v>43377</v>
      </c>
      <c r="I2171" s="70">
        <f t="shared" si="266"/>
        <v>7.1291054386439567E-2</v>
      </c>
      <c r="J2171" s="70">
        <f t="shared" si="267"/>
        <v>8.3688065973246628E-2</v>
      </c>
      <c r="K2171" s="115">
        <f t="shared" si="268"/>
        <v>0</v>
      </c>
      <c r="L2171" s="129">
        <f t="shared" si="269"/>
        <v>-1.2397011586807061E-2</v>
      </c>
    </row>
    <row r="2172" spans="1:12">
      <c r="A2172" s="80">
        <v>43013</v>
      </c>
      <c r="B2172" s="52">
        <v>192.96845494340783</v>
      </c>
      <c r="C2172" s="53">
        <v>13488.48</v>
      </c>
      <c r="D2172" s="54">
        <f t="shared" si="270"/>
        <v>43378</v>
      </c>
      <c r="E2172" s="53">
        <f t="shared" si="265"/>
        <v>206.77994523802712</v>
      </c>
      <c r="F2172" s="81">
        <f t="shared" si="271"/>
        <v>14265.08</v>
      </c>
      <c r="H2172" s="64">
        <f t="shared" si="272"/>
        <v>43378</v>
      </c>
      <c r="I2172" s="70">
        <f t="shared" si="266"/>
        <v>7.1573824326208069E-2</v>
      </c>
      <c r="J2172" s="70">
        <f t="shared" si="267"/>
        <v>5.7575056640926103E-2</v>
      </c>
      <c r="K2172" s="115">
        <f t="shared" si="268"/>
        <v>1</v>
      </c>
      <c r="L2172" s="129">
        <f t="shared" si="269"/>
        <v>1.3998767685281965E-2</v>
      </c>
    </row>
    <row r="2173" spans="1:12">
      <c r="A2173" s="80">
        <v>43014</v>
      </c>
      <c r="B2173" s="52">
        <v>193.00183848611303</v>
      </c>
      <c r="C2173" s="53">
        <v>13612.63</v>
      </c>
      <c r="D2173" s="54">
        <f t="shared" si="270"/>
        <v>43378</v>
      </c>
      <c r="E2173" s="53">
        <f t="shared" si="265"/>
        <v>206.77994523802712</v>
      </c>
      <c r="F2173" s="81">
        <f t="shared" si="271"/>
        <v>14265.08</v>
      </c>
      <c r="H2173" s="64">
        <f t="shared" si="272"/>
        <v>43378</v>
      </c>
      <c r="I2173" s="70">
        <f t="shared" si="266"/>
        <v>7.1388474120185563E-2</v>
      </c>
      <c r="J2173" s="70">
        <f t="shared" si="267"/>
        <v>4.792975347159234E-2</v>
      </c>
      <c r="K2173" s="115">
        <f t="shared" si="268"/>
        <v>1</v>
      </c>
      <c r="L2173" s="129">
        <f t="shared" si="269"/>
        <v>2.3458720648593223E-2</v>
      </c>
    </row>
    <row r="2174" spans="1:12">
      <c r="A2174" s="80">
        <v>43017</v>
      </c>
      <c r="B2174" s="52">
        <v>193.09737439616364</v>
      </c>
      <c r="C2174" s="53">
        <v>13625</v>
      </c>
      <c r="D2174" s="54">
        <f t="shared" si="270"/>
        <v>43382</v>
      </c>
      <c r="E2174" s="53">
        <f t="shared" si="265"/>
        <v>206.94063270313092</v>
      </c>
      <c r="F2174" s="81">
        <f t="shared" si="271"/>
        <v>14243.79</v>
      </c>
      <c r="H2174" s="64">
        <f t="shared" si="272"/>
        <v>43382</v>
      </c>
      <c r="I2174" s="70">
        <f t="shared" si="266"/>
        <v>7.1690556902995972E-2</v>
      </c>
      <c r="J2174" s="70">
        <f t="shared" si="267"/>
        <v>4.541577981651379E-2</v>
      </c>
      <c r="K2174" s="115">
        <f t="shared" si="268"/>
        <v>1</v>
      </c>
      <c r="L2174" s="129">
        <f t="shared" si="269"/>
        <v>2.6274777086482182E-2</v>
      </c>
    </row>
    <row r="2175" spans="1:12">
      <c r="A2175" s="80">
        <v>43018</v>
      </c>
      <c r="B2175" s="52">
        <v>193.12537351545109</v>
      </c>
      <c r="C2175" s="53">
        <v>13663.44</v>
      </c>
      <c r="D2175" s="54">
        <f t="shared" si="270"/>
        <v>43383</v>
      </c>
      <c r="E2175" s="53">
        <f t="shared" si="265"/>
        <v>206.98077918587532</v>
      </c>
      <c r="F2175" s="81">
        <f t="shared" si="271"/>
        <v>14463.71</v>
      </c>
      <c r="H2175" s="64">
        <f t="shared" si="272"/>
        <v>43383</v>
      </c>
      <c r="I2175" s="70">
        <f t="shared" si="266"/>
        <v>7.1743062127026747E-2</v>
      </c>
      <c r="J2175" s="70">
        <f t="shared" si="267"/>
        <v>5.8570169737635513E-2</v>
      </c>
      <c r="K2175" s="115">
        <f t="shared" si="268"/>
        <v>1</v>
      </c>
      <c r="L2175" s="129">
        <f t="shared" si="269"/>
        <v>1.3172892389391233E-2</v>
      </c>
    </row>
    <row r="2176" spans="1:12">
      <c r="A2176" s="80">
        <v>43019</v>
      </c>
      <c r="B2176" s="52">
        <v>193.161681085672</v>
      </c>
      <c r="C2176" s="53">
        <v>13619.62</v>
      </c>
      <c r="D2176" s="54">
        <f t="shared" si="270"/>
        <v>43384</v>
      </c>
      <c r="E2176" s="53">
        <f t="shared" si="265"/>
        <v>207.02217534171248</v>
      </c>
      <c r="F2176" s="81">
        <f t="shared" si="271"/>
        <v>14152</v>
      </c>
      <c r="H2176" s="64">
        <f t="shared" si="272"/>
        <v>43384</v>
      </c>
      <c r="I2176" s="70">
        <f t="shared" si="266"/>
        <v>7.1755920626374259E-2</v>
      </c>
      <c r="J2176" s="70">
        <f t="shared" si="267"/>
        <v>3.9089196321189457E-2</v>
      </c>
      <c r="K2176" s="115">
        <f t="shared" si="268"/>
        <v>1</v>
      </c>
      <c r="L2176" s="129">
        <f t="shared" si="269"/>
        <v>3.2666724305184802E-2</v>
      </c>
    </row>
    <row r="2177" spans="1:12">
      <c r="A2177" s="80">
        <v>43020</v>
      </c>
      <c r="B2177" s="52">
        <v>193.19645018826745</v>
      </c>
      <c r="C2177" s="53">
        <v>13771.84</v>
      </c>
      <c r="D2177" s="54">
        <f t="shared" si="270"/>
        <v>43385</v>
      </c>
      <c r="E2177" s="53">
        <f t="shared" si="265"/>
        <v>207.05095142408496</v>
      </c>
      <c r="F2177" s="81">
        <f t="shared" si="271"/>
        <v>14480.86</v>
      </c>
      <c r="H2177" s="64">
        <f t="shared" si="272"/>
        <v>43385</v>
      </c>
      <c r="I2177" s="70">
        <f t="shared" si="266"/>
        <v>7.1711986541763473E-2</v>
      </c>
      <c r="J2177" s="70">
        <f t="shared" si="267"/>
        <v>5.1483316680995372E-2</v>
      </c>
      <c r="K2177" s="115">
        <f t="shared" si="268"/>
        <v>1</v>
      </c>
      <c r="L2177" s="129">
        <f t="shared" si="269"/>
        <v>2.02286698607681E-2</v>
      </c>
    </row>
    <row r="2178" spans="1:12">
      <c r="A2178" s="80">
        <v>43021</v>
      </c>
      <c r="B2178" s="52">
        <v>193.22716842384739</v>
      </c>
      <c r="C2178" s="53">
        <v>13868.7</v>
      </c>
      <c r="D2178" s="54">
        <f t="shared" si="270"/>
        <v>43385</v>
      </c>
      <c r="E2178" s="53">
        <f t="shared" ref="E2178:E2241" si="273">VLOOKUP(D2178,A:B,2,0)</f>
        <v>207.05095142408496</v>
      </c>
      <c r="F2178" s="81">
        <f t="shared" si="271"/>
        <v>14480.86</v>
      </c>
      <c r="H2178" s="64">
        <f t="shared" si="272"/>
        <v>43385</v>
      </c>
      <c r="I2178" s="70">
        <f t="shared" ref="I2178:I2241" si="274">(E2178/B2178)^(1/1)-1</f>
        <v>7.1541611425546714E-2</v>
      </c>
      <c r="J2178" s="70">
        <f t="shared" ref="J2178:J2241" si="275">(F2178/C2178)^(1/1)-1</f>
        <v>4.4139681440942491E-2</v>
      </c>
      <c r="K2178" s="115">
        <f t="shared" ref="K2178:K2241" si="276">IF(I2178&gt;J2178,1,0)</f>
        <v>1</v>
      </c>
      <c r="L2178" s="129">
        <f t="shared" ref="L2178:L2241" si="277">I2178-J2178</f>
        <v>2.7401929984604223E-2</v>
      </c>
    </row>
    <row r="2179" spans="1:12">
      <c r="A2179" s="80">
        <v>43024</v>
      </c>
      <c r="B2179" s="52">
        <v>193.33035173178573</v>
      </c>
      <c r="C2179" s="53">
        <v>13955.22</v>
      </c>
      <c r="D2179" s="54">
        <f t="shared" ref="D2179:D2242" si="278">VLOOKUP(EDATE(A2179,12),A:A,1,1)</f>
        <v>43389</v>
      </c>
      <c r="E2179" s="53">
        <f t="shared" si="273"/>
        <v>207.20833184589995</v>
      </c>
      <c r="F2179" s="81">
        <f t="shared" si="271"/>
        <v>14636.1</v>
      </c>
      <c r="H2179" s="64">
        <f t="shared" si="272"/>
        <v>43389</v>
      </c>
      <c r="I2179" s="70">
        <f t="shared" si="274"/>
        <v>7.1783762817375196E-2</v>
      </c>
      <c r="J2179" s="70">
        <f t="shared" si="275"/>
        <v>4.8790345118170819E-2</v>
      </c>
      <c r="K2179" s="115">
        <f t="shared" si="276"/>
        <v>1</v>
      </c>
      <c r="L2179" s="129">
        <f t="shared" si="277"/>
        <v>2.2993417699204377E-2</v>
      </c>
    </row>
    <row r="2180" spans="1:12">
      <c r="A2180" s="80">
        <v>43025</v>
      </c>
      <c r="B2180" s="52">
        <v>193.36379788263531</v>
      </c>
      <c r="C2180" s="53">
        <v>13960.09</v>
      </c>
      <c r="D2180" s="54">
        <f t="shared" si="278"/>
        <v>43390</v>
      </c>
      <c r="E2180" s="53">
        <f t="shared" si="273"/>
        <v>207.24894467894177</v>
      </c>
      <c r="F2180" s="81">
        <f t="shared" si="271"/>
        <v>14453.94</v>
      </c>
      <c r="H2180" s="64">
        <f t="shared" si="272"/>
        <v>43390</v>
      </c>
      <c r="I2180" s="70">
        <f t="shared" si="274"/>
        <v>7.1808409580030208E-2</v>
      </c>
      <c r="J2180" s="70">
        <f t="shared" si="275"/>
        <v>3.5375846430789615E-2</v>
      </c>
      <c r="K2180" s="115">
        <f t="shared" si="276"/>
        <v>1</v>
      </c>
      <c r="L2180" s="129">
        <f t="shared" si="277"/>
        <v>3.6432563149240593E-2</v>
      </c>
    </row>
    <row r="2181" spans="1:12">
      <c r="A2181" s="80">
        <v>43026</v>
      </c>
      <c r="B2181" s="52">
        <v>193.39589627308385</v>
      </c>
      <c r="C2181" s="53">
        <v>13927.92</v>
      </c>
      <c r="D2181" s="54">
        <f t="shared" si="278"/>
        <v>43390</v>
      </c>
      <c r="E2181" s="53">
        <f t="shared" si="273"/>
        <v>207.24894467894177</v>
      </c>
      <c r="F2181" s="81">
        <f t="shared" si="271"/>
        <v>14453.94</v>
      </c>
      <c r="H2181" s="64">
        <f t="shared" si="272"/>
        <v>43390</v>
      </c>
      <c r="I2181" s="70">
        <f t="shared" si="274"/>
        <v>7.1630518913890384E-2</v>
      </c>
      <c r="J2181" s="70">
        <f t="shared" si="275"/>
        <v>3.7767304809332547E-2</v>
      </c>
      <c r="K2181" s="115">
        <f t="shared" si="276"/>
        <v>1</v>
      </c>
      <c r="L2181" s="129">
        <f t="shared" si="277"/>
        <v>3.3863214104557837E-2</v>
      </c>
    </row>
    <row r="2182" spans="1:12">
      <c r="A2182" s="80">
        <v>43031</v>
      </c>
      <c r="B2182" s="52">
        <v>193.56608466180415</v>
      </c>
      <c r="C2182" s="53">
        <v>13892.48</v>
      </c>
      <c r="D2182" s="54">
        <f t="shared" si="278"/>
        <v>43396</v>
      </c>
      <c r="E2182" s="53">
        <f t="shared" si="273"/>
        <v>207.50685700339184</v>
      </c>
      <c r="F2182" s="81">
        <f t="shared" si="271"/>
        <v>14031.96</v>
      </c>
      <c r="H2182" s="64">
        <f t="shared" si="272"/>
        <v>43396</v>
      </c>
      <c r="I2182" s="70">
        <f t="shared" si="274"/>
        <v>7.2020738374415139E-2</v>
      </c>
      <c r="J2182" s="70">
        <f t="shared" si="275"/>
        <v>1.0039964066890894E-2</v>
      </c>
      <c r="K2182" s="115">
        <f t="shared" si="276"/>
        <v>1</v>
      </c>
      <c r="L2182" s="129">
        <f t="shared" si="277"/>
        <v>6.1980774307524245E-2</v>
      </c>
    </row>
    <row r="2183" spans="1:12">
      <c r="A2183" s="80">
        <v>43032</v>
      </c>
      <c r="B2183" s="52">
        <v>193.59879733011201</v>
      </c>
      <c r="C2183" s="53">
        <v>13923.61</v>
      </c>
      <c r="D2183" s="54">
        <f t="shared" si="278"/>
        <v>43397</v>
      </c>
      <c r="E2183" s="53">
        <f t="shared" si="273"/>
        <v>207.54815086793553</v>
      </c>
      <c r="F2183" s="81">
        <f t="shared" si="271"/>
        <v>14139.75</v>
      </c>
      <c r="H2183" s="64">
        <f t="shared" si="272"/>
        <v>43397</v>
      </c>
      <c r="I2183" s="70">
        <f t="shared" si="274"/>
        <v>7.2052893562339682E-2</v>
      </c>
      <c r="J2183" s="70">
        <f t="shared" si="275"/>
        <v>1.552327305921386E-2</v>
      </c>
      <c r="K2183" s="115">
        <f t="shared" si="276"/>
        <v>1</v>
      </c>
      <c r="L2183" s="129">
        <f t="shared" si="277"/>
        <v>5.6529620503125821E-2</v>
      </c>
    </row>
    <row r="2184" spans="1:12">
      <c r="A2184" s="80">
        <v>43033</v>
      </c>
      <c r="B2184" s="52">
        <v>193.63132192806344</v>
      </c>
      <c r="C2184" s="53">
        <v>14044.44</v>
      </c>
      <c r="D2184" s="54">
        <f t="shared" si="278"/>
        <v>43398</v>
      </c>
      <c r="E2184" s="53">
        <f t="shared" si="273"/>
        <v>207.58945294995826</v>
      </c>
      <c r="F2184" s="81">
        <f t="shared" ref="F2184:F2247" si="279">VLOOKUP(D2184,A:C,3,0)</f>
        <v>14014.33</v>
      </c>
      <c r="H2184" s="64">
        <f t="shared" si="272"/>
        <v>43398</v>
      </c>
      <c r="I2184" s="70">
        <f t="shared" si="274"/>
        <v>7.2086121619726606E-2</v>
      </c>
      <c r="J2184" s="70">
        <f t="shared" si="275"/>
        <v>-2.1439089063003403E-3</v>
      </c>
      <c r="K2184" s="115">
        <f t="shared" si="276"/>
        <v>1</v>
      </c>
      <c r="L2184" s="129">
        <f t="shared" si="277"/>
        <v>7.4230030526026947E-2</v>
      </c>
    </row>
    <row r="2185" spans="1:12">
      <c r="A2185" s="80">
        <v>43034</v>
      </c>
      <c r="B2185" s="52">
        <v>193.66307746485967</v>
      </c>
      <c r="C2185" s="53">
        <v>14110.5</v>
      </c>
      <c r="D2185" s="54">
        <f t="shared" si="278"/>
        <v>43399</v>
      </c>
      <c r="E2185" s="53">
        <f t="shared" si="273"/>
        <v>207.6299328932835</v>
      </c>
      <c r="F2185" s="81">
        <f t="shared" si="279"/>
        <v>13882.95</v>
      </c>
      <c r="H2185" s="64">
        <f t="shared" si="272"/>
        <v>43399</v>
      </c>
      <c r="I2185" s="70">
        <f t="shared" si="274"/>
        <v>7.2119350839904506E-2</v>
      </c>
      <c r="J2185" s="70">
        <f t="shared" si="275"/>
        <v>-1.6126288933772659E-2</v>
      </c>
      <c r="K2185" s="115">
        <f t="shared" si="276"/>
        <v>1</v>
      </c>
      <c r="L2185" s="129">
        <f t="shared" si="277"/>
        <v>8.8245639773677165E-2</v>
      </c>
    </row>
    <row r="2186" spans="1:12">
      <c r="A2186" s="80">
        <v>43035</v>
      </c>
      <c r="B2186" s="52">
        <v>193.69600018802871</v>
      </c>
      <c r="C2186" s="53">
        <v>14082.21</v>
      </c>
      <c r="D2186" s="54">
        <f t="shared" si="278"/>
        <v>43399</v>
      </c>
      <c r="E2186" s="53">
        <f t="shared" si="273"/>
        <v>207.6299328932835</v>
      </c>
      <c r="F2186" s="81">
        <f t="shared" si="279"/>
        <v>13882.95</v>
      </c>
      <c r="H2186" s="64">
        <f t="shared" si="272"/>
        <v>43399</v>
      </c>
      <c r="I2186" s="70">
        <f t="shared" si="274"/>
        <v>7.1937121529244585E-2</v>
      </c>
      <c r="J2186" s="70">
        <f t="shared" si="275"/>
        <v>-1.4149767685611714E-2</v>
      </c>
      <c r="K2186" s="115">
        <f t="shared" si="276"/>
        <v>1</v>
      </c>
      <c r="L2186" s="129">
        <f t="shared" si="277"/>
        <v>8.6086889214856299E-2</v>
      </c>
    </row>
    <row r="2187" spans="1:12">
      <c r="A2187" s="80">
        <v>43038</v>
      </c>
      <c r="B2187" s="52">
        <v>193.79246079612236</v>
      </c>
      <c r="C2187" s="53">
        <v>14137.62</v>
      </c>
      <c r="D2187" s="54">
        <f t="shared" si="278"/>
        <v>43403</v>
      </c>
      <c r="E2187" s="53">
        <f t="shared" si="273"/>
        <v>207.79190816738321</v>
      </c>
      <c r="F2187" s="81">
        <f t="shared" si="279"/>
        <v>14116.91</v>
      </c>
      <c r="H2187" s="64">
        <f t="shared" si="272"/>
        <v>43403</v>
      </c>
      <c r="I2187" s="70">
        <f t="shared" si="274"/>
        <v>7.2239380798146069E-2</v>
      </c>
      <c r="J2187" s="70">
        <f t="shared" si="275"/>
        <v>-1.4648858860261127E-3</v>
      </c>
      <c r="K2187" s="115">
        <f t="shared" si="276"/>
        <v>1</v>
      </c>
      <c r="L2187" s="129">
        <f t="shared" si="277"/>
        <v>7.3704266684172182E-2</v>
      </c>
    </row>
    <row r="2188" spans="1:12">
      <c r="A2188" s="80">
        <v>43039</v>
      </c>
      <c r="B2188" s="52">
        <v>193.82540551445769</v>
      </c>
      <c r="C2188" s="53">
        <v>14108.55</v>
      </c>
      <c r="D2188" s="54">
        <f t="shared" si="278"/>
        <v>43404</v>
      </c>
      <c r="E2188" s="53">
        <f t="shared" si="273"/>
        <v>207.83388213283303</v>
      </c>
      <c r="F2188" s="81">
        <f t="shared" si="279"/>
        <v>14377.38</v>
      </c>
      <c r="H2188" s="64">
        <f t="shared" si="272"/>
        <v>43404</v>
      </c>
      <c r="I2188" s="70">
        <f t="shared" si="274"/>
        <v>7.2273686626340705E-2</v>
      </c>
      <c r="J2188" s="70">
        <f t="shared" si="275"/>
        <v>1.9054403181049784E-2</v>
      </c>
      <c r="K2188" s="115">
        <f t="shared" si="276"/>
        <v>1</v>
      </c>
      <c r="L2188" s="129">
        <f t="shared" si="277"/>
        <v>5.3219283445290921E-2</v>
      </c>
    </row>
    <row r="2189" spans="1:12">
      <c r="A2189" s="82">
        <v>43040</v>
      </c>
      <c r="B2189" s="58">
        <v>193.85738670636758</v>
      </c>
      <c r="C2189" s="59">
        <v>14255.58</v>
      </c>
      <c r="D2189" s="54">
        <f t="shared" si="278"/>
        <v>43405</v>
      </c>
      <c r="E2189" s="59">
        <f t="shared" si="273"/>
        <v>207.87565674314169</v>
      </c>
      <c r="F2189" s="83">
        <f t="shared" si="279"/>
        <v>14371.1</v>
      </c>
      <c r="G2189" s="36"/>
      <c r="H2189" s="73">
        <f t="shared" si="272"/>
        <v>43405</v>
      </c>
      <c r="I2189" s="70">
        <f t="shared" si="274"/>
        <v>7.2312282110804205E-2</v>
      </c>
      <c r="J2189" s="70">
        <f t="shared" si="275"/>
        <v>8.1034935092083593E-3</v>
      </c>
      <c r="K2189" s="117">
        <f t="shared" si="276"/>
        <v>1</v>
      </c>
      <c r="L2189" s="130">
        <f t="shared" si="277"/>
        <v>6.4208788601595845E-2</v>
      </c>
    </row>
    <row r="2190" spans="1:12">
      <c r="A2190" s="80">
        <v>43041</v>
      </c>
      <c r="B2190" s="52">
        <v>193.89596432632214</v>
      </c>
      <c r="C2190" s="53">
        <v>14232.79</v>
      </c>
      <c r="D2190" s="54">
        <f t="shared" si="278"/>
        <v>43406</v>
      </c>
      <c r="E2190" s="53">
        <f t="shared" si="273"/>
        <v>207.90455145942897</v>
      </c>
      <c r="F2190" s="81">
        <f t="shared" si="279"/>
        <v>14609.96</v>
      </c>
      <c r="H2190" s="64">
        <f t="shared" si="272"/>
        <v>43406</v>
      </c>
      <c r="I2190" s="70">
        <f t="shared" si="274"/>
        <v>7.224795617473867E-2</v>
      </c>
      <c r="J2190" s="70">
        <f t="shared" si="275"/>
        <v>2.6500074827212172E-2</v>
      </c>
      <c r="K2190" s="115">
        <f t="shared" si="276"/>
        <v>1</v>
      </c>
      <c r="L2190" s="129">
        <f t="shared" si="277"/>
        <v>4.5747881347526498E-2</v>
      </c>
    </row>
    <row r="2191" spans="1:12">
      <c r="A2191" s="80">
        <v>43042</v>
      </c>
      <c r="B2191" s="52">
        <v>193.93202897568685</v>
      </c>
      <c r="C2191" s="53">
        <v>14274.97</v>
      </c>
      <c r="D2191" s="54">
        <f t="shared" si="278"/>
        <v>43406</v>
      </c>
      <c r="E2191" s="53">
        <f t="shared" si="273"/>
        <v>207.90455145942897</v>
      </c>
      <c r="F2191" s="81">
        <f t="shared" si="279"/>
        <v>14609.96</v>
      </c>
      <c r="H2191" s="64">
        <f t="shared" si="272"/>
        <v>43406</v>
      </c>
      <c r="I2191" s="70">
        <f t="shared" si="274"/>
        <v>7.2048555143481963E-2</v>
      </c>
      <c r="J2191" s="70">
        <f t="shared" si="275"/>
        <v>2.3466949492713551E-2</v>
      </c>
      <c r="K2191" s="115">
        <f t="shared" si="276"/>
        <v>1</v>
      </c>
      <c r="L2191" s="129">
        <f t="shared" si="277"/>
        <v>4.8581605650768411E-2</v>
      </c>
    </row>
    <row r="2192" spans="1:12">
      <c r="A2192" s="80">
        <v>43045</v>
      </c>
      <c r="B2192" s="52">
        <v>194.02220736916053</v>
      </c>
      <c r="C2192" s="53">
        <v>14274.03</v>
      </c>
      <c r="D2192" s="54">
        <f t="shared" si="278"/>
        <v>43410</v>
      </c>
      <c r="E2192" s="53">
        <f t="shared" si="273"/>
        <v>208.07339434491277</v>
      </c>
      <c r="F2192" s="81">
        <f t="shared" si="279"/>
        <v>14579.28</v>
      </c>
      <c r="H2192" s="64">
        <f t="shared" si="272"/>
        <v>43410</v>
      </c>
      <c r="I2192" s="70">
        <f t="shared" si="274"/>
        <v>7.2420508797827798E-2</v>
      </c>
      <c r="J2192" s="70">
        <f t="shared" si="275"/>
        <v>2.1384990783962277E-2</v>
      </c>
      <c r="K2192" s="115">
        <f t="shared" si="276"/>
        <v>1</v>
      </c>
      <c r="L2192" s="129">
        <f t="shared" si="277"/>
        <v>5.1035518013865522E-2</v>
      </c>
    </row>
    <row r="2193" spans="1:12">
      <c r="A2193" s="80">
        <v>43046</v>
      </c>
      <c r="B2193" s="52">
        <v>194.05460907779118</v>
      </c>
      <c r="C2193" s="53">
        <v>14135.23</v>
      </c>
      <c r="D2193" s="54">
        <f t="shared" si="278"/>
        <v>43410</v>
      </c>
      <c r="E2193" s="53">
        <f t="shared" si="273"/>
        <v>208.07339434491277</v>
      </c>
      <c r="F2193" s="81">
        <f t="shared" si="279"/>
        <v>14579.28</v>
      </c>
      <c r="H2193" s="64">
        <f t="shared" si="272"/>
        <v>43410</v>
      </c>
      <c r="I2193" s="70">
        <f t="shared" si="274"/>
        <v>7.2241444476600192E-2</v>
      </c>
      <c r="J2193" s="70">
        <f t="shared" si="275"/>
        <v>3.1414416320074023E-2</v>
      </c>
      <c r="K2193" s="115">
        <f t="shared" si="276"/>
        <v>1</v>
      </c>
      <c r="L2193" s="129">
        <f t="shared" si="277"/>
        <v>4.0827028156526168E-2</v>
      </c>
    </row>
    <row r="2194" spans="1:12">
      <c r="A2194" s="80">
        <v>43047</v>
      </c>
      <c r="B2194" s="52">
        <v>194.08623997907085</v>
      </c>
      <c r="C2194" s="53">
        <v>14071.02</v>
      </c>
      <c r="D2194" s="54">
        <f t="shared" si="278"/>
        <v>43410</v>
      </c>
      <c r="E2194" s="53">
        <f t="shared" si="273"/>
        <v>208.07339434491277</v>
      </c>
      <c r="F2194" s="81">
        <f t="shared" si="279"/>
        <v>14579.28</v>
      </c>
      <c r="H2194" s="64">
        <f t="shared" si="272"/>
        <v>43410</v>
      </c>
      <c r="I2194" s="70">
        <f t="shared" si="274"/>
        <v>7.2066697604890484E-2</v>
      </c>
      <c r="J2194" s="70">
        <f t="shared" si="275"/>
        <v>3.6121048793904098E-2</v>
      </c>
      <c r="K2194" s="115">
        <f t="shared" si="276"/>
        <v>1</v>
      </c>
      <c r="L2194" s="129">
        <f t="shared" si="277"/>
        <v>3.5945648810986386E-2</v>
      </c>
    </row>
    <row r="2195" spans="1:12">
      <c r="A2195" s="80">
        <v>43048</v>
      </c>
      <c r="B2195" s="52">
        <v>194.12001098482719</v>
      </c>
      <c r="C2195" s="53">
        <v>14078.98</v>
      </c>
      <c r="D2195" s="54">
        <f t="shared" si="278"/>
        <v>43413</v>
      </c>
      <c r="E2195" s="53">
        <f t="shared" si="273"/>
        <v>208.22320718884112</v>
      </c>
      <c r="F2195" s="81">
        <f t="shared" si="279"/>
        <v>14655.69</v>
      </c>
      <c r="H2195" s="64">
        <f t="shared" si="272"/>
        <v>43413</v>
      </c>
      <c r="I2195" s="70">
        <f t="shared" si="274"/>
        <v>7.2651944188877327E-2</v>
      </c>
      <c r="J2195" s="70">
        <f t="shared" si="275"/>
        <v>4.0962484498166862E-2</v>
      </c>
      <c r="K2195" s="115">
        <f t="shared" si="276"/>
        <v>1</v>
      </c>
      <c r="L2195" s="129">
        <f t="shared" si="277"/>
        <v>3.1689459690710464E-2</v>
      </c>
    </row>
    <row r="2196" spans="1:12">
      <c r="A2196" s="80">
        <v>43049</v>
      </c>
      <c r="B2196" s="52">
        <v>194.15262314667262</v>
      </c>
      <c r="C2196" s="53">
        <v>14096.45</v>
      </c>
      <c r="D2196" s="54">
        <f t="shared" si="278"/>
        <v>43413</v>
      </c>
      <c r="E2196" s="53">
        <f t="shared" si="273"/>
        <v>208.22320718884112</v>
      </c>
      <c r="F2196" s="81">
        <f t="shared" si="279"/>
        <v>14655.69</v>
      </c>
      <c r="H2196" s="64">
        <f t="shared" si="272"/>
        <v>43413</v>
      </c>
      <c r="I2196" s="70">
        <f t="shared" si="274"/>
        <v>7.2471768931696934E-2</v>
      </c>
      <c r="J2196" s="70">
        <f t="shared" si="275"/>
        <v>3.9672399788599266E-2</v>
      </c>
      <c r="K2196" s="115">
        <f t="shared" si="276"/>
        <v>1</v>
      </c>
      <c r="L2196" s="129">
        <f t="shared" si="277"/>
        <v>3.2799369143097667E-2</v>
      </c>
    </row>
    <row r="2197" spans="1:12">
      <c r="A2197" s="80">
        <v>43052</v>
      </c>
      <c r="B2197" s="52">
        <v>194.265619973344</v>
      </c>
      <c r="C2197" s="53">
        <v>13964.26</v>
      </c>
      <c r="D2197" s="54">
        <f t="shared" si="278"/>
        <v>43417</v>
      </c>
      <c r="E2197" s="53">
        <f t="shared" si="273"/>
        <v>208.39085366895495</v>
      </c>
      <c r="F2197" s="81">
        <f t="shared" si="279"/>
        <v>14651.98</v>
      </c>
      <c r="H2197" s="64">
        <f t="shared" si="272"/>
        <v>43417</v>
      </c>
      <c r="I2197" s="70">
        <f t="shared" si="274"/>
        <v>7.2710928972141931E-2</v>
      </c>
      <c r="J2197" s="70">
        <f t="shared" si="275"/>
        <v>4.9248581736518693E-2</v>
      </c>
      <c r="K2197" s="115">
        <f t="shared" si="276"/>
        <v>1</v>
      </c>
      <c r="L2197" s="129">
        <f t="shared" si="277"/>
        <v>2.3462347235623238E-2</v>
      </c>
    </row>
    <row r="2198" spans="1:12">
      <c r="A2198" s="80">
        <v>43053</v>
      </c>
      <c r="B2198" s="52">
        <v>194.29922792559938</v>
      </c>
      <c r="C2198" s="53">
        <v>13911.87</v>
      </c>
      <c r="D2198" s="54">
        <f t="shared" si="278"/>
        <v>43418</v>
      </c>
      <c r="E2198" s="53">
        <f t="shared" si="273"/>
        <v>208.4348241390791</v>
      </c>
      <c r="F2198" s="81">
        <f t="shared" si="279"/>
        <v>14643.42</v>
      </c>
      <c r="H2198" s="64">
        <f t="shared" ref="H2198:H2261" si="280">D2198</f>
        <v>43418</v>
      </c>
      <c r="I2198" s="70">
        <f t="shared" si="274"/>
        <v>7.2751684936661176E-2</v>
      </c>
      <c r="J2198" s="70">
        <f t="shared" si="275"/>
        <v>5.258459143163341E-2</v>
      </c>
      <c r="K2198" s="115">
        <f t="shared" si="276"/>
        <v>1</v>
      </c>
      <c r="L2198" s="129">
        <f t="shared" si="277"/>
        <v>2.0167093505027767E-2</v>
      </c>
    </row>
    <row r="2199" spans="1:12">
      <c r="A2199" s="80">
        <v>43054</v>
      </c>
      <c r="B2199" s="52">
        <v>194.33206449511883</v>
      </c>
      <c r="C2199" s="53">
        <v>13818.25</v>
      </c>
      <c r="D2199" s="54">
        <f t="shared" si="278"/>
        <v>43419</v>
      </c>
      <c r="E2199" s="53">
        <f t="shared" si="273"/>
        <v>208.488600323707</v>
      </c>
      <c r="F2199" s="81">
        <f t="shared" si="279"/>
        <v>14699.33</v>
      </c>
      <c r="H2199" s="64">
        <f t="shared" si="280"/>
        <v>43419</v>
      </c>
      <c r="I2199" s="70">
        <f t="shared" si="274"/>
        <v>7.2847143704088735E-2</v>
      </c>
      <c r="J2199" s="70">
        <f t="shared" si="275"/>
        <v>6.3762053805655583E-2</v>
      </c>
      <c r="K2199" s="115">
        <f t="shared" si="276"/>
        <v>1</v>
      </c>
      <c r="L2199" s="129">
        <f t="shared" si="277"/>
        <v>9.0850898984331518E-3</v>
      </c>
    </row>
    <row r="2200" spans="1:12">
      <c r="A2200" s="80">
        <v>43055</v>
      </c>
      <c r="B2200" s="52">
        <v>194.36063130859958</v>
      </c>
      <c r="C2200" s="53">
        <v>13950.33</v>
      </c>
      <c r="D2200" s="54">
        <f t="shared" si="278"/>
        <v>43420</v>
      </c>
      <c r="E2200" s="53">
        <f t="shared" si="273"/>
        <v>208.53676119038181</v>
      </c>
      <c r="F2200" s="81">
        <f t="shared" si="279"/>
        <v>14790.05</v>
      </c>
      <c r="H2200" s="64">
        <f t="shared" si="280"/>
        <v>43420</v>
      </c>
      <c r="I2200" s="70">
        <f t="shared" si="274"/>
        <v>7.2937249618590938E-2</v>
      </c>
      <c r="J2200" s="70">
        <f t="shared" si="275"/>
        <v>6.0193558145219539E-2</v>
      </c>
      <c r="K2200" s="115">
        <f t="shared" si="276"/>
        <v>1</v>
      </c>
      <c r="L2200" s="129">
        <f t="shared" si="277"/>
        <v>1.2743691473371399E-2</v>
      </c>
    </row>
    <row r="2201" spans="1:12">
      <c r="A2201" s="80">
        <v>43056</v>
      </c>
      <c r="B2201" s="52">
        <v>194.39445005844726</v>
      </c>
      <c r="C2201" s="53">
        <v>14044.32</v>
      </c>
      <c r="D2201" s="54">
        <f t="shared" si="278"/>
        <v>43420</v>
      </c>
      <c r="E2201" s="53">
        <f t="shared" si="273"/>
        <v>208.53676119038181</v>
      </c>
      <c r="F2201" s="81">
        <f t="shared" si="279"/>
        <v>14790.05</v>
      </c>
      <c r="H2201" s="64">
        <f t="shared" si="280"/>
        <v>43420</v>
      </c>
      <c r="I2201" s="70">
        <f t="shared" si="274"/>
        <v>7.2750591015754207E-2</v>
      </c>
      <c r="J2201" s="70">
        <f t="shared" si="275"/>
        <v>5.3098334415621284E-2</v>
      </c>
      <c r="K2201" s="115">
        <f t="shared" si="276"/>
        <v>1</v>
      </c>
      <c r="L2201" s="129">
        <f t="shared" si="277"/>
        <v>1.9652256600132922E-2</v>
      </c>
    </row>
    <row r="2202" spans="1:12">
      <c r="A2202" s="80">
        <v>43059</v>
      </c>
      <c r="B2202" s="52">
        <v>194.50058942817915</v>
      </c>
      <c r="C2202" s="53">
        <v>14065.05</v>
      </c>
      <c r="D2202" s="54">
        <f t="shared" si="278"/>
        <v>43424</v>
      </c>
      <c r="E2202" s="53">
        <f t="shared" si="273"/>
        <v>208.69965231169655</v>
      </c>
      <c r="F2202" s="81">
        <f t="shared" si="279"/>
        <v>14754.03</v>
      </c>
      <c r="H2202" s="64">
        <f t="shared" si="280"/>
        <v>43424</v>
      </c>
      <c r="I2202" s="70">
        <f t="shared" si="274"/>
        <v>7.3002672769588273E-2</v>
      </c>
      <c r="J2202" s="70">
        <f t="shared" si="275"/>
        <v>4.8985250674544512E-2</v>
      </c>
      <c r="K2202" s="115">
        <f t="shared" si="276"/>
        <v>1</v>
      </c>
      <c r="L2202" s="129">
        <f t="shared" si="277"/>
        <v>2.4017422095043761E-2</v>
      </c>
    </row>
    <row r="2203" spans="1:12">
      <c r="A2203" s="80">
        <v>43060</v>
      </c>
      <c r="B2203" s="52">
        <v>194.53443253073965</v>
      </c>
      <c r="C2203" s="53">
        <v>14103.64</v>
      </c>
      <c r="D2203" s="54">
        <f t="shared" si="278"/>
        <v>43425</v>
      </c>
      <c r="E2203" s="53">
        <f t="shared" si="273"/>
        <v>208.74055744354968</v>
      </c>
      <c r="F2203" s="81">
        <f t="shared" si="279"/>
        <v>14676.29</v>
      </c>
      <c r="H2203" s="64">
        <f t="shared" si="280"/>
        <v>43425</v>
      </c>
      <c r="I2203" s="70">
        <f t="shared" si="274"/>
        <v>7.3026274721649687E-2</v>
      </c>
      <c r="J2203" s="70">
        <f t="shared" si="275"/>
        <v>4.060299326982264E-2</v>
      </c>
      <c r="K2203" s="115">
        <f t="shared" si="276"/>
        <v>1</v>
      </c>
      <c r="L2203" s="129">
        <f t="shared" si="277"/>
        <v>3.2423281451827046E-2</v>
      </c>
    </row>
    <row r="2204" spans="1:12">
      <c r="A2204" s="80">
        <v>43061</v>
      </c>
      <c r="B2204" s="52">
        <v>194.56847605643253</v>
      </c>
      <c r="C2204" s="53">
        <v>14124.68</v>
      </c>
      <c r="D2204" s="54">
        <f t="shared" si="278"/>
        <v>43426</v>
      </c>
      <c r="E2204" s="53">
        <f t="shared" si="273"/>
        <v>208.78167933336604</v>
      </c>
      <c r="F2204" s="81">
        <f t="shared" si="279"/>
        <v>14574.82</v>
      </c>
      <c r="H2204" s="64">
        <f t="shared" si="280"/>
        <v>43426</v>
      </c>
      <c r="I2204" s="70">
        <f t="shared" si="274"/>
        <v>7.3049877169265143E-2</v>
      </c>
      <c r="J2204" s="70">
        <f t="shared" si="275"/>
        <v>3.1869040572954477E-2</v>
      </c>
      <c r="K2204" s="115">
        <f t="shared" si="276"/>
        <v>1</v>
      </c>
      <c r="L2204" s="129">
        <f t="shared" si="277"/>
        <v>4.1180836596310666E-2</v>
      </c>
    </row>
    <row r="2205" spans="1:12">
      <c r="A2205" s="80">
        <v>43062</v>
      </c>
      <c r="B2205" s="52">
        <v>194.60272010821845</v>
      </c>
      <c r="C2205" s="53">
        <v>14133.47</v>
      </c>
      <c r="D2205" s="54">
        <f t="shared" si="278"/>
        <v>43426</v>
      </c>
      <c r="E2205" s="53">
        <f t="shared" si="273"/>
        <v>208.78167933336604</v>
      </c>
      <c r="F2205" s="81">
        <f t="shared" si="279"/>
        <v>14574.82</v>
      </c>
      <c r="H2205" s="64">
        <f t="shared" si="280"/>
        <v>43426</v>
      </c>
      <c r="I2205" s="70">
        <f t="shared" si="274"/>
        <v>7.2861053623827443E-2</v>
      </c>
      <c r="J2205" s="70">
        <f t="shared" si="275"/>
        <v>3.122729237759736E-2</v>
      </c>
      <c r="K2205" s="115">
        <f t="shared" si="276"/>
        <v>1</v>
      </c>
      <c r="L2205" s="129">
        <f t="shared" si="277"/>
        <v>4.1633761246230083E-2</v>
      </c>
    </row>
    <row r="2206" spans="1:12">
      <c r="A2206" s="80">
        <v>43063</v>
      </c>
      <c r="B2206" s="52">
        <v>194.63580257063686</v>
      </c>
      <c r="C2206" s="53">
        <v>14189.41</v>
      </c>
      <c r="D2206" s="54">
        <f t="shared" si="278"/>
        <v>43426</v>
      </c>
      <c r="E2206" s="53">
        <f t="shared" si="273"/>
        <v>208.78167933336604</v>
      </c>
      <c r="F2206" s="81">
        <f t="shared" si="279"/>
        <v>14574.82</v>
      </c>
      <c r="H2206" s="64">
        <f t="shared" si="280"/>
        <v>43426</v>
      </c>
      <c r="I2206" s="70">
        <f t="shared" si="274"/>
        <v>7.2678698245125739E-2</v>
      </c>
      <c r="J2206" s="70">
        <f t="shared" si="275"/>
        <v>2.716180588199224E-2</v>
      </c>
      <c r="K2206" s="115">
        <f t="shared" si="276"/>
        <v>1</v>
      </c>
      <c r="L2206" s="129">
        <f t="shared" si="277"/>
        <v>4.5516892363133499E-2</v>
      </c>
    </row>
    <row r="2207" spans="1:12">
      <c r="A2207" s="80">
        <v>43066</v>
      </c>
      <c r="B2207" s="52">
        <v>194.73506682994787</v>
      </c>
      <c r="C2207" s="53">
        <v>14202.82</v>
      </c>
      <c r="D2207" s="54">
        <f t="shared" si="278"/>
        <v>43431</v>
      </c>
      <c r="E2207" s="53">
        <f t="shared" si="273"/>
        <v>208.94308126172299</v>
      </c>
      <c r="F2207" s="81">
        <f t="shared" si="279"/>
        <v>14794.7</v>
      </c>
      <c r="H2207" s="64">
        <f t="shared" si="280"/>
        <v>43431</v>
      </c>
      <c r="I2207" s="70">
        <f t="shared" si="274"/>
        <v>7.2960739239544603E-2</v>
      </c>
      <c r="J2207" s="70">
        <f t="shared" si="275"/>
        <v>4.1673414152963995E-2</v>
      </c>
      <c r="K2207" s="115">
        <f t="shared" si="276"/>
        <v>1</v>
      </c>
      <c r="L2207" s="129">
        <f t="shared" si="277"/>
        <v>3.1287325086580609E-2</v>
      </c>
    </row>
    <row r="2208" spans="1:12">
      <c r="A2208" s="80">
        <v>43067</v>
      </c>
      <c r="B2208" s="52">
        <v>194.76875599650944</v>
      </c>
      <c r="C2208" s="53">
        <v>14162.79</v>
      </c>
      <c r="D2208" s="54">
        <f t="shared" si="278"/>
        <v>43432</v>
      </c>
      <c r="E2208" s="53">
        <f t="shared" si="273"/>
        <v>208.95875199281764</v>
      </c>
      <c r="F2208" s="81">
        <f t="shared" si="279"/>
        <v>14854.61</v>
      </c>
      <c r="H2208" s="64">
        <f t="shared" si="280"/>
        <v>43432</v>
      </c>
      <c r="I2208" s="70">
        <f t="shared" si="274"/>
        <v>7.2855607274929124E-2</v>
      </c>
      <c r="J2208" s="70">
        <f t="shared" si="275"/>
        <v>4.8847719976078174E-2</v>
      </c>
      <c r="K2208" s="115">
        <f t="shared" si="276"/>
        <v>1</v>
      </c>
      <c r="L2208" s="129">
        <f t="shared" si="277"/>
        <v>2.400788729885095E-2</v>
      </c>
    </row>
    <row r="2209" spans="1:12">
      <c r="A2209" s="80">
        <v>43068</v>
      </c>
      <c r="B2209" s="52">
        <v>194.80225622254085</v>
      </c>
      <c r="C2209" s="53">
        <v>14150.6</v>
      </c>
      <c r="D2209" s="54">
        <f t="shared" si="278"/>
        <v>43433</v>
      </c>
      <c r="E2209" s="53">
        <f t="shared" si="273"/>
        <v>208.96355804411348</v>
      </c>
      <c r="F2209" s="81">
        <f t="shared" si="279"/>
        <v>15034.36</v>
      </c>
      <c r="H2209" s="64">
        <f t="shared" si="280"/>
        <v>43433</v>
      </c>
      <c r="I2209" s="70">
        <f t="shared" si="274"/>
        <v>7.2695779279860373E-2</v>
      </c>
      <c r="J2209" s="70">
        <f t="shared" si="275"/>
        <v>6.2453888881036868E-2</v>
      </c>
      <c r="K2209" s="115">
        <f t="shared" si="276"/>
        <v>1</v>
      </c>
      <c r="L2209" s="129">
        <f t="shared" si="277"/>
        <v>1.0241890398823505E-2</v>
      </c>
    </row>
    <row r="2210" spans="1:12">
      <c r="A2210" s="80">
        <v>43069</v>
      </c>
      <c r="B2210" s="52">
        <v>194.83673622189227</v>
      </c>
      <c r="C2210" s="53">
        <v>13966.58</v>
      </c>
      <c r="D2210" s="54">
        <f t="shared" si="278"/>
        <v>43434</v>
      </c>
      <c r="E2210" s="53">
        <f t="shared" si="273"/>
        <v>208.96899109662266</v>
      </c>
      <c r="F2210" s="81">
        <f t="shared" si="279"/>
        <v>15059.37</v>
      </c>
      <c r="H2210" s="64">
        <f t="shared" si="280"/>
        <v>43434</v>
      </c>
      <c r="I2210" s="70">
        <f t="shared" si="274"/>
        <v>7.2533830882055561E-2</v>
      </c>
      <c r="J2210" s="70">
        <f t="shared" si="275"/>
        <v>7.8243206282425648E-2</v>
      </c>
      <c r="K2210" s="115">
        <f t="shared" si="276"/>
        <v>0</v>
      </c>
      <c r="L2210" s="129">
        <f t="shared" si="277"/>
        <v>-5.709375400370087E-3</v>
      </c>
    </row>
    <row r="2211" spans="1:12">
      <c r="A2211" s="80">
        <v>43070</v>
      </c>
      <c r="B2211" s="52">
        <v>194.87044297725865</v>
      </c>
      <c r="C2211" s="53">
        <v>13823.52</v>
      </c>
      <c r="D2211" s="54">
        <f t="shared" si="278"/>
        <v>43434</v>
      </c>
      <c r="E2211" s="53">
        <f t="shared" si="273"/>
        <v>208.96899109662266</v>
      </c>
      <c r="F2211" s="81">
        <f t="shared" si="279"/>
        <v>15059.37</v>
      </c>
      <c r="H2211" s="64">
        <f t="shared" si="280"/>
        <v>43434</v>
      </c>
      <c r="I2211" s="70">
        <f t="shared" si="274"/>
        <v>7.2348314623625676E-2</v>
      </c>
      <c r="J2211" s="70">
        <f t="shared" si="275"/>
        <v>8.9401975763047314E-2</v>
      </c>
      <c r="K2211" s="115">
        <f t="shared" si="276"/>
        <v>0</v>
      </c>
      <c r="L2211" s="129">
        <f t="shared" si="277"/>
        <v>-1.7053661139421639E-2</v>
      </c>
    </row>
    <row r="2212" spans="1:12">
      <c r="A2212" s="80">
        <v>43073</v>
      </c>
      <c r="B2212" s="52">
        <v>194.96924229184813</v>
      </c>
      <c r="C2212" s="53">
        <v>13831.66</v>
      </c>
      <c r="D2212" s="54">
        <f t="shared" si="278"/>
        <v>43438</v>
      </c>
      <c r="E2212" s="53">
        <f t="shared" si="273"/>
        <v>209.14810469214072</v>
      </c>
      <c r="F2212" s="81">
        <f t="shared" si="279"/>
        <v>15049.32</v>
      </c>
      <c r="H2212" s="64">
        <f t="shared" si="280"/>
        <v>43438</v>
      </c>
      <c r="I2212" s="70">
        <f t="shared" si="274"/>
        <v>7.2723585698037052E-2</v>
      </c>
      <c r="J2212" s="70">
        <f t="shared" si="275"/>
        <v>8.8034263421743919E-2</v>
      </c>
      <c r="K2212" s="115">
        <f t="shared" si="276"/>
        <v>0</v>
      </c>
      <c r="L2212" s="129">
        <f t="shared" si="277"/>
        <v>-1.5310677723706867E-2</v>
      </c>
    </row>
    <row r="2213" spans="1:12">
      <c r="A2213" s="80">
        <v>43074</v>
      </c>
      <c r="B2213" s="52">
        <v>195.00316694000691</v>
      </c>
      <c r="C2213" s="53">
        <v>13818.67</v>
      </c>
      <c r="D2213" s="54">
        <f t="shared" si="278"/>
        <v>43439</v>
      </c>
      <c r="E2213" s="53">
        <f t="shared" si="273"/>
        <v>209.20394723609351</v>
      </c>
      <c r="F2213" s="81">
        <f t="shared" si="279"/>
        <v>14929.43</v>
      </c>
      <c r="H2213" s="64">
        <f t="shared" si="280"/>
        <v>43439</v>
      </c>
      <c r="I2213" s="70">
        <f t="shared" si="274"/>
        <v>7.2823331635713862E-2</v>
      </c>
      <c r="J2213" s="70">
        <f t="shared" si="275"/>
        <v>8.0381107588501699E-2</v>
      </c>
      <c r="K2213" s="115">
        <f t="shared" si="276"/>
        <v>0</v>
      </c>
      <c r="L2213" s="129">
        <f t="shared" si="277"/>
        <v>-7.5577759527878374E-3</v>
      </c>
    </row>
    <row r="2214" spans="1:12">
      <c r="A2214" s="80">
        <v>43075</v>
      </c>
      <c r="B2214" s="52">
        <v>195.03748749738833</v>
      </c>
      <c r="C2214" s="53">
        <v>13717.36</v>
      </c>
      <c r="D2214" s="54">
        <f t="shared" si="278"/>
        <v>43440</v>
      </c>
      <c r="E2214" s="53">
        <f t="shared" si="273"/>
        <v>209.24118553870153</v>
      </c>
      <c r="F2214" s="81">
        <f t="shared" si="279"/>
        <v>14677.79</v>
      </c>
      <c r="H2214" s="64">
        <f t="shared" si="280"/>
        <v>43440</v>
      </c>
      <c r="I2214" s="70">
        <f t="shared" si="274"/>
        <v>7.2825476904810005E-2</v>
      </c>
      <c r="J2214" s="70">
        <f t="shared" si="275"/>
        <v>7.0015658989776464E-2</v>
      </c>
      <c r="K2214" s="115">
        <f t="shared" si="276"/>
        <v>1</v>
      </c>
      <c r="L2214" s="129">
        <f t="shared" si="277"/>
        <v>2.8098179150335412E-3</v>
      </c>
    </row>
    <row r="2215" spans="1:12">
      <c r="A2215" s="80">
        <v>43076</v>
      </c>
      <c r="B2215" s="52">
        <v>195.07142402021285</v>
      </c>
      <c r="C2215" s="53">
        <v>13884.82</v>
      </c>
      <c r="D2215" s="54">
        <f t="shared" si="278"/>
        <v>43441</v>
      </c>
      <c r="E2215" s="53">
        <f t="shared" si="273"/>
        <v>209.27780274617081</v>
      </c>
      <c r="F2215" s="81">
        <f t="shared" si="279"/>
        <v>14805.93</v>
      </c>
      <c r="H2215" s="64">
        <f t="shared" si="280"/>
        <v>43441</v>
      </c>
      <c r="I2215" s="70">
        <f t="shared" si="274"/>
        <v>7.2826549543647756E-2</v>
      </c>
      <c r="J2215" s="70">
        <f t="shared" si="275"/>
        <v>6.6339354777375625E-2</v>
      </c>
      <c r="K2215" s="115">
        <f t="shared" si="276"/>
        <v>1</v>
      </c>
      <c r="L2215" s="129">
        <f t="shared" si="277"/>
        <v>6.4871947662721308E-3</v>
      </c>
    </row>
    <row r="2216" spans="1:12">
      <c r="A2216" s="80">
        <v>43077</v>
      </c>
      <c r="B2216" s="52">
        <v>195.1065368765365</v>
      </c>
      <c r="C2216" s="53">
        <v>14019.95</v>
      </c>
      <c r="D2216" s="54">
        <f t="shared" si="278"/>
        <v>43441</v>
      </c>
      <c r="E2216" s="53">
        <f t="shared" si="273"/>
        <v>209.27780274617081</v>
      </c>
      <c r="F2216" s="81">
        <f t="shared" si="279"/>
        <v>14805.93</v>
      </c>
      <c r="H2216" s="64">
        <f t="shared" si="280"/>
        <v>43441</v>
      </c>
      <c r="I2216" s="70">
        <f t="shared" si="274"/>
        <v>7.2633475518054436E-2</v>
      </c>
      <c r="J2216" s="70">
        <f t="shared" si="275"/>
        <v>5.6061540875680604E-2</v>
      </c>
      <c r="K2216" s="115">
        <f t="shared" si="276"/>
        <v>1</v>
      </c>
      <c r="L2216" s="129">
        <f t="shared" si="277"/>
        <v>1.6571934642373831E-2</v>
      </c>
    </row>
    <row r="2217" spans="1:12">
      <c r="A2217" s="80">
        <v>43080</v>
      </c>
      <c r="B2217" s="52">
        <v>195.20838248878604</v>
      </c>
      <c r="C2217" s="53">
        <v>14097.29</v>
      </c>
      <c r="D2217" s="54">
        <f t="shared" si="278"/>
        <v>43445</v>
      </c>
      <c r="E2217" s="53">
        <f t="shared" si="273"/>
        <v>209.39333454294592</v>
      </c>
      <c r="F2217" s="81">
        <f t="shared" si="279"/>
        <v>14605.79</v>
      </c>
      <c r="H2217" s="64">
        <f t="shared" si="280"/>
        <v>43445</v>
      </c>
      <c r="I2217" s="70">
        <f t="shared" si="274"/>
        <v>7.2665691264435006E-2</v>
      </c>
      <c r="J2217" s="70">
        <f t="shared" si="275"/>
        <v>3.6070762536629442E-2</v>
      </c>
      <c r="K2217" s="115">
        <f t="shared" si="276"/>
        <v>1</v>
      </c>
      <c r="L2217" s="129">
        <f t="shared" si="277"/>
        <v>3.6594928727805565E-2</v>
      </c>
    </row>
    <row r="2218" spans="1:12">
      <c r="A2218" s="80">
        <v>43081</v>
      </c>
      <c r="B2218" s="52">
        <v>195.23805416292433</v>
      </c>
      <c r="C2218" s="53">
        <v>13985.11</v>
      </c>
      <c r="D2218" s="54">
        <f t="shared" si="278"/>
        <v>43446</v>
      </c>
      <c r="E2218" s="53">
        <f t="shared" si="273"/>
        <v>209.43877289654174</v>
      </c>
      <c r="F2218" s="81">
        <f t="shared" si="279"/>
        <v>14866.71</v>
      </c>
      <c r="H2218" s="64">
        <f t="shared" si="280"/>
        <v>43446</v>
      </c>
      <c r="I2218" s="70">
        <f t="shared" si="274"/>
        <v>7.2735403938040788E-2</v>
      </c>
      <c r="J2218" s="70">
        <f t="shared" si="275"/>
        <v>6.3038474491798668E-2</v>
      </c>
      <c r="K2218" s="115">
        <f t="shared" si="276"/>
        <v>1</v>
      </c>
      <c r="L2218" s="129">
        <f t="shared" si="277"/>
        <v>9.6969294462421196E-3</v>
      </c>
    </row>
    <row r="2219" spans="1:12">
      <c r="A2219" s="80">
        <v>43082</v>
      </c>
      <c r="B2219" s="52">
        <v>195.27104939407789</v>
      </c>
      <c r="C2219" s="53">
        <v>13920.69</v>
      </c>
      <c r="D2219" s="54">
        <f t="shared" si="278"/>
        <v>43447</v>
      </c>
      <c r="E2219" s="53">
        <f t="shared" si="273"/>
        <v>209.48191728375841</v>
      </c>
      <c r="F2219" s="81">
        <f t="shared" si="279"/>
        <v>14941.4</v>
      </c>
      <c r="H2219" s="64">
        <f t="shared" si="280"/>
        <v>43447</v>
      </c>
      <c r="I2219" s="70">
        <f t="shared" si="274"/>
        <v>7.2775088441305202E-2</v>
      </c>
      <c r="J2219" s="70">
        <f t="shared" si="275"/>
        <v>7.3323233259270815E-2</v>
      </c>
      <c r="K2219" s="115">
        <f t="shared" si="276"/>
        <v>0</v>
      </c>
      <c r="L2219" s="129">
        <f t="shared" si="277"/>
        <v>-5.4814481796561232E-4</v>
      </c>
    </row>
    <row r="2220" spans="1:12">
      <c r="A2220" s="80">
        <v>43083</v>
      </c>
      <c r="B2220" s="52">
        <v>195.30502655667243</v>
      </c>
      <c r="C2220" s="53">
        <v>14001.49</v>
      </c>
      <c r="D2220" s="54">
        <f t="shared" si="278"/>
        <v>43448</v>
      </c>
      <c r="E2220" s="53">
        <f t="shared" si="273"/>
        <v>209.52318522146331</v>
      </c>
      <c r="F2220" s="81">
        <f t="shared" si="279"/>
        <v>14960.64</v>
      </c>
      <c r="H2220" s="64">
        <f t="shared" si="280"/>
        <v>43448</v>
      </c>
      <c r="I2220" s="70">
        <f t="shared" si="274"/>
        <v>7.2799757975840595E-2</v>
      </c>
      <c r="J2220" s="70">
        <f t="shared" si="275"/>
        <v>6.8503423564206356E-2</v>
      </c>
      <c r="K2220" s="115">
        <f t="shared" si="276"/>
        <v>1</v>
      </c>
      <c r="L2220" s="129">
        <f t="shared" si="277"/>
        <v>4.2963344116342395E-3</v>
      </c>
    </row>
    <row r="2221" spans="1:12">
      <c r="A2221" s="80">
        <v>43084</v>
      </c>
      <c r="B2221" s="52">
        <v>195.33881432626674</v>
      </c>
      <c r="C2221" s="53">
        <v>14112.3</v>
      </c>
      <c r="D2221" s="54">
        <f t="shared" si="278"/>
        <v>43448</v>
      </c>
      <c r="E2221" s="53">
        <f t="shared" si="273"/>
        <v>209.52318522146331</v>
      </c>
      <c r="F2221" s="81">
        <f t="shared" si="279"/>
        <v>14960.64</v>
      </c>
      <c r="H2221" s="64">
        <f t="shared" si="280"/>
        <v>43448</v>
      </c>
      <c r="I2221" s="70">
        <f t="shared" si="274"/>
        <v>7.2614195719981067E-2</v>
      </c>
      <c r="J2221" s="70">
        <f t="shared" si="275"/>
        <v>6.011351799494058E-2</v>
      </c>
      <c r="K2221" s="115">
        <f t="shared" si="276"/>
        <v>1</v>
      </c>
      <c r="L2221" s="129">
        <f t="shared" si="277"/>
        <v>1.2500677725040488E-2</v>
      </c>
    </row>
    <row r="2222" spans="1:12">
      <c r="A2222" s="80">
        <v>43087</v>
      </c>
      <c r="B2222" s="52">
        <v>195.41499646385395</v>
      </c>
      <c r="C2222" s="53">
        <v>14188.11</v>
      </c>
      <c r="D2222" s="54">
        <f t="shared" si="278"/>
        <v>43452</v>
      </c>
      <c r="E2222" s="53">
        <f t="shared" si="273"/>
        <v>209.68978714345062</v>
      </c>
      <c r="F2222" s="81">
        <f t="shared" si="279"/>
        <v>15103.63</v>
      </c>
      <c r="H2222" s="64">
        <f t="shared" si="280"/>
        <v>43452</v>
      </c>
      <c r="I2222" s="70">
        <f t="shared" si="274"/>
        <v>7.3048593700110853E-2</v>
      </c>
      <c r="J2222" s="70">
        <f t="shared" si="275"/>
        <v>6.452726966452893E-2</v>
      </c>
      <c r="K2222" s="115">
        <f t="shared" si="276"/>
        <v>1</v>
      </c>
      <c r="L2222" s="129">
        <f t="shared" si="277"/>
        <v>8.5213240355819231E-3</v>
      </c>
    </row>
    <row r="2223" spans="1:12">
      <c r="A2223" s="80">
        <v>43088</v>
      </c>
      <c r="B2223" s="52">
        <v>195.44626286328815</v>
      </c>
      <c r="C2223" s="53">
        <v>14289.76</v>
      </c>
      <c r="D2223" s="54">
        <f t="shared" si="278"/>
        <v>43453</v>
      </c>
      <c r="E2223" s="53">
        <f t="shared" si="273"/>
        <v>209.75458128767792</v>
      </c>
      <c r="F2223" s="81">
        <f t="shared" si="279"/>
        <v>15184.78</v>
      </c>
      <c r="H2223" s="64">
        <f t="shared" si="280"/>
        <v>43453</v>
      </c>
      <c r="I2223" s="70">
        <f t="shared" si="274"/>
        <v>7.3208452363185961E-2</v>
      </c>
      <c r="J2223" s="70">
        <f t="shared" si="275"/>
        <v>6.2633662146879931E-2</v>
      </c>
      <c r="K2223" s="115">
        <f t="shared" si="276"/>
        <v>1</v>
      </c>
      <c r="L2223" s="129">
        <f t="shared" si="277"/>
        <v>1.0574790216306029E-2</v>
      </c>
    </row>
    <row r="2224" spans="1:12">
      <c r="A2224" s="80">
        <v>43089</v>
      </c>
      <c r="B2224" s="52">
        <v>195.46189856431724</v>
      </c>
      <c r="C2224" s="53">
        <v>14263.81</v>
      </c>
      <c r="D2224" s="54">
        <f t="shared" si="278"/>
        <v>43454</v>
      </c>
      <c r="E2224" s="53">
        <f t="shared" si="273"/>
        <v>209.73318632038658</v>
      </c>
      <c r="F2224" s="81">
        <f t="shared" si="279"/>
        <v>15163.14</v>
      </c>
      <c r="H2224" s="64">
        <f t="shared" si="280"/>
        <v>43454</v>
      </c>
      <c r="I2224" s="70">
        <f t="shared" si="274"/>
        <v>7.3013144049520973E-2</v>
      </c>
      <c r="J2224" s="70">
        <f t="shared" si="275"/>
        <v>6.304977421880964E-2</v>
      </c>
      <c r="K2224" s="115">
        <f t="shared" si="276"/>
        <v>1</v>
      </c>
      <c r="L2224" s="129">
        <f t="shared" si="277"/>
        <v>9.9633698307113328E-3</v>
      </c>
    </row>
    <row r="2225" spans="1:12">
      <c r="A2225" s="80">
        <v>43090</v>
      </c>
      <c r="B2225" s="52">
        <v>195.49649532036315</v>
      </c>
      <c r="C2225" s="53">
        <v>14258.49</v>
      </c>
      <c r="D2225" s="54">
        <f t="shared" si="278"/>
        <v>43455</v>
      </c>
      <c r="E2225" s="53">
        <f t="shared" si="273"/>
        <v>209.76464629833467</v>
      </c>
      <c r="F2225" s="81">
        <f t="shared" si="279"/>
        <v>14894.42</v>
      </c>
      <c r="H2225" s="64">
        <f t="shared" si="280"/>
        <v>43455</v>
      </c>
      <c r="I2225" s="70">
        <f t="shared" si="274"/>
        <v>7.2984177821654006E-2</v>
      </c>
      <c r="J2225" s="70">
        <f t="shared" si="275"/>
        <v>4.4600094399897872E-2</v>
      </c>
      <c r="K2225" s="115">
        <f t="shared" si="276"/>
        <v>1</v>
      </c>
      <c r="L2225" s="129">
        <f t="shared" si="277"/>
        <v>2.8384083421756134E-2</v>
      </c>
    </row>
    <row r="2226" spans="1:12">
      <c r="A2226" s="80">
        <v>43091</v>
      </c>
      <c r="B2226" s="52">
        <v>195.52836124910036</v>
      </c>
      <c r="C2226" s="53">
        <v>14330.49</v>
      </c>
      <c r="D2226" s="54">
        <f t="shared" si="278"/>
        <v>43455</v>
      </c>
      <c r="E2226" s="53">
        <f t="shared" si="273"/>
        <v>209.76464629833467</v>
      </c>
      <c r="F2226" s="81">
        <f t="shared" si="279"/>
        <v>14894.42</v>
      </c>
      <c r="H2226" s="64">
        <f t="shared" si="280"/>
        <v>43455</v>
      </c>
      <c r="I2226" s="70">
        <f t="shared" si="274"/>
        <v>7.2809309904139585E-2</v>
      </c>
      <c r="J2226" s="70">
        <f t="shared" si="275"/>
        <v>3.9351759779323592E-2</v>
      </c>
      <c r="K2226" s="115">
        <f t="shared" si="276"/>
        <v>1</v>
      </c>
      <c r="L2226" s="129">
        <f t="shared" si="277"/>
        <v>3.3457550124815993E-2</v>
      </c>
    </row>
    <row r="2227" spans="1:12">
      <c r="A2227" s="80">
        <v>43095</v>
      </c>
      <c r="B2227" s="52">
        <v>195.70824734144952</v>
      </c>
      <c r="C2227" s="53">
        <v>14383.04</v>
      </c>
      <c r="D2227" s="54">
        <f t="shared" si="278"/>
        <v>43460</v>
      </c>
      <c r="E2227" s="53">
        <f t="shared" si="273"/>
        <v>209.93521903959351</v>
      </c>
      <c r="F2227" s="81">
        <f t="shared" si="279"/>
        <v>14860.97</v>
      </c>
      <c r="H2227" s="64">
        <f t="shared" si="280"/>
        <v>43460</v>
      </c>
      <c r="I2227" s="70">
        <f t="shared" si="274"/>
        <v>7.2694798974528574E-2</v>
      </c>
      <c r="J2227" s="70">
        <f t="shared" si="275"/>
        <v>3.3228719380603788E-2</v>
      </c>
      <c r="K2227" s="115">
        <f t="shared" si="276"/>
        <v>1</v>
      </c>
      <c r="L2227" s="129">
        <f t="shared" si="277"/>
        <v>3.9466079593924785E-2</v>
      </c>
    </row>
    <row r="2228" spans="1:12">
      <c r="A2228" s="80">
        <v>43096</v>
      </c>
      <c r="B2228" s="52">
        <v>195.73858211978742</v>
      </c>
      <c r="C2228" s="53">
        <v>14327.42</v>
      </c>
      <c r="D2228" s="54">
        <f t="shared" si="278"/>
        <v>43461</v>
      </c>
      <c r="E2228" s="53">
        <f t="shared" si="273"/>
        <v>209.9763663425253</v>
      </c>
      <c r="F2228" s="81">
        <f t="shared" si="279"/>
        <v>14930.18</v>
      </c>
      <c r="H2228" s="64">
        <f t="shared" si="280"/>
        <v>43461</v>
      </c>
      <c r="I2228" s="70">
        <f t="shared" si="274"/>
        <v>7.2738772645367877E-2</v>
      </c>
      <c r="J2228" s="70">
        <f t="shared" si="275"/>
        <v>4.2070379733406327E-2</v>
      </c>
      <c r="K2228" s="115">
        <f t="shared" si="276"/>
        <v>1</v>
      </c>
      <c r="L2228" s="129">
        <f t="shared" si="277"/>
        <v>3.0668392911961551E-2</v>
      </c>
    </row>
    <row r="2229" spans="1:12">
      <c r="A2229" s="80">
        <v>43097</v>
      </c>
      <c r="B2229" s="52">
        <v>195.78125313068955</v>
      </c>
      <c r="C2229" s="53">
        <v>14309.85</v>
      </c>
      <c r="D2229" s="54">
        <f t="shared" si="278"/>
        <v>43462</v>
      </c>
      <c r="E2229" s="53">
        <f t="shared" si="273"/>
        <v>210.01311220663524</v>
      </c>
      <c r="F2229" s="81">
        <f t="shared" si="279"/>
        <v>15045.34</v>
      </c>
      <c r="H2229" s="64">
        <f t="shared" si="280"/>
        <v>43462</v>
      </c>
      <c r="I2229" s="70">
        <f t="shared" si="274"/>
        <v>7.2692654931805656E-2</v>
      </c>
      <c r="J2229" s="70">
        <f t="shared" si="275"/>
        <v>5.1397463984597991E-2</v>
      </c>
      <c r="K2229" s="115">
        <f t="shared" si="276"/>
        <v>1</v>
      </c>
      <c r="L2229" s="129">
        <f t="shared" si="277"/>
        <v>2.1295190947207665E-2</v>
      </c>
    </row>
    <row r="2230" spans="1:12">
      <c r="A2230" s="80">
        <v>43098</v>
      </c>
      <c r="B2230" s="52">
        <v>195.83156891274413</v>
      </c>
      <c r="C2230" s="53">
        <v>14381.92</v>
      </c>
      <c r="D2230" s="54">
        <f t="shared" si="278"/>
        <v>43462</v>
      </c>
      <c r="E2230" s="53">
        <f t="shared" si="273"/>
        <v>210.01311220663524</v>
      </c>
      <c r="F2230" s="81">
        <f t="shared" si="279"/>
        <v>15045.34</v>
      </c>
      <c r="H2230" s="64">
        <f t="shared" si="280"/>
        <v>43462</v>
      </c>
      <c r="I2230" s="70">
        <f t="shared" si="274"/>
        <v>7.2417043751561438E-2</v>
      </c>
      <c r="J2230" s="70">
        <f t="shared" si="275"/>
        <v>4.6128750542347552E-2</v>
      </c>
      <c r="K2230" s="115">
        <f t="shared" si="276"/>
        <v>1</v>
      </c>
      <c r="L2230" s="129">
        <f t="shared" si="277"/>
        <v>2.6288293209213887E-2</v>
      </c>
    </row>
    <row r="2231" spans="1:12">
      <c r="A2231" s="80">
        <v>43101</v>
      </c>
      <c r="B2231" s="52">
        <v>195.93438048642335</v>
      </c>
      <c r="C2231" s="53">
        <v>14252.02</v>
      </c>
      <c r="D2231" s="54">
        <f t="shared" si="278"/>
        <v>43466</v>
      </c>
      <c r="E2231" s="53">
        <f t="shared" si="273"/>
        <v>210.39277486434196</v>
      </c>
      <c r="F2231" s="81">
        <f t="shared" si="279"/>
        <v>15114.9</v>
      </c>
      <c r="H2231" s="64">
        <f t="shared" si="280"/>
        <v>43466</v>
      </c>
      <c r="I2231" s="70">
        <f t="shared" si="274"/>
        <v>7.3792023339775525E-2</v>
      </c>
      <c r="J2231" s="70">
        <f t="shared" si="275"/>
        <v>6.0544400021891542E-2</v>
      </c>
      <c r="K2231" s="115">
        <f t="shared" si="276"/>
        <v>1</v>
      </c>
      <c r="L2231" s="129">
        <f t="shared" si="277"/>
        <v>1.3247623317883983E-2</v>
      </c>
    </row>
    <row r="2232" spans="1:12">
      <c r="A2232" s="80">
        <v>43102</v>
      </c>
      <c r="B2232" s="52">
        <v>195.96416251225727</v>
      </c>
      <c r="C2232" s="53">
        <v>14261.1</v>
      </c>
      <c r="D2232" s="54">
        <f t="shared" si="278"/>
        <v>43467</v>
      </c>
      <c r="E2232" s="53">
        <f t="shared" si="273"/>
        <v>210.43401184821539</v>
      </c>
      <c r="F2232" s="81">
        <f t="shared" si="279"/>
        <v>14951.96</v>
      </c>
      <c r="H2232" s="64">
        <f t="shared" si="280"/>
        <v>43467</v>
      </c>
      <c r="I2232" s="70">
        <f t="shared" si="274"/>
        <v>7.3839263008373068E-2</v>
      </c>
      <c r="J2232" s="70">
        <f t="shared" si="275"/>
        <v>4.8443668440723231E-2</v>
      </c>
      <c r="K2232" s="115">
        <f t="shared" si="276"/>
        <v>1</v>
      </c>
      <c r="L2232" s="129">
        <f t="shared" si="277"/>
        <v>2.5395594567649837E-2</v>
      </c>
    </row>
    <row r="2233" spans="1:12">
      <c r="A2233" s="80">
        <v>43103</v>
      </c>
      <c r="B2233" s="52">
        <v>195.99512484993423</v>
      </c>
      <c r="C2233" s="53">
        <v>14262.48</v>
      </c>
      <c r="D2233" s="54">
        <f t="shared" si="278"/>
        <v>43468</v>
      </c>
      <c r="E2233" s="53">
        <f t="shared" si="273"/>
        <v>210.46599781801632</v>
      </c>
      <c r="F2233" s="81">
        <f t="shared" si="279"/>
        <v>14785.38</v>
      </c>
      <c r="H2233" s="64">
        <f t="shared" si="280"/>
        <v>43468</v>
      </c>
      <c r="I2233" s="70">
        <f t="shared" si="274"/>
        <v>7.3832820990633596E-2</v>
      </c>
      <c r="J2233" s="70">
        <f t="shared" si="275"/>
        <v>3.666262809833909E-2</v>
      </c>
      <c r="K2233" s="115">
        <f t="shared" si="276"/>
        <v>1</v>
      </c>
      <c r="L2233" s="129">
        <f t="shared" si="277"/>
        <v>3.7170192892294507E-2</v>
      </c>
    </row>
    <row r="2234" spans="1:12">
      <c r="A2234" s="80">
        <v>43104</v>
      </c>
      <c r="B2234" s="52">
        <v>196.02374013816231</v>
      </c>
      <c r="C2234" s="53">
        <v>14346.59</v>
      </c>
      <c r="D2234" s="54">
        <f t="shared" si="278"/>
        <v>43469</v>
      </c>
      <c r="E2234" s="53">
        <f t="shared" si="273"/>
        <v>210.50598635760173</v>
      </c>
      <c r="F2234" s="81">
        <f t="shared" si="279"/>
        <v>14861.69</v>
      </c>
      <c r="H2234" s="64">
        <f t="shared" si="280"/>
        <v>43469</v>
      </c>
      <c r="I2234" s="70">
        <f t="shared" si="274"/>
        <v>7.3880062737462282E-2</v>
      </c>
      <c r="J2234" s="70">
        <f t="shared" si="275"/>
        <v>3.5904002275105151E-2</v>
      </c>
      <c r="K2234" s="115">
        <f t="shared" si="276"/>
        <v>1</v>
      </c>
      <c r="L2234" s="129">
        <f t="shared" si="277"/>
        <v>3.7976060462357131E-2</v>
      </c>
    </row>
    <row r="2235" spans="1:12">
      <c r="A2235" s="80">
        <v>43105</v>
      </c>
      <c r="B2235" s="52">
        <v>196.06255283870965</v>
      </c>
      <c r="C2235" s="53">
        <v>14420.42</v>
      </c>
      <c r="D2235" s="54">
        <f t="shared" si="278"/>
        <v>43469</v>
      </c>
      <c r="E2235" s="53">
        <f t="shared" si="273"/>
        <v>210.50598635760173</v>
      </c>
      <c r="F2235" s="81">
        <f t="shared" si="279"/>
        <v>14861.69</v>
      </c>
      <c r="H2235" s="64">
        <f t="shared" si="280"/>
        <v>43469</v>
      </c>
      <c r="I2235" s="70">
        <f t="shared" si="274"/>
        <v>7.3667476577099933E-2</v>
      </c>
      <c r="J2235" s="70">
        <f t="shared" si="275"/>
        <v>3.0600356993762956E-2</v>
      </c>
      <c r="K2235" s="115">
        <f t="shared" si="276"/>
        <v>1</v>
      </c>
      <c r="L2235" s="129">
        <f t="shared" si="277"/>
        <v>4.3067119583336977E-2</v>
      </c>
    </row>
    <row r="2236" spans="1:12">
      <c r="A2236" s="80">
        <v>43108</v>
      </c>
      <c r="B2236" s="52">
        <v>196.15136917514559</v>
      </c>
      <c r="C2236" s="53">
        <v>14508.81</v>
      </c>
      <c r="D2236" s="54">
        <f t="shared" si="278"/>
        <v>43473</v>
      </c>
      <c r="E2236" s="53">
        <f t="shared" si="273"/>
        <v>210.67189145272516</v>
      </c>
      <c r="F2236" s="81">
        <f t="shared" si="279"/>
        <v>14965.34</v>
      </c>
      <c r="H2236" s="64">
        <f t="shared" si="280"/>
        <v>43473</v>
      </c>
      <c r="I2236" s="70">
        <f t="shared" si="274"/>
        <v>7.402712679825374E-2</v>
      </c>
      <c r="J2236" s="70">
        <f t="shared" si="275"/>
        <v>3.1465709455151814E-2</v>
      </c>
      <c r="K2236" s="115">
        <f t="shared" si="276"/>
        <v>1</v>
      </c>
      <c r="L2236" s="129">
        <f t="shared" si="277"/>
        <v>4.2561417343101926E-2</v>
      </c>
    </row>
    <row r="2237" spans="1:12">
      <c r="A2237" s="80">
        <v>43109</v>
      </c>
      <c r="B2237" s="52">
        <v>196.18804948118134</v>
      </c>
      <c r="C2237" s="53">
        <v>14527.15</v>
      </c>
      <c r="D2237" s="54">
        <f t="shared" si="278"/>
        <v>43474</v>
      </c>
      <c r="E2237" s="53">
        <f t="shared" si="273"/>
        <v>210.71170844020972</v>
      </c>
      <c r="F2237" s="81">
        <f t="shared" si="279"/>
        <v>15038.74</v>
      </c>
      <c r="H2237" s="64">
        <f t="shared" si="280"/>
        <v>43474</v>
      </c>
      <c r="I2237" s="70">
        <f t="shared" si="274"/>
        <v>7.4029274450896132E-2</v>
      </c>
      <c r="J2237" s="70">
        <f t="shared" si="275"/>
        <v>3.5216129798343099E-2</v>
      </c>
      <c r="K2237" s="115">
        <f t="shared" si="276"/>
        <v>1</v>
      </c>
      <c r="L2237" s="129">
        <f t="shared" si="277"/>
        <v>3.8813144652553033E-2</v>
      </c>
    </row>
    <row r="2238" spans="1:12">
      <c r="A2238" s="80">
        <v>43110</v>
      </c>
      <c r="B2238" s="52">
        <v>196.22238238984056</v>
      </c>
      <c r="C2238" s="53">
        <v>14520.56</v>
      </c>
      <c r="D2238" s="54">
        <f t="shared" si="278"/>
        <v>43475</v>
      </c>
      <c r="E2238" s="53">
        <f t="shared" si="273"/>
        <v>210.75448291702307</v>
      </c>
      <c r="F2238" s="81">
        <f t="shared" si="279"/>
        <v>14992.23</v>
      </c>
      <c r="H2238" s="64">
        <f t="shared" si="280"/>
        <v>43475</v>
      </c>
      <c r="I2238" s="70">
        <f t="shared" si="274"/>
        <v>7.4059342008758078E-2</v>
      </c>
      <c r="J2238" s="70">
        <f t="shared" si="275"/>
        <v>3.2482906995322525E-2</v>
      </c>
      <c r="K2238" s="115">
        <f t="shared" si="276"/>
        <v>1</v>
      </c>
      <c r="L2238" s="129">
        <f t="shared" si="277"/>
        <v>4.1576435013435553E-2</v>
      </c>
    </row>
    <row r="2239" spans="1:12">
      <c r="A2239" s="80">
        <v>43111</v>
      </c>
      <c r="B2239" s="52">
        <v>196.25574019484682</v>
      </c>
      <c r="C2239" s="53">
        <v>14546.49</v>
      </c>
      <c r="D2239" s="54">
        <f t="shared" si="278"/>
        <v>43476</v>
      </c>
      <c r="E2239" s="53">
        <f t="shared" si="273"/>
        <v>210.7943155142944</v>
      </c>
      <c r="F2239" s="81">
        <f t="shared" si="279"/>
        <v>14955.33</v>
      </c>
      <c r="H2239" s="64">
        <f t="shared" si="280"/>
        <v>43476</v>
      </c>
      <c r="I2239" s="70">
        <f t="shared" si="274"/>
        <v>7.4079745667634311E-2</v>
      </c>
      <c r="J2239" s="70">
        <f t="shared" si="275"/>
        <v>2.8105749221977172E-2</v>
      </c>
      <c r="K2239" s="115">
        <f t="shared" si="276"/>
        <v>1</v>
      </c>
      <c r="L2239" s="129">
        <f t="shared" si="277"/>
        <v>4.5973996445657139E-2</v>
      </c>
    </row>
    <row r="2240" spans="1:12">
      <c r="A2240" s="80">
        <v>43112</v>
      </c>
      <c r="B2240" s="52">
        <v>196.29283252974363</v>
      </c>
      <c r="C2240" s="53">
        <v>14587.54</v>
      </c>
      <c r="D2240" s="54">
        <f t="shared" si="278"/>
        <v>43476</v>
      </c>
      <c r="E2240" s="53">
        <f t="shared" si="273"/>
        <v>210.7943155142944</v>
      </c>
      <c r="F2240" s="81">
        <f t="shared" si="279"/>
        <v>14955.33</v>
      </c>
      <c r="H2240" s="64">
        <f t="shared" si="280"/>
        <v>43476</v>
      </c>
      <c r="I2240" s="70">
        <f t="shared" si="274"/>
        <v>7.3876782955655695E-2</v>
      </c>
      <c r="J2240" s="70">
        <f t="shared" si="275"/>
        <v>2.5212612955988423E-2</v>
      </c>
      <c r="K2240" s="115">
        <f t="shared" si="276"/>
        <v>1</v>
      </c>
      <c r="L2240" s="129">
        <f t="shared" si="277"/>
        <v>4.8664169999667273E-2</v>
      </c>
    </row>
    <row r="2241" spans="1:12">
      <c r="A2241" s="80">
        <v>43115</v>
      </c>
      <c r="B2241" s="52">
        <v>196.39411963132898</v>
      </c>
      <c r="C2241" s="53">
        <v>14669.9</v>
      </c>
      <c r="D2241" s="54">
        <f t="shared" si="278"/>
        <v>43480</v>
      </c>
      <c r="E2241" s="53">
        <f t="shared" si="273"/>
        <v>210.95327604051172</v>
      </c>
      <c r="F2241" s="81">
        <f t="shared" si="279"/>
        <v>15082.59</v>
      </c>
      <c r="H2241" s="64">
        <f t="shared" si="280"/>
        <v>43480</v>
      </c>
      <c r="I2241" s="70">
        <f t="shared" si="274"/>
        <v>7.4132343863009709E-2</v>
      </c>
      <c r="J2241" s="70">
        <f t="shared" si="275"/>
        <v>2.8131752772684315E-2</v>
      </c>
      <c r="K2241" s="115">
        <f t="shared" si="276"/>
        <v>1</v>
      </c>
      <c r="L2241" s="129">
        <f t="shared" si="277"/>
        <v>4.6000591090325393E-2</v>
      </c>
    </row>
    <row r="2242" spans="1:12">
      <c r="A2242" s="80">
        <v>43116</v>
      </c>
      <c r="B2242" s="52">
        <v>196.42318596103442</v>
      </c>
      <c r="C2242" s="53">
        <v>14613.79</v>
      </c>
      <c r="D2242" s="54">
        <f t="shared" si="278"/>
        <v>43481</v>
      </c>
      <c r="E2242" s="53">
        <f t="shared" ref="E2242:E2305" si="281">VLOOKUP(D2242,A:B,2,0)</f>
        <v>210.9933571629594</v>
      </c>
      <c r="F2242" s="81">
        <f t="shared" si="279"/>
        <v>15087.41</v>
      </c>
      <c r="H2242" s="64">
        <f t="shared" si="280"/>
        <v>43481</v>
      </c>
      <c r="I2242" s="70">
        <f t="shared" ref="I2242:I2305" si="282">(E2242/B2242)^(1/1)-1</f>
        <v>7.41774507456332E-2</v>
      </c>
      <c r="J2242" s="70">
        <f t="shared" ref="J2242:J2305" si="283">(F2242/C2242)^(1/1)-1</f>
        <v>3.2409114952383966E-2</v>
      </c>
      <c r="K2242" s="115">
        <f t="shared" ref="K2242:K2305" si="284">IF(I2242&gt;J2242,1,0)</f>
        <v>1</v>
      </c>
      <c r="L2242" s="129">
        <f t="shared" ref="L2242:L2305" si="285">I2242-J2242</f>
        <v>4.1768335793249234E-2</v>
      </c>
    </row>
    <row r="2243" spans="1:12">
      <c r="A2243" s="80">
        <v>43117</v>
      </c>
      <c r="B2243" s="52">
        <v>196.45382797804436</v>
      </c>
      <c r="C2243" s="53">
        <v>14734.07</v>
      </c>
      <c r="D2243" s="54">
        <f t="shared" ref="D2243:D2306" si="286">VLOOKUP(EDATE(A2243,12),A:A,1,1)</f>
        <v>43482</v>
      </c>
      <c r="E2243" s="53">
        <f t="shared" si="281"/>
        <v>211.03450086760617</v>
      </c>
      <c r="F2243" s="81">
        <f t="shared" si="279"/>
        <v>15109.54</v>
      </c>
      <c r="H2243" s="64">
        <f t="shared" si="280"/>
        <v>43482</v>
      </c>
      <c r="I2243" s="70">
        <f t="shared" si="282"/>
        <v>7.4219337131935958E-2</v>
      </c>
      <c r="J2243" s="70">
        <f t="shared" si="283"/>
        <v>2.548311498452227E-2</v>
      </c>
      <c r="K2243" s="115">
        <f t="shared" si="284"/>
        <v>1</v>
      </c>
      <c r="L2243" s="129">
        <f t="shared" si="285"/>
        <v>4.8736222147413688E-2</v>
      </c>
    </row>
    <row r="2244" spans="1:12">
      <c r="A2244" s="80">
        <v>43118</v>
      </c>
      <c r="B2244" s="52">
        <v>196.48683222114465</v>
      </c>
      <c r="C2244" s="53">
        <v>14774.67</v>
      </c>
      <c r="D2244" s="54">
        <f t="shared" si="286"/>
        <v>43483</v>
      </c>
      <c r="E2244" s="53">
        <f t="shared" si="281"/>
        <v>211.0832498373066</v>
      </c>
      <c r="F2244" s="81">
        <f t="shared" si="279"/>
        <v>15111.95</v>
      </c>
      <c r="H2244" s="64">
        <f t="shared" si="280"/>
        <v>43483</v>
      </c>
      <c r="I2244" s="70">
        <f t="shared" si="282"/>
        <v>7.428700158254764E-2</v>
      </c>
      <c r="J2244" s="70">
        <f t="shared" si="283"/>
        <v>2.2828259446742383E-2</v>
      </c>
      <c r="K2244" s="115">
        <f t="shared" si="284"/>
        <v>1</v>
      </c>
      <c r="L2244" s="129">
        <f t="shared" si="285"/>
        <v>5.1458742135805258E-2</v>
      </c>
    </row>
    <row r="2245" spans="1:12">
      <c r="A2245" s="80">
        <v>43119</v>
      </c>
      <c r="B2245" s="52">
        <v>196.52789796907885</v>
      </c>
      <c r="C2245" s="53">
        <v>14880.8</v>
      </c>
      <c r="D2245" s="54">
        <f t="shared" si="286"/>
        <v>43483</v>
      </c>
      <c r="E2245" s="53">
        <f t="shared" si="281"/>
        <v>211.0832498373066</v>
      </c>
      <c r="F2245" s="81">
        <f t="shared" si="279"/>
        <v>15111.95</v>
      </c>
      <c r="H2245" s="64">
        <f t="shared" si="280"/>
        <v>43483</v>
      </c>
      <c r="I2245" s="70">
        <f t="shared" si="282"/>
        <v>7.4062522515341955E-2</v>
      </c>
      <c r="J2245" s="70">
        <f t="shared" si="283"/>
        <v>1.5533439062415999E-2</v>
      </c>
      <c r="K2245" s="115">
        <f t="shared" si="284"/>
        <v>1</v>
      </c>
      <c r="L2245" s="129">
        <f t="shared" si="285"/>
        <v>5.8529083452925956E-2</v>
      </c>
    </row>
    <row r="2246" spans="1:12">
      <c r="A2246" s="80">
        <v>43122</v>
      </c>
      <c r="B2246" s="52">
        <v>196.61987302532836</v>
      </c>
      <c r="C2246" s="53">
        <v>14979.72</v>
      </c>
      <c r="D2246" s="54">
        <f t="shared" si="286"/>
        <v>43487</v>
      </c>
      <c r="E2246" s="53">
        <f t="shared" si="281"/>
        <v>211.22955063638989</v>
      </c>
      <c r="F2246" s="81">
        <f t="shared" si="279"/>
        <v>15133.83</v>
      </c>
      <c r="H2246" s="64">
        <f t="shared" si="280"/>
        <v>43487</v>
      </c>
      <c r="I2246" s="70">
        <f t="shared" si="282"/>
        <v>7.4304175800070427E-2</v>
      </c>
      <c r="J2246" s="70">
        <f t="shared" si="283"/>
        <v>1.0287909253310579E-2</v>
      </c>
      <c r="K2246" s="115">
        <f t="shared" si="284"/>
        <v>1</v>
      </c>
      <c r="L2246" s="129">
        <f t="shared" si="285"/>
        <v>6.4016266546759848E-2</v>
      </c>
    </row>
    <row r="2247" spans="1:12">
      <c r="A2247" s="80">
        <v>43123</v>
      </c>
      <c r="B2247" s="52">
        <v>196.65487136272688</v>
      </c>
      <c r="C2247" s="53">
        <v>15140.24</v>
      </c>
      <c r="D2247" s="54">
        <f t="shared" si="286"/>
        <v>43488</v>
      </c>
      <c r="E2247" s="53">
        <f t="shared" si="281"/>
        <v>211.26757195550445</v>
      </c>
      <c r="F2247" s="81">
        <f t="shared" si="279"/>
        <v>15007.4</v>
      </c>
      <c r="H2247" s="64">
        <f t="shared" si="280"/>
        <v>43488</v>
      </c>
      <c r="I2247" s="70">
        <f t="shared" si="282"/>
        <v>7.4306324026037762E-2</v>
      </c>
      <c r="J2247" s="70">
        <f t="shared" si="283"/>
        <v>-8.7739692369473987E-3</v>
      </c>
      <c r="K2247" s="115">
        <f t="shared" si="284"/>
        <v>1</v>
      </c>
      <c r="L2247" s="129">
        <f t="shared" si="285"/>
        <v>8.3080293262985161E-2</v>
      </c>
    </row>
    <row r="2248" spans="1:12">
      <c r="A2248" s="80">
        <v>43124</v>
      </c>
      <c r="B2248" s="52">
        <v>196.6881060359872</v>
      </c>
      <c r="C2248" s="53">
        <v>15143.35</v>
      </c>
      <c r="D2248" s="54">
        <f t="shared" si="286"/>
        <v>43489</v>
      </c>
      <c r="E2248" s="53">
        <f t="shared" si="281"/>
        <v>211.31236068075904</v>
      </c>
      <c r="F2248" s="81">
        <f t="shared" ref="F2248:F2311" si="287">VLOOKUP(D2248,A:C,3,0)</f>
        <v>15038.07</v>
      </c>
      <c r="H2248" s="64">
        <f t="shared" si="280"/>
        <v>43489</v>
      </c>
      <c r="I2248" s="70">
        <f t="shared" si="282"/>
        <v>7.4352511392306031E-2</v>
      </c>
      <c r="J2248" s="70">
        <f t="shared" si="283"/>
        <v>-6.9522265548904727E-3</v>
      </c>
      <c r="K2248" s="115">
        <f t="shared" si="284"/>
        <v>1</v>
      </c>
      <c r="L2248" s="129">
        <f t="shared" si="285"/>
        <v>8.1304737947196504E-2</v>
      </c>
    </row>
    <row r="2249" spans="1:12">
      <c r="A2249" s="80">
        <v>43125</v>
      </c>
      <c r="B2249" s="52">
        <v>196.72331320696762</v>
      </c>
      <c r="C2249" s="53">
        <v>15121</v>
      </c>
      <c r="D2249" s="54">
        <f t="shared" si="286"/>
        <v>43490</v>
      </c>
      <c r="E2249" s="53">
        <f t="shared" si="281"/>
        <v>211.35187609220634</v>
      </c>
      <c r="F2249" s="81">
        <f t="shared" si="287"/>
        <v>14942.09</v>
      </c>
      <c r="H2249" s="64">
        <f t="shared" si="280"/>
        <v>43490</v>
      </c>
      <c r="I2249" s="70">
        <f t="shared" si="282"/>
        <v>7.4361104674199874E-2</v>
      </c>
      <c r="J2249" s="70">
        <f t="shared" si="283"/>
        <v>-1.1831889425302555E-2</v>
      </c>
      <c r="K2249" s="115">
        <f t="shared" si="284"/>
        <v>1</v>
      </c>
      <c r="L2249" s="129">
        <f t="shared" si="285"/>
        <v>8.6192994099502429E-2</v>
      </c>
    </row>
    <row r="2250" spans="1:12">
      <c r="A2250" s="80">
        <v>43129</v>
      </c>
      <c r="B2250" s="52">
        <v>196.86888845874077</v>
      </c>
      <c r="C2250" s="53">
        <v>15204.42</v>
      </c>
      <c r="D2250" s="54">
        <f t="shared" si="286"/>
        <v>43494</v>
      </c>
      <c r="E2250" s="53">
        <f t="shared" si="281"/>
        <v>211.51422015496058</v>
      </c>
      <c r="F2250" s="81">
        <f t="shared" si="287"/>
        <v>14764.59</v>
      </c>
      <c r="H2250" s="64">
        <f t="shared" si="280"/>
        <v>43494</v>
      </c>
      <c r="I2250" s="70">
        <f t="shared" si="282"/>
        <v>7.4391295703836624E-2</v>
      </c>
      <c r="J2250" s="70">
        <f t="shared" si="283"/>
        <v>-2.8927772318838807E-2</v>
      </c>
      <c r="K2250" s="115">
        <f t="shared" si="284"/>
        <v>1</v>
      </c>
      <c r="L2250" s="129">
        <f t="shared" si="285"/>
        <v>0.10331906802267543</v>
      </c>
    </row>
    <row r="2251" spans="1:12">
      <c r="A2251" s="80">
        <v>43130</v>
      </c>
      <c r="B2251" s="52">
        <v>196.90944344976324</v>
      </c>
      <c r="C2251" s="53">
        <v>15095.42</v>
      </c>
      <c r="D2251" s="54">
        <f t="shared" si="286"/>
        <v>43495</v>
      </c>
      <c r="E2251" s="53">
        <f t="shared" si="281"/>
        <v>211.55313877146909</v>
      </c>
      <c r="F2251" s="81">
        <f t="shared" si="287"/>
        <v>14764.02</v>
      </c>
      <c r="H2251" s="64">
        <f t="shared" si="280"/>
        <v>43495</v>
      </c>
      <c r="I2251" s="70">
        <f t="shared" si="282"/>
        <v>7.4367663963469832E-2</v>
      </c>
      <c r="J2251" s="70">
        <f t="shared" si="283"/>
        <v>-2.1953678665449505E-2</v>
      </c>
      <c r="K2251" s="115">
        <f t="shared" si="284"/>
        <v>1</v>
      </c>
      <c r="L2251" s="129">
        <f t="shared" si="285"/>
        <v>9.6321342628919338E-2</v>
      </c>
    </row>
    <row r="2252" spans="1:12">
      <c r="A2252" s="80">
        <v>43131</v>
      </c>
      <c r="B2252" s="52">
        <v>196.94705315346215</v>
      </c>
      <c r="C2252" s="53">
        <v>15065.817800000001</v>
      </c>
      <c r="D2252" s="54">
        <f t="shared" si="286"/>
        <v>43496</v>
      </c>
      <c r="E2252" s="53">
        <f t="shared" si="281"/>
        <v>211.59227610214182</v>
      </c>
      <c r="F2252" s="81">
        <f t="shared" si="287"/>
        <v>15012.34</v>
      </c>
      <c r="H2252" s="64">
        <f t="shared" si="280"/>
        <v>43496</v>
      </c>
      <c r="I2252" s="70">
        <f t="shared" si="282"/>
        <v>7.4361218988476363E-2</v>
      </c>
      <c r="J2252" s="70">
        <f t="shared" si="283"/>
        <v>-3.5496114920492428E-3</v>
      </c>
      <c r="K2252" s="115">
        <f t="shared" si="284"/>
        <v>1</v>
      </c>
      <c r="L2252" s="129">
        <f t="shared" si="285"/>
        <v>7.7910830480525606E-2</v>
      </c>
    </row>
    <row r="2253" spans="1:12">
      <c r="A2253" s="80">
        <v>43132</v>
      </c>
      <c r="B2253" s="52">
        <v>196.9836853053487</v>
      </c>
      <c r="C2253" s="53">
        <v>15052.722400000001</v>
      </c>
      <c r="D2253" s="54">
        <f t="shared" si="286"/>
        <v>43497</v>
      </c>
      <c r="E2253" s="53">
        <f t="shared" si="281"/>
        <v>211.63480614963834</v>
      </c>
      <c r="F2253" s="81">
        <f t="shared" si="287"/>
        <v>15099.21</v>
      </c>
      <c r="H2253" s="64">
        <f t="shared" si="280"/>
        <v>43497</v>
      </c>
      <c r="I2253" s="70">
        <f t="shared" si="282"/>
        <v>7.4377331409850589E-2</v>
      </c>
      <c r="J2253" s="70">
        <f t="shared" si="283"/>
        <v>3.0883184293626353E-3</v>
      </c>
      <c r="K2253" s="115">
        <f t="shared" si="284"/>
        <v>1</v>
      </c>
      <c r="L2253" s="129">
        <f t="shared" si="285"/>
        <v>7.1289012980487954E-2</v>
      </c>
    </row>
    <row r="2254" spans="1:12">
      <c r="A2254" s="80">
        <v>43133</v>
      </c>
      <c r="B2254" s="52">
        <v>197.02190014029793</v>
      </c>
      <c r="C2254" s="53">
        <v>14702.491599999999</v>
      </c>
      <c r="D2254" s="54">
        <f t="shared" si="286"/>
        <v>43497</v>
      </c>
      <c r="E2254" s="53">
        <f t="shared" si="281"/>
        <v>211.63480614963834</v>
      </c>
      <c r="F2254" s="81">
        <f t="shared" si="287"/>
        <v>15099.21</v>
      </c>
      <c r="H2254" s="64">
        <f t="shared" si="280"/>
        <v>43497</v>
      </c>
      <c r="I2254" s="70">
        <f t="shared" si="282"/>
        <v>7.4168942634979418E-2</v>
      </c>
      <c r="J2254" s="70">
        <f t="shared" si="283"/>
        <v>2.6983072719456658E-2</v>
      </c>
      <c r="K2254" s="115">
        <f t="shared" si="284"/>
        <v>1</v>
      </c>
      <c r="L2254" s="129">
        <f t="shared" si="285"/>
        <v>4.718586991552276E-2</v>
      </c>
    </row>
    <row r="2255" spans="1:12">
      <c r="A2255" s="80">
        <v>43136</v>
      </c>
      <c r="B2255" s="52">
        <v>197.1288830320741</v>
      </c>
      <c r="C2255" s="53">
        <v>14574</v>
      </c>
      <c r="D2255" s="54">
        <f t="shared" si="286"/>
        <v>43501</v>
      </c>
      <c r="E2255" s="53">
        <f t="shared" si="281"/>
        <v>211.74804173699752</v>
      </c>
      <c r="F2255" s="81">
        <f t="shared" si="287"/>
        <v>15155.99</v>
      </c>
      <c r="H2255" s="64">
        <f t="shared" si="280"/>
        <v>43501</v>
      </c>
      <c r="I2255" s="70">
        <f t="shared" si="282"/>
        <v>7.4160409576027542E-2</v>
      </c>
      <c r="J2255" s="70">
        <f t="shared" si="283"/>
        <v>3.9933443117881051E-2</v>
      </c>
      <c r="K2255" s="115">
        <f t="shared" si="284"/>
        <v>1</v>
      </c>
      <c r="L2255" s="129">
        <f t="shared" si="285"/>
        <v>3.4226966458146491E-2</v>
      </c>
    </row>
    <row r="2256" spans="1:12">
      <c r="A2256" s="80">
        <v>43137</v>
      </c>
      <c r="B2256" s="52">
        <v>197.16377484437081</v>
      </c>
      <c r="C2256" s="53">
        <v>14344.02</v>
      </c>
      <c r="D2256" s="54">
        <f t="shared" si="286"/>
        <v>43502</v>
      </c>
      <c r="E2256" s="53">
        <f t="shared" si="281"/>
        <v>211.77789821088243</v>
      </c>
      <c r="F2256" s="81">
        <f t="shared" si="287"/>
        <v>15337.8</v>
      </c>
      <c r="H2256" s="64">
        <f t="shared" si="280"/>
        <v>43502</v>
      </c>
      <c r="I2256" s="70">
        <f t="shared" si="282"/>
        <v>7.4121746644621345E-2</v>
      </c>
      <c r="J2256" s="70">
        <f t="shared" si="283"/>
        <v>6.9281833126278336E-2</v>
      </c>
      <c r="K2256" s="115">
        <f t="shared" si="284"/>
        <v>1</v>
      </c>
      <c r="L2256" s="129">
        <f t="shared" si="285"/>
        <v>4.8399135183430086E-3</v>
      </c>
    </row>
    <row r="2257" spans="1:12">
      <c r="A2257" s="80">
        <v>43138</v>
      </c>
      <c r="B2257" s="52">
        <v>197.19630686722013</v>
      </c>
      <c r="C2257" s="53">
        <v>14317.57</v>
      </c>
      <c r="D2257" s="54">
        <f t="shared" si="286"/>
        <v>43503</v>
      </c>
      <c r="E2257" s="53">
        <f t="shared" si="281"/>
        <v>211.86642137233457</v>
      </c>
      <c r="F2257" s="81">
        <f t="shared" si="287"/>
        <v>15347.41</v>
      </c>
      <c r="H2257" s="64">
        <f t="shared" si="280"/>
        <v>43503</v>
      </c>
      <c r="I2257" s="70">
        <f t="shared" si="282"/>
        <v>7.4393454614707366E-2</v>
      </c>
      <c r="J2257" s="70">
        <f t="shared" si="283"/>
        <v>7.1928406845574999E-2</v>
      </c>
      <c r="K2257" s="115">
        <f t="shared" si="284"/>
        <v>1</v>
      </c>
      <c r="L2257" s="129">
        <f t="shared" si="285"/>
        <v>2.4650477691323669E-3</v>
      </c>
    </row>
    <row r="2258" spans="1:12">
      <c r="A2258" s="80">
        <v>43139</v>
      </c>
      <c r="B2258" s="52">
        <v>197.23061902461501</v>
      </c>
      <c r="C2258" s="53">
        <v>14463.16</v>
      </c>
      <c r="D2258" s="54">
        <f t="shared" si="286"/>
        <v>43504</v>
      </c>
      <c r="E2258" s="53">
        <f t="shared" si="281"/>
        <v>211.91154892008689</v>
      </c>
      <c r="F2258" s="81">
        <f t="shared" si="287"/>
        <v>15173.02</v>
      </c>
      <c r="H2258" s="64">
        <f t="shared" si="280"/>
        <v>43504</v>
      </c>
      <c r="I2258" s="70">
        <f t="shared" si="282"/>
        <v>7.4435348669871892E-2</v>
      </c>
      <c r="J2258" s="70">
        <f t="shared" si="283"/>
        <v>4.9080560541403084E-2</v>
      </c>
      <c r="K2258" s="115">
        <f t="shared" si="284"/>
        <v>1</v>
      </c>
      <c r="L2258" s="129">
        <f t="shared" si="285"/>
        <v>2.5354788128468808E-2</v>
      </c>
    </row>
    <row r="2259" spans="1:12">
      <c r="A2259" s="80">
        <v>43140</v>
      </c>
      <c r="B2259" s="52">
        <v>197.26809284222966</v>
      </c>
      <c r="C2259" s="53">
        <v>14296.5</v>
      </c>
      <c r="D2259" s="54">
        <f t="shared" si="286"/>
        <v>43504</v>
      </c>
      <c r="E2259" s="53">
        <f t="shared" si="281"/>
        <v>211.91154892008689</v>
      </c>
      <c r="F2259" s="81">
        <f t="shared" si="287"/>
        <v>15173.02</v>
      </c>
      <c r="H2259" s="64">
        <f t="shared" si="280"/>
        <v>43504</v>
      </c>
      <c r="I2259" s="70">
        <f t="shared" si="282"/>
        <v>7.4231244733372614E-2</v>
      </c>
      <c r="J2259" s="70">
        <f t="shared" si="283"/>
        <v>6.1310110866295897E-2</v>
      </c>
      <c r="K2259" s="115">
        <f t="shared" si="284"/>
        <v>1</v>
      </c>
      <c r="L2259" s="129">
        <f t="shared" si="285"/>
        <v>1.2921133867076717E-2</v>
      </c>
    </row>
    <row r="2260" spans="1:12">
      <c r="A2260" s="80">
        <v>43143</v>
      </c>
      <c r="B2260" s="52">
        <v>197.386453697935</v>
      </c>
      <c r="C2260" s="53">
        <v>14412.46</v>
      </c>
      <c r="D2260" s="54">
        <f t="shared" si="286"/>
        <v>43508</v>
      </c>
      <c r="E2260" s="53">
        <f t="shared" si="281"/>
        <v>212.06435739500677</v>
      </c>
      <c r="F2260" s="81">
        <f t="shared" si="287"/>
        <v>15023.02</v>
      </c>
      <c r="H2260" s="64">
        <f t="shared" si="280"/>
        <v>43508</v>
      </c>
      <c r="I2260" s="70">
        <f t="shared" si="282"/>
        <v>7.4361251352809132E-2</v>
      </c>
      <c r="J2260" s="70">
        <f t="shared" si="283"/>
        <v>4.2363343939896492E-2</v>
      </c>
      <c r="K2260" s="115">
        <f t="shared" si="284"/>
        <v>1</v>
      </c>
      <c r="L2260" s="129">
        <f t="shared" si="285"/>
        <v>3.1997907412912641E-2</v>
      </c>
    </row>
    <row r="2261" spans="1:12">
      <c r="A2261" s="80">
        <v>43145</v>
      </c>
      <c r="B2261" s="52">
        <v>197.45474941091447</v>
      </c>
      <c r="C2261" s="53">
        <v>14359.35</v>
      </c>
      <c r="D2261" s="54">
        <f t="shared" si="286"/>
        <v>43510</v>
      </c>
      <c r="E2261" s="53">
        <f t="shared" si="281"/>
        <v>212.14198005163661</v>
      </c>
      <c r="F2261" s="81">
        <f t="shared" si="287"/>
        <v>14906.26</v>
      </c>
      <c r="H2261" s="64">
        <f t="shared" si="280"/>
        <v>43510</v>
      </c>
      <c r="I2261" s="70">
        <f t="shared" si="282"/>
        <v>7.4382767112667336E-2</v>
      </c>
      <c r="J2261" s="70">
        <f t="shared" si="283"/>
        <v>3.8087378606970423E-2</v>
      </c>
      <c r="K2261" s="115">
        <f t="shared" si="284"/>
        <v>1</v>
      </c>
      <c r="L2261" s="129">
        <f t="shared" si="285"/>
        <v>3.6295388505696913E-2</v>
      </c>
    </row>
    <row r="2262" spans="1:12">
      <c r="A2262" s="80">
        <v>43146</v>
      </c>
      <c r="B2262" s="52">
        <v>197.49345054179904</v>
      </c>
      <c r="C2262" s="53">
        <v>14422.85</v>
      </c>
      <c r="D2262" s="54">
        <f t="shared" si="286"/>
        <v>43511</v>
      </c>
      <c r="E2262" s="53">
        <f t="shared" si="281"/>
        <v>212.17719562032519</v>
      </c>
      <c r="F2262" s="81">
        <f t="shared" si="287"/>
        <v>14876.27</v>
      </c>
      <c r="H2262" s="64">
        <f t="shared" ref="H2262:H2325" si="288">D2262</f>
        <v>43511</v>
      </c>
      <c r="I2262" s="70">
        <f t="shared" si="282"/>
        <v>7.4350541945786608E-2</v>
      </c>
      <c r="J2262" s="70">
        <f t="shared" si="283"/>
        <v>3.1437614618470056E-2</v>
      </c>
      <c r="K2262" s="115">
        <f t="shared" si="284"/>
        <v>1</v>
      </c>
      <c r="L2262" s="129">
        <f t="shared" si="285"/>
        <v>4.2912927327316552E-2</v>
      </c>
    </row>
    <row r="2263" spans="1:12">
      <c r="A2263" s="80">
        <v>43147</v>
      </c>
      <c r="B2263" s="52">
        <v>197.53057931050091</v>
      </c>
      <c r="C2263" s="53">
        <v>14295.41</v>
      </c>
      <c r="D2263" s="54">
        <f t="shared" si="286"/>
        <v>43511</v>
      </c>
      <c r="E2263" s="53">
        <f t="shared" si="281"/>
        <v>212.17719562032519</v>
      </c>
      <c r="F2263" s="81">
        <f t="shared" si="287"/>
        <v>14876.27</v>
      </c>
      <c r="H2263" s="64">
        <f t="shared" si="288"/>
        <v>43511</v>
      </c>
      <c r="I2263" s="70">
        <f t="shared" si="282"/>
        <v>7.4148602008608844E-2</v>
      </c>
      <c r="J2263" s="70">
        <f t="shared" si="283"/>
        <v>4.0632622639015015E-2</v>
      </c>
      <c r="K2263" s="115">
        <f t="shared" si="284"/>
        <v>1</v>
      </c>
      <c r="L2263" s="129">
        <f t="shared" si="285"/>
        <v>3.3515979369593829E-2</v>
      </c>
    </row>
    <row r="2264" spans="1:12">
      <c r="A2264" s="80">
        <v>43150</v>
      </c>
      <c r="B2264" s="52">
        <v>197.81976407861146</v>
      </c>
      <c r="C2264" s="53">
        <v>14194.28</v>
      </c>
      <c r="D2264" s="54">
        <f t="shared" si="286"/>
        <v>43515</v>
      </c>
      <c r="E2264" s="53">
        <f t="shared" si="281"/>
        <v>212.30345737875444</v>
      </c>
      <c r="F2264" s="81">
        <f t="shared" si="287"/>
        <v>14709.75</v>
      </c>
      <c r="H2264" s="64">
        <f t="shared" si="288"/>
        <v>43515</v>
      </c>
      <c r="I2264" s="70">
        <f t="shared" si="282"/>
        <v>7.3216613959701915E-2</v>
      </c>
      <c r="J2264" s="70">
        <f t="shared" si="283"/>
        <v>3.6315332655125765E-2</v>
      </c>
      <c r="K2264" s="115">
        <f t="shared" si="284"/>
        <v>1</v>
      </c>
      <c r="L2264" s="129">
        <f t="shared" si="285"/>
        <v>3.690128130457615E-2</v>
      </c>
    </row>
    <row r="2265" spans="1:12">
      <c r="A2265" s="80">
        <v>43151</v>
      </c>
      <c r="B2265" s="52">
        <v>197.85537163614563</v>
      </c>
      <c r="C2265" s="53">
        <v>14169.77</v>
      </c>
      <c r="D2265" s="54">
        <f t="shared" si="286"/>
        <v>43516</v>
      </c>
      <c r="E2265" s="53">
        <f t="shared" si="281"/>
        <v>212.34145969762523</v>
      </c>
      <c r="F2265" s="81">
        <f t="shared" si="287"/>
        <v>14891.6</v>
      </c>
      <c r="H2265" s="64">
        <f t="shared" si="288"/>
        <v>43516</v>
      </c>
      <c r="I2265" s="70">
        <f t="shared" si="282"/>
        <v>7.3215540936231838E-2</v>
      </c>
      <c r="J2265" s="70">
        <f t="shared" si="283"/>
        <v>5.0941546687066852E-2</v>
      </c>
      <c r="K2265" s="115">
        <f t="shared" si="284"/>
        <v>1</v>
      </c>
      <c r="L2265" s="129">
        <f t="shared" si="285"/>
        <v>2.2273994249164986E-2</v>
      </c>
    </row>
    <row r="2266" spans="1:12">
      <c r="A2266" s="80">
        <v>43152</v>
      </c>
      <c r="B2266" s="52">
        <v>197.85497592540239</v>
      </c>
      <c r="C2266" s="53">
        <v>14220.48</v>
      </c>
      <c r="D2266" s="54">
        <f t="shared" si="286"/>
        <v>43517</v>
      </c>
      <c r="E2266" s="53">
        <f t="shared" si="281"/>
        <v>212.38201691642749</v>
      </c>
      <c r="F2266" s="81">
        <f t="shared" si="287"/>
        <v>14970.12</v>
      </c>
      <c r="H2266" s="64">
        <f t="shared" si="288"/>
        <v>43517</v>
      </c>
      <c r="I2266" s="70">
        <f t="shared" si="282"/>
        <v>7.3422671949894491E-2</v>
      </c>
      <c r="J2266" s="70">
        <f t="shared" si="283"/>
        <v>5.2715520151218609E-2</v>
      </c>
      <c r="K2266" s="115">
        <f t="shared" si="284"/>
        <v>1</v>
      </c>
      <c r="L2266" s="129">
        <f t="shared" si="285"/>
        <v>2.0707151798675882E-2</v>
      </c>
    </row>
    <row r="2267" spans="1:12">
      <c r="A2267" s="80">
        <v>43153</v>
      </c>
      <c r="B2267" s="52">
        <v>197.88821556135784</v>
      </c>
      <c r="C2267" s="53">
        <v>14204.17</v>
      </c>
      <c r="D2267" s="54">
        <f t="shared" si="286"/>
        <v>43518</v>
      </c>
      <c r="E2267" s="53">
        <f t="shared" si="281"/>
        <v>212.41897138737093</v>
      </c>
      <c r="F2267" s="81">
        <f t="shared" si="287"/>
        <v>14972.58</v>
      </c>
      <c r="H2267" s="64">
        <f t="shared" si="288"/>
        <v>43518</v>
      </c>
      <c r="I2267" s="70">
        <f t="shared" si="282"/>
        <v>7.3429111404097913E-2</v>
      </c>
      <c r="J2267" s="70">
        <f t="shared" si="283"/>
        <v>5.4097493904958993E-2</v>
      </c>
      <c r="K2267" s="115">
        <f t="shared" si="284"/>
        <v>1</v>
      </c>
      <c r="L2267" s="129">
        <f t="shared" si="285"/>
        <v>1.933161749913892E-2</v>
      </c>
    </row>
    <row r="2268" spans="1:12">
      <c r="A2268" s="80">
        <v>43154</v>
      </c>
      <c r="B2268" s="52">
        <v>197.92581432231447</v>
      </c>
      <c r="C2268" s="53">
        <v>14352.4</v>
      </c>
      <c r="D2268" s="54">
        <f t="shared" si="286"/>
        <v>43518</v>
      </c>
      <c r="E2268" s="53">
        <f t="shared" si="281"/>
        <v>212.41897138737093</v>
      </c>
      <c r="F2268" s="81">
        <f t="shared" si="287"/>
        <v>14972.58</v>
      </c>
      <c r="H2268" s="64">
        <f t="shared" si="288"/>
        <v>43518</v>
      </c>
      <c r="I2268" s="70">
        <f t="shared" si="282"/>
        <v>7.3225198616361009E-2</v>
      </c>
      <c r="J2268" s="70">
        <f t="shared" si="283"/>
        <v>4.3210891558206344E-2</v>
      </c>
      <c r="K2268" s="115">
        <f t="shared" si="284"/>
        <v>1</v>
      </c>
      <c r="L2268" s="129">
        <f t="shared" si="285"/>
        <v>3.0014307058154666E-2</v>
      </c>
    </row>
    <row r="2269" spans="1:12">
      <c r="A2269" s="80">
        <v>43157</v>
      </c>
      <c r="B2269" s="52">
        <v>198.03685070414929</v>
      </c>
      <c r="C2269" s="53">
        <v>14477.62</v>
      </c>
      <c r="D2269" s="54">
        <f t="shared" si="286"/>
        <v>43522</v>
      </c>
      <c r="E2269" s="53">
        <f t="shared" si="281"/>
        <v>212.58234494457889</v>
      </c>
      <c r="F2269" s="81">
        <f t="shared" si="287"/>
        <v>15033.15</v>
      </c>
      <c r="H2269" s="64">
        <f t="shared" si="288"/>
        <v>43522</v>
      </c>
      <c r="I2269" s="70">
        <f t="shared" si="282"/>
        <v>7.3448422294693838E-2</v>
      </c>
      <c r="J2269" s="70">
        <f t="shared" si="283"/>
        <v>3.8371638432283639E-2</v>
      </c>
      <c r="K2269" s="115">
        <f t="shared" si="284"/>
        <v>1</v>
      </c>
      <c r="L2269" s="129">
        <f t="shared" si="285"/>
        <v>3.5076783862410199E-2</v>
      </c>
    </row>
    <row r="2270" spans="1:12">
      <c r="A2270" s="80">
        <v>43158</v>
      </c>
      <c r="B2270" s="52">
        <v>198.07269537412674</v>
      </c>
      <c r="C2270" s="53">
        <v>14438.9</v>
      </c>
      <c r="D2270" s="54">
        <f t="shared" si="286"/>
        <v>43523</v>
      </c>
      <c r="E2270" s="53">
        <f t="shared" si="281"/>
        <v>212.62231042542848</v>
      </c>
      <c r="F2270" s="81">
        <f t="shared" si="287"/>
        <v>14993.45</v>
      </c>
      <c r="H2270" s="64">
        <f t="shared" si="288"/>
        <v>43523</v>
      </c>
      <c r="I2270" s="70">
        <f t="shared" si="282"/>
        <v>7.3455935073837075E-2</v>
      </c>
      <c r="J2270" s="70">
        <f t="shared" si="283"/>
        <v>3.8406665327691325E-2</v>
      </c>
      <c r="K2270" s="115">
        <f t="shared" si="284"/>
        <v>1</v>
      </c>
      <c r="L2270" s="129">
        <f t="shared" si="285"/>
        <v>3.504926974614575E-2</v>
      </c>
    </row>
    <row r="2271" spans="1:12">
      <c r="A2271" s="80">
        <v>43159</v>
      </c>
      <c r="B2271" s="52">
        <v>198.11013111355246</v>
      </c>
      <c r="C2271" s="53">
        <v>14358.71</v>
      </c>
      <c r="D2271" s="54">
        <f t="shared" si="286"/>
        <v>43524</v>
      </c>
      <c r="E2271" s="53">
        <f t="shared" si="281"/>
        <v>212.65696786202781</v>
      </c>
      <c r="F2271" s="81">
        <f t="shared" si="287"/>
        <v>14979.39</v>
      </c>
      <c r="H2271" s="64">
        <f t="shared" si="288"/>
        <v>43524</v>
      </c>
      <c r="I2271" s="70">
        <f t="shared" si="282"/>
        <v>7.342803049349067E-2</v>
      </c>
      <c r="J2271" s="70">
        <f t="shared" si="283"/>
        <v>4.3226724406301154E-2</v>
      </c>
      <c r="K2271" s="115">
        <f t="shared" si="284"/>
        <v>1</v>
      </c>
      <c r="L2271" s="129">
        <f t="shared" si="285"/>
        <v>3.0201306087189517E-2</v>
      </c>
    </row>
    <row r="2272" spans="1:12">
      <c r="A2272" s="80">
        <v>43160</v>
      </c>
      <c r="B2272" s="52">
        <v>198.1487625891196</v>
      </c>
      <c r="C2272" s="53">
        <v>14311.52</v>
      </c>
      <c r="D2272" s="54">
        <f t="shared" si="286"/>
        <v>43525</v>
      </c>
      <c r="E2272" s="53">
        <f t="shared" si="281"/>
        <v>212.70864350521828</v>
      </c>
      <c r="F2272" s="81">
        <f t="shared" si="287"/>
        <v>15077.91</v>
      </c>
      <c r="H2272" s="64">
        <f t="shared" si="288"/>
        <v>43525</v>
      </c>
      <c r="I2272" s="70">
        <f t="shared" si="282"/>
        <v>7.3479544993626744E-2</v>
      </c>
      <c r="J2272" s="70">
        <f t="shared" si="283"/>
        <v>5.3550566257113186E-2</v>
      </c>
      <c r="K2272" s="115">
        <f t="shared" si="284"/>
        <v>1</v>
      </c>
      <c r="L2272" s="129">
        <f t="shared" si="285"/>
        <v>1.9928978736513558E-2</v>
      </c>
    </row>
    <row r="2273" spans="1:12">
      <c r="A2273" s="80">
        <v>43164</v>
      </c>
      <c r="B2273" s="52">
        <v>198.29777045858663</v>
      </c>
      <c r="C2273" s="53">
        <v>14175.32</v>
      </c>
      <c r="D2273" s="54">
        <f t="shared" si="286"/>
        <v>43529</v>
      </c>
      <c r="E2273" s="53">
        <f t="shared" si="281"/>
        <v>212.87540708172634</v>
      </c>
      <c r="F2273" s="81">
        <f t="shared" si="287"/>
        <v>15249.97</v>
      </c>
      <c r="H2273" s="64">
        <f t="shared" si="288"/>
        <v>43529</v>
      </c>
      <c r="I2273" s="70">
        <f t="shared" si="282"/>
        <v>7.3513870526265901E-2</v>
      </c>
      <c r="J2273" s="70">
        <f t="shared" si="283"/>
        <v>7.5811339708733216E-2</v>
      </c>
      <c r="K2273" s="115">
        <f t="shared" si="284"/>
        <v>0</v>
      </c>
      <c r="L2273" s="129">
        <f t="shared" si="285"/>
        <v>-2.2974691824673155E-3</v>
      </c>
    </row>
    <row r="2274" spans="1:12">
      <c r="A2274" s="80">
        <v>43165</v>
      </c>
      <c r="B2274" s="52">
        <v>198.34833639005353</v>
      </c>
      <c r="C2274" s="53">
        <v>14025.34</v>
      </c>
      <c r="D2274" s="54">
        <f t="shared" si="286"/>
        <v>43530</v>
      </c>
      <c r="E2274" s="53">
        <f t="shared" si="281"/>
        <v>212.91776928773561</v>
      </c>
      <c r="F2274" s="81">
        <f t="shared" si="287"/>
        <v>15340.93</v>
      </c>
      <c r="H2274" s="64">
        <f t="shared" si="288"/>
        <v>43530</v>
      </c>
      <c r="I2274" s="70">
        <f t="shared" si="282"/>
        <v>7.3453769075386477E-2</v>
      </c>
      <c r="J2274" s="70">
        <f t="shared" si="283"/>
        <v>9.3800934594098884E-2</v>
      </c>
      <c r="K2274" s="115">
        <f t="shared" si="284"/>
        <v>0</v>
      </c>
      <c r="L2274" s="129">
        <f t="shared" si="285"/>
        <v>-2.0347165518712407E-2</v>
      </c>
    </row>
    <row r="2275" spans="1:12">
      <c r="A2275" s="80">
        <v>43166</v>
      </c>
      <c r="B2275" s="52">
        <v>198.40109704753331</v>
      </c>
      <c r="C2275" s="53">
        <v>13895.27</v>
      </c>
      <c r="D2275" s="54">
        <f t="shared" si="286"/>
        <v>43531</v>
      </c>
      <c r="E2275" s="53">
        <f t="shared" si="281"/>
        <v>212.95992700605456</v>
      </c>
      <c r="F2275" s="81">
        <f t="shared" si="287"/>
        <v>15348.14</v>
      </c>
      <c r="H2275" s="64">
        <f t="shared" si="288"/>
        <v>43531</v>
      </c>
      <c r="I2275" s="70">
        <f t="shared" si="282"/>
        <v>7.3380793630557495E-2</v>
      </c>
      <c r="J2275" s="70">
        <f t="shared" si="283"/>
        <v>0.10455860159608266</v>
      </c>
      <c r="K2275" s="115">
        <f t="shared" si="284"/>
        <v>0</v>
      </c>
      <c r="L2275" s="129">
        <f t="shared" si="285"/>
        <v>-3.1177807965525162E-2</v>
      </c>
    </row>
    <row r="2276" spans="1:12">
      <c r="A2276" s="80">
        <v>43167</v>
      </c>
      <c r="B2276" s="52">
        <v>198.43542043732253</v>
      </c>
      <c r="C2276" s="53">
        <v>14016.3</v>
      </c>
      <c r="D2276" s="54">
        <f t="shared" si="286"/>
        <v>43532</v>
      </c>
      <c r="E2276" s="53">
        <f t="shared" si="281"/>
        <v>212.99400059437551</v>
      </c>
      <c r="F2276" s="81">
        <f t="shared" si="287"/>
        <v>15316.51</v>
      </c>
      <c r="H2276" s="64">
        <f t="shared" si="288"/>
        <v>43532</v>
      </c>
      <c r="I2276" s="70">
        <f t="shared" si="282"/>
        <v>7.3366842093856022E-2</v>
      </c>
      <c r="J2276" s="70">
        <f t="shared" si="283"/>
        <v>9.2764138895429005E-2</v>
      </c>
      <c r="K2276" s="115">
        <f t="shared" si="284"/>
        <v>0</v>
      </c>
      <c r="L2276" s="129">
        <f t="shared" si="285"/>
        <v>-1.9397296801572983E-2</v>
      </c>
    </row>
    <row r="2277" spans="1:12">
      <c r="A2277" s="80">
        <v>43168</v>
      </c>
      <c r="B2277" s="52">
        <v>198.47431377972828</v>
      </c>
      <c r="C2277" s="53">
        <v>13994.68</v>
      </c>
      <c r="D2277" s="54">
        <f t="shared" si="286"/>
        <v>43532</v>
      </c>
      <c r="E2277" s="53">
        <f t="shared" si="281"/>
        <v>212.99400059437551</v>
      </c>
      <c r="F2277" s="81">
        <f t="shared" si="287"/>
        <v>15316.51</v>
      </c>
      <c r="H2277" s="64">
        <f t="shared" si="288"/>
        <v>43532</v>
      </c>
      <c r="I2277" s="70">
        <f t="shared" si="282"/>
        <v>7.315650341918567E-2</v>
      </c>
      <c r="J2277" s="70">
        <f t="shared" si="283"/>
        <v>9.4452320453200844E-2</v>
      </c>
      <c r="K2277" s="115">
        <f t="shared" si="284"/>
        <v>0</v>
      </c>
      <c r="L2277" s="129">
        <f t="shared" si="285"/>
        <v>-2.1295817034015174E-2</v>
      </c>
    </row>
    <row r="2278" spans="1:12">
      <c r="A2278" s="80">
        <v>43171</v>
      </c>
      <c r="B2278" s="52">
        <v>198.60113886623353</v>
      </c>
      <c r="C2278" s="53">
        <v>14260.92</v>
      </c>
      <c r="D2278" s="54">
        <f t="shared" si="286"/>
        <v>43536</v>
      </c>
      <c r="E2278" s="53">
        <f t="shared" si="281"/>
        <v>213.1680453729293</v>
      </c>
      <c r="F2278" s="81">
        <f t="shared" si="287"/>
        <v>15685.41</v>
      </c>
      <c r="H2278" s="64">
        <f t="shared" si="288"/>
        <v>43536</v>
      </c>
      <c r="I2278" s="70">
        <f t="shared" si="282"/>
        <v>7.3347547702167004E-2</v>
      </c>
      <c r="J2278" s="70">
        <f t="shared" si="283"/>
        <v>9.988766503142843E-2</v>
      </c>
      <c r="K2278" s="115">
        <f t="shared" si="284"/>
        <v>0</v>
      </c>
      <c r="L2278" s="129">
        <f t="shared" si="285"/>
        <v>-2.6540117329261426E-2</v>
      </c>
    </row>
    <row r="2279" spans="1:12">
      <c r="A2279" s="80">
        <v>43172</v>
      </c>
      <c r="B2279" s="52">
        <v>198.63966748717357</v>
      </c>
      <c r="C2279" s="53">
        <v>14270.64</v>
      </c>
      <c r="D2279" s="54">
        <f t="shared" si="286"/>
        <v>43537</v>
      </c>
      <c r="E2279" s="53">
        <f t="shared" si="281"/>
        <v>213.22133738427254</v>
      </c>
      <c r="F2279" s="81">
        <f t="shared" si="287"/>
        <v>15742.86</v>
      </c>
      <c r="H2279" s="64">
        <f t="shared" si="288"/>
        <v>43537</v>
      </c>
      <c r="I2279" s="70">
        <f t="shared" si="282"/>
        <v>7.3407643506252507E-2</v>
      </c>
      <c r="J2279" s="70">
        <f t="shared" si="283"/>
        <v>0.10316425892601888</v>
      </c>
      <c r="K2279" s="115">
        <f t="shared" si="284"/>
        <v>0</v>
      </c>
      <c r="L2279" s="129">
        <f t="shared" si="285"/>
        <v>-2.9756615419766375E-2</v>
      </c>
    </row>
    <row r="2280" spans="1:12">
      <c r="A2280" s="80">
        <v>43173</v>
      </c>
      <c r="B2280" s="52">
        <v>198.68078589834343</v>
      </c>
      <c r="C2280" s="53">
        <v>14248.81</v>
      </c>
      <c r="D2280" s="54">
        <f t="shared" si="286"/>
        <v>43538</v>
      </c>
      <c r="E2280" s="53">
        <f t="shared" si="281"/>
        <v>213.27741459600458</v>
      </c>
      <c r="F2280" s="81">
        <f t="shared" si="287"/>
        <v>15749.67</v>
      </c>
      <c r="H2280" s="64">
        <f t="shared" si="288"/>
        <v>43538</v>
      </c>
      <c r="I2280" s="70">
        <f t="shared" si="282"/>
        <v>7.3467741893922467E-2</v>
      </c>
      <c r="J2280" s="70">
        <f t="shared" si="283"/>
        <v>0.10533230494336032</v>
      </c>
      <c r="K2280" s="115">
        <f t="shared" si="284"/>
        <v>0</v>
      </c>
      <c r="L2280" s="129">
        <f t="shared" si="285"/>
        <v>-3.1864563049437855E-2</v>
      </c>
    </row>
    <row r="2281" spans="1:12">
      <c r="A2281" s="80">
        <v>43174</v>
      </c>
      <c r="B2281" s="52">
        <v>198.72588643674234</v>
      </c>
      <c r="C2281" s="53">
        <v>14179.36</v>
      </c>
      <c r="D2281" s="54">
        <f t="shared" si="286"/>
        <v>43539</v>
      </c>
      <c r="E2281" s="53">
        <f t="shared" si="281"/>
        <v>213.31196553716913</v>
      </c>
      <c r="F2281" s="81">
        <f t="shared" si="287"/>
        <v>15867.74</v>
      </c>
      <c r="H2281" s="64">
        <f t="shared" si="288"/>
        <v>43539</v>
      </c>
      <c r="I2281" s="70">
        <f t="shared" si="282"/>
        <v>7.3397982326121269E-2</v>
      </c>
      <c r="J2281" s="70">
        <f t="shared" si="283"/>
        <v>0.11907307523047583</v>
      </c>
      <c r="K2281" s="115">
        <f t="shared" si="284"/>
        <v>0</v>
      </c>
      <c r="L2281" s="129">
        <f t="shared" si="285"/>
        <v>-4.5675092904354564E-2</v>
      </c>
    </row>
    <row r="2282" spans="1:12">
      <c r="A2282" s="80">
        <v>43175</v>
      </c>
      <c r="B2282" s="52">
        <v>198.7986201111782</v>
      </c>
      <c r="C2282" s="53">
        <v>13961.14</v>
      </c>
      <c r="D2282" s="54">
        <f t="shared" si="286"/>
        <v>43539</v>
      </c>
      <c r="E2282" s="53">
        <f t="shared" si="281"/>
        <v>213.31196553716913</v>
      </c>
      <c r="F2282" s="81">
        <f t="shared" si="287"/>
        <v>15867.74</v>
      </c>
      <c r="H2282" s="64">
        <f t="shared" si="288"/>
        <v>43539</v>
      </c>
      <c r="I2282" s="70">
        <f t="shared" si="282"/>
        <v>7.300526240008276E-2</v>
      </c>
      <c r="J2282" s="70">
        <f t="shared" si="283"/>
        <v>0.1365647790939708</v>
      </c>
      <c r="K2282" s="115">
        <f t="shared" si="284"/>
        <v>0</v>
      </c>
      <c r="L2282" s="129">
        <f t="shared" si="285"/>
        <v>-6.3559516693888041E-2</v>
      </c>
    </row>
    <row r="2283" spans="1:12">
      <c r="A2283" s="80">
        <v>43178</v>
      </c>
      <c r="B2283" s="52">
        <v>199.07176941521095</v>
      </c>
      <c r="C2283" s="53">
        <v>13822.99</v>
      </c>
      <c r="D2283" s="54">
        <f t="shared" si="286"/>
        <v>43543</v>
      </c>
      <c r="E2283" s="53">
        <f t="shared" si="281"/>
        <v>213.45959634662464</v>
      </c>
      <c r="F2283" s="81">
        <f t="shared" si="287"/>
        <v>16014.33</v>
      </c>
      <c r="H2283" s="64">
        <f t="shared" si="288"/>
        <v>43543</v>
      </c>
      <c r="I2283" s="70">
        <f t="shared" si="282"/>
        <v>7.2274571998224957E-2</v>
      </c>
      <c r="J2283" s="70">
        <f t="shared" si="283"/>
        <v>0.15852865407556549</v>
      </c>
      <c r="K2283" s="115">
        <f t="shared" si="284"/>
        <v>0</v>
      </c>
      <c r="L2283" s="129">
        <f t="shared" si="285"/>
        <v>-8.6254082077340533E-2</v>
      </c>
    </row>
    <row r="2284" spans="1:12">
      <c r="A2284" s="80">
        <v>43179</v>
      </c>
      <c r="B2284" s="52">
        <v>199.10561161601154</v>
      </c>
      <c r="C2284" s="53">
        <v>13878.17</v>
      </c>
      <c r="D2284" s="54">
        <f t="shared" si="286"/>
        <v>43544</v>
      </c>
      <c r="E2284" s="53">
        <f t="shared" si="281"/>
        <v>213.50058058912319</v>
      </c>
      <c r="F2284" s="81">
        <f t="shared" si="287"/>
        <v>15998.51</v>
      </c>
      <c r="H2284" s="64">
        <f t="shared" si="288"/>
        <v>43544</v>
      </c>
      <c r="I2284" s="70">
        <f t="shared" si="282"/>
        <v>7.229815802918349E-2</v>
      </c>
      <c r="J2284" s="70">
        <f t="shared" si="283"/>
        <v>0.15278239133833926</v>
      </c>
      <c r="K2284" s="115">
        <f t="shared" si="284"/>
        <v>0</v>
      </c>
      <c r="L2284" s="129">
        <f t="shared" si="285"/>
        <v>-8.0484233309155773E-2</v>
      </c>
    </row>
    <row r="2285" spans="1:12">
      <c r="A2285" s="80">
        <v>43180</v>
      </c>
      <c r="B2285" s="52">
        <v>199.12532307156155</v>
      </c>
      <c r="C2285" s="53">
        <v>13920.51</v>
      </c>
      <c r="D2285" s="54">
        <f t="shared" si="286"/>
        <v>43544</v>
      </c>
      <c r="E2285" s="53">
        <f t="shared" si="281"/>
        <v>213.50058058912319</v>
      </c>
      <c r="F2285" s="81">
        <f t="shared" si="287"/>
        <v>15998.51</v>
      </c>
      <c r="H2285" s="64">
        <f t="shared" si="288"/>
        <v>43544</v>
      </c>
      <c r="I2285" s="70">
        <f t="shared" si="282"/>
        <v>7.2192011020092428E-2</v>
      </c>
      <c r="J2285" s="70">
        <f t="shared" si="283"/>
        <v>0.14927614002647882</v>
      </c>
      <c r="K2285" s="115">
        <f t="shared" si="284"/>
        <v>0</v>
      </c>
      <c r="L2285" s="129">
        <f t="shared" si="285"/>
        <v>-7.7084129006386393E-2</v>
      </c>
    </row>
    <row r="2286" spans="1:12">
      <c r="A2286" s="80">
        <v>43181</v>
      </c>
      <c r="B2286" s="52">
        <v>199.16056825374523</v>
      </c>
      <c r="C2286" s="53">
        <v>13867.01</v>
      </c>
      <c r="D2286" s="54">
        <f t="shared" si="286"/>
        <v>43546</v>
      </c>
      <c r="E2286" s="53">
        <f t="shared" si="281"/>
        <v>213.5748787911682</v>
      </c>
      <c r="F2286" s="81">
        <f t="shared" si="287"/>
        <v>15912.88</v>
      </c>
      <c r="H2286" s="64">
        <f t="shared" si="288"/>
        <v>43546</v>
      </c>
      <c r="I2286" s="70">
        <f t="shared" si="282"/>
        <v>7.2375323407684267E-2</v>
      </c>
      <c r="J2286" s="70">
        <f t="shared" si="283"/>
        <v>0.14753504901200754</v>
      </c>
      <c r="K2286" s="115">
        <f t="shared" si="284"/>
        <v>0</v>
      </c>
      <c r="L2286" s="129">
        <f t="shared" si="285"/>
        <v>-7.5159725604323269E-2</v>
      </c>
    </row>
    <row r="2287" spans="1:12">
      <c r="A2287" s="80">
        <v>43182</v>
      </c>
      <c r="B2287" s="52">
        <v>199.18347171909443</v>
      </c>
      <c r="C2287" s="53">
        <v>13706.99</v>
      </c>
      <c r="D2287" s="54">
        <f t="shared" si="286"/>
        <v>43546</v>
      </c>
      <c r="E2287" s="53">
        <f t="shared" si="281"/>
        <v>213.5748787911682</v>
      </c>
      <c r="F2287" s="81">
        <f t="shared" si="287"/>
        <v>15912.88</v>
      </c>
      <c r="H2287" s="64">
        <f t="shared" si="288"/>
        <v>43546</v>
      </c>
      <c r="I2287" s="70">
        <f t="shared" si="282"/>
        <v>7.2252014426025024E-2</v>
      </c>
      <c r="J2287" s="70">
        <f t="shared" si="283"/>
        <v>0.16093175817593797</v>
      </c>
      <c r="K2287" s="115">
        <f t="shared" si="284"/>
        <v>0</v>
      </c>
      <c r="L2287" s="129">
        <f t="shared" si="285"/>
        <v>-8.8679743749912943E-2</v>
      </c>
    </row>
    <row r="2288" spans="1:12">
      <c r="A2288" s="80">
        <v>43185</v>
      </c>
      <c r="B2288" s="52">
        <v>199.27310428136803</v>
      </c>
      <c r="C2288" s="53">
        <v>13888.82</v>
      </c>
      <c r="D2288" s="54">
        <f t="shared" si="286"/>
        <v>43550</v>
      </c>
      <c r="E2288" s="53">
        <f t="shared" si="281"/>
        <v>213.74084942274541</v>
      </c>
      <c r="F2288" s="81">
        <f t="shared" si="287"/>
        <v>15949.46</v>
      </c>
      <c r="H2288" s="64">
        <f t="shared" si="288"/>
        <v>43550</v>
      </c>
      <c r="I2288" s="70">
        <f t="shared" si="282"/>
        <v>7.2602598296202192E-2</v>
      </c>
      <c r="J2288" s="70">
        <f t="shared" si="283"/>
        <v>0.14836681589940692</v>
      </c>
      <c r="K2288" s="115">
        <f t="shared" si="284"/>
        <v>0</v>
      </c>
      <c r="L2288" s="129">
        <f t="shared" si="285"/>
        <v>-7.5764217603204731E-2</v>
      </c>
    </row>
    <row r="2289" spans="1:12">
      <c r="A2289" s="80">
        <v>43186</v>
      </c>
      <c r="B2289" s="52">
        <v>199.30518725115735</v>
      </c>
      <c r="C2289" s="53">
        <v>13962.15</v>
      </c>
      <c r="D2289" s="54">
        <f t="shared" si="286"/>
        <v>43551</v>
      </c>
      <c r="E2289" s="53">
        <f t="shared" si="281"/>
        <v>213.78295637008171</v>
      </c>
      <c r="F2289" s="81">
        <f t="shared" si="287"/>
        <v>15897.65</v>
      </c>
      <c r="H2289" s="64">
        <f t="shared" si="288"/>
        <v>43551</v>
      </c>
      <c r="I2289" s="70">
        <f t="shared" si="282"/>
        <v>7.2641205773936957E-2</v>
      </c>
      <c r="J2289" s="70">
        <f t="shared" si="283"/>
        <v>0.13862478199990691</v>
      </c>
      <c r="K2289" s="115">
        <f t="shared" si="284"/>
        <v>0</v>
      </c>
      <c r="L2289" s="129">
        <f t="shared" si="285"/>
        <v>-6.5983576225969953E-2</v>
      </c>
    </row>
    <row r="2290" spans="1:12">
      <c r="A2290" s="80">
        <v>43187</v>
      </c>
      <c r="B2290" s="52">
        <v>199.43174604506183</v>
      </c>
      <c r="C2290" s="53">
        <v>13865.57</v>
      </c>
      <c r="D2290" s="54">
        <f t="shared" si="286"/>
        <v>43552</v>
      </c>
      <c r="E2290" s="53">
        <f t="shared" si="281"/>
        <v>213.82571296135572</v>
      </c>
      <c r="F2290" s="81">
        <f t="shared" si="287"/>
        <v>16071.26</v>
      </c>
      <c r="H2290" s="64">
        <f t="shared" si="288"/>
        <v>43552</v>
      </c>
      <c r="I2290" s="70">
        <f t="shared" si="282"/>
        <v>7.2174902951717357E-2</v>
      </c>
      <c r="J2290" s="70">
        <f t="shared" si="283"/>
        <v>0.15907676352288447</v>
      </c>
      <c r="K2290" s="115">
        <f t="shared" si="284"/>
        <v>0</v>
      </c>
      <c r="L2290" s="129">
        <f t="shared" si="285"/>
        <v>-8.6901860571167111E-2</v>
      </c>
    </row>
    <row r="2291" spans="1:12">
      <c r="A2291" s="80">
        <v>43192</v>
      </c>
      <c r="B2291" s="52">
        <v>199.43174604506183</v>
      </c>
      <c r="C2291" s="53">
        <v>14000.07</v>
      </c>
      <c r="D2291" s="54">
        <f t="shared" si="286"/>
        <v>43557</v>
      </c>
      <c r="E2291" s="53">
        <f t="shared" si="281"/>
        <v>214.28078239737221</v>
      </c>
      <c r="F2291" s="81">
        <f t="shared" si="287"/>
        <v>16270.13</v>
      </c>
      <c r="H2291" s="64">
        <f t="shared" si="288"/>
        <v>43557</v>
      </c>
      <c r="I2291" s="70">
        <f t="shared" si="282"/>
        <v>7.4456733427762378E-2</v>
      </c>
      <c r="J2291" s="70">
        <f t="shared" si="283"/>
        <v>0.16214633212548213</v>
      </c>
      <c r="K2291" s="115">
        <f t="shared" si="284"/>
        <v>0</v>
      </c>
      <c r="L2291" s="129">
        <f t="shared" si="285"/>
        <v>-8.7689598697719751E-2</v>
      </c>
    </row>
    <row r="2292" spans="1:12">
      <c r="A2292" s="80">
        <v>43193</v>
      </c>
      <c r="B2292" s="52">
        <v>199.46963807681038</v>
      </c>
      <c r="C2292" s="53">
        <v>14045.55</v>
      </c>
      <c r="D2292" s="54">
        <f t="shared" si="286"/>
        <v>43558</v>
      </c>
      <c r="E2292" s="53">
        <f t="shared" si="281"/>
        <v>214.31935293820374</v>
      </c>
      <c r="F2292" s="81">
        <f t="shared" si="287"/>
        <v>16173.92</v>
      </c>
      <c r="H2292" s="64">
        <f t="shared" si="288"/>
        <v>43558</v>
      </c>
      <c r="I2292" s="70">
        <f t="shared" si="282"/>
        <v>7.4445990901508052E-2</v>
      </c>
      <c r="J2292" s="70">
        <f t="shared" si="283"/>
        <v>0.15153340381829117</v>
      </c>
      <c r="K2292" s="115">
        <f t="shared" si="284"/>
        <v>0</v>
      </c>
      <c r="L2292" s="129">
        <f t="shared" si="285"/>
        <v>-7.7087412916783116E-2</v>
      </c>
    </row>
    <row r="2293" spans="1:12">
      <c r="A2293" s="80">
        <v>43194</v>
      </c>
      <c r="B2293" s="52">
        <v>199.51312245791115</v>
      </c>
      <c r="C2293" s="53">
        <v>13885.72</v>
      </c>
      <c r="D2293" s="54">
        <f t="shared" si="286"/>
        <v>43559</v>
      </c>
      <c r="E2293" s="53">
        <f t="shared" si="281"/>
        <v>214.36607455714429</v>
      </c>
      <c r="F2293" s="81">
        <f t="shared" si="287"/>
        <v>16110.09</v>
      </c>
      <c r="H2293" s="64">
        <f t="shared" si="288"/>
        <v>43559</v>
      </c>
      <c r="I2293" s="70">
        <f t="shared" si="282"/>
        <v>7.4445990901508052E-2</v>
      </c>
      <c r="J2293" s="70">
        <f t="shared" si="283"/>
        <v>0.16019118922173292</v>
      </c>
      <c r="K2293" s="115">
        <f t="shared" si="284"/>
        <v>0</v>
      </c>
      <c r="L2293" s="129">
        <f t="shared" si="285"/>
        <v>-8.5745198320224869E-2</v>
      </c>
    </row>
    <row r="2294" spans="1:12">
      <c r="A2294" s="80">
        <v>43195</v>
      </c>
      <c r="B2294" s="52">
        <v>199.54783774121881</v>
      </c>
      <c r="C2294" s="53">
        <v>14155.47</v>
      </c>
      <c r="D2294" s="54">
        <f t="shared" si="286"/>
        <v>43560</v>
      </c>
      <c r="E2294" s="53">
        <f t="shared" si="281"/>
        <v>214.40466045056459</v>
      </c>
      <c r="F2294" s="81">
        <f t="shared" si="287"/>
        <v>16204.48</v>
      </c>
      <c r="H2294" s="64">
        <f t="shared" si="288"/>
        <v>43560</v>
      </c>
      <c r="I2294" s="70">
        <f t="shared" si="282"/>
        <v>7.4452436455927362E-2</v>
      </c>
      <c r="J2294" s="70">
        <f t="shared" si="283"/>
        <v>0.14475040390746474</v>
      </c>
      <c r="K2294" s="115">
        <f t="shared" si="284"/>
        <v>0</v>
      </c>
      <c r="L2294" s="129">
        <f t="shared" si="285"/>
        <v>-7.029796745153738E-2</v>
      </c>
    </row>
    <row r="2295" spans="1:12">
      <c r="A2295" s="80">
        <v>43196</v>
      </c>
      <c r="B2295" s="52">
        <v>199.58355680417446</v>
      </c>
      <c r="C2295" s="53">
        <v>14164.28</v>
      </c>
      <c r="D2295" s="54">
        <f t="shared" si="286"/>
        <v>43560</v>
      </c>
      <c r="E2295" s="53">
        <f t="shared" si="281"/>
        <v>214.40466045056459</v>
      </c>
      <c r="F2295" s="81">
        <f t="shared" si="287"/>
        <v>16204.48</v>
      </c>
      <c r="H2295" s="64">
        <f t="shared" si="288"/>
        <v>43560</v>
      </c>
      <c r="I2295" s="70">
        <f t="shared" si="282"/>
        <v>7.4260143890171104E-2</v>
      </c>
      <c r="J2295" s="70">
        <f t="shared" si="283"/>
        <v>0.14403838387831924</v>
      </c>
      <c r="K2295" s="115">
        <f t="shared" si="284"/>
        <v>0</v>
      </c>
      <c r="L2295" s="129">
        <f t="shared" si="285"/>
        <v>-6.9778239988148139E-2</v>
      </c>
    </row>
    <row r="2296" spans="1:12">
      <c r="A2296" s="80">
        <v>43199</v>
      </c>
      <c r="B2296" s="52">
        <v>199.68953567283748</v>
      </c>
      <c r="C2296" s="53">
        <v>14229.77</v>
      </c>
      <c r="D2296" s="54">
        <f t="shared" si="286"/>
        <v>43564</v>
      </c>
      <c r="E2296" s="53">
        <f t="shared" si="281"/>
        <v>214.55047398793263</v>
      </c>
      <c r="F2296" s="81">
        <f t="shared" si="287"/>
        <v>16212.81</v>
      </c>
      <c r="H2296" s="64">
        <f t="shared" si="288"/>
        <v>43564</v>
      </c>
      <c r="I2296" s="70">
        <f t="shared" si="282"/>
        <v>7.442021568642776E-2</v>
      </c>
      <c r="J2296" s="70">
        <f t="shared" si="283"/>
        <v>0.1393585419862724</v>
      </c>
      <c r="K2296" s="115">
        <f t="shared" si="284"/>
        <v>0</v>
      </c>
      <c r="L2296" s="129">
        <f t="shared" si="285"/>
        <v>-6.493832629984464E-2</v>
      </c>
    </row>
    <row r="2297" spans="1:12">
      <c r="A2297" s="80">
        <v>43200</v>
      </c>
      <c r="B2297" s="52">
        <v>199.72368258343752</v>
      </c>
      <c r="C2297" s="53">
        <v>14261.15</v>
      </c>
      <c r="D2297" s="54">
        <f t="shared" si="286"/>
        <v>43565</v>
      </c>
      <c r="E2297" s="53">
        <f t="shared" si="281"/>
        <v>214.58029650381692</v>
      </c>
      <c r="F2297" s="81">
        <f t="shared" si="287"/>
        <v>16091.08</v>
      </c>
      <c r="H2297" s="64">
        <f t="shared" si="288"/>
        <v>43565</v>
      </c>
      <c r="I2297" s="70">
        <f t="shared" si="282"/>
        <v>7.4385840117747737E-2</v>
      </c>
      <c r="J2297" s="70">
        <f t="shared" si="283"/>
        <v>0.12831573891306114</v>
      </c>
      <c r="K2297" s="115">
        <f t="shared" si="284"/>
        <v>0</v>
      </c>
      <c r="L2297" s="129">
        <f t="shared" si="285"/>
        <v>-5.3929898795313402E-2</v>
      </c>
    </row>
    <row r="2298" spans="1:12">
      <c r="A2298" s="80">
        <v>43201</v>
      </c>
      <c r="B2298" s="52">
        <v>199.75863422788964</v>
      </c>
      <c r="C2298" s="53">
        <v>14281.6</v>
      </c>
      <c r="D2298" s="54">
        <f t="shared" si="286"/>
        <v>43566</v>
      </c>
      <c r="E2298" s="53">
        <f t="shared" si="281"/>
        <v>214.61634599362955</v>
      </c>
      <c r="F2298" s="81">
        <f t="shared" si="287"/>
        <v>16108.32</v>
      </c>
      <c r="H2298" s="64">
        <f t="shared" si="288"/>
        <v>43566</v>
      </c>
      <c r="I2298" s="70">
        <f t="shared" si="282"/>
        <v>7.4378320732759295E-2</v>
      </c>
      <c r="J2298" s="70">
        <f t="shared" si="283"/>
        <v>0.12790723728433795</v>
      </c>
      <c r="K2298" s="115">
        <f t="shared" si="284"/>
        <v>0</v>
      </c>
      <c r="L2298" s="129">
        <f t="shared" si="285"/>
        <v>-5.3528916551578654E-2</v>
      </c>
    </row>
    <row r="2299" spans="1:12">
      <c r="A2299" s="80">
        <v>43202</v>
      </c>
      <c r="B2299" s="52">
        <v>199.79139464390303</v>
      </c>
      <c r="C2299" s="53">
        <v>14338.46</v>
      </c>
      <c r="D2299" s="54">
        <f t="shared" si="286"/>
        <v>43567</v>
      </c>
      <c r="E2299" s="53">
        <f t="shared" si="281"/>
        <v>214.68094551377365</v>
      </c>
      <c r="F2299" s="81">
        <f t="shared" si="287"/>
        <v>16173.27</v>
      </c>
      <c r="H2299" s="64">
        <f t="shared" si="288"/>
        <v>43567</v>
      </c>
      <c r="I2299" s="70">
        <f t="shared" si="282"/>
        <v>7.4525486427525767E-2</v>
      </c>
      <c r="J2299" s="70">
        <f t="shared" si="283"/>
        <v>0.12796423046826511</v>
      </c>
      <c r="K2299" s="115">
        <f t="shared" si="284"/>
        <v>0</v>
      </c>
      <c r="L2299" s="129">
        <f t="shared" si="285"/>
        <v>-5.3438744040739339E-2</v>
      </c>
    </row>
    <row r="2300" spans="1:12">
      <c r="A2300" s="80">
        <v>43203</v>
      </c>
      <c r="B2300" s="52">
        <v>199.82535918099251</v>
      </c>
      <c r="C2300" s="53">
        <v>14368.56</v>
      </c>
      <c r="D2300" s="54">
        <f t="shared" si="286"/>
        <v>43567</v>
      </c>
      <c r="E2300" s="53">
        <f t="shared" si="281"/>
        <v>214.68094551377365</v>
      </c>
      <c r="F2300" s="81">
        <f t="shared" si="287"/>
        <v>16173.27</v>
      </c>
      <c r="H2300" s="64">
        <f t="shared" si="288"/>
        <v>43567</v>
      </c>
      <c r="I2300" s="70">
        <f t="shared" si="282"/>
        <v>7.4342848143341245E-2</v>
      </c>
      <c r="J2300" s="70">
        <f t="shared" si="283"/>
        <v>0.12560131286642506</v>
      </c>
      <c r="K2300" s="115">
        <f t="shared" si="284"/>
        <v>0</v>
      </c>
      <c r="L2300" s="129">
        <f t="shared" si="285"/>
        <v>-5.1258464723083819E-2</v>
      </c>
    </row>
    <row r="2301" spans="1:12">
      <c r="A2301" s="80">
        <v>43206</v>
      </c>
      <c r="B2301" s="52">
        <v>199.92487220986467</v>
      </c>
      <c r="C2301" s="53">
        <v>14434.05</v>
      </c>
      <c r="D2301" s="54">
        <f t="shared" si="286"/>
        <v>43571</v>
      </c>
      <c r="E2301" s="53">
        <f t="shared" si="281"/>
        <v>214.68609524229612</v>
      </c>
      <c r="F2301" s="81">
        <f t="shared" si="287"/>
        <v>16372.86</v>
      </c>
      <c r="H2301" s="64">
        <f t="shared" si="288"/>
        <v>43571</v>
      </c>
      <c r="I2301" s="70">
        <f t="shared" si="282"/>
        <v>7.3833850032107629E-2</v>
      </c>
      <c r="J2301" s="70">
        <f t="shared" si="283"/>
        <v>0.13432196784686212</v>
      </c>
      <c r="K2301" s="115">
        <f t="shared" si="284"/>
        <v>0</v>
      </c>
      <c r="L2301" s="129">
        <f t="shared" si="285"/>
        <v>-6.0488117814754494E-2</v>
      </c>
    </row>
    <row r="2302" spans="1:12">
      <c r="A2302" s="80">
        <v>43207</v>
      </c>
      <c r="B2302" s="52">
        <v>199.95985906250141</v>
      </c>
      <c r="C2302" s="53">
        <v>14461.97</v>
      </c>
      <c r="D2302" s="54">
        <f t="shared" si="286"/>
        <v>43571</v>
      </c>
      <c r="E2302" s="53">
        <f t="shared" si="281"/>
        <v>214.68609524229612</v>
      </c>
      <c r="F2302" s="81">
        <f t="shared" si="287"/>
        <v>16372.86</v>
      </c>
      <c r="H2302" s="64">
        <f t="shared" si="288"/>
        <v>43571</v>
      </c>
      <c r="I2302" s="70">
        <f t="shared" si="282"/>
        <v>7.3645961988759723E-2</v>
      </c>
      <c r="J2302" s="70">
        <f t="shared" si="283"/>
        <v>0.13213206776116948</v>
      </c>
      <c r="K2302" s="115">
        <f t="shared" si="284"/>
        <v>0</v>
      </c>
      <c r="L2302" s="129">
        <f t="shared" si="285"/>
        <v>-5.8486105772409758E-2</v>
      </c>
    </row>
    <row r="2303" spans="1:12">
      <c r="A2303" s="80">
        <v>43208</v>
      </c>
      <c r="B2303" s="52">
        <v>199.98985304136079</v>
      </c>
      <c r="C2303" s="53">
        <v>14431.07</v>
      </c>
      <c r="D2303" s="54">
        <f t="shared" si="286"/>
        <v>43573</v>
      </c>
      <c r="E2303" s="53">
        <f t="shared" si="281"/>
        <v>215.03388671658863</v>
      </c>
      <c r="F2303" s="81">
        <f t="shared" si="287"/>
        <v>16325.13</v>
      </c>
      <c r="H2303" s="64">
        <f t="shared" si="288"/>
        <v>43573</v>
      </c>
      <c r="I2303" s="70">
        <f t="shared" si="282"/>
        <v>7.5223984849453807E-2</v>
      </c>
      <c r="J2303" s="70">
        <f t="shared" si="283"/>
        <v>0.13124875702217498</v>
      </c>
      <c r="K2303" s="115">
        <f t="shared" si="284"/>
        <v>0</v>
      </c>
      <c r="L2303" s="129">
        <f t="shared" si="285"/>
        <v>-5.6024772172721171E-2</v>
      </c>
    </row>
    <row r="2304" spans="1:12">
      <c r="A2304" s="80">
        <v>43209</v>
      </c>
      <c r="B2304" s="52">
        <v>200.02485126564304</v>
      </c>
      <c r="C2304" s="53">
        <v>14484.7</v>
      </c>
      <c r="D2304" s="54">
        <f t="shared" si="286"/>
        <v>43573</v>
      </c>
      <c r="E2304" s="53">
        <f t="shared" si="281"/>
        <v>215.03388671658863</v>
      </c>
      <c r="F2304" s="81">
        <f t="shared" si="287"/>
        <v>16325.13</v>
      </c>
      <c r="H2304" s="64">
        <f t="shared" si="288"/>
        <v>43573</v>
      </c>
      <c r="I2304" s="70">
        <f t="shared" si="282"/>
        <v>7.5035853575078137E-2</v>
      </c>
      <c r="J2304" s="70">
        <f t="shared" si="283"/>
        <v>0.12706027739614889</v>
      </c>
      <c r="K2304" s="115">
        <f t="shared" si="284"/>
        <v>0</v>
      </c>
      <c r="L2304" s="129">
        <f t="shared" si="285"/>
        <v>-5.2024423821070753E-2</v>
      </c>
    </row>
    <row r="2305" spans="1:12">
      <c r="A2305" s="80">
        <v>43210</v>
      </c>
      <c r="B2305" s="52">
        <v>200.04925429749744</v>
      </c>
      <c r="C2305" s="53">
        <v>14482.97</v>
      </c>
      <c r="D2305" s="54">
        <f t="shared" si="286"/>
        <v>43573</v>
      </c>
      <c r="E2305" s="53">
        <f t="shared" si="281"/>
        <v>215.03388671658863</v>
      </c>
      <c r="F2305" s="81">
        <f t="shared" si="287"/>
        <v>16325.13</v>
      </c>
      <c r="H2305" s="64">
        <f t="shared" si="288"/>
        <v>43573</v>
      </c>
      <c r="I2305" s="70">
        <f t="shared" si="282"/>
        <v>7.490471519982389E-2</v>
      </c>
      <c r="J2305" s="70">
        <f t="shared" si="283"/>
        <v>0.12719490546483203</v>
      </c>
      <c r="K2305" s="115">
        <f t="shared" si="284"/>
        <v>0</v>
      </c>
      <c r="L2305" s="129">
        <f t="shared" si="285"/>
        <v>-5.2290190265008141E-2</v>
      </c>
    </row>
    <row r="2306" spans="1:12">
      <c r="A2306" s="80">
        <v>43213</v>
      </c>
      <c r="B2306" s="52">
        <v>200.12787365443637</v>
      </c>
      <c r="C2306" s="53">
        <v>14511.28</v>
      </c>
      <c r="D2306" s="54">
        <f t="shared" si="286"/>
        <v>43578</v>
      </c>
      <c r="E2306" s="53">
        <f t="shared" ref="E2306:E2369" si="289">VLOOKUP(D2306,A:B,2,0)</f>
        <v>214.94528121568291</v>
      </c>
      <c r="F2306" s="81">
        <f t="shared" si="287"/>
        <v>16079.51</v>
      </c>
      <c r="H2306" s="64">
        <f t="shared" si="288"/>
        <v>43578</v>
      </c>
      <c r="I2306" s="70">
        <f t="shared" ref="I2306:I2369" si="290">(E2306/B2306)^(1/1)-1</f>
        <v>7.4039699171700502E-2</v>
      </c>
      <c r="J2306" s="70">
        <f t="shared" ref="J2306:J2369" si="291">(F2306/C2306)^(1/1)-1</f>
        <v>0.10806972231257328</v>
      </c>
      <c r="K2306" s="115">
        <f t="shared" ref="K2306:K2369" si="292">IF(I2306&gt;J2306,1,0)</f>
        <v>0</v>
      </c>
      <c r="L2306" s="129">
        <f t="shared" ref="L2306:L2369" si="293">I2306-J2306</f>
        <v>-3.4030023140872778E-2</v>
      </c>
    </row>
    <row r="2307" spans="1:12">
      <c r="A2307" s="80">
        <v>43214</v>
      </c>
      <c r="B2307" s="52">
        <v>200.16269590445222</v>
      </c>
      <c r="C2307" s="53">
        <v>14551.96</v>
      </c>
      <c r="D2307" s="54">
        <f t="shared" ref="D2307:D2370" si="294">VLOOKUP(EDATE(A2307,12),A:A,1,1)</f>
        <v>43579</v>
      </c>
      <c r="E2307" s="53">
        <f t="shared" si="289"/>
        <v>214.98397136630174</v>
      </c>
      <c r="F2307" s="81">
        <f t="shared" si="287"/>
        <v>16288.16</v>
      </c>
      <c r="H2307" s="64">
        <f t="shared" si="288"/>
        <v>43579</v>
      </c>
      <c r="I2307" s="70">
        <f t="shared" si="290"/>
        <v>7.4046142288793249E-2</v>
      </c>
      <c r="J2307" s="70">
        <f t="shared" si="291"/>
        <v>0.11931038842877539</v>
      </c>
      <c r="K2307" s="115">
        <f t="shared" si="292"/>
        <v>0</v>
      </c>
      <c r="L2307" s="129">
        <f t="shared" si="293"/>
        <v>-4.5264246139982145E-2</v>
      </c>
    </row>
    <row r="2308" spans="1:12">
      <c r="A2308" s="80">
        <v>43215</v>
      </c>
      <c r="B2308" s="52">
        <v>200.1977243762355</v>
      </c>
      <c r="C2308" s="53">
        <v>14491.88</v>
      </c>
      <c r="D2308" s="54">
        <f t="shared" si="294"/>
        <v>43580</v>
      </c>
      <c r="E2308" s="53">
        <f t="shared" si="289"/>
        <v>215.00417985961019</v>
      </c>
      <c r="F2308" s="81">
        <f t="shared" si="287"/>
        <v>16170.98</v>
      </c>
      <c r="H2308" s="64">
        <f t="shared" si="288"/>
        <v>43580</v>
      </c>
      <c r="I2308" s="70">
        <f t="shared" si="290"/>
        <v>7.3959159773208105E-2</v>
      </c>
      <c r="J2308" s="70">
        <f t="shared" si="291"/>
        <v>0.11586488433522768</v>
      </c>
      <c r="K2308" s="115">
        <f t="shared" si="292"/>
        <v>0</v>
      </c>
      <c r="L2308" s="129">
        <f t="shared" si="293"/>
        <v>-4.1905724562019575E-2</v>
      </c>
    </row>
    <row r="2309" spans="1:12">
      <c r="A2309" s="80">
        <v>43216</v>
      </c>
      <c r="B2309" s="52">
        <v>200.23636253704012</v>
      </c>
      <c r="C2309" s="53">
        <v>14556.65</v>
      </c>
      <c r="D2309" s="54">
        <f t="shared" si="294"/>
        <v>43581</v>
      </c>
      <c r="E2309" s="53">
        <f t="shared" si="289"/>
        <v>215.02525026923641</v>
      </c>
      <c r="F2309" s="81">
        <f t="shared" si="287"/>
        <v>16327.7</v>
      </c>
      <c r="H2309" s="64">
        <f t="shared" si="288"/>
        <v>43581</v>
      </c>
      <c r="I2309" s="70">
        <f t="shared" si="290"/>
        <v>7.3857153340270987E-2</v>
      </c>
      <c r="J2309" s="70">
        <f t="shared" si="291"/>
        <v>0.12166604266778425</v>
      </c>
      <c r="K2309" s="115">
        <f t="shared" si="292"/>
        <v>0</v>
      </c>
      <c r="L2309" s="129">
        <f t="shared" si="293"/>
        <v>-4.780888932751326E-2</v>
      </c>
    </row>
    <row r="2310" spans="1:12">
      <c r="A2310" s="80">
        <v>43217</v>
      </c>
      <c r="B2310" s="52">
        <v>200.2714039004841</v>
      </c>
      <c r="C2310" s="53">
        <v>14658.83</v>
      </c>
      <c r="D2310" s="54">
        <f t="shared" si="294"/>
        <v>43581</v>
      </c>
      <c r="E2310" s="53">
        <f t="shared" si="289"/>
        <v>215.02525026923641</v>
      </c>
      <c r="F2310" s="81">
        <f t="shared" si="287"/>
        <v>16327.7</v>
      </c>
      <c r="H2310" s="64">
        <f t="shared" si="288"/>
        <v>43581</v>
      </c>
      <c r="I2310" s="70">
        <f t="shared" si="290"/>
        <v>7.3669261219557747E-2</v>
      </c>
      <c r="J2310" s="70">
        <f t="shared" si="291"/>
        <v>0.11384742165643513</v>
      </c>
      <c r="K2310" s="115">
        <f t="shared" si="292"/>
        <v>0</v>
      </c>
      <c r="L2310" s="129">
        <f t="shared" si="293"/>
        <v>-4.0178160436877386E-2</v>
      </c>
    </row>
    <row r="2311" spans="1:12">
      <c r="A2311" s="80">
        <v>43220</v>
      </c>
      <c r="B2311" s="52">
        <v>200.38015127280207</v>
      </c>
      <c r="C2311" s="53">
        <v>14723.32</v>
      </c>
      <c r="D2311" s="54">
        <f t="shared" si="294"/>
        <v>43585</v>
      </c>
      <c r="E2311" s="53">
        <f t="shared" si="289"/>
        <v>215.2041512774604</v>
      </c>
      <c r="F2311" s="81">
        <f t="shared" si="287"/>
        <v>16318.66</v>
      </c>
      <c r="H2311" s="64">
        <f t="shared" si="288"/>
        <v>43585</v>
      </c>
      <c r="I2311" s="70">
        <f t="shared" si="290"/>
        <v>7.3979383239793028E-2</v>
      </c>
      <c r="J2311" s="70">
        <f t="shared" si="291"/>
        <v>0.1083546374051505</v>
      </c>
      <c r="K2311" s="115">
        <f t="shared" si="292"/>
        <v>0</v>
      </c>
      <c r="L2311" s="129">
        <f t="shared" si="293"/>
        <v>-3.4375254165357472E-2</v>
      </c>
    </row>
    <row r="2312" spans="1:12">
      <c r="A2312" s="80">
        <v>43222</v>
      </c>
      <c r="B2312" s="52">
        <v>200.45308964786537</v>
      </c>
      <c r="C2312" s="53">
        <v>14695.26</v>
      </c>
      <c r="D2312" s="54">
        <f t="shared" si="294"/>
        <v>43587</v>
      </c>
      <c r="E2312" s="53">
        <f t="shared" si="289"/>
        <v>215.27904232210497</v>
      </c>
      <c r="F2312" s="81">
        <f t="shared" ref="F2312:F2375" si="295">VLOOKUP(D2312,A:C,3,0)</f>
        <v>16286.18</v>
      </c>
      <c r="H2312" s="64">
        <f t="shared" si="288"/>
        <v>43587</v>
      </c>
      <c r="I2312" s="70">
        <f t="shared" si="290"/>
        <v>7.3962205822241334E-2</v>
      </c>
      <c r="J2312" s="70">
        <f t="shared" si="291"/>
        <v>0.10826075891137688</v>
      </c>
      <c r="K2312" s="115">
        <f t="shared" si="292"/>
        <v>0</v>
      </c>
      <c r="L2312" s="129">
        <f t="shared" si="293"/>
        <v>-3.4298553089135542E-2</v>
      </c>
    </row>
    <row r="2313" spans="1:12">
      <c r="A2313" s="80">
        <v>43223</v>
      </c>
      <c r="B2313" s="52">
        <v>200.48215534586433</v>
      </c>
      <c r="C2313" s="53">
        <v>14642.62</v>
      </c>
      <c r="D2313" s="54">
        <f t="shared" si="294"/>
        <v>43588</v>
      </c>
      <c r="E2313" s="53">
        <f t="shared" si="289"/>
        <v>215.34750105756342</v>
      </c>
      <c r="F2313" s="81">
        <f t="shared" si="295"/>
        <v>16268.79</v>
      </c>
      <c r="H2313" s="64">
        <f t="shared" si="288"/>
        <v>43588</v>
      </c>
      <c r="I2313" s="70">
        <f t="shared" si="290"/>
        <v>7.4147974347412271E-2</v>
      </c>
      <c r="J2313" s="70">
        <f t="shared" si="291"/>
        <v>0.11105731078181358</v>
      </c>
      <c r="K2313" s="115">
        <f t="shared" si="292"/>
        <v>0</v>
      </c>
      <c r="L2313" s="129">
        <f t="shared" si="293"/>
        <v>-3.6909336434401308E-2</v>
      </c>
    </row>
    <row r="2314" spans="1:12">
      <c r="A2314" s="80">
        <v>43224</v>
      </c>
      <c r="B2314" s="52">
        <v>200.52565997357436</v>
      </c>
      <c r="C2314" s="53">
        <v>14558.42</v>
      </c>
      <c r="D2314" s="54">
        <f t="shared" si="294"/>
        <v>43588</v>
      </c>
      <c r="E2314" s="53">
        <f t="shared" si="289"/>
        <v>215.34750105756342</v>
      </c>
      <c r="F2314" s="81">
        <f t="shared" si="295"/>
        <v>16268.79</v>
      </c>
      <c r="H2314" s="64">
        <f t="shared" si="288"/>
        <v>43588</v>
      </c>
      <c r="I2314" s="70">
        <f t="shared" si="290"/>
        <v>7.3914934806559529E-2</v>
      </c>
      <c r="J2314" s="70">
        <f t="shared" si="291"/>
        <v>0.11748321589842869</v>
      </c>
      <c r="K2314" s="115">
        <f t="shared" si="292"/>
        <v>0</v>
      </c>
      <c r="L2314" s="129">
        <f t="shared" si="293"/>
        <v>-4.3568281091869165E-2</v>
      </c>
    </row>
    <row r="2315" spans="1:12">
      <c r="A2315" s="80">
        <v>43227</v>
      </c>
      <c r="B2315" s="52">
        <v>200.63695171485972</v>
      </c>
      <c r="C2315" s="53">
        <v>14691.72</v>
      </c>
      <c r="D2315" s="54">
        <f t="shared" si="294"/>
        <v>43592</v>
      </c>
      <c r="E2315" s="53">
        <f t="shared" si="289"/>
        <v>215.54996596202622</v>
      </c>
      <c r="F2315" s="81">
        <f t="shared" si="295"/>
        <v>15974.41</v>
      </c>
      <c r="H2315" s="64">
        <f t="shared" si="288"/>
        <v>43592</v>
      </c>
      <c r="I2315" s="70">
        <f t="shared" si="290"/>
        <v>7.432835337510757E-2</v>
      </c>
      <c r="J2315" s="70">
        <f t="shared" si="291"/>
        <v>8.7307000133408419E-2</v>
      </c>
      <c r="K2315" s="115">
        <f t="shared" si="292"/>
        <v>0</v>
      </c>
      <c r="L2315" s="129">
        <f t="shared" si="293"/>
        <v>-1.2978646758300849E-2</v>
      </c>
    </row>
    <row r="2316" spans="1:12">
      <c r="A2316" s="80">
        <v>43228</v>
      </c>
      <c r="B2316" s="52">
        <v>200.66744853152036</v>
      </c>
      <c r="C2316" s="53">
        <v>14694.93</v>
      </c>
      <c r="D2316" s="54">
        <f t="shared" si="294"/>
        <v>43593</v>
      </c>
      <c r="E2316" s="53">
        <f t="shared" si="289"/>
        <v>215.6016979538571</v>
      </c>
      <c r="F2316" s="81">
        <f t="shared" si="295"/>
        <v>15782.09</v>
      </c>
      <c r="H2316" s="64">
        <f t="shared" si="288"/>
        <v>43593</v>
      </c>
      <c r="I2316" s="70">
        <f t="shared" si="290"/>
        <v>7.4422879902172667E-2</v>
      </c>
      <c r="J2316" s="70">
        <f t="shared" si="291"/>
        <v>7.3981978818544958E-2</v>
      </c>
      <c r="K2316" s="115">
        <f t="shared" si="292"/>
        <v>1</v>
      </c>
      <c r="L2316" s="129">
        <f t="shared" si="293"/>
        <v>4.4090108362770941E-4</v>
      </c>
    </row>
    <row r="2317" spans="1:12">
      <c r="A2317" s="80">
        <v>43229</v>
      </c>
      <c r="B2317" s="52">
        <v>200.70236466756484</v>
      </c>
      <c r="C2317" s="53">
        <v>14728.03</v>
      </c>
      <c r="D2317" s="54">
        <f t="shared" si="294"/>
        <v>43594</v>
      </c>
      <c r="E2317" s="53">
        <f t="shared" si="289"/>
        <v>215.62757015761153</v>
      </c>
      <c r="F2317" s="81">
        <f t="shared" si="295"/>
        <v>15701.95</v>
      </c>
      <c r="H2317" s="64">
        <f t="shared" si="288"/>
        <v>43594</v>
      </c>
      <c r="I2317" s="70">
        <f t="shared" si="290"/>
        <v>7.4364871160178758E-2</v>
      </c>
      <c r="J2317" s="70">
        <f t="shared" si="291"/>
        <v>6.6126970137893482E-2</v>
      </c>
      <c r="K2317" s="115">
        <f t="shared" si="292"/>
        <v>1</v>
      </c>
      <c r="L2317" s="129">
        <f t="shared" si="293"/>
        <v>8.2379010222852767E-3</v>
      </c>
    </row>
    <row r="2318" spans="1:12">
      <c r="A2318" s="80">
        <v>43230</v>
      </c>
      <c r="B2318" s="52">
        <v>200.73568126009968</v>
      </c>
      <c r="C2318" s="53">
        <v>14693.55</v>
      </c>
      <c r="D2318" s="54">
        <f t="shared" si="294"/>
        <v>43595</v>
      </c>
      <c r="E2318" s="53">
        <f t="shared" si="289"/>
        <v>215.6836333258525</v>
      </c>
      <c r="F2318" s="81">
        <f t="shared" si="295"/>
        <v>15670.18</v>
      </c>
      <c r="H2318" s="64">
        <f t="shared" si="288"/>
        <v>43595</v>
      </c>
      <c r="I2318" s="70">
        <f t="shared" si="290"/>
        <v>7.4465844696460781E-2</v>
      </c>
      <c r="J2318" s="70">
        <f t="shared" si="291"/>
        <v>6.646657887304297E-2</v>
      </c>
      <c r="K2318" s="115">
        <f t="shared" si="292"/>
        <v>1</v>
      </c>
      <c r="L2318" s="129">
        <f t="shared" si="293"/>
        <v>7.9992658234178116E-3</v>
      </c>
    </row>
    <row r="2319" spans="1:12">
      <c r="A2319" s="80">
        <v>43231</v>
      </c>
      <c r="B2319" s="52">
        <v>200.7718136827265</v>
      </c>
      <c r="C2319" s="53">
        <v>14816.93</v>
      </c>
      <c r="D2319" s="54">
        <f t="shared" si="294"/>
        <v>43595</v>
      </c>
      <c r="E2319" s="53">
        <f t="shared" si="289"/>
        <v>215.6836333258525</v>
      </c>
      <c r="F2319" s="81">
        <f t="shared" si="295"/>
        <v>15670.18</v>
      </c>
      <c r="H2319" s="64">
        <f t="shared" si="288"/>
        <v>43595</v>
      </c>
      <c r="I2319" s="70">
        <f t="shared" si="290"/>
        <v>7.4272475650843495E-2</v>
      </c>
      <c r="J2319" s="70">
        <f t="shared" si="291"/>
        <v>5.7586153136985896E-2</v>
      </c>
      <c r="K2319" s="115">
        <f t="shared" si="292"/>
        <v>1</v>
      </c>
      <c r="L2319" s="129">
        <f t="shared" si="293"/>
        <v>1.6686322513857599E-2</v>
      </c>
    </row>
    <row r="2320" spans="1:12">
      <c r="A2320" s="80">
        <v>43234</v>
      </c>
      <c r="B2320" s="52">
        <v>200.85794479079638</v>
      </c>
      <c r="C2320" s="53">
        <v>14817.01</v>
      </c>
      <c r="D2320" s="54">
        <f t="shared" si="294"/>
        <v>43599</v>
      </c>
      <c r="E2320" s="53">
        <f t="shared" si="289"/>
        <v>215.82492567767656</v>
      </c>
      <c r="F2320" s="81">
        <f t="shared" si="295"/>
        <v>15591.19</v>
      </c>
      <c r="H2320" s="64">
        <f t="shared" si="288"/>
        <v>43599</v>
      </c>
      <c r="I2320" s="70">
        <f t="shared" si="290"/>
        <v>7.4515254561969391E-2</v>
      </c>
      <c r="J2320" s="70">
        <f t="shared" si="291"/>
        <v>5.2249407943977921E-2</v>
      </c>
      <c r="K2320" s="115">
        <f t="shared" si="292"/>
        <v>1</v>
      </c>
      <c r="L2320" s="129">
        <f t="shared" si="293"/>
        <v>2.2265846617991469E-2</v>
      </c>
    </row>
    <row r="2321" spans="1:12">
      <c r="A2321" s="80">
        <v>43235</v>
      </c>
      <c r="B2321" s="52">
        <v>200.90092839098159</v>
      </c>
      <c r="C2321" s="53">
        <v>14810.54</v>
      </c>
      <c r="D2321" s="54">
        <f t="shared" si="294"/>
        <v>43600</v>
      </c>
      <c r="E2321" s="53">
        <f t="shared" si="289"/>
        <v>215.87434958565674</v>
      </c>
      <c r="F2321" s="81">
        <f t="shared" si="295"/>
        <v>15500.82</v>
      </c>
      <c r="H2321" s="64">
        <f t="shared" si="288"/>
        <v>43600</v>
      </c>
      <c r="I2321" s="70">
        <f t="shared" si="290"/>
        <v>7.4531368842331913E-2</v>
      </c>
      <c r="J2321" s="70">
        <f t="shared" si="291"/>
        <v>4.6607348550424144E-2</v>
      </c>
      <c r="K2321" s="115">
        <f t="shared" si="292"/>
        <v>1</v>
      </c>
      <c r="L2321" s="129">
        <f t="shared" si="293"/>
        <v>2.792402029190777E-2</v>
      </c>
    </row>
    <row r="2322" spans="1:12">
      <c r="A2322" s="80">
        <v>43236</v>
      </c>
      <c r="B2322" s="52">
        <v>200.92825091724274</v>
      </c>
      <c r="C2322" s="53">
        <v>14727.26</v>
      </c>
      <c r="D2322" s="54">
        <f t="shared" si="294"/>
        <v>43601</v>
      </c>
      <c r="E2322" s="53">
        <f t="shared" si="289"/>
        <v>215.912775219883</v>
      </c>
      <c r="F2322" s="81">
        <f t="shared" si="295"/>
        <v>15640.22</v>
      </c>
      <c r="H2322" s="64">
        <f t="shared" si="288"/>
        <v>43601</v>
      </c>
      <c r="I2322" s="70">
        <f t="shared" si="290"/>
        <v>7.4576493022934898E-2</v>
      </c>
      <c r="J2322" s="70">
        <f t="shared" si="291"/>
        <v>6.1991164683722566E-2</v>
      </c>
      <c r="K2322" s="115">
        <f t="shared" si="292"/>
        <v>1</v>
      </c>
      <c r="L2322" s="129">
        <f t="shared" si="293"/>
        <v>1.2585328339212332E-2</v>
      </c>
    </row>
    <row r="2323" spans="1:12">
      <c r="A2323" s="80">
        <v>43237</v>
      </c>
      <c r="B2323" s="52">
        <v>200.95919386788398</v>
      </c>
      <c r="C2323" s="53">
        <v>14647.15</v>
      </c>
      <c r="D2323" s="54">
        <f t="shared" si="294"/>
        <v>43602</v>
      </c>
      <c r="E2323" s="53">
        <f t="shared" si="289"/>
        <v>215.98014000575162</v>
      </c>
      <c r="F2323" s="81">
        <f t="shared" si="295"/>
        <v>15848.71</v>
      </c>
      <c r="H2323" s="64">
        <f t="shared" si="288"/>
        <v>43602</v>
      </c>
      <c r="I2323" s="70">
        <f t="shared" si="290"/>
        <v>7.4746249966263445E-2</v>
      </c>
      <c r="J2323" s="70">
        <f t="shared" si="291"/>
        <v>8.2033706215884905E-2</v>
      </c>
      <c r="K2323" s="115">
        <f t="shared" si="292"/>
        <v>0</v>
      </c>
      <c r="L2323" s="129">
        <f t="shared" si="293"/>
        <v>-7.2874562496214601E-3</v>
      </c>
    </row>
    <row r="2324" spans="1:12">
      <c r="A2324" s="80">
        <v>43238</v>
      </c>
      <c r="B2324" s="52">
        <v>200.99878282907596</v>
      </c>
      <c r="C2324" s="53">
        <v>14528.82</v>
      </c>
      <c r="D2324" s="54">
        <f t="shared" si="294"/>
        <v>43602</v>
      </c>
      <c r="E2324" s="53">
        <f t="shared" si="289"/>
        <v>215.98014000575162</v>
      </c>
      <c r="F2324" s="81">
        <f t="shared" si="295"/>
        <v>15848.71</v>
      </c>
      <c r="H2324" s="64">
        <f t="shared" si="288"/>
        <v>43602</v>
      </c>
      <c r="I2324" s="70">
        <f t="shared" si="290"/>
        <v>7.453456665663194E-2</v>
      </c>
      <c r="J2324" s="70">
        <f t="shared" si="291"/>
        <v>9.0846331636017297E-2</v>
      </c>
      <c r="K2324" s="115">
        <f t="shared" si="292"/>
        <v>0</v>
      </c>
      <c r="L2324" s="129">
        <f t="shared" si="293"/>
        <v>-1.6311764979385357E-2</v>
      </c>
    </row>
    <row r="2325" spans="1:12">
      <c r="A2325" s="80">
        <v>43241</v>
      </c>
      <c r="B2325" s="52">
        <v>201.0964682375309</v>
      </c>
      <c r="C2325" s="53">
        <v>14419.57</v>
      </c>
      <c r="D2325" s="54">
        <f t="shared" si="294"/>
        <v>43606</v>
      </c>
      <c r="E2325" s="53">
        <f t="shared" si="289"/>
        <v>216.15684289964497</v>
      </c>
      <c r="F2325" s="81">
        <f t="shared" si="295"/>
        <v>16268.26</v>
      </c>
      <c r="H2325" s="64">
        <f t="shared" si="288"/>
        <v>43606</v>
      </c>
      <c r="I2325" s="70">
        <f t="shared" si="290"/>
        <v>7.4891293686595528E-2</v>
      </c>
      <c r="J2325" s="70">
        <f t="shared" si="291"/>
        <v>0.12820701310788052</v>
      </c>
      <c r="K2325" s="115">
        <f t="shared" si="292"/>
        <v>0</v>
      </c>
      <c r="L2325" s="129">
        <f t="shared" si="293"/>
        <v>-5.3315719421284991E-2</v>
      </c>
    </row>
    <row r="2326" spans="1:12">
      <c r="A2326" s="80">
        <v>43242</v>
      </c>
      <c r="B2326" s="52">
        <v>201.13527985590076</v>
      </c>
      <c r="C2326" s="53">
        <v>14446.97</v>
      </c>
      <c r="D2326" s="54">
        <f t="shared" si="294"/>
        <v>43607</v>
      </c>
      <c r="E2326" s="53">
        <f t="shared" si="289"/>
        <v>216.20591050298319</v>
      </c>
      <c r="F2326" s="81">
        <f t="shared" si="295"/>
        <v>16325.28</v>
      </c>
      <c r="H2326" s="64">
        <f t="shared" ref="H2326:H2389" si="296">D2326</f>
        <v>43607</v>
      </c>
      <c r="I2326" s="70">
        <f t="shared" si="290"/>
        <v>7.4927832938505246E-2</v>
      </c>
      <c r="J2326" s="70">
        <f t="shared" si="291"/>
        <v>0.13001411368612259</v>
      </c>
      <c r="K2326" s="115">
        <f t="shared" si="292"/>
        <v>0</v>
      </c>
      <c r="L2326" s="129">
        <f t="shared" si="293"/>
        <v>-5.5086280747617344E-2</v>
      </c>
    </row>
    <row r="2327" spans="1:12">
      <c r="A2327" s="80">
        <v>43243</v>
      </c>
      <c r="B2327" s="52">
        <v>201.16806490651726</v>
      </c>
      <c r="C2327" s="53">
        <v>14301.15</v>
      </c>
      <c r="D2327" s="54">
        <f t="shared" si="294"/>
        <v>43608</v>
      </c>
      <c r="E2327" s="53">
        <f t="shared" si="289"/>
        <v>216.27142089386558</v>
      </c>
      <c r="F2327" s="81">
        <f t="shared" si="295"/>
        <v>16212.78</v>
      </c>
      <c r="H2327" s="64">
        <f t="shared" si="296"/>
        <v>43608</v>
      </c>
      <c r="I2327" s="70">
        <f t="shared" si="290"/>
        <v>7.5078298309261271E-2</v>
      </c>
      <c r="J2327" s="70">
        <f t="shared" si="291"/>
        <v>0.13366966992164975</v>
      </c>
      <c r="K2327" s="115">
        <f t="shared" si="292"/>
        <v>0</v>
      </c>
      <c r="L2327" s="129">
        <f t="shared" si="293"/>
        <v>-5.8591371612388476E-2</v>
      </c>
    </row>
    <row r="2328" spans="1:12">
      <c r="A2328" s="80">
        <v>43244</v>
      </c>
      <c r="B2328" s="52">
        <v>201.20789618336875</v>
      </c>
      <c r="C2328" s="53">
        <v>14415.65</v>
      </c>
      <c r="D2328" s="54">
        <f t="shared" si="294"/>
        <v>43609</v>
      </c>
      <c r="E2328" s="53">
        <f t="shared" si="289"/>
        <v>216.31272873525631</v>
      </c>
      <c r="F2328" s="81">
        <f t="shared" si="295"/>
        <v>16472.95</v>
      </c>
      <c r="H2328" s="64">
        <f t="shared" si="296"/>
        <v>43609</v>
      </c>
      <c r="I2328" s="70">
        <f t="shared" si="290"/>
        <v>7.5070774250936667E-2</v>
      </c>
      <c r="J2328" s="70">
        <f t="shared" si="291"/>
        <v>0.14271295432394671</v>
      </c>
      <c r="K2328" s="115">
        <f t="shared" si="292"/>
        <v>0</v>
      </c>
      <c r="L2328" s="129">
        <f t="shared" si="293"/>
        <v>-6.7642180073010039E-2</v>
      </c>
    </row>
    <row r="2329" spans="1:12">
      <c r="A2329" s="80">
        <v>43245</v>
      </c>
      <c r="B2329" s="52">
        <v>201.24813776260541</v>
      </c>
      <c r="C2329" s="53">
        <v>14556.18</v>
      </c>
      <c r="D2329" s="54">
        <f t="shared" si="294"/>
        <v>43609</v>
      </c>
      <c r="E2329" s="53">
        <f t="shared" si="289"/>
        <v>216.31272873525631</v>
      </c>
      <c r="F2329" s="81">
        <f t="shared" si="295"/>
        <v>16472.95</v>
      </c>
      <c r="H2329" s="64">
        <f t="shared" si="296"/>
        <v>43609</v>
      </c>
      <c r="I2329" s="70">
        <f t="shared" si="290"/>
        <v>7.4855803090318584E-2</v>
      </c>
      <c r="J2329" s="70">
        <f t="shared" si="291"/>
        <v>0.13168083934109087</v>
      </c>
      <c r="K2329" s="115">
        <f t="shared" si="292"/>
        <v>0</v>
      </c>
      <c r="L2329" s="129">
        <f t="shared" si="293"/>
        <v>-5.6825036250772287E-2</v>
      </c>
    </row>
    <row r="2330" spans="1:12">
      <c r="A2330" s="80">
        <v>43248</v>
      </c>
      <c r="B2330" s="52">
        <v>201.39364016620777</v>
      </c>
      <c r="C2330" s="53">
        <v>14670.76</v>
      </c>
      <c r="D2330" s="54">
        <f t="shared" si="294"/>
        <v>43613</v>
      </c>
      <c r="E2330" s="53">
        <f t="shared" si="289"/>
        <v>216.49100089008417</v>
      </c>
      <c r="F2330" s="81">
        <f t="shared" si="295"/>
        <v>16591.7</v>
      </c>
      <c r="H2330" s="64">
        <f t="shared" si="296"/>
        <v>43613</v>
      </c>
      <c r="I2330" s="70">
        <f t="shared" si="290"/>
        <v>7.4964436371559362E-2</v>
      </c>
      <c r="J2330" s="70">
        <f t="shared" si="291"/>
        <v>0.13093663859268379</v>
      </c>
      <c r="K2330" s="115">
        <f t="shared" si="292"/>
        <v>0</v>
      </c>
      <c r="L2330" s="129">
        <f t="shared" si="293"/>
        <v>-5.5972202221124423E-2</v>
      </c>
    </row>
    <row r="2331" spans="1:12">
      <c r="A2331" s="80">
        <v>43249</v>
      </c>
      <c r="B2331" s="52">
        <v>201.45808613106098</v>
      </c>
      <c r="C2331" s="53">
        <v>14594.78</v>
      </c>
      <c r="D2331" s="54">
        <f t="shared" si="294"/>
        <v>43614</v>
      </c>
      <c r="E2331" s="53">
        <f t="shared" si="289"/>
        <v>216.5319176892524</v>
      </c>
      <c r="F2331" s="81">
        <f t="shared" si="295"/>
        <v>16497.62</v>
      </c>
      <c r="H2331" s="64">
        <f t="shared" si="296"/>
        <v>43614</v>
      </c>
      <c r="I2331" s="70">
        <f t="shared" si="290"/>
        <v>7.4823661078488257E-2</v>
      </c>
      <c r="J2331" s="70">
        <f t="shared" si="291"/>
        <v>0.13037812149275285</v>
      </c>
      <c r="K2331" s="115">
        <f t="shared" si="292"/>
        <v>0</v>
      </c>
      <c r="L2331" s="129">
        <f t="shared" si="293"/>
        <v>-5.5554460414264595E-2</v>
      </c>
    </row>
    <row r="2332" spans="1:12">
      <c r="A2332" s="80">
        <v>43250</v>
      </c>
      <c r="B2332" s="52">
        <v>201.51671043412512</v>
      </c>
      <c r="C2332" s="53">
        <v>14568.75</v>
      </c>
      <c r="D2332" s="54">
        <f t="shared" si="294"/>
        <v>43615</v>
      </c>
      <c r="E2332" s="53">
        <f t="shared" si="289"/>
        <v>216.5704603706011</v>
      </c>
      <c r="F2332" s="81">
        <f t="shared" si="295"/>
        <v>16615.59</v>
      </c>
      <c r="H2332" s="64">
        <f t="shared" si="296"/>
        <v>43615</v>
      </c>
      <c r="I2332" s="70">
        <f t="shared" si="290"/>
        <v>7.4702241337931019E-2</v>
      </c>
      <c r="J2332" s="70">
        <f t="shared" si="291"/>
        <v>0.14049523809523801</v>
      </c>
      <c r="K2332" s="115">
        <f t="shared" si="292"/>
        <v>0</v>
      </c>
      <c r="L2332" s="129">
        <f t="shared" si="293"/>
        <v>-6.5792996757306987E-2</v>
      </c>
    </row>
    <row r="2333" spans="1:12">
      <c r="A2333" s="80">
        <v>43251</v>
      </c>
      <c r="B2333" s="52">
        <v>201.55278192529281</v>
      </c>
      <c r="C2333" s="53">
        <v>14750.26</v>
      </c>
      <c r="D2333" s="54">
        <f t="shared" si="294"/>
        <v>43616</v>
      </c>
      <c r="E2333" s="53">
        <f t="shared" si="289"/>
        <v>216.62308699247114</v>
      </c>
      <c r="F2333" s="81">
        <f t="shared" si="295"/>
        <v>16583.46</v>
      </c>
      <c r="H2333" s="64">
        <f t="shared" si="296"/>
        <v>43616</v>
      </c>
      <c r="I2333" s="70">
        <f t="shared" si="290"/>
        <v>7.4771009971791313E-2</v>
      </c>
      <c r="J2333" s="70">
        <f t="shared" si="291"/>
        <v>0.12428255501936913</v>
      </c>
      <c r="K2333" s="115">
        <f t="shared" si="292"/>
        <v>0</v>
      </c>
      <c r="L2333" s="129">
        <f t="shared" si="293"/>
        <v>-4.9511545047577821E-2</v>
      </c>
    </row>
    <row r="2334" spans="1:12">
      <c r="A2334" s="80">
        <v>43252</v>
      </c>
      <c r="B2334" s="52">
        <v>201.58120086754425</v>
      </c>
      <c r="C2334" s="53">
        <v>14695.4</v>
      </c>
      <c r="D2334" s="54">
        <f t="shared" si="294"/>
        <v>43616</v>
      </c>
      <c r="E2334" s="53">
        <f t="shared" si="289"/>
        <v>216.62308699247114</v>
      </c>
      <c r="F2334" s="81">
        <f t="shared" si="295"/>
        <v>16583.46</v>
      </c>
      <c r="H2334" s="64">
        <f t="shared" si="296"/>
        <v>43616</v>
      </c>
      <c r="I2334" s="70">
        <f t="shared" si="290"/>
        <v>7.4619488623895336E-2</v>
      </c>
      <c r="J2334" s="70">
        <f t="shared" si="291"/>
        <v>0.1284796603018632</v>
      </c>
      <c r="K2334" s="115">
        <f t="shared" si="292"/>
        <v>0</v>
      </c>
      <c r="L2334" s="129">
        <f t="shared" si="293"/>
        <v>-5.3860171677967861E-2</v>
      </c>
    </row>
    <row r="2335" spans="1:12">
      <c r="A2335" s="80">
        <v>43255</v>
      </c>
      <c r="B2335" s="52">
        <v>201.69973061365437</v>
      </c>
      <c r="C2335" s="53">
        <v>14604.11</v>
      </c>
      <c r="D2335" s="54">
        <f t="shared" si="294"/>
        <v>43620</v>
      </c>
      <c r="E2335" s="53">
        <f t="shared" si="289"/>
        <v>216.82587922825195</v>
      </c>
      <c r="F2335" s="81">
        <f t="shared" si="295"/>
        <v>16728.740000000002</v>
      </c>
      <c r="H2335" s="64">
        <f t="shared" si="296"/>
        <v>43620</v>
      </c>
      <c r="I2335" s="70">
        <f t="shared" si="290"/>
        <v>7.4993400182427283E-2</v>
      </c>
      <c r="J2335" s="70">
        <f t="shared" si="291"/>
        <v>0.14548164865917879</v>
      </c>
      <c r="K2335" s="115">
        <f t="shared" si="292"/>
        <v>0</v>
      </c>
      <c r="L2335" s="129">
        <f t="shared" si="293"/>
        <v>-7.0488248476751503E-2</v>
      </c>
    </row>
    <row r="2336" spans="1:12">
      <c r="A2336" s="80">
        <v>43256</v>
      </c>
      <c r="B2336" s="52">
        <v>201.74370115492815</v>
      </c>
      <c r="C2336" s="53">
        <v>14555.52</v>
      </c>
      <c r="D2336" s="54">
        <f t="shared" si="294"/>
        <v>43620</v>
      </c>
      <c r="E2336" s="53">
        <f t="shared" si="289"/>
        <v>216.82587922825195</v>
      </c>
      <c r="F2336" s="81">
        <f t="shared" si="295"/>
        <v>16728.740000000002</v>
      </c>
      <c r="H2336" s="64">
        <f t="shared" si="296"/>
        <v>43620</v>
      </c>
      <c r="I2336" s="70">
        <f t="shared" si="290"/>
        <v>7.4759102698039204E-2</v>
      </c>
      <c r="J2336" s="70">
        <f t="shared" si="291"/>
        <v>0.14930555555555558</v>
      </c>
      <c r="K2336" s="115">
        <f t="shared" si="292"/>
        <v>0</v>
      </c>
      <c r="L2336" s="129">
        <f t="shared" si="293"/>
        <v>-7.4546452857516377E-2</v>
      </c>
    </row>
    <row r="2337" spans="1:12">
      <c r="A2337" s="80">
        <v>43257</v>
      </c>
      <c r="B2337" s="52">
        <v>201.82197771097626</v>
      </c>
      <c r="C2337" s="53">
        <v>14681.25</v>
      </c>
      <c r="D2337" s="54">
        <f t="shared" si="294"/>
        <v>43622</v>
      </c>
      <c r="E2337" s="53">
        <f t="shared" si="289"/>
        <v>216.97635638843636</v>
      </c>
      <c r="F2337" s="81">
        <f t="shared" si="295"/>
        <v>16481.14</v>
      </c>
      <c r="H2337" s="64">
        <f t="shared" si="296"/>
        <v>43622</v>
      </c>
      <c r="I2337" s="70">
        <f t="shared" si="290"/>
        <v>7.5087851428957242E-2</v>
      </c>
      <c r="J2337" s="70">
        <f t="shared" si="291"/>
        <v>0.12259787143465295</v>
      </c>
      <c r="K2337" s="115">
        <f t="shared" si="292"/>
        <v>0</v>
      </c>
      <c r="L2337" s="129">
        <f t="shared" si="293"/>
        <v>-4.7510020005695708E-2</v>
      </c>
    </row>
    <row r="2338" spans="1:12">
      <c r="A2338" s="80">
        <v>43258</v>
      </c>
      <c r="B2338" s="52">
        <v>201.8740477812257</v>
      </c>
      <c r="C2338" s="53">
        <v>14796.24</v>
      </c>
      <c r="D2338" s="54">
        <f t="shared" si="294"/>
        <v>43623</v>
      </c>
      <c r="E2338" s="53">
        <f t="shared" si="289"/>
        <v>217.01411027444792</v>
      </c>
      <c r="F2338" s="81">
        <f t="shared" si="295"/>
        <v>16518.62</v>
      </c>
      <c r="H2338" s="64">
        <f t="shared" si="296"/>
        <v>43623</v>
      </c>
      <c r="I2338" s="70">
        <f t="shared" si="290"/>
        <v>7.4997567342731219E-2</v>
      </c>
      <c r="J2338" s="70">
        <f t="shared" si="291"/>
        <v>0.11640660059582708</v>
      </c>
      <c r="K2338" s="115">
        <f t="shared" si="292"/>
        <v>0</v>
      </c>
      <c r="L2338" s="129">
        <f t="shared" si="293"/>
        <v>-4.1409033253095862E-2</v>
      </c>
    </row>
    <row r="2339" spans="1:12">
      <c r="A2339" s="80">
        <v>43259</v>
      </c>
      <c r="B2339" s="52">
        <v>201.91321134649527</v>
      </c>
      <c r="C2339" s="53">
        <v>14795.31</v>
      </c>
      <c r="D2339" s="54">
        <f t="shared" si="294"/>
        <v>43623</v>
      </c>
      <c r="E2339" s="53">
        <f t="shared" si="289"/>
        <v>217.01411027444792</v>
      </c>
      <c r="F2339" s="81">
        <f t="shared" si="295"/>
        <v>16518.62</v>
      </c>
      <c r="H2339" s="64">
        <f t="shared" si="296"/>
        <v>43623</v>
      </c>
      <c r="I2339" s="70">
        <f t="shared" si="290"/>
        <v>7.4789058265427588E-2</v>
      </c>
      <c r="J2339" s="70">
        <f t="shared" si="291"/>
        <v>0.11647677541058621</v>
      </c>
      <c r="K2339" s="115">
        <f t="shared" si="292"/>
        <v>0</v>
      </c>
      <c r="L2339" s="129">
        <f t="shared" si="293"/>
        <v>-4.168771714515862E-2</v>
      </c>
    </row>
    <row r="2340" spans="1:12">
      <c r="A2340" s="80">
        <v>43262</v>
      </c>
      <c r="B2340" s="52">
        <v>202.0422338885457</v>
      </c>
      <c r="C2340" s="53">
        <v>14821.8</v>
      </c>
      <c r="D2340" s="54">
        <f t="shared" si="294"/>
        <v>43627</v>
      </c>
      <c r="E2340" s="53">
        <f t="shared" si="289"/>
        <v>217.16169703937393</v>
      </c>
      <c r="F2340" s="81">
        <f t="shared" si="295"/>
        <v>16650.75</v>
      </c>
      <c r="H2340" s="64">
        <f t="shared" si="296"/>
        <v>43627</v>
      </c>
      <c r="I2340" s="70">
        <f t="shared" si="290"/>
        <v>7.4833181458331621E-2</v>
      </c>
      <c r="J2340" s="70">
        <f t="shared" si="291"/>
        <v>0.12339594381249253</v>
      </c>
      <c r="K2340" s="115">
        <f t="shared" si="292"/>
        <v>0</v>
      </c>
      <c r="L2340" s="129">
        <f t="shared" si="293"/>
        <v>-4.8562762354160904E-2</v>
      </c>
    </row>
    <row r="2341" spans="1:12">
      <c r="A2341" s="80">
        <v>43263</v>
      </c>
      <c r="B2341" s="52">
        <v>202.08425867319451</v>
      </c>
      <c r="C2341" s="53">
        <v>14898.66</v>
      </c>
      <c r="D2341" s="54">
        <f t="shared" si="294"/>
        <v>43628</v>
      </c>
      <c r="E2341" s="53">
        <f t="shared" si="289"/>
        <v>217.19883168956764</v>
      </c>
      <c r="F2341" s="81">
        <f t="shared" si="295"/>
        <v>16568.09</v>
      </c>
      <c r="H2341" s="64">
        <f t="shared" si="296"/>
        <v>43628</v>
      </c>
      <c r="I2341" s="70">
        <f t="shared" si="290"/>
        <v>7.4793420900813645E-2</v>
      </c>
      <c r="J2341" s="70">
        <f t="shared" si="291"/>
        <v>0.11205235907121858</v>
      </c>
      <c r="K2341" s="115">
        <f t="shared" si="292"/>
        <v>0</v>
      </c>
      <c r="L2341" s="129">
        <f t="shared" si="293"/>
        <v>-3.7258938170404932E-2</v>
      </c>
    </row>
    <row r="2342" spans="1:12">
      <c r="A2342" s="80">
        <v>43264</v>
      </c>
      <c r="B2342" s="52">
        <v>202.12992971565467</v>
      </c>
      <c r="C2342" s="53">
        <v>14917.68</v>
      </c>
      <c r="D2342" s="54">
        <f t="shared" si="294"/>
        <v>43629</v>
      </c>
      <c r="E2342" s="53">
        <f t="shared" si="289"/>
        <v>217.23944787109357</v>
      </c>
      <c r="F2342" s="81">
        <f t="shared" si="295"/>
        <v>16593.97</v>
      </c>
      <c r="H2342" s="64">
        <f t="shared" si="296"/>
        <v>43629</v>
      </c>
      <c r="I2342" s="70">
        <f t="shared" si="290"/>
        <v>7.4751513428487071E-2</v>
      </c>
      <c r="J2342" s="70">
        <f t="shared" si="291"/>
        <v>0.11236934965758749</v>
      </c>
      <c r="K2342" s="115">
        <f t="shared" si="292"/>
        <v>0</v>
      </c>
      <c r="L2342" s="129">
        <f t="shared" si="293"/>
        <v>-3.7617836229100421E-2</v>
      </c>
    </row>
    <row r="2343" spans="1:12">
      <c r="A2343" s="80">
        <v>43265</v>
      </c>
      <c r="B2343" s="52">
        <v>202.17116422131667</v>
      </c>
      <c r="C2343" s="53">
        <v>14871.97</v>
      </c>
      <c r="D2343" s="54">
        <f t="shared" si="294"/>
        <v>43630</v>
      </c>
      <c r="E2343" s="53">
        <f t="shared" si="289"/>
        <v>217.2761613377838</v>
      </c>
      <c r="F2343" s="81">
        <f t="shared" si="295"/>
        <v>16467.55</v>
      </c>
      <c r="H2343" s="64">
        <f t="shared" si="296"/>
        <v>43630</v>
      </c>
      <c r="I2343" s="70">
        <f t="shared" si="290"/>
        <v>7.4713904797677699E-2</v>
      </c>
      <c r="J2343" s="70">
        <f t="shared" si="291"/>
        <v>0.10728773659441226</v>
      </c>
      <c r="K2343" s="115">
        <f t="shared" si="292"/>
        <v>0</v>
      </c>
      <c r="L2343" s="129">
        <f t="shared" si="293"/>
        <v>-3.2573831796734565E-2</v>
      </c>
    </row>
    <row r="2344" spans="1:12">
      <c r="A2344" s="80">
        <v>43266</v>
      </c>
      <c r="B2344" s="52">
        <v>202.21119411183247</v>
      </c>
      <c r="C2344" s="53">
        <v>14885.3</v>
      </c>
      <c r="D2344" s="54">
        <f t="shared" si="294"/>
        <v>43630</v>
      </c>
      <c r="E2344" s="53">
        <f t="shared" si="289"/>
        <v>217.2761613377838</v>
      </c>
      <c r="F2344" s="81">
        <f t="shared" si="295"/>
        <v>16467.55</v>
      </c>
      <c r="H2344" s="64">
        <f t="shared" si="296"/>
        <v>43630</v>
      </c>
      <c r="I2344" s="70">
        <f t="shared" si="290"/>
        <v>7.4501153569271228E-2</v>
      </c>
      <c r="J2344" s="70">
        <f t="shared" si="291"/>
        <v>0.1062961445184174</v>
      </c>
      <c r="K2344" s="115">
        <f t="shared" si="292"/>
        <v>0</v>
      </c>
      <c r="L2344" s="129">
        <f t="shared" si="293"/>
        <v>-3.1794990949146174E-2</v>
      </c>
    </row>
    <row r="2345" spans="1:12">
      <c r="A2345" s="80">
        <v>43269</v>
      </c>
      <c r="B2345" s="52">
        <v>202.38833111787446</v>
      </c>
      <c r="C2345" s="53">
        <v>14860.73</v>
      </c>
      <c r="D2345" s="54">
        <f t="shared" si="294"/>
        <v>43634</v>
      </c>
      <c r="E2345" s="53">
        <f t="shared" si="289"/>
        <v>217.44087608213744</v>
      </c>
      <c r="F2345" s="81">
        <f t="shared" si="295"/>
        <v>16283.98</v>
      </c>
      <c r="H2345" s="64">
        <f t="shared" si="296"/>
        <v>43634</v>
      </c>
      <c r="I2345" s="70">
        <f t="shared" si="290"/>
        <v>7.4374569329770823E-2</v>
      </c>
      <c r="J2345" s="70">
        <f t="shared" si="291"/>
        <v>9.5772549531550677E-2</v>
      </c>
      <c r="K2345" s="115">
        <f t="shared" si="292"/>
        <v>0</v>
      </c>
      <c r="L2345" s="129">
        <f t="shared" si="293"/>
        <v>-2.1397980201779854E-2</v>
      </c>
    </row>
    <row r="2346" spans="1:12">
      <c r="A2346" s="80">
        <v>43270</v>
      </c>
      <c r="B2346" s="52">
        <v>202.43184460906483</v>
      </c>
      <c r="C2346" s="53">
        <v>14737.7</v>
      </c>
      <c r="D2346" s="54">
        <f t="shared" si="294"/>
        <v>43635</v>
      </c>
      <c r="E2346" s="53">
        <f t="shared" si="289"/>
        <v>217.47479685880626</v>
      </c>
      <c r="F2346" s="81">
        <f t="shared" si="295"/>
        <v>16283.94</v>
      </c>
      <c r="H2346" s="64">
        <f t="shared" si="296"/>
        <v>43635</v>
      </c>
      <c r="I2346" s="70">
        <f t="shared" si="290"/>
        <v>7.4311194855692264E-2</v>
      </c>
      <c r="J2346" s="70">
        <f t="shared" si="291"/>
        <v>0.1049173208845342</v>
      </c>
      <c r="K2346" s="115">
        <f t="shared" si="292"/>
        <v>0</v>
      </c>
      <c r="L2346" s="129">
        <f t="shared" si="293"/>
        <v>-3.060612602884194E-2</v>
      </c>
    </row>
    <row r="2347" spans="1:12">
      <c r="A2347" s="80">
        <v>43271</v>
      </c>
      <c r="B2347" s="52">
        <v>202.47415286458809</v>
      </c>
      <c r="C2347" s="53">
        <v>14822.46</v>
      </c>
      <c r="D2347" s="54">
        <f t="shared" si="294"/>
        <v>43636</v>
      </c>
      <c r="E2347" s="53">
        <f t="shared" si="289"/>
        <v>217.51046272549112</v>
      </c>
      <c r="F2347" s="81">
        <f t="shared" si="295"/>
        <v>16493.650000000001</v>
      </c>
      <c r="H2347" s="64">
        <f t="shared" si="296"/>
        <v>43636</v>
      </c>
      <c r="I2347" s="70">
        <f t="shared" si="290"/>
        <v>7.4262860953709486E-2</v>
      </c>
      <c r="J2347" s="70">
        <f t="shared" si="291"/>
        <v>0.11274714183745504</v>
      </c>
      <c r="K2347" s="115">
        <f t="shared" si="292"/>
        <v>0</v>
      </c>
      <c r="L2347" s="129">
        <f t="shared" si="293"/>
        <v>-3.8484280883745559E-2</v>
      </c>
    </row>
    <row r="2348" spans="1:12">
      <c r="A2348" s="80">
        <v>43272</v>
      </c>
      <c r="B2348" s="52">
        <v>202.51424274685527</v>
      </c>
      <c r="C2348" s="53">
        <v>14782.87</v>
      </c>
      <c r="D2348" s="54">
        <f t="shared" si="294"/>
        <v>43637</v>
      </c>
      <c r="E2348" s="53">
        <f t="shared" si="289"/>
        <v>217.54243676351174</v>
      </c>
      <c r="F2348" s="81">
        <f t="shared" si="295"/>
        <v>16343.59</v>
      </c>
      <c r="H2348" s="64">
        <f t="shared" si="296"/>
        <v>43637</v>
      </c>
      <c r="I2348" s="70">
        <f t="shared" si="290"/>
        <v>7.4208084393559748E-2</v>
      </c>
      <c r="J2348" s="70">
        <f t="shared" si="291"/>
        <v>0.10557625143155547</v>
      </c>
      <c r="K2348" s="115">
        <f t="shared" si="292"/>
        <v>0</v>
      </c>
      <c r="L2348" s="129">
        <f t="shared" si="293"/>
        <v>-3.136816703799572E-2</v>
      </c>
    </row>
    <row r="2349" spans="1:12">
      <c r="A2349" s="80">
        <v>43273</v>
      </c>
      <c r="B2349" s="52">
        <v>202.55029028206422</v>
      </c>
      <c r="C2349" s="53">
        <v>14894.02</v>
      </c>
      <c r="D2349" s="54">
        <f t="shared" si="294"/>
        <v>43637</v>
      </c>
      <c r="E2349" s="53">
        <f t="shared" si="289"/>
        <v>217.54243676351174</v>
      </c>
      <c r="F2349" s="81">
        <f t="shared" si="295"/>
        <v>16343.59</v>
      </c>
      <c r="H2349" s="64">
        <f t="shared" si="296"/>
        <v>43637</v>
      </c>
      <c r="I2349" s="70">
        <f t="shared" si="290"/>
        <v>7.4016909383689322E-2</v>
      </c>
      <c r="J2349" s="70">
        <f t="shared" si="291"/>
        <v>9.7325638074878373E-2</v>
      </c>
      <c r="K2349" s="115">
        <f t="shared" si="292"/>
        <v>0</v>
      </c>
      <c r="L2349" s="129">
        <f t="shared" si="293"/>
        <v>-2.3308728691189051E-2</v>
      </c>
    </row>
    <row r="2350" spans="1:12">
      <c r="A2350" s="80">
        <v>43276</v>
      </c>
      <c r="B2350" s="52">
        <v>202.65905978794569</v>
      </c>
      <c r="C2350" s="53">
        <v>14812.28</v>
      </c>
      <c r="D2350" s="54">
        <f t="shared" si="294"/>
        <v>43641</v>
      </c>
      <c r="E2350" s="53">
        <f t="shared" si="289"/>
        <v>217.69125441950456</v>
      </c>
      <c r="F2350" s="81">
        <f t="shared" si="295"/>
        <v>16444.46</v>
      </c>
      <c r="H2350" s="64">
        <f t="shared" si="296"/>
        <v>43641</v>
      </c>
      <c r="I2350" s="70">
        <f t="shared" si="290"/>
        <v>7.4174797057126041E-2</v>
      </c>
      <c r="J2350" s="70">
        <f t="shared" si="291"/>
        <v>0.11019100368072965</v>
      </c>
      <c r="K2350" s="115">
        <f t="shared" si="292"/>
        <v>0</v>
      </c>
      <c r="L2350" s="129">
        <f t="shared" si="293"/>
        <v>-3.6016206623603608E-2</v>
      </c>
    </row>
    <row r="2351" spans="1:12">
      <c r="A2351" s="80">
        <v>43277</v>
      </c>
      <c r="B2351" s="52">
        <v>202.6977676683652</v>
      </c>
      <c r="C2351" s="53">
        <v>14821.45</v>
      </c>
      <c r="D2351" s="54">
        <f t="shared" si="294"/>
        <v>43642</v>
      </c>
      <c r="E2351" s="53">
        <f t="shared" si="289"/>
        <v>217.72891500651912</v>
      </c>
      <c r="F2351" s="81">
        <f t="shared" si="295"/>
        <v>16515.68</v>
      </c>
      <c r="H2351" s="64">
        <f t="shared" si="296"/>
        <v>43642</v>
      </c>
      <c r="I2351" s="70">
        <f t="shared" si="290"/>
        <v>7.4155465603086723E-2</v>
      </c>
      <c r="J2351" s="70">
        <f t="shared" si="291"/>
        <v>0.11430932870940413</v>
      </c>
      <c r="K2351" s="115">
        <f t="shared" si="292"/>
        <v>0</v>
      </c>
      <c r="L2351" s="129">
        <f t="shared" si="293"/>
        <v>-4.0153863106317411E-2</v>
      </c>
    </row>
    <row r="2352" spans="1:12">
      <c r="A2352" s="80">
        <v>43278</v>
      </c>
      <c r="B2352" s="52">
        <v>202.73567215091919</v>
      </c>
      <c r="C2352" s="53">
        <v>14694.16</v>
      </c>
      <c r="D2352" s="54">
        <f t="shared" si="294"/>
        <v>43643</v>
      </c>
      <c r="E2352" s="53">
        <f t="shared" si="289"/>
        <v>217.76636437990024</v>
      </c>
      <c r="F2352" s="81">
        <f t="shared" si="295"/>
        <v>16507.34</v>
      </c>
      <c r="H2352" s="64">
        <f t="shared" si="296"/>
        <v>43643</v>
      </c>
      <c r="I2352" s="70">
        <f t="shared" si="290"/>
        <v>7.413935628354551E-2</v>
      </c>
      <c r="J2352" s="70">
        <f t="shared" si="291"/>
        <v>0.12339460030379423</v>
      </c>
      <c r="K2352" s="115">
        <f t="shared" si="292"/>
        <v>0</v>
      </c>
      <c r="L2352" s="129">
        <f t="shared" si="293"/>
        <v>-4.9255244020248723E-2</v>
      </c>
    </row>
    <row r="2353" spans="1:12">
      <c r="A2353" s="80">
        <v>43279</v>
      </c>
      <c r="B2353" s="52">
        <v>202.77844937774302</v>
      </c>
      <c r="C2353" s="53">
        <v>14581.53</v>
      </c>
      <c r="D2353" s="54">
        <f t="shared" si="294"/>
        <v>43644</v>
      </c>
      <c r="E2353" s="53">
        <f t="shared" si="289"/>
        <v>217.80926435368309</v>
      </c>
      <c r="F2353" s="81">
        <f t="shared" si="295"/>
        <v>16433.849999999999</v>
      </c>
      <c r="H2353" s="64">
        <f t="shared" si="296"/>
        <v>43644</v>
      </c>
      <c r="I2353" s="70">
        <f t="shared" si="290"/>
        <v>7.4124321504895896E-2</v>
      </c>
      <c r="J2353" s="70">
        <f t="shared" si="291"/>
        <v>0.12703193697780679</v>
      </c>
      <c r="K2353" s="115">
        <f t="shared" si="292"/>
        <v>0</v>
      </c>
      <c r="L2353" s="129">
        <f t="shared" si="293"/>
        <v>-5.2907615472910896E-2</v>
      </c>
    </row>
    <row r="2354" spans="1:12">
      <c r="A2354" s="80">
        <v>43280</v>
      </c>
      <c r="B2354" s="52">
        <v>202.82954954698619</v>
      </c>
      <c r="C2354" s="53">
        <v>14753.91</v>
      </c>
      <c r="D2354" s="54">
        <f t="shared" si="294"/>
        <v>43644</v>
      </c>
      <c r="E2354" s="53">
        <f t="shared" si="289"/>
        <v>217.80926435368309</v>
      </c>
      <c r="F2354" s="81">
        <f t="shared" si="295"/>
        <v>16433.849999999999</v>
      </c>
      <c r="H2354" s="64">
        <f t="shared" si="296"/>
        <v>43644</v>
      </c>
      <c r="I2354" s="70">
        <f t="shared" si="290"/>
        <v>7.3853710369882863E-2</v>
      </c>
      <c r="J2354" s="70">
        <f t="shared" si="291"/>
        <v>0.11386405366441843</v>
      </c>
      <c r="K2354" s="115">
        <f t="shared" si="292"/>
        <v>0</v>
      </c>
      <c r="L2354" s="129">
        <f t="shared" si="293"/>
        <v>-4.0010343294535566E-2</v>
      </c>
    </row>
    <row r="2355" spans="1:12">
      <c r="A2355" s="80">
        <v>43283</v>
      </c>
      <c r="B2355" s="52">
        <v>202.97680379995731</v>
      </c>
      <c r="C2355" s="53">
        <v>14675.42</v>
      </c>
      <c r="D2355" s="54">
        <f t="shared" si="294"/>
        <v>43648</v>
      </c>
      <c r="E2355" s="53">
        <f t="shared" si="289"/>
        <v>217.98157644272854</v>
      </c>
      <c r="F2355" s="81">
        <f t="shared" si="295"/>
        <v>16603.169999999998</v>
      </c>
      <c r="H2355" s="64">
        <f t="shared" si="296"/>
        <v>43648</v>
      </c>
      <c r="I2355" s="70">
        <f t="shared" si="290"/>
        <v>7.3923583197019305E-2</v>
      </c>
      <c r="J2355" s="70">
        <f t="shared" si="291"/>
        <v>0.13135910249928107</v>
      </c>
      <c r="K2355" s="115">
        <f t="shared" si="292"/>
        <v>0</v>
      </c>
      <c r="L2355" s="129">
        <f t="shared" si="293"/>
        <v>-5.7435519302261762E-2</v>
      </c>
    </row>
    <row r="2356" spans="1:12">
      <c r="A2356" s="80">
        <v>43284</v>
      </c>
      <c r="B2356" s="52">
        <v>203.0322164673947</v>
      </c>
      <c r="C2356" s="53">
        <v>14734.11</v>
      </c>
      <c r="D2356" s="54">
        <f t="shared" si="294"/>
        <v>43649</v>
      </c>
      <c r="E2356" s="53">
        <f t="shared" si="289"/>
        <v>218.02822450008728</v>
      </c>
      <c r="F2356" s="81">
        <f t="shared" si="295"/>
        <v>16612.16</v>
      </c>
      <c r="H2356" s="64">
        <f t="shared" si="296"/>
        <v>43649</v>
      </c>
      <c r="I2356" s="70">
        <f t="shared" si="290"/>
        <v>7.3860238998576966E-2</v>
      </c>
      <c r="J2356" s="70">
        <f t="shared" si="291"/>
        <v>0.12746273782400164</v>
      </c>
      <c r="K2356" s="115">
        <f t="shared" si="292"/>
        <v>0</v>
      </c>
      <c r="L2356" s="129">
        <f t="shared" si="293"/>
        <v>-5.3602498825424671E-2</v>
      </c>
    </row>
    <row r="2357" spans="1:12">
      <c r="A2357" s="80">
        <v>43285</v>
      </c>
      <c r="B2357" s="52">
        <v>203.09150187460318</v>
      </c>
      <c r="C2357" s="53">
        <v>14830.5</v>
      </c>
      <c r="D2357" s="54">
        <f t="shared" si="294"/>
        <v>43650</v>
      </c>
      <c r="E2357" s="53">
        <f t="shared" si="289"/>
        <v>218.08142338686528</v>
      </c>
      <c r="F2357" s="81">
        <f t="shared" si="295"/>
        <v>16658.04</v>
      </c>
      <c r="H2357" s="64">
        <f t="shared" si="296"/>
        <v>43650</v>
      </c>
      <c r="I2357" s="70">
        <f t="shared" si="290"/>
        <v>7.3808708753936303E-2</v>
      </c>
      <c r="J2357" s="70">
        <f t="shared" si="291"/>
        <v>0.1232284818448468</v>
      </c>
      <c r="K2357" s="115">
        <f t="shared" si="292"/>
        <v>0</v>
      </c>
      <c r="L2357" s="129">
        <f t="shared" si="293"/>
        <v>-4.9419773090910502E-2</v>
      </c>
    </row>
    <row r="2358" spans="1:12">
      <c r="A2358" s="80">
        <v>43286</v>
      </c>
      <c r="B2358" s="52">
        <v>203.13130780897063</v>
      </c>
      <c r="C2358" s="53">
        <v>14808.54</v>
      </c>
      <c r="D2358" s="54">
        <f t="shared" si="294"/>
        <v>43651</v>
      </c>
      <c r="E2358" s="53">
        <f t="shared" si="289"/>
        <v>218.1278747300467</v>
      </c>
      <c r="F2358" s="81">
        <f t="shared" si="295"/>
        <v>16468.990000000002</v>
      </c>
      <c r="H2358" s="64">
        <f t="shared" si="296"/>
        <v>43651</v>
      </c>
      <c r="I2358" s="70">
        <f t="shared" si="290"/>
        <v>7.3826959924755631E-2</v>
      </c>
      <c r="J2358" s="70">
        <f t="shared" si="291"/>
        <v>0.11212786675796549</v>
      </c>
      <c r="K2358" s="115">
        <f t="shared" si="292"/>
        <v>0</v>
      </c>
      <c r="L2358" s="129">
        <f t="shared" si="293"/>
        <v>-3.8300906833209858E-2</v>
      </c>
    </row>
    <row r="2359" spans="1:12">
      <c r="A2359" s="80">
        <v>43287</v>
      </c>
      <c r="B2359" s="52">
        <v>203.15101154582811</v>
      </c>
      <c r="C2359" s="53">
        <v>14840.13</v>
      </c>
      <c r="D2359" s="54">
        <f t="shared" si="294"/>
        <v>43651</v>
      </c>
      <c r="E2359" s="53">
        <f t="shared" si="289"/>
        <v>218.1278747300467</v>
      </c>
      <c r="F2359" s="81">
        <f t="shared" si="295"/>
        <v>16468.990000000002</v>
      </c>
      <c r="H2359" s="64">
        <f t="shared" si="296"/>
        <v>43651</v>
      </c>
      <c r="I2359" s="70">
        <f t="shared" si="290"/>
        <v>7.3722808812300755E-2</v>
      </c>
      <c r="J2359" s="70">
        <f t="shared" si="291"/>
        <v>0.10976049401184507</v>
      </c>
      <c r="K2359" s="115">
        <f t="shared" si="292"/>
        <v>0</v>
      </c>
      <c r="L2359" s="129">
        <f t="shared" si="293"/>
        <v>-3.6037685199544311E-2</v>
      </c>
    </row>
    <row r="2360" spans="1:12">
      <c r="A2360" s="80">
        <v>43290</v>
      </c>
      <c r="B2360" s="52">
        <v>203.38991713540602</v>
      </c>
      <c r="C2360" s="53">
        <v>14951.2</v>
      </c>
      <c r="D2360" s="54">
        <f t="shared" si="294"/>
        <v>43655</v>
      </c>
      <c r="E2360" s="53">
        <f t="shared" si="289"/>
        <v>218.37506937476201</v>
      </c>
      <c r="F2360" s="81">
        <f t="shared" si="295"/>
        <v>16114.46</v>
      </c>
      <c r="H2360" s="64">
        <f t="shared" si="296"/>
        <v>43655</v>
      </c>
      <c r="I2360" s="70">
        <f t="shared" si="290"/>
        <v>7.3676967129986393E-2</v>
      </c>
      <c r="J2360" s="70">
        <f t="shared" si="291"/>
        <v>7.7803788324682932E-2</v>
      </c>
      <c r="K2360" s="115">
        <f t="shared" si="292"/>
        <v>0</v>
      </c>
      <c r="L2360" s="129">
        <f t="shared" si="293"/>
        <v>-4.1268211946965394E-3</v>
      </c>
    </row>
    <row r="2361" spans="1:12">
      <c r="A2361" s="80">
        <v>43291</v>
      </c>
      <c r="B2361" s="52">
        <v>203.42225613223056</v>
      </c>
      <c r="C2361" s="53">
        <v>15081.6</v>
      </c>
      <c r="D2361" s="54">
        <f t="shared" si="294"/>
        <v>43656</v>
      </c>
      <c r="E2361" s="53">
        <f t="shared" si="289"/>
        <v>218.41394013711073</v>
      </c>
      <c r="F2361" s="81">
        <f t="shared" si="295"/>
        <v>16035.44</v>
      </c>
      <c r="H2361" s="64">
        <f t="shared" si="296"/>
        <v>43656</v>
      </c>
      <c r="I2361" s="70">
        <f t="shared" si="290"/>
        <v>7.3697363749299472E-2</v>
      </c>
      <c r="J2361" s="70">
        <f t="shared" si="291"/>
        <v>6.3245279015489153E-2</v>
      </c>
      <c r="K2361" s="115">
        <f t="shared" si="292"/>
        <v>1</v>
      </c>
      <c r="L2361" s="129">
        <f t="shared" si="293"/>
        <v>1.0452084733810318E-2</v>
      </c>
    </row>
    <row r="2362" spans="1:12">
      <c r="A2362" s="80">
        <v>43292</v>
      </c>
      <c r="B2362" s="52">
        <v>203.45765160479755</v>
      </c>
      <c r="C2362" s="53">
        <v>15085.15</v>
      </c>
      <c r="D2362" s="54">
        <f t="shared" si="294"/>
        <v>43657</v>
      </c>
      <c r="E2362" s="53">
        <f t="shared" si="289"/>
        <v>218.45849658089872</v>
      </c>
      <c r="F2362" s="81">
        <f t="shared" si="295"/>
        <v>16155.78</v>
      </c>
      <c r="H2362" s="64">
        <f t="shared" si="296"/>
        <v>43657</v>
      </c>
      <c r="I2362" s="70">
        <f t="shared" si="290"/>
        <v>7.3729569066486977E-2</v>
      </c>
      <c r="J2362" s="70">
        <f t="shared" si="291"/>
        <v>7.0972446412531642E-2</v>
      </c>
      <c r="K2362" s="115">
        <f t="shared" si="292"/>
        <v>1</v>
      </c>
      <c r="L2362" s="129">
        <f t="shared" si="293"/>
        <v>2.7571226539553351E-3</v>
      </c>
    </row>
    <row r="2363" spans="1:12">
      <c r="A2363" s="80">
        <v>43293</v>
      </c>
      <c r="B2363" s="52">
        <v>203.4895944560995</v>
      </c>
      <c r="C2363" s="53">
        <v>15190.82</v>
      </c>
      <c r="D2363" s="54">
        <f t="shared" si="294"/>
        <v>43658</v>
      </c>
      <c r="E2363" s="53">
        <f t="shared" si="289"/>
        <v>218.49672681780038</v>
      </c>
      <c r="F2363" s="81">
        <f t="shared" si="295"/>
        <v>16113.75</v>
      </c>
      <c r="H2363" s="64">
        <f t="shared" si="296"/>
        <v>43658</v>
      </c>
      <c r="I2363" s="70">
        <f t="shared" si="290"/>
        <v>7.3748893164846896E-2</v>
      </c>
      <c r="J2363" s="70">
        <f t="shared" si="291"/>
        <v>6.0755772236126937E-2</v>
      </c>
      <c r="K2363" s="115">
        <f t="shared" si="292"/>
        <v>1</v>
      </c>
      <c r="L2363" s="129">
        <f t="shared" si="293"/>
        <v>1.2993120928719959E-2</v>
      </c>
    </row>
    <row r="2364" spans="1:12">
      <c r="A2364" s="80">
        <v>43294</v>
      </c>
      <c r="B2364" s="52">
        <v>203.52500164553484</v>
      </c>
      <c r="C2364" s="53">
        <v>15184.88</v>
      </c>
      <c r="D2364" s="54">
        <f t="shared" si="294"/>
        <v>43658</v>
      </c>
      <c r="E2364" s="53">
        <f t="shared" si="289"/>
        <v>218.49672681780038</v>
      </c>
      <c r="F2364" s="81">
        <f t="shared" si="295"/>
        <v>16113.75</v>
      </c>
      <c r="H2364" s="64">
        <f t="shared" si="296"/>
        <v>43658</v>
      </c>
      <c r="I2364" s="70">
        <f t="shared" si="290"/>
        <v>7.3562093360602043E-2</v>
      </c>
      <c r="J2364" s="70">
        <f t="shared" si="291"/>
        <v>6.1170717187096768E-2</v>
      </c>
      <c r="K2364" s="115">
        <f t="shared" si="292"/>
        <v>1</v>
      </c>
      <c r="L2364" s="129">
        <f t="shared" si="293"/>
        <v>1.2391376173505275E-2</v>
      </c>
    </row>
    <row r="2365" spans="1:12">
      <c r="A2365" s="80">
        <v>43297</v>
      </c>
      <c r="B2365" s="52">
        <v>203.63490514642342</v>
      </c>
      <c r="C2365" s="53">
        <v>15072.66</v>
      </c>
      <c r="D2365" s="54">
        <f t="shared" si="294"/>
        <v>43662</v>
      </c>
      <c r="E2365" s="53">
        <f t="shared" si="289"/>
        <v>218.69319496026156</v>
      </c>
      <c r="F2365" s="81">
        <f t="shared" si="295"/>
        <v>16272.08</v>
      </c>
      <c r="H2365" s="64">
        <f t="shared" si="296"/>
        <v>43662</v>
      </c>
      <c r="I2365" s="70">
        <f t="shared" si="290"/>
        <v>7.3947488535968331E-2</v>
      </c>
      <c r="J2365" s="70">
        <f t="shared" si="291"/>
        <v>7.9575867829566826E-2</v>
      </c>
      <c r="K2365" s="115">
        <f t="shared" si="292"/>
        <v>0</v>
      </c>
      <c r="L2365" s="129">
        <f t="shared" si="293"/>
        <v>-5.6283792935984955E-3</v>
      </c>
    </row>
    <row r="2366" spans="1:12">
      <c r="A2366" s="80">
        <v>43298</v>
      </c>
      <c r="B2366" s="52">
        <v>203.67217033406521</v>
      </c>
      <c r="C2366" s="53">
        <v>15172.31</v>
      </c>
      <c r="D2366" s="54">
        <f t="shared" si="294"/>
        <v>43663</v>
      </c>
      <c r="E2366" s="53">
        <f t="shared" si="289"/>
        <v>218.73255973535441</v>
      </c>
      <c r="F2366" s="81">
        <f t="shared" si="295"/>
        <v>16306.82</v>
      </c>
      <c r="H2366" s="64">
        <f t="shared" si="296"/>
        <v>43663</v>
      </c>
      <c r="I2366" s="70">
        <f t="shared" si="290"/>
        <v>7.3944267282991971E-2</v>
      </c>
      <c r="J2366" s="70">
        <f t="shared" si="291"/>
        <v>7.4775034256484352E-2</v>
      </c>
      <c r="K2366" s="115">
        <f t="shared" si="292"/>
        <v>0</v>
      </c>
      <c r="L2366" s="129">
        <f t="shared" si="293"/>
        <v>-8.307669734923806E-4</v>
      </c>
    </row>
    <row r="2367" spans="1:12">
      <c r="A2367" s="80">
        <v>43299</v>
      </c>
      <c r="B2367" s="52">
        <v>203.71290476813203</v>
      </c>
      <c r="C2367" s="53">
        <v>15135.57</v>
      </c>
      <c r="D2367" s="54">
        <f t="shared" si="294"/>
        <v>43664</v>
      </c>
      <c r="E2367" s="53">
        <f t="shared" si="289"/>
        <v>218.7695255379497</v>
      </c>
      <c r="F2367" s="81">
        <f t="shared" si="295"/>
        <v>16183.16</v>
      </c>
      <c r="H2367" s="64">
        <f t="shared" si="296"/>
        <v>43664</v>
      </c>
      <c r="I2367" s="70">
        <f t="shared" si="290"/>
        <v>7.391098166782939E-2</v>
      </c>
      <c r="J2367" s="70">
        <f t="shared" si="291"/>
        <v>6.9213779196951375E-2</v>
      </c>
      <c r="K2367" s="115">
        <f t="shared" si="292"/>
        <v>1</v>
      </c>
      <c r="L2367" s="129">
        <f t="shared" si="293"/>
        <v>4.6972024708780147E-3</v>
      </c>
    </row>
    <row r="2368" spans="1:12">
      <c r="A2368" s="80">
        <v>43300</v>
      </c>
      <c r="B2368" s="52">
        <v>203.74875823937123</v>
      </c>
      <c r="C2368" s="53">
        <v>15116.83</v>
      </c>
      <c r="D2368" s="54">
        <f t="shared" si="294"/>
        <v>43665</v>
      </c>
      <c r="E2368" s="53">
        <f t="shared" si="289"/>
        <v>218.80540374013793</v>
      </c>
      <c r="F2368" s="81">
        <f t="shared" si="295"/>
        <v>15945.55</v>
      </c>
      <c r="H2368" s="64">
        <f t="shared" si="296"/>
        <v>43665</v>
      </c>
      <c r="I2368" s="70">
        <f t="shared" si="290"/>
        <v>7.3898097003750163E-2</v>
      </c>
      <c r="J2368" s="70">
        <f t="shared" si="291"/>
        <v>5.4821017369382385E-2</v>
      </c>
      <c r="K2368" s="115">
        <f t="shared" si="292"/>
        <v>1</v>
      </c>
      <c r="L2368" s="129">
        <f t="shared" si="293"/>
        <v>1.9077079634367777E-2</v>
      </c>
    </row>
    <row r="2369" spans="1:12">
      <c r="A2369" s="80">
        <v>43301</v>
      </c>
      <c r="B2369" s="52">
        <v>203.77687556800825</v>
      </c>
      <c r="C2369" s="53">
        <v>15190.13</v>
      </c>
      <c r="D2369" s="54">
        <f t="shared" si="294"/>
        <v>43665</v>
      </c>
      <c r="E2369" s="53">
        <f t="shared" si="289"/>
        <v>218.80540374013793</v>
      </c>
      <c r="F2369" s="81">
        <f t="shared" si="295"/>
        <v>15945.55</v>
      </c>
      <c r="H2369" s="64">
        <f t="shared" si="296"/>
        <v>43665</v>
      </c>
      <c r="I2369" s="70">
        <f t="shared" si="290"/>
        <v>7.374991951485721E-2</v>
      </c>
      <c r="J2369" s="70">
        <f t="shared" si="291"/>
        <v>4.973097662758641E-2</v>
      </c>
      <c r="K2369" s="115">
        <f t="shared" si="292"/>
        <v>1</v>
      </c>
      <c r="L2369" s="129">
        <f t="shared" si="293"/>
        <v>2.40189428872708E-2</v>
      </c>
    </row>
    <row r="2370" spans="1:12">
      <c r="A2370" s="80">
        <v>43304</v>
      </c>
      <c r="B2370" s="52">
        <v>203.88019044392124</v>
      </c>
      <c r="C2370" s="53">
        <v>15293.5</v>
      </c>
      <c r="D2370" s="54">
        <f t="shared" si="294"/>
        <v>43669</v>
      </c>
      <c r="E2370" s="53">
        <f t="shared" ref="E2370:E2433" si="297">VLOOKUP(D2370,A:B,2,0)</f>
        <v>218.93801555303955</v>
      </c>
      <c r="F2370" s="81">
        <f t="shared" si="295"/>
        <v>15824.55</v>
      </c>
      <c r="H2370" s="64">
        <f t="shared" si="296"/>
        <v>43669</v>
      </c>
      <c r="I2370" s="70">
        <f t="shared" ref="I2370:I2433" si="298">(E2370/B2370)^(1/1)-1</f>
        <v>7.3856244083017275E-2</v>
      </c>
      <c r="J2370" s="70">
        <f t="shared" ref="J2370:J2433" si="299">(F2370/C2370)^(1/1)-1</f>
        <v>3.4723902311439403E-2</v>
      </c>
      <c r="K2370" s="115">
        <f t="shared" ref="K2370:K2433" si="300">IF(I2370&gt;J2370,1,0)</f>
        <v>1</v>
      </c>
      <c r="L2370" s="129">
        <f t="shared" ref="L2370:L2433" si="301">I2370-J2370</f>
        <v>3.9132341771577872E-2</v>
      </c>
    </row>
    <row r="2371" spans="1:12">
      <c r="A2371" s="80">
        <v>43305</v>
      </c>
      <c r="B2371" s="52">
        <v>203.90302502525094</v>
      </c>
      <c r="C2371" s="53">
        <v>15361.88</v>
      </c>
      <c r="D2371" s="54">
        <f t="shared" ref="D2371:D2434" si="302">VLOOKUP(EDATE(A2371,12),A:A,1,1)</f>
        <v>43670</v>
      </c>
      <c r="E2371" s="53">
        <f t="shared" si="297"/>
        <v>218.97479713965245</v>
      </c>
      <c r="F2371" s="81">
        <f t="shared" si="295"/>
        <v>15749.37</v>
      </c>
      <c r="H2371" s="64">
        <f t="shared" si="296"/>
        <v>43670</v>
      </c>
      <c r="I2371" s="70">
        <f t="shared" si="298"/>
        <v>7.3916373298213989E-2</v>
      </c>
      <c r="J2371" s="70">
        <f t="shared" si="299"/>
        <v>2.5224126213718723E-2</v>
      </c>
      <c r="K2371" s="115">
        <f t="shared" si="300"/>
        <v>1</v>
      </c>
      <c r="L2371" s="129">
        <f t="shared" si="301"/>
        <v>4.8692247084495266E-2</v>
      </c>
    </row>
    <row r="2372" spans="1:12">
      <c r="A2372" s="80">
        <v>43306</v>
      </c>
      <c r="B2372" s="52">
        <v>203.93259096387962</v>
      </c>
      <c r="C2372" s="53">
        <v>15358.72</v>
      </c>
      <c r="D2372" s="54">
        <f t="shared" si="302"/>
        <v>43671</v>
      </c>
      <c r="E2372" s="53">
        <f t="shared" si="297"/>
        <v>219.01530747712332</v>
      </c>
      <c r="F2372" s="81">
        <f t="shared" si="295"/>
        <v>15725.6</v>
      </c>
      <c r="H2372" s="64">
        <f t="shared" si="296"/>
        <v>43671</v>
      </c>
      <c r="I2372" s="70">
        <f t="shared" si="298"/>
        <v>7.3959323725333981E-2</v>
      </c>
      <c r="J2372" s="70">
        <f t="shared" si="299"/>
        <v>2.3887407283940343E-2</v>
      </c>
      <c r="K2372" s="115">
        <f t="shared" si="300"/>
        <v>1</v>
      </c>
      <c r="L2372" s="129">
        <f t="shared" si="301"/>
        <v>5.0071916441393638E-2</v>
      </c>
    </row>
    <row r="2373" spans="1:12">
      <c r="A2373" s="80">
        <v>43307</v>
      </c>
      <c r="B2373" s="52">
        <v>203.97358141466333</v>
      </c>
      <c r="C2373" s="53">
        <v>15410.93</v>
      </c>
      <c r="D2373" s="54">
        <f t="shared" si="302"/>
        <v>43672</v>
      </c>
      <c r="E2373" s="53">
        <f t="shared" si="297"/>
        <v>219.05648235492905</v>
      </c>
      <c r="F2373" s="81">
        <f t="shared" si="295"/>
        <v>15770.63</v>
      </c>
      <c r="H2373" s="64">
        <f t="shared" si="296"/>
        <v>43672</v>
      </c>
      <c r="I2373" s="70">
        <f t="shared" si="298"/>
        <v>7.3945365059817636E-2</v>
      </c>
      <c r="J2373" s="70">
        <f t="shared" si="299"/>
        <v>2.3340577109882243E-2</v>
      </c>
      <c r="K2373" s="115">
        <f t="shared" si="300"/>
        <v>1</v>
      </c>
      <c r="L2373" s="129">
        <f t="shared" si="301"/>
        <v>5.0604787949935393E-2</v>
      </c>
    </row>
    <row r="2374" spans="1:12">
      <c r="A2374" s="80">
        <v>43308</v>
      </c>
      <c r="B2374" s="52">
        <v>204.01335626303919</v>
      </c>
      <c r="C2374" s="53">
        <v>15564.19</v>
      </c>
      <c r="D2374" s="54">
        <f t="shared" si="302"/>
        <v>43672</v>
      </c>
      <c r="E2374" s="53">
        <f t="shared" si="297"/>
        <v>219.05648235492905</v>
      </c>
      <c r="F2374" s="81">
        <f t="shared" si="295"/>
        <v>15770.63</v>
      </c>
      <c r="H2374" s="64">
        <f t="shared" si="296"/>
        <v>43672</v>
      </c>
      <c r="I2374" s="70">
        <f t="shared" si="298"/>
        <v>7.3735986542441845E-2</v>
      </c>
      <c r="J2374" s="70">
        <f t="shared" si="299"/>
        <v>1.3263780511545864E-2</v>
      </c>
      <c r="K2374" s="115">
        <f t="shared" si="300"/>
        <v>1</v>
      </c>
      <c r="L2374" s="129">
        <f t="shared" si="301"/>
        <v>6.0472206030895981E-2</v>
      </c>
    </row>
    <row r="2375" spans="1:12">
      <c r="A2375" s="80">
        <v>43311</v>
      </c>
      <c r="B2375" s="52">
        <v>204.13943651720973</v>
      </c>
      <c r="C2375" s="53">
        <v>15621.47</v>
      </c>
      <c r="D2375" s="54">
        <f t="shared" si="302"/>
        <v>43676</v>
      </c>
      <c r="E2375" s="53">
        <f t="shared" si="297"/>
        <v>219.23460082188868</v>
      </c>
      <c r="F2375" s="81">
        <f t="shared" si="295"/>
        <v>15493.33</v>
      </c>
      <c r="H2375" s="64">
        <f t="shared" si="296"/>
        <v>43676</v>
      </c>
      <c r="I2375" s="70">
        <f t="shared" si="298"/>
        <v>7.3945360887710532E-2</v>
      </c>
      <c r="J2375" s="70">
        <f t="shared" si="299"/>
        <v>-8.2028131795535142E-3</v>
      </c>
      <c r="K2375" s="115">
        <f t="shared" si="300"/>
        <v>1</v>
      </c>
      <c r="L2375" s="129">
        <f t="shared" si="301"/>
        <v>8.2148174067264046E-2</v>
      </c>
    </row>
    <row r="2376" spans="1:12">
      <c r="A2376" s="80">
        <v>43312</v>
      </c>
      <c r="B2376" s="52">
        <v>204.16801603832215</v>
      </c>
      <c r="C2376" s="53">
        <v>15672.47</v>
      </c>
      <c r="D2376" s="54">
        <f t="shared" si="302"/>
        <v>43677</v>
      </c>
      <c r="E2376" s="53">
        <f t="shared" si="297"/>
        <v>219.27603616144401</v>
      </c>
      <c r="F2376" s="81">
        <f t="shared" ref="F2376:F2439" si="303">VLOOKUP(D2376,A:C,3,0)</f>
        <v>15539.43</v>
      </c>
      <c r="H2376" s="64">
        <f t="shared" si="296"/>
        <v>43677</v>
      </c>
      <c r="I2376" s="70">
        <f t="shared" si="298"/>
        <v>7.3997976844160096E-2</v>
      </c>
      <c r="J2376" s="70">
        <f t="shared" si="299"/>
        <v>-8.488770436312798E-3</v>
      </c>
      <c r="K2376" s="115">
        <f t="shared" si="300"/>
        <v>1</v>
      </c>
      <c r="L2376" s="129">
        <f t="shared" si="301"/>
        <v>8.2486747280472894E-2</v>
      </c>
    </row>
    <row r="2377" spans="1:12">
      <c r="A2377" s="80">
        <v>43313</v>
      </c>
      <c r="B2377" s="52">
        <v>204.22191639455627</v>
      </c>
      <c r="C2377" s="53">
        <v>15658.27</v>
      </c>
      <c r="D2377" s="54">
        <f t="shared" si="302"/>
        <v>43678</v>
      </c>
      <c r="E2377" s="53">
        <f t="shared" si="297"/>
        <v>219.32164557696558</v>
      </c>
      <c r="F2377" s="81">
        <f t="shared" si="303"/>
        <v>15350.83</v>
      </c>
      <c r="H2377" s="64">
        <f t="shared" si="296"/>
        <v>43678</v>
      </c>
      <c r="I2377" s="70">
        <f t="shared" si="298"/>
        <v>7.3937848831252095E-2</v>
      </c>
      <c r="J2377" s="70">
        <f t="shared" si="299"/>
        <v>-1.9634352964918889E-2</v>
      </c>
      <c r="K2377" s="115">
        <f t="shared" si="300"/>
        <v>1</v>
      </c>
      <c r="L2377" s="129">
        <f t="shared" si="301"/>
        <v>9.3572201796170984E-2</v>
      </c>
    </row>
    <row r="2378" spans="1:12">
      <c r="A2378" s="80">
        <v>43314</v>
      </c>
      <c r="B2378" s="52">
        <v>204.25969744908929</v>
      </c>
      <c r="C2378" s="53">
        <v>15520.25</v>
      </c>
      <c r="D2378" s="54">
        <f t="shared" si="302"/>
        <v>43679</v>
      </c>
      <c r="E2378" s="53">
        <f t="shared" si="297"/>
        <v>219.36222008139734</v>
      </c>
      <c r="F2378" s="81">
        <f t="shared" si="303"/>
        <v>15382.73</v>
      </c>
      <c r="H2378" s="64">
        <f t="shared" si="296"/>
        <v>43679</v>
      </c>
      <c r="I2378" s="70">
        <f t="shared" si="298"/>
        <v>7.3937848831252095E-2</v>
      </c>
      <c r="J2378" s="70">
        <f t="shared" si="299"/>
        <v>-8.8606820122099084E-3</v>
      </c>
      <c r="K2378" s="115">
        <f t="shared" si="300"/>
        <v>1</v>
      </c>
      <c r="L2378" s="129">
        <f t="shared" si="301"/>
        <v>8.2798530843462004E-2</v>
      </c>
    </row>
    <row r="2379" spans="1:12">
      <c r="A2379" s="80">
        <v>43315</v>
      </c>
      <c r="B2379" s="52">
        <v>204.30586014071278</v>
      </c>
      <c r="C2379" s="53">
        <v>15680.51</v>
      </c>
      <c r="D2379" s="54">
        <f t="shared" si="302"/>
        <v>43679</v>
      </c>
      <c r="E2379" s="53">
        <f t="shared" si="297"/>
        <v>219.36222008139734</v>
      </c>
      <c r="F2379" s="81">
        <f t="shared" si="303"/>
        <v>15382.73</v>
      </c>
      <c r="H2379" s="64">
        <f t="shared" si="296"/>
        <v>43679</v>
      </c>
      <c r="I2379" s="70">
        <f t="shared" si="298"/>
        <v>7.3695193717471907E-2</v>
      </c>
      <c r="J2379" s="70">
        <f t="shared" si="299"/>
        <v>-1.8990453754374137E-2</v>
      </c>
      <c r="K2379" s="115">
        <f t="shared" si="300"/>
        <v>1</v>
      </c>
      <c r="L2379" s="129">
        <f t="shared" si="301"/>
        <v>9.2685647471846044E-2</v>
      </c>
    </row>
    <row r="2380" spans="1:12">
      <c r="A2380" s="80">
        <v>43318</v>
      </c>
      <c r="B2380" s="52">
        <v>204.42170156341257</v>
      </c>
      <c r="C2380" s="53">
        <v>15716.78</v>
      </c>
      <c r="D2380" s="54">
        <f t="shared" si="302"/>
        <v>43683</v>
      </c>
      <c r="E2380" s="53">
        <f t="shared" si="297"/>
        <v>219.50986997292964</v>
      </c>
      <c r="F2380" s="81">
        <f t="shared" si="303"/>
        <v>15314.03</v>
      </c>
      <c r="H2380" s="64">
        <f t="shared" si="296"/>
        <v>43683</v>
      </c>
      <c r="I2380" s="70">
        <f t="shared" si="298"/>
        <v>7.3809034432856579E-2</v>
      </c>
      <c r="J2380" s="70">
        <f t="shared" si="299"/>
        <v>-2.5625477992311407E-2</v>
      </c>
      <c r="K2380" s="115">
        <f t="shared" si="300"/>
        <v>1</v>
      </c>
      <c r="L2380" s="129">
        <f t="shared" si="301"/>
        <v>9.9434512425167987E-2</v>
      </c>
    </row>
    <row r="2381" spans="1:12">
      <c r="A2381" s="80">
        <v>43319</v>
      </c>
      <c r="B2381" s="52">
        <v>204.4701495066831</v>
      </c>
      <c r="C2381" s="53">
        <v>15720.05</v>
      </c>
      <c r="D2381" s="54">
        <f t="shared" si="302"/>
        <v>43684</v>
      </c>
      <c r="E2381" s="53">
        <f t="shared" si="297"/>
        <v>219.56233283185318</v>
      </c>
      <c r="F2381" s="81">
        <f t="shared" si="303"/>
        <v>15184.34</v>
      </c>
      <c r="H2381" s="64">
        <f t="shared" si="296"/>
        <v>43684</v>
      </c>
      <c r="I2381" s="70">
        <f t="shared" si="298"/>
        <v>7.3811181542060789E-2</v>
      </c>
      <c r="J2381" s="70">
        <f t="shared" si="299"/>
        <v>-3.4078135883791716E-2</v>
      </c>
      <c r="K2381" s="115">
        <f t="shared" si="300"/>
        <v>1</v>
      </c>
      <c r="L2381" s="129">
        <f t="shared" si="301"/>
        <v>0.1078893174258525</v>
      </c>
    </row>
    <row r="2382" spans="1:12">
      <c r="A2382" s="80">
        <v>43320</v>
      </c>
      <c r="B2382" s="52">
        <v>204.5045004918002</v>
      </c>
      <c r="C2382" s="53">
        <v>15803.64</v>
      </c>
      <c r="D2382" s="54">
        <f t="shared" si="302"/>
        <v>43685</v>
      </c>
      <c r="E2382" s="53">
        <f t="shared" si="297"/>
        <v>219.60009755310028</v>
      </c>
      <c r="F2382" s="81">
        <f t="shared" si="303"/>
        <v>15434.73</v>
      </c>
      <c r="H2382" s="64">
        <f t="shared" si="296"/>
        <v>43685</v>
      </c>
      <c r="I2382" s="70">
        <f t="shared" si="298"/>
        <v>7.381547606530714E-2</v>
      </c>
      <c r="J2382" s="70">
        <f t="shared" si="299"/>
        <v>-2.3343356340691068E-2</v>
      </c>
      <c r="K2382" s="115">
        <f t="shared" si="300"/>
        <v>1</v>
      </c>
      <c r="L2382" s="129">
        <f t="shared" si="301"/>
        <v>9.7158832405998208E-2</v>
      </c>
    </row>
    <row r="2383" spans="1:12">
      <c r="A2383" s="80">
        <v>43321</v>
      </c>
      <c r="B2383" s="52">
        <v>204.54499238289756</v>
      </c>
      <c r="C2383" s="53">
        <v>15833.23</v>
      </c>
      <c r="D2383" s="54">
        <f t="shared" si="302"/>
        <v>43686</v>
      </c>
      <c r="E2383" s="53">
        <f t="shared" si="297"/>
        <v>219.63984517075738</v>
      </c>
      <c r="F2383" s="81">
        <f t="shared" si="303"/>
        <v>15542.72</v>
      </c>
      <c r="H2383" s="64">
        <f t="shared" si="296"/>
        <v>43686</v>
      </c>
      <c r="I2383" s="70">
        <f t="shared" si="298"/>
        <v>7.3797224815961515E-2</v>
      </c>
      <c r="J2383" s="70">
        <f t="shared" si="299"/>
        <v>-1.834811974562367E-2</v>
      </c>
      <c r="K2383" s="115">
        <f t="shared" si="300"/>
        <v>1</v>
      </c>
      <c r="L2383" s="129">
        <f t="shared" si="301"/>
        <v>9.2145344561585185E-2</v>
      </c>
    </row>
    <row r="2384" spans="1:12">
      <c r="A2384" s="80">
        <v>43322</v>
      </c>
      <c r="B2384" s="52">
        <v>204.58344684146556</v>
      </c>
      <c r="C2384" s="53">
        <v>15776.32</v>
      </c>
      <c r="D2384" s="54">
        <f t="shared" si="302"/>
        <v>43686</v>
      </c>
      <c r="E2384" s="53">
        <f t="shared" si="297"/>
        <v>219.63984517075738</v>
      </c>
      <c r="F2384" s="81">
        <f t="shared" si="303"/>
        <v>15542.72</v>
      </c>
      <c r="H2384" s="64">
        <f t="shared" si="296"/>
        <v>43686</v>
      </c>
      <c r="I2384" s="70">
        <f t="shared" si="298"/>
        <v>7.3595388882851553E-2</v>
      </c>
      <c r="J2384" s="70">
        <f t="shared" si="299"/>
        <v>-1.4807001886371518E-2</v>
      </c>
      <c r="K2384" s="115">
        <f t="shared" si="300"/>
        <v>1</v>
      </c>
      <c r="L2384" s="129">
        <f t="shared" si="301"/>
        <v>8.8402390769223071E-2</v>
      </c>
    </row>
    <row r="2385" spans="1:12">
      <c r="A2385" s="80">
        <v>43325</v>
      </c>
      <c r="B2385" s="52">
        <v>204.69637690412208</v>
      </c>
      <c r="C2385" s="53">
        <v>15676.23</v>
      </c>
      <c r="D2385" s="54">
        <f t="shared" si="302"/>
        <v>43690</v>
      </c>
      <c r="E2385" s="53">
        <f t="shared" si="297"/>
        <v>219.81907128441671</v>
      </c>
      <c r="F2385" s="81">
        <f t="shared" si="303"/>
        <v>15289.35</v>
      </c>
      <c r="H2385" s="64">
        <f t="shared" si="296"/>
        <v>43690</v>
      </c>
      <c r="I2385" s="70">
        <f t="shared" si="298"/>
        <v>7.3878661698921766E-2</v>
      </c>
      <c r="J2385" s="70">
        <f t="shared" si="299"/>
        <v>-2.4679403147312762E-2</v>
      </c>
      <c r="K2385" s="115">
        <f t="shared" si="300"/>
        <v>1</v>
      </c>
      <c r="L2385" s="129">
        <f t="shared" si="301"/>
        <v>9.8558064846234528E-2</v>
      </c>
    </row>
    <row r="2386" spans="1:12">
      <c r="A2386" s="80">
        <v>43326</v>
      </c>
      <c r="B2386" s="52">
        <v>204.73670209037218</v>
      </c>
      <c r="C2386" s="53">
        <v>15796.36</v>
      </c>
      <c r="D2386" s="54">
        <f t="shared" si="302"/>
        <v>43691</v>
      </c>
      <c r="E2386" s="53">
        <f t="shared" si="297"/>
        <v>219.84852703996884</v>
      </c>
      <c r="F2386" s="81">
        <f t="shared" si="303"/>
        <v>15438.86</v>
      </c>
      <c r="H2386" s="64">
        <f t="shared" si="296"/>
        <v>43691</v>
      </c>
      <c r="I2386" s="70">
        <f t="shared" si="298"/>
        <v>7.3811020668517857E-2</v>
      </c>
      <c r="J2386" s="70">
        <f t="shared" si="299"/>
        <v>-2.2631796185956787E-2</v>
      </c>
      <c r="K2386" s="115">
        <f t="shared" si="300"/>
        <v>1</v>
      </c>
      <c r="L2386" s="129">
        <f t="shared" si="301"/>
        <v>9.6442816854474644E-2</v>
      </c>
    </row>
    <row r="2387" spans="1:12">
      <c r="A2387" s="80">
        <v>43328</v>
      </c>
      <c r="B2387" s="52">
        <v>204.81450203716653</v>
      </c>
      <c r="C2387" s="53">
        <v>15727.25</v>
      </c>
      <c r="D2387" s="54">
        <f t="shared" si="302"/>
        <v>43693</v>
      </c>
      <c r="E2387" s="53">
        <f t="shared" si="297"/>
        <v>219.91008462754004</v>
      </c>
      <c r="F2387" s="81">
        <f t="shared" si="303"/>
        <v>15464.58</v>
      </c>
      <c r="H2387" s="64">
        <f t="shared" si="296"/>
        <v>43693</v>
      </c>
      <c r="I2387" s="70">
        <f t="shared" si="298"/>
        <v>7.3703680355770018E-2</v>
      </c>
      <c r="J2387" s="70">
        <f t="shared" si="299"/>
        <v>-1.6701584828879845E-2</v>
      </c>
      <c r="K2387" s="115">
        <f t="shared" si="300"/>
        <v>1</v>
      </c>
      <c r="L2387" s="129">
        <f t="shared" si="301"/>
        <v>9.0405265184649863E-2</v>
      </c>
    </row>
    <row r="2388" spans="1:12">
      <c r="A2388" s="80">
        <v>43329</v>
      </c>
      <c r="B2388" s="52">
        <v>204.85341679255359</v>
      </c>
      <c r="C2388" s="53">
        <v>15845.64</v>
      </c>
      <c r="D2388" s="54">
        <f t="shared" si="302"/>
        <v>43693</v>
      </c>
      <c r="E2388" s="53">
        <f t="shared" si="297"/>
        <v>219.91008462754004</v>
      </c>
      <c r="F2388" s="81">
        <f t="shared" si="303"/>
        <v>15464.58</v>
      </c>
      <c r="H2388" s="64">
        <f t="shared" si="296"/>
        <v>43693</v>
      </c>
      <c r="I2388" s="70">
        <f t="shared" si="298"/>
        <v>7.3499715409842015E-2</v>
      </c>
      <c r="J2388" s="70">
        <f t="shared" si="299"/>
        <v>-2.4048255545373931E-2</v>
      </c>
      <c r="K2388" s="115">
        <f t="shared" si="300"/>
        <v>1</v>
      </c>
      <c r="L2388" s="129">
        <f t="shared" si="301"/>
        <v>9.7547970955215946E-2</v>
      </c>
    </row>
    <row r="2389" spans="1:12">
      <c r="A2389" s="80">
        <v>43332</v>
      </c>
      <c r="B2389" s="52">
        <v>204.96772499912385</v>
      </c>
      <c r="C2389" s="53">
        <v>15959.04</v>
      </c>
      <c r="D2389" s="54">
        <f t="shared" si="302"/>
        <v>43697</v>
      </c>
      <c r="E2389" s="53">
        <f t="shared" si="297"/>
        <v>220.06580091769922</v>
      </c>
      <c r="F2389" s="81">
        <f t="shared" si="303"/>
        <v>15425.45</v>
      </c>
      <c r="H2389" s="64">
        <f t="shared" si="296"/>
        <v>43697</v>
      </c>
      <c r="I2389" s="70">
        <f t="shared" si="298"/>
        <v>7.3660747898918855E-2</v>
      </c>
      <c r="J2389" s="70">
        <f t="shared" si="299"/>
        <v>-3.3434968519409747E-2</v>
      </c>
      <c r="K2389" s="115">
        <f t="shared" si="300"/>
        <v>1</v>
      </c>
      <c r="L2389" s="129">
        <f t="shared" si="301"/>
        <v>0.1070957164183286</v>
      </c>
    </row>
    <row r="2390" spans="1:12">
      <c r="A2390" s="80">
        <v>43333</v>
      </c>
      <c r="B2390" s="52">
        <v>205.00769370549867</v>
      </c>
      <c r="C2390" s="53">
        <v>15985.48</v>
      </c>
      <c r="D2390" s="54">
        <f t="shared" si="302"/>
        <v>43698</v>
      </c>
      <c r="E2390" s="53">
        <f t="shared" si="297"/>
        <v>220.10651309086902</v>
      </c>
      <c r="F2390" s="81">
        <f t="shared" si="303"/>
        <v>15290.85</v>
      </c>
      <c r="H2390" s="64">
        <f t="shared" ref="H2390:H2453" si="304">D2390</f>
        <v>43698</v>
      </c>
      <c r="I2390" s="70">
        <f t="shared" si="298"/>
        <v>7.3650013384670254E-2</v>
      </c>
      <c r="J2390" s="70">
        <f t="shared" si="299"/>
        <v>-4.345380933196874E-2</v>
      </c>
      <c r="K2390" s="115">
        <f t="shared" si="300"/>
        <v>1</v>
      </c>
      <c r="L2390" s="129">
        <f t="shared" si="301"/>
        <v>0.11710382271663899</v>
      </c>
    </row>
    <row r="2391" spans="1:12">
      <c r="A2391" s="80">
        <v>43335</v>
      </c>
      <c r="B2391" s="52">
        <v>205.08641665988156</v>
      </c>
      <c r="C2391" s="53">
        <v>16001.85</v>
      </c>
      <c r="D2391" s="54">
        <f t="shared" si="302"/>
        <v>43700</v>
      </c>
      <c r="E2391" s="53">
        <f t="shared" si="297"/>
        <v>220.1758521020146</v>
      </c>
      <c r="F2391" s="81">
        <f t="shared" si="303"/>
        <v>15168.88</v>
      </c>
      <c r="H2391" s="64">
        <f t="shared" si="304"/>
        <v>43700</v>
      </c>
      <c r="I2391" s="70">
        <f t="shared" si="298"/>
        <v>7.3575986590850517E-2</v>
      </c>
      <c r="J2391" s="70">
        <f t="shared" si="299"/>
        <v>-5.2054606186159758E-2</v>
      </c>
      <c r="K2391" s="115">
        <f t="shared" si="300"/>
        <v>1</v>
      </c>
      <c r="L2391" s="129">
        <f t="shared" si="301"/>
        <v>0.12563059277701027</v>
      </c>
    </row>
    <row r="2392" spans="1:12">
      <c r="A2392" s="80">
        <v>43336</v>
      </c>
      <c r="B2392" s="52">
        <v>205.12025591863045</v>
      </c>
      <c r="C2392" s="53">
        <v>15969.8</v>
      </c>
      <c r="D2392" s="54">
        <f t="shared" si="302"/>
        <v>43700</v>
      </c>
      <c r="E2392" s="53">
        <f t="shared" si="297"/>
        <v>220.1758521020146</v>
      </c>
      <c r="F2392" s="81">
        <f t="shared" si="303"/>
        <v>15168.88</v>
      </c>
      <c r="H2392" s="64">
        <f t="shared" si="304"/>
        <v>43700</v>
      </c>
      <c r="I2392" s="70">
        <f t="shared" si="298"/>
        <v>7.3398875776347516E-2</v>
      </c>
      <c r="J2392" s="70">
        <f t="shared" si="299"/>
        <v>-5.0152162206164141E-2</v>
      </c>
      <c r="K2392" s="115">
        <f t="shared" si="300"/>
        <v>1</v>
      </c>
      <c r="L2392" s="129">
        <f t="shared" si="301"/>
        <v>0.12355103798251166</v>
      </c>
    </row>
    <row r="2393" spans="1:12">
      <c r="A2393" s="80">
        <v>43339</v>
      </c>
      <c r="B2393" s="52">
        <v>205.23963590757512</v>
      </c>
      <c r="C2393" s="53">
        <v>16156.09</v>
      </c>
      <c r="D2393" s="54">
        <f t="shared" si="302"/>
        <v>43704</v>
      </c>
      <c r="E2393" s="53">
        <f t="shared" si="297"/>
        <v>220.31766386403464</v>
      </c>
      <c r="F2393" s="81">
        <f t="shared" si="303"/>
        <v>15555.44</v>
      </c>
      <c r="H2393" s="64">
        <f t="shared" si="304"/>
        <v>43704</v>
      </c>
      <c r="I2393" s="70">
        <f t="shared" si="298"/>
        <v>7.3465477999822504E-2</v>
      </c>
      <c r="J2393" s="70">
        <f t="shared" si="299"/>
        <v>-3.7177931046435075E-2</v>
      </c>
      <c r="K2393" s="115">
        <f t="shared" si="300"/>
        <v>1</v>
      </c>
      <c r="L2393" s="129">
        <f t="shared" si="301"/>
        <v>0.11064340904625758</v>
      </c>
    </row>
    <row r="2394" spans="1:12">
      <c r="A2394" s="80">
        <v>43340</v>
      </c>
      <c r="B2394" s="52">
        <v>205.2794523969412</v>
      </c>
      <c r="C2394" s="53">
        <v>16220.45</v>
      </c>
      <c r="D2394" s="54">
        <f t="shared" si="302"/>
        <v>43705</v>
      </c>
      <c r="E2394" s="53">
        <f t="shared" si="297"/>
        <v>220.35115214894196</v>
      </c>
      <c r="F2394" s="81">
        <f t="shared" si="303"/>
        <v>15472.44</v>
      </c>
      <c r="H2394" s="64">
        <f t="shared" si="304"/>
        <v>43705</v>
      </c>
      <c r="I2394" s="70">
        <f t="shared" si="298"/>
        <v>7.3420401194646434E-2</v>
      </c>
      <c r="J2394" s="70">
        <f t="shared" si="299"/>
        <v>-4.6115243411865903E-2</v>
      </c>
      <c r="K2394" s="115">
        <f t="shared" si="300"/>
        <v>1</v>
      </c>
      <c r="L2394" s="129">
        <f t="shared" si="301"/>
        <v>0.11953564460651234</v>
      </c>
    </row>
    <row r="2395" spans="1:12">
      <c r="A2395" s="80">
        <v>43341</v>
      </c>
      <c r="B2395" s="52">
        <v>205.32009772851578</v>
      </c>
      <c r="C2395" s="53">
        <v>16156.02</v>
      </c>
      <c r="D2395" s="54">
        <f t="shared" si="302"/>
        <v>43706</v>
      </c>
      <c r="E2395" s="53">
        <f t="shared" si="297"/>
        <v>220.38464552406859</v>
      </c>
      <c r="F2395" s="81">
        <f t="shared" si="303"/>
        <v>15335.45</v>
      </c>
      <c r="H2395" s="64">
        <f t="shared" si="304"/>
        <v>43706</v>
      </c>
      <c r="I2395" s="70">
        <f t="shared" si="298"/>
        <v>7.3371033630969196E-2</v>
      </c>
      <c r="J2395" s="70">
        <f t="shared" si="299"/>
        <v>-5.0790355545487054E-2</v>
      </c>
      <c r="K2395" s="115">
        <f t="shared" si="300"/>
        <v>1</v>
      </c>
      <c r="L2395" s="129">
        <f t="shared" si="301"/>
        <v>0.12416138917645625</v>
      </c>
    </row>
    <row r="2396" spans="1:12">
      <c r="A2396" s="80">
        <v>43342</v>
      </c>
      <c r="B2396" s="52">
        <v>205.356234065716</v>
      </c>
      <c r="C2396" s="53">
        <v>16135.61</v>
      </c>
      <c r="D2396" s="54">
        <f t="shared" si="302"/>
        <v>43707</v>
      </c>
      <c r="E2396" s="53">
        <f t="shared" si="297"/>
        <v>220.42012745199798</v>
      </c>
      <c r="F2396" s="81">
        <f t="shared" si="303"/>
        <v>15440.47</v>
      </c>
      <c r="H2396" s="64">
        <f t="shared" si="304"/>
        <v>43707</v>
      </c>
      <c r="I2396" s="70">
        <f t="shared" si="298"/>
        <v>7.3354935898665818E-2</v>
      </c>
      <c r="J2396" s="70">
        <f t="shared" si="299"/>
        <v>-4.308111066145015E-2</v>
      </c>
      <c r="K2396" s="115">
        <f t="shared" si="300"/>
        <v>1</v>
      </c>
      <c r="L2396" s="129">
        <f t="shared" si="301"/>
        <v>0.11643604656011597</v>
      </c>
    </row>
    <row r="2397" spans="1:12">
      <c r="A2397" s="80">
        <v>43343</v>
      </c>
      <c r="B2397" s="52">
        <v>205.39484103772037</v>
      </c>
      <c r="C2397" s="53">
        <v>16143.51</v>
      </c>
      <c r="D2397" s="54">
        <f t="shared" si="302"/>
        <v>43707</v>
      </c>
      <c r="E2397" s="53">
        <f t="shared" si="297"/>
        <v>220.42012745199798</v>
      </c>
      <c r="F2397" s="81">
        <f t="shared" si="303"/>
        <v>15440.47</v>
      </c>
      <c r="H2397" s="64">
        <f t="shared" si="304"/>
        <v>43707</v>
      </c>
      <c r="I2397" s="70">
        <f t="shared" si="298"/>
        <v>7.3153183100242769E-2</v>
      </c>
      <c r="J2397" s="70">
        <f t="shared" si="299"/>
        <v>-4.3549389197268806E-2</v>
      </c>
      <c r="K2397" s="115">
        <f t="shared" si="300"/>
        <v>1</v>
      </c>
      <c r="L2397" s="129">
        <f t="shared" si="301"/>
        <v>0.11670257229751158</v>
      </c>
    </row>
    <row r="2398" spans="1:12">
      <c r="A2398" s="80">
        <v>43346</v>
      </c>
      <c r="B2398" s="52">
        <v>205.5316340018515</v>
      </c>
      <c r="C2398" s="53">
        <v>16007.84</v>
      </c>
      <c r="D2398" s="54">
        <f t="shared" si="302"/>
        <v>43711</v>
      </c>
      <c r="E2398" s="53">
        <f t="shared" si="297"/>
        <v>220.56472305560649</v>
      </c>
      <c r="F2398" s="81">
        <f t="shared" si="303"/>
        <v>15124.8</v>
      </c>
      <c r="H2398" s="64">
        <f t="shared" si="304"/>
        <v>43711</v>
      </c>
      <c r="I2398" s="70">
        <f t="shared" si="298"/>
        <v>7.3142458710855118E-2</v>
      </c>
      <c r="J2398" s="70">
        <f t="shared" si="299"/>
        <v>-5.5162970144629231E-2</v>
      </c>
      <c r="K2398" s="115">
        <f t="shared" si="300"/>
        <v>1</v>
      </c>
      <c r="L2398" s="129">
        <f t="shared" si="301"/>
        <v>0.12830542885548435</v>
      </c>
    </row>
    <row r="2399" spans="1:12">
      <c r="A2399" s="80">
        <v>43347</v>
      </c>
      <c r="B2399" s="52">
        <v>205.57294586028584</v>
      </c>
      <c r="C2399" s="53">
        <v>15922.09</v>
      </c>
      <c r="D2399" s="54">
        <f t="shared" si="302"/>
        <v>43712</v>
      </c>
      <c r="E2399" s="53">
        <f t="shared" si="297"/>
        <v>220.60221905852595</v>
      </c>
      <c r="F2399" s="81">
        <f t="shared" si="303"/>
        <v>15190.3</v>
      </c>
      <c r="H2399" s="64">
        <f t="shared" si="304"/>
        <v>43712</v>
      </c>
      <c r="I2399" s="70">
        <f t="shared" si="298"/>
        <v>7.3109197980042007E-2</v>
      </c>
      <c r="J2399" s="70">
        <f t="shared" si="299"/>
        <v>-4.596067476066279E-2</v>
      </c>
      <c r="K2399" s="115">
        <f t="shared" si="300"/>
        <v>1</v>
      </c>
      <c r="L2399" s="129">
        <f t="shared" si="301"/>
        <v>0.1190698727407048</v>
      </c>
    </row>
    <row r="2400" spans="1:12">
      <c r="A2400" s="80">
        <v>43348</v>
      </c>
      <c r="B2400" s="52">
        <v>205.61878862721269</v>
      </c>
      <c r="C2400" s="53">
        <v>15862.15</v>
      </c>
      <c r="D2400" s="54">
        <f t="shared" si="302"/>
        <v>43713</v>
      </c>
      <c r="E2400" s="53">
        <f t="shared" si="297"/>
        <v>220.63883902688968</v>
      </c>
      <c r="F2400" s="81">
        <f t="shared" si="303"/>
        <v>15194.86</v>
      </c>
      <c r="H2400" s="64">
        <f t="shared" si="304"/>
        <v>43713</v>
      </c>
      <c r="I2400" s="70">
        <f t="shared" si="298"/>
        <v>7.3048044393007272E-2</v>
      </c>
      <c r="J2400" s="70">
        <f t="shared" si="299"/>
        <v>-4.2068067695741007E-2</v>
      </c>
      <c r="K2400" s="115">
        <f t="shared" si="300"/>
        <v>1</v>
      </c>
      <c r="L2400" s="129">
        <f t="shared" si="301"/>
        <v>0.11511611208874828</v>
      </c>
    </row>
    <row r="2401" spans="1:12">
      <c r="A2401" s="80">
        <v>43349</v>
      </c>
      <c r="B2401" s="52">
        <v>205.82995912313282</v>
      </c>
      <c r="C2401" s="53">
        <v>15947.67</v>
      </c>
      <c r="D2401" s="54">
        <f t="shared" si="302"/>
        <v>43714</v>
      </c>
      <c r="E2401" s="53">
        <f t="shared" si="297"/>
        <v>220.68076040630478</v>
      </c>
      <c r="F2401" s="81">
        <f t="shared" si="303"/>
        <v>15332.57</v>
      </c>
      <c r="H2401" s="64">
        <f t="shared" si="304"/>
        <v>43714</v>
      </c>
      <c r="I2401" s="70">
        <f t="shared" si="298"/>
        <v>7.2150824624552579E-2</v>
      </c>
      <c r="J2401" s="70">
        <f t="shared" si="299"/>
        <v>-3.8569897671572151E-2</v>
      </c>
      <c r="K2401" s="115">
        <f t="shared" si="300"/>
        <v>1</v>
      </c>
      <c r="L2401" s="129">
        <f t="shared" si="301"/>
        <v>0.11072072229612473</v>
      </c>
    </row>
    <row r="2402" spans="1:12">
      <c r="A2402" s="80">
        <v>43350</v>
      </c>
      <c r="B2402" s="52">
        <v>205.7060494877407</v>
      </c>
      <c r="C2402" s="53">
        <v>16019.84</v>
      </c>
      <c r="D2402" s="54">
        <f t="shared" si="302"/>
        <v>43714</v>
      </c>
      <c r="E2402" s="53">
        <f t="shared" si="297"/>
        <v>220.68076040630478</v>
      </c>
      <c r="F2402" s="81">
        <f t="shared" si="303"/>
        <v>15332.57</v>
      </c>
      <c r="H2402" s="64">
        <f t="shared" si="304"/>
        <v>43714</v>
      </c>
      <c r="I2402" s="70">
        <f t="shared" si="298"/>
        <v>7.2796648206773007E-2</v>
      </c>
      <c r="J2402" s="70">
        <f t="shared" si="299"/>
        <v>-4.2901177539850566E-2</v>
      </c>
      <c r="K2402" s="115">
        <f t="shared" si="300"/>
        <v>1</v>
      </c>
      <c r="L2402" s="129">
        <f t="shared" si="301"/>
        <v>0.11569782574662357</v>
      </c>
    </row>
    <row r="2403" spans="1:12">
      <c r="A2403" s="80">
        <v>43353</v>
      </c>
      <c r="B2403" s="52">
        <v>205.81219380927638</v>
      </c>
      <c r="C2403" s="53">
        <v>15813.26</v>
      </c>
      <c r="D2403" s="54">
        <f t="shared" si="302"/>
        <v>43717</v>
      </c>
      <c r="E2403" s="53">
        <f t="shared" si="297"/>
        <v>220.78801125586224</v>
      </c>
      <c r="F2403" s="81">
        <f t="shared" si="303"/>
        <v>15412.14</v>
      </c>
      <c r="H2403" s="64">
        <f t="shared" si="304"/>
        <v>43717</v>
      </c>
      <c r="I2403" s="70">
        <f t="shared" si="298"/>
        <v>7.2764480905654016E-2</v>
      </c>
      <c r="J2403" s="70">
        <f t="shared" si="299"/>
        <v>-2.536605355252497E-2</v>
      </c>
      <c r="K2403" s="115">
        <f t="shared" si="300"/>
        <v>1</v>
      </c>
      <c r="L2403" s="129">
        <f t="shared" si="301"/>
        <v>9.8130534458178986E-2</v>
      </c>
    </row>
    <row r="2404" spans="1:12">
      <c r="A2404" s="80">
        <v>43354</v>
      </c>
      <c r="B2404" s="52">
        <v>205.83133434330063</v>
      </c>
      <c r="C2404" s="53">
        <v>15605.11</v>
      </c>
      <c r="D2404" s="54">
        <f t="shared" si="302"/>
        <v>43719</v>
      </c>
      <c r="E2404" s="53">
        <f t="shared" si="297"/>
        <v>220.85645553935157</v>
      </c>
      <c r="F2404" s="81">
        <f t="shared" si="303"/>
        <v>15457.9</v>
      </c>
      <c r="H2404" s="64">
        <f t="shared" si="304"/>
        <v>43719</v>
      </c>
      <c r="I2404" s="70">
        <f t="shared" si="298"/>
        <v>7.2997249150563936E-2</v>
      </c>
      <c r="J2404" s="70">
        <f t="shared" si="299"/>
        <v>-9.4334484024785059E-3</v>
      </c>
      <c r="K2404" s="115">
        <f t="shared" si="300"/>
        <v>1</v>
      </c>
      <c r="L2404" s="129">
        <f t="shared" si="301"/>
        <v>8.2430697553042442E-2</v>
      </c>
    </row>
    <row r="2405" spans="1:12">
      <c r="A2405" s="80">
        <v>43355</v>
      </c>
      <c r="B2405" s="52">
        <v>205.86838398348243</v>
      </c>
      <c r="C2405" s="53">
        <v>15719.62</v>
      </c>
      <c r="D2405" s="54">
        <f t="shared" si="302"/>
        <v>43720</v>
      </c>
      <c r="E2405" s="53">
        <f t="shared" si="297"/>
        <v>220.89267599806004</v>
      </c>
      <c r="F2405" s="81">
        <f t="shared" si="303"/>
        <v>15383.82</v>
      </c>
      <c r="H2405" s="64">
        <f t="shared" si="304"/>
        <v>43720</v>
      </c>
      <c r="I2405" s="70">
        <f t="shared" si="298"/>
        <v>7.2980084284253399E-2</v>
      </c>
      <c r="J2405" s="70">
        <f t="shared" si="299"/>
        <v>-2.1361839535561367E-2</v>
      </c>
      <c r="K2405" s="115">
        <f t="shared" si="300"/>
        <v>1</v>
      </c>
      <c r="L2405" s="129">
        <f t="shared" si="301"/>
        <v>9.4341923819814766E-2</v>
      </c>
    </row>
    <row r="2406" spans="1:12">
      <c r="A2406" s="80">
        <v>43357</v>
      </c>
      <c r="B2406" s="52">
        <v>205.94167312818055</v>
      </c>
      <c r="C2406" s="53">
        <v>15920.48</v>
      </c>
      <c r="D2406" s="54">
        <f t="shared" si="302"/>
        <v>43721</v>
      </c>
      <c r="E2406" s="53">
        <f t="shared" si="297"/>
        <v>220.92713525551574</v>
      </c>
      <c r="F2406" s="81">
        <f t="shared" si="303"/>
        <v>15514.2</v>
      </c>
      <c r="H2406" s="64">
        <f t="shared" si="304"/>
        <v>43721</v>
      </c>
      <c r="I2406" s="70">
        <f t="shared" si="298"/>
        <v>7.2765564636391167E-2</v>
      </c>
      <c r="J2406" s="70">
        <f t="shared" si="299"/>
        <v>-2.5519331075444907E-2</v>
      </c>
      <c r="K2406" s="115">
        <f t="shared" si="300"/>
        <v>1</v>
      </c>
      <c r="L2406" s="129">
        <f t="shared" si="301"/>
        <v>9.8284895711836073E-2</v>
      </c>
    </row>
    <row r="2407" spans="1:12">
      <c r="A2407" s="80">
        <v>43360</v>
      </c>
      <c r="B2407" s="52">
        <v>206.06338465699932</v>
      </c>
      <c r="C2407" s="53">
        <v>15731.26</v>
      </c>
      <c r="D2407" s="54">
        <f t="shared" si="302"/>
        <v>43725</v>
      </c>
      <c r="E2407" s="53">
        <f t="shared" si="297"/>
        <v>221.05815774163733</v>
      </c>
      <c r="F2407" s="81">
        <f t="shared" si="303"/>
        <v>15152.39</v>
      </c>
      <c r="H2407" s="64">
        <f t="shared" si="304"/>
        <v>43725</v>
      </c>
      <c r="I2407" s="70">
        <f t="shared" si="298"/>
        <v>7.2767770507105922E-2</v>
      </c>
      <c r="J2407" s="70">
        <f t="shared" si="299"/>
        <v>-3.6797433899128262E-2</v>
      </c>
      <c r="K2407" s="115">
        <f t="shared" si="300"/>
        <v>1</v>
      </c>
      <c r="L2407" s="129">
        <f t="shared" si="301"/>
        <v>0.10956520440623418</v>
      </c>
    </row>
    <row r="2408" spans="1:12">
      <c r="A2408" s="80">
        <v>43361</v>
      </c>
      <c r="B2408" s="52">
        <v>206.10562765085402</v>
      </c>
      <c r="C2408" s="53">
        <v>15594.57</v>
      </c>
      <c r="D2408" s="54">
        <f t="shared" si="302"/>
        <v>43726</v>
      </c>
      <c r="E2408" s="53">
        <f t="shared" si="297"/>
        <v>221.09197963977181</v>
      </c>
      <c r="F2408" s="81">
        <f t="shared" si="303"/>
        <v>15184.69</v>
      </c>
      <c r="H2408" s="64">
        <f t="shared" si="304"/>
        <v>43726</v>
      </c>
      <c r="I2408" s="70">
        <f t="shared" si="298"/>
        <v>7.2711998016400159E-2</v>
      </c>
      <c r="J2408" s="70">
        <f t="shared" si="299"/>
        <v>-2.6283507656831739E-2</v>
      </c>
      <c r="K2408" s="115">
        <f t="shared" si="300"/>
        <v>1</v>
      </c>
      <c r="L2408" s="129">
        <f t="shared" si="301"/>
        <v>9.8995505673231898E-2</v>
      </c>
    </row>
    <row r="2409" spans="1:12">
      <c r="A2409" s="80">
        <v>43362</v>
      </c>
      <c r="B2409" s="52">
        <v>206.1460243538736</v>
      </c>
      <c r="C2409" s="53">
        <v>15534.28</v>
      </c>
      <c r="D2409" s="54">
        <f t="shared" si="302"/>
        <v>43727</v>
      </c>
      <c r="E2409" s="53">
        <f t="shared" si="297"/>
        <v>221.12558562067704</v>
      </c>
      <c r="F2409" s="81">
        <f t="shared" si="303"/>
        <v>14994.39</v>
      </c>
      <c r="H2409" s="64">
        <f t="shared" si="304"/>
        <v>43727</v>
      </c>
      <c r="I2409" s="70">
        <f t="shared" si="298"/>
        <v>7.2664807937742548E-2</v>
      </c>
      <c r="J2409" s="70">
        <f t="shared" si="299"/>
        <v>-3.4754748852215966E-2</v>
      </c>
      <c r="K2409" s="115">
        <f t="shared" si="300"/>
        <v>1</v>
      </c>
      <c r="L2409" s="129">
        <f t="shared" si="301"/>
        <v>0.10741955678995851</v>
      </c>
    </row>
    <row r="2410" spans="1:12">
      <c r="A2410" s="80">
        <v>43364</v>
      </c>
      <c r="B2410" s="52">
        <v>206.24332527736863</v>
      </c>
      <c r="C2410" s="53">
        <v>15408.16</v>
      </c>
      <c r="D2410" s="54">
        <f t="shared" si="302"/>
        <v>43728</v>
      </c>
      <c r="E2410" s="53">
        <f t="shared" si="297"/>
        <v>221.14305454194107</v>
      </c>
      <c r="F2410" s="81">
        <f t="shared" si="303"/>
        <v>15791.99</v>
      </c>
      <c r="H2410" s="64">
        <f t="shared" si="304"/>
        <v>43728</v>
      </c>
      <c r="I2410" s="70">
        <f t="shared" si="298"/>
        <v>7.2243449549382444E-2</v>
      </c>
      <c r="J2410" s="70">
        <f t="shared" si="299"/>
        <v>2.4910826471168601E-2</v>
      </c>
      <c r="K2410" s="115">
        <f t="shared" si="300"/>
        <v>1</v>
      </c>
      <c r="L2410" s="129">
        <f t="shared" si="301"/>
        <v>4.7332623078213842E-2</v>
      </c>
    </row>
    <row r="2411" spans="1:12">
      <c r="A2411" s="80">
        <v>43367</v>
      </c>
      <c r="B2411" s="52">
        <v>206.32623509413014</v>
      </c>
      <c r="C2411" s="53">
        <v>15165.18</v>
      </c>
      <c r="D2411" s="54">
        <f t="shared" si="302"/>
        <v>43732</v>
      </c>
      <c r="E2411" s="53">
        <f t="shared" si="297"/>
        <v>221.23019221044913</v>
      </c>
      <c r="F2411" s="81">
        <f t="shared" si="303"/>
        <v>16231.83</v>
      </c>
      <c r="H2411" s="64">
        <f t="shared" si="304"/>
        <v>43732</v>
      </c>
      <c r="I2411" s="70">
        <f t="shared" si="298"/>
        <v>7.2234910453920165E-2</v>
      </c>
      <c r="J2411" s="70">
        <f t="shared" si="299"/>
        <v>7.0335465850059231E-2</v>
      </c>
      <c r="K2411" s="115">
        <f t="shared" si="300"/>
        <v>1</v>
      </c>
      <c r="L2411" s="129">
        <f t="shared" si="301"/>
        <v>1.8994446038609336E-3</v>
      </c>
    </row>
    <row r="2412" spans="1:12">
      <c r="A2412" s="80">
        <v>43368</v>
      </c>
      <c r="B2412" s="52">
        <v>206.31983898084223</v>
      </c>
      <c r="C2412" s="53">
        <v>15303.55</v>
      </c>
      <c r="D2412" s="54">
        <f t="shared" si="302"/>
        <v>43733</v>
      </c>
      <c r="E2412" s="53">
        <f t="shared" si="297"/>
        <v>221.26404042985735</v>
      </c>
      <c r="F2412" s="81">
        <f t="shared" si="303"/>
        <v>16024.49</v>
      </c>
      <c r="H2412" s="64">
        <f t="shared" si="304"/>
        <v>43733</v>
      </c>
      <c r="I2412" s="70">
        <f t="shared" si="298"/>
        <v>7.2432207793661219E-2</v>
      </c>
      <c r="J2412" s="70">
        <f t="shared" si="299"/>
        <v>4.7109330841536901E-2</v>
      </c>
      <c r="K2412" s="115">
        <f t="shared" si="300"/>
        <v>1</v>
      </c>
      <c r="L2412" s="129">
        <f t="shared" si="301"/>
        <v>2.5322876952124318E-2</v>
      </c>
    </row>
    <row r="2413" spans="1:12">
      <c r="A2413" s="80">
        <v>43369</v>
      </c>
      <c r="B2413" s="52">
        <v>206.35862711057064</v>
      </c>
      <c r="C2413" s="53">
        <v>15284.67</v>
      </c>
      <c r="D2413" s="54">
        <f t="shared" si="302"/>
        <v>43734</v>
      </c>
      <c r="E2413" s="53">
        <f t="shared" si="297"/>
        <v>221.30364669309427</v>
      </c>
      <c r="F2413" s="81">
        <f t="shared" si="303"/>
        <v>16207.96</v>
      </c>
      <c r="H2413" s="64">
        <f t="shared" si="304"/>
        <v>43734</v>
      </c>
      <c r="I2413" s="70">
        <f t="shared" si="298"/>
        <v>7.242255771800532E-2</v>
      </c>
      <c r="J2413" s="70">
        <f t="shared" si="299"/>
        <v>6.0406276354020072E-2</v>
      </c>
      <c r="K2413" s="115">
        <f t="shared" si="300"/>
        <v>1</v>
      </c>
      <c r="L2413" s="129">
        <f t="shared" si="301"/>
        <v>1.2016281363985248E-2</v>
      </c>
    </row>
    <row r="2414" spans="1:12">
      <c r="A2414" s="80">
        <v>43370</v>
      </c>
      <c r="B2414" s="52">
        <v>206.46304457588857</v>
      </c>
      <c r="C2414" s="53">
        <v>15179.24</v>
      </c>
      <c r="D2414" s="54">
        <f t="shared" si="302"/>
        <v>43735</v>
      </c>
      <c r="E2414" s="53">
        <f t="shared" si="297"/>
        <v>221.34480917137918</v>
      </c>
      <c r="F2414" s="81">
        <f t="shared" si="303"/>
        <v>16125.65</v>
      </c>
      <c r="H2414" s="64">
        <f t="shared" si="304"/>
        <v>43735</v>
      </c>
      <c r="I2414" s="70">
        <f t="shared" si="298"/>
        <v>7.2079556058375349E-2</v>
      </c>
      <c r="J2414" s="70">
        <f t="shared" si="299"/>
        <v>6.2348971358249905E-2</v>
      </c>
      <c r="K2414" s="115">
        <f t="shared" si="300"/>
        <v>1</v>
      </c>
      <c r="L2414" s="129">
        <f t="shared" si="301"/>
        <v>9.7305847001254442E-3</v>
      </c>
    </row>
    <row r="2415" spans="1:12">
      <c r="A2415" s="80">
        <v>43371</v>
      </c>
      <c r="B2415" s="52">
        <v>206.49422049561954</v>
      </c>
      <c r="C2415" s="53">
        <v>15114.08</v>
      </c>
      <c r="D2415" s="54">
        <f t="shared" si="302"/>
        <v>43735</v>
      </c>
      <c r="E2415" s="53">
        <f t="shared" si="297"/>
        <v>221.34480917137918</v>
      </c>
      <c r="F2415" s="81">
        <f t="shared" si="303"/>
        <v>16125.65</v>
      </c>
      <c r="H2415" s="64">
        <f t="shared" si="304"/>
        <v>43735</v>
      </c>
      <c r="I2415" s="70">
        <f t="shared" si="298"/>
        <v>7.1917696486205829E-2</v>
      </c>
      <c r="J2415" s="70">
        <f t="shared" si="299"/>
        <v>6.6928982776325086E-2</v>
      </c>
      <c r="K2415" s="115">
        <f t="shared" si="300"/>
        <v>1</v>
      </c>
      <c r="L2415" s="129">
        <f t="shared" si="301"/>
        <v>4.9887137098807433E-3</v>
      </c>
    </row>
    <row r="2416" spans="1:12">
      <c r="A2416" s="80">
        <v>43374</v>
      </c>
      <c r="B2416" s="52">
        <v>206.58280651621217</v>
      </c>
      <c r="C2416" s="53">
        <v>15221.75</v>
      </c>
      <c r="D2416" s="54">
        <f t="shared" si="302"/>
        <v>43739</v>
      </c>
      <c r="E2416" s="53">
        <f t="shared" si="297"/>
        <v>221.56021538254618</v>
      </c>
      <c r="F2416" s="81">
        <f t="shared" si="303"/>
        <v>15912.03</v>
      </c>
      <c r="H2416" s="64">
        <f t="shared" si="304"/>
        <v>43739</v>
      </c>
      <c r="I2416" s="70">
        <f t="shared" si="298"/>
        <v>7.2500752211237973E-2</v>
      </c>
      <c r="J2416" s="70">
        <f t="shared" si="299"/>
        <v>4.5348268103207579E-2</v>
      </c>
      <c r="K2416" s="115">
        <f t="shared" si="300"/>
        <v>1</v>
      </c>
      <c r="L2416" s="129">
        <f t="shared" si="301"/>
        <v>2.7152484108030395E-2</v>
      </c>
    </row>
    <row r="2417" spans="1:12">
      <c r="A2417" s="80">
        <v>43376</v>
      </c>
      <c r="B2417" s="52">
        <v>206.65304467042768</v>
      </c>
      <c r="C2417" s="53">
        <v>15014.23</v>
      </c>
      <c r="D2417" s="54">
        <f t="shared" si="302"/>
        <v>43741</v>
      </c>
      <c r="E2417" s="53">
        <f t="shared" si="297"/>
        <v>221.63067153103785</v>
      </c>
      <c r="F2417" s="81">
        <f t="shared" si="303"/>
        <v>15847.7</v>
      </c>
      <c r="H2417" s="64">
        <f t="shared" si="304"/>
        <v>43741</v>
      </c>
      <c r="I2417" s="70">
        <f t="shared" si="298"/>
        <v>7.2477165214268391E-2</v>
      </c>
      <c r="J2417" s="70">
        <f t="shared" si="299"/>
        <v>5.5512004278607696E-2</v>
      </c>
      <c r="K2417" s="115">
        <f t="shared" si="300"/>
        <v>1</v>
      </c>
      <c r="L2417" s="129">
        <f t="shared" si="301"/>
        <v>1.6965160935660695E-2</v>
      </c>
    </row>
    <row r="2418" spans="1:12">
      <c r="A2418" s="80">
        <v>43377</v>
      </c>
      <c r="B2418" s="52">
        <v>206.68817568802166</v>
      </c>
      <c r="C2418" s="53">
        <v>14656.09</v>
      </c>
      <c r="D2418" s="54">
        <f t="shared" si="302"/>
        <v>43742</v>
      </c>
      <c r="E2418" s="53">
        <f t="shared" si="297"/>
        <v>221.67876538676006</v>
      </c>
      <c r="F2418" s="81">
        <f t="shared" si="303"/>
        <v>15652.7</v>
      </c>
      <c r="H2418" s="64">
        <f t="shared" si="304"/>
        <v>43742</v>
      </c>
      <c r="I2418" s="70">
        <f t="shared" si="298"/>
        <v>7.252756307339725E-2</v>
      </c>
      <c r="J2418" s="70">
        <f t="shared" si="299"/>
        <v>6.799971888818912E-2</v>
      </c>
      <c r="K2418" s="115">
        <f t="shared" si="300"/>
        <v>1</v>
      </c>
      <c r="L2418" s="129">
        <f t="shared" si="301"/>
        <v>4.5278441852081297E-3</v>
      </c>
    </row>
    <row r="2419" spans="1:12">
      <c r="A2419" s="80">
        <v>43378</v>
      </c>
      <c r="B2419" s="52">
        <v>206.77994523802712</v>
      </c>
      <c r="C2419" s="53">
        <v>14265.08</v>
      </c>
      <c r="D2419" s="54">
        <f t="shared" si="302"/>
        <v>43742</v>
      </c>
      <c r="E2419" s="53">
        <f t="shared" si="297"/>
        <v>221.67876538676006</v>
      </c>
      <c r="F2419" s="81">
        <f t="shared" si="303"/>
        <v>15652.7</v>
      </c>
      <c r="H2419" s="64">
        <f t="shared" si="304"/>
        <v>43742</v>
      </c>
      <c r="I2419" s="70">
        <f t="shared" si="298"/>
        <v>7.2051572175351408E-2</v>
      </c>
      <c r="J2419" s="70">
        <f t="shared" si="299"/>
        <v>9.7273902424662273E-2</v>
      </c>
      <c r="K2419" s="115">
        <f t="shared" si="300"/>
        <v>0</v>
      </c>
      <c r="L2419" s="129">
        <f t="shared" si="301"/>
        <v>-2.5222330249310865E-2</v>
      </c>
    </row>
    <row r="2420" spans="1:12">
      <c r="A2420" s="80">
        <v>43381</v>
      </c>
      <c r="B2420" s="52">
        <v>206.90959626369136</v>
      </c>
      <c r="C2420" s="53">
        <v>14308.79</v>
      </c>
      <c r="D2420" s="54">
        <f t="shared" si="302"/>
        <v>43745</v>
      </c>
      <c r="E2420" s="53">
        <f t="shared" si="297"/>
        <v>221.80179710154974</v>
      </c>
      <c r="F2420" s="81">
        <f t="shared" si="303"/>
        <v>15584.94</v>
      </c>
      <c r="H2420" s="64">
        <f t="shared" si="304"/>
        <v>43745</v>
      </c>
      <c r="I2420" s="70">
        <f t="shared" si="298"/>
        <v>7.1974432828525448E-2</v>
      </c>
      <c r="J2420" s="70">
        <f t="shared" si="299"/>
        <v>8.9186437148074615E-2</v>
      </c>
      <c r="K2420" s="115">
        <f t="shared" si="300"/>
        <v>0</v>
      </c>
      <c r="L2420" s="129">
        <f t="shared" si="301"/>
        <v>-1.7212004319549168E-2</v>
      </c>
    </row>
    <row r="2421" spans="1:12">
      <c r="A2421" s="80">
        <v>43382</v>
      </c>
      <c r="B2421" s="52">
        <v>206.94063270313092</v>
      </c>
      <c r="C2421" s="53">
        <v>14243.79</v>
      </c>
      <c r="D2421" s="54">
        <f t="shared" si="302"/>
        <v>43747</v>
      </c>
      <c r="E2421" s="53">
        <f t="shared" si="297"/>
        <v>221.86301439754976</v>
      </c>
      <c r="F2421" s="81">
        <f t="shared" si="303"/>
        <v>15846.77</v>
      </c>
      <c r="H2421" s="64">
        <f t="shared" si="304"/>
        <v>43747</v>
      </c>
      <c r="I2421" s="70">
        <f t="shared" si="298"/>
        <v>7.2109481349783566E-2</v>
      </c>
      <c r="J2421" s="70">
        <f t="shared" si="299"/>
        <v>0.11253886781537781</v>
      </c>
      <c r="K2421" s="115">
        <f t="shared" si="300"/>
        <v>0</v>
      </c>
      <c r="L2421" s="129">
        <f t="shared" si="301"/>
        <v>-4.0429386465594241E-2</v>
      </c>
    </row>
    <row r="2422" spans="1:12">
      <c r="A2422" s="80">
        <v>43383</v>
      </c>
      <c r="B2422" s="52">
        <v>206.98077918587532</v>
      </c>
      <c r="C2422" s="53">
        <v>14463.71</v>
      </c>
      <c r="D2422" s="54">
        <f t="shared" si="302"/>
        <v>43748</v>
      </c>
      <c r="E2422" s="53">
        <f t="shared" si="297"/>
        <v>221.89607198669498</v>
      </c>
      <c r="F2422" s="81">
        <f t="shared" si="303"/>
        <v>15736.44</v>
      </c>
      <c r="H2422" s="64">
        <f t="shared" si="304"/>
        <v>43748</v>
      </c>
      <c r="I2422" s="70">
        <f t="shared" si="298"/>
        <v>7.206124578082318E-2</v>
      </c>
      <c r="J2422" s="70">
        <f t="shared" si="299"/>
        <v>8.7994712283363086E-2</v>
      </c>
      <c r="K2422" s="115">
        <f t="shared" si="300"/>
        <v>0</v>
      </c>
      <c r="L2422" s="129">
        <f t="shared" si="301"/>
        <v>-1.5933466502539906E-2</v>
      </c>
    </row>
    <row r="2423" spans="1:12">
      <c r="A2423" s="80">
        <v>43384</v>
      </c>
      <c r="B2423" s="52">
        <v>207.02217534171248</v>
      </c>
      <c r="C2423" s="53">
        <v>14152</v>
      </c>
      <c r="D2423" s="54">
        <f t="shared" si="302"/>
        <v>43749</v>
      </c>
      <c r="E2423" s="53">
        <f t="shared" si="297"/>
        <v>221.94067309716428</v>
      </c>
      <c r="F2423" s="81">
        <f t="shared" si="303"/>
        <v>15835.17</v>
      </c>
      <c r="H2423" s="64">
        <f t="shared" si="304"/>
        <v>43749</v>
      </c>
      <c r="I2423" s="70">
        <f t="shared" si="298"/>
        <v>7.2062317627699546E-2</v>
      </c>
      <c r="J2423" s="70">
        <f t="shared" si="299"/>
        <v>0.11893513284341428</v>
      </c>
      <c r="K2423" s="115">
        <f t="shared" si="300"/>
        <v>0</v>
      </c>
      <c r="L2423" s="129">
        <f t="shared" si="301"/>
        <v>-4.6872815215714736E-2</v>
      </c>
    </row>
    <row r="2424" spans="1:12">
      <c r="A2424" s="80">
        <v>43385</v>
      </c>
      <c r="B2424" s="52">
        <v>207.05095142408496</v>
      </c>
      <c r="C2424" s="53">
        <v>14480.86</v>
      </c>
      <c r="D2424" s="54">
        <f t="shared" si="302"/>
        <v>43749</v>
      </c>
      <c r="E2424" s="53">
        <f t="shared" si="297"/>
        <v>221.94067309716428</v>
      </c>
      <c r="F2424" s="81">
        <f t="shared" si="303"/>
        <v>15835.17</v>
      </c>
      <c r="H2424" s="64">
        <f t="shared" si="304"/>
        <v>43749</v>
      </c>
      <c r="I2424" s="70">
        <f t="shared" si="298"/>
        <v>7.191332167598663E-2</v>
      </c>
      <c r="J2424" s="70">
        <f t="shared" si="299"/>
        <v>9.3524141521981408E-2</v>
      </c>
      <c r="K2424" s="115">
        <f t="shared" si="300"/>
        <v>0</v>
      </c>
      <c r="L2424" s="129">
        <f t="shared" si="301"/>
        <v>-2.1610819845994778E-2</v>
      </c>
    </row>
    <row r="2425" spans="1:12">
      <c r="A2425" s="80">
        <v>43388</v>
      </c>
      <c r="B2425" s="52">
        <v>207.17083392495954</v>
      </c>
      <c r="C2425" s="53">
        <v>14536.17</v>
      </c>
      <c r="D2425" s="54">
        <f t="shared" si="302"/>
        <v>43753</v>
      </c>
      <c r="E2425" s="53">
        <f t="shared" si="297"/>
        <v>222.10359829823173</v>
      </c>
      <c r="F2425" s="81">
        <f t="shared" si="303"/>
        <v>16007.83</v>
      </c>
      <c r="H2425" s="64">
        <f t="shared" si="304"/>
        <v>43753</v>
      </c>
      <c r="I2425" s="70">
        <f t="shared" si="298"/>
        <v>7.2079472242125853E-2</v>
      </c>
      <c r="J2425" s="70">
        <f t="shared" si="299"/>
        <v>0.10124124855446781</v>
      </c>
      <c r="K2425" s="115">
        <f t="shared" si="300"/>
        <v>0</v>
      </c>
      <c r="L2425" s="129">
        <f t="shared" si="301"/>
        <v>-2.9161776312341958E-2</v>
      </c>
    </row>
    <row r="2426" spans="1:12">
      <c r="A2426" s="80">
        <v>43389</v>
      </c>
      <c r="B2426" s="52">
        <v>207.20833184589995</v>
      </c>
      <c r="C2426" s="53">
        <v>14636.1</v>
      </c>
      <c r="D2426" s="54">
        <f t="shared" si="302"/>
        <v>43754</v>
      </c>
      <c r="E2426" s="53">
        <f t="shared" si="297"/>
        <v>222.13869066676287</v>
      </c>
      <c r="F2426" s="81">
        <f t="shared" si="303"/>
        <v>16057.85</v>
      </c>
      <c r="H2426" s="64">
        <f t="shared" si="304"/>
        <v>43754</v>
      </c>
      <c r="I2426" s="70">
        <f t="shared" si="298"/>
        <v>7.2054818876523541E-2</v>
      </c>
      <c r="J2426" s="70">
        <f t="shared" si="299"/>
        <v>9.7139948483544014E-2</v>
      </c>
      <c r="K2426" s="115">
        <f t="shared" si="300"/>
        <v>0</v>
      </c>
      <c r="L2426" s="129">
        <f t="shared" si="301"/>
        <v>-2.5085129607020473E-2</v>
      </c>
    </row>
    <row r="2427" spans="1:12">
      <c r="A2427" s="80">
        <v>43390</v>
      </c>
      <c r="B2427" s="52">
        <v>207.24894467894177</v>
      </c>
      <c r="C2427" s="53">
        <v>14453.94</v>
      </c>
      <c r="D2427" s="54">
        <f t="shared" si="302"/>
        <v>43755</v>
      </c>
      <c r="E2427" s="53">
        <f t="shared" si="297"/>
        <v>222.17067863821887</v>
      </c>
      <c r="F2427" s="81">
        <f t="shared" si="303"/>
        <v>16245.31</v>
      </c>
      <c r="H2427" s="64">
        <f t="shared" si="304"/>
        <v>43755</v>
      </c>
      <c r="I2427" s="70">
        <f t="shared" si="298"/>
        <v>7.1999082950183535E-2</v>
      </c>
      <c r="J2427" s="70">
        <f t="shared" si="299"/>
        <v>0.12393644916195856</v>
      </c>
      <c r="K2427" s="115">
        <f t="shared" si="300"/>
        <v>0</v>
      </c>
      <c r="L2427" s="129">
        <f t="shared" si="301"/>
        <v>-5.1937366211775027E-2</v>
      </c>
    </row>
    <row r="2428" spans="1:12">
      <c r="A2428" s="80">
        <v>43392</v>
      </c>
      <c r="B2428" s="52">
        <v>207.33142975892397</v>
      </c>
      <c r="C2428" s="53">
        <v>14247.22</v>
      </c>
      <c r="D2428" s="54">
        <f t="shared" si="302"/>
        <v>43756</v>
      </c>
      <c r="E2428" s="53">
        <f t="shared" si="297"/>
        <v>222.20267121594276</v>
      </c>
      <c r="F2428" s="81">
        <f t="shared" si="303"/>
        <v>16351.16</v>
      </c>
      <c r="H2428" s="64">
        <f t="shared" si="304"/>
        <v>43756</v>
      </c>
      <c r="I2428" s="70">
        <f t="shared" si="298"/>
        <v>7.1726903510531015E-2</v>
      </c>
      <c r="J2428" s="70">
        <f t="shared" si="299"/>
        <v>0.14767372161025105</v>
      </c>
      <c r="K2428" s="115">
        <f t="shared" si="300"/>
        <v>0</v>
      </c>
      <c r="L2428" s="129">
        <f t="shared" si="301"/>
        <v>-7.5946818099720037E-2</v>
      </c>
    </row>
    <row r="2429" spans="1:12">
      <c r="A2429" s="80">
        <v>43395</v>
      </c>
      <c r="B2429" s="52">
        <v>207.46951249114343</v>
      </c>
      <c r="C2429" s="53">
        <v>14166.64</v>
      </c>
      <c r="D2429" s="54">
        <f t="shared" si="302"/>
        <v>43760</v>
      </c>
      <c r="E2429" s="53">
        <f t="shared" si="297"/>
        <v>222.29777395922321</v>
      </c>
      <c r="F2429" s="81">
        <f t="shared" si="303"/>
        <v>16248.11</v>
      </c>
      <c r="H2429" s="64">
        <f t="shared" si="304"/>
        <v>43760</v>
      </c>
      <c r="I2429" s="70">
        <f t="shared" si="298"/>
        <v>7.1472002271720569E-2</v>
      </c>
      <c r="J2429" s="70">
        <f t="shared" si="299"/>
        <v>0.14692757068719198</v>
      </c>
      <c r="K2429" s="115">
        <f t="shared" si="300"/>
        <v>0</v>
      </c>
      <c r="L2429" s="129">
        <f t="shared" si="301"/>
        <v>-7.5455568415471408E-2</v>
      </c>
    </row>
    <row r="2430" spans="1:12">
      <c r="A2430" s="80">
        <v>43396</v>
      </c>
      <c r="B2430" s="52">
        <v>207.50685700339184</v>
      </c>
      <c r="C2430" s="53">
        <v>14031.96</v>
      </c>
      <c r="D2430" s="54">
        <f t="shared" si="302"/>
        <v>43761</v>
      </c>
      <c r="E2430" s="53">
        <f t="shared" si="297"/>
        <v>222.32978483867331</v>
      </c>
      <c r="F2430" s="81">
        <f t="shared" si="303"/>
        <v>16282.84</v>
      </c>
      <c r="H2430" s="64">
        <f t="shared" si="304"/>
        <v>43761</v>
      </c>
      <c r="I2430" s="70">
        <f t="shared" si="298"/>
        <v>7.1433436221527646E-2</v>
      </c>
      <c r="J2430" s="70">
        <f t="shared" si="299"/>
        <v>0.16041094757966823</v>
      </c>
      <c r="K2430" s="115">
        <f t="shared" si="300"/>
        <v>0</v>
      </c>
      <c r="L2430" s="129">
        <f t="shared" si="301"/>
        <v>-8.8977511358140582E-2</v>
      </c>
    </row>
    <row r="2431" spans="1:12">
      <c r="A2431" s="80">
        <v>43397</v>
      </c>
      <c r="B2431" s="52">
        <v>207.54815086793553</v>
      </c>
      <c r="C2431" s="53">
        <v>14139.75</v>
      </c>
      <c r="D2431" s="54">
        <f t="shared" si="302"/>
        <v>43762</v>
      </c>
      <c r="E2431" s="53">
        <f t="shared" si="297"/>
        <v>222.3693595403746</v>
      </c>
      <c r="F2431" s="81">
        <f t="shared" si="303"/>
        <v>16252.63</v>
      </c>
      <c r="H2431" s="64">
        <f t="shared" si="304"/>
        <v>43762</v>
      </c>
      <c r="I2431" s="70">
        <f t="shared" si="298"/>
        <v>7.1410940595996619E-2</v>
      </c>
      <c r="J2431" s="70">
        <f t="shared" si="299"/>
        <v>0.1494283845188209</v>
      </c>
      <c r="K2431" s="115">
        <f t="shared" si="300"/>
        <v>0</v>
      </c>
      <c r="L2431" s="129">
        <f t="shared" si="301"/>
        <v>-7.8017443922824281E-2</v>
      </c>
    </row>
    <row r="2432" spans="1:12">
      <c r="A2432" s="80">
        <v>43398</v>
      </c>
      <c r="B2432" s="52">
        <v>207.58945294995826</v>
      </c>
      <c r="C2432" s="53">
        <v>14014.33</v>
      </c>
      <c r="D2432" s="54">
        <f t="shared" si="302"/>
        <v>43763</v>
      </c>
      <c r="E2432" s="53">
        <f t="shared" si="297"/>
        <v>222.40138072814841</v>
      </c>
      <c r="F2432" s="81">
        <f t="shared" si="303"/>
        <v>16254.45</v>
      </c>
      <c r="H2432" s="64">
        <f t="shared" si="304"/>
        <v>43763</v>
      </c>
      <c r="I2432" s="70">
        <f t="shared" si="298"/>
        <v>7.135202471852331E-2</v>
      </c>
      <c r="J2432" s="70">
        <f t="shared" si="299"/>
        <v>0.15984495869584925</v>
      </c>
      <c r="K2432" s="115">
        <f t="shared" si="300"/>
        <v>0</v>
      </c>
      <c r="L2432" s="129">
        <f t="shared" si="301"/>
        <v>-8.8492933977325938E-2</v>
      </c>
    </row>
    <row r="2433" spans="1:12">
      <c r="A2433" s="80">
        <v>43399</v>
      </c>
      <c r="B2433" s="52">
        <v>207.6299328932835</v>
      </c>
      <c r="C2433" s="53">
        <v>13882.95</v>
      </c>
      <c r="D2433" s="54">
        <f t="shared" si="302"/>
        <v>43763</v>
      </c>
      <c r="E2433" s="53">
        <f t="shared" si="297"/>
        <v>222.40138072814841</v>
      </c>
      <c r="F2433" s="81">
        <f t="shared" si="303"/>
        <v>16254.45</v>
      </c>
      <c r="H2433" s="64">
        <f t="shared" si="304"/>
        <v>43763</v>
      </c>
      <c r="I2433" s="70">
        <f t="shared" si="298"/>
        <v>7.1143151803921612E-2</v>
      </c>
      <c r="J2433" s="70">
        <f t="shared" si="299"/>
        <v>0.17082104307802015</v>
      </c>
      <c r="K2433" s="115">
        <f t="shared" si="300"/>
        <v>0</v>
      </c>
      <c r="L2433" s="129">
        <f t="shared" si="301"/>
        <v>-9.967789127409854E-2</v>
      </c>
    </row>
    <row r="2434" spans="1:12">
      <c r="A2434" s="80">
        <v>43402</v>
      </c>
      <c r="B2434" s="52">
        <v>207.7507735142274</v>
      </c>
      <c r="C2434" s="53">
        <v>14189.11</v>
      </c>
      <c r="D2434" s="54">
        <f t="shared" si="302"/>
        <v>43767</v>
      </c>
      <c r="E2434" s="53">
        <f t="shared" ref="E2434:E2497" si="305">VLOOKUP(D2434,A:B,2,0)</f>
        <v>222.53126313449363</v>
      </c>
      <c r="F2434" s="81">
        <f t="shared" si="303"/>
        <v>16539.23</v>
      </c>
      <c r="H2434" s="64">
        <f t="shared" si="304"/>
        <v>43767</v>
      </c>
      <c r="I2434" s="70">
        <f t="shared" ref="I2434:I2497" si="306">(E2434/B2434)^(1/1)-1</f>
        <v>7.1145292844139618E-2</v>
      </c>
      <c r="J2434" s="70">
        <f t="shared" ref="J2434:J2497" si="307">(F2434/C2434)^(1/1)-1</f>
        <v>0.16562842912628062</v>
      </c>
      <c r="K2434" s="115">
        <f t="shared" ref="K2434:K2497" si="308">IF(I2434&gt;J2434,1,0)</f>
        <v>0</v>
      </c>
      <c r="L2434" s="129">
        <f t="shared" ref="L2434:L2497" si="309">I2434-J2434</f>
        <v>-9.4483136282141E-2</v>
      </c>
    </row>
    <row r="2435" spans="1:12">
      <c r="A2435" s="80">
        <v>43403</v>
      </c>
      <c r="B2435" s="52">
        <v>207.79190816738321</v>
      </c>
      <c r="C2435" s="53">
        <v>14116.91</v>
      </c>
      <c r="D2435" s="54">
        <f t="shared" ref="D2435:D2498" si="310">VLOOKUP(EDATE(A2435,12),A:A,1,1)</f>
        <v>43768</v>
      </c>
      <c r="E2435" s="53">
        <f t="shared" si="305"/>
        <v>222.57265394943664</v>
      </c>
      <c r="F2435" s="81">
        <f t="shared" si="303"/>
        <v>16620.07</v>
      </c>
      <c r="H2435" s="64">
        <f t="shared" si="304"/>
        <v>43768</v>
      </c>
      <c r="I2435" s="70">
        <f t="shared" si="306"/>
        <v>7.1132441645162858E-2</v>
      </c>
      <c r="J2435" s="70">
        <f t="shared" si="307"/>
        <v>0.17731642406163961</v>
      </c>
      <c r="K2435" s="115">
        <f t="shared" si="308"/>
        <v>0</v>
      </c>
      <c r="L2435" s="129">
        <f t="shared" si="309"/>
        <v>-0.10618398241647675</v>
      </c>
    </row>
    <row r="2436" spans="1:12">
      <c r="A2436" s="80">
        <v>43404</v>
      </c>
      <c r="B2436" s="52">
        <v>207.83388213283303</v>
      </c>
      <c r="C2436" s="53">
        <v>14377.38</v>
      </c>
      <c r="D2436" s="54">
        <f t="shared" si="310"/>
        <v>43769</v>
      </c>
      <c r="E2436" s="53">
        <f t="shared" si="305"/>
        <v>222.61227188183963</v>
      </c>
      <c r="F2436" s="81">
        <f t="shared" si="303"/>
        <v>16667.29</v>
      </c>
      <c r="H2436" s="64">
        <f t="shared" si="304"/>
        <v>43769</v>
      </c>
      <c r="I2436" s="70">
        <f t="shared" si="306"/>
        <v>7.110673965836467E-2</v>
      </c>
      <c r="J2436" s="70">
        <f t="shared" si="307"/>
        <v>0.15927171710005594</v>
      </c>
      <c r="K2436" s="115">
        <f t="shared" si="308"/>
        <v>0</v>
      </c>
      <c r="L2436" s="129">
        <f t="shared" si="309"/>
        <v>-8.8164977441691272E-2</v>
      </c>
    </row>
    <row r="2437" spans="1:12">
      <c r="A2437" s="80">
        <v>43405</v>
      </c>
      <c r="B2437" s="52">
        <v>207.87565674314169</v>
      </c>
      <c r="C2437" s="53">
        <v>14371.1</v>
      </c>
      <c r="D2437" s="54">
        <f t="shared" si="310"/>
        <v>43770</v>
      </c>
      <c r="E2437" s="53">
        <f t="shared" si="305"/>
        <v>222.64410543671875</v>
      </c>
      <c r="F2437" s="81">
        <f t="shared" si="303"/>
        <v>16685.73</v>
      </c>
      <c r="H2437" s="64">
        <f t="shared" si="304"/>
        <v>43770</v>
      </c>
      <c r="I2437" s="70">
        <f t="shared" si="306"/>
        <v>7.1044627951917683E-2</v>
      </c>
      <c r="J2437" s="70">
        <f t="shared" si="307"/>
        <v>0.16106143579823384</v>
      </c>
      <c r="K2437" s="115">
        <f t="shared" si="308"/>
        <v>0</v>
      </c>
      <c r="L2437" s="129">
        <f t="shared" si="309"/>
        <v>-9.001680784631616E-2</v>
      </c>
    </row>
    <row r="2438" spans="1:12">
      <c r="A2438" s="80">
        <v>43406</v>
      </c>
      <c r="B2438" s="52">
        <v>207.90455145942897</v>
      </c>
      <c r="C2438" s="53">
        <v>14609.96</v>
      </c>
      <c r="D2438" s="54">
        <f t="shared" si="310"/>
        <v>43770</v>
      </c>
      <c r="E2438" s="53">
        <f t="shared" si="305"/>
        <v>222.64410543671875</v>
      </c>
      <c r="F2438" s="81">
        <f t="shared" si="303"/>
        <v>16685.73</v>
      </c>
      <c r="H2438" s="64">
        <f t="shared" si="304"/>
        <v>43770</v>
      </c>
      <c r="I2438" s="70">
        <f t="shared" si="306"/>
        <v>7.0895773439409782E-2</v>
      </c>
      <c r="J2438" s="70">
        <f t="shared" si="307"/>
        <v>0.14207910220151199</v>
      </c>
      <c r="K2438" s="115">
        <f t="shared" si="308"/>
        <v>0</v>
      </c>
      <c r="L2438" s="129">
        <f t="shared" si="309"/>
        <v>-7.1183328762102205E-2</v>
      </c>
    </row>
    <row r="2439" spans="1:12">
      <c r="A2439" s="80">
        <v>43409</v>
      </c>
      <c r="B2439" s="52">
        <v>208.03428389953964</v>
      </c>
      <c r="C2439" s="53">
        <v>14570.98</v>
      </c>
      <c r="D2439" s="54">
        <f t="shared" si="310"/>
        <v>43774</v>
      </c>
      <c r="E2439" s="53">
        <f t="shared" si="305"/>
        <v>222.76011224514002</v>
      </c>
      <c r="F2439" s="81">
        <f t="shared" si="303"/>
        <v>16723.060000000001</v>
      </c>
      <c r="H2439" s="64">
        <f t="shared" si="304"/>
        <v>43774</v>
      </c>
      <c r="I2439" s="70">
        <f t="shared" si="306"/>
        <v>7.0785584325665951E-2</v>
      </c>
      <c r="J2439" s="70">
        <f t="shared" si="307"/>
        <v>0.14769631143546991</v>
      </c>
      <c r="K2439" s="115">
        <f t="shared" si="308"/>
        <v>0</v>
      </c>
      <c r="L2439" s="129">
        <f t="shared" si="309"/>
        <v>-7.6910727109803956E-2</v>
      </c>
    </row>
    <row r="2440" spans="1:12">
      <c r="A2440" s="80">
        <v>43410</v>
      </c>
      <c r="B2440" s="52">
        <v>208.07339434491277</v>
      </c>
      <c r="C2440" s="53">
        <v>14579.28</v>
      </c>
      <c r="D2440" s="54">
        <f t="shared" si="310"/>
        <v>43775</v>
      </c>
      <c r="E2440" s="53">
        <f t="shared" si="305"/>
        <v>222.77659649344614</v>
      </c>
      <c r="F2440" s="81">
        <f t="shared" ref="F2440:F2503" si="311">VLOOKUP(D2440,A:C,3,0)</f>
        <v>16791.61</v>
      </c>
      <c r="H2440" s="64">
        <f t="shared" si="304"/>
        <v>43775</v>
      </c>
      <c r="I2440" s="70">
        <f t="shared" si="306"/>
        <v>7.0663537713815616E-2</v>
      </c>
      <c r="J2440" s="70">
        <f t="shared" si="307"/>
        <v>0.15174480495607456</v>
      </c>
      <c r="K2440" s="115">
        <f t="shared" si="308"/>
        <v>0</v>
      </c>
      <c r="L2440" s="129">
        <f t="shared" si="309"/>
        <v>-8.1081267242258948E-2</v>
      </c>
    </row>
    <row r="2441" spans="1:12">
      <c r="A2441" s="80">
        <v>43413</v>
      </c>
      <c r="B2441" s="52">
        <v>208.22320718884112</v>
      </c>
      <c r="C2441" s="53">
        <v>14655.69</v>
      </c>
      <c r="D2441" s="54">
        <f t="shared" si="310"/>
        <v>43777</v>
      </c>
      <c r="E2441" s="53">
        <f t="shared" si="305"/>
        <v>222.84254324570676</v>
      </c>
      <c r="F2441" s="81">
        <f t="shared" si="311"/>
        <v>16710.37</v>
      </c>
      <c r="H2441" s="64">
        <f t="shared" si="304"/>
        <v>43777</v>
      </c>
      <c r="I2441" s="70">
        <f t="shared" si="306"/>
        <v>7.0209926425766511E-2</v>
      </c>
      <c r="J2441" s="70">
        <f t="shared" si="307"/>
        <v>0.14019674269856952</v>
      </c>
      <c r="K2441" s="115">
        <f t="shared" si="308"/>
        <v>0</v>
      </c>
      <c r="L2441" s="129">
        <f t="shared" si="309"/>
        <v>-6.998681627280301E-2</v>
      </c>
    </row>
    <row r="2442" spans="1:12">
      <c r="A2442" s="80">
        <v>43416</v>
      </c>
      <c r="B2442" s="52">
        <v>208.34501776504661</v>
      </c>
      <c r="C2442" s="53">
        <v>14513.12</v>
      </c>
      <c r="D2442" s="54">
        <f t="shared" si="310"/>
        <v>43780</v>
      </c>
      <c r="E2442" s="53">
        <f t="shared" si="305"/>
        <v>222.95151324935389</v>
      </c>
      <c r="F2442" s="81">
        <f t="shared" si="311"/>
        <v>16717.75</v>
      </c>
      <c r="H2442" s="64">
        <f t="shared" si="304"/>
        <v>43780</v>
      </c>
      <c r="I2442" s="70">
        <f t="shared" si="306"/>
        <v>7.0107246340679108E-2</v>
      </c>
      <c r="J2442" s="70">
        <f t="shared" si="307"/>
        <v>0.1519059995369707</v>
      </c>
      <c r="K2442" s="115">
        <f t="shared" si="308"/>
        <v>0</v>
      </c>
      <c r="L2442" s="129">
        <f t="shared" si="309"/>
        <v>-8.1798753196291596E-2</v>
      </c>
    </row>
    <row r="2443" spans="1:12">
      <c r="A2443" s="80">
        <v>43417</v>
      </c>
      <c r="B2443" s="52">
        <v>208.39085366895495</v>
      </c>
      <c r="C2443" s="53">
        <v>14651.98</v>
      </c>
      <c r="D2443" s="54">
        <f t="shared" si="310"/>
        <v>43782</v>
      </c>
      <c r="E2443" s="53">
        <f t="shared" si="305"/>
        <v>223.02597905477919</v>
      </c>
      <c r="F2443" s="81">
        <f t="shared" si="311"/>
        <v>16615.37</v>
      </c>
      <c r="H2443" s="64">
        <f t="shared" si="304"/>
        <v>43782</v>
      </c>
      <c r="I2443" s="70">
        <f t="shared" si="306"/>
        <v>7.0229211734375241E-2</v>
      </c>
      <c r="J2443" s="70">
        <f t="shared" si="307"/>
        <v>0.13400168441398352</v>
      </c>
      <c r="K2443" s="115">
        <f t="shared" si="308"/>
        <v>0</v>
      </c>
      <c r="L2443" s="129">
        <f t="shared" si="309"/>
        <v>-6.3772472679608283E-2</v>
      </c>
    </row>
    <row r="2444" spans="1:12">
      <c r="A2444" s="80">
        <v>43418</v>
      </c>
      <c r="B2444" s="52">
        <v>208.4348241390791</v>
      </c>
      <c r="C2444" s="53">
        <v>14643.42</v>
      </c>
      <c r="D2444" s="54">
        <f t="shared" si="310"/>
        <v>43783</v>
      </c>
      <c r="E2444" s="53">
        <f t="shared" si="305"/>
        <v>223.0654546530719</v>
      </c>
      <c r="F2444" s="81">
        <f t="shared" si="311"/>
        <v>16659.78</v>
      </c>
      <c r="H2444" s="64">
        <f t="shared" si="304"/>
        <v>43783</v>
      </c>
      <c r="I2444" s="70">
        <f t="shared" si="306"/>
        <v>7.0192831617380991E-2</v>
      </c>
      <c r="J2444" s="70">
        <f t="shared" si="307"/>
        <v>0.13769734119488475</v>
      </c>
      <c r="K2444" s="115">
        <f t="shared" si="308"/>
        <v>0</v>
      </c>
      <c r="L2444" s="129">
        <f t="shared" si="309"/>
        <v>-6.7504509577503757E-2</v>
      </c>
    </row>
    <row r="2445" spans="1:12">
      <c r="A2445" s="80">
        <v>43419</v>
      </c>
      <c r="B2445" s="52">
        <v>208.488600323707</v>
      </c>
      <c r="C2445" s="53">
        <v>14699.33</v>
      </c>
      <c r="D2445" s="54">
        <f t="shared" si="310"/>
        <v>43784</v>
      </c>
      <c r="E2445" s="53">
        <f t="shared" si="305"/>
        <v>223.09846834036057</v>
      </c>
      <c r="F2445" s="81">
        <f t="shared" si="311"/>
        <v>16692.52</v>
      </c>
      <c r="H2445" s="64">
        <f t="shared" si="304"/>
        <v>43784</v>
      </c>
      <c r="I2445" s="70">
        <f t="shared" si="306"/>
        <v>7.0075140770141653E-2</v>
      </c>
      <c r="J2445" s="70">
        <f t="shared" si="307"/>
        <v>0.13559733674936214</v>
      </c>
      <c r="K2445" s="115">
        <f t="shared" si="308"/>
        <v>0</v>
      </c>
      <c r="L2445" s="129">
        <f t="shared" si="309"/>
        <v>-6.5522195979220488E-2</v>
      </c>
    </row>
    <row r="2446" spans="1:12">
      <c r="A2446" s="80">
        <v>43420</v>
      </c>
      <c r="B2446" s="52">
        <v>208.53676119038181</v>
      </c>
      <c r="C2446" s="53">
        <v>14790.05</v>
      </c>
      <c r="D2446" s="54">
        <f t="shared" si="310"/>
        <v>43784</v>
      </c>
      <c r="E2446" s="53">
        <f t="shared" si="305"/>
        <v>223.09846834036057</v>
      </c>
      <c r="F2446" s="81">
        <f t="shared" si="311"/>
        <v>16692.52</v>
      </c>
      <c r="H2446" s="64">
        <f t="shared" si="304"/>
        <v>43784</v>
      </c>
      <c r="I2446" s="70">
        <f t="shared" si="306"/>
        <v>6.9828010499715987E-2</v>
      </c>
      <c r="J2446" s="70">
        <f t="shared" si="307"/>
        <v>0.12863174904750152</v>
      </c>
      <c r="K2446" s="115">
        <f t="shared" si="308"/>
        <v>0</v>
      </c>
      <c r="L2446" s="129">
        <f t="shared" si="309"/>
        <v>-5.8803738547785533E-2</v>
      </c>
    </row>
    <row r="2447" spans="1:12">
      <c r="A2447" s="80">
        <v>43423</v>
      </c>
      <c r="B2447" s="52">
        <v>208.6587551956782</v>
      </c>
      <c r="C2447" s="53">
        <v>14902.44</v>
      </c>
      <c r="D2447" s="54">
        <f t="shared" si="310"/>
        <v>43788</v>
      </c>
      <c r="E2447" s="53">
        <f t="shared" si="305"/>
        <v>223.221855335876</v>
      </c>
      <c r="F2447" s="81">
        <f t="shared" si="311"/>
        <v>16755.150000000001</v>
      </c>
      <c r="H2447" s="64">
        <f t="shared" si="304"/>
        <v>43788</v>
      </c>
      <c r="I2447" s="70">
        <f t="shared" si="306"/>
        <v>6.9793860921583128E-2</v>
      </c>
      <c r="J2447" s="70">
        <f t="shared" si="307"/>
        <v>0.12432259415236713</v>
      </c>
      <c r="K2447" s="115">
        <f t="shared" si="308"/>
        <v>0</v>
      </c>
      <c r="L2447" s="129">
        <f t="shared" si="309"/>
        <v>-5.4528733230783999E-2</v>
      </c>
    </row>
    <row r="2448" spans="1:12">
      <c r="A2448" s="80">
        <v>43424</v>
      </c>
      <c r="B2448" s="52">
        <v>208.69965231169655</v>
      </c>
      <c r="C2448" s="53">
        <v>14754.03</v>
      </c>
      <c r="D2448" s="54">
        <f t="shared" si="310"/>
        <v>43789</v>
      </c>
      <c r="E2448" s="53">
        <f t="shared" si="305"/>
        <v>223.26248171354712</v>
      </c>
      <c r="F2448" s="81">
        <f t="shared" si="311"/>
        <v>16837.96</v>
      </c>
      <c r="H2448" s="64">
        <f t="shared" si="304"/>
        <v>43789</v>
      </c>
      <c r="I2448" s="70">
        <f t="shared" si="306"/>
        <v>6.9778886742469126E-2</v>
      </c>
      <c r="J2448" s="70">
        <f t="shared" si="307"/>
        <v>0.14124479887867913</v>
      </c>
      <c r="K2448" s="115">
        <f t="shared" si="308"/>
        <v>0</v>
      </c>
      <c r="L2448" s="129">
        <f t="shared" si="309"/>
        <v>-7.1465912136210008E-2</v>
      </c>
    </row>
    <row r="2449" spans="1:12">
      <c r="A2449" s="80">
        <v>43425</v>
      </c>
      <c r="B2449" s="52">
        <v>208.74055744354968</v>
      </c>
      <c r="C2449" s="53">
        <v>14676.29</v>
      </c>
      <c r="D2449" s="54">
        <f t="shared" si="310"/>
        <v>43790</v>
      </c>
      <c r="E2449" s="53">
        <f t="shared" si="305"/>
        <v>223.29530129835899</v>
      </c>
      <c r="F2449" s="81">
        <f t="shared" si="311"/>
        <v>16794.86</v>
      </c>
      <c r="H2449" s="64">
        <f t="shared" si="304"/>
        <v>43790</v>
      </c>
      <c r="I2449" s="70">
        <f t="shared" si="306"/>
        <v>6.9726477849161528E-2</v>
      </c>
      <c r="J2449" s="70">
        <f t="shared" si="307"/>
        <v>0.14435323913604869</v>
      </c>
      <c r="K2449" s="115">
        <f t="shared" si="308"/>
        <v>0</v>
      </c>
      <c r="L2449" s="129">
        <f t="shared" si="309"/>
        <v>-7.4626761286887167E-2</v>
      </c>
    </row>
    <row r="2450" spans="1:12">
      <c r="A2450" s="80">
        <v>43426</v>
      </c>
      <c r="B2450" s="52">
        <v>208.78167933336604</v>
      </c>
      <c r="C2450" s="53">
        <v>14574.82</v>
      </c>
      <c r="D2450" s="54">
        <f t="shared" si="310"/>
        <v>43791</v>
      </c>
      <c r="E2450" s="53">
        <f t="shared" si="305"/>
        <v>223.32834900295117</v>
      </c>
      <c r="F2450" s="81">
        <f t="shared" si="311"/>
        <v>16719.11</v>
      </c>
      <c r="H2450" s="64">
        <f t="shared" si="304"/>
        <v>43791</v>
      </c>
      <c r="I2450" s="70">
        <f t="shared" si="306"/>
        <v>6.9674071575783092E-2</v>
      </c>
      <c r="J2450" s="70">
        <f t="shared" si="307"/>
        <v>0.14712291472553352</v>
      </c>
      <c r="K2450" s="115">
        <f t="shared" si="308"/>
        <v>0</v>
      </c>
      <c r="L2450" s="129">
        <f t="shared" si="309"/>
        <v>-7.7448843149750424E-2</v>
      </c>
    </row>
    <row r="2451" spans="1:12">
      <c r="A2451" s="80">
        <v>43430</v>
      </c>
      <c r="B2451" s="52">
        <v>208.92281574859538</v>
      </c>
      <c r="C2451" s="53">
        <v>14715.81</v>
      </c>
      <c r="D2451" s="54">
        <f t="shared" si="310"/>
        <v>43795</v>
      </c>
      <c r="E2451" s="53">
        <f t="shared" si="305"/>
        <v>223.45677679157569</v>
      </c>
      <c r="F2451" s="81">
        <f t="shared" si="311"/>
        <v>16892.150000000001</v>
      </c>
      <c r="H2451" s="64">
        <f t="shared" si="304"/>
        <v>43795</v>
      </c>
      <c r="I2451" s="70">
        <f t="shared" si="306"/>
        <v>6.9566174430989669E-2</v>
      </c>
      <c r="J2451" s="70">
        <f t="shared" si="307"/>
        <v>0.14789128155364883</v>
      </c>
      <c r="K2451" s="115">
        <f t="shared" si="308"/>
        <v>0</v>
      </c>
      <c r="L2451" s="129">
        <f t="shared" si="309"/>
        <v>-7.8325107122659166E-2</v>
      </c>
    </row>
    <row r="2452" spans="1:12">
      <c r="A2452" s="80">
        <v>43431</v>
      </c>
      <c r="B2452" s="52">
        <v>208.94308126172299</v>
      </c>
      <c r="C2452" s="53">
        <v>14794.7</v>
      </c>
      <c r="D2452" s="54">
        <f t="shared" si="310"/>
        <v>43796</v>
      </c>
      <c r="E2452" s="53">
        <f t="shared" si="305"/>
        <v>223.49543481396063</v>
      </c>
      <c r="F2452" s="81">
        <f t="shared" si="311"/>
        <v>16980.54</v>
      </c>
      <c r="H2452" s="64">
        <f t="shared" si="304"/>
        <v>43796</v>
      </c>
      <c r="I2452" s="70">
        <f t="shared" si="306"/>
        <v>6.9647453576169305E-2</v>
      </c>
      <c r="J2452" s="70">
        <f t="shared" si="307"/>
        <v>0.14774480050288274</v>
      </c>
      <c r="K2452" s="115">
        <f t="shared" si="308"/>
        <v>0</v>
      </c>
      <c r="L2452" s="129">
        <f t="shared" si="309"/>
        <v>-7.809734692671344E-2</v>
      </c>
    </row>
    <row r="2453" spans="1:12">
      <c r="A2453" s="80">
        <v>43432</v>
      </c>
      <c r="B2453" s="52">
        <v>208.95875199281764</v>
      </c>
      <c r="C2453" s="53">
        <v>14854.61</v>
      </c>
      <c r="D2453" s="54">
        <f t="shared" si="310"/>
        <v>43797</v>
      </c>
      <c r="E2453" s="53">
        <f t="shared" si="305"/>
        <v>223.53387602874864</v>
      </c>
      <c r="F2453" s="81">
        <f t="shared" si="311"/>
        <v>17051.310000000001</v>
      </c>
      <c r="H2453" s="64">
        <f t="shared" si="304"/>
        <v>43797</v>
      </c>
      <c r="I2453" s="70">
        <f t="shared" si="306"/>
        <v>6.9751201598064583E-2</v>
      </c>
      <c r="J2453" s="70">
        <f t="shared" si="307"/>
        <v>0.14788001839159692</v>
      </c>
      <c r="K2453" s="115">
        <f t="shared" si="308"/>
        <v>0</v>
      </c>
      <c r="L2453" s="129">
        <f t="shared" si="309"/>
        <v>-7.8128816793532341E-2</v>
      </c>
    </row>
    <row r="2454" spans="1:12">
      <c r="A2454" s="80">
        <v>43433</v>
      </c>
      <c r="B2454" s="52">
        <v>208.96355804411348</v>
      </c>
      <c r="C2454" s="53">
        <v>15034.36</v>
      </c>
      <c r="D2454" s="54">
        <f t="shared" si="310"/>
        <v>43798</v>
      </c>
      <c r="E2454" s="53">
        <f t="shared" si="305"/>
        <v>223.56874731340912</v>
      </c>
      <c r="F2454" s="81">
        <f t="shared" si="311"/>
        <v>16917.89</v>
      </c>
      <c r="H2454" s="64">
        <f t="shared" ref="H2454:H2517" si="312">D2454</f>
        <v>43798</v>
      </c>
      <c r="I2454" s="70">
        <f t="shared" si="306"/>
        <v>6.9893475235583313E-2</v>
      </c>
      <c r="J2454" s="70">
        <f t="shared" si="307"/>
        <v>0.12528168807983842</v>
      </c>
      <c r="K2454" s="115">
        <f t="shared" si="308"/>
        <v>0</v>
      </c>
      <c r="L2454" s="129">
        <f t="shared" si="309"/>
        <v>-5.5388212844255102E-2</v>
      </c>
    </row>
    <row r="2455" spans="1:12">
      <c r="A2455" s="80">
        <v>43434</v>
      </c>
      <c r="B2455" s="52">
        <v>208.96899109662266</v>
      </c>
      <c r="C2455" s="53">
        <v>15059.37</v>
      </c>
      <c r="D2455" s="54">
        <f t="shared" si="310"/>
        <v>43798</v>
      </c>
      <c r="E2455" s="53">
        <f t="shared" si="305"/>
        <v>223.56874731340912</v>
      </c>
      <c r="F2455" s="81">
        <f t="shared" si="311"/>
        <v>16917.89</v>
      </c>
      <c r="H2455" s="64">
        <f t="shared" si="312"/>
        <v>43798</v>
      </c>
      <c r="I2455" s="70">
        <f t="shared" si="306"/>
        <v>6.9865658728456292E-2</v>
      </c>
      <c r="J2455" s="70">
        <f t="shared" si="307"/>
        <v>0.1234128652128208</v>
      </c>
      <c r="K2455" s="115">
        <f t="shared" si="308"/>
        <v>0</v>
      </c>
      <c r="L2455" s="129">
        <f t="shared" si="309"/>
        <v>-5.3547206484364507E-2</v>
      </c>
    </row>
    <row r="2456" spans="1:12">
      <c r="A2456" s="80">
        <v>43437</v>
      </c>
      <c r="B2456" s="52">
        <v>209.10691063074646</v>
      </c>
      <c r="C2456" s="53">
        <v>15069.07</v>
      </c>
      <c r="D2456" s="54">
        <f t="shared" si="310"/>
        <v>43802</v>
      </c>
      <c r="E2456" s="53">
        <f t="shared" si="305"/>
        <v>223.6952993346604</v>
      </c>
      <c r="F2456" s="81">
        <f t="shared" si="311"/>
        <v>16831.11</v>
      </c>
      <c r="H2456" s="64">
        <f t="shared" si="312"/>
        <v>43802</v>
      </c>
      <c r="I2456" s="70">
        <f t="shared" si="306"/>
        <v>6.9765215601482522E-2</v>
      </c>
      <c r="J2456" s="70">
        <f t="shared" si="307"/>
        <v>0.1169309054905181</v>
      </c>
      <c r="K2456" s="115">
        <f t="shared" si="308"/>
        <v>0</v>
      </c>
      <c r="L2456" s="129">
        <f t="shared" si="309"/>
        <v>-4.7165689889035578E-2</v>
      </c>
    </row>
    <row r="2457" spans="1:12">
      <c r="A2457" s="80">
        <v>43438</v>
      </c>
      <c r="B2457" s="52">
        <v>209.14810469214072</v>
      </c>
      <c r="C2457" s="53">
        <v>15049.32</v>
      </c>
      <c r="D2457" s="54">
        <f t="shared" si="310"/>
        <v>43803</v>
      </c>
      <c r="E2457" s="53">
        <f t="shared" si="305"/>
        <v>223.72795884836327</v>
      </c>
      <c r="F2457" s="81">
        <f t="shared" si="311"/>
        <v>16899.88</v>
      </c>
      <c r="H2457" s="64">
        <f t="shared" si="312"/>
        <v>43803</v>
      </c>
      <c r="I2457" s="70">
        <f t="shared" si="306"/>
        <v>6.9710668321300906E-2</v>
      </c>
      <c r="J2457" s="70">
        <f t="shared" si="307"/>
        <v>0.12296635329702621</v>
      </c>
      <c r="K2457" s="115">
        <f t="shared" si="308"/>
        <v>0</v>
      </c>
      <c r="L2457" s="129">
        <f t="shared" si="309"/>
        <v>-5.3255684975725304E-2</v>
      </c>
    </row>
    <row r="2458" spans="1:12">
      <c r="A2458" s="80">
        <v>43439</v>
      </c>
      <c r="B2458" s="52">
        <v>209.20394723609351</v>
      </c>
      <c r="C2458" s="53">
        <v>14929.43</v>
      </c>
      <c r="D2458" s="54">
        <f t="shared" si="310"/>
        <v>43804</v>
      </c>
      <c r="E2458" s="53">
        <f t="shared" si="305"/>
        <v>223.73377577529334</v>
      </c>
      <c r="F2458" s="81">
        <f t="shared" si="311"/>
        <v>16865.04</v>
      </c>
      <c r="H2458" s="64">
        <f t="shared" si="312"/>
        <v>43804</v>
      </c>
      <c r="I2458" s="70">
        <f t="shared" si="306"/>
        <v>6.9452936864534687E-2</v>
      </c>
      <c r="J2458" s="70">
        <f t="shared" si="307"/>
        <v>0.12965062966235141</v>
      </c>
      <c r="K2458" s="115">
        <f t="shared" si="308"/>
        <v>0</v>
      </c>
      <c r="L2458" s="129">
        <f t="shared" si="309"/>
        <v>-6.0197692797816726E-2</v>
      </c>
    </row>
    <row r="2459" spans="1:12">
      <c r="A2459" s="80">
        <v>43440</v>
      </c>
      <c r="B2459" s="52">
        <v>209.24118553870153</v>
      </c>
      <c r="C2459" s="53">
        <v>14677.79</v>
      </c>
      <c r="D2459" s="54">
        <f t="shared" si="310"/>
        <v>43805</v>
      </c>
      <c r="E2459" s="53">
        <f t="shared" si="305"/>
        <v>223.77404785493292</v>
      </c>
      <c r="F2459" s="81">
        <f t="shared" si="311"/>
        <v>16729.080000000002</v>
      </c>
      <c r="H2459" s="64">
        <f t="shared" si="312"/>
        <v>43805</v>
      </c>
      <c r="I2459" s="70">
        <f t="shared" si="306"/>
        <v>6.9455075389750931E-2</v>
      </c>
      <c r="J2459" s="70">
        <f t="shared" si="307"/>
        <v>0.13975469059034107</v>
      </c>
      <c r="K2459" s="115">
        <f t="shared" si="308"/>
        <v>0</v>
      </c>
      <c r="L2459" s="129">
        <f t="shared" si="309"/>
        <v>-7.0299615200590138E-2</v>
      </c>
    </row>
    <row r="2460" spans="1:12">
      <c r="A2460" s="80">
        <v>43441</v>
      </c>
      <c r="B2460" s="52">
        <v>209.27780274617081</v>
      </c>
      <c r="C2460" s="53">
        <v>14805.93</v>
      </c>
      <c r="D2460" s="54">
        <f t="shared" si="310"/>
        <v>43805</v>
      </c>
      <c r="E2460" s="53">
        <f t="shared" si="305"/>
        <v>223.77404785493292</v>
      </c>
      <c r="F2460" s="81">
        <f t="shared" si="311"/>
        <v>16729.080000000002</v>
      </c>
      <c r="H2460" s="64">
        <f t="shared" si="312"/>
        <v>43805</v>
      </c>
      <c r="I2460" s="70">
        <f t="shared" si="306"/>
        <v>6.9267953497888834E-2</v>
      </c>
      <c r="J2460" s="70">
        <f t="shared" si="307"/>
        <v>0.12989052359426267</v>
      </c>
      <c r="K2460" s="115">
        <f t="shared" si="308"/>
        <v>0</v>
      </c>
      <c r="L2460" s="129">
        <f t="shared" si="309"/>
        <v>-6.062257009637384E-2</v>
      </c>
    </row>
    <row r="2461" spans="1:12">
      <c r="A2461" s="80">
        <v>43444</v>
      </c>
      <c r="B2461" s="52">
        <v>209.36946642377362</v>
      </c>
      <c r="C2461" s="53">
        <v>14521.73</v>
      </c>
      <c r="D2461" s="54">
        <f t="shared" si="310"/>
        <v>43809</v>
      </c>
      <c r="E2461" s="53">
        <f t="shared" si="305"/>
        <v>223.92690333442371</v>
      </c>
      <c r="F2461" s="81">
        <f t="shared" si="311"/>
        <v>16638.939999999999</v>
      </c>
      <c r="H2461" s="64">
        <f t="shared" si="312"/>
        <v>43809</v>
      </c>
      <c r="I2461" s="70">
        <f t="shared" si="306"/>
        <v>6.9529894493713718E-2</v>
      </c>
      <c r="J2461" s="70">
        <f t="shared" si="307"/>
        <v>0.14579598987173004</v>
      </c>
      <c r="K2461" s="115">
        <f t="shared" si="308"/>
        <v>0</v>
      </c>
      <c r="L2461" s="129">
        <f t="shared" si="309"/>
        <v>-7.6266095378016319E-2</v>
      </c>
    </row>
    <row r="2462" spans="1:12">
      <c r="A2462" s="80">
        <v>43445</v>
      </c>
      <c r="B2462" s="52">
        <v>209.39333454294592</v>
      </c>
      <c r="C2462" s="53">
        <v>14605.79</v>
      </c>
      <c r="D2462" s="54">
        <f t="shared" si="310"/>
        <v>43810</v>
      </c>
      <c r="E2462" s="53">
        <f t="shared" si="305"/>
        <v>223.96004451611722</v>
      </c>
      <c r="F2462" s="81">
        <f t="shared" si="311"/>
        <v>16713.79</v>
      </c>
      <c r="H2462" s="64">
        <f t="shared" si="312"/>
        <v>43810</v>
      </c>
      <c r="I2462" s="70">
        <f t="shared" si="306"/>
        <v>6.9566254365101221E-2</v>
      </c>
      <c r="J2462" s="70">
        <f t="shared" si="307"/>
        <v>0.14432632538192047</v>
      </c>
      <c r="K2462" s="115">
        <f t="shared" si="308"/>
        <v>0</v>
      </c>
      <c r="L2462" s="129">
        <f t="shared" si="309"/>
        <v>-7.4760071016819252E-2</v>
      </c>
    </row>
    <row r="2463" spans="1:12">
      <c r="A2463" s="80">
        <v>43446</v>
      </c>
      <c r="B2463" s="52">
        <v>209.43877289654174</v>
      </c>
      <c r="C2463" s="53">
        <v>14866.71</v>
      </c>
      <c r="D2463" s="54">
        <f t="shared" si="310"/>
        <v>43811</v>
      </c>
      <c r="E2463" s="53">
        <f t="shared" si="305"/>
        <v>223.99184684243852</v>
      </c>
      <c r="F2463" s="81">
        <f t="shared" si="311"/>
        <v>16800.36</v>
      </c>
      <c r="H2463" s="64">
        <f t="shared" si="312"/>
        <v>43811</v>
      </c>
      <c r="I2463" s="70">
        <f t="shared" si="306"/>
        <v>6.9486054299437994E-2</v>
      </c>
      <c r="J2463" s="70">
        <f t="shared" si="307"/>
        <v>0.13006576438230133</v>
      </c>
      <c r="K2463" s="115">
        <f t="shared" si="308"/>
        <v>0</v>
      </c>
      <c r="L2463" s="129">
        <f t="shared" si="309"/>
        <v>-6.0579710082863336E-2</v>
      </c>
    </row>
    <row r="2464" spans="1:12">
      <c r="A2464" s="80">
        <v>43447</v>
      </c>
      <c r="B2464" s="52">
        <v>209.48191728375841</v>
      </c>
      <c r="C2464" s="53">
        <v>14941.4</v>
      </c>
      <c r="D2464" s="54">
        <f t="shared" si="310"/>
        <v>43812</v>
      </c>
      <c r="E2464" s="53">
        <f t="shared" si="305"/>
        <v>224.02387767653698</v>
      </c>
      <c r="F2464" s="81">
        <f t="shared" si="311"/>
        <v>16961.560000000001</v>
      </c>
      <c r="H2464" s="64">
        <f t="shared" si="312"/>
        <v>43812</v>
      </c>
      <c r="I2464" s="70">
        <f t="shared" si="306"/>
        <v>6.9418690554948759E-2</v>
      </c>
      <c r="J2464" s="70">
        <f t="shared" si="307"/>
        <v>0.13520553629512633</v>
      </c>
      <c r="K2464" s="115">
        <f t="shared" si="308"/>
        <v>0</v>
      </c>
      <c r="L2464" s="129">
        <f t="shared" si="309"/>
        <v>-6.5786845740177569E-2</v>
      </c>
    </row>
    <row r="2465" spans="1:12">
      <c r="A2465" s="80">
        <v>43448</v>
      </c>
      <c r="B2465" s="52">
        <v>209.52318522146331</v>
      </c>
      <c r="C2465" s="53">
        <v>14960.64</v>
      </c>
      <c r="D2465" s="54">
        <f t="shared" si="310"/>
        <v>43812</v>
      </c>
      <c r="E2465" s="53">
        <f t="shared" si="305"/>
        <v>224.02387767653698</v>
      </c>
      <c r="F2465" s="81">
        <f t="shared" si="311"/>
        <v>16961.560000000001</v>
      </c>
      <c r="H2465" s="64">
        <f t="shared" si="312"/>
        <v>43812</v>
      </c>
      <c r="I2465" s="70">
        <f t="shared" si="306"/>
        <v>6.9208056567804821E-2</v>
      </c>
      <c r="J2465" s="70">
        <f t="shared" si="307"/>
        <v>0.13374561516084893</v>
      </c>
      <c r="K2465" s="115">
        <f t="shared" si="308"/>
        <v>0</v>
      </c>
      <c r="L2465" s="129">
        <f t="shared" si="309"/>
        <v>-6.4537558593044109E-2</v>
      </c>
    </row>
    <row r="2466" spans="1:12">
      <c r="A2466" s="80">
        <v>43451</v>
      </c>
      <c r="B2466" s="52">
        <v>209.62752776770361</v>
      </c>
      <c r="C2466" s="53">
        <v>15075.46</v>
      </c>
      <c r="D2466" s="54">
        <f t="shared" si="310"/>
        <v>43816</v>
      </c>
      <c r="E2466" s="53">
        <f t="shared" si="305"/>
        <v>224.15113697956181</v>
      </c>
      <c r="F2466" s="81">
        <f t="shared" si="311"/>
        <v>17071.490000000002</v>
      </c>
      <c r="H2466" s="64">
        <f t="shared" si="312"/>
        <v>43816</v>
      </c>
      <c r="I2466" s="70">
        <f t="shared" si="306"/>
        <v>6.9282929424957951E-2</v>
      </c>
      <c r="J2466" s="70">
        <f t="shared" si="307"/>
        <v>0.13240259335370208</v>
      </c>
      <c r="K2466" s="115">
        <f t="shared" si="308"/>
        <v>0</v>
      </c>
      <c r="L2466" s="129">
        <f t="shared" si="309"/>
        <v>-6.311966392874413E-2</v>
      </c>
    </row>
    <row r="2467" spans="1:12">
      <c r="A2467" s="80">
        <v>43452</v>
      </c>
      <c r="B2467" s="52">
        <v>209.68978714345062</v>
      </c>
      <c r="C2467" s="53">
        <v>15103.63</v>
      </c>
      <c r="D2467" s="54">
        <f t="shared" si="310"/>
        <v>43817</v>
      </c>
      <c r="E2467" s="53">
        <f t="shared" si="305"/>
        <v>224.18274228987593</v>
      </c>
      <c r="F2467" s="81">
        <f t="shared" si="311"/>
        <v>17150.93</v>
      </c>
      <c r="H2467" s="64">
        <f t="shared" si="312"/>
        <v>43817</v>
      </c>
      <c r="I2467" s="70">
        <f t="shared" si="306"/>
        <v>6.9116170815274547E-2</v>
      </c>
      <c r="J2467" s="70">
        <f t="shared" si="307"/>
        <v>0.13555019554901704</v>
      </c>
      <c r="K2467" s="115">
        <f t="shared" si="308"/>
        <v>0</v>
      </c>
      <c r="L2467" s="129">
        <f t="shared" si="309"/>
        <v>-6.6434024733742492E-2</v>
      </c>
    </row>
    <row r="2468" spans="1:12">
      <c r="A2468" s="80">
        <v>43453</v>
      </c>
      <c r="B2468" s="52">
        <v>209.75458128767792</v>
      </c>
      <c r="C2468" s="53">
        <v>15184.78</v>
      </c>
      <c r="D2468" s="54">
        <f t="shared" si="310"/>
        <v>43818</v>
      </c>
      <c r="E2468" s="53">
        <f t="shared" si="305"/>
        <v>224.21480042202339</v>
      </c>
      <c r="F2468" s="81">
        <f t="shared" si="311"/>
        <v>17205.12</v>
      </c>
      <c r="H2468" s="64">
        <f t="shared" si="312"/>
        <v>43818</v>
      </c>
      <c r="I2468" s="70">
        <f t="shared" si="306"/>
        <v>6.8938752353224109E-2</v>
      </c>
      <c r="J2468" s="70">
        <f t="shared" si="307"/>
        <v>0.13305033066004235</v>
      </c>
      <c r="K2468" s="115">
        <f t="shared" si="308"/>
        <v>0</v>
      </c>
      <c r="L2468" s="129">
        <f t="shared" si="309"/>
        <v>-6.411157830681824E-2</v>
      </c>
    </row>
    <row r="2469" spans="1:12">
      <c r="A2469" s="80">
        <v>43454</v>
      </c>
      <c r="B2469" s="52">
        <v>209.73318632038658</v>
      </c>
      <c r="C2469" s="53">
        <v>15163.14</v>
      </c>
      <c r="D2469" s="54">
        <f t="shared" si="310"/>
        <v>43819</v>
      </c>
      <c r="E2469" s="53">
        <f t="shared" si="305"/>
        <v>224.24305148687657</v>
      </c>
      <c r="F2469" s="81">
        <f t="shared" si="311"/>
        <v>17222.14</v>
      </c>
      <c r="H2469" s="64">
        <f t="shared" si="312"/>
        <v>43819</v>
      </c>
      <c r="I2469" s="70">
        <f t="shared" si="306"/>
        <v>6.9182495250536213E-2</v>
      </c>
      <c r="J2469" s="70">
        <f t="shared" si="307"/>
        <v>0.13578981662109557</v>
      </c>
      <c r="K2469" s="115">
        <f t="shared" si="308"/>
        <v>0</v>
      </c>
      <c r="L2469" s="129">
        <f t="shared" si="309"/>
        <v>-6.6607321370559358E-2</v>
      </c>
    </row>
    <row r="2470" spans="1:12">
      <c r="A2470" s="80">
        <v>43455</v>
      </c>
      <c r="B2470" s="52">
        <v>209.76464629833467</v>
      </c>
      <c r="C2470" s="53">
        <v>14894.42</v>
      </c>
      <c r="D2470" s="54">
        <f t="shared" si="310"/>
        <v>43819</v>
      </c>
      <c r="E2470" s="53">
        <f t="shared" si="305"/>
        <v>224.24305148687657</v>
      </c>
      <c r="F2470" s="81">
        <f t="shared" si="311"/>
        <v>17222.14</v>
      </c>
      <c r="H2470" s="64">
        <f t="shared" si="312"/>
        <v>43819</v>
      </c>
      <c r="I2470" s="70">
        <f t="shared" si="306"/>
        <v>6.9022141929246716E-2</v>
      </c>
      <c r="J2470" s="70">
        <f t="shared" si="307"/>
        <v>0.15628134563145113</v>
      </c>
      <c r="K2470" s="115">
        <f t="shared" si="308"/>
        <v>0</v>
      </c>
      <c r="L2470" s="129">
        <f t="shared" si="309"/>
        <v>-8.7259203702204413E-2</v>
      </c>
    </row>
    <row r="2471" spans="1:12">
      <c r="A2471" s="80">
        <v>43458</v>
      </c>
      <c r="B2471" s="52">
        <v>209.8609282709856</v>
      </c>
      <c r="C2471" s="53">
        <v>14769.13</v>
      </c>
      <c r="D2471" s="54">
        <f t="shared" si="310"/>
        <v>43823</v>
      </c>
      <c r="E2471" s="53">
        <f t="shared" si="305"/>
        <v>224.3704352940687</v>
      </c>
      <c r="F2471" s="81">
        <f t="shared" si="311"/>
        <v>17141.8</v>
      </c>
      <c r="H2471" s="64">
        <f t="shared" si="312"/>
        <v>43823</v>
      </c>
      <c r="I2471" s="70">
        <f t="shared" si="306"/>
        <v>6.9138677421399342E-2</v>
      </c>
      <c r="J2471" s="70">
        <f t="shared" si="307"/>
        <v>0.16065062735584301</v>
      </c>
      <c r="K2471" s="115">
        <f t="shared" si="308"/>
        <v>0</v>
      </c>
      <c r="L2471" s="129">
        <f t="shared" si="309"/>
        <v>-9.151194993444367E-2</v>
      </c>
    </row>
    <row r="2472" spans="1:12">
      <c r="A2472" s="80">
        <v>43460</v>
      </c>
      <c r="B2472" s="52">
        <v>209.93521903959351</v>
      </c>
      <c r="C2472" s="53">
        <v>14860.97</v>
      </c>
      <c r="D2472" s="54">
        <f t="shared" si="310"/>
        <v>43825</v>
      </c>
      <c r="E2472" s="53">
        <f t="shared" si="305"/>
        <v>224.43415649769221</v>
      </c>
      <c r="F2472" s="81">
        <f t="shared" si="311"/>
        <v>17018.259999999998</v>
      </c>
      <c r="H2472" s="64">
        <f t="shared" si="312"/>
        <v>43825</v>
      </c>
      <c r="I2472" s="70">
        <f t="shared" si="306"/>
        <v>6.9063864197861147E-2</v>
      </c>
      <c r="J2472" s="70">
        <f t="shared" si="307"/>
        <v>0.14516481763976374</v>
      </c>
      <c r="K2472" s="115">
        <f t="shared" si="308"/>
        <v>0</v>
      </c>
      <c r="L2472" s="129">
        <f t="shared" si="309"/>
        <v>-7.6100953441902597E-2</v>
      </c>
    </row>
    <row r="2473" spans="1:12">
      <c r="A2473" s="80">
        <v>43461</v>
      </c>
      <c r="B2473" s="52">
        <v>209.9763663425253</v>
      </c>
      <c r="C2473" s="53">
        <v>14930.18</v>
      </c>
      <c r="D2473" s="54">
        <f t="shared" si="310"/>
        <v>43826</v>
      </c>
      <c r="E2473" s="53">
        <f t="shared" si="305"/>
        <v>224.46984152857536</v>
      </c>
      <c r="F2473" s="81">
        <f t="shared" si="311"/>
        <v>17185.66</v>
      </c>
      <c r="H2473" s="64">
        <f t="shared" si="312"/>
        <v>43826</v>
      </c>
      <c r="I2473" s="70">
        <f t="shared" si="306"/>
        <v>6.902431658621766E-2</v>
      </c>
      <c r="J2473" s="70">
        <f t="shared" si="307"/>
        <v>0.15106850687667528</v>
      </c>
      <c r="K2473" s="115">
        <f t="shared" si="308"/>
        <v>0</v>
      </c>
      <c r="L2473" s="129">
        <f t="shared" si="309"/>
        <v>-8.2044190290457619E-2</v>
      </c>
    </row>
    <row r="2474" spans="1:12">
      <c r="A2474" s="80">
        <v>43462</v>
      </c>
      <c r="B2474" s="52">
        <v>210.01311220663524</v>
      </c>
      <c r="C2474" s="53">
        <v>15045.34</v>
      </c>
      <c r="D2474" s="54">
        <f t="shared" si="310"/>
        <v>43826</v>
      </c>
      <c r="E2474" s="53">
        <f t="shared" si="305"/>
        <v>224.46984152857536</v>
      </c>
      <c r="F2474" s="81">
        <f t="shared" si="311"/>
        <v>17185.66</v>
      </c>
      <c r="H2474" s="64">
        <f t="shared" si="312"/>
        <v>43826</v>
      </c>
      <c r="I2474" s="70">
        <f t="shared" si="306"/>
        <v>6.8837270063956346E-2</v>
      </c>
      <c r="J2474" s="70">
        <f t="shared" si="307"/>
        <v>0.14225800148085721</v>
      </c>
      <c r="K2474" s="115">
        <f t="shared" si="308"/>
        <v>0</v>
      </c>
      <c r="L2474" s="129">
        <f t="shared" si="309"/>
        <v>-7.3420731416900864E-2</v>
      </c>
    </row>
    <row r="2475" spans="1:12">
      <c r="A2475" s="80">
        <v>43465</v>
      </c>
      <c r="B2475" s="52">
        <v>210.18007263083953</v>
      </c>
      <c r="C2475" s="53">
        <v>15048.98</v>
      </c>
      <c r="D2475" s="54">
        <f t="shared" si="310"/>
        <v>43830</v>
      </c>
      <c r="E2475" s="53">
        <f t="shared" si="305"/>
        <v>224.59757854265894</v>
      </c>
      <c r="F2475" s="81">
        <f t="shared" si="311"/>
        <v>17077.060000000001</v>
      </c>
      <c r="H2475" s="64">
        <f t="shared" si="312"/>
        <v>43830</v>
      </c>
      <c r="I2475" s="70">
        <f t="shared" si="306"/>
        <v>6.8595969786071631E-2</v>
      </c>
      <c r="J2475" s="70">
        <f t="shared" si="307"/>
        <v>0.13476527977311425</v>
      </c>
      <c r="K2475" s="115">
        <f t="shared" si="308"/>
        <v>0</v>
      </c>
      <c r="L2475" s="129">
        <f t="shared" si="309"/>
        <v>-6.6169309987042624E-2</v>
      </c>
    </row>
    <row r="2476" spans="1:12">
      <c r="A2476" s="80">
        <v>43466</v>
      </c>
      <c r="B2476" s="52">
        <v>210.39277486434196</v>
      </c>
      <c r="C2476" s="53">
        <v>15114.9</v>
      </c>
      <c r="D2476" s="54">
        <f t="shared" si="310"/>
        <v>43831</v>
      </c>
      <c r="E2476" s="53">
        <f t="shared" si="305"/>
        <v>224.63014519154763</v>
      </c>
      <c r="F2476" s="81">
        <f t="shared" si="311"/>
        <v>17096.830000000002</v>
      </c>
      <c r="H2476" s="64">
        <f t="shared" si="312"/>
        <v>43831</v>
      </c>
      <c r="I2476" s="70">
        <f t="shared" si="306"/>
        <v>6.7670433722763157E-2</v>
      </c>
      <c r="J2476" s="70">
        <f t="shared" si="307"/>
        <v>0.13112425487432944</v>
      </c>
      <c r="K2476" s="115">
        <f t="shared" si="308"/>
        <v>0</v>
      </c>
      <c r="L2476" s="129">
        <f t="shared" si="309"/>
        <v>-6.3453821151566281E-2</v>
      </c>
    </row>
    <row r="2477" spans="1:12">
      <c r="A2477" s="80">
        <v>43467</v>
      </c>
      <c r="B2477" s="52">
        <v>210.43401184821539</v>
      </c>
      <c r="C2477" s="53">
        <v>14951.96</v>
      </c>
      <c r="D2477" s="54">
        <f t="shared" si="310"/>
        <v>43832</v>
      </c>
      <c r="E2477" s="53">
        <f t="shared" si="305"/>
        <v>224.67237565884366</v>
      </c>
      <c r="F2477" s="81">
        <f t="shared" si="311"/>
        <v>17236.7</v>
      </c>
      <c r="H2477" s="64">
        <f t="shared" si="312"/>
        <v>43832</v>
      </c>
      <c r="I2477" s="70">
        <f t="shared" si="306"/>
        <v>6.7661894033072434E-2</v>
      </c>
      <c r="J2477" s="70">
        <f t="shared" si="307"/>
        <v>0.1528053847121047</v>
      </c>
      <c r="K2477" s="115">
        <f t="shared" si="308"/>
        <v>0</v>
      </c>
      <c r="L2477" s="129">
        <f t="shared" si="309"/>
        <v>-8.5143490679032263E-2</v>
      </c>
    </row>
    <row r="2478" spans="1:12">
      <c r="A2478" s="80">
        <v>43468</v>
      </c>
      <c r="B2478" s="52">
        <v>210.46599781801632</v>
      </c>
      <c r="C2478" s="53">
        <v>14785.38</v>
      </c>
      <c r="D2478" s="54">
        <f t="shared" si="310"/>
        <v>43833</v>
      </c>
      <c r="E2478" s="53">
        <f t="shared" si="305"/>
        <v>224.70270642955759</v>
      </c>
      <c r="F2478" s="81">
        <f t="shared" si="311"/>
        <v>17158.75</v>
      </c>
      <c r="H2478" s="64">
        <f t="shared" si="312"/>
        <v>43833</v>
      </c>
      <c r="I2478" s="70">
        <f t="shared" si="306"/>
        <v>6.7643746539292948E-2</v>
      </c>
      <c r="J2478" s="70">
        <f t="shared" si="307"/>
        <v>0.16052140695741346</v>
      </c>
      <c r="K2478" s="115">
        <f t="shared" si="308"/>
        <v>0</v>
      </c>
      <c r="L2478" s="129">
        <f t="shared" si="309"/>
        <v>-9.2877660418120511E-2</v>
      </c>
    </row>
    <row r="2479" spans="1:12">
      <c r="A2479" s="80">
        <v>43469</v>
      </c>
      <c r="B2479" s="52">
        <v>210.50598635760173</v>
      </c>
      <c r="C2479" s="53">
        <v>14861.69</v>
      </c>
      <c r="D2479" s="54">
        <f t="shared" si="310"/>
        <v>43833</v>
      </c>
      <c r="E2479" s="53">
        <f t="shared" si="305"/>
        <v>224.70270642955759</v>
      </c>
      <c r="F2479" s="81">
        <f t="shared" si="311"/>
        <v>17158.75</v>
      </c>
      <c r="H2479" s="64">
        <f t="shared" si="312"/>
        <v>43833</v>
      </c>
      <c r="I2479" s="70">
        <f t="shared" si="306"/>
        <v>6.7440932762068195E-2</v>
      </c>
      <c r="J2479" s="70">
        <f t="shared" si="307"/>
        <v>0.1545625026494295</v>
      </c>
      <c r="K2479" s="115">
        <f t="shared" si="308"/>
        <v>0</v>
      </c>
      <c r="L2479" s="129">
        <f t="shared" si="309"/>
        <v>-8.7121569887361305E-2</v>
      </c>
    </row>
    <row r="2480" spans="1:12">
      <c r="A2480" s="80">
        <v>43472</v>
      </c>
      <c r="B2480" s="52">
        <v>210.6253432518665</v>
      </c>
      <c r="C2480" s="53">
        <v>14923.27</v>
      </c>
      <c r="D2480" s="54">
        <f t="shared" si="310"/>
        <v>43837</v>
      </c>
      <c r="E2480" s="53">
        <f t="shared" si="305"/>
        <v>224.83552078728462</v>
      </c>
      <c r="F2480" s="81">
        <f t="shared" si="311"/>
        <v>16915.03</v>
      </c>
      <c r="H2480" s="64">
        <f t="shared" si="312"/>
        <v>43837</v>
      </c>
      <c r="I2480" s="70">
        <f t="shared" si="306"/>
        <v>6.7466608319899812E-2</v>
      </c>
      <c r="J2480" s="70">
        <f t="shared" si="307"/>
        <v>0.13346672679647287</v>
      </c>
      <c r="K2480" s="115">
        <f t="shared" si="308"/>
        <v>0</v>
      </c>
      <c r="L2480" s="129">
        <f t="shared" si="309"/>
        <v>-6.6000118476573055E-2</v>
      </c>
    </row>
    <row r="2481" spans="1:12">
      <c r="A2481" s="80">
        <v>43473</v>
      </c>
      <c r="B2481" s="52">
        <v>210.67189145272516</v>
      </c>
      <c r="C2481" s="53">
        <v>14965.34</v>
      </c>
      <c r="D2481" s="54">
        <f t="shared" si="310"/>
        <v>43838</v>
      </c>
      <c r="E2481" s="53">
        <f t="shared" si="305"/>
        <v>224.88835713466963</v>
      </c>
      <c r="F2481" s="81">
        <f t="shared" si="311"/>
        <v>16876.240000000002</v>
      </c>
      <c r="H2481" s="64">
        <f t="shared" si="312"/>
        <v>43838</v>
      </c>
      <c r="I2481" s="70">
        <f t="shared" si="306"/>
        <v>6.7481549550404196E-2</v>
      </c>
      <c r="J2481" s="70">
        <f t="shared" si="307"/>
        <v>0.12768837861351634</v>
      </c>
      <c r="K2481" s="115">
        <f t="shared" si="308"/>
        <v>0</v>
      </c>
      <c r="L2481" s="129">
        <f t="shared" si="309"/>
        <v>-6.0206829063112144E-2</v>
      </c>
    </row>
    <row r="2482" spans="1:12">
      <c r="A2482" s="80">
        <v>43474</v>
      </c>
      <c r="B2482" s="52">
        <v>210.71170844020972</v>
      </c>
      <c r="C2482" s="53">
        <v>15038.74</v>
      </c>
      <c r="D2482" s="54">
        <f t="shared" si="310"/>
        <v>43839</v>
      </c>
      <c r="E2482" s="53">
        <f t="shared" si="305"/>
        <v>224.89667800388364</v>
      </c>
      <c r="F2482" s="81">
        <f t="shared" si="311"/>
        <v>17143.650000000001</v>
      </c>
      <c r="H2482" s="64">
        <f t="shared" si="312"/>
        <v>43839</v>
      </c>
      <c r="I2482" s="70">
        <f t="shared" si="306"/>
        <v>6.7319323015687882E-2</v>
      </c>
      <c r="J2482" s="70">
        <f t="shared" si="307"/>
        <v>0.13996584820270863</v>
      </c>
      <c r="K2482" s="115">
        <f t="shared" si="308"/>
        <v>0</v>
      </c>
      <c r="L2482" s="129">
        <f t="shared" si="309"/>
        <v>-7.264652518702075E-2</v>
      </c>
    </row>
    <row r="2483" spans="1:12">
      <c r="A2483" s="80">
        <v>43475</v>
      </c>
      <c r="B2483" s="52">
        <v>210.75448291702307</v>
      </c>
      <c r="C2483" s="53">
        <v>14992.23</v>
      </c>
      <c r="D2483" s="54">
        <f t="shared" si="310"/>
        <v>43840</v>
      </c>
      <c r="E2483" s="53">
        <f t="shared" si="305"/>
        <v>224.92164153514207</v>
      </c>
      <c r="F2483" s="81">
        <f t="shared" si="311"/>
        <v>17201.080000000002</v>
      </c>
      <c r="H2483" s="64">
        <f t="shared" si="312"/>
        <v>43840</v>
      </c>
      <c r="I2483" s="70">
        <f t="shared" si="306"/>
        <v>6.7221149567180616E-2</v>
      </c>
      <c r="J2483" s="70">
        <f t="shared" si="307"/>
        <v>0.1473329851529761</v>
      </c>
      <c r="K2483" s="115">
        <f t="shared" si="308"/>
        <v>0</v>
      </c>
      <c r="L2483" s="129">
        <f t="shared" si="309"/>
        <v>-8.0111835585795488E-2</v>
      </c>
    </row>
    <row r="2484" spans="1:12">
      <c r="A2484" s="80">
        <v>43476</v>
      </c>
      <c r="B2484" s="52">
        <v>210.7943155142944</v>
      </c>
      <c r="C2484" s="53">
        <v>14955.33</v>
      </c>
      <c r="D2484" s="54">
        <f t="shared" si="310"/>
        <v>43840</v>
      </c>
      <c r="E2484" s="53">
        <f t="shared" si="305"/>
        <v>224.92164153514207</v>
      </c>
      <c r="F2484" s="81">
        <f t="shared" si="311"/>
        <v>17201.080000000002</v>
      </c>
      <c r="H2484" s="64">
        <f t="shared" si="312"/>
        <v>43840</v>
      </c>
      <c r="I2484" s="70">
        <f t="shared" si="306"/>
        <v>6.7019482884915327E-2</v>
      </c>
      <c r="J2484" s="70">
        <f t="shared" si="307"/>
        <v>0.15016385462574222</v>
      </c>
      <c r="K2484" s="115">
        <f t="shared" si="308"/>
        <v>0</v>
      </c>
      <c r="L2484" s="129">
        <f t="shared" si="309"/>
        <v>-8.3144371740826895E-2</v>
      </c>
    </row>
    <row r="2485" spans="1:12">
      <c r="A2485" s="80">
        <v>43479</v>
      </c>
      <c r="B2485" s="52">
        <v>210.9157330400306</v>
      </c>
      <c r="C2485" s="53">
        <v>14875.92</v>
      </c>
      <c r="D2485" s="54">
        <f t="shared" si="310"/>
        <v>43844</v>
      </c>
      <c r="E2485" s="53">
        <f t="shared" si="305"/>
        <v>225.0334386841204</v>
      </c>
      <c r="F2485" s="81">
        <f t="shared" si="311"/>
        <v>17349.12</v>
      </c>
      <c r="H2485" s="64">
        <f t="shared" si="312"/>
        <v>43844</v>
      </c>
      <c r="I2485" s="70">
        <f t="shared" si="306"/>
        <v>6.6935289466577341E-2</v>
      </c>
      <c r="J2485" s="70">
        <f t="shared" si="307"/>
        <v>0.16625526354000275</v>
      </c>
      <c r="K2485" s="115">
        <f t="shared" si="308"/>
        <v>0</v>
      </c>
      <c r="L2485" s="129">
        <f t="shared" si="309"/>
        <v>-9.931997407342541E-2</v>
      </c>
    </row>
    <row r="2486" spans="1:12">
      <c r="A2486" s="80">
        <v>43480</v>
      </c>
      <c r="B2486" s="52">
        <v>210.95327604051172</v>
      </c>
      <c r="C2486" s="53">
        <v>15082.59</v>
      </c>
      <c r="D2486" s="54">
        <f t="shared" si="310"/>
        <v>43845</v>
      </c>
      <c r="E2486" s="53">
        <f t="shared" si="305"/>
        <v>225.06404323178143</v>
      </c>
      <c r="F2486" s="81">
        <f t="shared" si="311"/>
        <v>17322.5</v>
      </c>
      <c r="H2486" s="64">
        <f t="shared" si="312"/>
        <v>43845</v>
      </c>
      <c r="I2486" s="70">
        <f t="shared" si="306"/>
        <v>6.6890486159408402E-2</v>
      </c>
      <c r="J2486" s="70">
        <f t="shared" si="307"/>
        <v>0.14850963925957017</v>
      </c>
      <c r="K2486" s="115">
        <f t="shared" si="308"/>
        <v>0</v>
      </c>
      <c r="L2486" s="129">
        <f t="shared" si="309"/>
        <v>-8.1619153100161768E-2</v>
      </c>
    </row>
    <row r="2487" spans="1:12">
      <c r="A2487" s="80">
        <v>43481</v>
      </c>
      <c r="B2487" s="52">
        <v>210.9933571629594</v>
      </c>
      <c r="C2487" s="53">
        <v>15087.41</v>
      </c>
      <c r="D2487" s="54">
        <f t="shared" si="310"/>
        <v>43846</v>
      </c>
      <c r="E2487" s="53">
        <f t="shared" si="305"/>
        <v>225.09712764613647</v>
      </c>
      <c r="F2487" s="81">
        <f t="shared" si="311"/>
        <v>17339.57</v>
      </c>
      <c r="H2487" s="64">
        <f t="shared" si="312"/>
        <v>43846</v>
      </c>
      <c r="I2487" s="70">
        <f t="shared" si="306"/>
        <v>6.6844618583342896E-2</v>
      </c>
      <c r="J2487" s="70">
        <f t="shared" si="307"/>
        <v>0.14927412988710453</v>
      </c>
      <c r="K2487" s="115">
        <f t="shared" si="308"/>
        <v>0</v>
      </c>
      <c r="L2487" s="129">
        <f t="shared" si="309"/>
        <v>-8.2429511303761638E-2</v>
      </c>
    </row>
    <row r="2488" spans="1:12">
      <c r="A2488" s="80">
        <v>43482</v>
      </c>
      <c r="B2488" s="52">
        <v>211.03450086760617</v>
      </c>
      <c r="C2488" s="53">
        <v>15109.54</v>
      </c>
      <c r="D2488" s="54">
        <f t="shared" si="310"/>
        <v>43847</v>
      </c>
      <c r="E2488" s="53">
        <f t="shared" si="305"/>
        <v>225.12976672964518</v>
      </c>
      <c r="F2488" s="81">
        <f t="shared" si="311"/>
        <v>17335.2</v>
      </c>
      <c r="H2488" s="64">
        <f t="shared" si="312"/>
        <v>43847</v>
      </c>
      <c r="I2488" s="70">
        <f t="shared" si="306"/>
        <v>6.6791286752120982E-2</v>
      </c>
      <c r="J2488" s="70">
        <f t="shared" si="307"/>
        <v>0.14730163856742173</v>
      </c>
      <c r="K2488" s="115">
        <f t="shared" si="308"/>
        <v>0</v>
      </c>
      <c r="L2488" s="129">
        <f t="shared" si="309"/>
        <v>-8.0510351815300751E-2</v>
      </c>
    </row>
    <row r="2489" spans="1:12">
      <c r="A2489" s="80">
        <v>43483</v>
      </c>
      <c r="B2489" s="52">
        <v>211.0832498373066</v>
      </c>
      <c r="C2489" s="53">
        <v>15111.95</v>
      </c>
      <c r="D2489" s="54">
        <f t="shared" si="310"/>
        <v>43847</v>
      </c>
      <c r="E2489" s="53">
        <f t="shared" si="305"/>
        <v>225.12976672964518</v>
      </c>
      <c r="F2489" s="81">
        <f t="shared" si="311"/>
        <v>17335.2</v>
      </c>
      <c r="H2489" s="64">
        <f t="shared" si="312"/>
        <v>43847</v>
      </c>
      <c r="I2489" s="70">
        <f t="shared" si="306"/>
        <v>6.6544914876784489E-2</v>
      </c>
      <c r="J2489" s="70">
        <f t="shared" si="307"/>
        <v>0.14711867098554454</v>
      </c>
      <c r="K2489" s="115">
        <f t="shared" si="308"/>
        <v>0</v>
      </c>
      <c r="L2489" s="129">
        <f t="shared" si="309"/>
        <v>-8.0573756108760053E-2</v>
      </c>
    </row>
    <row r="2490" spans="1:12">
      <c r="A2490" s="80">
        <v>43486</v>
      </c>
      <c r="B2490" s="52">
        <v>211.1896357952246</v>
      </c>
      <c r="C2490" s="53">
        <v>15188</v>
      </c>
      <c r="D2490" s="54">
        <f t="shared" si="310"/>
        <v>43851</v>
      </c>
      <c r="E2490" s="53">
        <f t="shared" si="305"/>
        <v>225.26373363056663</v>
      </c>
      <c r="F2490" s="81">
        <f t="shared" si="311"/>
        <v>17079.07</v>
      </c>
      <c r="H2490" s="64">
        <f t="shared" si="312"/>
        <v>43851</v>
      </c>
      <c r="I2490" s="70">
        <f t="shared" si="306"/>
        <v>6.6641991129662514E-2</v>
      </c>
      <c r="J2490" s="70">
        <f t="shared" si="307"/>
        <v>0.12451079799841969</v>
      </c>
      <c r="K2490" s="115">
        <f t="shared" si="308"/>
        <v>0</v>
      </c>
      <c r="L2490" s="129">
        <f t="shared" si="309"/>
        <v>-5.7868806868757172E-2</v>
      </c>
    </row>
    <row r="2491" spans="1:12">
      <c r="A2491" s="80">
        <v>43487</v>
      </c>
      <c r="B2491" s="52">
        <v>211.22955063638989</v>
      </c>
      <c r="C2491" s="53">
        <v>15133.83</v>
      </c>
      <c r="D2491" s="54">
        <f t="shared" si="310"/>
        <v>43852</v>
      </c>
      <c r="E2491" s="53">
        <f t="shared" si="305"/>
        <v>225.29639687194307</v>
      </c>
      <c r="F2491" s="81">
        <f t="shared" si="311"/>
        <v>16990.68</v>
      </c>
      <c r="H2491" s="64">
        <f t="shared" si="312"/>
        <v>43852</v>
      </c>
      <c r="I2491" s="70">
        <f t="shared" si="306"/>
        <v>6.6595067750571557E-2</v>
      </c>
      <c r="J2491" s="70">
        <f t="shared" si="307"/>
        <v>0.12269531242256582</v>
      </c>
      <c r="K2491" s="115">
        <f t="shared" si="308"/>
        <v>0</v>
      </c>
      <c r="L2491" s="129">
        <f t="shared" si="309"/>
        <v>-5.6100244671994259E-2</v>
      </c>
    </row>
    <row r="2492" spans="1:12">
      <c r="A2492" s="80">
        <v>43488</v>
      </c>
      <c r="B2492" s="52">
        <v>211.26757195550445</v>
      </c>
      <c r="C2492" s="53">
        <v>15007.4</v>
      </c>
      <c r="D2492" s="54">
        <f t="shared" si="310"/>
        <v>43853</v>
      </c>
      <c r="E2492" s="53">
        <f t="shared" si="305"/>
        <v>225.32974073868013</v>
      </c>
      <c r="F2492" s="81">
        <f t="shared" si="311"/>
        <v>17095.61</v>
      </c>
      <c r="H2492" s="64">
        <f t="shared" si="312"/>
        <v>43853</v>
      </c>
      <c r="I2492" s="70">
        <f t="shared" si="306"/>
        <v>6.6560942850885541E-2</v>
      </c>
      <c r="J2492" s="70">
        <f t="shared" si="307"/>
        <v>0.13914535495822067</v>
      </c>
      <c r="K2492" s="115">
        <f t="shared" si="308"/>
        <v>0</v>
      </c>
      <c r="L2492" s="129">
        <f t="shared" si="309"/>
        <v>-7.2584412107335128E-2</v>
      </c>
    </row>
    <row r="2493" spans="1:12">
      <c r="A2493" s="80">
        <v>43489</v>
      </c>
      <c r="B2493" s="52">
        <v>211.31236068075904</v>
      </c>
      <c r="C2493" s="53">
        <v>15038.07</v>
      </c>
      <c r="D2493" s="54">
        <f t="shared" si="310"/>
        <v>43854</v>
      </c>
      <c r="E2493" s="53">
        <f t="shared" si="305"/>
        <v>225.43880033319763</v>
      </c>
      <c r="F2493" s="81">
        <f t="shared" si="311"/>
        <v>17192.150000000001</v>
      </c>
      <c r="H2493" s="64">
        <f t="shared" si="312"/>
        <v>43854</v>
      </c>
      <c r="I2493" s="70">
        <f t="shared" si="306"/>
        <v>6.6850985938206264E-2</v>
      </c>
      <c r="J2493" s="70">
        <f t="shared" si="307"/>
        <v>0.14324178568127444</v>
      </c>
      <c r="K2493" s="115">
        <f t="shared" si="308"/>
        <v>0</v>
      </c>
      <c r="L2493" s="129">
        <f t="shared" si="309"/>
        <v>-7.6390799743068172E-2</v>
      </c>
    </row>
    <row r="2494" spans="1:12">
      <c r="A2494" s="80">
        <v>43490</v>
      </c>
      <c r="B2494" s="52">
        <v>211.35187609220634</v>
      </c>
      <c r="C2494" s="53">
        <v>14942.09</v>
      </c>
      <c r="D2494" s="54">
        <f t="shared" si="310"/>
        <v>43854</v>
      </c>
      <c r="E2494" s="53">
        <f t="shared" si="305"/>
        <v>225.43880033319763</v>
      </c>
      <c r="F2494" s="81">
        <f t="shared" si="311"/>
        <v>17192.150000000001</v>
      </c>
      <c r="H2494" s="64">
        <f t="shared" si="312"/>
        <v>43854</v>
      </c>
      <c r="I2494" s="70">
        <f t="shared" si="306"/>
        <v>6.6651522103572836E-2</v>
      </c>
      <c r="J2494" s="70">
        <f t="shared" si="307"/>
        <v>0.15058535987937449</v>
      </c>
      <c r="K2494" s="115">
        <f t="shared" si="308"/>
        <v>0</v>
      </c>
      <c r="L2494" s="129">
        <f t="shared" si="309"/>
        <v>-8.3933837775801656E-2</v>
      </c>
    </row>
    <row r="2495" spans="1:12">
      <c r="A2495" s="80">
        <v>43493</v>
      </c>
      <c r="B2495" s="52">
        <v>211.46664016092438</v>
      </c>
      <c r="C2495" s="53">
        <v>14777.11</v>
      </c>
      <c r="D2495" s="54">
        <f t="shared" si="310"/>
        <v>43858</v>
      </c>
      <c r="E2495" s="53">
        <f t="shared" si="305"/>
        <v>225.31095287180307</v>
      </c>
      <c r="F2495" s="81">
        <f t="shared" si="311"/>
        <v>16922.009999999998</v>
      </c>
      <c r="H2495" s="64">
        <f t="shared" si="312"/>
        <v>43858</v>
      </c>
      <c r="I2495" s="70">
        <f t="shared" si="306"/>
        <v>6.5468069575150389E-2</v>
      </c>
      <c r="J2495" s="70">
        <f t="shared" si="307"/>
        <v>0.14515016806398529</v>
      </c>
      <c r="K2495" s="115">
        <f t="shared" si="308"/>
        <v>0</v>
      </c>
      <c r="L2495" s="129">
        <f t="shared" si="309"/>
        <v>-7.9682098488834896E-2</v>
      </c>
    </row>
    <row r="2496" spans="1:12">
      <c r="A2496" s="80">
        <v>43494</v>
      </c>
      <c r="B2496" s="52">
        <v>211.51422015496058</v>
      </c>
      <c r="C2496" s="53">
        <v>14764.59</v>
      </c>
      <c r="D2496" s="54">
        <f t="shared" si="310"/>
        <v>43859</v>
      </c>
      <c r="E2496" s="53">
        <f t="shared" si="305"/>
        <v>225.34429889282811</v>
      </c>
      <c r="F2496" s="81">
        <f t="shared" si="311"/>
        <v>17025.46</v>
      </c>
      <c r="H2496" s="64">
        <f t="shared" si="312"/>
        <v>43859</v>
      </c>
      <c r="I2496" s="70">
        <f t="shared" si="306"/>
        <v>6.5386046988875179E-2</v>
      </c>
      <c r="J2496" s="70">
        <f t="shared" si="307"/>
        <v>0.15312785522659267</v>
      </c>
      <c r="K2496" s="115">
        <f t="shared" si="308"/>
        <v>0</v>
      </c>
      <c r="L2496" s="129">
        <f t="shared" si="309"/>
        <v>-8.7741808237717489E-2</v>
      </c>
    </row>
    <row r="2497" spans="1:12">
      <c r="A2497" s="80">
        <v>43495</v>
      </c>
      <c r="B2497" s="52">
        <v>211.55313877146909</v>
      </c>
      <c r="C2497" s="53">
        <v>14764.02</v>
      </c>
      <c r="D2497" s="54">
        <f t="shared" si="310"/>
        <v>43860</v>
      </c>
      <c r="E2497" s="53">
        <f t="shared" si="305"/>
        <v>225.37764984906426</v>
      </c>
      <c r="F2497" s="81">
        <f t="shared" si="311"/>
        <v>16893.91</v>
      </c>
      <c r="H2497" s="64">
        <f t="shared" si="312"/>
        <v>43860</v>
      </c>
      <c r="I2497" s="70">
        <f t="shared" si="306"/>
        <v>6.5347700147002419E-2</v>
      </c>
      <c r="J2497" s="70">
        <f t="shared" si="307"/>
        <v>0.14426219959062636</v>
      </c>
      <c r="K2497" s="115">
        <f t="shared" si="308"/>
        <v>0</v>
      </c>
      <c r="L2497" s="129">
        <f t="shared" si="309"/>
        <v>-7.8914499443623942E-2</v>
      </c>
    </row>
    <row r="2498" spans="1:12">
      <c r="A2498" s="80">
        <v>43496</v>
      </c>
      <c r="B2498" s="52">
        <v>211.59227610214182</v>
      </c>
      <c r="C2498" s="53">
        <v>15012.34</v>
      </c>
      <c r="D2498" s="54">
        <f t="shared" si="310"/>
        <v>43861</v>
      </c>
      <c r="E2498" s="53">
        <f t="shared" ref="E2498:E2561" si="313">VLOOKUP(D2498,A:B,2,0)</f>
        <v>225.41078036359204</v>
      </c>
      <c r="F2498" s="81">
        <f t="shared" si="311"/>
        <v>16790.45</v>
      </c>
      <c r="H2498" s="64">
        <f t="shared" si="312"/>
        <v>43861</v>
      </c>
      <c r="I2498" s="70">
        <f t="shared" ref="I2498:I2561" si="314">(E2498/B2498)^(1/1)-1</f>
        <v>6.5307224422405774E-2</v>
      </c>
      <c r="J2498" s="70">
        <f t="shared" ref="J2498:J2561" si="315">(F2498/C2498)^(1/1)-1</f>
        <v>0.11844322737161561</v>
      </c>
      <c r="K2498" s="115">
        <f t="shared" ref="K2498:K2561" si="316">IF(I2498&gt;J2498,1,0)</f>
        <v>0</v>
      </c>
      <c r="L2498" s="129">
        <f t="shared" ref="L2498:L2561" si="317">I2498-J2498</f>
        <v>-5.3136002949209837E-2</v>
      </c>
    </row>
    <row r="2499" spans="1:12">
      <c r="A2499" s="80">
        <v>43497</v>
      </c>
      <c r="B2499" s="52">
        <v>211.63480614963834</v>
      </c>
      <c r="C2499" s="53">
        <v>15099.21</v>
      </c>
      <c r="D2499" s="54">
        <f t="shared" ref="D2499:D2562" si="318">VLOOKUP(EDATE(A2499,12),A:A,1,1)</f>
        <v>43861</v>
      </c>
      <c r="E2499" s="53">
        <f t="shared" si="313"/>
        <v>225.41078036359204</v>
      </c>
      <c r="F2499" s="81">
        <f t="shared" si="311"/>
        <v>16790.45</v>
      </c>
      <c r="H2499" s="64">
        <f t="shared" si="312"/>
        <v>43861</v>
      </c>
      <c r="I2499" s="70">
        <f t="shared" si="314"/>
        <v>6.5093140701124819E-2</v>
      </c>
      <c r="J2499" s="70">
        <f t="shared" si="315"/>
        <v>0.11200850905444737</v>
      </c>
      <c r="K2499" s="115">
        <f t="shared" si="316"/>
        <v>0</v>
      </c>
      <c r="L2499" s="129">
        <f t="shared" si="317"/>
        <v>-4.6915368353322551E-2</v>
      </c>
    </row>
    <row r="2500" spans="1:12">
      <c r="A2500" s="80">
        <v>43500</v>
      </c>
      <c r="B2500" s="52">
        <v>211.72115315054739</v>
      </c>
      <c r="C2500" s="53">
        <v>15125.02</v>
      </c>
      <c r="D2500" s="54">
        <f t="shared" si="318"/>
        <v>43865</v>
      </c>
      <c r="E2500" s="53">
        <f t="shared" si="313"/>
        <v>225.54198423305107</v>
      </c>
      <c r="F2500" s="81">
        <f t="shared" si="311"/>
        <v>16815.12</v>
      </c>
      <c r="H2500" s="64">
        <f t="shared" si="312"/>
        <v>43865</v>
      </c>
      <c r="I2500" s="70">
        <f t="shared" si="314"/>
        <v>6.5278461206359273E-2</v>
      </c>
      <c r="J2500" s="70">
        <f t="shared" si="315"/>
        <v>0.11174200100231269</v>
      </c>
      <c r="K2500" s="115">
        <f t="shared" si="316"/>
        <v>0</v>
      </c>
      <c r="L2500" s="129">
        <f t="shared" si="317"/>
        <v>-4.6463539795953412E-2</v>
      </c>
    </row>
    <row r="2501" spans="1:12">
      <c r="A2501" s="80">
        <v>43501</v>
      </c>
      <c r="B2501" s="52">
        <v>211.74804173699752</v>
      </c>
      <c r="C2501" s="53">
        <v>15155.99</v>
      </c>
      <c r="D2501" s="54">
        <f t="shared" si="318"/>
        <v>43866</v>
      </c>
      <c r="E2501" s="53">
        <f t="shared" si="313"/>
        <v>225.57513890473331</v>
      </c>
      <c r="F2501" s="81">
        <f t="shared" si="311"/>
        <v>16968.830000000002</v>
      </c>
      <c r="H2501" s="64">
        <f t="shared" si="312"/>
        <v>43866</v>
      </c>
      <c r="I2501" s="70">
        <f t="shared" si="314"/>
        <v>6.5299764070119615E-2</v>
      </c>
      <c r="J2501" s="70">
        <f t="shared" si="315"/>
        <v>0.11961211375832281</v>
      </c>
      <c r="K2501" s="115">
        <f t="shared" si="316"/>
        <v>0</v>
      </c>
      <c r="L2501" s="129">
        <f t="shared" si="317"/>
        <v>-5.4312349688203199E-2</v>
      </c>
    </row>
    <row r="2502" spans="1:12">
      <c r="A2502" s="80">
        <v>43502</v>
      </c>
      <c r="B2502" s="52">
        <v>211.77789821088243</v>
      </c>
      <c r="C2502" s="53">
        <v>15337.8</v>
      </c>
      <c r="D2502" s="54">
        <f t="shared" si="318"/>
        <v>43867</v>
      </c>
      <c r="E2502" s="53">
        <f t="shared" si="313"/>
        <v>225.60852402529122</v>
      </c>
      <c r="F2502" s="81">
        <f t="shared" si="311"/>
        <v>17037.28</v>
      </c>
      <c r="H2502" s="64">
        <f t="shared" si="312"/>
        <v>43867</v>
      </c>
      <c r="I2502" s="70">
        <f t="shared" si="314"/>
        <v>6.530722011716561E-2</v>
      </c>
      <c r="J2502" s="70">
        <f t="shared" si="315"/>
        <v>0.11080337466911816</v>
      </c>
      <c r="K2502" s="115">
        <f t="shared" si="316"/>
        <v>0</v>
      </c>
      <c r="L2502" s="129">
        <f t="shared" si="317"/>
        <v>-4.549615455195255E-2</v>
      </c>
    </row>
    <row r="2503" spans="1:12">
      <c r="A2503" s="80">
        <v>43503</v>
      </c>
      <c r="B2503" s="52">
        <v>211.86642137233457</v>
      </c>
      <c r="C2503" s="53">
        <v>15347.41</v>
      </c>
      <c r="D2503" s="54">
        <f t="shared" si="318"/>
        <v>43868</v>
      </c>
      <c r="E2503" s="53">
        <f t="shared" si="313"/>
        <v>225.64168847832292</v>
      </c>
      <c r="F2503" s="81">
        <f t="shared" si="311"/>
        <v>16981.75</v>
      </c>
      <c r="H2503" s="64">
        <f t="shared" si="312"/>
        <v>43868</v>
      </c>
      <c r="I2503" s="70">
        <f t="shared" si="314"/>
        <v>6.5018642485963563E-2</v>
      </c>
      <c r="J2503" s="70">
        <f t="shared" si="315"/>
        <v>0.10648962919476324</v>
      </c>
      <c r="K2503" s="115">
        <f t="shared" si="316"/>
        <v>0</v>
      </c>
      <c r="L2503" s="129">
        <f t="shared" si="317"/>
        <v>-4.1470986708799673E-2</v>
      </c>
    </row>
    <row r="2504" spans="1:12">
      <c r="A2504" s="80">
        <v>43504</v>
      </c>
      <c r="B2504" s="52">
        <v>211.91154892008689</v>
      </c>
      <c r="C2504" s="53">
        <v>15173.02</v>
      </c>
      <c r="D2504" s="54">
        <f t="shared" si="318"/>
        <v>43868</v>
      </c>
      <c r="E2504" s="53">
        <f t="shared" si="313"/>
        <v>225.64168847832292</v>
      </c>
      <c r="F2504" s="81">
        <f t="shared" ref="F2504:F2567" si="319">VLOOKUP(D2504,A:C,3,0)</f>
        <v>16981.75</v>
      </c>
      <c r="H2504" s="64">
        <f t="shared" si="312"/>
        <v>43868</v>
      </c>
      <c r="I2504" s="70">
        <f t="shared" si="314"/>
        <v>6.4791841823655272E-2</v>
      </c>
      <c r="J2504" s="70">
        <f t="shared" si="315"/>
        <v>0.11920698713901379</v>
      </c>
      <c r="K2504" s="115">
        <f t="shared" si="316"/>
        <v>0</v>
      </c>
      <c r="L2504" s="129">
        <f t="shared" si="317"/>
        <v>-5.4415145315358515E-2</v>
      </c>
    </row>
    <row r="2505" spans="1:12">
      <c r="A2505" s="80">
        <v>43507</v>
      </c>
      <c r="B2505" s="52">
        <v>212.02725262579725</v>
      </c>
      <c r="C2505" s="53">
        <v>15100.61</v>
      </c>
      <c r="D2505" s="54">
        <f t="shared" si="318"/>
        <v>43872</v>
      </c>
      <c r="E2505" s="53">
        <f t="shared" si="313"/>
        <v>225.78589288273284</v>
      </c>
      <c r="F2505" s="81">
        <f t="shared" si="319"/>
        <v>16995.099999999999</v>
      </c>
      <c r="H2505" s="64">
        <f t="shared" si="312"/>
        <v>43872</v>
      </c>
      <c r="I2505" s="70">
        <f t="shared" si="314"/>
        <v>6.4890904761275792E-2</v>
      </c>
      <c r="J2505" s="70">
        <f t="shared" si="315"/>
        <v>0.12545784574265539</v>
      </c>
      <c r="K2505" s="115">
        <f t="shared" si="316"/>
        <v>0</v>
      </c>
      <c r="L2505" s="129">
        <f t="shared" si="317"/>
        <v>-6.0566940981379602E-2</v>
      </c>
    </row>
    <row r="2506" spans="1:12">
      <c r="A2506" s="80">
        <v>43508</v>
      </c>
      <c r="B2506" s="52">
        <v>212.06435739500677</v>
      </c>
      <c r="C2506" s="53">
        <v>15023.02</v>
      </c>
      <c r="D2506" s="54">
        <f t="shared" si="318"/>
        <v>43873</v>
      </c>
      <c r="E2506" s="53">
        <f t="shared" si="313"/>
        <v>225.82247019737983</v>
      </c>
      <c r="F2506" s="81">
        <f t="shared" si="319"/>
        <v>17126.07</v>
      </c>
      <c r="H2506" s="64">
        <f t="shared" si="312"/>
        <v>43873</v>
      </c>
      <c r="I2506" s="70">
        <f t="shared" si="314"/>
        <v>6.4877063601716856E-2</v>
      </c>
      <c r="J2506" s="70">
        <f t="shared" si="315"/>
        <v>0.13998849765226962</v>
      </c>
      <c r="K2506" s="115">
        <f t="shared" si="316"/>
        <v>0</v>
      </c>
      <c r="L2506" s="129">
        <f t="shared" si="317"/>
        <v>-7.5111434050552761E-2</v>
      </c>
    </row>
    <row r="2507" spans="1:12">
      <c r="A2507" s="80">
        <v>43509</v>
      </c>
      <c r="B2507" s="52">
        <v>212.10316517241006</v>
      </c>
      <c r="C2507" s="53">
        <v>14970.62</v>
      </c>
      <c r="D2507" s="54">
        <f t="shared" si="318"/>
        <v>43874</v>
      </c>
      <c r="E2507" s="53">
        <f t="shared" si="313"/>
        <v>225.85544027802865</v>
      </c>
      <c r="F2507" s="81">
        <f t="shared" si="319"/>
        <v>17088.84</v>
      </c>
      <c r="H2507" s="64">
        <f t="shared" si="312"/>
        <v>43874</v>
      </c>
      <c r="I2507" s="70">
        <f t="shared" si="314"/>
        <v>6.4837670359326971E-2</v>
      </c>
      <c r="J2507" s="70">
        <f t="shared" si="315"/>
        <v>0.14149180194273847</v>
      </c>
      <c r="K2507" s="115">
        <f t="shared" si="316"/>
        <v>0</v>
      </c>
      <c r="L2507" s="129">
        <f t="shared" si="317"/>
        <v>-7.66541315834115E-2</v>
      </c>
    </row>
    <row r="2508" spans="1:12">
      <c r="A2508" s="80">
        <v>43510</v>
      </c>
      <c r="B2508" s="52">
        <v>212.14198005163661</v>
      </c>
      <c r="C2508" s="53">
        <v>14906.26</v>
      </c>
      <c r="D2508" s="54">
        <f t="shared" si="318"/>
        <v>43875</v>
      </c>
      <c r="E2508" s="53">
        <f t="shared" si="313"/>
        <v>225.88841517230924</v>
      </c>
      <c r="F2508" s="81">
        <f t="shared" si="319"/>
        <v>17002.89</v>
      </c>
      <c r="H2508" s="64">
        <f t="shared" si="312"/>
        <v>43875</v>
      </c>
      <c r="I2508" s="70">
        <f t="shared" si="314"/>
        <v>6.4798278574220269E-2</v>
      </c>
      <c r="J2508" s="70">
        <f t="shared" si="315"/>
        <v>0.14065432912078535</v>
      </c>
      <c r="K2508" s="115">
        <f t="shared" si="316"/>
        <v>0</v>
      </c>
      <c r="L2508" s="129">
        <f t="shared" si="317"/>
        <v>-7.5856050546565079E-2</v>
      </c>
    </row>
    <row r="2509" spans="1:12">
      <c r="A2509" s="80">
        <v>43511</v>
      </c>
      <c r="B2509" s="52">
        <v>212.17719562032519</v>
      </c>
      <c r="C2509" s="53">
        <v>14876.27</v>
      </c>
      <c r="D2509" s="54">
        <f t="shared" si="318"/>
        <v>43875</v>
      </c>
      <c r="E2509" s="53">
        <f t="shared" si="313"/>
        <v>225.88841517230924</v>
      </c>
      <c r="F2509" s="81">
        <f t="shared" si="319"/>
        <v>17002.89</v>
      </c>
      <c r="H2509" s="64">
        <f t="shared" si="312"/>
        <v>43875</v>
      </c>
      <c r="I2509" s="70">
        <f t="shared" si="314"/>
        <v>6.4621551396688348E-2</v>
      </c>
      <c r="J2509" s="70">
        <f t="shared" si="315"/>
        <v>0.14295384528514199</v>
      </c>
      <c r="K2509" s="115">
        <f t="shared" si="316"/>
        <v>0</v>
      </c>
      <c r="L2509" s="129">
        <f t="shared" si="317"/>
        <v>-7.8332293888453641E-2</v>
      </c>
    </row>
    <row r="2510" spans="1:12">
      <c r="A2510" s="80">
        <v>43514</v>
      </c>
      <c r="B2510" s="52">
        <v>212.26312738455141</v>
      </c>
      <c r="C2510" s="53">
        <v>14760.48</v>
      </c>
      <c r="D2510" s="54">
        <f t="shared" si="318"/>
        <v>43879</v>
      </c>
      <c r="E2510" s="53">
        <f t="shared" si="313"/>
        <v>226.0140222243152</v>
      </c>
      <c r="F2510" s="81">
        <f t="shared" si="319"/>
        <v>16837.080000000002</v>
      </c>
      <c r="H2510" s="64">
        <f t="shared" si="312"/>
        <v>43879</v>
      </c>
      <c r="I2510" s="70">
        <f t="shared" si="314"/>
        <v>6.4782305854052868E-2</v>
      </c>
      <c r="J2510" s="70">
        <f t="shared" si="315"/>
        <v>0.14068648174043141</v>
      </c>
      <c r="K2510" s="115">
        <f t="shared" si="316"/>
        <v>0</v>
      </c>
      <c r="L2510" s="129">
        <f t="shared" si="317"/>
        <v>-7.5904175886378544E-2</v>
      </c>
    </row>
    <row r="2511" spans="1:12">
      <c r="A2511" s="80">
        <v>43515</v>
      </c>
      <c r="B2511" s="52">
        <v>212.30345737875444</v>
      </c>
      <c r="C2511" s="53">
        <v>14709.75</v>
      </c>
      <c r="D2511" s="54">
        <f t="shared" si="318"/>
        <v>43880</v>
      </c>
      <c r="E2511" s="53">
        <f t="shared" si="313"/>
        <v>226.04702027155994</v>
      </c>
      <c r="F2511" s="81">
        <f t="shared" si="319"/>
        <v>17024.41</v>
      </c>
      <c r="H2511" s="64">
        <f t="shared" si="312"/>
        <v>43880</v>
      </c>
      <c r="I2511" s="70">
        <f t="shared" si="314"/>
        <v>6.4735464332484449E-2</v>
      </c>
      <c r="J2511" s="70">
        <f t="shared" si="315"/>
        <v>0.15735549550468231</v>
      </c>
      <c r="K2511" s="115">
        <f t="shared" si="316"/>
        <v>0</v>
      </c>
      <c r="L2511" s="129">
        <f t="shared" si="317"/>
        <v>-9.2620031172197859E-2</v>
      </c>
    </row>
    <row r="2512" spans="1:12">
      <c r="A2512" s="80">
        <v>43516</v>
      </c>
      <c r="B2512" s="52">
        <v>212.34145969762523</v>
      </c>
      <c r="C2512" s="53">
        <v>14891.6</v>
      </c>
      <c r="D2512" s="54">
        <f t="shared" si="318"/>
        <v>43881</v>
      </c>
      <c r="E2512" s="53">
        <f t="shared" si="313"/>
        <v>226.07369381995201</v>
      </c>
      <c r="F2512" s="81">
        <f t="shared" si="319"/>
        <v>16961.16</v>
      </c>
      <c r="H2512" s="64">
        <f t="shared" si="312"/>
        <v>43881</v>
      </c>
      <c r="I2512" s="70">
        <f t="shared" si="314"/>
        <v>6.46705270929262E-2</v>
      </c>
      <c r="J2512" s="70">
        <f t="shared" si="315"/>
        <v>0.13897499261328528</v>
      </c>
      <c r="K2512" s="115">
        <f t="shared" si="316"/>
        <v>0</v>
      </c>
      <c r="L2512" s="129">
        <f t="shared" si="317"/>
        <v>-7.4304465520359075E-2</v>
      </c>
    </row>
    <row r="2513" spans="1:12">
      <c r="A2513" s="80">
        <v>43517</v>
      </c>
      <c r="B2513" s="52">
        <v>212.38201691642749</v>
      </c>
      <c r="C2513" s="53">
        <v>14970.12</v>
      </c>
      <c r="D2513" s="54">
        <f t="shared" si="318"/>
        <v>43881</v>
      </c>
      <c r="E2513" s="53">
        <f t="shared" si="313"/>
        <v>226.07369381995201</v>
      </c>
      <c r="F2513" s="81">
        <f t="shared" si="319"/>
        <v>16961.16</v>
      </c>
      <c r="H2513" s="64">
        <f t="shared" si="312"/>
        <v>43881</v>
      </c>
      <c r="I2513" s="70">
        <f t="shared" si="314"/>
        <v>6.4467213855079919E-2</v>
      </c>
      <c r="J2513" s="70">
        <f t="shared" si="315"/>
        <v>0.13300093786823353</v>
      </c>
      <c r="K2513" s="115">
        <f t="shared" si="316"/>
        <v>0</v>
      </c>
      <c r="L2513" s="129">
        <f t="shared" si="317"/>
        <v>-6.8533724013153607E-2</v>
      </c>
    </row>
    <row r="2514" spans="1:12">
      <c r="A2514" s="80">
        <v>43518</v>
      </c>
      <c r="B2514" s="52">
        <v>212.41897138737093</v>
      </c>
      <c r="C2514" s="53">
        <v>14972.58</v>
      </c>
      <c r="D2514" s="54">
        <f t="shared" si="318"/>
        <v>43881</v>
      </c>
      <c r="E2514" s="53">
        <f t="shared" si="313"/>
        <v>226.07369381995201</v>
      </c>
      <c r="F2514" s="81">
        <f t="shared" si="319"/>
        <v>16961.16</v>
      </c>
      <c r="H2514" s="64">
        <f t="shared" si="312"/>
        <v>43881</v>
      </c>
      <c r="I2514" s="70">
        <f t="shared" si="314"/>
        <v>6.4282028782071787E-2</v>
      </c>
      <c r="J2514" s="70">
        <f t="shared" si="315"/>
        <v>0.13281478542776193</v>
      </c>
      <c r="K2514" s="115">
        <f t="shared" si="316"/>
        <v>0</v>
      </c>
      <c r="L2514" s="129">
        <f t="shared" si="317"/>
        <v>-6.853275664569014E-2</v>
      </c>
    </row>
    <row r="2515" spans="1:12">
      <c r="A2515" s="80">
        <v>43521</v>
      </c>
      <c r="B2515" s="52">
        <v>212.54196197180426</v>
      </c>
      <c r="C2515" s="53">
        <v>15095.33</v>
      </c>
      <c r="D2515" s="54">
        <f t="shared" si="318"/>
        <v>43886</v>
      </c>
      <c r="E2515" s="53">
        <f t="shared" si="313"/>
        <v>226.24055533906002</v>
      </c>
      <c r="F2515" s="81">
        <f t="shared" si="319"/>
        <v>16563.91</v>
      </c>
      <c r="H2515" s="64">
        <f t="shared" si="312"/>
        <v>43886</v>
      </c>
      <c r="I2515" s="70">
        <f t="shared" si="314"/>
        <v>6.4451241722672137E-2</v>
      </c>
      <c r="J2515" s="70">
        <f t="shared" si="315"/>
        <v>9.7287041753972847E-2</v>
      </c>
      <c r="K2515" s="115">
        <f t="shared" si="316"/>
        <v>0</v>
      </c>
      <c r="L2515" s="129">
        <f t="shared" si="317"/>
        <v>-3.283580003130071E-2</v>
      </c>
    </row>
    <row r="2516" spans="1:12">
      <c r="A2516" s="80">
        <v>43522</v>
      </c>
      <c r="B2516" s="52">
        <v>212.58234494457889</v>
      </c>
      <c r="C2516" s="53">
        <v>15033.15</v>
      </c>
      <c r="D2516" s="54">
        <f t="shared" si="318"/>
        <v>43887</v>
      </c>
      <c r="E2516" s="53">
        <f t="shared" si="313"/>
        <v>226.27313397902884</v>
      </c>
      <c r="F2516" s="81">
        <f t="shared" si="319"/>
        <v>16396.23</v>
      </c>
      <c r="H2516" s="64">
        <f t="shared" si="312"/>
        <v>43887</v>
      </c>
      <c r="I2516" s="70">
        <f t="shared" si="314"/>
        <v>6.4402286267089659E-2</v>
      </c>
      <c r="J2516" s="70">
        <f t="shared" si="315"/>
        <v>9.0671615729238431E-2</v>
      </c>
      <c r="K2516" s="115">
        <f t="shared" si="316"/>
        <v>0</v>
      </c>
      <c r="L2516" s="129">
        <f t="shared" si="317"/>
        <v>-2.6269329462148772E-2</v>
      </c>
    </row>
    <row r="2517" spans="1:12">
      <c r="A2517" s="80">
        <v>43523</v>
      </c>
      <c r="B2517" s="52">
        <v>212.62231042542848</v>
      </c>
      <c r="C2517" s="53">
        <v>14993.45</v>
      </c>
      <c r="D2517" s="54">
        <f t="shared" si="318"/>
        <v>43888</v>
      </c>
      <c r="E2517" s="53">
        <f t="shared" si="313"/>
        <v>226.29485619989086</v>
      </c>
      <c r="F2517" s="81">
        <f t="shared" si="319"/>
        <v>16332.81</v>
      </c>
      <c r="H2517" s="64">
        <f t="shared" si="312"/>
        <v>43888</v>
      </c>
      <c r="I2517" s="70">
        <f t="shared" si="314"/>
        <v>6.4304379663194577E-2</v>
      </c>
      <c r="J2517" s="70">
        <f t="shared" si="315"/>
        <v>8.9329673957628142E-2</v>
      </c>
      <c r="K2517" s="115">
        <f t="shared" si="316"/>
        <v>0</v>
      </c>
      <c r="L2517" s="129">
        <f t="shared" si="317"/>
        <v>-2.5025294294433564E-2</v>
      </c>
    </row>
    <row r="2518" spans="1:12">
      <c r="A2518" s="80">
        <v>43524</v>
      </c>
      <c r="B2518" s="52">
        <v>212.65696786202781</v>
      </c>
      <c r="C2518" s="53">
        <v>14979.39</v>
      </c>
      <c r="D2518" s="54">
        <f t="shared" si="318"/>
        <v>43889</v>
      </c>
      <c r="E2518" s="53">
        <f t="shared" si="313"/>
        <v>226.32246417234722</v>
      </c>
      <c r="F2518" s="81">
        <f t="shared" si="319"/>
        <v>15726.92</v>
      </c>
      <c r="H2518" s="64">
        <f t="shared" ref="H2518:H2581" si="320">D2518</f>
        <v>43889</v>
      </c>
      <c r="I2518" s="70">
        <f t="shared" si="314"/>
        <v>6.4260750295215274E-2</v>
      </c>
      <c r="J2518" s="70">
        <f t="shared" si="315"/>
        <v>4.9903901293711028E-2</v>
      </c>
      <c r="K2518" s="115">
        <f t="shared" si="316"/>
        <v>1</v>
      </c>
      <c r="L2518" s="129">
        <f t="shared" si="317"/>
        <v>1.4356849001504246E-2</v>
      </c>
    </row>
    <row r="2519" spans="1:12">
      <c r="A2519" s="80">
        <v>43525</v>
      </c>
      <c r="B2519" s="52">
        <v>212.70864350521828</v>
      </c>
      <c r="C2519" s="53">
        <v>15077.91</v>
      </c>
      <c r="D2519" s="54">
        <f t="shared" si="318"/>
        <v>43889</v>
      </c>
      <c r="E2519" s="53">
        <f t="shared" si="313"/>
        <v>226.32246417234722</v>
      </c>
      <c r="F2519" s="81">
        <f t="shared" si="319"/>
        <v>15726.92</v>
      </c>
      <c r="H2519" s="64">
        <f t="shared" si="320"/>
        <v>43889</v>
      </c>
      <c r="I2519" s="70">
        <f t="shared" si="314"/>
        <v>6.4002197761159563E-2</v>
      </c>
      <c r="J2519" s="70">
        <f t="shared" si="315"/>
        <v>4.3043764022997921E-2</v>
      </c>
      <c r="K2519" s="115">
        <f t="shared" si="316"/>
        <v>1</v>
      </c>
      <c r="L2519" s="129">
        <f t="shared" si="317"/>
        <v>2.0958433738161641E-2</v>
      </c>
    </row>
    <row r="2520" spans="1:12">
      <c r="A2520" s="80">
        <v>43529</v>
      </c>
      <c r="B2520" s="52">
        <v>212.87540708172634</v>
      </c>
      <c r="C2520" s="53">
        <v>15249.97</v>
      </c>
      <c r="D2520" s="54">
        <f t="shared" si="318"/>
        <v>43895</v>
      </c>
      <c r="E2520" s="53">
        <f t="shared" si="313"/>
        <v>226.57197004607042</v>
      </c>
      <c r="F2520" s="81">
        <f t="shared" si="319"/>
        <v>15833.21</v>
      </c>
      <c r="H2520" s="64">
        <f t="shared" si="320"/>
        <v>43895</v>
      </c>
      <c r="I2520" s="70">
        <f t="shared" si="314"/>
        <v>6.4340748196834996E-2</v>
      </c>
      <c r="J2520" s="70">
        <f t="shared" si="315"/>
        <v>3.8245321138336674E-2</v>
      </c>
      <c r="K2520" s="115">
        <f t="shared" si="316"/>
        <v>1</v>
      </c>
      <c r="L2520" s="129">
        <f t="shared" si="317"/>
        <v>2.6095427058498322E-2</v>
      </c>
    </row>
    <row r="2521" spans="1:12">
      <c r="A2521" s="80">
        <v>43530</v>
      </c>
      <c r="B2521" s="52">
        <v>212.91776928773561</v>
      </c>
      <c r="C2521" s="53">
        <v>15340.93</v>
      </c>
      <c r="D2521" s="54">
        <f t="shared" si="318"/>
        <v>43896</v>
      </c>
      <c r="E2521" s="53">
        <f t="shared" si="313"/>
        <v>226.61071385294827</v>
      </c>
      <c r="F2521" s="81">
        <f t="shared" si="319"/>
        <v>15440.48</v>
      </c>
      <c r="H2521" s="64">
        <f t="shared" si="320"/>
        <v>43896</v>
      </c>
      <c r="I2521" s="70">
        <f t="shared" si="314"/>
        <v>6.4310952585211911E-2</v>
      </c>
      <c r="J2521" s="70">
        <f t="shared" si="315"/>
        <v>6.4891763406780267E-3</v>
      </c>
      <c r="K2521" s="115">
        <f t="shared" si="316"/>
        <v>1</v>
      </c>
      <c r="L2521" s="129">
        <f t="shared" si="317"/>
        <v>5.7821776244533885E-2</v>
      </c>
    </row>
    <row r="2522" spans="1:12">
      <c r="A2522" s="80">
        <v>43531</v>
      </c>
      <c r="B2522" s="52">
        <v>212.95992700605456</v>
      </c>
      <c r="C2522" s="53">
        <v>15348.14</v>
      </c>
      <c r="D2522" s="54">
        <f t="shared" si="318"/>
        <v>43896</v>
      </c>
      <c r="E2522" s="53">
        <f t="shared" si="313"/>
        <v>226.61071385294827</v>
      </c>
      <c r="F2522" s="81">
        <f t="shared" si="319"/>
        <v>15440.48</v>
      </c>
      <c r="H2522" s="64">
        <f t="shared" si="320"/>
        <v>43896</v>
      </c>
      <c r="I2522" s="70">
        <f t="shared" si="314"/>
        <v>6.4100260733586767E-2</v>
      </c>
      <c r="J2522" s="70">
        <f t="shared" si="315"/>
        <v>6.0163641978767668E-3</v>
      </c>
      <c r="K2522" s="115">
        <f t="shared" si="316"/>
        <v>1</v>
      </c>
      <c r="L2522" s="129">
        <f t="shared" si="317"/>
        <v>5.808389653571E-2</v>
      </c>
    </row>
    <row r="2523" spans="1:12">
      <c r="A2523" s="80">
        <v>43532</v>
      </c>
      <c r="B2523" s="52">
        <v>212.99400059437551</v>
      </c>
      <c r="C2523" s="53">
        <v>15316.51</v>
      </c>
      <c r="D2523" s="54">
        <f t="shared" si="318"/>
        <v>43896</v>
      </c>
      <c r="E2523" s="53">
        <f t="shared" si="313"/>
        <v>226.61071385294827</v>
      </c>
      <c r="F2523" s="81">
        <f t="shared" si="319"/>
        <v>15440.48</v>
      </c>
      <c r="H2523" s="64">
        <f t="shared" si="320"/>
        <v>43896</v>
      </c>
      <c r="I2523" s="70">
        <f t="shared" si="314"/>
        <v>6.3930031928478348E-2</v>
      </c>
      <c r="J2523" s="70">
        <f t="shared" si="315"/>
        <v>8.0938803944239357E-3</v>
      </c>
      <c r="K2523" s="115">
        <f t="shared" si="316"/>
        <v>1</v>
      </c>
      <c r="L2523" s="129">
        <f t="shared" si="317"/>
        <v>5.5836151534054412E-2</v>
      </c>
    </row>
    <row r="2524" spans="1:12">
      <c r="A2524" s="80">
        <v>43535</v>
      </c>
      <c r="B2524" s="52">
        <v>213.11924106672501</v>
      </c>
      <c r="C2524" s="53">
        <v>15500.61</v>
      </c>
      <c r="D2524" s="54">
        <f t="shared" si="318"/>
        <v>43901</v>
      </c>
      <c r="E2524" s="53">
        <f t="shared" si="313"/>
        <v>226.79702163379622</v>
      </c>
      <c r="F2524" s="81">
        <f t="shared" si="319"/>
        <v>14694.31</v>
      </c>
      <c r="H2524" s="64">
        <f t="shared" si="320"/>
        <v>43901</v>
      </c>
      <c r="I2524" s="70">
        <f t="shared" si="314"/>
        <v>6.4179003728663142E-2</v>
      </c>
      <c r="J2524" s="70">
        <f t="shared" si="315"/>
        <v>-5.2017307705954918E-2</v>
      </c>
      <c r="K2524" s="115">
        <f t="shared" si="316"/>
        <v>1</v>
      </c>
      <c r="L2524" s="129">
        <f t="shared" si="317"/>
        <v>0.11619631143461806</v>
      </c>
    </row>
    <row r="2525" spans="1:12">
      <c r="A2525" s="80">
        <v>43536</v>
      </c>
      <c r="B2525" s="52">
        <v>213.1680453729293</v>
      </c>
      <c r="C2525" s="53">
        <v>15685.41</v>
      </c>
      <c r="D2525" s="54">
        <f t="shared" si="318"/>
        <v>43902</v>
      </c>
      <c r="E2525" s="53">
        <f t="shared" si="313"/>
        <v>226.81289742531058</v>
      </c>
      <c r="F2525" s="81">
        <f t="shared" si="319"/>
        <v>13474.38</v>
      </c>
      <c r="H2525" s="64">
        <f t="shared" si="320"/>
        <v>43902</v>
      </c>
      <c r="I2525" s="70">
        <f t="shared" si="314"/>
        <v>6.4009838006020781E-2</v>
      </c>
      <c r="J2525" s="70">
        <f t="shared" si="315"/>
        <v>-0.14096093120932129</v>
      </c>
      <c r="K2525" s="115">
        <f t="shared" si="316"/>
        <v>1</v>
      </c>
      <c r="L2525" s="129">
        <f t="shared" si="317"/>
        <v>0.20497076921534207</v>
      </c>
    </row>
    <row r="2526" spans="1:12">
      <c r="A2526" s="80">
        <v>43537</v>
      </c>
      <c r="B2526" s="52">
        <v>213.22133738427254</v>
      </c>
      <c r="C2526" s="53">
        <v>15742.86</v>
      </c>
      <c r="D2526" s="54">
        <f t="shared" si="318"/>
        <v>43903</v>
      </c>
      <c r="E2526" s="53">
        <f t="shared" si="313"/>
        <v>226.84646573412954</v>
      </c>
      <c r="F2526" s="81">
        <f t="shared" si="319"/>
        <v>13987.31</v>
      </c>
      <c r="H2526" s="64">
        <f t="shared" si="320"/>
        <v>43903</v>
      </c>
      <c r="I2526" s="70">
        <f t="shared" si="314"/>
        <v>6.390133612801363E-2</v>
      </c>
      <c r="J2526" s="70">
        <f t="shared" si="315"/>
        <v>-0.11151404509726959</v>
      </c>
      <c r="K2526" s="115">
        <f t="shared" si="316"/>
        <v>1</v>
      </c>
      <c r="L2526" s="129">
        <f t="shared" si="317"/>
        <v>0.17541538122528322</v>
      </c>
    </row>
    <row r="2527" spans="1:12">
      <c r="A2527" s="80">
        <v>43538</v>
      </c>
      <c r="B2527" s="52">
        <v>213.27741459600458</v>
      </c>
      <c r="C2527" s="53">
        <v>15749.67</v>
      </c>
      <c r="D2527" s="54">
        <f t="shared" si="318"/>
        <v>43903</v>
      </c>
      <c r="E2527" s="53">
        <f t="shared" si="313"/>
        <v>226.84646573412954</v>
      </c>
      <c r="F2527" s="81">
        <f t="shared" si="319"/>
        <v>13987.31</v>
      </c>
      <c r="H2527" s="64">
        <f t="shared" si="320"/>
        <v>43903</v>
      </c>
      <c r="I2527" s="70">
        <f t="shared" si="314"/>
        <v>6.3621603646254909E-2</v>
      </c>
      <c r="J2527" s="70">
        <f t="shared" si="315"/>
        <v>-0.1118982175499551</v>
      </c>
      <c r="K2527" s="115">
        <f t="shared" si="316"/>
        <v>1</v>
      </c>
      <c r="L2527" s="129">
        <f t="shared" si="317"/>
        <v>0.17551982119621001</v>
      </c>
    </row>
    <row r="2528" spans="1:12">
      <c r="A2528" s="80">
        <v>43539</v>
      </c>
      <c r="B2528" s="52">
        <v>213.31196553716913</v>
      </c>
      <c r="C2528" s="53">
        <v>15867.74</v>
      </c>
      <c r="D2528" s="54">
        <f t="shared" si="318"/>
        <v>43903</v>
      </c>
      <c r="E2528" s="53">
        <f t="shared" si="313"/>
        <v>226.84646573412954</v>
      </c>
      <c r="F2528" s="81">
        <f t="shared" si="319"/>
        <v>13987.31</v>
      </c>
      <c r="H2528" s="64">
        <f t="shared" si="320"/>
        <v>43903</v>
      </c>
      <c r="I2528" s="70">
        <f t="shared" si="314"/>
        <v>6.3449324855628264E-2</v>
      </c>
      <c r="J2528" s="70">
        <f t="shared" si="315"/>
        <v>-0.11850647918355106</v>
      </c>
      <c r="K2528" s="115">
        <f t="shared" si="316"/>
        <v>1</v>
      </c>
      <c r="L2528" s="129">
        <f t="shared" si="317"/>
        <v>0.18195580403917933</v>
      </c>
    </row>
    <row r="2529" spans="1:12">
      <c r="A2529" s="80">
        <v>43542</v>
      </c>
      <c r="B2529" s="52">
        <v>213.4233143831795</v>
      </c>
      <c r="C2529" s="53">
        <v>15916.8</v>
      </c>
      <c r="D2529" s="54">
        <f t="shared" si="318"/>
        <v>43908</v>
      </c>
      <c r="E2529" s="53">
        <f t="shared" si="313"/>
        <v>226.97169982322558</v>
      </c>
      <c r="F2529" s="81">
        <f t="shared" si="319"/>
        <v>11904.02</v>
      </c>
      <c r="H2529" s="64">
        <f t="shared" si="320"/>
        <v>43908</v>
      </c>
      <c r="I2529" s="70">
        <f t="shared" si="314"/>
        <v>6.3481281223668695E-2</v>
      </c>
      <c r="J2529" s="70">
        <f t="shared" si="315"/>
        <v>-0.25210972054684355</v>
      </c>
      <c r="K2529" s="115">
        <f t="shared" si="316"/>
        <v>1</v>
      </c>
      <c r="L2529" s="129">
        <f t="shared" si="317"/>
        <v>0.31559100177051225</v>
      </c>
    </row>
    <row r="2530" spans="1:12">
      <c r="A2530" s="80">
        <v>43543</v>
      </c>
      <c r="B2530" s="52">
        <v>213.45959634662464</v>
      </c>
      <c r="C2530" s="53">
        <v>16014.33</v>
      </c>
      <c r="D2530" s="54">
        <f t="shared" si="318"/>
        <v>43909</v>
      </c>
      <c r="E2530" s="53">
        <f t="shared" si="313"/>
        <v>226.84504961472422</v>
      </c>
      <c r="F2530" s="81">
        <f t="shared" si="319"/>
        <v>11620.92</v>
      </c>
      <c r="H2530" s="64">
        <f t="shared" si="320"/>
        <v>43909</v>
      </c>
      <c r="I2530" s="70">
        <f t="shared" si="314"/>
        <v>6.270719844501027E-2</v>
      </c>
      <c r="J2530" s="70">
        <f t="shared" si="315"/>
        <v>-0.27434241707270923</v>
      </c>
      <c r="K2530" s="115">
        <f t="shared" si="316"/>
        <v>1</v>
      </c>
      <c r="L2530" s="129">
        <f t="shared" si="317"/>
        <v>0.3370496155177195</v>
      </c>
    </row>
    <row r="2531" spans="1:12">
      <c r="A2531" s="80">
        <v>43544</v>
      </c>
      <c r="B2531" s="52">
        <v>213.50058058912319</v>
      </c>
      <c r="C2531" s="53">
        <v>15998.51</v>
      </c>
      <c r="D2531" s="54">
        <f t="shared" si="318"/>
        <v>43910</v>
      </c>
      <c r="E2531" s="53">
        <f t="shared" si="313"/>
        <v>226.87181733057878</v>
      </c>
      <c r="F2531" s="81">
        <f t="shared" si="319"/>
        <v>12298.74</v>
      </c>
      <c r="H2531" s="64">
        <f t="shared" si="320"/>
        <v>43910</v>
      </c>
      <c r="I2531" s="70">
        <f t="shared" si="314"/>
        <v>6.2628573208370897E-2</v>
      </c>
      <c r="J2531" s="70">
        <f t="shared" si="315"/>
        <v>-0.23125716082310166</v>
      </c>
      <c r="K2531" s="115">
        <f t="shared" si="316"/>
        <v>1</v>
      </c>
      <c r="L2531" s="129">
        <f t="shared" si="317"/>
        <v>0.29388573403147256</v>
      </c>
    </row>
    <row r="2532" spans="1:12">
      <c r="A2532" s="80">
        <v>43546</v>
      </c>
      <c r="B2532" s="52">
        <v>213.5748787911682</v>
      </c>
      <c r="C2532" s="53">
        <v>15912.88</v>
      </c>
      <c r="D2532" s="54">
        <f t="shared" si="318"/>
        <v>43910</v>
      </c>
      <c r="E2532" s="53">
        <f t="shared" si="313"/>
        <v>226.87181733057878</v>
      </c>
      <c r="F2532" s="81">
        <f t="shared" si="319"/>
        <v>12298.74</v>
      </c>
      <c r="H2532" s="64">
        <f t="shared" si="320"/>
        <v>43910</v>
      </c>
      <c r="I2532" s="70">
        <f t="shared" si="314"/>
        <v>6.225890710869697E-2</v>
      </c>
      <c r="J2532" s="70">
        <f t="shared" si="315"/>
        <v>-0.22712042069066063</v>
      </c>
      <c r="K2532" s="115">
        <f t="shared" si="316"/>
        <v>1</v>
      </c>
      <c r="L2532" s="129">
        <f t="shared" si="317"/>
        <v>0.2893793277993576</v>
      </c>
    </row>
    <row r="2533" spans="1:12">
      <c r="A2533" s="80">
        <v>43549</v>
      </c>
      <c r="B2533" s="52">
        <v>213.70238299380651</v>
      </c>
      <c r="C2533" s="53">
        <v>15770.26</v>
      </c>
      <c r="D2533" s="54">
        <f t="shared" si="318"/>
        <v>43915</v>
      </c>
      <c r="E2533" s="53">
        <f t="shared" si="313"/>
        <v>226.69054060320397</v>
      </c>
      <c r="F2533" s="81">
        <f t="shared" si="319"/>
        <v>11710.71</v>
      </c>
      <c r="H2533" s="64">
        <f t="shared" si="320"/>
        <v>43915</v>
      </c>
      <c r="I2533" s="70">
        <f t="shared" si="314"/>
        <v>6.0776849689008206E-2</v>
      </c>
      <c r="J2533" s="70">
        <f t="shared" si="315"/>
        <v>-0.25741807681040141</v>
      </c>
      <c r="K2533" s="115">
        <f t="shared" si="316"/>
        <v>1</v>
      </c>
      <c r="L2533" s="129">
        <f t="shared" si="317"/>
        <v>0.31819492649940961</v>
      </c>
    </row>
    <row r="2534" spans="1:12">
      <c r="A2534" s="80">
        <v>43550</v>
      </c>
      <c r="B2534" s="52">
        <v>213.74084942274541</v>
      </c>
      <c r="C2534" s="53">
        <v>15949.46</v>
      </c>
      <c r="D2534" s="54">
        <f t="shared" si="318"/>
        <v>43916</v>
      </c>
      <c r="E2534" s="53">
        <f t="shared" si="313"/>
        <v>226.79504494242207</v>
      </c>
      <c r="F2534" s="81">
        <f t="shared" si="319"/>
        <v>12167.15</v>
      </c>
      <c r="H2534" s="64">
        <f t="shared" si="320"/>
        <v>43916</v>
      </c>
      <c r="I2534" s="70">
        <f t="shared" si="314"/>
        <v>6.1074874339333896E-2</v>
      </c>
      <c r="J2534" s="70">
        <f t="shared" si="315"/>
        <v>-0.23714345187862163</v>
      </c>
      <c r="K2534" s="115">
        <f t="shared" si="316"/>
        <v>1</v>
      </c>
      <c r="L2534" s="129">
        <f t="shared" si="317"/>
        <v>0.29821832621795552</v>
      </c>
    </row>
    <row r="2535" spans="1:12">
      <c r="A2535" s="80">
        <v>43551</v>
      </c>
      <c r="B2535" s="52">
        <v>213.78295637008171</v>
      </c>
      <c r="C2535" s="53">
        <v>15897.65</v>
      </c>
      <c r="D2535" s="54">
        <f t="shared" si="318"/>
        <v>43917</v>
      </c>
      <c r="E2535" s="53">
        <f t="shared" si="313"/>
        <v>227.14567008190306</v>
      </c>
      <c r="F2535" s="81">
        <f t="shared" si="319"/>
        <v>12193.62</v>
      </c>
      <c r="H2535" s="64">
        <f t="shared" si="320"/>
        <v>43917</v>
      </c>
      <c r="I2535" s="70">
        <f t="shared" si="314"/>
        <v>6.2505982416526384E-2</v>
      </c>
      <c r="J2535" s="70">
        <f t="shared" si="315"/>
        <v>-0.23299229760373386</v>
      </c>
      <c r="K2535" s="115">
        <f t="shared" si="316"/>
        <v>1</v>
      </c>
      <c r="L2535" s="129">
        <f t="shared" si="317"/>
        <v>0.29549828002026024</v>
      </c>
    </row>
    <row r="2536" spans="1:12">
      <c r="A2536" s="80">
        <v>43552</v>
      </c>
      <c r="B2536" s="52">
        <v>213.82571296135572</v>
      </c>
      <c r="C2536" s="53">
        <v>16071.26</v>
      </c>
      <c r="D2536" s="54">
        <f t="shared" si="318"/>
        <v>43917</v>
      </c>
      <c r="E2536" s="53">
        <f t="shared" si="313"/>
        <v>227.14567008190306</v>
      </c>
      <c r="F2536" s="81">
        <f t="shared" si="319"/>
        <v>12193.62</v>
      </c>
      <c r="H2536" s="64">
        <f t="shared" si="320"/>
        <v>43917</v>
      </c>
      <c r="I2536" s="70">
        <f t="shared" si="314"/>
        <v>6.2293523711784093E-2</v>
      </c>
      <c r="J2536" s="70">
        <f t="shared" si="315"/>
        <v>-0.24127790851495146</v>
      </c>
      <c r="K2536" s="115">
        <f t="shared" si="316"/>
        <v>1</v>
      </c>
      <c r="L2536" s="129">
        <f t="shared" si="317"/>
        <v>0.30357143222673555</v>
      </c>
    </row>
    <row r="2537" spans="1:12">
      <c r="A2537" s="80">
        <v>43553</v>
      </c>
      <c r="B2537" s="52">
        <v>213.95721577482695</v>
      </c>
      <c r="C2537" s="53">
        <v>16146.11</v>
      </c>
      <c r="D2537" s="54">
        <f t="shared" si="318"/>
        <v>43917</v>
      </c>
      <c r="E2537" s="53">
        <f t="shared" si="313"/>
        <v>227.14567008190306</v>
      </c>
      <c r="F2537" s="81">
        <f t="shared" si="319"/>
        <v>12193.62</v>
      </c>
      <c r="H2537" s="64">
        <f t="shared" si="320"/>
        <v>43917</v>
      </c>
      <c r="I2537" s="70">
        <f t="shared" si="314"/>
        <v>6.1640614733722732E-2</v>
      </c>
      <c r="J2537" s="70">
        <f t="shared" si="315"/>
        <v>-0.24479518596120053</v>
      </c>
      <c r="K2537" s="115">
        <f t="shared" si="316"/>
        <v>1</v>
      </c>
      <c r="L2537" s="129">
        <f t="shared" si="317"/>
        <v>0.30643580069492327</v>
      </c>
    </row>
    <row r="2538" spans="1:12">
      <c r="A2538" s="80">
        <v>43556</v>
      </c>
      <c r="B2538" s="52">
        <v>214.23129496823452</v>
      </c>
      <c r="C2538" s="53">
        <v>16208.94</v>
      </c>
      <c r="D2538" s="54">
        <f t="shared" si="318"/>
        <v>43922</v>
      </c>
      <c r="E2538" s="53">
        <f t="shared" si="313"/>
        <v>227.39833120766278</v>
      </c>
      <c r="F2538" s="81">
        <f t="shared" si="319"/>
        <v>11621.35</v>
      </c>
      <c r="H2538" s="64">
        <f t="shared" si="320"/>
        <v>43922</v>
      </c>
      <c r="I2538" s="70">
        <f t="shared" si="314"/>
        <v>6.1461777754648894E-2</v>
      </c>
      <c r="J2538" s="70">
        <f t="shared" si="315"/>
        <v>-0.28302837816661675</v>
      </c>
      <c r="K2538" s="115">
        <f t="shared" si="316"/>
        <v>1</v>
      </c>
      <c r="L2538" s="129">
        <f t="shared" si="317"/>
        <v>0.34449015592126564</v>
      </c>
    </row>
    <row r="2539" spans="1:12">
      <c r="A2539" s="80">
        <v>43557</v>
      </c>
      <c r="B2539" s="52">
        <v>214.28078239737221</v>
      </c>
      <c r="C2539" s="53">
        <v>16270.13</v>
      </c>
      <c r="D2539" s="54">
        <f t="shared" si="318"/>
        <v>43922</v>
      </c>
      <c r="E2539" s="53">
        <f t="shared" si="313"/>
        <v>227.39833120766278</v>
      </c>
      <c r="F2539" s="81">
        <f t="shared" si="319"/>
        <v>11621.35</v>
      </c>
      <c r="H2539" s="64">
        <f t="shared" si="320"/>
        <v>43922</v>
      </c>
      <c r="I2539" s="70">
        <f t="shared" si="314"/>
        <v>6.1216636711568295E-2</v>
      </c>
      <c r="J2539" s="70">
        <f t="shared" si="315"/>
        <v>-0.28572482211266903</v>
      </c>
      <c r="K2539" s="115">
        <f t="shared" si="316"/>
        <v>1</v>
      </c>
      <c r="L2539" s="129">
        <f t="shared" si="317"/>
        <v>0.34694145882423733</v>
      </c>
    </row>
    <row r="2540" spans="1:12">
      <c r="A2540" s="80">
        <v>43558</v>
      </c>
      <c r="B2540" s="52">
        <v>214.31935293820374</v>
      </c>
      <c r="C2540" s="53">
        <v>16173.92</v>
      </c>
      <c r="D2540" s="54">
        <f t="shared" si="318"/>
        <v>43924</v>
      </c>
      <c r="E2540" s="53">
        <f t="shared" si="313"/>
        <v>227.54614012294778</v>
      </c>
      <c r="F2540" s="81">
        <f t="shared" si="319"/>
        <v>11382.02</v>
      </c>
      <c r="H2540" s="64">
        <f t="shared" si="320"/>
        <v>43924</v>
      </c>
      <c r="I2540" s="70">
        <f t="shared" si="314"/>
        <v>6.1715318768052807E-2</v>
      </c>
      <c r="J2540" s="70">
        <f t="shared" si="315"/>
        <v>-0.29627325966741513</v>
      </c>
      <c r="K2540" s="115">
        <f t="shared" si="316"/>
        <v>1</v>
      </c>
      <c r="L2540" s="129">
        <f t="shared" si="317"/>
        <v>0.35798857843546794</v>
      </c>
    </row>
    <row r="2541" spans="1:12">
      <c r="A2541" s="80">
        <v>43559</v>
      </c>
      <c r="B2541" s="52">
        <v>214.36607455714429</v>
      </c>
      <c r="C2541" s="53">
        <v>16110.09</v>
      </c>
      <c r="D2541" s="54">
        <f t="shared" si="318"/>
        <v>43924</v>
      </c>
      <c r="E2541" s="53">
        <f t="shared" si="313"/>
        <v>227.54614012294778</v>
      </c>
      <c r="F2541" s="81">
        <f t="shared" si="319"/>
        <v>11382.02</v>
      </c>
      <c r="H2541" s="64">
        <f t="shared" si="320"/>
        <v>43924</v>
      </c>
      <c r="I2541" s="70">
        <f t="shared" si="314"/>
        <v>6.1483915274522793E-2</v>
      </c>
      <c r="J2541" s="70">
        <f t="shared" si="315"/>
        <v>-0.2934850146709298</v>
      </c>
      <c r="K2541" s="115">
        <f t="shared" si="316"/>
        <v>1</v>
      </c>
      <c r="L2541" s="129">
        <f t="shared" si="317"/>
        <v>0.35496892994545259</v>
      </c>
    </row>
    <row r="2542" spans="1:12">
      <c r="A2542" s="80">
        <v>43560</v>
      </c>
      <c r="B2542" s="52">
        <v>214.40466045056459</v>
      </c>
      <c r="C2542" s="53">
        <v>16204.48</v>
      </c>
      <c r="D2542" s="54">
        <f t="shared" si="318"/>
        <v>43924</v>
      </c>
      <c r="E2542" s="53">
        <f t="shared" si="313"/>
        <v>227.54614012294778</v>
      </c>
      <c r="F2542" s="81">
        <f t="shared" si="319"/>
        <v>11382.02</v>
      </c>
      <c r="H2542" s="64">
        <f t="shared" si="320"/>
        <v>43924</v>
      </c>
      <c r="I2542" s="70">
        <f t="shared" si="314"/>
        <v>6.1292882555662676E-2</v>
      </c>
      <c r="J2542" s="70">
        <f t="shared" si="315"/>
        <v>-0.29760041667489479</v>
      </c>
      <c r="K2542" s="115">
        <f t="shared" si="316"/>
        <v>1</v>
      </c>
      <c r="L2542" s="129">
        <f t="shared" si="317"/>
        <v>0.35889329923055746</v>
      </c>
    </row>
    <row r="2543" spans="1:12">
      <c r="A2543" s="80">
        <v>43563</v>
      </c>
      <c r="B2543" s="52">
        <v>214.51465004137572</v>
      </c>
      <c r="C2543" s="53">
        <v>16119.14</v>
      </c>
      <c r="D2543" s="54">
        <f t="shared" si="318"/>
        <v>43929</v>
      </c>
      <c r="E2543" s="53">
        <f t="shared" si="313"/>
        <v>227.58914836586109</v>
      </c>
      <c r="F2543" s="81">
        <f t="shared" si="319"/>
        <v>12318.25</v>
      </c>
      <c r="H2543" s="64">
        <f t="shared" si="320"/>
        <v>43929</v>
      </c>
      <c r="I2543" s="70">
        <f t="shared" si="314"/>
        <v>6.0949209398815318E-2</v>
      </c>
      <c r="J2543" s="70">
        <f t="shared" si="315"/>
        <v>-0.23579980073378604</v>
      </c>
      <c r="K2543" s="115">
        <f t="shared" si="316"/>
        <v>1</v>
      </c>
      <c r="L2543" s="129">
        <f t="shared" si="317"/>
        <v>0.29674901013260135</v>
      </c>
    </row>
    <row r="2544" spans="1:12">
      <c r="A2544" s="80">
        <v>43564</v>
      </c>
      <c r="B2544" s="52">
        <v>214.55047398793263</v>
      </c>
      <c r="C2544" s="53">
        <v>16212.81</v>
      </c>
      <c r="D2544" s="54">
        <f t="shared" si="318"/>
        <v>43930</v>
      </c>
      <c r="E2544" s="53">
        <f t="shared" si="313"/>
        <v>227.62214879237416</v>
      </c>
      <c r="F2544" s="81">
        <f t="shared" si="319"/>
        <v>12829.57</v>
      </c>
      <c r="H2544" s="64">
        <f t="shared" si="320"/>
        <v>43930</v>
      </c>
      <c r="I2544" s="70">
        <f t="shared" si="314"/>
        <v>6.0925872413485127E-2</v>
      </c>
      <c r="J2544" s="70">
        <f t="shared" si="315"/>
        <v>-0.20867696593002694</v>
      </c>
      <c r="K2544" s="115">
        <f t="shared" si="316"/>
        <v>1</v>
      </c>
      <c r="L2544" s="129">
        <f t="shared" si="317"/>
        <v>0.26960283834351206</v>
      </c>
    </row>
    <row r="2545" spans="1:12">
      <c r="A2545" s="80">
        <v>43565</v>
      </c>
      <c r="B2545" s="52">
        <v>214.58029650381692</v>
      </c>
      <c r="C2545" s="53">
        <v>16091.08</v>
      </c>
      <c r="D2545" s="54">
        <f t="shared" si="318"/>
        <v>43930</v>
      </c>
      <c r="E2545" s="53">
        <f t="shared" si="313"/>
        <v>227.62214879237416</v>
      </c>
      <c r="F2545" s="81">
        <f t="shared" si="319"/>
        <v>12829.57</v>
      </c>
      <c r="H2545" s="64">
        <f t="shared" si="320"/>
        <v>43930</v>
      </c>
      <c r="I2545" s="70">
        <f t="shared" si="314"/>
        <v>6.0778424212519777E-2</v>
      </c>
      <c r="J2545" s="70">
        <f t="shared" si="315"/>
        <v>-0.20269055899293276</v>
      </c>
      <c r="K2545" s="115">
        <f t="shared" si="316"/>
        <v>1</v>
      </c>
      <c r="L2545" s="129">
        <f t="shared" si="317"/>
        <v>0.26346898320545253</v>
      </c>
    </row>
    <row r="2546" spans="1:12">
      <c r="A2546" s="80">
        <v>43566</v>
      </c>
      <c r="B2546" s="52">
        <v>214.61634599362955</v>
      </c>
      <c r="C2546" s="53">
        <v>16108.32</v>
      </c>
      <c r="D2546" s="54">
        <f t="shared" si="318"/>
        <v>43930</v>
      </c>
      <c r="E2546" s="53">
        <f t="shared" si="313"/>
        <v>227.62214879237416</v>
      </c>
      <c r="F2546" s="81">
        <f t="shared" si="319"/>
        <v>12829.57</v>
      </c>
      <c r="H2546" s="64">
        <f t="shared" si="320"/>
        <v>43930</v>
      </c>
      <c r="I2546" s="70">
        <f t="shared" si="314"/>
        <v>6.0600243371633278E-2</v>
      </c>
      <c r="J2546" s="70">
        <f t="shared" si="315"/>
        <v>-0.20354388291268111</v>
      </c>
      <c r="K2546" s="115">
        <f t="shared" si="316"/>
        <v>1</v>
      </c>
      <c r="L2546" s="129">
        <f t="shared" si="317"/>
        <v>0.26414412628431438</v>
      </c>
    </row>
    <row r="2547" spans="1:12">
      <c r="A2547" s="80">
        <v>43567</v>
      </c>
      <c r="B2547" s="52">
        <v>214.68094551377365</v>
      </c>
      <c r="C2547" s="53">
        <v>16173.27</v>
      </c>
      <c r="D2547" s="54">
        <f t="shared" si="318"/>
        <v>43930</v>
      </c>
      <c r="E2547" s="53">
        <f t="shared" si="313"/>
        <v>227.62214879237416</v>
      </c>
      <c r="F2547" s="81">
        <f t="shared" si="319"/>
        <v>12829.57</v>
      </c>
      <c r="H2547" s="64">
        <f t="shared" si="320"/>
        <v>43930</v>
      </c>
      <c r="I2547" s="70">
        <f t="shared" si="314"/>
        <v>6.0281098760906149E-2</v>
      </c>
      <c r="J2547" s="70">
        <f t="shared" si="315"/>
        <v>-0.20674235946101194</v>
      </c>
      <c r="K2547" s="115">
        <f t="shared" si="316"/>
        <v>1</v>
      </c>
      <c r="L2547" s="129">
        <f t="shared" si="317"/>
        <v>0.26702345822191809</v>
      </c>
    </row>
    <row r="2548" spans="1:12">
      <c r="A2548" s="80">
        <v>43570</v>
      </c>
      <c r="B2548" s="52">
        <v>214.70735127007185</v>
      </c>
      <c r="C2548" s="53">
        <v>16238.41</v>
      </c>
      <c r="D2548" s="54">
        <f t="shared" si="318"/>
        <v>43936</v>
      </c>
      <c r="E2548" s="53">
        <f t="shared" si="313"/>
        <v>227.84115306463852</v>
      </c>
      <c r="F2548" s="81">
        <f t="shared" si="319"/>
        <v>12566.85</v>
      </c>
      <c r="H2548" s="64">
        <f t="shared" si="320"/>
        <v>43936</v>
      </c>
      <c r="I2548" s="70">
        <f t="shared" si="314"/>
        <v>6.1170713144545141E-2</v>
      </c>
      <c r="J2548" s="70">
        <f t="shared" si="315"/>
        <v>-0.22610341776072895</v>
      </c>
      <c r="K2548" s="115">
        <f t="shared" si="316"/>
        <v>1</v>
      </c>
      <c r="L2548" s="129">
        <f t="shared" si="317"/>
        <v>0.28727413090527409</v>
      </c>
    </row>
    <row r="2549" spans="1:12">
      <c r="A2549" s="80">
        <v>43571</v>
      </c>
      <c r="B2549" s="52">
        <v>214.68609524229612</v>
      </c>
      <c r="C2549" s="53">
        <v>16372.86</v>
      </c>
      <c r="D2549" s="54">
        <f t="shared" si="318"/>
        <v>43937</v>
      </c>
      <c r="E2549" s="53">
        <f t="shared" si="313"/>
        <v>227.88353151910854</v>
      </c>
      <c r="F2549" s="81">
        <f t="shared" si="319"/>
        <v>12661.83</v>
      </c>
      <c r="H2549" s="64">
        <f t="shared" si="320"/>
        <v>43937</v>
      </c>
      <c r="I2549" s="70">
        <f t="shared" si="314"/>
        <v>6.1473176741687396E-2</v>
      </c>
      <c r="J2549" s="70">
        <f t="shared" si="315"/>
        <v>-0.22665740744133889</v>
      </c>
      <c r="K2549" s="115">
        <f t="shared" si="316"/>
        <v>1</v>
      </c>
      <c r="L2549" s="129">
        <f t="shared" si="317"/>
        <v>0.28813058418302628</v>
      </c>
    </row>
    <row r="2550" spans="1:12">
      <c r="A2550" s="80">
        <v>43573</v>
      </c>
      <c r="B2550" s="52">
        <v>215.03388671658863</v>
      </c>
      <c r="C2550" s="53">
        <v>16325.13</v>
      </c>
      <c r="D2550" s="54">
        <f t="shared" si="318"/>
        <v>43938</v>
      </c>
      <c r="E2550" s="53">
        <f t="shared" si="313"/>
        <v>227.98995312832795</v>
      </c>
      <c r="F2550" s="81">
        <f t="shared" si="319"/>
        <v>13047.57</v>
      </c>
      <c r="H2550" s="64">
        <f t="shared" si="320"/>
        <v>43938</v>
      </c>
      <c r="I2550" s="70">
        <f t="shared" si="314"/>
        <v>6.0251277645440249E-2</v>
      </c>
      <c r="J2550" s="70">
        <f t="shared" si="315"/>
        <v>-0.20076777336535756</v>
      </c>
      <c r="K2550" s="115">
        <f t="shared" si="316"/>
        <v>1</v>
      </c>
      <c r="L2550" s="129">
        <f t="shared" si="317"/>
        <v>0.26101905101079781</v>
      </c>
    </row>
    <row r="2551" spans="1:12">
      <c r="A2551" s="80">
        <v>43577</v>
      </c>
      <c r="B2551" s="52">
        <v>214.92292923104287</v>
      </c>
      <c r="C2551" s="53">
        <v>16105.19</v>
      </c>
      <c r="D2551" s="54">
        <f t="shared" si="318"/>
        <v>43943</v>
      </c>
      <c r="E2551" s="53">
        <f t="shared" si="313"/>
        <v>228.24287975111059</v>
      </c>
      <c r="F2551" s="81">
        <f t="shared" si="319"/>
        <v>12935.73</v>
      </c>
      <c r="H2551" s="64">
        <f t="shared" si="320"/>
        <v>43943</v>
      </c>
      <c r="I2551" s="70">
        <f t="shared" si="314"/>
        <v>6.1975474500204353E-2</v>
      </c>
      <c r="J2551" s="70">
        <f t="shared" si="315"/>
        <v>-0.19679742989682214</v>
      </c>
      <c r="K2551" s="115">
        <f t="shared" si="316"/>
        <v>1</v>
      </c>
      <c r="L2551" s="129">
        <f t="shared" si="317"/>
        <v>0.25877290439702649</v>
      </c>
    </row>
    <row r="2552" spans="1:12">
      <c r="A2552" s="80">
        <v>43578</v>
      </c>
      <c r="B2552" s="52">
        <v>214.94528121568291</v>
      </c>
      <c r="C2552" s="53">
        <v>16079.51</v>
      </c>
      <c r="D2552" s="54">
        <f t="shared" si="318"/>
        <v>43944</v>
      </c>
      <c r="E2552" s="53">
        <f t="shared" si="313"/>
        <v>228.27118186819973</v>
      </c>
      <c r="F2552" s="81">
        <f t="shared" si="319"/>
        <v>13113.97</v>
      </c>
      <c r="H2552" s="64">
        <f t="shared" si="320"/>
        <v>43944</v>
      </c>
      <c r="I2552" s="70">
        <f t="shared" si="314"/>
        <v>6.1996711801014959E-2</v>
      </c>
      <c r="J2552" s="70">
        <f t="shared" si="315"/>
        <v>-0.18442974941400581</v>
      </c>
      <c r="K2552" s="115">
        <f t="shared" si="316"/>
        <v>1</v>
      </c>
      <c r="L2552" s="129">
        <f t="shared" si="317"/>
        <v>0.24642646121502076</v>
      </c>
    </row>
    <row r="2553" spans="1:12">
      <c r="A2553" s="80">
        <v>43579</v>
      </c>
      <c r="B2553" s="52">
        <v>214.98397136630174</v>
      </c>
      <c r="C2553" s="53">
        <v>16288.16</v>
      </c>
      <c r="D2553" s="54">
        <f t="shared" si="318"/>
        <v>43945</v>
      </c>
      <c r="E2553" s="53">
        <f t="shared" si="313"/>
        <v>228.2958351558415</v>
      </c>
      <c r="F2553" s="81">
        <f t="shared" si="319"/>
        <v>12889.39</v>
      </c>
      <c r="H2553" s="64">
        <f t="shared" si="320"/>
        <v>43945</v>
      </c>
      <c r="I2553" s="70">
        <f t="shared" si="314"/>
        <v>6.1920261798765752E-2</v>
      </c>
      <c r="J2553" s="70">
        <f t="shared" si="315"/>
        <v>-0.20866506714079436</v>
      </c>
      <c r="K2553" s="115">
        <f t="shared" si="316"/>
        <v>1</v>
      </c>
      <c r="L2553" s="129">
        <f t="shared" si="317"/>
        <v>0.27058532893956011</v>
      </c>
    </row>
    <row r="2554" spans="1:12">
      <c r="A2554" s="80">
        <v>43580</v>
      </c>
      <c r="B2554" s="52">
        <v>215.00417985961019</v>
      </c>
      <c r="C2554" s="53">
        <v>16170.98</v>
      </c>
      <c r="D2554" s="54">
        <f t="shared" si="318"/>
        <v>43945</v>
      </c>
      <c r="E2554" s="53">
        <f t="shared" si="313"/>
        <v>228.2958351558415</v>
      </c>
      <c r="F2554" s="81">
        <f t="shared" si="319"/>
        <v>12889.39</v>
      </c>
      <c r="H2554" s="64">
        <f t="shared" si="320"/>
        <v>43945</v>
      </c>
      <c r="I2554" s="70">
        <f t="shared" si="314"/>
        <v>6.1820450676402183E-2</v>
      </c>
      <c r="J2554" s="70">
        <f t="shared" si="315"/>
        <v>-0.2029308056778254</v>
      </c>
      <c r="K2554" s="115">
        <f t="shared" si="316"/>
        <v>1</v>
      </c>
      <c r="L2554" s="129">
        <f t="shared" si="317"/>
        <v>0.26475125635422758</v>
      </c>
    </row>
    <row r="2555" spans="1:12">
      <c r="A2555" s="80">
        <v>43581</v>
      </c>
      <c r="B2555" s="52">
        <v>215.02525026923641</v>
      </c>
      <c r="C2555" s="53">
        <v>16327.7</v>
      </c>
      <c r="D2555" s="54">
        <f t="shared" si="318"/>
        <v>43945</v>
      </c>
      <c r="E2555" s="53">
        <f t="shared" si="313"/>
        <v>228.2958351558415</v>
      </c>
      <c r="F2555" s="81">
        <f t="shared" si="319"/>
        <v>12889.39</v>
      </c>
      <c r="H2555" s="64">
        <f t="shared" si="320"/>
        <v>43945</v>
      </c>
      <c r="I2555" s="70">
        <f t="shared" si="314"/>
        <v>6.1716402468960263E-2</v>
      </c>
      <c r="J2555" s="70">
        <f t="shared" si="315"/>
        <v>-0.21058140460689512</v>
      </c>
      <c r="K2555" s="115">
        <f t="shared" si="316"/>
        <v>1</v>
      </c>
      <c r="L2555" s="129">
        <f t="shared" si="317"/>
        <v>0.27229780707585538</v>
      </c>
    </row>
    <row r="2556" spans="1:12">
      <c r="A2556" s="80">
        <v>43585</v>
      </c>
      <c r="B2556" s="52">
        <v>215.2041512774604</v>
      </c>
      <c r="C2556" s="53">
        <v>16318.66</v>
      </c>
      <c r="D2556" s="54">
        <f t="shared" si="318"/>
        <v>43951</v>
      </c>
      <c r="E2556" s="53">
        <f t="shared" si="313"/>
        <v>228.36067601035822</v>
      </c>
      <c r="F2556" s="81">
        <f t="shared" si="319"/>
        <v>13884.18</v>
      </c>
      <c r="H2556" s="64">
        <f t="shared" si="320"/>
        <v>43951</v>
      </c>
      <c r="I2556" s="70">
        <f t="shared" si="314"/>
        <v>6.113508803059875E-2</v>
      </c>
      <c r="J2556" s="70">
        <f t="shared" si="315"/>
        <v>-0.14918381778896062</v>
      </c>
      <c r="K2556" s="115">
        <f t="shared" si="316"/>
        <v>1</v>
      </c>
      <c r="L2556" s="129">
        <f t="shared" si="317"/>
        <v>0.21031890581955937</v>
      </c>
    </row>
    <row r="2557" spans="1:12">
      <c r="A2557" s="80">
        <v>43587</v>
      </c>
      <c r="B2557" s="52">
        <v>215.27904232210497</v>
      </c>
      <c r="C2557" s="53">
        <v>16286.18</v>
      </c>
      <c r="D2557" s="54">
        <f t="shared" si="318"/>
        <v>43951</v>
      </c>
      <c r="E2557" s="53">
        <f t="shared" si="313"/>
        <v>228.36067601035822</v>
      </c>
      <c r="F2557" s="81">
        <f t="shared" si="319"/>
        <v>13884.18</v>
      </c>
      <c r="H2557" s="64">
        <f t="shared" si="320"/>
        <v>43951</v>
      </c>
      <c r="I2557" s="70">
        <f t="shared" si="314"/>
        <v>6.0765941482962438E-2</v>
      </c>
      <c r="J2557" s="70">
        <f t="shared" si="315"/>
        <v>-0.14748701045917456</v>
      </c>
      <c r="K2557" s="115">
        <f t="shared" si="316"/>
        <v>1</v>
      </c>
      <c r="L2557" s="129">
        <f t="shared" si="317"/>
        <v>0.208252951942137</v>
      </c>
    </row>
    <row r="2558" spans="1:12">
      <c r="A2558" s="80">
        <v>43588</v>
      </c>
      <c r="B2558" s="52">
        <v>215.34750105756342</v>
      </c>
      <c r="C2558" s="53">
        <v>16268.79</v>
      </c>
      <c r="D2558" s="54">
        <f t="shared" si="318"/>
        <v>43951</v>
      </c>
      <c r="E2558" s="53">
        <f t="shared" si="313"/>
        <v>228.36067601035822</v>
      </c>
      <c r="F2558" s="81">
        <f t="shared" si="319"/>
        <v>13884.18</v>
      </c>
      <c r="H2558" s="64">
        <f t="shared" si="320"/>
        <v>43951</v>
      </c>
      <c r="I2558" s="70">
        <f t="shared" si="314"/>
        <v>6.0428725148365281E-2</v>
      </c>
      <c r="J2558" s="70">
        <f t="shared" si="315"/>
        <v>-0.14657574410881202</v>
      </c>
      <c r="K2558" s="115">
        <f t="shared" si="316"/>
        <v>1</v>
      </c>
      <c r="L2558" s="129">
        <f t="shared" si="317"/>
        <v>0.2070044692571773</v>
      </c>
    </row>
    <row r="2559" spans="1:12">
      <c r="A2559" s="80">
        <v>43591</v>
      </c>
      <c r="B2559" s="52">
        <v>215.49350666328044</v>
      </c>
      <c r="C2559" s="53">
        <v>16110.44</v>
      </c>
      <c r="D2559" s="54">
        <f t="shared" si="318"/>
        <v>43957</v>
      </c>
      <c r="E2559" s="53">
        <f t="shared" si="313"/>
        <v>228.58681693478985</v>
      </c>
      <c r="F2559" s="81">
        <f t="shared" si="319"/>
        <v>13055.99</v>
      </c>
      <c r="H2559" s="64">
        <f t="shared" si="320"/>
        <v>43957</v>
      </c>
      <c r="I2559" s="70">
        <f t="shared" si="314"/>
        <v>6.075965106442105E-2</v>
      </c>
      <c r="J2559" s="70">
        <f t="shared" si="315"/>
        <v>-0.1895944493136128</v>
      </c>
      <c r="K2559" s="115">
        <f t="shared" si="316"/>
        <v>1</v>
      </c>
      <c r="L2559" s="129">
        <f t="shared" si="317"/>
        <v>0.25035410037803385</v>
      </c>
    </row>
    <row r="2560" spans="1:12">
      <c r="A2560" s="80">
        <v>43592</v>
      </c>
      <c r="B2560" s="52">
        <v>215.54996596202622</v>
      </c>
      <c r="C2560" s="53">
        <v>15974.41</v>
      </c>
      <c r="D2560" s="54">
        <f t="shared" si="318"/>
        <v>43958</v>
      </c>
      <c r="E2560" s="53">
        <f t="shared" si="313"/>
        <v>228.61561887372366</v>
      </c>
      <c r="F2560" s="81">
        <f t="shared" si="319"/>
        <v>12954.81</v>
      </c>
      <c r="H2560" s="64">
        <f t="shared" si="320"/>
        <v>43958</v>
      </c>
      <c r="I2560" s="70">
        <f t="shared" si="314"/>
        <v>6.0615425538964152E-2</v>
      </c>
      <c r="J2560" s="70">
        <f t="shared" si="315"/>
        <v>-0.18902732557884772</v>
      </c>
      <c r="K2560" s="115">
        <f t="shared" si="316"/>
        <v>1</v>
      </c>
      <c r="L2560" s="129">
        <f t="shared" si="317"/>
        <v>0.24964275111781187</v>
      </c>
    </row>
    <row r="2561" spans="1:12">
      <c r="A2561" s="80">
        <v>43593</v>
      </c>
      <c r="B2561" s="52">
        <v>215.6016979538571</v>
      </c>
      <c r="C2561" s="53">
        <v>15782.09</v>
      </c>
      <c r="D2561" s="54">
        <f t="shared" si="318"/>
        <v>43959</v>
      </c>
      <c r="E2561" s="53">
        <f t="shared" si="313"/>
        <v>228.65631245388317</v>
      </c>
      <c r="F2561" s="81">
        <f t="shared" si="319"/>
        <v>13028.62</v>
      </c>
      <c r="H2561" s="64">
        <f t="shared" si="320"/>
        <v>43959</v>
      </c>
      <c r="I2561" s="70">
        <f t="shared" si="314"/>
        <v>6.0549683160751488E-2</v>
      </c>
      <c r="J2561" s="70">
        <f t="shared" si="315"/>
        <v>-0.17446802039527076</v>
      </c>
      <c r="K2561" s="115">
        <f t="shared" si="316"/>
        <v>1</v>
      </c>
      <c r="L2561" s="129">
        <f t="shared" si="317"/>
        <v>0.23501770355602225</v>
      </c>
    </row>
    <row r="2562" spans="1:12">
      <c r="A2562" s="80">
        <v>43594</v>
      </c>
      <c r="B2562" s="52">
        <v>215.62757015761153</v>
      </c>
      <c r="C2562" s="53">
        <v>15701.95</v>
      </c>
      <c r="D2562" s="54">
        <f t="shared" si="318"/>
        <v>43959</v>
      </c>
      <c r="E2562" s="53">
        <f t="shared" ref="E2562:E2625" si="321">VLOOKUP(D2562,A:B,2,0)</f>
        <v>228.65631245388317</v>
      </c>
      <c r="F2562" s="81">
        <f t="shared" si="319"/>
        <v>13028.62</v>
      </c>
      <c r="H2562" s="64">
        <f t="shared" si="320"/>
        <v>43959</v>
      </c>
      <c r="I2562" s="70">
        <f t="shared" ref="I2562:I2625" si="322">(E2562/B2562)^(1/1)-1</f>
        <v>6.0422432468855369E-2</v>
      </c>
      <c r="J2562" s="70">
        <f t="shared" ref="J2562:J2625" si="323">(F2562/C2562)^(1/1)-1</f>
        <v>-0.17025464990017158</v>
      </c>
      <c r="K2562" s="115">
        <f t="shared" ref="K2562:K2625" si="324">IF(I2562&gt;J2562,1,0)</f>
        <v>1</v>
      </c>
      <c r="L2562" s="129">
        <f t="shared" ref="L2562:L2625" si="325">I2562-J2562</f>
        <v>0.23067708236902695</v>
      </c>
    </row>
    <row r="2563" spans="1:12">
      <c r="A2563" s="80">
        <v>43595</v>
      </c>
      <c r="B2563" s="52">
        <v>215.6836333258525</v>
      </c>
      <c r="C2563" s="53">
        <v>15670.18</v>
      </c>
      <c r="D2563" s="54">
        <f t="shared" ref="D2563:D2626" si="326">VLOOKUP(EDATE(A2563,12),A:A,1,1)</f>
        <v>43959</v>
      </c>
      <c r="E2563" s="53">
        <f t="shared" si="321"/>
        <v>228.65631245388317</v>
      </c>
      <c r="F2563" s="81">
        <f t="shared" si="319"/>
        <v>13028.62</v>
      </c>
      <c r="H2563" s="64">
        <f t="shared" si="320"/>
        <v>43959</v>
      </c>
      <c r="I2563" s="70">
        <f t="shared" si="322"/>
        <v>6.0146794302336826E-2</v>
      </c>
      <c r="J2563" s="70">
        <f t="shared" si="323"/>
        <v>-0.16857240950646379</v>
      </c>
      <c r="K2563" s="115">
        <f t="shared" si="324"/>
        <v>1</v>
      </c>
      <c r="L2563" s="129">
        <f t="shared" si="325"/>
        <v>0.22871920380880062</v>
      </c>
    </row>
    <row r="2564" spans="1:12">
      <c r="A2564" s="80">
        <v>43598</v>
      </c>
      <c r="B2564" s="52">
        <v>215.78198506264908</v>
      </c>
      <c r="C2564" s="53">
        <v>15488.6</v>
      </c>
      <c r="D2564" s="54">
        <f t="shared" si="326"/>
        <v>43964</v>
      </c>
      <c r="E2564" s="53">
        <f t="shared" si="321"/>
        <v>228.8747420461894</v>
      </c>
      <c r="F2564" s="81">
        <f t="shared" si="319"/>
        <v>13214.58</v>
      </c>
      <c r="H2564" s="64">
        <f t="shared" si="320"/>
        <v>43964</v>
      </c>
      <c r="I2564" s="70">
        <f t="shared" si="322"/>
        <v>6.0675857531568456E-2</v>
      </c>
      <c r="J2564" s="70">
        <f t="shared" si="323"/>
        <v>-0.14681895071213669</v>
      </c>
      <c r="K2564" s="115">
        <f t="shared" si="324"/>
        <v>1</v>
      </c>
      <c r="L2564" s="129">
        <f t="shared" si="325"/>
        <v>0.20749480824370514</v>
      </c>
    </row>
    <row r="2565" spans="1:12">
      <c r="A2565" s="80">
        <v>43599</v>
      </c>
      <c r="B2565" s="52">
        <v>215.82492567767656</v>
      </c>
      <c r="C2565" s="53">
        <v>15591.19</v>
      </c>
      <c r="D2565" s="54">
        <f t="shared" si="326"/>
        <v>43965</v>
      </c>
      <c r="E2565" s="53">
        <f t="shared" si="321"/>
        <v>228.92005924511452</v>
      </c>
      <c r="F2565" s="81">
        <f t="shared" si="319"/>
        <v>12875.51</v>
      </c>
      <c r="H2565" s="64">
        <f t="shared" si="320"/>
        <v>43965</v>
      </c>
      <c r="I2565" s="70">
        <f t="shared" si="322"/>
        <v>6.0674797066743169E-2</v>
      </c>
      <c r="J2565" s="70">
        <f t="shared" si="323"/>
        <v>-0.17418041855689015</v>
      </c>
      <c r="K2565" s="115">
        <f t="shared" si="324"/>
        <v>1</v>
      </c>
      <c r="L2565" s="129">
        <f t="shared" si="325"/>
        <v>0.23485521562363332</v>
      </c>
    </row>
    <row r="2566" spans="1:12">
      <c r="A2566" s="80">
        <v>43600</v>
      </c>
      <c r="B2566" s="52">
        <v>215.87434958565674</v>
      </c>
      <c r="C2566" s="53">
        <v>15500.82</v>
      </c>
      <c r="D2566" s="54">
        <f t="shared" si="326"/>
        <v>43966</v>
      </c>
      <c r="E2566" s="53">
        <f t="shared" si="321"/>
        <v>228.96813245755601</v>
      </c>
      <c r="F2566" s="81">
        <f t="shared" si="319"/>
        <v>12867.16</v>
      </c>
      <c r="H2566" s="64">
        <f t="shared" si="320"/>
        <v>43966</v>
      </c>
      <c r="I2566" s="70">
        <f t="shared" si="322"/>
        <v>6.0654648859538529E-2</v>
      </c>
      <c r="J2566" s="70">
        <f t="shared" si="323"/>
        <v>-0.16990455988779951</v>
      </c>
      <c r="K2566" s="115">
        <f t="shared" si="324"/>
        <v>1</v>
      </c>
      <c r="L2566" s="129">
        <f t="shared" si="325"/>
        <v>0.23055920874733804</v>
      </c>
    </row>
    <row r="2567" spans="1:12">
      <c r="A2567" s="80">
        <v>43601</v>
      </c>
      <c r="B2567" s="52">
        <v>215.912775219883</v>
      </c>
      <c r="C2567" s="53">
        <v>15640.22</v>
      </c>
      <c r="D2567" s="54">
        <f t="shared" si="326"/>
        <v>43966</v>
      </c>
      <c r="E2567" s="53">
        <f t="shared" si="321"/>
        <v>228.96813245755601</v>
      </c>
      <c r="F2567" s="81">
        <f t="shared" si="319"/>
        <v>12867.16</v>
      </c>
      <c r="H2567" s="64">
        <f t="shared" si="320"/>
        <v>43966</v>
      </c>
      <c r="I2567" s="70">
        <f t="shared" si="322"/>
        <v>6.0465885931842545E-2</v>
      </c>
      <c r="J2567" s="70">
        <f t="shared" si="323"/>
        <v>-0.17730313256463137</v>
      </c>
      <c r="K2567" s="115">
        <f t="shared" si="324"/>
        <v>1</v>
      </c>
      <c r="L2567" s="129">
        <f t="shared" si="325"/>
        <v>0.23776901849647392</v>
      </c>
    </row>
    <row r="2568" spans="1:12">
      <c r="A2568" s="80">
        <v>43602</v>
      </c>
      <c r="B2568" s="52">
        <v>215.98014000575162</v>
      </c>
      <c r="C2568" s="53">
        <v>15848.71</v>
      </c>
      <c r="D2568" s="54">
        <f t="shared" si="326"/>
        <v>43966</v>
      </c>
      <c r="E2568" s="53">
        <f t="shared" si="321"/>
        <v>228.96813245755601</v>
      </c>
      <c r="F2568" s="81">
        <f t="shared" ref="F2568:F2631" si="327">VLOOKUP(D2568,A:C,3,0)</f>
        <v>12867.16</v>
      </c>
      <c r="H2568" s="64">
        <f t="shared" si="320"/>
        <v>43966</v>
      </c>
      <c r="I2568" s="70">
        <f t="shared" si="322"/>
        <v>6.0135123773225274E-2</v>
      </c>
      <c r="J2568" s="70">
        <f t="shared" si="323"/>
        <v>-0.18812572127321403</v>
      </c>
      <c r="K2568" s="115">
        <f t="shared" si="324"/>
        <v>1</v>
      </c>
      <c r="L2568" s="129">
        <f t="shared" si="325"/>
        <v>0.2482608450464393</v>
      </c>
    </row>
    <row r="2569" spans="1:12">
      <c r="A2569" s="80">
        <v>43605</v>
      </c>
      <c r="B2569" s="52">
        <v>216.10130486429486</v>
      </c>
      <c r="C2569" s="53">
        <v>16433.77</v>
      </c>
      <c r="D2569" s="54">
        <f t="shared" si="326"/>
        <v>43971</v>
      </c>
      <c r="E2569" s="53">
        <f t="shared" si="321"/>
        <v>229.1511167749907</v>
      </c>
      <c r="F2569" s="81">
        <f t="shared" si="327"/>
        <v>12768.2</v>
      </c>
      <c r="H2569" s="64">
        <f t="shared" si="320"/>
        <v>43971</v>
      </c>
      <c r="I2569" s="70">
        <f t="shared" si="322"/>
        <v>6.0387473915952228E-2</v>
      </c>
      <c r="J2569" s="70">
        <f t="shared" si="323"/>
        <v>-0.2230510710567325</v>
      </c>
      <c r="K2569" s="115">
        <f t="shared" si="324"/>
        <v>1</v>
      </c>
      <c r="L2569" s="129">
        <f t="shared" si="325"/>
        <v>0.28343854497268473</v>
      </c>
    </row>
    <row r="2570" spans="1:12">
      <c r="A2570" s="80">
        <v>43606</v>
      </c>
      <c r="B2570" s="52">
        <v>216.15684289964497</v>
      </c>
      <c r="C2570" s="53">
        <v>16268.26</v>
      </c>
      <c r="D2570" s="54">
        <f t="shared" si="326"/>
        <v>43972</v>
      </c>
      <c r="E2570" s="53">
        <f t="shared" si="321"/>
        <v>229.18548944250696</v>
      </c>
      <c r="F2570" s="81">
        <f t="shared" si="327"/>
        <v>12824.12</v>
      </c>
      <c r="H2570" s="64">
        <f t="shared" si="320"/>
        <v>43972</v>
      </c>
      <c r="I2570" s="70">
        <f t="shared" si="322"/>
        <v>6.0274041608346485E-2</v>
      </c>
      <c r="J2570" s="70">
        <f t="shared" si="323"/>
        <v>-0.21170918094498115</v>
      </c>
      <c r="K2570" s="115">
        <f t="shared" si="324"/>
        <v>1</v>
      </c>
      <c r="L2570" s="129">
        <f t="shared" si="325"/>
        <v>0.27198322255332763</v>
      </c>
    </row>
    <row r="2571" spans="1:12">
      <c r="A2571" s="80">
        <v>43607</v>
      </c>
      <c r="B2571" s="52">
        <v>216.20591050298319</v>
      </c>
      <c r="C2571" s="53">
        <v>16325.28</v>
      </c>
      <c r="D2571" s="54">
        <f t="shared" si="326"/>
        <v>43973</v>
      </c>
      <c r="E2571" s="53">
        <f t="shared" si="321"/>
        <v>229.26203739598077</v>
      </c>
      <c r="F2571" s="81">
        <f t="shared" si="327"/>
        <v>12729.74</v>
      </c>
      <c r="H2571" s="64">
        <f t="shared" si="320"/>
        <v>43973</v>
      </c>
      <c r="I2571" s="70">
        <f t="shared" si="322"/>
        <v>6.0387465183646905E-2</v>
      </c>
      <c r="J2571" s="70">
        <f t="shared" si="323"/>
        <v>-0.22024369566708812</v>
      </c>
      <c r="K2571" s="115">
        <f t="shared" si="324"/>
        <v>1</v>
      </c>
      <c r="L2571" s="129">
        <f t="shared" si="325"/>
        <v>0.28063116085073503</v>
      </c>
    </row>
    <row r="2572" spans="1:12">
      <c r="A2572" s="80">
        <v>43608</v>
      </c>
      <c r="B2572" s="52">
        <v>216.27142089386558</v>
      </c>
      <c r="C2572" s="53">
        <v>16212.78</v>
      </c>
      <c r="D2572" s="54">
        <f t="shared" si="326"/>
        <v>43973</v>
      </c>
      <c r="E2572" s="53">
        <f t="shared" si="321"/>
        <v>229.26203739598077</v>
      </c>
      <c r="F2572" s="81">
        <f t="shared" si="327"/>
        <v>12729.74</v>
      </c>
      <c r="H2572" s="64">
        <f t="shared" si="320"/>
        <v>43973</v>
      </c>
      <c r="I2572" s="70">
        <f t="shared" si="322"/>
        <v>6.0066265105320094E-2</v>
      </c>
      <c r="J2572" s="70">
        <f t="shared" si="323"/>
        <v>-0.21483298977720056</v>
      </c>
      <c r="K2572" s="115">
        <f t="shared" si="324"/>
        <v>1</v>
      </c>
      <c r="L2572" s="129">
        <f t="shared" si="325"/>
        <v>0.27489925488252065</v>
      </c>
    </row>
    <row r="2573" spans="1:12">
      <c r="A2573" s="80">
        <v>43609</v>
      </c>
      <c r="B2573" s="52">
        <v>216.31272873525631</v>
      </c>
      <c r="C2573" s="53">
        <v>16472.95</v>
      </c>
      <c r="D2573" s="54">
        <f t="shared" si="326"/>
        <v>43973</v>
      </c>
      <c r="E2573" s="53">
        <f t="shared" si="321"/>
        <v>229.26203739598077</v>
      </c>
      <c r="F2573" s="81">
        <f t="shared" si="327"/>
        <v>12729.74</v>
      </c>
      <c r="H2573" s="64">
        <f t="shared" si="320"/>
        <v>43973</v>
      </c>
      <c r="I2573" s="70">
        <f t="shared" si="322"/>
        <v>5.9863831113577293E-2</v>
      </c>
      <c r="J2573" s="70">
        <f t="shared" si="323"/>
        <v>-0.22723373773367861</v>
      </c>
      <c r="K2573" s="115">
        <f t="shared" si="324"/>
        <v>1</v>
      </c>
      <c r="L2573" s="129">
        <f t="shared" si="325"/>
        <v>0.2870975688472559</v>
      </c>
    </row>
    <row r="2574" spans="1:12">
      <c r="A2574" s="80">
        <v>43612</v>
      </c>
      <c r="B2574" s="52">
        <v>216.43862274338025</v>
      </c>
      <c r="C2574" s="53">
        <v>16585.13</v>
      </c>
      <c r="D2574" s="54">
        <f t="shared" si="326"/>
        <v>43978</v>
      </c>
      <c r="E2574" s="53">
        <f t="shared" si="321"/>
        <v>229.3078920924122</v>
      </c>
      <c r="F2574" s="81">
        <f t="shared" si="327"/>
        <v>13117.99</v>
      </c>
      <c r="H2574" s="64">
        <f t="shared" si="320"/>
        <v>43978</v>
      </c>
      <c r="I2574" s="70">
        <f t="shared" si="322"/>
        <v>5.9459209201725427E-2</v>
      </c>
      <c r="J2574" s="70">
        <f t="shared" si="323"/>
        <v>-0.20905111988871961</v>
      </c>
      <c r="K2574" s="115">
        <f t="shared" si="324"/>
        <v>1</v>
      </c>
      <c r="L2574" s="129">
        <f t="shared" si="325"/>
        <v>0.26851032909044503</v>
      </c>
    </row>
    <row r="2575" spans="1:12">
      <c r="A2575" s="80">
        <v>43613</v>
      </c>
      <c r="B2575" s="52">
        <v>216.49100089008417</v>
      </c>
      <c r="C2575" s="53">
        <v>16591.7</v>
      </c>
      <c r="D2575" s="54">
        <f t="shared" si="326"/>
        <v>43979</v>
      </c>
      <c r="E2575" s="53">
        <f t="shared" si="321"/>
        <v>229.32348502907448</v>
      </c>
      <c r="F2575" s="81">
        <f t="shared" si="327"/>
        <v>13364.65</v>
      </c>
      <c r="H2575" s="64">
        <f t="shared" si="320"/>
        <v>43979</v>
      </c>
      <c r="I2575" s="70">
        <f t="shared" si="322"/>
        <v>5.9274907900239038E-2</v>
      </c>
      <c r="J2575" s="70">
        <f t="shared" si="323"/>
        <v>-0.19449785133530628</v>
      </c>
      <c r="K2575" s="115">
        <f t="shared" si="324"/>
        <v>1</v>
      </c>
      <c r="L2575" s="129">
        <f t="shared" si="325"/>
        <v>0.25377275923554532</v>
      </c>
    </row>
    <row r="2576" spans="1:12">
      <c r="A2576" s="80">
        <v>43614</v>
      </c>
      <c r="B2576" s="52">
        <v>216.5319176892524</v>
      </c>
      <c r="C2576" s="53">
        <v>16497.62</v>
      </c>
      <c r="D2576" s="54">
        <f t="shared" si="326"/>
        <v>43980</v>
      </c>
      <c r="E2576" s="53">
        <f t="shared" si="321"/>
        <v>229.33128202756549</v>
      </c>
      <c r="F2576" s="81">
        <f t="shared" si="327"/>
        <v>13503.45</v>
      </c>
      <c r="H2576" s="64">
        <f t="shared" si="320"/>
        <v>43980</v>
      </c>
      <c r="I2576" s="70">
        <f t="shared" si="322"/>
        <v>5.9110751315109233E-2</v>
      </c>
      <c r="J2576" s="70">
        <f t="shared" si="323"/>
        <v>-0.18149102719058863</v>
      </c>
      <c r="K2576" s="115">
        <f t="shared" si="324"/>
        <v>1</v>
      </c>
      <c r="L2576" s="129">
        <f t="shared" si="325"/>
        <v>0.24060177850569786</v>
      </c>
    </row>
    <row r="2577" spans="1:12">
      <c r="A2577" s="80">
        <v>43615</v>
      </c>
      <c r="B2577" s="52">
        <v>216.5704603706011</v>
      </c>
      <c r="C2577" s="53">
        <v>16615.59</v>
      </c>
      <c r="D2577" s="54">
        <f t="shared" si="326"/>
        <v>43980</v>
      </c>
      <c r="E2577" s="53">
        <f t="shared" si="321"/>
        <v>229.33128202756549</v>
      </c>
      <c r="F2577" s="81">
        <f t="shared" si="327"/>
        <v>13503.45</v>
      </c>
      <c r="H2577" s="64">
        <f t="shared" si="320"/>
        <v>43980</v>
      </c>
      <c r="I2577" s="70">
        <f t="shared" si="322"/>
        <v>5.8922263152268117E-2</v>
      </c>
      <c r="J2577" s="70">
        <f t="shared" si="323"/>
        <v>-0.18730240695635847</v>
      </c>
      <c r="K2577" s="115">
        <f t="shared" si="324"/>
        <v>1</v>
      </c>
      <c r="L2577" s="129">
        <f t="shared" si="325"/>
        <v>0.24622467010862659</v>
      </c>
    </row>
    <row r="2578" spans="1:12">
      <c r="A2578" s="80">
        <v>43616</v>
      </c>
      <c r="B2578" s="52">
        <v>216.62308699247114</v>
      </c>
      <c r="C2578" s="53">
        <v>16583.46</v>
      </c>
      <c r="D2578" s="54">
        <f t="shared" si="326"/>
        <v>43980</v>
      </c>
      <c r="E2578" s="53">
        <f t="shared" si="321"/>
        <v>229.33128202756549</v>
      </c>
      <c r="F2578" s="81">
        <f t="shared" si="327"/>
        <v>13503.45</v>
      </c>
      <c r="H2578" s="64">
        <f t="shared" si="320"/>
        <v>43980</v>
      </c>
      <c r="I2578" s="70">
        <f t="shared" si="322"/>
        <v>5.8665007555432025E-2</v>
      </c>
      <c r="J2578" s="70">
        <f t="shared" si="323"/>
        <v>-0.18572782760654283</v>
      </c>
      <c r="K2578" s="115">
        <f t="shared" si="324"/>
        <v>1</v>
      </c>
      <c r="L2578" s="129">
        <f t="shared" si="325"/>
        <v>0.24439283516197485</v>
      </c>
    </row>
    <row r="2579" spans="1:12">
      <c r="A2579" s="80">
        <v>43619</v>
      </c>
      <c r="B2579" s="52">
        <v>216.78035535362767</v>
      </c>
      <c r="C2579" s="53">
        <v>16815.25</v>
      </c>
      <c r="D2579" s="54">
        <f t="shared" si="326"/>
        <v>43985</v>
      </c>
      <c r="E2579" s="53">
        <f t="shared" si="321"/>
        <v>229.44137466407597</v>
      </c>
      <c r="F2579" s="81">
        <f t="shared" si="327"/>
        <v>14183.95</v>
      </c>
      <c r="H2579" s="64">
        <f t="shared" si="320"/>
        <v>43985</v>
      </c>
      <c r="I2579" s="70">
        <f t="shared" si="322"/>
        <v>5.8404827733558928E-2</v>
      </c>
      <c r="J2579" s="70">
        <f t="shared" si="323"/>
        <v>-0.15648295446098026</v>
      </c>
      <c r="K2579" s="115">
        <f t="shared" si="324"/>
        <v>1</v>
      </c>
      <c r="L2579" s="129">
        <f t="shared" si="325"/>
        <v>0.21488778219453919</v>
      </c>
    </row>
    <row r="2580" spans="1:12">
      <c r="A2580" s="80">
        <v>43620</v>
      </c>
      <c r="B2580" s="52">
        <v>216.82587922825195</v>
      </c>
      <c r="C2580" s="53">
        <v>16728.740000000002</v>
      </c>
      <c r="D2580" s="54">
        <f t="shared" si="326"/>
        <v>43986</v>
      </c>
      <c r="E2580" s="53">
        <f t="shared" si="321"/>
        <v>229.46110662229708</v>
      </c>
      <c r="F2580" s="81">
        <f t="shared" si="327"/>
        <v>14138.19</v>
      </c>
      <c r="H2580" s="64">
        <f t="shared" si="320"/>
        <v>43986</v>
      </c>
      <c r="I2580" s="70">
        <f t="shared" si="322"/>
        <v>5.8273613089995013E-2</v>
      </c>
      <c r="J2580" s="70">
        <f t="shared" si="323"/>
        <v>-0.15485625336994902</v>
      </c>
      <c r="K2580" s="115">
        <f t="shared" si="324"/>
        <v>1</v>
      </c>
      <c r="L2580" s="129">
        <f t="shared" si="325"/>
        <v>0.21312986645994403</v>
      </c>
    </row>
    <row r="2581" spans="1:12">
      <c r="A2581" s="80">
        <v>43622</v>
      </c>
      <c r="B2581" s="52">
        <v>216.97635638843636</v>
      </c>
      <c r="C2581" s="53">
        <v>16481.14</v>
      </c>
      <c r="D2581" s="54">
        <f t="shared" si="326"/>
        <v>43987</v>
      </c>
      <c r="E2581" s="53">
        <f t="shared" si="321"/>
        <v>229.47579213312093</v>
      </c>
      <c r="F2581" s="81">
        <f t="shared" si="327"/>
        <v>14297.55</v>
      </c>
      <c r="H2581" s="64">
        <f t="shared" si="320"/>
        <v>43987</v>
      </c>
      <c r="I2581" s="70">
        <f t="shared" si="322"/>
        <v>5.7607363091247477E-2</v>
      </c>
      <c r="J2581" s="70">
        <f t="shared" si="323"/>
        <v>-0.13249022822450385</v>
      </c>
      <c r="K2581" s="115">
        <f t="shared" si="324"/>
        <v>1</v>
      </c>
      <c r="L2581" s="129">
        <f t="shared" si="325"/>
        <v>0.19009759131575132</v>
      </c>
    </row>
    <row r="2582" spans="1:12">
      <c r="A2582" s="80">
        <v>43623</v>
      </c>
      <c r="B2582" s="52">
        <v>217.01411027444792</v>
      </c>
      <c r="C2582" s="53">
        <v>16518.62</v>
      </c>
      <c r="D2582" s="54">
        <f t="shared" si="326"/>
        <v>43987</v>
      </c>
      <c r="E2582" s="53">
        <f t="shared" si="321"/>
        <v>229.47579213312093</v>
      </c>
      <c r="F2582" s="81">
        <f t="shared" si="327"/>
        <v>14297.55</v>
      </c>
      <c r="H2582" s="64">
        <f t="shared" ref="H2582:H2645" si="328">D2582</f>
        <v>43987</v>
      </c>
      <c r="I2582" s="70">
        <f t="shared" si="322"/>
        <v>5.7423371424619729E-2</v>
      </c>
      <c r="J2582" s="70">
        <f t="shared" si="323"/>
        <v>-0.13445856857291949</v>
      </c>
      <c r="K2582" s="115">
        <f t="shared" si="324"/>
        <v>1</v>
      </c>
      <c r="L2582" s="129">
        <f t="shared" si="325"/>
        <v>0.19188193999753922</v>
      </c>
    </row>
    <row r="2583" spans="1:12">
      <c r="A2583" s="80">
        <v>43626</v>
      </c>
      <c r="B2583" s="52">
        <v>217.12934476700366</v>
      </c>
      <c r="C2583" s="53">
        <v>16590.990000000002</v>
      </c>
      <c r="D2583" s="54">
        <f t="shared" si="326"/>
        <v>43992</v>
      </c>
      <c r="E2583" s="53">
        <f t="shared" si="321"/>
        <v>229.62451740087189</v>
      </c>
      <c r="F2583" s="81">
        <f t="shared" si="327"/>
        <v>14260.91</v>
      </c>
      <c r="H2583" s="64">
        <f t="shared" si="328"/>
        <v>43992</v>
      </c>
      <c r="I2583" s="70">
        <f t="shared" si="322"/>
        <v>5.754713922835486E-2</v>
      </c>
      <c r="J2583" s="70">
        <f t="shared" si="323"/>
        <v>-0.14044249318455393</v>
      </c>
      <c r="K2583" s="115">
        <f t="shared" si="324"/>
        <v>1</v>
      </c>
      <c r="L2583" s="129">
        <f t="shared" si="325"/>
        <v>0.19798963241290879</v>
      </c>
    </row>
    <row r="2584" spans="1:12">
      <c r="A2584" s="80">
        <v>43627</v>
      </c>
      <c r="B2584" s="52">
        <v>217.16169703937393</v>
      </c>
      <c r="C2584" s="53">
        <v>16650.75</v>
      </c>
      <c r="D2584" s="54">
        <f t="shared" si="326"/>
        <v>43993</v>
      </c>
      <c r="E2584" s="53">
        <f t="shared" si="321"/>
        <v>229.66010920106902</v>
      </c>
      <c r="F2584" s="81">
        <f t="shared" si="327"/>
        <v>13959.73</v>
      </c>
      <c r="H2584" s="64">
        <f t="shared" si="328"/>
        <v>43993</v>
      </c>
      <c r="I2584" s="70">
        <f t="shared" si="322"/>
        <v>5.7553483565883967E-2</v>
      </c>
      <c r="J2584" s="70">
        <f t="shared" si="323"/>
        <v>-0.16161554284341551</v>
      </c>
      <c r="K2584" s="115">
        <f t="shared" si="324"/>
        <v>1</v>
      </c>
      <c r="L2584" s="129">
        <f t="shared" si="325"/>
        <v>0.21916902640929947</v>
      </c>
    </row>
    <row r="2585" spans="1:12">
      <c r="A2585" s="80">
        <v>43628</v>
      </c>
      <c r="B2585" s="52">
        <v>217.19883168956764</v>
      </c>
      <c r="C2585" s="53">
        <v>16568.09</v>
      </c>
      <c r="D2585" s="54">
        <f t="shared" si="326"/>
        <v>43994</v>
      </c>
      <c r="E2585" s="53">
        <f t="shared" si="321"/>
        <v>229.7002997201792</v>
      </c>
      <c r="F2585" s="81">
        <f t="shared" si="327"/>
        <v>14059.69</v>
      </c>
      <c r="H2585" s="64">
        <f t="shared" si="328"/>
        <v>43994</v>
      </c>
      <c r="I2585" s="70">
        <f t="shared" si="322"/>
        <v>5.7557713056575421E-2</v>
      </c>
      <c r="J2585" s="70">
        <f t="shared" si="323"/>
        <v>-0.15139946728922882</v>
      </c>
      <c r="K2585" s="115">
        <f t="shared" si="324"/>
        <v>1</v>
      </c>
      <c r="L2585" s="129">
        <f t="shared" si="325"/>
        <v>0.20895718034580424</v>
      </c>
    </row>
    <row r="2586" spans="1:12">
      <c r="A2586" s="80">
        <v>43629</v>
      </c>
      <c r="B2586" s="52">
        <v>217.23944787109357</v>
      </c>
      <c r="C2586" s="53">
        <v>16593.97</v>
      </c>
      <c r="D2586" s="54">
        <f t="shared" si="326"/>
        <v>43994</v>
      </c>
      <c r="E2586" s="53">
        <f t="shared" si="321"/>
        <v>229.7002997201792</v>
      </c>
      <c r="F2586" s="81">
        <f t="shared" si="327"/>
        <v>14059.69</v>
      </c>
      <c r="H2586" s="64">
        <f t="shared" si="328"/>
        <v>43994</v>
      </c>
      <c r="I2586" s="70">
        <f t="shared" si="322"/>
        <v>5.7359986739055291E-2</v>
      </c>
      <c r="J2586" s="70">
        <f t="shared" si="323"/>
        <v>-0.15272294695000654</v>
      </c>
      <c r="K2586" s="115">
        <f t="shared" si="324"/>
        <v>1</v>
      </c>
      <c r="L2586" s="129">
        <f t="shared" si="325"/>
        <v>0.21008293368906183</v>
      </c>
    </row>
    <row r="2587" spans="1:12">
      <c r="A2587" s="80">
        <v>43630</v>
      </c>
      <c r="B2587" s="52">
        <v>217.2761613377838</v>
      </c>
      <c r="C2587" s="53">
        <v>16467.55</v>
      </c>
      <c r="D2587" s="54">
        <f t="shared" si="326"/>
        <v>43994</v>
      </c>
      <c r="E2587" s="53">
        <f t="shared" si="321"/>
        <v>229.7002997201792</v>
      </c>
      <c r="F2587" s="81">
        <f t="shared" si="327"/>
        <v>14059.69</v>
      </c>
      <c r="H2587" s="64">
        <f t="shared" si="328"/>
        <v>43994</v>
      </c>
      <c r="I2587" s="70">
        <f t="shared" si="322"/>
        <v>5.7181323095452097E-2</v>
      </c>
      <c r="J2587" s="70">
        <f t="shared" si="323"/>
        <v>-0.14621847208601146</v>
      </c>
      <c r="K2587" s="115">
        <f t="shared" si="324"/>
        <v>1</v>
      </c>
      <c r="L2587" s="129">
        <f t="shared" si="325"/>
        <v>0.20339979518146356</v>
      </c>
    </row>
    <row r="2588" spans="1:12">
      <c r="A2588" s="80">
        <v>43633</v>
      </c>
      <c r="B2588" s="52">
        <v>217.40913434852254</v>
      </c>
      <c r="C2588" s="53">
        <v>16257.06</v>
      </c>
      <c r="D2588" s="54">
        <f t="shared" si="326"/>
        <v>43999</v>
      </c>
      <c r="E2588" s="53">
        <f t="shared" si="321"/>
        <v>229.86134649502631</v>
      </c>
      <c r="F2588" s="81">
        <f t="shared" si="327"/>
        <v>13930.35</v>
      </c>
      <c r="H2588" s="64">
        <f t="shared" si="328"/>
        <v>43999</v>
      </c>
      <c r="I2588" s="70">
        <f t="shared" si="322"/>
        <v>5.7275478253558498E-2</v>
      </c>
      <c r="J2588" s="70">
        <f t="shared" si="323"/>
        <v>-0.14311997372218588</v>
      </c>
      <c r="K2588" s="115">
        <f t="shared" si="324"/>
        <v>1</v>
      </c>
      <c r="L2588" s="129">
        <f t="shared" si="325"/>
        <v>0.20039545197574438</v>
      </c>
    </row>
    <row r="2589" spans="1:12">
      <c r="A2589" s="80">
        <v>43634</v>
      </c>
      <c r="B2589" s="52">
        <v>217.44087608213744</v>
      </c>
      <c r="C2589" s="53">
        <v>16283.98</v>
      </c>
      <c r="D2589" s="54">
        <f t="shared" si="326"/>
        <v>44000</v>
      </c>
      <c r="E2589" s="53">
        <f t="shared" si="321"/>
        <v>229.8889298566057</v>
      </c>
      <c r="F2589" s="81">
        <f t="shared" si="327"/>
        <v>14227.14</v>
      </c>
      <c r="H2589" s="64">
        <f t="shared" si="328"/>
        <v>44000</v>
      </c>
      <c r="I2589" s="70">
        <f t="shared" si="322"/>
        <v>5.7247993103955563E-2</v>
      </c>
      <c r="J2589" s="70">
        <f t="shared" si="323"/>
        <v>-0.12631064395804958</v>
      </c>
      <c r="K2589" s="115">
        <f t="shared" si="324"/>
        <v>1</v>
      </c>
      <c r="L2589" s="129">
        <f t="shared" si="325"/>
        <v>0.18355863706200515</v>
      </c>
    </row>
    <row r="2590" spans="1:12">
      <c r="A2590" s="80">
        <v>43635</v>
      </c>
      <c r="B2590" s="52">
        <v>217.47479685880626</v>
      </c>
      <c r="C2590" s="53">
        <v>16283.94</v>
      </c>
      <c r="D2590" s="54">
        <f t="shared" si="326"/>
        <v>44001</v>
      </c>
      <c r="E2590" s="53">
        <f t="shared" si="321"/>
        <v>229.92318330715432</v>
      </c>
      <c r="F2590" s="81">
        <f t="shared" si="327"/>
        <v>14445.87</v>
      </c>
      <c r="H2590" s="64">
        <f t="shared" si="328"/>
        <v>44001</v>
      </c>
      <c r="I2590" s="70">
        <f t="shared" si="322"/>
        <v>5.7240593522338568E-2</v>
      </c>
      <c r="J2590" s="70">
        <f t="shared" si="323"/>
        <v>-0.11287624493826431</v>
      </c>
      <c r="K2590" s="115">
        <f t="shared" si="324"/>
        <v>1</v>
      </c>
      <c r="L2590" s="129">
        <f t="shared" si="325"/>
        <v>0.17011683846060288</v>
      </c>
    </row>
    <row r="2591" spans="1:12">
      <c r="A2591" s="80">
        <v>43636</v>
      </c>
      <c r="B2591" s="52">
        <v>217.51046272549112</v>
      </c>
      <c r="C2591" s="53">
        <v>16493.650000000001</v>
      </c>
      <c r="D2591" s="54">
        <f t="shared" si="326"/>
        <v>44001</v>
      </c>
      <c r="E2591" s="53">
        <f t="shared" si="321"/>
        <v>229.92318330715432</v>
      </c>
      <c r="F2591" s="81">
        <f t="shared" si="327"/>
        <v>14445.87</v>
      </c>
      <c r="H2591" s="64">
        <f t="shared" si="328"/>
        <v>44001</v>
      </c>
      <c r="I2591" s="70">
        <f t="shared" si="322"/>
        <v>5.7067234495881136E-2</v>
      </c>
      <c r="J2591" s="70">
        <f t="shared" si="323"/>
        <v>-0.12415565990547883</v>
      </c>
      <c r="K2591" s="115">
        <f t="shared" si="324"/>
        <v>1</v>
      </c>
      <c r="L2591" s="129">
        <f t="shared" si="325"/>
        <v>0.18122289440135997</v>
      </c>
    </row>
    <row r="2592" spans="1:12">
      <c r="A2592" s="80">
        <v>43637</v>
      </c>
      <c r="B2592" s="52">
        <v>217.54243676351174</v>
      </c>
      <c r="C2592" s="53">
        <v>16343.59</v>
      </c>
      <c r="D2592" s="54">
        <f t="shared" si="326"/>
        <v>44001</v>
      </c>
      <c r="E2592" s="53">
        <f t="shared" si="321"/>
        <v>229.92318330715432</v>
      </c>
      <c r="F2592" s="81">
        <f t="shared" si="327"/>
        <v>14445.87</v>
      </c>
      <c r="H2592" s="64">
        <f t="shared" si="328"/>
        <v>44001</v>
      </c>
      <c r="I2592" s="70">
        <f t="shared" si="322"/>
        <v>5.6911868451218872E-2</v>
      </c>
      <c r="J2592" s="70">
        <f t="shared" si="323"/>
        <v>-0.11611402390784398</v>
      </c>
      <c r="K2592" s="115">
        <f t="shared" si="324"/>
        <v>1</v>
      </c>
      <c r="L2592" s="129">
        <f t="shared" si="325"/>
        <v>0.17302589235906285</v>
      </c>
    </row>
    <row r="2593" spans="1:12">
      <c r="A2593" s="80">
        <v>43640</v>
      </c>
      <c r="B2593" s="52">
        <v>217.65534128819201</v>
      </c>
      <c r="C2593" s="53">
        <v>16309.52</v>
      </c>
      <c r="D2593" s="54">
        <f t="shared" si="326"/>
        <v>44006</v>
      </c>
      <c r="E2593" s="53">
        <f t="shared" si="321"/>
        <v>230.05012020749976</v>
      </c>
      <c r="F2593" s="81">
        <f t="shared" si="327"/>
        <v>14531.72</v>
      </c>
      <c r="H2593" s="64">
        <f t="shared" si="328"/>
        <v>44006</v>
      </c>
      <c r="I2593" s="70">
        <f t="shared" si="322"/>
        <v>5.6946817137357275E-2</v>
      </c>
      <c r="J2593" s="70">
        <f t="shared" si="323"/>
        <v>-0.10900382108118456</v>
      </c>
      <c r="K2593" s="115">
        <f t="shared" si="324"/>
        <v>1</v>
      </c>
      <c r="L2593" s="129">
        <f t="shared" si="325"/>
        <v>0.16595063821854183</v>
      </c>
    </row>
    <row r="2594" spans="1:12">
      <c r="A2594" s="80">
        <v>43641</v>
      </c>
      <c r="B2594" s="52">
        <v>217.69125441950456</v>
      </c>
      <c r="C2594" s="53">
        <v>16444.46</v>
      </c>
      <c r="D2594" s="54">
        <f t="shared" si="326"/>
        <v>44007</v>
      </c>
      <c r="E2594" s="53">
        <f t="shared" si="321"/>
        <v>230.08186712408838</v>
      </c>
      <c r="F2594" s="81">
        <f t="shared" si="327"/>
        <v>14508.61</v>
      </c>
      <c r="H2594" s="64">
        <f t="shared" si="328"/>
        <v>44007</v>
      </c>
      <c r="I2594" s="70">
        <f t="shared" si="322"/>
        <v>5.6918284281215703E-2</v>
      </c>
      <c r="J2594" s="70">
        <f t="shared" si="323"/>
        <v>-0.11772049675088136</v>
      </c>
      <c r="K2594" s="115">
        <f t="shared" si="324"/>
        <v>1</v>
      </c>
      <c r="L2594" s="129">
        <f t="shared" si="325"/>
        <v>0.17463878103209707</v>
      </c>
    </row>
    <row r="2595" spans="1:12">
      <c r="A2595" s="80">
        <v>43642</v>
      </c>
      <c r="B2595" s="52">
        <v>217.72891500651912</v>
      </c>
      <c r="C2595" s="53">
        <v>16515.68</v>
      </c>
      <c r="D2595" s="54">
        <f t="shared" si="326"/>
        <v>44008</v>
      </c>
      <c r="E2595" s="53">
        <f t="shared" si="321"/>
        <v>230.10763629320624</v>
      </c>
      <c r="F2595" s="81">
        <f t="shared" si="327"/>
        <v>14641.26</v>
      </c>
      <c r="H2595" s="64">
        <f t="shared" si="328"/>
        <v>44008</v>
      </c>
      <c r="I2595" s="70">
        <f t="shared" si="322"/>
        <v>5.6853823417603921E-2</v>
      </c>
      <c r="J2595" s="70">
        <f t="shared" si="323"/>
        <v>-0.1134933590381989</v>
      </c>
      <c r="K2595" s="115">
        <f t="shared" si="324"/>
        <v>1</v>
      </c>
      <c r="L2595" s="129">
        <f t="shared" si="325"/>
        <v>0.17034718245580283</v>
      </c>
    </row>
    <row r="2596" spans="1:12">
      <c r="A2596" s="80">
        <v>43643</v>
      </c>
      <c r="B2596" s="52">
        <v>217.76636437990024</v>
      </c>
      <c r="C2596" s="53">
        <v>16507.34</v>
      </c>
      <c r="D2596" s="54">
        <f t="shared" si="326"/>
        <v>44008</v>
      </c>
      <c r="E2596" s="53">
        <f t="shared" si="321"/>
        <v>230.10763629320624</v>
      </c>
      <c r="F2596" s="81">
        <f t="shared" si="327"/>
        <v>14641.26</v>
      </c>
      <c r="H2596" s="64">
        <f t="shared" si="328"/>
        <v>44008</v>
      </c>
      <c r="I2596" s="70">
        <f t="shared" si="322"/>
        <v>5.6672075820562773E-2</v>
      </c>
      <c r="J2596" s="70">
        <f t="shared" si="323"/>
        <v>-0.11304546946994487</v>
      </c>
      <c r="K2596" s="115">
        <f t="shared" si="324"/>
        <v>1</v>
      </c>
      <c r="L2596" s="129">
        <f t="shared" si="325"/>
        <v>0.16971754529050764</v>
      </c>
    </row>
    <row r="2597" spans="1:12">
      <c r="A2597" s="80">
        <v>43644</v>
      </c>
      <c r="B2597" s="52">
        <v>217.80926435368309</v>
      </c>
      <c r="C2597" s="53">
        <v>16433.849999999999</v>
      </c>
      <c r="D2597" s="54">
        <f t="shared" si="326"/>
        <v>44008</v>
      </c>
      <c r="E2597" s="53">
        <f t="shared" si="321"/>
        <v>230.10763629320624</v>
      </c>
      <c r="F2597" s="81">
        <f t="shared" si="327"/>
        <v>14641.26</v>
      </c>
      <c r="H2597" s="64">
        <f t="shared" si="328"/>
        <v>44008</v>
      </c>
      <c r="I2597" s="70">
        <f t="shared" si="322"/>
        <v>5.646395242193547E-2</v>
      </c>
      <c r="J2597" s="70">
        <f t="shared" si="323"/>
        <v>-0.1090791263155011</v>
      </c>
      <c r="K2597" s="115">
        <f t="shared" si="324"/>
        <v>1</v>
      </c>
      <c r="L2597" s="129">
        <f t="shared" si="325"/>
        <v>0.16554307873743657</v>
      </c>
    </row>
    <row r="2598" spans="1:12">
      <c r="A2598" s="80">
        <v>43647</v>
      </c>
      <c r="B2598" s="52">
        <v>217.93994991229528</v>
      </c>
      <c r="C2598" s="53">
        <v>16540.88</v>
      </c>
      <c r="D2598" s="54">
        <f t="shared" si="326"/>
        <v>44013</v>
      </c>
      <c r="E2598" s="53">
        <f t="shared" si="321"/>
        <v>230.22961232240812</v>
      </c>
      <c r="F2598" s="81">
        <f t="shared" si="327"/>
        <v>14707.64</v>
      </c>
      <c r="H2598" s="64">
        <f t="shared" si="328"/>
        <v>44013</v>
      </c>
      <c r="I2598" s="70">
        <f t="shared" si="322"/>
        <v>5.6390131387377584E-2</v>
      </c>
      <c r="J2598" s="70">
        <f t="shared" si="323"/>
        <v>-0.11083086268687048</v>
      </c>
      <c r="K2598" s="115">
        <f t="shared" si="324"/>
        <v>1</v>
      </c>
      <c r="L2598" s="129">
        <f t="shared" si="325"/>
        <v>0.16722099407424806</v>
      </c>
    </row>
    <row r="2599" spans="1:12">
      <c r="A2599" s="80">
        <v>43648</v>
      </c>
      <c r="B2599" s="52">
        <v>217.98157644272854</v>
      </c>
      <c r="C2599" s="53">
        <v>16603.169999999998</v>
      </c>
      <c r="D2599" s="54">
        <f t="shared" si="326"/>
        <v>44014</v>
      </c>
      <c r="E2599" s="53">
        <f t="shared" si="321"/>
        <v>230.25125390596642</v>
      </c>
      <c r="F2599" s="81">
        <f t="shared" si="327"/>
        <v>14886.06</v>
      </c>
      <c r="H2599" s="64">
        <f t="shared" si="328"/>
        <v>44014</v>
      </c>
      <c r="I2599" s="70">
        <f t="shared" si="322"/>
        <v>5.6287681112635601E-2</v>
      </c>
      <c r="J2599" s="70">
        <f t="shared" si="323"/>
        <v>-0.10342061184701468</v>
      </c>
      <c r="K2599" s="115">
        <f t="shared" si="324"/>
        <v>1</v>
      </c>
      <c r="L2599" s="129">
        <f t="shared" si="325"/>
        <v>0.15970829295965028</v>
      </c>
    </row>
    <row r="2600" spans="1:12">
      <c r="A2600" s="80">
        <v>43649</v>
      </c>
      <c r="B2600" s="52">
        <v>218.02822450008728</v>
      </c>
      <c r="C2600" s="53">
        <v>16612.16</v>
      </c>
      <c r="D2600" s="54">
        <f t="shared" si="326"/>
        <v>44015</v>
      </c>
      <c r="E2600" s="53">
        <f t="shared" si="321"/>
        <v>230.2738185288492</v>
      </c>
      <c r="F2600" s="81">
        <f t="shared" si="327"/>
        <v>14964.59</v>
      </c>
      <c r="H2600" s="64">
        <f t="shared" si="328"/>
        <v>44015</v>
      </c>
      <c r="I2600" s="70">
        <f t="shared" si="322"/>
        <v>5.6165177957301804E-2</v>
      </c>
      <c r="J2600" s="70">
        <f t="shared" si="323"/>
        <v>-9.9178553541502068E-2</v>
      </c>
      <c r="K2600" s="115">
        <f t="shared" si="324"/>
        <v>1</v>
      </c>
      <c r="L2600" s="129">
        <f t="shared" si="325"/>
        <v>0.15534373149880387</v>
      </c>
    </row>
    <row r="2601" spans="1:12">
      <c r="A2601" s="80">
        <v>43650</v>
      </c>
      <c r="B2601" s="52">
        <v>218.08142338686528</v>
      </c>
      <c r="C2601" s="53">
        <v>16658.04</v>
      </c>
      <c r="D2601" s="54">
        <f t="shared" si="326"/>
        <v>44015</v>
      </c>
      <c r="E2601" s="53">
        <f t="shared" si="321"/>
        <v>230.2738185288492</v>
      </c>
      <c r="F2601" s="81">
        <f t="shared" si="327"/>
        <v>14964.59</v>
      </c>
      <c r="H2601" s="64">
        <f t="shared" si="328"/>
        <v>44015</v>
      </c>
      <c r="I2601" s="70">
        <f t="shared" si="322"/>
        <v>5.5907536518391199E-2</v>
      </c>
      <c r="J2601" s="70">
        <f t="shared" si="323"/>
        <v>-0.10165961901880416</v>
      </c>
      <c r="K2601" s="115">
        <f t="shared" si="324"/>
        <v>1</v>
      </c>
      <c r="L2601" s="129">
        <f t="shared" si="325"/>
        <v>0.15756715553719536</v>
      </c>
    </row>
    <row r="2602" spans="1:12">
      <c r="A2602" s="80">
        <v>43651</v>
      </c>
      <c r="B2602" s="52">
        <v>218.1278747300467</v>
      </c>
      <c r="C2602" s="53">
        <v>16468.990000000002</v>
      </c>
      <c r="D2602" s="54">
        <f t="shared" si="326"/>
        <v>44015</v>
      </c>
      <c r="E2602" s="53">
        <f t="shared" si="321"/>
        <v>230.2738185288492</v>
      </c>
      <c r="F2602" s="81">
        <f t="shared" si="327"/>
        <v>14964.59</v>
      </c>
      <c r="H2602" s="64">
        <f t="shared" si="328"/>
        <v>44015</v>
      </c>
      <c r="I2602" s="70">
        <f t="shared" si="322"/>
        <v>5.568267610838018E-2</v>
      </c>
      <c r="J2602" s="70">
        <f t="shared" si="323"/>
        <v>-9.1347435392212906E-2</v>
      </c>
      <c r="K2602" s="115">
        <f t="shared" si="324"/>
        <v>1</v>
      </c>
      <c r="L2602" s="129">
        <f t="shared" si="325"/>
        <v>0.14703011150059309</v>
      </c>
    </row>
    <row r="2603" spans="1:12">
      <c r="A2603" s="80">
        <v>43654</v>
      </c>
      <c r="B2603" s="52">
        <v>218.30717584307482</v>
      </c>
      <c r="C2603" s="53">
        <v>16118.27</v>
      </c>
      <c r="D2603" s="54">
        <f t="shared" si="326"/>
        <v>44020</v>
      </c>
      <c r="E2603" s="53">
        <f t="shared" si="321"/>
        <v>230.36824322446719</v>
      </c>
      <c r="F2603" s="81">
        <f t="shared" si="327"/>
        <v>15104.09</v>
      </c>
      <c r="H2603" s="64">
        <f t="shared" si="328"/>
        <v>44020</v>
      </c>
      <c r="I2603" s="70">
        <f t="shared" si="322"/>
        <v>5.5248149012115944E-2</v>
      </c>
      <c r="J2603" s="70">
        <f t="shared" si="323"/>
        <v>-6.2921144763054659E-2</v>
      </c>
      <c r="K2603" s="115">
        <f t="shared" si="324"/>
        <v>1</v>
      </c>
      <c r="L2603" s="129">
        <f t="shared" si="325"/>
        <v>0.1181692937751706</v>
      </c>
    </row>
    <row r="2604" spans="1:12">
      <c r="A2604" s="80">
        <v>43655</v>
      </c>
      <c r="B2604" s="52">
        <v>218.37506937476201</v>
      </c>
      <c r="C2604" s="53">
        <v>16114.46</v>
      </c>
      <c r="D2604" s="54">
        <f t="shared" si="326"/>
        <v>44021</v>
      </c>
      <c r="E2604" s="53">
        <f t="shared" si="321"/>
        <v>230.39473557243804</v>
      </c>
      <c r="F2604" s="81">
        <f t="shared" si="327"/>
        <v>15268.19</v>
      </c>
      <c r="H2604" s="64">
        <f t="shared" si="328"/>
        <v>44021</v>
      </c>
      <c r="I2604" s="70">
        <f t="shared" si="322"/>
        <v>5.50413846786173E-2</v>
      </c>
      <c r="J2604" s="70">
        <f t="shared" si="323"/>
        <v>-5.2516187324924246E-2</v>
      </c>
      <c r="K2604" s="115">
        <f t="shared" si="324"/>
        <v>1</v>
      </c>
      <c r="L2604" s="129">
        <f t="shared" si="325"/>
        <v>0.10755757200354155</v>
      </c>
    </row>
    <row r="2605" spans="1:12">
      <c r="A2605" s="80">
        <v>43656</v>
      </c>
      <c r="B2605" s="52">
        <v>218.41394013711073</v>
      </c>
      <c r="C2605" s="53">
        <v>16035.44</v>
      </c>
      <c r="D2605" s="54">
        <f t="shared" si="326"/>
        <v>44022</v>
      </c>
      <c r="E2605" s="53">
        <f t="shared" si="321"/>
        <v>230.42376530912017</v>
      </c>
      <c r="F2605" s="81">
        <f t="shared" si="327"/>
        <v>15204.13</v>
      </c>
      <c r="H2605" s="64">
        <f t="shared" si="328"/>
        <v>44022</v>
      </c>
      <c r="I2605" s="70">
        <f t="shared" si="322"/>
        <v>5.4986532290339118E-2</v>
      </c>
      <c r="J2605" s="70">
        <f t="shared" si="323"/>
        <v>-5.1842044870611725E-2</v>
      </c>
      <c r="K2605" s="115">
        <f t="shared" si="324"/>
        <v>1</v>
      </c>
      <c r="L2605" s="129">
        <f t="shared" si="325"/>
        <v>0.10682857716095084</v>
      </c>
    </row>
    <row r="2606" spans="1:12">
      <c r="A2606" s="80">
        <v>43657</v>
      </c>
      <c r="B2606" s="52">
        <v>218.45849658089872</v>
      </c>
      <c r="C2606" s="53">
        <v>16155.78</v>
      </c>
      <c r="D2606" s="54">
        <f t="shared" si="326"/>
        <v>44022</v>
      </c>
      <c r="E2606" s="53">
        <f t="shared" si="321"/>
        <v>230.42376530912017</v>
      </c>
      <c r="F2606" s="81">
        <f t="shared" si="327"/>
        <v>15204.13</v>
      </c>
      <c r="H2606" s="64">
        <f t="shared" si="328"/>
        <v>44022</v>
      </c>
      <c r="I2606" s="70">
        <f t="shared" si="322"/>
        <v>5.4771358933116687E-2</v>
      </c>
      <c r="J2606" s="70">
        <f t="shared" si="323"/>
        <v>-5.8904614942763556E-2</v>
      </c>
      <c r="K2606" s="115">
        <f t="shared" si="324"/>
        <v>1</v>
      </c>
      <c r="L2606" s="129">
        <f t="shared" si="325"/>
        <v>0.11367597387588024</v>
      </c>
    </row>
    <row r="2607" spans="1:12">
      <c r="A2607" s="80">
        <v>43658</v>
      </c>
      <c r="B2607" s="52">
        <v>218.49672681780038</v>
      </c>
      <c r="C2607" s="53">
        <v>16113.75</v>
      </c>
      <c r="D2607" s="54">
        <f t="shared" si="326"/>
        <v>44022</v>
      </c>
      <c r="E2607" s="53">
        <f t="shared" si="321"/>
        <v>230.42376530912017</v>
      </c>
      <c r="F2607" s="81">
        <f t="shared" si="327"/>
        <v>15204.13</v>
      </c>
      <c r="H2607" s="64">
        <f t="shared" si="328"/>
        <v>44022</v>
      </c>
      <c r="I2607" s="70">
        <f t="shared" si="322"/>
        <v>5.4586806242024277E-2</v>
      </c>
      <c r="J2607" s="70">
        <f t="shared" si="323"/>
        <v>-5.6449926305174203E-2</v>
      </c>
      <c r="K2607" s="115">
        <f t="shared" si="324"/>
        <v>1</v>
      </c>
      <c r="L2607" s="129">
        <f t="shared" si="325"/>
        <v>0.11103673254719848</v>
      </c>
    </row>
    <row r="2608" spans="1:12">
      <c r="A2608" s="80">
        <v>43661</v>
      </c>
      <c r="B2608" s="52">
        <v>218.62651387353014</v>
      </c>
      <c r="C2608" s="53">
        <v>16165.28</v>
      </c>
      <c r="D2608" s="54">
        <f t="shared" si="326"/>
        <v>44027</v>
      </c>
      <c r="E2608" s="53">
        <f t="shared" si="321"/>
        <v>230.53761048826391</v>
      </c>
      <c r="F2608" s="81">
        <f t="shared" si="327"/>
        <v>14993.52</v>
      </c>
      <c r="H2608" s="64">
        <f t="shared" si="328"/>
        <v>44027</v>
      </c>
      <c r="I2608" s="70">
        <f t="shared" si="322"/>
        <v>5.448148261479413E-2</v>
      </c>
      <c r="J2608" s="70">
        <f t="shared" si="323"/>
        <v>-7.2486217374521211E-2</v>
      </c>
      <c r="K2608" s="115">
        <f t="shared" si="324"/>
        <v>1</v>
      </c>
      <c r="L2608" s="129">
        <f t="shared" si="325"/>
        <v>0.12696769998931534</v>
      </c>
    </row>
    <row r="2609" spans="1:12">
      <c r="A2609" s="80">
        <v>43662</v>
      </c>
      <c r="B2609" s="52">
        <v>218.69319496026156</v>
      </c>
      <c r="C2609" s="53">
        <v>16272.08</v>
      </c>
      <c r="D2609" s="54">
        <f t="shared" si="326"/>
        <v>44028</v>
      </c>
      <c r="E2609" s="53">
        <f t="shared" si="321"/>
        <v>230.55559242188201</v>
      </c>
      <c r="F2609" s="81">
        <f t="shared" si="327"/>
        <v>15167.99</v>
      </c>
      <c r="H2609" s="64">
        <f t="shared" si="328"/>
        <v>44028</v>
      </c>
      <c r="I2609" s="70">
        <f t="shared" si="322"/>
        <v>5.4242188303005756E-2</v>
      </c>
      <c r="J2609" s="70">
        <f t="shared" si="323"/>
        <v>-6.7851805055039072E-2</v>
      </c>
      <c r="K2609" s="115">
        <f t="shared" si="324"/>
        <v>1</v>
      </c>
      <c r="L2609" s="129">
        <f t="shared" si="325"/>
        <v>0.12209399335804483</v>
      </c>
    </row>
    <row r="2610" spans="1:12">
      <c r="A2610" s="80">
        <v>43663</v>
      </c>
      <c r="B2610" s="52">
        <v>218.73255973535441</v>
      </c>
      <c r="C2610" s="53">
        <v>16306.82</v>
      </c>
      <c r="D2610" s="54">
        <f t="shared" si="326"/>
        <v>44029</v>
      </c>
      <c r="E2610" s="53">
        <f t="shared" si="321"/>
        <v>230.57980075908631</v>
      </c>
      <c r="F2610" s="81">
        <f t="shared" si="327"/>
        <v>15396.44</v>
      </c>
      <c r="H2610" s="64">
        <f t="shared" si="328"/>
        <v>44029</v>
      </c>
      <c r="I2610" s="70">
        <f t="shared" si="322"/>
        <v>5.4163134368591104E-2</v>
      </c>
      <c r="J2610" s="70">
        <f t="shared" si="323"/>
        <v>-5.5828174959924648E-2</v>
      </c>
      <c r="K2610" s="115">
        <f t="shared" si="324"/>
        <v>1</v>
      </c>
      <c r="L2610" s="129">
        <f t="shared" si="325"/>
        <v>0.10999130932851575</v>
      </c>
    </row>
    <row r="2611" spans="1:12">
      <c r="A2611" s="80">
        <v>43664</v>
      </c>
      <c r="B2611" s="52">
        <v>218.7695255379497</v>
      </c>
      <c r="C2611" s="53">
        <v>16183.16</v>
      </c>
      <c r="D2611" s="54">
        <f t="shared" si="326"/>
        <v>44029</v>
      </c>
      <c r="E2611" s="53">
        <f t="shared" si="321"/>
        <v>230.57980075908631</v>
      </c>
      <c r="F2611" s="81">
        <f t="shared" si="327"/>
        <v>15396.44</v>
      </c>
      <c r="H2611" s="64">
        <f t="shared" si="328"/>
        <v>44029</v>
      </c>
      <c r="I2611" s="70">
        <f t="shared" si="322"/>
        <v>5.3985010901748787E-2</v>
      </c>
      <c r="J2611" s="70">
        <f t="shared" si="323"/>
        <v>-4.8613496993170635E-2</v>
      </c>
      <c r="K2611" s="115">
        <f t="shared" si="324"/>
        <v>1</v>
      </c>
      <c r="L2611" s="129">
        <f t="shared" si="325"/>
        <v>0.10259850789491942</v>
      </c>
    </row>
    <row r="2612" spans="1:12">
      <c r="A2612" s="80">
        <v>43665</v>
      </c>
      <c r="B2612" s="52">
        <v>218.80540374013793</v>
      </c>
      <c r="C2612" s="53">
        <v>15945.55</v>
      </c>
      <c r="D2612" s="54">
        <f t="shared" si="326"/>
        <v>44029</v>
      </c>
      <c r="E2612" s="53">
        <f t="shared" si="321"/>
        <v>230.57980075908631</v>
      </c>
      <c r="F2612" s="81">
        <f t="shared" si="327"/>
        <v>15396.44</v>
      </c>
      <c r="H2612" s="64">
        <f t="shared" si="328"/>
        <v>44029</v>
      </c>
      <c r="I2612" s="70">
        <f t="shared" si="322"/>
        <v>5.381218570329338E-2</v>
      </c>
      <c r="J2612" s="70">
        <f t="shared" si="323"/>
        <v>-3.4436566941874025E-2</v>
      </c>
      <c r="K2612" s="115">
        <f t="shared" si="324"/>
        <v>1</v>
      </c>
      <c r="L2612" s="129">
        <f t="shared" si="325"/>
        <v>8.8248752645167405E-2</v>
      </c>
    </row>
    <row r="2613" spans="1:12">
      <c r="A2613" s="80">
        <v>43668</v>
      </c>
      <c r="B2613" s="52">
        <v>218.90255333939857</v>
      </c>
      <c r="C2613" s="53">
        <v>15845.74</v>
      </c>
      <c r="D2613" s="54">
        <f t="shared" si="326"/>
        <v>44034</v>
      </c>
      <c r="E2613" s="53">
        <f t="shared" si="321"/>
        <v>230.67619573711679</v>
      </c>
      <c r="F2613" s="81">
        <f t="shared" si="327"/>
        <v>15722.51</v>
      </c>
      <c r="H2613" s="64">
        <f t="shared" si="328"/>
        <v>44034</v>
      </c>
      <c r="I2613" s="70">
        <f t="shared" si="322"/>
        <v>5.3784856403496173E-2</v>
      </c>
      <c r="J2613" s="70">
        <f t="shared" si="323"/>
        <v>-7.7768535896713953E-3</v>
      </c>
      <c r="K2613" s="115">
        <f t="shared" si="324"/>
        <v>1</v>
      </c>
      <c r="L2613" s="129">
        <f t="shared" si="325"/>
        <v>6.1561709993167568E-2</v>
      </c>
    </row>
    <row r="2614" spans="1:12">
      <c r="A2614" s="80">
        <v>43669</v>
      </c>
      <c r="B2614" s="52">
        <v>218.93801555303955</v>
      </c>
      <c r="C2614" s="53">
        <v>15824.55</v>
      </c>
      <c r="D2614" s="54">
        <f t="shared" si="326"/>
        <v>44035</v>
      </c>
      <c r="E2614" s="53">
        <f t="shared" si="321"/>
        <v>230.6985713281033</v>
      </c>
      <c r="F2614" s="81">
        <f t="shared" si="327"/>
        <v>15841.48</v>
      </c>
      <c r="H2614" s="64">
        <f t="shared" si="328"/>
        <v>44035</v>
      </c>
      <c r="I2614" s="70">
        <f t="shared" si="322"/>
        <v>5.3716371482387171E-2</v>
      </c>
      <c r="J2614" s="70">
        <f t="shared" si="323"/>
        <v>1.0698566467925996E-3</v>
      </c>
      <c r="K2614" s="115">
        <f t="shared" si="324"/>
        <v>1</v>
      </c>
      <c r="L2614" s="129">
        <f t="shared" si="325"/>
        <v>5.2646514835594571E-2</v>
      </c>
    </row>
    <row r="2615" spans="1:12">
      <c r="A2615" s="80">
        <v>43670</v>
      </c>
      <c r="B2615" s="52">
        <v>218.97479713965245</v>
      </c>
      <c r="C2615" s="53">
        <v>15749.37</v>
      </c>
      <c r="D2615" s="54">
        <f t="shared" si="326"/>
        <v>44036</v>
      </c>
      <c r="E2615" s="53">
        <f t="shared" si="321"/>
        <v>230.72048769237946</v>
      </c>
      <c r="F2615" s="81">
        <f t="shared" si="327"/>
        <v>15811.4</v>
      </c>
      <c r="H2615" s="64">
        <f t="shared" si="328"/>
        <v>44036</v>
      </c>
      <c r="I2615" s="70">
        <f t="shared" si="322"/>
        <v>5.363946310787604E-2</v>
      </c>
      <c r="J2615" s="70">
        <f t="shared" si="323"/>
        <v>3.938570241222239E-3</v>
      </c>
      <c r="K2615" s="115">
        <f t="shared" si="324"/>
        <v>1</v>
      </c>
      <c r="L2615" s="129">
        <f t="shared" si="325"/>
        <v>4.9700892866653801E-2</v>
      </c>
    </row>
    <row r="2616" spans="1:12">
      <c r="A2616" s="80">
        <v>43671</v>
      </c>
      <c r="B2616" s="52">
        <v>219.01530747712332</v>
      </c>
      <c r="C2616" s="53">
        <v>15725.6</v>
      </c>
      <c r="D2616" s="54">
        <f t="shared" si="326"/>
        <v>44036</v>
      </c>
      <c r="E2616" s="53">
        <f t="shared" si="321"/>
        <v>230.72048769237946</v>
      </c>
      <c r="F2616" s="81">
        <f t="shared" si="327"/>
        <v>15811.4</v>
      </c>
      <c r="H2616" s="64">
        <f t="shared" si="328"/>
        <v>44036</v>
      </c>
      <c r="I2616" s="70">
        <f t="shared" si="322"/>
        <v>5.3444575861341548E-2</v>
      </c>
      <c r="J2616" s="70">
        <f t="shared" si="323"/>
        <v>5.456071628427539E-3</v>
      </c>
      <c r="K2616" s="115">
        <f t="shared" si="324"/>
        <v>1</v>
      </c>
      <c r="L2616" s="129">
        <f t="shared" si="325"/>
        <v>4.7988504232914009E-2</v>
      </c>
    </row>
    <row r="2617" spans="1:12">
      <c r="A2617" s="80">
        <v>43672</v>
      </c>
      <c r="B2617" s="52">
        <v>219.05648235492905</v>
      </c>
      <c r="C2617" s="53">
        <v>15770.63</v>
      </c>
      <c r="D2617" s="54">
        <f t="shared" si="326"/>
        <v>44036</v>
      </c>
      <c r="E2617" s="53">
        <f t="shared" si="321"/>
        <v>230.72048769237946</v>
      </c>
      <c r="F2617" s="81">
        <f t="shared" si="327"/>
        <v>15811.4</v>
      </c>
      <c r="H2617" s="64">
        <f t="shared" si="328"/>
        <v>44036</v>
      </c>
      <c r="I2617" s="70">
        <f t="shared" si="322"/>
        <v>5.3246565507026E-2</v>
      </c>
      <c r="J2617" s="70">
        <f t="shared" si="323"/>
        <v>2.5851852462457359E-3</v>
      </c>
      <c r="K2617" s="115">
        <f t="shared" si="324"/>
        <v>1</v>
      </c>
      <c r="L2617" s="129">
        <f t="shared" si="325"/>
        <v>5.0661380260780264E-2</v>
      </c>
    </row>
    <row r="2618" spans="1:12">
      <c r="A2618" s="80">
        <v>43675</v>
      </c>
      <c r="B2618" s="52">
        <v>219.19383076936558</v>
      </c>
      <c r="C2618" s="53">
        <v>15638.42</v>
      </c>
      <c r="D2618" s="54">
        <f t="shared" si="326"/>
        <v>44041</v>
      </c>
      <c r="E2618" s="53">
        <f t="shared" si="321"/>
        <v>230.81601625113134</v>
      </c>
      <c r="F2618" s="81">
        <f t="shared" si="327"/>
        <v>15824.19</v>
      </c>
      <c r="H2618" s="64">
        <f t="shared" si="328"/>
        <v>44041</v>
      </c>
      <c r="I2618" s="70">
        <f t="shared" si="322"/>
        <v>5.3022411447311901E-2</v>
      </c>
      <c r="J2618" s="70">
        <f t="shared" si="323"/>
        <v>1.1879077298090346E-2</v>
      </c>
      <c r="K2618" s="115">
        <f t="shared" si="324"/>
        <v>1</v>
      </c>
      <c r="L2618" s="129">
        <f t="shared" si="325"/>
        <v>4.1143334149221555E-2</v>
      </c>
    </row>
    <row r="2619" spans="1:12">
      <c r="A2619" s="80">
        <v>43676</v>
      </c>
      <c r="B2619" s="52">
        <v>219.23460082188868</v>
      </c>
      <c r="C2619" s="53">
        <v>15493.33</v>
      </c>
      <c r="D2619" s="54">
        <f t="shared" si="326"/>
        <v>44042</v>
      </c>
      <c r="E2619" s="53">
        <f t="shared" si="321"/>
        <v>230.84025193283773</v>
      </c>
      <c r="F2619" s="81">
        <f t="shared" si="327"/>
        <v>15685.92</v>
      </c>
      <c r="H2619" s="64">
        <f t="shared" si="328"/>
        <v>44042</v>
      </c>
      <c r="I2619" s="70">
        <f t="shared" si="322"/>
        <v>5.2937132493870109E-2</v>
      </c>
      <c r="J2619" s="70">
        <f t="shared" si="323"/>
        <v>1.2430510419645158E-2</v>
      </c>
      <c r="K2619" s="115">
        <f t="shared" si="324"/>
        <v>1</v>
      </c>
      <c r="L2619" s="129">
        <f t="shared" si="325"/>
        <v>4.0506622074224952E-2</v>
      </c>
    </row>
    <row r="2620" spans="1:12">
      <c r="A2620" s="80">
        <v>43677</v>
      </c>
      <c r="B2620" s="52">
        <v>219.27603616144401</v>
      </c>
      <c r="C2620" s="53">
        <v>15539.43</v>
      </c>
      <c r="D2620" s="54">
        <f t="shared" si="326"/>
        <v>44043</v>
      </c>
      <c r="E2620" s="53">
        <f t="shared" si="321"/>
        <v>230.8631051177791</v>
      </c>
      <c r="F2620" s="81">
        <f t="shared" si="327"/>
        <v>15645.34</v>
      </c>
      <c r="H2620" s="64">
        <f t="shared" si="328"/>
        <v>44043</v>
      </c>
      <c r="I2620" s="70">
        <f t="shared" si="322"/>
        <v>5.2842386059021917E-2</v>
      </c>
      <c r="J2620" s="70">
        <f t="shared" si="323"/>
        <v>6.8155653070929301E-3</v>
      </c>
      <c r="K2620" s="115">
        <f t="shared" si="324"/>
        <v>1</v>
      </c>
      <c r="L2620" s="129">
        <f t="shared" si="325"/>
        <v>4.6026820751928987E-2</v>
      </c>
    </row>
    <row r="2621" spans="1:12">
      <c r="A2621" s="80">
        <v>43678</v>
      </c>
      <c r="B2621" s="52">
        <v>219.32164557696558</v>
      </c>
      <c r="C2621" s="53">
        <v>15350.83</v>
      </c>
      <c r="D2621" s="54">
        <f t="shared" si="326"/>
        <v>44043</v>
      </c>
      <c r="E2621" s="53">
        <f t="shared" si="321"/>
        <v>230.8631051177791</v>
      </c>
      <c r="F2621" s="81">
        <f t="shared" si="327"/>
        <v>15645.34</v>
      </c>
      <c r="H2621" s="64">
        <f t="shared" si="328"/>
        <v>44043</v>
      </c>
      <c r="I2621" s="70">
        <f t="shared" si="322"/>
        <v>5.262344038342226E-2</v>
      </c>
      <c r="J2621" s="70">
        <f t="shared" si="323"/>
        <v>1.9185281838180801E-2</v>
      </c>
      <c r="K2621" s="115">
        <f t="shared" si="324"/>
        <v>1</v>
      </c>
      <c r="L2621" s="129">
        <f t="shared" si="325"/>
        <v>3.3438158545241459E-2</v>
      </c>
    </row>
    <row r="2622" spans="1:12">
      <c r="A2622" s="80">
        <v>43679</v>
      </c>
      <c r="B2622" s="52">
        <v>219.36222008139734</v>
      </c>
      <c r="C2622" s="53">
        <v>15382.73</v>
      </c>
      <c r="D2622" s="54">
        <f t="shared" si="326"/>
        <v>44043</v>
      </c>
      <c r="E2622" s="53">
        <f t="shared" si="321"/>
        <v>230.8631051177791</v>
      </c>
      <c r="F2622" s="81">
        <f t="shared" si="327"/>
        <v>15645.34</v>
      </c>
      <c r="H2622" s="64">
        <f t="shared" si="328"/>
        <v>44043</v>
      </c>
      <c r="I2622" s="70">
        <f t="shared" si="322"/>
        <v>5.2428741066324891E-2</v>
      </c>
      <c r="J2622" s="70">
        <f t="shared" si="323"/>
        <v>1.7071742141999469E-2</v>
      </c>
      <c r="K2622" s="115">
        <f t="shared" si="324"/>
        <v>1</v>
      </c>
      <c r="L2622" s="129">
        <f t="shared" si="325"/>
        <v>3.5356998924325422E-2</v>
      </c>
    </row>
    <row r="2623" spans="1:12">
      <c r="A2623" s="80">
        <v>43682</v>
      </c>
      <c r="B2623" s="52">
        <v>219.47146246699791</v>
      </c>
      <c r="C2623" s="53">
        <v>15194.27</v>
      </c>
      <c r="D2623" s="54">
        <f t="shared" si="326"/>
        <v>44048</v>
      </c>
      <c r="E2623" s="53">
        <f t="shared" si="321"/>
        <v>230.98802178447104</v>
      </c>
      <c r="F2623" s="81">
        <f t="shared" si="327"/>
        <v>15689.69</v>
      </c>
      <c r="H2623" s="64">
        <f t="shared" si="328"/>
        <v>44048</v>
      </c>
      <c r="I2623" s="70">
        <f t="shared" si="322"/>
        <v>5.2474062860017101E-2</v>
      </c>
      <c r="J2623" s="70">
        <f t="shared" si="323"/>
        <v>3.2605712548217092E-2</v>
      </c>
      <c r="K2623" s="115">
        <f t="shared" si="324"/>
        <v>1</v>
      </c>
      <c r="L2623" s="129">
        <f t="shared" si="325"/>
        <v>1.9868350311800009E-2</v>
      </c>
    </row>
    <row r="2624" spans="1:12">
      <c r="A2624" s="80">
        <v>43683</v>
      </c>
      <c r="B2624" s="52">
        <v>219.50986997292964</v>
      </c>
      <c r="C2624" s="53">
        <v>15314.03</v>
      </c>
      <c r="D2624" s="54">
        <f t="shared" si="326"/>
        <v>44049</v>
      </c>
      <c r="E2624" s="53">
        <f t="shared" si="321"/>
        <v>231.01019663456236</v>
      </c>
      <c r="F2624" s="81">
        <f t="shared" si="327"/>
        <v>15833.02</v>
      </c>
      <c r="H2624" s="64">
        <f t="shared" si="328"/>
        <v>44049</v>
      </c>
      <c r="I2624" s="70">
        <f t="shared" si="322"/>
        <v>5.2390931956959319E-2</v>
      </c>
      <c r="J2624" s="70">
        <f t="shared" si="323"/>
        <v>3.388983827248615E-2</v>
      </c>
      <c r="K2624" s="115">
        <f t="shared" si="324"/>
        <v>1</v>
      </c>
      <c r="L2624" s="129">
        <f t="shared" si="325"/>
        <v>1.8501093684473169E-2</v>
      </c>
    </row>
    <row r="2625" spans="1:12">
      <c r="A2625" s="80">
        <v>43684</v>
      </c>
      <c r="B2625" s="52">
        <v>219.56233283185318</v>
      </c>
      <c r="C2625" s="53">
        <v>15184.34</v>
      </c>
      <c r="D2625" s="54">
        <f t="shared" si="326"/>
        <v>44050</v>
      </c>
      <c r="E2625" s="53">
        <f t="shared" si="321"/>
        <v>231.03029452166956</v>
      </c>
      <c r="F2625" s="81">
        <f t="shared" si="327"/>
        <v>15852.65</v>
      </c>
      <c r="H2625" s="64">
        <f t="shared" si="328"/>
        <v>44050</v>
      </c>
      <c r="I2625" s="70">
        <f t="shared" si="322"/>
        <v>5.2231006757424314E-2</v>
      </c>
      <c r="J2625" s="70">
        <f t="shared" si="323"/>
        <v>4.401310824178073E-2</v>
      </c>
      <c r="K2625" s="115">
        <f t="shared" si="324"/>
        <v>1</v>
      </c>
      <c r="L2625" s="129">
        <f t="shared" si="325"/>
        <v>8.2178985156435846E-3</v>
      </c>
    </row>
    <row r="2626" spans="1:12">
      <c r="A2626" s="80">
        <v>43685</v>
      </c>
      <c r="B2626" s="52">
        <v>219.60009755310028</v>
      </c>
      <c r="C2626" s="53">
        <v>15434.73</v>
      </c>
      <c r="D2626" s="54">
        <f t="shared" si="326"/>
        <v>44050</v>
      </c>
      <c r="E2626" s="53">
        <f t="shared" ref="E2626:E2689" si="329">VLOOKUP(D2626,A:B,2,0)</f>
        <v>231.03029452166956</v>
      </c>
      <c r="F2626" s="81">
        <f t="shared" si="327"/>
        <v>15852.65</v>
      </c>
      <c r="H2626" s="64">
        <f t="shared" si="328"/>
        <v>44050</v>
      </c>
      <c r="I2626" s="70">
        <f t="shared" ref="I2626:I2689" si="330">(E2626/B2626)^(1/1)-1</f>
        <v>5.2050054148110814E-2</v>
      </c>
      <c r="J2626" s="70">
        <f t="shared" ref="J2626:J2689" si="331">(F2626/C2626)^(1/1)-1</f>
        <v>2.7076599331507634E-2</v>
      </c>
      <c r="K2626" s="115">
        <f t="shared" ref="K2626:K2689" si="332">IF(I2626&gt;J2626,1,0)</f>
        <v>1</v>
      </c>
      <c r="L2626" s="129">
        <f t="shared" ref="L2626:L2689" si="333">I2626-J2626</f>
        <v>2.497345481660318E-2</v>
      </c>
    </row>
    <row r="2627" spans="1:12">
      <c r="A2627" s="80">
        <v>43686</v>
      </c>
      <c r="B2627" s="52">
        <v>219.63984517075738</v>
      </c>
      <c r="C2627" s="53">
        <v>15542.72</v>
      </c>
      <c r="D2627" s="54">
        <f t="shared" ref="D2627:D2690" si="334">VLOOKUP(EDATE(A2627,12),A:A,1,1)</f>
        <v>44050</v>
      </c>
      <c r="E2627" s="53">
        <f t="shared" si="329"/>
        <v>231.03029452166956</v>
      </c>
      <c r="F2627" s="81">
        <f t="shared" si="327"/>
        <v>15852.65</v>
      </c>
      <c r="H2627" s="64">
        <f t="shared" si="328"/>
        <v>44050</v>
      </c>
      <c r="I2627" s="70">
        <f t="shared" si="330"/>
        <v>5.1859667548284527E-2</v>
      </c>
      <c r="J2627" s="70">
        <f t="shared" si="331"/>
        <v>1.994052521051648E-2</v>
      </c>
      <c r="K2627" s="115">
        <f t="shared" si="332"/>
        <v>1</v>
      </c>
      <c r="L2627" s="129">
        <f t="shared" si="333"/>
        <v>3.1919142337768047E-2</v>
      </c>
    </row>
    <row r="2628" spans="1:12">
      <c r="A2628" s="80">
        <v>43690</v>
      </c>
      <c r="B2628" s="52">
        <v>219.81907128441671</v>
      </c>
      <c r="C2628" s="53">
        <v>15289.35</v>
      </c>
      <c r="D2628" s="54">
        <f t="shared" si="334"/>
        <v>44056</v>
      </c>
      <c r="E2628" s="53">
        <f t="shared" si="329"/>
        <v>231.18119069674481</v>
      </c>
      <c r="F2628" s="81">
        <f t="shared" si="327"/>
        <v>15981.73</v>
      </c>
      <c r="H2628" s="64">
        <f t="shared" si="328"/>
        <v>44056</v>
      </c>
      <c r="I2628" s="70">
        <f t="shared" si="330"/>
        <v>5.1688506124325517E-2</v>
      </c>
      <c r="J2628" s="70">
        <f t="shared" si="331"/>
        <v>4.5285116764283595E-2</v>
      </c>
      <c r="K2628" s="115">
        <f t="shared" si="332"/>
        <v>1</v>
      </c>
      <c r="L2628" s="129">
        <f t="shared" si="333"/>
        <v>6.4033893600419223E-3</v>
      </c>
    </row>
    <row r="2629" spans="1:12">
      <c r="A2629" s="80">
        <v>43691</v>
      </c>
      <c r="B2629" s="52">
        <v>219.84852703996884</v>
      </c>
      <c r="C2629" s="53">
        <v>15438.86</v>
      </c>
      <c r="D2629" s="54">
        <f t="shared" si="334"/>
        <v>44057</v>
      </c>
      <c r="E2629" s="53">
        <f t="shared" si="329"/>
        <v>231.20777653367495</v>
      </c>
      <c r="F2629" s="81">
        <f t="shared" si="327"/>
        <v>15809.17</v>
      </c>
      <c r="H2629" s="64">
        <f t="shared" si="328"/>
        <v>44057</v>
      </c>
      <c r="I2629" s="70">
        <f t="shared" si="330"/>
        <v>5.1668526719949259E-2</v>
      </c>
      <c r="J2629" s="70">
        <f t="shared" si="331"/>
        <v>2.3985579246136091E-2</v>
      </c>
      <c r="K2629" s="115">
        <f t="shared" si="332"/>
        <v>1</v>
      </c>
      <c r="L2629" s="129">
        <f t="shared" si="333"/>
        <v>2.7682947473813169E-2</v>
      </c>
    </row>
    <row r="2630" spans="1:12">
      <c r="A2630" s="80">
        <v>43693</v>
      </c>
      <c r="B2630" s="52">
        <v>219.91008462754004</v>
      </c>
      <c r="C2630" s="53">
        <v>15464.58</v>
      </c>
      <c r="D2630" s="54">
        <f t="shared" si="334"/>
        <v>44057</v>
      </c>
      <c r="E2630" s="53">
        <f t="shared" si="329"/>
        <v>231.20777653367495</v>
      </c>
      <c r="F2630" s="81">
        <f t="shared" si="327"/>
        <v>15809.17</v>
      </c>
      <c r="H2630" s="64">
        <f t="shared" si="328"/>
        <v>44057</v>
      </c>
      <c r="I2630" s="70">
        <f t="shared" si="330"/>
        <v>5.1374141960200292E-2</v>
      </c>
      <c r="J2630" s="70">
        <f t="shared" si="331"/>
        <v>2.2282532082992246E-2</v>
      </c>
      <c r="K2630" s="115">
        <f t="shared" si="332"/>
        <v>1</v>
      </c>
      <c r="L2630" s="129">
        <f t="shared" si="333"/>
        <v>2.9091609877208047E-2</v>
      </c>
    </row>
    <row r="2631" spans="1:12">
      <c r="A2631" s="80">
        <v>43696</v>
      </c>
      <c r="B2631" s="52">
        <v>220.02883607323892</v>
      </c>
      <c r="C2631" s="53">
        <v>15476.07</v>
      </c>
      <c r="D2631" s="54">
        <f t="shared" si="334"/>
        <v>44062</v>
      </c>
      <c r="E2631" s="53">
        <f t="shared" si="329"/>
        <v>231.35461653441715</v>
      </c>
      <c r="F2631" s="81">
        <f t="shared" si="327"/>
        <v>16135.89</v>
      </c>
      <c r="H2631" s="64">
        <f t="shared" si="328"/>
        <v>44062</v>
      </c>
      <c r="I2631" s="70">
        <f t="shared" si="330"/>
        <v>5.1474073413760646E-2</v>
      </c>
      <c r="J2631" s="70">
        <f t="shared" si="331"/>
        <v>4.2634854972871006E-2</v>
      </c>
      <c r="K2631" s="115">
        <f t="shared" si="332"/>
        <v>1</v>
      </c>
      <c r="L2631" s="129">
        <f t="shared" si="333"/>
        <v>8.8392184408896401E-3</v>
      </c>
    </row>
    <row r="2632" spans="1:12">
      <c r="A2632" s="80">
        <v>43697</v>
      </c>
      <c r="B2632" s="52">
        <v>220.06580091769922</v>
      </c>
      <c r="C2632" s="53">
        <v>15425.45</v>
      </c>
      <c r="D2632" s="54">
        <f t="shared" si="334"/>
        <v>44063</v>
      </c>
      <c r="E2632" s="53">
        <f t="shared" si="329"/>
        <v>231.38029689685246</v>
      </c>
      <c r="F2632" s="81">
        <f t="shared" ref="F2632:F2695" si="335">VLOOKUP(D2632,A:C,3,0)</f>
        <v>15999.86</v>
      </c>
      <c r="H2632" s="64">
        <f t="shared" si="328"/>
        <v>44063</v>
      </c>
      <c r="I2632" s="70">
        <f t="shared" si="330"/>
        <v>5.1414149458800518E-2</v>
      </c>
      <c r="J2632" s="70">
        <f t="shared" si="331"/>
        <v>3.7237811538723298E-2</v>
      </c>
      <c r="K2632" s="115">
        <f t="shared" si="332"/>
        <v>1</v>
      </c>
      <c r="L2632" s="129">
        <f t="shared" si="333"/>
        <v>1.417633792007722E-2</v>
      </c>
    </row>
    <row r="2633" spans="1:12">
      <c r="A2633" s="80">
        <v>43698</v>
      </c>
      <c r="B2633" s="52">
        <v>220.10651309086902</v>
      </c>
      <c r="C2633" s="53">
        <v>15290.85</v>
      </c>
      <c r="D2633" s="54">
        <f t="shared" si="334"/>
        <v>44064</v>
      </c>
      <c r="E2633" s="53">
        <f t="shared" si="329"/>
        <v>231.40135250387007</v>
      </c>
      <c r="F2633" s="81">
        <f t="shared" si="335"/>
        <v>16083.84</v>
      </c>
      <c r="H2633" s="64">
        <f t="shared" si="328"/>
        <v>44064</v>
      </c>
      <c r="I2633" s="70">
        <f t="shared" si="330"/>
        <v>5.1315334809461488E-2</v>
      </c>
      <c r="J2633" s="70">
        <f t="shared" si="331"/>
        <v>5.1860426333395493E-2</v>
      </c>
      <c r="K2633" s="115">
        <f t="shared" si="332"/>
        <v>0</v>
      </c>
      <c r="L2633" s="129">
        <f t="shared" si="333"/>
        <v>-5.4509152393400484E-4</v>
      </c>
    </row>
    <row r="2634" spans="1:12">
      <c r="A2634" s="80">
        <v>43699</v>
      </c>
      <c r="B2634" s="52">
        <v>220.14084970691121</v>
      </c>
      <c r="C2634" s="53">
        <v>15045.62</v>
      </c>
      <c r="D2634" s="54">
        <f t="shared" si="334"/>
        <v>44064</v>
      </c>
      <c r="E2634" s="53">
        <f t="shared" si="329"/>
        <v>231.40135250387007</v>
      </c>
      <c r="F2634" s="81">
        <f t="shared" si="335"/>
        <v>16083.84</v>
      </c>
      <c r="H2634" s="64">
        <f t="shared" si="328"/>
        <v>44064</v>
      </c>
      <c r="I2634" s="70">
        <f t="shared" si="330"/>
        <v>5.1151355198050474E-2</v>
      </c>
      <c r="J2634" s="70">
        <f t="shared" si="331"/>
        <v>6.9004800068059646E-2</v>
      </c>
      <c r="K2634" s="115">
        <f t="shared" si="332"/>
        <v>0</v>
      </c>
      <c r="L2634" s="129">
        <f t="shared" si="333"/>
        <v>-1.7853444870009172E-2</v>
      </c>
    </row>
    <row r="2635" spans="1:12">
      <c r="A2635" s="80">
        <v>43700</v>
      </c>
      <c r="B2635" s="52">
        <v>220.1758521020146</v>
      </c>
      <c r="C2635" s="53">
        <v>15168.88</v>
      </c>
      <c r="D2635" s="54">
        <f t="shared" si="334"/>
        <v>44064</v>
      </c>
      <c r="E2635" s="53">
        <f t="shared" si="329"/>
        <v>231.40135250387007</v>
      </c>
      <c r="F2635" s="81">
        <f t="shared" si="335"/>
        <v>16083.84</v>
      </c>
      <c r="H2635" s="64">
        <f t="shared" si="328"/>
        <v>44064</v>
      </c>
      <c r="I2635" s="70">
        <f t="shared" si="330"/>
        <v>5.0984248702506729E-2</v>
      </c>
      <c r="J2635" s="70">
        <f t="shared" si="331"/>
        <v>6.0318230482408808E-2</v>
      </c>
      <c r="K2635" s="115">
        <f t="shared" si="332"/>
        <v>0</v>
      </c>
      <c r="L2635" s="129">
        <f t="shared" si="333"/>
        <v>-9.3339817799020786E-3</v>
      </c>
    </row>
    <row r="2636" spans="1:12">
      <c r="A2636" s="80">
        <v>43703</v>
      </c>
      <c r="B2636" s="52">
        <v>220.27757334568574</v>
      </c>
      <c r="C2636" s="53">
        <v>15488.96</v>
      </c>
      <c r="D2636" s="54">
        <f t="shared" si="334"/>
        <v>44069</v>
      </c>
      <c r="E2636" s="53">
        <f t="shared" si="329"/>
        <v>231.4846650881619</v>
      </c>
      <c r="F2636" s="81">
        <f t="shared" si="335"/>
        <v>16339.41</v>
      </c>
      <c r="H2636" s="64">
        <f t="shared" si="328"/>
        <v>44069</v>
      </c>
      <c r="I2636" s="70">
        <f t="shared" si="330"/>
        <v>5.0877134572790528E-2</v>
      </c>
      <c r="J2636" s="70">
        <f t="shared" si="331"/>
        <v>5.4906849782038414E-2</v>
      </c>
      <c r="K2636" s="115">
        <f t="shared" si="332"/>
        <v>0</v>
      </c>
      <c r="L2636" s="129">
        <f t="shared" si="333"/>
        <v>-4.0297152092478861E-3</v>
      </c>
    </row>
    <row r="2637" spans="1:12">
      <c r="A2637" s="80">
        <v>43704</v>
      </c>
      <c r="B2637" s="52">
        <v>220.31766386403464</v>
      </c>
      <c r="C2637" s="53">
        <v>15555.44</v>
      </c>
      <c r="D2637" s="54">
        <f t="shared" si="334"/>
        <v>44070</v>
      </c>
      <c r="E2637" s="53">
        <f t="shared" si="329"/>
        <v>231.50711910067545</v>
      </c>
      <c r="F2637" s="81">
        <f t="shared" si="335"/>
        <v>16353.08</v>
      </c>
      <c r="H2637" s="64">
        <f t="shared" si="328"/>
        <v>44070</v>
      </c>
      <c r="I2637" s="70">
        <f t="shared" si="330"/>
        <v>5.0787826270462855E-2</v>
      </c>
      <c r="J2637" s="70">
        <f t="shared" si="331"/>
        <v>5.1277238059482588E-2</v>
      </c>
      <c r="K2637" s="115">
        <f t="shared" si="332"/>
        <v>0</v>
      </c>
      <c r="L2637" s="129">
        <f t="shared" si="333"/>
        <v>-4.8941178901973359E-4</v>
      </c>
    </row>
    <row r="2638" spans="1:12">
      <c r="A2638" s="80">
        <v>43705</v>
      </c>
      <c r="B2638" s="52">
        <v>220.35115214894196</v>
      </c>
      <c r="C2638" s="53">
        <v>15472.44</v>
      </c>
      <c r="D2638" s="54">
        <f t="shared" si="334"/>
        <v>44071</v>
      </c>
      <c r="E2638" s="53">
        <f t="shared" si="329"/>
        <v>231.52702871291811</v>
      </c>
      <c r="F2638" s="81">
        <f t="shared" si="335"/>
        <v>16478.009999999998</v>
      </c>
      <c r="H2638" s="64">
        <f t="shared" si="328"/>
        <v>44071</v>
      </c>
      <c r="I2638" s="70">
        <f t="shared" si="330"/>
        <v>5.0718484813830456E-2</v>
      </c>
      <c r="J2638" s="70">
        <f t="shared" si="331"/>
        <v>6.4991042136857358E-2</v>
      </c>
      <c r="K2638" s="115">
        <f t="shared" si="332"/>
        <v>0</v>
      </c>
      <c r="L2638" s="129">
        <f t="shared" si="333"/>
        <v>-1.4272557323026902E-2</v>
      </c>
    </row>
    <row r="2639" spans="1:12">
      <c r="A2639" s="80">
        <v>43706</v>
      </c>
      <c r="B2639" s="52">
        <v>220.38464552406859</v>
      </c>
      <c r="C2639" s="53">
        <v>15335.45</v>
      </c>
      <c r="D2639" s="54">
        <f t="shared" si="334"/>
        <v>44071</v>
      </c>
      <c r="E2639" s="53">
        <f t="shared" si="329"/>
        <v>231.52702871291811</v>
      </c>
      <c r="F2639" s="81">
        <f t="shared" si="335"/>
        <v>16478.009999999998</v>
      </c>
      <c r="H2639" s="64">
        <f t="shared" si="328"/>
        <v>44071</v>
      </c>
      <c r="I2639" s="70">
        <f t="shared" si="330"/>
        <v>5.0558799876249338E-2</v>
      </c>
      <c r="J2639" s="70">
        <f t="shared" si="331"/>
        <v>7.4504497748680176E-2</v>
      </c>
      <c r="K2639" s="115">
        <f t="shared" si="332"/>
        <v>0</v>
      </c>
      <c r="L2639" s="129">
        <f t="shared" si="333"/>
        <v>-2.3945697872430838E-2</v>
      </c>
    </row>
    <row r="2640" spans="1:12">
      <c r="A2640" s="80">
        <v>43707</v>
      </c>
      <c r="B2640" s="52">
        <v>220.42012745199798</v>
      </c>
      <c r="C2640" s="53">
        <v>15440.47</v>
      </c>
      <c r="D2640" s="54">
        <f t="shared" si="334"/>
        <v>44071</v>
      </c>
      <c r="E2640" s="53">
        <f t="shared" si="329"/>
        <v>231.52702871291811</v>
      </c>
      <c r="F2640" s="81">
        <f t="shared" si="335"/>
        <v>16478.009999999998</v>
      </c>
      <c r="H2640" s="64">
        <f t="shared" si="328"/>
        <v>44071</v>
      </c>
      <c r="I2640" s="70">
        <f t="shared" si="330"/>
        <v>5.0389687136620287E-2</v>
      </c>
      <c r="J2640" s="70">
        <f t="shared" si="331"/>
        <v>6.7196141050110514E-2</v>
      </c>
      <c r="K2640" s="115">
        <f t="shared" si="332"/>
        <v>0</v>
      </c>
      <c r="L2640" s="129">
        <f t="shared" si="333"/>
        <v>-1.6806453913490227E-2</v>
      </c>
    </row>
    <row r="2641" spans="1:12">
      <c r="A2641" s="80">
        <v>43711</v>
      </c>
      <c r="B2641" s="52">
        <v>220.56472305560649</v>
      </c>
      <c r="C2641" s="53">
        <v>15124.8</v>
      </c>
      <c r="D2641" s="54">
        <f t="shared" si="334"/>
        <v>44077</v>
      </c>
      <c r="E2641" s="53">
        <f t="shared" si="329"/>
        <v>231.66967842911103</v>
      </c>
      <c r="F2641" s="81">
        <f t="shared" si="335"/>
        <v>16311.99</v>
      </c>
      <c r="H2641" s="64">
        <f t="shared" si="328"/>
        <v>44077</v>
      </c>
      <c r="I2641" s="70">
        <f t="shared" si="330"/>
        <v>5.0347830875497213E-2</v>
      </c>
      <c r="J2641" s="70">
        <f t="shared" si="331"/>
        <v>7.8492938749603391E-2</v>
      </c>
      <c r="K2641" s="115">
        <f t="shared" si="332"/>
        <v>0</v>
      </c>
      <c r="L2641" s="129">
        <f t="shared" si="333"/>
        <v>-2.8145107874106179E-2</v>
      </c>
    </row>
    <row r="2642" spans="1:12">
      <c r="A2642" s="80">
        <v>43712</v>
      </c>
      <c r="B2642" s="52">
        <v>220.60221905852595</v>
      </c>
      <c r="C2642" s="53">
        <v>15190.3</v>
      </c>
      <c r="D2642" s="54">
        <f t="shared" si="334"/>
        <v>44078</v>
      </c>
      <c r="E2642" s="53">
        <f t="shared" si="329"/>
        <v>231.6933087363108</v>
      </c>
      <c r="F2642" s="81">
        <f t="shared" si="335"/>
        <v>16038.07</v>
      </c>
      <c r="H2642" s="64">
        <f t="shared" si="328"/>
        <v>44078</v>
      </c>
      <c r="I2642" s="70">
        <f t="shared" si="330"/>
        <v>5.0276419362954794E-2</v>
      </c>
      <c r="J2642" s="70">
        <f t="shared" si="331"/>
        <v>5.5809957670355459E-2</v>
      </c>
      <c r="K2642" s="115">
        <f t="shared" si="332"/>
        <v>0</v>
      </c>
      <c r="L2642" s="129">
        <f t="shared" si="333"/>
        <v>-5.533538307400665E-3</v>
      </c>
    </row>
    <row r="2643" spans="1:12">
      <c r="A2643" s="80">
        <v>43713</v>
      </c>
      <c r="B2643" s="52">
        <v>220.63883902688968</v>
      </c>
      <c r="C2643" s="53">
        <v>15194.86</v>
      </c>
      <c r="D2643" s="54">
        <f t="shared" si="334"/>
        <v>44078</v>
      </c>
      <c r="E2643" s="53">
        <f t="shared" si="329"/>
        <v>231.6933087363108</v>
      </c>
      <c r="F2643" s="81">
        <f t="shared" si="335"/>
        <v>16038.07</v>
      </c>
      <c r="H2643" s="64">
        <f t="shared" si="328"/>
        <v>44078</v>
      </c>
      <c r="I2643" s="70">
        <f t="shared" si="330"/>
        <v>5.0102102413953853E-2</v>
      </c>
      <c r="J2643" s="70">
        <f t="shared" si="331"/>
        <v>5.5493107537680553E-2</v>
      </c>
      <c r="K2643" s="115">
        <f t="shared" si="332"/>
        <v>0</v>
      </c>
      <c r="L2643" s="129">
        <f t="shared" si="333"/>
        <v>-5.3910051237266998E-3</v>
      </c>
    </row>
    <row r="2644" spans="1:12">
      <c r="A2644" s="80">
        <v>43714</v>
      </c>
      <c r="B2644" s="52">
        <v>220.68076040630478</v>
      </c>
      <c r="C2644" s="53">
        <v>15332.57</v>
      </c>
      <c r="D2644" s="54">
        <f t="shared" si="334"/>
        <v>44078</v>
      </c>
      <c r="E2644" s="53">
        <f t="shared" si="329"/>
        <v>231.6933087363108</v>
      </c>
      <c r="F2644" s="81">
        <f t="shared" si="335"/>
        <v>16038.07</v>
      </c>
      <c r="H2644" s="64">
        <f t="shared" si="328"/>
        <v>44078</v>
      </c>
      <c r="I2644" s="70">
        <f t="shared" si="330"/>
        <v>4.9902620915979856E-2</v>
      </c>
      <c r="J2644" s="70">
        <f t="shared" si="331"/>
        <v>4.6013160220367499E-2</v>
      </c>
      <c r="K2644" s="115">
        <f t="shared" si="332"/>
        <v>1</v>
      </c>
      <c r="L2644" s="129">
        <f t="shared" si="333"/>
        <v>3.8894606956123567E-3</v>
      </c>
    </row>
    <row r="2645" spans="1:12">
      <c r="A2645" s="80">
        <v>43717</v>
      </c>
      <c r="B2645" s="52">
        <v>220.78801125586224</v>
      </c>
      <c r="C2645" s="53">
        <v>15412.14</v>
      </c>
      <c r="D2645" s="54">
        <f t="shared" si="334"/>
        <v>44083</v>
      </c>
      <c r="E2645" s="53">
        <f t="shared" si="329"/>
        <v>231.79850972326969</v>
      </c>
      <c r="F2645" s="81">
        <f t="shared" si="335"/>
        <v>15958.99</v>
      </c>
      <c r="H2645" s="64">
        <f t="shared" si="328"/>
        <v>44083</v>
      </c>
      <c r="I2645" s="70">
        <f t="shared" si="330"/>
        <v>4.9869095721179368E-2</v>
      </c>
      <c r="J2645" s="70">
        <f t="shared" si="331"/>
        <v>3.548176956606941E-2</v>
      </c>
      <c r="K2645" s="115">
        <f t="shared" si="332"/>
        <v>1</v>
      </c>
      <c r="L2645" s="129">
        <f t="shared" si="333"/>
        <v>1.4387326155109958E-2</v>
      </c>
    </row>
    <row r="2646" spans="1:12">
      <c r="A2646" s="80">
        <v>43719</v>
      </c>
      <c r="B2646" s="52">
        <v>220.85645553935157</v>
      </c>
      <c r="C2646" s="53">
        <v>15457.9</v>
      </c>
      <c r="D2646" s="54">
        <f t="shared" si="334"/>
        <v>44085</v>
      </c>
      <c r="E2646" s="53">
        <f t="shared" si="329"/>
        <v>231.83443988445867</v>
      </c>
      <c r="F2646" s="81">
        <f t="shared" si="335"/>
        <v>16222.92</v>
      </c>
      <c r="H2646" s="64">
        <f t="shared" ref="H2646:H2709" si="336">D2646</f>
        <v>44085</v>
      </c>
      <c r="I2646" s="70">
        <f t="shared" si="330"/>
        <v>4.9706422745479095E-2</v>
      </c>
      <c r="J2646" s="70">
        <f t="shared" si="331"/>
        <v>4.9490551756707024E-2</v>
      </c>
      <c r="K2646" s="115">
        <f t="shared" si="332"/>
        <v>1</v>
      </c>
      <c r="L2646" s="129">
        <f t="shared" si="333"/>
        <v>2.1587098877207112E-4</v>
      </c>
    </row>
    <row r="2647" spans="1:12">
      <c r="A2647" s="80">
        <v>43720</v>
      </c>
      <c r="B2647" s="52">
        <v>220.89267599806004</v>
      </c>
      <c r="C2647" s="53">
        <v>15383.82</v>
      </c>
      <c r="D2647" s="54">
        <f t="shared" si="334"/>
        <v>44085</v>
      </c>
      <c r="E2647" s="53">
        <f t="shared" si="329"/>
        <v>231.83443988445867</v>
      </c>
      <c r="F2647" s="81">
        <f t="shared" si="335"/>
        <v>16222.92</v>
      </c>
      <c r="H2647" s="64">
        <f t="shared" si="336"/>
        <v>44085</v>
      </c>
      <c r="I2647" s="70">
        <f t="shared" si="330"/>
        <v>4.9534299120423286E-2</v>
      </c>
      <c r="J2647" s="70">
        <f t="shared" si="331"/>
        <v>5.4544319941340902E-2</v>
      </c>
      <c r="K2647" s="115">
        <f t="shared" si="332"/>
        <v>0</v>
      </c>
      <c r="L2647" s="129">
        <f t="shared" si="333"/>
        <v>-5.0100208209176156E-3</v>
      </c>
    </row>
    <row r="2648" spans="1:12">
      <c r="A2648" s="80">
        <v>43721</v>
      </c>
      <c r="B2648" s="52">
        <v>220.92713525551574</v>
      </c>
      <c r="C2648" s="53">
        <v>15514.2</v>
      </c>
      <c r="D2648" s="54">
        <f t="shared" si="334"/>
        <v>44085</v>
      </c>
      <c r="E2648" s="53">
        <f t="shared" si="329"/>
        <v>231.83443988445867</v>
      </c>
      <c r="F2648" s="81">
        <f t="shared" si="335"/>
        <v>16222.92</v>
      </c>
      <c r="H2648" s="64">
        <f t="shared" si="336"/>
        <v>44085</v>
      </c>
      <c r="I2648" s="70">
        <f t="shared" si="330"/>
        <v>4.9370597307243358E-2</v>
      </c>
      <c r="J2648" s="70">
        <f t="shared" si="331"/>
        <v>4.5682020342653784E-2</v>
      </c>
      <c r="K2648" s="115">
        <f t="shared" si="332"/>
        <v>1</v>
      </c>
      <c r="L2648" s="129">
        <f t="shared" si="333"/>
        <v>3.6885769645895738E-3</v>
      </c>
    </row>
    <row r="2649" spans="1:12">
      <c r="A2649" s="80">
        <v>43724</v>
      </c>
      <c r="B2649" s="52">
        <v>221.03119193622112</v>
      </c>
      <c r="C2649" s="53">
        <v>15412.83</v>
      </c>
      <c r="D2649" s="54">
        <f t="shared" si="334"/>
        <v>44090</v>
      </c>
      <c r="E2649" s="53">
        <f t="shared" si="329"/>
        <v>231.96034409468785</v>
      </c>
      <c r="F2649" s="81">
        <f t="shared" si="335"/>
        <v>16421.95</v>
      </c>
      <c r="H2649" s="64">
        <f t="shared" si="336"/>
        <v>44090</v>
      </c>
      <c r="I2649" s="70">
        <f t="shared" si="330"/>
        <v>4.9446198352042448E-2</v>
      </c>
      <c r="J2649" s="70">
        <f t="shared" si="331"/>
        <v>6.5472726293613892E-2</v>
      </c>
      <c r="K2649" s="115">
        <f t="shared" si="332"/>
        <v>0</v>
      </c>
      <c r="L2649" s="129">
        <f t="shared" si="333"/>
        <v>-1.6026527941571445E-2</v>
      </c>
    </row>
    <row r="2650" spans="1:12">
      <c r="A2650" s="80">
        <v>43725</v>
      </c>
      <c r="B2650" s="52">
        <v>221.05815774163733</v>
      </c>
      <c r="C2650" s="53">
        <v>15152.39</v>
      </c>
      <c r="D2650" s="54">
        <f t="shared" si="334"/>
        <v>44091</v>
      </c>
      <c r="E2650" s="53">
        <f t="shared" si="329"/>
        <v>231.98284424806505</v>
      </c>
      <c r="F2650" s="81">
        <f t="shared" si="335"/>
        <v>16296.78</v>
      </c>
      <c r="H2650" s="64">
        <f t="shared" si="336"/>
        <v>44091</v>
      </c>
      <c r="I2650" s="70">
        <f t="shared" si="330"/>
        <v>4.941996539750404E-2</v>
      </c>
      <c r="J2650" s="70">
        <f t="shared" si="331"/>
        <v>7.5525379164607109E-2</v>
      </c>
      <c r="K2650" s="115">
        <f t="shared" si="332"/>
        <v>0</v>
      </c>
      <c r="L2650" s="129">
        <f t="shared" si="333"/>
        <v>-2.6105413767103069E-2</v>
      </c>
    </row>
    <row r="2651" spans="1:12">
      <c r="A2651" s="80">
        <v>43726</v>
      </c>
      <c r="B2651" s="52">
        <v>221.09197963977181</v>
      </c>
      <c r="C2651" s="53">
        <v>15184.69</v>
      </c>
      <c r="D2651" s="54">
        <f t="shared" si="334"/>
        <v>44092</v>
      </c>
      <c r="E2651" s="53">
        <f t="shared" si="329"/>
        <v>232.00233080698189</v>
      </c>
      <c r="F2651" s="81">
        <f t="shared" si="335"/>
        <v>16281</v>
      </c>
      <c r="H2651" s="64">
        <f t="shared" si="336"/>
        <v>44092</v>
      </c>
      <c r="I2651" s="70">
        <f t="shared" si="330"/>
        <v>4.9347566496923401E-2</v>
      </c>
      <c r="J2651" s="70">
        <f t="shared" si="331"/>
        <v>7.2198378761765936E-2</v>
      </c>
      <c r="K2651" s="115">
        <f t="shared" si="332"/>
        <v>0</v>
      </c>
      <c r="L2651" s="129">
        <f t="shared" si="333"/>
        <v>-2.2850812264842535E-2</v>
      </c>
    </row>
    <row r="2652" spans="1:12">
      <c r="A2652" s="80">
        <v>43727</v>
      </c>
      <c r="B2652" s="52">
        <v>221.12558562067704</v>
      </c>
      <c r="C2652" s="53">
        <v>14994.39</v>
      </c>
      <c r="D2652" s="54">
        <f t="shared" si="334"/>
        <v>44092</v>
      </c>
      <c r="E2652" s="53">
        <f t="shared" si="329"/>
        <v>232.00233080698189</v>
      </c>
      <c r="F2652" s="81">
        <f t="shared" si="335"/>
        <v>16281</v>
      </c>
      <c r="H2652" s="64">
        <f t="shared" si="336"/>
        <v>44092</v>
      </c>
      <c r="I2652" s="70">
        <f t="shared" si="330"/>
        <v>4.9188089907257648E-2</v>
      </c>
      <c r="J2652" s="70">
        <f t="shared" si="331"/>
        <v>8.5806091478212831E-2</v>
      </c>
      <c r="K2652" s="115">
        <f t="shared" si="332"/>
        <v>0</v>
      </c>
      <c r="L2652" s="129">
        <f t="shared" si="333"/>
        <v>-3.6618001570955183E-2</v>
      </c>
    </row>
    <row r="2653" spans="1:12">
      <c r="A2653" s="80">
        <v>43728</v>
      </c>
      <c r="B2653" s="52">
        <v>221.14305454194107</v>
      </c>
      <c r="C2653" s="53">
        <v>15791.99</v>
      </c>
      <c r="D2653" s="54">
        <f t="shared" si="334"/>
        <v>44092</v>
      </c>
      <c r="E2653" s="53">
        <f t="shared" si="329"/>
        <v>232.00233080698189</v>
      </c>
      <c r="F2653" s="81">
        <f t="shared" si="335"/>
        <v>16281</v>
      </c>
      <c r="H2653" s="64">
        <f t="shared" si="336"/>
        <v>44092</v>
      </c>
      <c r="I2653" s="70">
        <f t="shared" si="330"/>
        <v>4.9105210595620452E-2</v>
      </c>
      <c r="J2653" s="70">
        <f t="shared" si="331"/>
        <v>3.0965698433192967E-2</v>
      </c>
      <c r="K2653" s="115">
        <f t="shared" si="332"/>
        <v>1</v>
      </c>
      <c r="L2653" s="129">
        <f t="shared" si="333"/>
        <v>1.8139512162427485E-2</v>
      </c>
    </row>
    <row r="2654" spans="1:12">
      <c r="A2654" s="80">
        <v>43731</v>
      </c>
      <c r="B2654" s="52">
        <v>221.20342659583102</v>
      </c>
      <c r="C2654" s="53">
        <v>16248.62</v>
      </c>
      <c r="D2654" s="54">
        <f t="shared" si="334"/>
        <v>44097</v>
      </c>
      <c r="E2654" s="53">
        <f t="shared" si="329"/>
        <v>232.11602651219027</v>
      </c>
      <c r="F2654" s="81">
        <f t="shared" si="335"/>
        <v>15752.97</v>
      </c>
      <c r="H2654" s="64">
        <f t="shared" si="336"/>
        <v>44097</v>
      </c>
      <c r="I2654" s="70">
        <f t="shared" si="330"/>
        <v>4.9332870129078277E-2</v>
      </c>
      <c r="J2654" s="70">
        <f t="shared" si="331"/>
        <v>-3.0504128966029165E-2</v>
      </c>
      <c r="K2654" s="115">
        <f t="shared" si="332"/>
        <v>1</v>
      </c>
      <c r="L2654" s="129">
        <f t="shared" si="333"/>
        <v>7.9836999095107442E-2</v>
      </c>
    </row>
    <row r="2655" spans="1:12">
      <c r="A2655" s="80">
        <v>43732</v>
      </c>
      <c r="B2655" s="52">
        <v>221.23019221044913</v>
      </c>
      <c r="C2655" s="53">
        <v>16231.83</v>
      </c>
      <c r="D2655" s="54">
        <f t="shared" si="334"/>
        <v>44098</v>
      </c>
      <c r="E2655" s="53">
        <f t="shared" si="329"/>
        <v>232.13877388278846</v>
      </c>
      <c r="F2655" s="81">
        <f t="shared" si="335"/>
        <v>15291.25</v>
      </c>
      <c r="H2655" s="64">
        <f t="shared" si="336"/>
        <v>44098</v>
      </c>
      <c r="I2655" s="70">
        <f t="shared" si="330"/>
        <v>4.9308738393005314E-2</v>
      </c>
      <c r="J2655" s="70">
        <f t="shared" si="331"/>
        <v>-5.7946639411575851E-2</v>
      </c>
      <c r="K2655" s="115">
        <f t="shared" si="332"/>
        <v>1</v>
      </c>
      <c r="L2655" s="129">
        <f t="shared" si="333"/>
        <v>0.10725537780458116</v>
      </c>
    </row>
    <row r="2656" spans="1:12">
      <c r="A2656" s="80">
        <v>43733</v>
      </c>
      <c r="B2656" s="52">
        <v>221.26404042985735</v>
      </c>
      <c r="C2656" s="53">
        <v>16024.49</v>
      </c>
      <c r="D2656" s="54">
        <f t="shared" si="334"/>
        <v>44099</v>
      </c>
      <c r="E2656" s="53">
        <f t="shared" si="329"/>
        <v>232.16013064998566</v>
      </c>
      <c r="F2656" s="81">
        <f t="shared" si="335"/>
        <v>15637.53</v>
      </c>
      <c r="H2656" s="64">
        <f t="shared" si="336"/>
        <v>44099</v>
      </c>
      <c r="I2656" s="70">
        <f t="shared" si="330"/>
        <v>4.9244740351663596E-2</v>
      </c>
      <c r="J2656" s="70">
        <f t="shared" si="331"/>
        <v>-2.4148038408710604E-2</v>
      </c>
      <c r="K2656" s="115">
        <f t="shared" si="332"/>
        <v>1</v>
      </c>
      <c r="L2656" s="129">
        <f t="shared" si="333"/>
        <v>7.33927787603742E-2</v>
      </c>
    </row>
    <row r="2657" spans="1:12">
      <c r="A2657" s="80">
        <v>43734</v>
      </c>
      <c r="B2657" s="52">
        <v>221.30364669309427</v>
      </c>
      <c r="C2657" s="53">
        <v>16207.96</v>
      </c>
      <c r="D2657" s="54">
        <f t="shared" si="334"/>
        <v>44099</v>
      </c>
      <c r="E2657" s="53">
        <f t="shared" si="329"/>
        <v>232.16013064998566</v>
      </c>
      <c r="F2657" s="81">
        <f t="shared" si="335"/>
        <v>15637.53</v>
      </c>
      <c r="H2657" s="64">
        <f t="shared" si="336"/>
        <v>44099</v>
      </c>
      <c r="I2657" s="70">
        <f t="shared" si="330"/>
        <v>4.9056959155974855E-2</v>
      </c>
      <c r="J2657" s="70">
        <f t="shared" si="331"/>
        <v>-3.5194435326839302E-2</v>
      </c>
      <c r="K2657" s="115">
        <f t="shared" si="332"/>
        <v>1</v>
      </c>
      <c r="L2657" s="129">
        <f t="shared" si="333"/>
        <v>8.4251394482814157E-2</v>
      </c>
    </row>
    <row r="2658" spans="1:12">
      <c r="A2658" s="80">
        <v>43735</v>
      </c>
      <c r="B2658" s="52">
        <v>221.34480917137918</v>
      </c>
      <c r="C2658" s="53">
        <v>16125.65</v>
      </c>
      <c r="D2658" s="54">
        <f t="shared" si="334"/>
        <v>44099</v>
      </c>
      <c r="E2658" s="53">
        <f t="shared" si="329"/>
        <v>232.16013064998566</v>
      </c>
      <c r="F2658" s="81">
        <f t="shared" si="335"/>
        <v>15637.53</v>
      </c>
      <c r="H2658" s="64">
        <f t="shared" si="336"/>
        <v>44099</v>
      </c>
      <c r="I2658" s="70">
        <f t="shared" si="330"/>
        <v>4.8861870847997091E-2</v>
      </c>
      <c r="J2658" s="70">
        <f t="shared" si="331"/>
        <v>-3.026978757445431E-2</v>
      </c>
      <c r="K2658" s="115">
        <f t="shared" si="332"/>
        <v>1</v>
      </c>
      <c r="L2658" s="129">
        <f t="shared" si="333"/>
        <v>7.9131658422451401E-2</v>
      </c>
    </row>
    <row r="2659" spans="1:12">
      <c r="A2659" s="80">
        <v>43738</v>
      </c>
      <c r="B2659" s="52">
        <v>221.50948970940271</v>
      </c>
      <c r="C2659" s="53">
        <v>16072.5</v>
      </c>
      <c r="D2659" s="54">
        <f t="shared" si="334"/>
        <v>44104</v>
      </c>
      <c r="E2659" s="53">
        <f t="shared" si="329"/>
        <v>232.28621402415428</v>
      </c>
      <c r="F2659" s="81">
        <f t="shared" si="335"/>
        <v>15916.72</v>
      </c>
      <c r="H2659" s="64">
        <f t="shared" si="336"/>
        <v>44104</v>
      </c>
      <c r="I2659" s="70">
        <f t="shared" si="330"/>
        <v>4.8651298546574573E-2</v>
      </c>
      <c r="J2659" s="70">
        <f t="shared" si="331"/>
        <v>-9.6923316223362921E-3</v>
      </c>
      <c r="K2659" s="115">
        <f t="shared" si="332"/>
        <v>1</v>
      </c>
      <c r="L2659" s="129">
        <f t="shared" si="333"/>
        <v>5.8343630168910865E-2</v>
      </c>
    </row>
    <row r="2660" spans="1:12">
      <c r="A2660" s="80">
        <v>43739</v>
      </c>
      <c r="B2660" s="52">
        <v>221.56021538254618</v>
      </c>
      <c r="C2660" s="53">
        <v>15912.03</v>
      </c>
      <c r="D2660" s="54">
        <f t="shared" si="334"/>
        <v>44105</v>
      </c>
      <c r="E2660" s="53">
        <f t="shared" si="329"/>
        <v>232.30874578691461</v>
      </c>
      <c r="F2660" s="81">
        <f t="shared" si="335"/>
        <v>16156.44</v>
      </c>
      <c r="H2660" s="64">
        <f t="shared" si="336"/>
        <v>44105</v>
      </c>
      <c r="I2660" s="70">
        <f t="shared" si="330"/>
        <v>4.8512908266540533E-2</v>
      </c>
      <c r="J2660" s="70">
        <f t="shared" si="331"/>
        <v>1.5360076621273366E-2</v>
      </c>
      <c r="K2660" s="115">
        <f t="shared" si="332"/>
        <v>1</v>
      </c>
      <c r="L2660" s="129">
        <f t="shared" si="333"/>
        <v>3.3152831645267167E-2</v>
      </c>
    </row>
    <row r="2661" spans="1:12">
      <c r="A2661" s="80">
        <v>43741</v>
      </c>
      <c r="B2661" s="52">
        <v>221.63067153103785</v>
      </c>
      <c r="C2661" s="53">
        <v>15847.7</v>
      </c>
      <c r="D2661" s="54">
        <f t="shared" si="334"/>
        <v>44105</v>
      </c>
      <c r="E2661" s="53">
        <f t="shared" si="329"/>
        <v>232.30874578691461</v>
      </c>
      <c r="F2661" s="81">
        <f t="shared" si="335"/>
        <v>16156.44</v>
      </c>
      <c r="H2661" s="64">
        <f t="shared" si="336"/>
        <v>44105</v>
      </c>
      <c r="I2661" s="70">
        <f t="shared" si="330"/>
        <v>4.8179587157824333E-2</v>
      </c>
      <c r="J2661" s="70">
        <f t="shared" si="331"/>
        <v>1.9481691349533259E-2</v>
      </c>
      <c r="K2661" s="115">
        <f t="shared" si="332"/>
        <v>1</v>
      </c>
      <c r="L2661" s="129">
        <f t="shared" si="333"/>
        <v>2.8697895808291074E-2</v>
      </c>
    </row>
    <row r="2662" spans="1:12">
      <c r="A2662" s="80">
        <v>43742</v>
      </c>
      <c r="B2662" s="52">
        <v>221.67876538676006</v>
      </c>
      <c r="C2662" s="53">
        <v>15652.7</v>
      </c>
      <c r="D2662" s="54">
        <f t="shared" si="334"/>
        <v>44105</v>
      </c>
      <c r="E2662" s="53">
        <f t="shared" si="329"/>
        <v>232.30874578691461</v>
      </c>
      <c r="F2662" s="81">
        <f t="shared" si="335"/>
        <v>16156.44</v>
      </c>
      <c r="H2662" s="64">
        <f t="shared" si="336"/>
        <v>44105</v>
      </c>
      <c r="I2662" s="70">
        <f t="shared" si="330"/>
        <v>4.7952181534431482E-2</v>
      </c>
      <c r="J2662" s="70">
        <f t="shared" si="331"/>
        <v>3.2182307205785632E-2</v>
      </c>
      <c r="K2662" s="115">
        <f t="shared" si="332"/>
        <v>1</v>
      </c>
      <c r="L2662" s="129">
        <f t="shared" si="333"/>
        <v>1.576987432864585E-2</v>
      </c>
    </row>
    <row r="2663" spans="1:12">
      <c r="A2663" s="80">
        <v>43745</v>
      </c>
      <c r="B2663" s="52">
        <v>221.80179710154974</v>
      </c>
      <c r="C2663" s="53">
        <v>15584.94</v>
      </c>
      <c r="D2663" s="54">
        <f t="shared" si="334"/>
        <v>44111</v>
      </c>
      <c r="E2663" s="53">
        <f t="shared" si="329"/>
        <v>232.45001161467323</v>
      </c>
      <c r="F2663" s="81">
        <f t="shared" si="335"/>
        <v>16611.96</v>
      </c>
      <c r="H2663" s="64">
        <f t="shared" si="336"/>
        <v>44111</v>
      </c>
      <c r="I2663" s="70">
        <f t="shared" si="330"/>
        <v>4.8007791876674144E-2</v>
      </c>
      <c r="J2663" s="70">
        <f t="shared" si="331"/>
        <v>6.5898232524475464E-2</v>
      </c>
      <c r="K2663" s="115">
        <f t="shared" si="332"/>
        <v>0</v>
      </c>
      <c r="L2663" s="129">
        <f t="shared" si="333"/>
        <v>-1.789044064780132E-2</v>
      </c>
    </row>
    <row r="2664" spans="1:12">
      <c r="A2664" s="80">
        <v>43747</v>
      </c>
      <c r="B2664" s="52">
        <v>221.86301439754976</v>
      </c>
      <c r="C2664" s="53">
        <v>15846.77</v>
      </c>
      <c r="D2664" s="54">
        <f t="shared" si="334"/>
        <v>44113</v>
      </c>
      <c r="E2664" s="53">
        <f t="shared" si="329"/>
        <v>232.50138589569184</v>
      </c>
      <c r="F2664" s="81">
        <f t="shared" si="335"/>
        <v>16860.11</v>
      </c>
      <c r="H2664" s="64">
        <f t="shared" si="336"/>
        <v>44113</v>
      </c>
      <c r="I2664" s="70">
        <f t="shared" si="330"/>
        <v>4.7950180101129947E-2</v>
      </c>
      <c r="J2664" s="70">
        <f t="shared" si="331"/>
        <v>6.3946154326717686E-2</v>
      </c>
      <c r="K2664" s="115">
        <f t="shared" si="332"/>
        <v>0</v>
      </c>
      <c r="L2664" s="129">
        <f t="shared" si="333"/>
        <v>-1.5995974225587739E-2</v>
      </c>
    </row>
    <row r="2665" spans="1:12">
      <c r="A2665" s="80">
        <v>43748</v>
      </c>
      <c r="B2665" s="52">
        <v>221.89607198669498</v>
      </c>
      <c r="C2665" s="53">
        <v>15736.44</v>
      </c>
      <c r="D2665" s="54">
        <f t="shared" si="334"/>
        <v>44113</v>
      </c>
      <c r="E2665" s="53">
        <f t="shared" si="329"/>
        <v>232.50138589569184</v>
      </c>
      <c r="F2665" s="81">
        <f t="shared" si="335"/>
        <v>16860.11</v>
      </c>
      <c r="H2665" s="64">
        <f t="shared" si="336"/>
        <v>44113</v>
      </c>
      <c r="I2665" s="70">
        <f t="shared" si="330"/>
        <v>4.7794058786370774E-2</v>
      </c>
      <c r="J2665" s="70">
        <f t="shared" si="331"/>
        <v>7.1405603808739393E-2</v>
      </c>
      <c r="K2665" s="115">
        <f t="shared" si="332"/>
        <v>0</v>
      </c>
      <c r="L2665" s="129">
        <f t="shared" si="333"/>
        <v>-2.3611545022368619E-2</v>
      </c>
    </row>
    <row r="2666" spans="1:12">
      <c r="A2666" s="80">
        <v>43749</v>
      </c>
      <c r="B2666" s="52">
        <v>221.94067309716428</v>
      </c>
      <c r="C2666" s="53">
        <v>15835.17</v>
      </c>
      <c r="D2666" s="54">
        <f t="shared" si="334"/>
        <v>44113</v>
      </c>
      <c r="E2666" s="53">
        <f t="shared" si="329"/>
        <v>232.50138589569184</v>
      </c>
      <c r="F2666" s="81">
        <f t="shared" si="335"/>
        <v>16860.11</v>
      </c>
      <c r="H2666" s="64">
        <f t="shared" si="336"/>
        <v>44113</v>
      </c>
      <c r="I2666" s="70">
        <f t="shared" si="330"/>
        <v>4.7583494503975698E-2</v>
      </c>
      <c r="J2666" s="70">
        <f t="shared" si="331"/>
        <v>6.4725544468420715E-2</v>
      </c>
      <c r="K2666" s="115">
        <f t="shared" si="332"/>
        <v>0</v>
      </c>
      <c r="L2666" s="129">
        <f t="shared" si="333"/>
        <v>-1.7142049964445016E-2</v>
      </c>
    </row>
    <row r="2667" spans="1:12">
      <c r="A2667" s="80">
        <v>43752</v>
      </c>
      <c r="B2667" s="52">
        <v>222.06717928082966</v>
      </c>
      <c r="C2667" s="53">
        <v>15885.74</v>
      </c>
      <c r="D2667" s="54">
        <f t="shared" si="334"/>
        <v>44118</v>
      </c>
      <c r="E2667" s="53">
        <f t="shared" si="329"/>
        <v>232.61718781399944</v>
      </c>
      <c r="F2667" s="81">
        <f t="shared" si="335"/>
        <v>16944.73</v>
      </c>
      <c r="H2667" s="64">
        <f t="shared" si="336"/>
        <v>44118</v>
      </c>
      <c r="I2667" s="70">
        <f t="shared" si="330"/>
        <v>4.7508184538283649E-2</v>
      </c>
      <c r="J2667" s="70">
        <f t="shared" si="331"/>
        <v>6.6662931660722125E-2</v>
      </c>
      <c r="K2667" s="115">
        <f t="shared" si="332"/>
        <v>0</v>
      </c>
      <c r="L2667" s="129">
        <f t="shared" si="333"/>
        <v>-1.9154747122438476E-2</v>
      </c>
    </row>
    <row r="2668" spans="1:12">
      <c r="A2668" s="80">
        <v>43753</v>
      </c>
      <c r="B2668" s="52">
        <v>222.10359829823173</v>
      </c>
      <c r="C2668" s="53">
        <v>16007.83</v>
      </c>
      <c r="D2668" s="54">
        <f t="shared" si="334"/>
        <v>44119</v>
      </c>
      <c r="E2668" s="53">
        <f t="shared" si="329"/>
        <v>232.64417140778585</v>
      </c>
      <c r="F2668" s="81">
        <f t="shared" si="335"/>
        <v>16533.240000000002</v>
      </c>
      <c r="H2668" s="64">
        <f t="shared" si="336"/>
        <v>44119</v>
      </c>
      <c r="I2668" s="70">
        <f t="shared" si="330"/>
        <v>4.7457912390058032E-2</v>
      </c>
      <c r="J2668" s="70">
        <f t="shared" si="331"/>
        <v>3.2822062703064869E-2</v>
      </c>
      <c r="K2668" s="115">
        <f t="shared" si="332"/>
        <v>1</v>
      </c>
      <c r="L2668" s="129">
        <f t="shared" si="333"/>
        <v>1.4635849686993163E-2</v>
      </c>
    </row>
    <row r="2669" spans="1:12">
      <c r="A2669" s="80">
        <v>43754</v>
      </c>
      <c r="B2669" s="52">
        <v>222.13869066676287</v>
      </c>
      <c r="C2669" s="53">
        <v>16057.85</v>
      </c>
      <c r="D2669" s="54">
        <f t="shared" si="334"/>
        <v>44120</v>
      </c>
      <c r="E2669" s="53">
        <f t="shared" si="329"/>
        <v>232.6697622666407</v>
      </c>
      <c r="F2669" s="81">
        <f t="shared" si="335"/>
        <v>16649.46</v>
      </c>
      <c r="H2669" s="64">
        <f t="shared" si="336"/>
        <v>44120</v>
      </c>
      <c r="I2669" s="70">
        <f t="shared" si="330"/>
        <v>4.7407642352929047E-2</v>
      </c>
      <c r="J2669" s="70">
        <f t="shared" si="331"/>
        <v>3.6842416637345554E-2</v>
      </c>
      <c r="K2669" s="115">
        <f t="shared" si="332"/>
        <v>1</v>
      </c>
      <c r="L2669" s="129">
        <f t="shared" si="333"/>
        <v>1.0565225715583493E-2</v>
      </c>
    </row>
    <row r="2670" spans="1:12">
      <c r="A2670" s="80">
        <v>43755</v>
      </c>
      <c r="B2670" s="52">
        <v>222.17067863821887</v>
      </c>
      <c r="C2670" s="53">
        <v>16245.31</v>
      </c>
      <c r="D2670" s="54">
        <f t="shared" si="334"/>
        <v>44120</v>
      </c>
      <c r="E2670" s="53">
        <f t="shared" si="329"/>
        <v>232.6697622666407</v>
      </c>
      <c r="F2670" s="81">
        <f t="shared" si="335"/>
        <v>16649.46</v>
      </c>
      <c r="H2670" s="64">
        <f t="shared" si="336"/>
        <v>44120</v>
      </c>
      <c r="I2670" s="70">
        <f t="shared" si="330"/>
        <v>4.7256837368347959E-2</v>
      </c>
      <c r="J2670" s="70">
        <f t="shared" si="331"/>
        <v>2.4877949389700671E-2</v>
      </c>
      <c r="K2670" s="115">
        <f t="shared" si="332"/>
        <v>1</v>
      </c>
      <c r="L2670" s="129">
        <f t="shared" si="333"/>
        <v>2.2378887978647288E-2</v>
      </c>
    </row>
    <row r="2671" spans="1:12">
      <c r="A2671" s="80">
        <v>43756</v>
      </c>
      <c r="B2671" s="52">
        <v>222.20267121594276</v>
      </c>
      <c r="C2671" s="53">
        <v>16351.16</v>
      </c>
      <c r="D2671" s="54">
        <f t="shared" si="334"/>
        <v>44120</v>
      </c>
      <c r="E2671" s="53">
        <f t="shared" si="329"/>
        <v>232.6697622666407</v>
      </c>
      <c r="F2671" s="81">
        <f t="shared" si="335"/>
        <v>16649.46</v>
      </c>
      <c r="H2671" s="64">
        <f t="shared" si="336"/>
        <v>44120</v>
      </c>
      <c r="I2671" s="70">
        <f t="shared" si="330"/>
        <v>4.7106054096558214E-2</v>
      </c>
      <c r="J2671" s="70">
        <f t="shared" si="331"/>
        <v>1.8243353988340871E-2</v>
      </c>
      <c r="K2671" s="115">
        <f t="shared" si="332"/>
        <v>1</v>
      </c>
      <c r="L2671" s="129">
        <f t="shared" si="333"/>
        <v>2.8862700108217343E-2</v>
      </c>
    </row>
    <row r="2672" spans="1:12">
      <c r="A2672" s="80">
        <v>43760</v>
      </c>
      <c r="B2672" s="52">
        <v>222.29777395922321</v>
      </c>
      <c r="C2672" s="53">
        <v>16248.11</v>
      </c>
      <c r="D2672" s="54">
        <f t="shared" si="334"/>
        <v>44126</v>
      </c>
      <c r="E2672" s="53">
        <f t="shared" si="329"/>
        <v>232.81986691121369</v>
      </c>
      <c r="F2672" s="81">
        <f t="shared" si="335"/>
        <v>16840.52</v>
      </c>
      <c r="H2672" s="64">
        <f t="shared" si="336"/>
        <v>44126</v>
      </c>
      <c r="I2672" s="70">
        <f t="shared" si="330"/>
        <v>4.7333325766548473E-2</v>
      </c>
      <c r="J2672" s="70">
        <f t="shared" si="331"/>
        <v>3.6460240606445815E-2</v>
      </c>
      <c r="K2672" s="115">
        <f t="shared" si="332"/>
        <v>1</v>
      </c>
      <c r="L2672" s="129">
        <f t="shared" si="333"/>
        <v>1.0873085160102658E-2</v>
      </c>
    </row>
    <row r="2673" spans="1:12">
      <c r="A2673" s="80">
        <v>43761</v>
      </c>
      <c r="B2673" s="52">
        <v>222.32978483867331</v>
      </c>
      <c r="C2673" s="53">
        <v>16282.84</v>
      </c>
      <c r="D2673" s="54">
        <f t="shared" si="334"/>
        <v>44127</v>
      </c>
      <c r="E2673" s="53">
        <f t="shared" si="329"/>
        <v>232.84128633896952</v>
      </c>
      <c r="F2673" s="81">
        <f t="shared" si="335"/>
        <v>16902.96</v>
      </c>
      <c r="H2673" s="64">
        <f t="shared" si="336"/>
        <v>44127</v>
      </c>
      <c r="I2673" s="70">
        <f t="shared" si="330"/>
        <v>4.7278872274911565E-2</v>
      </c>
      <c r="J2673" s="70">
        <f t="shared" si="331"/>
        <v>3.808426539841947E-2</v>
      </c>
      <c r="K2673" s="115">
        <f t="shared" si="332"/>
        <v>1</v>
      </c>
      <c r="L2673" s="129">
        <f t="shared" si="333"/>
        <v>9.1946068764920952E-3</v>
      </c>
    </row>
    <row r="2674" spans="1:12">
      <c r="A2674" s="80">
        <v>43762</v>
      </c>
      <c r="B2674" s="52">
        <v>222.3693595403746</v>
      </c>
      <c r="C2674" s="53">
        <v>16252.63</v>
      </c>
      <c r="D2674" s="54">
        <f t="shared" si="334"/>
        <v>44127</v>
      </c>
      <c r="E2674" s="53">
        <f t="shared" si="329"/>
        <v>232.84128633896952</v>
      </c>
      <c r="F2674" s="81">
        <f t="shared" si="335"/>
        <v>16902.96</v>
      </c>
      <c r="H2674" s="64">
        <f t="shared" si="336"/>
        <v>44127</v>
      </c>
      <c r="I2674" s="70">
        <f t="shared" si="330"/>
        <v>4.7092489811725091E-2</v>
      </c>
      <c r="J2674" s="70">
        <f t="shared" si="331"/>
        <v>4.0013831607561334E-2</v>
      </c>
      <c r="K2674" s="115">
        <f t="shared" si="332"/>
        <v>1</v>
      </c>
      <c r="L2674" s="129">
        <f t="shared" si="333"/>
        <v>7.0786582041637569E-3</v>
      </c>
    </row>
    <row r="2675" spans="1:12">
      <c r="A2675" s="80">
        <v>43763</v>
      </c>
      <c r="B2675" s="52">
        <v>222.40138072814841</v>
      </c>
      <c r="C2675" s="53">
        <v>16254.45</v>
      </c>
      <c r="D2675" s="54">
        <f t="shared" si="334"/>
        <v>44127</v>
      </c>
      <c r="E2675" s="53">
        <f t="shared" si="329"/>
        <v>232.84128633896952</v>
      </c>
      <c r="F2675" s="81">
        <f t="shared" si="335"/>
        <v>16902.96</v>
      </c>
      <c r="H2675" s="64">
        <f t="shared" si="336"/>
        <v>44127</v>
      </c>
      <c r="I2675" s="70">
        <f t="shared" si="330"/>
        <v>4.694173020257586E-2</v>
      </c>
      <c r="J2675" s="70">
        <f t="shared" si="331"/>
        <v>3.989738194771264E-2</v>
      </c>
      <c r="K2675" s="115">
        <f t="shared" si="332"/>
        <v>1</v>
      </c>
      <c r="L2675" s="129">
        <f t="shared" si="333"/>
        <v>7.0443482548632197E-3</v>
      </c>
    </row>
    <row r="2676" spans="1:12">
      <c r="A2676" s="80">
        <v>43767</v>
      </c>
      <c r="B2676" s="52">
        <v>222.53126313449363</v>
      </c>
      <c r="C2676" s="53">
        <v>16539.23</v>
      </c>
      <c r="D2676" s="54">
        <f t="shared" si="334"/>
        <v>44133</v>
      </c>
      <c r="E2676" s="53">
        <f t="shared" si="329"/>
        <v>232.95889121807289</v>
      </c>
      <c r="F2676" s="81">
        <f t="shared" si="335"/>
        <v>16544.45</v>
      </c>
      <c r="H2676" s="64">
        <f t="shared" si="336"/>
        <v>44133</v>
      </c>
      <c r="I2676" s="70">
        <f t="shared" si="330"/>
        <v>4.6859160086989649E-2</v>
      </c>
      <c r="J2676" s="70">
        <f t="shared" si="331"/>
        <v>3.1561324197082463E-4</v>
      </c>
      <c r="K2676" s="115">
        <f t="shared" si="332"/>
        <v>1</v>
      </c>
      <c r="L2676" s="129">
        <f t="shared" si="333"/>
        <v>4.6543546845018824E-2</v>
      </c>
    </row>
    <row r="2677" spans="1:12">
      <c r="A2677" s="80">
        <v>43768</v>
      </c>
      <c r="B2677" s="52">
        <v>222.57265394943664</v>
      </c>
      <c r="C2677" s="53">
        <v>16620.07</v>
      </c>
      <c r="D2677" s="54">
        <f t="shared" si="334"/>
        <v>44134</v>
      </c>
      <c r="E2677" s="53">
        <f t="shared" si="329"/>
        <v>232.98009047717375</v>
      </c>
      <c r="F2677" s="81">
        <f t="shared" si="335"/>
        <v>16504.16</v>
      </c>
      <c r="H2677" s="64">
        <f t="shared" si="336"/>
        <v>44134</v>
      </c>
      <c r="I2677" s="70">
        <f t="shared" si="330"/>
        <v>4.6759726961342896E-2</v>
      </c>
      <c r="J2677" s="70">
        <f t="shared" si="331"/>
        <v>-6.9740981837019822E-3</v>
      </c>
      <c r="K2677" s="115">
        <f t="shared" si="332"/>
        <v>1</v>
      </c>
      <c r="L2677" s="129">
        <f t="shared" si="333"/>
        <v>5.3733825145044878E-2</v>
      </c>
    </row>
    <row r="2678" spans="1:12">
      <c r="A2678" s="80">
        <v>43769</v>
      </c>
      <c r="B2678" s="52">
        <v>222.61227188183963</v>
      </c>
      <c r="C2678" s="53">
        <v>16667.29</v>
      </c>
      <c r="D2678" s="54">
        <f t="shared" si="334"/>
        <v>44134</v>
      </c>
      <c r="E2678" s="53">
        <f t="shared" si="329"/>
        <v>232.98009047717375</v>
      </c>
      <c r="F2678" s="81">
        <f t="shared" si="335"/>
        <v>16504.16</v>
      </c>
      <c r="H2678" s="64">
        <f t="shared" si="336"/>
        <v>44134</v>
      </c>
      <c r="I2678" s="70">
        <f t="shared" si="330"/>
        <v>4.6573436889576492E-2</v>
      </c>
      <c r="J2678" s="70">
        <f t="shared" si="331"/>
        <v>-9.7874339499702812E-3</v>
      </c>
      <c r="K2678" s="115">
        <f t="shared" si="332"/>
        <v>1</v>
      </c>
      <c r="L2678" s="129">
        <f t="shared" si="333"/>
        <v>5.6360870839546773E-2</v>
      </c>
    </row>
    <row r="2679" spans="1:12">
      <c r="A2679" s="80">
        <v>43770</v>
      </c>
      <c r="B2679" s="52">
        <v>222.64410543671875</v>
      </c>
      <c r="C2679" s="53">
        <v>16685.73</v>
      </c>
      <c r="D2679" s="54">
        <f t="shared" si="334"/>
        <v>44134</v>
      </c>
      <c r="E2679" s="53">
        <f t="shared" si="329"/>
        <v>232.98009047717375</v>
      </c>
      <c r="F2679" s="81">
        <f t="shared" si="335"/>
        <v>16504.16</v>
      </c>
      <c r="H2679" s="64">
        <f t="shared" si="336"/>
        <v>44134</v>
      </c>
      <c r="I2679" s="70">
        <f t="shared" si="330"/>
        <v>4.6423798286421514E-2</v>
      </c>
      <c r="J2679" s="70">
        <f t="shared" si="331"/>
        <v>-1.0881753450403431E-2</v>
      </c>
      <c r="K2679" s="115">
        <f t="shared" si="332"/>
        <v>1</v>
      </c>
      <c r="L2679" s="129">
        <f t="shared" si="333"/>
        <v>5.7305551736824945E-2</v>
      </c>
    </row>
    <row r="2680" spans="1:12">
      <c r="A2680" s="80">
        <v>43773</v>
      </c>
      <c r="B2680" s="52">
        <v>222.73828389331848</v>
      </c>
      <c r="C2680" s="53">
        <v>16756.87</v>
      </c>
      <c r="D2680" s="54">
        <f t="shared" si="334"/>
        <v>44139</v>
      </c>
      <c r="E2680" s="53">
        <f t="shared" si="329"/>
        <v>233.07236231028671</v>
      </c>
      <c r="F2680" s="81">
        <f t="shared" si="335"/>
        <v>16888.650000000001</v>
      </c>
      <c r="H2680" s="64">
        <f t="shared" si="336"/>
        <v>44139</v>
      </c>
      <c r="I2680" s="70">
        <f t="shared" si="330"/>
        <v>4.6395609395633919E-2</v>
      </c>
      <c r="J2680" s="70">
        <f t="shared" si="331"/>
        <v>7.8642371755586193E-3</v>
      </c>
      <c r="K2680" s="115">
        <f t="shared" si="332"/>
        <v>1</v>
      </c>
      <c r="L2680" s="129">
        <f t="shared" si="333"/>
        <v>3.8531372220075299E-2</v>
      </c>
    </row>
    <row r="2681" spans="1:12">
      <c r="A2681" s="80">
        <v>43774</v>
      </c>
      <c r="B2681" s="52">
        <v>222.76011224514002</v>
      </c>
      <c r="C2681" s="53">
        <v>16723.060000000001</v>
      </c>
      <c r="D2681" s="54">
        <f t="shared" si="334"/>
        <v>44140</v>
      </c>
      <c r="E2681" s="53">
        <f t="shared" si="329"/>
        <v>233.09706798069158</v>
      </c>
      <c r="F2681" s="81">
        <f t="shared" si="335"/>
        <v>17189.03</v>
      </c>
      <c r="H2681" s="64">
        <f t="shared" si="336"/>
        <v>44140</v>
      </c>
      <c r="I2681" s="70">
        <f t="shared" si="330"/>
        <v>4.6403979740215373E-2</v>
      </c>
      <c r="J2681" s="70">
        <f t="shared" si="331"/>
        <v>2.7863919641500923E-2</v>
      </c>
      <c r="K2681" s="115">
        <f t="shared" si="332"/>
        <v>1</v>
      </c>
      <c r="L2681" s="129">
        <f t="shared" si="333"/>
        <v>1.854006009871445E-2</v>
      </c>
    </row>
    <row r="2682" spans="1:12">
      <c r="A2682" s="80">
        <v>43775</v>
      </c>
      <c r="B2682" s="52">
        <v>222.77659649344614</v>
      </c>
      <c r="C2682" s="53">
        <v>16791.61</v>
      </c>
      <c r="D2682" s="54">
        <f t="shared" si="334"/>
        <v>44141</v>
      </c>
      <c r="E2682" s="53">
        <f t="shared" si="329"/>
        <v>233.12084388162563</v>
      </c>
      <c r="F2682" s="81">
        <f t="shared" si="335"/>
        <v>17392.14</v>
      </c>
      <c r="H2682" s="64">
        <f t="shared" si="336"/>
        <v>44141</v>
      </c>
      <c r="I2682" s="70">
        <f t="shared" si="330"/>
        <v>4.6433276883659502E-2</v>
      </c>
      <c r="J2682" s="70">
        <f t="shared" si="331"/>
        <v>3.5763693892366444E-2</v>
      </c>
      <c r="K2682" s="115">
        <f t="shared" si="332"/>
        <v>1</v>
      </c>
      <c r="L2682" s="129">
        <f t="shared" si="333"/>
        <v>1.0669582991293058E-2</v>
      </c>
    </row>
    <row r="2683" spans="1:12">
      <c r="A2683" s="80">
        <v>43776</v>
      </c>
      <c r="B2683" s="52">
        <v>222.80956742972717</v>
      </c>
      <c r="C2683" s="53">
        <v>16856.169999999998</v>
      </c>
      <c r="D2683" s="54">
        <f t="shared" si="334"/>
        <v>44141</v>
      </c>
      <c r="E2683" s="53">
        <f t="shared" si="329"/>
        <v>233.12084388162563</v>
      </c>
      <c r="F2683" s="81">
        <f t="shared" si="335"/>
        <v>17392.14</v>
      </c>
      <c r="H2683" s="64">
        <f t="shared" si="336"/>
        <v>44141</v>
      </c>
      <c r="I2683" s="70">
        <f t="shared" si="330"/>
        <v>4.6278427676363476E-2</v>
      </c>
      <c r="J2683" s="70">
        <f t="shared" si="331"/>
        <v>3.179666555332572E-2</v>
      </c>
      <c r="K2683" s="115">
        <f t="shared" si="332"/>
        <v>1</v>
      </c>
      <c r="L2683" s="129">
        <f t="shared" si="333"/>
        <v>1.4481762123037756E-2</v>
      </c>
    </row>
    <row r="2684" spans="1:12">
      <c r="A2684" s="80">
        <v>43777</v>
      </c>
      <c r="B2684" s="52">
        <v>222.84254324570676</v>
      </c>
      <c r="C2684" s="53">
        <v>16710.37</v>
      </c>
      <c r="D2684" s="54">
        <f t="shared" si="334"/>
        <v>44141</v>
      </c>
      <c r="E2684" s="53">
        <f t="shared" si="329"/>
        <v>233.12084388162563</v>
      </c>
      <c r="F2684" s="81">
        <f t="shared" si="335"/>
        <v>17392.14</v>
      </c>
      <c r="H2684" s="64">
        <f t="shared" si="336"/>
        <v>44141</v>
      </c>
      <c r="I2684" s="70">
        <f t="shared" si="330"/>
        <v>4.6123601383358803E-2</v>
      </c>
      <c r="J2684" s="70">
        <f t="shared" si="331"/>
        <v>4.0799216295031249E-2</v>
      </c>
      <c r="K2684" s="115">
        <f t="shared" si="332"/>
        <v>1</v>
      </c>
      <c r="L2684" s="129">
        <f t="shared" si="333"/>
        <v>5.3243850883275545E-3</v>
      </c>
    </row>
    <row r="2685" spans="1:12">
      <c r="A2685" s="80">
        <v>43780</v>
      </c>
      <c r="B2685" s="52">
        <v>222.95151324935389</v>
      </c>
      <c r="C2685" s="53">
        <v>16717.75</v>
      </c>
      <c r="D2685" s="54">
        <f t="shared" si="334"/>
        <v>44146</v>
      </c>
      <c r="E2685" s="53">
        <f t="shared" si="329"/>
        <v>233.23275731038635</v>
      </c>
      <c r="F2685" s="81">
        <f t="shared" si="335"/>
        <v>18080.84</v>
      </c>
      <c r="H2685" s="64">
        <f t="shared" si="336"/>
        <v>44146</v>
      </c>
      <c r="I2685" s="70">
        <f t="shared" si="330"/>
        <v>4.6114260052290801E-2</v>
      </c>
      <c r="J2685" s="70">
        <f t="shared" si="331"/>
        <v>8.1535493711773377E-2</v>
      </c>
      <c r="K2685" s="115">
        <f t="shared" si="332"/>
        <v>0</v>
      </c>
      <c r="L2685" s="129">
        <f t="shared" si="333"/>
        <v>-3.5421233659482576E-2</v>
      </c>
    </row>
    <row r="2686" spans="1:12">
      <c r="A2686" s="80">
        <v>43782</v>
      </c>
      <c r="B2686" s="52">
        <v>223.02597905477919</v>
      </c>
      <c r="C2686" s="53">
        <v>16615.37</v>
      </c>
      <c r="D2686" s="54">
        <f t="shared" si="334"/>
        <v>44148</v>
      </c>
      <c r="E2686" s="53">
        <f t="shared" si="329"/>
        <v>233.28593734274179</v>
      </c>
      <c r="F2686" s="81">
        <f t="shared" si="335"/>
        <v>18039.439999999999</v>
      </c>
      <c r="H2686" s="64">
        <f t="shared" si="336"/>
        <v>44148</v>
      </c>
      <c r="I2686" s="70">
        <f t="shared" si="330"/>
        <v>4.600342225352394E-2</v>
      </c>
      <c r="J2686" s="70">
        <f t="shared" si="331"/>
        <v>8.5707992057955984E-2</v>
      </c>
      <c r="K2686" s="115">
        <f t="shared" si="332"/>
        <v>0</v>
      </c>
      <c r="L2686" s="129">
        <f t="shared" si="333"/>
        <v>-3.9704569804432044E-2</v>
      </c>
    </row>
    <row r="2687" spans="1:12">
      <c r="A2687" s="80">
        <v>43783</v>
      </c>
      <c r="B2687" s="52">
        <v>223.0654546530719</v>
      </c>
      <c r="C2687" s="53">
        <v>16659.78</v>
      </c>
      <c r="D2687" s="54">
        <f t="shared" si="334"/>
        <v>44148</v>
      </c>
      <c r="E2687" s="53">
        <f t="shared" si="329"/>
        <v>233.28593734274179</v>
      </c>
      <c r="F2687" s="81">
        <f t="shared" si="335"/>
        <v>18039.439999999999</v>
      </c>
      <c r="H2687" s="64">
        <f t="shared" si="336"/>
        <v>44148</v>
      </c>
      <c r="I2687" s="70">
        <f t="shared" si="330"/>
        <v>4.5818312412226891E-2</v>
      </c>
      <c r="J2687" s="70">
        <f t="shared" si="331"/>
        <v>8.2813818669874362E-2</v>
      </c>
      <c r="K2687" s="115">
        <f t="shared" si="332"/>
        <v>0</v>
      </c>
      <c r="L2687" s="129">
        <f t="shared" si="333"/>
        <v>-3.699550625764747E-2</v>
      </c>
    </row>
    <row r="2688" spans="1:12">
      <c r="A2688" s="80">
        <v>43784</v>
      </c>
      <c r="B2688" s="52">
        <v>223.09846834036057</v>
      </c>
      <c r="C2688" s="53">
        <v>16692.52</v>
      </c>
      <c r="D2688" s="54">
        <f t="shared" si="334"/>
        <v>44148</v>
      </c>
      <c r="E2688" s="53">
        <f t="shared" si="329"/>
        <v>233.28593734274179</v>
      </c>
      <c r="F2688" s="81">
        <f t="shared" si="335"/>
        <v>18039.439999999999</v>
      </c>
      <c r="H2688" s="64">
        <f t="shared" si="336"/>
        <v>44148</v>
      </c>
      <c r="I2688" s="70">
        <f t="shared" si="330"/>
        <v>4.5663554206204271E-2</v>
      </c>
      <c r="J2688" s="70">
        <f t="shared" si="331"/>
        <v>8.0690033619848833E-2</v>
      </c>
      <c r="K2688" s="115">
        <f t="shared" si="332"/>
        <v>0</v>
      </c>
      <c r="L2688" s="129">
        <f t="shared" si="333"/>
        <v>-3.5026479413644562E-2</v>
      </c>
    </row>
    <row r="2689" spans="1:12">
      <c r="A2689" s="80">
        <v>43787</v>
      </c>
      <c r="B2689" s="52">
        <v>223.18815392463338</v>
      </c>
      <c r="C2689" s="53">
        <v>16677.14</v>
      </c>
      <c r="D2689" s="54">
        <f t="shared" si="334"/>
        <v>44153</v>
      </c>
      <c r="E2689" s="53">
        <f t="shared" si="329"/>
        <v>233.39535905813312</v>
      </c>
      <c r="F2689" s="81">
        <f t="shared" si="335"/>
        <v>18349.02</v>
      </c>
      <c r="H2689" s="64">
        <f t="shared" si="336"/>
        <v>44153</v>
      </c>
      <c r="I2689" s="70">
        <f t="shared" si="330"/>
        <v>4.5733633053600675E-2</v>
      </c>
      <c r="J2689" s="70">
        <f t="shared" si="331"/>
        <v>0.10024980302377995</v>
      </c>
      <c r="K2689" s="115">
        <f t="shared" si="332"/>
        <v>0</v>
      </c>
      <c r="L2689" s="129">
        <f t="shared" si="333"/>
        <v>-5.4516169970179273E-2</v>
      </c>
    </row>
    <row r="2690" spans="1:12">
      <c r="A2690" s="80">
        <v>43788</v>
      </c>
      <c r="B2690" s="52">
        <v>223.221855335876</v>
      </c>
      <c r="C2690" s="53">
        <v>16755.150000000001</v>
      </c>
      <c r="D2690" s="54">
        <f t="shared" si="334"/>
        <v>44154</v>
      </c>
      <c r="E2690" s="53">
        <f t="shared" ref="E2690:E2753" si="337">VLOOKUP(D2690,A:B,2,0)</f>
        <v>233.42266631514292</v>
      </c>
      <c r="F2690" s="81">
        <f t="shared" si="335"/>
        <v>18112.830000000002</v>
      </c>
      <c r="H2690" s="64">
        <f t="shared" si="336"/>
        <v>44154</v>
      </c>
      <c r="I2690" s="70">
        <f t="shared" ref="I2690:I2753" si="338">(E2690/B2690)^(1/1)-1</f>
        <v>4.5698083478062701E-2</v>
      </c>
      <c r="J2690" s="70">
        <f t="shared" ref="J2690:J2753" si="339">(F2690/C2690)^(1/1)-1</f>
        <v>8.1030608499476298E-2</v>
      </c>
      <c r="K2690" s="115">
        <f t="shared" ref="K2690:K2753" si="340">IF(I2690&gt;J2690,1,0)</f>
        <v>0</v>
      </c>
      <c r="L2690" s="129">
        <f t="shared" ref="L2690:L2753" si="341">I2690-J2690</f>
        <v>-3.5332525021413597E-2</v>
      </c>
    </row>
    <row r="2691" spans="1:12">
      <c r="A2691" s="80">
        <v>43789</v>
      </c>
      <c r="B2691" s="52">
        <v>223.26248171354712</v>
      </c>
      <c r="C2691" s="53">
        <v>16837.96</v>
      </c>
      <c r="D2691" s="54">
        <f t="shared" ref="D2691:D2754" si="342">VLOOKUP(EDATE(A2691,12),A:A,1,1)</f>
        <v>44155</v>
      </c>
      <c r="E2691" s="53">
        <f t="shared" si="337"/>
        <v>233.4378387884534</v>
      </c>
      <c r="F2691" s="81">
        <f t="shared" si="335"/>
        <v>18236.68</v>
      </c>
      <c r="H2691" s="64">
        <f t="shared" si="336"/>
        <v>44155</v>
      </c>
      <c r="I2691" s="70">
        <f t="shared" si="338"/>
        <v>4.557575906533895E-2</v>
      </c>
      <c r="J2691" s="70">
        <f t="shared" si="339"/>
        <v>8.3069445467265801E-2</v>
      </c>
      <c r="K2691" s="115">
        <f t="shared" si="340"/>
        <v>0</v>
      </c>
      <c r="L2691" s="129">
        <f t="shared" si="341"/>
        <v>-3.7493686401926851E-2</v>
      </c>
    </row>
    <row r="2692" spans="1:12">
      <c r="A2692" s="80">
        <v>43790</v>
      </c>
      <c r="B2692" s="52">
        <v>223.29530129835899</v>
      </c>
      <c r="C2692" s="53">
        <v>16794.86</v>
      </c>
      <c r="D2692" s="54">
        <f t="shared" si="342"/>
        <v>44155</v>
      </c>
      <c r="E2692" s="53">
        <f t="shared" si="337"/>
        <v>233.4378387884534</v>
      </c>
      <c r="F2692" s="81">
        <f t="shared" si="335"/>
        <v>18236.68</v>
      </c>
      <c r="H2692" s="64">
        <f t="shared" si="336"/>
        <v>44155</v>
      </c>
      <c r="I2692" s="70">
        <f t="shared" si="338"/>
        <v>4.5422082019282328E-2</v>
      </c>
      <c r="J2692" s="70">
        <f t="shared" si="339"/>
        <v>8.5848884718300766E-2</v>
      </c>
      <c r="K2692" s="115">
        <f t="shared" si="340"/>
        <v>0</v>
      </c>
      <c r="L2692" s="129">
        <f t="shared" si="341"/>
        <v>-4.0426802699018438E-2</v>
      </c>
    </row>
    <row r="2693" spans="1:12">
      <c r="A2693" s="80">
        <v>43791</v>
      </c>
      <c r="B2693" s="52">
        <v>223.32834900295117</v>
      </c>
      <c r="C2693" s="53">
        <v>16719.11</v>
      </c>
      <c r="D2693" s="54">
        <f t="shared" si="342"/>
        <v>44155</v>
      </c>
      <c r="E2693" s="53">
        <f t="shared" si="337"/>
        <v>233.4378387884534</v>
      </c>
      <c r="F2693" s="81">
        <f t="shared" si="335"/>
        <v>18236.68</v>
      </c>
      <c r="H2693" s="64">
        <f t="shared" si="336"/>
        <v>44155</v>
      </c>
      <c r="I2693" s="70">
        <f t="shared" si="338"/>
        <v>4.5267382446680049E-2</v>
      </c>
      <c r="J2693" s="70">
        <f t="shared" si="339"/>
        <v>9.0768587562376268E-2</v>
      </c>
      <c r="K2693" s="115">
        <f t="shared" si="340"/>
        <v>0</v>
      </c>
      <c r="L2693" s="129">
        <f t="shared" si="341"/>
        <v>-4.5501205115696219E-2</v>
      </c>
    </row>
    <row r="2694" spans="1:12">
      <c r="A2694" s="80">
        <v>43794</v>
      </c>
      <c r="B2694" s="52">
        <v>223.42415686467345</v>
      </c>
      <c r="C2694" s="53">
        <v>16942.7</v>
      </c>
      <c r="D2694" s="54">
        <f t="shared" si="342"/>
        <v>44160</v>
      </c>
      <c r="E2694" s="53">
        <f t="shared" si="337"/>
        <v>233.54453375964991</v>
      </c>
      <c r="F2694" s="81">
        <f t="shared" si="335"/>
        <v>18235.759999999998</v>
      </c>
      <c r="H2694" s="64">
        <f t="shared" si="336"/>
        <v>44160</v>
      </c>
      <c r="I2694" s="70">
        <f t="shared" si="338"/>
        <v>4.5296699501953697E-2</v>
      </c>
      <c r="J2694" s="70">
        <f t="shared" si="339"/>
        <v>7.6319594869766805E-2</v>
      </c>
      <c r="K2694" s="115">
        <f t="shared" si="340"/>
        <v>0</v>
      </c>
      <c r="L2694" s="129">
        <f t="shared" si="341"/>
        <v>-3.1022895367813108E-2</v>
      </c>
    </row>
    <row r="2695" spans="1:12">
      <c r="A2695" s="80">
        <v>43795</v>
      </c>
      <c r="B2695" s="52">
        <v>223.45677679157569</v>
      </c>
      <c r="C2695" s="53">
        <v>16892.150000000001</v>
      </c>
      <c r="D2695" s="54">
        <f t="shared" si="342"/>
        <v>44161</v>
      </c>
      <c r="E2695" s="53">
        <f t="shared" si="337"/>
        <v>233.56742112395833</v>
      </c>
      <c r="F2695" s="81">
        <f t="shared" si="335"/>
        <v>18418.16</v>
      </c>
      <c r="H2695" s="64">
        <f t="shared" si="336"/>
        <v>44161</v>
      </c>
      <c r="I2695" s="70">
        <f t="shared" si="338"/>
        <v>4.5246532584747312E-2</v>
      </c>
      <c r="J2695" s="70">
        <f t="shared" si="339"/>
        <v>9.0338411629070192E-2</v>
      </c>
      <c r="K2695" s="115">
        <f t="shared" si="340"/>
        <v>0</v>
      </c>
      <c r="L2695" s="129">
        <f t="shared" si="341"/>
        <v>-4.509187904432288E-2</v>
      </c>
    </row>
    <row r="2696" spans="1:12">
      <c r="A2696" s="80">
        <v>43796</v>
      </c>
      <c r="B2696" s="52">
        <v>223.49543481396063</v>
      </c>
      <c r="C2696" s="53">
        <v>16980.54</v>
      </c>
      <c r="D2696" s="54">
        <f t="shared" si="342"/>
        <v>44162</v>
      </c>
      <c r="E2696" s="53">
        <f t="shared" si="337"/>
        <v>233.59241283801862</v>
      </c>
      <c r="F2696" s="81">
        <f t="shared" ref="F2696:F2759" si="343">VLOOKUP(D2696,A:C,3,0)</f>
        <v>18392.54</v>
      </c>
      <c r="H2696" s="64">
        <f t="shared" si="336"/>
        <v>44162</v>
      </c>
      <c r="I2696" s="70">
        <f t="shared" si="338"/>
        <v>4.5177558246157545E-2</v>
      </c>
      <c r="J2696" s="70">
        <f t="shared" si="339"/>
        <v>8.3154010414274282E-2</v>
      </c>
      <c r="K2696" s="115">
        <f t="shared" si="340"/>
        <v>0</v>
      </c>
      <c r="L2696" s="129">
        <f t="shared" si="341"/>
        <v>-3.7976452168116737E-2</v>
      </c>
    </row>
    <row r="2697" spans="1:12">
      <c r="A2697" s="80">
        <v>43797</v>
      </c>
      <c r="B2697" s="52">
        <v>223.53387602874864</v>
      </c>
      <c r="C2697" s="53">
        <v>17051.310000000001</v>
      </c>
      <c r="D2697" s="54">
        <f t="shared" si="342"/>
        <v>44162</v>
      </c>
      <c r="E2697" s="53">
        <f t="shared" si="337"/>
        <v>233.59241283801862</v>
      </c>
      <c r="F2697" s="81">
        <f t="shared" si="343"/>
        <v>18392.54</v>
      </c>
      <c r="H2697" s="64">
        <f t="shared" si="336"/>
        <v>44162</v>
      </c>
      <c r="I2697" s="70">
        <f t="shared" si="338"/>
        <v>4.4997818621354435E-2</v>
      </c>
      <c r="J2697" s="70">
        <f t="shared" si="339"/>
        <v>7.8658472574834493E-2</v>
      </c>
      <c r="K2697" s="115">
        <f t="shared" si="340"/>
        <v>0</v>
      </c>
      <c r="L2697" s="129">
        <f t="shared" si="341"/>
        <v>-3.3660653953480058E-2</v>
      </c>
    </row>
    <row r="2698" spans="1:12">
      <c r="A2698" s="80">
        <v>43798</v>
      </c>
      <c r="B2698" s="52">
        <v>223.56874731340912</v>
      </c>
      <c r="C2698" s="53">
        <v>16917.89</v>
      </c>
      <c r="D2698" s="54">
        <f t="shared" si="342"/>
        <v>44162</v>
      </c>
      <c r="E2698" s="53">
        <f t="shared" si="337"/>
        <v>233.59241283801862</v>
      </c>
      <c r="F2698" s="81">
        <f t="shared" si="343"/>
        <v>18392.54</v>
      </c>
      <c r="H2698" s="64">
        <f t="shared" si="336"/>
        <v>44162</v>
      </c>
      <c r="I2698" s="70">
        <f t="shared" si="338"/>
        <v>4.4834824388749972E-2</v>
      </c>
      <c r="J2698" s="70">
        <f t="shared" si="339"/>
        <v>8.7165125201783544E-2</v>
      </c>
      <c r="K2698" s="115">
        <f t="shared" si="340"/>
        <v>0</v>
      </c>
      <c r="L2698" s="129">
        <f t="shared" si="341"/>
        <v>-4.2330300813033572E-2</v>
      </c>
    </row>
    <row r="2699" spans="1:12">
      <c r="A2699" s="80">
        <v>43801</v>
      </c>
      <c r="B2699" s="52">
        <v>223.66801183721628</v>
      </c>
      <c r="C2699" s="53">
        <v>16906.88</v>
      </c>
      <c r="D2699" s="54">
        <f t="shared" si="342"/>
        <v>44167</v>
      </c>
      <c r="E2699" s="53">
        <f t="shared" si="337"/>
        <v>233.63866384984348</v>
      </c>
      <c r="F2699" s="81">
        <f t="shared" si="343"/>
        <v>18597.900000000001</v>
      </c>
      <c r="H2699" s="64">
        <f t="shared" si="336"/>
        <v>44167</v>
      </c>
      <c r="I2699" s="70">
        <f t="shared" si="338"/>
        <v>4.4577907814031814E-2</v>
      </c>
      <c r="J2699" s="70">
        <f t="shared" si="339"/>
        <v>0.10001963697618965</v>
      </c>
      <c r="K2699" s="115">
        <f t="shared" si="340"/>
        <v>0</v>
      </c>
      <c r="L2699" s="129">
        <f t="shared" si="341"/>
        <v>-5.5441729162157838E-2</v>
      </c>
    </row>
    <row r="2700" spans="1:12">
      <c r="A2700" s="80">
        <v>43802</v>
      </c>
      <c r="B2700" s="52">
        <v>223.6952993346604</v>
      </c>
      <c r="C2700" s="53">
        <v>16831.11</v>
      </c>
      <c r="D2700" s="54">
        <f t="shared" si="342"/>
        <v>44168</v>
      </c>
      <c r="E2700" s="53">
        <f t="shared" si="337"/>
        <v>233.6585231362707</v>
      </c>
      <c r="F2700" s="81">
        <f t="shared" si="343"/>
        <v>18626.53</v>
      </c>
      <c r="H2700" s="64">
        <f t="shared" si="336"/>
        <v>44168</v>
      </c>
      <c r="I2700" s="70">
        <f t="shared" si="338"/>
        <v>4.4539263146092134E-2</v>
      </c>
      <c r="J2700" s="70">
        <f t="shared" si="339"/>
        <v>0.1066727031075192</v>
      </c>
      <c r="K2700" s="115">
        <f t="shared" si="340"/>
        <v>0</v>
      </c>
      <c r="L2700" s="129">
        <f t="shared" si="341"/>
        <v>-6.2133439961427062E-2</v>
      </c>
    </row>
    <row r="2701" spans="1:12">
      <c r="A2701" s="80">
        <v>43803</v>
      </c>
      <c r="B2701" s="52">
        <v>223.72795884836327</v>
      </c>
      <c r="C2701" s="53">
        <v>16899.88</v>
      </c>
      <c r="D2701" s="54">
        <f t="shared" si="342"/>
        <v>44169</v>
      </c>
      <c r="E2701" s="53">
        <f t="shared" si="337"/>
        <v>233.68188898858432</v>
      </c>
      <c r="F2701" s="81">
        <f t="shared" si="343"/>
        <v>18803.27</v>
      </c>
      <c r="H2701" s="64">
        <f t="shared" si="336"/>
        <v>44169</v>
      </c>
      <c r="I2701" s="70">
        <f t="shared" si="338"/>
        <v>4.4491221354089117E-2</v>
      </c>
      <c r="J2701" s="70">
        <f t="shared" si="339"/>
        <v>0.11262742694030958</v>
      </c>
      <c r="K2701" s="115">
        <f t="shared" si="340"/>
        <v>0</v>
      </c>
      <c r="L2701" s="129">
        <f t="shared" si="341"/>
        <v>-6.8136205586220466E-2</v>
      </c>
    </row>
    <row r="2702" spans="1:12">
      <c r="A2702" s="80">
        <v>43804</v>
      </c>
      <c r="B2702" s="52">
        <v>223.73377577529334</v>
      </c>
      <c r="C2702" s="53">
        <v>16865.04</v>
      </c>
      <c r="D2702" s="54">
        <f t="shared" si="342"/>
        <v>44169</v>
      </c>
      <c r="E2702" s="53">
        <f t="shared" si="337"/>
        <v>233.68188898858432</v>
      </c>
      <c r="F2702" s="81">
        <f t="shared" si="343"/>
        <v>18803.27</v>
      </c>
      <c r="H2702" s="64">
        <f t="shared" si="336"/>
        <v>44169</v>
      </c>
      <c r="I2702" s="70">
        <f t="shared" si="338"/>
        <v>4.4464065288391419E-2</v>
      </c>
      <c r="J2702" s="70">
        <f t="shared" si="339"/>
        <v>0.11492590589764395</v>
      </c>
      <c r="K2702" s="115">
        <f t="shared" si="340"/>
        <v>0</v>
      </c>
      <c r="L2702" s="129">
        <f t="shared" si="341"/>
        <v>-7.0461840609252535E-2</v>
      </c>
    </row>
    <row r="2703" spans="1:12">
      <c r="A2703" s="80">
        <v>43805</v>
      </c>
      <c r="B2703" s="52">
        <v>223.77404785493292</v>
      </c>
      <c r="C2703" s="53">
        <v>16729.080000000002</v>
      </c>
      <c r="D2703" s="54">
        <f t="shared" si="342"/>
        <v>44169</v>
      </c>
      <c r="E2703" s="53">
        <f t="shared" si="337"/>
        <v>233.68188898858432</v>
      </c>
      <c r="F2703" s="81">
        <f t="shared" si="343"/>
        <v>18803.27</v>
      </c>
      <c r="H2703" s="64">
        <f t="shared" si="336"/>
        <v>44169</v>
      </c>
      <c r="I2703" s="70">
        <f t="shared" si="338"/>
        <v>4.427609559118495E-2</v>
      </c>
      <c r="J2703" s="70">
        <f t="shared" si="339"/>
        <v>0.1239870931336331</v>
      </c>
      <c r="K2703" s="115">
        <f t="shared" si="340"/>
        <v>0</v>
      </c>
      <c r="L2703" s="129">
        <f t="shared" si="341"/>
        <v>-7.9710997542448148E-2</v>
      </c>
    </row>
    <row r="2704" spans="1:12">
      <c r="A2704" s="80">
        <v>43808</v>
      </c>
      <c r="B2704" s="52">
        <v>223.89354319648746</v>
      </c>
      <c r="C2704" s="53">
        <v>16751.53</v>
      </c>
      <c r="D2704" s="54">
        <f t="shared" si="342"/>
        <v>44174</v>
      </c>
      <c r="E2704" s="53">
        <f t="shared" si="337"/>
        <v>233.77653943620223</v>
      </c>
      <c r="F2704" s="81">
        <f t="shared" si="343"/>
        <v>19186.95</v>
      </c>
      <c r="H2704" s="64">
        <f t="shared" si="336"/>
        <v>44174</v>
      </c>
      <c r="I2704" s="70">
        <f t="shared" si="338"/>
        <v>4.4141497332245594E-2</v>
      </c>
      <c r="J2704" s="70">
        <f t="shared" si="339"/>
        <v>0.14538492901842415</v>
      </c>
      <c r="K2704" s="115">
        <f t="shared" si="340"/>
        <v>0</v>
      </c>
      <c r="L2704" s="129">
        <f t="shared" si="341"/>
        <v>-0.10124343168617855</v>
      </c>
    </row>
    <row r="2705" spans="1:12">
      <c r="A2705" s="80">
        <v>43809</v>
      </c>
      <c r="B2705" s="52">
        <v>223.92690333442371</v>
      </c>
      <c r="C2705" s="53">
        <v>16638.939999999999</v>
      </c>
      <c r="D2705" s="54">
        <f t="shared" si="342"/>
        <v>44175</v>
      </c>
      <c r="E2705" s="53">
        <f t="shared" si="337"/>
        <v>233.80155352592192</v>
      </c>
      <c r="F2705" s="81">
        <f t="shared" si="343"/>
        <v>19114.96</v>
      </c>
      <c r="H2705" s="64">
        <f t="shared" si="336"/>
        <v>44175</v>
      </c>
      <c r="I2705" s="70">
        <f t="shared" si="338"/>
        <v>4.4097649922621773E-2</v>
      </c>
      <c r="J2705" s="70">
        <f t="shared" si="339"/>
        <v>0.1488087582502251</v>
      </c>
      <c r="K2705" s="115">
        <f t="shared" si="340"/>
        <v>0</v>
      </c>
      <c r="L2705" s="129">
        <f t="shared" si="341"/>
        <v>-0.10471110832760333</v>
      </c>
    </row>
    <row r="2706" spans="1:12">
      <c r="A2706" s="80">
        <v>43810</v>
      </c>
      <c r="B2706" s="52">
        <v>223.96004451611722</v>
      </c>
      <c r="C2706" s="53">
        <v>16713.79</v>
      </c>
      <c r="D2706" s="54">
        <f t="shared" si="342"/>
        <v>44176</v>
      </c>
      <c r="E2706" s="53">
        <f t="shared" si="337"/>
        <v>233.82376467350687</v>
      </c>
      <c r="F2706" s="81">
        <f t="shared" si="343"/>
        <v>19165.330000000002</v>
      </c>
      <c r="H2706" s="64">
        <f t="shared" si="336"/>
        <v>44176</v>
      </c>
      <c r="I2706" s="70">
        <f t="shared" si="338"/>
        <v>4.4042320935866019E-2</v>
      </c>
      <c r="J2706" s="70">
        <f t="shared" si="339"/>
        <v>0.14667768351762223</v>
      </c>
      <c r="K2706" s="115">
        <f t="shared" si="340"/>
        <v>0</v>
      </c>
      <c r="L2706" s="129">
        <f t="shared" si="341"/>
        <v>-0.10263536258175621</v>
      </c>
    </row>
    <row r="2707" spans="1:12">
      <c r="A2707" s="80">
        <v>43811</v>
      </c>
      <c r="B2707" s="52">
        <v>223.99184684243852</v>
      </c>
      <c r="C2707" s="53">
        <v>16800.36</v>
      </c>
      <c r="D2707" s="54">
        <f t="shared" si="342"/>
        <v>44176</v>
      </c>
      <c r="E2707" s="53">
        <f t="shared" si="337"/>
        <v>233.82376467350687</v>
      </c>
      <c r="F2707" s="81">
        <f t="shared" si="343"/>
        <v>19165.330000000002</v>
      </c>
      <c r="H2707" s="64">
        <f t="shared" si="336"/>
        <v>44176</v>
      </c>
      <c r="I2707" s="70">
        <f t="shared" si="338"/>
        <v>4.3894087975373308E-2</v>
      </c>
      <c r="J2707" s="70">
        <f t="shared" si="339"/>
        <v>0.14076900733079545</v>
      </c>
      <c r="K2707" s="115">
        <f t="shared" si="340"/>
        <v>0</v>
      </c>
      <c r="L2707" s="129">
        <f t="shared" si="341"/>
        <v>-9.687491935542214E-2</v>
      </c>
    </row>
    <row r="2708" spans="1:12">
      <c r="A2708" s="80">
        <v>43812</v>
      </c>
      <c r="B2708" s="52">
        <v>224.02387767653698</v>
      </c>
      <c r="C2708" s="53">
        <v>16961.560000000001</v>
      </c>
      <c r="D2708" s="54">
        <f t="shared" si="342"/>
        <v>44176</v>
      </c>
      <c r="E2708" s="53">
        <f t="shared" si="337"/>
        <v>233.82376467350687</v>
      </c>
      <c r="F2708" s="81">
        <f t="shared" si="343"/>
        <v>19165.330000000002</v>
      </c>
      <c r="H2708" s="64">
        <f t="shared" si="336"/>
        <v>44176</v>
      </c>
      <c r="I2708" s="70">
        <f t="shared" si="338"/>
        <v>4.3744832464331029E-2</v>
      </c>
      <c r="J2708" s="70">
        <f t="shared" si="339"/>
        <v>0.12992731800612689</v>
      </c>
      <c r="K2708" s="115">
        <f t="shared" si="340"/>
        <v>0</v>
      </c>
      <c r="L2708" s="129">
        <f t="shared" si="341"/>
        <v>-8.6182485541795861E-2</v>
      </c>
    </row>
    <row r="2709" spans="1:12">
      <c r="A2709" s="80">
        <v>43815</v>
      </c>
      <c r="B2709" s="52">
        <v>224.11863977679417</v>
      </c>
      <c r="C2709" s="53">
        <v>16915.650000000001</v>
      </c>
      <c r="D2709" s="54">
        <f t="shared" si="342"/>
        <v>44181</v>
      </c>
      <c r="E2709" s="53">
        <f t="shared" si="337"/>
        <v>233.93157110543385</v>
      </c>
      <c r="F2709" s="81">
        <f t="shared" si="343"/>
        <v>19404.8</v>
      </c>
      <c r="H2709" s="64">
        <f t="shared" si="336"/>
        <v>44181</v>
      </c>
      <c r="I2709" s="70">
        <f t="shared" si="338"/>
        <v>4.3784539020996327E-2</v>
      </c>
      <c r="J2709" s="70">
        <f t="shared" si="339"/>
        <v>0.14715071546171732</v>
      </c>
      <c r="K2709" s="115">
        <f t="shared" si="340"/>
        <v>0</v>
      </c>
      <c r="L2709" s="129">
        <f t="shared" si="341"/>
        <v>-0.10336617644072099</v>
      </c>
    </row>
    <row r="2710" spans="1:12">
      <c r="A2710" s="80">
        <v>43816</v>
      </c>
      <c r="B2710" s="52">
        <v>224.15113697956181</v>
      </c>
      <c r="C2710" s="53">
        <v>17071.490000000002</v>
      </c>
      <c r="D2710" s="54">
        <f t="shared" si="342"/>
        <v>44182</v>
      </c>
      <c r="E2710" s="53">
        <f t="shared" si="337"/>
        <v>234.02140082873831</v>
      </c>
      <c r="F2710" s="81">
        <f t="shared" si="343"/>
        <v>19491.3</v>
      </c>
      <c r="H2710" s="64">
        <f t="shared" ref="H2710:H2773" si="344">D2710</f>
        <v>44182</v>
      </c>
      <c r="I2710" s="70">
        <f t="shared" si="338"/>
        <v>4.4033967358713344E-2</v>
      </c>
      <c r="J2710" s="70">
        <f t="shared" si="339"/>
        <v>0.14174568242139363</v>
      </c>
      <c r="K2710" s="115">
        <f t="shared" si="340"/>
        <v>0</v>
      </c>
      <c r="L2710" s="129">
        <f t="shared" si="341"/>
        <v>-9.7711715062680282E-2</v>
      </c>
    </row>
    <row r="2711" spans="1:12">
      <c r="A2711" s="80">
        <v>43817</v>
      </c>
      <c r="B2711" s="52">
        <v>224.18274228987593</v>
      </c>
      <c r="C2711" s="53">
        <v>17150.93</v>
      </c>
      <c r="D2711" s="54">
        <f t="shared" si="342"/>
        <v>44183</v>
      </c>
      <c r="E2711" s="53">
        <f t="shared" si="337"/>
        <v>233.96921405635351</v>
      </c>
      <c r="F2711" s="81">
        <f t="shared" si="343"/>
        <v>19519.419999999998</v>
      </c>
      <c r="H2711" s="64">
        <f t="shared" si="344"/>
        <v>44183</v>
      </c>
      <c r="I2711" s="70">
        <f t="shared" si="338"/>
        <v>4.3653992571039746E-2</v>
      </c>
      <c r="J2711" s="70">
        <f t="shared" si="339"/>
        <v>0.13809688454212088</v>
      </c>
      <c r="K2711" s="115">
        <f t="shared" si="340"/>
        <v>0</v>
      </c>
      <c r="L2711" s="129">
        <f t="shared" si="341"/>
        <v>-9.4442891971081133E-2</v>
      </c>
    </row>
    <row r="2712" spans="1:12">
      <c r="A2712" s="80">
        <v>43818</v>
      </c>
      <c r="B2712" s="52">
        <v>224.21480042202339</v>
      </c>
      <c r="C2712" s="53">
        <v>17205.12</v>
      </c>
      <c r="D2712" s="54">
        <f t="shared" si="342"/>
        <v>44183</v>
      </c>
      <c r="E2712" s="53">
        <f t="shared" si="337"/>
        <v>233.96921405635351</v>
      </c>
      <c r="F2712" s="81">
        <f t="shared" si="343"/>
        <v>19519.419999999998</v>
      </c>
      <c r="H2712" s="64">
        <f t="shared" si="344"/>
        <v>44183</v>
      </c>
      <c r="I2712" s="70">
        <f t="shared" si="338"/>
        <v>4.3504771388731101E-2</v>
      </c>
      <c r="J2712" s="70">
        <f t="shared" si="339"/>
        <v>0.13451228471524757</v>
      </c>
      <c r="K2712" s="115">
        <f t="shared" si="340"/>
        <v>0</v>
      </c>
      <c r="L2712" s="129">
        <f t="shared" si="341"/>
        <v>-9.1007513326516465E-2</v>
      </c>
    </row>
    <row r="2713" spans="1:12">
      <c r="A2713" s="80">
        <v>43819</v>
      </c>
      <c r="B2713" s="52">
        <v>224.24305148687657</v>
      </c>
      <c r="C2713" s="53">
        <v>17222.14</v>
      </c>
      <c r="D2713" s="54">
        <f t="shared" si="342"/>
        <v>44183</v>
      </c>
      <c r="E2713" s="53">
        <f t="shared" si="337"/>
        <v>233.96921405635351</v>
      </c>
      <c r="F2713" s="81">
        <f t="shared" si="343"/>
        <v>19519.419999999998</v>
      </c>
      <c r="H2713" s="64">
        <f t="shared" si="344"/>
        <v>44183</v>
      </c>
      <c r="I2713" s="70">
        <f t="shared" si="338"/>
        <v>4.337330635213088E-2</v>
      </c>
      <c r="J2713" s="70">
        <f t="shared" si="339"/>
        <v>0.13339108844777714</v>
      </c>
      <c r="K2713" s="115">
        <f t="shared" si="340"/>
        <v>0</v>
      </c>
      <c r="L2713" s="129">
        <f t="shared" si="341"/>
        <v>-9.0017782095646259E-2</v>
      </c>
    </row>
    <row r="2714" spans="1:12">
      <c r="A2714" s="80">
        <v>43822</v>
      </c>
      <c r="B2714" s="52">
        <v>224.33790629765554</v>
      </c>
      <c r="C2714" s="53">
        <v>17209.400000000001</v>
      </c>
      <c r="D2714" s="54">
        <f t="shared" si="342"/>
        <v>44188</v>
      </c>
      <c r="E2714" s="53">
        <f t="shared" si="337"/>
        <v>234.06725937983714</v>
      </c>
      <c r="F2714" s="81">
        <f t="shared" si="343"/>
        <v>19293.259999999998</v>
      </c>
      <c r="H2714" s="64">
        <f t="shared" si="344"/>
        <v>44188</v>
      </c>
      <c r="I2714" s="70">
        <f t="shared" si="338"/>
        <v>4.3369189107401729E-2</v>
      </c>
      <c r="J2714" s="70">
        <f t="shared" si="339"/>
        <v>0.12108847490325036</v>
      </c>
      <c r="K2714" s="115">
        <f t="shared" si="340"/>
        <v>0</v>
      </c>
      <c r="L2714" s="129">
        <f t="shared" si="341"/>
        <v>-7.7719285795848636E-2</v>
      </c>
    </row>
    <row r="2715" spans="1:12">
      <c r="A2715" s="80">
        <v>43823</v>
      </c>
      <c r="B2715" s="52">
        <v>224.3704352940687</v>
      </c>
      <c r="C2715" s="53">
        <v>17141.8</v>
      </c>
      <c r="D2715" s="54">
        <f t="shared" si="342"/>
        <v>44189</v>
      </c>
      <c r="E2715" s="53">
        <f t="shared" si="337"/>
        <v>234.08809136592194</v>
      </c>
      <c r="F2715" s="81">
        <f t="shared" si="343"/>
        <v>19503.400000000001</v>
      </c>
      <c r="H2715" s="64">
        <f t="shared" si="344"/>
        <v>44189</v>
      </c>
      <c r="I2715" s="70">
        <f t="shared" si="338"/>
        <v>4.3310768903741304E-2</v>
      </c>
      <c r="J2715" s="70">
        <f t="shared" si="339"/>
        <v>0.13776849572390315</v>
      </c>
      <c r="K2715" s="115">
        <f t="shared" si="340"/>
        <v>0</v>
      </c>
      <c r="L2715" s="129">
        <f t="shared" si="341"/>
        <v>-9.4457726820161847E-2</v>
      </c>
    </row>
    <row r="2716" spans="1:12">
      <c r="A2716" s="80">
        <v>43825</v>
      </c>
      <c r="B2716" s="52">
        <v>224.43415649769221</v>
      </c>
      <c r="C2716" s="53">
        <v>17018.259999999998</v>
      </c>
      <c r="D2716" s="54">
        <f t="shared" si="342"/>
        <v>44189</v>
      </c>
      <c r="E2716" s="53">
        <f t="shared" si="337"/>
        <v>234.08809136592194</v>
      </c>
      <c r="F2716" s="81">
        <f t="shared" si="343"/>
        <v>19503.400000000001</v>
      </c>
      <c r="H2716" s="64">
        <f t="shared" si="344"/>
        <v>44189</v>
      </c>
      <c r="I2716" s="70">
        <f t="shared" si="338"/>
        <v>4.3014552770754388E-2</v>
      </c>
      <c r="J2716" s="70">
        <f t="shared" si="339"/>
        <v>0.14602785478656477</v>
      </c>
      <c r="K2716" s="115">
        <f t="shared" si="340"/>
        <v>0</v>
      </c>
      <c r="L2716" s="129">
        <f t="shared" si="341"/>
        <v>-0.10301330201581038</v>
      </c>
    </row>
    <row r="2717" spans="1:12">
      <c r="A2717" s="80">
        <v>43826</v>
      </c>
      <c r="B2717" s="52">
        <v>224.46984152857536</v>
      </c>
      <c r="C2717" s="53">
        <v>17185.66</v>
      </c>
      <c r="D2717" s="54">
        <f t="shared" si="342"/>
        <v>44189</v>
      </c>
      <c r="E2717" s="53">
        <f t="shared" si="337"/>
        <v>234.08809136592194</v>
      </c>
      <c r="F2717" s="81">
        <f t="shared" si="343"/>
        <v>19503.400000000001</v>
      </c>
      <c r="H2717" s="64">
        <f t="shared" si="344"/>
        <v>44189</v>
      </c>
      <c r="I2717" s="70">
        <f t="shared" si="338"/>
        <v>4.2848739821122805E-2</v>
      </c>
      <c r="J2717" s="70">
        <f t="shared" si="339"/>
        <v>0.13486476515885926</v>
      </c>
      <c r="K2717" s="115">
        <f t="shared" si="340"/>
        <v>0</v>
      </c>
      <c r="L2717" s="129">
        <f t="shared" si="341"/>
        <v>-9.2016025337736451E-2</v>
      </c>
    </row>
    <row r="2718" spans="1:12">
      <c r="A2718" s="80">
        <v>43829</v>
      </c>
      <c r="B2718" s="52">
        <v>224.56546568106654</v>
      </c>
      <c r="C2718" s="53">
        <v>17199.73</v>
      </c>
      <c r="D2718" s="54">
        <f t="shared" si="342"/>
        <v>44195</v>
      </c>
      <c r="E2718" s="53">
        <f t="shared" si="337"/>
        <v>234.2238842891677</v>
      </c>
      <c r="F2718" s="81">
        <f t="shared" si="343"/>
        <v>19833.53</v>
      </c>
      <c r="H2718" s="64">
        <f t="shared" si="344"/>
        <v>44195</v>
      </c>
      <c r="I2718" s="70">
        <f t="shared" si="338"/>
        <v>4.3009367352228045E-2</v>
      </c>
      <c r="J2718" s="70">
        <f t="shared" si="339"/>
        <v>0.15313031076650607</v>
      </c>
      <c r="K2718" s="115">
        <f t="shared" si="340"/>
        <v>0</v>
      </c>
      <c r="L2718" s="129">
        <f t="shared" si="341"/>
        <v>-0.11012094341427803</v>
      </c>
    </row>
    <row r="2719" spans="1:12">
      <c r="A2719" s="80">
        <v>43830</v>
      </c>
      <c r="B2719" s="52">
        <v>224.59757854265894</v>
      </c>
      <c r="C2719" s="53">
        <v>17077.060000000001</v>
      </c>
      <c r="D2719" s="54">
        <f t="shared" si="342"/>
        <v>44196</v>
      </c>
      <c r="E2719" s="53">
        <f t="shared" si="337"/>
        <v>234.24824357313381</v>
      </c>
      <c r="F2719" s="81">
        <f t="shared" si="343"/>
        <v>19833.189999999999</v>
      </c>
      <c r="H2719" s="64">
        <f t="shared" si="344"/>
        <v>44196</v>
      </c>
      <c r="I2719" s="70">
        <f t="shared" si="338"/>
        <v>4.2968695802932944E-2</v>
      </c>
      <c r="J2719" s="70">
        <f t="shared" si="339"/>
        <v>0.16139370594235758</v>
      </c>
      <c r="K2719" s="115">
        <f t="shared" si="340"/>
        <v>0</v>
      </c>
      <c r="L2719" s="129">
        <f t="shared" si="341"/>
        <v>-0.11842501013942464</v>
      </c>
    </row>
    <row r="2720" spans="1:12">
      <c r="A2720" s="80">
        <v>43831</v>
      </c>
      <c r="B2720" s="52">
        <v>224.63014519154763</v>
      </c>
      <c r="C2720" s="53">
        <v>17096.830000000002</v>
      </c>
      <c r="D2720" s="54">
        <f t="shared" si="342"/>
        <v>44197</v>
      </c>
      <c r="E2720" s="53">
        <f t="shared" si="337"/>
        <v>234.27143414924757</v>
      </c>
      <c r="F2720" s="81">
        <f t="shared" si="343"/>
        <v>19885.36</v>
      </c>
      <c r="H2720" s="64">
        <f t="shared" si="344"/>
        <v>44197</v>
      </c>
      <c r="I2720" s="70">
        <f t="shared" si="338"/>
        <v>4.2920726198518722E-2</v>
      </c>
      <c r="J2720" s="70">
        <f t="shared" si="339"/>
        <v>0.16310216572311931</v>
      </c>
      <c r="K2720" s="115">
        <f t="shared" si="340"/>
        <v>0</v>
      </c>
      <c r="L2720" s="129">
        <f t="shared" si="341"/>
        <v>-0.12018143952460059</v>
      </c>
    </row>
    <row r="2721" spans="1:12">
      <c r="A2721" s="80">
        <v>43832</v>
      </c>
      <c r="B2721" s="52">
        <v>224.67237565884366</v>
      </c>
      <c r="C2721" s="53">
        <v>17236.7</v>
      </c>
      <c r="D2721" s="54">
        <f t="shared" si="342"/>
        <v>44197</v>
      </c>
      <c r="E2721" s="53">
        <f t="shared" si="337"/>
        <v>234.27143414924757</v>
      </c>
      <c r="F2721" s="81">
        <f t="shared" si="343"/>
        <v>19885.36</v>
      </c>
      <c r="H2721" s="64">
        <f t="shared" si="344"/>
        <v>44197</v>
      </c>
      <c r="I2721" s="70">
        <f t="shared" si="338"/>
        <v>4.2724693956055049E-2</v>
      </c>
      <c r="J2721" s="70">
        <f t="shared" si="339"/>
        <v>0.15366398440536755</v>
      </c>
      <c r="K2721" s="115">
        <f t="shared" si="340"/>
        <v>0</v>
      </c>
      <c r="L2721" s="129">
        <f t="shared" si="341"/>
        <v>-0.1109392904493125</v>
      </c>
    </row>
    <row r="2722" spans="1:12">
      <c r="A2722" s="80">
        <v>43833</v>
      </c>
      <c r="B2722" s="52">
        <v>224.70270642955759</v>
      </c>
      <c r="C2722" s="53">
        <v>17158.75</v>
      </c>
      <c r="D2722" s="54">
        <f t="shared" si="342"/>
        <v>44197</v>
      </c>
      <c r="E2722" s="53">
        <f t="shared" si="337"/>
        <v>234.27143414924757</v>
      </c>
      <c r="F2722" s="81">
        <f t="shared" si="343"/>
        <v>19885.36</v>
      </c>
      <c r="H2722" s="64">
        <f t="shared" si="344"/>
        <v>44197</v>
      </c>
      <c r="I2722" s="70">
        <f t="shared" si="338"/>
        <v>4.2583945123463307E-2</v>
      </c>
      <c r="J2722" s="70">
        <f t="shared" si="339"/>
        <v>0.15890493188606403</v>
      </c>
      <c r="K2722" s="115">
        <f t="shared" si="340"/>
        <v>0</v>
      </c>
      <c r="L2722" s="129">
        <f t="shared" si="341"/>
        <v>-0.11632098676260072</v>
      </c>
    </row>
    <row r="2723" spans="1:12">
      <c r="A2723" s="80">
        <v>43836</v>
      </c>
      <c r="B2723" s="52">
        <v>224.80112621497372</v>
      </c>
      <c r="C2723" s="53">
        <v>16830.93</v>
      </c>
      <c r="D2723" s="54">
        <f t="shared" si="342"/>
        <v>44202</v>
      </c>
      <c r="E2723" s="53">
        <f t="shared" si="337"/>
        <v>234.37147856137156</v>
      </c>
      <c r="F2723" s="81">
        <f t="shared" si="343"/>
        <v>20066.560000000001</v>
      </c>
      <c r="H2723" s="64">
        <f t="shared" si="344"/>
        <v>44202</v>
      </c>
      <c r="I2723" s="70">
        <f t="shared" si="338"/>
        <v>4.2572528472325732E-2</v>
      </c>
      <c r="J2723" s="70">
        <f t="shared" si="339"/>
        <v>0.19224309054817534</v>
      </c>
      <c r="K2723" s="115">
        <f t="shared" si="340"/>
        <v>0</v>
      </c>
      <c r="L2723" s="129">
        <f t="shared" si="341"/>
        <v>-0.14967056207584961</v>
      </c>
    </row>
    <row r="2724" spans="1:12">
      <c r="A2724" s="80">
        <v>43837</v>
      </c>
      <c r="B2724" s="52">
        <v>224.83552078728462</v>
      </c>
      <c r="C2724" s="53">
        <v>16915.03</v>
      </c>
      <c r="D2724" s="54">
        <f t="shared" si="342"/>
        <v>44203</v>
      </c>
      <c r="E2724" s="53">
        <f t="shared" si="337"/>
        <v>234.37827533424985</v>
      </c>
      <c r="F2724" s="81">
        <f t="shared" si="343"/>
        <v>20053.97</v>
      </c>
      <c r="H2724" s="64">
        <f t="shared" si="344"/>
        <v>44203</v>
      </c>
      <c r="I2724" s="70">
        <f t="shared" si="338"/>
        <v>4.2443269255455274E-2</v>
      </c>
      <c r="J2724" s="70">
        <f t="shared" si="339"/>
        <v>0.18557105721952616</v>
      </c>
      <c r="K2724" s="115">
        <f t="shared" si="340"/>
        <v>0</v>
      </c>
      <c r="L2724" s="129">
        <f t="shared" si="341"/>
        <v>-0.14312778796407088</v>
      </c>
    </row>
    <row r="2725" spans="1:12">
      <c r="A2725" s="80">
        <v>43838</v>
      </c>
      <c r="B2725" s="52">
        <v>224.88835713466963</v>
      </c>
      <c r="C2725" s="53">
        <v>16876.240000000002</v>
      </c>
      <c r="D2725" s="54">
        <f t="shared" si="342"/>
        <v>44204</v>
      </c>
      <c r="E2725" s="53">
        <f t="shared" si="337"/>
        <v>234.39866624420392</v>
      </c>
      <c r="F2725" s="81">
        <f t="shared" si="343"/>
        <v>20351.669999999998</v>
      </c>
      <c r="H2725" s="64">
        <f t="shared" si="344"/>
        <v>44204</v>
      </c>
      <c r="I2725" s="70">
        <f t="shared" si="338"/>
        <v>4.2289023899264144E-2</v>
      </c>
      <c r="J2725" s="70">
        <f t="shared" si="339"/>
        <v>0.20593627490483635</v>
      </c>
      <c r="K2725" s="115">
        <f t="shared" si="340"/>
        <v>0</v>
      </c>
      <c r="L2725" s="129">
        <f t="shared" si="341"/>
        <v>-0.1636472510055722</v>
      </c>
    </row>
    <row r="2726" spans="1:12">
      <c r="A2726" s="80">
        <v>43839</v>
      </c>
      <c r="B2726" s="52">
        <v>224.89667800388364</v>
      </c>
      <c r="C2726" s="53">
        <v>17143.650000000001</v>
      </c>
      <c r="D2726" s="54">
        <f t="shared" si="342"/>
        <v>44204</v>
      </c>
      <c r="E2726" s="53">
        <f t="shared" si="337"/>
        <v>234.39866624420392</v>
      </c>
      <c r="F2726" s="81">
        <f t="shared" si="343"/>
        <v>20351.669999999998</v>
      </c>
      <c r="H2726" s="64">
        <f t="shared" si="344"/>
        <v>44204</v>
      </c>
      <c r="I2726" s="70">
        <f t="shared" si="338"/>
        <v>4.225046063222071E-2</v>
      </c>
      <c r="J2726" s="70">
        <f t="shared" si="339"/>
        <v>0.18712584542964872</v>
      </c>
      <c r="K2726" s="115">
        <f t="shared" si="340"/>
        <v>0</v>
      </c>
      <c r="L2726" s="129">
        <f t="shared" si="341"/>
        <v>-0.14487538479742801</v>
      </c>
    </row>
    <row r="2727" spans="1:12">
      <c r="A2727" s="80">
        <v>43840</v>
      </c>
      <c r="B2727" s="52">
        <v>224.92164153514207</v>
      </c>
      <c r="C2727" s="53">
        <v>17201.080000000002</v>
      </c>
      <c r="D2727" s="54">
        <f t="shared" si="342"/>
        <v>44204</v>
      </c>
      <c r="E2727" s="53">
        <f t="shared" si="337"/>
        <v>234.39866624420392</v>
      </c>
      <c r="F2727" s="81">
        <f t="shared" si="343"/>
        <v>20351.669999999998</v>
      </c>
      <c r="H2727" s="64">
        <f t="shared" si="344"/>
        <v>44204</v>
      </c>
      <c r="I2727" s="70">
        <f t="shared" si="338"/>
        <v>4.2134783671233134E-2</v>
      </c>
      <c r="J2727" s="70">
        <f t="shared" si="339"/>
        <v>0.18316233631841694</v>
      </c>
      <c r="K2727" s="115">
        <f t="shared" si="340"/>
        <v>0</v>
      </c>
      <c r="L2727" s="129">
        <f t="shared" si="341"/>
        <v>-0.14102755264718381</v>
      </c>
    </row>
    <row r="2728" spans="1:12">
      <c r="A2728" s="80">
        <v>43843</v>
      </c>
      <c r="B2728" s="52">
        <v>225.00261332609472</v>
      </c>
      <c r="C2728" s="53">
        <v>17303.2</v>
      </c>
      <c r="D2728" s="54">
        <f t="shared" si="342"/>
        <v>44209</v>
      </c>
      <c r="E2728" s="53">
        <f t="shared" si="337"/>
        <v>234.44953354295896</v>
      </c>
      <c r="F2728" s="81">
        <f t="shared" si="343"/>
        <v>20660.349999999999</v>
      </c>
      <c r="H2728" s="64">
        <f t="shared" si="344"/>
        <v>44209</v>
      </c>
      <c r="I2728" s="70">
        <f t="shared" si="338"/>
        <v>4.1985824418727447E-2</v>
      </c>
      <c r="J2728" s="70">
        <f t="shared" si="339"/>
        <v>0.19401902538258797</v>
      </c>
      <c r="K2728" s="115">
        <f t="shared" si="340"/>
        <v>0</v>
      </c>
      <c r="L2728" s="129">
        <f t="shared" si="341"/>
        <v>-0.15203320096386053</v>
      </c>
    </row>
    <row r="2729" spans="1:12">
      <c r="A2729" s="80">
        <v>43844</v>
      </c>
      <c r="B2729" s="52">
        <v>225.0334386841204</v>
      </c>
      <c r="C2729" s="53">
        <v>17349.12</v>
      </c>
      <c r="D2729" s="54">
        <f t="shared" si="342"/>
        <v>44210</v>
      </c>
      <c r="E2729" s="53">
        <f t="shared" si="337"/>
        <v>234.47063400097781</v>
      </c>
      <c r="F2729" s="81">
        <f t="shared" si="343"/>
        <v>20706.07</v>
      </c>
      <c r="H2729" s="64">
        <f t="shared" si="344"/>
        <v>44210</v>
      </c>
      <c r="I2729" s="70">
        <f t="shared" si="338"/>
        <v>4.1936857793407389E-2</v>
      </c>
      <c r="J2729" s="70">
        <f t="shared" si="339"/>
        <v>0.193493963958979</v>
      </c>
      <c r="K2729" s="115">
        <f t="shared" si="340"/>
        <v>0</v>
      </c>
      <c r="L2729" s="129">
        <f t="shared" si="341"/>
        <v>-0.15155710616557161</v>
      </c>
    </row>
    <row r="2730" spans="1:12">
      <c r="A2730" s="80">
        <v>43845</v>
      </c>
      <c r="B2730" s="52">
        <v>225.06404323178143</v>
      </c>
      <c r="C2730" s="53">
        <v>17322.5</v>
      </c>
      <c r="D2730" s="54">
        <f t="shared" si="342"/>
        <v>44211</v>
      </c>
      <c r="E2730" s="53">
        <f t="shared" si="337"/>
        <v>234.4856401215539</v>
      </c>
      <c r="F2730" s="81">
        <f t="shared" si="343"/>
        <v>20476.38</v>
      </c>
      <c r="H2730" s="64">
        <f t="shared" si="344"/>
        <v>44211</v>
      </c>
      <c r="I2730" s="70">
        <f t="shared" si="338"/>
        <v>4.18618485409048E-2</v>
      </c>
      <c r="J2730" s="70">
        <f t="shared" si="339"/>
        <v>0.18206840813970282</v>
      </c>
      <c r="K2730" s="115">
        <f t="shared" si="340"/>
        <v>0</v>
      </c>
      <c r="L2730" s="129">
        <f t="shared" si="341"/>
        <v>-0.14020655959879802</v>
      </c>
    </row>
    <row r="2731" spans="1:12">
      <c r="A2731" s="80">
        <v>43846</v>
      </c>
      <c r="B2731" s="52">
        <v>225.09712764613647</v>
      </c>
      <c r="C2731" s="53">
        <v>17339.57</v>
      </c>
      <c r="D2731" s="54">
        <f t="shared" si="342"/>
        <v>44211</v>
      </c>
      <c r="E2731" s="53">
        <f t="shared" si="337"/>
        <v>234.4856401215539</v>
      </c>
      <c r="F2731" s="81">
        <f t="shared" si="343"/>
        <v>20476.38</v>
      </c>
      <c r="H2731" s="64">
        <f t="shared" si="344"/>
        <v>44211</v>
      </c>
      <c r="I2731" s="70">
        <f t="shared" si="338"/>
        <v>4.1708717359453029E-2</v>
      </c>
      <c r="J2731" s="70">
        <f t="shared" si="339"/>
        <v>0.18090471678363418</v>
      </c>
      <c r="K2731" s="115">
        <f t="shared" si="340"/>
        <v>0</v>
      </c>
      <c r="L2731" s="129">
        <f t="shared" si="341"/>
        <v>-0.13919599942418115</v>
      </c>
    </row>
    <row r="2732" spans="1:12">
      <c r="A2732" s="80">
        <v>43847</v>
      </c>
      <c r="B2732" s="52">
        <v>225.12976672964518</v>
      </c>
      <c r="C2732" s="53">
        <v>17335.2</v>
      </c>
      <c r="D2732" s="54">
        <f t="shared" si="342"/>
        <v>44211</v>
      </c>
      <c r="E2732" s="53">
        <f t="shared" si="337"/>
        <v>234.4856401215539</v>
      </c>
      <c r="F2732" s="81">
        <f t="shared" si="343"/>
        <v>20476.38</v>
      </c>
      <c r="H2732" s="64">
        <f t="shared" si="344"/>
        <v>44211</v>
      </c>
      <c r="I2732" s="70">
        <f t="shared" si="338"/>
        <v>4.15576914941862E-2</v>
      </c>
      <c r="J2732" s="70">
        <f t="shared" si="339"/>
        <v>0.18120240897134154</v>
      </c>
      <c r="K2732" s="115">
        <f t="shared" si="340"/>
        <v>0</v>
      </c>
      <c r="L2732" s="129">
        <f t="shared" si="341"/>
        <v>-0.13964471747715534</v>
      </c>
    </row>
    <row r="2733" spans="1:12">
      <c r="A2733" s="80">
        <v>43850</v>
      </c>
      <c r="B2733" s="52">
        <v>225.23107512467354</v>
      </c>
      <c r="C2733" s="53">
        <v>17155.830000000002</v>
      </c>
      <c r="D2733" s="54">
        <f t="shared" si="342"/>
        <v>44216</v>
      </c>
      <c r="E2733" s="53">
        <f t="shared" si="337"/>
        <v>234.56560828267718</v>
      </c>
      <c r="F2733" s="81">
        <f t="shared" si="343"/>
        <v>20775.669999999998</v>
      </c>
      <c r="H2733" s="64">
        <f t="shared" si="344"/>
        <v>44216</v>
      </c>
      <c r="I2733" s="70">
        <f t="shared" si="338"/>
        <v>4.144425076706959E-2</v>
      </c>
      <c r="J2733" s="70">
        <f t="shared" si="339"/>
        <v>0.21099766085348226</v>
      </c>
      <c r="K2733" s="115">
        <f t="shared" si="340"/>
        <v>0</v>
      </c>
      <c r="L2733" s="129">
        <f t="shared" si="341"/>
        <v>-0.16955341008641267</v>
      </c>
    </row>
    <row r="2734" spans="1:12">
      <c r="A2734" s="80">
        <v>43851</v>
      </c>
      <c r="B2734" s="52">
        <v>225.26373363056663</v>
      </c>
      <c r="C2734" s="53">
        <v>17079.07</v>
      </c>
      <c r="D2734" s="54">
        <f t="shared" si="342"/>
        <v>44217</v>
      </c>
      <c r="E2734" s="53">
        <f t="shared" si="337"/>
        <v>234.5883611466806</v>
      </c>
      <c r="F2734" s="81">
        <f t="shared" si="343"/>
        <v>20700.02</v>
      </c>
      <c r="H2734" s="64">
        <f t="shared" si="344"/>
        <v>44217</v>
      </c>
      <c r="I2734" s="70">
        <f t="shared" si="338"/>
        <v>4.1394268690433611E-2</v>
      </c>
      <c r="J2734" s="70">
        <f t="shared" si="339"/>
        <v>0.21201095844211659</v>
      </c>
      <c r="K2734" s="115">
        <f t="shared" si="340"/>
        <v>0</v>
      </c>
      <c r="L2734" s="129">
        <f t="shared" si="341"/>
        <v>-0.17061668975168298</v>
      </c>
    </row>
    <row r="2735" spans="1:12">
      <c r="A2735" s="80">
        <v>43852</v>
      </c>
      <c r="B2735" s="52">
        <v>225.29639687194307</v>
      </c>
      <c r="C2735" s="53">
        <v>16990.68</v>
      </c>
      <c r="D2735" s="54">
        <f t="shared" si="342"/>
        <v>44218</v>
      </c>
      <c r="E2735" s="53">
        <f t="shared" si="337"/>
        <v>234.61064704098953</v>
      </c>
      <c r="F2735" s="81">
        <f t="shared" si="343"/>
        <v>20390.57</v>
      </c>
      <c r="H2735" s="64">
        <f t="shared" si="344"/>
        <v>44218</v>
      </c>
      <c r="I2735" s="70">
        <f t="shared" si="338"/>
        <v>4.1342206526012948E-2</v>
      </c>
      <c r="J2735" s="70">
        <f t="shared" si="339"/>
        <v>0.20010323306659883</v>
      </c>
      <c r="K2735" s="115">
        <f t="shared" si="340"/>
        <v>0</v>
      </c>
      <c r="L2735" s="129">
        <f t="shared" si="341"/>
        <v>-0.15876102654058588</v>
      </c>
    </row>
    <row r="2736" spans="1:12">
      <c r="A2736" s="80">
        <v>43853</v>
      </c>
      <c r="B2736" s="52">
        <v>225.32974073868013</v>
      </c>
      <c r="C2736" s="53">
        <v>17095.61</v>
      </c>
      <c r="D2736" s="54">
        <f t="shared" si="342"/>
        <v>44218</v>
      </c>
      <c r="E2736" s="53">
        <f t="shared" si="337"/>
        <v>234.61064704098953</v>
      </c>
      <c r="F2736" s="81">
        <f t="shared" si="343"/>
        <v>20390.57</v>
      </c>
      <c r="H2736" s="64">
        <f t="shared" si="344"/>
        <v>44218</v>
      </c>
      <c r="I2736" s="70">
        <f t="shared" si="338"/>
        <v>4.1188110685631552E-2</v>
      </c>
      <c r="J2736" s="70">
        <f t="shared" si="339"/>
        <v>0.19273719978403814</v>
      </c>
      <c r="K2736" s="115">
        <f t="shared" si="340"/>
        <v>0</v>
      </c>
      <c r="L2736" s="129">
        <f t="shared" si="341"/>
        <v>-0.15154908909840659</v>
      </c>
    </row>
    <row r="2737" spans="1:12">
      <c r="A2737" s="80">
        <v>43854</v>
      </c>
      <c r="B2737" s="52">
        <v>225.43880033319763</v>
      </c>
      <c r="C2737" s="53">
        <v>17192.150000000001</v>
      </c>
      <c r="D2737" s="54">
        <f t="shared" si="342"/>
        <v>44218</v>
      </c>
      <c r="E2737" s="53">
        <f t="shared" si="337"/>
        <v>234.61064704098953</v>
      </c>
      <c r="F2737" s="81">
        <f t="shared" si="343"/>
        <v>20390.57</v>
      </c>
      <c r="H2737" s="64">
        <f t="shared" si="344"/>
        <v>44218</v>
      </c>
      <c r="I2737" s="70">
        <f t="shared" si="338"/>
        <v>4.0684419426629148E-2</v>
      </c>
      <c r="J2737" s="70">
        <f t="shared" si="339"/>
        <v>0.18603955875210487</v>
      </c>
      <c r="K2737" s="115">
        <f t="shared" si="340"/>
        <v>0</v>
      </c>
      <c r="L2737" s="129">
        <f t="shared" si="341"/>
        <v>-0.14535513932547572</v>
      </c>
    </row>
    <row r="2738" spans="1:12">
      <c r="A2738" s="80">
        <v>43857</v>
      </c>
      <c r="B2738" s="52">
        <v>225.27783702975972</v>
      </c>
      <c r="C2738" s="53">
        <v>17010.7</v>
      </c>
      <c r="D2738" s="54">
        <f t="shared" si="342"/>
        <v>44223</v>
      </c>
      <c r="E2738" s="53">
        <f t="shared" si="337"/>
        <v>234.70074616969418</v>
      </c>
      <c r="F2738" s="81">
        <f t="shared" si="343"/>
        <v>19818.34</v>
      </c>
      <c r="H2738" s="64">
        <f t="shared" si="344"/>
        <v>44223</v>
      </c>
      <c r="I2738" s="70">
        <f t="shared" si="338"/>
        <v>4.1827945723261095E-2</v>
      </c>
      <c r="J2738" s="70">
        <f t="shared" si="339"/>
        <v>0.16505140881915503</v>
      </c>
      <c r="K2738" s="115">
        <f t="shared" si="340"/>
        <v>0</v>
      </c>
      <c r="L2738" s="129">
        <f t="shared" si="341"/>
        <v>-0.12322346309589394</v>
      </c>
    </row>
    <row r="2739" spans="1:12">
      <c r="A2739" s="80">
        <v>43858</v>
      </c>
      <c r="B2739" s="52">
        <v>225.31095287180307</v>
      </c>
      <c r="C2739" s="53">
        <v>16922.009999999998</v>
      </c>
      <c r="D2739" s="54">
        <f t="shared" si="342"/>
        <v>44224</v>
      </c>
      <c r="E2739" s="53">
        <f t="shared" si="337"/>
        <v>234.7232774413265</v>
      </c>
      <c r="F2739" s="81">
        <f t="shared" si="343"/>
        <v>19605.59</v>
      </c>
      <c r="H2739" s="64">
        <f t="shared" si="344"/>
        <v>44224</v>
      </c>
      <c r="I2739" s="70">
        <f t="shared" si="338"/>
        <v>4.177482030746571E-2</v>
      </c>
      <c r="J2739" s="70">
        <f t="shared" si="339"/>
        <v>0.15858517989293253</v>
      </c>
      <c r="K2739" s="115">
        <f t="shared" si="340"/>
        <v>0</v>
      </c>
      <c r="L2739" s="129">
        <f t="shared" si="341"/>
        <v>-0.11681035958546682</v>
      </c>
    </row>
    <row r="2740" spans="1:12">
      <c r="A2740" s="80">
        <v>43859</v>
      </c>
      <c r="B2740" s="52">
        <v>225.34429889282811</v>
      </c>
      <c r="C2740" s="53">
        <v>17025.46</v>
      </c>
      <c r="D2740" s="54">
        <f t="shared" si="342"/>
        <v>44225</v>
      </c>
      <c r="E2740" s="53">
        <f t="shared" si="337"/>
        <v>234.74792338545785</v>
      </c>
      <c r="F2740" s="81">
        <f t="shared" si="343"/>
        <v>19346.03</v>
      </c>
      <c r="H2740" s="64">
        <f t="shared" si="344"/>
        <v>44225</v>
      </c>
      <c r="I2740" s="70">
        <f t="shared" si="338"/>
        <v>4.1730030619066216E-2</v>
      </c>
      <c r="J2740" s="70">
        <f t="shared" si="339"/>
        <v>0.13629998837035817</v>
      </c>
      <c r="K2740" s="115">
        <f t="shared" si="340"/>
        <v>0</v>
      </c>
      <c r="L2740" s="129">
        <f t="shared" si="341"/>
        <v>-9.4569957751291955E-2</v>
      </c>
    </row>
    <row r="2741" spans="1:12">
      <c r="A2741" s="80">
        <v>43860</v>
      </c>
      <c r="B2741" s="52">
        <v>225.37764984906426</v>
      </c>
      <c r="C2741" s="53">
        <v>16893.91</v>
      </c>
      <c r="D2741" s="54">
        <f t="shared" si="342"/>
        <v>44225</v>
      </c>
      <c r="E2741" s="53">
        <f t="shared" si="337"/>
        <v>234.74792338545785</v>
      </c>
      <c r="F2741" s="81">
        <f t="shared" si="343"/>
        <v>19346.03</v>
      </c>
      <c r="H2741" s="64">
        <f t="shared" si="344"/>
        <v>44225</v>
      </c>
      <c r="I2741" s="70">
        <f t="shared" si="338"/>
        <v>4.1575877389212756E-2</v>
      </c>
      <c r="J2741" s="70">
        <f t="shared" si="339"/>
        <v>0.14514816285868681</v>
      </c>
      <c r="K2741" s="115">
        <f t="shared" si="340"/>
        <v>0</v>
      </c>
      <c r="L2741" s="129">
        <f t="shared" si="341"/>
        <v>-0.10357228546947406</v>
      </c>
    </row>
    <row r="2742" spans="1:12">
      <c r="A2742" s="80">
        <v>43861</v>
      </c>
      <c r="B2742" s="52">
        <v>225.41078036359204</v>
      </c>
      <c r="C2742" s="53">
        <v>16790.45</v>
      </c>
      <c r="D2742" s="54">
        <f t="shared" si="342"/>
        <v>44225</v>
      </c>
      <c r="E2742" s="53">
        <f t="shared" si="337"/>
        <v>234.74792338545785</v>
      </c>
      <c r="F2742" s="81">
        <f t="shared" si="343"/>
        <v>19346.03</v>
      </c>
      <c r="H2742" s="64">
        <f t="shared" si="344"/>
        <v>44225</v>
      </c>
      <c r="I2742" s="70">
        <f t="shared" si="338"/>
        <v>4.1422788239341646E-2</v>
      </c>
      <c r="J2742" s="70">
        <f t="shared" si="339"/>
        <v>0.15220437808397014</v>
      </c>
      <c r="K2742" s="115">
        <f t="shared" si="340"/>
        <v>0</v>
      </c>
      <c r="L2742" s="129">
        <f t="shared" si="341"/>
        <v>-0.11078158984462849</v>
      </c>
    </row>
    <row r="2743" spans="1:12">
      <c r="A2743" s="80">
        <v>43864</v>
      </c>
      <c r="B2743" s="52">
        <v>225.50748158836802</v>
      </c>
      <c r="C2743" s="53">
        <v>16433.650000000001</v>
      </c>
      <c r="D2743" s="54">
        <f t="shared" si="342"/>
        <v>44230</v>
      </c>
      <c r="E2743" s="53">
        <f t="shared" si="337"/>
        <v>234.8514593704183</v>
      </c>
      <c r="F2743" s="81">
        <f t="shared" si="343"/>
        <v>20985.32</v>
      </c>
      <c r="H2743" s="64">
        <f t="shared" si="344"/>
        <v>44230</v>
      </c>
      <c r="I2743" s="70">
        <f t="shared" si="338"/>
        <v>4.1435333835647903E-2</v>
      </c>
      <c r="J2743" s="70">
        <f t="shared" si="339"/>
        <v>0.27697255326722892</v>
      </c>
      <c r="K2743" s="115">
        <f t="shared" si="340"/>
        <v>0</v>
      </c>
      <c r="L2743" s="129">
        <f t="shared" si="341"/>
        <v>-0.23553721943158101</v>
      </c>
    </row>
    <row r="2744" spans="1:12">
      <c r="A2744" s="80">
        <v>43865</v>
      </c>
      <c r="B2744" s="52">
        <v>225.54198423305107</v>
      </c>
      <c r="C2744" s="53">
        <v>16815.12</v>
      </c>
      <c r="D2744" s="54">
        <f t="shared" si="342"/>
        <v>44231</v>
      </c>
      <c r="E2744" s="53">
        <f t="shared" si="337"/>
        <v>234.87330055613972</v>
      </c>
      <c r="F2744" s="81">
        <f t="shared" si="343"/>
        <v>21135.31</v>
      </c>
      <c r="H2744" s="64">
        <f t="shared" si="344"/>
        <v>44231</v>
      </c>
      <c r="I2744" s="70">
        <f t="shared" si="338"/>
        <v>4.1372857274531549E-2</v>
      </c>
      <c r="J2744" s="70">
        <f t="shared" si="339"/>
        <v>0.2569229360242451</v>
      </c>
      <c r="K2744" s="115">
        <f t="shared" si="340"/>
        <v>0</v>
      </c>
      <c r="L2744" s="129">
        <f t="shared" si="341"/>
        <v>-0.21555007874971355</v>
      </c>
    </row>
    <row r="2745" spans="1:12">
      <c r="A2745" s="80">
        <v>43866</v>
      </c>
      <c r="B2745" s="52">
        <v>225.57513890473331</v>
      </c>
      <c r="C2745" s="53">
        <v>16968.830000000002</v>
      </c>
      <c r="D2745" s="54">
        <f t="shared" si="342"/>
        <v>44232</v>
      </c>
      <c r="E2745" s="53">
        <f t="shared" si="337"/>
        <v>234.90430383181314</v>
      </c>
      <c r="F2745" s="81">
        <f t="shared" si="343"/>
        <v>21175.89</v>
      </c>
      <c r="H2745" s="64">
        <f t="shared" si="344"/>
        <v>44232</v>
      </c>
      <c r="I2745" s="70">
        <f t="shared" si="338"/>
        <v>4.135723897756205E-2</v>
      </c>
      <c r="J2745" s="70">
        <f t="shared" si="339"/>
        <v>0.24792870221458974</v>
      </c>
      <c r="K2745" s="115">
        <f t="shared" si="340"/>
        <v>0</v>
      </c>
      <c r="L2745" s="129">
        <f t="shared" si="341"/>
        <v>-0.20657146323702769</v>
      </c>
    </row>
    <row r="2746" spans="1:12">
      <c r="A2746" s="80">
        <v>43867</v>
      </c>
      <c r="B2746" s="52">
        <v>225.60852402529122</v>
      </c>
      <c r="C2746" s="53">
        <v>17037.28</v>
      </c>
      <c r="D2746" s="54">
        <f t="shared" si="342"/>
        <v>44232</v>
      </c>
      <c r="E2746" s="53">
        <f t="shared" si="337"/>
        <v>234.90430383181314</v>
      </c>
      <c r="F2746" s="81">
        <f t="shared" si="343"/>
        <v>21175.89</v>
      </c>
      <c r="H2746" s="64">
        <f t="shared" si="344"/>
        <v>44232</v>
      </c>
      <c r="I2746" s="70">
        <f t="shared" si="338"/>
        <v>4.1203140912706937E-2</v>
      </c>
      <c r="J2746" s="70">
        <f t="shared" si="339"/>
        <v>0.24291494886507703</v>
      </c>
      <c r="K2746" s="115">
        <f t="shared" si="340"/>
        <v>0</v>
      </c>
      <c r="L2746" s="129">
        <f t="shared" si="341"/>
        <v>-0.20171180795237009</v>
      </c>
    </row>
    <row r="2747" spans="1:12">
      <c r="A2747" s="80">
        <v>43868</v>
      </c>
      <c r="B2747" s="52">
        <v>225.64168847832292</v>
      </c>
      <c r="C2747" s="53">
        <v>16981.75</v>
      </c>
      <c r="D2747" s="54">
        <f t="shared" si="342"/>
        <v>44232</v>
      </c>
      <c r="E2747" s="53">
        <f t="shared" si="337"/>
        <v>234.90430383181314</v>
      </c>
      <c r="F2747" s="81">
        <f t="shared" si="343"/>
        <v>21175.89</v>
      </c>
      <c r="H2747" s="64">
        <f t="shared" si="344"/>
        <v>44232</v>
      </c>
      <c r="I2747" s="70">
        <f t="shared" si="338"/>
        <v>4.1050106547044773E-2</v>
      </c>
      <c r="J2747" s="70">
        <f t="shared" si="339"/>
        <v>0.24697925714369839</v>
      </c>
      <c r="K2747" s="115">
        <f t="shared" si="340"/>
        <v>0</v>
      </c>
      <c r="L2747" s="129">
        <f t="shared" si="341"/>
        <v>-0.20592915059665362</v>
      </c>
    </row>
    <row r="2748" spans="1:12">
      <c r="A2748" s="80">
        <v>43871</v>
      </c>
      <c r="B2748" s="52">
        <v>225.74255031307274</v>
      </c>
      <c r="C2748" s="53">
        <v>16887.86</v>
      </c>
      <c r="D2748" s="54">
        <f t="shared" si="342"/>
        <v>44237</v>
      </c>
      <c r="E2748" s="53">
        <f t="shared" si="337"/>
        <v>235.02271286975932</v>
      </c>
      <c r="F2748" s="81">
        <f t="shared" si="343"/>
        <v>21436.44</v>
      </c>
      <c r="H2748" s="64">
        <f t="shared" si="344"/>
        <v>44237</v>
      </c>
      <c r="I2748" s="70">
        <f t="shared" si="338"/>
        <v>4.1109496387882194E-2</v>
      </c>
      <c r="J2748" s="70">
        <f t="shared" si="339"/>
        <v>0.2693402242794527</v>
      </c>
      <c r="K2748" s="115">
        <f t="shared" si="340"/>
        <v>0</v>
      </c>
      <c r="L2748" s="129">
        <f t="shared" si="341"/>
        <v>-0.22823072789157051</v>
      </c>
    </row>
    <row r="2749" spans="1:12">
      <c r="A2749" s="80">
        <v>43872</v>
      </c>
      <c r="B2749" s="52">
        <v>225.78589288273284</v>
      </c>
      <c r="C2749" s="53">
        <v>16995.099999999999</v>
      </c>
      <c r="D2749" s="54">
        <f t="shared" si="342"/>
        <v>44238</v>
      </c>
      <c r="E2749" s="53">
        <f t="shared" si="337"/>
        <v>235.0476252773235</v>
      </c>
      <c r="F2749" s="81">
        <f t="shared" si="343"/>
        <v>21536</v>
      </c>
      <c r="H2749" s="64">
        <f t="shared" si="344"/>
        <v>44238</v>
      </c>
      <c r="I2749" s="70">
        <f t="shared" si="338"/>
        <v>4.1019978158692849E-2</v>
      </c>
      <c r="J2749" s="70">
        <f t="shared" si="339"/>
        <v>0.26718877794187756</v>
      </c>
      <c r="K2749" s="115">
        <f t="shared" si="340"/>
        <v>0</v>
      </c>
      <c r="L2749" s="129">
        <f t="shared" si="341"/>
        <v>-0.22616879978318472</v>
      </c>
    </row>
    <row r="2750" spans="1:12">
      <c r="A2750" s="80">
        <v>43873</v>
      </c>
      <c r="B2750" s="52">
        <v>225.82247019737983</v>
      </c>
      <c r="C2750" s="53">
        <v>17126.07</v>
      </c>
      <c r="D2750" s="54">
        <f t="shared" si="342"/>
        <v>44239</v>
      </c>
      <c r="E2750" s="53">
        <f t="shared" si="337"/>
        <v>235.07018984935016</v>
      </c>
      <c r="F2750" s="81">
        <f t="shared" si="343"/>
        <v>21521.82</v>
      </c>
      <c r="H2750" s="64">
        <f t="shared" si="344"/>
        <v>44239</v>
      </c>
      <c r="I2750" s="70">
        <f t="shared" si="338"/>
        <v>4.0951281968917286E-2</v>
      </c>
      <c r="J2750" s="70">
        <f t="shared" si="339"/>
        <v>0.2566700941897353</v>
      </c>
      <c r="K2750" s="115">
        <f t="shared" si="340"/>
        <v>0</v>
      </c>
      <c r="L2750" s="129">
        <f t="shared" si="341"/>
        <v>-0.21571881222081801</v>
      </c>
    </row>
    <row r="2751" spans="1:12">
      <c r="A2751" s="80">
        <v>43874</v>
      </c>
      <c r="B2751" s="52">
        <v>225.85544027802865</v>
      </c>
      <c r="C2751" s="53">
        <v>17088.84</v>
      </c>
      <c r="D2751" s="54">
        <f t="shared" si="342"/>
        <v>44239</v>
      </c>
      <c r="E2751" s="53">
        <f t="shared" si="337"/>
        <v>235.07018984935016</v>
      </c>
      <c r="F2751" s="81">
        <f t="shared" si="343"/>
        <v>21521.82</v>
      </c>
      <c r="H2751" s="64">
        <f t="shared" si="344"/>
        <v>44239</v>
      </c>
      <c r="I2751" s="70">
        <f t="shared" si="338"/>
        <v>4.0799325267428355E-2</v>
      </c>
      <c r="J2751" s="70">
        <f t="shared" si="339"/>
        <v>0.25940789427486011</v>
      </c>
      <c r="K2751" s="115">
        <f t="shared" si="340"/>
        <v>0</v>
      </c>
      <c r="L2751" s="129">
        <f t="shared" si="341"/>
        <v>-0.21860856900743175</v>
      </c>
    </row>
    <row r="2752" spans="1:12">
      <c r="A2752" s="80">
        <v>43875</v>
      </c>
      <c r="B2752" s="52">
        <v>225.88841517230924</v>
      </c>
      <c r="C2752" s="53">
        <v>17002.89</v>
      </c>
      <c r="D2752" s="54">
        <f t="shared" si="342"/>
        <v>44239</v>
      </c>
      <c r="E2752" s="53">
        <f t="shared" si="337"/>
        <v>235.07018984935016</v>
      </c>
      <c r="F2752" s="81">
        <f t="shared" si="343"/>
        <v>21521.82</v>
      </c>
      <c r="H2752" s="64">
        <f t="shared" si="344"/>
        <v>44239</v>
      </c>
      <c r="I2752" s="70">
        <f t="shared" si="338"/>
        <v>4.0647390748379086E-2</v>
      </c>
      <c r="J2752" s="70">
        <f t="shared" si="339"/>
        <v>0.26577423014558121</v>
      </c>
      <c r="K2752" s="115">
        <f t="shared" si="340"/>
        <v>0</v>
      </c>
      <c r="L2752" s="129">
        <f t="shared" si="341"/>
        <v>-0.22512683939720213</v>
      </c>
    </row>
    <row r="2753" spans="1:12">
      <c r="A2753" s="80">
        <v>43878</v>
      </c>
      <c r="B2753" s="52">
        <v>225.98261064143605</v>
      </c>
      <c r="C2753" s="53">
        <v>16911.919999999998</v>
      </c>
      <c r="D2753" s="54">
        <f t="shared" si="342"/>
        <v>44244</v>
      </c>
      <c r="E2753" s="53">
        <f t="shared" si="337"/>
        <v>235.19973389493217</v>
      </c>
      <c r="F2753" s="81">
        <f t="shared" si="343"/>
        <v>21595.82</v>
      </c>
      <c r="H2753" s="64">
        <f t="shared" si="344"/>
        <v>44244</v>
      </c>
      <c r="I2753" s="70">
        <f t="shared" si="338"/>
        <v>4.0786869517676294E-2</v>
      </c>
      <c r="J2753" s="70">
        <f t="shared" si="339"/>
        <v>0.27695850027672808</v>
      </c>
      <c r="K2753" s="115">
        <f t="shared" si="340"/>
        <v>0</v>
      </c>
      <c r="L2753" s="129">
        <f t="shared" si="341"/>
        <v>-0.23617163075905179</v>
      </c>
    </row>
    <row r="2754" spans="1:12">
      <c r="A2754" s="80">
        <v>43879</v>
      </c>
      <c r="B2754" s="52">
        <v>226.0140222243152</v>
      </c>
      <c r="C2754" s="53">
        <v>16837.080000000002</v>
      </c>
      <c r="D2754" s="54">
        <f t="shared" si="342"/>
        <v>44245</v>
      </c>
      <c r="E2754" s="53">
        <f t="shared" ref="E2754:E2817" si="345">VLOOKUP(D2754,A:B,2,0)</f>
        <v>235.23030986033851</v>
      </c>
      <c r="F2754" s="81">
        <f t="shared" si="343"/>
        <v>21468.11</v>
      </c>
      <c r="H2754" s="64">
        <f t="shared" si="344"/>
        <v>44245</v>
      </c>
      <c r="I2754" s="70">
        <f t="shared" ref="I2754:I2817" si="346">(E2754/B2754)^(1/1)-1</f>
        <v>4.0777503737694287E-2</v>
      </c>
      <c r="J2754" s="70">
        <f t="shared" ref="J2754:J2817" si="347">(F2754/C2754)^(1/1)-1</f>
        <v>0.27504947413684544</v>
      </c>
      <c r="K2754" s="115">
        <f t="shared" ref="K2754:K2817" si="348">IF(I2754&gt;J2754,1,0)</f>
        <v>0</v>
      </c>
      <c r="L2754" s="129">
        <f t="shared" ref="L2754:L2817" si="349">I2754-J2754</f>
        <v>-0.23427197039915115</v>
      </c>
    </row>
    <row r="2755" spans="1:12">
      <c r="A2755" s="80">
        <v>43880</v>
      </c>
      <c r="B2755" s="52">
        <v>226.04702027155994</v>
      </c>
      <c r="C2755" s="53">
        <v>17024.41</v>
      </c>
      <c r="D2755" s="54">
        <f t="shared" ref="D2755:D2818" si="350">VLOOKUP(EDATE(A2755,12),A:A,1,1)</f>
        <v>44246</v>
      </c>
      <c r="E2755" s="53">
        <f t="shared" si="345"/>
        <v>235.25124535791608</v>
      </c>
      <c r="F2755" s="81">
        <f t="shared" si="343"/>
        <v>21273.279999999999</v>
      </c>
      <c r="H2755" s="64">
        <f t="shared" si="344"/>
        <v>44246</v>
      </c>
      <c r="I2755" s="70">
        <f t="shared" si="346"/>
        <v>4.0718188080067108E-2</v>
      </c>
      <c r="J2755" s="70">
        <f t="shared" si="347"/>
        <v>0.24957516883110764</v>
      </c>
      <c r="K2755" s="115">
        <f t="shared" si="348"/>
        <v>0</v>
      </c>
      <c r="L2755" s="129">
        <f t="shared" si="349"/>
        <v>-0.20885698075104053</v>
      </c>
    </row>
    <row r="2756" spans="1:12">
      <c r="A2756" s="80">
        <v>43881</v>
      </c>
      <c r="B2756" s="52">
        <v>226.07369381995201</v>
      </c>
      <c r="C2756" s="53">
        <v>16961.16</v>
      </c>
      <c r="D2756" s="54">
        <f t="shared" si="350"/>
        <v>44246</v>
      </c>
      <c r="E2756" s="53">
        <f t="shared" si="345"/>
        <v>235.25124535791608</v>
      </c>
      <c r="F2756" s="81">
        <f t="shared" si="343"/>
        <v>21273.279999999999</v>
      </c>
      <c r="H2756" s="64">
        <f t="shared" si="344"/>
        <v>44246</v>
      </c>
      <c r="I2756" s="70">
        <f t="shared" si="346"/>
        <v>4.0595397823123935E-2</v>
      </c>
      <c r="J2756" s="70">
        <f t="shared" si="347"/>
        <v>0.25423496977801041</v>
      </c>
      <c r="K2756" s="115">
        <f t="shared" si="348"/>
        <v>0</v>
      </c>
      <c r="L2756" s="129">
        <f t="shared" si="349"/>
        <v>-0.21363957195488648</v>
      </c>
    </row>
    <row r="2757" spans="1:12">
      <c r="A2757" s="80">
        <v>43885</v>
      </c>
      <c r="B2757" s="52">
        <v>226.20843374146872</v>
      </c>
      <c r="C2757" s="53">
        <v>16608.12</v>
      </c>
      <c r="D2757" s="54">
        <f t="shared" si="350"/>
        <v>44251</v>
      </c>
      <c r="E2757" s="53">
        <f t="shared" si="345"/>
        <v>235.37124107551745</v>
      </c>
      <c r="F2757" s="81">
        <f t="shared" si="343"/>
        <v>21288.35</v>
      </c>
      <c r="H2757" s="64">
        <f t="shared" si="344"/>
        <v>44251</v>
      </c>
      <c r="I2757" s="70">
        <f t="shared" si="346"/>
        <v>4.0506037650748228E-2</v>
      </c>
      <c r="J2757" s="70">
        <f t="shared" si="347"/>
        <v>0.28180372010799526</v>
      </c>
      <c r="K2757" s="115">
        <f t="shared" si="348"/>
        <v>0</v>
      </c>
      <c r="L2757" s="129">
        <f t="shared" si="349"/>
        <v>-0.24129768245724703</v>
      </c>
    </row>
    <row r="2758" spans="1:12">
      <c r="A2758" s="80">
        <v>43886</v>
      </c>
      <c r="B2758" s="52">
        <v>226.24055533906002</v>
      </c>
      <c r="C2758" s="53">
        <v>16563.91</v>
      </c>
      <c r="D2758" s="54">
        <f t="shared" si="350"/>
        <v>44252</v>
      </c>
      <c r="E2758" s="53">
        <f t="shared" si="345"/>
        <v>235.4013685943751</v>
      </c>
      <c r="F2758" s="81">
        <f t="shared" si="343"/>
        <v>21452.240000000002</v>
      </c>
      <c r="H2758" s="64">
        <f t="shared" si="344"/>
        <v>44252</v>
      </c>
      <c r="I2758" s="70">
        <f t="shared" si="346"/>
        <v>4.0491472634453407E-2</v>
      </c>
      <c r="J2758" s="70">
        <f t="shared" si="347"/>
        <v>0.29511932870922397</v>
      </c>
      <c r="K2758" s="115">
        <f t="shared" si="348"/>
        <v>0</v>
      </c>
      <c r="L2758" s="129">
        <f t="shared" si="349"/>
        <v>-0.25462785607477056</v>
      </c>
    </row>
    <row r="2759" spans="1:12">
      <c r="A2759" s="80">
        <v>43887</v>
      </c>
      <c r="B2759" s="52">
        <v>226.27313397902884</v>
      </c>
      <c r="C2759" s="53">
        <v>16396.23</v>
      </c>
      <c r="D2759" s="54">
        <f t="shared" si="350"/>
        <v>44253</v>
      </c>
      <c r="E2759" s="53">
        <f t="shared" si="345"/>
        <v>235.40631202311559</v>
      </c>
      <c r="F2759" s="81">
        <f t="shared" si="343"/>
        <v>20644.88</v>
      </c>
      <c r="H2759" s="64">
        <f t="shared" si="344"/>
        <v>44253</v>
      </c>
      <c r="I2759" s="70">
        <f t="shared" si="346"/>
        <v>4.0363510609850994E-2</v>
      </c>
      <c r="J2759" s="70">
        <f t="shared" si="347"/>
        <v>0.25912359121578565</v>
      </c>
      <c r="K2759" s="115">
        <f t="shared" si="348"/>
        <v>0</v>
      </c>
      <c r="L2759" s="129">
        <f t="shared" si="349"/>
        <v>-0.21876008060593466</v>
      </c>
    </row>
    <row r="2760" spans="1:12">
      <c r="A2760" s="80">
        <v>43888</v>
      </c>
      <c r="B2760" s="52">
        <v>226.29485619989086</v>
      </c>
      <c r="C2760" s="53">
        <v>16332.81</v>
      </c>
      <c r="D2760" s="54">
        <f t="shared" si="350"/>
        <v>44253</v>
      </c>
      <c r="E2760" s="53">
        <f t="shared" si="345"/>
        <v>235.40631202311559</v>
      </c>
      <c r="F2760" s="81">
        <f t="shared" ref="F2760:F2823" si="351">VLOOKUP(D2760,A:C,3,0)</f>
        <v>20644.88</v>
      </c>
      <c r="H2760" s="64">
        <f t="shared" si="344"/>
        <v>44253</v>
      </c>
      <c r="I2760" s="70">
        <f t="shared" si="346"/>
        <v>4.0263645299901896E-2</v>
      </c>
      <c r="J2760" s="70">
        <f t="shared" si="347"/>
        <v>0.26401274489815285</v>
      </c>
      <c r="K2760" s="115">
        <f t="shared" si="348"/>
        <v>0</v>
      </c>
      <c r="L2760" s="129">
        <f t="shared" si="349"/>
        <v>-0.22374909959825096</v>
      </c>
    </row>
    <row r="2761" spans="1:12">
      <c r="A2761" s="80">
        <v>43889</v>
      </c>
      <c r="B2761" s="52">
        <v>226.32246417234722</v>
      </c>
      <c r="C2761" s="53">
        <v>15726.92</v>
      </c>
      <c r="D2761" s="54">
        <f t="shared" si="350"/>
        <v>44253</v>
      </c>
      <c r="E2761" s="53">
        <f t="shared" si="345"/>
        <v>235.40631202311559</v>
      </c>
      <c r="F2761" s="81">
        <f t="shared" si="351"/>
        <v>20644.88</v>
      </c>
      <c r="H2761" s="64">
        <f t="shared" si="344"/>
        <v>44253</v>
      </c>
      <c r="I2761" s="70">
        <f t="shared" si="346"/>
        <v>4.0136748616570905E-2</v>
      </c>
      <c r="J2761" s="70">
        <f t="shared" si="347"/>
        <v>0.31270967233253555</v>
      </c>
      <c r="K2761" s="115">
        <f t="shared" si="348"/>
        <v>0</v>
      </c>
      <c r="L2761" s="129">
        <f t="shared" si="349"/>
        <v>-0.27257292371596464</v>
      </c>
    </row>
    <row r="2762" spans="1:12">
      <c r="A2762" s="80">
        <v>43892</v>
      </c>
      <c r="B2762" s="52">
        <v>226.41887754208466</v>
      </c>
      <c r="C2762" s="53">
        <v>15632.14</v>
      </c>
      <c r="D2762" s="54">
        <f t="shared" si="350"/>
        <v>44257</v>
      </c>
      <c r="E2762" s="53">
        <f t="shared" si="345"/>
        <v>235.49294752337715</v>
      </c>
      <c r="F2762" s="81">
        <f t="shared" si="351"/>
        <v>21198.93</v>
      </c>
      <c r="H2762" s="64">
        <f t="shared" si="344"/>
        <v>44257</v>
      </c>
      <c r="I2762" s="70">
        <f t="shared" si="346"/>
        <v>4.0076472773812322E-2</v>
      </c>
      <c r="J2762" s="70">
        <f t="shared" si="347"/>
        <v>0.35611183113764344</v>
      </c>
      <c r="K2762" s="115">
        <f t="shared" si="348"/>
        <v>0</v>
      </c>
      <c r="L2762" s="129">
        <f t="shared" si="349"/>
        <v>-0.31603535836383112</v>
      </c>
    </row>
    <row r="2763" spans="1:12">
      <c r="A2763" s="80">
        <v>43893</v>
      </c>
      <c r="B2763" s="52">
        <v>226.46257638545032</v>
      </c>
      <c r="C2763" s="53">
        <v>15878.98</v>
      </c>
      <c r="D2763" s="54">
        <f t="shared" si="350"/>
        <v>44258</v>
      </c>
      <c r="E2763" s="53">
        <f t="shared" si="345"/>
        <v>235.50825456496617</v>
      </c>
      <c r="F2763" s="81">
        <f t="shared" si="351"/>
        <v>21662.92</v>
      </c>
      <c r="H2763" s="64">
        <f t="shared" si="344"/>
        <v>44258</v>
      </c>
      <c r="I2763" s="70">
        <f t="shared" si="346"/>
        <v>3.9943368674388191E-2</v>
      </c>
      <c r="J2763" s="70">
        <f t="shared" si="347"/>
        <v>0.36425135619542304</v>
      </c>
      <c r="K2763" s="115">
        <f t="shared" si="348"/>
        <v>0</v>
      </c>
      <c r="L2763" s="129">
        <f t="shared" si="349"/>
        <v>-0.32430798752103485</v>
      </c>
    </row>
    <row r="2764" spans="1:12">
      <c r="A2764" s="80">
        <v>43894</v>
      </c>
      <c r="B2764" s="52">
        <v>226.53210039640066</v>
      </c>
      <c r="C2764" s="53">
        <v>15805.53</v>
      </c>
      <c r="D2764" s="54">
        <f t="shared" si="350"/>
        <v>44259</v>
      </c>
      <c r="E2764" s="53">
        <f t="shared" si="345"/>
        <v>235.52921479962245</v>
      </c>
      <c r="F2764" s="81">
        <f t="shared" si="351"/>
        <v>21428.63</v>
      </c>
      <c r="H2764" s="64">
        <f t="shared" si="344"/>
        <v>44259</v>
      </c>
      <c r="I2764" s="70">
        <f t="shared" si="346"/>
        <v>3.9716730597906702E-2</v>
      </c>
      <c r="J2764" s="70">
        <f t="shared" si="347"/>
        <v>0.35576788630308509</v>
      </c>
      <c r="K2764" s="115">
        <f t="shared" si="348"/>
        <v>0</v>
      </c>
      <c r="L2764" s="129">
        <f t="shared" si="349"/>
        <v>-0.31605115570517839</v>
      </c>
    </row>
    <row r="2765" spans="1:12">
      <c r="A2765" s="80">
        <v>43895</v>
      </c>
      <c r="B2765" s="52">
        <v>226.57197004607042</v>
      </c>
      <c r="C2765" s="53">
        <v>15833.21</v>
      </c>
      <c r="D2765" s="54">
        <f t="shared" si="350"/>
        <v>44260</v>
      </c>
      <c r="E2765" s="53">
        <f t="shared" si="345"/>
        <v>235.54899925366561</v>
      </c>
      <c r="F2765" s="81">
        <f t="shared" si="351"/>
        <v>21225.94</v>
      </c>
      <c r="H2765" s="64">
        <f t="shared" si="344"/>
        <v>44260</v>
      </c>
      <c r="I2765" s="70">
        <f t="shared" si="346"/>
        <v>3.9621093490822545E-2</v>
      </c>
      <c r="J2765" s="70">
        <f t="shared" si="347"/>
        <v>0.34059612674877671</v>
      </c>
      <c r="K2765" s="115">
        <f t="shared" si="348"/>
        <v>0</v>
      </c>
      <c r="L2765" s="129">
        <f t="shared" si="349"/>
        <v>-0.30097503325795416</v>
      </c>
    </row>
    <row r="2766" spans="1:12">
      <c r="A2766" s="80">
        <v>43896</v>
      </c>
      <c r="B2766" s="52">
        <v>226.61071385294827</v>
      </c>
      <c r="C2766" s="53">
        <v>15440.48</v>
      </c>
      <c r="D2766" s="54">
        <f t="shared" si="350"/>
        <v>44260</v>
      </c>
      <c r="E2766" s="53">
        <f t="shared" si="345"/>
        <v>235.54899925366561</v>
      </c>
      <c r="F2766" s="81">
        <f t="shared" si="351"/>
        <v>21225.94</v>
      </c>
      <c r="H2766" s="64">
        <f t="shared" si="344"/>
        <v>44260</v>
      </c>
      <c r="I2766" s="70">
        <f t="shared" si="346"/>
        <v>3.9443348678198653E-2</v>
      </c>
      <c r="J2766" s="70">
        <f t="shared" si="347"/>
        <v>0.37469431002145015</v>
      </c>
      <c r="K2766" s="115">
        <f t="shared" si="348"/>
        <v>0</v>
      </c>
      <c r="L2766" s="129">
        <f t="shared" si="349"/>
        <v>-0.3352509613432515</v>
      </c>
    </row>
    <row r="2767" spans="1:12">
      <c r="A2767" s="80">
        <v>43899</v>
      </c>
      <c r="B2767" s="52">
        <v>226.73580296699512</v>
      </c>
      <c r="C2767" s="53">
        <v>14684.56</v>
      </c>
      <c r="D2767" s="54">
        <f t="shared" si="350"/>
        <v>44264</v>
      </c>
      <c r="E2767" s="53">
        <f t="shared" si="345"/>
        <v>235.6255578878247</v>
      </c>
      <c r="F2767" s="81">
        <f t="shared" si="351"/>
        <v>21457.17</v>
      </c>
      <c r="H2767" s="64">
        <f t="shared" si="344"/>
        <v>44264</v>
      </c>
      <c r="I2767" s="70">
        <f t="shared" si="346"/>
        <v>3.920754818824812E-2</v>
      </c>
      <c r="J2767" s="70">
        <f t="shared" si="347"/>
        <v>0.4612061920820234</v>
      </c>
      <c r="K2767" s="115">
        <f t="shared" si="348"/>
        <v>0</v>
      </c>
      <c r="L2767" s="129">
        <f t="shared" si="349"/>
        <v>-0.42199864389377528</v>
      </c>
    </row>
    <row r="2768" spans="1:12">
      <c r="A2768" s="80">
        <v>43901</v>
      </c>
      <c r="B2768" s="52">
        <v>226.79702163379622</v>
      </c>
      <c r="C2768" s="53">
        <v>14694.31</v>
      </c>
      <c r="D2768" s="54">
        <f t="shared" si="350"/>
        <v>44265</v>
      </c>
      <c r="E2768" s="53">
        <f t="shared" si="345"/>
        <v>235.64817794138196</v>
      </c>
      <c r="F2768" s="81">
        <f t="shared" si="351"/>
        <v>21565.72</v>
      </c>
      <c r="H2768" s="64">
        <f t="shared" si="344"/>
        <v>44265</v>
      </c>
      <c r="I2768" s="70">
        <f t="shared" si="346"/>
        <v>3.902677488365569E-2</v>
      </c>
      <c r="J2768" s="70">
        <f t="shared" si="347"/>
        <v>0.4676238625699336</v>
      </c>
      <c r="K2768" s="115">
        <f t="shared" si="348"/>
        <v>0</v>
      </c>
      <c r="L2768" s="129">
        <f t="shared" si="349"/>
        <v>-0.42859708768627791</v>
      </c>
    </row>
    <row r="2769" spans="1:12">
      <c r="A2769" s="80">
        <v>43902</v>
      </c>
      <c r="B2769" s="52">
        <v>226.81289742531058</v>
      </c>
      <c r="C2769" s="53">
        <v>13474.38</v>
      </c>
      <c r="D2769" s="54">
        <f t="shared" si="350"/>
        <v>44267</v>
      </c>
      <c r="E2769" s="53">
        <f t="shared" si="345"/>
        <v>235.68022609358198</v>
      </c>
      <c r="F2769" s="81">
        <f t="shared" si="351"/>
        <v>21361.29</v>
      </c>
      <c r="H2769" s="64">
        <f t="shared" si="344"/>
        <v>44267</v>
      </c>
      <c r="I2769" s="70">
        <f t="shared" si="346"/>
        <v>3.9095345850830299E-2</v>
      </c>
      <c r="J2769" s="70">
        <f t="shared" si="347"/>
        <v>0.58532637494266915</v>
      </c>
      <c r="K2769" s="115">
        <f t="shared" si="348"/>
        <v>0</v>
      </c>
      <c r="L2769" s="129">
        <f t="shared" si="349"/>
        <v>-0.54623102909183885</v>
      </c>
    </row>
    <row r="2770" spans="1:12">
      <c r="A2770" s="80">
        <v>43903</v>
      </c>
      <c r="B2770" s="52">
        <v>226.84646573412954</v>
      </c>
      <c r="C2770" s="53">
        <v>13987.31</v>
      </c>
      <c r="D2770" s="54">
        <f t="shared" si="350"/>
        <v>44267</v>
      </c>
      <c r="E2770" s="53">
        <f t="shared" si="345"/>
        <v>235.68022609358198</v>
      </c>
      <c r="F2770" s="81">
        <f t="shared" si="351"/>
        <v>21361.29</v>
      </c>
      <c r="H2770" s="64">
        <f t="shared" si="344"/>
        <v>44267</v>
      </c>
      <c r="I2770" s="70">
        <f t="shared" si="346"/>
        <v>3.8941582496620608E-2</v>
      </c>
      <c r="J2770" s="70">
        <f t="shared" si="347"/>
        <v>0.52719071787212846</v>
      </c>
      <c r="K2770" s="115">
        <f t="shared" si="348"/>
        <v>0</v>
      </c>
      <c r="L2770" s="129">
        <f t="shared" si="349"/>
        <v>-0.48824913537550785</v>
      </c>
    </row>
    <row r="2771" spans="1:12">
      <c r="A2771" s="80">
        <v>43906</v>
      </c>
      <c r="B2771" s="52">
        <v>226.93697747395746</v>
      </c>
      <c r="C2771" s="53">
        <v>12928.18</v>
      </c>
      <c r="D2771" s="54">
        <f t="shared" si="350"/>
        <v>44271</v>
      </c>
      <c r="E2771" s="53">
        <f t="shared" si="345"/>
        <v>235.77167577449626</v>
      </c>
      <c r="F2771" s="81">
        <f t="shared" si="351"/>
        <v>21193.46</v>
      </c>
      <c r="H2771" s="64">
        <f t="shared" si="344"/>
        <v>44271</v>
      </c>
      <c r="I2771" s="70">
        <f t="shared" si="346"/>
        <v>3.8930184048796779E-2</v>
      </c>
      <c r="J2771" s="70">
        <f t="shared" si="347"/>
        <v>0.63932278170631895</v>
      </c>
      <c r="K2771" s="115">
        <f t="shared" si="348"/>
        <v>0</v>
      </c>
      <c r="L2771" s="129">
        <f t="shared" si="349"/>
        <v>-0.60039259765752218</v>
      </c>
    </row>
    <row r="2772" spans="1:12">
      <c r="A2772" s="80">
        <v>43907</v>
      </c>
      <c r="B2772" s="52">
        <v>226.96307522636698</v>
      </c>
      <c r="C2772" s="53">
        <v>12604.41</v>
      </c>
      <c r="D2772" s="54">
        <f t="shared" si="350"/>
        <v>44272</v>
      </c>
      <c r="E2772" s="53">
        <f t="shared" si="345"/>
        <v>235.79548871374945</v>
      </c>
      <c r="F2772" s="81">
        <f t="shared" si="351"/>
        <v>20924.61</v>
      </c>
      <c r="H2772" s="64">
        <f t="shared" si="344"/>
        <v>44272</v>
      </c>
      <c r="I2772" s="70">
        <f t="shared" si="346"/>
        <v>3.8915640698705012E-2</v>
      </c>
      <c r="J2772" s="70">
        <f t="shared" si="347"/>
        <v>0.66010229752919813</v>
      </c>
      <c r="K2772" s="115">
        <f t="shared" si="348"/>
        <v>0</v>
      </c>
      <c r="L2772" s="129">
        <f t="shared" si="349"/>
        <v>-0.62118665683049312</v>
      </c>
    </row>
    <row r="2773" spans="1:12">
      <c r="A2773" s="80">
        <v>43908</v>
      </c>
      <c r="B2773" s="52">
        <v>226.97169982322558</v>
      </c>
      <c r="C2773" s="53">
        <v>11904.02</v>
      </c>
      <c r="D2773" s="54">
        <f t="shared" si="350"/>
        <v>44273</v>
      </c>
      <c r="E2773" s="53">
        <f t="shared" si="345"/>
        <v>235.8233125814177</v>
      </c>
      <c r="F2773" s="81">
        <f t="shared" si="351"/>
        <v>20692.34</v>
      </c>
      <c r="H2773" s="64">
        <f t="shared" si="344"/>
        <v>44273</v>
      </c>
      <c r="I2773" s="70">
        <f t="shared" si="346"/>
        <v>3.8998750791777503E-2</v>
      </c>
      <c r="J2773" s="70">
        <f t="shared" si="347"/>
        <v>0.73826488866786177</v>
      </c>
      <c r="K2773" s="115">
        <f t="shared" si="348"/>
        <v>0</v>
      </c>
      <c r="L2773" s="129">
        <f t="shared" si="349"/>
        <v>-0.69926613787608427</v>
      </c>
    </row>
    <row r="2774" spans="1:12">
      <c r="A2774" s="80">
        <v>43909</v>
      </c>
      <c r="B2774" s="52">
        <v>226.84504961472422</v>
      </c>
      <c r="C2774" s="53">
        <v>11620.92</v>
      </c>
      <c r="D2774" s="54">
        <f t="shared" si="350"/>
        <v>44274</v>
      </c>
      <c r="E2774" s="53">
        <f t="shared" si="345"/>
        <v>235.85868607830494</v>
      </c>
      <c r="F2774" s="81">
        <f t="shared" si="351"/>
        <v>20956.87</v>
      </c>
      <c r="H2774" s="64">
        <f t="shared" ref="H2774:H2837" si="352">D2774</f>
        <v>44274</v>
      </c>
      <c r="I2774" s="70">
        <f t="shared" si="346"/>
        <v>3.9734772607511459E-2</v>
      </c>
      <c r="J2774" s="70">
        <f t="shared" si="347"/>
        <v>0.80337443162847677</v>
      </c>
      <c r="K2774" s="115">
        <f t="shared" si="348"/>
        <v>0</v>
      </c>
      <c r="L2774" s="129">
        <f t="shared" si="349"/>
        <v>-0.76363965902096531</v>
      </c>
    </row>
    <row r="2775" spans="1:12">
      <c r="A2775" s="80">
        <v>43910</v>
      </c>
      <c r="B2775" s="52">
        <v>226.87181733057878</v>
      </c>
      <c r="C2775" s="53">
        <v>12298.74</v>
      </c>
      <c r="D2775" s="54">
        <f t="shared" si="350"/>
        <v>44274</v>
      </c>
      <c r="E2775" s="53">
        <f t="shared" si="345"/>
        <v>235.85868607830494</v>
      </c>
      <c r="F2775" s="81">
        <f t="shared" si="351"/>
        <v>20956.87</v>
      </c>
      <c r="H2775" s="64">
        <f t="shared" si="352"/>
        <v>44274</v>
      </c>
      <c r="I2775" s="70">
        <f t="shared" si="346"/>
        <v>3.9612098379902427E-2</v>
      </c>
      <c r="J2775" s="70">
        <f t="shared" si="347"/>
        <v>0.70398512367933619</v>
      </c>
      <c r="K2775" s="115">
        <f t="shared" si="348"/>
        <v>0</v>
      </c>
      <c r="L2775" s="129">
        <f t="shared" si="349"/>
        <v>-0.66437302529943376</v>
      </c>
    </row>
    <row r="2776" spans="1:12">
      <c r="A2776" s="80">
        <v>43913</v>
      </c>
      <c r="B2776" s="52">
        <v>226.68600931218504</v>
      </c>
      <c r="C2776" s="53">
        <v>10710.41</v>
      </c>
      <c r="D2776" s="54">
        <f t="shared" si="350"/>
        <v>44278</v>
      </c>
      <c r="E2776" s="53">
        <f t="shared" si="345"/>
        <v>236.01554831652965</v>
      </c>
      <c r="F2776" s="81">
        <f t="shared" si="351"/>
        <v>21061.52</v>
      </c>
      <c r="H2776" s="64">
        <f t="shared" si="352"/>
        <v>44278</v>
      </c>
      <c r="I2776" s="70">
        <f t="shared" si="346"/>
        <v>4.1156218827321789E-2</v>
      </c>
      <c r="J2776" s="70">
        <f t="shared" si="347"/>
        <v>0.9664531983369451</v>
      </c>
      <c r="K2776" s="115">
        <f t="shared" si="348"/>
        <v>0</v>
      </c>
      <c r="L2776" s="129">
        <f t="shared" si="349"/>
        <v>-0.92529697950962331</v>
      </c>
    </row>
    <row r="2777" spans="1:12">
      <c r="A2777" s="80">
        <v>43914</v>
      </c>
      <c r="B2777" s="52">
        <v>226.66470082730967</v>
      </c>
      <c r="C2777" s="53">
        <v>10983.15</v>
      </c>
      <c r="D2777" s="54">
        <f t="shared" si="350"/>
        <v>44279</v>
      </c>
      <c r="E2777" s="53">
        <f t="shared" si="345"/>
        <v>236.04221807348941</v>
      </c>
      <c r="F2777" s="81">
        <f t="shared" si="351"/>
        <v>20684.27</v>
      </c>
      <c r="H2777" s="64">
        <f t="shared" si="352"/>
        <v>44279</v>
      </c>
      <c r="I2777" s="70">
        <f t="shared" si="346"/>
        <v>4.1371758425341465E-2</v>
      </c>
      <c r="J2777" s="70">
        <f t="shared" si="347"/>
        <v>0.88327301366183675</v>
      </c>
      <c r="K2777" s="115">
        <f t="shared" si="348"/>
        <v>0</v>
      </c>
      <c r="L2777" s="129">
        <f t="shared" si="349"/>
        <v>-0.84190125523649528</v>
      </c>
    </row>
    <row r="2778" spans="1:12">
      <c r="A2778" s="80">
        <v>43915</v>
      </c>
      <c r="B2778" s="52">
        <v>226.69054060320397</v>
      </c>
      <c r="C2778" s="53">
        <v>11710.71</v>
      </c>
      <c r="D2778" s="54">
        <f t="shared" si="350"/>
        <v>44280</v>
      </c>
      <c r="E2778" s="53">
        <f t="shared" si="345"/>
        <v>236.06464208420638</v>
      </c>
      <c r="F2778" s="81">
        <f t="shared" si="351"/>
        <v>20366.419999999998</v>
      </c>
      <c r="H2778" s="64">
        <f t="shared" si="352"/>
        <v>44280</v>
      </c>
      <c r="I2778" s="70">
        <f t="shared" si="346"/>
        <v>4.1351974617285459E-2</v>
      </c>
      <c r="J2778" s="70">
        <f t="shared" si="347"/>
        <v>0.73912768739043155</v>
      </c>
      <c r="K2778" s="115">
        <f t="shared" si="348"/>
        <v>0</v>
      </c>
      <c r="L2778" s="129">
        <f t="shared" si="349"/>
        <v>-0.6977757127731461</v>
      </c>
    </row>
    <row r="2779" spans="1:12">
      <c r="A2779" s="80">
        <v>43916</v>
      </c>
      <c r="B2779" s="52">
        <v>226.79504494242207</v>
      </c>
      <c r="C2779" s="53">
        <v>12167.15</v>
      </c>
      <c r="D2779" s="54">
        <f t="shared" si="350"/>
        <v>44281</v>
      </c>
      <c r="E2779" s="53">
        <f t="shared" si="345"/>
        <v>236.09037313019354</v>
      </c>
      <c r="F2779" s="81">
        <f t="shared" si="351"/>
        <v>20625.79</v>
      </c>
      <c r="H2779" s="64">
        <f t="shared" si="352"/>
        <v>44281</v>
      </c>
      <c r="I2779" s="70">
        <f t="shared" si="346"/>
        <v>4.0985587626622744E-2</v>
      </c>
      <c r="J2779" s="70">
        <f t="shared" si="347"/>
        <v>0.6952030672754097</v>
      </c>
      <c r="K2779" s="115">
        <f t="shared" si="348"/>
        <v>0</v>
      </c>
      <c r="L2779" s="129">
        <f t="shared" si="349"/>
        <v>-0.65421747964878696</v>
      </c>
    </row>
    <row r="2780" spans="1:12">
      <c r="A2780" s="80">
        <v>43917</v>
      </c>
      <c r="B2780" s="52">
        <v>227.14567008190306</v>
      </c>
      <c r="C2780" s="53">
        <v>12193.62</v>
      </c>
      <c r="D2780" s="54">
        <f t="shared" si="350"/>
        <v>44281</v>
      </c>
      <c r="E2780" s="53">
        <f t="shared" si="345"/>
        <v>236.09037313019354</v>
      </c>
      <c r="F2780" s="81">
        <f t="shared" si="351"/>
        <v>20625.79</v>
      </c>
      <c r="H2780" s="64">
        <f t="shared" si="352"/>
        <v>44281</v>
      </c>
      <c r="I2780" s="70">
        <f t="shared" si="346"/>
        <v>3.9378708143832375E-2</v>
      </c>
      <c r="J2780" s="70">
        <f t="shared" si="347"/>
        <v>0.6915231079859796</v>
      </c>
      <c r="K2780" s="115">
        <f t="shared" si="348"/>
        <v>0</v>
      </c>
      <c r="L2780" s="129">
        <f t="shared" si="349"/>
        <v>-0.65214439984214723</v>
      </c>
    </row>
    <row r="2781" spans="1:12">
      <c r="A2781" s="80">
        <v>43920</v>
      </c>
      <c r="B2781" s="52">
        <v>227.30376346828007</v>
      </c>
      <c r="C2781" s="53">
        <v>11659.76</v>
      </c>
      <c r="D2781" s="54">
        <f t="shared" si="350"/>
        <v>44285</v>
      </c>
      <c r="E2781" s="53">
        <f t="shared" si="345"/>
        <v>236.20841831675861</v>
      </c>
      <c r="F2781" s="81">
        <f t="shared" si="351"/>
        <v>21106.06</v>
      </c>
      <c r="H2781" s="64">
        <f t="shared" si="352"/>
        <v>44285</v>
      </c>
      <c r="I2781" s="70">
        <f t="shared" si="346"/>
        <v>3.9175131606306035E-2</v>
      </c>
      <c r="J2781" s="70">
        <f t="shared" si="347"/>
        <v>0.81016247332706692</v>
      </c>
      <c r="K2781" s="115">
        <f t="shared" si="348"/>
        <v>0</v>
      </c>
      <c r="L2781" s="129">
        <f t="shared" si="349"/>
        <v>-0.77098734172076089</v>
      </c>
    </row>
    <row r="2782" spans="1:12">
      <c r="A2782" s="80">
        <v>43921</v>
      </c>
      <c r="B2782" s="52">
        <v>227.36127132043757</v>
      </c>
      <c r="C2782" s="53">
        <v>12105.66</v>
      </c>
      <c r="D2782" s="54">
        <f t="shared" si="350"/>
        <v>44286</v>
      </c>
      <c r="E2782" s="53">
        <f t="shared" si="345"/>
        <v>236.23251157542694</v>
      </c>
      <c r="F2782" s="81">
        <f t="shared" si="351"/>
        <v>20886.52</v>
      </c>
      <c r="H2782" s="64">
        <f t="shared" si="352"/>
        <v>44286</v>
      </c>
      <c r="I2782" s="70">
        <f t="shared" si="346"/>
        <v>3.9018255850999717E-2</v>
      </c>
      <c r="J2782" s="70">
        <f t="shared" si="347"/>
        <v>0.72535161238627222</v>
      </c>
      <c r="K2782" s="115">
        <f t="shared" si="348"/>
        <v>0</v>
      </c>
      <c r="L2782" s="129">
        <f t="shared" si="349"/>
        <v>-0.6863333565352725</v>
      </c>
    </row>
    <row r="2783" spans="1:12">
      <c r="A2783" s="80">
        <v>43922</v>
      </c>
      <c r="B2783" s="52">
        <v>227.39833120766278</v>
      </c>
      <c r="C2783" s="53">
        <v>11621.35</v>
      </c>
      <c r="D2783" s="54">
        <f t="shared" si="350"/>
        <v>44287</v>
      </c>
      <c r="E2783" s="53">
        <f t="shared" si="345"/>
        <v>236.25448119900344</v>
      </c>
      <c r="F2783" s="81">
        <f t="shared" si="351"/>
        <v>21137.69</v>
      </c>
      <c r="H2783" s="64">
        <f t="shared" si="352"/>
        <v>44287</v>
      </c>
      <c r="I2783" s="70">
        <f t="shared" si="346"/>
        <v>3.8945536426356231E-2</v>
      </c>
      <c r="J2783" s="70">
        <f t="shared" si="347"/>
        <v>0.81886699910079286</v>
      </c>
      <c r="K2783" s="115">
        <f t="shared" si="348"/>
        <v>0</v>
      </c>
      <c r="L2783" s="129">
        <f t="shared" si="349"/>
        <v>-0.77992146267443663</v>
      </c>
    </row>
    <row r="2784" spans="1:12">
      <c r="A2784" s="80">
        <v>43924</v>
      </c>
      <c r="B2784" s="52">
        <v>227.54614012294778</v>
      </c>
      <c r="C2784" s="53">
        <v>11382.02</v>
      </c>
      <c r="D2784" s="54">
        <f t="shared" si="350"/>
        <v>44287</v>
      </c>
      <c r="E2784" s="53">
        <f t="shared" si="345"/>
        <v>236.25448119900344</v>
      </c>
      <c r="F2784" s="81">
        <f t="shared" si="351"/>
        <v>21137.69</v>
      </c>
      <c r="H2784" s="64">
        <f t="shared" si="352"/>
        <v>44287</v>
      </c>
      <c r="I2784" s="70">
        <f t="shared" si="346"/>
        <v>3.8270660497033093E-2</v>
      </c>
      <c r="J2784" s="70">
        <f t="shared" si="347"/>
        <v>0.85711235791186424</v>
      </c>
      <c r="K2784" s="115">
        <f t="shared" si="348"/>
        <v>0</v>
      </c>
      <c r="L2784" s="129">
        <f t="shared" si="349"/>
        <v>-0.81884169741483115</v>
      </c>
    </row>
    <row r="2785" spans="1:12">
      <c r="A2785" s="80">
        <v>43928</v>
      </c>
      <c r="B2785" s="52">
        <v>227.5661641832786</v>
      </c>
      <c r="C2785" s="53">
        <v>12379.42</v>
      </c>
      <c r="D2785" s="54">
        <f t="shared" si="350"/>
        <v>44293</v>
      </c>
      <c r="E2785" s="53">
        <f t="shared" si="345"/>
        <v>236.41492281796985</v>
      </c>
      <c r="F2785" s="81">
        <f t="shared" si="351"/>
        <v>21069.32</v>
      </c>
      <c r="H2785" s="64">
        <f t="shared" si="352"/>
        <v>44293</v>
      </c>
      <c r="I2785" s="70">
        <f t="shared" si="346"/>
        <v>3.8884333558325324E-2</v>
      </c>
      <c r="J2785" s="70">
        <f t="shared" si="347"/>
        <v>0.70196341993405187</v>
      </c>
      <c r="K2785" s="115">
        <f t="shared" si="348"/>
        <v>0</v>
      </c>
      <c r="L2785" s="129">
        <f t="shared" si="349"/>
        <v>-0.66307908637572655</v>
      </c>
    </row>
    <row r="2786" spans="1:12">
      <c r="A2786" s="80">
        <v>43929</v>
      </c>
      <c r="B2786" s="52">
        <v>227.58914836586109</v>
      </c>
      <c r="C2786" s="53">
        <v>12318.25</v>
      </c>
      <c r="D2786" s="54">
        <f t="shared" si="350"/>
        <v>44294</v>
      </c>
      <c r="E2786" s="53">
        <f t="shared" si="345"/>
        <v>236.43454525656375</v>
      </c>
      <c r="F2786" s="81">
        <f t="shared" si="351"/>
        <v>21149.59</v>
      </c>
      <c r="H2786" s="64">
        <f t="shared" si="352"/>
        <v>44294</v>
      </c>
      <c r="I2786" s="70">
        <f t="shared" si="346"/>
        <v>3.8865635528822384E-2</v>
      </c>
      <c r="J2786" s="70">
        <f t="shared" si="347"/>
        <v>0.71693138229862208</v>
      </c>
      <c r="K2786" s="115">
        <f t="shared" si="348"/>
        <v>0</v>
      </c>
      <c r="L2786" s="129">
        <f t="shared" si="349"/>
        <v>-0.67806574676979969</v>
      </c>
    </row>
    <row r="2787" spans="1:12">
      <c r="A2787" s="80">
        <v>43930</v>
      </c>
      <c r="B2787" s="52">
        <v>227.62214879237416</v>
      </c>
      <c r="C2787" s="53">
        <v>12829.57</v>
      </c>
      <c r="D2787" s="54">
        <f t="shared" si="350"/>
        <v>44295</v>
      </c>
      <c r="E2787" s="53">
        <f t="shared" si="345"/>
        <v>236.45416932382005</v>
      </c>
      <c r="F2787" s="81">
        <f t="shared" si="351"/>
        <v>21094.17</v>
      </c>
      <c r="H2787" s="64">
        <f t="shared" si="352"/>
        <v>44295</v>
      </c>
      <c r="I2787" s="70">
        <f t="shared" si="346"/>
        <v>3.8801235197467587E-2</v>
      </c>
      <c r="J2787" s="70">
        <f t="shared" si="347"/>
        <v>0.64418370997625019</v>
      </c>
      <c r="K2787" s="115">
        <f t="shared" si="348"/>
        <v>0</v>
      </c>
      <c r="L2787" s="129">
        <f t="shared" si="349"/>
        <v>-0.6053824747787826</v>
      </c>
    </row>
    <row r="2788" spans="1:12">
      <c r="A2788" s="80">
        <v>43934</v>
      </c>
      <c r="B2788" s="52">
        <v>227.80060455702736</v>
      </c>
      <c r="C2788" s="53">
        <v>12663.31</v>
      </c>
      <c r="D2788" s="54">
        <f t="shared" si="350"/>
        <v>44299</v>
      </c>
      <c r="E2788" s="53">
        <f t="shared" si="345"/>
        <v>236.54189988994477</v>
      </c>
      <c r="F2788" s="81">
        <f t="shared" si="351"/>
        <v>20624.86</v>
      </c>
      <c r="H2788" s="64">
        <f t="shared" si="352"/>
        <v>44299</v>
      </c>
      <c r="I2788" s="70">
        <f t="shared" si="346"/>
        <v>3.8372573022426471E-2</v>
      </c>
      <c r="J2788" s="70">
        <f t="shared" si="347"/>
        <v>0.62871002921037245</v>
      </c>
      <c r="K2788" s="115">
        <f t="shared" si="348"/>
        <v>0</v>
      </c>
      <c r="L2788" s="129">
        <f t="shared" si="349"/>
        <v>-0.59033745618794597</v>
      </c>
    </row>
    <row r="2789" spans="1:12">
      <c r="A2789" s="80">
        <v>43936</v>
      </c>
      <c r="B2789" s="52">
        <v>227.84115306463852</v>
      </c>
      <c r="C2789" s="53">
        <v>12566.85</v>
      </c>
      <c r="D2789" s="54">
        <f t="shared" si="350"/>
        <v>44301</v>
      </c>
      <c r="E2789" s="53">
        <f t="shared" si="345"/>
        <v>236.57643500732871</v>
      </c>
      <c r="F2789" s="81">
        <f t="shared" si="351"/>
        <v>20733.88</v>
      </c>
      <c r="H2789" s="64">
        <f t="shared" si="352"/>
        <v>44301</v>
      </c>
      <c r="I2789" s="70">
        <f t="shared" si="346"/>
        <v>3.8339351013607192E-2</v>
      </c>
      <c r="J2789" s="70">
        <f t="shared" si="347"/>
        <v>0.6498868053649085</v>
      </c>
      <c r="K2789" s="115">
        <f t="shared" si="348"/>
        <v>0</v>
      </c>
      <c r="L2789" s="129">
        <f t="shared" si="349"/>
        <v>-0.61154745435130131</v>
      </c>
    </row>
    <row r="2790" spans="1:12">
      <c r="A2790" s="80">
        <v>43937</v>
      </c>
      <c r="B2790" s="52">
        <v>227.88353151910854</v>
      </c>
      <c r="C2790" s="53">
        <v>12661.83</v>
      </c>
      <c r="D2790" s="54">
        <f t="shared" si="350"/>
        <v>44302</v>
      </c>
      <c r="E2790" s="53">
        <f t="shared" si="345"/>
        <v>236.60103895656951</v>
      </c>
      <c r="F2790" s="81">
        <f t="shared" si="351"/>
        <v>20785.61</v>
      </c>
      <c r="H2790" s="64">
        <f t="shared" si="352"/>
        <v>44302</v>
      </c>
      <c r="I2790" s="70">
        <f t="shared" si="346"/>
        <v>3.8254223020631084E-2</v>
      </c>
      <c r="J2790" s="70">
        <f t="shared" si="347"/>
        <v>0.64159604101460843</v>
      </c>
      <c r="K2790" s="115">
        <f t="shared" si="348"/>
        <v>0</v>
      </c>
      <c r="L2790" s="129">
        <f t="shared" si="349"/>
        <v>-0.60334181799397735</v>
      </c>
    </row>
    <row r="2791" spans="1:12">
      <c r="A2791" s="80">
        <v>43938</v>
      </c>
      <c r="B2791" s="52">
        <v>227.98995312832795</v>
      </c>
      <c r="C2791" s="53">
        <v>13047.57</v>
      </c>
      <c r="D2791" s="54">
        <f t="shared" si="350"/>
        <v>44302</v>
      </c>
      <c r="E2791" s="53">
        <f t="shared" si="345"/>
        <v>236.60103895656951</v>
      </c>
      <c r="F2791" s="81">
        <f t="shared" si="351"/>
        <v>20785.61</v>
      </c>
      <c r="H2791" s="64">
        <f t="shared" si="352"/>
        <v>44302</v>
      </c>
      <c r="I2791" s="70">
        <f t="shared" si="346"/>
        <v>3.776958462461133E-2</v>
      </c>
      <c r="J2791" s="70">
        <f t="shared" si="347"/>
        <v>0.59306368925401443</v>
      </c>
      <c r="K2791" s="115">
        <f t="shared" si="348"/>
        <v>0</v>
      </c>
      <c r="L2791" s="129">
        <f t="shared" si="349"/>
        <v>-0.5552941046294031</v>
      </c>
    </row>
    <row r="2792" spans="1:12">
      <c r="A2792" s="80">
        <v>43941</v>
      </c>
      <c r="B2792" s="52">
        <v>228.12127534132986</v>
      </c>
      <c r="C2792" s="53">
        <v>13040.65</v>
      </c>
      <c r="D2792" s="54">
        <f t="shared" si="350"/>
        <v>44306</v>
      </c>
      <c r="E2792" s="53">
        <f t="shared" si="345"/>
        <v>236.69261016833238</v>
      </c>
      <c r="F2792" s="81">
        <f t="shared" si="351"/>
        <v>20328.55</v>
      </c>
      <c r="H2792" s="64">
        <f t="shared" si="352"/>
        <v>44306</v>
      </c>
      <c r="I2792" s="70">
        <f t="shared" si="346"/>
        <v>3.7573588058270824E-2</v>
      </c>
      <c r="J2792" s="70">
        <f t="shared" si="347"/>
        <v>0.55886017951559164</v>
      </c>
      <c r="K2792" s="115">
        <f t="shared" si="348"/>
        <v>0</v>
      </c>
      <c r="L2792" s="129">
        <f t="shared" si="349"/>
        <v>-0.52128659145732081</v>
      </c>
    </row>
    <row r="2793" spans="1:12">
      <c r="A2793" s="80">
        <v>43942</v>
      </c>
      <c r="B2793" s="52">
        <v>228.172146385731</v>
      </c>
      <c r="C2793" s="53">
        <v>12645.91</v>
      </c>
      <c r="D2793" s="54">
        <f t="shared" si="350"/>
        <v>44306</v>
      </c>
      <c r="E2793" s="53">
        <f t="shared" si="345"/>
        <v>236.69261016833238</v>
      </c>
      <c r="F2793" s="81">
        <f t="shared" si="351"/>
        <v>20328.55</v>
      </c>
      <c r="H2793" s="64">
        <f t="shared" si="352"/>
        <v>44306</v>
      </c>
      <c r="I2793" s="70">
        <f t="shared" si="346"/>
        <v>3.7342260734127164E-2</v>
      </c>
      <c r="J2793" s="70">
        <f t="shared" si="347"/>
        <v>0.60751974353763383</v>
      </c>
      <c r="K2793" s="115">
        <f t="shared" si="348"/>
        <v>0</v>
      </c>
      <c r="L2793" s="129">
        <f t="shared" si="349"/>
        <v>-0.57017748280350666</v>
      </c>
    </row>
    <row r="2794" spans="1:12">
      <c r="A2794" s="80">
        <v>43943</v>
      </c>
      <c r="B2794" s="52">
        <v>228.24287975111059</v>
      </c>
      <c r="C2794" s="53">
        <v>12935.73</v>
      </c>
      <c r="D2794" s="54">
        <f t="shared" si="350"/>
        <v>44308</v>
      </c>
      <c r="E2794" s="53">
        <f t="shared" si="345"/>
        <v>236.7427890016881</v>
      </c>
      <c r="F2794" s="81">
        <f t="shared" si="351"/>
        <v>20484.63</v>
      </c>
      <c r="H2794" s="64">
        <f t="shared" si="352"/>
        <v>44308</v>
      </c>
      <c r="I2794" s="70">
        <f t="shared" si="346"/>
        <v>3.7240632697266518E-2</v>
      </c>
      <c r="J2794" s="70">
        <f t="shared" si="347"/>
        <v>0.58356969417265225</v>
      </c>
      <c r="K2794" s="115">
        <f t="shared" si="348"/>
        <v>0</v>
      </c>
      <c r="L2794" s="129">
        <f t="shared" si="349"/>
        <v>-0.54632906147538574</v>
      </c>
    </row>
    <row r="2795" spans="1:12">
      <c r="A2795" s="80">
        <v>43944</v>
      </c>
      <c r="B2795" s="52">
        <v>228.27118186819973</v>
      </c>
      <c r="C2795" s="53">
        <v>13113.97</v>
      </c>
      <c r="D2795" s="54">
        <f t="shared" si="350"/>
        <v>44309</v>
      </c>
      <c r="E2795" s="53">
        <f t="shared" si="345"/>
        <v>236.76646328058825</v>
      </c>
      <c r="F2795" s="81">
        <f t="shared" si="351"/>
        <v>20392.439999999999</v>
      </c>
      <c r="H2795" s="64">
        <f t="shared" si="352"/>
        <v>44309</v>
      </c>
      <c r="I2795" s="70">
        <f t="shared" si="346"/>
        <v>3.7215742008527286E-2</v>
      </c>
      <c r="J2795" s="70">
        <f t="shared" si="347"/>
        <v>0.55501652055022244</v>
      </c>
      <c r="K2795" s="115">
        <f t="shared" si="348"/>
        <v>0</v>
      </c>
      <c r="L2795" s="129">
        <f t="shared" si="349"/>
        <v>-0.51780077854169515</v>
      </c>
    </row>
    <row r="2796" spans="1:12">
      <c r="A2796" s="80">
        <v>43945</v>
      </c>
      <c r="B2796" s="52">
        <v>228.2958351558415</v>
      </c>
      <c r="C2796" s="53">
        <v>12889.39</v>
      </c>
      <c r="D2796" s="54">
        <f t="shared" si="350"/>
        <v>44309</v>
      </c>
      <c r="E2796" s="53">
        <f t="shared" si="345"/>
        <v>236.76646328058825</v>
      </c>
      <c r="F2796" s="81">
        <f t="shared" si="351"/>
        <v>20392.439999999999</v>
      </c>
      <c r="H2796" s="64">
        <f t="shared" si="352"/>
        <v>44309</v>
      </c>
      <c r="I2796" s="70">
        <f t="shared" si="346"/>
        <v>3.7103734805168154E-2</v>
      </c>
      <c r="J2796" s="70">
        <f t="shared" si="347"/>
        <v>0.58211055759814845</v>
      </c>
      <c r="K2796" s="115">
        <f t="shared" si="348"/>
        <v>0</v>
      </c>
      <c r="L2796" s="129">
        <f t="shared" si="349"/>
        <v>-0.54500682279298029</v>
      </c>
    </row>
    <row r="2797" spans="1:12">
      <c r="A2797" s="80">
        <v>43948</v>
      </c>
      <c r="B2797" s="52">
        <v>228.32939464360939</v>
      </c>
      <c r="C2797" s="53">
        <v>13069.49</v>
      </c>
      <c r="D2797" s="54">
        <f t="shared" si="350"/>
        <v>44313</v>
      </c>
      <c r="E2797" s="53">
        <f t="shared" si="345"/>
        <v>236.86946422270944</v>
      </c>
      <c r="F2797" s="81">
        <f t="shared" si="351"/>
        <v>20835.669999999998</v>
      </c>
      <c r="H2797" s="64">
        <f t="shared" si="352"/>
        <v>44313</v>
      </c>
      <c r="I2797" s="70">
        <f t="shared" si="346"/>
        <v>3.7402409761694955E-2</v>
      </c>
      <c r="J2797" s="70">
        <f t="shared" si="347"/>
        <v>0.59422211578263573</v>
      </c>
      <c r="K2797" s="115">
        <f t="shared" si="348"/>
        <v>0</v>
      </c>
      <c r="L2797" s="129">
        <f t="shared" si="349"/>
        <v>-0.55681970602094077</v>
      </c>
    </row>
    <row r="2798" spans="1:12">
      <c r="A2798" s="80">
        <v>43949</v>
      </c>
      <c r="B2798" s="52">
        <v>228.32094645600759</v>
      </c>
      <c r="C2798" s="53">
        <v>13208.29</v>
      </c>
      <c r="D2798" s="54">
        <f t="shared" si="350"/>
        <v>44314</v>
      </c>
      <c r="E2798" s="53">
        <f t="shared" si="345"/>
        <v>236.88912438823994</v>
      </c>
      <c r="F2798" s="81">
        <f t="shared" si="351"/>
        <v>21136.41</v>
      </c>
      <c r="H2798" s="64">
        <f t="shared" si="352"/>
        <v>44314</v>
      </c>
      <c r="I2798" s="70">
        <f t="shared" si="346"/>
        <v>3.7526902657103456E-2</v>
      </c>
      <c r="J2798" s="70">
        <f t="shared" si="347"/>
        <v>0.60023818374672255</v>
      </c>
      <c r="K2798" s="115">
        <f t="shared" si="348"/>
        <v>0</v>
      </c>
      <c r="L2798" s="129">
        <f t="shared" si="349"/>
        <v>-0.5627112810896191</v>
      </c>
    </row>
    <row r="2799" spans="1:12">
      <c r="A2799" s="80">
        <v>43950</v>
      </c>
      <c r="B2799" s="52">
        <v>228.34286526686739</v>
      </c>
      <c r="C2799" s="53">
        <v>13452.51</v>
      </c>
      <c r="D2799" s="54">
        <f t="shared" si="350"/>
        <v>44315</v>
      </c>
      <c r="E2799" s="53">
        <f t="shared" si="345"/>
        <v>236.91139196593244</v>
      </c>
      <c r="F2799" s="81">
        <f t="shared" si="351"/>
        <v>21186.3</v>
      </c>
      <c r="H2799" s="64">
        <f t="shared" si="352"/>
        <v>44315</v>
      </c>
      <c r="I2799" s="70">
        <f t="shared" si="346"/>
        <v>3.7524827802484229E-2</v>
      </c>
      <c r="J2799" s="70">
        <f t="shared" si="347"/>
        <v>0.57489568861127016</v>
      </c>
      <c r="K2799" s="115">
        <f t="shared" si="348"/>
        <v>0</v>
      </c>
      <c r="L2799" s="129">
        <f t="shared" si="349"/>
        <v>-0.53737086080878593</v>
      </c>
    </row>
    <row r="2800" spans="1:12">
      <c r="A2800" s="80">
        <v>43951</v>
      </c>
      <c r="B2800" s="52">
        <v>228.36067601035822</v>
      </c>
      <c r="C2800" s="53">
        <v>13884.18</v>
      </c>
      <c r="D2800" s="54">
        <f t="shared" si="350"/>
        <v>44316</v>
      </c>
      <c r="E2800" s="53">
        <f t="shared" si="345"/>
        <v>236.92916032032988</v>
      </c>
      <c r="F2800" s="81">
        <f t="shared" si="351"/>
        <v>20811.13</v>
      </c>
      <c r="H2800" s="64">
        <f t="shared" si="352"/>
        <v>44316</v>
      </c>
      <c r="I2800" s="70">
        <f t="shared" si="346"/>
        <v>3.7521715470762551E-2</v>
      </c>
      <c r="J2800" s="70">
        <f t="shared" si="347"/>
        <v>0.4989095502939318</v>
      </c>
      <c r="K2800" s="115">
        <f t="shared" si="348"/>
        <v>0</v>
      </c>
      <c r="L2800" s="129">
        <f t="shared" si="349"/>
        <v>-0.46138783482316925</v>
      </c>
    </row>
    <row r="2801" spans="1:12">
      <c r="A2801" s="80">
        <v>43955</v>
      </c>
      <c r="B2801" s="52">
        <v>228.49312520244422</v>
      </c>
      <c r="C2801" s="53">
        <v>13086.63</v>
      </c>
      <c r="D2801" s="54">
        <f t="shared" si="350"/>
        <v>44320</v>
      </c>
      <c r="E2801" s="53">
        <f t="shared" si="345"/>
        <v>237.01991038822098</v>
      </c>
      <c r="F2801" s="81">
        <f t="shared" si="351"/>
        <v>20619.62</v>
      </c>
      <c r="H2801" s="64">
        <f t="shared" si="352"/>
        <v>44320</v>
      </c>
      <c r="I2801" s="70">
        <f t="shared" si="346"/>
        <v>3.7317469303385087E-2</v>
      </c>
      <c r="J2801" s="70">
        <f t="shared" si="347"/>
        <v>0.57562489349817336</v>
      </c>
      <c r="K2801" s="115">
        <f t="shared" si="348"/>
        <v>0</v>
      </c>
      <c r="L2801" s="129">
        <f t="shared" si="349"/>
        <v>-0.53830742419478828</v>
      </c>
    </row>
    <row r="2802" spans="1:12">
      <c r="A2802" s="80">
        <v>43956</v>
      </c>
      <c r="B2802" s="52">
        <v>228.53653889623266</v>
      </c>
      <c r="C2802" s="53">
        <v>12963.99</v>
      </c>
      <c r="D2802" s="54">
        <f t="shared" si="350"/>
        <v>44321</v>
      </c>
      <c r="E2802" s="53">
        <f t="shared" si="345"/>
        <v>237.03697582176895</v>
      </c>
      <c r="F2802" s="81">
        <f t="shared" si="351"/>
        <v>20792.240000000002</v>
      </c>
      <c r="H2802" s="64">
        <f t="shared" si="352"/>
        <v>44321</v>
      </c>
      <c r="I2802" s="70">
        <f t="shared" si="346"/>
        <v>3.7195089094247402E-2</v>
      </c>
      <c r="J2802" s="70">
        <f t="shared" si="347"/>
        <v>0.60384572959405269</v>
      </c>
      <c r="K2802" s="115">
        <f t="shared" si="348"/>
        <v>0</v>
      </c>
      <c r="L2802" s="129">
        <f t="shared" si="349"/>
        <v>-0.56665064049980529</v>
      </c>
    </row>
    <row r="2803" spans="1:12">
      <c r="A2803" s="80">
        <v>43957</v>
      </c>
      <c r="B2803" s="52">
        <v>228.58681693478985</v>
      </c>
      <c r="C2803" s="53">
        <v>13055.99</v>
      </c>
      <c r="D2803" s="54">
        <f t="shared" si="350"/>
        <v>44322</v>
      </c>
      <c r="E2803" s="53">
        <f t="shared" si="345"/>
        <v>237.05712396471378</v>
      </c>
      <c r="F2803" s="81">
        <f t="shared" si="351"/>
        <v>20944.41</v>
      </c>
      <c r="H2803" s="64">
        <f t="shared" si="352"/>
        <v>44322</v>
      </c>
      <c r="I2803" s="70">
        <f t="shared" si="346"/>
        <v>3.7055098555138111E-2</v>
      </c>
      <c r="J2803" s="70">
        <f t="shared" si="347"/>
        <v>0.60419929855951171</v>
      </c>
      <c r="K2803" s="115">
        <f t="shared" si="348"/>
        <v>0</v>
      </c>
      <c r="L2803" s="129">
        <f t="shared" si="349"/>
        <v>-0.5671442000043736</v>
      </c>
    </row>
    <row r="2804" spans="1:12">
      <c r="A2804" s="80">
        <v>43958</v>
      </c>
      <c r="B2804" s="52">
        <v>228.61561887372366</v>
      </c>
      <c r="C2804" s="53">
        <v>12954.81</v>
      </c>
      <c r="D2804" s="54">
        <f t="shared" si="350"/>
        <v>44323</v>
      </c>
      <c r="E2804" s="53">
        <f t="shared" si="345"/>
        <v>237.08035556286231</v>
      </c>
      <c r="F2804" s="81">
        <f t="shared" si="351"/>
        <v>21084.26</v>
      </c>
      <c r="H2804" s="64">
        <f t="shared" si="352"/>
        <v>44323</v>
      </c>
      <c r="I2804" s="70">
        <f t="shared" si="346"/>
        <v>3.7026064670647729E-2</v>
      </c>
      <c r="J2804" s="70">
        <f t="shared" si="347"/>
        <v>0.62752367653404395</v>
      </c>
      <c r="K2804" s="115">
        <f t="shared" si="348"/>
        <v>0</v>
      </c>
      <c r="L2804" s="129">
        <f t="shared" si="349"/>
        <v>-0.59049761186339622</v>
      </c>
    </row>
    <row r="2805" spans="1:12">
      <c r="A2805" s="80">
        <v>43959</v>
      </c>
      <c r="B2805" s="52">
        <v>228.65631245388317</v>
      </c>
      <c r="C2805" s="53">
        <v>13028.62</v>
      </c>
      <c r="D2805" s="54">
        <f t="shared" si="350"/>
        <v>44323</v>
      </c>
      <c r="E2805" s="53">
        <f t="shared" si="345"/>
        <v>237.08035556286231</v>
      </c>
      <c r="F2805" s="81">
        <f t="shared" si="351"/>
        <v>21084.26</v>
      </c>
      <c r="H2805" s="64">
        <f t="shared" si="352"/>
        <v>44323</v>
      </c>
      <c r="I2805" s="70">
        <f t="shared" si="346"/>
        <v>3.6841506882422603E-2</v>
      </c>
      <c r="J2805" s="70">
        <f t="shared" si="347"/>
        <v>0.61830339667593326</v>
      </c>
      <c r="K2805" s="115">
        <f t="shared" si="348"/>
        <v>0</v>
      </c>
      <c r="L2805" s="129">
        <f t="shared" si="349"/>
        <v>-0.58146188979351066</v>
      </c>
    </row>
    <row r="2806" spans="1:12">
      <c r="A2806" s="80">
        <v>43962</v>
      </c>
      <c r="B2806" s="52">
        <v>228.77429911110937</v>
      </c>
      <c r="C2806" s="53">
        <v>13011.35</v>
      </c>
      <c r="D2806" s="54">
        <f t="shared" si="350"/>
        <v>44327</v>
      </c>
      <c r="E2806" s="53">
        <f t="shared" si="345"/>
        <v>237.16357633668241</v>
      </c>
      <c r="F2806" s="81">
        <f t="shared" si="351"/>
        <v>21123.53</v>
      </c>
      <c r="H2806" s="64">
        <f t="shared" si="352"/>
        <v>44327</v>
      </c>
      <c r="I2806" s="70">
        <f t="shared" si="346"/>
        <v>3.6670540607791846E-2</v>
      </c>
      <c r="J2806" s="70">
        <f t="shared" si="347"/>
        <v>0.6234695093130227</v>
      </c>
      <c r="K2806" s="115">
        <f t="shared" si="348"/>
        <v>0</v>
      </c>
      <c r="L2806" s="129">
        <f t="shared" si="349"/>
        <v>-0.58679896870523085</v>
      </c>
    </row>
    <row r="2807" spans="1:12">
      <c r="A2807" s="80">
        <v>43963</v>
      </c>
      <c r="B2807" s="52">
        <v>228.82348558541827</v>
      </c>
      <c r="C2807" s="53">
        <v>12951.29</v>
      </c>
      <c r="D2807" s="54">
        <f t="shared" si="350"/>
        <v>44328</v>
      </c>
      <c r="E2807" s="53">
        <f t="shared" si="345"/>
        <v>237.18705553073977</v>
      </c>
      <c r="F2807" s="81">
        <f t="shared" si="351"/>
        <v>20904.13</v>
      </c>
      <c r="H2807" s="64">
        <f t="shared" si="352"/>
        <v>44328</v>
      </c>
      <c r="I2807" s="70">
        <f t="shared" si="346"/>
        <v>3.6550312674087149E-2</v>
      </c>
      <c r="J2807" s="70">
        <f t="shared" si="347"/>
        <v>0.61405775023183007</v>
      </c>
      <c r="K2807" s="115">
        <f t="shared" si="348"/>
        <v>0</v>
      </c>
      <c r="L2807" s="129">
        <f t="shared" si="349"/>
        <v>-0.57750743755774292</v>
      </c>
    </row>
    <row r="2808" spans="1:12">
      <c r="A2808" s="80">
        <v>43964</v>
      </c>
      <c r="B2808" s="52">
        <v>228.8747420461894</v>
      </c>
      <c r="C2808" s="53">
        <v>13214.58</v>
      </c>
      <c r="D2808" s="54">
        <f t="shared" si="350"/>
        <v>44328</v>
      </c>
      <c r="E2808" s="53">
        <f t="shared" si="345"/>
        <v>237.18705553073977</v>
      </c>
      <c r="F2808" s="81">
        <f t="shared" si="351"/>
        <v>20904.13</v>
      </c>
      <c r="H2808" s="64">
        <f t="shared" si="352"/>
        <v>44328</v>
      </c>
      <c r="I2808" s="70">
        <f t="shared" si="346"/>
        <v>3.6318177402349106E-2</v>
      </c>
      <c r="J2808" s="70">
        <f t="shared" si="347"/>
        <v>0.58189893284538763</v>
      </c>
      <c r="K2808" s="115">
        <f t="shared" si="348"/>
        <v>0</v>
      </c>
      <c r="L2808" s="129">
        <f t="shared" si="349"/>
        <v>-0.54558075544303852</v>
      </c>
    </row>
    <row r="2809" spans="1:12">
      <c r="A2809" s="80">
        <v>43965</v>
      </c>
      <c r="B2809" s="52">
        <v>228.92005924511452</v>
      </c>
      <c r="C2809" s="53">
        <v>12875.51</v>
      </c>
      <c r="D2809" s="54">
        <f t="shared" si="350"/>
        <v>44330</v>
      </c>
      <c r="E2809" s="53">
        <f t="shared" si="345"/>
        <v>237.2344929418459</v>
      </c>
      <c r="F2809" s="81">
        <f t="shared" si="351"/>
        <v>20877.560000000001</v>
      </c>
      <c r="H2809" s="64">
        <f t="shared" si="352"/>
        <v>44330</v>
      </c>
      <c r="I2809" s="70">
        <f t="shared" si="346"/>
        <v>3.6320249628403189E-2</v>
      </c>
      <c r="J2809" s="70">
        <f t="shared" si="347"/>
        <v>0.62149382820564014</v>
      </c>
      <c r="K2809" s="115">
        <f t="shared" si="348"/>
        <v>0</v>
      </c>
      <c r="L2809" s="129">
        <f t="shared" si="349"/>
        <v>-0.58517357857723695</v>
      </c>
    </row>
    <row r="2810" spans="1:12">
      <c r="A2810" s="80">
        <v>43966</v>
      </c>
      <c r="B2810" s="52">
        <v>228.96813245755601</v>
      </c>
      <c r="C2810" s="53">
        <v>12867.16</v>
      </c>
      <c r="D2810" s="54">
        <f t="shared" si="350"/>
        <v>44330</v>
      </c>
      <c r="E2810" s="53">
        <f t="shared" si="345"/>
        <v>237.2344929418459</v>
      </c>
      <c r="F2810" s="81">
        <f t="shared" si="351"/>
        <v>20877.560000000001</v>
      </c>
      <c r="H2810" s="64">
        <f t="shared" si="352"/>
        <v>44330</v>
      </c>
      <c r="I2810" s="70">
        <f t="shared" si="346"/>
        <v>3.610266806810869E-2</v>
      </c>
      <c r="J2810" s="70">
        <f t="shared" si="347"/>
        <v>0.62254607854413879</v>
      </c>
      <c r="K2810" s="115">
        <f t="shared" si="348"/>
        <v>0</v>
      </c>
      <c r="L2810" s="129">
        <f t="shared" si="349"/>
        <v>-0.5864434104760301</v>
      </c>
    </row>
    <row r="2811" spans="1:12">
      <c r="A2811" s="80">
        <v>43969</v>
      </c>
      <c r="B2811" s="52">
        <v>229.08421930071199</v>
      </c>
      <c r="C2811" s="53">
        <v>12425.57</v>
      </c>
      <c r="D2811" s="54">
        <f t="shared" si="350"/>
        <v>44334</v>
      </c>
      <c r="E2811" s="53">
        <f t="shared" si="345"/>
        <v>237.32630931799721</v>
      </c>
      <c r="F2811" s="81">
        <f t="shared" si="351"/>
        <v>21489.56</v>
      </c>
      <c r="H2811" s="64">
        <f t="shared" si="352"/>
        <v>44334</v>
      </c>
      <c r="I2811" s="70">
        <f t="shared" si="346"/>
        <v>3.5978427682380243E-2</v>
      </c>
      <c r="J2811" s="70">
        <f t="shared" si="347"/>
        <v>0.72946271277695929</v>
      </c>
      <c r="K2811" s="115">
        <f t="shared" si="348"/>
        <v>0</v>
      </c>
      <c r="L2811" s="129">
        <f t="shared" si="349"/>
        <v>-0.69348428509457904</v>
      </c>
    </row>
    <row r="2812" spans="1:12">
      <c r="A2812" s="80">
        <v>43970</v>
      </c>
      <c r="B2812" s="52">
        <v>229.11812376516852</v>
      </c>
      <c r="C2812" s="53">
        <v>12504.22</v>
      </c>
      <c r="D2812" s="54">
        <f t="shared" si="350"/>
        <v>44335</v>
      </c>
      <c r="E2812" s="53">
        <f t="shared" si="345"/>
        <v>237.3488553173824</v>
      </c>
      <c r="F2812" s="81">
        <f t="shared" si="351"/>
        <v>21378.71</v>
      </c>
      <c r="H2812" s="64">
        <f t="shared" si="352"/>
        <v>44335</v>
      </c>
      <c r="I2812" s="70">
        <f t="shared" si="346"/>
        <v>3.5923528950725148E-2</v>
      </c>
      <c r="J2812" s="70">
        <f t="shared" si="347"/>
        <v>0.70971959866349121</v>
      </c>
      <c r="K2812" s="115">
        <f t="shared" si="348"/>
        <v>0</v>
      </c>
      <c r="L2812" s="129">
        <f t="shared" si="349"/>
        <v>-0.67379606971276607</v>
      </c>
    </row>
    <row r="2813" spans="1:12">
      <c r="A2813" s="80">
        <v>43971</v>
      </c>
      <c r="B2813" s="52">
        <v>229.1511167749907</v>
      </c>
      <c r="C2813" s="53">
        <v>12768.2</v>
      </c>
      <c r="D2813" s="54">
        <f t="shared" si="350"/>
        <v>44336</v>
      </c>
      <c r="E2813" s="53">
        <f t="shared" si="345"/>
        <v>237.37069141207161</v>
      </c>
      <c r="F2813" s="81">
        <f t="shared" si="351"/>
        <v>21202.21</v>
      </c>
      <c r="H2813" s="64">
        <f t="shared" si="352"/>
        <v>44336</v>
      </c>
      <c r="I2813" s="70">
        <f t="shared" si="346"/>
        <v>3.5869668683098377E-2</v>
      </c>
      <c r="J2813" s="70">
        <f t="shared" si="347"/>
        <v>0.66054808038721191</v>
      </c>
      <c r="K2813" s="115">
        <f t="shared" si="348"/>
        <v>0</v>
      </c>
      <c r="L2813" s="129">
        <f t="shared" si="349"/>
        <v>-0.62467841170411353</v>
      </c>
    </row>
    <row r="2814" spans="1:12">
      <c r="A2814" s="80">
        <v>43972</v>
      </c>
      <c r="B2814" s="52">
        <v>229.18548944250696</v>
      </c>
      <c r="C2814" s="53">
        <v>12824.12</v>
      </c>
      <c r="D2814" s="54">
        <f t="shared" si="350"/>
        <v>44337</v>
      </c>
      <c r="E2814" s="53">
        <f t="shared" si="345"/>
        <v>237.39347899844719</v>
      </c>
      <c r="F2814" s="81">
        <f t="shared" si="351"/>
        <v>21585.18</v>
      </c>
      <c r="H2814" s="64">
        <f t="shared" si="352"/>
        <v>44337</v>
      </c>
      <c r="I2814" s="70">
        <f t="shared" si="346"/>
        <v>3.5813740110275383E-2</v>
      </c>
      <c r="J2814" s="70">
        <f t="shared" si="347"/>
        <v>0.68317046315848562</v>
      </c>
      <c r="K2814" s="115">
        <f t="shared" si="348"/>
        <v>0</v>
      </c>
      <c r="L2814" s="129">
        <f t="shared" si="349"/>
        <v>-0.64735672304821024</v>
      </c>
    </row>
    <row r="2815" spans="1:12">
      <c r="A2815" s="80">
        <v>43973</v>
      </c>
      <c r="B2815" s="52">
        <v>229.26203739598077</v>
      </c>
      <c r="C2815" s="53">
        <v>12729.74</v>
      </c>
      <c r="D2815" s="54">
        <f t="shared" si="350"/>
        <v>44337</v>
      </c>
      <c r="E2815" s="53">
        <f t="shared" si="345"/>
        <v>237.39347899844719</v>
      </c>
      <c r="F2815" s="81">
        <f t="shared" si="351"/>
        <v>21585.18</v>
      </c>
      <c r="H2815" s="64">
        <f t="shared" si="352"/>
        <v>44337</v>
      </c>
      <c r="I2815" s="70">
        <f t="shared" si="346"/>
        <v>3.5467893833734943E-2</v>
      </c>
      <c r="J2815" s="70">
        <f t="shared" si="347"/>
        <v>0.69564971476243831</v>
      </c>
      <c r="K2815" s="115">
        <f t="shared" si="348"/>
        <v>0</v>
      </c>
      <c r="L2815" s="129">
        <f t="shared" si="349"/>
        <v>-0.66018182092870337</v>
      </c>
    </row>
    <row r="2816" spans="1:12">
      <c r="A2816" s="80">
        <v>43977</v>
      </c>
      <c r="B2816" s="52">
        <v>229.28588064786999</v>
      </c>
      <c r="C2816" s="53">
        <v>12715.39</v>
      </c>
      <c r="D2816" s="54">
        <f t="shared" si="350"/>
        <v>44342</v>
      </c>
      <c r="E2816" s="53">
        <f t="shared" si="345"/>
        <v>237.50340637377695</v>
      </c>
      <c r="F2816" s="81">
        <f t="shared" si="351"/>
        <v>21771.35</v>
      </c>
      <c r="H2816" s="64">
        <f t="shared" si="352"/>
        <v>44342</v>
      </c>
      <c r="I2816" s="70">
        <f t="shared" si="346"/>
        <v>3.5839650059076966E-2</v>
      </c>
      <c r="J2816" s="70">
        <f t="shared" si="347"/>
        <v>0.71220465907848673</v>
      </c>
      <c r="K2816" s="115">
        <f t="shared" si="348"/>
        <v>0</v>
      </c>
      <c r="L2816" s="129">
        <f t="shared" si="349"/>
        <v>-0.67636500901940977</v>
      </c>
    </row>
    <row r="2817" spans="1:12">
      <c r="A2817" s="80">
        <v>43978</v>
      </c>
      <c r="B2817" s="52">
        <v>229.3078920924122</v>
      </c>
      <c r="C2817" s="53">
        <v>13117.99</v>
      </c>
      <c r="D2817" s="54">
        <f t="shared" si="350"/>
        <v>44343</v>
      </c>
      <c r="E2817" s="53">
        <f t="shared" si="345"/>
        <v>237.52691921100796</v>
      </c>
      <c r="F2817" s="81">
        <f t="shared" si="351"/>
        <v>21823.14</v>
      </c>
      <c r="H2817" s="64">
        <f t="shared" si="352"/>
        <v>44343</v>
      </c>
      <c r="I2817" s="70">
        <f t="shared" si="346"/>
        <v>3.5842757279733961E-2</v>
      </c>
      <c r="J2817" s="70">
        <f t="shared" si="347"/>
        <v>0.66360395152001184</v>
      </c>
      <c r="K2817" s="115">
        <f t="shared" si="348"/>
        <v>0</v>
      </c>
      <c r="L2817" s="129">
        <f t="shared" si="349"/>
        <v>-0.62776119424027788</v>
      </c>
    </row>
    <row r="2818" spans="1:12">
      <c r="A2818" s="80">
        <v>43979</v>
      </c>
      <c r="B2818" s="52">
        <v>229.32348502907448</v>
      </c>
      <c r="C2818" s="53">
        <v>13364.65</v>
      </c>
      <c r="D2818" s="54">
        <f t="shared" si="350"/>
        <v>44344</v>
      </c>
      <c r="E2818" s="53">
        <f t="shared" ref="E2818:E2881" si="353">VLOOKUP(D2818,A:B,2,0)</f>
        <v>237.55304717212118</v>
      </c>
      <c r="F2818" s="81">
        <f t="shared" si="351"/>
        <v>21962.31</v>
      </c>
      <c r="H2818" s="64">
        <f t="shared" si="352"/>
        <v>44344</v>
      </c>
      <c r="I2818" s="70">
        <f t="shared" ref="I2818:I2881" si="354">(E2818/B2818)^(1/1)-1</f>
        <v>3.5886259717374136E-2</v>
      </c>
      <c r="J2818" s="70">
        <f t="shared" ref="J2818:J2881" si="355">(F2818/C2818)^(1/1)-1</f>
        <v>0.64331351737606313</v>
      </c>
      <c r="K2818" s="115">
        <f t="shared" ref="K2818:K2881" si="356">IF(I2818&gt;J2818,1,0)</f>
        <v>0</v>
      </c>
      <c r="L2818" s="129">
        <f t="shared" ref="L2818:L2881" si="357">I2818-J2818</f>
        <v>-0.60742725765868899</v>
      </c>
    </row>
    <row r="2819" spans="1:12">
      <c r="A2819" s="80">
        <v>43980</v>
      </c>
      <c r="B2819" s="52">
        <v>229.33128202756549</v>
      </c>
      <c r="C2819" s="53">
        <v>13503.45</v>
      </c>
      <c r="D2819" s="54">
        <f t="shared" ref="D2819:D2882" si="358">VLOOKUP(EDATE(A2819,12),A:A,1,1)</f>
        <v>44344</v>
      </c>
      <c r="E2819" s="53">
        <f t="shared" si="353"/>
        <v>237.55304717212118</v>
      </c>
      <c r="F2819" s="81">
        <f t="shared" si="351"/>
        <v>21962.31</v>
      </c>
      <c r="H2819" s="64">
        <f t="shared" si="352"/>
        <v>44344</v>
      </c>
      <c r="I2819" s="70">
        <f t="shared" si="354"/>
        <v>3.585104078198742E-2</v>
      </c>
      <c r="J2819" s="70">
        <f t="shared" si="355"/>
        <v>0.62642213656509993</v>
      </c>
      <c r="K2819" s="115">
        <f t="shared" si="356"/>
        <v>0</v>
      </c>
      <c r="L2819" s="129">
        <f t="shared" si="357"/>
        <v>-0.59057109578311251</v>
      </c>
    </row>
    <row r="2820" spans="1:12">
      <c r="A2820" s="80">
        <v>43983</v>
      </c>
      <c r="B2820" s="52">
        <v>229.40214539371198</v>
      </c>
      <c r="C2820" s="53">
        <v>13850</v>
      </c>
      <c r="D2820" s="54">
        <f t="shared" si="358"/>
        <v>44348</v>
      </c>
      <c r="E2820" s="53">
        <f t="shared" si="353"/>
        <v>237.6378595620908</v>
      </c>
      <c r="F2820" s="81">
        <f t="shared" si="351"/>
        <v>22192.25</v>
      </c>
      <c r="H2820" s="64">
        <f t="shared" si="352"/>
        <v>44348</v>
      </c>
      <c r="I2820" s="70">
        <f t="shared" si="354"/>
        <v>3.5900772219214616E-2</v>
      </c>
      <c r="J2820" s="70">
        <f t="shared" si="355"/>
        <v>0.60232851985559566</v>
      </c>
      <c r="K2820" s="115">
        <f t="shared" si="356"/>
        <v>0</v>
      </c>
      <c r="L2820" s="129">
        <f t="shared" si="357"/>
        <v>-0.56642774763638104</v>
      </c>
    </row>
    <row r="2821" spans="1:12">
      <c r="A2821" s="80">
        <v>43984</v>
      </c>
      <c r="B2821" s="52">
        <v>229.4154507181448</v>
      </c>
      <c r="C2821" s="53">
        <v>14065.56</v>
      </c>
      <c r="D2821" s="54">
        <f t="shared" si="358"/>
        <v>44349</v>
      </c>
      <c r="E2821" s="53">
        <f t="shared" si="353"/>
        <v>237.66091043446832</v>
      </c>
      <c r="F2821" s="81">
        <f t="shared" si="351"/>
        <v>22194.18</v>
      </c>
      <c r="H2821" s="64">
        <f t="shared" si="352"/>
        <v>44349</v>
      </c>
      <c r="I2821" s="70">
        <f t="shared" si="354"/>
        <v>3.5941170006259737E-2</v>
      </c>
      <c r="J2821" s="70">
        <f t="shared" si="355"/>
        <v>0.57790944690435375</v>
      </c>
      <c r="K2821" s="115">
        <f t="shared" si="356"/>
        <v>0</v>
      </c>
      <c r="L2821" s="129">
        <f t="shared" si="357"/>
        <v>-0.54196827689809401</v>
      </c>
    </row>
    <row r="2822" spans="1:12">
      <c r="A2822" s="80">
        <v>43985</v>
      </c>
      <c r="B2822" s="52">
        <v>229.44137466407597</v>
      </c>
      <c r="C2822" s="53">
        <v>14183.95</v>
      </c>
      <c r="D2822" s="54">
        <f t="shared" si="358"/>
        <v>44350</v>
      </c>
      <c r="E2822" s="53">
        <f t="shared" si="353"/>
        <v>237.68443886460136</v>
      </c>
      <c r="F2822" s="81">
        <f t="shared" si="351"/>
        <v>22361.86</v>
      </c>
      <c r="H2822" s="64">
        <f t="shared" si="352"/>
        <v>44350</v>
      </c>
      <c r="I2822" s="70">
        <f t="shared" si="354"/>
        <v>3.5926668468553302E-2</v>
      </c>
      <c r="J2822" s="70">
        <f t="shared" si="355"/>
        <v>0.57656083108019973</v>
      </c>
      <c r="K2822" s="115">
        <f t="shared" si="356"/>
        <v>0</v>
      </c>
      <c r="L2822" s="129">
        <f t="shared" si="357"/>
        <v>-0.54063416261164643</v>
      </c>
    </row>
    <row r="2823" spans="1:12">
      <c r="A2823" s="80">
        <v>43986</v>
      </c>
      <c r="B2823" s="52">
        <v>229.46110662229708</v>
      </c>
      <c r="C2823" s="53">
        <v>14138.19</v>
      </c>
      <c r="D2823" s="54">
        <f t="shared" si="358"/>
        <v>44351</v>
      </c>
      <c r="E2823" s="53">
        <f t="shared" si="353"/>
        <v>237.70773193961008</v>
      </c>
      <c r="F2823" s="81">
        <f t="shared" si="351"/>
        <v>22333.23</v>
      </c>
      <c r="H2823" s="64">
        <f t="shared" si="352"/>
        <v>44351</v>
      </c>
      <c r="I2823" s="70">
        <f t="shared" si="354"/>
        <v>3.5939098519590651E-2</v>
      </c>
      <c r="J2823" s="70">
        <f t="shared" si="355"/>
        <v>0.57963855344991111</v>
      </c>
      <c r="K2823" s="115">
        <f t="shared" si="356"/>
        <v>0</v>
      </c>
      <c r="L2823" s="129">
        <f t="shared" si="357"/>
        <v>-0.54369945493032046</v>
      </c>
    </row>
    <row r="2824" spans="1:12">
      <c r="A2824" s="80">
        <v>43987</v>
      </c>
      <c r="B2824" s="52">
        <v>229.47579213312093</v>
      </c>
      <c r="C2824" s="53">
        <v>14297.55</v>
      </c>
      <c r="D2824" s="54">
        <f t="shared" si="358"/>
        <v>44351</v>
      </c>
      <c r="E2824" s="53">
        <f t="shared" si="353"/>
        <v>237.70773193961008</v>
      </c>
      <c r="F2824" s="81">
        <f t="shared" ref="F2824:F2887" si="359">VLOOKUP(D2824,A:C,3,0)</f>
        <v>22333.23</v>
      </c>
      <c r="H2824" s="64">
        <f t="shared" si="352"/>
        <v>44351</v>
      </c>
      <c r="I2824" s="70">
        <f t="shared" si="354"/>
        <v>3.5872802660220193E-2</v>
      </c>
      <c r="J2824" s="70">
        <f t="shared" si="355"/>
        <v>0.56203195652401994</v>
      </c>
      <c r="K2824" s="115">
        <f t="shared" si="356"/>
        <v>0</v>
      </c>
      <c r="L2824" s="129">
        <f t="shared" si="357"/>
        <v>-0.52615915386379974</v>
      </c>
    </row>
    <row r="2825" spans="1:12">
      <c r="A2825" s="80">
        <v>43990</v>
      </c>
      <c r="B2825" s="52">
        <v>229.57217196581686</v>
      </c>
      <c r="C2825" s="53">
        <v>14333.2</v>
      </c>
      <c r="D2825" s="54">
        <f t="shared" si="358"/>
        <v>44355</v>
      </c>
      <c r="E2825" s="53">
        <f t="shared" si="353"/>
        <v>237.80472411357516</v>
      </c>
      <c r="F2825" s="81">
        <f t="shared" si="359"/>
        <v>22432.77</v>
      </c>
      <c r="H2825" s="64">
        <f t="shared" si="352"/>
        <v>44355</v>
      </c>
      <c r="I2825" s="70">
        <f t="shared" si="354"/>
        <v>3.5860409723283526E-2</v>
      </c>
      <c r="J2825" s="70">
        <f t="shared" si="355"/>
        <v>0.5650915357352162</v>
      </c>
      <c r="K2825" s="115">
        <f t="shared" si="356"/>
        <v>0</v>
      </c>
      <c r="L2825" s="129">
        <f t="shared" si="357"/>
        <v>-0.52923112601193267</v>
      </c>
    </row>
    <row r="2826" spans="1:12">
      <c r="A2826" s="80">
        <v>43991</v>
      </c>
      <c r="B2826" s="52">
        <v>229.59742490473312</v>
      </c>
      <c r="C2826" s="53">
        <v>14162.9</v>
      </c>
      <c r="D2826" s="54">
        <f t="shared" si="358"/>
        <v>44356</v>
      </c>
      <c r="E2826" s="53">
        <f t="shared" si="353"/>
        <v>237.82779117181417</v>
      </c>
      <c r="F2826" s="81">
        <f t="shared" si="359"/>
        <v>22283.52</v>
      </c>
      <c r="H2826" s="64">
        <f t="shared" si="352"/>
        <v>44356</v>
      </c>
      <c r="I2826" s="70">
        <f t="shared" si="354"/>
        <v>3.5846945019074594E-2</v>
      </c>
      <c r="J2826" s="70">
        <f t="shared" si="355"/>
        <v>0.57337268497271054</v>
      </c>
      <c r="K2826" s="115">
        <f t="shared" si="356"/>
        <v>0</v>
      </c>
      <c r="L2826" s="129">
        <f t="shared" si="357"/>
        <v>-0.53752573995363595</v>
      </c>
    </row>
    <row r="2827" spans="1:12">
      <c r="A2827" s="80">
        <v>43992</v>
      </c>
      <c r="B2827" s="52">
        <v>229.62451740087189</v>
      </c>
      <c r="C2827" s="53">
        <v>14260.91</v>
      </c>
      <c r="D2827" s="54">
        <f t="shared" si="358"/>
        <v>44357</v>
      </c>
      <c r="E2827" s="53">
        <f t="shared" si="353"/>
        <v>237.8506226397667</v>
      </c>
      <c r="F2827" s="81">
        <f t="shared" si="359"/>
        <v>22448.94</v>
      </c>
      <c r="H2827" s="64">
        <f t="shared" si="352"/>
        <v>44357</v>
      </c>
      <c r="I2827" s="70">
        <f t="shared" si="354"/>
        <v>3.5824159075025452E-2</v>
      </c>
      <c r="J2827" s="70">
        <f t="shared" si="355"/>
        <v>0.57415901229304445</v>
      </c>
      <c r="K2827" s="115">
        <f t="shared" si="356"/>
        <v>0</v>
      </c>
      <c r="L2827" s="129">
        <f t="shared" si="357"/>
        <v>-0.53833485321801899</v>
      </c>
    </row>
    <row r="2828" spans="1:12">
      <c r="A2828" s="80">
        <v>43993</v>
      </c>
      <c r="B2828" s="52">
        <v>229.66010920106902</v>
      </c>
      <c r="C2828" s="53">
        <v>13959.73</v>
      </c>
      <c r="D2828" s="54">
        <f t="shared" si="358"/>
        <v>44358</v>
      </c>
      <c r="E2828" s="53">
        <f t="shared" si="353"/>
        <v>237.87512125389858</v>
      </c>
      <c r="F2828" s="81">
        <f t="shared" si="359"/>
        <v>22544.26</v>
      </c>
      <c r="H2828" s="64">
        <f t="shared" si="352"/>
        <v>44358</v>
      </c>
      <c r="I2828" s="70">
        <f t="shared" si="354"/>
        <v>3.577030456620256E-2</v>
      </c>
      <c r="J2828" s="70">
        <f t="shared" si="355"/>
        <v>0.61494957280692386</v>
      </c>
      <c r="K2828" s="115">
        <f t="shared" si="356"/>
        <v>0</v>
      </c>
      <c r="L2828" s="129">
        <f t="shared" si="357"/>
        <v>-0.5791792682407213</v>
      </c>
    </row>
    <row r="2829" spans="1:12">
      <c r="A2829" s="80">
        <v>43994</v>
      </c>
      <c r="B2829" s="52">
        <v>229.7002997201792</v>
      </c>
      <c r="C2829" s="53">
        <v>14059.69</v>
      </c>
      <c r="D2829" s="54">
        <f t="shared" si="358"/>
        <v>44358</v>
      </c>
      <c r="E2829" s="53">
        <f t="shared" si="353"/>
        <v>237.87512125389858</v>
      </c>
      <c r="F2829" s="81">
        <f t="shared" si="359"/>
        <v>22544.26</v>
      </c>
      <c r="H2829" s="64">
        <f t="shared" si="352"/>
        <v>44358</v>
      </c>
      <c r="I2829" s="70">
        <f t="shared" si="354"/>
        <v>3.5589076477818837E-2</v>
      </c>
      <c r="J2829" s="70">
        <f t="shared" si="355"/>
        <v>0.6034677862740927</v>
      </c>
      <c r="K2829" s="115">
        <f t="shared" si="356"/>
        <v>0</v>
      </c>
      <c r="L2829" s="129">
        <f t="shared" si="357"/>
        <v>-0.56787870979627386</v>
      </c>
    </row>
    <row r="2830" spans="1:12">
      <c r="A2830" s="80">
        <v>43997</v>
      </c>
      <c r="B2830" s="52">
        <v>229.81124496494405</v>
      </c>
      <c r="C2830" s="53">
        <v>13835.27</v>
      </c>
      <c r="D2830" s="54">
        <f t="shared" si="358"/>
        <v>44362</v>
      </c>
      <c r="E2830" s="53">
        <f t="shared" si="353"/>
        <v>237.96266546781126</v>
      </c>
      <c r="F2830" s="81">
        <f t="shared" si="359"/>
        <v>22649.05</v>
      </c>
      <c r="H2830" s="64">
        <f t="shared" si="352"/>
        <v>44362</v>
      </c>
      <c r="I2830" s="70">
        <f t="shared" si="354"/>
        <v>3.5470068073085947E-2</v>
      </c>
      <c r="J2830" s="70">
        <f t="shared" si="355"/>
        <v>0.63705153567657136</v>
      </c>
      <c r="K2830" s="115">
        <f t="shared" si="356"/>
        <v>0</v>
      </c>
      <c r="L2830" s="129">
        <f t="shared" si="357"/>
        <v>-0.60158146760348541</v>
      </c>
    </row>
    <row r="2831" spans="1:12">
      <c r="A2831" s="80">
        <v>43998</v>
      </c>
      <c r="B2831" s="52">
        <v>229.83974155931972</v>
      </c>
      <c r="C2831" s="53">
        <v>13976.63</v>
      </c>
      <c r="D2831" s="54">
        <f t="shared" si="358"/>
        <v>44363</v>
      </c>
      <c r="E2831" s="53">
        <f t="shared" si="353"/>
        <v>237.98003674239041</v>
      </c>
      <c r="F2831" s="81">
        <f t="shared" si="359"/>
        <v>22503.9</v>
      </c>
      <c r="H2831" s="64">
        <f t="shared" si="352"/>
        <v>44363</v>
      </c>
      <c r="I2831" s="70">
        <f t="shared" si="354"/>
        <v>3.5417265647115004E-2</v>
      </c>
      <c r="J2831" s="70">
        <f t="shared" si="355"/>
        <v>0.6101091607919793</v>
      </c>
      <c r="K2831" s="115">
        <f t="shared" si="356"/>
        <v>0</v>
      </c>
      <c r="L2831" s="129">
        <f t="shared" si="357"/>
        <v>-0.5746918951448643</v>
      </c>
    </row>
    <row r="2832" spans="1:12">
      <c r="A2832" s="80">
        <v>43999</v>
      </c>
      <c r="B2832" s="52">
        <v>229.86134649502631</v>
      </c>
      <c r="C2832" s="53">
        <v>13930.35</v>
      </c>
      <c r="D2832" s="54">
        <f t="shared" si="358"/>
        <v>44364</v>
      </c>
      <c r="E2832" s="53">
        <f t="shared" si="353"/>
        <v>237.98955594386013</v>
      </c>
      <c r="F2832" s="81">
        <f t="shared" si="359"/>
        <v>22401.65</v>
      </c>
      <c r="H2832" s="64">
        <f t="shared" si="352"/>
        <v>44364</v>
      </c>
      <c r="I2832" s="70">
        <f t="shared" si="354"/>
        <v>3.5361358370054052E-2</v>
      </c>
      <c r="J2832" s="70">
        <f t="shared" si="355"/>
        <v>0.60811824541379078</v>
      </c>
      <c r="K2832" s="115">
        <f t="shared" si="356"/>
        <v>0</v>
      </c>
      <c r="L2832" s="129">
        <f t="shared" si="357"/>
        <v>-0.57275688704373673</v>
      </c>
    </row>
    <row r="2833" spans="1:12">
      <c r="A2833" s="80">
        <v>44000</v>
      </c>
      <c r="B2833" s="52">
        <v>229.8889298566057</v>
      </c>
      <c r="C2833" s="53">
        <v>14227.14</v>
      </c>
      <c r="D2833" s="54">
        <f t="shared" si="358"/>
        <v>44365</v>
      </c>
      <c r="E2833" s="53">
        <f t="shared" si="353"/>
        <v>238.02168453391255</v>
      </c>
      <c r="F2833" s="81">
        <f t="shared" si="359"/>
        <v>22390.11</v>
      </c>
      <c r="H2833" s="64">
        <f t="shared" si="352"/>
        <v>44365</v>
      </c>
      <c r="I2833" s="70">
        <f t="shared" si="354"/>
        <v>3.5376886927003026E-2</v>
      </c>
      <c r="J2833" s="70">
        <f t="shared" si="355"/>
        <v>0.57376043252544084</v>
      </c>
      <c r="K2833" s="115">
        <f t="shared" si="356"/>
        <v>0</v>
      </c>
      <c r="L2833" s="129">
        <f t="shared" si="357"/>
        <v>-0.53838354559843782</v>
      </c>
    </row>
    <row r="2834" spans="1:12">
      <c r="A2834" s="80">
        <v>44001</v>
      </c>
      <c r="B2834" s="52">
        <v>229.92318330715432</v>
      </c>
      <c r="C2834" s="53">
        <v>14445.87</v>
      </c>
      <c r="D2834" s="54">
        <f t="shared" si="358"/>
        <v>44365</v>
      </c>
      <c r="E2834" s="53">
        <f t="shared" si="353"/>
        <v>238.02168453391255</v>
      </c>
      <c r="F2834" s="81">
        <f t="shared" si="359"/>
        <v>22390.11</v>
      </c>
      <c r="H2834" s="64">
        <f t="shared" si="352"/>
        <v>44365</v>
      </c>
      <c r="I2834" s="70">
        <f t="shared" si="354"/>
        <v>3.5222638753828583E-2</v>
      </c>
      <c r="J2834" s="70">
        <f t="shared" si="355"/>
        <v>0.54993157213791899</v>
      </c>
      <c r="K2834" s="115">
        <f t="shared" si="356"/>
        <v>0</v>
      </c>
      <c r="L2834" s="129">
        <f t="shared" si="357"/>
        <v>-0.51470893338409041</v>
      </c>
    </row>
    <row r="2835" spans="1:12">
      <c r="A2835" s="80">
        <v>44004</v>
      </c>
      <c r="B2835" s="52">
        <v>230.00043749674549</v>
      </c>
      <c r="C2835" s="53">
        <v>14540.07</v>
      </c>
      <c r="D2835" s="54">
        <f t="shared" si="358"/>
        <v>44369</v>
      </c>
      <c r="E2835" s="53">
        <f t="shared" si="353"/>
        <v>238.13165965221225</v>
      </c>
      <c r="F2835" s="81">
        <f t="shared" si="359"/>
        <v>22517.74</v>
      </c>
      <c r="H2835" s="64">
        <f t="shared" si="352"/>
        <v>44369</v>
      </c>
      <c r="I2835" s="70">
        <f t="shared" si="354"/>
        <v>3.5353072559185073E-2</v>
      </c>
      <c r="J2835" s="70">
        <f t="shared" si="355"/>
        <v>0.54866792250656293</v>
      </c>
      <c r="K2835" s="115">
        <f t="shared" si="356"/>
        <v>0</v>
      </c>
      <c r="L2835" s="129">
        <f t="shared" si="357"/>
        <v>-0.51331484994737786</v>
      </c>
    </row>
    <row r="2836" spans="1:12">
      <c r="A2836" s="80">
        <v>44005</v>
      </c>
      <c r="B2836" s="52">
        <v>230.02918755143256</v>
      </c>
      <c r="C2836" s="53">
        <v>14765.36</v>
      </c>
      <c r="D2836" s="54">
        <f t="shared" si="358"/>
        <v>44370</v>
      </c>
      <c r="E2836" s="53">
        <f t="shared" si="353"/>
        <v>238.15975918805123</v>
      </c>
      <c r="F2836" s="81">
        <f t="shared" si="359"/>
        <v>22395.25</v>
      </c>
      <c r="H2836" s="64">
        <f t="shared" si="352"/>
        <v>44370</v>
      </c>
      <c r="I2836" s="70">
        <f t="shared" si="354"/>
        <v>3.5345825993498003E-2</v>
      </c>
      <c r="J2836" s="70">
        <f t="shared" si="355"/>
        <v>0.51674256503058502</v>
      </c>
      <c r="K2836" s="115">
        <f t="shared" si="356"/>
        <v>0</v>
      </c>
      <c r="L2836" s="129">
        <f t="shared" si="357"/>
        <v>-0.48139673903708702</v>
      </c>
    </row>
    <row r="2837" spans="1:12">
      <c r="A2837" s="80">
        <v>44006</v>
      </c>
      <c r="B2837" s="52">
        <v>230.05012020749976</v>
      </c>
      <c r="C2837" s="53">
        <v>14531.72</v>
      </c>
      <c r="D2837" s="54">
        <f t="shared" si="358"/>
        <v>44371</v>
      </c>
      <c r="E2837" s="53">
        <f t="shared" si="353"/>
        <v>238.18309884445165</v>
      </c>
      <c r="F2837" s="81">
        <f t="shared" si="359"/>
        <v>22544.26</v>
      </c>
      <c r="H2837" s="64">
        <f t="shared" si="352"/>
        <v>44371</v>
      </c>
      <c r="I2837" s="70">
        <f t="shared" si="354"/>
        <v>3.5353072754824577E-2</v>
      </c>
      <c r="J2837" s="70">
        <f t="shared" si="355"/>
        <v>0.55138276817885279</v>
      </c>
      <c r="K2837" s="115">
        <f t="shared" si="356"/>
        <v>0</v>
      </c>
      <c r="L2837" s="129">
        <f t="shared" si="357"/>
        <v>-0.51602969542402821</v>
      </c>
    </row>
    <row r="2838" spans="1:12">
      <c r="A2838" s="80">
        <v>44007</v>
      </c>
      <c r="B2838" s="52">
        <v>230.08186712408838</v>
      </c>
      <c r="C2838" s="53">
        <v>14508.61</v>
      </c>
      <c r="D2838" s="54">
        <f t="shared" si="358"/>
        <v>44372</v>
      </c>
      <c r="E2838" s="53">
        <f t="shared" si="353"/>
        <v>238.20834625292915</v>
      </c>
      <c r="F2838" s="81">
        <f t="shared" si="359"/>
        <v>22644.06</v>
      </c>
      <c r="H2838" s="64">
        <f t="shared" ref="H2838:H2901" si="360">D2838</f>
        <v>44372</v>
      </c>
      <c r="I2838" s="70">
        <f t="shared" si="354"/>
        <v>3.5319946027984717E-2</v>
      </c>
      <c r="J2838" s="70">
        <f t="shared" si="355"/>
        <v>0.56073255811549139</v>
      </c>
      <c r="K2838" s="115">
        <f t="shared" si="356"/>
        <v>0</v>
      </c>
      <c r="L2838" s="129">
        <f t="shared" si="357"/>
        <v>-0.52541261208750667</v>
      </c>
    </row>
    <row r="2839" spans="1:12">
      <c r="A2839" s="80">
        <v>44008</v>
      </c>
      <c r="B2839" s="52">
        <v>230.10763629320624</v>
      </c>
      <c r="C2839" s="53">
        <v>14641.26</v>
      </c>
      <c r="D2839" s="54">
        <f t="shared" si="358"/>
        <v>44372</v>
      </c>
      <c r="E2839" s="53">
        <f t="shared" si="353"/>
        <v>238.20834625292915</v>
      </c>
      <c r="F2839" s="81">
        <f t="shared" si="359"/>
        <v>22644.06</v>
      </c>
      <c r="H2839" s="64">
        <f t="shared" si="360"/>
        <v>44372</v>
      </c>
      <c r="I2839" s="70">
        <f t="shared" si="354"/>
        <v>3.5204003179628796E-2</v>
      </c>
      <c r="J2839" s="70">
        <f t="shared" si="355"/>
        <v>0.54659230148224958</v>
      </c>
      <c r="K2839" s="115">
        <f t="shared" si="356"/>
        <v>0</v>
      </c>
      <c r="L2839" s="129">
        <f t="shared" si="357"/>
        <v>-0.51138829830262078</v>
      </c>
    </row>
    <row r="2840" spans="1:12">
      <c r="A2840" s="80">
        <v>44011</v>
      </c>
      <c r="B2840" s="52">
        <v>230.17390729245869</v>
      </c>
      <c r="C2840" s="53">
        <v>14541.76</v>
      </c>
      <c r="D2840" s="54">
        <f t="shared" si="358"/>
        <v>44376</v>
      </c>
      <c r="E2840" s="53">
        <f t="shared" si="353"/>
        <v>238.3184076160795</v>
      </c>
      <c r="F2840" s="81">
        <f t="shared" si="359"/>
        <v>22493.599999999999</v>
      </c>
      <c r="H2840" s="64">
        <f t="shared" si="360"/>
        <v>44376</v>
      </c>
      <c r="I2840" s="70">
        <f t="shared" si="354"/>
        <v>3.5384116381499409E-2</v>
      </c>
      <c r="J2840" s="70">
        <f t="shared" si="355"/>
        <v>0.54682789428514833</v>
      </c>
      <c r="K2840" s="115">
        <f t="shared" si="356"/>
        <v>0</v>
      </c>
      <c r="L2840" s="129">
        <f t="shared" si="357"/>
        <v>-0.51144377790364892</v>
      </c>
    </row>
    <row r="2841" spans="1:12">
      <c r="A2841" s="80">
        <v>44012</v>
      </c>
      <c r="B2841" s="52">
        <v>230.19186085722751</v>
      </c>
      <c r="C2841" s="53">
        <v>14527.18</v>
      </c>
      <c r="D2841" s="54">
        <f t="shared" si="358"/>
        <v>44377</v>
      </c>
      <c r="E2841" s="53">
        <f t="shared" si="353"/>
        <v>238.34343104887918</v>
      </c>
      <c r="F2841" s="81">
        <f t="shared" si="359"/>
        <v>22455.7</v>
      </c>
      <c r="H2841" s="64">
        <f t="shared" si="360"/>
        <v>44377</v>
      </c>
      <c r="I2841" s="70">
        <f t="shared" si="354"/>
        <v>3.5412069572292815E-2</v>
      </c>
      <c r="J2841" s="70">
        <f t="shared" si="355"/>
        <v>0.54577144359744967</v>
      </c>
      <c r="K2841" s="115">
        <f t="shared" si="356"/>
        <v>0</v>
      </c>
      <c r="L2841" s="129">
        <f t="shared" si="357"/>
        <v>-0.51035937402515685</v>
      </c>
    </row>
    <row r="2842" spans="1:12">
      <c r="A2842" s="80">
        <v>44013</v>
      </c>
      <c r="B2842" s="52">
        <v>230.22961232240812</v>
      </c>
      <c r="C2842" s="53">
        <v>14707.64</v>
      </c>
      <c r="D2842" s="54">
        <f t="shared" si="358"/>
        <v>44378</v>
      </c>
      <c r="E2842" s="53">
        <f t="shared" si="353"/>
        <v>238.36130680620786</v>
      </c>
      <c r="F2842" s="81">
        <f t="shared" si="359"/>
        <v>22396.400000000001</v>
      </c>
      <c r="H2842" s="64">
        <f t="shared" si="360"/>
        <v>44378</v>
      </c>
      <c r="I2842" s="70">
        <f t="shared" si="354"/>
        <v>3.5319933008497228E-2</v>
      </c>
      <c r="J2842" s="70">
        <f t="shared" si="355"/>
        <v>0.52277319814735757</v>
      </c>
      <c r="K2842" s="115">
        <f t="shared" si="356"/>
        <v>0</v>
      </c>
      <c r="L2842" s="129">
        <f t="shared" si="357"/>
        <v>-0.48745326513886034</v>
      </c>
    </row>
    <row r="2843" spans="1:12">
      <c r="A2843" s="80">
        <v>44014</v>
      </c>
      <c r="B2843" s="52">
        <v>230.25125390596642</v>
      </c>
      <c r="C2843" s="53">
        <v>14886.06</v>
      </c>
      <c r="D2843" s="54">
        <f t="shared" si="358"/>
        <v>44379</v>
      </c>
      <c r="E2843" s="53">
        <f t="shared" si="353"/>
        <v>238.38395113035443</v>
      </c>
      <c r="F2843" s="81">
        <f t="shared" si="359"/>
        <v>22456.66</v>
      </c>
      <c r="H2843" s="64">
        <f t="shared" si="360"/>
        <v>44379</v>
      </c>
      <c r="I2843" s="70">
        <f t="shared" si="354"/>
        <v>3.5320968231119299E-2</v>
      </c>
      <c r="J2843" s="70">
        <f t="shared" si="355"/>
        <v>0.50856976258324904</v>
      </c>
      <c r="K2843" s="115">
        <f t="shared" si="356"/>
        <v>0</v>
      </c>
      <c r="L2843" s="129">
        <f t="shared" si="357"/>
        <v>-0.47324879435212974</v>
      </c>
    </row>
    <row r="2844" spans="1:12">
      <c r="A2844" s="80">
        <v>44015</v>
      </c>
      <c r="B2844" s="52">
        <v>230.2738185288492</v>
      </c>
      <c r="C2844" s="53">
        <v>14964.59</v>
      </c>
      <c r="D2844" s="54">
        <f t="shared" si="358"/>
        <v>44379</v>
      </c>
      <c r="E2844" s="53">
        <f t="shared" si="353"/>
        <v>238.38395113035443</v>
      </c>
      <c r="F2844" s="81">
        <f t="shared" si="359"/>
        <v>22456.66</v>
      </c>
      <c r="H2844" s="64">
        <f t="shared" si="360"/>
        <v>44379</v>
      </c>
      <c r="I2844" s="70">
        <f t="shared" si="354"/>
        <v>3.5219516718480781E-2</v>
      </c>
      <c r="J2844" s="70">
        <f t="shared" si="355"/>
        <v>0.50065320867461116</v>
      </c>
      <c r="K2844" s="115">
        <f t="shared" si="356"/>
        <v>0</v>
      </c>
      <c r="L2844" s="129">
        <f t="shared" si="357"/>
        <v>-0.46543369195613038</v>
      </c>
    </row>
    <row r="2845" spans="1:12">
      <c r="A2845" s="80">
        <v>44018</v>
      </c>
      <c r="B2845" s="52">
        <v>230.31734028055115</v>
      </c>
      <c r="C2845" s="53">
        <v>15185.78</v>
      </c>
      <c r="D2845" s="54">
        <f t="shared" si="358"/>
        <v>44383</v>
      </c>
      <c r="E2845" s="53">
        <f t="shared" si="353"/>
        <v>238.47931141392488</v>
      </c>
      <c r="F2845" s="81">
        <f t="shared" si="359"/>
        <v>22595.93</v>
      </c>
      <c r="H2845" s="64">
        <f t="shared" si="360"/>
        <v>44383</v>
      </c>
      <c r="I2845" s="70">
        <f t="shared" si="354"/>
        <v>3.543793586462729E-2</v>
      </c>
      <c r="J2845" s="70">
        <f t="shared" si="355"/>
        <v>0.48796637380496755</v>
      </c>
      <c r="K2845" s="115">
        <f t="shared" si="356"/>
        <v>0</v>
      </c>
      <c r="L2845" s="129">
        <f t="shared" si="357"/>
        <v>-0.45252843794034026</v>
      </c>
    </row>
    <row r="2846" spans="1:12">
      <c r="A2846" s="80">
        <v>44019</v>
      </c>
      <c r="B2846" s="52">
        <v>230.34244487064171</v>
      </c>
      <c r="C2846" s="53">
        <v>15236.58</v>
      </c>
      <c r="D2846" s="54">
        <f t="shared" si="358"/>
        <v>44384</v>
      </c>
      <c r="E2846" s="53">
        <f t="shared" si="353"/>
        <v>238.5057826174918</v>
      </c>
      <c r="F2846" s="81">
        <f t="shared" si="359"/>
        <v>22683.66</v>
      </c>
      <c r="H2846" s="64">
        <f t="shared" si="360"/>
        <v>44384</v>
      </c>
      <c r="I2846" s="70">
        <f t="shared" si="354"/>
        <v>3.5440006514798172E-2</v>
      </c>
      <c r="J2846" s="70">
        <f t="shared" si="355"/>
        <v>0.48876322639332459</v>
      </c>
      <c r="K2846" s="115">
        <f t="shared" si="356"/>
        <v>0</v>
      </c>
      <c r="L2846" s="129">
        <f t="shared" si="357"/>
        <v>-0.45332321987852642</v>
      </c>
    </row>
    <row r="2847" spans="1:12">
      <c r="A2847" s="80">
        <v>44020</v>
      </c>
      <c r="B2847" s="52">
        <v>230.36824322446719</v>
      </c>
      <c r="C2847" s="53">
        <v>15104.09</v>
      </c>
      <c r="D2847" s="54">
        <f t="shared" si="358"/>
        <v>44385</v>
      </c>
      <c r="E2847" s="53">
        <f t="shared" si="353"/>
        <v>238.53106423044923</v>
      </c>
      <c r="F2847" s="81">
        <f t="shared" si="359"/>
        <v>22473.81</v>
      </c>
      <c r="H2847" s="64">
        <f t="shared" si="360"/>
        <v>44385</v>
      </c>
      <c r="I2847" s="70">
        <f t="shared" si="354"/>
        <v>3.5433794570497001E-2</v>
      </c>
      <c r="J2847" s="70">
        <f t="shared" si="355"/>
        <v>0.48792876631428972</v>
      </c>
      <c r="K2847" s="115">
        <f t="shared" si="356"/>
        <v>0</v>
      </c>
      <c r="L2847" s="129">
        <f t="shared" si="357"/>
        <v>-0.45249497174379272</v>
      </c>
    </row>
    <row r="2848" spans="1:12">
      <c r="A2848" s="80">
        <v>44021</v>
      </c>
      <c r="B2848" s="52">
        <v>230.39473557243804</v>
      </c>
      <c r="C2848" s="53">
        <v>15268.19</v>
      </c>
      <c r="D2848" s="54">
        <f t="shared" si="358"/>
        <v>44386</v>
      </c>
      <c r="E2848" s="53">
        <f t="shared" si="353"/>
        <v>238.5503852466519</v>
      </c>
      <c r="F2848" s="81">
        <f t="shared" si="359"/>
        <v>22420.36</v>
      </c>
      <c r="H2848" s="64">
        <f t="shared" si="360"/>
        <v>44386</v>
      </c>
      <c r="I2848" s="70">
        <f t="shared" si="354"/>
        <v>3.5398593869562012E-2</v>
      </c>
      <c r="J2848" s="70">
        <f t="shared" si="355"/>
        <v>0.46843600976933097</v>
      </c>
      <c r="K2848" s="115">
        <f t="shared" si="356"/>
        <v>0</v>
      </c>
      <c r="L2848" s="129">
        <f t="shared" si="357"/>
        <v>-0.43303741589976896</v>
      </c>
    </row>
    <row r="2849" spans="1:12">
      <c r="A2849" s="80">
        <v>44022</v>
      </c>
      <c r="B2849" s="52">
        <v>230.42376530912017</v>
      </c>
      <c r="C2849" s="53">
        <v>15204.13</v>
      </c>
      <c r="D2849" s="54">
        <f t="shared" si="358"/>
        <v>44386</v>
      </c>
      <c r="E2849" s="53">
        <f t="shared" si="353"/>
        <v>238.5503852466519</v>
      </c>
      <c r="F2849" s="81">
        <f t="shared" si="359"/>
        <v>22420.36</v>
      </c>
      <c r="H2849" s="64">
        <f t="shared" si="360"/>
        <v>44386</v>
      </c>
      <c r="I2849" s="70">
        <f t="shared" si="354"/>
        <v>3.5268150082651495E-2</v>
      </c>
      <c r="J2849" s="70">
        <f t="shared" si="355"/>
        <v>0.47462301361537973</v>
      </c>
      <c r="K2849" s="115">
        <f t="shared" si="356"/>
        <v>0</v>
      </c>
      <c r="L2849" s="129">
        <f t="shared" si="357"/>
        <v>-0.43935486353272823</v>
      </c>
    </row>
    <row r="2850" spans="1:12">
      <c r="A2850" s="80">
        <v>44025</v>
      </c>
      <c r="B2850" s="52">
        <v>230.49150989612104</v>
      </c>
      <c r="C2850" s="53">
        <v>15254.09</v>
      </c>
      <c r="D2850" s="54">
        <f t="shared" si="358"/>
        <v>44390</v>
      </c>
      <c r="E2850" s="53">
        <f t="shared" si="353"/>
        <v>238.6474833059541</v>
      </c>
      <c r="F2850" s="81">
        <f t="shared" si="359"/>
        <v>22595.49</v>
      </c>
      <c r="H2850" s="64">
        <f t="shared" si="360"/>
        <v>44390</v>
      </c>
      <c r="I2850" s="70">
        <f t="shared" si="354"/>
        <v>3.5385135936281564E-2</v>
      </c>
      <c r="J2850" s="70">
        <f t="shared" si="355"/>
        <v>0.48127420252535558</v>
      </c>
      <c r="K2850" s="115">
        <f t="shared" si="356"/>
        <v>0</v>
      </c>
      <c r="L2850" s="129">
        <f t="shared" si="357"/>
        <v>-0.44588906658907401</v>
      </c>
    </row>
    <row r="2851" spans="1:12">
      <c r="A2851" s="80">
        <v>44026</v>
      </c>
      <c r="B2851" s="52">
        <v>230.51271511503148</v>
      </c>
      <c r="C2851" s="53">
        <v>14978.23</v>
      </c>
      <c r="D2851" s="54">
        <f t="shared" si="358"/>
        <v>44391</v>
      </c>
      <c r="E2851" s="53">
        <f t="shared" si="353"/>
        <v>238.67110940680141</v>
      </c>
      <c r="F2851" s="81">
        <f t="shared" si="359"/>
        <v>22656.78</v>
      </c>
      <c r="H2851" s="64">
        <f t="shared" si="360"/>
        <v>44391</v>
      </c>
      <c r="I2851" s="70">
        <f t="shared" si="354"/>
        <v>3.539238296550673E-2</v>
      </c>
      <c r="J2851" s="70">
        <f t="shared" si="355"/>
        <v>0.51264735552865726</v>
      </c>
      <c r="K2851" s="115">
        <f t="shared" si="356"/>
        <v>0</v>
      </c>
      <c r="L2851" s="129">
        <f t="shared" si="357"/>
        <v>-0.47725497256315053</v>
      </c>
    </row>
    <row r="2852" spans="1:12">
      <c r="A2852" s="80">
        <v>44027</v>
      </c>
      <c r="B2852" s="52">
        <v>230.53761048826391</v>
      </c>
      <c r="C2852" s="53">
        <v>14993.52</v>
      </c>
      <c r="D2852" s="54">
        <f t="shared" si="358"/>
        <v>44392</v>
      </c>
      <c r="E2852" s="53">
        <f t="shared" si="353"/>
        <v>238.69330581997622</v>
      </c>
      <c r="F2852" s="81">
        <f t="shared" si="359"/>
        <v>22762.34</v>
      </c>
      <c r="H2852" s="64">
        <f t="shared" si="360"/>
        <v>44392</v>
      </c>
      <c r="I2852" s="70">
        <f t="shared" si="354"/>
        <v>3.5376853756916571E-2</v>
      </c>
      <c r="J2852" s="70">
        <f t="shared" si="355"/>
        <v>0.51814517204765798</v>
      </c>
      <c r="K2852" s="115">
        <f t="shared" si="356"/>
        <v>0</v>
      </c>
      <c r="L2852" s="129">
        <f t="shared" si="357"/>
        <v>-0.48276831829074141</v>
      </c>
    </row>
    <row r="2853" spans="1:12">
      <c r="A2853" s="80">
        <v>44028</v>
      </c>
      <c r="B2853" s="52">
        <v>230.55559242188201</v>
      </c>
      <c r="C2853" s="53">
        <v>15167.99</v>
      </c>
      <c r="D2853" s="54">
        <f t="shared" si="358"/>
        <v>44393</v>
      </c>
      <c r="E2853" s="53">
        <f t="shared" si="353"/>
        <v>238.71550429741745</v>
      </c>
      <c r="F2853" s="81">
        <f t="shared" si="359"/>
        <v>22761.200000000001</v>
      </c>
      <c r="H2853" s="64">
        <f t="shared" si="360"/>
        <v>44393</v>
      </c>
      <c r="I2853" s="70">
        <f t="shared" si="354"/>
        <v>3.5392383198426414E-2</v>
      </c>
      <c r="J2853" s="70">
        <f t="shared" si="355"/>
        <v>0.50060752940897246</v>
      </c>
      <c r="K2853" s="115">
        <f t="shared" si="356"/>
        <v>0</v>
      </c>
      <c r="L2853" s="129">
        <f t="shared" si="357"/>
        <v>-0.46521514621054605</v>
      </c>
    </row>
    <row r="2854" spans="1:12">
      <c r="A2854" s="80">
        <v>44029</v>
      </c>
      <c r="B2854" s="52">
        <v>230.57980075908631</v>
      </c>
      <c r="C2854" s="53">
        <v>15396.44</v>
      </c>
      <c r="D2854" s="54">
        <f t="shared" si="358"/>
        <v>44393</v>
      </c>
      <c r="E2854" s="53">
        <f t="shared" si="353"/>
        <v>238.71550429741745</v>
      </c>
      <c r="F2854" s="81">
        <f t="shared" si="359"/>
        <v>22761.200000000001</v>
      </c>
      <c r="H2854" s="64">
        <f t="shared" si="360"/>
        <v>44393</v>
      </c>
      <c r="I2854" s="70">
        <f t="shared" si="354"/>
        <v>3.5283678412193042E-2</v>
      </c>
      <c r="J2854" s="70">
        <f t="shared" si="355"/>
        <v>0.47834174653361416</v>
      </c>
      <c r="K2854" s="115">
        <f t="shared" si="356"/>
        <v>0</v>
      </c>
      <c r="L2854" s="129">
        <f t="shared" si="357"/>
        <v>-0.44305806812142112</v>
      </c>
    </row>
    <row r="2855" spans="1:12">
      <c r="A2855" s="80">
        <v>44032</v>
      </c>
      <c r="B2855" s="52">
        <v>230.62753077784345</v>
      </c>
      <c r="C2855" s="53">
        <v>15566.56</v>
      </c>
      <c r="D2855" s="54">
        <f t="shared" si="358"/>
        <v>44397</v>
      </c>
      <c r="E2855" s="53">
        <f t="shared" si="353"/>
        <v>238.81171387872908</v>
      </c>
      <c r="F2855" s="81">
        <f t="shared" si="359"/>
        <v>22344.81</v>
      </c>
      <c r="H2855" s="64">
        <f t="shared" si="360"/>
        <v>44397</v>
      </c>
      <c r="I2855" s="70">
        <f t="shared" si="354"/>
        <v>3.5486583380928582E-2</v>
      </c>
      <c r="J2855" s="70">
        <f t="shared" si="355"/>
        <v>0.43543660256344374</v>
      </c>
      <c r="K2855" s="115">
        <f t="shared" si="356"/>
        <v>0</v>
      </c>
      <c r="L2855" s="129">
        <f t="shared" si="357"/>
        <v>-0.39995001918251516</v>
      </c>
    </row>
    <row r="2856" spans="1:12">
      <c r="A2856" s="80">
        <v>44033</v>
      </c>
      <c r="B2856" s="52">
        <v>230.64990164832889</v>
      </c>
      <c r="C2856" s="53">
        <v>15764.41</v>
      </c>
      <c r="D2856" s="54">
        <f t="shared" si="358"/>
        <v>44397</v>
      </c>
      <c r="E2856" s="53">
        <f t="shared" si="353"/>
        <v>238.81171387872908</v>
      </c>
      <c r="F2856" s="81">
        <f t="shared" si="359"/>
        <v>22344.81</v>
      </c>
      <c r="H2856" s="64">
        <f t="shared" si="360"/>
        <v>44397</v>
      </c>
      <c r="I2856" s="70">
        <f t="shared" si="354"/>
        <v>3.5386150924288984E-2</v>
      </c>
      <c r="J2856" s="70">
        <f t="shared" si="355"/>
        <v>0.41742126727229256</v>
      </c>
      <c r="K2856" s="115">
        <f t="shared" si="356"/>
        <v>0</v>
      </c>
      <c r="L2856" s="129">
        <f t="shared" si="357"/>
        <v>-0.38203511634800358</v>
      </c>
    </row>
    <row r="2857" spans="1:12">
      <c r="A2857" s="80">
        <v>44034</v>
      </c>
      <c r="B2857" s="52">
        <v>230.67619573711679</v>
      </c>
      <c r="C2857" s="53">
        <v>15722.51</v>
      </c>
      <c r="D2857" s="54">
        <f t="shared" si="358"/>
        <v>44399</v>
      </c>
      <c r="E2857" s="53">
        <f t="shared" si="353"/>
        <v>238.86138671521584</v>
      </c>
      <c r="F2857" s="81">
        <f t="shared" si="359"/>
        <v>22621.45</v>
      </c>
      <c r="H2857" s="64">
        <f t="shared" si="360"/>
        <v>44399</v>
      </c>
      <c r="I2857" s="70">
        <f t="shared" si="354"/>
        <v>3.5483466128542585E-2</v>
      </c>
      <c r="J2857" s="70">
        <f t="shared" si="355"/>
        <v>0.43879380582362493</v>
      </c>
      <c r="K2857" s="115">
        <f t="shared" si="356"/>
        <v>0</v>
      </c>
      <c r="L2857" s="129">
        <f t="shared" si="357"/>
        <v>-0.40331033969508234</v>
      </c>
    </row>
    <row r="2858" spans="1:12">
      <c r="A2858" s="80">
        <v>44035</v>
      </c>
      <c r="B2858" s="52">
        <v>230.6985713281033</v>
      </c>
      <c r="C2858" s="53">
        <v>15841.48</v>
      </c>
      <c r="D2858" s="54">
        <f t="shared" si="358"/>
        <v>44400</v>
      </c>
      <c r="E2858" s="53">
        <f t="shared" si="353"/>
        <v>238.88885577468812</v>
      </c>
      <c r="F2858" s="81">
        <f t="shared" si="359"/>
        <v>22673.35</v>
      </c>
      <c r="H2858" s="64">
        <f t="shared" si="360"/>
        <v>44400</v>
      </c>
      <c r="I2858" s="70">
        <f t="shared" si="354"/>
        <v>3.5502103023154374E-2</v>
      </c>
      <c r="J2858" s="70">
        <f t="shared" si="355"/>
        <v>0.43126462931493759</v>
      </c>
      <c r="K2858" s="115">
        <f t="shared" si="356"/>
        <v>0</v>
      </c>
      <c r="L2858" s="129">
        <f t="shared" si="357"/>
        <v>-0.39576252629178321</v>
      </c>
    </row>
    <row r="2859" spans="1:12">
      <c r="A2859" s="80">
        <v>44036</v>
      </c>
      <c r="B2859" s="52">
        <v>230.72048769237946</v>
      </c>
      <c r="C2859" s="53">
        <v>15811.4</v>
      </c>
      <c r="D2859" s="54">
        <f t="shared" si="358"/>
        <v>44400</v>
      </c>
      <c r="E2859" s="53">
        <f t="shared" si="353"/>
        <v>238.88885577468812</v>
      </c>
      <c r="F2859" s="81">
        <f t="shared" si="359"/>
        <v>22673.35</v>
      </c>
      <c r="H2859" s="64">
        <f t="shared" si="360"/>
        <v>44400</v>
      </c>
      <c r="I2859" s="70">
        <f t="shared" si="354"/>
        <v>3.5403739667885903E-2</v>
      </c>
      <c r="J2859" s="70">
        <f t="shared" si="355"/>
        <v>0.43398750268793407</v>
      </c>
      <c r="K2859" s="115">
        <f t="shared" si="356"/>
        <v>0</v>
      </c>
      <c r="L2859" s="129">
        <f t="shared" si="357"/>
        <v>-0.39858376302004817</v>
      </c>
    </row>
    <row r="2860" spans="1:12">
      <c r="A2860" s="80">
        <v>44039</v>
      </c>
      <c r="B2860" s="52">
        <v>230.78209006259334</v>
      </c>
      <c r="C2860" s="53">
        <v>15723.39</v>
      </c>
      <c r="D2860" s="54">
        <f t="shared" si="358"/>
        <v>44404</v>
      </c>
      <c r="E2860" s="53">
        <f t="shared" si="353"/>
        <v>238.98131270637202</v>
      </c>
      <c r="F2860" s="81">
        <f t="shared" si="359"/>
        <v>22518.799999999999</v>
      </c>
      <c r="H2860" s="64">
        <f t="shared" si="360"/>
        <v>44404</v>
      </c>
      <c r="I2860" s="70">
        <f t="shared" si="354"/>
        <v>3.5527985042318022E-2</v>
      </c>
      <c r="J2860" s="70">
        <f t="shared" si="355"/>
        <v>0.43218478966685936</v>
      </c>
      <c r="K2860" s="115">
        <f t="shared" si="356"/>
        <v>0</v>
      </c>
      <c r="L2860" s="129">
        <f t="shared" si="357"/>
        <v>-0.39665680462454134</v>
      </c>
    </row>
    <row r="2861" spans="1:12">
      <c r="A2861" s="80">
        <v>44040</v>
      </c>
      <c r="B2861" s="52">
        <v>230.79662933426727</v>
      </c>
      <c r="C2861" s="53">
        <v>15961.7</v>
      </c>
      <c r="D2861" s="54">
        <f t="shared" si="358"/>
        <v>44405</v>
      </c>
      <c r="E2861" s="53">
        <f t="shared" si="353"/>
        <v>239.00521083764266</v>
      </c>
      <c r="F2861" s="81">
        <f t="shared" si="359"/>
        <v>22472.95</v>
      </c>
      <c r="H2861" s="64">
        <f t="shared" si="360"/>
        <v>44405</v>
      </c>
      <c r="I2861" s="70">
        <f t="shared" si="354"/>
        <v>3.5566297164100868E-2</v>
      </c>
      <c r="J2861" s="70">
        <f t="shared" si="355"/>
        <v>0.40792960649554866</v>
      </c>
      <c r="K2861" s="115">
        <f t="shared" si="356"/>
        <v>0</v>
      </c>
      <c r="L2861" s="129">
        <f t="shared" si="357"/>
        <v>-0.37236330933144779</v>
      </c>
    </row>
    <row r="2862" spans="1:12">
      <c r="A2862" s="80">
        <v>44041</v>
      </c>
      <c r="B2862" s="52">
        <v>230.81601625113134</v>
      </c>
      <c r="C2862" s="53">
        <v>15824.19</v>
      </c>
      <c r="D2862" s="54">
        <f t="shared" si="358"/>
        <v>44406</v>
      </c>
      <c r="E2862" s="53">
        <f t="shared" si="353"/>
        <v>239.0300673795698</v>
      </c>
      <c r="F2862" s="81">
        <f t="shared" si="359"/>
        <v>22576.34</v>
      </c>
      <c r="H2862" s="64">
        <f t="shared" si="360"/>
        <v>44406</v>
      </c>
      <c r="I2862" s="70">
        <f t="shared" si="354"/>
        <v>3.5587006750439132E-2</v>
      </c>
      <c r="J2862" s="70">
        <f t="shared" si="355"/>
        <v>0.42669798580527663</v>
      </c>
      <c r="K2862" s="115">
        <f t="shared" si="356"/>
        <v>0</v>
      </c>
      <c r="L2862" s="129">
        <f t="shared" si="357"/>
        <v>-0.39111097905483749</v>
      </c>
    </row>
    <row r="2863" spans="1:12">
      <c r="A2863" s="80">
        <v>44042</v>
      </c>
      <c r="B2863" s="52">
        <v>230.84025193283773</v>
      </c>
      <c r="C2863" s="53">
        <v>15685.92</v>
      </c>
      <c r="D2863" s="54">
        <f t="shared" si="358"/>
        <v>44407</v>
      </c>
      <c r="E2863" s="53">
        <f t="shared" si="353"/>
        <v>239.05301426603828</v>
      </c>
      <c r="F2863" s="81">
        <f t="shared" si="359"/>
        <v>22554.26</v>
      </c>
      <c r="H2863" s="64">
        <f t="shared" si="360"/>
        <v>44407</v>
      </c>
      <c r="I2863" s="70">
        <f t="shared" si="354"/>
        <v>3.5577687445905282E-2</v>
      </c>
      <c r="J2863" s="70">
        <f t="shared" si="355"/>
        <v>0.43786657078449953</v>
      </c>
      <c r="K2863" s="115">
        <f t="shared" si="356"/>
        <v>0</v>
      </c>
      <c r="L2863" s="129">
        <f t="shared" si="357"/>
        <v>-0.40228888333859425</v>
      </c>
    </row>
    <row r="2864" spans="1:12">
      <c r="A2864" s="80">
        <v>44043</v>
      </c>
      <c r="B2864" s="52">
        <v>230.8631051177791</v>
      </c>
      <c r="C2864" s="53">
        <v>15645.34</v>
      </c>
      <c r="D2864" s="54">
        <f t="shared" si="358"/>
        <v>44407</v>
      </c>
      <c r="E2864" s="53">
        <f t="shared" si="353"/>
        <v>239.05301426603828</v>
      </c>
      <c r="F2864" s="81">
        <f t="shared" si="359"/>
        <v>22554.26</v>
      </c>
      <c r="H2864" s="64">
        <f t="shared" si="360"/>
        <v>44407</v>
      </c>
      <c r="I2864" s="70">
        <f t="shared" si="354"/>
        <v>3.5475175403540282E-2</v>
      </c>
      <c r="J2864" s="70">
        <f t="shared" si="355"/>
        <v>0.44159602795464958</v>
      </c>
      <c r="K2864" s="115">
        <f t="shared" si="356"/>
        <v>0</v>
      </c>
      <c r="L2864" s="129">
        <f t="shared" si="357"/>
        <v>-0.4061208525511093</v>
      </c>
    </row>
    <row r="2865" spans="1:12">
      <c r="A2865" s="80">
        <v>44046</v>
      </c>
      <c r="B2865" s="52">
        <v>230.93374922794513</v>
      </c>
      <c r="C2865" s="53">
        <v>15388.98</v>
      </c>
      <c r="D2865" s="54">
        <f t="shared" si="358"/>
        <v>44411</v>
      </c>
      <c r="E2865" s="53">
        <f t="shared" si="353"/>
        <v>239.13955764198215</v>
      </c>
      <c r="F2865" s="81">
        <f t="shared" si="359"/>
        <v>23081.86</v>
      </c>
      <c r="H2865" s="64">
        <f t="shared" si="360"/>
        <v>44411</v>
      </c>
      <c r="I2865" s="70">
        <f t="shared" si="354"/>
        <v>3.5533171056506774E-2</v>
      </c>
      <c r="J2865" s="70">
        <f t="shared" si="355"/>
        <v>0.49989537968078457</v>
      </c>
      <c r="K2865" s="115">
        <f t="shared" si="356"/>
        <v>0</v>
      </c>
      <c r="L2865" s="129">
        <f t="shared" si="357"/>
        <v>-0.46436220862427779</v>
      </c>
    </row>
    <row r="2866" spans="1:12">
      <c r="A2866" s="80">
        <v>44047</v>
      </c>
      <c r="B2866" s="52">
        <v>230.95707353661712</v>
      </c>
      <c r="C2866" s="53">
        <v>15676.74</v>
      </c>
      <c r="D2866" s="54">
        <f t="shared" si="358"/>
        <v>44412</v>
      </c>
      <c r="E2866" s="53">
        <f t="shared" si="353"/>
        <v>239.16131934172759</v>
      </c>
      <c r="F2866" s="81">
        <f t="shared" si="359"/>
        <v>23265.07</v>
      </c>
      <c r="H2866" s="64">
        <f t="shared" si="360"/>
        <v>44412</v>
      </c>
      <c r="I2866" s="70">
        <f t="shared" si="354"/>
        <v>3.5522816770579446E-2</v>
      </c>
      <c r="J2866" s="70">
        <f t="shared" si="355"/>
        <v>0.48405025534645607</v>
      </c>
      <c r="K2866" s="115">
        <f t="shared" si="356"/>
        <v>0</v>
      </c>
      <c r="L2866" s="129">
        <f t="shared" si="357"/>
        <v>-0.44852743857587662</v>
      </c>
    </row>
    <row r="2867" spans="1:12">
      <c r="A2867" s="80">
        <v>44048</v>
      </c>
      <c r="B2867" s="52">
        <v>230.98802178447104</v>
      </c>
      <c r="C2867" s="53">
        <v>15689.69</v>
      </c>
      <c r="D2867" s="54">
        <f t="shared" si="358"/>
        <v>44413</v>
      </c>
      <c r="E2867" s="53">
        <f t="shared" si="353"/>
        <v>239.18284386046832</v>
      </c>
      <c r="F2867" s="81">
        <f t="shared" si="359"/>
        <v>23319.53</v>
      </c>
      <c r="H2867" s="64">
        <f t="shared" si="360"/>
        <v>44413</v>
      </c>
      <c r="I2867" s="70">
        <f t="shared" si="354"/>
        <v>3.547725987126582E-2</v>
      </c>
      <c r="J2867" s="70">
        <f t="shared" si="355"/>
        <v>0.48629641503433141</v>
      </c>
      <c r="K2867" s="115">
        <f t="shared" si="356"/>
        <v>0</v>
      </c>
      <c r="L2867" s="129">
        <f t="shared" si="357"/>
        <v>-0.45081915516306559</v>
      </c>
    </row>
    <row r="2868" spans="1:12">
      <c r="A2868" s="80">
        <v>44049</v>
      </c>
      <c r="B2868" s="52">
        <v>231.01019663456236</v>
      </c>
      <c r="C2868" s="53">
        <v>15833.02</v>
      </c>
      <c r="D2868" s="54">
        <f t="shared" si="358"/>
        <v>44414</v>
      </c>
      <c r="E2868" s="53">
        <f t="shared" si="353"/>
        <v>239.20317440219642</v>
      </c>
      <c r="F2868" s="81">
        <f t="shared" si="359"/>
        <v>23238.83</v>
      </c>
      <c r="H2868" s="64">
        <f t="shared" si="360"/>
        <v>44414</v>
      </c>
      <c r="I2868" s="70">
        <f t="shared" si="354"/>
        <v>3.5465870714765924E-2</v>
      </c>
      <c r="J2868" s="70">
        <f t="shared" si="355"/>
        <v>0.46774462484099688</v>
      </c>
      <c r="K2868" s="115">
        <f t="shared" si="356"/>
        <v>0</v>
      </c>
      <c r="L2868" s="129">
        <f t="shared" si="357"/>
        <v>-0.43227875412623096</v>
      </c>
    </row>
    <row r="2869" spans="1:12">
      <c r="A2869" s="80">
        <v>44050</v>
      </c>
      <c r="B2869" s="52">
        <v>231.03029452166956</v>
      </c>
      <c r="C2869" s="53">
        <v>15852.65</v>
      </c>
      <c r="D2869" s="54">
        <f t="shared" si="358"/>
        <v>44414</v>
      </c>
      <c r="E2869" s="53">
        <f t="shared" si="353"/>
        <v>239.20317440219642</v>
      </c>
      <c r="F2869" s="81">
        <f t="shared" si="359"/>
        <v>23238.83</v>
      </c>
      <c r="H2869" s="64">
        <f t="shared" si="360"/>
        <v>44414</v>
      </c>
      <c r="I2869" s="70">
        <f t="shared" si="354"/>
        <v>3.5375793020773205E-2</v>
      </c>
      <c r="J2869" s="70">
        <f t="shared" si="355"/>
        <v>0.46592714782701949</v>
      </c>
      <c r="K2869" s="115">
        <f t="shared" si="356"/>
        <v>0</v>
      </c>
      <c r="L2869" s="129">
        <f t="shared" si="357"/>
        <v>-0.43055135480624629</v>
      </c>
    </row>
    <row r="2870" spans="1:12">
      <c r="A2870" s="80">
        <v>44053</v>
      </c>
      <c r="B2870" s="52">
        <v>231.1030690644439</v>
      </c>
      <c r="C2870" s="53">
        <v>15931.97</v>
      </c>
      <c r="D2870" s="54">
        <f t="shared" si="358"/>
        <v>44418</v>
      </c>
      <c r="E2870" s="53">
        <f t="shared" si="353"/>
        <v>239.30101603973253</v>
      </c>
      <c r="F2870" s="81">
        <f t="shared" si="359"/>
        <v>23300.36</v>
      </c>
      <c r="H2870" s="64">
        <f t="shared" si="360"/>
        <v>44418</v>
      </c>
      <c r="I2870" s="70">
        <f t="shared" si="354"/>
        <v>3.5473120320191898E-2</v>
      </c>
      <c r="J2870" s="70">
        <f t="shared" si="355"/>
        <v>0.462490828190111</v>
      </c>
      <c r="K2870" s="115">
        <f t="shared" si="356"/>
        <v>0</v>
      </c>
      <c r="L2870" s="129">
        <f t="shared" si="357"/>
        <v>-0.42701770786991911</v>
      </c>
    </row>
    <row r="2871" spans="1:12">
      <c r="A2871" s="80">
        <v>44054</v>
      </c>
      <c r="B2871" s="52">
        <v>231.12779709283382</v>
      </c>
      <c r="C2871" s="53">
        <v>16005.99</v>
      </c>
      <c r="D2871" s="54">
        <f t="shared" si="358"/>
        <v>44419</v>
      </c>
      <c r="E2871" s="53">
        <f t="shared" si="353"/>
        <v>239.32614264641671</v>
      </c>
      <c r="F2871" s="81">
        <f t="shared" si="359"/>
        <v>23303.89</v>
      </c>
      <c r="H2871" s="64">
        <f t="shared" si="360"/>
        <v>44419</v>
      </c>
      <c r="I2871" s="70">
        <f t="shared" si="354"/>
        <v>3.5471049595518833E-2</v>
      </c>
      <c r="J2871" s="70">
        <f t="shared" si="355"/>
        <v>0.45594805444711639</v>
      </c>
      <c r="K2871" s="115">
        <f t="shared" si="356"/>
        <v>0</v>
      </c>
      <c r="L2871" s="129">
        <f t="shared" si="357"/>
        <v>-0.42047700485159756</v>
      </c>
    </row>
    <row r="2872" spans="1:12">
      <c r="A2872" s="80">
        <v>44055</v>
      </c>
      <c r="B2872" s="52">
        <v>231.15483904509367</v>
      </c>
      <c r="C2872" s="53">
        <v>15986.03</v>
      </c>
      <c r="D2872" s="54">
        <f t="shared" si="358"/>
        <v>44420</v>
      </c>
      <c r="E2872" s="53">
        <f t="shared" si="353"/>
        <v>239.3539044789637</v>
      </c>
      <c r="F2872" s="81">
        <f t="shared" si="359"/>
        <v>23424.04</v>
      </c>
      <c r="H2872" s="64">
        <f t="shared" si="360"/>
        <v>44420</v>
      </c>
      <c r="I2872" s="70">
        <f t="shared" si="354"/>
        <v>3.547001424560503E-2</v>
      </c>
      <c r="J2872" s="70">
        <f t="shared" si="355"/>
        <v>0.46528187423644263</v>
      </c>
      <c r="K2872" s="115">
        <f t="shared" si="356"/>
        <v>0</v>
      </c>
      <c r="L2872" s="129">
        <f t="shared" si="357"/>
        <v>-0.4298118599908376</v>
      </c>
    </row>
    <row r="2873" spans="1:12">
      <c r="A2873" s="80">
        <v>44056</v>
      </c>
      <c r="B2873" s="52">
        <v>231.18119069674481</v>
      </c>
      <c r="C2873" s="53">
        <v>15981.73</v>
      </c>
      <c r="D2873" s="54">
        <f t="shared" si="358"/>
        <v>44421</v>
      </c>
      <c r="E2873" s="53">
        <f t="shared" si="353"/>
        <v>239.38119082407428</v>
      </c>
      <c r="F2873" s="81">
        <f t="shared" si="359"/>
        <v>23659.78</v>
      </c>
      <c r="H2873" s="64">
        <f t="shared" si="360"/>
        <v>44421</v>
      </c>
      <c r="I2873" s="70">
        <f t="shared" si="354"/>
        <v>3.547001424560503E-2</v>
      </c>
      <c r="J2873" s="70">
        <f t="shared" si="355"/>
        <v>0.48042671225205269</v>
      </c>
      <c r="K2873" s="115">
        <f t="shared" si="356"/>
        <v>0</v>
      </c>
      <c r="L2873" s="129">
        <f t="shared" si="357"/>
        <v>-0.44495669800644766</v>
      </c>
    </row>
    <row r="2874" spans="1:12">
      <c r="A2874" s="80">
        <v>44057</v>
      </c>
      <c r="B2874" s="52">
        <v>231.20777653367495</v>
      </c>
      <c r="C2874" s="53">
        <v>15809.17</v>
      </c>
      <c r="D2874" s="54">
        <f t="shared" si="358"/>
        <v>44421</v>
      </c>
      <c r="E2874" s="53">
        <f t="shared" si="353"/>
        <v>239.38119082407428</v>
      </c>
      <c r="F2874" s="81">
        <f t="shared" si="359"/>
        <v>23659.78</v>
      </c>
      <c r="H2874" s="64">
        <f t="shared" si="360"/>
        <v>44421</v>
      </c>
      <c r="I2874" s="70">
        <f t="shared" si="354"/>
        <v>3.5350948886482936E-2</v>
      </c>
      <c r="J2874" s="70">
        <f t="shared" si="355"/>
        <v>0.49658584226749403</v>
      </c>
      <c r="K2874" s="115">
        <f t="shared" si="356"/>
        <v>0</v>
      </c>
      <c r="L2874" s="129">
        <f t="shared" si="357"/>
        <v>-0.46123489338101109</v>
      </c>
    </row>
    <row r="2875" spans="1:12">
      <c r="A2875" s="80">
        <v>44060</v>
      </c>
      <c r="B2875" s="52">
        <v>231.30627104647829</v>
      </c>
      <c r="C2875" s="53">
        <v>15906.29</v>
      </c>
      <c r="D2875" s="54">
        <f t="shared" si="358"/>
        <v>44425</v>
      </c>
      <c r="E2875" s="53">
        <f t="shared" si="353"/>
        <v>239.46904931544515</v>
      </c>
      <c r="F2875" s="81">
        <f t="shared" si="359"/>
        <v>23784.05</v>
      </c>
      <c r="H2875" s="64">
        <f t="shared" si="360"/>
        <v>44425</v>
      </c>
      <c r="I2875" s="70">
        <f t="shared" si="354"/>
        <v>3.5289913377777093E-2</v>
      </c>
      <c r="J2875" s="70">
        <f t="shared" si="355"/>
        <v>0.49526067989455735</v>
      </c>
      <c r="K2875" s="115">
        <f t="shared" si="356"/>
        <v>0</v>
      </c>
      <c r="L2875" s="129">
        <f t="shared" si="357"/>
        <v>-0.45997076651678026</v>
      </c>
    </row>
    <row r="2876" spans="1:12">
      <c r="A2876" s="80">
        <v>44061</v>
      </c>
      <c r="B2876" s="52">
        <v>231.32708861087247</v>
      </c>
      <c r="C2876" s="53">
        <v>16101.86</v>
      </c>
      <c r="D2876" s="54">
        <f t="shared" si="358"/>
        <v>44426</v>
      </c>
      <c r="E2876" s="53">
        <f t="shared" si="353"/>
        <v>239.49251728227804</v>
      </c>
      <c r="F2876" s="81">
        <f t="shared" si="359"/>
        <v>23718.57</v>
      </c>
      <c r="H2876" s="64">
        <f t="shared" si="360"/>
        <v>44426</v>
      </c>
      <c r="I2876" s="70">
        <f t="shared" si="354"/>
        <v>3.5298194951742357E-2</v>
      </c>
      <c r="J2876" s="70">
        <f t="shared" si="355"/>
        <v>0.47303292911502148</v>
      </c>
      <c r="K2876" s="115">
        <f t="shared" si="356"/>
        <v>0</v>
      </c>
      <c r="L2876" s="129">
        <f t="shared" si="357"/>
        <v>-0.43773473416327913</v>
      </c>
    </row>
    <row r="2877" spans="1:12">
      <c r="A2877" s="80">
        <v>44062</v>
      </c>
      <c r="B2877" s="52">
        <v>231.35461653441715</v>
      </c>
      <c r="C2877" s="53">
        <v>16135.89</v>
      </c>
      <c r="D2877" s="54">
        <f t="shared" si="358"/>
        <v>44426</v>
      </c>
      <c r="E2877" s="53">
        <f t="shared" si="353"/>
        <v>239.49251728227804</v>
      </c>
      <c r="F2877" s="81">
        <f t="shared" si="359"/>
        <v>23718.57</v>
      </c>
      <c r="H2877" s="64">
        <f t="shared" si="360"/>
        <v>44426</v>
      </c>
      <c r="I2877" s="70">
        <f t="shared" si="354"/>
        <v>3.5175009125656631E-2</v>
      </c>
      <c r="J2877" s="70">
        <f t="shared" si="355"/>
        <v>0.46992635671165339</v>
      </c>
      <c r="K2877" s="115">
        <f t="shared" si="356"/>
        <v>0</v>
      </c>
      <c r="L2877" s="129">
        <f t="shared" si="357"/>
        <v>-0.43475134758599676</v>
      </c>
    </row>
    <row r="2878" spans="1:12">
      <c r="A2878" s="80">
        <v>44063</v>
      </c>
      <c r="B2878" s="52">
        <v>231.38029689685246</v>
      </c>
      <c r="C2878" s="53">
        <v>15999.86</v>
      </c>
      <c r="D2878" s="54">
        <f t="shared" si="358"/>
        <v>44428</v>
      </c>
      <c r="E2878" s="53">
        <f t="shared" si="353"/>
        <v>239.5485585313221</v>
      </c>
      <c r="F2878" s="81">
        <f t="shared" si="359"/>
        <v>23549.09</v>
      </c>
      <c r="H2878" s="64">
        <f t="shared" si="360"/>
        <v>44428</v>
      </c>
      <c r="I2878" s="70">
        <f t="shared" si="354"/>
        <v>3.5302321520103375E-2</v>
      </c>
      <c r="J2878" s="70">
        <f t="shared" si="355"/>
        <v>0.47183100352128071</v>
      </c>
      <c r="K2878" s="115">
        <f t="shared" si="356"/>
        <v>0</v>
      </c>
      <c r="L2878" s="129">
        <f t="shared" si="357"/>
        <v>-0.43652868200117734</v>
      </c>
    </row>
    <row r="2879" spans="1:12">
      <c r="A2879" s="80">
        <v>44064</v>
      </c>
      <c r="B2879" s="52">
        <v>231.40135250387007</v>
      </c>
      <c r="C2879" s="53">
        <v>16083.84</v>
      </c>
      <c r="D2879" s="54">
        <f t="shared" si="358"/>
        <v>44428</v>
      </c>
      <c r="E2879" s="53">
        <f t="shared" si="353"/>
        <v>239.5485585313221</v>
      </c>
      <c r="F2879" s="81">
        <f t="shared" si="359"/>
        <v>23549.09</v>
      </c>
      <c r="H2879" s="64">
        <f t="shared" si="360"/>
        <v>44428</v>
      </c>
      <c r="I2879" s="70">
        <f t="shared" si="354"/>
        <v>3.5208117581403409E-2</v>
      </c>
      <c r="J2879" s="70">
        <f t="shared" si="355"/>
        <v>0.46414599996020844</v>
      </c>
      <c r="K2879" s="115">
        <f t="shared" si="356"/>
        <v>0</v>
      </c>
      <c r="L2879" s="129">
        <f t="shared" si="357"/>
        <v>-0.42893788237880504</v>
      </c>
    </row>
    <row r="2880" spans="1:12">
      <c r="A2880" s="80">
        <v>44067</v>
      </c>
      <c r="B2880" s="52">
        <v>231.45133519601092</v>
      </c>
      <c r="C2880" s="53">
        <v>16218.02</v>
      </c>
      <c r="D2880" s="54">
        <f t="shared" si="358"/>
        <v>44432</v>
      </c>
      <c r="E2880" s="53">
        <f t="shared" si="353"/>
        <v>239.64031257998056</v>
      </c>
      <c r="F2880" s="81">
        <f t="shared" si="359"/>
        <v>23799.1</v>
      </c>
      <c r="H2880" s="64">
        <f t="shared" si="360"/>
        <v>44432</v>
      </c>
      <c r="I2880" s="70">
        <f t="shared" si="354"/>
        <v>3.5380990034188375E-2</v>
      </c>
      <c r="J2880" s="70">
        <f t="shared" si="355"/>
        <v>0.46744793754108072</v>
      </c>
      <c r="K2880" s="115">
        <f t="shared" si="356"/>
        <v>0</v>
      </c>
      <c r="L2880" s="129">
        <f t="shared" si="357"/>
        <v>-0.43206694750689234</v>
      </c>
    </row>
    <row r="2881" spans="1:12">
      <c r="A2881" s="80">
        <v>44068</v>
      </c>
      <c r="B2881" s="52">
        <v>231.45966744407795</v>
      </c>
      <c r="C2881" s="53">
        <v>16226.2</v>
      </c>
      <c r="D2881" s="54">
        <f t="shared" si="358"/>
        <v>44433</v>
      </c>
      <c r="E2881" s="53">
        <f t="shared" si="353"/>
        <v>239.66475589186373</v>
      </c>
      <c r="F2881" s="81">
        <f t="shared" si="359"/>
        <v>23813.43</v>
      </c>
      <c r="H2881" s="64">
        <f t="shared" si="360"/>
        <v>44433</v>
      </c>
      <c r="I2881" s="70">
        <f t="shared" si="354"/>
        <v>3.5449322719554033E-2</v>
      </c>
      <c r="J2881" s="70">
        <f t="shared" si="355"/>
        <v>0.46759130295448093</v>
      </c>
      <c r="K2881" s="115">
        <f t="shared" si="356"/>
        <v>0</v>
      </c>
      <c r="L2881" s="129">
        <f t="shared" si="357"/>
        <v>-0.43214198023492689</v>
      </c>
    </row>
    <row r="2882" spans="1:12">
      <c r="A2882" s="80">
        <v>44069</v>
      </c>
      <c r="B2882" s="52">
        <v>231.4846650881619</v>
      </c>
      <c r="C2882" s="53">
        <v>16339.41</v>
      </c>
      <c r="D2882" s="54">
        <f t="shared" si="358"/>
        <v>44434</v>
      </c>
      <c r="E2882" s="53">
        <f t="shared" ref="E2882:E2945" si="361">VLOOKUP(D2882,A:B,2,0)</f>
        <v>239.69495365110612</v>
      </c>
      <c r="F2882" s="81">
        <f t="shared" si="359"/>
        <v>23816.68</v>
      </c>
      <c r="H2882" s="64">
        <f t="shared" si="360"/>
        <v>44434</v>
      </c>
      <c r="I2882" s="70">
        <f t="shared" ref="I2882:I2945" si="362">(E2882/B2882)^(1/1)-1</f>
        <v>3.5467958794666909E-2</v>
      </c>
      <c r="J2882" s="70">
        <f t="shared" ref="J2882:J2945" si="363">(F2882/C2882)^(1/1)-1</f>
        <v>0.45762178683318444</v>
      </c>
      <c r="K2882" s="115">
        <f t="shared" ref="K2882:K2945" si="364">IF(I2882&gt;J2882,1,0)</f>
        <v>0</v>
      </c>
      <c r="L2882" s="129">
        <f t="shared" ref="L2882:L2945" si="365">I2882-J2882</f>
        <v>-0.42215382803851753</v>
      </c>
    </row>
    <row r="2883" spans="1:12">
      <c r="A2883" s="80">
        <v>44070</v>
      </c>
      <c r="B2883" s="52">
        <v>231.50711910067545</v>
      </c>
      <c r="C2883" s="53">
        <v>16353.08</v>
      </c>
      <c r="D2883" s="54">
        <f t="shared" ref="D2883:D2946" si="366">VLOOKUP(EDATE(A2883,12),A:A,1,1)</f>
        <v>44435</v>
      </c>
      <c r="E2883" s="53">
        <f t="shared" si="361"/>
        <v>239.71748497674932</v>
      </c>
      <c r="F2883" s="81">
        <f t="shared" si="359"/>
        <v>23914.48</v>
      </c>
      <c r="H2883" s="64">
        <f t="shared" si="360"/>
        <v>44435</v>
      </c>
      <c r="I2883" s="70">
        <f t="shared" si="362"/>
        <v>3.546485269208266E-2</v>
      </c>
      <c r="J2883" s="70">
        <f t="shared" si="363"/>
        <v>0.46238384451124803</v>
      </c>
      <c r="K2883" s="115">
        <f t="shared" si="364"/>
        <v>0</v>
      </c>
      <c r="L2883" s="129">
        <f t="shared" si="365"/>
        <v>-0.42691899181916537</v>
      </c>
    </row>
    <row r="2884" spans="1:12">
      <c r="A2884" s="80">
        <v>44071</v>
      </c>
      <c r="B2884" s="52">
        <v>231.52702871291811</v>
      </c>
      <c r="C2884" s="53">
        <v>16478.009999999998</v>
      </c>
      <c r="D2884" s="54">
        <f t="shared" si="366"/>
        <v>44435</v>
      </c>
      <c r="E2884" s="53">
        <f t="shared" si="361"/>
        <v>239.71748497674932</v>
      </c>
      <c r="F2884" s="81">
        <f t="shared" si="359"/>
        <v>23914.48</v>
      </c>
      <c r="H2884" s="64">
        <f t="shared" si="360"/>
        <v>44435</v>
      </c>
      <c r="I2884" s="70">
        <f t="shared" si="362"/>
        <v>3.5375810372390459E-2</v>
      </c>
      <c r="J2884" s="70">
        <f t="shared" si="363"/>
        <v>0.45129660681113815</v>
      </c>
      <c r="K2884" s="115">
        <f t="shared" si="364"/>
        <v>0</v>
      </c>
      <c r="L2884" s="129">
        <f t="shared" si="365"/>
        <v>-0.41592079643874769</v>
      </c>
    </row>
    <row r="2885" spans="1:12">
      <c r="A2885" s="80">
        <v>44074</v>
      </c>
      <c r="B2885" s="52">
        <v>231.59926514587656</v>
      </c>
      <c r="C2885" s="53">
        <v>16110.07</v>
      </c>
      <c r="D2885" s="54">
        <f t="shared" si="366"/>
        <v>44439</v>
      </c>
      <c r="E2885" s="53">
        <f t="shared" si="361"/>
        <v>239.80570709812713</v>
      </c>
      <c r="F2885" s="81">
        <f t="shared" si="359"/>
        <v>24525.71</v>
      </c>
      <c r="H2885" s="64">
        <f t="shared" si="360"/>
        <v>44439</v>
      </c>
      <c r="I2885" s="70">
        <f t="shared" si="362"/>
        <v>3.5433799615389949E-2</v>
      </c>
      <c r="J2885" s="70">
        <f t="shared" si="363"/>
        <v>0.52238382576860309</v>
      </c>
      <c r="K2885" s="115">
        <f t="shared" si="364"/>
        <v>0</v>
      </c>
      <c r="L2885" s="129">
        <f t="shared" si="365"/>
        <v>-0.48695002615321314</v>
      </c>
    </row>
    <row r="2886" spans="1:12">
      <c r="A2886" s="80">
        <v>44075</v>
      </c>
      <c r="B2886" s="52">
        <v>231.62566746210317</v>
      </c>
      <c r="C2886" s="53">
        <v>16227.14</v>
      </c>
      <c r="D2886" s="54">
        <f t="shared" si="366"/>
        <v>44440</v>
      </c>
      <c r="E2886" s="53">
        <f t="shared" si="361"/>
        <v>239.82896825171565</v>
      </c>
      <c r="F2886" s="81">
        <f t="shared" si="359"/>
        <v>24445.62</v>
      </c>
      <c r="H2886" s="64">
        <f t="shared" si="360"/>
        <v>44440</v>
      </c>
      <c r="I2886" s="70">
        <f t="shared" si="362"/>
        <v>3.54161992472386E-2</v>
      </c>
      <c r="J2886" s="70">
        <f t="shared" si="363"/>
        <v>0.50646509489657454</v>
      </c>
      <c r="K2886" s="115">
        <f t="shared" si="364"/>
        <v>0</v>
      </c>
      <c r="L2886" s="129">
        <f t="shared" si="365"/>
        <v>-0.47104889564933594</v>
      </c>
    </row>
    <row r="2887" spans="1:12">
      <c r="A2887" s="80">
        <v>44076</v>
      </c>
      <c r="B2887" s="52">
        <v>231.64744027484463</v>
      </c>
      <c r="C2887" s="53">
        <v>16322.17</v>
      </c>
      <c r="D2887" s="54">
        <f t="shared" si="366"/>
        <v>44441</v>
      </c>
      <c r="E2887" s="53">
        <f t="shared" si="361"/>
        <v>239.85151217473131</v>
      </c>
      <c r="F2887" s="81">
        <f t="shared" si="359"/>
        <v>24674.11</v>
      </c>
      <c r="H2887" s="64">
        <f t="shared" si="360"/>
        <v>44441</v>
      </c>
      <c r="I2887" s="70">
        <f t="shared" si="362"/>
        <v>3.54161992472386E-2</v>
      </c>
      <c r="J2887" s="70">
        <f t="shared" si="363"/>
        <v>0.51169299180194794</v>
      </c>
      <c r="K2887" s="115">
        <f t="shared" si="364"/>
        <v>0</v>
      </c>
      <c r="L2887" s="129">
        <f t="shared" si="365"/>
        <v>-0.47627679255470934</v>
      </c>
    </row>
    <row r="2888" spans="1:12">
      <c r="A2888" s="80">
        <v>44077</v>
      </c>
      <c r="B2888" s="52">
        <v>231.66967842911103</v>
      </c>
      <c r="C2888" s="53">
        <v>16311.99</v>
      </c>
      <c r="D2888" s="54">
        <f t="shared" si="366"/>
        <v>44442</v>
      </c>
      <c r="E2888" s="53">
        <f t="shared" si="361"/>
        <v>239.87285895931487</v>
      </c>
      <c r="F2888" s="81">
        <f t="shared" ref="F2888:F2951" si="367">VLOOKUP(D2888,A:C,3,0)</f>
        <v>24802.17</v>
      </c>
      <c r="H2888" s="64">
        <f t="shared" si="360"/>
        <v>44442</v>
      </c>
      <c r="I2888" s="70">
        <f t="shared" si="362"/>
        <v>3.5408952029576612E-2</v>
      </c>
      <c r="J2888" s="70">
        <f t="shared" si="363"/>
        <v>0.52048707729712929</v>
      </c>
      <c r="K2888" s="115">
        <f t="shared" si="364"/>
        <v>0</v>
      </c>
      <c r="L2888" s="129">
        <f t="shared" si="365"/>
        <v>-0.48507812526755267</v>
      </c>
    </row>
    <row r="2889" spans="1:12">
      <c r="A2889" s="80">
        <v>44078</v>
      </c>
      <c r="B2889" s="52">
        <v>231.6933087363108</v>
      </c>
      <c r="C2889" s="53">
        <v>16038.07</v>
      </c>
      <c r="D2889" s="54">
        <f t="shared" si="366"/>
        <v>44442</v>
      </c>
      <c r="E2889" s="53">
        <f t="shared" si="361"/>
        <v>239.87285895931487</v>
      </c>
      <c r="F2889" s="81">
        <f t="shared" si="367"/>
        <v>24802.17</v>
      </c>
      <c r="H2889" s="64">
        <f t="shared" si="360"/>
        <v>44442</v>
      </c>
      <c r="I2889" s="70">
        <f t="shared" si="362"/>
        <v>3.5303351087765611E-2</v>
      </c>
      <c r="J2889" s="70">
        <f t="shared" si="363"/>
        <v>0.54645602619267764</v>
      </c>
      <c r="K2889" s="115">
        <f t="shared" si="364"/>
        <v>0</v>
      </c>
      <c r="L2889" s="129">
        <f t="shared" si="365"/>
        <v>-0.51115267510491202</v>
      </c>
    </row>
    <row r="2890" spans="1:12">
      <c r="A2890" s="80">
        <v>44081</v>
      </c>
      <c r="B2890" s="52">
        <v>231.76212164900548</v>
      </c>
      <c r="C2890" s="53">
        <v>16068.06</v>
      </c>
      <c r="D2890" s="54">
        <f t="shared" si="366"/>
        <v>44446</v>
      </c>
      <c r="E2890" s="53">
        <f t="shared" si="361"/>
        <v>239.95993883032457</v>
      </c>
      <c r="F2890" s="81">
        <f t="shared" si="367"/>
        <v>24857.27</v>
      </c>
      <c r="H2890" s="64">
        <f t="shared" si="360"/>
        <v>44446</v>
      </c>
      <c r="I2890" s="70">
        <f t="shared" si="362"/>
        <v>3.5371686809695158E-2</v>
      </c>
      <c r="J2890" s="70">
        <f t="shared" si="363"/>
        <v>0.54699882873228023</v>
      </c>
      <c r="K2890" s="115">
        <f t="shared" si="364"/>
        <v>0</v>
      </c>
      <c r="L2890" s="129">
        <f t="shared" si="365"/>
        <v>-0.51162714192258507</v>
      </c>
    </row>
    <row r="2891" spans="1:12">
      <c r="A2891" s="80">
        <v>44082</v>
      </c>
      <c r="B2891" s="52">
        <v>231.78158966722398</v>
      </c>
      <c r="C2891" s="53">
        <v>16014.67</v>
      </c>
      <c r="D2891" s="54">
        <f t="shared" si="366"/>
        <v>44447</v>
      </c>
      <c r="E2891" s="53">
        <f t="shared" si="361"/>
        <v>239.98105530494166</v>
      </c>
      <c r="F2891" s="81">
        <f t="shared" si="367"/>
        <v>24855.5</v>
      </c>
      <c r="H2891" s="64">
        <f t="shared" si="360"/>
        <v>44447</v>
      </c>
      <c r="I2891" s="70">
        <f t="shared" si="362"/>
        <v>3.5375827948586958E-2</v>
      </c>
      <c r="J2891" s="70">
        <f t="shared" si="363"/>
        <v>0.55204571808223335</v>
      </c>
      <c r="K2891" s="115">
        <f t="shared" si="364"/>
        <v>0</v>
      </c>
      <c r="L2891" s="129">
        <f t="shared" si="365"/>
        <v>-0.51666989013364639</v>
      </c>
    </row>
    <row r="2892" spans="1:12">
      <c r="A2892" s="80">
        <v>44083</v>
      </c>
      <c r="B2892" s="52">
        <v>231.79850972326969</v>
      </c>
      <c r="C2892" s="53">
        <v>15958.99</v>
      </c>
      <c r="D2892" s="54">
        <f t="shared" si="366"/>
        <v>44448</v>
      </c>
      <c r="E2892" s="53">
        <f t="shared" si="361"/>
        <v>240.00337354308499</v>
      </c>
      <c r="F2892" s="81">
        <f t="shared" si="367"/>
        <v>24878.09</v>
      </c>
      <c r="H2892" s="64">
        <f t="shared" si="360"/>
        <v>44448</v>
      </c>
      <c r="I2892" s="70">
        <f t="shared" si="362"/>
        <v>3.5396533953607312E-2</v>
      </c>
      <c r="J2892" s="70">
        <f t="shared" si="363"/>
        <v>0.55887621961038891</v>
      </c>
      <c r="K2892" s="115">
        <f t="shared" si="364"/>
        <v>0</v>
      </c>
      <c r="L2892" s="129">
        <f t="shared" si="365"/>
        <v>-0.5234796856567816</v>
      </c>
    </row>
    <row r="2893" spans="1:12">
      <c r="A2893" s="80">
        <v>44084</v>
      </c>
      <c r="B2893" s="52">
        <v>231.81659000702811</v>
      </c>
      <c r="C2893" s="53">
        <v>16201.44</v>
      </c>
      <c r="D2893" s="54">
        <f t="shared" si="366"/>
        <v>44448</v>
      </c>
      <c r="E2893" s="53">
        <f t="shared" si="361"/>
        <v>240.00337354308499</v>
      </c>
      <c r="F2893" s="81">
        <f t="shared" si="367"/>
        <v>24878.09</v>
      </c>
      <c r="H2893" s="64">
        <f t="shared" si="360"/>
        <v>44448</v>
      </c>
      <c r="I2893" s="70">
        <f t="shared" si="362"/>
        <v>3.531577932282004E-2</v>
      </c>
      <c r="J2893" s="70">
        <f t="shared" si="363"/>
        <v>0.53554807473903554</v>
      </c>
      <c r="K2893" s="115">
        <f t="shared" si="364"/>
        <v>0</v>
      </c>
      <c r="L2893" s="129">
        <f t="shared" si="365"/>
        <v>-0.5002322954162155</v>
      </c>
    </row>
    <row r="2894" spans="1:12">
      <c r="A2894" s="80">
        <v>44085</v>
      </c>
      <c r="B2894" s="52">
        <v>231.83443988445867</v>
      </c>
      <c r="C2894" s="53">
        <v>16222.92</v>
      </c>
      <c r="D2894" s="54">
        <f t="shared" si="366"/>
        <v>44448</v>
      </c>
      <c r="E2894" s="53">
        <f t="shared" si="361"/>
        <v>240.00337354308499</v>
      </c>
      <c r="F2894" s="81">
        <f t="shared" si="367"/>
        <v>24878.09</v>
      </c>
      <c r="H2894" s="64">
        <f t="shared" si="360"/>
        <v>44448</v>
      </c>
      <c r="I2894" s="70">
        <f t="shared" si="362"/>
        <v>3.5236066145726719E-2</v>
      </c>
      <c r="J2894" s="70">
        <f t="shared" si="363"/>
        <v>0.53351492826198976</v>
      </c>
      <c r="K2894" s="115">
        <f t="shared" si="364"/>
        <v>0</v>
      </c>
      <c r="L2894" s="129">
        <f t="shared" si="365"/>
        <v>-0.49827886211626304</v>
      </c>
    </row>
    <row r="2895" spans="1:12">
      <c r="A2895" s="80">
        <v>44088</v>
      </c>
      <c r="B2895" s="52">
        <v>231.91442276621882</v>
      </c>
      <c r="C2895" s="53">
        <v>16189.14</v>
      </c>
      <c r="D2895" s="54">
        <f t="shared" si="366"/>
        <v>44453</v>
      </c>
      <c r="E2895" s="53">
        <f t="shared" si="361"/>
        <v>240.11138309265229</v>
      </c>
      <c r="F2895" s="81">
        <f t="shared" si="367"/>
        <v>24893.51</v>
      </c>
      <c r="H2895" s="64">
        <f t="shared" si="360"/>
        <v>44453</v>
      </c>
      <c r="I2895" s="70">
        <f t="shared" si="362"/>
        <v>3.5344763075371155E-2</v>
      </c>
      <c r="J2895" s="70">
        <f t="shared" si="363"/>
        <v>0.53766722630108821</v>
      </c>
      <c r="K2895" s="115">
        <f t="shared" si="364"/>
        <v>0</v>
      </c>
      <c r="L2895" s="129">
        <f t="shared" si="365"/>
        <v>-0.50232246322571705</v>
      </c>
    </row>
    <row r="2896" spans="1:12">
      <c r="A2896" s="80">
        <v>44089</v>
      </c>
      <c r="B2896" s="52">
        <v>231.93761420849543</v>
      </c>
      <c r="C2896" s="53">
        <v>16304.84</v>
      </c>
      <c r="D2896" s="54">
        <f t="shared" si="366"/>
        <v>44454</v>
      </c>
      <c r="E2896" s="53">
        <f t="shared" si="361"/>
        <v>240.13323322851375</v>
      </c>
      <c r="F2896" s="81">
        <f t="shared" si="367"/>
        <v>25093.22</v>
      </c>
      <c r="H2896" s="64">
        <f t="shared" si="360"/>
        <v>44454</v>
      </c>
      <c r="I2896" s="70">
        <f t="shared" si="362"/>
        <v>3.5335445904220775E-2</v>
      </c>
      <c r="J2896" s="70">
        <f t="shared" si="363"/>
        <v>0.53900436925477346</v>
      </c>
      <c r="K2896" s="115">
        <f t="shared" si="364"/>
        <v>0</v>
      </c>
      <c r="L2896" s="129">
        <f t="shared" si="365"/>
        <v>-0.50366892335055269</v>
      </c>
    </row>
    <row r="2897" spans="1:12">
      <c r="A2897" s="80">
        <v>44090</v>
      </c>
      <c r="B2897" s="52">
        <v>231.96034409468785</v>
      </c>
      <c r="C2897" s="53">
        <v>16421.95</v>
      </c>
      <c r="D2897" s="54">
        <f t="shared" si="366"/>
        <v>44455</v>
      </c>
      <c r="E2897" s="53">
        <f t="shared" si="361"/>
        <v>240.15340442010495</v>
      </c>
      <c r="F2897" s="81">
        <f t="shared" si="367"/>
        <v>25250.87</v>
      </c>
      <c r="H2897" s="64">
        <f t="shared" si="360"/>
        <v>44455</v>
      </c>
      <c r="I2897" s="70">
        <f t="shared" si="362"/>
        <v>3.5320952628319136E-2</v>
      </c>
      <c r="J2897" s="70">
        <f t="shared" si="363"/>
        <v>0.53762920968581662</v>
      </c>
      <c r="K2897" s="115">
        <f t="shared" si="364"/>
        <v>0</v>
      </c>
      <c r="L2897" s="129">
        <f t="shared" si="365"/>
        <v>-0.50230825705749749</v>
      </c>
    </row>
    <row r="2898" spans="1:12">
      <c r="A2898" s="80">
        <v>44091</v>
      </c>
      <c r="B2898" s="52">
        <v>231.98284424806505</v>
      </c>
      <c r="C2898" s="53">
        <v>16296.78</v>
      </c>
      <c r="D2898" s="54">
        <f t="shared" si="366"/>
        <v>44456</v>
      </c>
      <c r="E2898" s="53">
        <f t="shared" si="361"/>
        <v>240.1742977662895</v>
      </c>
      <c r="F2898" s="81">
        <f t="shared" si="367"/>
        <v>25187.34</v>
      </c>
      <c r="H2898" s="64">
        <f t="shared" si="360"/>
        <v>44456</v>
      </c>
      <c r="I2898" s="70">
        <f t="shared" si="362"/>
        <v>3.5310600422956862E-2</v>
      </c>
      <c r="J2898" s="70">
        <f t="shared" si="363"/>
        <v>0.54554089826333785</v>
      </c>
      <c r="K2898" s="115">
        <f t="shared" si="364"/>
        <v>0</v>
      </c>
      <c r="L2898" s="129">
        <f t="shared" si="365"/>
        <v>-0.51023029784038099</v>
      </c>
    </row>
    <row r="2899" spans="1:12">
      <c r="A2899" s="80">
        <v>44092</v>
      </c>
      <c r="B2899" s="52">
        <v>232.00233080698189</v>
      </c>
      <c r="C2899" s="53">
        <v>16281</v>
      </c>
      <c r="D2899" s="54">
        <f t="shared" si="366"/>
        <v>44456</v>
      </c>
      <c r="E2899" s="53">
        <f t="shared" si="361"/>
        <v>240.1742977662895</v>
      </c>
      <c r="F2899" s="81">
        <f t="shared" si="367"/>
        <v>25187.34</v>
      </c>
      <c r="H2899" s="64">
        <f t="shared" si="360"/>
        <v>44456</v>
      </c>
      <c r="I2899" s="70">
        <f t="shared" si="362"/>
        <v>3.5223641637059266E-2</v>
      </c>
      <c r="J2899" s="70">
        <f t="shared" si="363"/>
        <v>0.54703887967569553</v>
      </c>
      <c r="K2899" s="115">
        <f t="shared" si="364"/>
        <v>0</v>
      </c>
      <c r="L2899" s="129">
        <f t="shared" si="365"/>
        <v>-0.51181523803863627</v>
      </c>
    </row>
    <row r="2900" spans="1:12">
      <c r="A2900" s="80">
        <v>44095</v>
      </c>
      <c r="B2900" s="52">
        <v>232.0754115411861</v>
      </c>
      <c r="C2900" s="53">
        <v>15920.99</v>
      </c>
      <c r="D2900" s="54">
        <f t="shared" si="366"/>
        <v>44460</v>
      </c>
      <c r="E2900" s="53">
        <f t="shared" si="361"/>
        <v>240.26340872813086</v>
      </c>
      <c r="F2900" s="81">
        <f t="shared" si="367"/>
        <v>25154.16</v>
      </c>
      <c r="H2900" s="64">
        <f t="shared" si="360"/>
        <v>44460</v>
      </c>
      <c r="I2900" s="70">
        <f t="shared" si="362"/>
        <v>3.5281623040412713E-2</v>
      </c>
      <c r="J2900" s="70">
        <f t="shared" si="363"/>
        <v>0.57993692603286595</v>
      </c>
      <c r="K2900" s="115">
        <f t="shared" si="364"/>
        <v>0</v>
      </c>
      <c r="L2900" s="129">
        <f t="shared" si="365"/>
        <v>-0.54465530299245324</v>
      </c>
    </row>
    <row r="2901" spans="1:12">
      <c r="A2901" s="80">
        <v>44096</v>
      </c>
      <c r="B2901" s="52">
        <v>232.09653040363636</v>
      </c>
      <c r="C2901" s="53">
        <v>15783.87</v>
      </c>
      <c r="D2901" s="54">
        <f t="shared" si="366"/>
        <v>44461</v>
      </c>
      <c r="E2901" s="53">
        <f t="shared" si="361"/>
        <v>240.28503243491636</v>
      </c>
      <c r="F2901" s="81">
        <f t="shared" si="367"/>
        <v>25132.15</v>
      </c>
      <c r="H2901" s="64">
        <f t="shared" si="360"/>
        <v>44461</v>
      </c>
      <c r="I2901" s="70">
        <f t="shared" si="362"/>
        <v>3.5280587852991374E-2</v>
      </c>
      <c r="J2901" s="70">
        <f t="shared" si="363"/>
        <v>0.59226792922141414</v>
      </c>
      <c r="K2901" s="115">
        <f t="shared" si="364"/>
        <v>0</v>
      </c>
      <c r="L2901" s="129">
        <f t="shared" si="365"/>
        <v>-0.55698734136842276</v>
      </c>
    </row>
    <row r="2902" spans="1:12">
      <c r="A2902" s="80">
        <v>44097</v>
      </c>
      <c r="B2902" s="52">
        <v>232.11602651219027</v>
      </c>
      <c r="C2902" s="53">
        <v>15752.97</v>
      </c>
      <c r="D2902" s="54">
        <f t="shared" si="366"/>
        <v>44462</v>
      </c>
      <c r="E2902" s="53">
        <f t="shared" si="361"/>
        <v>240.30665808783547</v>
      </c>
      <c r="F2902" s="81">
        <f t="shared" si="367"/>
        <v>25527.919999999998</v>
      </c>
      <c r="H2902" s="64">
        <f t="shared" ref="H2902:H2965" si="368">D2902</f>
        <v>44462</v>
      </c>
      <c r="I2902" s="70">
        <f t="shared" si="362"/>
        <v>3.5286799014780934E-2</v>
      </c>
      <c r="J2902" s="70">
        <f t="shared" si="363"/>
        <v>0.62051473468177742</v>
      </c>
      <c r="K2902" s="115">
        <f t="shared" si="364"/>
        <v>0</v>
      </c>
      <c r="L2902" s="129">
        <f t="shared" si="365"/>
        <v>-0.58522793566699649</v>
      </c>
    </row>
    <row r="2903" spans="1:12">
      <c r="A2903" s="80">
        <v>44098</v>
      </c>
      <c r="B2903" s="52">
        <v>232.13877388278846</v>
      </c>
      <c r="C2903" s="53">
        <v>15291.25</v>
      </c>
      <c r="D2903" s="54">
        <f t="shared" si="366"/>
        <v>44463</v>
      </c>
      <c r="E2903" s="53">
        <f t="shared" si="361"/>
        <v>240.32396016721782</v>
      </c>
      <c r="F2903" s="81">
        <f t="shared" si="367"/>
        <v>25571.24</v>
      </c>
      <c r="H2903" s="64">
        <f t="shared" si="368"/>
        <v>44463</v>
      </c>
      <c r="I2903" s="70">
        <f t="shared" si="362"/>
        <v>3.5259884195658842E-2</v>
      </c>
      <c r="J2903" s="70">
        <f t="shared" si="363"/>
        <v>0.67227924466606725</v>
      </c>
      <c r="K2903" s="115">
        <f t="shared" si="364"/>
        <v>0</v>
      </c>
      <c r="L2903" s="129">
        <f t="shared" si="365"/>
        <v>-0.63701936047040841</v>
      </c>
    </row>
    <row r="2904" spans="1:12">
      <c r="A2904" s="80">
        <v>44099</v>
      </c>
      <c r="B2904" s="52">
        <v>232.16013064998566</v>
      </c>
      <c r="C2904" s="53">
        <v>15637.53</v>
      </c>
      <c r="D2904" s="54">
        <f t="shared" si="366"/>
        <v>44463</v>
      </c>
      <c r="E2904" s="53">
        <f t="shared" si="361"/>
        <v>240.32396016721782</v>
      </c>
      <c r="F2904" s="81">
        <f t="shared" si="367"/>
        <v>25571.24</v>
      </c>
      <c r="H2904" s="64">
        <f t="shared" si="368"/>
        <v>44463</v>
      </c>
      <c r="I2904" s="70">
        <f t="shared" si="362"/>
        <v>3.5164649047946472E-2</v>
      </c>
      <c r="J2904" s="70">
        <f t="shared" si="363"/>
        <v>0.63524802190627305</v>
      </c>
      <c r="K2904" s="115">
        <f t="shared" si="364"/>
        <v>0</v>
      </c>
      <c r="L2904" s="129">
        <f t="shared" si="365"/>
        <v>-0.60008337285832658</v>
      </c>
    </row>
    <row r="2905" spans="1:12">
      <c r="A2905" s="80">
        <v>44102</v>
      </c>
      <c r="B2905" s="52">
        <v>232.2290822087887</v>
      </c>
      <c r="C2905" s="53">
        <v>15888.44</v>
      </c>
      <c r="D2905" s="54">
        <f t="shared" si="366"/>
        <v>44467</v>
      </c>
      <c r="E2905" s="53">
        <f t="shared" si="361"/>
        <v>240.39630049822816</v>
      </c>
      <c r="F2905" s="81">
        <f t="shared" si="367"/>
        <v>25421.46</v>
      </c>
      <c r="H2905" s="64">
        <f t="shared" si="368"/>
        <v>44467</v>
      </c>
      <c r="I2905" s="70">
        <f t="shared" si="362"/>
        <v>3.5168800616008244E-2</v>
      </c>
      <c r="J2905" s="70">
        <f t="shared" si="363"/>
        <v>0.59999723069099287</v>
      </c>
      <c r="K2905" s="115">
        <f t="shared" si="364"/>
        <v>0</v>
      </c>
      <c r="L2905" s="129">
        <f t="shared" si="365"/>
        <v>-0.56482843007498462</v>
      </c>
    </row>
    <row r="2906" spans="1:12">
      <c r="A2906" s="80">
        <v>44103</v>
      </c>
      <c r="B2906" s="52">
        <v>232.25416294966723</v>
      </c>
      <c r="C2906" s="53">
        <v>15881.16</v>
      </c>
      <c r="D2906" s="54">
        <f t="shared" si="366"/>
        <v>44468</v>
      </c>
      <c r="E2906" s="53">
        <f t="shared" si="361"/>
        <v>240.41384942816453</v>
      </c>
      <c r="F2906" s="81">
        <f t="shared" si="367"/>
        <v>25367.99</v>
      </c>
      <c r="H2906" s="64">
        <f t="shared" si="368"/>
        <v>44468</v>
      </c>
      <c r="I2906" s="70">
        <f t="shared" si="362"/>
        <v>3.513257362050215E-2</v>
      </c>
      <c r="J2906" s="70">
        <f t="shared" si="363"/>
        <v>0.59736379458427491</v>
      </c>
      <c r="K2906" s="115">
        <f t="shared" si="364"/>
        <v>0</v>
      </c>
      <c r="L2906" s="129">
        <f t="shared" si="365"/>
        <v>-0.56223122096377276</v>
      </c>
    </row>
    <row r="2907" spans="1:12">
      <c r="A2907" s="80">
        <v>44104</v>
      </c>
      <c r="B2907" s="52">
        <v>232.28621402415428</v>
      </c>
      <c r="C2907" s="53">
        <v>15916.72</v>
      </c>
      <c r="D2907" s="54">
        <f t="shared" si="366"/>
        <v>44469</v>
      </c>
      <c r="E2907" s="53">
        <f t="shared" si="361"/>
        <v>240.44101619314992</v>
      </c>
      <c r="F2907" s="81">
        <f t="shared" si="367"/>
        <v>25234.57</v>
      </c>
      <c r="H2907" s="64">
        <f t="shared" si="368"/>
        <v>44469</v>
      </c>
      <c r="I2907" s="70">
        <f t="shared" si="362"/>
        <v>3.5106698876876452E-2</v>
      </c>
      <c r="J2907" s="70">
        <f t="shared" si="363"/>
        <v>0.58541269809357721</v>
      </c>
      <c r="K2907" s="115">
        <f t="shared" si="364"/>
        <v>0</v>
      </c>
      <c r="L2907" s="129">
        <f t="shared" si="365"/>
        <v>-0.55030599921670076</v>
      </c>
    </row>
    <row r="2908" spans="1:12">
      <c r="A2908" s="80">
        <v>44105</v>
      </c>
      <c r="B2908" s="52">
        <v>232.30874578691461</v>
      </c>
      <c r="C2908" s="53">
        <v>16156.44</v>
      </c>
      <c r="D2908" s="54">
        <f t="shared" si="366"/>
        <v>44470</v>
      </c>
      <c r="E2908" s="53">
        <f t="shared" si="361"/>
        <v>240.46794558696354</v>
      </c>
      <c r="F2908" s="81">
        <f t="shared" si="367"/>
        <v>25111.25</v>
      </c>
      <c r="H2908" s="64">
        <f t="shared" si="368"/>
        <v>44470</v>
      </c>
      <c r="I2908" s="70">
        <f t="shared" si="362"/>
        <v>3.5122223971425282E-2</v>
      </c>
      <c r="J2908" s="70">
        <f t="shared" si="363"/>
        <v>0.55425638321313353</v>
      </c>
      <c r="K2908" s="115">
        <f t="shared" si="364"/>
        <v>0</v>
      </c>
      <c r="L2908" s="129">
        <f t="shared" si="365"/>
        <v>-0.51913415924170825</v>
      </c>
    </row>
    <row r="2909" spans="1:12">
      <c r="A2909" s="80">
        <v>44109</v>
      </c>
      <c r="B2909" s="52">
        <v>232.40074005024624</v>
      </c>
      <c r="C2909" s="53">
        <v>16278.72</v>
      </c>
      <c r="D2909" s="54">
        <f t="shared" si="366"/>
        <v>44474</v>
      </c>
      <c r="E2909" s="53">
        <f t="shared" si="361"/>
        <v>240.56005138932636</v>
      </c>
      <c r="F2909" s="81">
        <f t="shared" si="367"/>
        <v>25526.98</v>
      </c>
      <c r="H2909" s="64">
        <f t="shared" si="368"/>
        <v>44474</v>
      </c>
      <c r="I2909" s="70">
        <f t="shared" si="362"/>
        <v>3.5108801018947089E-2</v>
      </c>
      <c r="J2909" s="70">
        <f t="shared" si="363"/>
        <v>0.56811960645554449</v>
      </c>
      <c r="K2909" s="115">
        <f t="shared" si="364"/>
        <v>0</v>
      </c>
      <c r="L2909" s="129">
        <f t="shared" si="365"/>
        <v>-0.5330108054365974</v>
      </c>
    </row>
    <row r="2910" spans="1:12">
      <c r="A2910" s="80">
        <v>44110</v>
      </c>
      <c r="B2910" s="52">
        <v>232.42630413165179</v>
      </c>
      <c r="C2910" s="53">
        <v>16503.77</v>
      </c>
      <c r="D2910" s="54">
        <f t="shared" si="366"/>
        <v>44475</v>
      </c>
      <c r="E2910" s="53">
        <f t="shared" si="361"/>
        <v>240.58386683441393</v>
      </c>
      <c r="F2910" s="81">
        <f t="shared" si="367"/>
        <v>25274.48</v>
      </c>
      <c r="H2910" s="64">
        <f t="shared" si="368"/>
        <v>44475</v>
      </c>
      <c r="I2910" s="70">
        <f t="shared" si="362"/>
        <v>3.5097416074479693E-2</v>
      </c>
      <c r="J2910" s="70">
        <f t="shared" si="363"/>
        <v>0.53143675657137734</v>
      </c>
      <c r="K2910" s="115">
        <f t="shared" si="364"/>
        <v>0</v>
      </c>
      <c r="L2910" s="129">
        <f t="shared" si="365"/>
        <v>-0.49633934049689765</v>
      </c>
    </row>
    <row r="2911" spans="1:12">
      <c r="A2911" s="80">
        <v>44111</v>
      </c>
      <c r="B2911" s="52">
        <v>232.45001161467323</v>
      </c>
      <c r="C2911" s="53">
        <v>16611.96</v>
      </c>
      <c r="D2911" s="54">
        <f t="shared" si="366"/>
        <v>44476</v>
      </c>
      <c r="E2911" s="53">
        <f t="shared" si="361"/>
        <v>240.60792522109736</v>
      </c>
      <c r="F2911" s="81">
        <f t="shared" si="367"/>
        <v>25481.26</v>
      </c>
      <c r="H2911" s="64">
        <f t="shared" si="368"/>
        <v>44476</v>
      </c>
      <c r="I2911" s="70">
        <f t="shared" si="362"/>
        <v>3.5095346090785684E-2</v>
      </c>
      <c r="J2911" s="70">
        <f t="shared" si="363"/>
        <v>0.53391050785097005</v>
      </c>
      <c r="K2911" s="115">
        <f t="shared" si="364"/>
        <v>0</v>
      </c>
      <c r="L2911" s="129">
        <f t="shared" si="365"/>
        <v>-0.49881516176018437</v>
      </c>
    </row>
    <row r="2912" spans="1:12">
      <c r="A2912" s="80">
        <v>44112</v>
      </c>
      <c r="B2912" s="52">
        <v>232.47720826603214</v>
      </c>
      <c r="C2912" s="53">
        <v>16747.48</v>
      </c>
      <c r="D2912" s="54">
        <f t="shared" si="366"/>
        <v>44477</v>
      </c>
      <c r="E2912" s="53">
        <f t="shared" si="361"/>
        <v>240.63848242760045</v>
      </c>
      <c r="F2912" s="81">
        <f t="shared" si="367"/>
        <v>25631.38</v>
      </c>
      <c r="H2912" s="64">
        <f t="shared" si="368"/>
        <v>44477</v>
      </c>
      <c r="I2912" s="70">
        <f t="shared" si="362"/>
        <v>3.51056958333269E-2</v>
      </c>
      <c r="J2912" s="70">
        <f t="shared" si="363"/>
        <v>0.53046189635694452</v>
      </c>
      <c r="K2912" s="115">
        <f t="shared" si="364"/>
        <v>0</v>
      </c>
      <c r="L2912" s="129">
        <f t="shared" si="365"/>
        <v>-0.49535620052361762</v>
      </c>
    </row>
    <row r="2913" spans="1:12">
      <c r="A2913" s="80">
        <v>44113</v>
      </c>
      <c r="B2913" s="52">
        <v>232.50138589569184</v>
      </c>
      <c r="C2913" s="53">
        <v>16860.11</v>
      </c>
      <c r="D2913" s="54">
        <f t="shared" si="366"/>
        <v>44477</v>
      </c>
      <c r="E2913" s="53">
        <f t="shared" si="361"/>
        <v>240.63848242760045</v>
      </c>
      <c r="F2913" s="81">
        <f t="shared" si="367"/>
        <v>25631.38</v>
      </c>
      <c r="H2913" s="64">
        <f t="shared" si="368"/>
        <v>44477</v>
      </c>
      <c r="I2913" s="70">
        <f t="shared" si="362"/>
        <v>3.4998056035498992E-2</v>
      </c>
      <c r="J2913" s="70">
        <f t="shared" si="363"/>
        <v>0.52023800556461386</v>
      </c>
      <c r="K2913" s="115">
        <f t="shared" si="364"/>
        <v>0</v>
      </c>
      <c r="L2913" s="129">
        <f t="shared" si="365"/>
        <v>-0.48523994952911487</v>
      </c>
    </row>
    <row r="2914" spans="1:12">
      <c r="A2914" s="80">
        <v>44116</v>
      </c>
      <c r="B2914" s="52">
        <v>232.57043880730285</v>
      </c>
      <c r="C2914" s="53">
        <v>16883.84</v>
      </c>
      <c r="D2914" s="54">
        <f t="shared" si="366"/>
        <v>44481</v>
      </c>
      <c r="E2914" s="53">
        <f t="shared" si="361"/>
        <v>240.77589779081489</v>
      </c>
      <c r="F2914" s="81">
        <f t="shared" si="367"/>
        <v>25770.01</v>
      </c>
      <c r="H2914" s="64">
        <f t="shared" si="368"/>
        <v>44481</v>
      </c>
      <c r="I2914" s="70">
        <f t="shared" si="362"/>
        <v>3.5281607695252681E-2</v>
      </c>
      <c r="J2914" s="70">
        <f t="shared" si="363"/>
        <v>0.52631214226147605</v>
      </c>
      <c r="K2914" s="115">
        <f t="shared" si="364"/>
        <v>0</v>
      </c>
      <c r="L2914" s="129">
        <f t="shared" si="365"/>
        <v>-0.49103053456622336</v>
      </c>
    </row>
    <row r="2915" spans="1:12">
      <c r="A2915" s="80">
        <v>44117</v>
      </c>
      <c r="B2915" s="52">
        <v>232.5934632807448</v>
      </c>
      <c r="C2915" s="53">
        <v>16888.87</v>
      </c>
      <c r="D2915" s="54">
        <f t="shared" si="366"/>
        <v>44482</v>
      </c>
      <c r="E2915" s="53">
        <f t="shared" si="361"/>
        <v>240.80358701906087</v>
      </c>
      <c r="F2915" s="81">
        <f t="shared" si="367"/>
        <v>26013.19</v>
      </c>
      <c r="H2915" s="64">
        <f t="shared" si="368"/>
        <v>44482</v>
      </c>
      <c r="I2915" s="70">
        <f t="shared" si="362"/>
        <v>3.5298170561252062E-2</v>
      </c>
      <c r="J2915" s="70">
        <f t="shared" si="363"/>
        <v>0.54025639370780887</v>
      </c>
      <c r="K2915" s="115">
        <f t="shared" si="364"/>
        <v>0</v>
      </c>
      <c r="L2915" s="129">
        <f t="shared" si="365"/>
        <v>-0.50495822314655681</v>
      </c>
    </row>
    <row r="2916" spans="1:12">
      <c r="A2916" s="80">
        <v>44118</v>
      </c>
      <c r="B2916" s="52">
        <v>232.61718781399944</v>
      </c>
      <c r="C2916" s="53">
        <v>16944.73</v>
      </c>
      <c r="D2916" s="54">
        <f t="shared" si="366"/>
        <v>44483</v>
      </c>
      <c r="E2916" s="53">
        <f t="shared" si="361"/>
        <v>240.82140648450027</v>
      </c>
      <c r="F2916" s="81">
        <f t="shared" si="367"/>
        <v>26268.83</v>
      </c>
      <c r="H2916" s="64">
        <f t="shared" si="368"/>
        <v>44483</v>
      </c>
      <c r="I2916" s="70">
        <f t="shared" si="362"/>
        <v>3.5269185168986361E-2</v>
      </c>
      <c r="J2916" s="70">
        <f t="shared" si="363"/>
        <v>0.55026548077189785</v>
      </c>
      <c r="K2916" s="115">
        <f t="shared" si="364"/>
        <v>0</v>
      </c>
      <c r="L2916" s="129">
        <f t="shared" si="365"/>
        <v>-0.51499629560291149</v>
      </c>
    </row>
    <row r="2917" spans="1:12">
      <c r="A2917" s="80">
        <v>44119</v>
      </c>
      <c r="B2917" s="52">
        <v>232.64417140778585</v>
      </c>
      <c r="C2917" s="53">
        <v>16533.240000000002</v>
      </c>
      <c r="D2917" s="54">
        <f t="shared" si="366"/>
        <v>44483</v>
      </c>
      <c r="E2917" s="53">
        <f t="shared" si="361"/>
        <v>240.82140648450027</v>
      </c>
      <c r="F2917" s="81">
        <f t="shared" si="367"/>
        <v>26268.83</v>
      </c>
      <c r="H2917" s="64">
        <f t="shared" si="368"/>
        <v>44483</v>
      </c>
      <c r="I2917" s="70">
        <f t="shared" si="362"/>
        <v>3.5149107872473273E-2</v>
      </c>
      <c r="J2917" s="70">
        <f t="shared" si="363"/>
        <v>0.58884949350520532</v>
      </c>
      <c r="K2917" s="115">
        <f t="shared" si="364"/>
        <v>0</v>
      </c>
      <c r="L2917" s="129">
        <f t="shared" si="365"/>
        <v>-0.55370038563273205</v>
      </c>
    </row>
    <row r="2918" spans="1:12">
      <c r="A2918" s="80">
        <v>44120</v>
      </c>
      <c r="B2918" s="52">
        <v>232.6697622666407</v>
      </c>
      <c r="C2918" s="53">
        <v>16649.46</v>
      </c>
      <c r="D2918" s="54">
        <f t="shared" si="366"/>
        <v>44483</v>
      </c>
      <c r="E2918" s="53">
        <f t="shared" si="361"/>
        <v>240.82140648450027</v>
      </c>
      <c r="F2918" s="81">
        <f t="shared" si="367"/>
        <v>26268.83</v>
      </c>
      <c r="H2918" s="64">
        <f t="shared" si="368"/>
        <v>44483</v>
      </c>
      <c r="I2918" s="70">
        <f t="shared" si="362"/>
        <v>3.5035253994533777E-2</v>
      </c>
      <c r="J2918" s="70">
        <f t="shared" si="363"/>
        <v>0.57775867805922854</v>
      </c>
      <c r="K2918" s="115">
        <f t="shared" si="364"/>
        <v>0</v>
      </c>
      <c r="L2918" s="129">
        <f t="shared" si="365"/>
        <v>-0.54272342406469476</v>
      </c>
    </row>
    <row r="2919" spans="1:12">
      <c r="A2919" s="80">
        <v>44123</v>
      </c>
      <c r="B2919" s="52">
        <v>232.74235523246793</v>
      </c>
      <c r="C2919" s="53">
        <v>16805.97</v>
      </c>
      <c r="D2919" s="54">
        <f t="shared" si="366"/>
        <v>44488</v>
      </c>
      <c r="E2919" s="53">
        <f t="shared" si="361"/>
        <v>240.87607596367266</v>
      </c>
      <c r="F2919" s="81">
        <f t="shared" si="367"/>
        <v>26383.71</v>
      </c>
      <c r="H2919" s="64">
        <f t="shared" si="368"/>
        <v>44488</v>
      </c>
      <c r="I2919" s="70">
        <f t="shared" si="362"/>
        <v>3.4947316413811436E-2</v>
      </c>
      <c r="J2919" s="70">
        <f t="shared" si="363"/>
        <v>0.56990105301865923</v>
      </c>
      <c r="K2919" s="115">
        <f t="shared" si="364"/>
        <v>0</v>
      </c>
      <c r="L2919" s="129">
        <f t="shared" si="365"/>
        <v>-0.5349537366048478</v>
      </c>
    </row>
    <row r="2920" spans="1:12">
      <c r="A2920" s="80">
        <v>44124</v>
      </c>
      <c r="B2920" s="52">
        <v>232.77377545042432</v>
      </c>
      <c r="C2920" s="53">
        <v>16839.599999999999</v>
      </c>
      <c r="D2920" s="54">
        <f t="shared" si="366"/>
        <v>44489</v>
      </c>
      <c r="E2920" s="53">
        <f t="shared" si="361"/>
        <v>240.89149203253436</v>
      </c>
      <c r="F2920" s="81">
        <f t="shared" si="367"/>
        <v>26165.78</v>
      </c>
      <c r="H2920" s="64">
        <f t="shared" si="368"/>
        <v>44489</v>
      </c>
      <c r="I2920" s="70">
        <f t="shared" si="362"/>
        <v>3.4873845072977083E-2</v>
      </c>
      <c r="J2920" s="70">
        <f t="shared" si="363"/>
        <v>0.55382431886743166</v>
      </c>
      <c r="K2920" s="115">
        <f t="shared" si="364"/>
        <v>0</v>
      </c>
      <c r="L2920" s="129">
        <f t="shared" si="365"/>
        <v>-0.51895047379445458</v>
      </c>
    </row>
    <row r="2921" spans="1:12">
      <c r="A2921" s="80">
        <v>44125</v>
      </c>
      <c r="B2921" s="52">
        <v>232.79425954266398</v>
      </c>
      <c r="C2921" s="53">
        <v>16897.43</v>
      </c>
      <c r="D2921" s="54">
        <f t="shared" si="366"/>
        <v>44490</v>
      </c>
      <c r="E2921" s="53">
        <f t="shared" si="361"/>
        <v>240.91485850726153</v>
      </c>
      <c r="F2921" s="81">
        <f t="shared" si="367"/>
        <v>26042.59</v>
      </c>
      <c r="H2921" s="64">
        <f t="shared" si="368"/>
        <v>44490</v>
      </c>
      <c r="I2921" s="70">
        <f t="shared" si="362"/>
        <v>3.4883158118034663E-2</v>
      </c>
      <c r="J2921" s="70">
        <f t="shared" si="363"/>
        <v>0.54121603107691518</v>
      </c>
      <c r="K2921" s="115">
        <f t="shared" si="364"/>
        <v>0</v>
      </c>
      <c r="L2921" s="129">
        <f t="shared" si="365"/>
        <v>-0.50633287295888052</v>
      </c>
    </row>
    <row r="2922" spans="1:12">
      <c r="A2922" s="80">
        <v>44126</v>
      </c>
      <c r="B2922" s="52">
        <v>232.81986691121369</v>
      </c>
      <c r="C2922" s="53">
        <v>16840.52</v>
      </c>
      <c r="D2922" s="54">
        <f t="shared" si="366"/>
        <v>44491</v>
      </c>
      <c r="E2922" s="53">
        <f t="shared" si="361"/>
        <v>240.93557718509317</v>
      </c>
      <c r="F2922" s="81">
        <f t="shared" si="367"/>
        <v>25952.01</v>
      </c>
      <c r="H2922" s="64">
        <f t="shared" si="368"/>
        <v>44491</v>
      </c>
      <c r="I2922" s="70">
        <f t="shared" si="362"/>
        <v>3.4858323654030743E-2</v>
      </c>
      <c r="J2922" s="70">
        <f t="shared" si="363"/>
        <v>0.54104564467130456</v>
      </c>
      <c r="K2922" s="115">
        <f t="shared" si="364"/>
        <v>0</v>
      </c>
      <c r="L2922" s="129">
        <f t="shared" si="365"/>
        <v>-0.50618732101727382</v>
      </c>
    </row>
    <row r="2923" spans="1:12">
      <c r="A2923" s="80">
        <v>44127</v>
      </c>
      <c r="B2923" s="52">
        <v>232.84128633896952</v>
      </c>
      <c r="C2923" s="53">
        <v>16902.96</v>
      </c>
      <c r="D2923" s="54">
        <f t="shared" si="366"/>
        <v>44491</v>
      </c>
      <c r="E2923" s="53">
        <f t="shared" si="361"/>
        <v>240.93557718509317</v>
      </c>
      <c r="F2923" s="81">
        <f t="shared" si="367"/>
        <v>25952.01</v>
      </c>
      <c r="H2923" s="64">
        <f t="shared" si="368"/>
        <v>44491</v>
      </c>
      <c r="I2923" s="70">
        <f t="shared" si="362"/>
        <v>3.476312544648974E-2</v>
      </c>
      <c r="J2923" s="70">
        <f t="shared" si="363"/>
        <v>0.5353529795964731</v>
      </c>
      <c r="K2923" s="115">
        <f t="shared" si="364"/>
        <v>0</v>
      </c>
      <c r="L2923" s="129">
        <f t="shared" si="365"/>
        <v>-0.50058985414998336</v>
      </c>
    </row>
    <row r="2924" spans="1:12">
      <c r="A2924" s="80">
        <v>44130</v>
      </c>
      <c r="B2924" s="52">
        <v>232.8985652954089</v>
      </c>
      <c r="C2924" s="53">
        <v>16672.62</v>
      </c>
      <c r="D2924" s="54">
        <f t="shared" si="366"/>
        <v>44495</v>
      </c>
      <c r="E2924" s="53">
        <f t="shared" si="361"/>
        <v>240.97774265451042</v>
      </c>
      <c r="F2924" s="81">
        <f t="shared" si="367"/>
        <v>26196.05</v>
      </c>
      <c r="H2924" s="64">
        <f t="shared" si="368"/>
        <v>44495</v>
      </c>
      <c r="I2924" s="70">
        <f t="shared" si="362"/>
        <v>3.4689682819015522E-2</v>
      </c>
      <c r="J2924" s="70">
        <f t="shared" si="363"/>
        <v>0.57120176672892442</v>
      </c>
      <c r="K2924" s="115">
        <f t="shared" si="364"/>
        <v>0</v>
      </c>
      <c r="L2924" s="129">
        <f t="shared" si="365"/>
        <v>-0.5365120839099089</v>
      </c>
    </row>
    <row r="2925" spans="1:12">
      <c r="A2925" s="80">
        <v>44131</v>
      </c>
      <c r="B2925" s="52">
        <v>232.91906036915492</v>
      </c>
      <c r="C2925" s="53">
        <v>16844.96</v>
      </c>
      <c r="D2925" s="54">
        <f t="shared" si="366"/>
        <v>44496</v>
      </c>
      <c r="E2925" s="53">
        <f t="shared" si="361"/>
        <v>240.99918967360668</v>
      </c>
      <c r="F2925" s="81">
        <f t="shared" si="367"/>
        <v>26113.62</v>
      </c>
      <c r="H2925" s="64">
        <f t="shared" si="368"/>
        <v>44496</v>
      </c>
      <c r="I2925" s="70">
        <f t="shared" si="362"/>
        <v>3.4690717417653616E-2</v>
      </c>
      <c r="J2925" s="70">
        <f t="shared" si="363"/>
        <v>0.55023342293481248</v>
      </c>
      <c r="K2925" s="115">
        <f t="shared" si="364"/>
        <v>0</v>
      </c>
      <c r="L2925" s="129">
        <f t="shared" si="365"/>
        <v>-0.51554270551715886</v>
      </c>
    </row>
    <row r="2926" spans="1:12">
      <c r="A2926" s="80">
        <v>44132</v>
      </c>
      <c r="B2926" s="52">
        <v>232.94072184176923</v>
      </c>
      <c r="C2926" s="53">
        <v>16623.13</v>
      </c>
      <c r="D2926" s="54">
        <f t="shared" si="366"/>
        <v>44497</v>
      </c>
      <c r="E2926" s="53">
        <f t="shared" si="361"/>
        <v>241.02738657879848</v>
      </c>
      <c r="F2926" s="81">
        <f t="shared" si="367"/>
        <v>25606.99</v>
      </c>
      <c r="H2926" s="64">
        <f t="shared" si="368"/>
        <v>44497</v>
      </c>
      <c r="I2926" s="70">
        <f t="shared" si="362"/>
        <v>3.4715547685656878E-2</v>
      </c>
      <c r="J2926" s="70">
        <f t="shared" si="363"/>
        <v>0.54044334610870526</v>
      </c>
      <c r="K2926" s="115">
        <f t="shared" si="364"/>
        <v>0</v>
      </c>
      <c r="L2926" s="129">
        <f t="shared" si="365"/>
        <v>-0.50572779842304838</v>
      </c>
    </row>
    <row r="2927" spans="1:12">
      <c r="A2927" s="80">
        <v>44133</v>
      </c>
      <c r="B2927" s="52">
        <v>232.95889121807289</v>
      </c>
      <c r="C2927" s="53">
        <v>16544.45</v>
      </c>
      <c r="D2927" s="54">
        <f t="shared" si="366"/>
        <v>44498</v>
      </c>
      <c r="E2927" s="53">
        <f t="shared" si="361"/>
        <v>241.04281233153955</v>
      </c>
      <c r="F2927" s="81">
        <f t="shared" si="367"/>
        <v>25340.83</v>
      </c>
      <c r="H2927" s="64">
        <f t="shared" si="368"/>
        <v>44498</v>
      </c>
      <c r="I2927" s="70">
        <f t="shared" si="362"/>
        <v>3.47010627978106E-2</v>
      </c>
      <c r="J2927" s="70">
        <f t="shared" si="363"/>
        <v>0.53168162132920704</v>
      </c>
      <c r="K2927" s="115">
        <f t="shared" si="364"/>
        <v>0</v>
      </c>
      <c r="L2927" s="129">
        <f t="shared" si="365"/>
        <v>-0.49698055853139644</v>
      </c>
    </row>
    <row r="2928" spans="1:12">
      <c r="A2928" s="80">
        <v>44134</v>
      </c>
      <c r="B2928" s="52">
        <v>232.98009047717375</v>
      </c>
      <c r="C2928" s="53">
        <v>16504.16</v>
      </c>
      <c r="D2928" s="54">
        <f t="shared" si="366"/>
        <v>44498</v>
      </c>
      <c r="E2928" s="53">
        <f t="shared" si="361"/>
        <v>241.04281233153955</v>
      </c>
      <c r="F2928" s="81">
        <f t="shared" si="367"/>
        <v>25340.83</v>
      </c>
      <c r="H2928" s="64">
        <f t="shared" si="368"/>
        <v>44498</v>
      </c>
      <c r="I2928" s="70">
        <f t="shared" si="362"/>
        <v>3.4606913568675735E-2</v>
      </c>
      <c r="J2928" s="70">
        <f t="shared" si="363"/>
        <v>0.53542076664307681</v>
      </c>
      <c r="K2928" s="115">
        <f t="shared" si="364"/>
        <v>0</v>
      </c>
      <c r="L2928" s="129">
        <f t="shared" si="365"/>
        <v>-0.50081385307440107</v>
      </c>
    </row>
    <row r="2929" spans="1:12">
      <c r="A2929" s="80">
        <v>44137</v>
      </c>
      <c r="B2929" s="52">
        <v>233.02272583373107</v>
      </c>
      <c r="C2929" s="53">
        <v>16542.080000000002</v>
      </c>
      <c r="D2929" s="54">
        <f t="shared" si="366"/>
        <v>44502</v>
      </c>
      <c r="E2929" s="53">
        <f t="shared" si="361"/>
        <v>241.13658471786226</v>
      </c>
      <c r="F2929" s="81">
        <f t="shared" si="367"/>
        <v>25655.51</v>
      </c>
      <c r="H2929" s="64">
        <f t="shared" si="368"/>
        <v>44502</v>
      </c>
      <c r="I2929" s="70">
        <f t="shared" si="362"/>
        <v>3.4820032488679598E-2</v>
      </c>
      <c r="J2929" s="70">
        <f t="shared" si="363"/>
        <v>0.55092406759004886</v>
      </c>
      <c r="K2929" s="115">
        <f t="shared" si="364"/>
        <v>0</v>
      </c>
      <c r="L2929" s="129">
        <f t="shared" si="365"/>
        <v>-0.51610403510136926</v>
      </c>
    </row>
    <row r="2930" spans="1:12">
      <c r="A2930" s="80">
        <v>44138</v>
      </c>
      <c r="B2930" s="52">
        <v>233.04882437902444</v>
      </c>
      <c r="C2930" s="53">
        <v>16746.75</v>
      </c>
      <c r="D2930" s="54">
        <f t="shared" si="366"/>
        <v>44503</v>
      </c>
      <c r="E2930" s="53">
        <f t="shared" si="361"/>
        <v>241.16865588362973</v>
      </c>
      <c r="F2930" s="81">
        <f t="shared" si="367"/>
        <v>25569.86</v>
      </c>
      <c r="H2930" s="64">
        <f t="shared" si="368"/>
        <v>44503</v>
      </c>
      <c r="I2930" s="70">
        <f t="shared" si="362"/>
        <v>3.4841761275737682E-2</v>
      </c>
      <c r="J2930" s="70">
        <f t="shared" si="363"/>
        <v>0.52685506142982974</v>
      </c>
      <c r="K2930" s="115">
        <f t="shared" si="364"/>
        <v>0</v>
      </c>
      <c r="L2930" s="129">
        <f t="shared" si="365"/>
        <v>-0.49201330015409206</v>
      </c>
    </row>
    <row r="2931" spans="1:12">
      <c r="A2931" s="80">
        <v>44139</v>
      </c>
      <c r="B2931" s="52">
        <v>233.07236231028671</v>
      </c>
      <c r="C2931" s="53">
        <v>16888.650000000001</v>
      </c>
      <c r="D2931" s="54">
        <f t="shared" si="366"/>
        <v>44503</v>
      </c>
      <c r="E2931" s="53">
        <f t="shared" si="361"/>
        <v>241.16865588362973</v>
      </c>
      <c r="F2931" s="81">
        <f t="shared" si="367"/>
        <v>25569.86</v>
      </c>
      <c r="H2931" s="64">
        <f t="shared" si="368"/>
        <v>44503</v>
      </c>
      <c r="I2931" s="70">
        <f t="shared" si="362"/>
        <v>3.4737252813203723E-2</v>
      </c>
      <c r="J2931" s="70">
        <f t="shared" si="363"/>
        <v>0.51402628392441074</v>
      </c>
      <c r="K2931" s="115">
        <f t="shared" si="364"/>
        <v>0</v>
      </c>
      <c r="L2931" s="129">
        <f t="shared" si="365"/>
        <v>-0.47928903111120702</v>
      </c>
    </row>
    <row r="2932" spans="1:12">
      <c r="A2932" s="80">
        <v>44140</v>
      </c>
      <c r="B2932" s="52">
        <v>233.09706798069158</v>
      </c>
      <c r="C2932" s="53">
        <v>17189.03</v>
      </c>
      <c r="D2932" s="54">
        <f t="shared" si="366"/>
        <v>44503</v>
      </c>
      <c r="E2932" s="53">
        <f t="shared" si="361"/>
        <v>241.16865588362973</v>
      </c>
      <c r="F2932" s="81">
        <f t="shared" si="367"/>
        <v>25569.86</v>
      </c>
      <c r="H2932" s="64">
        <f t="shared" si="368"/>
        <v>44503</v>
      </c>
      <c r="I2932" s="70">
        <f t="shared" si="362"/>
        <v>3.462758228948104E-2</v>
      </c>
      <c r="J2932" s="70">
        <f t="shared" si="363"/>
        <v>0.48756852480913704</v>
      </c>
      <c r="K2932" s="115">
        <f t="shared" si="364"/>
        <v>0</v>
      </c>
      <c r="L2932" s="129">
        <f t="shared" si="365"/>
        <v>-0.452940942519656</v>
      </c>
    </row>
    <row r="2933" spans="1:12">
      <c r="A2933" s="80">
        <v>44141</v>
      </c>
      <c r="B2933" s="52">
        <v>233.12084388162563</v>
      </c>
      <c r="C2933" s="53">
        <v>17392.14</v>
      </c>
      <c r="D2933" s="54">
        <f t="shared" si="366"/>
        <v>44503</v>
      </c>
      <c r="E2933" s="53">
        <f t="shared" si="361"/>
        <v>241.16865588362973</v>
      </c>
      <c r="F2933" s="81">
        <f t="shared" si="367"/>
        <v>25569.86</v>
      </c>
      <c r="H2933" s="64">
        <f t="shared" si="368"/>
        <v>44503</v>
      </c>
      <c r="I2933" s="70">
        <f t="shared" si="362"/>
        <v>3.4522061039254925E-2</v>
      </c>
      <c r="J2933" s="70">
        <f t="shared" si="363"/>
        <v>0.47019630706744553</v>
      </c>
      <c r="K2933" s="115">
        <f t="shared" si="364"/>
        <v>0</v>
      </c>
      <c r="L2933" s="129">
        <f t="shared" si="365"/>
        <v>-0.4356742460281906</v>
      </c>
    </row>
    <row r="2934" spans="1:12">
      <c r="A2934" s="80">
        <v>44144</v>
      </c>
      <c r="B2934" s="52">
        <v>233.18588459706859</v>
      </c>
      <c r="C2934" s="53">
        <v>17672.25</v>
      </c>
      <c r="D2934" s="54">
        <f t="shared" si="366"/>
        <v>44509</v>
      </c>
      <c r="E2934" s="53">
        <f t="shared" si="361"/>
        <v>241.38114764733282</v>
      </c>
      <c r="F2934" s="81">
        <f t="shared" si="367"/>
        <v>25878.28</v>
      </c>
      <c r="H2934" s="64">
        <f t="shared" si="368"/>
        <v>44509</v>
      </c>
      <c r="I2934" s="70">
        <f t="shared" si="362"/>
        <v>3.5144764720322463E-2</v>
      </c>
      <c r="J2934" s="70">
        <f t="shared" si="363"/>
        <v>0.46434551344622221</v>
      </c>
      <c r="K2934" s="115">
        <f t="shared" si="364"/>
        <v>0</v>
      </c>
      <c r="L2934" s="129">
        <f t="shared" si="365"/>
        <v>-0.42920074872589975</v>
      </c>
    </row>
    <row r="2935" spans="1:12">
      <c r="A2935" s="80">
        <v>44145</v>
      </c>
      <c r="B2935" s="52">
        <v>233.20827044198992</v>
      </c>
      <c r="C2935" s="53">
        <v>17913.400000000001</v>
      </c>
      <c r="D2935" s="54">
        <f t="shared" si="366"/>
        <v>44510</v>
      </c>
      <c r="E2935" s="53">
        <f t="shared" si="361"/>
        <v>241.40504438094993</v>
      </c>
      <c r="F2935" s="81">
        <f t="shared" si="367"/>
        <v>25839.47</v>
      </c>
      <c r="H2935" s="64">
        <f t="shared" si="368"/>
        <v>44510</v>
      </c>
      <c r="I2935" s="70">
        <f t="shared" si="362"/>
        <v>3.5147869856523517E-2</v>
      </c>
      <c r="J2935" s="70">
        <f t="shared" si="363"/>
        <v>0.4424659751917559</v>
      </c>
      <c r="K2935" s="115">
        <f t="shared" si="364"/>
        <v>0</v>
      </c>
      <c r="L2935" s="129">
        <f t="shared" si="365"/>
        <v>-0.40731810533523238</v>
      </c>
    </row>
    <row r="2936" spans="1:12">
      <c r="A2936" s="80">
        <v>44146</v>
      </c>
      <c r="B2936" s="52">
        <v>233.23275731038635</v>
      </c>
      <c r="C2936" s="53">
        <v>18080.84</v>
      </c>
      <c r="D2936" s="54">
        <f t="shared" si="366"/>
        <v>44511</v>
      </c>
      <c r="E2936" s="53">
        <f t="shared" si="361"/>
        <v>241.43522001149753</v>
      </c>
      <c r="F2936" s="81">
        <f t="shared" si="367"/>
        <v>25639.32</v>
      </c>
      <c r="H2936" s="64">
        <f t="shared" si="368"/>
        <v>44511</v>
      </c>
      <c r="I2936" s="70">
        <f t="shared" si="362"/>
        <v>3.5168570640338181E-2</v>
      </c>
      <c r="J2936" s="70">
        <f t="shared" si="363"/>
        <v>0.41803809999977881</v>
      </c>
      <c r="K2936" s="115">
        <f t="shared" si="364"/>
        <v>0</v>
      </c>
      <c r="L2936" s="129">
        <f t="shared" si="365"/>
        <v>-0.38286952935944063</v>
      </c>
    </row>
    <row r="2937" spans="1:12">
      <c r="A2937" s="80">
        <v>44147</v>
      </c>
      <c r="B2937" s="52">
        <v>233.26331080159403</v>
      </c>
      <c r="C2937" s="53">
        <v>17998.11</v>
      </c>
      <c r="D2937" s="54">
        <f t="shared" si="366"/>
        <v>44512</v>
      </c>
      <c r="E2937" s="53">
        <f t="shared" si="361"/>
        <v>241.46781376619907</v>
      </c>
      <c r="F2937" s="81">
        <f t="shared" si="367"/>
        <v>25968.02</v>
      </c>
      <c r="H2937" s="64">
        <f t="shared" si="368"/>
        <v>44512</v>
      </c>
      <c r="I2937" s="70">
        <f t="shared" si="362"/>
        <v>3.5172710772263249E-2</v>
      </c>
      <c r="J2937" s="70">
        <f t="shared" si="363"/>
        <v>0.44281927380152686</v>
      </c>
      <c r="K2937" s="115">
        <f t="shared" si="364"/>
        <v>0</v>
      </c>
      <c r="L2937" s="129">
        <f t="shared" si="365"/>
        <v>-0.40764656302926361</v>
      </c>
    </row>
    <row r="2938" spans="1:12">
      <c r="A2938" s="80">
        <v>44148</v>
      </c>
      <c r="B2938" s="52">
        <v>233.28593734274179</v>
      </c>
      <c r="C2938" s="53">
        <v>18039.439999999999</v>
      </c>
      <c r="D2938" s="54">
        <f t="shared" si="366"/>
        <v>44512</v>
      </c>
      <c r="E2938" s="53">
        <f t="shared" si="361"/>
        <v>241.46781376619907</v>
      </c>
      <c r="F2938" s="81">
        <f t="shared" si="367"/>
        <v>25968.02</v>
      </c>
      <c r="H2938" s="64">
        <f t="shared" si="368"/>
        <v>44512</v>
      </c>
      <c r="I2938" s="70">
        <f t="shared" si="362"/>
        <v>3.5072308758313797E-2</v>
      </c>
      <c r="J2938" s="70">
        <f t="shared" si="363"/>
        <v>0.43951364343904253</v>
      </c>
      <c r="K2938" s="115">
        <f t="shared" si="364"/>
        <v>0</v>
      </c>
      <c r="L2938" s="129">
        <f t="shared" si="365"/>
        <v>-0.40444133468072874</v>
      </c>
    </row>
    <row r="2939" spans="1:12">
      <c r="A2939" s="80">
        <v>44152</v>
      </c>
      <c r="B2939" s="52">
        <v>233.36338827393959</v>
      </c>
      <c r="C2939" s="53">
        <v>18258.23</v>
      </c>
      <c r="D2939" s="54">
        <f t="shared" si="366"/>
        <v>44517</v>
      </c>
      <c r="E2939" s="53">
        <f t="shared" si="361"/>
        <v>241.58252650162632</v>
      </c>
      <c r="F2939" s="81">
        <f t="shared" si="367"/>
        <v>25675.200000000001</v>
      </c>
      <c r="H2939" s="64">
        <f t="shared" si="368"/>
        <v>44517</v>
      </c>
      <c r="I2939" s="70">
        <f t="shared" si="362"/>
        <v>3.5220341496063901E-2</v>
      </c>
      <c r="J2939" s="70">
        <f t="shared" si="363"/>
        <v>0.4062261237808924</v>
      </c>
      <c r="K2939" s="115">
        <f t="shared" si="364"/>
        <v>0</v>
      </c>
      <c r="L2939" s="129">
        <f t="shared" si="365"/>
        <v>-0.3710057822848285</v>
      </c>
    </row>
    <row r="2940" spans="1:12">
      <c r="A2940" s="80">
        <v>44153</v>
      </c>
      <c r="B2940" s="52">
        <v>233.39535905813312</v>
      </c>
      <c r="C2940" s="53">
        <v>18349.02</v>
      </c>
      <c r="D2940" s="54">
        <f t="shared" si="366"/>
        <v>44518</v>
      </c>
      <c r="E2940" s="53">
        <f t="shared" si="361"/>
        <v>241.60740950185598</v>
      </c>
      <c r="F2940" s="81">
        <f t="shared" si="367"/>
        <v>25483.23</v>
      </c>
      <c r="H2940" s="64">
        <f t="shared" si="368"/>
        <v>44518</v>
      </c>
      <c r="I2940" s="70">
        <f t="shared" si="362"/>
        <v>3.5185148825849E-2</v>
      </c>
      <c r="J2940" s="70">
        <f t="shared" si="363"/>
        <v>0.38880605067736584</v>
      </c>
      <c r="K2940" s="115">
        <f t="shared" si="364"/>
        <v>0</v>
      </c>
      <c r="L2940" s="129">
        <f t="shared" si="365"/>
        <v>-0.35362090185151684</v>
      </c>
    </row>
    <row r="2941" spans="1:12">
      <c r="A2941" s="80">
        <v>44154</v>
      </c>
      <c r="B2941" s="52">
        <v>233.42266631514292</v>
      </c>
      <c r="C2941" s="53">
        <v>18112.830000000002</v>
      </c>
      <c r="D2941" s="54">
        <f t="shared" si="366"/>
        <v>44518</v>
      </c>
      <c r="E2941" s="53">
        <f t="shared" si="361"/>
        <v>241.60740950185598</v>
      </c>
      <c r="F2941" s="81">
        <f t="shared" si="367"/>
        <v>25483.23</v>
      </c>
      <c r="H2941" s="64">
        <f t="shared" si="368"/>
        <v>44518</v>
      </c>
      <c r="I2941" s="70">
        <f t="shared" si="362"/>
        <v>3.50640463324281E-2</v>
      </c>
      <c r="J2941" s="70">
        <f t="shared" si="363"/>
        <v>0.40691598165499254</v>
      </c>
      <c r="K2941" s="115">
        <f t="shared" si="364"/>
        <v>0</v>
      </c>
      <c r="L2941" s="129">
        <f t="shared" si="365"/>
        <v>-0.37185193532256444</v>
      </c>
    </row>
    <row r="2942" spans="1:12">
      <c r="A2942" s="80">
        <v>44155</v>
      </c>
      <c r="B2942" s="52">
        <v>233.4378387884534</v>
      </c>
      <c r="C2942" s="53">
        <v>18236.68</v>
      </c>
      <c r="D2942" s="54">
        <f t="shared" si="366"/>
        <v>44518</v>
      </c>
      <c r="E2942" s="53">
        <f t="shared" si="361"/>
        <v>241.60740950185598</v>
      </c>
      <c r="F2942" s="81">
        <f t="shared" si="367"/>
        <v>25483.23</v>
      </c>
      <c r="H2942" s="64">
        <f t="shared" si="368"/>
        <v>44518</v>
      </c>
      <c r="I2942" s="70">
        <f t="shared" si="362"/>
        <v>3.4996771542277871E-2</v>
      </c>
      <c r="J2942" s="70">
        <f t="shared" si="363"/>
        <v>0.39736125215773921</v>
      </c>
      <c r="K2942" s="115">
        <f t="shared" si="364"/>
        <v>0</v>
      </c>
      <c r="L2942" s="129">
        <f t="shared" si="365"/>
        <v>-0.36236448061546134</v>
      </c>
    </row>
    <row r="2943" spans="1:12">
      <c r="A2943" s="80">
        <v>44158</v>
      </c>
      <c r="B2943" s="52">
        <v>233.49946637789355</v>
      </c>
      <c r="C2943" s="53">
        <v>18332.330000000002</v>
      </c>
      <c r="D2943" s="54">
        <f t="shared" si="366"/>
        <v>44523</v>
      </c>
      <c r="E2943" s="53">
        <f t="shared" si="361"/>
        <v>241.71493270834441</v>
      </c>
      <c r="F2943" s="81">
        <f t="shared" si="367"/>
        <v>25114.82</v>
      </c>
      <c r="H2943" s="64">
        <f t="shared" si="368"/>
        <v>44523</v>
      </c>
      <c r="I2943" s="70">
        <f t="shared" si="362"/>
        <v>3.5184090387405886E-2</v>
      </c>
      <c r="J2943" s="70">
        <f t="shared" si="363"/>
        <v>0.36997424768155485</v>
      </c>
      <c r="K2943" s="115">
        <f t="shared" si="364"/>
        <v>0</v>
      </c>
      <c r="L2943" s="129">
        <f t="shared" si="365"/>
        <v>-0.33479015729414896</v>
      </c>
    </row>
    <row r="2944" spans="1:12">
      <c r="A2944" s="80">
        <v>44159</v>
      </c>
      <c r="B2944" s="52">
        <v>233.51534434160723</v>
      </c>
      <c r="C2944" s="53">
        <v>18514.82</v>
      </c>
      <c r="D2944" s="54">
        <f t="shared" si="366"/>
        <v>44524</v>
      </c>
      <c r="E2944" s="53">
        <f t="shared" si="361"/>
        <v>241.74538878986567</v>
      </c>
      <c r="F2944" s="81">
        <f t="shared" si="367"/>
        <v>24988.18</v>
      </c>
      <c r="H2944" s="64">
        <f t="shared" si="368"/>
        <v>44524</v>
      </c>
      <c r="I2944" s="70">
        <f t="shared" si="362"/>
        <v>3.5244126982160173E-2</v>
      </c>
      <c r="J2944" s="70">
        <f t="shared" si="363"/>
        <v>0.34963126835691627</v>
      </c>
      <c r="K2944" s="115">
        <f t="shared" si="364"/>
        <v>0</v>
      </c>
      <c r="L2944" s="129">
        <f t="shared" si="365"/>
        <v>-0.3143871413747561</v>
      </c>
    </row>
    <row r="2945" spans="1:12">
      <c r="A2945" s="80">
        <v>44160</v>
      </c>
      <c r="B2945" s="52">
        <v>233.54453375964991</v>
      </c>
      <c r="C2945" s="53">
        <v>18235.759999999998</v>
      </c>
      <c r="D2945" s="54">
        <f t="shared" si="366"/>
        <v>44525</v>
      </c>
      <c r="E2945" s="53">
        <f t="shared" si="361"/>
        <v>241.7642449301913</v>
      </c>
      <c r="F2945" s="81">
        <f t="shared" si="367"/>
        <v>25162.07</v>
      </c>
      <c r="H2945" s="64">
        <f t="shared" si="368"/>
        <v>44525</v>
      </c>
      <c r="I2945" s="70">
        <f t="shared" si="362"/>
        <v>3.519547658949107E-2</v>
      </c>
      <c r="J2945" s="70">
        <f t="shared" si="363"/>
        <v>0.37982019943232426</v>
      </c>
      <c r="K2945" s="115">
        <f t="shared" si="364"/>
        <v>0</v>
      </c>
      <c r="L2945" s="129">
        <f t="shared" si="365"/>
        <v>-0.34462472284283319</v>
      </c>
    </row>
    <row r="2946" spans="1:12">
      <c r="A2946" s="80">
        <v>44161</v>
      </c>
      <c r="B2946" s="52">
        <v>233.56742112395833</v>
      </c>
      <c r="C2946" s="53">
        <v>18418.16</v>
      </c>
      <c r="D2946" s="54">
        <f t="shared" si="366"/>
        <v>44526</v>
      </c>
      <c r="E2946" s="53">
        <f t="shared" ref="E2946:E3009" si="369">VLOOKUP(D2946,A:B,2,0)</f>
        <v>241.79228958260319</v>
      </c>
      <c r="F2946" s="81">
        <f t="shared" si="367"/>
        <v>24430.53</v>
      </c>
      <c r="H2946" s="64">
        <f t="shared" si="368"/>
        <v>44526</v>
      </c>
      <c r="I2946" s="70">
        <f t="shared" ref="I2946:I3009" si="370">(E2946/B2946)^(1/1)-1</f>
        <v>3.5214108282163981E-2</v>
      </c>
      <c r="J2946" s="70">
        <f t="shared" ref="J2946:J3009" si="371">(F2946/C2946)^(1/1)-1</f>
        <v>0.32643705994518446</v>
      </c>
      <c r="K2946" s="115">
        <f t="shared" ref="K2946:K3009" si="372">IF(I2946&gt;J2946,1,0)</f>
        <v>0</v>
      </c>
      <c r="L2946" s="129">
        <f t="shared" ref="L2946:L3009" si="373">I2946-J2946</f>
        <v>-0.29122295166302048</v>
      </c>
    </row>
    <row r="2947" spans="1:12">
      <c r="A2947" s="80">
        <v>44162</v>
      </c>
      <c r="B2947" s="52">
        <v>233.59241283801862</v>
      </c>
      <c r="C2947" s="53">
        <v>18392.54</v>
      </c>
      <c r="D2947" s="54">
        <f t="shared" ref="D2947:D3010" si="374">VLOOKUP(EDATE(A2947,12),A:A,1,1)</f>
        <v>44526</v>
      </c>
      <c r="E2947" s="53">
        <f t="shared" si="369"/>
        <v>241.79228958260319</v>
      </c>
      <c r="F2947" s="81">
        <f t="shared" si="367"/>
        <v>24430.53</v>
      </c>
      <c r="H2947" s="64">
        <f t="shared" si="368"/>
        <v>44526</v>
      </c>
      <c r="I2947" s="70">
        <f t="shared" si="370"/>
        <v>3.5103352223476048E-2</v>
      </c>
      <c r="J2947" s="70">
        <f t="shared" si="371"/>
        <v>0.3282847284823085</v>
      </c>
      <c r="K2947" s="115">
        <f t="shared" si="372"/>
        <v>0</v>
      </c>
      <c r="L2947" s="129">
        <f t="shared" si="373"/>
        <v>-0.29318137625883245</v>
      </c>
    </row>
    <row r="2948" spans="1:12">
      <c r="A2948" s="80">
        <v>44166</v>
      </c>
      <c r="B2948" s="52">
        <v>233.64006569023761</v>
      </c>
      <c r="C2948" s="53">
        <v>18591.25</v>
      </c>
      <c r="D2948" s="54">
        <f t="shared" si="374"/>
        <v>44531</v>
      </c>
      <c r="E2948" s="53">
        <f t="shared" si="369"/>
        <v>241.92602085757485</v>
      </c>
      <c r="F2948" s="81">
        <f t="shared" si="367"/>
        <v>24632.06</v>
      </c>
      <c r="H2948" s="64">
        <f t="shared" si="368"/>
        <v>44531</v>
      </c>
      <c r="I2948" s="70">
        <f t="shared" si="370"/>
        <v>3.5464615809186029E-2</v>
      </c>
      <c r="J2948" s="70">
        <f t="shared" si="371"/>
        <v>0.32492758690244083</v>
      </c>
      <c r="K2948" s="115">
        <f t="shared" si="372"/>
        <v>0</v>
      </c>
      <c r="L2948" s="129">
        <f t="shared" si="373"/>
        <v>-0.28946297109325481</v>
      </c>
    </row>
    <row r="2949" spans="1:12">
      <c r="A2949" s="80">
        <v>44167</v>
      </c>
      <c r="B2949" s="52">
        <v>233.63866384984348</v>
      </c>
      <c r="C2949" s="53">
        <v>18597.900000000001</v>
      </c>
      <c r="D2949" s="54">
        <f t="shared" si="374"/>
        <v>44532</v>
      </c>
      <c r="E2949" s="53">
        <f t="shared" si="369"/>
        <v>241.94972960761888</v>
      </c>
      <c r="F2949" s="81">
        <f t="shared" si="367"/>
        <v>24968.91</v>
      </c>
      <c r="H2949" s="64">
        <f t="shared" si="368"/>
        <v>44532</v>
      </c>
      <c r="I2949" s="70">
        <f t="shared" si="370"/>
        <v>3.5572304775363772E-2</v>
      </c>
      <c r="J2949" s="70">
        <f t="shared" si="371"/>
        <v>0.34256609617214839</v>
      </c>
      <c r="K2949" s="115">
        <f t="shared" si="372"/>
        <v>0</v>
      </c>
      <c r="L2949" s="129">
        <f t="shared" si="373"/>
        <v>-0.30699379139678462</v>
      </c>
    </row>
    <row r="2950" spans="1:12">
      <c r="A2950" s="80">
        <v>44168</v>
      </c>
      <c r="B2950" s="52">
        <v>233.6585231362707</v>
      </c>
      <c r="C2950" s="53">
        <v>18626.53</v>
      </c>
      <c r="D2950" s="54">
        <f t="shared" si="374"/>
        <v>44533</v>
      </c>
      <c r="E2950" s="53">
        <f t="shared" si="369"/>
        <v>241.97634407787572</v>
      </c>
      <c r="F2950" s="81">
        <f t="shared" si="367"/>
        <v>24674.83</v>
      </c>
      <c r="H2950" s="64">
        <f t="shared" si="368"/>
        <v>44533</v>
      </c>
      <c r="I2950" s="70">
        <f t="shared" si="370"/>
        <v>3.5598191882579178E-2</v>
      </c>
      <c r="J2950" s="70">
        <f t="shared" si="371"/>
        <v>0.32471426508319068</v>
      </c>
      <c r="K2950" s="115">
        <f t="shared" si="372"/>
        <v>0</v>
      </c>
      <c r="L2950" s="129">
        <f t="shared" si="373"/>
        <v>-0.2891160732006115</v>
      </c>
    </row>
    <row r="2951" spans="1:12">
      <c r="A2951" s="80">
        <v>44169</v>
      </c>
      <c r="B2951" s="52">
        <v>233.68188898858432</v>
      </c>
      <c r="C2951" s="53">
        <v>18803.27</v>
      </c>
      <c r="D2951" s="54">
        <f t="shared" si="374"/>
        <v>44533</v>
      </c>
      <c r="E2951" s="53">
        <f t="shared" si="369"/>
        <v>241.97634407787572</v>
      </c>
      <c r="F2951" s="81">
        <f t="shared" si="367"/>
        <v>24674.83</v>
      </c>
      <c r="H2951" s="64">
        <f t="shared" si="368"/>
        <v>44533</v>
      </c>
      <c r="I2951" s="70">
        <f t="shared" si="370"/>
        <v>3.549464241833733E-2</v>
      </c>
      <c r="J2951" s="70">
        <f t="shared" si="371"/>
        <v>0.31226270749715357</v>
      </c>
      <c r="K2951" s="115">
        <f t="shared" si="372"/>
        <v>0</v>
      </c>
      <c r="L2951" s="129">
        <f t="shared" si="373"/>
        <v>-0.27676806507881624</v>
      </c>
    </row>
    <row r="2952" spans="1:12">
      <c r="A2952" s="80">
        <v>44172</v>
      </c>
      <c r="B2952" s="52">
        <v>233.74638518994516</v>
      </c>
      <c r="C2952" s="53">
        <v>18941.150000000001</v>
      </c>
      <c r="D2952" s="54">
        <f t="shared" si="374"/>
        <v>44537</v>
      </c>
      <c r="E2952" s="53">
        <f t="shared" si="369"/>
        <v>242.0716897285389</v>
      </c>
      <c r="F2952" s="81">
        <f t="shared" ref="F2952:F3015" si="375">VLOOKUP(D2952,A:C,3,0)</f>
        <v>24646.18</v>
      </c>
      <c r="H2952" s="64">
        <f t="shared" si="368"/>
        <v>44537</v>
      </c>
      <c r="I2952" s="70">
        <f t="shared" si="370"/>
        <v>3.5616826894792286E-2</v>
      </c>
      <c r="J2952" s="70">
        <f t="shared" si="371"/>
        <v>0.30119765695324729</v>
      </c>
      <c r="K2952" s="115">
        <f t="shared" si="372"/>
        <v>0</v>
      </c>
      <c r="L2952" s="129">
        <f t="shared" si="373"/>
        <v>-0.26558083005845501</v>
      </c>
    </row>
    <row r="2953" spans="1:12">
      <c r="A2953" s="80">
        <v>44173</v>
      </c>
      <c r="B2953" s="52">
        <v>233.76298118329362</v>
      </c>
      <c r="C2953" s="53">
        <v>18993.86</v>
      </c>
      <c r="D2953" s="54">
        <f t="shared" si="374"/>
        <v>44538</v>
      </c>
      <c r="E2953" s="53">
        <f t="shared" si="369"/>
        <v>242.10194868975495</v>
      </c>
      <c r="F2953" s="81">
        <f t="shared" si="375"/>
        <v>25066.62</v>
      </c>
      <c r="H2953" s="64">
        <f t="shared" si="368"/>
        <v>44538</v>
      </c>
      <c r="I2953" s="70">
        <f t="shared" si="370"/>
        <v>3.5672746233171626E-2</v>
      </c>
      <c r="J2953" s="70">
        <f t="shared" si="371"/>
        <v>0.3197222681434948</v>
      </c>
      <c r="K2953" s="115">
        <f t="shared" si="372"/>
        <v>0</v>
      </c>
      <c r="L2953" s="129">
        <f t="shared" si="373"/>
        <v>-0.28404952191032318</v>
      </c>
    </row>
    <row r="2954" spans="1:12">
      <c r="A2954" s="80">
        <v>44174</v>
      </c>
      <c r="B2954" s="52">
        <v>233.77653943620223</v>
      </c>
      <c r="C2954" s="53">
        <v>19186.95</v>
      </c>
      <c r="D2954" s="54">
        <f t="shared" si="374"/>
        <v>44539</v>
      </c>
      <c r="E2954" s="53">
        <f t="shared" si="369"/>
        <v>242.12591678267526</v>
      </c>
      <c r="F2954" s="81">
        <f t="shared" si="375"/>
        <v>25134.23</v>
      </c>
      <c r="H2954" s="64">
        <f t="shared" si="368"/>
        <v>44539</v>
      </c>
      <c r="I2954" s="70">
        <f t="shared" si="370"/>
        <v>3.5715206353080564E-2</v>
      </c>
      <c r="J2954" s="70">
        <f t="shared" si="371"/>
        <v>0.30996484589786277</v>
      </c>
      <c r="K2954" s="115">
        <f t="shared" si="372"/>
        <v>0</v>
      </c>
      <c r="L2954" s="129">
        <f t="shared" si="373"/>
        <v>-0.27424963954478221</v>
      </c>
    </row>
    <row r="2955" spans="1:12">
      <c r="A2955" s="80">
        <v>44175</v>
      </c>
      <c r="B2955" s="52">
        <v>233.80155352592192</v>
      </c>
      <c r="C2955" s="53">
        <v>19114.96</v>
      </c>
      <c r="D2955" s="54">
        <f t="shared" si="374"/>
        <v>44540</v>
      </c>
      <c r="E2955" s="53">
        <f t="shared" si="369"/>
        <v>242.14988724843676</v>
      </c>
      <c r="F2955" s="81">
        <f t="shared" si="375"/>
        <v>25126.240000000002</v>
      </c>
      <c r="H2955" s="64">
        <f t="shared" si="368"/>
        <v>44540</v>
      </c>
      <c r="I2955" s="70">
        <f t="shared" si="370"/>
        <v>3.5706921517907109E-2</v>
      </c>
      <c r="J2955" s="70">
        <f t="shared" si="371"/>
        <v>0.31448038604318307</v>
      </c>
      <c r="K2955" s="115">
        <f t="shared" si="372"/>
        <v>0</v>
      </c>
      <c r="L2955" s="129">
        <f t="shared" si="373"/>
        <v>-0.27877346452527596</v>
      </c>
    </row>
    <row r="2956" spans="1:12">
      <c r="A2956" s="80">
        <v>44176</v>
      </c>
      <c r="B2956" s="52">
        <v>233.82376467350687</v>
      </c>
      <c r="C2956" s="53">
        <v>19165.330000000002</v>
      </c>
      <c r="D2956" s="54">
        <f t="shared" si="374"/>
        <v>44540</v>
      </c>
      <c r="E2956" s="53">
        <f t="shared" si="369"/>
        <v>242.14988724843676</v>
      </c>
      <c r="F2956" s="81">
        <f t="shared" si="375"/>
        <v>25126.240000000002</v>
      </c>
      <c r="H2956" s="64">
        <f t="shared" si="368"/>
        <v>44540</v>
      </c>
      <c r="I2956" s="70">
        <f t="shared" si="370"/>
        <v>3.5608538706729975E-2</v>
      </c>
      <c r="J2956" s="70">
        <f t="shared" si="371"/>
        <v>0.31102569066120966</v>
      </c>
      <c r="K2956" s="115">
        <f t="shared" si="372"/>
        <v>0</v>
      </c>
      <c r="L2956" s="129">
        <f t="shared" si="373"/>
        <v>-0.27541715195447969</v>
      </c>
    </row>
    <row r="2957" spans="1:12">
      <c r="A2957" s="80">
        <v>44179</v>
      </c>
      <c r="B2957" s="52">
        <v>233.88970297514479</v>
      </c>
      <c r="C2957" s="53">
        <v>19228.16</v>
      </c>
      <c r="D2957" s="54">
        <f t="shared" si="374"/>
        <v>44544</v>
      </c>
      <c r="E2957" s="53">
        <f t="shared" si="369"/>
        <v>242.24675401234879</v>
      </c>
      <c r="F2957" s="81">
        <f t="shared" si="375"/>
        <v>24858.79</v>
      </c>
      <c r="H2957" s="64">
        <f t="shared" si="368"/>
        <v>44544</v>
      </c>
      <c r="I2957" s="70">
        <f t="shared" si="370"/>
        <v>3.573073517516967E-2</v>
      </c>
      <c r="J2957" s="70">
        <f t="shared" si="371"/>
        <v>0.2928324915124485</v>
      </c>
      <c r="K2957" s="115">
        <f t="shared" si="372"/>
        <v>0</v>
      </c>
      <c r="L2957" s="129">
        <f t="shared" si="373"/>
        <v>-0.25710175633727883</v>
      </c>
    </row>
    <row r="2958" spans="1:12">
      <c r="A2958" s="80">
        <v>44180</v>
      </c>
      <c r="B2958" s="52">
        <v>233.91075304841254</v>
      </c>
      <c r="C2958" s="53">
        <v>19241.900000000001</v>
      </c>
      <c r="D2958" s="54">
        <f t="shared" si="374"/>
        <v>44545</v>
      </c>
      <c r="E2958" s="53">
        <f t="shared" si="369"/>
        <v>242.27000970073399</v>
      </c>
      <c r="F2958" s="81">
        <f t="shared" si="375"/>
        <v>24710.3</v>
      </c>
      <c r="H2958" s="64">
        <f t="shared" si="368"/>
        <v>44545</v>
      </c>
      <c r="I2958" s="70">
        <f t="shared" si="370"/>
        <v>3.5736949000336526E-2</v>
      </c>
      <c r="J2958" s="70">
        <f t="shared" si="371"/>
        <v>0.28419230949126639</v>
      </c>
      <c r="K2958" s="115">
        <f t="shared" si="372"/>
        <v>0</v>
      </c>
      <c r="L2958" s="129">
        <f t="shared" si="373"/>
        <v>-0.24845536049092987</v>
      </c>
    </row>
    <row r="2959" spans="1:12">
      <c r="A2959" s="80">
        <v>44181</v>
      </c>
      <c r="B2959" s="52">
        <v>233.93157110543385</v>
      </c>
      <c r="C2959" s="53">
        <v>19404.8</v>
      </c>
      <c r="D2959" s="54">
        <f t="shared" si="374"/>
        <v>44546</v>
      </c>
      <c r="E2959" s="53">
        <f t="shared" si="369"/>
        <v>242.27703553101531</v>
      </c>
      <c r="F2959" s="81">
        <f t="shared" si="375"/>
        <v>24749.01</v>
      </c>
      <c r="H2959" s="64">
        <f t="shared" si="368"/>
        <v>44546</v>
      </c>
      <c r="I2959" s="70">
        <f t="shared" si="370"/>
        <v>3.5674810313739647E-2</v>
      </c>
      <c r="J2959" s="70">
        <f t="shared" si="371"/>
        <v>0.27540660042875986</v>
      </c>
      <c r="K2959" s="115">
        <f t="shared" si="372"/>
        <v>0</v>
      </c>
      <c r="L2959" s="129">
        <f t="shared" si="373"/>
        <v>-0.23973179011502022</v>
      </c>
    </row>
    <row r="2960" spans="1:12">
      <c r="A2960" s="80">
        <v>44182</v>
      </c>
      <c r="B2960" s="52">
        <v>234.02140082873831</v>
      </c>
      <c r="C2960" s="53">
        <v>19491.3</v>
      </c>
      <c r="D2960" s="54">
        <f t="shared" si="374"/>
        <v>44547</v>
      </c>
      <c r="E2960" s="53">
        <f t="shared" si="369"/>
        <v>242.30562422120798</v>
      </c>
      <c r="F2960" s="81">
        <f t="shared" si="375"/>
        <v>24371.37</v>
      </c>
      <c r="H2960" s="64">
        <f t="shared" si="368"/>
        <v>44547</v>
      </c>
      <c r="I2960" s="70">
        <f t="shared" si="370"/>
        <v>3.5399426561557146E-2</v>
      </c>
      <c r="J2960" s="70">
        <f t="shared" si="371"/>
        <v>0.25037170429884092</v>
      </c>
      <c r="K2960" s="115">
        <f t="shared" si="372"/>
        <v>0</v>
      </c>
      <c r="L2960" s="129">
        <f t="shared" si="373"/>
        <v>-0.21497227773728378</v>
      </c>
    </row>
    <row r="2961" spans="1:12">
      <c r="A2961" s="80">
        <v>44183</v>
      </c>
      <c r="B2961" s="52">
        <v>233.96921405635351</v>
      </c>
      <c r="C2961" s="53">
        <v>19519.419999999998</v>
      </c>
      <c r="D2961" s="54">
        <f t="shared" si="374"/>
        <v>44547</v>
      </c>
      <c r="E2961" s="53">
        <f t="shared" si="369"/>
        <v>242.30562422120798</v>
      </c>
      <c r="F2961" s="81">
        <f t="shared" si="375"/>
        <v>24371.37</v>
      </c>
      <c r="H2961" s="64">
        <f t="shared" si="368"/>
        <v>44547</v>
      </c>
      <c r="I2961" s="70">
        <f t="shared" si="370"/>
        <v>3.5630372134543231E-2</v>
      </c>
      <c r="J2961" s="70">
        <f t="shared" si="371"/>
        <v>0.24857039809584514</v>
      </c>
      <c r="K2961" s="115">
        <f t="shared" si="372"/>
        <v>0</v>
      </c>
      <c r="L2961" s="129">
        <f t="shared" si="373"/>
        <v>-0.2129400259613019</v>
      </c>
    </row>
    <row r="2962" spans="1:12">
      <c r="A2962" s="80">
        <v>44186</v>
      </c>
      <c r="B2962" s="52">
        <v>234.02326094480054</v>
      </c>
      <c r="C2962" s="53">
        <v>18906.45</v>
      </c>
      <c r="D2962" s="54">
        <f t="shared" si="374"/>
        <v>44551</v>
      </c>
      <c r="E2962" s="53">
        <f t="shared" si="369"/>
        <v>242.31337805933637</v>
      </c>
      <c r="F2962" s="81">
        <f t="shared" si="375"/>
        <v>24063.78</v>
      </c>
      <c r="H2962" s="64">
        <f t="shared" si="368"/>
        <v>44551</v>
      </c>
      <c r="I2962" s="70">
        <f t="shared" si="370"/>
        <v>3.542432953487995E-2</v>
      </c>
      <c r="J2962" s="70">
        <f t="shared" si="371"/>
        <v>0.2727815110716183</v>
      </c>
      <c r="K2962" s="115">
        <f t="shared" si="372"/>
        <v>0</v>
      </c>
      <c r="L2962" s="129">
        <f t="shared" si="373"/>
        <v>-0.23735718153673835</v>
      </c>
    </row>
    <row r="2963" spans="1:12">
      <c r="A2963" s="80">
        <v>44187</v>
      </c>
      <c r="B2963" s="52">
        <v>234.04408901502464</v>
      </c>
      <c r="C2963" s="53">
        <v>19102.060000000001</v>
      </c>
      <c r="D2963" s="54">
        <f t="shared" si="374"/>
        <v>44552</v>
      </c>
      <c r="E2963" s="53">
        <f t="shared" si="369"/>
        <v>242.33857865065457</v>
      </c>
      <c r="F2963" s="81">
        <f t="shared" si="375"/>
        <v>24336.62</v>
      </c>
      <c r="H2963" s="64">
        <f t="shared" si="368"/>
        <v>44552</v>
      </c>
      <c r="I2963" s="70">
        <f t="shared" si="370"/>
        <v>3.5439859517654604E-2</v>
      </c>
      <c r="J2963" s="70">
        <f t="shared" si="371"/>
        <v>0.27403117778920172</v>
      </c>
      <c r="K2963" s="115">
        <f t="shared" si="372"/>
        <v>0</v>
      </c>
      <c r="L2963" s="129">
        <f t="shared" si="373"/>
        <v>-0.23859131827154711</v>
      </c>
    </row>
    <row r="2964" spans="1:12">
      <c r="A2964" s="80">
        <v>44188</v>
      </c>
      <c r="B2964" s="52">
        <v>234.06725937983714</v>
      </c>
      <c r="C2964" s="53">
        <v>19293.259999999998</v>
      </c>
      <c r="D2964" s="54">
        <f t="shared" si="374"/>
        <v>44553</v>
      </c>
      <c r="E2964" s="53">
        <f t="shared" si="369"/>
        <v>242.36257016994099</v>
      </c>
      <c r="F2964" s="81">
        <f t="shared" si="375"/>
        <v>24504.75</v>
      </c>
      <c r="H2964" s="64">
        <f t="shared" si="368"/>
        <v>44553</v>
      </c>
      <c r="I2964" s="70">
        <f t="shared" si="370"/>
        <v>3.5439859517654604E-2</v>
      </c>
      <c r="J2964" s="70">
        <f t="shared" si="371"/>
        <v>0.27011972056562761</v>
      </c>
      <c r="K2964" s="115">
        <f t="shared" si="372"/>
        <v>0</v>
      </c>
      <c r="L2964" s="129">
        <f t="shared" si="373"/>
        <v>-0.234679861047973</v>
      </c>
    </row>
    <row r="2965" spans="1:12">
      <c r="A2965" s="80">
        <v>44189</v>
      </c>
      <c r="B2965" s="52">
        <v>234.08809136592194</v>
      </c>
      <c r="C2965" s="53">
        <v>19503.400000000001</v>
      </c>
      <c r="D2965" s="54">
        <f t="shared" si="374"/>
        <v>44554</v>
      </c>
      <c r="E2965" s="53">
        <f t="shared" si="369"/>
        <v>242.39747038004543</v>
      </c>
      <c r="F2965" s="81">
        <f t="shared" si="375"/>
        <v>24405.96</v>
      </c>
      <c r="H2965" s="64">
        <f t="shared" si="368"/>
        <v>44554</v>
      </c>
      <c r="I2965" s="70">
        <f t="shared" si="370"/>
        <v>3.5496803641900998E-2</v>
      </c>
      <c r="J2965" s="70">
        <f t="shared" si="371"/>
        <v>0.25136950480429032</v>
      </c>
      <c r="K2965" s="115">
        <f t="shared" si="372"/>
        <v>0</v>
      </c>
      <c r="L2965" s="129">
        <f t="shared" si="373"/>
        <v>-0.21587270116238932</v>
      </c>
    </row>
    <row r="2966" spans="1:12">
      <c r="A2966" s="80">
        <v>44193</v>
      </c>
      <c r="B2966" s="52">
        <v>234.17049037408273</v>
      </c>
      <c r="C2966" s="53">
        <v>19679.240000000002</v>
      </c>
      <c r="D2966" s="54">
        <f t="shared" si="374"/>
        <v>44558</v>
      </c>
      <c r="E2966" s="53">
        <f t="shared" si="369"/>
        <v>242.52183066665802</v>
      </c>
      <c r="F2966" s="81">
        <f t="shared" si="375"/>
        <v>24735.32</v>
      </c>
      <c r="H2966" s="64">
        <f t="shared" ref="H2966:H3029" si="376">D2966</f>
        <v>44558</v>
      </c>
      <c r="I2966" s="70">
        <f t="shared" si="370"/>
        <v>3.5663504309335403E-2</v>
      </c>
      <c r="J2966" s="70">
        <f t="shared" si="371"/>
        <v>0.25692455602960274</v>
      </c>
      <c r="K2966" s="115">
        <f t="shared" si="372"/>
        <v>0</v>
      </c>
      <c r="L2966" s="129">
        <f t="shared" si="373"/>
        <v>-0.22126105172026733</v>
      </c>
    </row>
    <row r="2967" spans="1:12">
      <c r="A2967" s="80">
        <v>44194</v>
      </c>
      <c r="B2967" s="52">
        <v>234.19718580998537</v>
      </c>
      <c r="C2967" s="53">
        <v>19763.509999999998</v>
      </c>
      <c r="D2967" s="54">
        <f t="shared" si="374"/>
        <v>44559</v>
      </c>
      <c r="E2967" s="53">
        <f t="shared" si="369"/>
        <v>242.54875058986201</v>
      </c>
      <c r="F2967" s="81">
        <f t="shared" si="375"/>
        <v>24707.1</v>
      </c>
      <c r="H2967" s="64">
        <f t="shared" si="376"/>
        <v>44559</v>
      </c>
      <c r="I2967" s="70">
        <f t="shared" si="370"/>
        <v>3.5660397672979016E-2</v>
      </c>
      <c r="J2967" s="70">
        <f t="shared" si="371"/>
        <v>0.25013724788764757</v>
      </c>
      <c r="K2967" s="115">
        <f t="shared" si="372"/>
        <v>0</v>
      </c>
      <c r="L2967" s="129">
        <f t="shared" si="373"/>
        <v>-0.21447685021466856</v>
      </c>
    </row>
    <row r="2968" spans="1:12">
      <c r="A2968" s="80">
        <v>44195</v>
      </c>
      <c r="B2968" s="52">
        <v>234.2238842891677</v>
      </c>
      <c r="C2968" s="53">
        <v>19833.53</v>
      </c>
      <c r="D2968" s="54">
        <f t="shared" si="374"/>
        <v>44560</v>
      </c>
      <c r="E2968" s="53">
        <f t="shared" si="369"/>
        <v>242.57373311117277</v>
      </c>
      <c r="F2968" s="81">
        <f t="shared" si="375"/>
        <v>24693.25</v>
      </c>
      <c r="H2968" s="64">
        <f t="shared" si="376"/>
        <v>44560</v>
      </c>
      <c r="I2968" s="70">
        <f t="shared" si="370"/>
        <v>3.5649006707174857E-2</v>
      </c>
      <c r="J2968" s="70">
        <f t="shared" si="371"/>
        <v>0.24502546949534465</v>
      </c>
      <c r="K2968" s="115">
        <f t="shared" si="372"/>
        <v>0</v>
      </c>
      <c r="L2968" s="129">
        <f t="shared" si="373"/>
        <v>-0.20937646278816979</v>
      </c>
    </row>
    <row r="2969" spans="1:12">
      <c r="A2969" s="80">
        <v>44196</v>
      </c>
      <c r="B2969" s="52">
        <v>234.24824357313381</v>
      </c>
      <c r="C2969" s="53">
        <v>19833.189999999999</v>
      </c>
      <c r="D2969" s="54">
        <f t="shared" si="374"/>
        <v>44561</v>
      </c>
      <c r="E2969" s="53">
        <f t="shared" si="369"/>
        <v>242.60187166421366</v>
      </c>
      <c r="F2969" s="81">
        <f t="shared" si="375"/>
        <v>24908.71</v>
      </c>
      <c r="H2969" s="64">
        <f t="shared" si="376"/>
        <v>44561</v>
      </c>
      <c r="I2969" s="70">
        <f t="shared" si="370"/>
        <v>3.5661433202899495E-2</v>
      </c>
      <c r="J2969" s="70">
        <f t="shared" si="371"/>
        <v>0.25591042086522653</v>
      </c>
      <c r="K2969" s="115">
        <f t="shared" si="372"/>
        <v>0</v>
      </c>
      <c r="L2969" s="129">
        <f t="shared" si="373"/>
        <v>-0.22024898766232703</v>
      </c>
    </row>
    <row r="2970" spans="1:12">
      <c r="A2970" s="80">
        <v>44197</v>
      </c>
      <c r="B2970" s="52">
        <v>234.27143414924757</v>
      </c>
      <c r="C2970" s="53">
        <v>19885.36</v>
      </c>
      <c r="D2970" s="54">
        <f t="shared" si="374"/>
        <v>44561</v>
      </c>
      <c r="E2970" s="53">
        <f t="shared" si="369"/>
        <v>242.60187166421366</v>
      </c>
      <c r="F2970" s="81">
        <f t="shared" si="375"/>
        <v>24908.71</v>
      </c>
      <c r="H2970" s="64">
        <f t="shared" si="376"/>
        <v>44561</v>
      </c>
      <c r="I2970" s="70">
        <f t="shared" si="370"/>
        <v>3.5558912870525372E-2</v>
      </c>
      <c r="J2970" s="70">
        <f t="shared" si="371"/>
        <v>0.25261549200014466</v>
      </c>
      <c r="K2970" s="115">
        <f t="shared" si="372"/>
        <v>0</v>
      </c>
      <c r="L2970" s="129">
        <f t="shared" si="373"/>
        <v>-0.21705657912961929</v>
      </c>
    </row>
    <row r="2971" spans="1:12">
      <c r="A2971" s="80">
        <v>44200</v>
      </c>
      <c r="B2971" s="52">
        <v>234.33890432228256</v>
      </c>
      <c r="C2971" s="53">
        <v>20047.61</v>
      </c>
      <c r="D2971" s="54">
        <f t="shared" si="374"/>
        <v>44565</v>
      </c>
      <c r="E2971" s="53">
        <f t="shared" si="369"/>
        <v>242.7949711790379</v>
      </c>
      <c r="F2971" s="81">
        <f t="shared" si="375"/>
        <v>25556.34</v>
      </c>
      <c r="H2971" s="64">
        <f t="shared" si="376"/>
        <v>44565</v>
      </c>
      <c r="I2971" s="70">
        <f t="shared" si="370"/>
        <v>3.6084775941112479E-2</v>
      </c>
      <c r="J2971" s="70">
        <f t="shared" si="371"/>
        <v>0.2747823805431171</v>
      </c>
      <c r="K2971" s="115">
        <f t="shared" si="372"/>
        <v>0</v>
      </c>
      <c r="L2971" s="129">
        <f t="shared" si="373"/>
        <v>-0.23869760460200462</v>
      </c>
    </row>
    <row r="2972" spans="1:12">
      <c r="A2972" s="80">
        <v>44201</v>
      </c>
      <c r="B2972" s="52">
        <v>234.35554238448944</v>
      </c>
      <c r="C2972" s="53">
        <v>20142.13</v>
      </c>
      <c r="D2972" s="54">
        <f t="shared" si="374"/>
        <v>44566</v>
      </c>
      <c r="E2972" s="53">
        <f t="shared" si="369"/>
        <v>242.82434937055058</v>
      </c>
      <c r="F2972" s="81">
        <f t="shared" si="375"/>
        <v>25728.58</v>
      </c>
      <c r="H2972" s="64">
        <f t="shared" si="376"/>
        <v>44566</v>
      </c>
      <c r="I2972" s="70">
        <f t="shared" si="370"/>
        <v>3.6136576502069584E-2</v>
      </c>
      <c r="J2972" s="70">
        <f t="shared" si="371"/>
        <v>0.27735150155420496</v>
      </c>
      <c r="K2972" s="115">
        <f t="shared" si="372"/>
        <v>0</v>
      </c>
      <c r="L2972" s="129">
        <f t="shared" si="373"/>
        <v>-0.24121492505213538</v>
      </c>
    </row>
    <row r="2973" spans="1:12">
      <c r="A2973" s="80">
        <v>44202</v>
      </c>
      <c r="B2973" s="52">
        <v>234.37147856137156</v>
      </c>
      <c r="C2973" s="53">
        <v>20066.560000000001</v>
      </c>
      <c r="D2973" s="54">
        <f t="shared" si="374"/>
        <v>44567</v>
      </c>
      <c r="E2973" s="53">
        <f t="shared" si="369"/>
        <v>242.84766050809017</v>
      </c>
      <c r="F2973" s="81">
        <f t="shared" si="375"/>
        <v>25471.18</v>
      </c>
      <c r="H2973" s="64">
        <f t="shared" si="376"/>
        <v>44567</v>
      </c>
      <c r="I2973" s="70">
        <f t="shared" si="370"/>
        <v>3.6165586353541945E-2</v>
      </c>
      <c r="J2973" s="70">
        <f t="shared" si="371"/>
        <v>0.26933465427058745</v>
      </c>
      <c r="K2973" s="115">
        <f t="shared" si="372"/>
        <v>0</v>
      </c>
      <c r="L2973" s="129">
        <f t="shared" si="373"/>
        <v>-0.2331690679170455</v>
      </c>
    </row>
    <row r="2974" spans="1:12">
      <c r="A2974" s="80">
        <v>44203</v>
      </c>
      <c r="B2974" s="52">
        <v>234.37827533424985</v>
      </c>
      <c r="C2974" s="53">
        <v>20053.97</v>
      </c>
      <c r="D2974" s="54">
        <f t="shared" si="374"/>
        <v>44568</v>
      </c>
      <c r="E2974" s="53">
        <f t="shared" si="369"/>
        <v>242.87291666478305</v>
      </c>
      <c r="F2974" s="81">
        <f t="shared" si="375"/>
        <v>25567.06</v>
      </c>
      <c r="H2974" s="64">
        <f t="shared" si="376"/>
        <v>44568</v>
      </c>
      <c r="I2974" s="70">
        <f t="shared" si="370"/>
        <v>3.6243296518923884E-2</v>
      </c>
      <c r="J2974" s="70">
        <f t="shared" si="371"/>
        <v>0.27491264821878159</v>
      </c>
      <c r="K2974" s="115">
        <f t="shared" si="372"/>
        <v>0</v>
      </c>
      <c r="L2974" s="129">
        <f t="shared" si="373"/>
        <v>-0.2386693516998577</v>
      </c>
    </row>
    <row r="2975" spans="1:12">
      <c r="A2975" s="80">
        <v>44204</v>
      </c>
      <c r="B2975" s="52">
        <v>234.39866624420392</v>
      </c>
      <c r="C2975" s="53">
        <v>20351.669999999998</v>
      </c>
      <c r="D2975" s="54">
        <f t="shared" si="374"/>
        <v>44568</v>
      </c>
      <c r="E2975" s="53">
        <f t="shared" si="369"/>
        <v>242.87291666478305</v>
      </c>
      <c r="F2975" s="81">
        <f t="shared" si="375"/>
        <v>25567.06</v>
      </c>
      <c r="H2975" s="64">
        <f t="shared" si="376"/>
        <v>44568</v>
      </c>
      <c r="I2975" s="70">
        <f t="shared" si="370"/>
        <v>3.6153151194769917E-2</v>
      </c>
      <c r="J2975" s="70">
        <f t="shared" si="371"/>
        <v>0.25626349090762601</v>
      </c>
      <c r="K2975" s="115">
        <f t="shared" si="372"/>
        <v>0</v>
      </c>
      <c r="L2975" s="129">
        <f t="shared" si="373"/>
        <v>-0.2201103397128561</v>
      </c>
    </row>
    <row r="2976" spans="1:12">
      <c r="A2976" s="80">
        <v>44207</v>
      </c>
      <c r="B2976" s="52">
        <v>234.39936944020266</v>
      </c>
      <c r="C2976" s="53">
        <v>20546.740000000002</v>
      </c>
      <c r="D2976" s="54">
        <f t="shared" si="374"/>
        <v>44572</v>
      </c>
      <c r="E2976" s="53">
        <f t="shared" si="369"/>
        <v>242.97031606341497</v>
      </c>
      <c r="F2976" s="81">
        <f t="shared" si="375"/>
        <v>25915.89</v>
      </c>
      <c r="H2976" s="64">
        <f t="shared" si="376"/>
        <v>44572</v>
      </c>
      <c r="I2976" s="70">
        <f t="shared" si="370"/>
        <v>3.656557030712837E-2</v>
      </c>
      <c r="J2976" s="70">
        <f t="shared" si="371"/>
        <v>0.26131396026814957</v>
      </c>
      <c r="K2976" s="115">
        <f t="shared" si="372"/>
        <v>0</v>
      </c>
      <c r="L2976" s="129">
        <f t="shared" si="373"/>
        <v>-0.2247483899610212</v>
      </c>
    </row>
    <row r="2977" spans="1:12">
      <c r="A2977" s="80">
        <v>44208</v>
      </c>
      <c r="B2977" s="52">
        <v>234.42116858156058</v>
      </c>
      <c r="C2977" s="53">
        <v>20658.34</v>
      </c>
      <c r="D2977" s="54">
        <f t="shared" si="374"/>
        <v>44573</v>
      </c>
      <c r="E2977" s="53">
        <f t="shared" si="369"/>
        <v>242.99995844197468</v>
      </c>
      <c r="F2977" s="81">
        <f t="shared" si="375"/>
        <v>26140.68</v>
      </c>
      <c r="H2977" s="64">
        <f t="shared" si="376"/>
        <v>44573</v>
      </c>
      <c r="I2977" s="70">
        <f t="shared" si="370"/>
        <v>3.6595627913309947E-2</v>
      </c>
      <c r="J2977" s="70">
        <f t="shared" si="371"/>
        <v>0.26538143916694179</v>
      </c>
      <c r="K2977" s="115">
        <f t="shared" si="372"/>
        <v>0</v>
      </c>
      <c r="L2977" s="129">
        <f t="shared" si="373"/>
        <v>-0.22878581125363184</v>
      </c>
    </row>
    <row r="2978" spans="1:12">
      <c r="A2978" s="80">
        <v>44209</v>
      </c>
      <c r="B2978" s="52">
        <v>234.44953354295896</v>
      </c>
      <c r="C2978" s="53">
        <v>20660.349999999999</v>
      </c>
      <c r="D2978" s="54">
        <f t="shared" si="374"/>
        <v>44574</v>
      </c>
      <c r="E2978" s="53">
        <f t="shared" si="369"/>
        <v>243.02863243707085</v>
      </c>
      <c r="F2978" s="81">
        <f t="shared" si="375"/>
        <v>26205.87</v>
      </c>
      <c r="H2978" s="64">
        <f t="shared" si="376"/>
        <v>44574</v>
      </c>
      <c r="I2978" s="70">
        <f t="shared" si="370"/>
        <v>3.6592518502664984E-2</v>
      </c>
      <c r="J2978" s="70">
        <f t="shared" si="371"/>
        <v>0.26841365223725644</v>
      </c>
      <c r="K2978" s="115">
        <f t="shared" si="372"/>
        <v>0</v>
      </c>
      <c r="L2978" s="129">
        <f t="shared" si="373"/>
        <v>-0.23182113373459146</v>
      </c>
    </row>
    <row r="2979" spans="1:12">
      <c r="A2979" s="80">
        <v>44210</v>
      </c>
      <c r="B2979" s="52">
        <v>234.47063400097781</v>
      </c>
      <c r="C2979" s="53">
        <v>20706.07</v>
      </c>
      <c r="D2979" s="54">
        <f t="shared" si="374"/>
        <v>44575</v>
      </c>
      <c r="E2979" s="53">
        <f t="shared" si="369"/>
        <v>243.05269227168213</v>
      </c>
      <c r="F2979" s="81">
        <f t="shared" si="375"/>
        <v>26202.97</v>
      </c>
      <c r="H2979" s="64">
        <f t="shared" si="376"/>
        <v>44575</v>
      </c>
      <c r="I2979" s="70">
        <f t="shared" si="370"/>
        <v>3.6601846995767184E-2</v>
      </c>
      <c r="J2979" s="70">
        <f t="shared" si="371"/>
        <v>0.26547287824295007</v>
      </c>
      <c r="K2979" s="115">
        <f t="shared" si="372"/>
        <v>0</v>
      </c>
      <c r="L2979" s="129">
        <f t="shared" si="373"/>
        <v>-0.22887103124718289</v>
      </c>
    </row>
    <row r="2980" spans="1:12">
      <c r="A2980" s="80">
        <v>44211</v>
      </c>
      <c r="B2980" s="52">
        <v>234.4856401215539</v>
      </c>
      <c r="C2980" s="53">
        <v>20476.38</v>
      </c>
      <c r="D2980" s="54">
        <f t="shared" si="374"/>
        <v>44575</v>
      </c>
      <c r="E2980" s="53">
        <f t="shared" si="369"/>
        <v>243.05269227168213</v>
      </c>
      <c r="F2980" s="81">
        <f t="shared" si="375"/>
        <v>26202.97</v>
      </c>
      <c r="H2980" s="64">
        <f t="shared" si="376"/>
        <v>44575</v>
      </c>
      <c r="I2980" s="70">
        <f t="shared" si="370"/>
        <v>3.6535508723208876E-2</v>
      </c>
      <c r="J2980" s="70">
        <f t="shared" si="371"/>
        <v>0.27966808586283309</v>
      </c>
      <c r="K2980" s="115">
        <f t="shared" si="372"/>
        <v>0</v>
      </c>
      <c r="L2980" s="129">
        <f t="shared" si="373"/>
        <v>-0.24313257713962422</v>
      </c>
    </row>
    <row r="2981" spans="1:12">
      <c r="A2981" s="80">
        <v>44214</v>
      </c>
      <c r="B2981" s="52">
        <v>234.52433025217394</v>
      </c>
      <c r="C2981" s="53">
        <v>20260.18</v>
      </c>
      <c r="D2981" s="54">
        <f t="shared" si="374"/>
        <v>44579</v>
      </c>
      <c r="E2981" s="53">
        <f t="shared" si="369"/>
        <v>243.12780004229117</v>
      </c>
      <c r="F2981" s="81">
        <f t="shared" si="375"/>
        <v>25998.14</v>
      </c>
      <c r="H2981" s="64">
        <f t="shared" si="376"/>
        <v>44579</v>
      </c>
      <c r="I2981" s="70">
        <f t="shared" si="370"/>
        <v>3.6684764352023835E-2</v>
      </c>
      <c r="J2981" s="70">
        <f t="shared" si="371"/>
        <v>0.2832136733237316</v>
      </c>
      <c r="K2981" s="115">
        <f t="shared" si="372"/>
        <v>0</v>
      </c>
      <c r="L2981" s="129">
        <f t="shared" si="373"/>
        <v>-0.24652890897170776</v>
      </c>
    </row>
    <row r="2982" spans="1:12">
      <c r="A2982" s="80">
        <v>44215</v>
      </c>
      <c r="B2982" s="52">
        <v>234.54098147962182</v>
      </c>
      <c r="C2982" s="53">
        <v>20600.41</v>
      </c>
      <c r="D2982" s="54">
        <f t="shared" si="374"/>
        <v>44580</v>
      </c>
      <c r="E2982" s="53">
        <f t="shared" si="369"/>
        <v>243.12123559169004</v>
      </c>
      <c r="F2982" s="81">
        <f t="shared" si="375"/>
        <v>25749.81</v>
      </c>
      <c r="H2982" s="64">
        <f t="shared" si="376"/>
        <v>44580</v>
      </c>
      <c r="I2982" s="70">
        <f t="shared" si="370"/>
        <v>3.6583176457858135E-2</v>
      </c>
      <c r="J2982" s="70">
        <f t="shared" si="371"/>
        <v>0.24996589873696706</v>
      </c>
      <c r="K2982" s="115">
        <f t="shared" si="372"/>
        <v>0</v>
      </c>
      <c r="L2982" s="129">
        <f t="shared" si="373"/>
        <v>-0.21338272227910893</v>
      </c>
    </row>
    <row r="2983" spans="1:12">
      <c r="A2983" s="80">
        <v>44216</v>
      </c>
      <c r="B2983" s="52">
        <v>234.56560828267718</v>
      </c>
      <c r="C2983" s="53">
        <v>20775.669999999998</v>
      </c>
      <c r="D2983" s="54">
        <f t="shared" si="374"/>
        <v>44581</v>
      </c>
      <c r="E2983" s="53">
        <f t="shared" si="369"/>
        <v>243.15113950366785</v>
      </c>
      <c r="F2983" s="81">
        <f t="shared" si="375"/>
        <v>25492.99</v>
      </c>
      <c r="H2983" s="64">
        <f t="shared" si="376"/>
        <v>44581</v>
      </c>
      <c r="I2983" s="70">
        <f t="shared" si="370"/>
        <v>3.6601832996097983E-2</v>
      </c>
      <c r="J2983" s="70">
        <f t="shared" si="371"/>
        <v>0.2270598252667666</v>
      </c>
      <c r="K2983" s="115">
        <f t="shared" si="372"/>
        <v>0</v>
      </c>
      <c r="L2983" s="129">
        <f t="shared" si="373"/>
        <v>-0.19045799227066862</v>
      </c>
    </row>
    <row r="2984" spans="1:12">
      <c r="A2984" s="80">
        <v>44217</v>
      </c>
      <c r="B2984" s="52">
        <v>234.5883611466806</v>
      </c>
      <c r="C2984" s="53">
        <v>20700.02</v>
      </c>
      <c r="D2984" s="54">
        <f t="shared" si="374"/>
        <v>44582</v>
      </c>
      <c r="E2984" s="53">
        <f t="shared" si="369"/>
        <v>243.18493751205884</v>
      </c>
      <c r="F2984" s="81">
        <f t="shared" si="375"/>
        <v>25292.720000000001</v>
      </c>
      <c r="H2984" s="64">
        <f t="shared" si="376"/>
        <v>44582</v>
      </c>
      <c r="I2984" s="70">
        <f t="shared" si="370"/>
        <v>3.6645366050377381E-2</v>
      </c>
      <c r="J2984" s="70">
        <f t="shared" si="371"/>
        <v>0.22186935085086867</v>
      </c>
      <c r="K2984" s="115">
        <f t="shared" si="372"/>
        <v>0</v>
      </c>
      <c r="L2984" s="129">
        <f t="shared" si="373"/>
        <v>-0.18522398480049129</v>
      </c>
    </row>
    <row r="2985" spans="1:12">
      <c r="A2985" s="80">
        <v>44218</v>
      </c>
      <c r="B2985" s="52">
        <v>234.61064704098953</v>
      </c>
      <c r="C2985" s="53">
        <v>20390.57</v>
      </c>
      <c r="D2985" s="54">
        <f t="shared" si="374"/>
        <v>44582</v>
      </c>
      <c r="E2985" s="53">
        <f t="shared" si="369"/>
        <v>243.18493751205884</v>
      </c>
      <c r="F2985" s="81">
        <f t="shared" si="375"/>
        <v>25292.720000000001</v>
      </c>
      <c r="H2985" s="64">
        <f t="shared" si="376"/>
        <v>44582</v>
      </c>
      <c r="I2985" s="70">
        <f t="shared" si="370"/>
        <v>3.654689409543832E-2</v>
      </c>
      <c r="J2985" s="70">
        <f t="shared" si="371"/>
        <v>0.24041260249223062</v>
      </c>
      <c r="K2985" s="115">
        <f t="shared" si="372"/>
        <v>0</v>
      </c>
      <c r="L2985" s="129">
        <f t="shared" si="373"/>
        <v>-0.2038657083967923</v>
      </c>
    </row>
    <row r="2986" spans="1:12">
      <c r="A2986" s="80">
        <v>44221</v>
      </c>
      <c r="B2986" s="52">
        <v>234.65428462133917</v>
      </c>
      <c r="C2986" s="53">
        <v>20201.900000000001</v>
      </c>
      <c r="D2986" s="54">
        <f t="shared" si="374"/>
        <v>44586</v>
      </c>
      <c r="E2986" s="53">
        <f t="shared" si="369"/>
        <v>243.28221920064669</v>
      </c>
      <c r="F2986" s="81">
        <f t="shared" si="375"/>
        <v>24805.75</v>
      </c>
      <c r="H2986" s="64">
        <f t="shared" si="376"/>
        <v>44586</v>
      </c>
      <c r="I2986" s="70">
        <f t="shared" si="370"/>
        <v>3.6768706751851621E-2</v>
      </c>
      <c r="J2986" s="70">
        <f t="shared" si="371"/>
        <v>0.22789193095698912</v>
      </c>
      <c r="K2986" s="115">
        <f t="shared" si="372"/>
        <v>0</v>
      </c>
      <c r="L2986" s="129">
        <f t="shared" si="373"/>
        <v>-0.1911232242051375</v>
      </c>
    </row>
    <row r="2987" spans="1:12">
      <c r="A2987" s="80">
        <v>44223</v>
      </c>
      <c r="B2987" s="52">
        <v>234.70074616969418</v>
      </c>
      <c r="C2987" s="53">
        <v>19818.34</v>
      </c>
      <c r="D2987" s="54">
        <f t="shared" si="374"/>
        <v>44588</v>
      </c>
      <c r="E2987" s="53">
        <f t="shared" si="369"/>
        <v>243.29924895599075</v>
      </c>
      <c r="F2987" s="81">
        <f t="shared" si="375"/>
        <v>24564.81</v>
      </c>
      <c r="H2987" s="64">
        <f t="shared" si="376"/>
        <v>44588</v>
      </c>
      <c r="I2987" s="70">
        <f t="shared" si="370"/>
        <v>3.6636026628051876E-2</v>
      </c>
      <c r="J2987" s="70">
        <f t="shared" si="371"/>
        <v>0.23949886822004274</v>
      </c>
      <c r="K2987" s="115">
        <f t="shared" si="372"/>
        <v>0</v>
      </c>
      <c r="L2987" s="129">
        <f t="shared" si="373"/>
        <v>-0.20286284159199086</v>
      </c>
    </row>
    <row r="2988" spans="1:12">
      <c r="A2988" s="80">
        <v>44224</v>
      </c>
      <c r="B2988" s="52">
        <v>234.7232774413265</v>
      </c>
      <c r="C2988" s="53">
        <v>19605.59</v>
      </c>
      <c r="D2988" s="54">
        <f t="shared" si="374"/>
        <v>44589</v>
      </c>
      <c r="E2988" s="53">
        <f t="shared" si="369"/>
        <v>243.33671704032997</v>
      </c>
      <c r="F2988" s="81">
        <f t="shared" si="375"/>
        <v>24553.040000000001</v>
      </c>
      <c r="H2988" s="64">
        <f t="shared" si="376"/>
        <v>44589</v>
      </c>
      <c r="I2988" s="70">
        <f t="shared" si="370"/>
        <v>3.6696145746160758E-2</v>
      </c>
      <c r="J2988" s="70">
        <f t="shared" si="371"/>
        <v>0.25234894741754776</v>
      </c>
      <c r="K2988" s="115">
        <f t="shared" si="372"/>
        <v>0</v>
      </c>
      <c r="L2988" s="129">
        <f t="shared" si="373"/>
        <v>-0.21565280167138701</v>
      </c>
    </row>
    <row r="2989" spans="1:12">
      <c r="A2989" s="80">
        <v>44225</v>
      </c>
      <c r="B2989" s="52">
        <v>234.74792338545785</v>
      </c>
      <c r="C2989" s="53">
        <v>19346.03</v>
      </c>
      <c r="D2989" s="54">
        <f t="shared" si="374"/>
        <v>44589</v>
      </c>
      <c r="E2989" s="53">
        <f t="shared" si="369"/>
        <v>243.33671704032997</v>
      </c>
      <c r="F2989" s="81">
        <f t="shared" si="375"/>
        <v>24553.040000000001</v>
      </c>
      <c r="H2989" s="64">
        <f t="shared" si="376"/>
        <v>44589</v>
      </c>
      <c r="I2989" s="70">
        <f t="shared" si="370"/>
        <v>3.6587304079232608E-2</v>
      </c>
      <c r="J2989" s="70">
        <f t="shared" si="371"/>
        <v>0.26915134526308515</v>
      </c>
      <c r="K2989" s="115">
        <f t="shared" si="372"/>
        <v>0</v>
      </c>
      <c r="L2989" s="129">
        <f t="shared" si="373"/>
        <v>-0.23256404118385254</v>
      </c>
    </row>
    <row r="2990" spans="1:12">
      <c r="A2990" s="80">
        <v>44228</v>
      </c>
      <c r="B2990" s="52">
        <v>234.81341805608238</v>
      </c>
      <c r="C2990" s="53">
        <v>20263.439999999999</v>
      </c>
      <c r="D2990" s="54">
        <f t="shared" si="374"/>
        <v>44593</v>
      </c>
      <c r="E2990" s="53">
        <f t="shared" si="369"/>
        <v>243.44038584029144</v>
      </c>
      <c r="F2990" s="81">
        <f t="shared" si="375"/>
        <v>25234.89</v>
      </c>
      <c r="H2990" s="64">
        <f t="shared" si="376"/>
        <v>44593</v>
      </c>
      <c r="I2990" s="70">
        <f t="shared" si="370"/>
        <v>3.6739671248891881E-2</v>
      </c>
      <c r="J2990" s="70">
        <f t="shared" si="371"/>
        <v>0.24534087005957539</v>
      </c>
      <c r="K2990" s="115">
        <f t="shared" si="372"/>
        <v>0</v>
      </c>
      <c r="L2990" s="129">
        <f t="shared" si="373"/>
        <v>-0.20860119881068351</v>
      </c>
    </row>
    <row r="2991" spans="1:12">
      <c r="A2991" s="80">
        <v>44229</v>
      </c>
      <c r="B2991" s="52">
        <v>234.83243794294492</v>
      </c>
      <c r="C2991" s="53">
        <v>20783.689999999999</v>
      </c>
      <c r="D2991" s="54">
        <f t="shared" si="374"/>
        <v>44594</v>
      </c>
      <c r="E2991" s="53">
        <f t="shared" si="369"/>
        <v>243.44939313456754</v>
      </c>
      <c r="F2991" s="81">
        <f t="shared" si="375"/>
        <v>25526.55</v>
      </c>
      <c r="H2991" s="64">
        <f t="shared" si="376"/>
        <v>44594</v>
      </c>
      <c r="I2991" s="70">
        <f t="shared" si="370"/>
        <v>3.6694058397997775E-2</v>
      </c>
      <c r="J2991" s="70">
        <f t="shared" si="371"/>
        <v>0.22820105573168203</v>
      </c>
      <c r="K2991" s="115">
        <f t="shared" si="372"/>
        <v>0</v>
      </c>
      <c r="L2991" s="129">
        <f t="shared" si="373"/>
        <v>-0.19150699733368426</v>
      </c>
    </row>
    <row r="2992" spans="1:12">
      <c r="A2992" s="80">
        <v>44230</v>
      </c>
      <c r="B2992" s="52">
        <v>234.8514593704183</v>
      </c>
      <c r="C2992" s="53">
        <v>20985.32</v>
      </c>
      <c r="D2992" s="54">
        <f t="shared" si="374"/>
        <v>44595</v>
      </c>
      <c r="E2992" s="53">
        <f t="shared" si="369"/>
        <v>243.48250225203381</v>
      </c>
      <c r="F2992" s="81">
        <f t="shared" si="375"/>
        <v>25217.200000000001</v>
      </c>
      <c r="H2992" s="64">
        <f t="shared" si="376"/>
        <v>44595</v>
      </c>
      <c r="I2992" s="70">
        <f t="shared" si="370"/>
        <v>3.6751071953111669E-2</v>
      </c>
      <c r="J2992" s="70">
        <f t="shared" si="371"/>
        <v>0.20165906452701221</v>
      </c>
      <c r="K2992" s="115">
        <f t="shared" si="372"/>
        <v>0</v>
      </c>
      <c r="L2992" s="129">
        <f t="shared" si="373"/>
        <v>-0.16490799257390054</v>
      </c>
    </row>
    <row r="2993" spans="1:12">
      <c r="A2993" s="80">
        <v>44231</v>
      </c>
      <c r="B2993" s="52">
        <v>234.87330055613972</v>
      </c>
      <c r="C2993" s="53">
        <v>21135.31</v>
      </c>
      <c r="D2993" s="54">
        <f t="shared" si="374"/>
        <v>44596</v>
      </c>
      <c r="E2993" s="53">
        <f t="shared" si="369"/>
        <v>243.50125040470724</v>
      </c>
      <c r="F2993" s="81">
        <f t="shared" si="375"/>
        <v>25154.14</v>
      </c>
      <c r="H2993" s="64">
        <f t="shared" si="376"/>
        <v>44596</v>
      </c>
      <c r="I2993" s="70">
        <f t="shared" si="370"/>
        <v>3.6734485478502776E-2</v>
      </c>
      <c r="J2993" s="70">
        <f t="shared" si="371"/>
        <v>0.19014767230762164</v>
      </c>
      <c r="K2993" s="115">
        <f t="shared" si="372"/>
        <v>0</v>
      </c>
      <c r="L2993" s="129">
        <f t="shared" si="373"/>
        <v>-0.15341318682911886</v>
      </c>
    </row>
    <row r="2994" spans="1:12">
      <c r="A2994" s="80">
        <v>44232</v>
      </c>
      <c r="B2994" s="52">
        <v>234.90430383181314</v>
      </c>
      <c r="C2994" s="53">
        <v>21175.89</v>
      </c>
      <c r="D2994" s="54">
        <f t="shared" si="374"/>
        <v>44596</v>
      </c>
      <c r="E2994" s="53">
        <f t="shared" si="369"/>
        <v>243.50125040470724</v>
      </c>
      <c r="F2994" s="81">
        <f t="shared" si="375"/>
        <v>25154.14</v>
      </c>
      <c r="H2994" s="64">
        <f t="shared" si="376"/>
        <v>44596</v>
      </c>
      <c r="I2994" s="70">
        <f t="shared" si="370"/>
        <v>3.6597654588097051E-2</v>
      </c>
      <c r="J2994" s="70">
        <f t="shared" si="371"/>
        <v>0.18786695624127248</v>
      </c>
      <c r="K2994" s="115">
        <f t="shared" si="372"/>
        <v>0</v>
      </c>
      <c r="L2994" s="129">
        <f t="shared" si="373"/>
        <v>-0.15126930165317543</v>
      </c>
    </row>
    <row r="2995" spans="1:12">
      <c r="A2995" s="80">
        <v>44235</v>
      </c>
      <c r="B2995" s="52">
        <v>234.97195627131671</v>
      </c>
      <c r="C2995" s="53">
        <v>21447.64</v>
      </c>
      <c r="D2995" s="54">
        <f t="shared" si="374"/>
        <v>44600</v>
      </c>
      <c r="E2995" s="53">
        <f t="shared" si="369"/>
        <v>243.59695220362113</v>
      </c>
      <c r="F2995" s="81">
        <f t="shared" si="375"/>
        <v>24795.759999999998</v>
      </c>
      <c r="H2995" s="64">
        <f t="shared" si="376"/>
        <v>44600</v>
      </c>
      <c r="I2995" s="70">
        <f t="shared" si="370"/>
        <v>3.6706490719876861E-2</v>
      </c>
      <c r="J2995" s="70">
        <f t="shared" si="371"/>
        <v>0.15610668586380605</v>
      </c>
      <c r="K2995" s="115">
        <f t="shared" si="372"/>
        <v>0</v>
      </c>
      <c r="L2995" s="129">
        <f t="shared" si="373"/>
        <v>-0.11940019514392919</v>
      </c>
    </row>
    <row r="2996" spans="1:12">
      <c r="A2996" s="80">
        <v>44236</v>
      </c>
      <c r="B2996" s="52">
        <v>234.99286877542485</v>
      </c>
      <c r="C2996" s="53">
        <v>21440.42</v>
      </c>
      <c r="D2996" s="54">
        <f t="shared" si="374"/>
        <v>44601</v>
      </c>
      <c r="E2996" s="53">
        <f t="shared" si="369"/>
        <v>243.62350427141129</v>
      </c>
      <c r="F2996" s="81">
        <f t="shared" si="375"/>
        <v>25084.6</v>
      </c>
      <c r="H2996" s="64">
        <f t="shared" si="376"/>
        <v>44601</v>
      </c>
      <c r="I2996" s="70">
        <f t="shared" si="370"/>
        <v>3.6727223004517917E-2</v>
      </c>
      <c r="J2996" s="70">
        <f t="shared" si="371"/>
        <v>0.16996775249738572</v>
      </c>
      <c r="K2996" s="115">
        <f t="shared" si="372"/>
        <v>0</v>
      </c>
      <c r="L2996" s="129">
        <f t="shared" si="373"/>
        <v>-0.1332405294928678</v>
      </c>
    </row>
    <row r="2997" spans="1:12">
      <c r="A2997" s="80">
        <v>44237</v>
      </c>
      <c r="B2997" s="52">
        <v>235.02271286975932</v>
      </c>
      <c r="C2997" s="53">
        <v>21436.44</v>
      </c>
      <c r="D2997" s="54">
        <f t="shared" si="374"/>
        <v>44602</v>
      </c>
      <c r="E2997" s="53">
        <f t="shared" si="369"/>
        <v>243.66638200816305</v>
      </c>
      <c r="F2997" s="81">
        <f t="shared" si="375"/>
        <v>25290.42</v>
      </c>
      <c r="H2997" s="64">
        <f t="shared" si="376"/>
        <v>44602</v>
      </c>
      <c r="I2997" s="70">
        <f t="shared" si="370"/>
        <v>3.6778016187710927E-2</v>
      </c>
      <c r="J2997" s="70">
        <f t="shared" si="371"/>
        <v>0.17978638244036782</v>
      </c>
      <c r="K2997" s="115">
        <f t="shared" si="372"/>
        <v>0</v>
      </c>
      <c r="L2997" s="129">
        <f t="shared" si="373"/>
        <v>-0.14300836625265689</v>
      </c>
    </row>
    <row r="2998" spans="1:12">
      <c r="A2998" s="80">
        <v>44238</v>
      </c>
      <c r="B2998" s="52">
        <v>235.0476252773235</v>
      </c>
      <c r="C2998" s="53">
        <v>21536</v>
      </c>
      <c r="D2998" s="54">
        <f t="shared" si="374"/>
        <v>44603</v>
      </c>
      <c r="E2998" s="53">
        <f t="shared" si="369"/>
        <v>243.70317563184628</v>
      </c>
      <c r="F2998" s="81">
        <f t="shared" si="375"/>
        <v>24958.45</v>
      </c>
      <c r="H2998" s="64">
        <f t="shared" si="376"/>
        <v>44603</v>
      </c>
      <c r="I2998" s="70">
        <f t="shared" si="370"/>
        <v>3.6824666253532312E-2</v>
      </c>
      <c r="J2998" s="70">
        <f t="shared" si="371"/>
        <v>0.15891762630014861</v>
      </c>
      <c r="K2998" s="115">
        <f t="shared" si="372"/>
        <v>0</v>
      </c>
      <c r="L2998" s="129">
        <f t="shared" si="373"/>
        <v>-0.12209296004661629</v>
      </c>
    </row>
    <row r="2999" spans="1:12">
      <c r="A2999" s="80">
        <v>44239</v>
      </c>
      <c r="B2999" s="52">
        <v>235.07018984935016</v>
      </c>
      <c r="C2999" s="53">
        <v>21521.82</v>
      </c>
      <c r="D2999" s="54">
        <f t="shared" si="374"/>
        <v>44603</v>
      </c>
      <c r="E2999" s="53">
        <f t="shared" si="369"/>
        <v>243.70317563184628</v>
      </c>
      <c r="F2999" s="81">
        <f t="shared" si="375"/>
        <v>24958.45</v>
      </c>
      <c r="H2999" s="64">
        <f t="shared" si="376"/>
        <v>44603</v>
      </c>
      <c r="I2999" s="70">
        <f t="shared" si="370"/>
        <v>3.6725140640030851E-2</v>
      </c>
      <c r="J2999" s="70">
        <f t="shared" si="371"/>
        <v>0.15968119796559965</v>
      </c>
      <c r="K2999" s="115">
        <f t="shared" si="372"/>
        <v>0</v>
      </c>
      <c r="L2999" s="129">
        <f t="shared" si="373"/>
        <v>-0.1229560573255688</v>
      </c>
    </row>
    <row r="3000" spans="1:12">
      <c r="A3000" s="80">
        <v>44242</v>
      </c>
      <c r="B3000" s="52">
        <v>235.14564738029179</v>
      </c>
      <c r="C3000" s="53">
        <v>21739.69</v>
      </c>
      <c r="D3000" s="54">
        <f t="shared" si="374"/>
        <v>44607</v>
      </c>
      <c r="E3000" s="53">
        <f t="shared" si="369"/>
        <v>243.81748234237392</v>
      </c>
      <c r="F3000" s="81">
        <f t="shared" si="375"/>
        <v>24941.93</v>
      </c>
      <c r="H3000" s="64">
        <f t="shared" si="376"/>
        <v>44607</v>
      </c>
      <c r="I3000" s="70">
        <f t="shared" si="370"/>
        <v>3.6878568915449828E-2</v>
      </c>
      <c r="J3000" s="70">
        <f t="shared" si="371"/>
        <v>0.14729924851734322</v>
      </c>
      <c r="K3000" s="115">
        <f t="shared" si="372"/>
        <v>0</v>
      </c>
      <c r="L3000" s="129">
        <f t="shared" si="373"/>
        <v>-0.11042067960189339</v>
      </c>
    </row>
    <row r="3001" spans="1:12">
      <c r="A3001" s="80">
        <v>44243</v>
      </c>
      <c r="B3001" s="52">
        <v>235.17739204268813</v>
      </c>
      <c r="C3001" s="53">
        <v>21737.9</v>
      </c>
      <c r="D3001" s="54">
        <f t="shared" si="374"/>
        <v>44608</v>
      </c>
      <c r="E3001" s="53">
        <f t="shared" si="369"/>
        <v>243.84820334514907</v>
      </c>
      <c r="F3001" s="81">
        <f t="shared" si="375"/>
        <v>24904.67</v>
      </c>
      <c r="H3001" s="64">
        <f t="shared" si="376"/>
        <v>44608</v>
      </c>
      <c r="I3001" s="70">
        <f t="shared" si="370"/>
        <v>3.6869238267966953E-2</v>
      </c>
      <c r="J3001" s="70">
        <f t="shared" si="371"/>
        <v>0.1456796654690653</v>
      </c>
      <c r="K3001" s="115">
        <f t="shared" si="372"/>
        <v>0</v>
      </c>
      <c r="L3001" s="129">
        <f t="shared" si="373"/>
        <v>-0.10881042720109835</v>
      </c>
    </row>
    <row r="3002" spans="1:12">
      <c r="A3002" s="80">
        <v>44244</v>
      </c>
      <c r="B3002" s="52">
        <v>235.19973389493217</v>
      </c>
      <c r="C3002" s="53">
        <v>21595.82</v>
      </c>
      <c r="D3002" s="54">
        <f t="shared" si="374"/>
        <v>44609</v>
      </c>
      <c r="E3002" s="53">
        <f t="shared" si="369"/>
        <v>243.87527049572037</v>
      </c>
      <c r="F3002" s="81">
        <f t="shared" si="375"/>
        <v>24879.32</v>
      </c>
      <c r="H3002" s="64">
        <f t="shared" si="376"/>
        <v>44609</v>
      </c>
      <c r="I3002" s="70">
        <f t="shared" si="370"/>
        <v>3.6885826599887706E-2</v>
      </c>
      <c r="J3002" s="70">
        <f t="shared" si="371"/>
        <v>0.15204331208539434</v>
      </c>
      <c r="K3002" s="115">
        <f t="shared" si="372"/>
        <v>0</v>
      </c>
      <c r="L3002" s="129">
        <f t="shared" si="373"/>
        <v>-0.11515748548550664</v>
      </c>
    </row>
    <row r="3003" spans="1:12">
      <c r="A3003" s="80">
        <v>44245</v>
      </c>
      <c r="B3003" s="52">
        <v>235.23030986033851</v>
      </c>
      <c r="C3003" s="53">
        <v>21468.11</v>
      </c>
      <c r="D3003" s="54">
        <f t="shared" si="374"/>
        <v>44610</v>
      </c>
      <c r="E3003" s="53">
        <f t="shared" si="369"/>
        <v>243.90063352385195</v>
      </c>
      <c r="F3003" s="81">
        <f t="shared" si="375"/>
        <v>24838.68</v>
      </c>
      <c r="H3003" s="64">
        <f t="shared" si="376"/>
        <v>44610</v>
      </c>
      <c r="I3003" s="70">
        <f t="shared" si="370"/>
        <v>3.6858871072614763E-2</v>
      </c>
      <c r="J3003" s="70">
        <f t="shared" si="371"/>
        <v>0.15700357413857113</v>
      </c>
      <c r="K3003" s="115">
        <f t="shared" si="372"/>
        <v>0</v>
      </c>
      <c r="L3003" s="129">
        <f t="shared" si="373"/>
        <v>-0.12014470306595637</v>
      </c>
    </row>
    <row r="3004" spans="1:12">
      <c r="A3004" s="80">
        <v>44246</v>
      </c>
      <c r="B3004" s="52">
        <v>235.25124535791608</v>
      </c>
      <c r="C3004" s="53">
        <v>21273.279999999999</v>
      </c>
      <c r="D3004" s="54">
        <f t="shared" si="374"/>
        <v>44610</v>
      </c>
      <c r="E3004" s="53">
        <f t="shared" si="369"/>
        <v>243.90063352385195</v>
      </c>
      <c r="F3004" s="81">
        <f t="shared" si="375"/>
        <v>24838.68</v>
      </c>
      <c r="H3004" s="64">
        <f t="shared" si="376"/>
        <v>44610</v>
      </c>
      <c r="I3004" s="70">
        <f t="shared" si="370"/>
        <v>3.6766598845317633E-2</v>
      </c>
      <c r="J3004" s="70">
        <f t="shared" si="371"/>
        <v>0.16759991877134151</v>
      </c>
      <c r="K3004" s="115">
        <f t="shared" si="372"/>
        <v>0</v>
      </c>
      <c r="L3004" s="129">
        <f t="shared" si="373"/>
        <v>-0.13083331992602387</v>
      </c>
    </row>
    <row r="3005" spans="1:12">
      <c r="A3005" s="80">
        <v>44249</v>
      </c>
      <c r="B3005" s="52">
        <v>235.31899771657916</v>
      </c>
      <c r="C3005" s="53">
        <v>20853.12</v>
      </c>
      <c r="D3005" s="54">
        <f t="shared" si="374"/>
        <v>44614</v>
      </c>
      <c r="E3005" s="53">
        <f t="shared" si="369"/>
        <v>243.99210123553286</v>
      </c>
      <c r="F3005" s="81">
        <f t="shared" si="375"/>
        <v>24582.05</v>
      </c>
      <c r="H3005" s="64">
        <f t="shared" si="376"/>
        <v>44614</v>
      </c>
      <c r="I3005" s="70">
        <f t="shared" si="370"/>
        <v>3.6856792707402608E-2</v>
      </c>
      <c r="J3005" s="70">
        <f t="shared" si="371"/>
        <v>0.1788188050517141</v>
      </c>
      <c r="K3005" s="115">
        <f t="shared" si="372"/>
        <v>0</v>
      </c>
      <c r="L3005" s="129">
        <f t="shared" si="373"/>
        <v>-0.14196201234431149</v>
      </c>
    </row>
    <row r="3006" spans="1:12">
      <c r="A3006" s="80">
        <v>44250</v>
      </c>
      <c r="B3006" s="52">
        <v>235.33594068441477</v>
      </c>
      <c r="C3006" s="53">
        <v>20898.75</v>
      </c>
      <c r="D3006" s="54">
        <f t="shared" si="374"/>
        <v>44615</v>
      </c>
      <c r="E3006" s="53">
        <f t="shared" si="369"/>
        <v>244.03260392433799</v>
      </c>
      <c r="F3006" s="81">
        <f t="shared" si="375"/>
        <v>24540.41</v>
      </c>
      <c r="H3006" s="64">
        <f t="shared" si="376"/>
        <v>44615</v>
      </c>
      <c r="I3006" s="70">
        <f t="shared" si="370"/>
        <v>3.6954250228975694E-2</v>
      </c>
      <c r="J3006" s="70">
        <f t="shared" si="371"/>
        <v>0.17425252706501593</v>
      </c>
      <c r="K3006" s="115">
        <f t="shared" si="372"/>
        <v>0</v>
      </c>
      <c r="L3006" s="129">
        <f t="shared" si="373"/>
        <v>-0.13729827683604023</v>
      </c>
    </row>
    <row r="3007" spans="1:12">
      <c r="A3007" s="80">
        <v>44251</v>
      </c>
      <c r="B3007" s="52">
        <v>235.37124107551745</v>
      </c>
      <c r="C3007" s="53">
        <v>21288.35</v>
      </c>
      <c r="D3007" s="54">
        <f t="shared" si="374"/>
        <v>44616</v>
      </c>
      <c r="E3007" s="53">
        <f t="shared" si="369"/>
        <v>244.05237056525587</v>
      </c>
      <c r="F3007" s="81">
        <f t="shared" si="375"/>
        <v>23367.85</v>
      </c>
      <c r="H3007" s="64">
        <f t="shared" si="376"/>
        <v>44616</v>
      </c>
      <c r="I3007" s="70">
        <f t="shared" si="370"/>
        <v>3.6882711116576594E-2</v>
      </c>
      <c r="J3007" s="70">
        <f t="shared" si="371"/>
        <v>9.7682535283382776E-2</v>
      </c>
      <c r="K3007" s="115">
        <f t="shared" si="372"/>
        <v>0</v>
      </c>
      <c r="L3007" s="129">
        <f t="shared" si="373"/>
        <v>-6.0799824166806182E-2</v>
      </c>
    </row>
    <row r="3008" spans="1:12">
      <c r="A3008" s="80">
        <v>44252</v>
      </c>
      <c r="B3008" s="52">
        <v>235.4013685943751</v>
      </c>
      <c r="C3008" s="53">
        <v>21452.240000000002</v>
      </c>
      <c r="D3008" s="54">
        <f t="shared" si="374"/>
        <v>44617</v>
      </c>
      <c r="E3008" s="53">
        <f t="shared" si="369"/>
        <v>244.08287711157652</v>
      </c>
      <c r="F3008" s="81">
        <f t="shared" si="375"/>
        <v>23958.1</v>
      </c>
      <c r="H3008" s="64">
        <f t="shared" si="376"/>
        <v>44617</v>
      </c>
      <c r="I3008" s="70">
        <f t="shared" si="370"/>
        <v>3.6879600866555284E-2</v>
      </c>
      <c r="J3008" s="70">
        <f t="shared" si="371"/>
        <v>0.11681111156690371</v>
      </c>
      <c r="K3008" s="115">
        <f t="shared" si="372"/>
        <v>0</v>
      </c>
      <c r="L3008" s="129">
        <f t="shared" si="373"/>
        <v>-7.9931510700348429E-2</v>
      </c>
    </row>
    <row r="3009" spans="1:12">
      <c r="A3009" s="80">
        <v>44253</v>
      </c>
      <c r="B3009" s="52">
        <v>235.40631202311559</v>
      </c>
      <c r="C3009" s="53">
        <v>20644.88</v>
      </c>
      <c r="D3009" s="54">
        <f t="shared" si="374"/>
        <v>44617</v>
      </c>
      <c r="E3009" s="53">
        <f t="shared" si="369"/>
        <v>244.08287711157652</v>
      </c>
      <c r="F3009" s="81">
        <f t="shared" si="375"/>
        <v>23958.1</v>
      </c>
      <c r="H3009" s="64">
        <f t="shared" si="376"/>
        <v>44617</v>
      </c>
      <c r="I3009" s="70">
        <f t="shared" si="370"/>
        <v>3.68578268521913E-2</v>
      </c>
      <c r="J3009" s="70">
        <f t="shared" si="371"/>
        <v>0.16048628037557</v>
      </c>
      <c r="K3009" s="115">
        <f t="shared" si="372"/>
        <v>0</v>
      </c>
      <c r="L3009" s="129">
        <f t="shared" si="373"/>
        <v>-0.1236284535233787</v>
      </c>
    </row>
    <row r="3010" spans="1:12">
      <c r="A3010" s="80">
        <v>44256</v>
      </c>
      <c r="B3010" s="52">
        <v>235.47128416523395</v>
      </c>
      <c r="C3010" s="53">
        <v>20975.08</v>
      </c>
      <c r="D3010" s="54">
        <f t="shared" si="374"/>
        <v>44620</v>
      </c>
      <c r="E3010" s="53">
        <f t="shared" ref="E3010:E3073" si="377">VLOOKUP(D3010,A:B,2,0)</f>
        <v>244.14365374797728</v>
      </c>
      <c r="F3010" s="81">
        <f t="shared" si="375"/>
        <v>24153.01</v>
      </c>
      <c r="H3010" s="64">
        <f t="shared" si="376"/>
        <v>44620</v>
      </c>
      <c r="I3010" s="70">
        <f t="shared" ref="I3010:I3073" si="378">(E3010/B3010)^(1/1)-1</f>
        <v>3.6829839415398968E-2</v>
      </c>
      <c r="J3010" s="70">
        <f t="shared" ref="J3010:J3073" si="379">(F3010/C3010)^(1/1)-1</f>
        <v>0.15150979161938816</v>
      </c>
      <c r="K3010" s="115">
        <f t="shared" ref="K3010:K3073" si="380">IF(I3010&gt;J3010,1,0)</f>
        <v>0</v>
      </c>
      <c r="L3010" s="129">
        <f t="shared" ref="L3010:L3073" si="381">I3010-J3010</f>
        <v>-0.11467995220398919</v>
      </c>
    </row>
    <row r="3011" spans="1:12">
      <c r="A3011" s="80">
        <v>44257</v>
      </c>
      <c r="B3011" s="52">
        <v>235.49294752337715</v>
      </c>
      <c r="C3011" s="53">
        <v>21198.93</v>
      </c>
      <c r="D3011" s="54">
        <f t="shared" ref="D3011:D3074" si="382">VLOOKUP(EDATE(A3011,12),A:A,1,1)</f>
        <v>44622</v>
      </c>
      <c r="E3011" s="53">
        <f t="shared" si="377"/>
        <v>244.20517794872174</v>
      </c>
      <c r="F3011" s="81">
        <f t="shared" si="375"/>
        <v>23882.720000000001</v>
      </c>
      <c r="H3011" s="64">
        <f t="shared" si="376"/>
        <v>44622</v>
      </c>
      <c r="I3011" s="70">
        <f t="shared" si="378"/>
        <v>3.6995716928974076E-2</v>
      </c>
      <c r="J3011" s="70">
        <f t="shared" si="379"/>
        <v>0.12660025765451377</v>
      </c>
      <c r="K3011" s="115">
        <f t="shared" si="380"/>
        <v>0</v>
      </c>
      <c r="L3011" s="129">
        <f t="shared" si="381"/>
        <v>-8.9604540725539694E-2</v>
      </c>
    </row>
    <row r="3012" spans="1:12">
      <c r="A3012" s="80">
        <v>44258</v>
      </c>
      <c r="B3012" s="52">
        <v>235.50825456496617</v>
      </c>
      <c r="C3012" s="53">
        <v>21662.92</v>
      </c>
      <c r="D3012" s="54">
        <f t="shared" si="382"/>
        <v>44623</v>
      </c>
      <c r="E3012" s="53">
        <f t="shared" si="377"/>
        <v>244.22056287493248</v>
      </c>
      <c r="F3012" s="81">
        <f t="shared" si="375"/>
        <v>23727.54</v>
      </c>
      <c r="H3012" s="64">
        <f t="shared" si="376"/>
        <v>44623</v>
      </c>
      <c r="I3012" s="70">
        <f t="shared" si="378"/>
        <v>3.6993643072340765E-2</v>
      </c>
      <c r="J3012" s="70">
        <f t="shared" si="379"/>
        <v>9.5306634562653647E-2</v>
      </c>
      <c r="K3012" s="115">
        <f t="shared" si="380"/>
        <v>0</v>
      </c>
      <c r="L3012" s="129">
        <f t="shared" si="381"/>
        <v>-5.8312991490312882E-2</v>
      </c>
    </row>
    <row r="3013" spans="1:12">
      <c r="A3013" s="80">
        <v>44259</v>
      </c>
      <c r="B3013" s="52">
        <v>235.52921479962245</v>
      </c>
      <c r="C3013" s="53">
        <v>21428.63</v>
      </c>
      <c r="D3013" s="54">
        <f t="shared" si="382"/>
        <v>44624</v>
      </c>
      <c r="E3013" s="53">
        <f t="shared" si="377"/>
        <v>244.24669447516013</v>
      </c>
      <c r="F3013" s="81">
        <f t="shared" si="375"/>
        <v>23364.07</v>
      </c>
      <c r="H3013" s="64">
        <f t="shared" si="376"/>
        <v>44624</v>
      </c>
      <c r="I3013" s="70">
        <f t="shared" si="378"/>
        <v>3.7012307296800051E-2</v>
      </c>
      <c r="J3013" s="70">
        <f t="shared" si="379"/>
        <v>9.0320286457883592E-2</v>
      </c>
      <c r="K3013" s="115">
        <f t="shared" si="380"/>
        <v>0</v>
      </c>
      <c r="L3013" s="129">
        <f t="shared" si="381"/>
        <v>-5.3307979161083541E-2</v>
      </c>
    </row>
    <row r="3014" spans="1:12">
      <c r="A3014" s="80">
        <v>44260</v>
      </c>
      <c r="B3014" s="52">
        <v>235.54899925366561</v>
      </c>
      <c r="C3014" s="53">
        <v>21225.94</v>
      </c>
      <c r="D3014" s="54">
        <f t="shared" si="382"/>
        <v>44624</v>
      </c>
      <c r="E3014" s="53">
        <f t="shared" si="377"/>
        <v>244.24669447516013</v>
      </c>
      <c r="F3014" s="81">
        <f t="shared" si="375"/>
        <v>23364.07</v>
      </c>
      <c r="H3014" s="64">
        <f t="shared" si="376"/>
        <v>44624</v>
      </c>
      <c r="I3014" s="70">
        <f t="shared" si="378"/>
        <v>3.6925205579531495E-2</v>
      </c>
      <c r="J3014" s="70">
        <f t="shared" si="379"/>
        <v>0.10073193460454521</v>
      </c>
      <c r="K3014" s="115">
        <f t="shared" si="380"/>
        <v>0</v>
      </c>
      <c r="L3014" s="129">
        <f t="shared" si="381"/>
        <v>-6.380672902501372E-2</v>
      </c>
    </row>
    <row r="3015" spans="1:12">
      <c r="A3015" s="80">
        <v>44263</v>
      </c>
      <c r="B3015" s="52">
        <v>235.60270442549543</v>
      </c>
      <c r="C3015" s="53">
        <v>21255.06</v>
      </c>
      <c r="D3015" s="54">
        <f t="shared" si="382"/>
        <v>44628</v>
      </c>
      <c r="E3015" s="53">
        <f t="shared" si="377"/>
        <v>244.33731701113305</v>
      </c>
      <c r="F3015" s="81">
        <f t="shared" si="375"/>
        <v>23030.560000000001</v>
      </c>
      <c r="H3015" s="64">
        <f t="shared" si="376"/>
        <v>44628</v>
      </c>
      <c r="I3015" s="70">
        <f t="shared" si="378"/>
        <v>3.7073481847063272E-2</v>
      </c>
      <c r="J3015" s="70">
        <f t="shared" si="379"/>
        <v>8.353305048303783E-2</v>
      </c>
      <c r="K3015" s="115">
        <f t="shared" si="380"/>
        <v>0</v>
      </c>
      <c r="L3015" s="129">
        <f t="shared" si="381"/>
        <v>-4.6459568635974557E-2</v>
      </c>
    </row>
    <row r="3016" spans="1:12">
      <c r="A3016" s="80">
        <v>44264</v>
      </c>
      <c r="B3016" s="52">
        <v>235.6255578878247</v>
      </c>
      <c r="C3016" s="53">
        <v>21457.17</v>
      </c>
      <c r="D3016" s="54">
        <f t="shared" si="382"/>
        <v>44629</v>
      </c>
      <c r="E3016" s="53">
        <f t="shared" si="377"/>
        <v>244.3622394174682</v>
      </c>
      <c r="F3016" s="81">
        <f t="shared" ref="F3016:F3079" si="383">VLOOKUP(D3016,A:C,3,0)</f>
        <v>23507.87</v>
      </c>
      <c r="H3016" s="64">
        <f t="shared" si="376"/>
        <v>44629</v>
      </c>
      <c r="I3016" s="70">
        <f t="shared" si="378"/>
        <v>3.7078666711540809E-2</v>
      </c>
      <c r="J3016" s="70">
        <f t="shared" si="379"/>
        <v>9.5571783231432672E-2</v>
      </c>
      <c r="K3016" s="115">
        <f t="shared" si="380"/>
        <v>0</v>
      </c>
      <c r="L3016" s="129">
        <f t="shared" si="381"/>
        <v>-5.8493116519891863E-2</v>
      </c>
    </row>
    <row r="3017" spans="1:12">
      <c r="A3017" s="80">
        <v>44265</v>
      </c>
      <c r="B3017" s="52">
        <v>235.64817794138196</v>
      </c>
      <c r="C3017" s="53">
        <v>21565.72</v>
      </c>
      <c r="D3017" s="54">
        <f t="shared" si="382"/>
        <v>44630</v>
      </c>
      <c r="E3017" s="53">
        <f t="shared" si="377"/>
        <v>244.3847207434946</v>
      </c>
      <c r="F3017" s="81">
        <f t="shared" si="383"/>
        <v>23866.77</v>
      </c>
      <c r="H3017" s="64">
        <f t="shared" si="376"/>
        <v>44630</v>
      </c>
      <c r="I3017" s="70">
        <f t="shared" si="378"/>
        <v>3.7074518795073619E-2</v>
      </c>
      <c r="J3017" s="70">
        <f t="shared" si="379"/>
        <v>0.10669942853751224</v>
      </c>
      <c r="K3017" s="115">
        <f t="shared" si="380"/>
        <v>0</v>
      </c>
      <c r="L3017" s="129">
        <f t="shared" si="381"/>
        <v>-6.9624909742438623E-2</v>
      </c>
    </row>
    <row r="3018" spans="1:12">
      <c r="A3018" s="80">
        <v>44267</v>
      </c>
      <c r="B3018" s="52">
        <v>235.68022609358198</v>
      </c>
      <c r="C3018" s="53">
        <v>21361.29</v>
      </c>
      <c r="D3018" s="54">
        <f t="shared" si="382"/>
        <v>44631</v>
      </c>
      <c r="E3018" s="53">
        <f t="shared" si="377"/>
        <v>244.41624637247051</v>
      </c>
      <c r="F3018" s="81">
        <f t="shared" si="383"/>
        <v>23917.96</v>
      </c>
      <c r="H3018" s="64">
        <f t="shared" si="376"/>
        <v>44631</v>
      </c>
      <c r="I3018" s="70">
        <f t="shared" si="378"/>
        <v>3.7067260260602808E-2</v>
      </c>
      <c r="J3018" s="70">
        <f t="shared" si="379"/>
        <v>0.11968706009796226</v>
      </c>
      <c r="K3018" s="115">
        <f t="shared" si="380"/>
        <v>0</v>
      </c>
      <c r="L3018" s="129">
        <f t="shared" si="381"/>
        <v>-8.2619799837359453E-2</v>
      </c>
    </row>
    <row r="3019" spans="1:12">
      <c r="A3019" s="80">
        <v>44270</v>
      </c>
      <c r="B3019" s="52">
        <v>235.75305128344488</v>
      </c>
      <c r="C3019" s="53">
        <v>21220.59</v>
      </c>
      <c r="D3019" s="54">
        <f t="shared" si="382"/>
        <v>44635</v>
      </c>
      <c r="E3019" s="53">
        <f t="shared" si="377"/>
        <v>244.54384560826696</v>
      </c>
      <c r="F3019" s="81">
        <f t="shared" si="383"/>
        <v>23964.720000000001</v>
      </c>
      <c r="H3019" s="64">
        <f t="shared" si="376"/>
        <v>44635</v>
      </c>
      <c r="I3019" s="70">
        <f t="shared" si="378"/>
        <v>3.7288146545568779E-2</v>
      </c>
      <c r="J3019" s="70">
        <f t="shared" si="379"/>
        <v>0.12931450068070682</v>
      </c>
      <c r="K3019" s="115">
        <f t="shared" si="380"/>
        <v>0</v>
      </c>
      <c r="L3019" s="129">
        <f t="shared" si="381"/>
        <v>-9.2026354135138044E-2</v>
      </c>
    </row>
    <row r="3020" spans="1:12">
      <c r="A3020" s="80">
        <v>44271</v>
      </c>
      <c r="B3020" s="52">
        <v>235.77167577449626</v>
      </c>
      <c r="C3020" s="53">
        <v>21193.46</v>
      </c>
      <c r="D3020" s="54">
        <f t="shared" si="382"/>
        <v>44636</v>
      </c>
      <c r="E3020" s="53">
        <f t="shared" si="377"/>
        <v>244.56169730899637</v>
      </c>
      <c r="F3020" s="81">
        <f t="shared" si="383"/>
        <v>24414</v>
      </c>
      <c r="H3020" s="64">
        <f t="shared" si="376"/>
        <v>44636</v>
      </c>
      <c r="I3020" s="70">
        <f t="shared" si="378"/>
        <v>3.7281923308325249E-2</v>
      </c>
      <c r="J3020" s="70">
        <f t="shared" si="379"/>
        <v>0.15195914211270845</v>
      </c>
      <c r="K3020" s="115">
        <f t="shared" si="380"/>
        <v>0</v>
      </c>
      <c r="L3020" s="129">
        <f t="shared" si="381"/>
        <v>-0.1146772188043832</v>
      </c>
    </row>
    <row r="3021" spans="1:12">
      <c r="A3021" s="80">
        <v>44272</v>
      </c>
      <c r="B3021" s="52">
        <v>235.79548871374945</v>
      </c>
      <c r="C3021" s="53">
        <v>20924.61</v>
      </c>
      <c r="D3021" s="54">
        <f t="shared" si="382"/>
        <v>44637</v>
      </c>
      <c r="E3021" s="53">
        <f t="shared" si="377"/>
        <v>244.59080015097615</v>
      </c>
      <c r="F3021" s="81">
        <f t="shared" si="383"/>
        <v>24862.27</v>
      </c>
      <c r="H3021" s="64">
        <f t="shared" si="376"/>
        <v>44637</v>
      </c>
      <c r="I3021" s="70">
        <f t="shared" si="378"/>
        <v>3.7300592497357066E-2</v>
      </c>
      <c r="J3021" s="70">
        <f t="shared" si="379"/>
        <v>0.18818319672385764</v>
      </c>
      <c r="K3021" s="115">
        <f t="shared" si="380"/>
        <v>0</v>
      </c>
      <c r="L3021" s="129">
        <f t="shared" si="381"/>
        <v>-0.15088260422650057</v>
      </c>
    </row>
    <row r="3022" spans="1:12">
      <c r="A3022" s="80">
        <v>44273</v>
      </c>
      <c r="B3022" s="52">
        <v>235.8233125814177</v>
      </c>
      <c r="C3022" s="53">
        <v>20692.34</v>
      </c>
      <c r="D3022" s="54">
        <f t="shared" si="382"/>
        <v>44637</v>
      </c>
      <c r="E3022" s="53">
        <f t="shared" si="377"/>
        <v>244.59080015097615</v>
      </c>
      <c r="F3022" s="81">
        <f t="shared" si="383"/>
        <v>24862.27</v>
      </c>
      <c r="H3022" s="64">
        <f t="shared" si="376"/>
        <v>44637</v>
      </c>
      <c r="I3022" s="70">
        <f t="shared" si="378"/>
        <v>3.7178205469111436E-2</v>
      </c>
      <c r="J3022" s="70">
        <f t="shared" si="379"/>
        <v>0.20152046602752516</v>
      </c>
      <c r="K3022" s="115">
        <f t="shared" si="380"/>
        <v>0</v>
      </c>
      <c r="L3022" s="129">
        <f t="shared" si="381"/>
        <v>-0.16434226055841372</v>
      </c>
    </row>
    <row r="3023" spans="1:12">
      <c r="A3023" s="80">
        <v>44274</v>
      </c>
      <c r="B3023" s="52">
        <v>235.85868607830494</v>
      </c>
      <c r="C3023" s="53">
        <v>20956.87</v>
      </c>
      <c r="D3023" s="54">
        <f t="shared" si="382"/>
        <v>44637</v>
      </c>
      <c r="E3023" s="53">
        <f t="shared" si="377"/>
        <v>244.59080015097615</v>
      </c>
      <c r="F3023" s="81">
        <f t="shared" si="383"/>
        <v>24862.27</v>
      </c>
      <c r="H3023" s="64">
        <f t="shared" si="376"/>
        <v>44637</v>
      </c>
      <c r="I3023" s="70">
        <f t="shared" si="378"/>
        <v>3.7022652071300621E-2</v>
      </c>
      <c r="J3023" s="70">
        <f t="shared" si="379"/>
        <v>0.1863541645293405</v>
      </c>
      <c r="K3023" s="115">
        <f t="shared" si="380"/>
        <v>0</v>
      </c>
      <c r="L3023" s="129">
        <f t="shared" si="381"/>
        <v>-0.14933151245803988</v>
      </c>
    </row>
    <row r="3024" spans="1:12">
      <c r="A3024" s="80">
        <v>44277</v>
      </c>
      <c r="B3024" s="52">
        <v>235.98534219272901</v>
      </c>
      <c r="C3024" s="53">
        <v>20947.650000000001</v>
      </c>
      <c r="D3024" s="54">
        <f t="shared" si="382"/>
        <v>44642</v>
      </c>
      <c r="E3024" s="53">
        <f t="shared" si="377"/>
        <v>244.72142175453226</v>
      </c>
      <c r="F3024" s="81">
        <f t="shared" si="383"/>
        <v>24903.14</v>
      </c>
      <c r="H3024" s="64">
        <f t="shared" si="376"/>
        <v>44642</v>
      </c>
      <c r="I3024" s="70">
        <f t="shared" si="378"/>
        <v>3.7019585541327782E-2</v>
      </c>
      <c r="J3024" s="70">
        <f t="shared" si="379"/>
        <v>0.18882738636553498</v>
      </c>
      <c r="K3024" s="115">
        <f t="shared" si="380"/>
        <v>0</v>
      </c>
      <c r="L3024" s="129">
        <f t="shared" si="381"/>
        <v>-0.1518078008242072</v>
      </c>
    </row>
    <row r="3025" spans="1:12">
      <c r="A3025" s="80">
        <v>44278</v>
      </c>
      <c r="B3025" s="52">
        <v>236.01554831652965</v>
      </c>
      <c r="C3025" s="53">
        <v>21061.52</v>
      </c>
      <c r="D3025" s="54">
        <f t="shared" si="382"/>
        <v>44643</v>
      </c>
      <c r="E3025" s="53">
        <f t="shared" si="377"/>
        <v>244.74638333955124</v>
      </c>
      <c r="F3025" s="81">
        <f t="shared" si="383"/>
        <v>24802.74</v>
      </c>
      <c r="H3025" s="64">
        <f t="shared" si="376"/>
        <v>44643</v>
      </c>
      <c r="I3025" s="70">
        <f t="shared" si="378"/>
        <v>3.69926264828635E-2</v>
      </c>
      <c r="J3025" s="70">
        <f t="shared" si="379"/>
        <v>0.1776329533670884</v>
      </c>
      <c r="K3025" s="115">
        <f t="shared" si="380"/>
        <v>0</v>
      </c>
      <c r="L3025" s="129">
        <f t="shared" si="381"/>
        <v>-0.1406403268842249</v>
      </c>
    </row>
    <row r="3026" spans="1:12">
      <c r="A3026" s="80">
        <v>44279</v>
      </c>
      <c r="B3026" s="52">
        <v>236.04221807348941</v>
      </c>
      <c r="C3026" s="53">
        <v>20684.27</v>
      </c>
      <c r="D3026" s="54">
        <f t="shared" si="382"/>
        <v>44644</v>
      </c>
      <c r="E3026" s="53">
        <f t="shared" si="377"/>
        <v>244.77379493448524</v>
      </c>
      <c r="F3026" s="81">
        <f t="shared" si="383"/>
        <v>24769.75</v>
      </c>
      <c r="H3026" s="64">
        <f t="shared" si="376"/>
        <v>44644</v>
      </c>
      <c r="I3026" s="70">
        <f t="shared" si="378"/>
        <v>3.6991589607403785E-2</v>
      </c>
      <c r="J3026" s="70">
        <f t="shared" si="379"/>
        <v>0.19751627686159567</v>
      </c>
      <c r="K3026" s="115">
        <f t="shared" si="380"/>
        <v>0</v>
      </c>
      <c r="L3026" s="129">
        <f t="shared" si="381"/>
        <v>-0.16052468725419189</v>
      </c>
    </row>
    <row r="3027" spans="1:12">
      <c r="A3027" s="80">
        <v>44280</v>
      </c>
      <c r="B3027" s="52">
        <v>236.06464208420638</v>
      </c>
      <c r="C3027" s="53">
        <v>20366.419999999998</v>
      </c>
      <c r="D3027" s="54">
        <f t="shared" si="382"/>
        <v>44645</v>
      </c>
      <c r="E3027" s="53">
        <f t="shared" si="377"/>
        <v>244.79876186156858</v>
      </c>
      <c r="F3027" s="81">
        <f t="shared" si="383"/>
        <v>24669.45</v>
      </c>
      <c r="H3027" s="64">
        <f t="shared" si="376"/>
        <v>44645</v>
      </c>
      <c r="I3027" s="70">
        <f t="shared" si="378"/>
        <v>3.6998847858997319E-2</v>
      </c>
      <c r="J3027" s="70">
        <f t="shared" si="379"/>
        <v>0.21128062762134947</v>
      </c>
      <c r="K3027" s="115">
        <f t="shared" si="380"/>
        <v>0</v>
      </c>
      <c r="L3027" s="129">
        <f t="shared" si="381"/>
        <v>-0.17428177976235215</v>
      </c>
    </row>
    <row r="3028" spans="1:12">
      <c r="A3028" s="80">
        <v>44281</v>
      </c>
      <c r="B3028" s="52">
        <v>236.09037313019354</v>
      </c>
      <c r="C3028" s="53">
        <v>20625.79</v>
      </c>
      <c r="D3028" s="54">
        <f t="shared" si="382"/>
        <v>44645</v>
      </c>
      <c r="E3028" s="53">
        <f t="shared" si="377"/>
        <v>244.79876186156858</v>
      </c>
      <c r="F3028" s="81">
        <f t="shared" si="383"/>
        <v>24669.45</v>
      </c>
      <c r="H3028" s="64">
        <f t="shared" si="376"/>
        <v>44645</v>
      </c>
      <c r="I3028" s="70">
        <f t="shared" si="378"/>
        <v>3.6885827303821284E-2</v>
      </c>
      <c r="J3028" s="70">
        <f t="shared" si="379"/>
        <v>0.1960487331636751</v>
      </c>
      <c r="K3028" s="115">
        <f t="shared" si="380"/>
        <v>0</v>
      </c>
      <c r="L3028" s="129">
        <f t="shared" si="381"/>
        <v>-0.15916290585985382</v>
      </c>
    </row>
    <row r="3029" spans="1:12">
      <c r="A3029" s="80">
        <v>44285</v>
      </c>
      <c r="B3029" s="52">
        <v>236.20841831675861</v>
      </c>
      <c r="C3029" s="53">
        <v>21106.06</v>
      </c>
      <c r="D3029" s="54">
        <f t="shared" si="382"/>
        <v>44650</v>
      </c>
      <c r="E3029" s="53">
        <f t="shared" si="377"/>
        <v>244.92460553460572</v>
      </c>
      <c r="F3029" s="81">
        <f t="shared" si="383"/>
        <v>25166.31</v>
      </c>
      <c r="H3029" s="64">
        <f t="shared" si="376"/>
        <v>44650</v>
      </c>
      <c r="I3029" s="70">
        <f t="shared" si="378"/>
        <v>3.6900408884490199E-2</v>
      </c>
      <c r="J3029" s="70">
        <f t="shared" si="379"/>
        <v>0.19237365950821705</v>
      </c>
      <c r="K3029" s="115">
        <f t="shared" si="380"/>
        <v>0</v>
      </c>
      <c r="L3029" s="129">
        <f t="shared" si="381"/>
        <v>-0.15547325062372686</v>
      </c>
    </row>
    <row r="3030" spans="1:12">
      <c r="A3030" s="80">
        <v>44286</v>
      </c>
      <c r="B3030" s="52">
        <v>236.23251157542694</v>
      </c>
      <c r="C3030" s="53">
        <v>20886.52</v>
      </c>
      <c r="D3030" s="54">
        <f t="shared" si="382"/>
        <v>44651</v>
      </c>
      <c r="E3030" s="53">
        <f t="shared" si="377"/>
        <v>244.97481507874031</v>
      </c>
      <c r="F3030" s="81">
        <f t="shared" si="383"/>
        <v>25118.14</v>
      </c>
      <c r="H3030" s="64">
        <f t="shared" ref="H3030:H3093" si="384">D3030</f>
        <v>44651</v>
      </c>
      <c r="I3030" s="70">
        <f t="shared" si="378"/>
        <v>3.7007198734040569E-2</v>
      </c>
      <c r="J3030" s="70">
        <f t="shared" si="379"/>
        <v>0.20260052895360259</v>
      </c>
      <c r="K3030" s="115">
        <f t="shared" si="380"/>
        <v>0</v>
      </c>
      <c r="L3030" s="129">
        <f t="shared" si="381"/>
        <v>-0.16559333021956202</v>
      </c>
    </row>
    <row r="3031" spans="1:12">
      <c r="A3031" s="80">
        <v>44287</v>
      </c>
      <c r="B3031" s="52">
        <v>236.25448119900344</v>
      </c>
      <c r="C3031" s="53">
        <v>21137.69</v>
      </c>
      <c r="D3031" s="54">
        <f t="shared" si="382"/>
        <v>44652</v>
      </c>
      <c r="E3031" s="53">
        <f t="shared" si="377"/>
        <v>245.0022522580291</v>
      </c>
      <c r="F3031" s="81">
        <f t="shared" si="383"/>
        <v>25413.94</v>
      </c>
      <c r="H3031" s="64">
        <f t="shared" si="384"/>
        <v>44652</v>
      </c>
      <c r="I3031" s="70">
        <f t="shared" si="378"/>
        <v>3.7026900038595212E-2</v>
      </c>
      <c r="J3031" s="70">
        <f t="shared" si="379"/>
        <v>0.20230450914929676</v>
      </c>
      <c r="K3031" s="115">
        <f t="shared" si="380"/>
        <v>0</v>
      </c>
      <c r="L3031" s="129">
        <f t="shared" si="381"/>
        <v>-0.16527760911070155</v>
      </c>
    </row>
    <row r="3032" spans="1:12">
      <c r="A3032" s="80">
        <v>44291</v>
      </c>
      <c r="B3032" s="52">
        <v>236.36788334997897</v>
      </c>
      <c r="C3032" s="53">
        <v>20811.61</v>
      </c>
      <c r="D3032" s="54">
        <f t="shared" si="382"/>
        <v>44656</v>
      </c>
      <c r="E3032" s="53">
        <f t="shared" si="377"/>
        <v>245.18528258513129</v>
      </c>
      <c r="F3032" s="81">
        <f t="shared" si="383"/>
        <v>25829.11</v>
      </c>
      <c r="H3032" s="64">
        <f t="shared" si="384"/>
        <v>44656</v>
      </c>
      <c r="I3032" s="70">
        <f t="shared" si="378"/>
        <v>3.7303711105695303E-2</v>
      </c>
      <c r="J3032" s="70">
        <f t="shared" si="379"/>
        <v>0.24109139081503073</v>
      </c>
      <c r="K3032" s="115">
        <f t="shared" si="380"/>
        <v>0</v>
      </c>
      <c r="L3032" s="129">
        <f t="shared" si="381"/>
        <v>-0.20378767970933542</v>
      </c>
    </row>
    <row r="3033" spans="1:12">
      <c r="A3033" s="80">
        <v>44292</v>
      </c>
      <c r="B3033" s="52">
        <v>236.39577476021427</v>
      </c>
      <c r="C3033" s="53">
        <v>20876.57</v>
      </c>
      <c r="D3033" s="54">
        <f t="shared" si="382"/>
        <v>44657</v>
      </c>
      <c r="E3033" s="53">
        <f t="shared" si="377"/>
        <v>245.21495000432409</v>
      </c>
      <c r="F3033" s="81">
        <f t="shared" si="383"/>
        <v>25613.71</v>
      </c>
      <c r="H3033" s="64">
        <f t="shared" si="384"/>
        <v>44657</v>
      </c>
      <c r="I3033" s="70">
        <f t="shared" si="378"/>
        <v>3.7306822649666449E-2</v>
      </c>
      <c r="J3033" s="70">
        <f t="shared" si="379"/>
        <v>0.22691179633435943</v>
      </c>
      <c r="K3033" s="115">
        <f t="shared" si="380"/>
        <v>0</v>
      </c>
      <c r="L3033" s="129">
        <f t="shared" si="381"/>
        <v>-0.18960497368469298</v>
      </c>
    </row>
    <row r="3034" spans="1:12">
      <c r="A3034" s="80">
        <v>44293</v>
      </c>
      <c r="B3034" s="52">
        <v>236.41492281796985</v>
      </c>
      <c r="C3034" s="53">
        <v>21069.32</v>
      </c>
      <c r="D3034" s="54">
        <f t="shared" si="382"/>
        <v>44658</v>
      </c>
      <c r="E3034" s="53">
        <f t="shared" si="377"/>
        <v>245.24094278902453</v>
      </c>
      <c r="F3034" s="81">
        <f t="shared" si="383"/>
        <v>25371.88</v>
      </c>
      <c r="H3034" s="64">
        <f t="shared" si="384"/>
        <v>44658</v>
      </c>
      <c r="I3034" s="70">
        <f t="shared" si="378"/>
        <v>3.7332753219856407E-2</v>
      </c>
      <c r="J3034" s="70">
        <f t="shared" si="379"/>
        <v>0.20420972295261564</v>
      </c>
      <c r="K3034" s="115">
        <f t="shared" si="380"/>
        <v>0</v>
      </c>
      <c r="L3034" s="129">
        <f t="shared" si="381"/>
        <v>-0.16687696973275923</v>
      </c>
    </row>
    <row r="3035" spans="1:12">
      <c r="A3035" s="80">
        <v>44294</v>
      </c>
      <c r="B3035" s="52">
        <v>236.43454525656375</v>
      </c>
      <c r="C3035" s="53">
        <v>21149.59</v>
      </c>
      <c r="D3035" s="54">
        <f t="shared" si="382"/>
        <v>44659</v>
      </c>
      <c r="E3035" s="53">
        <f t="shared" si="377"/>
        <v>245.24216899373849</v>
      </c>
      <c r="F3035" s="81">
        <f t="shared" si="383"/>
        <v>25580.15</v>
      </c>
      <c r="H3035" s="64">
        <f t="shared" si="384"/>
        <v>44659</v>
      </c>
      <c r="I3035" s="70">
        <f t="shared" si="378"/>
        <v>3.7251847980240171E-2</v>
      </c>
      <c r="J3035" s="70">
        <f t="shared" si="379"/>
        <v>0.20948680329027658</v>
      </c>
      <c r="K3035" s="115">
        <f t="shared" si="380"/>
        <v>0</v>
      </c>
      <c r="L3035" s="129">
        <f t="shared" si="381"/>
        <v>-0.17223495531003641</v>
      </c>
    </row>
    <row r="3036" spans="1:12">
      <c r="A3036" s="80">
        <v>44295</v>
      </c>
      <c r="B3036" s="52">
        <v>236.45416932382005</v>
      </c>
      <c r="C3036" s="53">
        <v>21094.17</v>
      </c>
      <c r="D3036" s="54">
        <f t="shared" si="382"/>
        <v>44659</v>
      </c>
      <c r="E3036" s="53">
        <f t="shared" si="377"/>
        <v>245.24216899373849</v>
      </c>
      <c r="F3036" s="81">
        <f t="shared" si="383"/>
        <v>25580.15</v>
      </c>
      <c r="H3036" s="64">
        <f t="shared" si="384"/>
        <v>44659</v>
      </c>
      <c r="I3036" s="70">
        <f t="shared" si="378"/>
        <v>3.7165763221892689E-2</v>
      </c>
      <c r="J3036" s="70">
        <f t="shared" si="379"/>
        <v>0.21266444709604615</v>
      </c>
      <c r="K3036" s="115">
        <f t="shared" si="380"/>
        <v>0</v>
      </c>
      <c r="L3036" s="129">
        <f t="shared" si="381"/>
        <v>-0.17549868387415346</v>
      </c>
    </row>
    <row r="3037" spans="1:12">
      <c r="A3037" s="80">
        <v>44298</v>
      </c>
      <c r="B3037" s="52">
        <v>236.52014003706137</v>
      </c>
      <c r="C3037" s="53">
        <v>20348.990000000002</v>
      </c>
      <c r="D3037" s="54">
        <f t="shared" si="382"/>
        <v>44663</v>
      </c>
      <c r="E3037" s="53">
        <f t="shared" si="377"/>
        <v>245.36357526967984</v>
      </c>
      <c r="F3037" s="81">
        <f t="shared" si="383"/>
        <v>25214.76</v>
      </c>
      <c r="H3037" s="64">
        <f t="shared" si="384"/>
        <v>44663</v>
      </c>
      <c r="I3037" s="70">
        <f t="shared" si="378"/>
        <v>3.7389776748959935E-2</v>
      </c>
      <c r="J3037" s="70">
        <f t="shared" si="379"/>
        <v>0.23911604458009927</v>
      </c>
      <c r="K3037" s="115">
        <f t="shared" si="380"/>
        <v>0</v>
      </c>
      <c r="L3037" s="129">
        <f t="shared" si="381"/>
        <v>-0.20172626783113934</v>
      </c>
    </row>
    <row r="3038" spans="1:12">
      <c r="A3038" s="80">
        <v>44299</v>
      </c>
      <c r="B3038" s="52">
        <v>236.54189988994477</v>
      </c>
      <c r="C3038" s="53">
        <v>20624.86</v>
      </c>
      <c r="D3038" s="54">
        <f t="shared" si="382"/>
        <v>44664</v>
      </c>
      <c r="E3038" s="53">
        <f t="shared" si="377"/>
        <v>245.38909308150792</v>
      </c>
      <c r="F3038" s="81">
        <f t="shared" si="383"/>
        <v>25136.13</v>
      </c>
      <c r="H3038" s="64">
        <f t="shared" si="384"/>
        <v>44664</v>
      </c>
      <c r="I3038" s="70">
        <f t="shared" si="378"/>
        <v>3.7402224281108065E-2</v>
      </c>
      <c r="J3038" s="70">
        <f t="shared" si="379"/>
        <v>0.21872972713511762</v>
      </c>
      <c r="K3038" s="115">
        <f t="shared" si="380"/>
        <v>0</v>
      </c>
      <c r="L3038" s="129">
        <f t="shared" si="381"/>
        <v>-0.18132750285400956</v>
      </c>
    </row>
    <row r="3039" spans="1:12">
      <c r="A3039" s="80">
        <v>44301</v>
      </c>
      <c r="B3039" s="52">
        <v>236.57643500732871</v>
      </c>
      <c r="C3039" s="53">
        <v>20733.88</v>
      </c>
      <c r="D3039" s="54">
        <f t="shared" si="382"/>
        <v>44664</v>
      </c>
      <c r="E3039" s="53">
        <f t="shared" si="377"/>
        <v>245.38909308150792</v>
      </c>
      <c r="F3039" s="81">
        <f t="shared" si="383"/>
        <v>25136.13</v>
      </c>
      <c r="H3039" s="64">
        <f t="shared" si="384"/>
        <v>44664</v>
      </c>
      <c r="I3039" s="70">
        <f t="shared" si="378"/>
        <v>3.7250785666400832E-2</v>
      </c>
      <c r="J3039" s="70">
        <f t="shared" si="379"/>
        <v>0.21232157222864223</v>
      </c>
      <c r="K3039" s="115">
        <f t="shared" si="380"/>
        <v>0</v>
      </c>
      <c r="L3039" s="129">
        <f t="shared" si="381"/>
        <v>-0.1750707865622414</v>
      </c>
    </row>
    <row r="3040" spans="1:12">
      <c r="A3040" s="80">
        <v>44302</v>
      </c>
      <c r="B3040" s="52">
        <v>236.60103895656951</v>
      </c>
      <c r="C3040" s="53">
        <v>20785.61</v>
      </c>
      <c r="D3040" s="54">
        <f t="shared" si="382"/>
        <v>44664</v>
      </c>
      <c r="E3040" s="53">
        <f t="shared" si="377"/>
        <v>245.38909308150792</v>
      </c>
      <c r="F3040" s="81">
        <f t="shared" si="383"/>
        <v>25136.13</v>
      </c>
      <c r="H3040" s="64">
        <f t="shared" si="384"/>
        <v>44664</v>
      </c>
      <c r="I3040" s="70">
        <f t="shared" si="378"/>
        <v>3.7142922802429146E-2</v>
      </c>
      <c r="J3040" s="70">
        <f t="shared" si="379"/>
        <v>0.20930441781597953</v>
      </c>
      <c r="K3040" s="115">
        <f t="shared" si="380"/>
        <v>0</v>
      </c>
      <c r="L3040" s="129">
        <f t="shared" si="381"/>
        <v>-0.17216149501355038</v>
      </c>
    </row>
    <row r="3041" spans="1:12">
      <c r="A3041" s="80">
        <v>44305</v>
      </c>
      <c r="B3041" s="52">
        <v>236.66988985890589</v>
      </c>
      <c r="C3041" s="53">
        <v>20418.16</v>
      </c>
      <c r="D3041" s="54">
        <f t="shared" si="382"/>
        <v>44670</v>
      </c>
      <c r="E3041" s="53">
        <f t="shared" si="377"/>
        <v>245.55573118048596</v>
      </c>
      <c r="F3041" s="81">
        <f t="shared" si="383"/>
        <v>24392.54</v>
      </c>
      <c r="H3041" s="64">
        <f t="shared" si="384"/>
        <v>44670</v>
      </c>
      <c r="I3041" s="70">
        <f t="shared" si="378"/>
        <v>3.7545297067056227E-2</v>
      </c>
      <c r="J3041" s="70">
        <f t="shared" si="379"/>
        <v>0.1946492730001137</v>
      </c>
      <c r="K3041" s="115">
        <f t="shared" si="380"/>
        <v>0</v>
      </c>
      <c r="L3041" s="129">
        <f t="shared" si="381"/>
        <v>-0.15710397593305747</v>
      </c>
    </row>
    <row r="3042" spans="1:12">
      <c r="A3042" s="80">
        <v>44306</v>
      </c>
      <c r="B3042" s="52">
        <v>236.69261016833238</v>
      </c>
      <c r="C3042" s="53">
        <v>20328.55</v>
      </c>
      <c r="D3042" s="54">
        <f t="shared" si="382"/>
        <v>44671</v>
      </c>
      <c r="E3042" s="53">
        <f t="shared" si="377"/>
        <v>245.58740786980826</v>
      </c>
      <c r="F3042" s="81">
        <f t="shared" si="383"/>
        <v>24648.400000000001</v>
      </c>
      <c r="H3042" s="64">
        <f t="shared" si="384"/>
        <v>44671</v>
      </c>
      <c r="I3042" s="70">
        <f t="shared" si="378"/>
        <v>3.7579532775231295E-2</v>
      </c>
      <c r="J3042" s="70">
        <f t="shared" si="379"/>
        <v>0.21250162948168971</v>
      </c>
      <c r="K3042" s="115">
        <f t="shared" si="380"/>
        <v>0</v>
      </c>
      <c r="L3042" s="129">
        <f t="shared" si="381"/>
        <v>-0.17492209670645842</v>
      </c>
    </row>
    <row r="3043" spans="1:12">
      <c r="A3043" s="80">
        <v>44308</v>
      </c>
      <c r="B3043" s="52">
        <v>236.7427890016881</v>
      </c>
      <c r="C3043" s="53">
        <v>20484.63</v>
      </c>
      <c r="D3043" s="54">
        <f t="shared" si="382"/>
        <v>44673</v>
      </c>
      <c r="E3043" s="53">
        <f t="shared" si="377"/>
        <v>245.63038733274158</v>
      </c>
      <c r="F3043" s="81">
        <f t="shared" si="383"/>
        <v>24700.36</v>
      </c>
      <c r="H3043" s="64">
        <f t="shared" si="384"/>
        <v>44673</v>
      </c>
      <c r="I3043" s="70">
        <f t="shared" si="378"/>
        <v>3.7541157509089373E-2</v>
      </c>
      <c r="J3043" s="70">
        <f t="shared" si="379"/>
        <v>0.20579966540767392</v>
      </c>
      <c r="K3043" s="115">
        <f t="shared" si="380"/>
        <v>0</v>
      </c>
      <c r="L3043" s="129">
        <f t="shared" si="381"/>
        <v>-0.16825850789858454</v>
      </c>
    </row>
    <row r="3044" spans="1:12">
      <c r="A3044" s="80">
        <v>44309</v>
      </c>
      <c r="B3044" s="52">
        <v>236.76646328058825</v>
      </c>
      <c r="C3044" s="53">
        <v>20392.439999999999</v>
      </c>
      <c r="D3044" s="54">
        <f t="shared" si="382"/>
        <v>44673</v>
      </c>
      <c r="E3044" s="53">
        <f t="shared" si="377"/>
        <v>245.63038733274158</v>
      </c>
      <c r="F3044" s="81">
        <f t="shared" si="383"/>
        <v>24700.36</v>
      </c>
      <c r="H3044" s="64">
        <f t="shared" si="384"/>
        <v>44673</v>
      </c>
      <c r="I3044" s="70">
        <f t="shared" si="378"/>
        <v>3.7437413767712702E-2</v>
      </c>
      <c r="J3044" s="70">
        <f t="shared" si="379"/>
        <v>0.21125083609416051</v>
      </c>
      <c r="K3044" s="115">
        <f t="shared" si="380"/>
        <v>0</v>
      </c>
      <c r="L3044" s="129">
        <f t="shared" si="381"/>
        <v>-0.17381342232644781</v>
      </c>
    </row>
    <row r="3045" spans="1:12">
      <c r="A3045" s="80">
        <v>44312</v>
      </c>
      <c r="B3045" s="52">
        <v>236.84743741103023</v>
      </c>
      <c r="C3045" s="53">
        <v>20596.72</v>
      </c>
      <c r="D3045" s="54">
        <f t="shared" si="382"/>
        <v>44677</v>
      </c>
      <c r="E3045" s="53">
        <f t="shared" si="377"/>
        <v>245.72545300866537</v>
      </c>
      <c r="F3045" s="81">
        <f t="shared" si="383"/>
        <v>24741.88</v>
      </c>
      <c r="H3045" s="64">
        <f t="shared" si="384"/>
        <v>44677</v>
      </c>
      <c r="I3045" s="70">
        <f t="shared" si="378"/>
        <v>3.7484110846544905E-2</v>
      </c>
      <c r="J3045" s="70">
        <f t="shared" si="379"/>
        <v>0.20125340345453058</v>
      </c>
      <c r="K3045" s="115">
        <f t="shared" si="380"/>
        <v>0</v>
      </c>
      <c r="L3045" s="129">
        <f t="shared" si="381"/>
        <v>-0.16376929260798567</v>
      </c>
    </row>
    <row r="3046" spans="1:12">
      <c r="A3046" s="80">
        <v>44313</v>
      </c>
      <c r="B3046" s="52">
        <v>236.86946422270944</v>
      </c>
      <c r="C3046" s="53">
        <v>20835.669999999998</v>
      </c>
      <c r="D3046" s="54">
        <f t="shared" si="382"/>
        <v>44678</v>
      </c>
      <c r="E3046" s="53">
        <f t="shared" si="377"/>
        <v>245.75174563213733</v>
      </c>
      <c r="F3046" s="81">
        <f t="shared" si="383"/>
        <v>24508.3</v>
      </c>
      <c r="H3046" s="64">
        <f t="shared" si="384"/>
        <v>44678</v>
      </c>
      <c r="I3046" s="70">
        <f t="shared" si="378"/>
        <v>3.7498634273418263E-2</v>
      </c>
      <c r="J3046" s="70">
        <f t="shared" si="379"/>
        <v>0.1762664699527301</v>
      </c>
      <c r="K3046" s="115">
        <f t="shared" si="380"/>
        <v>0</v>
      </c>
      <c r="L3046" s="129">
        <f t="shared" si="381"/>
        <v>-0.13876783567931184</v>
      </c>
    </row>
    <row r="3047" spans="1:12">
      <c r="A3047" s="80">
        <v>44314</v>
      </c>
      <c r="B3047" s="52">
        <v>236.88912438823994</v>
      </c>
      <c r="C3047" s="53">
        <v>21136.41</v>
      </c>
      <c r="D3047" s="54">
        <f t="shared" si="382"/>
        <v>44679</v>
      </c>
      <c r="E3047" s="53">
        <f t="shared" si="377"/>
        <v>245.77804106891998</v>
      </c>
      <c r="F3047" s="81">
        <f t="shared" si="383"/>
        <v>24811.78</v>
      </c>
      <c r="H3047" s="64">
        <f t="shared" si="384"/>
        <v>44679</v>
      </c>
      <c r="I3047" s="70">
        <f t="shared" si="378"/>
        <v>3.7523532174114971E-2</v>
      </c>
      <c r="J3047" s="70">
        <f t="shared" si="379"/>
        <v>0.17388809168633657</v>
      </c>
      <c r="K3047" s="115">
        <f t="shared" si="380"/>
        <v>0</v>
      </c>
      <c r="L3047" s="129">
        <f t="shared" si="381"/>
        <v>-0.13636455951222159</v>
      </c>
    </row>
    <row r="3048" spans="1:12">
      <c r="A3048" s="80">
        <v>44315</v>
      </c>
      <c r="B3048" s="52">
        <v>236.91139196593244</v>
      </c>
      <c r="C3048" s="53">
        <v>21186.3</v>
      </c>
      <c r="D3048" s="54">
        <f t="shared" si="382"/>
        <v>44680</v>
      </c>
      <c r="E3048" s="53">
        <f t="shared" si="377"/>
        <v>245.79426241963051</v>
      </c>
      <c r="F3048" s="81">
        <f t="shared" si="383"/>
        <v>24606.78</v>
      </c>
      <c r="H3048" s="64">
        <f t="shared" si="384"/>
        <v>44680</v>
      </c>
      <c r="I3048" s="70">
        <f t="shared" si="378"/>
        <v>3.7494484245719217E-2</v>
      </c>
      <c r="J3048" s="70">
        <f t="shared" si="379"/>
        <v>0.16144772801291407</v>
      </c>
      <c r="K3048" s="115">
        <f t="shared" si="380"/>
        <v>0</v>
      </c>
      <c r="L3048" s="129">
        <f t="shared" si="381"/>
        <v>-0.12395324376719485</v>
      </c>
    </row>
    <row r="3049" spans="1:12">
      <c r="A3049" s="80">
        <v>44316</v>
      </c>
      <c r="B3049" s="52">
        <v>236.92916032032988</v>
      </c>
      <c r="C3049" s="53">
        <v>20811.13</v>
      </c>
      <c r="D3049" s="54">
        <f t="shared" si="382"/>
        <v>44680</v>
      </c>
      <c r="E3049" s="53">
        <f t="shared" si="377"/>
        <v>245.79426241963051</v>
      </c>
      <c r="F3049" s="81">
        <f t="shared" si="383"/>
        <v>24606.78</v>
      </c>
      <c r="H3049" s="64">
        <f t="shared" si="384"/>
        <v>44680</v>
      </c>
      <c r="I3049" s="70">
        <f t="shared" si="378"/>
        <v>3.7416677994869696E-2</v>
      </c>
      <c r="J3049" s="70">
        <f t="shared" si="379"/>
        <v>0.18238557925494669</v>
      </c>
      <c r="K3049" s="115">
        <f t="shared" si="380"/>
        <v>0</v>
      </c>
      <c r="L3049" s="129">
        <f t="shared" si="381"/>
        <v>-0.144968901260077</v>
      </c>
    </row>
    <row r="3050" spans="1:12">
      <c r="A3050" s="80">
        <v>44319</v>
      </c>
      <c r="B3050" s="52">
        <v>236.99881749346406</v>
      </c>
      <c r="C3050" s="53">
        <v>20815.43</v>
      </c>
      <c r="D3050" s="54">
        <f t="shared" si="382"/>
        <v>44683</v>
      </c>
      <c r="E3050" s="53">
        <f t="shared" si="377"/>
        <v>245.88791003361237</v>
      </c>
      <c r="F3050" s="81">
        <f t="shared" si="383"/>
        <v>24558.61</v>
      </c>
      <c r="H3050" s="64">
        <f t="shared" si="384"/>
        <v>44683</v>
      </c>
      <c r="I3050" s="70">
        <f t="shared" si="378"/>
        <v>3.7506906718610233E-2</v>
      </c>
      <c r="J3050" s="70">
        <f t="shared" si="379"/>
        <v>0.1798271762822099</v>
      </c>
      <c r="K3050" s="115">
        <f t="shared" si="380"/>
        <v>0</v>
      </c>
      <c r="L3050" s="129">
        <f t="shared" si="381"/>
        <v>-0.14232026956359967</v>
      </c>
    </row>
    <row r="3051" spans="1:12">
      <c r="A3051" s="80">
        <v>44320</v>
      </c>
      <c r="B3051" s="52">
        <v>237.01991038822098</v>
      </c>
      <c r="C3051" s="53">
        <v>20619.62</v>
      </c>
      <c r="D3051" s="54">
        <f t="shared" si="382"/>
        <v>44685</v>
      </c>
      <c r="E3051" s="53">
        <f t="shared" si="377"/>
        <v>245.79398085197954</v>
      </c>
      <c r="F3051" s="81">
        <f t="shared" si="383"/>
        <v>23995.35</v>
      </c>
      <c r="H3051" s="64">
        <f t="shared" si="384"/>
        <v>44685</v>
      </c>
      <c r="I3051" s="70">
        <f t="shared" si="378"/>
        <v>3.7018284452927652E-2</v>
      </c>
      <c r="J3051" s="70">
        <f t="shared" si="379"/>
        <v>0.16371446224518205</v>
      </c>
      <c r="K3051" s="115">
        <f t="shared" si="380"/>
        <v>0</v>
      </c>
      <c r="L3051" s="129">
        <f t="shared" si="381"/>
        <v>-0.12669617779225439</v>
      </c>
    </row>
    <row r="3052" spans="1:12">
      <c r="A3052" s="80">
        <v>44321</v>
      </c>
      <c r="B3052" s="52">
        <v>237.03697582176895</v>
      </c>
      <c r="C3052" s="53">
        <v>20792.240000000002</v>
      </c>
      <c r="D3052" s="54">
        <f t="shared" si="382"/>
        <v>44686</v>
      </c>
      <c r="E3052" s="53">
        <f t="shared" si="377"/>
        <v>245.76571454418158</v>
      </c>
      <c r="F3052" s="81">
        <f t="shared" si="383"/>
        <v>24002.58</v>
      </c>
      <c r="H3052" s="64">
        <f t="shared" si="384"/>
        <v>44686</v>
      </c>
      <c r="I3052" s="70">
        <f t="shared" si="378"/>
        <v>3.6824375995143876E-2</v>
      </c>
      <c r="J3052" s="70">
        <f t="shared" si="379"/>
        <v>0.15440087263325153</v>
      </c>
      <c r="K3052" s="115">
        <f t="shared" si="380"/>
        <v>0</v>
      </c>
      <c r="L3052" s="129">
        <f t="shared" si="381"/>
        <v>-0.11757649663810765</v>
      </c>
    </row>
    <row r="3053" spans="1:12">
      <c r="A3053" s="80">
        <v>44322</v>
      </c>
      <c r="B3053" s="52">
        <v>237.05712396471378</v>
      </c>
      <c r="C3053" s="53">
        <v>20944.41</v>
      </c>
      <c r="D3053" s="54">
        <f t="shared" si="382"/>
        <v>44687</v>
      </c>
      <c r="E3053" s="53">
        <f t="shared" si="377"/>
        <v>245.79766408707232</v>
      </c>
      <c r="F3053" s="81">
        <f t="shared" si="383"/>
        <v>23612.16</v>
      </c>
      <c r="H3053" s="64">
        <f t="shared" si="384"/>
        <v>44687</v>
      </c>
      <c r="I3053" s="70">
        <f t="shared" si="378"/>
        <v>3.6871029126547494E-2</v>
      </c>
      <c r="J3053" s="70">
        <f t="shared" si="379"/>
        <v>0.12737288851774764</v>
      </c>
      <c r="K3053" s="115">
        <f t="shared" si="380"/>
        <v>0</v>
      </c>
      <c r="L3053" s="129">
        <f t="shared" si="381"/>
        <v>-9.0501859391200146E-2</v>
      </c>
    </row>
    <row r="3054" spans="1:12">
      <c r="A3054" s="80">
        <v>44323</v>
      </c>
      <c r="B3054" s="52">
        <v>237.08035556286231</v>
      </c>
      <c r="C3054" s="53">
        <v>21084.26</v>
      </c>
      <c r="D3054" s="54">
        <f t="shared" si="382"/>
        <v>44687</v>
      </c>
      <c r="E3054" s="53">
        <f t="shared" si="377"/>
        <v>245.79766408707232</v>
      </c>
      <c r="F3054" s="81">
        <f t="shared" si="383"/>
        <v>23612.16</v>
      </c>
      <c r="H3054" s="64">
        <f t="shared" si="384"/>
        <v>44687</v>
      </c>
      <c r="I3054" s="70">
        <f t="shared" si="378"/>
        <v>3.6769425722826599E-2</v>
      </c>
      <c r="J3054" s="70">
        <f t="shared" si="379"/>
        <v>0.11989512555811777</v>
      </c>
      <c r="K3054" s="115">
        <f t="shared" si="380"/>
        <v>0</v>
      </c>
      <c r="L3054" s="129">
        <f t="shared" si="381"/>
        <v>-8.3125699835291167E-2</v>
      </c>
    </row>
    <row r="3055" spans="1:12">
      <c r="A3055" s="80">
        <v>44326</v>
      </c>
      <c r="B3055" s="52">
        <v>237.14223353566422</v>
      </c>
      <c r="C3055" s="53">
        <v>21253.8</v>
      </c>
      <c r="D3055" s="54">
        <f t="shared" si="382"/>
        <v>44691</v>
      </c>
      <c r="E3055" s="53">
        <f t="shared" si="377"/>
        <v>245.89500832408734</v>
      </c>
      <c r="F3055" s="81">
        <f t="shared" si="383"/>
        <v>23365.81</v>
      </c>
      <c r="H3055" s="64">
        <f t="shared" si="384"/>
        <v>44691</v>
      </c>
      <c r="I3055" s="70">
        <f t="shared" si="378"/>
        <v>3.6909388335953253E-2</v>
      </c>
      <c r="J3055" s="70">
        <f t="shared" si="379"/>
        <v>9.9370936020852785E-2</v>
      </c>
      <c r="K3055" s="115">
        <f t="shared" si="380"/>
        <v>0</v>
      </c>
      <c r="L3055" s="129">
        <f t="shared" si="381"/>
        <v>-6.2461547684899532E-2</v>
      </c>
    </row>
    <row r="3056" spans="1:12">
      <c r="A3056" s="80">
        <v>44327</v>
      </c>
      <c r="B3056" s="52">
        <v>237.16357633668241</v>
      </c>
      <c r="C3056" s="53">
        <v>21123.53</v>
      </c>
      <c r="D3056" s="54">
        <f t="shared" si="382"/>
        <v>44692</v>
      </c>
      <c r="E3056" s="53">
        <f t="shared" si="377"/>
        <v>245.91836834987811</v>
      </c>
      <c r="F3056" s="81">
        <f t="shared" si="383"/>
        <v>23260.85</v>
      </c>
      <c r="H3056" s="64">
        <f t="shared" si="384"/>
        <v>44692</v>
      </c>
      <c r="I3056" s="70">
        <f t="shared" si="378"/>
        <v>3.6914572416327562E-2</v>
      </c>
      <c r="J3056" s="70">
        <f t="shared" si="379"/>
        <v>0.10118195206956404</v>
      </c>
      <c r="K3056" s="115">
        <f t="shared" si="380"/>
        <v>0</v>
      </c>
      <c r="L3056" s="129">
        <f t="shared" si="381"/>
        <v>-6.4267379653236478E-2</v>
      </c>
    </row>
    <row r="3057" spans="1:12">
      <c r="A3057" s="80">
        <v>44328</v>
      </c>
      <c r="B3057" s="52">
        <v>237.18705553073977</v>
      </c>
      <c r="C3057" s="53">
        <v>20904.13</v>
      </c>
      <c r="D3057" s="54">
        <f t="shared" si="382"/>
        <v>44693</v>
      </c>
      <c r="E3057" s="53">
        <f t="shared" si="377"/>
        <v>245.94886222755349</v>
      </c>
      <c r="F3057" s="81">
        <f t="shared" si="383"/>
        <v>22766.52</v>
      </c>
      <c r="H3057" s="64">
        <f t="shared" si="384"/>
        <v>44693</v>
      </c>
      <c r="I3057" s="70">
        <f t="shared" si="378"/>
        <v>3.6940492714528261E-2</v>
      </c>
      <c r="J3057" s="70">
        <f t="shared" si="379"/>
        <v>8.9091964123835687E-2</v>
      </c>
      <c r="K3057" s="115">
        <f t="shared" si="380"/>
        <v>0</v>
      </c>
      <c r="L3057" s="129">
        <f t="shared" si="381"/>
        <v>-5.2151471409307426E-2</v>
      </c>
    </row>
    <row r="3058" spans="1:12">
      <c r="A3058" s="80">
        <v>44330</v>
      </c>
      <c r="B3058" s="52">
        <v>237.2344929418459</v>
      </c>
      <c r="C3058" s="53">
        <v>20877.560000000001</v>
      </c>
      <c r="D3058" s="54">
        <f t="shared" si="382"/>
        <v>44694</v>
      </c>
      <c r="E3058" s="53">
        <f t="shared" si="377"/>
        <v>245.97591660239854</v>
      </c>
      <c r="F3058" s="81">
        <f t="shared" si="383"/>
        <v>22729.279999999999</v>
      </c>
      <c r="H3058" s="64">
        <f t="shared" si="384"/>
        <v>44694</v>
      </c>
      <c r="I3058" s="70">
        <f t="shared" si="378"/>
        <v>3.6847186731380877E-2</v>
      </c>
      <c r="J3058" s="70">
        <f t="shared" si="379"/>
        <v>8.8694272702365407E-2</v>
      </c>
      <c r="K3058" s="115">
        <f t="shared" si="380"/>
        <v>0</v>
      </c>
      <c r="L3058" s="129">
        <f t="shared" si="381"/>
        <v>-5.184708597098453E-2</v>
      </c>
    </row>
    <row r="3059" spans="1:12">
      <c r="A3059" s="80">
        <v>44333</v>
      </c>
      <c r="B3059" s="52">
        <v>237.30352817929199</v>
      </c>
      <c r="C3059" s="53">
        <v>21226.53</v>
      </c>
      <c r="D3059" s="54">
        <f t="shared" si="382"/>
        <v>44698</v>
      </c>
      <c r="E3059" s="53">
        <f t="shared" si="377"/>
        <v>246.11761593588491</v>
      </c>
      <c r="F3059" s="81">
        <f t="shared" si="383"/>
        <v>23416.46</v>
      </c>
      <c r="H3059" s="64">
        <f t="shared" si="384"/>
        <v>44698</v>
      </c>
      <c r="I3059" s="70">
        <f t="shared" si="378"/>
        <v>3.7142674717981938E-2</v>
      </c>
      <c r="J3059" s="70">
        <f t="shared" si="379"/>
        <v>0.10316947706478641</v>
      </c>
      <c r="K3059" s="115">
        <f t="shared" si="380"/>
        <v>0</v>
      </c>
      <c r="L3059" s="129">
        <f t="shared" si="381"/>
        <v>-6.602680234680447E-2</v>
      </c>
    </row>
    <row r="3060" spans="1:12">
      <c r="A3060" s="80">
        <v>44334</v>
      </c>
      <c r="B3060" s="52">
        <v>237.32630931799721</v>
      </c>
      <c r="C3060" s="53">
        <v>21489.56</v>
      </c>
      <c r="D3060" s="54">
        <f t="shared" si="382"/>
        <v>44699</v>
      </c>
      <c r="E3060" s="53">
        <f t="shared" si="377"/>
        <v>246.14665781456537</v>
      </c>
      <c r="F3060" s="81">
        <f t="shared" si="383"/>
        <v>23389.07</v>
      </c>
      <c r="H3060" s="64">
        <f t="shared" si="384"/>
        <v>44699</v>
      </c>
      <c r="I3060" s="70">
        <f t="shared" si="378"/>
        <v>3.7165489666590723E-2</v>
      </c>
      <c r="J3060" s="70">
        <f t="shared" si="379"/>
        <v>8.8392223945022552E-2</v>
      </c>
      <c r="K3060" s="115">
        <f t="shared" si="380"/>
        <v>0</v>
      </c>
      <c r="L3060" s="129">
        <f t="shared" si="381"/>
        <v>-5.1226734278431829E-2</v>
      </c>
    </row>
    <row r="3061" spans="1:12">
      <c r="A3061" s="80">
        <v>44335</v>
      </c>
      <c r="B3061" s="52">
        <v>237.3488553173824</v>
      </c>
      <c r="C3061" s="53">
        <v>21378.71</v>
      </c>
      <c r="D3061" s="54">
        <f t="shared" si="382"/>
        <v>44700</v>
      </c>
      <c r="E3061" s="53">
        <f t="shared" si="377"/>
        <v>246.18259522660628</v>
      </c>
      <c r="F3061" s="81">
        <f t="shared" si="383"/>
        <v>22768.49</v>
      </c>
      <c r="H3061" s="64">
        <f t="shared" si="384"/>
        <v>44700</v>
      </c>
      <c r="I3061" s="70">
        <f t="shared" si="378"/>
        <v>3.7218380081974312E-2</v>
      </c>
      <c r="J3061" s="70">
        <f t="shared" si="379"/>
        <v>6.5007664166827794E-2</v>
      </c>
      <c r="K3061" s="115">
        <f t="shared" si="380"/>
        <v>0</v>
      </c>
      <c r="L3061" s="129">
        <f t="shared" si="381"/>
        <v>-2.7789284084853483E-2</v>
      </c>
    </row>
    <row r="3062" spans="1:12">
      <c r="A3062" s="80">
        <v>44336</v>
      </c>
      <c r="B3062" s="52">
        <v>237.37069141207161</v>
      </c>
      <c r="C3062" s="53">
        <v>21202.21</v>
      </c>
      <c r="D3062" s="54">
        <f t="shared" si="382"/>
        <v>44701</v>
      </c>
      <c r="E3062" s="53">
        <f t="shared" si="377"/>
        <v>246.21435278139052</v>
      </c>
      <c r="F3062" s="81">
        <f t="shared" si="383"/>
        <v>23426.36</v>
      </c>
      <c r="H3062" s="64">
        <f t="shared" si="384"/>
        <v>44701</v>
      </c>
      <c r="I3062" s="70">
        <f t="shared" si="378"/>
        <v>3.7256753631670803E-2</v>
      </c>
      <c r="J3062" s="70">
        <f t="shared" si="379"/>
        <v>0.1049018003311919</v>
      </c>
      <c r="K3062" s="115">
        <f t="shared" si="380"/>
        <v>0</v>
      </c>
      <c r="L3062" s="129">
        <f t="shared" si="381"/>
        <v>-6.7645046699521094E-2</v>
      </c>
    </row>
    <row r="3063" spans="1:12">
      <c r="A3063" s="80">
        <v>44337</v>
      </c>
      <c r="B3063" s="52">
        <v>237.39347899844719</v>
      </c>
      <c r="C3063" s="53">
        <v>21585.18</v>
      </c>
      <c r="D3063" s="54">
        <f t="shared" si="382"/>
        <v>44701</v>
      </c>
      <c r="E3063" s="53">
        <f t="shared" si="377"/>
        <v>246.21435278139052</v>
      </c>
      <c r="F3063" s="81">
        <f t="shared" si="383"/>
        <v>23426.36</v>
      </c>
      <c r="H3063" s="64">
        <f t="shared" si="384"/>
        <v>44701</v>
      </c>
      <c r="I3063" s="70">
        <f t="shared" si="378"/>
        <v>3.7157186541762588E-2</v>
      </c>
      <c r="J3063" s="70">
        <f t="shared" si="379"/>
        <v>8.529833895292982E-2</v>
      </c>
      <c r="K3063" s="115">
        <f t="shared" si="380"/>
        <v>0</v>
      </c>
      <c r="L3063" s="129">
        <f t="shared" si="381"/>
        <v>-4.8141152411167232E-2</v>
      </c>
    </row>
    <row r="3064" spans="1:12">
      <c r="A3064" s="80">
        <v>44340</v>
      </c>
      <c r="B3064" s="52">
        <v>237.45971177908774</v>
      </c>
      <c r="C3064" s="53">
        <v>21617.03</v>
      </c>
      <c r="D3064" s="54">
        <f t="shared" si="382"/>
        <v>44705</v>
      </c>
      <c r="E3064" s="53">
        <f t="shared" si="377"/>
        <v>246.35397265081556</v>
      </c>
      <c r="F3064" s="81">
        <f t="shared" si="383"/>
        <v>23223.25</v>
      </c>
      <c r="H3064" s="64">
        <f t="shared" si="384"/>
        <v>44705</v>
      </c>
      <c r="I3064" s="70">
        <f t="shared" si="378"/>
        <v>3.7455873272524975E-2</v>
      </c>
      <c r="J3064" s="70">
        <f t="shared" si="379"/>
        <v>7.430345426730689E-2</v>
      </c>
      <c r="K3064" s="115">
        <f t="shared" si="380"/>
        <v>0</v>
      </c>
      <c r="L3064" s="129">
        <f t="shared" si="381"/>
        <v>-3.6847580994781914E-2</v>
      </c>
    </row>
    <row r="3065" spans="1:12">
      <c r="A3065" s="80">
        <v>44341</v>
      </c>
      <c r="B3065" s="52">
        <v>237.48084569343609</v>
      </c>
      <c r="C3065" s="53">
        <v>21639.040000000001</v>
      </c>
      <c r="D3065" s="54">
        <f t="shared" si="382"/>
        <v>44706</v>
      </c>
      <c r="E3065" s="53">
        <f t="shared" si="377"/>
        <v>246.39585282616619</v>
      </c>
      <c r="F3065" s="81">
        <f t="shared" si="383"/>
        <v>23096.63</v>
      </c>
      <c r="H3065" s="64">
        <f t="shared" si="384"/>
        <v>44706</v>
      </c>
      <c r="I3065" s="70">
        <f t="shared" si="378"/>
        <v>3.7539899719906122E-2</v>
      </c>
      <c r="J3065" s="70">
        <f t="shared" si="379"/>
        <v>6.7359272869776055E-2</v>
      </c>
      <c r="K3065" s="115">
        <f t="shared" si="380"/>
        <v>0</v>
      </c>
      <c r="L3065" s="129">
        <f t="shared" si="381"/>
        <v>-2.9819373149869932E-2</v>
      </c>
    </row>
    <row r="3066" spans="1:12">
      <c r="A3066" s="80">
        <v>44342</v>
      </c>
      <c r="B3066" s="52">
        <v>237.50340637377695</v>
      </c>
      <c r="C3066" s="53">
        <v>21771.35</v>
      </c>
      <c r="D3066" s="54">
        <f t="shared" si="382"/>
        <v>44707</v>
      </c>
      <c r="E3066" s="53">
        <f t="shared" si="377"/>
        <v>246.42665230776944</v>
      </c>
      <c r="F3066" s="81">
        <f t="shared" si="383"/>
        <v>23322.66</v>
      </c>
      <c r="H3066" s="64">
        <f t="shared" si="384"/>
        <v>44707</v>
      </c>
      <c r="I3066" s="70">
        <f t="shared" si="378"/>
        <v>3.7571022960189993E-2</v>
      </c>
      <c r="J3066" s="70">
        <f t="shared" si="379"/>
        <v>7.1254653478080243E-2</v>
      </c>
      <c r="K3066" s="115">
        <f t="shared" si="380"/>
        <v>0</v>
      </c>
      <c r="L3066" s="129">
        <f t="shared" si="381"/>
        <v>-3.3683630517890251E-2</v>
      </c>
    </row>
    <row r="3067" spans="1:12">
      <c r="A3067" s="80">
        <v>44343</v>
      </c>
      <c r="B3067" s="52">
        <v>237.52691921100796</v>
      </c>
      <c r="C3067" s="53">
        <v>21823.14</v>
      </c>
      <c r="D3067" s="54">
        <f t="shared" si="382"/>
        <v>44708</v>
      </c>
      <c r="E3067" s="53">
        <f t="shared" si="377"/>
        <v>246.46263059900636</v>
      </c>
      <c r="F3067" s="81">
        <f t="shared" si="383"/>
        <v>23585.61</v>
      </c>
      <c r="H3067" s="64">
        <f t="shared" si="384"/>
        <v>44708</v>
      </c>
      <c r="I3067" s="70">
        <f t="shared" si="378"/>
        <v>3.7619783970928911E-2</v>
      </c>
      <c r="J3067" s="70">
        <f t="shared" si="379"/>
        <v>8.0761521944138215E-2</v>
      </c>
      <c r="K3067" s="115">
        <f t="shared" si="380"/>
        <v>0</v>
      </c>
      <c r="L3067" s="129">
        <f t="shared" si="381"/>
        <v>-4.3141737973209304E-2</v>
      </c>
    </row>
    <row r="3068" spans="1:12">
      <c r="A3068" s="80">
        <v>44344</v>
      </c>
      <c r="B3068" s="52">
        <v>237.55304717212118</v>
      </c>
      <c r="C3068" s="53">
        <v>21962.31</v>
      </c>
      <c r="D3068" s="54">
        <f t="shared" si="382"/>
        <v>44708</v>
      </c>
      <c r="E3068" s="53">
        <f t="shared" si="377"/>
        <v>246.46263059900636</v>
      </c>
      <c r="F3068" s="81">
        <f t="shared" si="383"/>
        <v>23585.61</v>
      </c>
      <c r="H3068" s="64">
        <f t="shared" si="384"/>
        <v>44708</v>
      </c>
      <c r="I3068" s="70">
        <f t="shared" si="378"/>
        <v>3.7505658348510496E-2</v>
      </c>
      <c r="J3068" s="70">
        <f t="shared" si="379"/>
        <v>7.3912990027005243E-2</v>
      </c>
      <c r="K3068" s="115">
        <f t="shared" si="380"/>
        <v>0</v>
      </c>
      <c r="L3068" s="129">
        <f t="shared" si="381"/>
        <v>-3.6407331678494748E-2</v>
      </c>
    </row>
    <row r="3069" spans="1:12">
      <c r="A3069" s="80">
        <v>44347</v>
      </c>
      <c r="B3069" s="52">
        <v>237.61504851743311</v>
      </c>
      <c r="C3069" s="53">
        <v>22203.59</v>
      </c>
      <c r="D3069" s="54">
        <f t="shared" si="382"/>
        <v>44712</v>
      </c>
      <c r="E3069" s="53">
        <f t="shared" si="377"/>
        <v>246.60929124939599</v>
      </c>
      <c r="F3069" s="81">
        <f t="shared" si="383"/>
        <v>23958.1</v>
      </c>
      <c r="H3069" s="64">
        <f t="shared" si="384"/>
        <v>44712</v>
      </c>
      <c r="I3069" s="70">
        <f t="shared" si="378"/>
        <v>3.7852159566833965E-2</v>
      </c>
      <c r="J3069" s="70">
        <f t="shared" si="379"/>
        <v>7.9019203651301329E-2</v>
      </c>
      <c r="K3069" s="115">
        <f t="shared" si="380"/>
        <v>0</v>
      </c>
      <c r="L3069" s="129">
        <f t="shared" si="381"/>
        <v>-4.1167044084467364E-2</v>
      </c>
    </row>
    <row r="3070" spans="1:12">
      <c r="A3070" s="80">
        <v>44348</v>
      </c>
      <c r="B3070" s="52">
        <v>237.6378595620908</v>
      </c>
      <c r="C3070" s="53">
        <v>22192.25</v>
      </c>
      <c r="D3070" s="54">
        <f t="shared" si="382"/>
        <v>44713</v>
      </c>
      <c r="E3070" s="53">
        <f t="shared" si="377"/>
        <v>246.63469200639469</v>
      </c>
      <c r="F3070" s="81">
        <f t="shared" si="383"/>
        <v>23868.85</v>
      </c>
      <c r="H3070" s="64">
        <f t="shared" si="384"/>
        <v>44713</v>
      </c>
      <c r="I3070" s="70">
        <f t="shared" si="378"/>
        <v>3.7859423834581296E-2</v>
      </c>
      <c r="J3070" s="70">
        <f t="shared" si="379"/>
        <v>7.5548896574254565E-2</v>
      </c>
      <c r="K3070" s="115">
        <f t="shared" si="380"/>
        <v>0</v>
      </c>
      <c r="L3070" s="129">
        <f t="shared" si="381"/>
        <v>-3.7689472739673269E-2</v>
      </c>
    </row>
    <row r="3071" spans="1:12">
      <c r="A3071" s="80">
        <v>44349</v>
      </c>
      <c r="B3071" s="52">
        <v>237.66091043446832</v>
      </c>
      <c r="C3071" s="53">
        <v>22194.18</v>
      </c>
      <c r="D3071" s="54">
        <f t="shared" si="382"/>
        <v>44714</v>
      </c>
      <c r="E3071" s="53">
        <f t="shared" si="377"/>
        <v>246.66552134289546</v>
      </c>
      <c r="F3071" s="81">
        <f t="shared" si="383"/>
        <v>24020.89</v>
      </c>
      <c r="H3071" s="64">
        <f t="shared" si="384"/>
        <v>44714</v>
      </c>
      <c r="I3071" s="70">
        <f t="shared" si="378"/>
        <v>3.788848107989562E-2</v>
      </c>
      <c r="J3071" s="70">
        <f t="shared" si="379"/>
        <v>8.2305811703788923E-2</v>
      </c>
      <c r="K3071" s="115">
        <f t="shared" si="380"/>
        <v>0</v>
      </c>
      <c r="L3071" s="129">
        <f t="shared" si="381"/>
        <v>-4.4417330623893303E-2</v>
      </c>
    </row>
    <row r="3072" spans="1:12">
      <c r="A3072" s="80">
        <v>44350</v>
      </c>
      <c r="B3072" s="52">
        <v>237.68443886460136</v>
      </c>
      <c r="C3072" s="53">
        <v>22361.86</v>
      </c>
      <c r="D3072" s="54">
        <f t="shared" si="382"/>
        <v>44715</v>
      </c>
      <c r="E3072" s="53">
        <f t="shared" si="377"/>
        <v>246.70054784692618</v>
      </c>
      <c r="F3072" s="81">
        <f t="shared" si="383"/>
        <v>23957.71</v>
      </c>
      <c r="H3072" s="64">
        <f t="shared" si="384"/>
        <v>44715</v>
      </c>
      <c r="I3072" s="70">
        <f t="shared" si="378"/>
        <v>3.7933105866728267E-2</v>
      </c>
      <c r="J3072" s="70">
        <f t="shared" si="379"/>
        <v>7.1364814912534102E-2</v>
      </c>
      <c r="K3072" s="115">
        <f t="shared" si="380"/>
        <v>0</v>
      </c>
      <c r="L3072" s="129">
        <f t="shared" si="381"/>
        <v>-3.3431709045805835E-2</v>
      </c>
    </row>
    <row r="3073" spans="1:12">
      <c r="A3073" s="80">
        <v>44351</v>
      </c>
      <c r="B3073" s="52">
        <v>237.70773193961008</v>
      </c>
      <c r="C3073" s="53">
        <v>22333.23</v>
      </c>
      <c r="D3073" s="54">
        <f t="shared" si="382"/>
        <v>44715</v>
      </c>
      <c r="E3073" s="53">
        <f t="shared" si="377"/>
        <v>246.70054784692618</v>
      </c>
      <c r="F3073" s="81">
        <f t="shared" si="383"/>
        <v>23957.71</v>
      </c>
      <c r="H3073" s="64">
        <f t="shared" si="384"/>
        <v>44715</v>
      </c>
      <c r="I3073" s="70">
        <f t="shared" si="378"/>
        <v>3.7831398389686077E-2</v>
      </c>
      <c r="J3073" s="70">
        <f t="shared" si="379"/>
        <v>7.2738246997859246E-2</v>
      </c>
      <c r="K3073" s="115">
        <f t="shared" si="380"/>
        <v>0</v>
      </c>
      <c r="L3073" s="129">
        <f t="shared" si="381"/>
        <v>-3.4906848608173169E-2</v>
      </c>
    </row>
    <row r="3074" spans="1:12">
      <c r="A3074" s="80">
        <v>44354</v>
      </c>
      <c r="B3074" s="52">
        <v>237.78047050558359</v>
      </c>
      <c r="C3074" s="53">
        <v>22449.24</v>
      </c>
      <c r="D3074" s="54">
        <f t="shared" si="382"/>
        <v>44719</v>
      </c>
      <c r="E3074" s="53">
        <f t="shared" ref="E3074:E3137" si="385">VLOOKUP(D3074,A:B,2,0)</f>
        <v>246.80145339332532</v>
      </c>
      <c r="F3074" s="81">
        <f t="shared" si="383"/>
        <v>23715.1</v>
      </c>
      <c r="H3074" s="64">
        <f t="shared" si="384"/>
        <v>44719</v>
      </c>
      <c r="I3074" s="70">
        <f t="shared" ref="I3074:I3137" si="386">(E3074/B3074)^(1/1)-1</f>
        <v>3.7938283445065002E-2</v>
      </c>
      <c r="J3074" s="70">
        <f t="shared" ref="J3074:J3137" si="387">(F3074/C3074)^(1/1)-1</f>
        <v>5.6387654994110914E-2</v>
      </c>
      <c r="K3074" s="115">
        <f t="shared" ref="K3074:K3137" si="388">IF(I3074&gt;J3074,1,0)</f>
        <v>0</v>
      </c>
      <c r="L3074" s="129">
        <f t="shared" ref="L3074:L3137" si="389">I3074-J3074</f>
        <v>-1.8449371549045912E-2</v>
      </c>
    </row>
    <row r="3075" spans="1:12">
      <c r="A3075" s="80">
        <v>44355</v>
      </c>
      <c r="B3075" s="52">
        <v>237.80472411357516</v>
      </c>
      <c r="C3075" s="53">
        <v>22432.77</v>
      </c>
      <c r="D3075" s="54">
        <f t="shared" ref="D3075:D3138" si="390">VLOOKUP(EDATE(A3075,12),A:A,1,1)</f>
        <v>44720</v>
      </c>
      <c r="E3075" s="53">
        <f t="shared" si="385"/>
        <v>246.86488136684738</v>
      </c>
      <c r="F3075" s="81">
        <f t="shared" si="383"/>
        <v>23628.32</v>
      </c>
      <c r="H3075" s="64">
        <f t="shared" si="384"/>
        <v>44720</v>
      </c>
      <c r="I3075" s="70">
        <f t="shared" si="386"/>
        <v>3.8099147470868289E-2</v>
      </c>
      <c r="J3075" s="70">
        <f t="shared" si="387"/>
        <v>5.3294800419208199E-2</v>
      </c>
      <c r="K3075" s="115">
        <f t="shared" si="388"/>
        <v>0</v>
      </c>
      <c r="L3075" s="129">
        <f t="shared" si="389"/>
        <v>-1.5195652948339911E-2</v>
      </c>
    </row>
    <row r="3076" spans="1:12">
      <c r="A3076" s="80">
        <v>44356</v>
      </c>
      <c r="B3076" s="52">
        <v>237.82779117181417</v>
      </c>
      <c r="C3076" s="53">
        <v>22283.52</v>
      </c>
      <c r="D3076" s="54">
        <f t="shared" si="390"/>
        <v>44721</v>
      </c>
      <c r="E3076" s="53">
        <f t="shared" si="385"/>
        <v>246.9066015317984</v>
      </c>
      <c r="F3076" s="81">
        <f t="shared" si="383"/>
        <v>23807.84</v>
      </c>
      <c r="H3076" s="64">
        <f t="shared" si="384"/>
        <v>44721</v>
      </c>
      <c r="I3076" s="70">
        <f t="shared" si="386"/>
        <v>3.8173883360104854E-2</v>
      </c>
      <c r="J3076" s="70">
        <f t="shared" si="387"/>
        <v>6.840570969039006E-2</v>
      </c>
      <c r="K3076" s="115">
        <f t="shared" si="388"/>
        <v>0</v>
      </c>
      <c r="L3076" s="129">
        <f t="shared" si="389"/>
        <v>-3.0231826330285205E-2</v>
      </c>
    </row>
    <row r="3077" spans="1:12">
      <c r="A3077" s="80">
        <v>44357</v>
      </c>
      <c r="B3077" s="52">
        <v>237.8506226397667</v>
      </c>
      <c r="C3077" s="53">
        <v>22448.94</v>
      </c>
      <c r="D3077" s="54">
        <f t="shared" si="390"/>
        <v>44722</v>
      </c>
      <c r="E3077" s="53">
        <f t="shared" si="385"/>
        <v>246.94141536261438</v>
      </c>
      <c r="F3077" s="81">
        <f t="shared" si="383"/>
        <v>23408.59</v>
      </c>
      <c r="H3077" s="64">
        <f t="shared" si="384"/>
        <v>44722</v>
      </c>
      <c r="I3077" s="70">
        <f t="shared" si="386"/>
        <v>3.8220596700375253E-2</v>
      </c>
      <c r="J3077" s="70">
        <f t="shared" si="387"/>
        <v>4.2748120846686E-2</v>
      </c>
      <c r="K3077" s="115">
        <f t="shared" si="388"/>
        <v>0</v>
      </c>
      <c r="L3077" s="129">
        <f t="shared" si="389"/>
        <v>-4.5275241463107463E-3</v>
      </c>
    </row>
    <row r="3078" spans="1:12">
      <c r="A3078" s="80">
        <v>44358</v>
      </c>
      <c r="B3078" s="52">
        <v>237.87512125389858</v>
      </c>
      <c r="C3078" s="53">
        <v>22544.26</v>
      </c>
      <c r="D3078" s="54">
        <f t="shared" si="390"/>
        <v>44722</v>
      </c>
      <c r="E3078" s="53">
        <f t="shared" si="385"/>
        <v>246.94141536261438</v>
      </c>
      <c r="F3078" s="81">
        <f t="shared" si="383"/>
        <v>23408.59</v>
      </c>
      <c r="H3078" s="64">
        <f t="shared" si="384"/>
        <v>44722</v>
      </c>
      <c r="I3078" s="70">
        <f t="shared" si="386"/>
        <v>3.8113670992263149E-2</v>
      </c>
      <c r="J3078" s="70">
        <f t="shared" si="387"/>
        <v>3.8339249103763073E-2</v>
      </c>
      <c r="K3078" s="115">
        <f t="shared" si="388"/>
        <v>0</v>
      </c>
      <c r="L3078" s="129">
        <f t="shared" si="389"/>
        <v>-2.2557811149992446E-4</v>
      </c>
    </row>
    <row r="3079" spans="1:12">
      <c r="A3079" s="80">
        <v>44361</v>
      </c>
      <c r="B3079" s="52">
        <v>237.94006116200089</v>
      </c>
      <c r="C3079" s="53">
        <v>22567.11</v>
      </c>
      <c r="D3079" s="54">
        <f t="shared" si="390"/>
        <v>44726</v>
      </c>
      <c r="E3079" s="53">
        <f t="shared" si="385"/>
        <v>247.05279712738903</v>
      </c>
      <c r="F3079" s="81">
        <f t="shared" si="383"/>
        <v>22729.97</v>
      </c>
      <c r="H3079" s="64">
        <f t="shared" si="384"/>
        <v>44726</v>
      </c>
      <c r="I3079" s="70">
        <f t="shared" si="386"/>
        <v>3.8298451807086575E-2</v>
      </c>
      <c r="J3079" s="70">
        <f t="shared" si="387"/>
        <v>7.21669721998075E-3</v>
      </c>
      <c r="K3079" s="115">
        <f t="shared" si="388"/>
        <v>1</v>
      </c>
      <c r="L3079" s="129">
        <f t="shared" si="389"/>
        <v>3.1081754587105825E-2</v>
      </c>
    </row>
    <row r="3080" spans="1:12">
      <c r="A3080" s="80">
        <v>44362</v>
      </c>
      <c r="B3080" s="52">
        <v>237.96266546781126</v>
      </c>
      <c r="C3080" s="53">
        <v>22649.05</v>
      </c>
      <c r="D3080" s="54">
        <f t="shared" si="390"/>
        <v>44727</v>
      </c>
      <c r="E3080" s="53">
        <f t="shared" si="385"/>
        <v>247.08590220220412</v>
      </c>
      <c r="F3080" s="81">
        <f t="shared" ref="F3080:F3143" si="391">VLOOKUP(D3080,A:C,3,0)</f>
        <v>22691.46</v>
      </c>
      <c r="H3080" s="64">
        <f t="shared" si="384"/>
        <v>44727</v>
      </c>
      <c r="I3080" s="70">
        <f t="shared" si="386"/>
        <v>3.8338941600176923E-2</v>
      </c>
      <c r="J3080" s="70">
        <f t="shared" si="387"/>
        <v>1.8724847179021342E-3</v>
      </c>
      <c r="K3080" s="115">
        <f t="shared" si="388"/>
        <v>1</v>
      </c>
      <c r="L3080" s="129">
        <f t="shared" si="389"/>
        <v>3.6466456882274789E-2</v>
      </c>
    </row>
    <row r="3081" spans="1:12">
      <c r="A3081" s="80">
        <v>44363</v>
      </c>
      <c r="B3081" s="52">
        <v>237.98003674239041</v>
      </c>
      <c r="C3081" s="53">
        <v>22503.9</v>
      </c>
      <c r="D3081" s="54">
        <f t="shared" si="390"/>
        <v>44728</v>
      </c>
      <c r="E3081" s="53">
        <f t="shared" si="385"/>
        <v>247.12148257212121</v>
      </c>
      <c r="F3081" s="81">
        <f t="shared" si="391"/>
        <v>22211.98</v>
      </c>
      <c r="H3081" s="64">
        <f t="shared" si="384"/>
        <v>44728</v>
      </c>
      <c r="I3081" s="70">
        <f t="shared" si="386"/>
        <v>3.8412658283712542E-2</v>
      </c>
      <c r="J3081" s="70">
        <f t="shared" si="387"/>
        <v>-1.2971973746772836E-2</v>
      </c>
      <c r="K3081" s="115">
        <f t="shared" si="388"/>
        <v>1</v>
      </c>
      <c r="L3081" s="129">
        <f t="shared" si="389"/>
        <v>5.1384632030485378E-2</v>
      </c>
    </row>
    <row r="3082" spans="1:12">
      <c r="A3082" s="80">
        <v>44364</v>
      </c>
      <c r="B3082" s="52">
        <v>237.98955594386013</v>
      </c>
      <c r="C3082" s="53">
        <v>22401.65</v>
      </c>
      <c r="D3082" s="54">
        <f t="shared" si="390"/>
        <v>44729</v>
      </c>
      <c r="E3082" s="53">
        <f t="shared" si="385"/>
        <v>247.12518939435981</v>
      </c>
      <c r="F3082" s="81">
        <f t="shared" si="391"/>
        <v>22114.97</v>
      </c>
      <c r="H3082" s="64">
        <f t="shared" si="384"/>
        <v>44729</v>
      </c>
      <c r="I3082" s="70">
        <f t="shared" si="386"/>
        <v>3.8386699005626523E-2</v>
      </c>
      <c r="J3082" s="70">
        <f t="shared" si="387"/>
        <v>-1.2797271629545137E-2</v>
      </c>
      <c r="K3082" s="115">
        <f t="shared" si="388"/>
        <v>1</v>
      </c>
      <c r="L3082" s="129">
        <f t="shared" si="389"/>
        <v>5.1183970635171661E-2</v>
      </c>
    </row>
    <row r="3083" spans="1:12">
      <c r="A3083" s="80">
        <v>44365</v>
      </c>
      <c r="B3083" s="52">
        <v>238.02168453391255</v>
      </c>
      <c r="C3083" s="53">
        <v>22390.11</v>
      </c>
      <c r="D3083" s="54">
        <f t="shared" si="390"/>
        <v>44729</v>
      </c>
      <c r="E3083" s="53">
        <f t="shared" si="385"/>
        <v>247.12518939435981</v>
      </c>
      <c r="F3083" s="81">
        <f t="shared" si="391"/>
        <v>22114.97</v>
      </c>
      <c r="H3083" s="64">
        <f t="shared" si="384"/>
        <v>44729</v>
      </c>
      <c r="I3083" s="70">
        <f t="shared" si="386"/>
        <v>3.8246535723303943E-2</v>
      </c>
      <c r="J3083" s="70">
        <f t="shared" si="387"/>
        <v>-1.2288461289381769E-2</v>
      </c>
      <c r="K3083" s="115">
        <f t="shared" si="388"/>
        <v>1</v>
      </c>
      <c r="L3083" s="129">
        <f t="shared" si="389"/>
        <v>5.0534997012685712E-2</v>
      </c>
    </row>
    <row r="3084" spans="1:12">
      <c r="A3084" s="80">
        <v>44368</v>
      </c>
      <c r="B3084" s="52">
        <v>238.10594421023754</v>
      </c>
      <c r="C3084" s="53">
        <v>22480.3</v>
      </c>
      <c r="D3084" s="54">
        <f t="shared" si="390"/>
        <v>44733</v>
      </c>
      <c r="E3084" s="53">
        <f t="shared" si="385"/>
        <v>247.29869173928037</v>
      </c>
      <c r="F3084" s="81">
        <f t="shared" si="391"/>
        <v>22616.52</v>
      </c>
      <c r="H3084" s="64">
        <f t="shared" si="384"/>
        <v>44733</v>
      </c>
      <c r="I3084" s="70">
        <f t="shared" si="386"/>
        <v>3.8607803595722245E-2</v>
      </c>
      <c r="J3084" s="70">
        <f t="shared" si="387"/>
        <v>6.0595276753425686E-3</v>
      </c>
      <c r="K3084" s="115">
        <f t="shared" si="388"/>
        <v>1</v>
      </c>
      <c r="L3084" s="129">
        <f t="shared" si="389"/>
        <v>3.2548275920379677E-2</v>
      </c>
    </row>
    <row r="3085" spans="1:12">
      <c r="A3085" s="80">
        <v>44369</v>
      </c>
      <c r="B3085" s="52">
        <v>238.13165965221225</v>
      </c>
      <c r="C3085" s="53">
        <v>22517.74</v>
      </c>
      <c r="D3085" s="54">
        <f t="shared" si="390"/>
        <v>44734</v>
      </c>
      <c r="E3085" s="53">
        <f t="shared" si="385"/>
        <v>247.33652843911651</v>
      </c>
      <c r="F3085" s="81">
        <f t="shared" si="391"/>
        <v>22290.46</v>
      </c>
      <c r="H3085" s="64">
        <f t="shared" si="384"/>
        <v>44734</v>
      </c>
      <c r="I3085" s="70">
        <f t="shared" si="386"/>
        <v>3.8654535899795173E-2</v>
      </c>
      <c r="J3085" s="70">
        <f t="shared" si="387"/>
        <v>-1.0093375267677951E-2</v>
      </c>
      <c r="K3085" s="115">
        <f t="shared" si="388"/>
        <v>1</v>
      </c>
      <c r="L3085" s="129">
        <f t="shared" si="389"/>
        <v>4.8747911167473124E-2</v>
      </c>
    </row>
    <row r="3086" spans="1:12">
      <c r="A3086" s="80">
        <v>44370</v>
      </c>
      <c r="B3086" s="52">
        <v>238.15975918805123</v>
      </c>
      <c r="C3086" s="53">
        <v>22395.25</v>
      </c>
      <c r="D3086" s="54">
        <f t="shared" si="390"/>
        <v>44735</v>
      </c>
      <c r="E3086" s="53">
        <f t="shared" si="385"/>
        <v>247.38278036993461</v>
      </c>
      <c r="F3086" s="81">
        <f t="shared" si="391"/>
        <v>22497.71</v>
      </c>
      <c r="H3086" s="64">
        <f t="shared" si="384"/>
        <v>44735</v>
      </c>
      <c r="I3086" s="70">
        <f t="shared" si="386"/>
        <v>3.8726194607044739E-2</v>
      </c>
      <c r="J3086" s="70">
        <f t="shared" si="387"/>
        <v>4.5750773043391479E-3</v>
      </c>
      <c r="K3086" s="115">
        <f t="shared" si="388"/>
        <v>1</v>
      </c>
      <c r="L3086" s="129">
        <f t="shared" si="389"/>
        <v>3.4151117302705591E-2</v>
      </c>
    </row>
    <row r="3087" spans="1:12">
      <c r="A3087" s="80">
        <v>44371</v>
      </c>
      <c r="B3087" s="52">
        <v>238.18309884445165</v>
      </c>
      <c r="C3087" s="53">
        <v>22544.26</v>
      </c>
      <c r="D3087" s="54">
        <f t="shared" si="390"/>
        <v>44736</v>
      </c>
      <c r="E3087" s="53">
        <f t="shared" si="385"/>
        <v>247.42013516977048</v>
      </c>
      <c r="F3087" s="81">
        <f t="shared" si="391"/>
        <v>22703.95</v>
      </c>
      <c r="H3087" s="64">
        <f t="shared" si="384"/>
        <v>44736</v>
      </c>
      <c r="I3087" s="70">
        <f t="shared" si="386"/>
        <v>3.8781241700743818E-2</v>
      </c>
      <c r="J3087" s="70">
        <f t="shared" si="387"/>
        <v>7.0833994994736749E-3</v>
      </c>
      <c r="K3087" s="115">
        <f t="shared" si="388"/>
        <v>1</v>
      </c>
      <c r="L3087" s="129">
        <f t="shared" si="389"/>
        <v>3.1697842201270143E-2</v>
      </c>
    </row>
    <row r="3088" spans="1:12">
      <c r="A3088" s="80">
        <v>44372</v>
      </c>
      <c r="B3088" s="52">
        <v>238.20834625292915</v>
      </c>
      <c r="C3088" s="53">
        <v>22644.06</v>
      </c>
      <c r="D3088" s="54">
        <f t="shared" si="390"/>
        <v>44736</v>
      </c>
      <c r="E3088" s="53">
        <f t="shared" si="385"/>
        <v>247.42013516977048</v>
      </c>
      <c r="F3088" s="81">
        <f t="shared" si="391"/>
        <v>22703.95</v>
      </c>
      <c r="H3088" s="64">
        <f t="shared" si="384"/>
        <v>44736</v>
      </c>
      <c r="I3088" s="70">
        <f t="shared" si="386"/>
        <v>3.8671142559632443E-2</v>
      </c>
      <c r="J3088" s="70">
        <f t="shared" si="387"/>
        <v>2.644843725021051E-3</v>
      </c>
      <c r="K3088" s="115">
        <f t="shared" si="388"/>
        <v>1</v>
      </c>
      <c r="L3088" s="129">
        <f t="shared" si="389"/>
        <v>3.6026298834611392E-2</v>
      </c>
    </row>
    <row r="3089" spans="1:12">
      <c r="A3089" s="80">
        <v>44375</v>
      </c>
      <c r="B3089" s="52">
        <v>238.29267200750269</v>
      </c>
      <c r="C3089" s="53">
        <v>22578.86</v>
      </c>
      <c r="D3089" s="54">
        <f t="shared" si="390"/>
        <v>44740</v>
      </c>
      <c r="E3089" s="53">
        <f t="shared" si="385"/>
        <v>247.53767033197019</v>
      </c>
      <c r="F3089" s="81">
        <f t="shared" si="391"/>
        <v>22922.240000000002</v>
      </c>
      <c r="H3089" s="64">
        <f t="shared" si="384"/>
        <v>44740</v>
      </c>
      <c r="I3089" s="70">
        <f t="shared" si="386"/>
        <v>3.8796821767882239E-2</v>
      </c>
      <c r="J3089" s="70">
        <f t="shared" si="387"/>
        <v>1.5208030874898082E-2</v>
      </c>
      <c r="K3089" s="115">
        <f t="shared" si="388"/>
        <v>1</v>
      </c>
      <c r="L3089" s="129">
        <f t="shared" si="389"/>
        <v>2.3588790892984157E-2</v>
      </c>
    </row>
    <row r="3090" spans="1:12">
      <c r="A3090" s="80">
        <v>44376</v>
      </c>
      <c r="B3090" s="52">
        <v>238.3184076160795</v>
      </c>
      <c r="C3090" s="53">
        <v>22493.599999999999</v>
      </c>
      <c r="D3090" s="54">
        <f t="shared" si="390"/>
        <v>44741</v>
      </c>
      <c r="E3090" s="53">
        <f t="shared" si="385"/>
        <v>247.57257314348698</v>
      </c>
      <c r="F3090" s="81">
        <f t="shared" si="391"/>
        <v>22848.35</v>
      </c>
      <c r="H3090" s="64">
        <f t="shared" si="384"/>
        <v>44741</v>
      </c>
      <c r="I3090" s="70">
        <f t="shared" si="386"/>
        <v>3.8831098361128413E-2</v>
      </c>
      <c r="J3090" s="70">
        <f t="shared" si="387"/>
        <v>1.5771152683429879E-2</v>
      </c>
      <c r="K3090" s="115">
        <f t="shared" si="388"/>
        <v>1</v>
      </c>
      <c r="L3090" s="129">
        <f t="shared" si="389"/>
        <v>2.3059945677698535E-2</v>
      </c>
    </row>
    <row r="3091" spans="1:12">
      <c r="A3091" s="80">
        <v>44377</v>
      </c>
      <c r="B3091" s="52">
        <v>238.34343104887918</v>
      </c>
      <c r="C3091" s="53">
        <v>22455.7</v>
      </c>
      <c r="D3091" s="54">
        <f t="shared" si="390"/>
        <v>44742</v>
      </c>
      <c r="E3091" s="53">
        <f t="shared" si="385"/>
        <v>247.62010707753052</v>
      </c>
      <c r="F3091" s="81">
        <f t="shared" si="391"/>
        <v>22828.93</v>
      </c>
      <c r="H3091" s="64">
        <f t="shared" si="384"/>
        <v>44742</v>
      </c>
      <c r="I3091" s="70">
        <f t="shared" si="386"/>
        <v>3.8921467177960078E-2</v>
      </c>
      <c r="J3091" s="70">
        <f t="shared" si="387"/>
        <v>1.662072435951667E-2</v>
      </c>
      <c r="K3091" s="115">
        <f t="shared" si="388"/>
        <v>1</v>
      </c>
      <c r="L3091" s="129">
        <f t="shared" si="389"/>
        <v>2.2300742818443409E-2</v>
      </c>
    </row>
    <row r="3092" spans="1:12">
      <c r="A3092" s="80">
        <v>44378</v>
      </c>
      <c r="B3092" s="52">
        <v>238.36130680620786</v>
      </c>
      <c r="C3092" s="53">
        <v>22396.400000000001</v>
      </c>
      <c r="D3092" s="54">
        <f t="shared" si="390"/>
        <v>44743</v>
      </c>
      <c r="E3092" s="53">
        <f t="shared" si="385"/>
        <v>247.66864061851774</v>
      </c>
      <c r="F3092" s="81">
        <f t="shared" si="391"/>
        <v>22788.18</v>
      </c>
      <c r="H3092" s="64">
        <f t="shared" si="384"/>
        <v>44743</v>
      </c>
      <c r="I3092" s="70">
        <f t="shared" si="386"/>
        <v>3.9047167247983294E-2</v>
      </c>
      <c r="J3092" s="70">
        <f t="shared" si="387"/>
        <v>1.7492989944812409E-2</v>
      </c>
      <c r="K3092" s="115">
        <f t="shared" si="388"/>
        <v>1</v>
      </c>
      <c r="L3092" s="129">
        <f t="shared" si="389"/>
        <v>2.1554177303170885E-2</v>
      </c>
    </row>
    <row r="3093" spans="1:12">
      <c r="A3093" s="80">
        <v>44379</v>
      </c>
      <c r="B3093" s="52">
        <v>238.38395113035443</v>
      </c>
      <c r="C3093" s="53">
        <v>22456.66</v>
      </c>
      <c r="D3093" s="54">
        <f t="shared" si="390"/>
        <v>44743</v>
      </c>
      <c r="E3093" s="53">
        <f t="shared" si="385"/>
        <v>247.66864061851774</v>
      </c>
      <c r="F3093" s="81">
        <f t="shared" si="391"/>
        <v>22788.18</v>
      </c>
      <c r="H3093" s="64">
        <f t="shared" si="384"/>
        <v>44743</v>
      </c>
      <c r="I3093" s="70">
        <f t="shared" si="386"/>
        <v>3.8948467143604892E-2</v>
      </c>
      <c r="J3093" s="70">
        <f t="shared" si="387"/>
        <v>1.4762658382858396E-2</v>
      </c>
      <c r="K3093" s="115">
        <f t="shared" si="388"/>
        <v>1</v>
      </c>
      <c r="L3093" s="129">
        <f t="shared" si="389"/>
        <v>2.4185808760746497E-2</v>
      </c>
    </row>
    <row r="3094" spans="1:12">
      <c r="A3094" s="80">
        <v>44382</v>
      </c>
      <c r="B3094" s="52">
        <v>238.45761177125368</v>
      </c>
      <c r="C3094" s="53">
        <v>22618.97</v>
      </c>
      <c r="D3094" s="54">
        <f t="shared" si="390"/>
        <v>44747</v>
      </c>
      <c r="E3094" s="53">
        <f t="shared" si="385"/>
        <v>247.81998198841987</v>
      </c>
      <c r="F3094" s="81">
        <f t="shared" si="391"/>
        <v>22878.720000000001</v>
      </c>
      <c r="H3094" s="64">
        <f t="shared" ref="H3094:H3157" si="392">D3094</f>
        <v>44747</v>
      </c>
      <c r="I3094" s="70">
        <f t="shared" si="386"/>
        <v>3.926219904503303E-2</v>
      </c>
      <c r="J3094" s="70">
        <f t="shared" si="387"/>
        <v>1.1483723617830455E-2</v>
      </c>
      <c r="K3094" s="115">
        <f t="shared" si="388"/>
        <v>1</v>
      </c>
      <c r="L3094" s="129">
        <f t="shared" si="389"/>
        <v>2.7778475427202576E-2</v>
      </c>
    </row>
    <row r="3095" spans="1:12">
      <c r="A3095" s="80">
        <v>44383</v>
      </c>
      <c r="B3095" s="52">
        <v>238.47931141392488</v>
      </c>
      <c r="C3095" s="53">
        <v>22595.93</v>
      </c>
      <c r="D3095" s="54">
        <f t="shared" si="390"/>
        <v>44748</v>
      </c>
      <c r="E3095" s="53">
        <f t="shared" si="385"/>
        <v>247.86409394521382</v>
      </c>
      <c r="F3095" s="81">
        <f t="shared" si="391"/>
        <v>23137.7</v>
      </c>
      <c r="H3095" s="64">
        <f t="shared" si="392"/>
        <v>44748</v>
      </c>
      <c r="I3095" s="70">
        <f t="shared" si="386"/>
        <v>3.9352606629259768E-2</v>
      </c>
      <c r="J3095" s="70">
        <f t="shared" si="387"/>
        <v>2.3976441775133805E-2</v>
      </c>
      <c r="K3095" s="115">
        <f t="shared" si="388"/>
        <v>1</v>
      </c>
      <c r="L3095" s="129">
        <f t="shared" si="389"/>
        <v>1.5376164854125962E-2</v>
      </c>
    </row>
    <row r="3096" spans="1:12">
      <c r="A3096" s="80">
        <v>44384</v>
      </c>
      <c r="B3096" s="52">
        <v>238.5057826174918</v>
      </c>
      <c r="C3096" s="53">
        <v>22683.66</v>
      </c>
      <c r="D3096" s="54">
        <f t="shared" si="390"/>
        <v>44749</v>
      </c>
      <c r="E3096" s="53">
        <f t="shared" si="385"/>
        <v>247.90127355930562</v>
      </c>
      <c r="F3096" s="81">
        <f t="shared" si="391"/>
        <v>23345.61</v>
      </c>
      <c r="H3096" s="64">
        <f t="shared" si="392"/>
        <v>44749</v>
      </c>
      <c r="I3096" s="70">
        <f t="shared" si="386"/>
        <v>3.9393136882060587E-2</v>
      </c>
      <c r="J3096" s="70">
        <f t="shared" si="387"/>
        <v>2.9181798704441819E-2</v>
      </c>
      <c r="K3096" s="115">
        <f t="shared" si="388"/>
        <v>1</v>
      </c>
      <c r="L3096" s="129">
        <f t="shared" si="389"/>
        <v>1.0211338177618767E-2</v>
      </c>
    </row>
    <row r="3097" spans="1:12">
      <c r="A3097" s="80">
        <v>44385</v>
      </c>
      <c r="B3097" s="52">
        <v>238.53106423044923</v>
      </c>
      <c r="C3097" s="53">
        <v>22473.81</v>
      </c>
      <c r="D3097" s="54">
        <f t="shared" si="390"/>
        <v>44750</v>
      </c>
      <c r="E3097" s="53">
        <f t="shared" si="385"/>
        <v>247.93474023123613</v>
      </c>
      <c r="F3097" s="81">
        <f t="shared" si="391"/>
        <v>23473.61</v>
      </c>
      <c r="H3097" s="64">
        <f t="shared" si="392"/>
        <v>44750</v>
      </c>
      <c r="I3097" s="70">
        <f t="shared" si="386"/>
        <v>3.942327608827445E-2</v>
      </c>
      <c r="J3097" s="70">
        <f t="shared" si="387"/>
        <v>4.4487338817939648E-2</v>
      </c>
      <c r="K3097" s="115">
        <f t="shared" si="388"/>
        <v>0</v>
      </c>
      <c r="L3097" s="129">
        <f t="shared" si="389"/>
        <v>-5.0640627296651974E-3</v>
      </c>
    </row>
    <row r="3098" spans="1:12">
      <c r="A3098" s="80">
        <v>44386</v>
      </c>
      <c r="B3098" s="52">
        <v>238.5503852466519</v>
      </c>
      <c r="C3098" s="53">
        <v>22420.36</v>
      </c>
      <c r="D3098" s="54">
        <f t="shared" si="390"/>
        <v>44750</v>
      </c>
      <c r="E3098" s="53">
        <f t="shared" si="385"/>
        <v>247.93474023123613</v>
      </c>
      <c r="F3098" s="81">
        <f t="shared" si="391"/>
        <v>23473.61</v>
      </c>
      <c r="H3098" s="64">
        <f t="shared" si="392"/>
        <v>44750</v>
      </c>
      <c r="I3098" s="70">
        <f t="shared" si="386"/>
        <v>3.9339089622014933E-2</v>
      </c>
      <c r="J3098" s="70">
        <f t="shared" si="387"/>
        <v>4.6977390193556179E-2</v>
      </c>
      <c r="K3098" s="115">
        <f t="shared" si="388"/>
        <v>0</v>
      </c>
      <c r="L3098" s="129">
        <f t="shared" si="389"/>
        <v>-7.6383005715412455E-3</v>
      </c>
    </row>
    <row r="3099" spans="1:12">
      <c r="A3099" s="80">
        <v>44389</v>
      </c>
      <c r="B3099" s="52">
        <v>238.61980340875868</v>
      </c>
      <c r="C3099" s="53">
        <v>22424.39</v>
      </c>
      <c r="D3099" s="54">
        <f t="shared" si="390"/>
        <v>44754</v>
      </c>
      <c r="E3099" s="53">
        <f t="shared" si="385"/>
        <v>248.05400862760905</v>
      </c>
      <c r="F3099" s="81">
        <f t="shared" si="391"/>
        <v>23239.9</v>
      </c>
      <c r="H3099" s="64">
        <f t="shared" si="392"/>
        <v>44754</v>
      </c>
      <c r="I3099" s="70">
        <f t="shared" si="386"/>
        <v>3.9536555994430511E-2</v>
      </c>
      <c r="J3099" s="70">
        <f t="shared" si="387"/>
        <v>3.6367098503014006E-2</v>
      </c>
      <c r="K3099" s="115">
        <f t="shared" si="388"/>
        <v>1</v>
      </c>
      <c r="L3099" s="129">
        <f t="shared" si="389"/>
        <v>3.1694574914165052E-3</v>
      </c>
    </row>
    <row r="3100" spans="1:12">
      <c r="A3100" s="80">
        <v>44390</v>
      </c>
      <c r="B3100" s="52">
        <v>238.6474833059541</v>
      </c>
      <c r="C3100" s="53">
        <v>22595.49</v>
      </c>
      <c r="D3100" s="54">
        <f t="shared" si="390"/>
        <v>44755</v>
      </c>
      <c r="E3100" s="53">
        <f t="shared" si="385"/>
        <v>248.0897284048514</v>
      </c>
      <c r="F3100" s="81">
        <f t="shared" si="391"/>
        <v>23107.47</v>
      </c>
      <c r="H3100" s="64">
        <f t="shared" si="392"/>
        <v>44755</v>
      </c>
      <c r="I3100" s="70">
        <f t="shared" si="386"/>
        <v>3.9565659641975115E-2</v>
      </c>
      <c r="J3100" s="70">
        <f t="shared" si="387"/>
        <v>2.2658503975793387E-2</v>
      </c>
      <c r="K3100" s="115">
        <f t="shared" si="388"/>
        <v>1</v>
      </c>
      <c r="L3100" s="129">
        <f t="shared" si="389"/>
        <v>1.6907155666181728E-2</v>
      </c>
    </row>
    <row r="3101" spans="1:12">
      <c r="A3101" s="80">
        <v>44391</v>
      </c>
      <c r="B3101" s="52">
        <v>238.67110940680141</v>
      </c>
      <c r="C3101" s="53">
        <v>22656.78</v>
      </c>
      <c r="D3101" s="54">
        <f t="shared" si="390"/>
        <v>44756</v>
      </c>
      <c r="E3101" s="53">
        <f t="shared" si="385"/>
        <v>248.1321517484086</v>
      </c>
      <c r="F3101" s="81">
        <f t="shared" si="391"/>
        <v>23074.52</v>
      </c>
      <c r="H3101" s="64">
        <f t="shared" si="392"/>
        <v>44756</v>
      </c>
      <c r="I3101" s="70">
        <f t="shared" si="386"/>
        <v>3.9640500960178571E-2</v>
      </c>
      <c r="J3101" s="70">
        <f t="shared" si="387"/>
        <v>1.8437747994198617E-2</v>
      </c>
      <c r="K3101" s="115">
        <f t="shared" si="388"/>
        <v>1</v>
      </c>
      <c r="L3101" s="129">
        <f t="shared" si="389"/>
        <v>2.1202752965979954E-2</v>
      </c>
    </row>
    <row r="3102" spans="1:12">
      <c r="A3102" s="80">
        <v>44392</v>
      </c>
      <c r="B3102" s="52">
        <v>238.69330581997622</v>
      </c>
      <c r="C3102" s="53">
        <v>22762.34</v>
      </c>
      <c r="D3102" s="54">
        <f t="shared" si="390"/>
        <v>44757</v>
      </c>
      <c r="E3102" s="53">
        <f t="shared" si="385"/>
        <v>248.1711084962331</v>
      </c>
      <c r="F3102" s="81">
        <f t="shared" si="391"/>
        <v>23234.52</v>
      </c>
      <c r="H3102" s="64">
        <f t="shared" si="392"/>
        <v>44757</v>
      </c>
      <c r="I3102" s="70">
        <f t="shared" si="386"/>
        <v>3.9707031764875333E-2</v>
      </c>
      <c r="J3102" s="70">
        <f t="shared" si="387"/>
        <v>2.074391297204059E-2</v>
      </c>
      <c r="K3102" s="115">
        <f t="shared" si="388"/>
        <v>1</v>
      </c>
      <c r="L3102" s="129">
        <f t="shared" si="389"/>
        <v>1.8963118792834743E-2</v>
      </c>
    </row>
    <row r="3103" spans="1:12">
      <c r="A3103" s="80">
        <v>44393</v>
      </c>
      <c r="B3103" s="52">
        <v>238.71550429741745</v>
      </c>
      <c r="C3103" s="53">
        <v>22761.200000000001</v>
      </c>
      <c r="D3103" s="54">
        <f t="shared" si="390"/>
        <v>44757</v>
      </c>
      <c r="E3103" s="53">
        <f t="shared" si="385"/>
        <v>248.1711084962331</v>
      </c>
      <c r="F3103" s="81">
        <f t="shared" si="391"/>
        <v>23234.52</v>
      </c>
      <c r="H3103" s="64">
        <f t="shared" si="392"/>
        <v>44757</v>
      </c>
      <c r="I3103" s="70">
        <f t="shared" si="386"/>
        <v>3.9610348002511175E-2</v>
      </c>
      <c r="J3103" s="70">
        <f t="shared" si="387"/>
        <v>2.0795037168514829E-2</v>
      </c>
      <c r="K3103" s="115">
        <f t="shared" si="388"/>
        <v>1</v>
      </c>
      <c r="L3103" s="129">
        <f t="shared" si="389"/>
        <v>1.8815310833996346E-2</v>
      </c>
    </row>
    <row r="3104" spans="1:12">
      <c r="A3104" s="80">
        <v>44396</v>
      </c>
      <c r="B3104" s="52">
        <v>238.78783509521955</v>
      </c>
      <c r="C3104" s="53">
        <v>22516.71</v>
      </c>
      <c r="D3104" s="54">
        <f t="shared" si="390"/>
        <v>44761</v>
      </c>
      <c r="E3104" s="53">
        <f t="shared" si="385"/>
        <v>248.28353976448446</v>
      </c>
      <c r="F3104" s="81">
        <f t="shared" si="391"/>
        <v>23659.85</v>
      </c>
      <c r="H3104" s="64">
        <f t="shared" si="392"/>
        <v>44761</v>
      </c>
      <c r="I3104" s="70">
        <f t="shared" si="386"/>
        <v>3.9766283175515893E-2</v>
      </c>
      <c r="J3104" s="70">
        <f t="shared" si="387"/>
        <v>5.0768518136086405E-2</v>
      </c>
      <c r="K3104" s="115">
        <f t="shared" si="388"/>
        <v>0</v>
      </c>
      <c r="L3104" s="129">
        <f t="shared" si="389"/>
        <v>-1.1002234960570512E-2</v>
      </c>
    </row>
    <row r="3105" spans="1:12">
      <c r="A3105" s="80">
        <v>44397</v>
      </c>
      <c r="B3105" s="52">
        <v>238.81171387872908</v>
      </c>
      <c r="C3105" s="53">
        <v>22344.81</v>
      </c>
      <c r="D3105" s="54">
        <f t="shared" si="390"/>
        <v>44762</v>
      </c>
      <c r="E3105" s="53">
        <f t="shared" si="385"/>
        <v>248.30389901474513</v>
      </c>
      <c r="F3105" s="81">
        <f t="shared" si="391"/>
        <v>23920.880000000001</v>
      </c>
      <c r="H3105" s="64">
        <f t="shared" si="392"/>
        <v>44762</v>
      </c>
      <c r="I3105" s="70">
        <f t="shared" si="386"/>
        <v>3.9747569253810955E-2</v>
      </c>
      <c r="J3105" s="70">
        <f t="shared" si="387"/>
        <v>7.0534052426491911E-2</v>
      </c>
      <c r="K3105" s="115">
        <f t="shared" si="388"/>
        <v>0</v>
      </c>
      <c r="L3105" s="129">
        <f t="shared" si="389"/>
        <v>-3.0786483172680956E-2</v>
      </c>
    </row>
    <row r="3106" spans="1:12">
      <c r="A3106" s="80">
        <v>44399</v>
      </c>
      <c r="B3106" s="52">
        <v>238.86138671521584</v>
      </c>
      <c r="C3106" s="53">
        <v>22621.45</v>
      </c>
      <c r="D3106" s="54">
        <f t="shared" si="390"/>
        <v>44764</v>
      </c>
      <c r="E3106" s="53">
        <f t="shared" si="385"/>
        <v>248.35356223562368</v>
      </c>
      <c r="F3106" s="81">
        <f t="shared" si="391"/>
        <v>24223.56</v>
      </c>
      <c r="H3106" s="64">
        <f t="shared" si="392"/>
        <v>44764</v>
      </c>
      <c r="I3106" s="70">
        <f t="shared" si="386"/>
        <v>3.973926322266963E-2</v>
      </c>
      <c r="J3106" s="70">
        <f t="shared" si="387"/>
        <v>7.0822604209721307E-2</v>
      </c>
      <c r="K3106" s="115">
        <f t="shared" si="388"/>
        <v>0</v>
      </c>
      <c r="L3106" s="129">
        <f t="shared" si="389"/>
        <v>-3.1083340987051677E-2</v>
      </c>
    </row>
    <row r="3107" spans="1:12">
      <c r="A3107" s="80">
        <v>44400</v>
      </c>
      <c r="B3107" s="52">
        <v>238.88885577468812</v>
      </c>
      <c r="C3107" s="53">
        <v>22673.35</v>
      </c>
      <c r="D3107" s="54">
        <f t="shared" si="390"/>
        <v>44764</v>
      </c>
      <c r="E3107" s="53">
        <f t="shared" si="385"/>
        <v>248.35356223562368</v>
      </c>
      <c r="F3107" s="81">
        <f t="shared" si="391"/>
        <v>24223.56</v>
      </c>
      <c r="H3107" s="64">
        <f t="shared" si="392"/>
        <v>44764</v>
      </c>
      <c r="I3107" s="70">
        <f t="shared" si="386"/>
        <v>3.9619706956369516E-2</v>
      </c>
      <c r="J3107" s="70">
        <f t="shared" si="387"/>
        <v>6.837145812153933E-2</v>
      </c>
      <c r="K3107" s="115">
        <f t="shared" si="388"/>
        <v>0</v>
      </c>
      <c r="L3107" s="129">
        <f t="shared" si="389"/>
        <v>-2.8751751165169814E-2</v>
      </c>
    </row>
    <row r="3108" spans="1:12">
      <c r="A3108" s="80">
        <v>44403</v>
      </c>
      <c r="B3108" s="52">
        <v>238.95693909858394</v>
      </c>
      <c r="C3108" s="53">
        <v>22628.19</v>
      </c>
      <c r="D3108" s="54">
        <f t="shared" si="390"/>
        <v>44768</v>
      </c>
      <c r="E3108" s="53">
        <f t="shared" si="385"/>
        <v>248.48817932788108</v>
      </c>
      <c r="F3108" s="81">
        <f t="shared" si="391"/>
        <v>23882.26</v>
      </c>
      <c r="H3108" s="64">
        <f t="shared" si="392"/>
        <v>44768</v>
      </c>
      <c r="I3108" s="70">
        <f t="shared" si="386"/>
        <v>3.9886852690914854E-2</v>
      </c>
      <c r="J3108" s="70">
        <f t="shared" si="387"/>
        <v>5.5420694275591709E-2</v>
      </c>
      <c r="K3108" s="115">
        <f t="shared" si="388"/>
        <v>0</v>
      </c>
      <c r="L3108" s="129">
        <f t="shared" si="389"/>
        <v>-1.5533841584676855E-2</v>
      </c>
    </row>
    <row r="3109" spans="1:12">
      <c r="A3109" s="80">
        <v>44404</v>
      </c>
      <c r="B3109" s="52">
        <v>238.98131270637202</v>
      </c>
      <c r="C3109" s="53">
        <v>22518.799999999999</v>
      </c>
      <c r="D3109" s="54">
        <f t="shared" si="390"/>
        <v>44769</v>
      </c>
      <c r="E3109" s="53">
        <f t="shared" si="385"/>
        <v>248.5045795477167</v>
      </c>
      <c r="F3109" s="81">
        <f t="shared" si="391"/>
        <v>24114.41</v>
      </c>
      <c r="H3109" s="64">
        <f t="shared" si="392"/>
        <v>44769</v>
      </c>
      <c r="I3109" s="70">
        <f t="shared" si="386"/>
        <v>3.9849420582293016E-2</v>
      </c>
      <c r="J3109" s="70">
        <f t="shared" si="387"/>
        <v>7.0856795211112544E-2</v>
      </c>
      <c r="K3109" s="115">
        <f t="shared" si="388"/>
        <v>0</v>
      </c>
      <c r="L3109" s="129">
        <f t="shared" si="389"/>
        <v>-3.1007374628819528E-2</v>
      </c>
    </row>
    <row r="3110" spans="1:12">
      <c r="A3110" s="80">
        <v>44405</v>
      </c>
      <c r="B3110" s="52">
        <v>239.00521083764266</v>
      </c>
      <c r="C3110" s="53">
        <v>22472.95</v>
      </c>
      <c r="D3110" s="54">
        <f t="shared" si="390"/>
        <v>44770</v>
      </c>
      <c r="E3110" s="53">
        <f t="shared" si="385"/>
        <v>248.5435947667057</v>
      </c>
      <c r="F3110" s="81">
        <f t="shared" si="391"/>
        <v>24531.38</v>
      </c>
      <c r="H3110" s="64">
        <f t="shared" si="392"/>
        <v>44770</v>
      </c>
      <c r="I3110" s="70">
        <f t="shared" si="386"/>
        <v>3.9908686072717137E-2</v>
      </c>
      <c r="J3110" s="70">
        <f t="shared" si="387"/>
        <v>9.1595896399894183E-2</v>
      </c>
      <c r="K3110" s="115">
        <f t="shared" si="388"/>
        <v>0</v>
      </c>
      <c r="L3110" s="129">
        <f t="shared" si="389"/>
        <v>-5.1687210327177047E-2</v>
      </c>
    </row>
    <row r="3111" spans="1:12">
      <c r="A3111" s="80">
        <v>44406</v>
      </c>
      <c r="B3111" s="52">
        <v>239.0300673795698</v>
      </c>
      <c r="C3111" s="53">
        <v>22576.34</v>
      </c>
      <c r="D3111" s="54">
        <f t="shared" si="390"/>
        <v>44771</v>
      </c>
      <c r="E3111" s="53">
        <f t="shared" si="385"/>
        <v>248.57938504435208</v>
      </c>
      <c r="F3111" s="81">
        <f t="shared" si="391"/>
        <v>24862.7</v>
      </c>
      <c r="H3111" s="64">
        <f t="shared" si="392"/>
        <v>44771</v>
      </c>
      <c r="I3111" s="70">
        <f t="shared" si="386"/>
        <v>3.9950278094589509E-2</v>
      </c>
      <c r="J3111" s="70">
        <f t="shared" si="387"/>
        <v>0.10127239401957988</v>
      </c>
      <c r="K3111" s="115">
        <f t="shared" si="388"/>
        <v>0</v>
      </c>
      <c r="L3111" s="129">
        <f t="shared" si="389"/>
        <v>-6.1322115924990372E-2</v>
      </c>
    </row>
    <row r="3112" spans="1:12">
      <c r="A3112" s="80">
        <v>44407</v>
      </c>
      <c r="B3112" s="52">
        <v>239.05301426603828</v>
      </c>
      <c r="C3112" s="53">
        <v>22554.26</v>
      </c>
      <c r="D3112" s="54">
        <f t="shared" si="390"/>
        <v>44771</v>
      </c>
      <c r="E3112" s="53">
        <f t="shared" si="385"/>
        <v>248.57938504435208</v>
      </c>
      <c r="F3112" s="81">
        <f t="shared" si="391"/>
        <v>24862.7</v>
      </c>
      <c r="H3112" s="64">
        <f t="shared" si="392"/>
        <v>44771</v>
      </c>
      <c r="I3112" s="70">
        <f t="shared" si="386"/>
        <v>3.9850452451154039E-2</v>
      </c>
      <c r="J3112" s="70">
        <f t="shared" si="387"/>
        <v>0.10235050939379087</v>
      </c>
      <c r="K3112" s="115">
        <f t="shared" si="388"/>
        <v>0</v>
      </c>
      <c r="L3112" s="129">
        <f t="shared" si="389"/>
        <v>-6.2500056942636828E-2</v>
      </c>
    </row>
    <row r="3113" spans="1:12">
      <c r="A3113" s="80">
        <v>44410</v>
      </c>
      <c r="B3113" s="52">
        <v>239.11612426180452</v>
      </c>
      <c r="C3113" s="53">
        <v>22730.42</v>
      </c>
      <c r="D3113" s="54">
        <f t="shared" si="390"/>
        <v>44775</v>
      </c>
      <c r="E3113" s="53">
        <f t="shared" si="385"/>
        <v>248.74943901575838</v>
      </c>
      <c r="F3113" s="81">
        <f t="shared" si="391"/>
        <v>25137.82</v>
      </c>
      <c r="H3113" s="64">
        <f t="shared" si="392"/>
        <v>44775</v>
      </c>
      <c r="I3113" s="70">
        <f t="shared" si="386"/>
        <v>4.0287181735207955E-2</v>
      </c>
      <c r="J3113" s="70">
        <f t="shared" si="387"/>
        <v>0.10591093345393543</v>
      </c>
      <c r="K3113" s="115">
        <f t="shared" si="388"/>
        <v>0</v>
      </c>
      <c r="L3113" s="129">
        <f t="shared" si="389"/>
        <v>-6.5623751718727474E-2</v>
      </c>
    </row>
    <row r="3114" spans="1:12">
      <c r="A3114" s="80">
        <v>44411</v>
      </c>
      <c r="B3114" s="52">
        <v>239.13955764198215</v>
      </c>
      <c r="C3114" s="53">
        <v>23081.86</v>
      </c>
      <c r="D3114" s="54">
        <f t="shared" si="390"/>
        <v>44776</v>
      </c>
      <c r="E3114" s="53">
        <f t="shared" si="385"/>
        <v>248.78625393273273</v>
      </c>
      <c r="F3114" s="81">
        <f t="shared" si="391"/>
        <v>25202.38</v>
      </c>
      <c r="H3114" s="64">
        <f t="shared" si="392"/>
        <v>44776</v>
      </c>
      <c r="I3114" s="70">
        <f t="shared" si="386"/>
        <v>4.0339190997387142E-2</v>
      </c>
      <c r="J3114" s="70">
        <f t="shared" si="387"/>
        <v>9.1869546041783545E-2</v>
      </c>
      <c r="K3114" s="115">
        <f t="shared" si="388"/>
        <v>0</v>
      </c>
      <c r="L3114" s="129">
        <f t="shared" si="389"/>
        <v>-5.1530355044396403E-2</v>
      </c>
    </row>
    <row r="3115" spans="1:12">
      <c r="A3115" s="80">
        <v>44412</v>
      </c>
      <c r="B3115" s="52">
        <v>239.16131934172759</v>
      </c>
      <c r="C3115" s="53">
        <v>23265.07</v>
      </c>
      <c r="D3115" s="54">
        <f t="shared" si="390"/>
        <v>44777</v>
      </c>
      <c r="E3115" s="53">
        <f t="shared" si="385"/>
        <v>248.82456701583837</v>
      </c>
      <c r="F3115" s="81">
        <f t="shared" si="391"/>
        <v>25193.41</v>
      </c>
      <c r="H3115" s="64">
        <f t="shared" si="392"/>
        <v>44777</v>
      </c>
      <c r="I3115" s="70">
        <f t="shared" si="386"/>
        <v>4.0404726402697877E-2</v>
      </c>
      <c r="J3115" s="70">
        <f t="shared" si="387"/>
        <v>8.2885630690129108E-2</v>
      </c>
      <c r="K3115" s="115">
        <f t="shared" si="388"/>
        <v>0</v>
      </c>
      <c r="L3115" s="129">
        <f t="shared" si="389"/>
        <v>-4.2480904287431231E-2</v>
      </c>
    </row>
    <row r="3116" spans="1:12">
      <c r="A3116" s="80">
        <v>44413</v>
      </c>
      <c r="B3116" s="52">
        <v>239.18284386046832</v>
      </c>
      <c r="C3116" s="53">
        <v>23319.53</v>
      </c>
      <c r="D3116" s="54">
        <f t="shared" si="390"/>
        <v>44778</v>
      </c>
      <c r="E3116" s="53">
        <f t="shared" si="385"/>
        <v>248.8531818410452</v>
      </c>
      <c r="F3116" s="81">
        <f t="shared" si="391"/>
        <v>25215.93</v>
      </c>
      <c r="H3116" s="64">
        <f t="shared" si="392"/>
        <v>44778</v>
      </c>
      <c r="I3116" s="70">
        <f t="shared" si="386"/>
        <v>4.043073418015819E-2</v>
      </c>
      <c r="J3116" s="70">
        <f t="shared" si="387"/>
        <v>8.1322393718912922E-2</v>
      </c>
      <c r="K3116" s="115">
        <f t="shared" si="388"/>
        <v>0</v>
      </c>
      <c r="L3116" s="129">
        <f t="shared" si="389"/>
        <v>-4.0891659538754732E-2</v>
      </c>
    </row>
    <row r="3117" spans="1:12">
      <c r="A3117" s="80">
        <v>44414</v>
      </c>
      <c r="B3117" s="52">
        <v>239.20317440219642</v>
      </c>
      <c r="C3117" s="53">
        <v>23238.83</v>
      </c>
      <c r="D3117" s="54">
        <f t="shared" si="390"/>
        <v>44778</v>
      </c>
      <c r="E3117" s="53">
        <f t="shared" si="385"/>
        <v>248.8531818410452</v>
      </c>
      <c r="F3117" s="81">
        <f t="shared" si="391"/>
        <v>25215.93</v>
      </c>
      <c r="H3117" s="64">
        <f t="shared" si="392"/>
        <v>44778</v>
      </c>
      <c r="I3117" s="70">
        <f t="shared" si="386"/>
        <v>4.0342305084226204E-2</v>
      </c>
      <c r="J3117" s="70">
        <f t="shared" si="387"/>
        <v>8.5077432900021233E-2</v>
      </c>
      <c r="K3117" s="115">
        <f t="shared" si="388"/>
        <v>0</v>
      </c>
      <c r="L3117" s="129">
        <f t="shared" si="389"/>
        <v>-4.4735127815795028E-2</v>
      </c>
    </row>
    <row r="3118" spans="1:12">
      <c r="A3118" s="80">
        <v>44417</v>
      </c>
      <c r="B3118" s="52">
        <v>239.27637057356347</v>
      </c>
      <c r="C3118" s="53">
        <v>23269.119999999999</v>
      </c>
      <c r="D3118" s="54">
        <f t="shared" si="390"/>
        <v>44781</v>
      </c>
      <c r="E3118" s="53">
        <f t="shared" si="385"/>
        <v>248.95770017741847</v>
      </c>
      <c r="F3118" s="81">
        <f t="shared" si="391"/>
        <v>25413.25</v>
      </c>
      <c r="H3118" s="64">
        <f t="shared" si="392"/>
        <v>44781</v>
      </c>
      <c r="I3118" s="70">
        <f t="shared" si="386"/>
        <v>4.0460867826806801E-2</v>
      </c>
      <c r="J3118" s="70">
        <f t="shared" si="387"/>
        <v>9.2144868392100898E-2</v>
      </c>
      <c r="K3118" s="115">
        <f t="shared" si="388"/>
        <v>0</v>
      </c>
      <c r="L3118" s="129">
        <f t="shared" si="389"/>
        <v>-5.1684000565294097E-2</v>
      </c>
    </row>
    <row r="3119" spans="1:12">
      <c r="A3119" s="80">
        <v>44418</v>
      </c>
      <c r="B3119" s="52">
        <v>239.30101603973253</v>
      </c>
      <c r="C3119" s="53">
        <v>23300.36</v>
      </c>
      <c r="D3119" s="54">
        <f t="shared" si="390"/>
        <v>44783</v>
      </c>
      <c r="E3119" s="53">
        <f t="shared" si="385"/>
        <v>249.02292709486494</v>
      </c>
      <c r="F3119" s="81">
        <f t="shared" si="391"/>
        <v>25431.919999999998</v>
      </c>
      <c r="H3119" s="64">
        <f t="shared" si="392"/>
        <v>44783</v>
      </c>
      <c r="I3119" s="70">
        <f t="shared" si="386"/>
        <v>4.0626284066918483E-2</v>
      </c>
      <c r="J3119" s="70">
        <f t="shared" si="387"/>
        <v>9.1481848349124206E-2</v>
      </c>
      <c r="K3119" s="115">
        <f t="shared" si="388"/>
        <v>0</v>
      </c>
      <c r="L3119" s="129">
        <f t="shared" si="389"/>
        <v>-5.0855564282205723E-2</v>
      </c>
    </row>
    <row r="3120" spans="1:12">
      <c r="A3120" s="80">
        <v>44419</v>
      </c>
      <c r="B3120" s="52">
        <v>239.32614264641671</v>
      </c>
      <c r="C3120" s="53">
        <v>23303.89</v>
      </c>
      <c r="D3120" s="54">
        <f t="shared" si="390"/>
        <v>44784</v>
      </c>
      <c r="E3120" s="53">
        <f t="shared" si="385"/>
        <v>249.06600806125235</v>
      </c>
      <c r="F3120" s="81">
        <f t="shared" si="391"/>
        <v>25621.06</v>
      </c>
      <c r="H3120" s="64">
        <f t="shared" si="392"/>
        <v>44784</v>
      </c>
      <c r="I3120" s="70">
        <f t="shared" si="386"/>
        <v>4.0697039224943499E-2</v>
      </c>
      <c r="J3120" s="70">
        <f t="shared" si="387"/>
        <v>9.9432755647233195E-2</v>
      </c>
      <c r="K3120" s="115">
        <f t="shared" si="388"/>
        <v>0</v>
      </c>
      <c r="L3120" s="129">
        <f t="shared" si="389"/>
        <v>-5.8735716422289697E-2</v>
      </c>
    </row>
    <row r="3121" spans="1:12">
      <c r="A3121" s="80">
        <v>44420</v>
      </c>
      <c r="B3121" s="52">
        <v>239.3539044789637</v>
      </c>
      <c r="C3121" s="53">
        <v>23424.04</v>
      </c>
      <c r="D3121" s="54">
        <f t="shared" si="390"/>
        <v>44785</v>
      </c>
      <c r="E3121" s="53">
        <f t="shared" si="385"/>
        <v>249.10162450040511</v>
      </c>
      <c r="F3121" s="81">
        <f t="shared" si="391"/>
        <v>25678.83</v>
      </c>
      <c r="H3121" s="64">
        <f t="shared" si="392"/>
        <v>44785</v>
      </c>
      <c r="I3121" s="70">
        <f t="shared" si="386"/>
        <v>4.0725134785917438E-2</v>
      </c>
      <c r="J3121" s="70">
        <f t="shared" si="387"/>
        <v>9.6259654611245526E-2</v>
      </c>
      <c r="K3121" s="115">
        <f t="shared" si="388"/>
        <v>0</v>
      </c>
      <c r="L3121" s="129">
        <f t="shared" si="389"/>
        <v>-5.5534519825328088E-2</v>
      </c>
    </row>
    <row r="3122" spans="1:12">
      <c r="A3122" s="80">
        <v>44421</v>
      </c>
      <c r="B3122" s="52">
        <v>239.38119082407428</v>
      </c>
      <c r="C3122" s="53">
        <v>23659.78</v>
      </c>
      <c r="D3122" s="54">
        <f t="shared" si="390"/>
        <v>44785</v>
      </c>
      <c r="E3122" s="53">
        <f t="shared" si="385"/>
        <v>249.10162450040511</v>
      </c>
      <c r="F3122" s="81">
        <f t="shared" si="391"/>
        <v>25678.83</v>
      </c>
      <c r="H3122" s="64">
        <f t="shared" si="392"/>
        <v>44785</v>
      </c>
      <c r="I3122" s="70">
        <f t="shared" si="386"/>
        <v>4.0606505644274149E-2</v>
      </c>
      <c r="J3122" s="70">
        <f t="shared" si="387"/>
        <v>8.5336803638918157E-2</v>
      </c>
      <c r="K3122" s="115">
        <f t="shared" si="388"/>
        <v>0</v>
      </c>
      <c r="L3122" s="129">
        <f t="shared" si="389"/>
        <v>-4.4730297994644008E-2</v>
      </c>
    </row>
    <row r="3123" spans="1:12">
      <c r="A3123" s="80">
        <v>44424</v>
      </c>
      <c r="B3123" s="52">
        <v>239.44941446345916</v>
      </c>
      <c r="C3123" s="53">
        <v>23708.38</v>
      </c>
      <c r="D3123" s="54">
        <f t="shared" si="390"/>
        <v>44789</v>
      </c>
      <c r="E3123" s="53">
        <f t="shared" si="385"/>
        <v>249.25905672708936</v>
      </c>
      <c r="F3123" s="81">
        <f t="shared" si="391"/>
        <v>25863.24</v>
      </c>
      <c r="H3123" s="64">
        <f t="shared" si="392"/>
        <v>44789</v>
      </c>
      <c r="I3123" s="70">
        <f t="shared" si="386"/>
        <v>4.0967493220273488E-2</v>
      </c>
      <c r="J3123" s="70">
        <f t="shared" si="387"/>
        <v>9.0890225312737494E-2</v>
      </c>
      <c r="K3123" s="115">
        <f t="shared" si="388"/>
        <v>0</v>
      </c>
      <c r="L3123" s="129">
        <f t="shared" si="389"/>
        <v>-4.9922732092464006E-2</v>
      </c>
    </row>
    <row r="3124" spans="1:12">
      <c r="A3124" s="80">
        <v>44425</v>
      </c>
      <c r="B3124" s="52">
        <v>239.46904931544515</v>
      </c>
      <c r="C3124" s="53">
        <v>23784.05</v>
      </c>
      <c r="D3124" s="54">
        <f t="shared" si="390"/>
        <v>44790</v>
      </c>
      <c r="E3124" s="53">
        <f t="shared" si="385"/>
        <v>249.3006829895628</v>
      </c>
      <c r="F3124" s="81">
        <f t="shared" si="391"/>
        <v>26035.87</v>
      </c>
      <c r="H3124" s="64">
        <f t="shared" si="392"/>
        <v>44790</v>
      </c>
      <c r="I3124" s="70">
        <f t="shared" si="386"/>
        <v>4.1055968202248661E-2</v>
      </c>
      <c r="J3124" s="70">
        <f t="shared" si="387"/>
        <v>9.4677735709435495E-2</v>
      </c>
      <c r="K3124" s="115">
        <f t="shared" si="388"/>
        <v>0</v>
      </c>
      <c r="L3124" s="129">
        <f t="shared" si="389"/>
        <v>-5.3621767507186835E-2</v>
      </c>
    </row>
    <row r="3125" spans="1:12">
      <c r="A3125" s="80">
        <v>44426</v>
      </c>
      <c r="B3125" s="52">
        <v>239.49251728227804</v>
      </c>
      <c r="C3125" s="53">
        <v>23718.57</v>
      </c>
      <c r="D3125" s="54">
        <f t="shared" si="390"/>
        <v>44791</v>
      </c>
      <c r="E3125" s="53">
        <f t="shared" si="385"/>
        <v>249.34431060908599</v>
      </c>
      <c r="F3125" s="81">
        <f t="shared" si="391"/>
        <v>26067.35</v>
      </c>
      <c r="H3125" s="64">
        <f t="shared" si="392"/>
        <v>44791</v>
      </c>
      <c r="I3125" s="70">
        <f t="shared" si="386"/>
        <v>4.1136121656761837E-2</v>
      </c>
      <c r="J3125" s="70">
        <f t="shared" si="387"/>
        <v>9.9027049269833745E-2</v>
      </c>
      <c r="K3125" s="115">
        <f t="shared" si="388"/>
        <v>0</v>
      </c>
      <c r="L3125" s="129">
        <f t="shared" si="389"/>
        <v>-5.7890927613071907E-2</v>
      </c>
    </row>
    <row r="3126" spans="1:12">
      <c r="A3126" s="80">
        <v>44428</v>
      </c>
      <c r="B3126" s="52">
        <v>239.5485585313221</v>
      </c>
      <c r="C3126" s="53">
        <v>23549.09</v>
      </c>
      <c r="D3126" s="54">
        <f t="shared" si="390"/>
        <v>44792</v>
      </c>
      <c r="E3126" s="53">
        <f t="shared" si="385"/>
        <v>249.38944192930623</v>
      </c>
      <c r="F3126" s="81">
        <f t="shared" si="391"/>
        <v>25785.4</v>
      </c>
      <c r="H3126" s="64">
        <f t="shared" si="392"/>
        <v>44792</v>
      </c>
      <c r="I3126" s="70">
        <f t="shared" si="386"/>
        <v>4.1080954351463417E-2</v>
      </c>
      <c r="J3126" s="70">
        <f t="shared" si="387"/>
        <v>9.4963754438069703E-2</v>
      </c>
      <c r="K3126" s="115">
        <f t="shared" si="388"/>
        <v>0</v>
      </c>
      <c r="L3126" s="129">
        <f t="shared" si="389"/>
        <v>-5.3882800086606286E-2</v>
      </c>
    </row>
    <row r="3127" spans="1:12">
      <c r="A3127" s="80">
        <v>44431</v>
      </c>
      <c r="B3127" s="52">
        <v>239.61539257915231</v>
      </c>
      <c r="C3127" s="53">
        <v>23615.61</v>
      </c>
      <c r="D3127" s="54">
        <f t="shared" si="390"/>
        <v>44796</v>
      </c>
      <c r="E3127" s="53">
        <f t="shared" si="385"/>
        <v>249.54981734887843</v>
      </c>
      <c r="F3127" s="81">
        <f t="shared" si="391"/>
        <v>25522.62</v>
      </c>
      <c r="H3127" s="64">
        <f t="shared" si="392"/>
        <v>44796</v>
      </c>
      <c r="I3127" s="70">
        <f t="shared" si="386"/>
        <v>4.1459877275807688E-2</v>
      </c>
      <c r="J3127" s="70">
        <f t="shared" si="387"/>
        <v>8.075209575361364E-2</v>
      </c>
      <c r="K3127" s="115">
        <f t="shared" si="388"/>
        <v>0</v>
      </c>
      <c r="L3127" s="129">
        <f t="shared" si="389"/>
        <v>-3.9292218477805951E-2</v>
      </c>
    </row>
    <row r="3128" spans="1:12">
      <c r="A3128" s="80">
        <v>44432</v>
      </c>
      <c r="B3128" s="52">
        <v>239.64031257998056</v>
      </c>
      <c r="C3128" s="53">
        <v>23799.1</v>
      </c>
      <c r="D3128" s="54">
        <f t="shared" si="390"/>
        <v>44797</v>
      </c>
      <c r="E3128" s="53">
        <f t="shared" si="385"/>
        <v>249.58924622001959</v>
      </c>
      <c r="F3128" s="81">
        <f t="shared" si="391"/>
        <v>25562.51</v>
      </c>
      <c r="H3128" s="64">
        <f t="shared" si="392"/>
        <v>44797</v>
      </c>
      <c r="I3128" s="70">
        <f t="shared" si="386"/>
        <v>4.1516110260950034E-2</v>
      </c>
      <c r="J3128" s="70">
        <f t="shared" si="387"/>
        <v>7.4095659079544962E-2</v>
      </c>
      <c r="K3128" s="115">
        <f t="shared" si="388"/>
        <v>0</v>
      </c>
      <c r="L3128" s="129">
        <f t="shared" si="389"/>
        <v>-3.2579548818594928E-2</v>
      </c>
    </row>
    <row r="3129" spans="1:12">
      <c r="A3129" s="80">
        <v>44433</v>
      </c>
      <c r="B3129" s="52">
        <v>239.66475589186373</v>
      </c>
      <c r="C3129" s="53">
        <v>23813.43</v>
      </c>
      <c r="D3129" s="54">
        <f t="shared" si="390"/>
        <v>44798</v>
      </c>
      <c r="E3129" s="53">
        <f t="shared" si="385"/>
        <v>249.62768296393747</v>
      </c>
      <c r="F3129" s="81">
        <f t="shared" si="391"/>
        <v>25442.67</v>
      </c>
      <c r="H3129" s="64">
        <f t="shared" si="392"/>
        <v>44798</v>
      </c>
      <c r="I3129" s="70">
        <f t="shared" si="386"/>
        <v>4.1570263575045674E-2</v>
      </c>
      <c r="J3129" s="70">
        <f t="shared" si="387"/>
        <v>6.8416855530681442E-2</v>
      </c>
      <c r="K3129" s="115">
        <f t="shared" si="388"/>
        <v>0</v>
      </c>
      <c r="L3129" s="129">
        <f t="shared" si="389"/>
        <v>-2.6846591955635768E-2</v>
      </c>
    </row>
    <row r="3130" spans="1:12">
      <c r="A3130" s="80">
        <v>44434</v>
      </c>
      <c r="B3130" s="52">
        <v>239.69495365110612</v>
      </c>
      <c r="C3130" s="53">
        <v>23816.68</v>
      </c>
      <c r="D3130" s="54">
        <f t="shared" si="390"/>
        <v>44799</v>
      </c>
      <c r="E3130" s="53">
        <f t="shared" si="385"/>
        <v>249.66437823333314</v>
      </c>
      <c r="F3130" s="81">
        <f t="shared" si="391"/>
        <v>25495.64</v>
      </c>
      <c r="H3130" s="64">
        <f t="shared" si="392"/>
        <v>44799</v>
      </c>
      <c r="I3130" s="70">
        <f t="shared" si="386"/>
        <v>4.1592133794932762E-2</v>
      </c>
      <c r="J3130" s="70">
        <f t="shared" si="387"/>
        <v>7.0495131983131065E-2</v>
      </c>
      <c r="K3130" s="115">
        <f t="shared" si="388"/>
        <v>0</v>
      </c>
      <c r="L3130" s="129">
        <f t="shared" si="389"/>
        <v>-2.8902998188198303E-2</v>
      </c>
    </row>
    <row r="3131" spans="1:12">
      <c r="A3131" s="80">
        <v>44435</v>
      </c>
      <c r="B3131" s="52">
        <v>239.71748497674932</v>
      </c>
      <c r="C3131" s="53">
        <v>23914.48</v>
      </c>
      <c r="D3131" s="54">
        <f t="shared" si="390"/>
        <v>44799</v>
      </c>
      <c r="E3131" s="53">
        <f t="shared" si="385"/>
        <v>249.66437823333314</v>
      </c>
      <c r="F3131" s="81">
        <f t="shared" si="391"/>
        <v>25495.64</v>
      </c>
      <c r="H3131" s="64">
        <f t="shared" si="392"/>
        <v>44799</v>
      </c>
      <c r="I3131" s="70">
        <f t="shared" si="386"/>
        <v>4.1494233336999198E-2</v>
      </c>
      <c r="J3131" s="70">
        <f t="shared" si="387"/>
        <v>6.611726451923694E-2</v>
      </c>
      <c r="K3131" s="115">
        <f t="shared" si="388"/>
        <v>0</v>
      </c>
      <c r="L3131" s="129">
        <f t="shared" si="389"/>
        <v>-2.4623031182237742E-2</v>
      </c>
    </row>
    <row r="3132" spans="1:12">
      <c r="A3132" s="80">
        <v>44438</v>
      </c>
      <c r="B3132" s="52">
        <v>239.78364700260289</v>
      </c>
      <c r="C3132" s="53">
        <v>24237.8</v>
      </c>
      <c r="D3132" s="54">
        <f t="shared" si="390"/>
        <v>44803</v>
      </c>
      <c r="E3132" s="53">
        <f t="shared" si="385"/>
        <v>249.8873276272997</v>
      </c>
      <c r="F3132" s="81">
        <f t="shared" si="391"/>
        <v>25786.59</v>
      </c>
      <c r="H3132" s="64">
        <f t="shared" si="392"/>
        <v>44803</v>
      </c>
      <c r="I3132" s="70">
        <f t="shared" si="386"/>
        <v>4.2136654233919213E-2</v>
      </c>
      <c r="J3132" s="70">
        <f t="shared" si="387"/>
        <v>6.3899776382345008E-2</v>
      </c>
      <c r="K3132" s="115">
        <f t="shared" si="388"/>
        <v>0</v>
      </c>
      <c r="L3132" s="129">
        <f t="shared" si="389"/>
        <v>-2.1763122148425795E-2</v>
      </c>
    </row>
    <row r="3133" spans="1:12">
      <c r="A3133" s="80">
        <v>44439</v>
      </c>
      <c r="B3133" s="52">
        <v>239.80570709812713</v>
      </c>
      <c r="C3133" s="53">
        <v>24525.71</v>
      </c>
      <c r="D3133" s="54">
        <f t="shared" si="390"/>
        <v>44803</v>
      </c>
      <c r="E3133" s="53">
        <f t="shared" si="385"/>
        <v>249.8873276272997</v>
      </c>
      <c r="F3133" s="81">
        <f t="shared" si="391"/>
        <v>25786.59</v>
      </c>
      <c r="H3133" s="64">
        <f t="shared" si="392"/>
        <v>44803</v>
      </c>
      <c r="I3133" s="70">
        <f t="shared" si="386"/>
        <v>4.2040786481562842E-2</v>
      </c>
      <c r="J3133" s="70">
        <f t="shared" si="387"/>
        <v>5.1410540204544608E-2</v>
      </c>
      <c r="K3133" s="115">
        <f t="shared" si="388"/>
        <v>0</v>
      </c>
      <c r="L3133" s="129">
        <f t="shared" si="389"/>
        <v>-9.3697537229817662E-3</v>
      </c>
    </row>
    <row r="3134" spans="1:12">
      <c r="A3134" s="80">
        <v>44440</v>
      </c>
      <c r="B3134" s="52">
        <v>239.82896825171565</v>
      </c>
      <c r="C3134" s="53">
        <v>24445.62</v>
      </c>
      <c r="D3134" s="54">
        <f t="shared" si="390"/>
        <v>44805</v>
      </c>
      <c r="E3134" s="53">
        <f t="shared" si="385"/>
        <v>249.97278909334824</v>
      </c>
      <c r="F3134" s="81">
        <f t="shared" si="391"/>
        <v>25472.240000000002</v>
      </c>
      <c r="H3134" s="64">
        <f t="shared" si="392"/>
        <v>44805</v>
      </c>
      <c r="I3134" s="70">
        <f t="shared" si="386"/>
        <v>4.2296061712553401E-2</v>
      </c>
      <c r="J3134" s="70">
        <f t="shared" si="387"/>
        <v>4.1996071279844838E-2</v>
      </c>
      <c r="K3134" s="115">
        <f t="shared" si="388"/>
        <v>1</v>
      </c>
      <c r="L3134" s="129">
        <f t="shared" si="389"/>
        <v>2.999904327085634E-4</v>
      </c>
    </row>
    <row r="3135" spans="1:12">
      <c r="A3135" s="80">
        <v>44441</v>
      </c>
      <c r="B3135" s="52">
        <v>239.85151217473131</v>
      </c>
      <c r="C3135" s="53">
        <v>24674.11</v>
      </c>
      <c r="D3135" s="54">
        <f t="shared" si="390"/>
        <v>44806</v>
      </c>
      <c r="E3135" s="53">
        <f t="shared" si="385"/>
        <v>250.01628435865047</v>
      </c>
      <c r="F3135" s="81">
        <f t="shared" si="391"/>
        <v>25467.41</v>
      </c>
      <c r="H3135" s="64">
        <f t="shared" si="392"/>
        <v>44806</v>
      </c>
      <c r="I3135" s="70">
        <f t="shared" si="386"/>
        <v>4.2379437560160715E-2</v>
      </c>
      <c r="J3135" s="70">
        <f t="shared" si="387"/>
        <v>3.2151108996433919E-2</v>
      </c>
      <c r="K3135" s="115">
        <f t="shared" si="388"/>
        <v>1</v>
      </c>
      <c r="L3135" s="129">
        <f t="shared" si="389"/>
        <v>1.0228328563726796E-2</v>
      </c>
    </row>
    <row r="3136" spans="1:12">
      <c r="A3136" s="80">
        <v>44442</v>
      </c>
      <c r="B3136" s="52">
        <v>239.87285895931487</v>
      </c>
      <c r="C3136" s="53">
        <v>24802.17</v>
      </c>
      <c r="D3136" s="54">
        <f t="shared" si="390"/>
        <v>44806</v>
      </c>
      <c r="E3136" s="53">
        <f t="shared" si="385"/>
        <v>250.01628435865047</v>
      </c>
      <c r="F3136" s="81">
        <f t="shared" si="391"/>
        <v>25467.41</v>
      </c>
      <c r="H3136" s="64">
        <f t="shared" si="392"/>
        <v>44806</v>
      </c>
      <c r="I3136" s="70">
        <f t="shared" si="386"/>
        <v>4.228667404617048E-2</v>
      </c>
      <c r="J3136" s="70">
        <f t="shared" si="387"/>
        <v>2.6821846636806423E-2</v>
      </c>
      <c r="K3136" s="115">
        <f t="shared" si="388"/>
        <v>1</v>
      </c>
      <c r="L3136" s="129">
        <f t="shared" si="389"/>
        <v>1.5464827409364057E-2</v>
      </c>
    </row>
    <row r="3137" spans="1:12">
      <c r="A3137" s="80">
        <v>44445</v>
      </c>
      <c r="B3137" s="52">
        <v>239.93762463123389</v>
      </c>
      <c r="C3137" s="53">
        <v>24879.79</v>
      </c>
      <c r="D3137" s="54">
        <f t="shared" si="390"/>
        <v>44810</v>
      </c>
      <c r="E3137" s="53">
        <f t="shared" si="385"/>
        <v>250.20557121400759</v>
      </c>
      <c r="F3137" s="81">
        <f t="shared" si="391"/>
        <v>25636.01</v>
      </c>
      <c r="H3137" s="64">
        <f t="shared" si="392"/>
        <v>44810</v>
      </c>
      <c r="I3137" s="70">
        <f t="shared" si="386"/>
        <v>4.2794232870125182E-2</v>
      </c>
      <c r="J3137" s="70">
        <f t="shared" si="387"/>
        <v>3.0394951082786337E-2</v>
      </c>
      <c r="K3137" s="115">
        <f t="shared" si="388"/>
        <v>1</v>
      </c>
      <c r="L3137" s="129">
        <f t="shared" si="389"/>
        <v>1.2399281787338845E-2</v>
      </c>
    </row>
    <row r="3138" spans="1:12">
      <c r="A3138" s="80">
        <v>44446</v>
      </c>
      <c r="B3138" s="52">
        <v>239.95993883032457</v>
      </c>
      <c r="C3138" s="53">
        <v>24857.27</v>
      </c>
      <c r="D3138" s="54">
        <f t="shared" si="390"/>
        <v>44811</v>
      </c>
      <c r="E3138" s="53">
        <f t="shared" ref="E3138:E3193" si="393">VLOOKUP(D3138,A:B,2,0)</f>
        <v>250.24835636668516</v>
      </c>
      <c r="F3138" s="81">
        <f t="shared" si="391"/>
        <v>25590.73</v>
      </c>
      <c r="H3138" s="64">
        <f t="shared" si="392"/>
        <v>44811</v>
      </c>
      <c r="I3138" s="70">
        <f t="shared" ref="I3138:I3201" si="394">(E3138/B3138)^(1/1)-1</f>
        <v>4.2875563256563165E-2</v>
      </c>
      <c r="J3138" s="70">
        <f t="shared" ref="J3138:J3201" si="395">(F3138/C3138)^(1/1)-1</f>
        <v>2.950686056835683E-2</v>
      </c>
      <c r="K3138" s="115">
        <f t="shared" ref="K3138:K3193" si="396">IF(I3138&gt;J3138,1,0)</f>
        <v>1</v>
      </c>
      <c r="L3138" s="129">
        <f t="shared" ref="L3138:L3193" si="397">I3138-J3138</f>
        <v>1.3368702688206335E-2</v>
      </c>
    </row>
    <row r="3139" spans="1:12">
      <c r="A3139" s="80">
        <v>44447</v>
      </c>
      <c r="B3139" s="52">
        <v>239.98105530494166</v>
      </c>
      <c r="C3139" s="53">
        <v>24855.5</v>
      </c>
      <c r="D3139" s="54">
        <f t="shared" ref="D3139:D3202" si="398">VLOOKUP(EDATE(A3139,12),A:A,1,1)</f>
        <v>44812</v>
      </c>
      <c r="E3139" s="53">
        <f t="shared" si="393"/>
        <v>250.28389163328924</v>
      </c>
      <c r="F3139" s="81">
        <f t="shared" si="391"/>
        <v>25843.86</v>
      </c>
      <c r="H3139" s="64">
        <f t="shared" si="392"/>
        <v>44812</v>
      </c>
      <c r="I3139" s="70">
        <f t="shared" si="394"/>
        <v>4.2931873581670388E-2</v>
      </c>
      <c r="J3139" s="70">
        <f t="shared" si="395"/>
        <v>3.9764237291545212E-2</v>
      </c>
      <c r="K3139" s="115">
        <f t="shared" si="396"/>
        <v>1</v>
      </c>
      <c r="L3139" s="129">
        <f t="shared" si="397"/>
        <v>3.1676362901251753E-3</v>
      </c>
    </row>
    <row r="3140" spans="1:12">
      <c r="A3140" s="80">
        <v>44448</v>
      </c>
      <c r="B3140" s="52">
        <v>240.00337354308499</v>
      </c>
      <c r="C3140" s="53">
        <v>24878.09</v>
      </c>
      <c r="D3140" s="54">
        <f t="shared" si="398"/>
        <v>44813</v>
      </c>
      <c r="E3140" s="53">
        <f t="shared" si="393"/>
        <v>250.31943194590119</v>
      </c>
      <c r="F3140" s="81">
        <f t="shared" si="391"/>
        <v>25894.12</v>
      </c>
      <c r="H3140" s="64">
        <f t="shared" si="392"/>
        <v>44813</v>
      </c>
      <c r="I3140" s="70">
        <f t="shared" si="394"/>
        <v>4.298297249127736E-2</v>
      </c>
      <c r="J3140" s="70">
        <f t="shared" si="395"/>
        <v>4.0840353901766546E-2</v>
      </c>
      <c r="K3140" s="115">
        <f t="shared" si="396"/>
        <v>1</v>
      </c>
      <c r="L3140" s="129">
        <f t="shared" si="397"/>
        <v>2.1426185895108141E-3</v>
      </c>
    </row>
    <row r="3141" spans="1:12">
      <c r="A3141" s="80">
        <v>44452</v>
      </c>
      <c r="B3141" s="52">
        <v>240.08881474406633</v>
      </c>
      <c r="C3141" s="53">
        <v>24858.12</v>
      </c>
      <c r="D3141" s="54">
        <f t="shared" si="398"/>
        <v>44817</v>
      </c>
      <c r="E3141" s="53">
        <f t="shared" si="393"/>
        <v>250.43358785970216</v>
      </c>
      <c r="F3141" s="81">
        <f t="shared" si="391"/>
        <v>26237.81</v>
      </c>
      <c r="H3141" s="64">
        <f t="shared" si="392"/>
        <v>44817</v>
      </c>
      <c r="I3141" s="70">
        <f t="shared" si="394"/>
        <v>4.3087276375883388E-2</v>
      </c>
      <c r="J3141" s="70">
        <f t="shared" si="395"/>
        <v>5.5502588289058075E-2</v>
      </c>
      <c r="K3141" s="115">
        <f t="shared" si="396"/>
        <v>0</v>
      </c>
      <c r="L3141" s="129">
        <f t="shared" si="397"/>
        <v>-1.2415311913174687E-2</v>
      </c>
    </row>
    <row r="3142" spans="1:12">
      <c r="A3142" s="80">
        <v>44453</v>
      </c>
      <c r="B3142" s="52">
        <v>240.11138309265229</v>
      </c>
      <c r="C3142" s="53">
        <v>24893.51</v>
      </c>
      <c r="D3142" s="54">
        <f t="shared" si="398"/>
        <v>44818</v>
      </c>
      <c r="E3142" s="53">
        <f t="shared" si="393"/>
        <v>250.4661442261239</v>
      </c>
      <c r="F3142" s="81">
        <f t="shared" si="391"/>
        <v>26141.52</v>
      </c>
      <c r="H3142" s="64">
        <f t="shared" si="392"/>
        <v>44818</v>
      </c>
      <c r="I3142" s="70">
        <f t="shared" si="394"/>
        <v>4.3124823988357042E-2</v>
      </c>
      <c r="J3142" s="70">
        <f t="shared" si="395"/>
        <v>5.013395057587311E-2</v>
      </c>
      <c r="K3142" s="115">
        <f t="shared" si="396"/>
        <v>0</v>
      </c>
      <c r="L3142" s="129">
        <f t="shared" si="397"/>
        <v>-7.009126587516068E-3</v>
      </c>
    </row>
    <row r="3143" spans="1:12">
      <c r="A3143" s="80">
        <v>44454</v>
      </c>
      <c r="B3143" s="52">
        <v>240.13323322851375</v>
      </c>
      <c r="C3143" s="53">
        <v>25093.22</v>
      </c>
      <c r="D3143" s="54">
        <f t="shared" si="398"/>
        <v>44819</v>
      </c>
      <c r="E3143" s="53">
        <f t="shared" si="393"/>
        <v>250.50296274932512</v>
      </c>
      <c r="F3143" s="81">
        <f t="shared" si="391"/>
        <v>25958.06</v>
      </c>
      <c r="H3143" s="64">
        <f t="shared" si="392"/>
        <v>44819</v>
      </c>
      <c r="I3143" s="70">
        <f t="shared" si="394"/>
        <v>4.3183233663219855E-2</v>
      </c>
      <c r="J3143" s="70">
        <f t="shared" si="395"/>
        <v>3.4465086585141247E-2</v>
      </c>
      <c r="K3143" s="115">
        <f t="shared" si="396"/>
        <v>1</v>
      </c>
      <c r="L3143" s="129">
        <f t="shared" si="397"/>
        <v>8.7181470780786086E-3</v>
      </c>
    </row>
    <row r="3144" spans="1:12">
      <c r="A3144" s="80">
        <v>44455</v>
      </c>
      <c r="B3144" s="52">
        <v>240.15340442010495</v>
      </c>
      <c r="C3144" s="53">
        <v>25250.87</v>
      </c>
      <c r="D3144" s="54">
        <f t="shared" si="398"/>
        <v>44820</v>
      </c>
      <c r="E3144" s="53">
        <f t="shared" si="393"/>
        <v>250.53978668484925</v>
      </c>
      <c r="F3144" s="81">
        <f t="shared" ref="F3144:F3193" si="399">VLOOKUP(D3144,A:C,3,0)</f>
        <v>25454.93</v>
      </c>
      <c r="H3144" s="64">
        <f t="shared" si="392"/>
        <v>44820</v>
      </c>
      <c r="I3144" s="70">
        <f t="shared" si="394"/>
        <v>4.3248948686878563E-2</v>
      </c>
      <c r="J3144" s="70">
        <f t="shared" si="395"/>
        <v>8.0813057134270228E-3</v>
      </c>
      <c r="K3144" s="115">
        <f t="shared" si="396"/>
        <v>1</v>
      </c>
      <c r="L3144" s="129">
        <f t="shared" si="397"/>
        <v>3.5167642973451541E-2</v>
      </c>
    </row>
    <row r="3145" spans="1:12">
      <c r="A3145" s="80">
        <v>44456</v>
      </c>
      <c r="B3145" s="52">
        <v>240.1742977662895</v>
      </c>
      <c r="C3145" s="53">
        <v>25187.34</v>
      </c>
      <c r="D3145" s="54">
        <f t="shared" si="398"/>
        <v>44820</v>
      </c>
      <c r="E3145" s="53">
        <f t="shared" si="393"/>
        <v>250.53978668484925</v>
      </c>
      <c r="F3145" s="81">
        <f t="shared" si="399"/>
        <v>25454.93</v>
      </c>
      <c r="H3145" s="64">
        <f t="shared" si="392"/>
        <v>44820</v>
      </c>
      <c r="I3145" s="70">
        <f t="shared" si="394"/>
        <v>4.3158193924007104E-2</v>
      </c>
      <c r="J3145" s="70">
        <f t="shared" si="395"/>
        <v>1.0623988082901992E-2</v>
      </c>
      <c r="K3145" s="115">
        <f t="shared" si="396"/>
        <v>1</v>
      </c>
      <c r="L3145" s="129">
        <f t="shared" si="397"/>
        <v>3.2534205841105113E-2</v>
      </c>
    </row>
    <row r="3146" spans="1:12">
      <c r="A3146" s="80">
        <v>44459</v>
      </c>
      <c r="B3146" s="52">
        <v>240.24058587247299</v>
      </c>
      <c r="C3146" s="53">
        <v>24917.72</v>
      </c>
      <c r="D3146" s="54">
        <f t="shared" si="398"/>
        <v>44824</v>
      </c>
      <c r="E3146" s="53">
        <f t="shared" si="393"/>
        <v>250.64953187154083</v>
      </c>
      <c r="F3146" s="81">
        <f t="shared" si="399"/>
        <v>25869.27</v>
      </c>
      <c r="H3146" s="64">
        <f t="shared" si="392"/>
        <v>44824</v>
      </c>
      <c r="I3146" s="70">
        <f t="shared" si="394"/>
        <v>4.3327175386565386E-2</v>
      </c>
      <c r="J3146" s="70">
        <f t="shared" si="395"/>
        <v>3.8187683303287701E-2</v>
      </c>
      <c r="K3146" s="115">
        <f t="shared" si="396"/>
        <v>1</v>
      </c>
      <c r="L3146" s="129">
        <f t="shared" si="397"/>
        <v>5.1394920832776858E-3</v>
      </c>
    </row>
    <row r="3147" spans="1:12">
      <c r="A3147" s="80">
        <v>44460</v>
      </c>
      <c r="B3147" s="52">
        <v>240.26340872813086</v>
      </c>
      <c r="C3147" s="53">
        <v>25154.16</v>
      </c>
      <c r="D3147" s="54">
        <f t="shared" si="398"/>
        <v>44825</v>
      </c>
      <c r="E3147" s="53">
        <f t="shared" si="393"/>
        <v>250.68261760974787</v>
      </c>
      <c r="F3147" s="81">
        <f t="shared" si="399"/>
        <v>25727.13</v>
      </c>
      <c r="H3147" s="64">
        <f t="shared" si="392"/>
        <v>44825</v>
      </c>
      <c r="I3147" s="70">
        <f t="shared" si="394"/>
        <v>4.336577482510795E-2</v>
      </c>
      <c r="J3147" s="70">
        <f t="shared" si="395"/>
        <v>2.2778339646404522E-2</v>
      </c>
      <c r="K3147" s="115">
        <f t="shared" si="396"/>
        <v>1</v>
      </c>
      <c r="L3147" s="129">
        <f t="shared" si="397"/>
        <v>2.0587435178703428E-2</v>
      </c>
    </row>
    <row r="3148" spans="1:12">
      <c r="A3148" s="80">
        <v>44461</v>
      </c>
      <c r="B3148" s="52">
        <v>240.28503243491636</v>
      </c>
      <c r="C3148" s="53">
        <v>25132.15</v>
      </c>
      <c r="D3148" s="54">
        <f t="shared" si="398"/>
        <v>44826</v>
      </c>
      <c r="E3148" s="53">
        <f t="shared" si="393"/>
        <v>250.72322819380065</v>
      </c>
      <c r="F3148" s="81">
        <f t="shared" si="399"/>
        <v>25598.6</v>
      </c>
      <c r="H3148" s="64">
        <f t="shared" si="392"/>
        <v>44826</v>
      </c>
      <c r="I3148" s="70">
        <f t="shared" si="394"/>
        <v>4.3440890400493704E-2</v>
      </c>
      <c r="J3148" s="70">
        <f t="shared" si="395"/>
        <v>1.8559892408727352E-2</v>
      </c>
      <c r="K3148" s="115">
        <f t="shared" si="396"/>
        <v>1</v>
      </c>
      <c r="L3148" s="129">
        <f t="shared" si="397"/>
        <v>2.4880997991766352E-2</v>
      </c>
    </row>
    <row r="3149" spans="1:12">
      <c r="A3149" s="80">
        <v>44462</v>
      </c>
      <c r="B3149" s="52">
        <v>240.30665808783547</v>
      </c>
      <c r="C3149" s="53">
        <v>25527.919999999998</v>
      </c>
      <c r="D3149" s="54">
        <f t="shared" si="398"/>
        <v>44827</v>
      </c>
      <c r="E3149" s="53">
        <f t="shared" si="393"/>
        <v>250.75481932055308</v>
      </c>
      <c r="F3149" s="81">
        <f t="shared" si="399"/>
        <v>25159.42</v>
      </c>
      <c r="H3149" s="64">
        <f t="shared" si="392"/>
        <v>44827</v>
      </c>
      <c r="I3149" s="70">
        <f t="shared" si="394"/>
        <v>4.3478450892104226E-2</v>
      </c>
      <c r="J3149" s="70">
        <f t="shared" si="395"/>
        <v>-1.4435175290427149E-2</v>
      </c>
      <c r="K3149" s="115">
        <f t="shared" si="396"/>
        <v>1</v>
      </c>
      <c r="L3149" s="129">
        <f t="shared" si="397"/>
        <v>5.7913626182531375E-2</v>
      </c>
    </row>
    <row r="3150" spans="1:12">
      <c r="A3150" s="80">
        <v>44463</v>
      </c>
      <c r="B3150" s="52">
        <v>240.32396016721782</v>
      </c>
      <c r="C3150" s="53">
        <v>25571.24</v>
      </c>
      <c r="D3150" s="54">
        <f t="shared" si="398"/>
        <v>44827</v>
      </c>
      <c r="E3150" s="53">
        <f t="shared" si="393"/>
        <v>250.75481932055308</v>
      </c>
      <c r="F3150" s="81">
        <f t="shared" si="399"/>
        <v>25159.42</v>
      </c>
      <c r="H3150" s="64">
        <f t="shared" si="392"/>
        <v>44827</v>
      </c>
      <c r="I3150" s="70">
        <f t="shared" si="394"/>
        <v>4.3403325852642727E-2</v>
      </c>
      <c r="J3150" s="70">
        <f t="shared" si="395"/>
        <v>-1.6104811499168759E-2</v>
      </c>
      <c r="K3150" s="115">
        <f t="shared" si="396"/>
        <v>1</v>
      </c>
      <c r="L3150" s="129">
        <f t="shared" si="397"/>
        <v>5.9508137351811485E-2</v>
      </c>
    </row>
    <row r="3151" spans="1:12">
      <c r="A3151" s="80">
        <v>44466</v>
      </c>
      <c r="B3151" s="52">
        <v>240.38524277706043</v>
      </c>
      <c r="C3151" s="53">
        <v>25573.99</v>
      </c>
      <c r="D3151" s="54">
        <f t="shared" si="398"/>
        <v>44831</v>
      </c>
      <c r="E3151" s="53">
        <f t="shared" si="393"/>
        <v>250.85663016365126</v>
      </c>
      <c r="F3151" s="81">
        <f t="shared" si="399"/>
        <v>24694.83</v>
      </c>
      <c r="H3151" s="64">
        <f t="shared" si="392"/>
        <v>44831</v>
      </c>
      <c r="I3151" s="70">
        <f t="shared" si="394"/>
        <v>4.3560857836445033E-2</v>
      </c>
      <c r="J3151" s="70">
        <f t="shared" si="395"/>
        <v>-3.4377115186171592E-2</v>
      </c>
      <c r="K3151" s="115">
        <f t="shared" si="396"/>
        <v>1</v>
      </c>
      <c r="L3151" s="129">
        <f t="shared" si="397"/>
        <v>7.7937973022616625E-2</v>
      </c>
    </row>
    <row r="3152" spans="1:12">
      <c r="A3152" s="80">
        <v>44467</v>
      </c>
      <c r="B3152" s="52">
        <v>240.39630049822816</v>
      </c>
      <c r="C3152" s="53">
        <v>25421.46</v>
      </c>
      <c r="D3152" s="54">
        <f t="shared" si="398"/>
        <v>44832</v>
      </c>
      <c r="E3152" s="53">
        <f t="shared" si="393"/>
        <v>250.89375694491548</v>
      </c>
      <c r="F3152" s="81">
        <f t="shared" si="399"/>
        <v>24478.82</v>
      </c>
      <c r="H3152" s="64">
        <f t="shared" si="392"/>
        <v>44832</v>
      </c>
      <c r="I3152" s="70">
        <f t="shared" si="394"/>
        <v>4.3667296147781975E-2</v>
      </c>
      <c r="J3152" s="70">
        <f t="shared" si="395"/>
        <v>-3.7080482395582259E-2</v>
      </c>
      <c r="K3152" s="115">
        <f t="shared" si="396"/>
        <v>1</v>
      </c>
      <c r="L3152" s="129">
        <f t="shared" si="397"/>
        <v>8.0747778543364235E-2</v>
      </c>
    </row>
    <row r="3153" spans="1:12">
      <c r="A3153" s="80">
        <v>44468</v>
      </c>
      <c r="B3153" s="52">
        <v>240.41384942816453</v>
      </c>
      <c r="C3153" s="53">
        <v>25367.99</v>
      </c>
      <c r="D3153" s="54">
        <f t="shared" si="398"/>
        <v>44833</v>
      </c>
      <c r="E3153" s="53">
        <f t="shared" si="393"/>
        <v>250.95848753420728</v>
      </c>
      <c r="F3153" s="81">
        <f t="shared" si="399"/>
        <v>24419.98</v>
      </c>
      <c r="H3153" s="64">
        <f t="shared" si="392"/>
        <v>44833</v>
      </c>
      <c r="I3153" s="70">
        <f t="shared" si="394"/>
        <v>4.3860360503871432E-2</v>
      </c>
      <c r="J3153" s="70">
        <f t="shared" si="395"/>
        <v>-3.7370323782057735E-2</v>
      </c>
      <c r="K3153" s="115">
        <f t="shared" si="396"/>
        <v>1</v>
      </c>
      <c r="L3153" s="129">
        <f t="shared" si="397"/>
        <v>8.1230684285929167E-2</v>
      </c>
    </row>
    <row r="3154" spans="1:12">
      <c r="A3154" s="80">
        <v>44469</v>
      </c>
      <c r="B3154" s="52">
        <v>240.44101619314992</v>
      </c>
      <c r="C3154" s="53">
        <v>25234.57</v>
      </c>
      <c r="D3154" s="54">
        <f t="shared" si="398"/>
        <v>44834</v>
      </c>
      <c r="E3154" s="53">
        <f t="shared" si="393"/>
        <v>251.02348578247864</v>
      </c>
      <c r="F3154" s="81">
        <f t="shared" si="399"/>
        <v>24821.08</v>
      </c>
      <c r="H3154" s="64">
        <f t="shared" si="392"/>
        <v>44834</v>
      </c>
      <c r="I3154" s="70">
        <f t="shared" si="394"/>
        <v>4.4012746896842536E-2</v>
      </c>
      <c r="J3154" s="70">
        <f t="shared" si="395"/>
        <v>-1.6385854801567734E-2</v>
      </c>
      <c r="K3154" s="115">
        <f t="shared" si="396"/>
        <v>1</v>
      </c>
      <c r="L3154" s="129">
        <f t="shared" si="397"/>
        <v>6.039860169841027E-2</v>
      </c>
    </row>
    <row r="3155" spans="1:12">
      <c r="A3155" s="80">
        <v>44470</v>
      </c>
      <c r="B3155" s="52">
        <v>240.46794558696354</v>
      </c>
      <c r="C3155" s="53">
        <v>25111.25</v>
      </c>
      <c r="D3155" s="54">
        <f t="shared" si="398"/>
        <v>44834</v>
      </c>
      <c r="E3155" s="53">
        <f t="shared" si="393"/>
        <v>251.02348578247864</v>
      </c>
      <c r="F3155" s="81">
        <f t="shared" si="399"/>
        <v>24821.08</v>
      </c>
      <c r="H3155" s="64">
        <f t="shared" si="392"/>
        <v>44834</v>
      </c>
      <c r="I3155" s="70">
        <f t="shared" si="394"/>
        <v>4.3895830563819516E-2</v>
      </c>
      <c r="J3155" s="70">
        <f t="shared" si="395"/>
        <v>-1.1555378565384022E-2</v>
      </c>
      <c r="K3155" s="115">
        <f t="shared" si="396"/>
        <v>1</v>
      </c>
      <c r="L3155" s="129">
        <f t="shared" si="397"/>
        <v>5.5451209129203538E-2</v>
      </c>
    </row>
    <row r="3156" spans="1:12">
      <c r="A3156" s="80">
        <v>44473</v>
      </c>
      <c r="B3156" s="52">
        <v>240.53720035529261</v>
      </c>
      <c r="C3156" s="53">
        <v>25339.32</v>
      </c>
      <c r="D3156" s="54">
        <f t="shared" si="398"/>
        <v>44838</v>
      </c>
      <c r="E3156" s="53">
        <f t="shared" si="393"/>
        <v>251.36392372947105</v>
      </c>
      <c r="F3156" s="81">
        <f t="shared" si="399"/>
        <v>25082.39</v>
      </c>
      <c r="H3156" s="64">
        <f t="shared" si="392"/>
        <v>44838</v>
      </c>
      <c r="I3156" s="70">
        <f t="shared" si="394"/>
        <v>4.5010598602571728E-2</v>
      </c>
      <c r="J3156" s="70">
        <f t="shared" si="395"/>
        <v>-1.0139577541938838E-2</v>
      </c>
      <c r="K3156" s="115">
        <f t="shared" si="396"/>
        <v>1</v>
      </c>
      <c r="L3156" s="129">
        <f t="shared" si="397"/>
        <v>5.5150176144510565E-2</v>
      </c>
    </row>
    <row r="3157" spans="1:12">
      <c r="A3157" s="80">
        <v>44474</v>
      </c>
      <c r="B3157" s="52">
        <v>240.56005138932636</v>
      </c>
      <c r="C3157" s="53">
        <v>25526.98</v>
      </c>
      <c r="D3157" s="54">
        <f t="shared" si="398"/>
        <v>44838</v>
      </c>
      <c r="E3157" s="53">
        <f t="shared" si="393"/>
        <v>251.36392372947105</v>
      </c>
      <c r="F3157" s="81">
        <f t="shared" si="399"/>
        <v>25082.39</v>
      </c>
      <c r="H3157" s="64">
        <f t="shared" si="392"/>
        <v>44838</v>
      </c>
      <c r="I3157" s="70">
        <f t="shared" si="394"/>
        <v>4.491133202602926E-2</v>
      </c>
      <c r="J3157" s="70">
        <f t="shared" si="395"/>
        <v>-1.7416474647608093E-2</v>
      </c>
      <c r="K3157" s="115">
        <f t="shared" si="396"/>
        <v>1</v>
      </c>
      <c r="L3157" s="129">
        <f t="shared" si="397"/>
        <v>6.2327806673637354E-2</v>
      </c>
    </row>
    <row r="3158" spans="1:12">
      <c r="A3158" s="80">
        <v>44475</v>
      </c>
      <c r="B3158" s="52">
        <v>240.58386683441393</v>
      </c>
      <c r="C3158" s="53">
        <v>25274.48</v>
      </c>
      <c r="D3158" s="54">
        <f t="shared" si="398"/>
        <v>44840</v>
      </c>
      <c r="E3158" s="53">
        <f t="shared" si="393"/>
        <v>251.44084109013224</v>
      </c>
      <c r="F3158" s="81">
        <f t="shared" si="399"/>
        <v>25165.85</v>
      </c>
      <c r="H3158" s="64">
        <f t="shared" ref="H3158:H3221" si="400">D3158</f>
        <v>44840</v>
      </c>
      <c r="I3158" s="70">
        <f t="shared" si="394"/>
        <v>4.5127607260510239E-2</v>
      </c>
      <c r="J3158" s="70">
        <f t="shared" si="395"/>
        <v>-4.2980112746138222E-3</v>
      </c>
      <c r="K3158" s="115">
        <f t="shared" si="396"/>
        <v>1</v>
      </c>
      <c r="L3158" s="129">
        <f t="shared" si="397"/>
        <v>4.9425618535124061E-2</v>
      </c>
    </row>
    <row r="3159" spans="1:12">
      <c r="A3159" s="80">
        <v>44476</v>
      </c>
      <c r="B3159" s="52">
        <v>240.60792522109736</v>
      </c>
      <c r="C3159" s="53">
        <v>25481.26</v>
      </c>
      <c r="D3159" s="54">
        <f t="shared" si="398"/>
        <v>44841</v>
      </c>
      <c r="E3159" s="53">
        <f t="shared" si="393"/>
        <v>251.46699093760563</v>
      </c>
      <c r="F3159" s="81">
        <f t="shared" si="399"/>
        <v>25140.99</v>
      </c>
      <c r="H3159" s="64">
        <f t="shared" si="400"/>
        <v>44841</v>
      </c>
      <c r="I3159" s="70">
        <f t="shared" si="394"/>
        <v>4.5131787352929997E-2</v>
      </c>
      <c r="J3159" s="70">
        <f t="shared" si="395"/>
        <v>-1.3353735254849952E-2</v>
      </c>
      <c r="K3159" s="115">
        <f t="shared" si="396"/>
        <v>1</v>
      </c>
      <c r="L3159" s="129">
        <f t="shared" si="397"/>
        <v>5.8485522607779949E-2</v>
      </c>
    </row>
    <row r="3160" spans="1:12">
      <c r="A3160" s="80">
        <v>44477</v>
      </c>
      <c r="B3160" s="52">
        <v>240.63848242760045</v>
      </c>
      <c r="C3160" s="53">
        <v>25631.38</v>
      </c>
      <c r="D3160" s="54">
        <f t="shared" si="398"/>
        <v>44841</v>
      </c>
      <c r="E3160" s="53">
        <f t="shared" si="393"/>
        <v>251.46699093760563</v>
      </c>
      <c r="F3160" s="81">
        <f t="shared" si="399"/>
        <v>25140.99</v>
      </c>
      <c r="H3160" s="64">
        <f t="shared" si="400"/>
        <v>44841</v>
      </c>
      <c r="I3160" s="70">
        <f t="shared" si="394"/>
        <v>4.499907247072632E-2</v>
      </c>
      <c r="J3160" s="70">
        <f t="shared" si="395"/>
        <v>-1.9132407228951376E-2</v>
      </c>
      <c r="K3160" s="115">
        <f t="shared" si="396"/>
        <v>1</v>
      </c>
      <c r="L3160" s="129">
        <f t="shared" si="397"/>
        <v>6.4131479699677696E-2</v>
      </c>
    </row>
    <row r="3161" spans="1:12">
      <c r="A3161" s="80">
        <v>44480</v>
      </c>
      <c r="B3161" s="52">
        <v>240.75326698371842</v>
      </c>
      <c r="C3161" s="53">
        <v>25704.1</v>
      </c>
      <c r="D3161" s="54">
        <f t="shared" si="398"/>
        <v>44845</v>
      </c>
      <c r="E3161" s="53">
        <f t="shared" si="393"/>
        <v>251.58820226998864</v>
      </c>
      <c r="F3161" s="81">
        <f t="shared" si="399"/>
        <v>24660.2</v>
      </c>
      <c r="H3161" s="64">
        <f t="shared" si="400"/>
        <v>44845</v>
      </c>
      <c r="I3161" s="70">
        <f t="shared" si="394"/>
        <v>4.5004312597772378E-2</v>
      </c>
      <c r="J3161" s="70">
        <f t="shared" si="395"/>
        <v>-4.0612198054006843E-2</v>
      </c>
      <c r="K3161" s="115">
        <f t="shared" si="396"/>
        <v>1</v>
      </c>
      <c r="L3161" s="129">
        <f t="shared" si="397"/>
        <v>8.5616510651779221E-2</v>
      </c>
    </row>
    <row r="3162" spans="1:12">
      <c r="A3162" s="80">
        <v>44481</v>
      </c>
      <c r="B3162" s="52">
        <v>240.77589779081489</v>
      </c>
      <c r="C3162" s="53">
        <v>25770.01</v>
      </c>
      <c r="D3162" s="54">
        <f t="shared" si="398"/>
        <v>44846</v>
      </c>
      <c r="E3162" s="53">
        <f t="shared" si="393"/>
        <v>251.62845638235183</v>
      </c>
      <c r="F3162" s="81">
        <f t="shared" si="399"/>
        <v>24863.58</v>
      </c>
      <c r="H3162" s="64">
        <f t="shared" si="400"/>
        <v>44846</v>
      </c>
      <c r="I3162" s="70">
        <f t="shared" si="394"/>
        <v>4.5073276399806295E-2</v>
      </c>
      <c r="J3162" s="70">
        <f t="shared" si="395"/>
        <v>-3.5173831907709618E-2</v>
      </c>
      <c r="K3162" s="115">
        <f t="shared" si="396"/>
        <v>1</v>
      </c>
      <c r="L3162" s="129">
        <f t="shared" si="397"/>
        <v>8.0247108307515913E-2</v>
      </c>
    </row>
    <row r="3163" spans="1:12">
      <c r="A3163" s="80">
        <v>44482</v>
      </c>
      <c r="B3163" s="52">
        <v>240.80358701906087</v>
      </c>
      <c r="C3163" s="53">
        <v>26013.19</v>
      </c>
      <c r="D3163" s="54">
        <f t="shared" si="398"/>
        <v>44847</v>
      </c>
      <c r="E3163" s="53">
        <f t="shared" si="393"/>
        <v>251.67274299067512</v>
      </c>
      <c r="F3163" s="81">
        <f t="shared" si="399"/>
        <v>24704.95</v>
      </c>
      <c r="H3163" s="64">
        <f t="shared" si="400"/>
        <v>44847</v>
      </c>
      <c r="I3163" s="70">
        <f t="shared" si="394"/>
        <v>4.5137018539320506E-2</v>
      </c>
      <c r="J3163" s="70">
        <f t="shared" si="395"/>
        <v>-5.0291409857845082E-2</v>
      </c>
      <c r="K3163" s="115">
        <f t="shared" si="396"/>
        <v>1</v>
      </c>
      <c r="L3163" s="129">
        <f t="shared" si="397"/>
        <v>9.5428428397165588E-2</v>
      </c>
    </row>
    <row r="3164" spans="1:12">
      <c r="A3164" s="80">
        <v>44483</v>
      </c>
      <c r="B3164" s="52">
        <v>240.82140648450027</v>
      </c>
      <c r="C3164" s="53">
        <v>26268.83</v>
      </c>
      <c r="D3164" s="54">
        <f t="shared" si="398"/>
        <v>44848</v>
      </c>
      <c r="E3164" s="53">
        <f t="shared" si="393"/>
        <v>251.70571212000692</v>
      </c>
      <c r="F3164" s="81">
        <f t="shared" si="399"/>
        <v>24953.75</v>
      </c>
      <c r="H3164" s="64">
        <f t="shared" si="400"/>
        <v>44848</v>
      </c>
      <c r="I3164" s="70">
        <f t="shared" si="394"/>
        <v>4.5196586941315786E-2</v>
      </c>
      <c r="J3164" s="70">
        <f t="shared" si="395"/>
        <v>-5.0062374304451374E-2</v>
      </c>
      <c r="K3164" s="115">
        <f t="shared" si="396"/>
        <v>1</v>
      </c>
      <c r="L3164" s="129">
        <f t="shared" si="397"/>
        <v>9.525896124576716E-2</v>
      </c>
    </row>
    <row r="3165" spans="1:12">
      <c r="A3165" s="80">
        <v>44487</v>
      </c>
      <c r="B3165" s="52">
        <v>240.85319491015622</v>
      </c>
      <c r="C3165" s="53">
        <v>26467.21</v>
      </c>
      <c r="D3165" s="54">
        <f t="shared" si="398"/>
        <v>44852</v>
      </c>
      <c r="E3165" s="53">
        <f t="shared" si="393"/>
        <v>251.88067109068584</v>
      </c>
      <c r="F3165" s="81">
        <f t="shared" si="399"/>
        <v>25393.89</v>
      </c>
      <c r="H3165" s="64">
        <f t="shared" si="400"/>
        <v>44852</v>
      </c>
      <c r="I3165" s="70">
        <f t="shared" si="394"/>
        <v>4.5785052528130699E-2</v>
      </c>
      <c r="J3165" s="70">
        <f t="shared" si="395"/>
        <v>-4.0552819885435576E-2</v>
      </c>
      <c r="K3165" s="115">
        <f t="shared" si="396"/>
        <v>1</v>
      </c>
      <c r="L3165" s="129">
        <f t="shared" si="397"/>
        <v>8.6337872413566275E-2</v>
      </c>
    </row>
    <row r="3166" spans="1:12">
      <c r="A3166" s="80">
        <v>44488</v>
      </c>
      <c r="B3166" s="52">
        <v>240.87607596367266</v>
      </c>
      <c r="C3166" s="53">
        <v>26383.71</v>
      </c>
      <c r="D3166" s="54">
        <f t="shared" si="398"/>
        <v>44853</v>
      </c>
      <c r="E3166" s="53">
        <f t="shared" si="393"/>
        <v>251.92676525349543</v>
      </c>
      <c r="F3166" s="81">
        <f t="shared" si="399"/>
        <v>25434.1</v>
      </c>
      <c r="H3166" s="64">
        <f t="shared" si="400"/>
        <v>44853</v>
      </c>
      <c r="I3166" s="70">
        <f t="shared" si="394"/>
        <v>4.5877072870820879E-2</v>
      </c>
      <c r="J3166" s="70">
        <f t="shared" si="395"/>
        <v>-3.5992284633207361E-2</v>
      </c>
      <c r="K3166" s="115">
        <f t="shared" si="396"/>
        <v>1</v>
      </c>
      <c r="L3166" s="129">
        <f t="shared" si="397"/>
        <v>8.186935750402824E-2</v>
      </c>
    </row>
    <row r="3167" spans="1:12">
      <c r="A3167" s="80">
        <v>44489</v>
      </c>
      <c r="B3167" s="52">
        <v>240.89149203253436</v>
      </c>
      <c r="C3167" s="53">
        <v>26165.78</v>
      </c>
      <c r="D3167" s="54">
        <f t="shared" si="398"/>
        <v>44854</v>
      </c>
      <c r="E3167" s="53">
        <f t="shared" si="393"/>
        <v>251.97337170506736</v>
      </c>
      <c r="F3167" s="81">
        <f t="shared" si="399"/>
        <v>25509.14</v>
      </c>
      <c r="H3167" s="64">
        <f t="shared" si="400"/>
        <v>44854</v>
      </c>
      <c r="I3167" s="70">
        <f t="shared" si="394"/>
        <v>4.6003615897884487E-2</v>
      </c>
      <c r="J3167" s="70">
        <f t="shared" si="395"/>
        <v>-2.5095372658487491E-2</v>
      </c>
      <c r="K3167" s="115">
        <f t="shared" si="396"/>
        <v>1</v>
      </c>
      <c r="L3167" s="129">
        <f t="shared" si="397"/>
        <v>7.1098988556371978E-2</v>
      </c>
    </row>
    <row r="3168" spans="1:12">
      <c r="A3168" s="80">
        <v>44490</v>
      </c>
      <c r="B3168" s="52">
        <v>240.91485850726153</v>
      </c>
      <c r="C3168" s="53">
        <v>26042.59</v>
      </c>
      <c r="D3168" s="54">
        <f t="shared" si="398"/>
        <v>44855</v>
      </c>
      <c r="E3168" s="53">
        <f t="shared" si="393"/>
        <v>251.99705720200765</v>
      </c>
      <c r="F3168" s="81">
        <f t="shared" si="399"/>
        <v>25527.09</v>
      </c>
      <c r="H3168" s="64">
        <f t="shared" si="400"/>
        <v>44855</v>
      </c>
      <c r="I3168" s="70">
        <f t="shared" si="394"/>
        <v>4.6000478191394301E-2</v>
      </c>
      <c r="J3168" s="70">
        <f t="shared" si="395"/>
        <v>-1.9794498166272989E-2</v>
      </c>
      <c r="K3168" s="115">
        <f t="shared" si="396"/>
        <v>1</v>
      </c>
      <c r="L3168" s="129">
        <f t="shared" si="397"/>
        <v>6.579497635766729E-2</v>
      </c>
    </row>
    <row r="3169" spans="1:12">
      <c r="A3169" s="80">
        <v>44491</v>
      </c>
      <c r="B3169" s="52">
        <v>240.93557718509317</v>
      </c>
      <c r="C3169" s="53">
        <v>25952.01</v>
      </c>
      <c r="D3169" s="54">
        <f t="shared" si="398"/>
        <v>44855</v>
      </c>
      <c r="E3169" s="53">
        <f t="shared" si="393"/>
        <v>251.99705720200765</v>
      </c>
      <c r="F3169" s="81">
        <f t="shared" si="399"/>
        <v>25527.09</v>
      </c>
      <c r="H3169" s="64">
        <f t="shared" si="400"/>
        <v>44855</v>
      </c>
      <c r="I3169" s="70">
        <f t="shared" si="394"/>
        <v>4.5910529885824003E-2</v>
      </c>
      <c r="J3169" s="70">
        <f t="shared" si="395"/>
        <v>-1.6373298253198776E-2</v>
      </c>
      <c r="K3169" s="115">
        <f t="shared" si="396"/>
        <v>1</v>
      </c>
      <c r="L3169" s="129">
        <f t="shared" si="397"/>
        <v>6.2283828139022779E-2</v>
      </c>
    </row>
    <row r="3170" spans="1:12">
      <c r="A3170" s="80">
        <v>44494</v>
      </c>
      <c r="B3170" s="52">
        <v>240.96159822742916</v>
      </c>
      <c r="C3170" s="53">
        <v>25967.040000000001</v>
      </c>
      <c r="D3170" s="54">
        <f t="shared" si="398"/>
        <v>44859</v>
      </c>
      <c r="E3170" s="53">
        <f t="shared" si="393"/>
        <v>252.1613592833034</v>
      </c>
      <c r="F3170" s="81">
        <f t="shared" si="399"/>
        <v>25643.34</v>
      </c>
      <c r="H3170" s="64">
        <f t="shared" si="400"/>
        <v>44859</v>
      </c>
      <c r="I3170" s="70">
        <f t="shared" si="394"/>
        <v>4.6479443771382467E-2</v>
      </c>
      <c r="J3170" s="70">
        <f t="shared" si="395"/>
        <v>-1.246580280232179E-2</v>
      </c>
      <c r="K3170" s="115">
        <f t="shared" si="396"/>
        <v>1</v>
      </c>
      <c r="L3170" s="129">
        <f t="shared" si="397"/>
        <v>5.8945246573704257E-2</v>
      </c>
    </row>
    <row r="3171" spans="1:12">
      <c r="A3171" s="80">
        <v>44495</v>
      </c>
      <c r="B3171" s="52">
        <v>240.97774265451042</v>
      </c>
      <c r="C3171" s="53">
        <v>26196.05</v>
      </c>
      <c r="D3171" s="54">
        <f t="shared" si="398"/>
        <v>44859</v>
      </c>
      <c r="E3171" s="53">
        <f t="shared" si="393"/>
        <v>252.1613592833034</v>
      </c>
      <c r="F3171" s="81">
        <f t="shared" si="399"/>
        <v>25643.34</v>
      </c>
      <c r="H3171" s="64">
        <f t="shared" si="400"/>
        <v>44859</v>
      </c>
      <c r="I3171" s="70">
        <f t="shared" si="394"/>
        <v>4.6409334345981046E-2</v>
      </c>
      <c r="J3171" s="70">
        <f t="shared" si="395"/>
        <v>-2.1098982480183048E-2</v>
      </c>
      <c r="K3171" s="115">
        <f t="shared" si="396"/>
        <v>1</v>
      </c>
      <c r="L3171" s="129">
        <f t="shared" si="397"/>
        <v>6.7508316826164094E-2</v>
      </c>
    </row>
    <row r="3172" spans="1:12">
      <c r="A3172" s="80">
        <v>44496</v>
      </c>
      <c r="B3172" s="52">
        <v>240.99918967360668</v>
      </c>
      <c r="C3172" s="53">
        <v>26113.62</v>
      </c>
      <c r="D3172" s="54">
        <f t="shared" si="398"/>
        <v>44861</v>
      </c>
      <c r="E3172" s="53">
        <f t="shared" si="393"/>
        <v>252.25818924526817</v>
      </c>
      <c r="F3172" s="81">
        <f t="shared" si="399"/>
        <v>25780.23</v>
      </c>
      <c r="H3172" s="64">
        <f t="shared" si="400"/>
        <v>44861</v>
      </c>
      <c r="I3172" s="70">
        <f t="shared" si="394"/>
        <v>4.6717997628580976E-2</v>
      </c>
      <c r="J3172" s="70">
        <f t="shared" si="395"/>
        <v>-1.2766900950538451E-2</v>
      </c>
      <c r="K3172" s="115">
        <f t="shared" si="396"/>
        <v>1</v>
      </c>
      <c r="L3172" s="129">
        <f t="shared" si="397"/>
        <v>5.9484898579119427E-2</v>
      </c>
    </row>
    <row r="3173" spans="1:12">
      <c r="A3173" s="80">
        <v>44497</v>
      </c>
      <c r="B3173" s="52">
        <v>241.02738657879848</v>
      </c>
      <c r="C3173" s="53">
        <v>25606.99</v>
      </c>
      <c r="D3173" s="54">
        <f t="shared" si="398"/>
        <v>44862</v>
      </c>
      <c r="E3173" s="53">
        <f t="shared" si="393"/>
        <v>252.30208217019683</v>
      </c>
      <c r="F3173" s="81">
        <f t="shared" si="399"/>
        <v>25852.720000000001</v>
      </c>
      <c r="H3173" s="64">
        <f t="shared" si="400"/>
        <v>44862</v>
      </c>
      <c r="I3173" s="70">
        <f t="shared" si="394"/>
        <v>4.6777653574699984E-2</v>
      </c>
      <c r="J3173" s="70">
        <f t="shared" si="395"/>
        <v>9.596207910418153E-3</v>
      </c>
      <c r="K3173" s="115">
        <f t="shared" si="396"/>
        <v>1</v>
      </c>
      <c r="L3173" s="129">
        <f t="shared" si="397"/>
        <v>3.7181445664281831E-2</v>
      </c>
    </row>
    <row r="3174" spans="1:12">
      <c r="A3174" s="80">
        <v>44498</v>
      </c>
      <c r="B3174" s="52">
        <v>241.04281233153955</v>
      </c>
      <c r="C3174" s="53">
        <v>25340.83</v>
      </c>
      <c r="D3174" s="54">
        <f t="shared" si="398"/>
        <v>44862</v>
      </c>
      <c r="E3174" s="53">
        <f t="shared" si="393"/>
        <v>252.30208217019683</v>
      </c>
      <c r="F3174" s="81">
        <f t="shared" si="399"/>
        <v>25852.720000000001</v>
      </c>
      <c r="H3174" s="64">
        <f t="shared" si="400"/>
        <v>44862</v>
      </c>
      <c r="I3174" s="70">
        <f t="shared" si="394"/>
        <v>4.6710664092197929E-2</v>
      </c>
      <c r="J3174" s="70">
        <f t="shared" si="395"/>
        <v>2.0200206544142452E-2</v>
      </c>
      <c r="K3174" s="115">
        <f t="shared" si="396"/>
        <v>1</v>
      </c>
      <c r="L3174" s="129">
        <f t="shared" si="397"/>
        <v>2.6510457548055477E-2</v>
      </c>
    </row>
    <row r="3175" spans="1:12">
      <c r="A3175" s="80">
        <v>44501</v>
      </c>
      <c r="B3175" s="52">
        <v>241.11367891836503</v>
      </c>
      <c r="C3175" s="53">
        <v>25710.799999999999</v>
      </c>
      <c r="D3175" s="54">
        <f t="shared" si="398"/>
        <v>44866</v>
      </c>
      <c r="E3175" s="53">
        <f t="shared" si="393"/>
        <v>252.48931833886397</v>
      </c>
      <c r="F3175" s="81">
        <f t="shared" si="399"/>
        <v>26380.97</v>
      </c>
      <c r="H3175" s="64">
        <f t="shared" si="400"/>
        <v>44866</v>
      </c>
      <c r="I3175" s="70">
        <f t="shared" si="394"/>
        <v>4.7179568871952959E-2</v>
      </c>
      <c r="J3175" s="70">
        <f t="shared" si="395"/>
        <v>2.6065700017113613E-2</v>
      </c>
      <c r="K3175" s="115">
        <f t="shared" si="396"/>
        <v>1</v>
      </c>
      <c r="L3175" s="129">
        <f t="shared" si="397"/>
        <v>2.1113868854839346E-2</v>
      </c>
    </row>
    <row r="3176" spans="1:12">
      <c r="A3176" s="80">
        <v>44502</v>
      </c>
      <c r="B3176" s="52">
        <v>241.13658471786226</v>
      </c>
      <c r="C3176" s="53">
        <v>25655.51</v>
      </c>
      <c r="D3176" s="54">
        <f t="shared" si="398"/>
        <v>44867</v>
      </c>
      <c r="E3176" s="53">
        <f t="shared" si="393"/>
        <v>252.54461349958018</v>
      </c>
      <c r="F3176" s="81">
        <f t="shared" si="399"/>
        <v>26290.01</v>
      </c>
      <c r="H3176" s="64">
        <f t="shared" si="400"/>
        <v>44867</v>
      </c>
      <c r="I3176" s="70">
        <f t="shared" si="394"/>
        <v>4.7309406803889509E-2</v>
      </c>
      <c r="J3176" s="70">
        <f t="shared" si="395"/>
        <v>2.4731529406353703E-2</v>
      </c>
      <c r="K3176" s="115">
        <f t="shared" si="396"/>
        <v>1</v>
      </c>
      <c r="L3176" s="129">
        <f t="shared" si="397"/>
        <v>2.2577877397535806E-2</v>
      </c>
    </row>
    <row r="3177" spans="1:12">
      <c r="A3177" s="80">
        <v>44503</v>
      </c>
      <c r="B3177" s="52">
        <v>241.16865588362973</v>
      </c>
      <c r="C3177" s="53">
        <v>25569.86</v>
      </c>
      <c r="D3177" s="54">
        <f t="shared" si="398"/>
        <v>44868</v>
      </c>
      <c r="E3177" s="53">
        <f t="shared" si="393"/>
        <v>252.5890613515561</v>
      </c>
      <c r="F3177" s="81">
        <f t="shared" si="399"/>
        <v>26246.23</v>
      </c>
      <c r="H3177" s="64">
        <f t="shared" si="400"/>
        <v>44868</v>
      </c>
      <c r="I3177" s="70">
        <f t="shared" si="394"/>
        <v>4.7354435119616234E-2</v>
      </c>
      <c r="J3177" s="70">
        <f t="shared" si="395"/>
        <v>2.6451846040611793E-2</v>
      </c>
      <c r="K3177" s="115">
        <f t="shared" si="396"/>
        <v>1</v>
      </c>
      <c r="L3177" s="129">
        <f t="shared" si="397"/>
        <v>2.0902589079004441E-2</v>
      </c>
    </row>
    <row r="3178" spans="1:12">
      <c r="A3178" s="80">
        <v>44508</v>
      </c>
      <c r="B3178" s="52">
        <v>241.3519440621013</v>
      </c>
      <c r="C3178" s="53">
        <v>25913.09</v>
      </c>
      <c r="D3178" s="54">
        <f t="shared" si="398"/>
        <v>44872</v>
      </c>
      <c r="E3178" s="53">
        <f t="shared" si="393"/>
        <v>252.78964386091687</v>
      </c>
      <c r="F3178" s="81">
        <f t="shared" si="399"/>
        <v>26464.44</v>
      </c>
      <c r="H3178" s="64">
        <f t="shared" si="400"/>
        <v>44872</v>
      </c>
      <c r="I3178" s="70">
        <f t="shared" si="394"/>
        <v>4.7390129146308357E-2</v>
      </c>
      <c r="J3178" s="70">
        <f t="shared" si="395"/>
        <v>2.1276891331755365E-2</v>
      </c>
      <c r="K3178" s="115">
        <f t="shared" si="396"/>
        <v>1</v>
      </c>
      <c r="L3178" s="129">
        <f t="shared" si="397"/>
        <v>2.6113237814552992E-2</v>
      </c>
    </row>
    <row r="3179" spans="1:12">
      <c r="A3179" s="80">
        <v>44509</v>
      </c>
      <c r="B3179" s="52">
        <v>241.38114764733282</v>
      </c>
      <c r="C3179" s="53">
        <v>25878.28</v>
      </c>
      <c r="D3179" s="54">
        <f t="shared" si="398"/>
        <v>44874</v>
      </c>
      <c r="E3179" s="53">
        <f t="shared" si="393"/>
        <v>252.88064813270677</v>
      </c>
      <c r="F3179" s="81">
        <f t="shared" si="399"/>
        <v>26401.58</v>
      </c>
      <c r="H3179" s="64">
        <f t="shared" si="400"/>
        <v>44874</v>
      </c>
      <c r="I3179" s="70">
        <f t="shared" si="394"/>
        <v>4.764042510136357E-2</v>
      </c>
      <c r="J3179" s="70">
        <f t="shared" si="395"/>
        <v>2.0221591234038883E-2</v>
      </c>
      <c r="K3179" s="115">
        <f t="shared" si="396"/>
        <v>1</v>
      </c>
      <c r="L3179" s="129">
        <f t="shared" si="397"/>
        <v>2.7418833867324688E-2</v>
      </c>
    </row>
    <row r="3180" spans="1:12">
      <c r="A3180" s="80">
        <v>44510</v>
      </c>
      <c r="B3180" s="52">
        <v>241.40504438094993</v>
      </c>
      <c r="C3180" s="53">
        <v>25839.47</v>
      </c>
      <c r="D3180" s="54">
        <f t="shared" si="398"/>
        <v>44875</v>
      </c>
      <c r="E3180" s="53">
        <f t="shared" si="393"/>
        <v>252.92464936548183</v>
      </c>
      <c r="F3180" s="81">
        <f t="shared" si="399"/>
        <v>26214.31</v>
      </c>
      <c r="H3180" s="64">
        <f t="shared" si="400"/>
        <v>44875</v>
      </c>
      <c r="I3180" s="70">
        <f t="shared" si="394"/>
        <v>4.7718990355285928E-2</v>
      </c>
      <c r="J3180" s="70">
        <f t="shared" si="395"/>
        <v>1.4506489490690111E-2</v>
      </c>
      <c r="K3180" s="115">
        <f t="shared" si="396"/>
        <v>1</v>
      </c>
      <c r="L3180" s="129">
        <f t="shared" si="397"/>
        <v>3.3212500864595818E-2</v>
      </c>
    </row>
    <row r="3181" spans="1:12">
      <c r="A3181" s="80">
        <v>44511</v>
      </c>
      <c r="B3181" s="52">
        <v>241.43522001149753</v>
      </c>
      <c r="C3181" s="53">
        <v>25639.32</v>
      </c>
      <c r="D3181" s="54">
        <f t="shared" si="398"/>
        <v>44876</v>
      </c>
      <c r="E3181" s="53">
        <f t="shared" si="393"/>
        <v>252.97219919956257</v>
      </c>
      <c r="F3181" s="81">
        <f t="shared" si="399"/>
        <v>26681.759999999998</v>
      </c>
      <c r="H3181" s="64">
        <f t="shared" si="400"/>
        <v>44876</v>
      </c>
      <c r="I3181" s="70">
        <f t="shared" si="394"/>
        <v>4.7784988401922579E-2</v>
      </c>
      <c r="J3181" s="70">
        <f t="shared" si="395"/>
        <v>4.0657864561150614E-2</v>
      </c>
      <c r="K3181" s="115">
        <f t="shared" si="396"/>
        <v>1</v>
      </c>
      <c r="L3181" s="129">
        <f t="shared" si="397"/>
        <v>7.127123840771965E-3</v>
      </c>
    </row>
    <row r="3182" spans="1:12">
      <c r="A3182" s="80">
        <v>44512</v>
      </c>
      <c r="B3182" s="52">
        <v>241.46781376619907</v>
      </c>
      <c r="C3182" s="53">
        <v>25968.02</v>
      </c>
      <c r="D3182" s="54">
        <f t="shared" si="398"/>
        <v>44876</v>
      </c>
      <c r="E3182" s="53">
        <f t="shared" si="393"/>
        <v>252.97219919956257</v>
      </c>
      <c r="F3182" s="81">
        <f t="shared" si="399"/>
        <v>26681.759999999998</v>
      </c>
      <c r="H3182" s="64">
        <f t="shared" si="400"/>
        <v>44876</v>
      </c>
      <c r="I3182" s="70">
        <f t="shared" si="394"/>
        <v>4.7643556521792085E-2</v>
      </c>
      <c r="J3182" s="70">
        <f t="shared" si="395"/>
        <v>2.7485345436425224E-2</v>
      </c>
      <c r="K3182" s="115">
        <f t="shared" si="396"/>
        <v>1</v>
      </c>
      <c r="L3182" s="129">
        <f t="shared" si="397"/>
        <v>2.0158211085366862E-2</v>
      </c>
    </row>
    <row r="3183" spans="1:12">
      <c r="A3183" s="80">
        <v>44515</v>
      </c>
      <c r="B3183" s="52">
        <v>241.53518328623983</v>
      </c>
      <c r="C3183" s="53">
        <v>25977.61</v>
      </c>
      <c r="D3183" s="54">
        <f t="shared" si="398"/>
        <v>44880</v>
      </c>
      <c r="E3183" s="53">
        <f t="shared" si="393"/>
        <v>253.1596777134896</v>
      </c>
      <c r="F3183" s="81">
        <f t="shared" si="399"/>
        <v>26759.85</v>
      </c>
      <c r="H3183" s="64">
        <f t="shared" si="400"/>
        <v>44880</v>
      </c>
      <c r="I3183" s="70">
        <f t="shared" si="394"/>
        <v>4.8127540961491189E-2</v>
      </c>
      <c r="J3183" s="70">
        <f t="shared" si="395"/>
        <v>3.0112084983953347E-2</v>
      </c>
      <c r="K3183" s="115">
        <f t="shared" si="396"/>
        <v>1</v>
      </c>
      <c r="L3183" s="129">
        <f t="shared" si="397"/>
        <v>1.8015455977537842E-2</v>
      </c>
    </row>
    <row r="3184" spans="1:12">
      <c r="A3184" s="80">
        <v>44516</v>
      </c>
      <c r="B3184" s="52">
        <v>241.5586121990186</v>
      </c>
      <c r="C3184" s="53">
        <v>25819.49</v>
      </c>
      <c r="D3184" s="54">
        <f t="shared" si="398"/>
        <v>44881</v>
      </c>
      <c r="E3184" s="53">
        <f t="shared" si="393"/>
        <v>253.21081596838772</v>
      </c>
      <c r="F3184" s="81">
        <f t="shared" si="399"/>
        <v>26768.95</v>
      </c>
      <c r="H3184" s="64">
        <f t="shared" si="400"/>
        <v>44881</v>
      </c>
      <c r="I3184" s="70">
        <f t="shared" si="394"/>
        <v>4.8237583679148432E-2</v>
      </c>
      <c r="J3184" s="70">
        <f t="shared" si="395"/>
        <v>3.6772995903482153E-2</v>
      </c>
      <c r="K3184" s="115">
        <f t="shared" si="396"/>
        <v>1</v>
      </c>
      <c r="L3184" s="129">
        <f t="shared" si="397"/>
        <v>1.146458777566628E-2</v>
      </c>
    </row>
    <row r="3185" spans="1:12">
      <c r="A3185" s="80">
        <v>44517</v>
      </c>
      <c r="B3185" s="52">
        <v>241.58252650162632</v>
      </c>
      <c r="C3185" s="53">
        <v>25675.200000000001</v>
      </c>
      <c r="D3185" s="54">
        <f t="shared" si="398"/>
        <v>44882</v>
      </c>
      <c r="E3185" s="53">
        <f t="shared" si="393"/>
        <v>253.26120492076544</v>
      </c>
      <c r="F3185" s="81">
        <f t="shared" si="399"/>
        <v>26673.32</v>
      </c>
      <c r="H3185" s="64">
        <f t="shared" si="400"/>
        <v>44882</v>
      </c>
      <c r="I3185" s="70">
        <f t="shared" si="394"/>
        <v>4.8342397060991527E-2</v>
      </c>
      <c r="J3185" s="70">
        <f t="shared" si="395"/>
        <v>3.8874867576494054E-2</v>
      </c>
      <c r="K3185" s="115">
        <f t="shared" si="396"/>
        <v>1</v>
      </c>
      <c r="L3185" s="129">
        <f t="shared" si="397"/>
        <v>9.4675294844974722E-3</v>
      </c>
    </row>
    <row r="3186" spans="1:12">
      <c r="A3186" s="80">
        <v>44518</v>
      </c>
      <c r="B3186" s="52">
        <v>241.60740950185598</v>
      </c>
      <c r="C3186" s="53">
        <v>25483.23</v>
      </c>
      <c r="D3186" s="54">
        <f t="shared" si="398"/>
        <v>44883</v>
      </c>
      <c r="E3186" s="53">
        <f t="shared" si="393"/>
        <v>253.30704519885609</v>
      </c>
      <c r="F3186" s="81">
        <f t="shared" si="399"/>
        <v>26620.61</v>
      </c>
      <c r="H3186" s="64">
        <f t="shared" si="400"/>
        <v>44883</v>
      </c>
      <c r="I3186" s="70">
        <f t="shared" si="394"/>
        <v>4.8424159346446727E-2</v>
      </c>
      <c r="J3186" s="70">
        <f t="shared" si="395"/>
        <v>4.4632489680468401E-2</v>
      </c>
      <c r="K3186" s="115">
        <f t="shared" si="396"/>
        <v>1</v>
      </c>
      <c r="L3186" s="129">
        <f t="shared" si="397"/>
        <v>3.7916696659783256E-3</v>
      </c>
    </row>
    <row r="3187" spans="1:12">
      <c r="A3187" s="80">
        <v>44522</v>
      </c>
      <c r="B3187" s="52">
        <v>241.69245531000061</v>
      </c>
      <c r="C3187" s="53">
        <v>24990.27</v>
      </c>
      <c r="D3187" s="54">
        <f t="shared" si="398"/>
        <v>44887</v>
      </c>
      <c r="E3187" s="53">
        <f t="shared" si="393"/>
        <v>253.48311479706894</v>
      </c>
      <c r="F3187" s="81">
        <f t="shared" si="399"/>
        <v>26528.400000000001</v>
      </c>
      <c r="H3187" s="64">
        <f t="shared" si="400"/>
        <v>44887</v>
      </c>
      <c r="I3187" s="70">
        <f t="shared" si="394"/>
        <v>4.8783730017328608E-2</v>
      </c>
      <c r="J3187" s="70">
        <f t="shared" si="395"/>
        <v>6.1549154931099137E-2</v>
      </c>
      <c r="K3187" s="115">
        <f t="shared" si="396"/>
        <v>0</v>
      </c>
      <c r="L3187" s="129">
        <f t="shared" si="397"/>
        <v>-1.2765424913770529E-2</v>
      </c>
    </row>
    <row r="3188" spans="1:12">
      <c r="A3188" s="80">
        <v>44523</v>
      </c>
      <c r="B3188" s="52">
        <v>241.71493270834441</v>
      </c>
      <c r="C3188" s="53">
        <v>25114.82</v>
      </c>
      <c r="D3188" s="54">
        <f t="shared" si="398"/>
        <v>44888</v>
      </c>
      <c r="E3188" s="53">
        <f t="shared" si="393"/>
        <v>253.53203703822479</v>
      </c>
      <c r="F3188" s="81">
        <f t="shared" si="399"/>
        <v>26561.89</v>
      </c>
      <c r="H3188" s="64">
        <f t="shared" si="400"/>
        <v>44888</v>
      </c>
      <c r="I3188" s="70">
        <f t="shared" si="394"/>
        <v>4.8888598637548908E-2</v>
      </c>
      <c r="J3188" s="70">
        <f t="shared" si="395"/>
        <v>5.7618171263023266E-2</v>
      </c>
      <c r="K3188" s="115">
        <f t="shared" si="396"/>
        <v>0</v>
      </c>
      <c r="L3188" s="129">
        <f t="shared" si="397"/>
        <v>-8.7295726254743577E-3</v>
      </c>
    </row>
    <row r="3189" spans="1:12">
      <c r="A3189" s="80">
        <v>44524</v>
      </c>
      <c r="B3189" s="52">
        <v>241.74538878986567</v>
      </c>
      <c r="C3189" s="53">
        <v>24988.18</v>
      </c>
      <c r="D3189" s="54">
        <f t="shared" si="398"/>
        <v>44889</v>
      </c>
      <c r="E3189" s="53">
        <f t="shared" si="393"/>
        <v>253.5584043700768</v>
      </c>
      <c r="F3189" s="81">
        <f t="shared" si="399"/>
        <v>26877.24</v>
      </c>
      <c r="H3189" s="64">
        <f t="shared" si="400"/>
        <v>44889</v>
      </c>
      <c r="I3189" s="70">
        <f t="shared" si="394"/>
        <v>4.8865525995531733E-2</v>
      </c>
      <c r="J3189" s="70">
        <f t="shared" si="395"/>
        <v>7.559814280191679E-2</v>
      </c>
      <c r="K3189" s="115">
        <f t="shared" si="396"/>
        <v>0</v>
      </c>
      <c r="L3189" s="129">
        <f t="shared" si="397"/>
        <v>-2.6732616806385057E-2</v>
      </c>
    </row>
    <row r="3190" spans="1:12">
      <c r="A3190" s="80">
        <v>44525</v>
      </c>
      <c r="B3190" s="52">
        <v>241.7642449301913</v>
      </c>
      <c r="C3190" s="53">
        <v>25162.07</v>
      </c>
      <c r="D3190" s="54">
        <f t="shared" si="398"/>
        <v>44890</v>
      </c>
      <c r="E3190" s="53">
        <f t="shared" si="393"/>
        <v>253.63142919053539</v>
      </c>
      <c r="F3190" s="81">
        <f t="shared" si="399"/>
        <v>26918.89</v>
      </c>
      <c r="H3190" s="64">
        <f t="shared" si="400"/>
        <v>44890</v>
      </c>
      <c r="I3190" s="70">
        <f t="shared" si="394"/>
        <v>4.9085770576913434E-2</v>
      </c>
      <c r="J3190" s="70">
        <f t="shared" si="395"/>
        <v>6.9820169803199716E-2</v>
      </c>
      <c r="K3190" s="115">
        <f t="shared" si="396"/>
        <v>0</v>
      </c>
      <c r="L3190" s="129">
        <f t="shared" si="397"/>
        <v>-2.0734399226286282E-2</v>
      </c>
    </row>
    <row r="3191" spans="1:12">
      <c r="A3191" s="80">
        <v>44526</v>
      </c>
      <c r="B3191" s="52">
        <v>241.79228958260319</v>
      </c>
      <c r="C3191" s="53">
        <v>24430.53</v>
      </c>
      <c r="D3191" s="54">
        <f t="shared" si="398"/>
        <v>44890</v>
      </c>
      <c r="E3191" s="53">
        <f t="shared" si="393"/>
        <v>253.63142919053539</v>
      </c>
      <c r="F3191" s="81">
        <f t="shared" si="399"/>
        <v>26918.89</v>
      </c>
      <c r="H3191" s="64">
        <f t="shared" si="400"/>
        <v>44890</v>
      </c>
      <c r="I3191" s="70">
        <f t="shared" si="394"/>
        <v>4.8964090742387389E-2</v>
      </c>
      <c r="J3191" s="70">
        <f t="shared" si="395"/>
        <v>0.10185452382735871</v>
      </c>
      <c r="K3191" s="115">
        <f t="shared" si="396"/>
        <v>0</v>
      </c>
      <c r="L3191" s="129">
        <f t="shared" si="397"/>
        <v>-5.2890433084971322E-2</v>
      </c>
    </row>
    <row r="3192" spans="1:12">
      <c r="A3192" s="80">
        <v>44529</v>
      </c>
      <c r="B3192" s="52">
        <v>241.87498254564045</v>
      </c>
      <c r="C3192" s="53">
        <v>24469.99</v>
      </c>
      <c r="D3192" s="54">
        <f t="shared" si="398"/>
        <v>44894</v>
      </c>
      <c r="E3192" s="53">
        <f t="shared" si="393"/>
        <v>253.82193226274146</v>
      </c>
      <c r="F3192" s="81">
        <f t="shared" si="399"/>
        <v>27071.98</v>
      </c>
      <c r="H3192" s="64">
        <f t="shared" si="400"/>
        <v>44894</v>
      </c>
      <c r="I3192" s="70">
        <f t="shared" si="394"/>
        <v>4.939307733013143E-2</v>
      </c>
      <c r="J3192" s="70">
        <f t="shared" si="395"/>
        <v>0.10633392167303701</v>
      </c>
      <c r="K3192" s="115">
        <f t="shared" si="396"/>
        <v>0</v>
      </c>
      <c r="L3192" s="129">
        <f t="shared" si="397"/>
        <v>-5.6940844342905583E-2</v>
      </c>
    </row>
    <row r="3193" spans="1:12">
      <c r="A3193" s="80">
        <v>44530</v>
      </c>
      <c r="B3193" s="52">
        <v>241.90110504375536</v>
      </c>
      <c r="C3193" s="53">
        <v>24368.53</v>
      </c>
      <c r="D3193" s="54">
        <f t="shared" si="398"/>
        <v>44895</v>
      </c>
      <c r="E3193" s="53">
        <f t="shared" si="393"/>
        <v>253.87168136146497</v>
      </c>
      <c r="F3193" s="81">
        <f t="shared" si="399"/>
        <v>27276.01</v>
      </c>
      <c r="H3193" s="64">
        <f t="shared" si="400"/>
        <v>44895</v>
      </c>
      <c r="I3193" s="70">
        <f t="shared" si="394"/>
        <v>4.9485413948581858E-2</v>
      </c>
      <c r="J3193" s="70">
        <f t="shared" si="395"/>
        <v>0.11931290069610268</v>
      </c>
      <c r="K3193" s="115">
        <f t="shared" si="396"/>
        <v>0</v>
      </c>
      <c r="L3193" s="129">
        <f t="shared" si="397"/>
        <v>-6.9827486747520817E-2</v>
      </c>
    </row>
    <row r="3194" spans="1:12">
      <c r="A3194" s="80">
        <v>44531</v>
      </c>
      <c r="B3194" s="52">
        <v>241.92602085757485</v>
      </c>
      <c r="C3194" s="53">
        <v>24632.06</v>
      </c>
      <c r="D3194" s="54">
        <f t="shared" si="398"/>
        <v>44896</v>
      </c>
      <c r="E3194" s="53">
        <f t="shared" ref="E3194:E3257" si="401">VLOOKUP(D3194,A:B,2,0)</f>
        <v>253.92017085260503</v>
      </c>
      <c r="F3194" s="81">
        <f t="shared" ref="F3194:F3257" si="402">VLOOKUP(D3194,A:C,3,0)</f>
        <v>27354.74</v>
      </c>
      <c r="H3194" s="64">
        <f t="shared" si="400"/>
        <v>44896</v>
      </c>
      <c r="I3194" s="70">
        <f t="shared" si="394"/>
        <v>4.9577759153453416E-2</v>
      </c>
      <c r="J3194" s="70">
        <f t="shared" si="395"/>
        <v>0.11053399512667639</v>
      </c>
      <c r="K3194" s="115">
        <f t="shared" ref="K3194:K3257" si="403">IF(I3194&gt;J3194,1,0)</f>
        <v>0</v>
      </c>
      <c r="L3194" s="129">
        <f t="shared" ref="L3194:L3257" si="404">I3194-J3194</f>
        <v>-6.0956235973222972E-2</v>
      </c>
    </row>
    <row r="3195" spans="1:12">
      <c r="A3195" s="80">
        <v>44532</v>
      </c>
      <c r="B3195" s="52">
        <v>241.94972960761888</v>
      </c>
      <c r="C3195" s="53">
        <v>24968.91</v>
      </c>
      <c r="D3195" s="54">
        <f t="shared" si="398"/>
        <v>44897</v>
      </c>
      <c r="E3195" s="53">
        <f t="shared" si="401"/>
        <v>253.96663824387107</v>
      </c>
      <c r="F3195" s="81">
        <f t="shared" si="402"/>
        <v>27185.439999999999</v>
      </c>
      <c r="H3195" s="64">
        <f t="shared" si="400"/>
        <v>44897</v>
      </c>
      <c r="I3195" s="70">
        <f t="shared" si="394"/>
        <v>4.9666964520855617E-2</v>
      </c>
      <c r="J3195" s="70">
        <f t="shared" si="395"/>
        <v>8.8771596357229754E-2</v>
      </c>
      <c r="K3195" s="115">
        <f t="shared" si="403"/>
        <v>0</v>
      </c>
      <c r="L3195" s="129">
        <f t="shared" si="404"/>
        <v>-3.9104631836374137E-2</v>
      </c>
    </row>
    <row r="3196" spans="1:12">
      <c r="A3196" s="80">
        <v>44533</v>
      </c>
      <c r="B3196" s="52">
        <v>241.97634407787572</v>
      </c>
      <c r="C3196" s="53">
        <v>24674.83</v>
      </c>
      <c r="D3196" s="54">
        <f t="shared" si="398"/>
        <v>44897</v>
      </c>
      <c r="E3196" s="53">
        <f t="shared" si="401"/>
        <v>253.96663824387107</v>
      </c>
      <c r="F3196" s="81">
        <f t="shared" si="402"/>
        <v>27185.439999999999</v>
      </c>
      <c r="H3196" s="64">
        <f t="shared" si="400"/>
        <v>44897</v>
      </c>
      <c r="I3196" s="70">
        <f t="shared" si="394"/>
        <v>4.955151385433143E-2</v>
      </c>
      <c r="J3196" s="70">
        <f t="shared" si="395"/>
        <v>0.10174781346011286</v>
      </c>
      <c r="K3196" s="115">
        <f t="shared" si="403"/>
        <v>0</v>
      </c>
      <c r="L3196" s="129">
        <f t="shared" si="404"/>
        <v>-5.2196299605781427E-2</v>
      </c>
    </row>
    <row r="3197" spans="1:12">
      <c r="A3197" s="80">
        <v>44536</v>
      </c>
      <c r="B3197" s="52">
        <v>242.04821105206685</v>
      </c>
      <c r="C3197" s="53">
        <v>24266.71</v>
      </c>
      <c r="D3197" s="54">
        <f t="shared" si="398"/>
        <v>44901</v>
      </c>
      <c r="E3197" s="53">
        <f t="shared" si="401"/>
        <v>254.15485534434711</v>
      </c>
      <c r="F3197" s="81">
        <f t="shared" si="402"/>
        <v>27107.87</v>
      </c>
      <c r="H3197" s="64">
        <f t="shared" si="400"/>
        <v>44901</v>
      </c>
      <c r="I3197" s="70">
        <f t="shared" si="394"/>
        <v>5.0017491307448703E-2</v>
      </c>
      <c r="J3197" s="70">
        <f t="shared" si="395"/>
        <v>0.11708056015834045</v>
      </c>
      <c r="K3197" s="115">
        <f t="shared" si="403"/>
        <v>0</v>
      </c>
      <c r="L3197" s="129">
        <f t="shared" si="404"/>
        <v>-6.7063068850891749E-2</v>
      </c>
    </row>
    <row r="3198" spans="1:12">
      <c r="A3198" s="80">
        <v>44537</v>
      </c>
      <c r="B3198" s="52">
        <v>242.0716897285389</v>
      </c>
      <c r="C3198" s="53">
        <v>24646.18</v>
      </c>
      <c r="D3198" s="54">
        <f t="shared" si="398"/>
        <v>44902</v>
      </c>
      <c r="E3198" s="53">
        <f t="shared" si="401"/>
        <v>254.19704505033431</v>
      </c>
      <c r="F3198" s="81">
        <f t="shared" si="402"/>
        <v>26988.31</v>
      </c>
      <c r="H3198" s="64">
        <f t="shared" si="400"/>
        <v>44902</v>
      </c>
      <c r="I3198" s="70">
        <f t="shared" si="394"/>
        <v>5.0089935487263704E-2</v>
      </c>
      <c r="J3198" s="70">
        <f t="shared" si="395"/>
        <v>9.5030142602220646E-2</v>
      </c>
      <c r="K3198" s="115">
        <f t="shared" si="403"/>
        <v>0</v>
      </c>
      <c r="L3198" s="129">
        <f t="shared" si="404"/>
        <v>-4.4940207114956943E-2</v>
      </c>
    </row>
    <row r="3199" spans="1:12">
      <c r="A3199" s="80">
        <v>44538</v>
      </c>
      <c r="B3199" s="52">
        <v>242.10194868975495</v>
      </c>
      <c r="C3199" s="53">
        <v>25066.62</v>
      </c>
      <c r="D3199" s="54">
        <f t="shared" si="398"/>
        <v>44903</v>
      </c>
      <c r="E3199" s="53">
        <f t="shared" si="401"/>
        <v>254.24635927707408</v>
      </c>
      <c r="F3199" s="81">
        <f t="shared" si="402"/>
        <v>27059.31</v>
      </c>
      <c r="H3199" s="64">
        <f t="shared" si="400"/>
        <v>44903</v>
      </c>
      <c r="I3199" s="70">
        <f t="shared" si="394"/>
        <v>5.0162382636918634E-2</v>
      </c>
      <c r="J3199" s="70">
        <f t="shared" si="395"/>
        <v>7.9495759699552693E-2</v>
      </c>
      <c r="K3199" s="115">
        <f t="shared" si="403"/>
        <v>0</v>
      </c>
      <c r="L3199" s="129">
        <f t="shared" si="404"/>
        <v>-2.9333377062634058E-2</v>
      </c>
    </row>
    <row r="3200" spans="1:12">
      <c r="A3200" s="80">
        <v>44539</v>
      </c>
      <c r="B3200" s="52">
        <v>242.12591678267526</v>
      </c>
      <c r="C3200" s="53">
        <v>25134.23</v>
      </c>
      <c r="D3200" s="54">
        <f t="shared" si="398"/>
        <v>44904</v>
      </c>
      <c r="E3200" s="53">
        <f t="shared" si="401"/>
        <v>254.29695430257024</v>
      </c>
      <c r="F3200" s="81">
        <f t="shared" si="402"/>
        <v>26895.35</v>
      </c>
      <c r="H3200" s="64">
        <f t="shared" si="400"/>
        <v>44904</v>
      </c>
      <c r="I3200" s="70">
        <f t="shared" si="394"/>
        <v>5.0267388479603881E-2</v>
      </c>
      <c r="J3200" s="70">
        <f t="shared" si="395"/>
        <v>7.0068587738713273E-2</v>
      </c>
      <c r="K3200" s="115">
        <f t="shared" si="403"/>
        <v>0</v>
      </c>
      <c r="L3200" s="129">
        <f t="shared" si="404"/>
        <v>-1.9801199259109392E-2</v>
      </c>
    </row>
    <row r="3201" spans="1:12">
      <c r="A3201" s="80">
        <v>44540</v>
      </c>
      <c r="B3201" s="52">
        <v>242.14988724843676</v>
      </c>
      <c r="C3201" s="53">
        <v>25126.240000000002</v>
      </c>
      <c r="D3201" s="54">
        <f t="shared" si="398"/>
        <v>44904</v>
      </c>
      <c r="E3201" s="53">
        <f t="shared" si="401"/>
        <v>254.29695430257024</v>
      </c>
      <c r="F3201" s="81">
        <f t="shared" si="402"/>
        <v>26895.35</v>
      </c>
      <c r="H3201" s="64">
        <f t="shared" si="400"/>
        <v>44904</v>
      </c>
      <c r="I3201" s="70">
        <f t="shared" si="394"/>
        <v>5.0163422300796068E-2</v>
      </c>
      <c r="J3201" s="70">
        <f t="shared" si="395"/>
        <v>7.0408863403358168E-2</v>
      </c>
      <c r="K3201" s="115">
        <f t="shared" si="403"/>
        <v>0</v>
      </c>
      <c r="L3201" s="129">
        <f t="shared" si="404"/>
        <v>-2.0245441102562101E-2</v>
      </c>
    </row>
    <row r="3202" spans="1:12">
      <c r="A3202" s="80">
        <v>44543</v>
      </c>
      <c r="B3202" s="52">
        <v>242.22471156359649</v>
      </c>
      <c r="C3202" s="53">
        <v>24921.02</v>
      </c>
      <c r="D3202" s="54">
        <f t="shared" si="398"/>
        <v>44908</v>
      </c>
      <c r="E3202" s="53">
        <f t="shared" si="401"/>
        <v>254.4889734740124</v>
      </c>
      <c r="F3202" s="81">
        <f t="shared" si="402"/>
        <v>27057.35</v>
      </c>
      <c r="H3202" s="64">
        <f t="shared" si="400"/>
        <v>44908</v>
      </c>
      <c r="I3202" s="70">
        <f t="shared" ref="I3202:I3265" si="405">(E3202/B3202)^(1/1)-1</f>
        <v>5.063175359461991E-2</v>
      </c>
      <c r="J3202" s="70">
        <f t="shared" ref="J3202:J3265" si="406">(F3202/C3202)^(1/1)-1</f>
        <v>8.5724019321841594E-2</v>
      </c>
      <c r="K3202" s="115">
        <f t="shared" si="403"/>
        <v>0</v>
      </c>
      <c r="L3202" s="129">
        <f t="shared" si="404"/>
        <v>-3.5092265727221683E-2</v>
      </c>
    </row>
    <row r="3203" spans="1:12">
      <c r="A3203" s="80">
        <v>44544</v>
      </c>
      <c r="B3203" s="52">
        <v>242.24675401234879</v>
      </c>
      <c r="C3203" s="53">
        <v>24858.79</v>
      </c>
      <c r="D3203" s="54">
        <f t="shared" ref="D3203:D3266" si="407">VLOOKUP(EDATE(A3203,12),A:A,1,1)</f>
        <v>44909</v>
      </c>
      <c r="E3203" s="53">
        <f t="shared" si="401"/>
        <v>254.5357994451316</v>
      </c>
      <c r="F3203" s="81">
        <f t="shared" si="402"/>
        <v>27133.4</v>
      </c>
      <c r="H3203" s="64">
        <f t="shared" si="400"/>
        <v>44909</v>
      </c>
      <c r="I3203" s="70">
        <f t="shared" si="405"/>
        <v>5.0729453457016627E-2</v>
      </c>
      <c r="J3203" s="70">
        <f t="shared" si="406"/>
        <v>9.1501235579044771E-2</v>
      </c>
      <c r="K3203" s="115">
        <f t="shared" si="403"/>
        <v>0</v>
      </c>
      <c r="L3203" s="129">
        <f t="shared" si="404"/>
        <v>-4.0771782122028144E-2</v>
      </c>
    </row>
    <row r="3204" spans="1:12">
      <c r="A3204" s="80">
        <v>44545</v>
      </c>
      <c r="B3204" s="52">
        <v>242.27000970073399</v>
      </c>
      <c r="C3204" s="53">
        <v>24710.3</v>
      </c>
      <c r="D3204" s="54">
        <f t="shared" si="407"/>
        <v>44910</v>
      </c>
      <c r="E3204" s="53">
        <f t="shared" si="401"/>
        <v>254.57779785204005</v>
      </c>
      <c r="F3204" s="81">
        <f t="shared" si="402"/>
        <v>26776.560000000001</v>
      </c>
      <c r="H3204" s="64">
        <f t="shared" si="400"/>
        <v>44910</v>
      </c>
      <c r="I3204" s="70">
        <f t="shared" si="405"/>
        <v>5.0801946829941214E-2</v>
      </c>
      <c r="J3204" s="70">
        <f t="shared" si="406"/>
        <v>8.361938139156555E-2</v>
      </c>
      <c r="K3204" s="115">
        <f t="shared" si="403"/>
        <v>0</v>
      </c>
      <c r="L3204" s="129">
        <f t="shared" si="404"/>
        <v>-3.2817434561624337E-2</v>
      </c>
    </row>
    <row r="3205" spans="1:12">
      <c r="A3205" s="80">
        <v>44546</v>
      </c>
      <c r="B3205" s="52">
        <v>242.27703553101531</v>
      </c>
      <c r="C3205" s="53">
        <v>24749.01</v>
      </c>
      <c r="D3205" s="54">
        <f t="shared" si="407"/>
        <v>44911</v>
      </c>
      <c r="E3205" s="53">
        <f t="shared" si="401"/>
        <v>254.62591305583408</v>
      </c>
      <c r="F3205" s="81">
        <f t="shared" si="402"/>
        <v>26564.46</v>
      </c>
      <c r="H3205" s="64">
        <f t="shared" si="400"/>
        <v>44911</v>
      </c>
      <c r="I3205" s="70">
        <f t="shared" si="405"/>
        <v>5.0970070265854428E-2</v>
      </c>
      <c r="J3205" s="70">
        <f t="shared" si="406"/>
        <v>7.3354449329488425E-2</v>
      </c>
      <c r="K3205" s="115">
        <f t="shared" si="403"/>
        <v>0</v>
      </c>
      <c r="L3205" s="129">
        <f t="shared" si="404"/>
        <v>-2.2384379063633997E-2</v>
      </c>
    </row>
    <row r="3206" spans="1:12">
      <c r="A3206" s="80">
        <v>44547</v>
      </c>
      <c r="B3206" s="52">
        <v>242.30562422120798</v>
      </c>
      <c r="C3206" s="53">
        <v>24371.37</v>
      </c>
      <c r="D3206" s="54">
        <f t="shared" si="407"/>
        <v>44911</v>
      </c>
      <c r="E3206" s="53">
        <f t="shared" si="401"/>
        <v>254.62591305583408</v>
      </c>
      <c r="F3206" s="81">
        <f t="shared" si="402"/>
        <v>26564.46</v>
      </c>
      <c r="H3206" s="64">
        <f t="shared" si="400"/>
        <v>44911</v>
      </c>
      <c r="I3206" s="70">
        <f t="shared" si="405"/>
        <v>5.0846070429543699E-2</v>
      </c>
      <c r="J3206" s="70">
        <f t="shared" si="406"/>
        <v>8.9986324117191652E-2</v>
      </c>
      <c r="K3206" s="115">
        <f t="shared" si="403"/>
        <v>0</v>
      </c>
      <c r="L3206" s="129">
        <f t="shared" si="404"/>
        <v>-3.9140253687647952E-2</v>
      </c>
    </row>
    <row r="3207" spans="1:12">
      <c r="A3207" s="80">
        <v>44550</v>
      </c>
      <c r="B3207" s="52">
        <v>242.30853188869861</v>
      </c>
      <c r="C3207" s="53">
        <v>23839.01</v>
      </c>
      <c r="D3207" s="54">
        <f t="shared" si="407"/>
        <v>44915</v>
      </c>
      <c r="E3207" s="53">
        <f t="shared" si="401"/>
        <v>254.8281159770994</v>
      </c>
      <c r="F3207" s="81">
        <f t="shared" si="402"/>
        <v>26733.51</v>
      </c>
      <c r="H3207" s="64">
        <f t="shared" si="400"/>
        <v>44915</v>
      </c>
      <c r="I3207" s="70">
        <f t="shared" si="405"/>
        <v>5.1667945783070879E-2</v>
      </c>
      <c r="J3207" s="70">
        <f t="shared" si="406"/>
        <v>0.12141863273684605</v>
      </c>
      <c r="K3207" s="115">
        <f t="shared" si="403"/>
        <v>0</v>
      </c>
      <c r="L3207" s="129">
        <f t="shared" si="404"/>
        <v>-6.9750686953775176E-2</v>
      </c>
    </row>
    <row r="3208" spans="1:12">
      <c r="A3208" s="80">
        <v>44551</v>
      </c>
      <c r="B3208" s="52">
        <v>242.31337805933637</v>
      </c>
      <c r="C3208" s="53">
        <v>24063.78</v>
      </c>
      <c r="D3208" s="54">
        <f t="shared" si="407"/>
        <v>44916</v>
      </c>
      <c r="E3208" s="53">
        <f t="shared" si="401"/>
        <v>254.88112022522265</v>
      </c>
      <c r="F3208" s="81">
        <f t="shared" si="402"/>
        <v>26462.77</v>
      </c>
      <c r="H3208" s="64">
        <f t="shared" si="400"/>
        <v>44916</v>
      </c>
      <c r="I3208" s="70">
        <f t="shared" si="405"/>
        <v>5.1865655402685729E-2</v>
      </c>
      <c r="J3208" s="70">
        <f t="shared" si="406"/>
        <v>9.9692982565498856E-2</v>
      </c>
      <c r="K3208" s="115">
        <f t="shared" si="403"/>
        <v>0</v>
      </c>
      <c r="L3208" s="129">
        <f t="shared" si="404"/>
        <v>-4.7827327162813127E-2</v>
      </c>
    </row>
    <row r="3209" spans="1:12">
      <c r="A3209" s="80">
        <v>44552</v>
      </c>
      <c r="B3209" s="52">
        <v>242.33857865065457</v>
      </c>
      <c r="C3209" s="53">
        <v>24336.62</v>
      </c>
      <c r="D3209" s="54">
        <f t="shared" si="407"/>
        <v>44917</v>
      </c>
      <c r="E3209" s="53">
        <f t="shared" si="401"/>
        <v>254.92954763806543</v>
      </c>
      <c r="F3209" s="81">
        <f t="shared" si="402"/>
        <v>26358.44</v>
      </c>
      <c r="H3209" s="64">
        <f t="shared" si="400"/>
        <v>44917</v>
      </c>
      <c r="I3209" s="70">
        <f t="shared" si="405"/>
        <v>5.1956106442142103E-2</v>
      </c>
      <c r="J3209" s="70">
        <f t="shared" si="406"/>
        <v>8.3077272028736937E-2</v>
      </c>
      <c r="K3209" s="115">
        <f t="shared" si="403"/>
        <v>0</v>
      </c>
      <c r="L3209" s="129">
        <f t="shared" si="404"/>
        <v>-3.1121165586594834E-2</v>
      </c>
    </row>
    <row r="3210" spans="1:12">
      <c r="A3210" s="80">
        <v>44553</v>
      </c>
      <c r="B3210" s="52">
        <v>242.36257016994099</v>
      </c>
      <c r="C3210" s="53">
        <v>24504.75</v>
      </c>
      <c r="D3210" s="54">
        <f t="shared" si="407"/>
        <v>44918</v>
      </c>
      <c r="E3210" s="53">
        <f t="shared" si="401"/>
        <v>254.97951382940252</v>
      </c>
      <c r="F3210" s="81">
        <f t="shared" si="402"/>
        <v>25892.35</v>
      </c>
      <c r="H3210" s="64">
        <f t="shared" si="400"/>
        <v>44918</v>
      </c>
      <c r="I3210" s="70">
        <f t="shared" si="405"/>
        <v>5.2058136083532602E-2</v>
      </c>
      <c r="J3210" s="70">
        <f t="shared" si="406"/>
        <v>5.6625756230934687E-2</v>
      </c>
      <c r="K3210" s="115">
        <f t="shared" si="403"/>
        <v>0</v>
      </c>
      <c r="L3210" s="129">
        <f t="shared" si="404"/>
        <v>-4.567620147402085E-3</v>
      </c>
    </row>
    <row r="3211" spans="1:12">
      <c r="A3211" s="80">
        <v>44554</v>
      </c>
      <c r="B3211" s="52">
        <v>242.39747038004543</v>
      </c>
      <c r="C3211" s="53">
        <v>24405.96</v>
      </c>
      <c r="D3211" s="54">
        <f t="shared" si="407"/>
        <v>44918</v>
      </c>
      <c r="E3211" s="53">
        <f t="shared" si="401"/>
        <v>254.97951382940252</v>
      </c>
      <c r="F3211" s="81">
        <f t="shared" si="402"/>
        <v>25892.35</v>
      </c>
      <c r="H3211" s="64">
        <f t="shared" si="400"/>
        <v>44918</v>
      </c>
      <c r="I3211" s="70">
        <f t="shared" si="405"/>
        <v>5.1906661524273368E-2</v>
      </c>
      <c r="J3211" s="70">
        <f t="shared" si="406"/>
        <v>6.0902746706132493E-2</v>
      </c>
      <c r="K3211" s="115">
        <f t="shared" si="403"/>
        <v>0</v>
      </c>
      <c r="L3211" s="129">
        <f t="shared" si="404"/>
        <v>-8.9960851818591259E-3</v>
      </c>
    </row>
    <row r="3212" spans="1:12">
      <c r="A3212" s="80">
        <v>44557</v>
      </c>
      <c r="B3212" s="52">
        <v>242.49636854796049</v>
      </c>
      <c r="C3212" s="53">
        <v>24524.36</v>
      </c>
      <c r="D3212" s="54">
        <f t="shared" si="407"/>
        <v>44922</v>
      </c>
      <c r="E3212" s="53">
        <f t="shared" si="401"/>
        <v>255.16057404910674</v>
      </c>
      <c r="F3212" s="81">
        <f t="shared" si="402"/>
        <v>26365.65</v>
      </c>
      <c r="H3212" s="64">
        <f t="shared" si="400"/>
        <v>44922</v>
      </c>
      <c r="I3212" s="70">
        <f t="shared" si="405"/>
        <v>5.2224309901950372E-2</v>
      </c>
      <c r="J3212" s="70">
        <f t="shared" si="406"/>
        <v>7.5080042863503893E-2</v>
      </c>
      <c r="K3212" s="115">
        <f t="shared" si="403"/>
        <v>0</v>
      </c>
      <c r="L3212" s="129">
        <f t="shared" si="404"/>
        <v>-2.2855732961553521E-2</v>
      </c>
    </row>
    <row r="3213" spans="1:12">
      <c r="A3213" s="80">
        <v>44558</v>
      </c>
      <c r="B3213" s="52">
        <v>242.52183066665802</v>
      </c>
      <c r="C3213" s="53">
        <v>24735.32</v>
      </c>
      <c r="D3213" s="54">
        <f t="shared" si="407"/>
        <v>44923</v>
      </c>
      <c r="E3213" s="53">
        <f t="shared" si="401"/>
        <v>255.21466809080519</v>
      </c>
      <c r="F3213" s="81">
        <f t="shared" si="402"/>
        <v>26351.4</v>
      </c>
      <c r="H3213" s="64">
        <f t="shared" si="400"/>
        <v>44923</v>
      </c>
      <c r="I3213" s="70">
        <f t="shared" si="405"/>
        <v>5.2336886082611001E-2</v>
      </c>
      <c r="J3213" s="70">
        <f t="shared" si="406"/>
        <v>6.5334913799376837E-2</v>
      </c>
      <c r="K3213" s="115">
        <f t="shared" si="403"/>
        <v>0</v>
      </c>
      <c r="L3213" s="129">
        <f t="shared" si="404"/>
        <v>-1.2998027716765836E-2</v>
      </c>
    </row>
    <row r="3214" spans="1:12">
      <c r="A3214" s="80">
        <v>44559</v>
      </c>
      <c r="B3214" s="52">
        <v>242.54875058986201</v>
      </c>
      <c r="C3214" s="53">
        <v>24707.1</v>
      </c>
      <c r="D3214" s="54">
        <f t="shared" si="407"/>
        <v>44924</v>
      </c>
      <c r="E3214" s="53">
        <f t="shared" si="401"/>
        <v>255.28153433384497</v>
      </c>
      <c r="F3214" s="81">
        <f t="shared" si="402"/>
        <v>26451.02</v>
      </c>
      <c r="H3214" s="64">
        <f t="shared" si="400"/>
        <v>44924</v>
      </c>
      <c r="I3214" s="70">
        <f t="shared" si="405"/>
        <v>5.2495771316148687E-2</v>
      </c>
      <c r="J3214" s="70">
        <f t="shared" si="406"/>
        <v>7.0583759324242878E-2</v>
      </c>
      <c r="K3214" s="115">
        <f t="shared" si="403"/>
        <v>0</v>
      </c>
      <c r="L3214" s="129">
        <f t="shared" si="404"/>
        <v>-1.8087988008094191E-2</v>
      </c>
    </row>
    <row r="3215" spans="1:12">
      <c r="A3215" s="80">
        <v>44560</v>
      </c>
      <c r="B3215" s="52">
        <v>242.57373311117277</v>
      </c>
      <c r="C3215" s="53">
        <v>24693.25</v>
      </c>
      <c r="D3215" s="54">
        <f t="shared" si="407"/>
        <v>44925</v>
      </c>
      <c r="E3215" s="53">
        <f t="shared" si="401"/>
        <v>255.34560999896277</v>
      </c>
      <c r="F3215" s="81">
        <f t="shared" si="402"/>
        <v>26326.37</v>
      </c>
      <c r="H3215" s="64">
        <f t="shared" si="400"/>
        <v>44925</v>
      </c>
      <c r="I3215" s="70">
        <f t="shared" si="405"/>
        <v>5.2651524647710168E-2</v>
      </c>
      <c r="J3215" s="70">
        <f t="shared" si="406"/>
        <v>6.6136292306602007E-2</v>
      </c>
      <c r="K3215" s="115">
        <f t="shared" si="403"/>
        <v>0</v>
      </c>
      <c r="L3215" s="129">
        <f t="shared" si="404"/>
        <v>-1.3484767658891839E-2</v>
      </c>
    </row>
    <row r="3216" spans="1:12">
      <c r="A3216" s="80">
        <v>44561</v>
      </c>
      <c r="B3216" s="52">
        <v>242.60187166421366</v>
      </c>
      <c r="C3216" s="53">
        <v>24908.71</v>
      </c>
      <c r="D3216" s="54">
        <f t="shared" si="407"/>
        <v>44925</v>
      </c>
      <c r="E3216" s="53">
        <f t="shared" si="401"/>
        <v>255.34560999896277</v>
      </c>
      <c r="F3216" s="81">
        <f t="shared" si="402"/>
        <v>26326.37</v>
      </c>
      <c r="H3216" s="64">
        <f t="shared" si="400"/>
        <v>44925</v>
      </c>
      <c r="I3216" s="70">
        <f t="shared" si="405"/>
        <v>5.2529431233687252E-2</v>
      </c>
      <c r="J3216" s="70">
        <f t="shared" si="406"/>
        <v>5.6914227994946387E-2</v>
      </c>
      <c r="K3216" s="115">
        <f t="shared" si="403"/>
        <v>0</v>
      </c>
      <c r="L3216" s="129">
        <f t="shared" si="404"/>
        <v>-4.3847967612591354E-3</v>
      </c>
    </row>
    <row r="3217" spans="1:12">
      <c r="A3217" s="80">
        <v>44564</v>
      </c>
      <c r="B3217" s="52">
        <v>242.80856845887158</v>
      </c>
      <c r="C3217" s="53">
        <v>25298.63</v>
      </c>
      <c r="D3217" s="54">
        <f t="shared" si="407"/>
        <v>44929</v>
      </c>
      <c r="E3217" s="53">
        <f t="shared" si="401"/>
        <v>255.58107114589811</v>
      </c>
      <c r="F3217" s="81">
        <f t="shared" si="402"/>
        <v>26511.45</v>
      </c>
      <c r="H3217" s="64">
        <f t="shared" si="400"/>
        <v>44929</v>
      </c>
      <c r="I3217" s="70">
        <f t="shared" si="405"/>
        <v>5.260317940217174E-2</v>
      </c>
      <c r="J3217" s="70">
        <f t="shared" si="406"/>
        <v>4.7940145375461096E-2</v>
      </c>
      <c r="K3217" s="115">
        <f t="shared" si="403"/>
        <v>1</v>
      </c>
      <c r="L3217" s="129">
        <f t="shared" si="404"/>
        <v>4.663034026710644E-3</v>
      </c>
    </row>
    <row r="3218" spans="1:12">
      <c r="A3218" s="80">
        <v>44565</v>
      </c>
      <c r="B3218" s="52">
        <v>242.7949711790379</v>
      </c>
      <c r="C3218" s="53">
        <v>25556.34</v>
      </c>
      <c r="D3218" s="54">
        <f t="shared" si="407"/>
        <v>44930</v>
      </c>
      <c r="E3218" s="53">
        <f t="shared" si="401"/>
        <v>255.62298644156604</v>
      </c>
      <c r="F3218" s="81">
        <f t="shared" si="402"/>
        <v>26235.73</v>
      </c>
      <c r="H3218" s="64">
        <f t="shared" si="400"/>
        <v>44930</v>
      </c>
      <c r="I3218" s="70">
        <f t="shared" si="405"/>
        <v>5.2834765070437717E-2</v>
      </c>
      <c r="J3218" s="70">
        <f t="shared" si="406"/>
        <v>2.6584010073429809E-2</v>
      </c>
      <c r="K3218" s="115">
        <f t="shared" si="403"/>
        <v>1</v>
      </c>
      <c r="L3218" s="129">
        <f t="shared" si="404"/>
        <v>2.6250754997007908E-2</v>
      </c>
    </row>
    <row r="3219" spans="1:12">
      <c r="A3219" s="80">
        <v>44566</v>
      </c>
      <c r="B3219" s="52">
        <v>242.82434937055058</v>
      </c>
      <c r="C3219" s="53">
        <v>25728.58</v>
      </c>
      <c r="D3219" s="54">
        <f t="shared" si="407"/>
        <v>44931</v>
      </c>
      <c r="E3219" s="53">
        <f t="shared" si="401"/>
        <v>255.67027669405775</v>
      </c>
      <c r="F3219" s="81">
        <f t="shared" si="402"/>
        <v>26161.85</v>
      </c>
      <c r="H3219" s="64">
        <f t="shared" si="400"/>
        <v>44931</v>
      </c>
      <c r="I3219" s="70">
        <f t="shared" si="405"/>
        <v>5.2902138343236205E-2</v>
      </c>
      <c r="J3219" s="70">
        <f t="shared" si="406"/>
        <v>1.6840027704599247E-2</v>
      </c>
      <c r="K3219" s="115">
        <f t="shared" si="403"/>
        <v>1</v>
      </c>
      <c r="L3219" s="129">
        <f t="shared" si="404"/>
        <v>3.6062110638636957E-2</v>
      </c>
    </row>
    <row r="3220" spans="1:12">
      <c r="A3220" s="80">
        <v>44567</v>
      </c>
      <c r="B3220" s="52">
        <v>242.84766050809017</v>
      </c>
      <c r="C3220" s="53">
        <v>25471.18</v>
      </c>
      <c r="D3220" s="54">
        <f t="shared" si="407"/>
        <v>44932</v>
      </c>
      <c r="E3220" s="53">
        <f t="shared" si="401"/>
        <v>255.72243343050337</v>
      </c>
      <c r="F3220" s="81">
        <f t="shared" si="402"/>
        <v>25968.95</v>
      </c>
      <c r="H3220" s="64">
        <f t="shared" si="400"/>
        <v>44932</v>
      </c>
      <c r="I3220" s="70">
        <f t="shared" si="405"/>
        <v>5.3015840858735785E-2</v>
      </c>
      <c r="J3220" s="70">
        <f t="shared" si="406"/>
        <v>1.9542478989980072E-2</v>
      </c>
      <c r="K3220" s="115">
        <f t="shared" si="403"/>
        <v>1</v>
      </c>
      <c r="L3220" s="129">
        <f t="shared" si="404"/>
        <v>3.3473361868755713E-2</v>
      </c>
    </row>
    <row r="3221" spans="1:12">
      <c r="A3221" s="80">
        <v>44568</v>
      </c>
      <c r="B3221" s="52">
        <v>242.87291666478305</v>
      </c>
      <c r="C3221" s="53">
        <v>25567.06</v>
      </c>
      <c r="D3221" s="54">
        <f t="shared" si="407"/>
        <v>44932</v>
      </c>
      <c r="E3221" s="53">
        <f t="shared" si="401"/>
        <v>255.72243343050337</v>
      </c>
      <c r="F3221" s="81">
        <f t="shared" si="402"/>
        <v>25968.95</v>
      </c>
      <c r="H3221" s="64">
        <f t="shared" si="400"/>
        <v>44932</v>
      </c>
      <c r="I3221" s="70">
        <f t="shared" si="405"/>
        <v>5.2906338599521208E-2</v>
      </c>
      <c r="J3221" s="70">
        <f t="shared" si="406"/>
        <v>1.5719054126676957E-2</v>
      </c>
      <c r="K3221" s="115">
        <f t="shared" si="403"/>
        <v>1</v>
      </c>
      <c r="L3221" s="129">
        <f t="shared" si="404"/>
        <v>3.7187284472844251E-2</v>
      </c>
    </row>
    <row r="3222" spans="1:12">
      <c r="A3222" s="80">
        <v>44571</v>
      </c>
      <c r="B3222" s="52">
        <v>242.94577853978248</v>
      </c>
      <c r="C3222" s="53">
        <v>25840.62</v>
      </c>
      <c r="D3222" s="54">
        <f t="shared" si="407"/>
        <v>44936</v>
      </c>
      <c r="E3222" s="53">
        <f t="shared" si="401"/>
        <v>255.90581029105374</v>
      </c>
      <c r="F3222" s="81">
        <f t="shared" si="402"/>
        <v>26048.47</v>
      </c>
      <c r="H3222" s="64">
        <f t="shared" ref="H3222:H3285" si="408">D3222</f>
        <v>44936</v>
      </c>
      <c r="I3222" s="70">
        <f t="shared" si="405"/>
        <v>5.3345367139808308E-2</v>
      </c>
      <c r="J3222" s="70">
        <f t="shared" si="406"/>
        <v>8.0435376550562765E-3</v>
      </c>
      <c r="K3222" s="115">
        <f t="shared" si="403"/>
        <v>1</v>
      </c>
      <c r="L3222" s="129">
        <f t="shared" si="404"/>
        <v>4.5301829484752032E-2</v>
      </c>
    </row>
    <row r="3223" spans="1:12">
      <c r="A3223" s="80">
        <v>44572</v>
      </c>
      <c r="B3223" s="52">
        <v>242.97031606341497</v>
      </c>
      <c r="C3223" s="53">
        <v>25915.89</v>
      </c>
      <c r="D3223" s="54">
        <f t="shared" si="407"/>
        <v>44937</v>
      </c>
      <c r="E3223" s="53">
        <f t="shared" si="401"/>
        <v>255.94982609042381</v>
      </c>
      <c r="F3223" s="81">
        <f t="shared" si="402"/>
        <v>26021.599999999999</v>
      </c>
      <c r="H3223" s="64">
        <f t="shared" si="408"/>
        <v>44937</v>
      </c>
      <c r="I3223" s="70">
        <f t="shared" si="405"/>
        <v>5.3420147108098615E-2</v>
      </c>
      <c r="J3223" s="70">
        <f t="shared" si="406"/>
        <v>4.0789646815138081E-3</v>
      </c>
      <c r="K3223" s="115">
        <f t="shared" si="403"/>
        <v>1</v>
      </c>
      <c r="L3223" s="129">
        <f t="shared" si="404"/>
        <v>4.9341182426584806E-2</v>
      </c>
    </row>
    <row r="3224" spans="1:12">
      <c r="A3224" s="80">
        <v>44573</v>
      </c>
      <c r="B3224" s="52">
        <v>242.99995844197468</v>
      </c>
      <c r="C3224" s="53">
        <v>26140.68</v>
      </c>
      <c r="D3224" s="54">
        <f t="shared" si="407"/>
        <v>44938</v>
      </c>
      <c r="E3224" s="53">
        <f t="shared" si="401"/>
        <v>255.99436136016351</v>
      </c>
      <c r="F3224" s="81">
        <f t="shared" si="402"/>
        <v>25967.07</v>
      </c>
      <c r="H3224" s="64">
        <f t="shared" si="408"/>
        <v>44938</v>
      </c>
      <c r="I3224" s="70">
        <f t="shared" si="405"/>
        <v>5.3474918273666017E-2</v>
      </c>
      <c r="J3224" s="70">
        <f t="shared" si="406"/>
        <v>-6.6413727569443193E-3</v>
      </c>
      <c r="K3224" s="115">
        <f t="shared" si="403"/>
        <v>1</v>
      </c>
      <c r="L3224" s="129">
        <f t="shared" si="404"/>
        <v>6.0116291030610336E-2</v>
      </c>
    </row>
    <row r="3225" spans="1:12">
      <c r="A3225" s="80">
        <v>44574</v>
      </c>
      <c r="B3225" s="52">
        <v>243.02863243707085</v>
      </c>
      <c r="C3225" s="53">
        <v>26205.87</v>
      </c>
      <c r="D3225" s="54">
        <f t="shared" si="407"/>
        <v>44939</v>
      </c>
      <c r="E3225" s="53">
        <f t="shared" si="401"/>
        <v>256.02482468916537</v>
      </c>
      <c r="F3225" s="81">
        <f t="shared" si="402"/>
        <v>26110.2</v>
      </c>
      <c r="H3225" s="64">
        <f t="shared" si="408"/>
        <v>44939</v>
      </c>
      <c r="I3225" s="70">
        <f t="shared" si="405"/>
        <v>5.3475971624288743E-2</v>
      </c>
      <c r="J3225" s="70">
        <f t="shared" si="406"/>
        <v>-3.6507087915798042E-3</v>
      </c>
      <c r="K3225" s="115">
        <f t="shared" si="403"/>
        <v>1</v>
      </c>
      <c r="L3225" s="129">
        <f t="shared" si="404"/>
        <v>5.7126680415868547E-2</v>
      </c>
    </row>
    <row r="3226" spans="1:12">
      <c r="A3226" s="80">
        <v>44575</v>
      </c>
      <c r="B3226" s="52">
        <v>243.05269227168213</v>
      </c>
      <c r="C3226" s="53">
        <v>26202.97</v>
      </c>
      <c r="D3226" s="54">
        <f t="shared" si="407"/>
        <v>44939</v>
      </c>
      <c r="E3226" s="53">
        <f t="shared" si="401"/>
        <v>256.02482468916537</v>
      </c>
      <c r="F3226" s="81">
        <f t="shared" si="402"/>
        <v>26110.2</v>
      </c>
      <c r="H3226" s="64">
        <f t="shared" si="408"/>
        <v>44939</v>
      </c>
      <c r="I3226" s="70">
        <f t="shared" si="405"/>
        <v>5.3371687827193925E-2</v>
      </c>
      <c r="J3226" s="70">
        <f t="shared" si="406"/>
        <v>-3.5404383548888196E-3</v>
      </c>
      <c r="K3226" s="115">
        <f t="shared" si="403"/>
        <v>1</v>
      </c>
      <c r="L3226" s="129">
        <f t="shared" si="404"/>
        <v>5.6912126182082745E-2</v>
      </c>
    </row>
    <row r="3227" spans="1:12">
      <c r="A3227" s="80">
        <v>44578</v>
      </c>
      <c r="B3227" s="52">
        <v>243.10810828552005</v>
      </c>
      <c r="C3227" s="53">
        <v>26278.07</v>
      </c>
      <c r="D3227" s="54">
        <f t="shared" si="407"/>
        <v>44943</v>
      </c>
      <c r="E3227" s="53">
        <f t="shared" si="401"/>
        <v>256.2040638928201</v>
      </c>
      <c r="F3227" s="81">
        <f t="shared" si="402"/>
        <v>26250.81</v>
      </c>
      <c r="H3227" s="64">
        <f t="shared" si="408"/>
        <v>44943</v>
      </c>
      <c r="I3227" s="70">
        <f t="shared" si="405"/>
        <v>5.3868855710560659E-2</v>
      </c>
      <c r="J3227" s="70">
        <f t="shared" si="406"/>
        <v>-1.0373668994716478E-3</v>
      </c>
      <c r="K3227" s="115">
        <f t="shared" si="403"/>
        <v>1</v>
      </c>
      <c r="L3227" s="129">
        <f t="shared" si="404"/>
        <v>5.4906222610032307E-2</v>
      </c>
    </row>
    <row r="3228" spans="1:12">
      <c r="A3228" s="80">
        <v>44579</v>
      </c>
      <c r="B3228" s="52">
        <v>243.12780004229117</v>
      </c>
      <c r="C3228" s="53">
        <v>25998.14</v>
      </c>
      <c r="D3228" s="54">
        <f t="shared" si="407"/>
        <v>44944</v>
      </c>
      <c r="E3228" s="53">
        <f t="shared" si="401"/>
        <v>256.24505654304295</v>
      </c>
      <c r="F3228" s="81">
        <f t="shared" si="402"/>
        <v>26413.71</v>
      </c>
      <c r="H3228" s="64">
        <f t="shared" si="408"/>
        <v>44944</v>
      </c>
      <c r="I3228" s="70">
        <f t="shared" si="405"/>
        <v>5.3952104607001283E-2</v>
      </c>
      <c r="J3228" s="70">
        <f t="shared" si="406"/>
        <v>1.5984605052515199E-2</v>
      </c>
      <c r="K3228" s="115">
        <f t="shared" si="403"/>
        <v>1</v>
      </c>
      <c r="L3228" s="129">
        <f t="shared" si="404"/>
        <v>3.7967499554486084E-2</v>
      </c>
    </row>
    <row r="3229" spans="1:12">
      <c r="A3229" s="80">
        <v>44580</v>
      </c>
      <c r="B3229" s="52">
        <v>243.12123559169004</v>
      </c>
      <c r="C3229" s="53">
        <v>25749.81</v>
      </c>
      <c r="D3229" s="54">
        <f t="shared" si="407"/>
        <v>44945</v>
      </c>
      <c r="E3229" s="53">
        <f t="shared" si="401"/>
        <v>256.29733053457778</v>
      </c>
      <c r="F3229" s="81">
        <f t="shared" si="402"/>
        <v>26333.57</v>
      </c>
      <c r="H3229" s="64">
        <f t="shared" si="408"/>
        <v>44945</v>
      </c>
      <c r="I3229" s="70">
        <f t="shared" si="405"/>
        <v>5.4195574116842504E-2</v>
      </c>
      <c r="J3229" s="70">
        <f t="shared" si="406"/>
        <v>2.2670458539305605E-2</v>
      </c>
      <c r="K3229" s="115">
        <f t="shared" si="403"/>
        <v>1</v>
      </c>
      <c r="L3229" s="129">
        <f t="shared" si="404"/>
        <v>3.15251155775369E-2</v>
      </c>
    </row>
    <row r="3230" spans="1:12">
      <c r="A3230" s="80">
        <v>44581</v>
      </c>
      <c r="B3230" s="52">
        <v>243.15113950366785</v>
      </c>
      <c r="C3230" s="53">
        <v>25492.99</v>
      </c>
      <c r="D3230" s="54">
        <f t="shared" si="407"/>
        <v>44946</v>
      </c>
      <c r="E3230" s="53">
        <f t="shared" si="401"/>
        <v>256.34628332470987</v>
      </c>
      <c r="F3230" s="81">
        <f t="shared" si="402"/>
        <v>26216.94</v>
      </c>
      <c r="H3230" s="64">
        <f t="shared" si="408"/>
        <v>44946</v>
      </c>
      <c r="I3230" s="70">
        <f t="shared" si="405"/>
        <v>5.4267250599674854E-2</v>
      </c>
      <c r="J3230" s="70">
        <f t="shared" si="406"/>
        <v>2.8398002745068318E-2</v>
      </c>
      <c r="K3230" s="115">
        <f t="shared" si="403"/>
        <v>1</v>
      </c>
      <c r="L3230" s="129">
        <f t="shared" si="404"/>
        <v>2.5869247854606536E-2</v>
      </c>
    </row>
    <row r="3231" spans="1:12">
      <c r="A3231" s="80">
        <v>44582</v>
      </c>
      <c r="B3231" s="52">
        <v>243.18493751205884</v>
      </c>
      <c r="C3231" s="53">
        <v>25292.720000000001</v>
      </c>
      <c r="D3231" s="54">
        <f t="shared" si="407"/>
        <v>44946</v>
      </c>
      <c r="E3231" s="53">
        <f t="shared" si="401"/>
        <v>256.34628332470987</v>
      </c>
      <c r="F3231" s="81">
        <f t="shared" si="402"/>
        <v>26216.94</v>
      </c>
      <c r="H3231" s="64">
        <f t="shared" si="408"/>
        <v>44946</v>
      </c>
      <c r="I3231" s="70">
        <f t="shared" si="405"/>
        <v>5.4120727818508074E-2</v>
      </c>
      <c r="J3231" s="70">
        <f t="shared" si="406"/>
        <v>3.6540949332455996E-2</v>
      </c>
      <c r="K3231" s="115">
        <f t="shared" si="403"/>
        <v>1</v>
      </c>
      <c r="L3231" s="129">
        <f t="shared" si="404"/>
        <v>1.7579778486052078E-2</v>
      </c>
    </row>
    <row r="3232" spans="1:12">
      <c r="A3232" s="80">
        <v>44585</v>
      </c>
      <c r="B3232" s="52">
        <v>243.25570432887486</v>
      </c>
      <c r="C3232" s="53">
        <v>24620.720000000001</v>
      </c>
      <c r="D3232" s="54">
        <f t="shared" si="407"/>
        <v>44950</v>
      </c>
      <c r="E3232" s="53">
        <f t="shared" si="401"/>
        <v>256.5090832496212</v>
      </c>
      <c r="F3232" s="81">
        <f t="shared" si="402"/>
        <v>26349.279999999999</v>
      </c>
      <c r="H3232" s="64">
        <f t="shared" si="408"/>
        <v>44950</v>
      </c>
      <c r="I3232" s="70">
        <f t="shared" si="405"/>
        <v>5.4483322219766483E-2</v>
      </c>
      <c r="J3232" s="70">
        <f t="shared" si="406"/>
        <v>7.0207532517326809E-2</v>
      </c>
      <c r="K3232" s="115">
        <f t="shared" si="403"/>
        <v>0</v>
      </c>
      <c r="L3232" s="129">
        <f t="shared" si="404"/>
        <v>-1.5724210297560326E-2</v>
      </c>
    </row>
    <row r="3233" spans="1:12">
      <c r="A3233" s="80">
        <v>44586</v>
      </c>
      <c r="B3233" s="52">
        <v>243.28221920064669</v>
      </c>
      <c r="C3233" s="53">
        <v>24805.75</v>
      </c>
      <c r="D3233" s="54">
        <f t="shared" si="407"/>
        <v>44951</v>
      </c>
      <c r="E3233" s="53">
        <f t="shared" si="401"/>
        <v>256.5560244118559</v>
      </c>
      <c r="F3233" s="81">
        <f t="shared" si="402"/>
        <v>26020.13</v>
      </c>
      <c r="H3233" s="64">
        <f t="shared" si="408"/>
        <v>44951</v>
      </c>
      <c r="I3233" s="70">
        <f t="shared" si="405"/>
        <v>5.4561345481075385E-2</v>
      </c>
      <c r="J3233" s="70">
        <f t="shared" si="406"/>
        <v>4.8955584894631254E-2</v>
      </c>
      <c r="K3233" s="115">
        <f t="shared" si="403"/>
        <v>1</v>
      </c>
      <c r="L3233" s="129">
        <f t="shared" si="404"/>
        <v>5.6057605864441307E-3</v>
      </c>
    </row>
    <row r="3234" spans="1:12">
      <c r="A3234" s="80">
        <v>44588</v>
      </c>
      <c r="B3234" s="52">
        <v>243.29924895599075</v>
      </c>
      <c r="C3234" s="53">
        <v>24564.81</v>
      </c>
      <c r="D3234" s="54">
        <f t="shared" si="407"/>
        <v>44953</v>
      </c>
      <c r="E3234" s="53">
        <f t="shared" si="401"/>
        <v>256.65710748547417</v>
      </c>
      <c r="F3234" s="81">
        <f t="shared" si="402"/>
        <v>25601.88</v>
      </c>
      <c r="H3234" s="64">
        <f t="shared" si="408"/>
        <v>44953</v>
      </c>
      <c r="I3234" s="70">
        <f t="shared" si="405"/>
        <v>5.4902999441234002E-2</v>
      </c>
      <c r="J3234" s="70">
        <f t="shared" si="406"/>
        <v>4.2217708991032277E-2</v>
      </c>
      <c r="K3234" s="115">
        <f t="shared" si="403"/>
        <v>1</v>
      </c>
      <c r="L3234" s="129">
        <f t="shared" si="404"/>
        <v>1.2685290450201725E-2</v>
      </c>
    </row>
    <row r="3235" spans="1:12">
      <c r="A3235" s="80">
        <v>44589</v>
      </c>
      <c r="B3235" s="52">
        <v>243.33671704032997</v>
      </c>
      <c r="C3235" s="53">
        <v>24553.040000000001</v>
      </c>
      <c r="D3235" s="54">
        <f t="shared" si="407"/>
        <v>44953</v>
      </c>
      <c r="E3235" s="53">
        <f t="shared" si="401"/>
        <v>256.65710748547417</v>
      </c>
      <c r="F3235" s="81">
        <f t="shared" si="402"/>
        <v>25601.88</v>
      </c>
      <c r="H3235" s="64">
        <f t="shared" si="408"/>
        <v>44953</v>
      </c>
      <c r="I3235" s="70">
        <f t="shared" si="405"/>
        <v>5.4740569393547434E-2</v>
      </c>
      <c r="J3235" s="70">
        <f t="shared" si="406"/>
        <v>4.271731728535455E-2</v>
      </c>
      <c r="K3235" s="115">
        <f t="shared" si="403"/>
        <v>1</v>
      </c>
      <c r="L3235" s="129">
        <f t="shared" si="404"/>
        <v>1.2023252108192883E-2</v>
      </c>
    </row>
    <row r="3236" spans="1:12">
      <c r="A3236" s="80">
        <v>44592</v>
      </c>
      <c r="B3236" s="52">
        <v>243.41847817725551</v>
      </c>
      <c r="C3236" s="53">
        <v>24894.62</v>
      </c>
      <c r="D3236" s="54">
        <f t="shared" si="407"/>
        <v>44957</v>
      </c>
      <c r="E3236" s="53">
        <f t="shared" si="401"/>
        <v>256.8285771351089</v>
      </c>
      <c r="F3236" s="81">
        <f t="shared" si="402"/>
        <v>25685.94</v>
      </c>
      <c r="H3236" s="64">
        <f t="shared" si="408"/>
        <v>44957</v>
      </c>
      <c r="I3236" s="70">
        <f t="shared" si="405"/>
        <v>5.5090718906262603E-2</v>
      </c>
      <c r="J3236" s="70">
        <f t="shared" si="406"/>
        <v>3.1786787667375416E-2</v>
      </c>
      <c r="K3236" s="115">
        <f t="shared" si="403"/>
        <v>1</v>
      </c>
      <c r="L3236" s="129">
        <f t="shared" si="404"/>
        <v>2.3303931238887188E-2</v>
      </c>
    </row>
    <row r="3237" spans="1:12">
      <c r="A3237" s="80">
        <v>44593</v>
      </c>
      <c r="B3237" s="52">
        <v>243.44038584029144</v>
      </c>
      <c r="C3237" s="53">
        <v>25234.89</v>
      </c>
      <c r="D3237" s="54">
        <f t="shared" si="407"/>
        <v>44958</v>
      </c>
      <c r="E3237" s="53">
        <f t="shared" si="401"/>
        <v>256.87763139334174</v>
      </c>
      <c r="F3237" s="81">
        <f t="shared" si="402"/>
        <v>25619.24</v>
      </c>
      <c r="H3237" s="64">
        <f t="shared" si="408"/>
        <v>44958</v>
      </c>
      <c r="I3237" s="70">
        <f t="shared" si="405"/>
        <v>5.5197273478960751E-2</v>
      </c>
      <c r="J3237" s="70">
        <f t="shared" si="406"/>
        <v>1.5230896588017684E-2</v>
      </c>
      <c r="K3237" s="115">
        <f t="shared" si="403"/>
        <v>1</v>
      </c>
      <c r="L3237" s="129">
        <f t="shared" si="404"/>
        <v>3.9966376890943067E-2</v>
      </c>
    </row>
    <row r="3238" spans="1:12">
      <c r="A3238" s="80">
        <v>44594</v>
      </c>
      <c r="B3238" s="52">
        <v>243.44939313456754</v>
      </c>
      <c r="C3238" s="53">
        <v>25526.55</v>
      </c>
      <c r="D3238" s="54">
        <f t="shared" si="407"/>
        <v>44959</v>
      </c>
      <c r="E3238" s="53">
        <f t="shared" si="401"/>
        <v>256.92926379725179</v>
      </c>
      <c r="F3238" s="81">
        <f t="shared" si="402"/>
        <v>25610.65</v>
      </c>
      <c r="H3238" s="64">
        <f t="shared" si="408"/>
        <v>44959</v>
      </c>
      <c r="I3238" s="70">
        <f t="shared" si="405"/>
        <v>5.5370319429111081E-2</v>
      </c>
      <c r="J3238" s="70">
        <f t="shared" si="406"/>
        <v>3.2946089463716799E-3</v>
      </c>
      <c r="K3238" s="115">
        <f t="shared" si="403"/>
        <v>1</v>
      </c>
      <c r="L3238" s="129">
        <f t="shared" si="404"/>
        <v>5.2075710482739401E-2</v>
      </c>
    </row>
    <row r="3239" spans="1:12">
      <c r="A3239" s="80">
        <v>44595</v>
      </c>
      <c r="B3239" s="52">
        <v>243.48250225203381</v>
      </c>
      <c r="C3239" s="53">
        <v>25217.200000000001</v>
      </c>
      <c r="D3239" s="54">
        <f t="shared" si="407"/>
        <v>44960</v>
      </c>
      <c r="E3239" s="53">
        <f t="shared" si="401"/>
        <v>256.97962193295609</v>
      </c>
      <c r="F3239" s="81">
        <f t="shared" si="402"/>
        <v>25965</v>
      </c>
      <c r="H3239" s="64">
        <f t="shared" si="408"/>
        <v>44960</v>
      </c>
      <c r="I3239" s="70">
        <f t="shared" si="405"/>
        <v>5.5433633037626384E-2</v>
      </c>
      <c r="J3239" s="70">
        <f t="shared" si="406"/>
        <v>2.9654362895166653E-2</v>
      </c>
      <c r="K3239" s="115">
        <f t="shared" si="403"/>
        <v>1</v>
      </c>
      <c r="L3239" s="129">
        <f t="shared" si="404"/>
        <v>2.5779270142459731E-2</v>
      </c>
    </row>
    <row r="3240" spans="1:12">
      <c r="A3240" s="80">
        <v>44596</v>
      </c>
      <c r="B3240" s="52">
        <v>243.50125040470724</v>
      </c>
      <c r="C3240" s="53">
        <v>25154.14</v>
      </c>
      <c r="D3240" s="54">
        <f t="shared" si="407"/>
        <v>44960</v>
      </c>
      <c r="E3240" s="53">
        <f t="shared" si="401"/>
        <v>256.97962193295609</v>
      </c>
      <c r="F3240" s="81">
        <f t="shared" si="402"/>
        <v>25965</v>
      </c>
      <c r="H3240" s="64">
        <f t="shared" si="408"/>
        <v>44960</v>
      </c>
      <c r="I3240" s="70">
        <f t="shared" si="405"/>
        <v>5.5352370905066506E-2</v>
      </c>
      <c r="J3240" s="70">
        <f t="shared" si="406"/>
        <v>3.2235647889373276E-2</v>
      </c>
      <c r="K3240" s="115">
        <f t="shared" si="403"/>
        <v>1</v>
      </c>
      <c r="L3240" s="129">
        <f t="shared" si="404"/>
        <v>2.311672301569323E-2</v>
      </c>
    </row>
    <row r="3241" spans="1:12">
      <c r="A3241" s="80">
        <v>44599</v>
      </c>
      <c r="B3241" s="52">
        <v>243.57868380233595</v>
      </c>
      <c r="C3241" s="53">
        <v>24719.45</v>
      </c>
      <c r="D3241" s="54">
        <f t="shared" si="407"/>
        <v>44964</v>
      </c>
      <c r="E3241" s="53">
        <f t="shared" si="401"/>
        <v>257.17186964912315</v>
      </c>
      <c r="F3241" s="81">
        <f t="shared" si="402"/>
        <v>25772.19</v>
      </c>
      <c r="H3241" s="64">
        <f t="shared" si="408"/>
        <v>44964</v>
      </c>
      <c r="I3241" s="70">
        <f t="shared" si="405"/>
        <v>5.5806138840203579E-2</v>
      </c>
      <c r="J3241" s="70">
        <f t="shared" si="406"/>
        <v>4.258751711708797E-2</v>
      </c>
      <c r="K3241" s="115">
        <f t="shared" si="403"/>
        <v>1</v>
      </c>
      <c r="L3241" s="129">
        <f t="shared" si="404"/>
        <v>1.3218621723115609E-2</v>
      </c>
    </row>
    <row r="3242" spans="1:12">
      <c r="A3242" s="80">
        <v>44600</v>
      </c>
      <c r="B3242" s="52">
        <v>243.59695220362113</v>
      </c>
      <c r="C3242" s="53">
        <v>24795.759999999998</v>
      </c>
      <c r="D3242" s="54">
        <f t="shared" si="407"/>
        <v>44965</v>
      </c>
      <c r="E3242" s="53">
        <f t="shared" si="401"/>
        <v>257.21584603883315</v>
      </c>
      <c r="F3242" s="81">
        <f t="shared" si="402"/>
        <v>25993.34</v>
      </c>
      <c r="H3242" s="64">
        <f t="shared" si="408"/>
        <v>44965</v>
      </c>
      <c r="I3242" s="70">
        <f t="shared" si="405"/>
        <v>5.5907488628297974E-2</v>
      </c>
      <c r="J3242" s="70">
        <f t="shared" si="406"/>
        <v>4.8297773490306506E-2</v>
      </c>
      <c r="K3242" s="115">
        <f t="shared" si="403"/>
        <v>1</v>
      </c>
      <c r="L3242" s="129">
        <f t="shared" si="404"/>
        <v>7.6097151379914685E-3</v>
      </c>
    </row>
    <row r="3243" spans="1:12">
      <c r="A3243" s="80">
        <v>44601</v>
      </c>
      <c r="B3243" s="52">
        <v>243.62350427141129</v>
      </c>
      <c r="C3243" s="53">
        <v>25084.6</v>
      </c>
      <c r="D3243" s="54">
        <f t="shared" si="407"/>
        <v>44966</v>
      </c>
      <c r="E3243" s="53">
        <f t="shared" si="401"/>
        <v>257.25777222173747</v>
      </c>
      <c r="F3243" s="81">
        <f t="shared" si="402"/>
        <v>26024.94</v>
      </c>
      <c r="H3243" s="64">
        <f t="shared" si="408"/>
        <v>44966</v>
      </c>
      <c r="I3243" s="70">
        <f t="shared" si="405"/>
        <v>5.5964501418289903E-2</v>
      </c>
      <c r="J3243" s="70">
        <f t="shared" si="406"/>
        <v>3.748674485540926E-2</v>
      </c>
      <c r="K3243" s="115">
        <f t="shared" si="403"/>
        <v>1</v>
      </c>
      <c r="L3243" s="129">
        <f t="shared" si="404"/>
        <v>1.8477756562880643E-2</v>
      </c>
    </row>
    <row r="3244" spans="1:12">
      <c r="A3244" s="80">
        <v>44602</v>
      </c>
      <c r="B3244" s="52">
        <v>243.66638200816305</v>
      </c>
      <c r="C3244" s="53">
        <v>25290.42</v>
      </c>
      <c r="D3244" s="54">
        <f t="shared" si="407"/>
        <v>44967</v>
      </c>
      <c r="E3244" s="53">
        <f t="shared" si="401"/>
        <v>257.30870926063733</v>
      </c>
      <c r="F3244" s="81">
        <f t="shared" si="402"/>
        <v>25971.23</v>
      </c>
      <c r="H3244" s="64">
        <f t="shared" si="408"/>
        <v>44967</v>
      </c>
      <c r="I3244" s="70">
        <f t="shared" si="405"/>
        <v>5.5987728549345972E-2</v>
      </c>
      <c r="J3244" s="70">
        <f t="shared" si="406"/>
        <v>2.6919679467561242E-2</v>
      </c>
      <c r="K3244" s="115">
        <f t="shared" si="403"/>
        <v>1</v>
      </c>
      <c r="L3244" s="129">
        <f t="shared" si="404"/>
        <v>2.906804908178473E-2</v>
      </c>
    </row>
    <row r="3245" spans="1:12">
      <c r="A3245" s="80">
        <v>44603</v>
      </c>
      <c r="B3245" s="52">
        <v>243.70317563184628</v>
      </c>
      <c r="C3245" s="53">
        <v>24958.45</v>
      </c>
      <c r="D3245" s="54">
        <f t="shared" si="407"/>
        <v>44967</v>
      </c>
      <c r="E3245" s="53">
        <f t="shared" si="401"/>
        <v>257.30870926063733</v>
      </c>
      <c r="F3245" s="81">
        <f t="shared" si="402"/>
        <v>25971.23</v>
      </c>
      <c r="H3245" s="64">
        <f t="shared" si="408"/>
        <v>44967</v>
      </c>
      <c r="I3245" s="70">
        <f t="shared" si="405"/>
        <v>5.5828298476276128E-2</v>
      </c>
      <c r="J3245" s="70">
        <f t="shared" si="406"/>
        <v>4.0578641702509577E-2</v>
      </c>
      <c r="K3245" s="115">
        <f t="shared" si="403"/>
        <v>1</v>
      </c>
      <c r="L3245" s="129">
        <f t="shared" si="404"/>
        <v>1.5249656773766551E-2</v>
      </c>
    </row>
    <row r="3246" spans="1:12">
      <c r="A3246" s="80">
        <v>44606</v>
      </c>
      <c r="B3246" s="52">
        <v>243.78944655601995</v>
      </c>
      <c r="C3246" s="53">
        <v>24209.38</v>
      </c>
      <c r="D3246" s="54">
        <f t="shared" si="407"/>
        <v>44971</v>
      </c>
      <c r="E3246" s="53">
        <f t="shared" si="401"/>
        <v>257.52591118007598</v>
      </c>
      <c r="F3246" s="81">
        <f t="shared" si="402"/>
        <v>26077.93</v>
      </c>
      <c r="H3246" s="64">
        <f t="shared" si="408"/>
        <v>44971</v>
      </c>
      <c r="I3246" s="70">
        <f t="shared" si="405"/>
        <v>5.6345608138945957E-2</v>
      </c>
      <c r="J3246" s="70">
        <f t="shared" si="406"/>
        <v>7.7182893572656619E-2</v>
      </c>
      <c r="K3246" s="115">
        <f t="shared" si="403"/>
        <v>0</v>
      </c>
      <c r="L3246" s="129">
        <f t="shared" si="404"/>
        <v>-2.0837285433710662E-2</v>
      </c>
    </row>
    <row r="3247" spans="1:12">
      <c r="A3247" s="80">
        <v>44607</v>
      </c>
      <c r="B3247" s="52">
        <v>243.81748234237392</v>
      </c>
      <c r="C3247" s="53">
        <v>24941.93</v>
      </c>
      <c r="D3247" s="54">
        <f t="shared" si="407"/>
        <v>44972</v>
      </c>
      <c r="E3247" s="53">
        <f t="shared" si="401"/>
        <v>257.57072068862129</v>
      </c>
      <c r="F3247" s="81">
        <f t="shared" si="402"/>
        <v>26220.43</v>
      </c>
      <c r="H3247" s="64">
        <f t="shared" si="408"/>
        <v>44972</v>
      </c>
      <c r="I3247" s="70">
        <f t="shared" si="405"/>
        <v>5.6407925363345157E-2</v>
      </c>
      <c r="J3247" s="70">
        <f t="shared" si="406"/>
        <v>5.1259064555148726E-2</v>
      </c>
      <c r="K3247" s="115">
        <f t="shared" si="403"/>
        <v>1</v>
      </c>
      <c r="L3247" s="129">
        <f t="shared" si="404"/>
        <v>5.1488608081964315E-3</v>
      </c>
    </row>
    <row r="3248" spans="1:12">
      <c r="A3248" s="80">
        <v>44608</v>
      </c>
      <c r="B3248" s="52">
        <v>243.84820334514907</v>
      </c>
      <c r="C3248" s="53">
        <v>24904.67</v>
      </c>
      <c r="D3248" s="54">
        <f t="shared" si="407"/>
        <v>44973</v>
      </c>
      <c r="E3248" s="53">
        <f t="shared" si="401"/>
        <v>257.61759855978659</v>
      </c>
      <c r="F3248" s="81">
        <f t="shared" si="402"/>
        <v>26249.52</v>
      </c>
      <c r="H3248" s="64">
        <f t="shared" si="408"/>
        <v>44973</v>
      </c>
      <c r="I3248" s="70">
        <f t="shared" si="405"/>
        <v>5.646707675409024E-2</v>
      </c>
      <c r="J3248" s="70">
        <f t="shared" si="406"/>
        <v>5.3999912466216271E-2</v>
      </c>
      <c r="K3248" s="115">
        <f t="shared" si="403"/>
        <v>1</v>
      </c>
      <c r="L3248" s="129">
        <f t="shared" si="404"/>
        <v>2.4671642878739686E-3</v>
      </c>
    </row>
    <row r="3249" spans="1:12">
      <c r="A3249" s="80">
        <v>44609</v>
      </c>
      <c r="B3249" s="52">
        <v>243.87527049572037</v>
      </c>
      <c r="C3249" s="53">
        <v>24879.32</v>
      </c>
      <c r="D3249" s="54">
        <f t="shared" si="407"/>
        <v>44974</v>
      </c>
      <c r="E3249" s="53">
        <f t="shared" si="401"/>
        <v>257.6688644619</v>
      </c>
      <c r="F3249" s="81">
        <f t="shared" si="402"/>
        <v>26116.12</v>
      </c>
      <c r="H3249" s="64">
        <f t="shared" si="408"/>
        <v>44974</v>
      </c>
      <c r="I3249" s="70">
        <f t="shared" si="405"/>
        <v>5.6560035538419484E-2</v>
      </c>
      <c r="J3249" s="70">
        <f t="shared" si="406"/>
        <v>4.9711969619748331E-2</v>
      </c>
      <c r="K3249" s="115">
        <f t="shared" si="403"/>
        <v>1</v>
      </c>
      <c r="L3249" s="129">
        <f t="shared" si="404"/>
        <v>6.8480659186711534E-3</v>
      </c>
    </row>
    <row r="3250" spans="1:12">
      <c r="A3250" s="80">
        <v>44610</v>
      </c>
      <c r="B3250" s="52">
        <v>243.90063352385195</v>
      </c>
      <c r="C3250" s="53">
        <v>24838.68</v>
      </c>
      <c r="D3250" s="54">
        <f t="shared" si="407"/>
        <v>44974</v>
      </c>
      <c r="E3250" s="53">
        <f t="shared" si="401"/>
        <v>257.6688644619</v>
      </c>
      <c r="F3250" s="81">
        <f t="shared" si="402"/>
        <v>26116.12</v>
      </c>
      <c r="H3250" s="64">
        <f t="shared" si="408"/>
        <v>44974</v>
      </c>
      <c r="I3250" s="70">
        <f t="shared" si="405"/>
        <v>5.6450164721288498E-2</v>
      </c>
      <c r="J3250" s="70">
        <f t="shared" si="406"/>
        <v>5.1429464045593454E-2</v>
      </c>
      <c r="K3250" s="115">
        <f t="shared" si="403"/>
        <v>1</v>
      </c>
      <c r="L3250" s="129">
        <f t="shared" si="404"/>
        <v>5.0207006756950445E-3</v>
      </c>
    </row>
    <row r="3251" spans="1:12">
      <c r="A3251" s="80">
        <v>44613</v>
      </c>
      <c r="B3251" s="52">
        <v>243.97599881961079</v>
      </c>
      <c r="C3251" s="53">
        <v>24746.59</v>
      </c>
      <c r="D3251" s="54">
        <f t="shared" si="407"/>
        <v>44978</v>
      </c>
      <c r="E3251" s="53">
        <f t="shared" si="401"/>
        <v>257.85544147530658</v>
      </c>
      <c r="F3251" s="81">
        <f t="shared" si="402"/>
        <v>25945.08</v>
      </c>
      <c r="H3251" s="64">
        <f t="shared" si="408"/>
        <v>44978</v>
      </c>
      <c r="I3251" s="70">
        <f t="shared" si="405"/>
        <v>5.6888557574705789E-2</v>
      </c>
      <c r="J3251" s="70">
        <f t="shared" si="406"/>
        <v>4.8430511032025114E-2</v>
      </c>
      <c r="K3251" s="115">
        <f t="shared" si="403"/>
        <v>1</v>
      </c>
      <c r="L3251" s="129">
        <f t="shared" si="404"/>
        <v>8.458046542680675E-3</v>
      </c>
    </row>
    <row r="3252" spans="1:12">
      <c r="A3252" s="80">
        <v>44614</v>
      </c>
      <c r="B3252" s="52">
        <v>243.99210123553286</v>
      </c>
      <c r="C3252" s="53">
        <v>24582.05</v>
      </c>
      <c r="D3252" s="54">
        <f t="shared" si="407"/>
        <v>44979</v>
      </c>
      <c r="E3252" s="53">
        <f t="shared" si="401"/>
        <v>257.90494972006985</v>
      </c>
      <c r="F3252" s="81">
        <f t="shared" si="402"/>
        <v>25548.67</v>
      </c>
      <c r="H3252" s="64">
        <f t="shared" si="408"/>
        <v>44979</v>
      </c>
      <c r="I3252" s="70">
        <f t="shared" si="405"/>
        <v>5.7021716744455109E-2</v>
      </c>
      <c r="J3252" s="70">
        <f t="shared" si="406"/>
        <v>3.9322188344747433E-2</v>
      </c>
      <c r="K3252" s="115">
        <f t="shared" si="403"/>
        <v>1</v>
      </c>
      <c r="L3252" s="129">
        <f t="shared" si="404"/>
        <v>1.7699528399707676E-2</v>
      </c>
    </row>
    <row r="3253" spans="1:12">
      <c r="A3253" s="80">
        <v>44615</v>
      </c>
      <c r="B3253" s="52">
        <v>244.03260392433799</v>
      </c>
      <c r="C3253" s="53">
        <v>24540.41</v>
      </c>
      <c r="D3253" s="54">
        <f t="shared" si="407"/>
        <v>44980</v>
      </c>
      <c r="E3253" s="53">
        <f t="shared" si="401"/>
        <v>257.94544079717588</v>
      </c>
      <c r="F3253" s="81">
        <f t="shared" si="402"/>
        <v>25485.97</v>
      </c>
      <c r="H3253" s="64">
        <f t="shared" si="408"/>
        <v>44980</v>
      </c>
      <c r="I3253" s="70">
        <f t="shared" si="405"/>
        <v>5.7012205127932702E-2</v>
      </c>
      <c r="J3253" s="70">
        <f t="shared" si="406"/>
        <v>3.853073359410053E-2</v>
      </c>
      <c r="K3253" s="115">
        <f t="shared" si="403"/>
        <v>1</v>
      </c>
      <c r="L3253" s="129">
        <f t="shared" si="404"/>
        <v>1.8481471533832172E-2</v>
      </c>
    </row>
    <row r="3254" spans="1:12">
      <c r="A3254" s="80">
        <v>44616</v>
      </c>
      <c r="B3254" s="52">
        <v>244.05237056525587</v>
      </c>
      <c r="C3254" s="53">
        <v>23367.85</v>
      </c>
      <c r="D3254" s="54">
        <f t="shared" si="407"/>
        <v>44981</v>
      </c>
      <c r="E3254" s="53">
        <f t="shared" si="401"/>
        <v>257.99109714019698</v>
      </c>
      <c r="F3254" s="81">
        <f t="shared" si="402"/>
        <v>25420.07</v>
      </c>
      <c r="H3254" s="64">
        <f t="shared" si="408"/>
        <v>44981</v>
      </c>
      <c r="I3254" s="70">
        <f t="shared" si="405"/>
        <v>5.7113670080963574E-2</v>
      </c>
      <c r="J3254" s="70">
        <f t="shared" si="406"/>
        <v>8.782237133497528E-2</v>
      </c>
      <c r="K3254" s="115">
        <f t="shared" si="403"/>
        <v>0</v>
      </c>
      <c r="L3254" s="129">
        <f t="shared" si="404"/>
        <v>-3.0708701254011705E-2</v>
      </c>
    </row>
    <row r="3255" spans="1:12">
      <c r="A3255" s="80">
        <v>44617</v>
      </c>
      <c r="B3255" s="52">
        <v>244.08287711157652</v>
      </c>
      <c r="C3255" s="53">
        <v>23958.1</v>
      </c>
      <c r="D3255" s="54">
        <f t="shared" si="407"/>
        <v>44981</v>
      </c>
      <c r="E3255" s="53">
        <f t="shared" si="401"/>
        <v>257.99109714019698</v>
      </c>
      <c r="F3255" s="81">
        <f t="shared" si="402"/>
        <v>25420.07</v>
      </c>
      <c r="H3255" s="64">
        <f t="shared" si="408"/>
        <v>44981</v>
      </c>
      <c r="I3255" s="70">
        <f t="shared" si="405"/>
        <v>5.6981547387540354E-2</v>
      </c>
      <c r="J3255" s="70">
        <f t="shared" si="406"/>
        <v>6.1021950822477633E-2</v>
      </c>
      <c r="K3255" s="115">
        <f t="shared" si="403"/>
        <v>0</v>
      </c>
      <c r="L3255" s="129">
        <f t="shared" si="404"/>
        <v>-4.0404034349372786E-3</v>
      </c>
    </row>
    <row r="3256" spans="1:12">
      <c r="A3256" s="80">
        <v>44620</v>
      </c>
      <c r="B3256" s="52">
        <v>244.14365374797728</v>
      </c>
      <c r="C3256" s="53">
        <v>24153.01</v>
      </c>
      <c r="D3256" s="54">
        <f t="shared" si="407"/>
        <v>44985</v>
      </c>
      <c r="E3256" s="53">
        <f t="shared" si="401"/>
        <v>258.1451355739452</v>
      </c>
      <c r="F3256" s="81">
        <f t="shared" si="402"/>
        <v>25184.47</v>
      </c>
      <c r="H3256" s="64">
        <f t="shared" si="408"/>
        <v>44985</v>
      </c>
      <c r="I3256" s="70">
        <f t="shared" si="405"/>
        <v>5.7349358097267045E-2</v>
      </c>
      <c r="J3256" s="70">
        <f t="shared" si="406"/>
        <v>4.2705236324582341E-2</v>
      </c>
      <c r="K3256" s="115">
        <f t="shared" si="403"/>
        <v>1</v>
      </c>
      <c r="L3256" s="129">
        <f t="shared" si="404"/>
        <v>1.4644121772684704E-2</v>
      </c>
    </row>
    <row r="3257" spans="1:12">
      <c r="A3257" s="80">
        <v>44622</v>
      </c>
      <c r="B3257" s="52">
        <v>244.20517794872174</v>
      </c>
      <c r="C3257" s="53">
        <v>23882.720000000001</v>
      </c>
      <c r="D3257" s="54">
        <f t="shared" si="407"/>
        <v>44987</v>
      </c>
      <c r="E3257" s="53">
        <f t="shared" si="401"/>
        <v>258.22903955803827</v>
      </c>
      <c r="F3257" s="81">
        <f t="shared" si="402"/>
        <v>25210.65</v>
      </c>
      <c r="H3257" s="64">
        <f t="shared" si="408"/>
        <v>44987</v>
      </c>
      <c r="I3257" s="70">
        <f t="shared" si="405"/>
        <v>5.7426553061300289E-2</v>
      </c>
      <c r="J3257" s="70">
        <f t="shared" si="406"/>
        <v>5.5602125721023521E-2</v>
      </c>
      <c r="K3257" s="115">
        <f t="shared" si="403"/>
        <v>1</v>
      </c>
      <c r="L3257" s="129">
        <f t="shared" si="404"/>
        <v>1.8244273402767686E-3</v>
      </c>
    </row>
    <row r="3258" spans="1:12">
      <c r="A3258" s="80">
        <v>44623</v>
      </c>
      <c r="B3258" s="52">
        <v>244.22056287493248</v>
      </c>
      <c r="C3258" s="53">
        <v>23727.54</v>
      </c>
      <c r="D3258" s="54">
        <f t="shared" si="407"/>
        <v>44988</v>
      </c>
      <c r="E3258" s="53">
        <f t="shared" ref="E3258:E3321" si="409">VLOOKUP(D3258,A:B,2,0)</f>
        <v>258.28507525962232</v>
      </c>
      <c r="F3258" s="81">
        <f t="shared" ref="F3258:F3321" si="410">VLOOKUP(D3258,A:C,3,0)</f>
        <v>25607.14</v>
      </c>
      <c r="H3258" s="64">
        <f t="shared" si="408"/>
        <v>44988</v>
      </c>
      <c r="I3258" s="70">
        <f t="shared" si="405"/>
        <v>5.7589386491965433E-2</v>
      </c>
      <c r="J3258" s="70">
        <f t="shared" si="406"/>
        <v>7.921596591977087E-2</v>
      </c>
      <c r="K3258" s="115">
        <f t="shared" ref="K3258:K3321" si="411">IF(I3258&gt;J3258,1,0)</f>
        <v>0</v>
      </c>
      <c r="L3258" s="129">
        <f t="shared" ref="L3258:L3321" si="412">I3258-J3258</f>
        <v>-2.1626579427805437E-2</v>
      </c>
    </row>
    <row r="3259" spans="1:12">
      <c r="A3259" s="80">
        <v>44624</v>
      </c>
      <c r="B3259" s="52">
        <v>244.24669447516013</v>
      </c>
      <c r="C3259" s="53">
        <v>23364.07</v>
      </c>
      <c r="D3259" s="54">
        <f t="shared" si="407"/>
        <v>44988</v>
      </c>
      <c r="E3259" s="53">
        <f t="shared" si="409"/>
        <v>258.28507525962232</v>
      </c>
      <c r="F3259" s="81">
        <f t="shared" si="410"/>
        <v>25607.14</v>
      </c>
      <c r="H3259" s="64">
        <f t="shared" si="408"/>
        <v>44988</v>
      </c>
      <c r="I3259" s="70">
        <f t="shared" si="405"/>
        <v>5.7476236534656167E-2</v>
      </c>
      <c r="J3259" s="70">
        <f t="shared" si="406"/>
        <v>9.6005105274894253E-2</v>
      </c>
      <c r="K3259" s="115">
        <f t="shared" si="411"/>
        <v>0</v>
      </c>
      <c r="L3259" s="129">
        <f t="shared" si="412"/>
        <v>-3.8528868740238087E-2</v>
      </c>
    </row>
    <row r="3260" spans="1:12">
      <c r="A3260" s="80">
        <v>44627</v>
      </c>
      <c r="B3260" s="52">
        <v>244.31044286241817</v>
      </c>
      <c r="C3260" s="53">
        <v>22814.41</v>
      </c>
      <c r="D3260" s="54">
        <f t="shared" si="407"/>
        <v>44991</v>
      </c>
      <c r="E3260" s="53">
        <f t="shared" si="409"/>
        <v>258.42997318684297</v>
      </c>
      <c r="F3260" s="81">
        <f t="shared" si="410"/>
        <v>25777.599999999999</v>
      </c>
      <c r="H3260" s="64">
        <f t="shared" si="408"/>
        <v>44991</v>
      </c>
      <c r="I3260" s="70">
        <f t="shared" si="405"/>
        <v>5.7793396626832472E-2</v>
      </c>
      <c r="J3260" s="70">
        <f t="shared" si="406"/>
        <v>0.12988238573778577</v>
      </c>
      <c r="K3260" s="115">
        <f t="shared" si="411"/>
        <v>0</v>
      </c>
      <c r="L3260" s="129">
        <f t="shared" si="412"/>
        <v>-7.2088989110953294E-2</v>
      </c>
    </row>
    <row r="3261" spans="1:12">
      <c r="A3261" s="80">
        <v>44628</v>
      </c>
      <c r="B3261" s="52">
        <v>244.33731701113305</v>
      </c>
      <c r="C3261" s="53">
        <v>23030.560000000001</v>
      </c>
      <c r="D3261" s="54">
        <f t="shared" si="407"/>
        <v>44993</v>
      </c>
      <c r="E3261" s="53">
        <f t="shared" si="409"/>
        <v>258.53541261590317</v>
      </c>
      <c r="F3261" s="81">
        <f t="shared" si="410"/>
        <v>25840.12</v>
      </c>
      <c r="H3261" s="64">
        <f t="shared" si="408"/>
        <v>44993</v>
      </c>
      <c r="I3261" s="70">
        <f t="shared" si="405"/>
        <v>5.8108584388373297E-2</v>
      </c>
      <c r="J3261" s="70">
        <f t="shared" si="406"/>
        <v>0.12199269144996894</v>
      </c>
      <c r="K3261" s="115">
        <f t="shared" si="411"/>
        <v>0</v>
      </c>
      <c r="L3261" s="129">
        <f t="shared" si="412"/>
        <v>-6.3884107061595641E-2</v>
      </c>
    </row>
    <row r="3262" spans="1:12">
      <c r="A3262" s="80">
        <v>44629</v>
      </c>
      <c r="B3262" s="52">
        <v>244.3622394174682</v>
      </c>
      <c r="C3262" s="53">
        <v>23507.87</v>
      </c>
      <c r="D3262" s="54">
        <f t="shared" si="407"/>
        <v>44994</v>
      </c>
      <c r="E3262" s="53">
        <f t="shared" si="409"/>
        <v>258.59048065879034</v>
      </c>
      <c r="F3262" s="81">
        <f t="shared" si="410"/>
        <v>25600.240000000002</v>
      </c>
      <c r="H3262" s="64">
        <f t="shared" si="408"/>
        <v>44994</v>
      </c>
      <c r="I3262" s="70">
        <f t="shared" si="405"/>
        <v>5.8226022462556593E-2</v>
      </c>
      <c r="J3262" s="70">
        <f t="shared" si="406"/>
        <v>8.9007213328983203E-2</v>
      </c>
      <c r="K3262" s="115">
        <f t="shared" si="411"/>
        <v>0</v>
      </c>
      <c r="L3262" s="129">
        <f t="shared" si="412"/>
        <v>-3.0781190866426611E-2</v>
      </c>
    </row>
    <row r="3263" spans="1:12">
      <c r="A3263" s="80">
        <v>44630</v>
      </c>
      <c r="B3263" s="52">
        <v>244.3847207434946</v>
      </c>
      <c r="C3263" s="53">
        <v>23866.77</v>
      </c>
      <c r="D3263" s="54">
        <f t="shared" si="407"/>
        <v>44995</v>
      </c>
      <c r="E3263" s="53">
        <f t="shared" si="409"/>
        <v>258.67374679356243</v>
      </c>
      <c r="F3263" s="81">
        <f t="shared" si="410"/>
        <v>25343.09</v>
      </c>
      <c r="H3263" s="64">
        <f t="shared" si="408"/>
        <v>44995</v>
      </c>
      <c r="I3263" s="70">
        <f t="shared" si="405"/>
        <v>5.8469392057720171E-2</v>
      </c>
      <c r="J3263" s="70">
        <f t="shared" si="406"/>
        <v>6.1856715424835507E-2</v>
      </c>
      <c r="K3263" s="115">
        <f t="shared" si="411"/>
        <v>0</v>
      </c>
      <c r="L3263" s="129">
        <f t="shared" si="412"/>
        <v>-3.3873233671153358E-3</v>
      </c>
    </row>
    <row r="3264" spans="1:12">
      <c r="A3264" s="80">
        <v>44631</v>
      </c>
      <c r="B3264" s="52">
        <v>244.41624637247051</v>
      </c>
      <c r="C3264" s="53">
        <v>23917.96</v>
      </c>
      <c r="D3264" s="54">
        <f t="shared" si="407"/>
        <v>44995</v>
      </c>
      <c r="E3264" s="53">
        <f t="shared" si="409"/>
        <v>258.67374679356243</v>
      </c>
      <c r="F3264" s="81">
        <f t="shared" si="410"/>
        <v>25343.09</v>
      </c>
      <c r="H3264" s="64">
        <f t="shared" si="408"/>
        <v>44995</v>
      </c>
      <c r="I3264" s="70">
        <f t="shared" si="405"/>
        <v>5.8332867117862008E-2</v>
      </c>
      <c r="J3264" s="70">
        <f t="shared" si="406"/>
        <v>5.9584094964620693E-2</v>
      </c>
      <c r="K3264" s="115">
        <f t="shared" si="411"/>
        <v>0</v>
      </c>
      <c r="L3264" s="129">
        <f t="shared" si="412"/>
        <v>-1.2512278467586846E-3</v>
      </c>
    </row>
    <row r="3265" spans="1:12">
      <c r="A3265" s="80">
        <v>44634</v>
      </c>
      <c r="B3265" s="52">
        <v>244.50570271864285</v>
      </c>
      <c r="C3265" s="53">
        <v>24264.29</v>
      </c>
      <c r="D3265" s="54">
        <f t="shared" si="407"/>
        <v>44999</v>
      </c>
      <c r="E3265" s="53">
        <f t="shared" si="409"/>
        <v>258.90917916981937</v>
      </c>
      <c r="F3265" s="81">
        <f t="shared" si="410"/>
        <v>24805.11</v>
      </c>
      <c r="H3265" s="64">
        <f t="shared" si="408"/>
        <v>44999</v>
      </c>
      <c r="I3265" s="70">
        <f t="shared" si="405"/>
        <v>5.8908550152512618E-2</v>
      </c>
      <c r="J3265" s="70">
        <f t="shared" si="406"/>
        <v>2.2288721409116086E-2</v>
      </c>
      <c r="K3265" s="115">
        <f t="shared" si="411"/>
        <v>1</v>
      </c>
      <c r="L3265" s="129">
        <f t="shared" si="412"/>
        <v>3.6619828743396532E-2</v>
      </c>
    </row>
    <row r="3266" spans="1:12">
      <c r="A3266" s="80">
        <v>44635</v>
      </c>
      <c r="B3266" s="52">
        <v>244.54384560826696</v>
      </c>
      <c r="C3266" s="53">
        <v>23964.720000000001</v>
      </c>
      <c r="D3266" s="54">
        <f t="shared" si="407"/>
        <v>45000</v>
      </c>
      <c r="E3266" s="53">
        <f t="shared" si="409"/>
        <v>258.95008682012821</v>
      </c>
      <c r="F3266" s="81">
        <f t="shared" si="410"/>
        <v>24701.599999999999</v>
      </c>
      <c r="H3266" s="64">
        <f t="shared" si="408"/>
        <v>45000</v>
      </c>
      <c r="I3266" s="70">
        <f t="shared" ref="I3266:I3329" si="413">(E3266/B3266)^(1/1)-1</f>
        <v>5.8910667639284986E-2</v>
      </c>
      <c r="J3266" s="70">
        <f t="shared" ref="J3266:J3329" si="414">(F3266/C3266)^(1/1)-1</f>
        <v>3.0748533677839696E-2</v>
      </c>
      <c r="K3266" s="115">
        <f t="shared" si="411"/>
        <v>1</v>
      </c>
      <c r="L3266" s="129">
        <f t="shared" si="412"/>
        <v>2.816213396144529E-2</v>
      </c>
    </row>
    <row r="3267" spans="1:12">
      <c r="A3267" s="80">
        <v>44636</v>
      </c>
      <c r="B3267" s="52">
        <v>244.56169730899637</v>
      </c>
      <c r="C3267" s="53">
        <v>24414</v>
      </c>
      <c r="D3267" s="54">
        <f t="shared" ref="D3267:D3330" si="415">VLOOKUP(EDATE(A3267,12),A:A,1,1)</f>
        <v>45001</v>
      </c>
      <c r="E3267" s="53">
        <f t="shared" si="409"/>
        <v>258.99825153627677</v>
      </c>
      <c r="F3267" s="81">
        <f t="shared" si="410"/>
        <v>24721.52</v>
      </c>
      <c r="H3267" s="64">
        <f t="shared" si="408"/>
        <v>45001</v>
      </c>
      <c r="I3267" s="70">
        <f t="shared" si="413"/>
        <v>5.9030315810411738E-2</v>
      </c>
      <c r="J3267" s="70">
        <f t="shared" si="414"/>
        <v>1.259605144589182E-2</v>
      </c>
      <c r="K3267" s="115">
        <f t="shared" si="411"/>
        <v>1</v>
      </c>
      <c r="L3267" s="129">
        <f t="shared" si="412"/>
        <v>4.6434264364519917E-2</v>
      </c>
    </row>
    <row r="3268" spans="1:12">
      <c r="A3268" s="80">
        <v>44637</v>
      </c>
      <c r="B3268" s="52">
        <v>244.59080015097615</v>
      </c>
      <c r="C3268" s="53">
        <v>24862.27</v>
      </c>
      <c r="D3268" s="54">
        <f t="shared" si="415"/>
        <v>45002</v>
      </c>
      <c r="E3268" s="53">
        <f t="shared" si="409"/>
        <v>259.04875619532635</v>
      </c>
      <c r="F3268" s="81">
        <f t="shared" si="410"/>
        <v>24888.1</v>
      </c>
      <c r="H3268" s="64">
        <f t="shared" si="408"/>
        <v>45002</v>
      </c>
      <c r="I3268" s="70">
        <f t="shared" si="413"/>
        <v>5.911079253768281E-2</v>
      </c>
      <c r="J3268" s="70">
        <f t="shared" si="414"/>
        <v>1.0389236381069811E-3</v>
      </c>
      <c r="K3268" s="115">
        <f t="shared" si="411"/>
        <v>1</v>
      </c>
      <c r="L3268" s="129">
        <f t="shared" si="412"/>
        <v>5.8071868899575829E-2</v>
      </c>
    </row>
    <row r="3269" spans="1:12">
      <c r="A3269" s="80">
        <v>44641</v>
      </c>
      <c r="B3269" s="52">
        <v>244.69842010304257</v>
      </c>
      <c r="C3269" s="53">
        <v>24618.52</v>
      </c>
      <c r="D3269" s="54">
        <f t="shared" si="415"/>
        <v>45006</v>
      </c>
      <c r="E3269" s="53">
        <f t="shared" si="409"/>
        <v>259.34103976609077</v>
      </c>
      <c r="F3269" s="81">
        <f t="shared" si="410"/>
        <v>24898.97</v>
      </c>
      <c r="H3269" s="64">
        <f t="shared" si="408"/>
        <v>45006</v>
      </c>
      <c r="I3269" s="70">
        <f t="shared" si="413"/>
        <v>5.9839453221161687E-2</v>
      </c>
      <c r="J3269" s="70">
        <f t="shared" si="414"/>
        <v>1.1391830215626397E-2</v>
      </c>
      <c r="K3269" s="115">
        <f t="shared" si="411"/>
        <v>1</v>
      </c>
      <c r="L3269" s="129">
        <f t="shared" si="412"/>
        <v>4.844762300553529E-2</v>
      </c>
    </row>
    <row r="3270" spans="1:12">
      <c r="A3270" s="80">
        <v>44642</v>
      </c>
      <c r="B3270" s="52">
        <v>244.72142175453226</v>
      </c>
      <c r="C3270" s="53">
        <v>24903.14</v>
      </c>
      <c r="D3270" s="54">
        <f t="shared" si="415"/>
        <v>45007</v>
      </c>
      <c r="E3270" s="53">
        <f t="shared" si="409"/>
        <v>259.37293871398202</v>
      </c>
      <c r="F3270" s="81">
        <f t="shared" si="410"/>
        <v>24963.55</v>
      </c>
      <c r="H3270" s="64">
        <f t="shared" si="408"/>
        <v>45007</v>
      </c>
      <c r="I3270" s="70">
        <f t="shared" si="413"/>
        <v>5.9870185676454524E-2</v>
      </c>
      <c r="J3270" s="70">
        <f t="shared" si="414"/>
        <v>2.4257985137616789E-3</v>
      </c>
      <c r="K3270" s="115">
        <f t="shared" si="411"/>
        <v>1</v>
      </c>
      <c r="L3270" s="129">
        <f t="shared" si="412"/>
        <v>5.7444387162692845E-2</v>
      </c>
    </row>
    <row r="3271" spans="1:12">
      <c r="A3271" s="80">
        <v>44643</v>
      </c>
      <c r="B3271" s="52">
        <v>244.74638333955124</v>
      </c>
      <c r="C3271" s="53">
        <v>24802.74</v>
      </c>
      <c r="D3271" s="54">
        <f t="shared" si="415"/>
        <v>45008</v>
      </c>
      <c r="E3271" s="53">
        <f t="shared" si="409"/>
        <v>259.43311323576364</v>
      </c>
      <c r="F3271" s="81">
        <f t="shared" si="410"/>
        <v>24854.39</v>
      </c>
      <c r="H3271" s="64">
        <f t="shared" si="408"/>
        <v>45008</v>
      </c>
      <c r="I3271" s="70">
        <f t="shared" si="413"/>
        <v>6.0007954748146908E-2</v>
      </c>
      <c r="J3271" s="70">
        <f t="shared" si="414"/>
        <v>2.0824312152607494E-3</v>
      </c>
      <c r="K3271" s="115">
        <f t="shared" si="411"/>
        <v>1</v>
      </c>
      <c r="L3271" s="129">
        <f t="shared" si="412"/>
        <v>5.7925523532886158E-2</v>
      </c>
    </row>
    <row r="3272" spans="1:12">
      <c r="A3272" s="80">
        <v>44644</v>
      </c>
      <c r="B3272" s="52">
        <v>244.77379493448524</v>
      </c>
      <c r="C3272" s="53">
        <v>24769.75</v>
      </c>
      <c r="D3272" s="54">
        <f t="shared" si="415"/>
        <v>45009</v>
      </c>
      <c r="E3272" s="53">
        <f t="shared" si="409"/>
        <v>259.4798111961461</v>
      </c>
      <c r="F3272" s="81">
        <f t="shared" si="410"/>
        <v>24662.53</v>
      </c>
      <c r="H3272" s="64">
        <f t="shared" si="408"/>
        <v>45009</v>
      </c>
      <c r="I3272" s="70">
        <f t="shared" si="413"/>
        <v>6.0080027216953491E-2</v>
      </c>
      <c r="J3272" s="70">
        <f t="shared" si="414"/>
        <v>-4.3286670232844937E-3</v>
      </c>
      <c r="K3272" s="115">
        <f t="shared" si="411"/>
        <v>1</v>
      </c>
      <c r="L3272" s="129">
        <f t="shared" si="412"/>
        <v>6.4408694240237985E-2</v>
      </c>
    </row>
    <row r="3273" spans="1:12">
      <c r="A3273" s="80">
        <v>44645</v>
      </c>
      <c r="B3273" s="52">
        <v>244.79876186156858</v>
      </c>
      <c r="C3273" s="53">
        <v>24669.45</v>
      </c>
      <c r="D3273" s="54">
        <f t="shared" si="415"/>
        <v>45009</v>
      </c>
      <c r="E3273" s="53">
        <f t="shared" si="409"/>
        <v>259.4798111961461</v>
      </c>
      <c r="F3273" s="81">
        <f t="shared" si="410"/>
        <v>24662.53</v>
      </c>
      <c r="H3273" s="64">
        <f t="shared" si="408"/>
        <v>45009</v>
      </c>
      <c r="I3273" s="70">
        <f t="shared" si="413"/>
        <v>5.9971910082124991E-2</v>
      </c>
      <c r="J3273" s="70">
        <f t="shared" si="414"/>
        <v>-2.8050888852415579E-4</v>
      </c>
      <c r="K3273" s="115">
        <f t="shared" si="411"/>
        <v>1</v>
      </c>
      <c r="L3273" s="129">
        <f t="shared" si="412"/>
        <v>6.0252418970649146E-2</v>
      </c>
    </row>
    <row r="3274" spans="1:12">
      <c r="A3274" s="80">
        <v>44648</v>
      </c>
      <c r="B3274" s="52">
        <v>244.87881105669732</v>
      </c>
      <c r="C3274" s="53">
        <v>24768.69</v>
      </c>
      <c r="D3274" s="54">
        <f t="shared" si="415"/>
        <v>45013</v>
      </c>
      <c r="E3274" s="53">
        <f t="shared" si="409"/>
        <v>259.55714019585162</v>
      </c>
      <c r="F3274" s="81">
        <f t="shared" si="410"/>
        <v>24672.17</v>
      </c>
      <c r="H3274" s="64">
        <f t="shared" si="408"/>
        <v>45013</v>
      </c>
      <c r="I3274" s="70">
        <f t="shared" si="413"/>
        <v>5.9941197344983044E-2</v>
      </c>
      <c r="J3274" s="70">
        <f t="shared" si="414"/>
        <v>-3.8968552636413634E-3</v>
      </c>
      <c r="K3274" s="115">
        <f t="shared" si="411"/>
        <v>1</v>
      </c>
      <c r="L3274" s="129">
        <f t="shared" si="412"/>
        <v>6.3838052608624407E-2</v>
      </c>
    </row>
    <row r="3275" spans="1:12">
      <c r="A3275" s="80">
        <v>44649</v>
      </c>
      <c r="B3275" s="52">
        <v>244.90133990731454</v>
      </c>
      <c r="C3275" s="53">
        <v>24917.57</v>
      </c>
      <c r="D3275" s="54">
        <f t="shared" si="415"/>
        <v>45014</v>
      </c>
      <c r="E3275" s="53">
        <f t="shared" si="409"/>
        <v>259.69159079447309</v>
      </c>
      <c r="F3275" s="81">
        <f t="shared" si="410"/>
        <v>24859.93</v>
      </c>
      <c r="H3275" s="64">
        <f t="shared" si="408"/>
        <v>45014</v>
      </c>
      <c r="I3275" s="70">
        <f t="shared" si="413"/>
        <v>6.0392690757657963E-2</v>
      </c>
      <c r="J3275" s="70">
        <f t="shared" si="414"/>
        <v>-2.3132271726336029E-3</v>
      </c>
      <c r="K3275" s="115">
        <f t="shared" si="411"/>
        <v>1</v>
      </c>
      <c r="L3275" s="129">
        <f t="shared" si="412"/>
        <v>6.2705917930291566E-2</v>
      </c>
    </row>
    <row r="3276" spans="1:12">
      <c r="A3276" s="80">
        <v>44650</v>
      </c>
      <c r="B3276" s="52">
        <v>244.92460553460572</v>
      </c>
      <c r="C3276" s="53">
        <v>25166.31</v>
      </c>
      <c r="D3276" s="54">
        <f t="shared" si="415"/>
        <v>45014</v>
      </c>
      <c r="E3276" s="53">
        <f t="shared" si="409"/>
        <v>259.69159079447309</v>
      </c>
      <c r="F3276" s="81">
        <f t="shared" si="410"/>
        <v>24859.93</v>
      </c>
      <c r="H3276" s="64">
        <f t="shared" si="408"/>
        <v>45014</v>
      </c>
      <c r="I3276" s="70">
        <f t="shared" si="413"/>
        <v>6.0291963021171124E-2</v>
      </c>
      <c r="J3276" s="70">
        <f t="shared" si="414"/>
        <v>-1.2174212270293139E-2</v>
      </c>
      <c r="K3276" s="115">
        <f t="shared" si="411"/>
        <v>1</v>
      </c>
      <c r="L3276" s="129">
        <f t="shared" si="412"/>
        <v>7.2466175291464263E-2</v>
      </c>
    </row>
    <row r="3277" spans="1:12">
      <c r="A3277" s="80">
        <v>44651</v>
      </c>
      <c r="B3277" s="52">
        <v>244.97481507874031</v>
      </c>
      <c r="C3277" s="53">
        <v>25118.14</v>
      </c>
      <c r="D3277" s="54">
        <f t="shared" si="415"/>
        <v>45016</v>
      </c>
      <c r="E3277" s="53">
        <f t="shared" si="409"/>
        <v>259.8640260107606</v>
      </c>
      <c r="F3277" s="81">
        <f t="shared" si="410"/>
        <v>25266.06</v>
      </c>
      <c r="H3277" s="64">
        <f t="shared" si="408"/>
        <v>45016</v>
      </c>
      <c r="I3277" s="70">
        <f t="shared" si="413"/>
        <v>6.0778537284473799E-2</v>
      </c>
      <c r="J3277" s="70">
        <f t="shared" si="414"/>
        <v>5.8889710782725757E-3</v>
      </c>
      <c r="K3277" s="115">
        <f t="shared" si="411"/>
        <v>1</v>
      </c>
      <c r="L3277" s="129">
        <f t="shared" si="412"/>
        <v>5.4889566206201224E-2</v>
      </c>
    </row>
    <row r="3278" spans="1:12">
      <c r="A3278" s="80">
        <v>44652</v>
      </c>
      <c r="B3278" s="52">
        <v>245.0022522580291</v>
      </c>
      <c r="C3278" s="53">
        <v>25413.94</v>
      </c>
      <c r="D3278" s="54">
        <f t="shared" si="415"/>
        <v>45016</v>
      </c>
      <c r="E3278" s="53">
        <f t="shared" si="409"/>
        <v>259.8640260107606</v>
      </c>
      <c r="F3278" s="81">
        <f t="shared" si="410"/>
        <v>25266.06</v>
      </c>
      <c r="H3278" s="64">
        <f t="shared" si="408"/>
        <v>45016</v>
      </c>
      <c r="I3278" s="70">
        <f t="shared" si="413"/>
        <v>6.0659743393213894E-2</v>
      </c>
      <c r="J3278" s="70">
        <f t="shared" si="414"/>
        <v>-5.8188537471953738E-3</v>
      </c>
      <c r="K3278" s="115">
        <f t="shared" si="411"/>
        <v>1</v>
      </c>
      <c r="L3278" s="129">
        <f t="shared" si="412"/>
        <v>6.6478597140409268E-2</v>
      </c>
    </row>
    <row r="3279" spans="1:12">
      <c r="A3279" s="80">
        <v>44655</v>
      </c>
      <c r="B3279" s="52">
        <v>245.1646887512762</v>
      </c>
      <c r="C3279" s="53">
        <v>25964.720000000001</v>
      </c>
      <c r="D3279" s="54">
        <f t="shared" si="415"/>
        <v>45019</v>
      </c>
      <c r="E3279" s="53">
        <f t="shared" si="409"/>
        <v>260.02072401844504</v>
      </c>
      <c r="F3279" s="81">
        <f t="shared" si="410"/>
        <v>25321.85</v>
      </c>
      <c r="H3279" s="64">
        <f t="shared" si="408"/>
        <v>45019</v>
      </c>
      <c r="I3279" s="70">
        <f t="shared" si="413"/>
        <v>6.0596145973699E-2</v>
      </c>
      <c r="J3279" s="70">
        <f t="shared" si="414"/>
        <v>-2.4759365785573806E-2</v>
      </c>
      <c r="K3279" s="115">
        <f t="shared" si="411"/>
        <v>1</v>
      </c>
      <c r="L3279" s="129">
        <f t="shared" si="412"/>
        <v>8.5355511759272806E-2</v>
      </c>
    </row>
    <row r="3280" spans="1:12">
      <c r="A3280" s="80">
        <v>44656</v>
      </c>
      <c r="B3280" s="52">
        <v>245.18528258513129</v>
      </c>
      <c r="C3280" s="53">
        <v>25829.11</v>
      </c>
      <c r="D3280" s="54">
        <f t="shared" si="415"/>
        <v>45021</v>
      </c>
      <c r="E3280" s="53">
        <f t="shared" si="409"/>
        <v>260.10809098171518</v>
      </c>
      <c r="F3280" s="81">
        <f t="shared" si="410"/>
        <v>25553.279999999999</v>
      </c>
      <c r="H3280" s="64">
        <f t="shared" si="408"/>
        <v>45021</v>
      </c>
      <c r="I3280" s="70">
        <f t="shared" si="413"/>
        <v>6.0863393753670891E-2</v>
      </c>
      <c r="J3280" s="70">
        <f t="shared" si="414"/>
        <v>-1.0679036172752454E-2</v>
      </c>
      <c r="K3280" s="115">
        <f t="shared" si="411"/>
        <v>1</v>
      </c>
      <c r="L3280" s="129">
        <f t="shared" si="412"/>
        <v>7.1542429926423345E-2</v>
      </c>
    </row>
    <row r="3281" spans="1:12">
      <c r="A3281" s="80">
        <v>44657</v>
      </c>
      <c r="B3281" s="52">
        <v>245.21495000432409</v>
      </c>
      <c r="C3281" s="53">
        <v>25613.71</v>
      </c>
      <c r="D3281" s="54">
        <f t="shared" si="415"/>
        <v>45021</v>
      </c>
      <c r="E3281" s="53">
        <f t="shared" si="409"/>
        <v>260.10809098171518</v>
      </c>
      <c r="F3281" s="81">
        <f t="shared" si="410"/>
        <v>25553.279999999999</v>
      </c>
      <c r="H3281" s="64">
        <f t="shared" si="408"/>
        <v>45021</v>
      </c>
      <c r="I3281" s="70">
        <f t="shared" si="413"/>
        <v>6.0735044813248429E-2</v>
      </c>
      <c r="J3281" s="70">
        <f t="shared" si="414"/>
        <v>-2.3592833681649328E-3</v>
      </c>
      <c r="K3281" s="115">
        <f t="shared" si="411"/>
        <v>1</v>
      </c>
      <c r="L3281" s="129">
        <f t="shared" si="412"/>
        <v>6.3094328181413362E-2</v>
      </c>
    </row>
    <row r="3282" spans="1:12">
      <c r="A3282" s="80">
        <v>44658</v>
      </c>
      <c r="B3282" s="52">
        <v>245.24094278902453</v>
      </c>
      <c r="C3282" s="53">
        <v>25371.88</v>
      </c>
      <c r="D3282" s="54">
        <f t="shared" si="415"/>
        <v>45021</v>
      </c>
      <c r="E3282" s="53">
        <f t="shared" si="409"/>
        <v>260.10809098171518</v>
      </c>
      <c r="F3282" s="81">
        <f t="shared" si="410"/>
        <v>25553.279999999999</v>
      </c>
      <c r="H3282" s="64">
        <f t="shared" si="408"/>
        <v>45021</v>
      </c>
      <c r="I3282" s="70">
        <f t="shared" si="413"/>
        <v>6.0622618815654006E-2</v>
      </c>
      <c r="J3282" s="70">
        <f t="shared" si="414"/>
        <v>7.1496475625769662E-3</v>
      </c>
      <c r="K3282" s="115">
        <f t="shared" si="411"/>
        <v>1</v>
      </c>
      <c r="L3282" s="129">
        <f t="shared" si="412"/>
        <v>5.347297125307704E-2</v>
      </c>
    </row>
    <row r="3283" spans="1:12">
      <c r="A3283" s="80">
        <v>44659</v>
      </c>
      <c r="B3283" s="52">
        <v>245.24216899373849</v>
      </c>
      <c r="C3283" s="53">
        <v>25580.15</v>
      </c>
      <c r="D3283" s="54">
        <f t="shared" si="415"/>
        <v>45021</v>
      </c>
      <c r="E3283" s="53">
        <f t="shared" si="409"/>
        <v>260.10809098171518</v>
      </c>
      <c r="F3283" s="81">
        <f t="shared" si="410"/>
        <v>25553.279999999999</v>
      </c>
      <c r="H3283" s="64">
        <f t="shared" si="408"/>
        <v>45021</v>
      </c>
      <c r="I3283" s="70">
        <f t="shared" si="413"/>
        <v>6.061731572907525E-2</v>
      </c>
      <c r="J3283" s="70">
        <f t="shared" si="414"/>
        <v>-1.0504238638163743E-3</v>
      </c>
      <c r="K3283" s="115">
        <f t="shared" si="411"/>
        <v>1</v>
      </c>
      <c r="L3283" s="129">
        <f t="shared" si="412"/>
        <v>6.1667739592891624E-2</v>
      </c>
    </row>
    <row r="3284" spans="1:12">
      <c r="A3284" s="80">
        <v>44662</v>
      </c>
      <c r="B3284" s="52">
        <v>245.33266335409721</v>
      </c>
      <c r="C3284" s="53">
        <v>25422.81</v>
      </c>
      <c r="D3284" s="54">
        <f t="shared" si="415"/>
        <v>45027</v>
      </c>
      <c r="E3284" s="53">
        <f t="shared" si="409"/>
        <v>260.44915306008016</v>
      </c>
      <c r="F3284" s="81">
        <f t="shared" si="410"/>
        <v>25793.77</v>
      </c>
      <c r="H3284" s="64">
        <f t="shared" si="408"/>
        <v>45027</v>
      </c>
      <c r="I3284" s="70">
        <f t="shared" si="413"/>
        <v>6.1616294786498882E-2</v>
      </c>
      <c r="J3284" s="70">
        <f t="shared" si="414"/>
        <v>1.459162067450448E-2</v>
      </c>
      <c r="K3284" s="115">
        <f t="shared" si="411"/>
        <v>1</v>
      </c>
      <c r="L3284" s="129">
        <f t="shared" si="412"/>
        <v>4.7024674111994402E-2</v>
      </c>
    </row>
    <row r="3285" spans="1:12">
      <c r="A3285" s="80">
        <v>44663</v>
      </c>
      <c r="B3285" s="52">
        <v>245.36357526967984</v>
      </c>
      <c r="C3285" s="53">
        <v>25214.76</v>
      </c>
      <c r="D3285" s="54">
        <f t="shared" si="415"/>
        <v>45028</v>
      </c>
      <c r="E3285" s="53">
        <f t="shared" si="409"/>
        <v>260.51061906020232</v>
      </c>
      <c r="F3285" s="81">
        <f t="shared" si="410"/>
        <v>25924.89</v>
      </c>
      <c r="H3285" s="64">
        <f t="shared" si="408"/>
        <v>45028</v>
      </c>
      <c r="I3285" s="70">
        <f t="shared" si="413"/>
        <v>6.1733057866777186E-2</v>
      </c>
      <c r="J3285" s="70">
        <f t="shared" si="414"/>
        <v>2.816326627737098E-2</v>
      </c>
      <c r="K3285" s="115">
        <f t="shared" si="411"/>
        <v>1</v>
      </c>
      <c r="L3285" s="129">
        <f t="shared" si="412"/>
        <v>3.3569791589406206E-2</v>
      </c>
    </row>
    <row r="3286" spans="1:12">
      <c r="A3286" s="80">
        <v>44664</v>
      </c>
      <c r="B3286" s="52">
        <v>245.38909308150792</v>
      </c>
      <c r="C3286" s="53">
        <v>25136.13</v>
      </c>
      <c r="D3286" s="54">
        <f t="shared" si="415"/>
        <v>45029</v>
      </c>
      <c r="E3286" s="53">
        <f t="shared" si="409"/>
        <v>260.55959505658564</v>
      </c>
      <c r="F3286" s="81">
        <f t="shared" si="410"/>
        <v>25950.39</v>
      </c>
      <c r="H3286" s="64">
        <f t="shared" ref="H3286:H3349" si="416">D3286</f>
        <v>45029</v>
      </c>
      <c r="I3286" s="70">
        <f t="shared" si="413"/>
        <v>6.1822234169302437E-2</v>
      </c>
      <c r="J3286" s="70">
        <f t="shared" si="414"/>
        <v>3.2394008146838793E-2</v>
      </c>
      <c r="K3286" s="115">
        <f t="shared" si="411"/>
        <v>1</v>
      </c>
      <c r="L3286" s="129">
        <f t="shared" si="412"/>
        <v>2.9428226022463644E-2</v>
      </c>
    </row>
    <row r="3287" spans="1:12">
      <c r="A3287" s="80">
        <v>44669</v>
      </c>
      <c r="B3287" s="52">
        <v>245.52037624630651</v>
      </c>
      <c r="C3287" s="53">
        <v>24701.75</v>
      </c>
      <c r="D3287" s="54">
        <f t="shared" si="415"/>
        <v>45034</v>
      </c>
      <c r="E3287" s="53">
        <f t="shared" si="409"/>
        <v>260.7899616477859</v>
      </c>
      <c r="F3287" s="81">
        <f t="shared" si="410"/>
        <v>25706.09</v>
      </c>
      <c r="H3287" s="64">
        <f t="shared" si="416"/>
        <v>45034</v>
      </c>
      <c r="I3287" s="70">
        <f t="shared" si="413"/>
        <v>6.2192741942366903E-2</v>
      </c>
      <c r="J3287" s="70">
        <f t="shared" si="414"/>
        <v>4.065865778740374E-2</v>
      </c>
      <c r="K3287" s="115">
        <f t="shared" si="411"/>
        <v>1</v>
      </c>
      <c r="L3287" s="129">
        <f t="shared" si="412"/>
        <v>2.1534084154963162E-2</v>
      </c>
    </row>
    <row r="3288" spans="1:12">
      <c r="A3288" s="80">
        <v>44670</v>
      </c>
      <c r="B3288" s="52">
        <v>245.55573118048596</v>
      </c>
      <c r="C3288" s="53">
        <v>24392.54</v>
      </c>
      <c r="D3288" s="54">
        <f t="shared" si="415"/>
        <v>45035</v>
      </c>
      <c r="E3288" s="53">
        <f t="shared" si="409"/>
        <v>260.83820779069077</v>
      </c>
      <c r="F3288" s="81">
        <f t="shared" si="410"/>
        <v>25645.82</v>
      </c>
      <c r="H3288" s="64">
        <f t="shared" si="416"/>
        <v>45035</v>
      </c>
      <c r="I3288" s="70">
        <f t="shared" si="413"/>
        <v>6.223628557450378E-2</v>
      </c>
      <c r="J3288" s="70">
        <f t="shared" si="414"/>
        <v>5.1379643120396556E-2</v>
      </c>
      <c r="K3288" s="115">
        <f t="shared" si="411"/>
        <v>1</v>
      </c>
      <c r="L3288" s="129">
        <f t="shared" si="412"/>
        <v>1.0856642454107224E-2</v>
      </c>
    </row>
    <row r="3289" spans="1:12">
      <c r="A3289" s="80">
        <v>44671</v>
      </c>
      <c r="B3289" s="52">
        <v>245.58740786980826</v>
      </c>
      <c r="C3289" s="53">
        <v>24648.400000000001</v>
      </c>
      <c r="D3289" s="54">
        <f t="shared" si="415"/>
        <v>45036</v>
      </c>
      <c r="E3289" s="53">
        <f t="shared" si="409"/>
        <v>260.88594118271646</v>
      </c>
      <c r="F3289" s="81">
        <f t="shared" si="410"/>
        <v>25654.16</v>
      </c>
      <c r="H3289" s="64">
        <f t="shared" si="416"/>
        <v>45036</v>
      </c>
      <c r="I3289" s="70">
        <f t="shared" si="413"/>
        <v>6.2293638935341233E-2</v>
      </c>
      <c r="J3289" s="70">
        <f t="shared" si="414"/>
        <v>4.0804271271157599E-2</v>
      </c>
      <c r="K3289" s="115">
        <f t="shared" si="411"/>
        <v>1</v>
      </c>
      <c r="L3289" s="129">
        <f t="shared" si="412"/>
        <v>2.1489367664183634E-2</v>
      </c>
    </row>
    <row r="3290" spans="1:12">
      <c r="A3290" s="80">
        <v>44672</v>
      </c>
      <c r="B3290" s="52">
        <v>245.61614159652902</v>
      </c>
      <c r="C3290" s="53">
        <v>25017.73</v>
      </c>
      <c r="D3290" s="54">
        <f t="shared" si="415"/>
        <v>45037</v>
      </c>
      <c r="E3290" s="53">
        <f t="shared" si="409"/>
        <v>260.93316153807052</v>
      </c>
      <c r="F3290" s="81">
        <f t="shared" si="410"/>
        <v>25654.78</v>
      </c>
      <c r="H3290" s="64">
        <f t="shared" si="416"/>
        <v>45037</v>
      </c>
      <c r="I3290" s="70">
        <f t="shared" si="413"/>
        <v>6.2361617774708833E-2</v>
      </c>
      <c r="J3290" s="70">
        <f t="shared" si="414"/>
        <v>2.5463940973061927E-2</v>
      </c>
      <c r="K3290" s="115">
        <f t="shared" si="411"/>
        <v>1</v>
      </c>
      <c r="L3290" s="129">
        <f t="shared" si="412"/>
        <v>3.6897676801646906E-2</v>
      </c>
    </row>
    <row r="3291" spans="1:12">
      <c r="A3291" s="80">
        <v>44673</v>
      </c>
      <c r="B3291" s="52">
        <v>245.63038733274158</v>
      </c>
      <c r="C3291" s="53">
        <v>24700.36</v>
      </c>
      <c r="D3291" s="54">
        <f t="shared" si="415"/>
        <v>45037</v>
      </c>
      <c r="E3291" s="53">
        <f t="shared" si="409"/>
        <v>260.93316153807052</v>
      </c>
      <c r="F3291" s="81">
        <f t="shared" si="410"/>
        <v>25654.78</v>
      </c>
      <c r="H3291" s="64">
        <f t="shared" si="416"/>
        <v>45037</v>
      </c>
      <c r="I3291" s="70">
        <f t="shared" si="413"/>
        <v>6.2300004374455265E-2</v>
      </c>
      <c r="J3291" s="70">
        <f t="shared" si="414"/>
        <v>3.8639922656997561E-2</v>
      </c>
      <c r="K3291" s="115">
        <f t="shared" si="411"/>
        <v>1</v>
      </c>
      <c r="L3291" s="129">
        <f t="shared" si="412"/>
        <v>2.3660081717457704E-2</v>
      </c>
    </row>
    <row r="3292" spans="1:12">
      <c r="A3292" s="80">
        <v>44676</v>
      </c>
      <c r="B3292" s="52">
        <v>245.70260266661739</v>
      </c>
      <c r="C3292" s="53">
        <v>24386.78</v>
      </c>
      <c r="D3292" s="54">
        <f t="shared" si="415"/>
        <v>45041</v>
      </c>
      <c r="E3292" s="53">
        <f t="shared" si="409"/>
        <v>261.11479388015999</v>
      </c>
      <c r="F3292" s="81">
        <f t="shared" si="410"/>
        <v>25866.09</v>
      </c>
      <c r="H3292" s="64">
        <f t="shared" si="416"/>
        <v>45041</v>
      </c>
      <c r="I3292" s="70">
        <f t="shared" si="413"/>
        <v>6.2727016508061562E-2</v>
      </c>
      <c r="J3292" s="70">
        <f t="shared" si="414"/>
        <v>6.0660324979353586E-2</v>
      </c>
      <c r="K3292" s="115">
        <f t="shared" si="411"/>
        <v>1</v>
      </c>
      <c r="L3292" s="129">
        <f t="shared" si="412"/>
        <v>2.0666915287079757E-3</v>
      </c>
    </row>
    <row r="3293" spans="1:12">
      <c r="A3293" s="80">
        <v>44677</v>
      </c>
      <c r="B3293" s="52">
        <v>245.72545300866537</v>
      </c>
      <c r="C3293" s="53">
        <v>24741.88</v>
      </c>
      <c r="D3293" s="54">
        <f t="shared" si="415"/>
        <v>45042</v>
      </c>
      <c r="E3293" s="53">
        <f t="shared" si="409"/>
        <v>261.16388346140951</v>
      </c>
      <c r="F3293" s="81">
        <f t="shared" si="410"/>
        <v>25930.7</v>
      </c>
      <c r="H3293" s="64">
        <f t="shared" si="416"/>
        <v>45042</v>
      </c>
      <c r="I3293" s="70">
        <f t="shared" si="413"/>
        <v>6.2827966186310036E-2</v>
      </c>
      <c r="J3293" s="70">
        <f t="shared" si="414"/>
        <v>4.8048895233506972E-2</v>
      </c>
      <c r="K3293" s="115">
        <f t="shared" si="411"/>
        <v>1</v>
      </c>
      <c r="L3293" s="129">
        <f t="shared" si="412"/>
        <v>1.4779070952803064E-2</v>
      </c>
    </row>
    <row r="3294" spans="1:12">
      <c r="A3294" s="80">
        <v>44678</v>
      </c>
      <c r="B3294" s="52">
        <v>245.75174563213733</v>
      </c>
      <c r="C3294" s="53">
        <v>24508.3</v>
      </c>
      <c r="D3294" s="54">
        <f t="shared" si="415"/>
        <v>45043</v>
      </c>
      <c r="E3294" s="53">
        <f t="shared" si="409"/>
        <v>261.20697550218063</v>
      </c>
      <c r="F3294" s="81">
        <f t="shared" si="410"/>
        <v>26078.38</v>
      </c>
      <c r="H3294" s="64">
        <f t="shared" si="416"/>
        <v>45043</v>
      </c>
      <c r="I3294" s="70">
        <f t="shared" si="413"/>
        <v>6.2889603613143885E-2</v>
      </c>
      <c r="J3294" s="70">
        <f t="shared" si="414"/>
        <v>6.4063194917640232E-2</v>
      </c>
      <c r="K3294" s="115">
        <f t="shared" si="411"/>
        <v>0</v>
      </c>
      <c r="L3294" s="129">
        <f t="shared" si="412"/>
        <v>-1.1735913044963464E-3</v>
      </c>
    </row>
    <row r="3295" spans="1:12">
      <c r="A3295" s="80">
        <v>44679</v>
      </c>
      <c r="B3295" s="52">
        <v>245.77804106891998</v>
      </c>
      <c r="C3295" s="53">
        <v>24811.78</v>
      </c>
      <c r="D3295" s="54">
        <f t="shared" si="415"/>
        <v>45044</v>
      </c>
      <c r="E3295" s="53">
        <f t="shared" si="409"/>
        <v>261.25660482752602</v>
      </c>
      <c r="F3295" s="81">
        <f t="shared" si="410"/>
        <v>26302.92</v>
      </c>
      <c r="H3295" s="64">
        <f t="shared" si="416"/>
        <v>45044</v>
      </c>
      <c r="I3295" s="70">
        <f t="shared" si="413"/>
        <v>6.297781401173097E-2</v>
      </c>
      <c r="J3295" s="70">
        <f t="shared" si="414"/>
        <v>6.0098066321722987E-2</v>
      </c>
      <c r="K3295" s="115">
        <f t="shared" si="411"/>
        <v>1</v>
      </c>
      <c r="L3295" s="129">
        <f t="shared" si="412"/>
        <v>2.8797476900079833E-3</v>
      </c>
    </row>
    <row r="3296" spans="1:12">
      <c r="A3296" s="80">
        <v>44680</v>
      </c>
      <c r="B3296" s="52">
        <v>245.79426241963051</v>
      </c>
      <c r="C3296" s="53">
        <v>24606.78</v>
      </c>
      <c r="D3296" s="54">
        <f t="shared" si="415"/>
        <v>45044</v>
      </c>
      <c r="E3296" s="53">
        <f t="shared" si="409"/>
        <v>261.25660482752602</v>
      </c>
      <c r="F3296" s="81">
        <f t="shared" si="410"/>
        <v>26302.92</v>
      </c>
      <c r="H3296" s="64">
        <f t="shared" si="416"/>
        <v>45044</v>
      </c>
      <c r="I3296" s="70">
        <f t="shared" si="413"/>
        <v>6.2907662106032047E-2</v>
      </c>
      <c r="J3296" s="70">
        <f t="shared" si="414"/>
        <v>6.8929782767188641E-2</v>
      </c>
      <c r="K3296" s="115">
        <f t="shared" si="411"/>
        <v>0</v>
      </c>
      <c r="L3296" s="129">
        <f t="shared" si="412"/>
        <v>-6.0221206611565936E-3</v>
      </c>
    </row>
    <row r="3297" spans="1:12">
      <c r="A3297" s="80">
        <v>44683</v>
      </c>
      <c r="B3297" s="52">
        <v>245.88791003361237</v>
      </c>
      <c r="C3297" s="53">
        <v>24558.61</v>
      </c>
      <c r="D3297" s="54">
        <f t="shared" si="415"/>
        <v>45048</v>
      </c>
      <c r="E3297" s="53">
        <f t="shared" si="409"/>
        <v>261.44366455658252</v>
      </c>
      <c r="F3297" s="81">
        <f t="shared" si="410"/>
        <v>26423.3</v>
      </c>
      <c r="H3297" s="64">
        <f t="shared" si="416"/>
        <v>45048</v>
      </c>
      <c r="I3297" s="70">
        <f t="shared" si="413"/>
        <v>6.3263600560286681E-2</v>
      </c>
      <c r="J3297" s="70">
        <f t="shared" si="414"/>
        <v>7.5928157171761601E-2</v>
      </c>
      <c r="K3297" s="115">
        <f t="shared" si="411"/>
        <v>0</v>
      </c>
      <c r="L3297" s="129">
        <f t="shared" si="412"/>
        <v>-1.266455661147492E-2</v>
      </c>
    </row>
    <row r="3298" spans="1:12">
      <c r="A3298" s="80">
        <v>44685</v>
      </c>
      <c r="B3298" s="52">
        <v>245.79398085197954</v>
      </c>
      <c r="C3298" s="53">
        <v>23995.35</v>
      </c>
      <c r="D3298" s="54">
        <f t="shared" si="415"/>
        <v>45050</v>
      </c>
      <c r="E3298" s="53">
        <f t="shared" si="409"/>
        <v>261.545376031986</v>
      </c>
      <c r="F3298" s="81">
        <f t="shared" si="410"/>
        <v>26580.77</v>
      </c>
      <c r="H3298" s="64">
        <f t="shared" si="416"/>
        <v>45050</v>
      </c>
      <c r="I3298" s="70">
        <f t="shared" si="413"/>
        <v>6.4083730307017417E-2</v>
      </c>
      <c r="J3298" s="70">
        <f t="shared" si="414"/>
        <v>0.10774670925825225</v>
      </c>
      <c r="K3298" s="115">
        <f t="shared" si="411"/>
        <v>0</v>
      </c>
      <c r="L3298" s="129">
        <f t="shared" si="412"/>
        <v>-4.3662978951234832E-2</v>
      </c>
    </row>
    <row r="3299" spans="1:12">
      <c r="A3299" s="80">
        <v>44686</v>
      </c>
      <c r="B3299" s="52">
        <v>245.76571454418158</v>
      </c>
      <c r="C3299" s="53">
        <v>24002.58</v>
      </c>
      <c r="D3299" s="54">
        <f t="shared" si="415"/>
        <v>45051</v>
      </c>
      <c r="E3299" s="53">
        <f t="shared" si="409"/>
        <v>261.59637738031222</v>
      </c>
      <c r="F3299" s="81">
        <f t="shared" si="410"/>
        <v>26308.78</v>
      </c>
      <c r="H3299" s="64">
        <f t="shared" si="416"/>
        <v>45051</v>
      </c>
      <c r="I3299" s="70">
        <f t="shared" si="413"/>
        <v>6.4413634202360459E-2</v>
      </c>
      <c r="J3299" s="70">
        <f t="shared" si="414"/>
        <v>9.6081337922839793E-2</v>
      </c>
      <c r="K3299" s="115">
        <f t="shared" si="411"/>
        <v>0</v>
      </c>
      <c r="L3299" s="129">
        <f t="shared" si="412"/>
        <v>-3.1667703720479334E-2</v>
      </c>
    </row>
    <row r="3300" spans="1:12">
      <c r="A3300" s="80">
        <v>44687</v>
      </c>
      <c r="B3300" s="52">
        <v>245.79766408707232</v>
      </c>
      <c r="C3300" s="53">
        <v>23612.16</v>
      </c>
      <c r="D3300" s="54">
        <f t="shared" si="415"/>
        <v>45051</v>
      </c>
      <c r="E3300" s="53">
        <f t="shared" si="409"/>
        <v>261.59637738031222</v>
      </c>
      <c r="F3300" s="81">
        <f t="shared" si="410"/>
        <v>26308.78</v>
      </c>
      <c r="H3300" s="64">
        <f t="shared" si="416"/>
        <v>45051</v>
      </c>
      <c r="I3300" s="70">
        <f t="shared" si="413"/>
        <v>6.4275278416166426E-2</v>
      </c>
      <c r="J3300" s="70">
        <f t="shared" si="414"/>
        <v>0.11420471485878458</v>
      </c>
      <c r="K3300" s="115">
        <f t="shared" si="411"/>
        <v>0</v>
      </c>
      <c r="L3300" s="129">
        <f t="shared" si="412"/>
        <v>-4.9929436442618158E-2</v>
      </c>
    </row>
    <row r="3301" spans="1:12">
      <c r="A3301" s="80">
        <v>44690</v>
      </c>
      <c r="B3301" s="52">
        <v>245.86402945637582</v>
      </c>
      <c r="C3301" s="53">
        <v>23454.71</v>
      </c>
      <c r="D3301" s="54">
        <f t="shared" si="415"/>
        <v>45055</v>
      </c>
      <c r="E3301" s="53">
        <f t="shared" si="409"/>
        <v>261.80463979041605</v>
      </c>
      <c r="F3301" s="81">
        <f t="shared" si="410"/>
        <v>26595.52</v>
      </c>
      <c r="H3301" s="64">
        <f t="shared" si="416"/>
        <v>45055</v>
      </c>
      <c r="I3301" s="70">
        <f t="shared" si="413"/>
        <v>6.4835065012503579E-2</v>
      </c>
      <c r="J3301" s="70">
        <f t="shared" si="414"/>
        <v>0.1339095644329007</v>
      </c>
      <c r="K3301" s="115">
        <f t="shared" si="411"/>
        <v>0</v>
      </c>
      <c r="L3301" s="129">
        <f t="shared" si="412"/>
        <v>-6.9074499420397117E-2</v>
      </c>
    </row>
    <row r="3302" spans="1:12">
      <c r="A3302" s="80">
        <v>44691</v>
      </c>
      <c r="B3302" s="52">
        <v>245.89500832408734</v>
      </c>
      <c r="C3302" s="53">
        <v>23365.81</v>
      </c>
      <c r="D3302" s="54">
        <f t="shared" si="415"/>
        <v>45056</v>
      </c>
      <c r="E3302" s="53">
        <f t="shared" si="409"/>
        <v>261.85752432765372</v>
      </c>
      <c r="F3302" s="81">
        <f t="shared" si="410"/>
        <v>26667.11</v>
      </c>
      <c r="H3302" s="64">
        <f t="shared" si="416"/>
        <v>45056</v>
      </c>
      <c r="I3302" s="70">
        <f t="shared" si="413"/>
        <v>6.4915982281868567E-2</v>
      </c>
      <c r="J3302" s="70">
        <f t="shared" si="414"/>
        <v>0.14128763351238405</v>
      </c>
      <c r="K3302" s="115">
        <f t="shared" si="411"/>
        <v>0</v>
      </c>
      <c r="L3302" s="129">
        <f t="shared" si="412"/>
        <v>-7.637165123051548E-2</v>
      </c>
    </row>
    <row r="3303" spans="1:12">
      <c r="A3303" s="80">
        <v>44692</v>
      </c>
      <c r="B3303" s="52">
        <v>245.91836834987811</v>
      </c>
      <c r="C3303" s="53">
        <v>23260.85</v>
      </c>
      <c r="D3303" s="54">
        <f t="shared" si="415"/>
        <v>45057</v>
      </c>
      <c r="E3303" s="53">
        <f t="shared" si="409"/>
        <v>261.90413496698403</v>
      </c>
      <c r="F3303" s="81">
        <f t="shared" si="410"/>
        <v>26640.77</v>
      </c>
      <c r="H3303" s="64">
        <f t="shared" si="416"/>
        <v>45057</v>
      </c>
      <c r="I3303" s="70">
        <f t="shared" si="413"/>
        <v>6.5004361912333053E-2</v>
      </c>
      <c r="J3303" s="70">
        <f t="shared" si="414"/>
        <v>0.145305094181855</v>
      </c>
      <c r="K3303" s="115">
        <f t="shared" si="411"/>
        <v>0</v>
      </c>
      <c r="L3303" s="129">
        <f t="shared" si="412"/>
        <v>-8.0300732269521946E-2</v>
      </c>
    </row>
    <row r="3304" spans="1:12">
      <c r="A3304" s="80">
        <v>44693</v>
      </c>
      <c r="B3304" s="52">
        <v>245.94886222755349</v>
      </c>
      <c r="C3304" s="53">
        <v>22766.52</v>
      </c>
      <c r="D3304" s="54">
        <f t="shared" si="415"/>
        <v>45058</v>
      </c>
      <c r="E3304" s="53">
        <f t="shared" si="409"/>
        <v>261.95573008157254</v>
      </c>
      <c r="F3304" s="81">
        <f t="shared" si="410"/>
        <v>26666.67</v>
      </c>
      <c r="H3304" s="64">
        <f t="shared" si="416"/>
        <v>45058</v>
      </c>
      <c r="I3304" s="70">
        <f t="shared" si="413"/>
        <v>6.5082097591528498E-2</v>
      </c>
      <c r="J3304" s="70">
        <f t="shared" si="414"/>
        <v>0.17131076686291968</v>
      </c>
      <c r="K3304" s="115">
        <f t="shared" si="411"/>
        <v>0</v>
      </c>
      <c r="L3304" s="129">
        <f t="shared" si="412"/>
        <v>-0.10622866927139119</v>
      </c>
    </row>
    <row r="3305" spans="1:12">
      <c r="A3305" s="80">
        <v>44694</v>
      </c>
      <c r="B3305" s="52">
        <v>245.97591660239854</v>
      </c>
      <c r="C3305" s="53">
        <v>22729.279999999999</v>
      </c>
      <c r="D3305" s="54">
        <f t="shared" si="415"/>
        <v>45058</v>
      </c>
      <c r="E3305" s="53">
        <f t="shared" si="409"/>
        <v>261.95573008157254</v>
      </c>
      <c r="F3305" s="81">
        <f t="shared" si="410"/>
        <v>26666.67</v>
      </c>
      <c r="H3305" s="64">
        <f t="shared" si="416"/>
        <v>45058</v>
      </c>
      <c r="I3305" s="70">
        <f t="shared" si="413"/>
        <v>6.4964951446869312E-2</v>
      </c>
      <c r="J3305" s="70">
        <f t="shared" si="414"/>
        <v>0.17322986033873478</v>
      </c>
      <c r="K3305" s="115">
        <f t="shared" si="411"/>
        <v>0</v>
      </c>
      <c r="L3305" s="129">
        <f t="shared" si="412"/>
        <v>-0.10826490889186546</v>
      </c>
    </row>
    <row r="3306" spans="1:12">
      <c r="A3306" s="80">
        <v>44697</v>
      </c>
      <c r="B3306" s="52">
        <v>246.07479892087269</v>
      </c>
      <c r="C3306" s="53">
        <v>22815.88</v>
      </c>
      <c r="D3306" s="54">
        <f t="shared" si="415"/>
        <v>45062</v>
      </c>
      <c r="E3306" s="53">
        <f t="shared" si="409"/>
        <v>262.17109345415787</v>
      </c>
      <c r="F3306" s="81">
        <f t="shared" si="410"/>
        <v>26679.67</v>
      </c>
      <c r="H3306" s="64">
        <f t="shared" si="416"/>
        <v>45062</v>
      </c>
      <c r="I3306" s="70">
        <f t="shared" si="413"/>
        <v>6.5412202321705637E-2</v>
      </c>
      <c r="J3306" s="70">
        <f t="shared" si="414"/>
        <v>0.16934652531482453</v>
      </c>
      <c r="K3306" s="115">
        <f t="shared" si="411"/>
        <v>0</v>
      </c>
      <c r="L3306" s="129">
        <f t="shared" si="412"/>
        <v>-0.10393432299311889</v>
      </c>
    </row>
    <row r="3307" spans="1:12">
      <c r="A3307" s="80">
        <v>44698</v>
      </c>
      <c r="B3307" s="52">
        <v>246.11761593588491</v>
      </c>
      <c r="C3307" s="53">
        <v>23416.46</v>
      </c>
      <c r="D3307" s="54">
        <f t="shared" si="415"/>
        <v>45063</v>
      </c>
      <c r="E3307" s="53">
        <f t="shared" si="409"/>
        <v>262.23742274080178</v>
      </c>
      <c r="F3307" s="81">
        <f t="shared" si="410"/>
        <v>26526.82</v>
      </c>
      <c r="H3307" s="64">
        <f t="shared" si="416"/>
        <v>45063</v>
      </c>
      <c r="I3307" s="70">
        <f t="shared" si="413"/>
        <v>6.549635524308095E-2</v>
      </c>
      <c r="J3307" s="70">
        <f t="shared" si="414"/>
        <v>0.13282793385507463</v>
      </c>
      <c r="K3307" s="115">
        <f t="shared" si="411"/>
        <v>0</v>
      </c>
      <c r="L3307" s="129">
        <f t="shared" si="412"/>
        <v>-6.7331578611993681E-2</v>
      </c>
    </row>
    <row r="3308" spans="1:12">
      <c r="A3308" s="80">
        <v>44699</v>
      </c>
      <c r="B3308" s="52">
        <v>246.14665781456537</v>
      </c>
      <c r="C3308" s="53">
        <v>23389.07</v>
      </c>
      <c r="D3308" s="54">
        <f t="shared" si="415"/>
        <v>45064</v>
      </c>
      <c r="E3308" s="53">
        <f t="shared" si="409"/>
        <v>262.2880345633908</v>
      </c>
      <c r="F3308" s="81">
        <f t="shared" si="410"/>
        <v>26451.26</v>
      </c>
      <c r="H3308" s="64">
        <f t="shared" si="416"/>
        <v>45064</v>
      </c>
      <c r="I3308" s="70">
        <f t="shared" si="413"/>
        <v>6.5576258041194047E-2</v>
      </c>
      <c r="J3308" s="70">
        <f t="shared" si="414"/>
        <v>0.13092397431791847</v>
      </c>
      <c r="K3308" s="115">
        <f t="shared" si="411"/>
        <v>0</v>
      </c>
      <c r="L3308" s="129">
        <f t="shared" si="412"/>
        <v>-6.5347716276724421E-2</v>
      </c>
    </row>
    <row r="3309" spans="1:12">
      <c r="A3309" s="80">
        <v>44700</v>
      </c>
      <c r="B3309" s="52">
        <v>246.18259522660628</v>
      </c>
      <c r="C3309" s="53">
        <v>22768.49</v>
      </c>
      <c r="D3309" s="54">
        <f t="shared" si="415"/>
        <v>45065</v>
      </c>
      <c r="E3309" s="53">
        <f t="shared" si="409"/>
        <v>262.34652479509845</v>
      </c>
      <c r="F3309" s="81">
        <f t="shared" si="410"/>
        <v>26560.1</v>
      </c>
      <c r="H3309" s="64">
        <f t="shared" si="416"/>
        <v>45065</v>
      </c>
      <c r="I3309" s="70">
        <f t="shared" si="413"/>
        <v>6.5658295435603753E-2</v>
      </c>
      <c r="J3309" s="70">
        <f t="shared" si="414"/>
        <v>0.1665288299751102</v>
      </c>
      <c r="K3309" s="115">
        <f t="shared" si="411"/>
        <v>0</v>
      </c>
      <c r="L3309" s="129">
        <f t="shared" si="412"/>
        <v>-0.10087053453950645</v>
      </c>
    </row>
    <row r="3310" spans="1:12">
      <c r="A3310" s="80">
        <v>44701</v>
      </c>
      <c r="B3310" s="52">
        <v>246.21435278139052</v>
      </c>
      <c r="C3310" s="53">
        <v>23426.36</v>
      </c>
      <c r="D3310" s="54">
        <f t="shared" si="415"/>
        <v>45065</v>
      </c>
      <c r="E3310" s="53">
        <f t="shared" si="409"/>
        <v>262.34652479509845</v>
      </c>
      <c r="F3310" s="81">
        <f t="shared" si="410"/>
        <v>26560.1</v>
      </c>
      <c r="H3310" s="64">
        <f t="shared" si="416"/>
        <v>45065</v>
      </c>
      <c r="I3310" s="70">
        <f t="shared" si="413"/>
        <v>6.5520843246824834E-2</v>
      </c>
      <c r="J3310" s="70">
        <f t="shared" si="414"/>
        <v>0.13376982168804696</v>
      </c>
      <c r="K3310" s="115">
        <f t="shared" si="411"/>
        <v>0</v>
      </c>
      <c r="L3310" s="129">
        <f t="shared" si="412"/>
        <v>-6.824897844122213E-2</v>
      </c>
    </row>
    <row r="3311" spans="1:12">
      <c r="A3311" s="80">
        <v>44704</v>
      </c>
      <c r="B3311" s="52">
        <v>246.31333095120863</v>
      </c>
      <c r="C3311" s="53">
        <v>23352.22</v>
      </c>
      <c r="D3311" s="54">
        <f t="shared" si="415"/>
        <v>45069</v>
      </c>
      <c r="E3311" s="53">
        <f t="shared" si="409"/>
        <v>262.63618967733288</v>
      </c>
      <c r="F3311" s="81">
        <f t="shared" si="410"/>
        <v>26771.1</v>
      </c>
      <c r="H3311" s="64">
        <f t="shared" si="416"/>
        <v>45069</v>
      </c>
      <c r="I3311" s="70">
        <f t="shared" si="413"/>
        <v>6.6268677635469064E-2</v>
      </c>
      <c r="J3311" s="70">
        <f t="shared" si="414"/>
        <v>0.14640492424274854</v>
      </c>
      <c r="K3311" s="115">
        <f t="shared" si="411"/>
        <v>0</v>
      </c>
      <c r="L3311" s="129">
        <f t="shared" si="412"/>
        <v>-8.0136246607279471E-2</v>
      </c>
    </row>
    <row r="3312" spans="1:12">
      <c r="A3312" s="80">
        <v>44705</v>
      </c>
      <c r="B3312" s="52">
        <v>246.35397265081556</v>
      </c>
      <c r="C3312" s="53">
        <v>23223.25</v>
      </c>
      <c r="D3312" s="54">
        <f t="shared" si="415"/>
        <v>45070</v>
      </c>
      <c r="E3312" s="53">
        <f t="shared" si="409"/>
        <v>262.68031255719865</v>
      </c>
      <c r="F3312" s="81">
        <f t="shared" si="410"/>
        <v>26679.72</v>
      </c>
      <c r="H3312" s="64">
        <f t="shared" si="416"/>
        <v>45070</v>
      </c>
      <c r="I3312" s="70">
        <f t="shared" si="413"/>
        <v>6.6271875913785916E-2</v>
      </c>
      <c r="J3312" s="70">
        <f t="shared" si="414"/>
        <v>0.14883661847501961</v>
      </c>
      <c r="K3312" s="115">
        <f t="shared" si="411"/>
        <v>0</v>
      </c>
      <c r="L3312" s="129">
        <f t="shared" si="412"/>
        <v>-8.2564742561233695E-2</v>
      </c>
    </row>
    <row r="3313" spans="1:12">
      <c r="A3313" s="80">
        <v>44706</v>
      </c>
      <c r="B3313" s="52">
        <v>246.39585282616619</v>
      </c>
      <c r="C3313" s="53">
        <v>23096.63</v>
      </c>
      <c r="D3313" s="54">
        <f t="shared" si="415"/>
        <v>45071</v>
      </c>
      <c r="E3313" s="53">
        <f t="shared" si="409"/>
        <v>262.72943377564684</v>
      </c>
      <c r="F3313" s="81">
        <f t="shared" si="410"/>
        <v>26731.86</v>
      </c>
      <c r="H3313" s="64">
        <f t="shared" si="416"/>
        <v>45071</v>
      </c>
      <c r="I3313" s="70">
        <f t="shared" si="413"/>
        <v>6.628999945467462E-2</v>
      </c>
      <c r="J3313" s="70">
        <f t="shared" si="414"/>
        <v>0.15739222561906208</v>
      </c>
      <c r="K3313" s="115">
        <f t="shared" si="411"/>
        <v>0</v>
      </c>
      <c r="L3313" s="129">
        <f t="shared" si="412"/>
        <v>-9.1102226164387456E-2</v>
      </c>
    </row>
    <row r="3314" spans="1:12">
      <c r="A3314" s="80">
        <v>44707</v>
      </c>
      <c r="B3314" s="52">
        <v>246.42665230776944</v>
      </c>
      <c r="C3314" s="53">
        <v>23322.66</v>
      </c>
      <c r="D3314" s="54">
        <f t="shared" si="415"/>
        <v>45072</v>
      </c>
      <c r="E3314" s="53">
        <f t="shared" si="409"/>
        <v>262.77646234429267</v>
      </c>
      <c r="F3314" s="81">
        <f t="shared" si="410"/>
        <v>26991.87</v>
      </c>
      <c r="H3314" s="64">
        <f t="shared" si="416"/>
        <v>45072</v>
      </c>
      <c r="I3314" s="70">
        <f t="shared" si="413"/>
        <v>6.6347571918087267E-2</v>
      </c>
      <c r="J3314" s="70">
        <f t="shared" si="414"/>
        <v>0.1573238215538022</v>
      </c>
      <c r="K3314" s="115">
        <f t="shared" si="411"/>
        <v>0</v>
      </c>
      <c r="L3314" s="129">
        <f t="shared" si="412"/>
        <v>-9.0976249635714934E-2</v>
      </c>
    </row>
    <row r="3315" spans="1:12">
      <c r="A3315" s="80">
        <v>44708</v>
      </c>
      <c r="B3315" s="52">
        <v>246.46263059900636</v>
      </c>
      <c r="C3315" s="53">
        <v>23585.61</v>
      </c>
      <c r="D3315" s="54">
        <f t="shared" si="415"/>
        <v>45072</v>
      </c>
      <c r="E3315" s="53">
        <f t="shared" si="409"/>
        <v>262.77646234429267</v>
      </c>
      <c r="F3315" s="81">
        <f t="shared" si="410"/>
        <v>26991.87</v>
      </c>
      <c r="H3315" s="64">
        <f t="shared" si="416"/>
        <v>45072</v>
      </c>
      <c r="I3315" s="70">
        <f t="shared" si="413"/>
        <v>6.6191907899534108E-2</v>
      </c>
      <c r="J3315" s="70">
        <f t="shared" si="414"/>
        <v>0.14442111100794075</v>
      </c>
      <c r="K3315" s="115">
        <f t="shared" si="411"/>
        <v>0</v>
      </c>
      <c r="L3315" s="129">
        <f t="shared" si="412"/>
        <v>-7.8229203108406642E-2</v>
      </c>
    </row>
    <row r="3316" spans="1:12">
      <c r="A3316" s="80">
        <v>44711</v>
      </c>
      <c r="B3316" s="52">
        <v>246.57575694645129</v>
      </c>
      <c r="C3316" s="53">
        <v>24031.25</v>
      </c>
      <c r="D3316" s="54">
        <f t="shared" si="415"/>
        <v>45076</v>
      </c>
      <c r="E3316" s="53">
        <f t="shared" si="409"/>
        <v>263.07600559028992</v>
      </c>
      <c r="F3316" s="81">
        <f t="shared" si="410"/>
        <v>27188.18</v>
      </c>
      <c r="H3316" s="64">
        <f t="shared" si="416"/>
        <v>45076</v>
      </c>
      <c r="I3316" s="70">
        <f t="shared" si="413"/>
        <v>6.6917562570524725E-2</v>
      </c>
      <c r="J3316" s="70">
        <f t="shared" si="414"/>
        <v>0.13136769830949291</v>
      </c>
      <c r="K3316" s="115">
        <f t="shared" si="411"/>
        <v>0</v>
      </c>
      <c r="L3316" s="129">
        <f t="shared" si="412"/>
        <v>-6.4450135738968184E-2</v>
      </c>
    </row>
    <row r="3317" spans="1:12">
      <c r="A3317" s="80">
        <v>44712</v>
      </c>
      <c r="B3317" s="52">
        <v>246.60929124939599</v>
      </c>
      <c r="C3317" s="53">
        <v>23958.1</v>
      </c>
      <c r="D3317" s="54">
        <f t="shared" si="415"/>
        <v>45077</v>
      </c>
      <c r="E3317" s="53">
        <f t="shared" si="409"/>
        <v>263.12599003135205</v>
      </c>
      <c r="F3317" s="81">
        <f t="shared" si="410"/>
        <v>27057.439999999999</v>
      </c>
      <c r="H3317" s="64">
        <f t="shared" si="416"/>
        <v>45077</v>
      </c>
      <c r="I3317" s="70">
        <f t="shared" si="413"/>
        <v>6.6975168284526321E-2</v>
      </c>
      <c r="J3317" s="70">
        <f t="shared" si="414"/>
        <v>0.12936501642450771</v>
      </c>
      <c r="K3317" s="115">
        <f t="shared" si="411"/>
        <v>0</v>
      </c>
      <c r="L3317" s="129">
        <f t="shared" si="412"/>
        <v>-6.2389848139981385E-2</v>
      </c>
    </row>
    <row r="3318" spans="1:12">
      <c r="A3318" s="80">
        <v>44713</v>
      </c>
      <c r="B3318" s="52">
        <v>246.63469200639469</v>
      </c>
      <c r="C3318" s="53">
        <v>23868.85</v>
      </c>
      <c r="D3318" s="54">
        <f t="shared" si="415"/>
        <v>45078</v>
      </c>
      <c r="E3318" s="53">
        <f t="shared" si="409"/>
        <v>263.18072023727854</v>
      </c>
      <c r="F3318" s="81">
        <f t="shared" si="410"/>
        <v>26989.35</v>
      </c>
      <c r="H3318" s="64">
        <f t="shared" si="416"/>
        <v>45078</v>
      </c>
      <c r="I3318" s="70">
        <f t="shared" si="413"/>
        <v>6.7087189139048098E-2</v>
      </c>
      <c r="J3318" s="70">
        <f t="shared" si="414"/>
        <v>0.13073524698508732</v>
      </c>
      <c r="K3318" s="115">
        <f t="shared" si="411"/>
        <v>0</v>
      </c>
      <c r="L3318" s="129">
        <f t="shared" si="412"/>
        <v>-6.3648057846039219E-2</v>
      </c>
    </row>
    <row r="3319" spans="1:12">
      <c r="A3319" s="80">
        <v>44714</v>
      </c>
      <c r="B3319" s="52">
        <v>246.66552134289546</v>
      </c>
      <c r="C3319" s="53">
        <v>24020.89</v>
      </c>
      <c r="D3319" s="54">
        <f t="shared" si="415"/>
        <v>45079</v>
      </c>
      <c r="E3319" s="53">
        <f t="shared" si="409"/>
        <v>263.23651454996889</v>
      </c>
      <c r="F3319" s="81">
        <f t="shared" si="410"/>
        <v>27080.87</v>
      </c>
      <c r="H3319" s="64">
        <f t="shared" si="416"/>
        <v>45079</v>
      </c>
      <c r="I3319" s="70">
        <f t="shared" si="413"/>
        <v>6.7180014121380527E-2</v>
      </c>
      <c r="J3319" s="70">
        <f t="shared" si="414"/>
        <v>0.12738828577958605</v>
      </c>
      <c r="K3319" s="115">
        <f t="shared" si="411"/>
        <v>0</v>
      </c>
      <c r="L3319" s="129">
        <f t="shared" si="412"/>
        <v>-6.0208271658205526E-2</v>
      </c>
    </row>
    <row r="3320" spans="1:12">
      <c r="A3320" s="80">
        <v>44715</v>
      </c>
      <c r="B3320" s="52">
        <v>246.70054784692618</v>
      </c>
      <c r="C3320" s="53">
        <v>23957.71</v>
      </c>
      <c r="D3320" s="54">
        <f t="shared" si="415"/>
        <v>45079</v>
      </c>
      <c r="E3320" s="53">
        <f t="shared" si="409"/>
        <v>263.23651454996889</v>
      </c>
      <c r="F3320" s="81">
        <f t="shared" si="410"/>
        <v>27080.87</v>
      </c>
      <c r="H3320" s="64">
        <f t="shared" si="416"/>
        <v>45079</v>
      </c>
      <c r="I3320" s="70">
        <f t="shared" si="413"/>
        <v>6.7028496074937882E-2</v>
      </c>
      <c r="J3320" s="70">
        <f t="shared" si="414"/>
        <v>0.13036137427158101</v>
      </c>
      <c r="K3320" s="115">
        <f t="shared" si="411"/>
        <v>0</v>
      </c>
      <c r="L3320" s="129">
        <f t="shared" si="412"/>
        <v>-6.3332878196643128E-2</v>
      </c>
    </row>
    <row r="3321" spans="1:12">
      <c r="A3321" s="80">
        <v>44718</v>
      </c>
      <c r="B3321" s="52">
        <v>246.78713973922046</v>
      </c>
      <c r="C3321" s="53">
        <v>23936.44</v>
      </c>
      <c r="D3321" s="54">
        <f t="shared" si="415"/>
        <v>45083</v>
      </c>
      <c r="E3321" s="53">
        <f t="shared" si="409"/>
        <v>263.44713503173767</v>
      </c>
      <c r="F3321" s="81">
        <f t="shared" si="410"/>
        <v>27175.7</v>
      </c>
      <c r="H3321" s="64">
        <f t="shared" si="416"/>
        <v>45083</v>
      </c>
      <c r="I3321" s="70">
        <f t="shared" si="413"/>
        <v>6.7507550474963152E-2</v>
      </c>
      <c r="J3321" s="70">
        <f t="shared" si="414"/>
        <v>0.13532755915248895</v>
      </c>
      <c r="K3321" s="115">
        <f t="shared" si="411"/>
        <v>0</v>
      </c>
      <c r="L3321" s="129">
        <f t="shared" si="412"/>
        <v>-6.78200086775258E-2</v>
      </c>
    </row>
    <row r="3322" spans="1:12">
      <c r="A3322" s="80">
        <v>44719</v>
      </c>
      <c r="B3322" s="52">
        <v>246.80145339332532</v>
      </c>
      <c r="C3322" s="53">
        <v>23715.1</v>
      </c>
      <c r="D3322" s="54">
        <f t="shared" si="415"/>
        <v>45084</v>
      </c>
      <c r="E3322" s="53">
        <f t="shared" ref="E3322:E3385" si="417">VLOOKUP(D3322,A:B,2,0)</f>
        <v>263.49455551604342</v>
      </c>
      <c r="F3322" s="81">
        <f t="shared" ref="F3322:F3385" si="418">VLOOKUP(D3322,A:C,3,0)</f>
        <v>27361.85</v>
      </c>
      <c r="H3322" s="64">
        <f t="shared" si="416"/>
        <v>45084</v>
      </c>
      <c r="I3322" s="70">
        <f t="shared" si="413"/>
        <v>6.7637778842875917E-2</v>
      </c>
      <c r="J3322" s="70">
        <f t="shared" si="414"/>
        <v>0.15377333428912388</v>
      </c>
      <c r="K3322" s="115">
        <f t="shared" ref="K3322:K3385" si="419">IF(I3322&gt;J3322,1,0)</f>
        <v>0</v>
      </c>
      <c r="L3322" s="129">
        <f t="shared" ref="L3322:L3385" si="420">I3322-J3322</f>
        <v>-8.6135555446247958E-2</v>
      </c>
    </row>
    <row r="3323" spans="1:12">
      <c r="A3323" s="80">
        <v>44720</v>
      </c>
      <c r="B3323" s="52">
        <v>246.86488136684738</v>
      </c>
      <c r="C3323" s="53">
        <v>23628.32</v>
      </c>
      <c r="D3323" s="54">
        <f t="shared" si="415"/>
        <v>45085</v>
      </c>
      <c r="E3323" s="53">
        <f t="shared" si="417"/>
        <v>263.54277501970284</v>
      </c>
      <c r="F3323" s="81">
        <f t="shared" si="418"/>
        <v>27227.59</v>
      </c>
      <c r="H3323" s="64">
        <f t="shared" si="416"/>
        <v>45085</v>
      </c>
      <c r="I3323" s="70">
        <f t="shared" si="413"/>
        <v>6.7558793946359996E-2</v>
      </c>
      <c r="J3323" s="70">
        <f t="shared" si="414"/>
        <v>0.15232864630240317</v>
      </c>
      <c r="K3323" s="115">
        <f t="shared" si="419"/>
        <v>0</v>
      </c>
      <c r="L3323" s="129">
        <f t="shared" si="420"/>
        <v>-8.4769852356043174E-2</v>
      </c>
    </row>
    <row r="3324" spans="1:12">
      <c r="A3324" s="80">
        <v>44721</v>
      </c>
      <c r="B3324" s="52">
        <v>246.9066015317984</v>
      </c>
      <c r="C3324" s="53">
        <v>23807.84</v>
      </c>
      <c r="D3324" s="54">
        <f t="shared" si="415"/>
        <v>45086</v>
      </c>
      <c r="E3324" s="53">
        <f t="shared" si="417"/>
        <v>263.59232106140655</v>
      </c>
      <c r="F3324" s="81">
        <f t="shared" si="418"/>
        <v>27126.86</v>
      </c>
      <c r="H3324" s="64">
        <f t="shared" si="416"/>
        <v>45086</v>
      </c>
      <c r="I3324" s="70">
        <f t="shared" si="413"/>
        <v>6.7579074136092876E-2</v>
      </c>
      <c r="J3324" s="70">
        <f t="shared" si="414"/>
        <v>0.13940869898319219</v>
      </c>
      <c r="K3324" s="115">
        <f t="shared" si="419"/>
        <v>0</v>
      </c>
      <c r="L3324" s="129">
        <f t="shared" si="420"/>
        <v>-7.1829624847099316E-2</v>
      </c>
    </row>
    <row r="3325" spans="1:12">
      <c r="A3325" s="80">
        <v>44722</v>
      </c>
      <c r="B3325" s="52">
        <v>246.94141536261438</v>
      </c>
      <c r="C3325" s="53">
        <v>23408.59</v>
      </c>
      <c r="D3325" s="54">
        <f t="shared" si="415"/>
        <v>45086</v>
      </c>
      <c r="E3325" s="53">
        <f t="shared" si="417"/>
        <v>263.59232106140655</v>
      </c>
      <c r="F3325" s="81">
        <f t="shared" si="418"/>
        <v>27126.86</v>
      </c>
      <c r="H3325" s="64">
        <f t="shared" si="416"/>
        <v>45086</v>
      </c>
      <c r="I3325" s="70">
        <f t="shared" si="413"/>
        <v>6.7428566708187088E-2</v>
      </c>
      <c r="J3325" s="70">
        <f t="shared" si="414"/>
        <v>0.15884211735948206</v>
      </c>
      <c r="K3325" s="115">
        <f t="shared" si="419"/>
        <v>0</v>
      </c>
      <c r="L3325" s="129">
        <f t="shared" si="420"/>
        <v>-9.1413550651294972E-2</v>
      </c>
    </row>
    <row r="3326" spans="1:12">
      <c r="A3326" s="80">
        <v>44725</v>
      </c>
      <c r="B3326" s="52">
        <v>247.01549778722315</v>
      </c>
      <c r="C3326" s="53">
        <v>22791.119999999999</v>
      </c>
      <c r="D3326" s="54">
        <f t="shared" si="415"/>
        <v>45090</v>
      </c>
      <c r="E3326" s="53">
        <f t="shared" si="417"/>
        <v>263.78687836827658</v>
      </c>
      <c r="F3326" s="81">
        <f t="shared" si="418"/>
        <v>27350.09</v>
      </c>
      <c r="H3326" s="64">
        <f t="shared" si="416"/>
        <v>45090</v>
      </c>
      <c r="I3326" s="70">
        <f t="shared" si="413"/>
        <v>6.7896066163023239E-2</v>
      </c>
      <c r="J3326" s="70">
        <f t="shared" si="414"/>
        <v>0.2000327320465165</v>
      </c>
      <c r="K3326" s="115">
        <f t="shared" si="419"/>
        <v>0</v>
      </c>
      <c r="L3326" s="129">
        <f t="shared" si="420"/>
        <v>-0.13213666588349327</v>
      </c>
    </row>
    <row r="3327" spans="1:12">
      <c r="A3327" s="80">
        <v>44726</v>
      </c>
      <c r="B3327" s="52">
        <v>247.05279712738903</v>
      </c>
      <c r="C3327" s="53">
        <v>22729.97</v>
      </c>
      <c r="D3327" s="54">
        <f t="shared" si="415"/>
        <v>45091</v>
      </c>
      <c r="E3327" s="53">
        <f t="shared" si="417"/>
        <v>263.83462379326124</v>
      </c>
      <c r="F3327" s="81">
        <f t="shared" si="418"/>
        <v>27408.12</v>
      </c>
      <c r="H3327" s="64">
        <f t="shared" si="416"/>
        <v>45091</v>
      </c>
      <c r="I3327" s="70">
        <f t="shared" si="413"/>
        <v>6.7928098208169363E-2</v>
      </c>
      <c r="J3327" s="70">
        <f t="shared" si="414"/>
        <v>0.20581417397383261</v>
      </c>
      <c r="K3327" s="115">
        <f t="shared" si="419"/>
        <v>0</v>
      </c>
      <c r="L3327" s="129">
        <f t="shared" si="420"/>
        <v>-0.13788607576566325</v>
      </c>
    </row>
    <row r="3328" spans="1:12">
      <c r="A3328" s="80">
        <v>44727</v>
      </c>
      <c r="B3328" s="52">
        <v>247.08590220220412</v>
      </c>
      <c r="C3328" s="53">
        <v>22691.46</v>
      </c>
      <c r="D3328" s="54">
        <f t="shared" si="415"/>
        <v>45092</v>
      </c>
      <c r="E3328" s="53">
        <f t="shared" si="417"/>
        <v>263.88686304877228</v>
      </c>
      <c r="F3328" s="81">
        <f t="shared" si="418"/>
        <v>27317.25</v>
      </c>
      <c r="H3328" s="64">
        <f t="shared" si="416"/>
        <v>45092</v>
      </c>
      <c r="I3328" s="70">
        <f t="shared" si="413"/>
        <v>6.7996436449130115E-2</v>
      </c>
      <c r="J3328" s="70">
        <f t="shared" si="414"/>
        <v>0.20385598811182715</v>
      </c>
      <c r="K3328" s="115">
        <f t="shared" si="419"/>
        <v>0</v>
      </c>
      <c r="L3328" s="129">
        <f t="shared" si="420"/>
        <v>-0.13585955166269703</v>
      </c>
    </row>
    <row r="3329" spans="1:12">
      <c r="A3329" s="80">
        <v>44728</v>
      </c>
      <c r="B3329" s="52">
        <v>247.12148257212121</v>
      </c>
      <c r="C3329" s="53">
        <v>22211.98</v>
      </c>
      <c r="D3329" s="54">
        <f t="shared" si="415"/>
        <v>45093</v>
      </c>
      <c r="E3329" s="53">
        <f t="shared" si="417"/>
        <v>263.93805710020376</v>
      </c>
      <c r="F3329" s="81">
        <f t="shared" si="418"/>
        <v>27519.439999999999</v>
      </c>
      <c r="H3329" s="64">
        <f t="shared" si="416"/>
        <v>45093</v>
      </c>
      <c r="I3329" s="70">
        <f t="shared" si="413"/>
        <v>6.8049828582485539E-2</v>
      </c>
      <c r="J3329" s="70">
        <f t="shared" si="414"/>
        <v>0.23894583013310822</v>
      </c>
      <c r="K3329" s="115">
        <f t="shared" si="419"/>
        <v>0</v>
      </c>
      <c r="L3329" s="129">
        <f t="shared" si="420"/>
        <v>-0.17089600155062268</v>
      </c>
    </row>
    <row r="3330" spans="1:12">
      <c r="A3330" s="80">
        <v>44729</v>
      </c>
      <c r="B3330" s="52">
        <v>247.12518939435981</v>
      </c>
      <c r="C3330" s="53">
        <v>22114.97</v>
      </c>
      <c r="D3330" s="54">
        <f t="shared" si="415"/>
        <v>45093</v>
      </c>
      <c r="E3330" s="53">
        <f t="shared" si="417"/>
        <v>263.93805710020376</v>
      </c>
      <c r="F3330" s="81">
        <f t="shared" si="418"/>
        <v>27519.439999999999</v>
      </c>
      <c r="H3330" s="64">
        <f t="shared" si="416"/>
        <v>45093</v>
      </c>
      <c r="I3330" s="70">
        <f t="shared" ref="I3330:I3393" si="421">(E3330/B3330)^(1/1)-1</f>
        <v>6.803380807536441E-2</v>
      </c>
      <c r="J3330" s="70">
        <f t="shared" ref="J3330:J3393" si="422">(F3330/C3330)^(1/1)-1</f>
        <v>0.24438061638790365</v>
      </c>
      <c r="K3330" s="115">
        <f t="shared" si="419"/>
        <v>0</v>
      </c>
      <c r="L3330" s="129">
        <f t="shared" si="420"/>
        <v>-0.17634680831253924</v>
      </c>
    </row>
    <row r="3331" spans="1:12">
      <c r="A3331" s="80">
        <v>44732</v>
      </c>
      <c r="B3331" s="52">
        <v>247.26160249890552</v>
      </c>
      <c r="C3331" s="53">
        <v>22199.11</v>
      </c>
      <c r="D3331" s="54">
        <f t="shared" ref="D3331:D3394" si="423">VLOOKUP(EDATE(A3331,12),A:A,1,1)</f>
        <v>45097</v>
      </c>
      <c r="E3331" s="53">
        <f t="shared" si="417"/>
        <v>264.12891431257526</v>
      </c>
      <c r="F3331" s="81">
        <f t="shared" si="418"/>
        <v>27512.41</v>
      </c>
      <c r="H3331" s="64">
        <f t="shared" si="416"/>
        <v>45097</v>
      </c>
      <c r="I3331" s="70">
        <f t="shared" si="421"/>
        <v>6.8216462415527701E-2</v>
      </c>
      <c r="J3331" s="70">
        <f t="shared" si="422"/>
        <v>0.23934743329800146</v>
      </c>
      <c r="K3331" s="115">
        <f t="shared" si="419"/>
        <v>0</v>
      </c>
      <c r="L3331" s="129">
        <f t="shared" si="420"/>
        <v>-0.17113097088247375</v>
      </c>
    </row>
    <row r="3332" spans="1:12">
      <c r="A3332" s="80">
        <v>44733</v>
      </c>
      <c r="B3332" s="52">
        <v>247.29869173928037</v>
      </c>
      <c r="C3332" s="53">
        <v>22616.52</v>
      </c>
      <c r="D3332" s="54">
        <f t="shared" si="423"/>
        <v>45098</v>
      </c>
      <c r="E3332" s="53">
        <f t="shared" si="417"/>
        <v>264.18834331829555</v>
      </c>
      <c r="F3332" s="81">
        <f t="shared" si="418"/>
        <v>27571.14</v>
      </c>
      <c r="H3332" s="64">
        <f t="shared" si="416"/>
        <v>45098</v>
      </c>
      <c r="I3332" s="70">
        <f t="shared" si="421"/>
        <v>6.8296566634575839E-2</v>
      </c>
      <c r="J3332" s="70">
        <f t="shared" si="422"/>
        <v>0.21907083848443532</v>
      </c>
      <c r="K3332" s="115">
        <f t="shared" si="419"/>
        <v>0</v>
      </c>
      <c r="L3332" s="129">
        <f t="shared" si="420"/>
        <v>-0.15077427184985948</v>
      </c>
    </row>
    <row r="3333" spans="1:12">
      <c r="A3333" s="80">
        <v>44734</v>
      </c>
      <c r="B3333" s="52">
        <v>247.33652843911651</v>
      </c>
      <c r="C3333" s="53">
        <v>22290.46</v>
      </c>
      <c r="D3333" s="54">
        <f t="shared" si="423"/>
        <v>45099</v>
      </c>
      <c r="E3333" s="53">
        <f t="shared" si="417"/>
        <v>264.23642559677944</v>
      </c>
      <c r="F3333" s="81">
        <f t="shared" si="418"/>
        <v>27445.97</v>
      </c>
      <c r="H3333" s="64">
        <f t="shared" si="416"/>
        <v>45099</v>
      </c>
      <c r="I3333" s="70">
        <f t="shared" si="421"/>
        <v>6.8327542495701277E-2</v>
      </c>
      <c r="J3333" s="70">
        <f t="shared" si="422"/>
        <v>0.23128773475289433</v>
      </c>
      <c r="K3333" s="115">
        <f t="shared" si="419"/>
        <v>0</v>
      </c>
      <c r="L3333" s="129">
        <f t="shared" si="420"/>
        <v>-0.16296019225719305</v>
      </c>
    </row>
    <row r="3334" spans="1:12">
      <c r="A3334" s="80">
        <v>44735</v>
      </c>
      <c r="B3334" s="52">
        <v>247.38278036993461</v>
      </c>
      <c r="C3334" s="53">
        <v>22497.71</v>
      </c>
      <c r="D3334" s="54">
        <f t="shared" si="423"/>
        <v>45100</v>
      </c>
      <c r="E3334" s="53">
        <f t="shared" si="417"/>
        <v>264.28504509908925</v>
      </c>
      <c r="F3334" s="81">
        <f t="shared" si="418"/>
        <v>27291.39</v>
      </c>
      <c r="H3334" s="64">
        <f t="shared" si="416"/>
        <v>45100</v>
      </c>
      <c r="I3334" s="70">
        <f t="shared" si="421"/>
        <v>6.8324338112293326E-2</v>
      </c>
      <c r="J3334" s="70">
        <f t="shared" si="422"/>
        <v>0.21307413065596448</v>
      </c>
      <c r="K3334" s="115">
        <f t="shared" si="419"/>
        <v>0</v>
      </c>
      <c r="L3334" s="129">
        <f t="shared" si="420"/>
        <v>-0.14474979254367115</v>
      </c>
    </row>
    <row r="3335" spans="1:12">
      <c r="A3335" s="80">
        <v>44736</v>
      </c>
      <c r="B3335" s="52">
        <v>247.42013516977048</v>
      </c>
      <c r="C3335" s="53">
        <v>22703.95</v>
      </c>
      <c r="D3335" s="54">
        <f t="shared" si="423"/>
        <v>45100</v>
      </c>
      <c r="E3335" s="53">
        <f t="shared" si="417"/>
        <v>264.28504509908925</v>
      </c>
      <c r="F3335" s="81">
        <f t="shared" si="418"/>
        <v>27291.39</v>
      </c>
      <c r="H3335" s="64">
        <f t="shared" si="416"/>
        <v>45100</v>
      </c>
      <c r="I3335" s="70">
        <f t="shared" si="421"/>
        <v>6.8163045492424024E-2</v>
      </c>
      <c r="J3335" s="70">
        <f t="shared" si="422"/>
        <v>0.20205470854190555</v>
      </c>
      <c r="K3335" s="115">
        <f t="shared" si="419"/>
        <v>0</v>
      </c>
      <c r="L3335" s="129">
        <f t="shared" si="420"/>
        <v>-0.13389166304948152</v>
      </c>
    </row>
    <row r="3336" spans="1:12">
      <c r="A3336" s="80">
        <v>44739</v>
      </c>
      <c r="B3336" s="52">
        <v>247.50772189762057</v>
      </c>
      <c r="C3336" s="53">
        <v>22896.02</v>
      </c>
      <c r="D3336" s="54">
        <f t="shared" si="423"/>
        <v>45104</v>
      </c>
      <c r="E3336" s="53">
        <f t="shared" si="417"/>
        <v>264.45183110699065</v>
      </c>
      <c r="F3336" s="81">
        <f t="shared" si="418"/>
        <v>27513.45</v>
      </c>
      <c r="H3336" s="64">
        <f t="shared" si="416"/>
        <v>45104</v>
      </c>
      <c r="I3336" s="70">
        <f t="shared" si="421"/>
        <v>6.845891142086824E-2</v>
      </c>
      <c r="J3336" s="70">
        <f t="shared" si="422"/>
        <v>0.20166954780787227</v>
      </c>
      <c r="K3336" s="115">
        <f t="shared" si="419"/>
        <v>0</v>
      </c>
      <c r="L3336" s="129">
        <f t="shared" si="420"/>
        <v>-0.13321063638700403</v>
      </c>
    </row>
    <row r="3337" spans="1:12">
      <c r="A3337" s="80">
        <v>44740</v>
      </c>
      <c r="B3337" s="52">
        <v>247.53767033197019</v>
      </c>
      <c r="C3337" s="53">
        <v>22922.240000000002</v>
      </c>
      <c r="D3337" s="54">
        <f t="shared" si="423"/>
        <v>45105</v>
      </c>
      <c r="E3337" s="53">
        <f t="shared" si="417"/>
        <v>264.4981101774344</v>
      </c>
      <c r="F3337" s="81">
        <f t="shared" si="418"/>
        <v>27739.64</v>
      </c>
      <c r="H3337" s="64">
        <f t="shared" si="416"/>
        <v>45105</v>
      </c>
      <c r="I3337" s="70">
        <f t="shared" si="421"/>
        <v>6.8516601221619178E-2</v>
      </c>
      <c r="J3337" s="70">
        <f t="shared" si="422"/>
        <v>0.2101627066115701</v>
      </c>
      <c r="K3337" s="115">
        <f t="shared" si="419"/>
        <v>0</v>
      </c>
      <c r="L3337" s="129">
        <f t="shared" si="420"/>
        <v>-0.14164610538995093</v>
      </c>
    </row>
    <row r="3338" spans="1:12">
      <c r="A3338" s="80">
        <v>44741</v>
      </c>
      <c r="B3338" s="52">
        <v>247.57257314348698</v>
      </c>
      <c r="C3338" s="53">
        <v>22848.35</v>
      </c>
      <c r="D3338" s="54">
        <f t="shared" si="423"/>
        <v>45105</v>
      </c>
      <c r="E3338" s="53">
        <f t="shared" si="417"/>
        <v>264.4981101774344</v>
      </c>
      <c r="F3338" s="81">
        <f t="shared" si="418"/>
        <v>27739.64</v>
      </c>
      <c r="H3338" s="64">
        <f t="shared" si="416"/>
        <v>45105</v>
      </c>
      <c r="I3338" s="70">
        <f t="shared" si="421"/>
        <v>6.8365961621030591E-2</v>
      </c>
      <c r="J3338" s="70">
        <f t="shared" si="422"/>
        <v>0.21407628997279904</v>
      </c>
      <c r="K3338" s="115">
        <f t="shared" si="419"/>
        <v>0</v>
      </c>
      <c r="L3338" s="129">
        <f t="shared" si="420"/>
        <v>-0.14571032835176845</v>
      </c>
    </row>
    <row r="3339" spans="1:12">
      <c r="A3339" s="80">
        <v>44742</v>
      </c>
      <c r="B3339" s="52">
        <v>247.62010707753052</v>
      </c>
      <c r="C3339" s="53">
        <v>22828.93</v>
      </c>
      <c r="D3339" s="54">
        <f t="shared" si="423"/>
        <v>45107</v>
      </c>
      <c r="E3339" s="53">
        <f t="shared" si="417"/>
        <v>264.61237336103108</v>
      </c>
      <c r="F3339" s="81">
        <f t="shared" si="418"/>
        <v>28059.65</v>
      </c>
      <c r="H3339" s="64">
        <f t="shared" si="416"/>
        <v>45107</v>
      </c>
      <c r="I3339" s="70">
        <f t="shared" si="421"/>
        <v>6.8622320230966594E-2</v>
      </c>
      <c r="J3339" s="70">
        <f t="shared" si="422"/>
        <v>0.22912681409071745</v>
      </c>
      <c r="K3339" s="115">
        <f t="shared" si="419"/>
        <v>0</v>
      </c>
      <c r="L3339" s="129">
        <f t="shared" si="420"/>
        <v>-0.16050449385975085</v>
      </c>
    </row>
    <row r="3340" spans="1:12">
      <c r="A3340" s="80">
        <v>44743</v>
      </c>
      <c r="B3340" s="52">
        <v>247.66864061851774</v>
      </c>
      <c r="C3340" s="53">
        <v>22788.18</v>
      </c>
      <c r="D3340" s="54">
        <f t="shared" si="423"/>
        <v>45107</v>
      </c>
      <c r="E3340" s="53">
        <f t="shared" si="417"/>
        <v>264.61237336103108</v>
      </c>
      <c r="F3340" s="81">
        <f t="shared" si="418"/>
        <v>28059.65</v>
      </c>
      <c r="H3340" s="64">
        <f t="shared" si="416"/>
        <v>45107</v>
      </c>
      <c r="I3340" s="70">
        <f t="shared" si="421"/>
        <v>6.8412911300351764E-2</v>
      </c>
      <c r="J3340" s="70">
        <f t="shared" si="422"/>
        <v>0.23132474818085513</v>
      </c>
      <c r="K3340" s="115">
        <f t="shared" si="419"/>
        <v>0</v>
      </c>
      <c r="L3340" s="129">
        <f t="shared" si="420"/>
        <v>-0.16291183688050337</v>
      </c>
    </row>
    <row r="3341" spans="1:12">
      <c r="A3341" s="80">
        <v>44746</v>
      </c>
      <c r="B3341" s="52">
        <v>247.78677856009278</v>
      </c>
      <c r="C3341" s="53">
        <v>22914.2</v>
      </c>
      <c r="D3341" s="54">
        <f t="shared" si="423"/>
        <v>45111</v>
      </c>
      <c r="E3341" s="53">
        <f t="shared" si="417"/>
        <v>264.83282997772807</v>
      </c>
      <c r="F3341" s="81">
        <f t="shared" si="418"/>
        <v>28352.01</v>
      </c>
      <c r="H3341" s="64">
        <f t="shared" si="416"/>
        <v>45111</v>
      </c>
      <c r="I3341" s="70">
        <f t="shared" si="421"/>
        <v>6.8793224225647265E-2</v>
      </c>
      <c r="J3341" s="70">
        <f t="shared" si="422"/>
        <v>0.23731179792443102</v>
      </c>
      <c r="K3341" s="115">
        <f t="shared" si="419"/>
        <v>0</v>
      </c>
      <c r="L3341" s="129">
        <f t="shared" si="420"/>
        <v>-0.16851857369878376</v>
      </c>
    </row>
    <row r="3342" spans="1:12">
      <c r="A3342" s="80">
        <v>44747</v>
      </c>
      <c r="B3342" s="52">
        <v>247.81998198841987</v>
      </c>
      <c r="C3342" s="53">
        <v>22878.720000000001</v>
      </c>
      <c r="D3342" s="54">
        <f t="shared" si="423"/>
        <v>45112</v>
      </c>
      <c r="E3342" s="53">
        <f t="shared" si="417"/>
        <v>264.88632620938358</v>
      </c>
      <c r="F3342" s="81">
        <f t="shared" si="418"/>
        <v>28365.96</v>
      </c>
      <c r="H3342" s="64">
        <f t="shared" si="416"/>
        <v>45112</v>
      </c>
      <c r="I3342" s="70">
        <f t="shared" si="421"/>
        <v>6.8865892427355524E-2</v>
      </c>
      <c r="J3342" s="70">
        <f t="shared" si="422"/>
        <v>0.2398403407183618</v>
      </c>
      <c r="K3342" s="115">
        <f t="shared" si="419"/>
        <v>0</v>
      </c>
      <c r="L3342" s="129">
        <f t="shared" si="420"/>
        <v>-0.17097444829100628</v>
      </c>
    </row>
    <row r="3343" spans="1:12">
      <c r="A3343" s="80">
        <v>44748</v>
      </c>
      <c r="B3343" s="52">
        <v>247.86409394521382</v>
      </c>
      <c r="C3343" s="53">
        <v>23137.7</v>
      </c>
      <c r="D3343" s="54">
        <f t="shared" si="423"/>
        <v>45113</v>
      </c>
      <c r="E3343" s="53">
        <f t="shared" si="417"/>
        <v>264.93797904299441</v>
      </c>
      <c r="F3343" s="81">
        <f t="shared" si="418"/>
        <v>28510.39</v>
      </c>
      <c r="H3343" s="64">
        <f t="shared" si="416"/>
        <v>45113</v>
      </c>
      <c r="I3343" s="70">
        <f t="shared" si="421"/>
        <v>6.8884059913714157E-2</v>
      </c>
      <c r="J3343" s="70">
        <f t="shared" si="422"/>
        <v>0.23220501605604693</v>
      </c>
      <c r="K3343" s="115">
        <f t="shared" si="419"/>
        <v>0</v>
      </c>
      <c r="L3343" s="129">
        <f t="shared" si="420"/>
        <v>-0.16332095614233277</v>
      </c>
    </row>
    <row r="3344" spans="1:12">
      <c r="A3344" s="80">
        <v>44749</v>
      </c>
      <c r="B3344" s="52">
        <v>247.90127355930562</v>
      </c>
      <c r="C3344" s="53">
        <v>23345.61</v>
      </c>
      <c r="D3344" s="54">
        <f t="shared" si="423"/>
        <v>45114</v>
      </c>
      <c r="E3344" s="53">
        <f t="shared" si="417"/>
        <v>264.98487306528506</v>
      </c>
      <c r="F3344" s="81">
        <f t="shared" si="418"/>
        <v>28269.43</v>
      </c>
      <c r="H3344" s="64">
        <f t="shared" si="416"/>
        <v>45114</v>
      </c>
      <c r="I3344" s="70">
        <f t="shared" si="421"/>
        <v>6.8912915455000778E-2</v>
      </c>
      <c r="J3344" s="70">
        <f t="shared" si="422"/>
        <v>0.21090988841156855</v>
      </c>
      <c r="K3344" s="115">
        <f t="shared" si="419"/>
        <v>0</v>
      </c>
      <c r="L3344" s="129">
        <f t="shared" si="420"/>
        <v>-0.14199697295656777</v>
      </c>
    </row>
    <row r="3345" spans="1:12">
      <c r="A3345" s="80">
        <v>44750</v>
      </c>
      <c r="B3345" s="52">
        <v>247.93474023123613</v>
      </c>
      <c r="C3345" s="53">
        <v>23473.61</v>
      </c>
      <c r="D3345" s="54">
        <f t="shared" si="423"/>
        <v>45114</v>
      </c>
      <c r="E3345" s="53">
        <f t="shared" si="417"/>
        <v>264.98487306528506</v>
      </c>
      <c r="F3345" s="81">
        <f t="shared" si="418"/>
        <v>28269.43</v>
      </c>
      <c r="H3345" s="64">
        <f t="shared" si="416"/>
        <v>45114</v>
      </c>
      <c r="I3345" s="70">
        <f t="shared" si="421"/>
        <v>6.8768631689722692E-2</v>
      </c>
      <c r="J3345" s="70">
        <f t="shared" si="422"/>
        <v>0.20430687908677014</v>
      </c>
      <c r="K3345" s="115">
        <f t="shared" si="419"/>
        <v>0</v>
      </c>
      <c r="L3345" s="129">
        <f t="shared" si="420"/>
        <v>-0.13553824739704745</v>
      </c>
    </row>
    <row r="3346" spans="1:12">
      <c r="A3346" s="80">
        <v>44753</v>
      </c>
      <c r="B3346" s="52">
        <v>248.01953391239525</v>
      </c>
      <c r="C3346" s="53">
        <v>23468.14</v>
      </c>
      <c r="D3346" s="54">
        <f t="shared" si="423"/>
        <v>45118</v>
      </c>
      <c r="E3346" s="53">
        <f t="shared" si="417"/>
        <v>265.16111176865695</v>
      </c>
      <c r="F3346" s="81">
        <f t="shared" si="418"/>
        <v>28429.42</v>
      </c>
      <c r="H3346" s="64">
        <f t="shared" si="416"/>
        <v>45118</v>
      </c>
      <c r="I3346" s="70">
        <f t="shared" si="421"/>
        <v>6.9113821745654835E-2</v>
      </c>
      <c r="J3346" s="70">
        <f t="shared" si="422"/>
        <v>0.21140490895315933</v>
      </c>
      <c r="K3346" s="115">
        <f t="shared" si="419"/>
        <v>0</v>
      </c>
      <c r="L3346" s="129">
        <f t="shared" si="420"/>
        <v>-0.1422910872075045</v>
      </c>
    </row>
    <row r="3347" spans="1:12">
      <c r="A3347" s="80">
        <v>44754</v>
      </c>
      <c r="B3347" s="52">
        <v>248.05400862760905</v>
      </c>
      <c r="C3347" s="53">
        <v>23239.9</v>
      </c>
      <c r="D3347" s="54">
        <f t="shared" si="423"/>
        <v>45119</v>
      </c>
      <c r="E3347" s="53">
        <f t="shared" si="417"/>
        <v>265.21653044101657</v>
      </c>
      <c r="F3347" s="81">
        <f t="shared" si="418"/>
        <v>28348.880000000001</v>
      </c>
      <c r="H3347" s="64">
        <f t="shared" si="416"/>
        <v>45119</v>
      </c>
      <c r="I3347" s="70">
        <f t="shared" si="421"/>
        <v>6.9188649312145412E-2</v>
      </c>
      <c r="J3347" s="70">
        <f t="shared" si="422"/>
        <v>0.21983657416770286</v>
      </c>
      <c r="K3347" s="115">
        <f t="shared" si="419"/>
        <v>0</v>
      </c>
      <c r="L3347" s="129">
        <f t="shared" si="420"/>
        <v>-0.15064792485555745</v>
      </c>
    </row>
    <row r="3348" spans="1:12">
      <c r="A3348" s="80">
        <v>44755</v>
      </c>
      <c r="B3348" s="52">
        <v>248.0897284048514</v>
      </c>
      <c r="C3348" s="53">
        <v>23107.47</v>
      </c>
      <c r="D3348" s="54">
        <f t="shared" si="423"/>
        <v>45120</v>
      </c>
      <c r="E3348" s="53">
        <f t="shared" si="417"/>
        <v>265.27249112893963</v>
      </c>
      <c r="F3348" s="81">
        <f t="shared" si="418"/>
        <v>28393.32</v>
      </c>
      <c r="H3348" s="64">
        <f t="shared" si="416"/>
        <v>45120</v>
      </c>
      <c r="I3348" s="70">
        <f t="shared" si="421"/>
        <v>6.9260274637602537E-2</v>
      </c>
      <c r="J3348" s="70">
        <f t="shared" si="422"/>
        <v>0.22875070269484277</v>
      </c>
      <c r="K3348" s="115">
        <f t="shared" si="419"/>
        <v>0</v>
      </c>
      <c r="L3348" s="129">
        <f t="shared" si="420"/>
        <v>-0.15949042805724023</v>
      </c>
    </row>
    <row r="3349" spans="1:12">
      <c r="A3349" s="80">
        <v>44756</v>
      </c>
      <c r="B3349" s="52">
        <v>248.1321517484086</v>
      </c>
      <c r="C3349" s="53">
        <v>23074.52</v>
      </c>
      <c r="D3349" s="54">
        <f t="shared" si="423"/>
        <v>45121</v>
      </c>
      <c r="E3349" s="53">
        <f t="shared" si="417"/>
        <v>265.32077072232505</v>
      </c>
      <c r="F3349" s="81">
        <f t="shared" si="418"/>
        <v>28618.6</v>
      </c>
      <c r="H3349" s="64">
        <f t="shared" si="416"/>
        <v>45121</v>
      </c>
      <c r="I3349" s="70">
        <f t="shared" si="421"/>
        <v>6.9272034489688661E-2</v>
      </c>
      <c r="J3349" s="70">
        <f t="shared" si="422"/>
        <v>0.24026848662507372</v>
      </c>
      <c r="K3349" s="115">
        <f t="shared" si="419"/>
        <v>0</v>
      </c>
      <c r="L3349" s="129">
        <f t="shared" si="420"/>
        <v>-0.17099645213538506</v>
      </c>
    </row>
    <row r="3350" spans="1:12">
      <c r="A3350" s="80">
        <v>44757</v>
      </c>
      <c r="B3350" s="52">
        <v>248.1711084962331</v>
      </c>
      <c r="C3350" s="53">
        <v>23234.52</v>
      </c>
      <c r="D3350" s="54">
        <f t="shared" si="423"/>
        <v>45121</v>
      </c>
      <c r="E3350" s="53">
        <f t="shared" si="417"/>
        <v>265.32077072232505</v>
      </c>
      <c r="F3350" s="81">
        <f t="shared" si="418"/>
        <v>28618.6</v>
      </c>
      <c r="H3350" s="64">
        <f t="shared" ref="H3350:H3413" si="424">D3350</f>
        <v>45121</v>
      </c>
      <c r="I3350" s="70">
        <f t="shared" si="421"/>
        <v>6.9104185132622842E-2</v>
      </c>
      <c r="J3350" s="70">
        <f t="shared" si="422"/>
        <v>0.2317276190771318</v>
      </c>
      <c r="K3350" s="115">
        <f t="shared" si="419"/>
        <v>0</v>
      </c>
      <c r="L3350" s="129">
        <f t="shared" si="420"/>
        <v>-0.16262343394450895</v>
      </c>
    </row>
    <row r="3351" spans="1:12">
      <c r="A3351" s="80">
        <v>44760</v>
      </c>
      <c r="B3351" s="52">
        <v>248.25449398868781</v>
      </c>
      <c r="C3351" s="53">
        <v>23566.52</v>
      </c>
      <c r="D3351" s="54">
        <f t="shared" si="423"/>
        <v>45125</v>
      </c>
      <c r="E3351" s="53">
        <f t="shared" si="417"/>
        <v>265.52721502045563</v>
      </c>
      <c r="F3351" s="81">
        <f t="shared" si="418"/>
        <v>28888.85</v>
      </c>
      <c r="H3351" s="64">
        <f t="shared" si="424"/>
        <v>45125</v>
      </c>
      <c r="I3351" s="70">
        <f t="shared" si="421"/>
        <v>6.9576670110772953E-2</v>
      </c>
      <c r="J3351" s="70">
        <f t="shared" si="422"/>
        <v>0.22584284824403422</v>
      </c>
      <c r="K3351" s="115">
        <f t="shared" si="419"/>
        <v>0</v>
      </c>
      <c r="L3351" s="129">
        <f t="shared" si="420"/>
        <v>-0.15626617813326127</v>
      </c>
    </row>
    <row r="3352" spans="1:12">
      <c r="A3352" s="80">
        <v>44761</v>
      </c>
      <c r="B3352" s="52">
        <v>248.28353976448446</v>
      </c>
      <c r="C3352" s="53">
        <v>23659.85</v>
      </c>
      <c r="D3352" s="54">
        <f t="shared" si="423"/>
        <v>45126</v>
      </c>
      <c r="E3352" s="53">
        <f t="shared" si="417"/>
        <v>265.58005493624472</v>
      </c>
      <c r="F3352" s="81">
        <f t="shared" si="418"/>
        <v>29011.55</v>
      </c>
      <c r="H3352" s="64">
        <f t="shared" si="424"/>
        <v>45126</v>
      </c>
      <c r="I3352" s="70">
        <f t="shared" si="421"/>
        <v>6.9664365137404261E-2</v>
      </c>
      <c r="J3352" s="70">
        <f t="shared" si="422"/>
        <v>0.22619331906161699</v>
      </c>
      <c r="K3352" s="115">
        <f t="shared" si="419"/>
        <v>0</v>
      </c>
      <c r="L3352" s="129">
        <f t="shared" si="420"/>
        <v>-0.15652895392421273</v>
      </c>
    </row>
    <row r="3353" spans="1:12">
      <c r="A3353" s="80">
        <v>44762</v>
      </c>
      <c r="B3353" s="52">
        <v>248.30389901474513</v>
      </c>
      <c r="C3353" s="53">
        <v>23920.880000000001</v>
      </c>
      <c r="D3353" s="54">
        <f t="shared" si="423"/>
        <v>45127</v>
      </c>
      <c r="E3353" s="53">
        <f t="shared" si="417"/>
        <v>265.6302495666277</v>
      </c>
      <c r="F3353" s="81">
        <f t="shared" si="418"/>
        <v>29231.71</v>
      </c>
      <c r="H3353" s="64">
        <f t="shared" si="424"/>
        <v>45127</v>
      </c>
      <c r="I3353" s="70">
        <f t="shared" si="421"/>
        <v>6.9778809840008504E-2</v>
      </c>
      <c r="J3353" s="70">
        <f t="shared" si="422"/>
        <v>0.22201649772081944</v>
      </c>
      <c r="K3353" s="115">
        <f t="shared" si="419"/>
        <v>0</v>
      </c>
      <c r="L3353" s="129">
        <f t="shared" si="420"/>
        <v>-0.15223768788081093</v>
      </c>
    </row>
    <row r="3354" spans="1:12">
      <c r="A3354" s="80">
        <v>44763</v>
      </c>
      <c r="B3354" s="52">
        <v>248.32550145395939</v>
      </c>
      <c r="C3354" s="53">
        <v>24058.17</v>
      </c>
      <c r="D3354" s="54">
        <f t="shared" si="423"/>
        <v>45128</v>
      </c>
      <c r="E3354" s="53">
        <f t="shared" si="417"/>
        <v>265.67832864179923</v>
      </c>
      <c r="F3354" s="81">
        <f t="shared" si="418"/>
        <v>28890.53</v>
      </c>
      <c r="H3354" s="64">
        <f t="shared" si="424"/>
        <v>45128</v>
      </c>
      <c r="I3354" s="70">
        <f t="shared" si="421"/>
        <v>6.9879360300243443E-2</v>
      </c>
      <c r="J3354" s="70">
        <f t="shared" si="422"/>
        <v>0.20086149528413855</v>
      </c>
      <c r="K3354" s="115">
        <f t="shared" si="419"/>
        <v>0</v>
      </c>
      <c r="L3354" s="129">
        <f t="shared" si="420"/>
        <v>-0.1309821349838951</v>
      </c>
    </row>
    <row r="3355" spans="1:12">
      <c r="A3355" s="80">
        <v>44764</v>
      </c>
      <c r="B3355" s="52">
        <v>248.35356223562368</v>
      </c>
      <c r="C3355" s="53">
        <v>24223.56</v>
      </c>
      <c r="D3355" s="54">
        <f t="shared" si="423"/>
        <v>45128</v>
      </c>
      <c r="E3355" s="53">
        <f t="shared" si="417"/>
        <v>265.67832864179923</v>
      </c>
      <c r="F3355" s="81">
        <f t="shared" si="418"/>
        <v>28890.53</v>
      </c>
      <c r="H3355" s="64">
        <f t="shared" si="424"/>
        <v>45128</v>
      </c>
      <c r="I3355" s="70">
        <f t="shared" si="421"/>
        <v>6.9758477592275492E-2</v>
      </c>
      <c r="J3355" s="70">
        <f t="shared" si="422"/>
        <v>0.19266243277206141</v>
      </c>
      <c r="K3355" s="115">
        <f t="shared" si="419"/>
        <v>0</v>
      </c>
      <c r="L3355" s="129">
        <f t="shared" si="420"/>
        <v>-0.12290395517978592</v>
      </c>
    </row>
    <row r="3356" spans="1:12">
      <c r="A3356" s="80">
        <v>44767</v>
      </c>
      <c r="B3356" s="52">
        <v>248.46755652068984</v>
      </c>
      <c r="C3356" s="53">
        <v>24095.46</v>
      </c>
      <c r="D3356" s="54">
        <f t="shared" si="423"/>
        <v>45132</v>
      </c>
      <c r="E3356" s="53">
        <f t="shared" si="417"/>
        <v>265.87655283819726</v>
      </c>
      <c r="F3356" s="81">
        <f t="shared" si="418"/>
        <v>28796.35</v>
      </c>
      <c r="H3356" s="64">
        <f t="shared" si="424"/>
        <v>45132</v>
      </c>
      <c r="I3356" s="70">
        <f t="shared" si="421"/>
        <v>7.0065470765225513E-2</v>
      </c>
      <c r="J3356" s="70">
        <f t="shared" si="422"/>
        <v>0.19509442857700154</v>
      </c>
      <c r="K3356" s="115">
        <f t="shared" si="419"/>
        <v>0</v>
      </c>
      <c r="L3356" s="129">
        <f t="shared" si="420"/>
        <v>-0.12502895781177603</v>
      </c>
    </row>
    <row r="3357" spans="1:12">
      <c r="A3357" s="80">
        <v>44768</v>
      </c>
      <c r="B3357" s="52">
        <v>248.48817932788108</v>
      </c>
      <c r="C3357" s="53">
        <v>23882.26</v>
      </c>
      <c r="D3357" s="54">
        <f t="shared" si="423"/>
        <v>45133</v>
      </c>
      <c r="E3357" s="53">
        <f t="shared" si="417"/>
        <v>265.92680350668365</v>
      </c>
      <c r="F3357" s="81">
        <f t="shared" si="418"/>
        <v>28939.3</v>
      </c>
      <c r="H3357" s="64">
        <f t="shared" si="424"/>
        <v>45133</v>
      </c>
      <c r="I3357" s="70">
        <f t="shared" si="421"/>
        <v>7.0178888291471786E-2</v>
      </c>
      <c r="J3357" s="70">
        <f t="shared" si="422"/>
        <v>0.21174880434263765</v>
      </c>
      <c r="K3357" s="115">
        <f t="shared" si="419"/>
        <v>0</v>
      </c>
      <c r="L3357" s="129">
        <f t="shared" si="420"/>
        <v>-0.14156991605116587</v>
      </c>
    </row>
    <row r="3358" spans="1:12">
      <c r="A3358" s="80">
        <v>44769</v>
      </c>
      <c r="B3358" s="52">
        <v>248.5045795477167</v>
      </c>
      <c r="C3358" s="53">
        <v>24114.41</v>
      </c>
      <c r="D3358" s="54">
        <f t="shared" si="423"/>
        <v>45134</v>
      </c>
      <c r="E3358" s="53">
        <f t="shared" si="417"/>
        <v>265.97679774574294</v>
      </c>
      <c r="F3358" s="81">
        <f t="shared" si="418"/>
        <v>28769.02</v>
      </c>
      <c r="H3358" s="64">
        <f t="shared" si="424"/>
        <v>45134</v>
      </c>
      <c r="I3358" s="70">
        <f t="shared" si="421"/>
        <v>7.0309441499331937E-2</v>
      </c>
      <c r="J3358" s="70">
        <f t="shared" si="422"/>
        <v>0.19302193169975967</v>
      </c>
      <c r="K3358" s="115">
        <f t="shared" si="419"/>
        <v>0</v>
      </c>
      <c r="L3358" s="129">
        <f t="shared" si="420"/>
        <v>-0.12271249020042774</v>
      </c>
    </row>
    <row r="3359" spans="1:12">
      <c r="A3359" s="80">
        <v>44770</v>
      </c>
      <c r="B3359" s="52">
        <v>248.5435947667057</v>
      </c>
      <c r="C3359" s="53">
        <v>24531.38</v>
      </c>
      <c r="D3359" s="54">
        <f t="shared" si="423"/>
        <v>45135</v>
      </c>
      <c r="E3359" s="53">
        <f t="shared" si="417"/>
        <v>266.02281173175294</v>
      </c>
      <c r="F3359" s="81">
        <f t="shared" si="418"/>
        <v>28752.69</v>
      </c>
      <c r="H3359" s="64">
        <f t="shared" si="424"/>
        <v>45135</v>
      </c>
      <c r="I3359" s="70">
        <f t="shared" si="421"/>
        <v>7.0326563762200367E-2</v>
      </c>
      <c r="J3359" s="70">
        <f t="shared" si="422"/>
        <v>0.17207796707726986</v>
      </c>
      <c r="K3359" s="115">
        <f t="shared" si="419"/>
        <v>0</v>
      </c>
      <c r="L3359" s="129">
        <f t="shared" si="420"/>
        <v>-0.10175140331506949</v>
      </c>
    </row>
    <row r="3360" spans="1:12">
      <c r="A3360" s="80">
        <v>44771</v>
      </c>
      <c r="B3360" s="52">
        <v>248.57938504435208</v>
      </c>
      <c r="C3360" s="53">
        <v>24862.7</v>
      </c>
      <c r="D3360" s="54">
        <f t="shared" si="423"/>
        <v>45135</v>
      </c>
      <c r="E3360" s="53">
        <f t="shared" si="417"/>
        <v>266.02281173175294</v>
      </c>
      <c r="F3360" s="81">
        <f t="shared" si="418"/>
        <v>28752.69</v>
      </c>
      <c r="H3360" s="64">
        <f t="shared" si="424"/>
        <v>45135</v>
      </c>
      <c r="I3360" s="70">
        <f t="shared" si="421"/>
        <v>7.0172458928114967E-2</v>
      </c>
      <c r="J3360" s="70">
        <f t="shared" si="422"/>
        <v>0.1564588721257143</v>
      </c>
      <c r="K3360" s="115">
        <f t="shared" si="419"/>
        <v>0</v>
      </c>
      <c r="L3360" s="129">
        <f t="shared" si="420"/>
        <v>-8.6286413197599332E-2</v>
      </c>
    </row>
    <row r="3361" spans="1:12">
      <c r="A3361" s="80">
        <v>44774</v>
      </c>
      <c r="B3361" s="52">
        <v>248.69348298208743</v>
      </c>
      <c r="C3361" s="53">
        <v>25128.57</v>
      </c>
      <c r="D3361" s="54">
        <f t="shared" si="423"/>
        <v>45139</v>
      </c>
      <c r="E3361" s="53">
        <f t="shared" si="417"/>
        <v>266.22927607948469</v>
      </c>
      <c r="F3361" s="81">
        <f t="shared" si="418"/>
        <v>28880.78</v>
      </c>
      <c r="H3361" s="64">
        <f t="shared" si="424"/>
        <v>45139</v>
      </c>
      <c r="I3361" s="70">
        <f t="shared" si="421"/>
        <v>7.0511671183037361E-2</v>
      </c>
      <c r="J3361" s="70">
        <f t="shared" si="422"/>
        <v>0.14932047466290355</v>
      </c>
      <c r="K3361" s="115">
        <f t="shared" si="419"/>
        <v>0</v>
      </c>
      <c r="L3361" s="129">
        <f t="shared" si="420"/>
        <v>-7.8808803479866185E-2</v>
      </c>
    </row>
    <row r="3362" spans="1:12">
      <c r="A3362" s="80">
        <v>44775</v>
      </c>
      <c r="B3362" s="52">
        <v>248.74943901575838</v>
      </c>
      <c r="C3362" s="53">
        <v>25137.82</v>
      </c>
      <c r="D3362" s="54">
        <f t="shared" si="423"/>
        <v>45140</v>
      </c>
      <c r="E3362" s="53">
        <f t="shared" si="417"/>
        <v>266.2819894761484</v>
      </c>
      <c r="F3362" s="81">
        <f t="shared" si="418"/>
        <v>28589.81</v>
      </c>
      <c r="H3362" s="64">
        <f t="shared" si="424"/>
        <v>45140</v>
      </c>
      <c r="I3362" s="70">
        <f t="shared" si="421"/>
        <v>7.0482773869810833E-2</v>
      </c>
      <c r="J3362" s="70">
        <f t="shared" si="422"/>
        <v>0.13732256814632304</v>
      </c>
      <c r="K3362" s="115">
        <f t="shared" si="419"/>
        <v>0</v>
      </c>
      <c r="L3362" s="129">
        <f t="shared" si="420"/>
        <v>-6.683979427651221E-2</v>
      </c>
    </row>
    <row r="3363" spans="1:12">
      <c r="A3363" s="80">
        <v>44776</v>
      </c>
      <c r="B3363" s="52">
        <v>248.78625393273273</v>
      </c>
      <c r="C3363" s="53">
        <v>25202.38</v>
      </c>
      <c r="D3363" s="54">
        <f t="shared" si="423"/>
        <v>45141</v>
      </c>
      <c r="E3363" s="53">
        <f t="shared" si="417"/>
        <v>266.3336481821068</v>
      </c>
      <c r="F3363" s="81">
        <f t="shared" si="418"/>
        <v>28383.279999999999</v>
      </c>
      <c r="H3363" s="64">
        <f t="shared" si="424"/>
        <v>45141</v>
      </c>
      <c r="I3363" s="70">
        <f t="shared" si="421"/>
        <v>7.0532008790640699E-2</v>
      </c>
      <c r="J3363" s="70">
        <f t="shared" si="422"/>
        <v>0.12621427023955656</v>
      </c>
      <c r="K3363" s="115">
        <f t="shared" si="419"/>
        <v>0</v>
      </c>
      <c r="L3363" s="129">
        <f t="shared" si="420"/>
        <v>-5.568226144891586E-2</v>
      </c>
    </row>
    <row r="3364" spans="1:12">
      <c r="A3364" s="80">
        <v>44777</v>
      </c>
      <c r="B3364" s="52">
        <v>248.82456701583837</v>
      </c>
      <c r="C3364" s="53">
        <v>25193.41</v>
      </c>
      <c r="D3364" s="54">
        <f t="shared" si="423"/>
        <v>45142</v>
      </c>
      <c r="E3364" s="53">
        <f t="shared" si="417"/>
        <v>266.38345257431683</v>
      </c>
      <c r="F3364" s="81">
        <f t="shared" si="418"/>
        <v>28582.25</v>
      </c>
      <c r="H3364" s="64">
        <f t="shared" si="424"/>
        <v>45142</v>
      </c>
      <c r="I3364" s="70">
        <f t="shared" si="421"/>
        <v>7.0567330907324699E-2</v>
      </c>
      <c r="J3364" s="70">
        <f t="shared" si="422"/>
        <v>0.13451295398280738</v>
      </c>
      <c r="K3364" s="115">
        <f t="shared" si="419"/>
        <v>0</v>
      </c>
      <c r="L3364" s="129">
        <f t="shared" si="420"/>
        <v>-6.3945623075482683E-2</v>
      </c>
    </row>
    <row r="3365" spans="1:12">
      <c r="A3365" s="80">
        <v>44778</v>
      </c>
      <c r="B3365" s="52">
        <v>248.8531818410452</v>
      </c>
      <c r="C3365" s="53">
        <v>25215.93</v>
      </c>
      <c r="D3365" s="54">
        <f t="shared" si="423"/>
        <v>45142</v>
      </c>
      <c r="E3365" s="53">
        <f t="shared" si="417"/>
        <v>266.38345257431683</v>
      </c>
      <c r="F3365" s="81">
        <f t="shared" si="418"/>
        <v>28582.25</v>
      </c>
      <c r="H3365" s="64">
        <f t="shared" si="424"/>
        <v>45142</v>
      </c>
      <c r="I3365" s="70">
        <f t="shared" si="421"/>
        <v>7.0444229820895377E-2</v>
      </c>
      <c r="J3365" s="70">
        <f t="shared" si="422"/>
        <v>0.1334997360795338</v>
      </c>
      <c r="K3365" s="115">
        <f t="shared" si="419"/>
        <v>0</v>
      </c>
      <c r="L3365" s="129">
        <f t="shared" si="420"/>
        <v>-6.3055506258638427E-2</v>
      </c>
    </row>
    <row r="3366" spans="1:12">
      <c r="A3366" s="80">
        <v>44781</v>
      </c>
      <c r="B3366" s="52">
        <v>248.95770017741847</v>
      </c>
      <c r="C3366" s="53">
        <v>25413.25</v>
      </c>
      <c r="D3366" s="54">
        <f t="shared" si="423"/>
        <v>45146</v>
      </c>
      <c r="E3366" s="53">
        <f t="shared" si="417"/>
        <v>266.57660571071199</v>
      </c>
      <c r="F3366" s="81">
        <f t="shared" si="418"/>
        <v>28661.08</v>
      </c>
      <c r="H3366" s="64">
        <f t="shared" si="424"/>
        <v>45146</v>
      </c>
      <c r="I3366" s="70">
        <f t="shared" si="421"/>
        <v>7.0770679198665087E-2</v>
      </c>
      <c r="J3366" s="70">
        <f t="shared" si="422"/>
        <v>0.12780065517003925</v>
      </c>
      <c r="K3366" s="115">
        <f t="shared" si="419"/>
        <v>0</v>
      </c>
      <c r="L3366" s="129">
        <f t="shared" si="420"/>
        <v>-5.7029975971374158E-2</v>
      </c>
    </row>
    <row r="3367" spans="1:12">
      <c r="A3367" s="80">
        <v>44783</v>
      </c>
      <c r="B3367" s="52">
        <v>249.02292709486494</v>
      </c>
      <c r="C3367" s="53">
        <v>25431.919999999998</v>
      </c>
      <c r="D3367" s="54">
        <f t="shared" si="423"/>
        <v>45148</v>
      </c>
      <c r="E3367" s="53">
        <f t="shared" si="417"/>
        <v>266.66138368162808</v>
      </c>
      <c r="F3367" s="81">
        <f t="shared" si="418"/>
        <v>28638.92</v>
      </c>
      <c r="H3367" s="64">
        <f t="shared" si="424"/>
        <v>45148</v>
      </c>
      <c r="I3367" s="70">
        <f t="shared" si="421"/>
        <v>7.0830653195413484E-2</v>
      </c>
      <c r="J3367" s="70">
        <f t="shared" si="422"/>
        <v>0.12610137181935155</v>
      </c>
      <c r="K3367" s="115">
        <f t="shared" si="419"/>
        <v>0</v>
      </c>
      <c r="L3367" s="129">
        <f t="shared" si="420"/>
        <v>-5.5270718623938064E-2</v>
      </c>
    </row>
    <row r="3368" spans="1:12">
      <c r="A3368" s="80">
        <v>44784</v>
      </c>
      <c r="B3368" s="52">
        <v>249.06600806125235</v>
      </c>
      <c r="C3368" s="53">
        <v>25621.06</v>
      </c>
      <c r="D3368" s="54">
        <f t="shared" si="423"/>
        <v>45149</v>
      </c>
      <c r="E3368" s="53">
        <f t="shared" si="417"/>
        <v>266.71151602176025</v>
      </c>
      <c r="F3368" s="81">
        <f t="shared" si="418"/>
        <v>28482.45</v>
      </c>
      <c r="H3368" s="64">
        <f t="shared" si="424"/>
        <v>45149</v>
      </c>
      <c r="I3368" s="70">
        <f t="shared" si="421"/>
        <v>7.0846712876886819E-2</v>
      </c>
      <c r="J3368" s="70">
        <f t="shared" si="422"/>
        <v>0.11168117166112568</v>
      </c>
      <c r="K3368" s="115">
        <f t="shared" si="419"/>
        <v>0</v>
      </c>
      <c r="L3368" s="129">
        <f t="shared" si="420"/>
        <v>-4.0834458784238858E-2</v>
      </c>
    </row>
    <row r="3369" spans="1:12">
      <c r="A3369" s="80">
        <v>44785</v>
      </c>
      <c r="B3369" s="52">
        <v>249.10162450040511</v>
      </c>
      <c r="C3369" s="53">
        <v>25678.83</v>
      </c>
      <c r="D3369" s="54">
        <f t="shared" si="423"/>
        <v>45149</v>
      </c>
      <c r="E3369" s="53">
        <f t="shared" si="417"/>
        <v>266.71151602176025</v>
      </c>
      <c r="F3369" s="81">
        <f t="shared" si="418"/>
        <v>28482.45</v>
      </c>
      <c r="H3369" s="64">
        <f t="shared" si="424"/>
        <v>45149</v>
      </c>
      <c r="I3369" s="70">
        <f t="shared" si="421"/>
        <v>7.0693603691558859E-2</v>
      </c>
      <c r="J3369" s="70">
        <f t="shared" si="422"/>
        <v>0.1091802079767652</v>
      </c>
      <c r="K3369" s="115">
        <f t="shared" si="419"/>
        <v>0</v>
      </c>
      <c r="L3369" s="129">
        <f t="shared" si="420"/>
        <v>-3.8486604285206338E-2</v>
      </c>
    </row>
    <row r="3370" spans="1:12">
      <c r="A3370" s="80">
        <v>44789</v>
      </c>
      <c r="B3370" s="52">
        <v>249.25905672708936</v>
      </c>
      <c r="C3370" s="53">
        <v>25863.24</v>
      </c>
      <c r="D3370" s="54">
        <f t="shared" si="423"/>
        <v>45154</v>
      </c>
      <c r="E3370" s="53">
        <f t="shared" si="417"/>
        <v>266.96815209419429</v>
      </c>
      <c r="F3370" s="81">
        <f t="shared" si="418"/>
        <v>28539.38</v>
      </c>
      <c r="H3370" s="64">
        <f t="shared" si="424"/>
        <v>45154</v>
      </c>
      <c r="I3370" s="70">
        <f t="shared" si="421"/>
        <v>7.1046948502635265E-2</v>
      </c>
      <c r="J3370" s="70">
        <f t="shared" si="422"/>
        <v>0.10347272808820551</v>
      </c>
      <c r="K3370" s="115">
        <f t="shared" si="419"/>
        <v>0</v>
      </c>
      <c r="L3370" s="129">
        <f t="shared" si="420"/>
        <v>-3.2425779585570247E-2</v>
      </c>
    </row>
    <row r="3371" spans="1:12">
      <c r="A3371" s="80">
        <v>44790</v>
      </c>
      <c r="B3371" s="52">
        <v>249.3006829895628</v>
      </c>
      <c r="C3371" s="53">
        <v>26035.87</v>
      </c>
      <c r="D3371" s="54">
        <f t="shared" si="423"/>
        <v>45155</v>
      </c>
      <c r="E3371" s="53">
        <f t="shared" si="417"/>
        <v>267.01113396668148</v>
      </c>
      <c r="F3371" s="81">
        <f t="shared" si="418"/>
        <v>28393.16</v>
      </c>
      <c r="H3371" s="64">
        <f t="shared" si="424"/>
        <v>45155</v>
      </c>
      <c r="I3371" s="70">
        <f t="shared" si="421"/>
        <v>7.1040523293953939E-2</v>
      </c>
      <c r="J3371" s="70">
        <f t="shared" si="422"/>
        <v>9.0540089499602017E-2</v>
      </c>
      <c r="K3371" s="115">
        <f t="shared" si="419"/>
        <v>0</v>
      </c>
      <c r="L3371" s="129">
        <f t="shared" si="420"/>
        <v>-1.9499566205648078E-2</v>
      </c>
    </row>
    <row r="3372" spans="1:12">
      <c r="A3372" s="80">
        <v>44791</v>
      </c>
      <c r="B3372" s="52">
        <v>249.34431060908599</v>
      </c>
      <c r="C3372" s="53">
        <v>26067.35</v>
      </c>
      <c r="D3372" s="54">
        <f t="shared" si="423"/>
        <v>45156</v>
      </c>
      <c r="E3372" s="53">
        <f t="shared" si="417"/>
        <v>267.06240010440308</v>
      </c>
      <c r="F3372" s="81">
        <f t="shared" si="418"/>
        <v>28316.31</v>
      </c>
      <c r="H3372" s="64">
        <f t="shared" si="424"/>
        <v>45156</v>
      </c>
      <c r="I3372" s="70">
        <f t="shared" si="421"/>
        <v>7.1058727797061794E-2</v>
      </c>
      <c r="J3372" s="70">
        <f t="shared" si="422"/>
        <v>8.6274976167504569E-2</v>
      </c>
      <c r="K3372" s="115">
        <f t="shared" si="419"/>
        <v>0</v>
      </c>
      <c r="L3372" s="129">
        <f t="shared" si="420"/>
        <v>-1.5216248370442775E-2</v>
      </c>
    </row>
    <row r="3373" spans="1:12">
      <c r="A3373" s="80">
        <v>44792</v>
      </c>
      <c r="B3373" s="52">
        <v>249.38944192930623</v>
      </c>
      <c r="C3373" s="53">
        <v>25785.4</v>
      </c>
      <c r="D3373" s="54">
        <f t="shared" si="423"/>
        <v>45156</v>
      </c>
      <c r="E3373" s="53">
        <f t="shared" si="417"/>
        <v>267.06240010440308</v>
      </c>
      <c r="F3373" s="81">
        <f t="shared" si="418"/>
        <v>28316.31</v>
      </c>
      <c r="H3373" s="64">
        <f t="shared" si="424"/>
        <v>45156</v>
      </c>
      <c r="I3373" s="70">
        <f t="shared" si="421"/>
        <v>7.0864901249935608E-2</v>
      </c>
      <c r="J3373" s="70">
        <f t="shared" si="422"/>
        <v>9.8152830671620395E-2</v>
      </c>
      <c r="K3373" s="115">
        <f t="shared" si="419"/>
        <v>0</v>
      </c>
      <c r="L3373" s="129">
        <f t="shared" si="420"/>
        <v>-2.7287929421684787E-2</v>
      </c>
    </row>
    <row r="3374" spans="1:12">
      <c r="A3374" s="80">
        <v>44795</v>
      </c>
      <c r="B3374" s="52">
        <v>249.51363787138706</v>
      </c>
      <c r="C3374" s="53">
        <v>25396.57</v>
      </c>
      <c r="D3374" s="54">
        <f t="shared" si="423"/>
        <v>45160</v>
      </c>
      <c r="E3374" s="53">
        <f t="shared" si="417"/>
        <v>267.26913686001643</v>
      </c>
      <c r="F3374" s="81">
        <f t="shared" si="418"/>
        <v>28453.01</v>
      </c>
      <c r="H3374" s="64">
        <f t="shared" si="424"/>
        <v>45160</v>
      </c>
      <c r="I3374" s="70">
        <f t="shared" si="421"/>
        <v>7.1160434916914372E-2</v>
      </c>
      <c r="J3374" s="70">
        <f t="shared" si="422"/>
        <v>0.12034853525495759</v>
      </c>
      <c r="K3374" s="115">
        <f t="shared" si="419"/>
        <v>0</v>
      </c>
      <c r="L3374" s="129">
        <f t="shared" si="420"/>
        <v>-4.9188100338043217E-2</v>
      </c>
    </row>
    <row r="3375" spans="1:12">
      <c r="A3375" s="80">
        <v>44796</v>
      </c>
      <c r="B3375" s="52">
        <v>249.54981734887843</v>
      </c>
      <c r="C3375" s="53">
        <v>25522.62</v>
      </c>
      <c r="D3375" s="54">
        <f t="shared" si="423"/>
        <v>45161</v>
      </c>
      <c r="E3375" s="53">
        <f t="shared" si="417"/>
        <v>267.3220561491147</v>
      </c>
      <c r="F3375" s="81">
        <f t="shared" si="418"/>
        <v>28522.76</v>
      </c>
      <c r="H3375" s="64">
        <f t="shared" si="424"/>
        <v>45161</v>
      </c>
      <c r="I3375" s="70">
        <f t="shared" si="421"/>
        <v>7.1217198189290176E-2</v>
      </c>
      <c r="J3375" s="70">
        <f t="shared" si="422"/>
        <v>0.11754827678349633</v>
      </c>
      <c r="K3375" s="115">
        <f t="shared" si="419"/>
        <v>0</v>
      </c>
      <c r="L3375" s="129">
        <f t="shared" si="420"/>
        <v>-4.6331078594206154E-2</v>
      </c>
    </row>
    <row r="3376" spans="1:12">
      <c r="A3376" s="80">
        <v>44797</v>
      </c>
      <c r="B3376" s="52">
        <v>249.58924622001959</v>
      </c>
      <c r="C3376" s="53">
        <v>25562.51</v>
      </c>
      <c r="D3376" s="54">
        <f t="shared" si="423"/>
        <v>45162</v>
      </c>
      <c r="E3376" s="53">
        <f t="shared" si="417"/>
        <v>267.37498591623222</v>
      </c>
      <c r="F3376" s="81">
        <f t="shared" si="418"/>
        <v>28438.68</v>
      </c>
      <c r="H3376" s="64">
        <f t="shared" si="424"/>
        <v>45162</v>
      </c>
      <c r="I3376" s="70">
        <f t="shared" si="421"/>
        <v>7.1260040108194422E-2</v>
      </c>
      <c r="J3376" s="70">
        <f t="shared" si="422"/>
        <v>0.11251516380824889</v>
      </c>
      <c r="K3376" s="115">
        <f t="shared" si="419"/>
        <v>0</v>
      </c>
      <c r="L3376" s="129">
        <f t="shared" si="420"/>
        <v>-4.1255123700054463E-2</v>
      </c>
    </row>
    <row r="3377" spans="1:12">
      <c r="A3377" s="80">
        <v>44798</v>
      </c>
      <c r="B3377" s="52">
        <v>249.62768296393747</v>
      </c>
      <c r="C3377" s="53">
        <v>25442.67</v>
      </c>
      <c r="D3377" s="54">
        <f t="shared" si="423"/>
        <v>45163</v>
      </c>
      <c r="E3377" s="53">
        <f t="shared" si="417"/>
        <v>267.42926303837322</v>
      </c>
      <c r="F3377" s="81">
        <f t="shared" si="418"/>
        <v>28261.32</v>
      </c>
      <c r="H3377" s="64">
        <f t="shared" si="424"/>
        <v>45163</v>
      </c>
      <c r="I3377" s="70">
        <f t="shared" si="421"/>
        <v>7.1312523767676161E-2</v>
      </c>
      <c r="J3377" s="70">
        <f t="shared" si="422"/>
        <v>0.1107843634335548</v>
      </c>
      <c r="K3377" s="115">
        <f t="shared" si="419"/>
        <v>0</v>
      </c>
      <c r="L3377" s="129">
        <f t="shared" si="420"/>
        <v>-3.9471839665878639E-2</v>
      </c>
    </row>
    <row r="3378" spans="1:12">
      <c r="A3378" s="80">
        <v>44799</v>
      </c>
      <c r="B3378" s="52">
        <v>249.66437823333314</v>
      </c>
      <c r="C3378" s="53">
        <v>25495.64</v>
      </c>
      <c r="D3378" s="54">
        <f t="shared" si="423"/>
        <v>45163</v>
      </c>
      <c r="E3378" s="53">
        <f t="shared" si="417"/>
        <v>267.42926303837322</v>
      </c>
      <c r="F3378" s="81">
        <f t="shared" si="418"/>
        <v>28261.32</v>
      </c>
      <c r="H3378" s="64">
        <f t="shared" si="424"/>
        <v>45163</v>
      </c>
      <c r="I3378" s="70">
        <f t="shared" si="421"/>
        <v>7.1155063973272314E-2</v>
      </c>
      <c r="J3378" s="70">
        <f t="shared" si="422"/>
        <v>0.10847658658500037</v>
      </c>
      <c r="K3378" s="115">
        <f t="shared" si="419"/>
        <v>0</v>
      </c>
      <c r="L3378" s="129">
        <f t="shared" si="420"/>
        <v>-3.7321522611728053E-2</v>
      </c>
    </row>
    <row r="3379" spans="1:12">
      <c r="A3379" s="80">
        <v>44802</v>
      </c>
      <c r="B3379" s="52">
        <v>249.88832718060843</v>
      </c>
      <c r="C3379" s="53">
        <v>25138.400000000001</v>
      </c>
      <c r="D3379" s="54">
        <f t="shared" si="423"/>
        <v>45167</v>
      </c>
      <c r="E3379" s="53">
        <f t="shared" si="417"/>
        <v>267.63681834139425</v>
      </c>
      <c r="F3379" s="81">
        <f t="shared" si="418"/>
        <v>28374.03</v>
      </c>
      <c r="H3379" s="64">
        <f t="shared" si="424"/>
        <v>45167</v>
      </c>
      <c r="I3379" s="70">
        <f t="shared" si="421"/>
        <v>7.1025691199885443E-2</v>
      </c>
      <c r="J3379" s="70">
        <f t="shared" si="422"/>
        <v>0.12871264678738492</v>
      </c>
      <c r="K3379" s="115">
        <f t="shared" si="419"/>
        <v>0</v>
      </c>
      <c r="L3379" s="129">
        <f t="shared" si="420"/>
        <v>-5.7686955587499478E-2</v>
      </c>
    </row>
    <row r="3380" spans="1:12">
      <c r="A3380" s="80">
        <v>44803</v>
      </c>
      <c r="B3380" s="52">
        <v>249.8873276272997</v>
      </c>
      <c r="C3380" s="53">
        <v>25786.59</v>
      </c>
      <c r="D3380" s="54">
        <f t="shared" si="423"/>
        <v>45168</v>
      </c>
      <c r="E3380" s="53">
        <f t="shared" si="417"/>
        <v>267.68820461051581</v>
      </c>
      <c r="F3380" s="81">
        <f t="shared" si="418"/>
        <v>28381.13</v>
      </c>
      <c r="H3380" s="64">
        <f t="shared" si="424"/>
        <v>45168</v>
      </c>
      <c r="I3380" s="70">
        <f t="shared" si="421"/>
        <v>7.1235613075048221E-2</v>
      </c>
      <c r="J3380" s="70">
        <f t="shared" si="422"/>
        <v>0.10061586274106049</v>
      </c>
      <c r="K3380" s="115">
        <f t="shared" si="419"/>
        <v>0</v>
      </c>
      <c r="L3380" s="129">
        <f t="shared" si="420"/>
        <v>-2.938024966601227E-2</v>
      </c>
    </row>
    <row r="3381" spans="1:12">
      <c r="A3381" s="80">
        <v>44805</v>
      </c>
      <c r="B3381" s="52">
        <v>249.97278909334824</v>
      </c>
      <c r="C3381" s="53">
        <v>25472.240000000002</v>
      </c>
      <c r="D3381" s="54">
        <f t="shared" si="423"/>
        <v>45170</v>
      </c>
      <c r="E3381" s="53">
        <f t="shared" si="417"/>
        <v>267.79314866059644</v>
      </c>
      <c r="F3381" s="81">
        <f t="shared" si="418"/>
        <v>28509.94</v>
      </c>
      <c r="H3381" s="64">
        <f t="shared" si="424"/>
        <v>45170</v>
      </c>
      <c r="I3381" s="70">
        <f t="shared" si="421"/>
        <v>7.1289197643802371E-2</v>
      </c>
      <c r="J3381" s="70">
        <f t="shared" si="422"/>
        <v>0.11925531480545093</v>
      </c>
      <c r="K3381" s="115">
        <f t="shared" si="419"/>
        <v>0</v>
      </c>
      <c r="L3381" s="129">
        <f t="shared" si="420"/>
        <v>-4.7966117161648558E-2</v>
      </c>
    </row>
    <row r="3382" spans="1:12">
      <c r="A3382" s="80">
        <v>44806</v>
      </c>
      <c r="B3382" s="52">
        <v>250.01628435865047</v>
      </c>
      <c r="C3382" s="53">
        <v>25467.41</v>
      </c>
      <c r="D3382" s="54">
        <f t="shared" si="423"/>
        <v>45170</v>
      </c>
      <c r="E3382" s="53">
        <f t="shared" si="417"/>
        <v>267.79314866059644</v>
      </c>
      <c r="F3382" s="81">
        <f t="shared" si="418"/>
        <v>28509.94</v>
      </c>
      <c r="H3382" s="64">
        <f t="shared" si="424"/>
        <v>45170</v>
      </c>
      <c r="I3382" s="70">
        <f t="shared" si="421"/>
        <v>7.1102825752121568E-2</v>
      </c>
      <c r="J3382" s="70">
        <f t="shared" si="422"/>
        <v>0.11946758622097797</v>
      </c>
      <c r="K3382" s="115">
        <f t="shared" si="419"/>
        <v>0</v>
      </c>
      <c r="L3382" s="129">
        <f t="shared" si="420"/>
        <v>-4.8364760468856405E-2</v>
      </c>
    </row>
    <row r="3383" spans="1:12">
      <c r="A3383" s="80">
        <v>44809</v>
      </c>
      <c r="B3383" s="52">
        <v>250.16404398270643</v>
      </c>
      <c r="C3383" s="53">
        <v>25650.83</v>
      </c>
      <c r="D3383" s="54">
        <f t="shared" si="423"/>
        <v>45174</v>
      </c>
      <c r="E3383" s="53">
        <f t="shared" si="417"/>
        <v>268.00098668924699</v>
      </c>
      <c r="F3383" s="81">
        <f t="shared" si="418"/>
        <v>28714.78</v>
      </c>
      <c r="H3383" s="64">
        <f t="shared" si="424"/>
        <v>45174</v>
      </c>
      <c r="I3383" s="70">
        <f t="shared" si="421"/>
        <v>7.1300984836068615E-2</v>
      </c>
      <c r="J3383" s="70">
        <f t="shared" si="422"/>
        <v>0.11944837652426821</v>
      </c>
      <c r="K3383" s="115">
        <f t="shared" si="419"/>
        <v>0</v>
      </c>
      <c r="L3383" s="129">
        <f t="shared" si="420"/>
        <v>-4.8147391688199592E-2</v>
      </c>
    </row>
    <row r="3384" spans="1:12">
      <c r="A3384" s="80">
        <v>44810</v>
      </c>
      <c r="B3384" s="52">
        <v>250.20557121400759</v>
      </c>
      <c r="C3384" s="53">
        <v>25636.01</v>
      </c>
      <c r="D3384" s="54">
        <f t="shared" si="423"/>
        <v>45175</v>
      </c>
      <c r="E3384" s="53">
        <f t="shared" si="417"/>
        <v>268.05110287375788</v>
      </c>
      <c r="F3384" s="81">
        <f t="shared" si="418"/>
        <v>28767.78</v>
      </c>
      <c r="H3384" s="64">
        <f t="shared" si="424"/>
        <v>45175</v>
      </c>
      <c r="I3384" s="70">
        <f t="shared" si="421"/>
        <v>7.1323478422814723E-2</v>
      </c>
      <c r="J3384" s="70">
        <f t="shared" si="422"/>
        <v>0.12216292629001169</v>
      </c>
      <c r="K3384" s="115">
        <f t="shared" si="419"/>
        <v>0</v>
      </c>
      <c r="L3384" s="129">
        <f t="shared" si="420"/>
        <v>-5.0839447867196963E-2</v>
      </c>
    </row>
    <row r="3385" spans="1:12">
      <c r="A3385" s="80">
        <v>44811</v>
      </c>
      <c r="B3385" s="52">
        <v>250.24835636668516</v>
      </c>
      <c r="C3385" s="53">
        <v>25590.73</v>
      </c>
      <c r="D3385" s="54">
        <f t="shared" si="423"/>
        <v>45176</v>
      </c>
      <c r="E3385" s="53">
        <f t="shared" si="417"/>
        <v>268.10042427668662</v>
      </c>
      <c r="F3385" s="81">
        <f t="shared" si="418"/>
        <v>28937.96</v>
      </c>
      <c r="H3385" s="64">
        <f t="shared" si="424"/>
        <v>45176</v>
      </c>
      <c r="I3385" s="70">
        <f t="shared" si="421"/>
        <v>7.1337403246889197E-2</v>
      </c>
      <c r="J3385" s="70">
        <f t="shared" si="422"/>
        <v>0.1307985352508505</v>
      </c>
      <c r="K3385" s="115">
        <f t="shared" si="419"/>
        <v>0</v>
      </c>
      <c r="L3385" s="129">
        <f t="shared" si="420"/>
        <v>-5.9461132003961303E-2</v>
      </c>
    </row>
    <row r="3386" spans="1:12">
      <c r="A3386" s="80">
        <v>44812</v>
      </c>
      <c r="B3386" s="52">
        <v>250.28389163328924</v>
      </c>
      <c r="C3386" s="53">
        <v>25843.86</v>
      </c>
      <c r="D3386" s="54">
        <f t="shared" si="423"/>
        <v>45177</v>
      </c>
      <c r="E3386" s="53">
        <f t="shared" ref="E3386:E3449" si="425">VLOOKUP(D3386,A:B,2,0)</f>
        <v>268.15216765857207</v>
      </c>
      <c r="F3386" s="81">
        <f t="shared" ref="F3386:F3449" si="426">VLOOKUP(D3386,A:C,3,0)</f>
        <v>29074.22</v>
      </c>
      <c r="H3386" s="64">
        <f t="shared" si="424"/>
        <v>45177</v>
      </c>
      <c r="I3386" s="70">
        <f t="shared" si="421"/>
        <v>7.1392033696931145E-2</v>
      </c>
      <c r="J3386" s="70">
        <f t="shared" si="422"/>
        <v>0.12499525999599137</v>
      </c>
      <c r="K3386" s="115">
        <f t="shared" ref="K3386:K3449" si="427">IF(I3386&gt;J3386,1,0)</f>
        <v>0</v>
      </c>
      <c r="L3386" s="129">
        <f t="shared" ref="L3386:L3449" si="428">I3386-J3386</f>
        <v>-5.3603226299060225E-2</v>
      </c>
    </row>
    <row r="3387" spans="1:12">
      <c r="A3387" s="80">
        <v>44813</v>
      </c>
      <c r="B3387" s="52">
        <v>250.31943194590119</v>
      </c>
      <c r="C3387" s="53">
        <v>25894.12</v>
      </c>
      <c r="D3387" s="54">
        <f t="shared" si="423"/>
        <v>45177</v>
      </c>
      <c r="E3387" s="53">
        <f t="shared" si="425"/>
        <v>268.15216765857207</v>
      </c>
      <c r="F3387" s="81">
        <f t="shared" si="426"/>
        <v>29074.22</v>
      </c>
      <c r="H3387" s="64">
        <f t="shared" si="424"/>
        <v>45177</v>
      </c>
      <c r="I3387" s="70">
        <f t="shared" si="421"/>
        <v>7.1239917628627802E-2</v>
      </c>
      <c r="J3387" s="70">
        <f t="shared" si="422"/>
        <v>0.1228116653510527</v>
      </c>
      <c r="K3387" s="115">
        <f t="shared" si="427"/>
        <v>0</v>
      </c>
      <c r="L3387" s="129">
        <f t="shared" si="428"/>
        <v>-5.1571747722424899E-2</v>
      </c>
    </row>
    <row r="3388" spans="1:12">
      <c r="A3388" s="80">
        <v>44816</v>
      </c>
      <c r="B3388" s="52">
        <v>250.40278831673916</v>
      </c>
      <c r="C3388" s="53">
        <v>26043.69</v>
      </c>
      <c r="D3388" s="54">
        <f t="shared" si="423"/>
        <v>45181</v>
      </c>
      <c r="E3388" s="53">
        <f t="shared" si="425"/>
        <v>268.34499378645808</v>
      </c>
      <c r="F3388" s="81">
        <f t="shared" si="426"/>
        <v>29328.37</v>
      </c>
      <c r="H3388" s="64">
        <f t="shared" si="424"/>
        <v>45181</v>
      </c>
      <c r="I3388" s="70">
        <f t="shared" si="421"/>
        <v>7.165337730594068E-2</v>
      </c>
      <c r="J3388" s="70">
        <f t="shared" si="422"/>
        <v>0.12612191283186069</v>
      </c>
      <c r="K3388" s="115">
        <f t="shared" si="427"/>
        <v>0</v>
      </c>
      <c r="L3388" s="129">
        <f t="shared" si="428"/>
        <v>-5.4468535525920014E-2</v>
      </c>
    </row>
    <row r="3389" spans="1:12">
      <c r="A3389" s="80">
        <v>44817</v>
      </c>
      <c r="B3389" s="52">
        <v>250.43358785970216</v>
      </c>
      <c r="C3389" s="53">
        <v>26237.81</v>
      </c>
      <c r="D3389" s="54">
        <f t="shared" si="423"/>
        <v>45182</v>
      </c>
      <c r="E3389" s="53">
        <f t="shared" si="425"/>
        <v>268.39758940524024</v>
      </c>
      <c r="F3389" s="81">
        <f t="shared" si="426"/>
        <v>29441.040000000001</v>
      </c>
      <c r="H3389" s="64">
        <f t="shared" si="424"/>
        <v>45182</v>
      </c>
      <c r="I3389" s="70">
        <f t="shared" si="421"/>
        <v>7.1731598381291617E-2</v>
      </c>
      <c r="J3389" s="70">
        <f t="shared" si="422"/>
        <v>0.12208450324169573</v>
      </c>
      <c r="K3389" s="115">
        <f t="shared" si="427"/>
        <v>0</v>
      </c>
      <c r="L3389" s="129">
        <f t="shared" si="428"/>
        <v>-5.0352904860404113E-2</v>
      </c>
    </row>
    <row r="3390" spans="1:12">
      <c r="A3390" s="80">
        <v>44818</v>
      </c>
      <c r="B3390" s="52">
        <v>250.4661442261239</v>
      </c>
      <c r="C3390" s="53">
        <v>26141.52</v>
      </c>
      <c r="D3390" s="54">
        <f t="shared" si="423"/>
        <v>45183</v>
      </c>
      <c r="E3390" s="53">
        <f t="shared" si="425"/>
        <v>268.45771046526704</v>
      </c>
      <c r="F3390" s="81">
        <f t="shared" si="426"/>
        <v>29489.61</v>
      </c>
      <c r="H3390" s="64">
        <f t="shared" si="424"/>
        <v>45183</v>
      </c>
      <c r="I3390" s="70">
        <f t="shared" si="421"/>
        <v>7.1832328056681938E-2</v>
      </c>
      <c r="J3390" s="70">
        <f t="shared" si="422"/>
        <v>0.12807556714376211</v>
      </c>
      <c r="K3390" s="115">
        <f t="shared" si="427"/>
        <v>0</v>
      </c>
      <c r="L3390" s="129">
        <f t="shared" si="428"/>
        <v>-5.6243239087080177E-2</v>
      </c>
    </row>
    <row r="3391" spans="1:12">
      <c r="A3391" s="80">
        <v>44819</v>
      </c>
      <c r="B3391" s="52">
        <v>250.50296274932512</v>
      </c>
      <c r="C3391" s="53">
        <v>25958.06</v>
      </c>
      <c r="D3391" s="54">
        <f t="shared" si="423"/>
        <v>45184</v>
      </c>
      <c r="E3391" s="53">
        <f t="shared" si="425"/>
        <v>268.52536180830424</v>
      </c>
      <c r="F3391" s="81">
        <f t="shared" si="426"/>
        <v>29620.53</v>
      </c>
      <c r="H3391" s="64">
        <f t="shared" si="424"/>
        <v>45184</v>
      </c>
      <c r="I3391" s="70">
        <f t="shared" si="421"/>
        <v>7.19448539098273E-2</v>
      </c>
      <c r="J3391" s="70">
        <f t="shared" si="422"/>
        <v>0.1410918227325153</v>
      </c>
      <c r="K3391" s="115">
        <f t="shared" si="427"/>
        <v>0</v>
      </c>
      <c r="L3391" s="129">
        <f t="shared" si="428"/>
        <v>-6.9146968822688004E-2</v>
      </c>
    </row>
    <row r="3392" spans="1:12">
      <c r="A3392" s="80">
        <v>44820</v>
      </c>
      <c r="B3392" s="52">
        <v>250.53978668484925</v>
      </c>
      <c r="C3392" s="53">
        <v>25454.93</v>
      </c>
      <c r="D3392" s="54">
        <f t="shared" si="423"/>
        <v>45184</v>
      </c>
      <c r="E3392" s="53">
        <f t="shared" si="425"/>
        <v>268.52536180830424</v>
      </c>
      <c r="F3392" s="81">
        <f t="shared" si="426"/>
        <v>29620.53</v>
      </c>
      <c r="H3392" s="64">
        <f t="shared" si="424"/>
        <v>45184</v>
      </c>
      <c r="I3392" s="70">
        <f t="shared" si="421"/>
        <v>7.1787301176554408E-2</v>
      </c>
      <c r="J3392" s="70">
        <f t="shared" si="422"/>
        <v>0.16364609920357265</v>
      </c>
      <c r="K3392" s="115">
        <f t="shared" si="427"/>
        <v>0</v>
      </c>
      <c r="L3392" s="129">
        <f t="shared" si="428"/>
        <v>-9.185879802701824E-2</v>
      </c>
    </row>
    <row r="3393" spans="1:12">
      <c r="A3393" s="80">
        <v>44823</v>
      </c>
      <c r="B3393" s="52">
        <v>250.62321643381529</v>
      </c>
      <c r="C3393" s="53">
        <v>25587.63</v>
      </c>
      <c r="D3393" s="54">
        <f t="shared" si="423"/>
        <v>45187</v>
      </c>
      <c r="E3393" s="53">
        <f t="shared" si="425"/>
        <v>268.67681011236414</v>
      </c>
      <c r="F3393" s="81">
        <f t="shared" si="426"/>
        <v>29533.91</v>
      </c>
      <c r="H3393" s="64">
        <f t="shared" si="424"/>
        <v>45187</v>
      </c>
      <c r="I3393" s="70">
        <f t="shared" si="421"/>
        <v>7.2034801625476819E-2</v>
      </c>
      <c r="J3393" s="70">
        <f t="shared" si="422"/>
        <v>0.15422608502624113</v>
      </c>
      <c r="K3393" s="115">
        <f t="shared" si="427"/>
        <v>0</v>
      </c>
      <c r="L3393" s="129">
        <f t="shared" si="428"/>
        <v>-8.2191283400764314E-2</v>
      </c>
    </row>
    <row r="3394" spans="1:12">
      <c r="A3394" s="80">
        <v>44824</v>
      </c>
      <c r="B3394" s="52">
        <v>250.64953187154083</v>
      </c>
      <c r="C3394" s="53">
        <v>25869.27</v>
      </c>
      <c r="D3394" s="54">
        <f t="shared" si="423"/>
        <v>45189</v>
      </c>
      <c r="E3394" s="53">
        <f t="shared" si="425"/>
        <v>268.79986409139559</v>
      </c>
      <c r="F3394" s="81">
        <f t="shared" si="426"/>
        <v>29193.69</v>
      </c>
      <c r="H3394" s="64">
        <f t="shared" si="424"/>
        <v>45189</v>
      </c>
      <c r="I3394" s="70">
        <f t="shared" ref="I3394:I3457" si="429">(E3394/B3394)^(1/1)-1</f>
        <v>7.2413190179652531E-2</v>
      </c>
      <c r="J3394" s="70">
        <f t="shared" ref="J3394:J3457" si="430">(F3394/C3394)^(1/1)-1</f>
        <v>0.12850845810492517</v>
      </c>
      <c r="K3394" s="115">
        <f t="shared" si="427"/>
        <v>0</v>
      </c>
      <c r="L3394" s="129">
        <f t="shared" si="428"/>
        <v>-5.609526792527264E-2</v>
      </c>
    </row>
    <row r="3395" spans="1:12">
      <c r="A3395" s="80">
        <v>44825</v>
      </c>
      <c r="B3395" s="52">
        <v>250.68261760974787</v>
      </c>
      <c r="C3395" s="53">
        <v>25727.13</v>
      </c>
      <c r="D3395" s="54">
        <f t="shared" ref="D3395:D3458" si="431">VLOOKUP(EDATE(A3395,12),A:A,1,1)</f>
        <v>45190</v>
      </c>
      <c r="E3395" s="53">
        <f t="shared" si="425"/>
        <v>268.85201126502932</v>
      </c>
      <c r="F3395" s="81">
        <f t="shared" si="426"/>
        <v>28960.36</v>
      </c>
      <c r="H3395" s="64">
        <f t="shared" si="424"/>
        <v>45190</v>
      </c>
      <c r="I3395" s="70">
        <f t="shared" si="429"/>
        <v>7.2479671021972392E-2</v>
      </c>
      <c r="J3395" s="70">
        <f t="shared" si="430"/>
        <v>0.12567394808515364</v>
      </c>
      <c r="K3395" s="115">
        <f t="shared" si="427"/>
        <v>0</v>
      </c>
      <c r="L3395" s="129">
        <f t="shared" si="428"/>
        <v>-5.319427706318125E-2</v>
      </c>
    </row>
    <row r="3396" spans="1:12">
      <c r="A3396" s="80">
        <v>44826</v>
      </c>
      <c r="B3396" s="52">
        <v>250.72322819380065</v>
      </c>
      <c r="C3396" s="53">
        <v>25598.6</v>
      </c>
      <c r="D3396" s="54">
        <f t="shared" si="431"/>
        <v>45191</v>
      </c>
      <c r="E3396" s="53">
        <f t="shared" si="425"/>
        <v>268.90416855521477</v>
      </c>
      <c r="F3396" s="81">
        <f t="shared" si="426"/>
        <v>28860.46</v>
      </c>
      <c r="H3396" s="64">
        <f t="shared" si="424"/>
        <v>45191</v>
      </c>
      <c r="I3396" s="70">
        <f t="shared" si="429"/>
        <v>7.2513984812611287E-2</v>
      </c>
      <c r="J3396" s="70">
        <f t="shared" si="430"/>
        <v>0.12742337471580489</v>
      </c>
      <c r="K3396" s="115">
        <f t="shared" si="427"/>
        <v>0</v>
      </c>
      <c r="L3396" s="129">
        <f t="shared" si="428"/>
        <v>-5.4909389903193606E-2</v>
      </c>
    </row>
    <row r="3397" spans="1:12">
      <c r="A3397" s="80">
        <v>44827</v>
      </c>
      <c r="B3397" s="52">
        <v>250.75481932055308</v>
      </c>
      <c r="C3397" s="53">
        <v>25159.42</v>
      </c>
      <c r="D3397" s="54">
        <f t="shared" si="431"/>
        <v>45191</v>
      </c>
      <c r="E3397" s="53">
        <f t="shared" si="425"/>
        <v>268.90416855521477</v>
      </c>
      <c r="F3397" s="81">
        <f t="shared" si="426"/>
        <v>28860.46</v>
      </c>
      <c r="H3397" s="64">
        <f t="shared" si="424"/>
        <v>45191</v>
      </c>
      <c r="I3397" s="70">
        <f t="shared" si="429"/>
        <v>7.2378865075611643E-2</v>
      </c>
      <c r="J3397" s="70">
        <f t="shared" si="430"/>
        <v>0.14710355008183829</v>
      </c>
      <c r="K3397" s="115">
        <f t="shared" si="427"/>
        <v>0</v>
      </c>
      <c r="L3397" s="129">
        <f t="shared" si="428"/>
        <v>-7.4724685006226643E-2</v>
      </c>
    </row>
    <row r="3398" spans="1:12">
      <c r="A3398" s="80">
        <v>44830</v>
      </c>
      <c r="B3398" s="52">
        <v>250.84433879105052</v>
      </c>
      <c r="C3398" s="53">
        <v>24707.77</v>
      </c>
      <c r="D3398" s="54">
        <f t="shared" si="431"/>
        <v>45195</v>
      </c>
      <c r="E3398" s="53">
        <f t="shared" si="425"/>
        <v>269.06150018018866</v>
      </c>
      <c r="F3398" s="81">
        <f t="shared" si="426"/>
        <v>28846.47</v>
      </c>
      <c r="H3398" s="64">
        <f t="shared" si="424"/>
        <v>45195</v>
      </c>
      <c r="I3398" s="70">
        <f t="shared" si="429"/>
        <v>7.2623370640677587E-2</v>
      </c>
      <c r="J3398" s="70">
        <f t="shared" si="430"/>
        <v>0.16750601126690112</v>
      </c>
      <c r="K3398" s="115">
        <f t="shared" si="427"/>
        <v>0</v>
      </c>
      <c r="L3398" s="129">
        <f t="shared" si="428"/>
        <v>-9.4882640626223536E-2</v>
      </c>
    </row>
    <row r="3399" spans="1:12">
      <c r="A3399" s="80">
        <v>44831</v>
      </c>
      <c r="B3399" s="52">
        <v>250.85663016365126</v>
      </c>
      <c r="C3399" s="53">
        <v>24694.83</v>
      </c>
      <c r="D3399" s="54">
        <f t="shared" si="431"/>
        <v>45196</v>
      </c>
      <c r="E3399" s="53">
        <f t="shared" si="425"/>
        <v>269.12150089472885</v>
      </c>
      <c r="F3399" s="81">
        <f t="shared" si="426"/>
        <v>28922.43</v>
      </c>
      <c r="H3399" s="64">
        <f t="shared" si="424"/>
        <v>45196</v>
      </c>
      <c r="I3399" s="70">
        <f t="shared" si="429"/>
        <v>7.2809997962430373E-2</v>
      </c>
      <c r="J3399" s="70">
        <f t="shared" si="430"/>
        <v>0.17119372759399432</v>
      </c>
      <c r="K3399" s="115">
        <f t="shared" si="427"/>
        <v>0</v>
      </c>
      <c r="L3399" s="129">
        <f t="shared" si="428"/>
        <v>-9.8383729631563943E-2</v>
      </c>
    </row>
    <row r="3400" spans="1:12">
      <c r="A3400" s="80">
        <v>44832</v>
      </c>
      <c r="B3400" s="52">
        <v>250.89375694491548</v>
      </c>
      <c r="C3400" s="53">
        <v>24478.82</v>
      </c>
      <c r="D3400" s="54">
        <f t="shared" si="431"/>
        <v>45196</v>
      </c>
      <c r="E3400" s="53">
        <f t="shared" si="425"/>
        <v>269.12150089472885</v>
      </c>
      <c r="F3400" s="81">
        <f t="shared" si="426"/>
        <v>28922.43</v>
      </c>
      <c r="H3400" s="64">
        <f t="shared" si="424"/>
        <v>45196</v>
      </c>
      <c r="I3400" s="70">
        <f t="shared" si="429"/>
        <v>7.2651245578084778E-2</v>
      </c>
      <c r="J3400" s="70">
        <f t="shared" si="430"/>
        <v>0.18152876650099969</v>
      </c>
      <c r="K3400" s="115">
        <f t="shared" si="427"/>
        <v>0</v>
      </c>
      <c r="L3400" s="129">
        <f t="shared" si="428"/>
        <v>-0.10887752092291492</v>
      </c>
    </row>
    <row r="3401" spans="1:12">
      <c r="A3401" s="80">
        <v>44833</v>
      </c>
      <c r="B3401" s="52">
        <v>250.95848753420728</v>
      </c>
      <c r="C3401" s="53">
        <v>24419.98</v>
      </c>
      <c r="D3401" s="54">
        <f t="shared" si="431"/>
        <v>45198</v>
      </c>
      <c r="E3401" s="53">
        <f t="shared" si="425"/>
        <v>269.25067921515836</v>
      </c>
      <c r="F3401" s="81">
        <f t="shared" si="426"/>
        <v>28807.77</v>
      </c>
      <c r="H3401" s="64">
        <f t="shared" si="424"/>
        <v>45198</v>
      </c>
      <c r="I3401" s="70">
        <f t="shared" si="429"/>
        <v>7.2889312733277256E-2</v>
      </c>
      <c r="J3401" s="70">
        <f t="shared" si="430"/>
        <v>0.17968032733851547</v>
      </c>
      <c r="K3401" s="115">
        <f t="shared" si="427"/>
        <v>0</v>
      </c>
      <c r="L3401" s="129">
        <f t="shared" si="428"/>
        <v>-0.10679101460523821</v>
      </c>
    </row>
    <row r="3402" spans="1:12">
      <c r="A3402" s="80">
        <v>44834</v>
      </c>
      <c r="B3402" s="52">
        <v>251.02348578247864</v>
      </c>
      <c r="C3402" s="53">
        <v>24821.08</v>
      </c>
      <c r="D3402" s="54">
        <f t="shared" si="431"/>
        <v>45198</v>
      </c>
      <c r="E3402" s="53">
        <f t="shared" si="425"/>
        <v>269.25067921515836</v>
      </c>
      <c r="F3402" s="81">
        <f t="shared" si="426"/>
        <v>28807.77</v>
      </c>
      <c r="H3402" s="64">
        <f t="shared" si="424"/>
        <v>45198</v>
      </c>
      <c r="I3402" s="70">
        <f t="shared" si="429"/>
        <v>7.2611506353131627E-2</v>
      </c>
      <c r="J3402" s="70">
        <f t="shared" si="430"/>
        <v>0.16061710449343858</v>
      </c>
      <c r="K3402" s="115">
        <f t="shared" si="427"/>
        <v>0</v>
      </c>
      <c r="L3402" s="129">
        <f t="shared" si="428"/>
        <v>-8.8005598140306951E-2</v>
      </c>
    </row>
    <row r="3403" spans="1:12">
      <c r="A3403" s="80">
        <v>44837</v>
      </c>
      <c r="B3403" s="52">
        <v>251.32170168358823</v>
      </c>
      <c r="C3403" s="53">
        <v>24520.52</v>
      </c>
      <c r="D3403" s="54">
        <f t="shared" si="431"/>
        <v>45202</v>
      </c>
      <c r="E3403" s="53">
        <f t="shared" si="425"/>
        <v>269.4736187775485</v>
      </c>
      <c r="F3403" s="81">
        <f t="shared" si="426"/>
        <v>28647.040000000001</v>
      </c>
      <c r="H3403" s="64">
        <f t="shared" si="424"/>
        <v>45202</v>
      </c>
      <c r="I3403" s="70">
        <f t="shared" si="429"/>
        <v>7.2225824401003669E-2</v>
      </c>
      <c r="J3403" s="70">
        <f t="shared" si="430"/>
        <v>0.16828843760246515</v>
      </c>
      <c r="K3403" s="115">
        <f t="shared" si="427"/>
        <v>0</v>
      </c>
      <c r="L3403" s="129">
        <f t="shared" si="428"/>
        <v>-9.6062613201461478E-2</v>
      </c>
    </row>
    <row r="3404" spans="1:12">
      <c r="A3404" s="80">
        <v>44838</v>
      </c>
      <c r="B3404" s="52">
        <v>251.36392372947105</v>
      </c>
      <c r="C3404" s="53">
        <v>25082.39</v>
      </c>
      <c r="D3404" s="54">
        <f t="shared" si="431"/>
        <v>45203</v>
      </c>
      <c r="E3404" s="53">
        <f t="shared" si="425"/>
        <v>269.52751350130399</v>
      </c>
      <c r="F3404" s="81">
        <f t="shared" si="426"/>
        <v>28511.13</v>
      </c>
      <c r="H3404" s="64">
        <f t="shared" si="424"/>
        <v>45203</v>
      </c>
      <c r="I3404" s="70">
        <f t="shared" si="429"/>
        <v>7.2260129864066602E-2</v>
      </c>
      <c r="J3404" s="70">
        <f t="shared" si="430"/>
        <v>0.13669909446428363</v>
      </c>
      <c r="K3404" s="115">
        <f t="shared" si="427"/>
        <v>0</v>
      </c>
      <c r="L3404" s="129">
        <f t="shared" si="428"/>
        <v>-6.443896460021703E-2</v>
      </c>
    </row>
    <row r="3405" spans="1:12">
      <c r="A3405" s="80">
        <v>44840</v>
      </c>
      <c r="B3405" s="52">
        <v>251.44084109013224</v>
      </c>
      <c r="C3405" s="53">
        <v>25165.85</v>
      </c>
      <c r="D3405" s="54">
        <f t="shared" si="431"/>
        <v>45205</v>
      </c>
      <c r="E3405" s="53">
        <f t="shared" si="425"/>
        <v>269.61781272359002</v>
      </c>
      <c r="F3405" s="81">
        <f t="shared" si="426"/>
        <v>28830.080000000002</v>
      </c>
      <c r="H3405" s="64">
        <f t="shared" si="424"/>
        <v>45205</v>
      </c>
      <c r="I3405" s="70">
        <f t="shared" si="429"/>
        <v>7.2291245744528831E-2</v>
      </c>
      <c r="J3405" s="70">
        <f t="shared" si="430"/>
        <v>0.14560326792061473</v>
      </c>
      <c r="K3405" s="115">
        <f t="shared" si="427"/>
        <v>0</v>
      </c>
      <c r="L3405" s="129">
        <f t="shared" si="428"/>
        <v>-7.33120221760859E-2</v>
      </c>
    </row>
    <row r="3406" spans="1:12">
      <c r="A3406" s="80">
        <v>44841</v>
      </c>
      <c r="B3406" s="52">
        <v>251.46699093760563</v>
      </c>
      <c r="C3406" s="53">
        <v>25140.99</v>
      </c>
      <c r="D3406" s="54">
        <f t="shared" si="431"/>
        <v>45205</v>
      </c>
      <c r="E3406" s="53">
        <f t="shared" si="425"/>
        <v>269.61781272359002</v>
      </c>
      <c r="F3406" s="81">
        <f t="shared" si="426"/>
        <v>28830.080000000002</v>
      </c>
      <c r="H3406" s="64">
        <f t="shared" si="424"/>
        <v>45205</v>
      </c>
      <c r="I3406" s="70">
        <f t="shared" si="429"/>
        <v>7.2179739051667413E-2</v>
      </c>
      <c r="J3406" s="70">
        <f t="shared" si="430"/>
        <v>0.146736067274996</v>
      </c>
      <c r="K3406" s="115">
        <f t="shared" si="427"/>
        <v>0</v>
      </c>
      <c r="L3406" s="129">
        <f t="shared" si="428"/>
        <v>-7.4556328223328583E-2</v>
      </c>
    </row>
    <row r="3407" spans="1:12">
      <c r="A3407" s="80">
        <v>44844</v>
      </c>
      <c r="B3407" s="52">
        <v>251.57864228158195</v>
      </c>
      <c r="C3407" s="53">
        <v>25034.02</v>
      </c>
      <c r="D3407" s="54">
        <f t="shared" si="431"/>
        <v>45209</v>
      </c>
      <c r="E3407" s="53">
        <f t="shared" si="425"/>
        <v>269.82895340985374</v>
      </c>
      <c r="F3407" s="81">
        <f t="shared" si="426"/>
        <v>28883.35</v>
      </c>
      <c r="H3407" s="64">
        <f t="shared" si="424"/>
        <v>45209</v>
      </c>
      <c r="I3407" s="70">
        <f t="shared" si="429"/>
        <v>7.2543165678765842E-2</v>
      </c>
      <c r="J3407" s="70">
        <f t="shared" si="430"/>
        <v>0.15376395800594533</v>
      </c>
      <c r="K3407" s="115">
        <f t="shared" si="427"/>
        <v>0</v>
      </c>
      <c r="L3407" s="129">
        <f t="shared" si="428"/>
        <v>-8.1220792327179492E-2</v>
      </c>
    </row>
    <row r="3408" spans="1:12">
      <c r="A3408" s="80">
        <v>44845</v>
      </c>
      <c r="B3408" s="52">
        <v>251.58820226998864</v>
      </c>
      <c r="C3408" s="53">
        <v>24660.2</v>
      </c>
      <c r="D3408" s="54">
        <f t="shared" si="431"/>
        <v>45210</v>
      </c>
      <c r="E3408" s="53">
        <f t="shared" si="425"/>
        <v>269.88076056890844</v>
      </c>
      <c r="F3408" s="81">
        <f t="shared" si="426"/>
        <v>29061.61</v>
      </c>
      <c r="H3408" s="64">
        <f t="shared" si="424"/>
        <v>45210</v>
      </c>
      <c r="I3408" s="70">
        <f t="shared" si="429"/>
        <v>7.2708331049996522E-2</v>
      </c>
      <c r="J3408" s="70">
        <f t="shared" si="430"/>
        <v>0.17848233185456719</v>
      </c>
      <c r="K3408" s="115">
        <f t="shared" si="427"/>
        <v>0</v>
      </c>
      <c r="L3408" s="129">
        <f t="shared" si="428"/>
        <v>-0.10577400080457067</v>
      </c>
    </row>
    <row r="3409" spans="1:12">
      <c r="A3409" s="80">
        <v>44846</v>
      </c>
      <c r="B3409" s="52">
        <v>251.62845638235183</v>
      </c>
      <c r="C3409" s="53">
        <v>24863.58</v>
      </c>
      <c r="D3409" s="54">
        <f t="shared" si="431"/>
        <v>45211</v>
      </c>
      <c r="E3409" s="53">
        <f t="shared" si="425"/>
        <v>269.9347367210222</v>
      </c>
      <c r="F3409" s="81">
        <f t="shared" si="426"/>
        <v>29036.17</v>
      </c>
      <c r="H3409" s="64">
        <f t="shared" si="424"/>
        <v>45211</v>
      </c>
      <c r="I3409" s="70">
        <f t="shared" si="429"/>
        <v>7.2751232519003395E-2</v>
      </c>
      <c r="J3409" s="70">
        <f t="shared" si="430"/>
        <v>0.16781935666545178</v>
      </c>
      <c r="K3409" s="115">
        <f t="shared" si="427"/>
        <v>0</v>
      </c>
      <c r="L3409" s="129">
        <f t="shared" si="428"/>
        <v>-9.5068124146448385E-2</v>
      </c>
    </row>
    <row r="3410" spans="1:12">
      <c r="A3410" s="80">
        <v>44847</v>
      </c>
      <c r="B3410" s="52">
        <v>251.67274299067512</v>
      </c>
      <c r="C3410" s="53">
        <v>24704.95</v>
      </c>
      <c r="D3410" s="54">
        <f t="shared" si="431"/>
        <v>45212</v>
      </c>
      <c r="E3410" s="53">
        <f t="shared" si="425"/>
        <v>269.98710405994609</v>
      </c>
      <c r="F3410" s="81">
        <f t="shared" si="426"/>
        <v>28973.14</v>
      </c>
      <c r="H3410" s="64">
        <f t="shared" si="424"/>
        <v>45212</v>
      </c>
      <c r="I3410" s="70">
        <f t="shared" si="429"/>
        <v>7.2770538643310845E-2</v>
      </c>
      <c r="J3410" s="70">
        <f t="shared" si="430"/>
        <v>0.1727665913106482</v>
      </c>
      <c r="K3410" s="115">
        <f t="shared" si="427"/>
        <v>0</v>
      </c>
      <c r="L3410" s="129">
        <f t="shared" si="428"/>
        <v>-9.9996052667337354E-2</v>
      </c>
    </row>
    <row r="3411" spans="1:12">
      <c r="A3411" s="80">
        <v>44848</v>
      </c>
      <c r="B3411" s="52">
        <v>251.70571212000692</v>
      </c>
      <c r="C3411" s="53">
        <v>24953.75</v>
      </c>
      <c r="D3411" s="54">
        <f t="shared" si="431"/>
        <v>45212</v>
      </c>
      <c r="E3411" s="53">
        <f t="shared" si="425"/>
        <v>269.98710405994609</v>
      </c>
      <c r="F3411" s="81">
        <f t="shared" si="426"/>
        <v>28973.14</v>
      </c>
      <c r="H3411" s="64">
        <f t="shared" si="424"/>
        <v>45212</v>
      </c>
      <c r="I3411" s="70">
        <f t="shared" si="429"/>
        <v>7.2630024110152291E-2</v>
      </c>
      <c r="J3411" s="70">
        <f t="shared" si="430"/>
        <v>0.16107358613434841</v>
      </c>
      <c r="K3411" s="115">
        <f t="shared" si="427"/>
        <v>0</v>
      </c>
      <c r="L3411" s="129">
        <f t="shared" si="428"/>
        <v>-8.8443562024196121E-2</v>
      </c>
    </row>
    <row r="3412" spans="1:12">
      <c r="A3412" s="80">
        <v>44851</v>
      </c>
      <c r="B3412" s="52">
        <v>251.83483715032449</v>
      </c>
      <c r="C3412" s="53">
        <v>25139.55</v>
      </c>
      <c r="D3412" s="54">
        <f t="shared" si="431"/>
        <v>45216</v>
      </c>
      <c r="E3412" s="53">
        <f t="shared" si="425"/>
        <v>270.18935347039849</v>
      </c>
      <c r="F3412" s="81">
        <f t="shared" si="426"/>
        <v>29061.8</v>
      </c>
      <c r="H3412" s="64">
        <f t="shared" si="424"/>
        <v>45216</v>
      </c>
      <c r="I3412" s="70">
        <f t="shared" si="429"/>
        <v>7.2883150432113908E-2</v>
      </c>
      <c r="J3412" s="70">
        <f t="shared" si="430"/>
        <v>0.15601910137611852</v>
      </c>
      <c r="K3412" s="115">
        <f t="shared" si="427"/>
        <v>0</v>
      </c>
      <c r="L3412" s="129">
        <f t="shared" si="428"/>
        <v>-8.3135950944004611E-2</v>
      </c>
    </row>
    <row r="3413" spans="1:12">
      <c r="A3413" s="80">
        <v>44852</v>
      </c>
      <c r="B3413" s="52">
        <v>251.88067109068584</v>
      </c>
      <c r="C3413" s="53">
        <v>25393.89</v>
      </c>
      <c r="D3413" s="54">
        <f t="shared" si="431"/>
        <v>45217</v>
      </c>
      <c r="E3413" s="53">
        <f t="shared" si="425"/>
        <v>270.2428509623856</v>
      </c>
      <c r="F3413" s="81">
        <f t="shared" si="426"/>
        <v>28855.87</v>
      </c>
      <c r="H3413" s="64">
        <f t="shared" si="424"/>
        <v>45217</v>
      </c>
      <c r="I3413" s="70">
        <f t="shared" si="429"/>
        <v>7.2900313438853503E-2</v>
      </c>
      <c r="J3413" s="70">
        <f t="shared" si="430"/>
        <v>0.13633121983280239</v>
      </c>
      <c r="K3413" s="115">
        <f t="shared" si="427"/>
        <v>0</v>
      </c>
      <c r="L3413" s="129">
        <f t="shared" si="428"/>
        <v>-6.3430906393948883E-2</v>
      </c>
    </row>
    <row r="3414" spans="1:12">
      <c r="A3414" s="80">
        <v>44853</v>
      </c>
      <c r="B3414" s="52">
        <v>251.92676525349543</v>
      </c>
      <c r="C3414" s="53">
        <v>25434.1</v>
      </c>
      <c r="D3414" s="54">
        <f t="shared" si="431"/>
        <v>45218</v>
      </c>
      <c r="E3414" s="53">
        <f t="shared" si="425"/>
        <v>270.29338637551552</v>
      </c>
      <c r="F3414" s="81">
        <f t="shared" si="426"/>
        <v>28790.880000000001</v>
      </c>
      <c r="H3414" s="64">
        <f t="shared" ref="H3414:H3477" si="432">D3414</f>
        <v>45218</v>
      </c>
      <c r="I3414" s="70">
        <f t="shared" si="429"/>
        <v>7.2904604254887762E-2</v>
      </c>
      <c r="J3414" s="70">
        <f t="shared" si="430"/>
        <v>0.13197950782610768</v>
      </c>
      <c r="K3414" s="115">
        <f t="shared" si="427"/>
        <v>0</v>
      </c>
      <c r="L3414" s="129">
        <f t="shared" si="428"/>
        <v>-5.9074903571219917E-2</v>
      </c>
    </row>
    <row r="3415" spans="1:12">
      <c r="A3415" s="80">
        <v>44854</v>
      </c>
      <c r="B3415" s="52">
        <v>251.97337170506736</v>
      </c>
      <c r="C3415" s="53">
        <v>25509.14</v>
      </c>
      <c r="D3415" s="54">
        <f t="shared" si="431"/>
        <v>45219</v>
      </c>
      <c r="E3415" s="53">
        <f t="shared" si="425"/>
        <v>270.33663331733561</v>
      </c>
      <c r="F3415" s="81">
        <f t="shared" si="426"/>
        <v>28674.78</v>
      </c>
      <c r="H3415" s="64">
        <f t="shared" si="432"/>
        <v>45219</v>
      </c>
      <c r="I3415" s="70">
        <f t="shared" si="429"/>
        <v>7.2877786601047267E-2</v>
      </c>
      <c r="J3415" s="70">
        <f t="shared" si="430"/>
        <v>0.12409826438680405</v>
      </c>
      <c r="K3415" s="115">
        <f t="shared" si="427"/>
        <v>0</v>
      </c>
      <c r="L3415" s="129">
        <f t="shared" si="428"/>
        <v>-5.1220477785756779E-2</v>
      </c>
    </row>
    <row r="3416" spans="1:12">
      <c r="A3416" s="80">
        <v>44855</v>
      </c>
      <c r="B3416" s="52">
        <v>251.99705720200765</v>
      </c>
      <c r="C3416" s="53">
        <v>25527.09</v>
      </c>
      <c r="D3416" s="54">
        <f t="shared" si="431"/>
        <v>45219</v>
      </c>
      <c r="E3416" s="53">
        <f t="shared" si="425"/>
        <v>270.33663331733561</v>
      </c>
      <c r="F3416" s="81">
        <f t="shared" si="426"/>
        <v>28674.78</v>
      </c>
      <c r="H3416" s="64">
        <f t="shared" si="432"/>
        <v>45219</v>
      </c>
      <c r="I3416" s="70">
        <f t="shared" si="429"/>
        <v>7.277694556816372E-2</v>
      </c>
      <c r="J3416" s="70">
        <f t="shared" si="430"/>
        <v>0.12330782709662547</v>
      </c>
      <c r="K3416" s="115">
        <f t="shared" si="427"/>
        <v>0</v>
      </c>
      <c r="L3416" s="129">
        <f t="shared" si="428"/>
        <v>-5.0530881528461746E-2</v>
      </c>
    </row>
    <row r="3417" spans="1:12">
      <c r="A3417" s="80">
        <v>44859</v>
      </c>
      <c r="B3417" s="52">
        <v>252.1613592833034</v>
      </c>
      <c r="C3417" s="53">
        <v>25643.34</v>
      </c>
      <c r="D3417" s="54">
        <f t="shared" si="431"/>
        <v>45224</v>
      </c>
      <c r="E3417" s="53">
        <f t="shared" si="425"/>
        <v>270.59324162598807</v>
      </c>
      <c r="F3417" s="81">
        <f t="shared" si="426"/>
        <v>28079.26</v>
      </c>
      <c r="H3417" s="64">
        <f t="shared" si="432"/>
        <v>45224</v>
      </c>
      <c r="I3417" s="70">
        <f t="shared" si="429"/>
        <v>7.3095586076598051E-2</v>
      </c>
      <c r="J3417" s="70">
        <f t="shared" si="430"/>
        <v>9.4992305994460846E-2</v>
      </c>
      <c r="K3417" s="115">
        <f t="shared" si="427"/>
        <v>0</v>
      </c>
      <c r="L3417" s="129">
        <f t="shared" si="428"/>
        <v>-2.1896719917862795E-2</v>
      </c>
    </row>
    <row r="3418" spans="1:12">
      <c r="A3418" s="80">
        <v>44861</v>
      </c>
      <c r="B3418" s="52">
        <v>252.25818924526817</v>
      </c>
      <c r="C3418" s="53">
        <v>25780.23</v>
      </c>
      <c r="D3418" s="54">
        <f t="shared" si="431"/>
        <v>45226</v>
      </c>
      <c r="E3418" s="53">
        <f t="shared" si="425"/>
        <v>270.69526488143515</v>
      </c>
      <c r="F3418" s="81">
        <f t="shared" si="426"/>
        <v>27969.919999999998</v>
      </c>
      <c r="H3418" s="64">
        <f t="shared" si="432"/>
        <v>45226</v>
      </c>
      <c r="I3418" s="70">
        <f t="shared" si="429"/>
        <v>7.308811536041282E-2</v>
      </c>
      <c r="J3418" s="70">
        <f t="shared" si="430"/>
        <v>8.4936790711331867E-2</v>
      </c>
      <c r="K3418" s="115">
        <f t="shared" si="427"/>
        <v>0</v>
      </c>
      <c r="L3418" s="129">
        <f t="shared" si="428"/>
        <v>-1.1848675350919047E-2</v>
      </c>
    </row>
    <row r="3419" spans="1:12">
      <c r="A3419" s="80">
        <v>44862</v>
      </c>
      <c r="B3419" s="52">
        <v>252.30208217019683</v>
      </c>
      <c r="C3419" s="53">
        <v>25852.720000000001</v>
      </c>
      <c r="D3419" s="54">
        <f t="shared" si="431"/>
        <v>45226</v>
      </c>
      <c r="E3419" s="53">
        <f t="shared" si="425"/>
        <v>270.69526488143515</v>
      </c>
      <c r="F3419" s="81">
        <f t="shared" si="426"/>
        <v>27969.919999999998</v>
      </c>
      <c r="H3419" s="64">
        <f t="shared" si="432"/>
        <v>45226</v>
      </c>
      <c r="I3419" s="70">
        <f t="shared" si="429"/>
        <v>7.2901430511503884E-2</v>
      </c>
      <c r="J3419" s="70">
        <f t="shared" si="430"/>
        <v>8.1894671044284495E-2</v>
      </c>
      <c r="K3419" s="115">
        <f t="shared" si="427"/>
        <v>0</v>
      </c>
      <c r="L3419" s="129">
        <f t="shared" si="428"/>
        <v>-8.9932405327806109E-3</v>
      </c>
    </row>
    <row r="3420" spans="1:12">
      <c r="A3420" s="80">
        <v>44865</v>
      </c>
      <c r="B3420" s="52">
        <v>252.43681148207571</v>
      </c>
      <c r="C3420" s="53">
        <v>26182.36</v>
      </c>
      <c r="D3420" s="54">
        <f t="shared" si="431"/>
        <v>45230</v>
      </c>
      <c r="E3420" s="53">
        <f t="shared" si="425"/>
        <v>270.91537408833921</v>
      </c>
      <c r="F3420" s="81">
        <f t="shared" si="426"/>
        <v>28017.360000000001</v>
      </c>
      <c r="H3420" s="64">
        <f t="shared" si="432"/>
        <v>45230</v>
      </c>
      <c r="I3420" s="70">
        <f t="shared" si="429"/>
        <v>7.3200744763707304E-2</v>
      </c>
      <c r="J3420" s="70">
        <f t="shared" si="430"/>
        <v>7.0085355178066466E-2</v>
      </c>
      <c r="K3420" s="115">
        <f t="shared" si="427"/>
        <v>1</v>
      </c>
      <c r="L3420" s="129">
        <f t="shared" si="428"/>
        <v>3.1153895856408376E-3</v>
      </c>
    </row>
    <row r="3421" spans="1:12">
      <c r="A3421" s="80">
        <v>44866</v>
      </c>
      <c r="B3421" s="52">
        <v>252.48931833886397</v>
      </c>
      <c r="C3421" s="53">
        <v>26380.97</v>
      </c>
      <c r="D3421" s="54">
        <f t="shared" si="431"/>
        <v>45231</v>
      </c>
      <c r="E3421" s="53">
        <f t="shared" si="425"/>
        <v>270.9682025862864</v>
      </c>
      <c r="F3421" s="81">
        <f t="shared" si="426"/>
        <v>27886.240000000002</v>
      </c>
      <c r="H3421" s="64">
        <f t="shared" si="432"/>
        <v>45231</v>
      </c>
      <c r="I3421" s="70">
        <f t="shared" si="429"/>
        <v>7.3186796055356496E-2</v>
      </c>
      <c r="J3421" s="70">
        <f t="shared" si="430"/>
        <v>5.7058933011181923E-2</v>
      </c>
      <c r="K3421" s="115">
        <f t="shared" si="427"/>
        <v>1</v>
      </c>
      <c r="L3421" s="129">
        <f t="shared" si="428"/>
        <v>1.6127863044174573E-2</v>
      </c>
    </row>
    <row r="3422" spans="1:12">
      <c r="A3422" s="80">
        <v>44867</v>
      </c>
      <c r="B3422" s="52">
        <v>252.54461349958018</v>
      </c>
      <c r="C3422" s="53">
        <v>26290.01</v>
      </c>
      <c r="D3422" s="54">
        <f t="shared" si="431"/>
        <v>45232</v>
      </c>
      <c r="E3422" s="53">
        <f t="shared" si="425"/>
        <v>271.02239622680366</v>
      </c>
      <c r="F3422" s="81">
        <f t="shared" si="426"/>
        <v>28105.75</v>
      </c>
      <c r="H3422" s="64">
        <f t="shared" si="432"/>
        <v>45232</v>
      </c>
      <c r="I3422" s="70">
        <f t="shared" si="429"/>
        <v>7.3166409970784052E-2</v>
      </c>
      <c r="J3422" s="70">
        <f t="shared" si="430"/>
        <v>6.9065778217657581E-2</v>
      </c>
      <c r="K3422" s="115">
        <f t="shared" si="427"/>
        <v>1</v>
      </c>
      <c r="L3422" s="129">
        <f t="shared" si="428"/>
        <v>4.1006317531264713E-3</v>
      </c>
    </row>
    <row r="3423" spans="1:12">
      <c r="A3423" s="80">
        <v>44868</v>
      </c>
      <c r="B3423" s="52">
        <v>252.5890613515561</v>
      </c>
      <c r="C3423" s="53">
        <v>26246.23</v>
      </c>
      <c r="D3423" s="54">
        <f t="shared" si="431"/>
        <v>45233</v>
      </c>
      <c r="E3423" s="53">
        <f t="shared" si="425"/>
        <v>271.07849786282264</v>
      </c>
      <c r="F3423" s="81">
        <f t="shared" si="426"/>
        <v>28253.09</v>
      </c>
      <c r="H3423" s="64">
        <f t="shared" si="432"/>
        <v>45233</v>
      </c>
      <c r="I3423" s="70">
        <f t="shared" si="429"/>
        <v>7.3199672275327643E-2</v>
      </c>
      <c r="J3423" s="70">
        <f t="shared" si="430"/>
        <v>7.646279103703657E-2</v>
      </c>
      <c r="K3423" s="115">
        <f t="shared" si="427"/>
        <v>0</v>
      </c>
      <c r="L3423" s="129">
        <f t="shared" si="428"/>
        <v>-3.2631187617089275E-3</v>
      </c>
    </row>
    <row r="3424" spans="1:12">
      <c r="A3424" s="80">
        <v>44869</v>
      </c>
      <c r="B3424" s="52">
        <v>252.63200149198587</v>
      </c>
      <c r="C3424" s="53">
        <v>26339.9</v>
      </c>
      <c r="D3424" s="54">
        <f t="shared" si="431"/>
        <v>45233</v>
      </c>
      <c r="E3424" s="53">
        <f t="shared" si="425"/>
        <v>271.07849786282264</v>
      </c>
      <c r="F3424" s="81">
        <f t="shared" si="426"/>
        <v>28253.09</v>
      </c>
      <c r="H3424" s="64">
        <f t="shared" si="432"/>
        <v>45233</v>
      </c>
      <c r="I3424" s="70">
        <f t="shared" si="429"/>
        <v>7.3017259341239704E-2</v>
      </c>
      <c r="J3424" s="70">
        <f t="shared" si="430"/>
        <v>7.2634672113409682E-2</v>
      </c>
      <c r="K3424" s="115">
        <f t="shared" si="427"/>
        <v>1</v>
      </c>
      <c r="L3424" s="129">
        <f t="shared" si="428"/>
        <v>3.8258722783002241E-4</v>
      </c>
    </row>
    <row r="3425" spans="1:12">
      <c r="A3425" s="80">
        <v>44872</v>
      </c>
      <c r="B3425" s="52">
        <v>252.78964386091687</v>
      </c>
      <c r="C3425" s="53">
        <v>26464.44</v>
      </c>
      <c r="D3425" s="54">
        <f t="shared" si="431"/>
        <v>45237</v>
      </c>
      <c r="E3425" s="53">
        <f t="shared" si="425"/>
        <v>271.29457946709778</v>
      </c>
      <c r="F3425" s="81">
        <f t="shared" si="426"/>
        <v>28511.81</v>
      </c>
      <c r="H3425" s="64">
        <f t="shared" si="432"/>
        <v>45237</v>
      </c>
      <c r="I3425" s="70">
        <f t="shared" si="429"/>
        <v>7.3202902316529261E-2</v>
      </c>
      <c r="J3425" s="70">
        <f t="shared" si="430"/>
        <v>7.7363057748435438E-2</v>
      </c>
      <c r="K3425" s="115">
        <f t="shared" si="427"/>
        <v>0</v>
      </c>
      <c r="L3425" s="129">
        <f t="shared" si="428"/>
        <v>-4.1601554319061762E-3</v>
      </c>
    </row>
    <row r="3426" spans="1:12">
      <c r="A3426" s="80">
        <v>44874</v>
      </c>
      <c r="B3426" s="52">
        <v>252.88064813270677</v>
      </c>
      <c r="C3426" s="53">
        <v>26401.58</v>
      </c>
      <c r="D3426" s="54">
        <f t="shared" si="431"/>
        <v>45239</v>
      </c>
      <c r="E3426" s="53">
        <f t="shared" si="425"/>
        <v>271.3963244568377</v>
      </c>
      <c r="F3426" s="81">
        <f t="shared" si="426"/>
        <v>28495.08</v>
      </c>
      <c r="H3426" s="64">
        <f t="shared" si="432"/>
        <v>45239</v>
      </c>
      <c r="I3426" s="70">
        <f t="shared" si="429"/>
        <v>7.3219032222719749E-2</v>
      </c>
      <c r="J3426" s="70">
        <f t="shared" si="430"/>
        <v>7.9294496768753886E-2</v>
      </c>
      <c r="K3426" s="115">
        <f t="shared" si="427"/>
        <v>0</v>
      </c>
      <c r="L3426" s="129">
        <f t="shared" si="428"/>
        <v>-6.0754645460341372E-3</v>
      </c>
    </row>
    <row r="3427" spans="1:12">
      <c r="A3427" s="80">
        <v>44875</v>
      </c>
      <c r="B3427" s="52">
        <v>252.92464936548183</v>
      </c>
      <c r="C3427" s="53">
        <v>26214.31</v>
      </c>
      <c r="D3427" s="54">
        <f t="shared" si="431"/>
        <v>45240</v>
      </c>
      <c r="E3427" s="53">
        <f t="shared" si="425"/>
        <v>271.44897534378237</v>
      </c>
      <c r="F3427" s="81">
        <f t="shared" si="426"/>
        <v>28539.24</v>
      </c>
      <c r="H3427" s="64">
        <f t="shared" si="432"/>
        <v>45240</v>
      </c>
      <c r="I3427" s="70">
        <f t="shared" si="429"/>
        <v>7.3240492869212082E-2</v>
      </c>
      <c r="J3427" s="70">
        <f t="shared" si="430"/>
        <v>8.8689345628399252E-2</v>
      </c>
      <c r="K3427" s="115">
        <f t="shared" si="427"/>
        <v>0</v>
      </c>
      <c r="L3427" s="129">
        <f t="shared" si="428"/>
        <v>-1.544885275918717E-2</v>
      </c>
    </row>
    <row r="3428" spans="1:12">
      <c r="A3428" s="80">
        <v>44876</v>
      </c>
      <c r="B3428" s="52">
        <v>252.97219919956257</v>
      </c>
      <c r="C3428" s="53">
        <v>26681.759999999998</v>
      </c>
      <c r="D3428" s="54">
        <f t="shared" si="431"/>
        <v>45240</v>
      </c>
      <c r="E3428" s="53">
        <f t="shared" si="425"/>
        <v>271.44897534378237</v>
      </c>
      <c r="F3428" s="81">
        <f t="shared" si="426"/>
        <v>28539.24</v>
      </c>
      <c r="H3428" s="64">
        <f t="shared" si="432"/>
        <v>45240</v>
      </c>
      <c r="I3428" s="70">
        <f t="shared" si="429"/>
        <v>7.3038761582034484E-2</v>
      </c>
      <c r="J3428" s="70">
        <f t="shared" si="430"/>
        <v>6.9616097288934586E-2</v>
      </c>
      <c r="K3428" s="115">
        <f t="shared" si="427"/>
        <v>1</v>
      </c>
      <c r="L3428" s="129">
        <f t="shared" si="428"/>
        <v>3.4226642930998974E-3</v>
      </c>
    </row>
    <row r="3429" spans="1:12">
      <c r="A3429" s="80">
        <v>44879</v>
      </c>
      <c r="B3429" s="52">
        <v>253.11259877011835</v>
      </c>
      <c r="C3429" s="53">
        <v>26651.93</v>
      </c>
      <c r="D3429" s="54">
        <f t="shared" si="431"/>
        <v>45243</v>
      </c>
      <c r="E3429" s="53">
        <f t="shared" si="425"/>
        <v>271.6191738513229</v>
      </c>
      <c r="F3429" s="81">
        <f t="shared" si="426"/>
        <v>28565.95</v>
      </c>
      <c r="H3429" s="64">
        <f t="shared" si="432"/>
        <v>45243</v>
      </c>
      <c r="I3429" s="70">
        <f t="shared" si="429"/>
        <v>7.3115977518023678E-2</v>
      </c>
      <c r="J3429" s="70">
        <f t="shared" si="430"/>
        <v>7.1815437005875449E-2</v>
      </c>
      <c r="K3429" s="115">
        <f t="shared" si="427"/>
        <v>1</v>
      </c>
      <c r="L3429" s="129">
        <f t="shared" si="428"/>
        <v>1.3005405121482294E-3</v>
      </c>
    </row>
    <row r="3430" spans="1:12">
      <c r="A3430" s="80">
        <v>44880</v>
      </c>
      <c r="B3430" s="52">
        <v>253.1596777134896</v>
      </c>
      <c r="C3430" s="53">
        <v>26759.85</v>
      </c>
      <c r="D3430" s="54">
        <f t="shared" si="431"/>
        <v>45245</v>
      </c>
      <c r="E3430" s="53">
        <f t="shared" si="425"/>
        <v>271.72782152086342</v>
      </c>
      <c r="F3430" s="81">
        <f t="shared" si="426"/>
        <v>28906.7</v>
      </c>
      <c r="H3430" s="64">
        <f t="shared" si="432"/>
        <v>45245</v>
      </c>
      <c r="I3430" s="70">
        <f t="shared" si="429"/>
        <v>7.3345581630847478E-2</v>
      </c>
      <c r="J3430" s="70">
        <f t="shared" si="430"/>
        <v>8.0226533407324885E-2</v>
      </c>
      <c r="K3430" s="115">
        <f t="shared" si="427"/>
        <v>0</v>
      </c>
      <c r="L3430" s="129">
        <f t="shared" si="428"/>
        <v>-6.8809517764774064E-3</v>
      </c>
    </row>
    <row r="3431" spans="1:12">
      <c r="A3431" s="80">
        <v>44881</v>
      </c>
      <c r="B3431" s="52">
        <v>253.21081596838772</v>
      </c>
      <c r="C3431" s="53">
        <v>26768.95</v>
      </c>
      <c r="D3431" s="54">
        <f t="shared" si="431"/>
        <v>45246</v>
      </c>
      <c r="E3431" s="53">
        <f t="shared" si="425"/>
        <v>271.77809116784482</v>
      </c>
      <c r="F3431" s="81">
        <f t="shared" si="426"/>
        <v>29044.66</v>
      </c>
      <c r="H3431" s="64">
        <f t="shared" si="432"/>
        <v>45246</v>
      </c>
      <c r="I3431" s="70">
        <f t="shared" si="429"/>
        <v>7.3327338441084411E-2</v>
      </c>
      <c r="J3431" s="70">
        <f t="shared" si="430"/>
        <v>8.5013046832244088E-2</v>
      </c>
      <c r="K3431" s="115">
        <f t="shared" si="427"/>
        <v>0</v>
      </c>
      <c r="L3431" s="129">
        <f t="shared" si="428"/>
        <v>-1.1685708391159677E-2</v>
      </c>
    </row>
    <row r="3432" spans="1:12">
      <c r="A3432" s="80">
        <v>44882</v>
      </c>
      <c r="B3432" s="52">
        <v>253.26120492076544</v>
      </c>
      <c r="C3432" s="53">
        <v>26673.32</v>
      </c>
      <c r="D3432" s="54">
        <f t="shared" si="431"/>
        <v>45247</v>
      </c>
      <c r="E3432" s="53">
        <f t="shared" si="425"/>
        <v>271.83217500798725</v>
      </c>
      <c r="F3432" s="81">
        <f t="shared" si="426"/>
        <v>28995.52</v>
      </c>
      <c r="H3432" s="64">
        <f t="shared" si="432"/>
        <v>45247</v>
      </c>
      <c r="I3432" s="70">
        <f t="shared" si="429"/>
        <v>7.3327338441084411E-2</v>
      </c>
      <c r="J3432" s="70">
        <f t="shared" si="430"/>
        <v>8.7060778335805278E-2</v>
      </c>
      <c r="K3432" s="115">
        <f t="shared" si="427"/>
        <v>0</v>
      </c>
      <c r="L3432" s="129">
        <f t="shared" si="428"/>
        <v>-1.3733439894720867E-2</v>
      </c>
    </row>
    <row r="3433" spans="1:12">
      <c r="A3433" s="80">
        <v>44883</v>
      </c>
      <c r="B3433" s="52">
        <v>253.30704519885609</v>
      </c>
      <c r="C3433" s="53">
        <v>26620.61</v>
      </c>
      <c r="D3433" s="54">
        <f t="shared" si="431"/>
        <v>45247</v>
      </c>
      <c r="E3433" s="53">
        <f t="shared" si="425"/>
        <v>271.83217500798725</v>
      </c>
      <c r="F3433" s="81">
        <f t="shared" si="426"/>
        <v>28995.52</v>
      </c>
      <c r="H3433" s="64">
        <f t="shared" si="432"/>
        <v>45247</v>
      </c>
      <c r="I3433" s="70">
        <f t="shared" si="429"/>
        <v>7.313310134974027E-2</v>
      </c>
      <c r="J3433" s="70">
        <f t="shared" si="430"/>
        <v>8.9213207360762992E-2</v>
      </c>
      <c r="K3433" s="115">
        <f t="shared" si="427"/>
        <v>0</v>
      </c>
      <c r="L3433" s="129">
        <f t="shared" si="428"/>
        <v>-1.6080106011022721E-2</v>
      </c>
    </row>
    <row r="3434" spans="1:12">
      <c r="A3434" s="80">
        <v>44886</v>
      </c>
      <c r="B3434" s="52">
        <v>253.44383100326345</v>
      </c>
      <c r="C3434" s="53">
        <v>26405.9</v>
      </c>
      <c r="D3434" s="54">
        <f t="shared" si="431"/>
        <v>45251</v>
      </c>
      <c r="E3434" s="53">
        <f t="shared" si="425"/>
        <v>272.00969693879733</v>
      </c>
      <c r="F3434" s="81">
        <f t="shared" si="426"/>
        <v>29071.360000000001</v>
      </c>
      <c r="H3434" s="64">
        <f t="shared" si="432"/>
        <v>45251</v>
      </c>
      <c r="I3434" s="70">
        <f t="shared" si="429"/>
        <v>7.325436118149109E-2</v>
      </c>
      <c r="J3434" s="70">
        <f t="shared" si="430"/>
        <v>0.10094183496870013</v>
      </c>
      <c r="K3434" s="115">
        <f t="shared" si="427"/>
        <v>0</v>
      </c>
      <c r="L3434" s="129">
        <f t="shared" si="428"/>
        <v>-2.7687473787209038E-2</v>
      </c>
    </row>
    <row r="3435" spans="1:12">
      <c r="A3435" s="80">
        <v>44887</v>
      </c>
      <c r="B3435" s="52">
        <v>253.48311479706894</v>
      </c>
      <c r="C3435" s="53">
        <v>26528.400000000001</v>
      </c>
      <c r="D3435" s="54">
        <f t="shared" si="431"/>
        <v>45252</v>
      </c>
      <c r="E3435" s="53">
        <f t="shared" si="425"/>
        <v>272.08640367333402</v>
      </c>
      <c r="F3435" s="81">
        <f t="shared" si="426"/>
        <v>29113.18</v>
      </c>
      <c r="H3435" s="64">
        <f t="shared" si="432"/>
        <v>45252</v>
      </c>
      <c r="I3435" s="70">
        <f t="shared" si="429"/>
        <v>7.3390643361623153E-2</v>
      </c>
      <c r="J3435" s="70">
        <f t="shared" si="430"/>
        <v>9.7434447610862174E-2</v>
      </c>
      <c r="K3435" s="115">
        <f t="shared" si="427"/>
        <v>0</v>
      </c>
      <c r="L3435" s="129">
        <f t="shared" si="428"/>
        <v>-2.404380424923902E-2</v>
      </c>
    </row>
    <row r="3436" spans="1:12">
      <c r="A3436" s="80">
        <v>44888</v>
      </c>
      <c r="B3436" s="52">
        <v>253.53203703822479</v>
      </c>
      <c r="C3436" s="53">
        <v>26561.89</v>
      </c>
      <c r="D3436" s="54">
        <f t="shared" si="431"/>
        <v>45253</v>
      </c>
      <c r="E3436" s="53">
        <f t="shared" si="425"/>
        <v>272.14027678126132</v>
      </c>
      <c r="F3436" s="81">
        <f t="shared" si="426"/>
        <v>29098.74</v>
      </c>
      <c r="H3436" s="64">
        <f t="shared" si="432"/>
        <v>45253</v>
      </c>
      <c r="I3436" s="70">
        <f t="shared" si="429"/>
        <v>7.3396009279217855E-2</v>
      </c>
      <c r="J3436" s="70">
        <f t="shared" si="430"/>
        <v>9.5507134469723365E-2</v>
      </c>
      <c r="K3436" s="115">
        <f t="shared" si="427"/>
        <v>0</v>
      </c>
      <c r="L3436" s="129">
        <f t="shared" si="428"/>
        <v>-2.211112519050551E-2</v>
      </c>
    </row>
    <row r="3437" spans="1:12">
      <c r="A3437" s="80">
        <v>44889</v>
      </c>
      <c r="B3437" s="52">
        <v>253.5584043700768</v>
      </c>
      <c r="C3437" s="53">
        <v>26877.24</v>
      </c>
      <c r="D3437" s="54">
        <f t="shared" si="431"/>
        <v>45254</v>
      </c>
      <c r="E3437" s="53">
        <f t="shared" si="425"/>
        <v>272.1906227324659</v>
      </c>
      <c r="F3437" s="81">
        <f t="shared" si="426"/>
        <v>29087.95</v>
      </c>
      <c r="H3437" s="64">
        <f t="shared" si="432"/>
        <v>45254</v>
      </c>
      <c r="I3437" s="70">
        <f t="shared" si="429"/>
        <v>7.3482945314621739E-2</v>
      </c>
      <c r="J3437" s="70">
        <f t="shared" si="430"/>
        <v>8.2252121125532263E-2</v>
      </c>
      <c r="K3437" s="115">
        <f t="shared" si="427"/>
        <v>0</v>
      </c>
      <c r="L3437" s="129">
        <f t="shared" si="428"/>
        <v>-8.7691758109105233E-3</v>
      </c>
    </row>
    <row r="3438" spans="1:12">
      <c r="A3438" s="80">
        <v>44890</v>
      </c>
      <c r="B3438" s="52">
        <v>253.63142919053539</v>
      </c>
      <c r="C3438" s="53">
        <v>26918.89</v>
      </c>
      <c r="D3438" s="54">
        <f t="shared" si="431"/>
        <v>45254</v>
      </c>
      <c r="E3438" s="53">
        <f t="shared" si="425"/>
        <v>272.1906227324659</v>
      </c>
      <c r="F3438" s="81">
        <f t="shared" si="426"/>
        <v>29087.95</v>
      </c>
      <c r="H3438" s="64">
        <f t="shared" si="432"/>
        <v>45254</v>
      </c>
      <c r="I3438" s="70">
        <f t="shared" si="429"/>
        <v>7.3173871239704757E-2</v>
      </c>
      <c r="J3438" s="70">
        <f t="shared" si="430"/>
        <v>8.0577616684789133E-2</v>
      </c>
      <c r="K3438" s="115">
        <f t="shared" si="427"/>
        <v>0</v>
      </c>
      <c r="L3438" s="129">
        <f t="shared" si="428"/>
        <v>-7.4037454450843754E-3</v>
      </c>
    </row>
    <row r="3439" spans="1:12">
      <c r="A3439" s="80">
        <v>44893</v>
      </c>
      <c r="B3439" s="52">
        <v>253.77675999946155</v>
      </c>
      <c r="C3439" s="53">
        <v>26991.599999999999</v>
      </c>
      <c r="D3439" s="54">
        <f t="shared" si="431"/>
        <v>45258</v>
      </c>
      <c r="E3439" s="53">
        <f t="shared" si="425"/>
        <v>272.40980233741135</v>
      </c>
      <c r="F3439" s="81">
        <f t="shared" si="426"/>
        <v>29227.61</v>
      </c>
      <c r="H3439" s="64">
        <f t="shared" si="432"/>
        <v>45258</v>
      </c>
      <c r="I3439" s="70">
        <f t="shared" si="429"/>
        <v>7.3422965672622409E-2</v>
      </c>
      <c r="J3439" s="70">
        <f t="shared" si="430"/>
        <v>8.2840957927651671E-2</v>
      </c>
      <c r="K3439" s="115">
        <f t="shared" si="427"/>
        <v>0</v>
      </c>
      <c r="L3439" s="129">
        <f t="shared" si="428"/>
        <v>-9.4179922550292616E-3</v>
      </c>
    </row>
    <row r="3440" spans="1:12">
      <c r="A3440" s="80">
        <v>44894</v>
      </c>
      <c r="B3440" s="52">
        <v>253.82193226274146</v>
      </c>
      <c r="C3440" s="53">
        <v>27071.98</v>
      </c>
      <c r="D3440" s="54">
        <f t="shared" si="431"/>
        <v>45259</v>
      </c>
      <c r="E3440" s="53">
        <f t="shared" si="425"/>
        <v>272.46591875669282</v>
      </c>
      <c r="F3440" s="81">
        <f t="shared" si="426"/>
        <v>29531.63</v>
      </c>
      <c r="H3440" s="64">
        <f t="shared" si="432"/>
        <v>45259</v>
      </c>
      <c r="I3440" s="70">
        <f t="shared" si="429"/>
        <v>7.3453016166673102E-2</v>
      </c>
      <c r="J3440" s="70">
        <f t="shared" si="430"/>
        <v>9.085593296094352E-2</v>
      </c>
      <c r="K3440" s="115">
        <f t="shared" si="427"/>
        <v>0</v>
      </c>
      <c r="L3440" s="129">
        <f t="shared" si="428"/>
        <v>-1.7402916794270418E-2</v>
      </c>
    </row>
    <row r="3441" spans="1:12">
      <c r="A3441" s="80">
        <v>44895</v>
      </c>
      <c r="B3441" s="52">
        <v>253.87168136146497</v>
      </c>
      <c r="C3441" s="53">
        <v>27276.01</v>
      </c>
      <c r="D3441" s="54">
        <f t="shared" si="431"/>
        <v>45260</v>
      </c>
      <c r="E3441" s="53">
        <f t="shared" si="425"/>
        <v>272.51223796288144</v>
      </c>
      <c r="F3441" s="81">
        <f t="shared" si="426"/>
        <v>29585.360000000001</v>
      </c>
      <c r="H3441" s="64">
        <f t="shared" si="432"/>
        <v>45260</v>
      </c>
      <c r="I3441" s="70">
        <f t="shared" si="429"/>
        <v>7.3425111857497338E-2</v>
      </c>
      <c r="J3441" s="70">
        <f t="shared" si="430"/>
        <v>8.4665975705390917E-2</v>
      </c>
      <c r="K3441" s="115">
        <f t="shared" si="427"/>
        <v>0</v>
      </c>
      <c r="L3441" s="129">
        <f t="shared" si="428"/>
        <v>-1.1240863847893579E-2</v>
      </c>
    </row>
    <row r="3442" spans="1:12">
      <c r="A3442" s="80">
        <v>44896</v>
      </c>
      <c r="B3442" s="52">
        <v>253.92017085260503</v>
      </c>
      <c r="C3442" s="53">
        <v>27354.74</v>
      </c>
      <c r="D3442" s="54">
        <f t="shared" si="431"/>
        <v>45261</v>
      </c>
      <c r="E3442" s="53">
        <f t="shared" si="425"/>
        <v>272.56374277585644</v>
      </c>
      <c r="F3442" s="81">
        <f t="shared" si="426"/>
        <v>29783.34</v>
      </c>
      <c r="H3442" s="64">
        <f t="shared" si="432"/>
        <v>45261</v>
      </c>
      <c r="I3442" s="70">
        <f t="shared" si="429"/>
        <v>7.342296541724358E-2</v>
      </c>
      <c r="J3442" s="70">
        <f t="shared" si="430"/>
        <v>8.8781688292412841E-2</v>
      </c>
      <c r="K3442" s="115">
        <f t="shared" si="427"/>
        <v>0</v>
      </c>
      <c r="L3442" s="129">
        <f t="shared" si="428"/>
        <v>-1.5358722875169262E-2</v>
      </c>
    </row>
    <row r="3443" spans="1:12">
      <c r="A3443" s="80">
        <v>44897</v>
      </c>
      <c r="B3443" s="52">
        <v>253.96663824387107</v>
      </c>
      <c r="C3443" s="53">
        <v>27185.439999999999</v>
      </c>
      <c r="D3443" s="54">
        <f t="shared" si="431"/>
        <v>45261</v>
      </c>
      <c r="E3443" s="53">
        <f t="shared" si="425"/>
        <v>272.56374277585644</v>
      </c>
      <c r="F3443" s="81">
        <f t="shared" si="426"/>
        <v>29783.34</v>
      </c>
      <c r="H3443" s="64">
        <f t="shared" si="432"/>
        <v>45261</v>
      </c>
      <c r="I3443" s="70">
        <f t="shared" si="429"/>
        <v>7.3226564955856555E-2</v>
      </c>
      <c r="J3443" s="70">
        <f t="shared" si="430"/>
        <v>9.5562183286347357E-2</v>
      </c>
      <c r="K3443" s="115">
        <f t="shared" si="427"/>
        <v>0</v>
      </c>
      <c r="L3443" s="129">
        <f t="shared" si="428"/>
        <v>-2.2335618330490803E-2</v>
      </c>
    </row>
    <row r="3444" spans="1:12">
      <c r="A3444" s="80">
        <v>44900</v>
      </c>
      <c r="B3444" s="52">
        <v>254.10301832860804</v>
      </c>
      <c r="C3444" s="53">
        <v>27192.639999999999</v>
      </c>
      <c r="D3444" s="54">
        <f t="shared" si="431"/>
        <v>45265</v>
      </c>
      <c r="E3444" s="53">
        <f t="shared" si="425"/>
        <v>272.77640461155784</v>
      </c>
      <c r="F3444" s="81">
        <f t="shared" si="426"/>
        <v>30646.19</v>
      </c>
      <c r="H3444" s="64">
        <f t="shared" si="432"/>
        <v>45265</v>
      </c>
      <c r="I3444" s="70">
        <f t="shared" si="429"/>
        <v>7.34874634932563E-2</v>
      </c>
      <c r="J3444" s="70">
        <f t="shared" si="430"/>
        <v>0.1270031155489133</v>
      </c>
      <c r="K3444" s="115">
        <f t="shared" si="427"/>
        <v>0</v>
      </c>
      <c r="L3444" s="129">
        <f t="shared" si="428"/>
        <v>-5.3515652055657004E-2</v>
      </c>
    </row>
    <row r="3445" spans="1:12">
      <c r="A3445" s="80">
        <v>44901</v>
      </c>
      <c r="B3445" s="52">
        <v>254.15485534434711</v>
      </c>
      <c r="C3445" s="53">
        <v>27107.87</v>
      </c>
      <c r="D3445" s="54">
        <f t="shared" si="431"/>
        <v>45266</v>
      </c>
      <c r="E3445" s="53">
        <f t="shared" si="425"/>
        <v>272.83450598574012</v>
      </c>
      <c r="F3445" s="81">
        <f t="shared" si="426"/>
        <v>30767.599999999999</v>
      </c>
      <c r="H3445" s="64">
        <f t="shared" si="432"/>
        <v>45266</v>
      </c>
      <c r="I3445" s="70">
        <f t="shared" si="429"/>
        <v>7.349712290990662E-2</v>
      </c>
      <c r="J3445" s="70">
        <f t="shared" si="430"/>
        <v>0.13500618086186789</v>
      </c>
      <c r="K3445" s="115">
        <f t="shared" si="427"/>
        <v>0</v>
      </c>
      <c r="L3445" s="129">
        <f t="shared" si="428"/>
        <v>-6.1509057951961266E-2</v>
      </c>
    </row>
    <row r="3446" spans="1:12">
      <c r="A3446" s="80">
        <v>44902</v>
      </c>
      <c r="B3446" s="52">
        <v>254.19704505033431</v>
      </c>
      <c r="C3446" s="53">
        <v>26988.31</v>
      </c>
      <c r="D3446" s="54">
        <f t="shared" si="431"/>
        <v>45267</v>
      </c>
      <c r="E3446" s="53">
        <f t="shared" si="425"/>
        <v>272.89480241156298</v>
      </c>
      <c r="F3446" s="81">
        <f t="shared" si="426"/>
        <v>30713.86</v>
      </c>
      <c r="H3446" s="64">
        <f t="shared" si="432"/>
        <v>45267</v>
      </c>
      <c r="I3446" s="70">
        <f t="shared" si="429"/>
        <v>7.3556155452264571E-2</v>
      </c>
      <c r="J3446" s="70">
        <f t="shared" si="430"/>
        <v>0.13804310088330829</v>
      </c>
      <c r="K3446" s="115">
        <f t="shared" si="427"/>
        <v>0</v>
      </c>
      <c r="L3446" s="129">
        <f t="shared" si="428"/>
        <v>-6.4486945431043718E-2</v>
      </c>
    </row>
    <row r="3447" spans="1:12">
      <c r="A3447" s="80">
        <v>44903</v>
      </c>
      <c r="B3447" s="52">
        <v>254.24635927707408</v>
      </c>
      <c r="C3447" s="53">
        <v>27059.31</v>
      </c>
      <c r="D3447" s="54">
        <f t="shared" si="431"/>
        <v>45268</v>
      </c>
      <c r="E3447" s="53">
        <f t="shared" si="425"/>
        <v>272.94910847724287</v>
      </c>
      <c r="F3447" s="81">
        <f t="shared" si="426"/>
        <v>30814.15</v>
      </c>
      <c r="H3447" s="64">
        <f t="shared" si="432"/>
        <v>45268</v>
      </c>
      <c r="I3447" s="70">
        <f t="shared" si="429"/>
        <v>7.3561522191894158E-2</v>
      </c>
      <c r="J3447" s="70">
        <f t="shared" si="430"/>
        <v>0.1387633313635861</v>
      </c>
      <c r="K3447" s="115">
        <f t="shared" si="427"/>
        <v>0</v>
      </c>
      <c r="L3447" s="129">
        <f t="shared" si="428"/>
        <v>-6.5201809171691938E-2</v>
      </c>
    </row>
    <row r="3448" spans="1:12">
      <c r="A3448" s="80">
        <v>44904</v>
      </c>
      <c r="B3448" s="52">
        <v>254.29695430257024</v>
      </c>
      <c r="C3448" s="53">
        <v>26895.35</v>
      </c>
      <c r="D3448" s="54">
        <f t="shared" si="431"/>
        <v>45268</v>
      </c>
      <c r="E3448" s="53">
        <f t="shared" si="425"/>
        <v>272.94910847724287</v>
      </c>
      <c r="F3448" s="81">
        <f t="shared" si="426"/>
        <v>30814.15</v>
      </c>
      <c r="H3448" s="64">
        <f t="shared" si="432"/>
        <v>45268</v>
      </c>
      <c r="I3448" s="70">
        <f t="shared" si="429"/>
        <v>7.3347925954629245E-2</v>
      </c>
      <c r="J3448" s="70">
        <f t="shared" si="430"/>
        <v>0.14570548440529696</v>
      </c>
      <c r="K3448" s="115">
        <f t="shared" si="427"/>
        <v>0</v>
      </c>
      <c r="L3448" s="129">
        <f t="shared" si="428"/>
        <v>-7.2357558450667714E-2</v>
      </c>
    </row>
    <row r="3449" spans="1:12">
      <c r="A3449" s="80">
        <v>44907</v>
      </c>
      <c r="B3449" s="52">
        <v>254.44648091170015</v>
      </c>
      <c r="C3449" s="53">
        <v>26896.21</v>
      </c>
      <c r="D3449" s="54">
        <f t="shared" si="431"/>
        <v>45272</v>
      </c>
      <c r="E3449" s="53">
        <f t="shared" si="425"/>
        <v>273.15633569298615</v>
      </c>
      <c r="F3449" s="81">
        <f t="shared" si="426"/>
        <v>30721.59</v>
      </c>
      <c r="H3449" s="64">
        <f t="shared" si="432"/>
        <v>45272</v>
      </c>
      <c r="I3449" s="70">
        <f t="shared" si="429"/>
        <v>7.3531591846926814E-2</v>
      </c>
      <c r="J3449" s="70">
        <f t="shared" si="430"/>
        <v>0.14222747368495425</v>
      </c>
      <c r="K3449" s="115">
        <f t="shared" si="427"/>
        <v>0</v>
      </c>
      <c r="L3449" s="129">
        <f t="shared" si="428"/>
        <v>-6.8695881838027439E-2</v>
      </c>
    </row>
    <row r="3450" spans="1:12">
      <c r="A3450" s="80">
        <v>44908</v>
      </c>
      <c r="B3450" s="52">
        <v>254.4889734740124</v>
      </c>
      <c r="C3450" s="53">
        <v>27057.35</v>
      </c>
      <c r="D3450" s="54">
        <f t="shared" si="431"/>
        <v>45273</v>
      </c>
      <c r="E3450" s="53">
        <f t="shared" ref="E3450:E3513" si="433">VLOOKUP(D3450,A:B,2,0)</f>
        <v>273.20741592776074</v>
      </c>
      <c r="F3450" s="81">
        <f t="shared" ref="F3450:F3513" si="434">VLOOKUP(D3450,A:C,3,0)</f>
        <v>30750.95</v>
      </c>
      <c r="H3450" s="64">
        <f t="shared" si="432"/>
        <v>45273</v>
      </c>
      <c r="I3450" s="70">
        <f t="shared" si="429"/>
        <v>7.3553058893766954E-2</v>
      </c>
      <c r="J3450" s="70">
        <f t="shared" si="430"/>
        <v>0.13651004255775234</v>
      </c>
      <c r="K3450" s="115">
        <f t="shared" ref="K3450:K3513" si="435">IF(I3450&gt;J3450,1,0)</f>
        <v>0</v>
      </c>
      <c r="L3450" s="129">
        <f t="shared" ref="L3450:L3513" si="436">I3450-J3450</f>
        <v>-6.2956983663985389E-2</v>
      </c>
    </row>
    <row r="3451" spans="1:12">
      <c r="A3451" s="80">
        <v>44909</v>
      </c>
      <c r="B3451" s="52">
        <v>254.5357994451316</v>
      </c>
      <c r="C3451" s="53">
        <v>27133.4</v>
      </c>
      <c r="D3451" s="54">
        <f t="shared" si="431"/>
        <v>45274</v>
      </c>
      <c r="E3451" s="53">
        <f t="shared" si="433"/>
        <v>273.25741288487552</v>
      </c>
      <c r="F3451" s="81">
        <f t="shared" si="434"/>
        <v>31127.599999999999</v>
      </c>
      <c r="H3451" s="64">
        <f t="shared" si="432"/>
        <v>45274</v>
      </c>
      <c r="I3451" s="70">
        <f t="shared" si="429"/>
        <v>7.3551985538205633E-2</v>
      </c>
      <c r="J3451" s="70">
        <f t="shared" si="430"/>
        <v>0.14720602652081927</v>
      </c>
      <c r="K3451" s="115">
        <f t="shared" si="435"/>
        <v>0</v>
      </c>
      <c r="L3451" s="129">
        <f t="shared" si="436"/>
        <v>-7.3654040982613633E-2</v>
      </c>
    </row>
    <row r="3452" spans="1:12">
      <c r="A3452" s="80">
        <v>44910</v>
      </c>
      <c r="B3452" s="52">
        <v>254.57779785204005</v>
      </c>
      <c r="C3452" s="53">
        <v>26776.560000000001</v>
      </c>
      <c r="D3452" s="54">
        <f t="shared" si="431"/>
        <v>45275</v>
      </c>
      <c r="E3452" s="53">
        <f t="shared" si="433"/>
        <v>273.30140732835002</v>
      </c>
      <c r="F3452" s="81">
        <f t="shared" si="434"/>
        <v>31530.19</v>
      </c>
      <c r="H3452" s="64">
        <f t="shared" si="432"/>
        <v>45275</v>
      </c>
      <c r="I3452" s="70">
        <f t="shared" si="429"/>
        <v>7.3547692038691048E-2</v>
      </c>
      <c r="J3452" s="70">
        <f t="shared" si="430"/>
        <v>0.17752952582407877</v>
      </c>
      <c r="K3452" s="115">
        <f t="shared" si="435"/>
        <v>0</v>
      </c>
      <c r="L3452" s="129">
        <f t="shared" si="436"/>
        <v>-0.10398183378538772</v>
      </c>
    </row>
    <row r="3453" spans="1:12">
      <c r="A3453" s="80">
        <v>44911</v>
      </c>
      <c r="B3453" s="52">
        <v>254.62591305583408</v>
      </c>
      <c r="C3453" s="53">
        <v>26564.46</v>
      </c>
      <c r="D3453" s="54">
        <f t="shared" si="431"/>
        <v>45275</v>
      </c>
      <c r="E3453" s="53">
        <f t="shared" si="433"/>
        <v>273.30140732835002</v>
      </c>
      <c r="F3453" s="81">
        <f t="shared" si="434"/>
        <v>31530.19</v>
      </c>
      <c r="H3453" s="64">
        <f t="shared" si="432"/>
        <v>45275</v>
      </c>
      <c r="I3453" s="70">
        <f t="shared" si="429"/>
        <v>7.3344829865846339E-2</v>
      </c>
      <c r="J3453" s="70">
        <f t="shared" si="430"/>
        <v>0.18693133607835422</v>
      </c>
      <c r="K3453" s="115">
        <f t="shared" si="435"/>
        <v>0</v>
      </c>
      <c r="L3453" s="129">
        <f t="shared" si="436"/>
        <v>-0.11358650621250788</v>
      </c>
    </row>
    <row r="3454" spans="1:12">
      <c r="A3454" s="80">
        <v>44914</v>
      </c>
      <c r="B3454" s="52">
        <v>254.77792472592839</v>
      </c>
      <c r="C3454" s="53">
        <v>26784.68</v>
      </c>
      <c r="D3454" s="54">
        <f t="shared" si="431"/>
        <v>45279</v>
      </c>
      <c r="E3454" s="53">
        <f t="shared" si="433"/>
        <v>273.53406100448092</v>
      </c>
      <c r="F3454" s="81">
        <f t="shared" si="434"/>
        <v>31525</v>
      </c>
      <c r="H3454" s="64">
        <f t="shared" si="432"/>
        <v>45279</v>
      </c>
      <c r="I3454" s="70">
        <f t="shared" si="429"/>
        <v>7.3617587939492912E-2</v>
      </c>
      <c r="J3454" s="70">
        <f t="shared" si="430"/>
        <v>0.17697878040730752</v>
      </c>
      <c r="K3454" s="115">
        <f t="shared" si="435"/>
        <v>0</v>
      </c>
      <c r="L3454" s="129">
        <f t="shared" si="436"/>
        <v>-0.10336119246781461</v>
      </c>
    </row>
    <row r="3455" spans="1:12">
      <c r="A3455" s="80">
        <v>44915</v>
      </c>
      <c r="B3455" s="52">
        <v>254.8281159770994</v>
      </c>
      <c r="C3455" s="53">
        <v>26733.51</v>
      </c>
      <c r="D3455" s="54">
        <f t="shared" si="431"/>
        <v>45280</v>
      </c>
      <c r="E3455" s="53">
        <f t="shared" si="433"/>
        <v>273.58904135074278</v>
      </c>
      <c r="F3455" s="81">
        <f t="shared" si="434"/>
        <v>31079.759999999998</v>
      </c>
      <c r="H3455" s="64">
        <f t="shared" si="432"/>
        <v>45280</v>
      </c>
      <c r="I3455" s="70">
        <f t="shared" si="429"/>
        <v>7.3621881564000402E-2</v>
      </c>
      <c r="J3455" s="70">
        <f t="shared" si="430"/>
        <v>0.16257685578885828</v>
      </c>
      <c r="K3455" s="115">
        <f t="shared" si="435"/>
        <v>0</v>
      </c>
      <c r="L3455" s="129">
        <f t="shared" si="436"/>
        <v>-8.8954974224857875E-2</v>
      </c>
    </row>
    <row r="3456" spans="1:12">
      <c r="A3456" s="80">
        <v>44916</v>
      </c>
      <c r="B3456" s="52">
        <v>254.88112022522265</v>
      </c>
      <c r="C3456" s="53">
        <v>26462.77</v>
      </c>
      <c r="D3456" s="54">
        <f t="shared" si="431"/>
        <v>45281</v>
      </c>
      <c r="E3456" s="53">
        <f t="shared" si="433"/>
        <v>273.64923093983998</v>
      </c>
      <c r="F3456" s="81">
        <f t="shared" si="434"/>
        <v>31233.93</v>
      </c>
      <c r="H3456" s="64">
        <f t="shared" si="432"/>
        <v>45281</v>
      </c>
      <c r="I3456" s="70">
        <f t="shared" si="429"/>
        <v>7.3634762347376315E-2</v>
      </c>
      <c r="J3456" s="70">
        <f t="shared" si="430"/>
        <v>0.1802970739646681</v>
      </c>
      <c r="K3456" s="115">
        <f t="shared" si="435"/>
        <v>0</v>
      </c>
      <c r="L3456" s="129">
        <f t="shared" si="436"/>
        <v>-0.10666231161729178</v>
      </c>
    </row>
    <row r="3457" spans="1:12">
      <c r="A3457" s="80">
        <v>44917</v>
      </c>
      <c r="B3457" s="52">
        <v>254.92954763806543</v>
      </c>
      <c r="C3457" s="53">
        <v>26358.44</v>
      </c>
      <c r="D3457" s="54">
        <f t="shared" si="431"/>
        <v>45282</v>
      </c>
      <c r="E3457" s="53">
        <f t="shared" si="433"/>
        <v>273.70779187526108</v>
      </c>
      <c r="F3457" s="81">
        <f t="shared" si="434"/>
        <v>31372.6</v>
      </c>
      <c r="H3457" s="64">
        <f t="shared" si="432"/>
        <v>45282</v>
      </c>
      <c r="I3457" s="70">
        <f t="shared" si="429"/>
        <v>7.3660524686828044E-2</v>
      </c>
      <c r="J3457" s="70">
        <f t="shared" si="430"/>
        <v>0.19022977080585957</v>
      </c>
      <c r="K3457" s="115">
        <f t="shared" si="435"/>
        <v>0</v>
      </c>
      <c r="L3457" s="129">
        <f t="shared" si="436"/>
        <v>-0.11656924611903152</v>
      </c>
    </row>
    <row r="3458" spans="1:12">
      <c r="A3458" s="80">
        <v>44918</v>
      </c>
      <c r="B3458" s="52">
        <v>254.97951382940252</v>
      </c>
      <c r="C3458" s="53">
        <v>25892.35</v>
      </c>
      <c r="D3458" s="54">
        <f t="shared" si="431"/>
        <v>45282</v>
      </c>
      <c r="E3458" s="53">
        <f t="shared" si="433"/>
        <v>273.70779187526108</v>
      </c>
      <c r="F3458" s="81">
        <f t="shared" si="434"/>
        <v>31372.6</v>
      </c>
      <c r="H3458" s="64">
        <f t="shared" si="432"/>
        <v>45282</v>
      </c>
      <c r="I3458" s="70">
        <f t="shared" ref="I3458:I3521" si="437">(E3458/B3458)^(1/1)-1</f>
        <v>7.3450128461649555E-2</v>
      </c>
      <c r="J3458" s="70">
        <f t="shared" ref="J3458:J3521" si="438">(F3458/C3458)^(1/1)-1</f>
        <v>0.21165518000490491</v>
      </c>
      <c r="K3458" s="115">
        <f t="shared" si="435"/>
        <v>0</v>
      </c>
      <c r="L3458" s="129">
        <f t="shared" si="436"/>
        <v>-0.13820505154325535</v>
      </c>
    </row>
    <row r="3459" spans="1:12">
      <c r="A3459" s="80">
        <v>44921</v>
      </c>
      <c r="B3459" s="52">
        <v>255.11337807416299</v>
      </c>
      <c r="C3459" s="53">
        <v>26194.52</v>
      </c>
      <c r="D3459" s="54">
        <f t="shared" ref="D3459:D3522" si="439">VLOOKUP(EDATE(A3459,12),A:A,1,1)</f>
        <v>45286</v>
      </c>
      <c r="E3459" s="53">
        <f t="shared" si="433"/>
        <v>273.93011022762397</v>
      </c>
      <c r="F3459" s="81">
        <f t="shared" si="434"/>
        <v>31507.69</v>
      </c>
      <c r="H3459" s="64">
        <f t="shared" si="432"/>
        <v>45286</v>
      </c>
      <c r="I3459" s="70">
        <f t="shared" si="437"/>
        <v>7.3758312070921095E-2</v>
      </c>
      <c r="J3459" s="70">
        <f t="shared" si="438"/>
        <v>0.20283517315835509</v>
      </c>
      <c r="K3459" s="115">
        <f t="shared" si="435"/>
        <v>0</v>
      </c>
      <c r="L3459" s="129">
        <f t="shared" si="436"/>
        <v>-0.12907686108743399</v>
      </c>
    </row>
    <row r="3460" spans="1:12">
      <c r="A3460" s="80">
        <v>44922</v>
      </c>
      <c r="B3460" s="52">
        <v>255.16057404910674</v>
      </c>
      <c r="C3460" s="53">
        <v>26365.65</v>
      </c>
      <c r="D3460" s="54">
        <f t="shared" si="439"/>
        <v>45287</v>
      </c>
      <c r="E3460" s="53">
        <f t="shared" si="433"/>
        <v>273.98462231955926</v>
      </c>
      <c r="F3460" s="81">
        <f t="shared" si="434"/>
        <v>31821.31</v>
      </c>
      <c r="H3460" s="64">
        <f t="shared" si="432"/>
        <v>45287</v>
      </c>
      <c r="I3460" s="70">
        <f t="shared" si="437"/>
        <v>7.3773341906770318E-2</v>
      </c>
      <c r="J3460" s="70">
        <f t="shared" si="438"/>
        <v>0.20692302294841958</v>
      </c>
      <c r="K3460" s="115">
        <f t="shared" si="435"/>
        <v>0</v>
      </c>
      <c r="L3460" s="129">
        <f t="shared" si="436"/>
        <v>-0.13314968104164926</v>
      </c>
    </row>
    <row r="3461" spans="1:12">
      <c r="A3461" s="80">
        <v>44923</v>
      </c>
      <c r="B3461" s="52">
        <v>255.21466809080519</v>
      </c>
      <c r="C3461" s="53">
        <v>26351.4</v>
      </c>
      <c r="D3461" s="54">
        <f t="shared" si="439"/>
        <v>45288</v>
      </c>
      <c r="E3461" s="53">
        <f t="shared" si="433"/>
        <v>274.05229652127224</v>
      </c>
      <c r="F3461" s="81">
        <f t="shared" si="434"/>
        <v>32003.47</v>
      </c>
      <c r="H3461" s="64">
        <f t="shared" si="432"/>
        <v>45288</v>
      </c>
      <c r="I3461" s="70">
        <f t="shared" si="437"/>
        <v>7.3810916008027583E-2</v>
      </c>
      <c r="J3461" s="70">
        <f t="shared" si="438"/>
        <v>0.21448841427779919</v>
      </c>
      <c r="K3461" s="115">
        <f t="shared" si="435"/>
        <v>0</v>
      </c>
      <c r="L3461" s="129">
        <f t="shared" si="436"/>
        <v>-0.14067749826977161</v>
      </c>
    </row>
    <row r="3462" spans="1:12">
      <c r="A3462" s="80">
        <v>44924</v>
      </c>
      <c r="B3462" s="52">
        <v>255.28153433384497</v>
      </c>
      <c r="C3462" s="53">
        <v>26451.02</v>
      </c>
      <c r="D3462" s="54">
        <f t="shared" si="439"/>
        <v>45289</v>
      </c>
      <c r="E3462" s="53">
        <f t="shared" si="433"/>
        <v>274.1367046286008</v>
      </c>
      <c r="F3462" s="81">
        <f t="shared" si="434"/>
        <v>31933.93</v>
      </c>
      <c r="H3462" s="64">
        <f t="shared" si="432"/>
        <v>45289</v>
      </c>
      <c r="I3462" s="70">
        <f t="shared" si="437"/>
        <v>7.3860298371984712E-2</v>
      </c>
      <c r="J3462" s="70">
        <f t="shared" si="438"/>
        <v>0.20728539012862268</v>
      </c>
      <c r="K3462" s="115">
        <f t="shared" si="435"/>
        <v>0</v>
      </c>
      <c r="L3462" s="129">
        <f t="shared" si="436"/>
        <v>-0.13342509175663797</v>
      </c>
    </row>
    <row r="3463" spans="1:12">
      <c r="A3463" s="80">
        <v>44925</v>
      </c>
      <c r="B3463" s="52">
        <v>255.34560999896277</v>
      </c>
      <c r="C3463" s="53">
        <v>26326.37</v>
      </c>
      <c r="D3463" s="54">
        <f t="shared" si="439"/>
        <v>45289</v>
      </c>
      <c r="E3463" s="53">
        <f t="shared" si="433"/>
        <v>274.1367046286008</v>
      </c>
      <c r="F3463" s="81">
        <f t="shared" si="434"/>
        <v>31933.93</v>
      </c>
      <c r="H3463" s="64">
        <f t="shared" si="432"/>
        <v>45289</v>
      </c>
      <c r="I3463" s="70">
        <f t="shared" si="437"/>
        <v>7.359082707438902E-2</v>
      </c>
      <c r="J3463" s="70">
        <f t="shared" si="438"/>
        <v>0.21300164056039628</v>
      </c>
      <c r="K3463" s="115">
        <f t="shared" si="435"/>
        <v>0</v>
      </c>
      <c r="L3463" s="129">
        <f t="shared" si="436"/>
        <v>-0.13941081348600726</v>
      </c>
    </row>
    <row r="3464" spans="1:12">
      <c r="A3464" s="80">
        <v>44928</v>
      </c>
      <c r="B3464" s="52">
        <v>255.53788524329198</v>
      </c>
      <c r="C3464" s="53">
        <v>26460.41</v>
      </c>
      <c r="D3464" s="54">
        <f t="shared" si="439"/>
        <v>45293</v>
      </c>
      <c r="E3464" s="53">
        <f t="shared" si="433"/>
        <v>274.3812112509105</v>
      </c>
      <c r="F3464" s="81">
        <f t="shared" si="434"/>
        <v>31837.56</v>
      </c>
      <c r="H3464" s="64">
        <f t="shared" si="432"/>
        <v>45293</v>
      </c>
      <c r="I3464" s="70">
        <f t="shared" si="437"/>
        <v>7.373985266285743E-2</v>
      </c>
      <c r="J3464" s="70">
        <f t="shared" si="438"/>
        <v>0.20321491617098908</v>
      </c>
      <c r="K3464" s="115">
        <f t="shared" si="435"/>
        <v>0</v>
      </c>
      <c r="L3464" s="129">
        <f t="shared" si="436"/>
        <v>-0.12947506350813165</v>
      </c>
    </row>
    <row r="3465" spans="1:12">
      <c r="A3465" s="80">
        <v>44929</v>
      </c>
      <c r="B3465" s="52">
        <v>255.58107114589811</v>
      </c>
      <c r="C3465" s="53">
        <v>26511.45</v>
      </c>
      <c r="D3465" s="54">
        <f t="shared" si="439"/>
        <v>45294</v>
      </c>
      <c r="E3465" s="53">
        <f t="shared" si="433"/>
        <v>274.44394156136656</v>
      </c>
      <c r="F3465" s="81">
        <f t="shared" si="434"/>
        <v>31619.360000000001</v>
      </c>
      <c r="H3465" s="64">
        <f t="shared" si="432"/>
        <v>45294</v>
      </c>
      <c r="I3465" s="70">
        <f t="shared" si="437"/>
        <v>7.3803863216069798E-2</v>
      </c>
      <c r="J3465" s="70">
        <f t="shared" si="438"/>
        <v>0.19266807360593252</v>
      </c>
      <c r="K3465" s="115">
        <f t="shared" si="435"/>
        <v>0</v>
      </c>
      <c r="L3465" s="129">
        <f t="shared" si="436"/>
        <v>-0.11886421038986272</v>
      </c>
    </row>
    <row r="3466" spans="1:12">
      <c r="A3466" s="80">
        <v>44930</v>
      </c>
      <c r="B3466" s="52">
        <v>255.62298644156604</v>
      </c>
      <c r="C3466" s="53">
        <v>26235.73</v>
      </c>
      <c r="D3466" s="54">
        <f t="shared" si="439"/>
        <v>45295</v>
      </c>
      <c r="E3466" s="53">
        <f t="shared" si="433"/>
        <v>274.50561851380053</v>
      </c>
      <c r="F3466" s="81">
        <f t="shared" si="434"/>
        <v>31826.97</v>
      </c>
      <c r="H3466" s="64">
        <f t="shared" si="432"/>
        <v>45295</v>
      </c>
      <c r="I3466" s="70">
        <f t="shared" si="437"/>
        <v>7.3869069190892089E-2</v>
      </c>
      <c r="J3466" s="70">
        <f t="shared" si="438"/>
        <v>0.2131154726779092</v>
      </c>
      <c r="K3466" s="115">
        <f t="shared" si="435"/>
        <v>0</v>
      </c>
      <c r="L3466" s="129">
        <f t="shared" si="436"/>
        <v>-0.13924640348701711</v>
      </c>
    </row>
    <row r="3467" spans="1:12">
      <c r="A3467" s="80">
        <v>44931</v>
      </c>
      <c r="B3467" s="52">
        <v>255.67027669405775</v>
      </c>
      <c r="C3467" s="53">
        <v>26161.85</v>
      </c>
      <c r="D3467" s="54">
        <f t="shared" si="439"/>
        <v>45296</v>
      </c>
      <c r="E3467" s="53">
        <f t="shared" si="433"/>
        <v>274.5587161731932</v>
      </c>
      <c r="F3467" s="81">
        <f t="shared" si="434"/>
        <v>31903.69</v>
      </c>
      <c r="H3467" s="64">
        <f t="shared" si="432"/>
        <v>45296</v>
      </c>
      <c r="I3467" s="70">
        <f t="shared" si="437"/>
        <v>7.3878120379780698E-2</v>
      </c>
      <c r="J3467" s="70">
        <f t="shared" si="438"/>
        <v>0.21947377574598126</v>
      </c>
      <c r="K3467" s="115">
        <f t="shared" si="435"/>
        <v>0</v>
      </c>
      <c r="L3467" s="129">
        <f t="shared" si="436"/>
        <v>-0.14559565536620056</v>
      </c>
    </row>
    <row r="3468" spans="1:12">
      <c r="A3468" s="80">
        <v>44932</v>
      </c>
      <c r="B3468" s="52">
        <v>255.72243343050337</v>
      </c>
      <c r="C3468" s="53">
        <v>25968.95</v>
      </c>
      <c r="D3468" s="54">
        <f t="shared" si="439"/>
        <v>45296</v>
      </c>
      <c r="E3468" s="53">
        <f t="shared" si="433"/>
        <v>274.5587161731932</v>
      </c>
      <c r="F3468" s="81">
        <f t="shared" si="434"/>
        <v>31903.69</v>
      </c>
      <c r="H3468" s="64">
        <f t="shared" si="432"/>
        <v>45296</v>
      </c>
      <c r="I3468" s="70">
        <f t="shared" si="437"/>
        <v>7.365909392462E-2</v>
      </c>
      <c r="J3468" s="70">
        <f t="shared" si="438"/>
        <v>0.22853215089558865</v>
      </c>
      <c r="K3468" s="115">
        <f t="shared" si="435"/>
        <v>0</v>
      </c>
      <c r="L3468" s="129">
        <f t="shared" si="436"/>
        <v>-0.15487305697096865</v>
      </c>
    </row>
    <row r="3469" spans="1:12">
      <c r="A3469" s="80">
        <v>44935</v>
      </c>
      <c r="B3469" s="52">
        <v>255.86205787915642</v>
      </c>
      <c r="C3469" s="53">
        <v>26320.41</v>
      </c>
      <c r="D3469" s="54">
        <f t="shared" si="439"/>
        <v>45300</v>
      </c>
      <c r="E3469" s="53">
        <f t="shared" si="433"/>
        <v>274.78830558566801</v>
      </c>
      <c r="F3469" s="81">
        <f t="shared" si="434"/>
        <v>31659.81</v>
      </c>
      <c r="H3469" s="64">
        <f t="shared" si="432"/>
        <v>45300</v>
      </c>
      <c r="I3469" s="70">
        <f t="shared" si="437"/>
        <v>7.3970513109256952E-2</v>
      </c>
      <c r="J3469" s="70">
        <f t="shared" si="438"/>
        <v>0.20286158156350909</v>
      </c>
      <c r="K3469" s="115">
        <f t="shared" si="435"/>
        <v>0</v>
      </c>
      <c r="L3469" s="129">
        <f t="shared" si="436"/>
        <v>-0.12889106845425213</v>
      </c>
    </row>
    <row r="3470" spans="1:12">
      <c r="A3470" s="80">
        <v>44936</v>
      </c>
      <c r="B3470" s="52">
        <v>255.90581029105374</v>
      </c>
      <c r="C3470" s="53">
        <v>26048.47</v>
      </c>
      <c r="D3470" s="54">
        <f t="shared" si="439"/>
        <v>45301</v>
      </c>
      <c r="E3470" s="53">
        <f t="shared" si="433"/>
        <v>274.84662093402602</v>
      </c>
      <c r="F3470" s="81">
        <f t="shared" si="434"/>
        <v>31768.3</v>
      </c>
      <c r="H3470" s="64">
        <f t="shared" si="432"/>
        <v>45301</v>
      </c>
      <c r="I3470" s="70">
        <f t="shared" si="437"/>
        <v>7.4014773722526961E-2</v>
      </c>
      <c r="J3470" s="70">
        <f t="shared" si="438"/>
        <v>0.21958410609145185</v>
      </c>
      <c r="K3470" s="115">
        <f t="shared" si="435"/>
        <v>0</v>
      </c>
      <c r="L3470" s="129">
        <f t="shared" si="436"/>
        <v>-0.14556933236892489</v>
      </c>
    </row>
    <row r="3471" spans="1:12">
      <c r="A3471" s="80">
        <v>44937</v>
      </c>
      <c r="B3471" s="52">
        <v>255.94982609042381</v>
      </c>
      <c r="C3471" s="53">
        <v>26021.599999999999</v>
      </c>
      <c r="D3471" s="54">
        <f t="shared" si="439"/>
        <v>45302</v>
      </c>
      <c r="E3471" s="53">
        <f t="shared" si="433"/>
        <v>274.90100291474891</v>
      </c>
      <c r="F3471" s="81">
        <f t="shared" si="434"/>
        <v>31810.18</v>
      </c>
      <c r="H3471" s="64">
        <f t="shared" si="432"/>
        <v>45302</v>
      </c>
      <c r="I3471" s="70">
        <f t="shared" si="437"/>
        <v>7.4042546204465376E-2</v>
      </c>
      <c r="J3471" s="70">
        <f t="shared" si="438"/>
        <v>0.22245288529529317</v>
      </c>
      <c r="K3471" s="115">
        <f t="shared" si="435"/>
        <v>0</v>
      </c>
      <c r="L3471" s="129">
        <f t="shared" si="436"/>
        <v>-0.14841033909082779</v>
      </c>
    </row>
    <row r="3472" spans="1:12">
      <c r="A3472" s="80">
        <v>44938</v>
      </c>
      <c r="B3472" s="52">
        <v>255.99436136016351</v>
      </c>
      <c r="C3472" s="53">
        <v>25967.07</v>
      </c>
      <c r="D3472" s="54">
        <f t="shared" si="439"/>
        <v>45303</v>
      </c>
      <c r="E3472" s="53">
        <f t="shared" si="433"/>
        <v>274.95883681368815</v>
      </c>
      <c r="F3472" s="81">
        <f t="shared" si="434"/>
        <v>32173.66</v>
      </c>
      <c r="H3472" s="64">
        <f t="shared" si="432"/>
        <v>45303</v>
      </c>
      <c r="I3472" s="70">
        <f t="shared" si="437"/>
        <v>7.4081613957282189E-2</v>
      </c>
      <c r="J3472" s="70">
        <f t="shared" si="438"/>
        <v>0.23901772514188169</v>
      </c>
      <c r="K3472" s="115">
        <f t="shared" si="435"/>
        <v>0</v>
      </c>
      <c r="L3472" s="129">
        <f t="shared" si="436"/>
        <v>-0.1649361111845995</v>
      </c>
    </row>
    <row r="3473" spans="1:12">
      <c r="A3473" s="80">
        <v>44939</v>
      </c>
      <c r="B3473" s="52">
        <v>256.02482468916537</v>
      </c>
      <c r="C3473" s="53">
        <v>26110.2</v>
      </c>
      <c r="D3473" s="54">
        <f t="shared" si="439"/>
        <v>45303</v>
      </c>
      <c r="E3473" s="53">
        <f t="shared" si="433"/>
        <v>274.95883681368815</v>
      </c>
      <c r="F3473" s="81">
        <f t="shared" si="434"/>
        <v>32173.66</v>
      </c>
      <c r="H3473" s="64">
        <f t="shared" si="432"/>
        <v>45303</v>
      </c>
      <c r="I3473" s="70">
        <f t="shared" si="437"/>
        <v>7.3953813453481176E-2</v>
      </c>
      <c r="J3473" s="70">
        <f t="shared" si="438"/>
        <v>0.23222572021662025</v>
      </c>
      <c r="K3473" s="115">
        <f t="shared" si="435"/>
        <v>0</v>
      </c>
      <c r="L3473" s="129">
        <f t="shared" si="436"/>
        <v>-0.15827190676313907</v>
      </c>
    </row>
    <row r="3474" spans="1:12">
      <c r="A3474" s="80">
        <v>44942</v>
      </c>
      <c r="B3474" s="52">
        <v>256.16384616897159</v>
      </c>
      <c r="C3474" s="53">
        <v>26020.39</v>
      </c>
      <c r="D3474" s="54">
        <f t="shared" si="439"/>
        <v>45307</v>
      </c>
      <c r="E3474" s="53">
        <f t="shared" si="433"/>
        <v>275.16500757763509</v>
      </c>
      <c r="F3474" s="81">
        <f t="shared" si="434"/>
        <v>32376.1</v>
      </c>
      <c r="H3474" s="64">
        <f t="shared" si="432"/>
        <v>45307</v>
      </c>
      <c r="I3474" s="70">
        <f t="shared" si="437"/>
        <v>7.4175812445171907E-2</v>
      </c>
      <c r="J3474" s="70">
        <f t="shared" si="438"/>
        <v>0.24425882932577103</v>
      </c>
      <c r="K3474" s="115">
        <f t="shared" si="435"/>
        <v>0</v>
      </c>
      <c r="L3474" s="129">
        <f t="shared" si="436"/>
        <v>-0.17008301688059912</v>
      </c>
    </row>
    <row r="3475" spans="1:12">
      <c r="A3475" s="80">
        <v>44943</v>
      </c>
      <c r="B3475" s="52">
        <v>256.2040638928201</v>
      </c>
      <c r="C3475" s="53">
        <v>26250.81</v>
      </c>
      <c r="D3475" s="54">
        <f t="shared" si="439"/>
        <v>45308</v>
      </c>
      <c r="E3475" s="53">
        <f t="shared" si="433"/>
        <v>275.21514565752267</v>
      </c>
      <c r="F3475" s="81">
        <f t="shared" si="434"/>
        <v>31699.64</v>
      </c>
      <c r="H3475" s="64">
        <f t="shared" si="432"/>
        <v>45308</v>
      </c>
      <c r="I3475" s="70">
        <f t="shared" si="437"/>
        <v>7.4202889196385291E-2</v>
      </c>
      <c r="J3475" s="70">
        <f t="shared" si="438"/>
        <v>0.20756807123284959</v>
      </c>
      <c r="K3475" s="115">
        <f t="shared" si="435"/>
        <v>0</v>
      </c>
      <c r="L3475" s="129">
        <f t="shared" si="436"/>
        <v>-0.1333651820364643</v>
      </c>
    </row>
    <row r="3476" spans="1:12">
      <c r="A3476" s="80">
        <v>44944</v>
      </c>
      <c r="B3476" s="52">
        <v>256.24505654304295</v>
      </c>
      <c r="C3476" s="53">
        <v>26413.71</v>
      </c>
      <c r="D3476" s="54">
        <f t="shared" si="439"/>
        <v>45309</v>
      </c>
      <c r="E3476" s="53">
        <f t="shared" si="433"/>
        <v>275.27097286131578</v>
      </c>
      <c r="F3476" s="81">
        <f t="shared" si="434"/>
        <v>31538.400000000001</v>
      </c>
      <c r="H3476" s="64">
        <f t="shared" si="432"/>
        <v>45309</v>
      </c>
      <c r="I3476" s="70">
        <f t="shared" si="437"/>
        <v>7.4248910690992931E-2</v>
      </c>
      <c r="J3476" s="70">
        <f t="shared" si="438"/>
        <v>0.19401628926795977</v>
      </c>
      <c r="K3476" s="115">
        <f t="shared" si="435"/>
        <v>0</v>
      </c>
      <c r="L3476" s="129">
        <f t="shared" si="436"/>
        <v>-0.11976737857696684</v>
      </c>
    </row>
    <row r="3477" spans="1:12">
      <c r="A3477" s="80">
        <v>44945</v>
      </c>
      <c r="B3477" s="52">
        <v>256.29733053457778</v>
      </c>
      <c r="C3477" s="53">
        <v>26333.57</v>
      </c>
      <c r="D3477" s="54">
        <f t="shared" si="439"/>
        <v>45310</v>
      </c>
      <c r="E3477" s="53">
        <f t="shared" si="433"/>
        <v>275.32487318030314</v>
      </c>
      <c r="F3477" s="81">
        <f t="shared" si="434"/>
        <v>31787.24</v>
      </c>
      <c r="H3477" s="64">
        <f t="shared" si="432"/>
        <v>45310</v>
      </c>
      <c r="I3477" s="70">
        <f t="shared" si="437"/>
        <v>7.4240112474204256E-2</v>
      </c>
      <c r="J3477" s="70">
        <f t="shared" si="438"/>
        <v>0.20709953113079616</v>
      </c>
      <c r="K3477" s="115">
        <f t="shared" si="435"/>
        <v>0</v>
      </c>
      <c r="L3477" s="129">
        <f t="shared" si="436"/>
        <v>-0.1328594186565919</v>
      </c>
    </row>
    <row r="3478" spans="1:12">
      <c r="A3478" s="80">
        <v>44946</v>
      </c>
      <c r="B3478" s="52">
        <v>256.34628332470987</v>
      </c>
      <c r="C3478" s="53">
        <v>26216.94</v>
      </c>
      <c r="D3478" s="54">
        <f t="shared" si="439"/>
        <v>45311</v>
      </c>
      <c r="E3478" s="53">
        <f t="shared" si="433"/>
        <v>275.37986724935541</v>
      </c>
      <c r="F3478" s="81">
        <f t="shared" si="434"/>
        <v>31712.86</v>
      </c>
      <c r="H3478" s="64">
        <f t="shared" ref="H3478:H3541" si="440">D3478</f>
        <v>45311</v>
      </c>
      <c r="I3478" s="70">
        <f t="shared" si="437"/>
        <v>7.4249502188163063E-2</v>
      </c>
      <c r="J3478" s="70">
        <f t="shared" si="438"/>
        <v>0.20963239798389899</v>
      </c>
      <c r="K3478" s="115">
        <f t="shared" si="435"/>
        <v>0</v>
      </c>
      <c r="L3478" s="129">
        <f t="shared" si="436"/>
        <v>-0.13538289579573592</v>
      </c>
    </row>
    <row r="3479" spans="1:12">
      <c r="A3479" s="80">
        <v>44949</v>
      </c>
      <c r="B3479" s="52">
        <v>256.46625338530583</v>
      </c>
      <c r="C3479" s="53">
        <v>26349.14</v>
      </c>
      <c r="D3479" s="54">
        <f t="shared" si="439"/>
        <v>45314</v>
      </c>
      <c r="E3479" s="53">
        <f t="shared" si="433"/>
        <v>275.52619790832182</v>
      </c>
      <c r="F3479" s="81">
        <f t="shared" si="434"/>
        <v>31223.3</v>
      </c>
      <c r="H3479" s="64">
        <f t="shared" si="440"/>
        <v>45314</v>
      </c>
      <c r="I3479" s="70">
        <f t="shared" si="437"/>
        <v>7.4317553562811334E-2</v>
      </c>
      <c r="J3479" s="70">
        <f t="shared" si="438"/>
        <v>0.18498364652508581</v>
      </c>
      <c r="K3479" s="115">
        <f t="shared" si="435"/>
        <v>0</v>
      </c>
      <c r="L3479" s="129">
        <f t="shared" si="436"/>
        <v>-0.11066609296227448</v>
      </c>
    </row>
    <row r="3480" spans="1:12">
      <c r="A3480" s="80">
        <v>44950</v>
      </c>
      <c r="B3480" s="52">
        <v>256.5090832496212</v>
      </c>
      <c r="C3480" s="53">
        <v>26349.279999999999</v>
      </c>
      <c r="D3480" s="54">
        <f t="shared" si="439"/>
        <v>45315</v>
      </c>
      <c r="E3480" s="53">
        <f t="shared" si="433"/>
        <v>275.57826254646466</v>
      </c>
      <c r="F3480" s="81">
        <f t="shared" si="434"/>
        <v>31540.07</v>
      </c>
      <c r="H3480" s="64">
        <f t="shared" si="440"/>
        <v>45315</v>
      </c>
      <c r="I3480" s="70">
        <f t="shared" si="437"/>
        <v>7.4341146345629827E-2</v>
      </c>
      <c r="J3480" s="70">
        <f t="shared" si="438"/>
        <v>0.19699931079710731</v>
      </c>
      <c r="K3480" s="115">
        <f t="shared" si="435"/>
        <v>0</v>
      </c>
      <c r="L3480" s="129">
        <f t="shared" si="436"/>
        <v>-0.12265816445147748</v>
      </c>
    </row>
    <row r="3481" spans="1:12">
      <c r="A3481" s="80">
        <v>44951</v>
      </c>
      <c r="B3481" s="52">
        <v>256.5560244118559</v>
      </c>
      <c r="C3481" s="53">
        <v>26020.13</v>
      </c>
      <c r="D3481" s="54">
        <f t="shared" si="439"/>
        <v>45316</v>
      </c>
      <c r="E3481" s="53">
        <f t="shared" si="433"/>
        <v>275.62975491107818</v>
      </c>
      <c r="F3481" s="81">
        <f t="shared" si="434"/>
        <v>31391.07</v>
      </c>
      <c r="H3481" s="64">
        <f t="shared" si="440"/>
        <v>45316</v>
      </c>
      <c r="I3481" s="70">
        <f t="shared" si="437"/>
        <v>7.4345284009401214E-2</v>
      </c>
      <c r="J3481" s="70">
        <f t="shared" si="438"/>
        <v>0.2064148026931456</v>
      </c>
      <c r="K3481" s="115">
        <f t="shared" si="435"/>
        <v>0</v>
      </c>
      <c r="L3481" s="129">
        <f t="shared" si="436"/>
        <v>-0.13206951868374439</v>
      </c>
    </row>
    <row r="3482" spans="1:12">
      <c r="A3482" s="80">
        <v>44953</v>
      </c>
      <c r="B3482" s="52">
        <v>256.65710748547417</v>
      </c>
      <c r="C3482" s="53">
        <v>25601.88</v>
      </c>
      <c r="D3482" s="54">
        <f t="shared" si="439"/>
        <v>45316</v>
      </c>
      <c r="E3482" s="53">
        <f t="shared" si="433"/>
        <v>275.62975491107818</v>
      </c>
      <c r="F3482" s="81">
        <f t="shared" si="434"/>
        <v>31391.07</v>
      </c>
      <c r="H3482" s="64">
        <f t="shared" si="440"/>
        <v>45316</v>
      </c>
      <c r="I3482" s="70">
        <f t="shared" si="437"/>
        <v>7.3922158678881633E-2</v>
      </c>
      <c r="J3482" s="70">
        <f t="shared" si="438"/>
        <v>0.22612362842103773</v>
      </c>
      <c r="K3482" s="115">
        <f t="shared" si="435"/>
        <v>0</v>
      </c>
      <c r="L3482" s="129">
        <f t="shared" si="436"/>
        <v>-0.15220146974215609</v>
      </c>
    </row>
    <row r="3483" spans="1:12">
      <c r="A3483" s="80">
        <v>44956</v>
      </c>
      <c r="B3483" s="52">
        <v>256.78184283971211</v>
      </c>
      <c r="C3483" s="53">
        <v>25666.69</v>
      </c>
      <c r="D3483" s="54">
        <f t="shared" si="439"/>
        <v>45321</v>
      </c>
      <c r="E3483" s="53">
        <f t="shared" si="433"/>
        <v>275.9061607507353</v>
      </c>
      <c r="F3483" s="81">
        <f t="shared" si="434"/>
        <v>31640.240000000002</v>
      </c>
      <c r="H3483" s="64">
        <f t="shared" si="440"/>
        <v>45321</v>
      </c>
      <c r="I3483" s="70">
        <f t="shared" si="437"/>
        <v>7.4476908879265835E-2</v>
      </c>
      <c r="J3483" s="70">
        <f t="shared" si="438"/>
        <v>0.23273550270798471</v>
      </c>
      <c r="K3483" s="115">
        <f t="shared" si="435"/>
        <v>0</v>
      </c>
      <c r="L3483" s="129">
        <f t="shared" si="436"/>
        <v>-0.15825859382871887</v>
      </c>
    </row>
    <row r="3484" spans="1:12">
      <c r="A3484" s="80">
        <v>44957</v>
      </c>
      <c r="B3484" s="52">
        <v>256.8285771351089</v>
      </c>
      <c r="C3484" s="53">
        <v>25685.94</v>
      </c>
      <c r="D3484" s="54">
        <f t="shared" si="439"/>
        <v>45322</v>
      </c>
      <c r="E3484" s="53">
        <f t="shared" si="433"/>
        <v>275.9614462980914</v>
      </c>
      <c r="F3484" s="81">
        <f t="shared" si="434"/>
        <v>31939.59</v>
      </c>
      <c r="H3484" s="64">
        <f t="shared" si="440"/>
        <v>45322</v>
      </c>
      <c r="I3484" s="70">
        <f t="shared" si="437"/>
        <v>7.4496652110942252E-2</v>
      </c>
      <c r="J3484" s="70">
        <f t="shared" si="438"/>
        <v>0.24346588055566598</v>
      </c>
      <c r="K3484" s="115">
        <f t="shared" si="435"/>
        <v>0</v>
      </c>
      <c r="L3484" s="129">
        <f t="shared" si="436"/>
        <v>-0.16896922844472373</v>
      </c>
    </row>
    <row r="3485" spans="1:12">
      <c r="A3485" s="80">
        <v>44958</v>
      </c>
      <c r="B3485" s="52">
        <v>256.87763139334174</v>
      </c>
      <c r="C3485" s="53">
        <v>25619.24</v>
      </c>
      <c r="D3485" s="54">
        <f t="shared" si="439"/>
        <v>45323</v>
      </c>
      <c r="E3485" s="53">
        <f t="shared" si="433"/>
        <v>276.01771445896219</v>
      </c>
      <c r="F3485" s="81">
        <f t="shared" si="434"/>
        <v>31898.06</v>
      </c>
      <c r="H3485" s="64">
        <f t="shared" si="440"/>
        <v>45323</v>
      </c>
      <c r="I3485" s="70">
        <f t="shared" si="437"/>
        <v>7.4510508999175329E-2</v>
      </c>
      <c r="J3485" s="70">
        <f t="shared" si="438"/>
        <v>0.24508221165030664</v>
      </c>
      <c r="K3485" s="115">
        <f t="shared" si="435"/>
        <v>0</v>
      </c>
      <c r="L3485" s="129">
        <f t="shared" si="436"/>
        <v>-0.17057170265113131</v>
      </c>
    </row>
    <row r="3486" spans="1:12">
      <c r="A3486" s="80">
        <v>44959</v>
      </c>
      <c r="B3486" s="52">
        <v>256.92926379725179</v>
      </c>
      <c r="C3486" s="53">
        <v>25610.65</v>
      </c>
      <c r="D3486" s="54">
        <f t="shared" si="439"/>
        <v>45324</v>
      </c>
      <c r="E3486" s="53">
        <f t="shared" si="433"/>
        <v>276.07479567852522</v>
      </c>
      <c r="F3486" s="81">
        <f t="shared" si="434"/>
        <v>32127.9</v>
      </c>
      <c r="H3486" s="64">
        <f t="shared" si="440"/>
        <v>45324</v>
      </c>
      <c r="I3486" s="70">
        <f t="shared" si="437"/>
        <v>7.451674285098786E-2</v>
      </c>
      <c r="J3486" s="70">
        <f t="shared" si="438"/>
        <v>0.2544742128762838</v>
      </c>
      <c r="K3486" s="115">
        <f t="shared" si="435"/>
        <v>0</v>
      </c>
      <c r="L3486" s="129">
        <f t="shared" si="436"/>
        <v>-0.17995747002529594</v>
      </c>
    </row>
    <row r="3487" spans="1:12">
      <c r="A3487" s="80">
        <v>44960</v>
      </c>
      <c r="B3487" s="52">
        <v>256.97962193295609</v>
      </c>
      <c r="C3487" s="53">
        <v>25965</v>
      </c>
      <c r="D3487" s="54">
        <f t="shared" si="439"/>
        <v>45324</v>
      </c>
      <c r="E3487" s="53">
        <f t="shared" si="433"/>
        <v>276.07479567852522</v>
      </c>
      <c r="F3487" s="81">
        <f t="shared" si="434"/>
        <v>32127.9</v>
      </c>
      <c r="H3487" s="64">
        <f t="shared" si="440"/>
        <v>45324</v>
      </c>
      <c r="I3487" s="70">
        <f t="shared" si="437"/>
        <v>7.4306178839935066E-2</v>
      </c>
      <c r="J3487" s="70">
        <f t="shared" si="438"/>
        <v>0.23735413056036969</v>
      </c>
      <c r="K3487" s="115">
        <f t="shared" si="435"/>
        <v>0</v>
      </c>
      <c r="L3487" s="129">
        <f t="shared" si="436"/>
        <v>-0.16304795172043463</v>
      </c>
    </row>
    <row r="3488" spans="1:12">
      <c r="A3488" s="80">
        <v>44963</v>
      </c>
      <c r="B3488" s="52">
        <v>257.12378750086049</v>
      </c>
      <c r="C3488" s="53">
        <v>25834.87</v>
      </c>
      <c r="D3488" s="54">
        <f t="shared" si="439"/>
        <v>45328</v>
      </c>
      <c r="E3488" s="53">
        <f t="shared" si="433"/>
        <v>276.29622733139121</v>
      </c>
      <c r="F3488" s="81">
        <f t="shared" si="434"/>
        <v>32242.59</v>
      </c>
      <c r="H3488" s="64">
        <f t="shared" si="440"/>
        <v>45328</v>
      </c>
      <c r="I3488" s="70">
        <f t="shared" si="437"/>
        <v>7.456501795061099E-2</v>
      </c>
      <c r="J3488" s="70">
        <f t="shared" si="438"/>
        <v>0.24802602064573964</v>
      </c>
      <c r="K3488" s="115">
        <f t="shared" si="435"/>
        <v>0</v>
      </c>
      <c r="L3488" s="129">
        <f t="shared" si="436"/>
        <v>-0.17346100269512865</v>
      </c>
    </row>
    <row r="3489" spans="1:12">
      <c r="A3489" s="80">
        <v>44964</v>
      </c>
      <c r="B3489" s="52">
        <v>257.17186964912315</v>
      </c>
      <c r="C3489" s="53">
        <v>25772.19</v>
      </c>
      <c r="D3489" s="54">
        <f t="shared" si="439"/>
        <v>45329</v>
      </c>
      <c r="E3489" s="53">
        <f t="shared" si="433"/>
        <v>276.35546599950698</v>
      </c>
      <c r="F3489" s="81">
        <f t="shared" si="434"/>
        <v>32244.22</v>
      </c>
      <c r="H3489" s="64">
        <f t="shared" si="440"/>
        <v>45329</v>
      </c>
      <c r="I3489" s="70">
        <f t="shared" si="437"/>
        <v>7.4594458470738978E-2</v>
      </c>
      <c r="J3489" s="70">
        <f t="shared" si="438"/>
        <v>0.25112456488951862</v>
      </c>
      <c r="K3489" s="115">
        <f t="shared" si="435"/>
        <v>0</v>
      </c>
      <c r="L3489" s="129">
        <f t="shared" si="436"/>
        <v>-0.17653010641877964</v>
      </c>
    </row>
    <row r="3490" spans="1:12">
      <c r="A3490" s="80">
        <v>44965</v>
      </c>
      <c r="B3490" s="52">
        <v>257.21584603883315</v>
      </c>
      <c r="C3490" s="53">
        <v>25993.34</v>
      </c>
      <c r="D3490" s="54">
        <f t="shared" si="439"/>
        <v>45330</v>
      </c>
      <c r="E3490" s="53">
        <f t="shared" si="433"/>
        <v>276.40903580302989</v>
      </c>
      <c r="F3490" s="81">
        <f t="shared" si="434"/>
        <v>31950.32</v>
      </c>
      <c r="H3490" s="64">
        <f t="shared" si="440"/>
        <v>45330</v>
      </c>
      <c r="I3490" s="70">
        <f t="shared" si="437"/>
        <v>7.4619002132936485E-2</v>
      </c>
      <c r="J3490" s="70">
        <f t="shared" si="438"/>
        <v>0.229173319011716</v>
      </c>
      <c r="K3490" s="115">
        <f t="shared" si="435"/>
        <v>0</v>
      </c>
      <c r="L3490" s="129">
        <f t="shared" si="436"/>
        <v>-0.15455431687877952</v>
      </c>
    </row>
    <row r="3491" spans="1:12">
      <c r="A3491" s="80">
        <v>44966</v>
      </c>
      <c r="B3491" s="52">
        <v>257.25777222173747</v>
      </c>
      <c r="C3491" s="53">
        <v>26024.94</v>
      </c>
      <c r="D3491" s="54">
        <f t="shared" si="439"/>
        <v>45331</v>
      </c>
      <c r="E3491" s="53">
        <f t="shared" si="433"/>
        <v>276.46581627726408</v>
      </c>
      <c r="F3491" s="81">
        <f t="shared" si="434"/>
        <v>32048.38</v>
      </c>
      <c r="H3491" s="64">
        <f t="shared" si="440"/>
        <v>45331</v>
      </c>
      <c r="I3491" s="70">
        <f t="shared" si="437"/>
        <v>7.4664582102385246E-2</v>
      </c>
      <c r="J3491" s="70">
        <f t="shared" si="438"/>
        <v>0.23144875646207064</v>
      </c>
      <c r="K3491" s="115">
        <f t="shared" si="435"/>
        <v>0</v>
      </c>
      <c r="L3491" s="129">
        <f t="shared" si="436"/>
        <v>-0.15678417435968539</v>
      </c>
    </row>
    <row r="3492" spans="1:12">
      <c r="A3492" s="80">
        <v>44967</v>
      </c>
      <c r="B3492" s="52">
        <v>257.30870926063733</v>
      </c>
      <c r="C3492" s="53">
        <v>25971.23</v>
      </c>
      <c r="D3492" s="54">
        <f t="shared" si="439"/>
        <v>45331</v>
      </c>
      <c r="E3492" s="53">
        <f t="shared" si="433"/>
        <v>276.46581627726408</v>
      </c>
      <c r="F3492" s="81">
        <f t="shared" si="434"/>
        <v>32048.38</v>
      </c>
      <c r="H3492" s="64">
        <f t="shared" si="440"/>
        <v>45331</v>
      </c>
      <c r="I3492" s="70">
        <f t="shared" si="437"/>
        <v>7.4451840637939082E-2</v>
      </c>
      <c r="J3492" s="70">
        <f t="shared" si="438"/>
        <v>0.23399546344166233</v>
      </c>
      <c r="K3492" s="115">
        <f t="shared" si="435"/>
        <v>0</v>
      </c>
      <c r="L3492" s="129">
        <f t="shared" si="436"/>
        <v>-0.15954362280372325</v>
      </c>
    </row>
    <row r="3493" spans="1:12">
      <c r="A3493" s="80">
        <v>44970</v>
      </c>
      <c r="B3493" s="52">
        <v>257.47390145198267</v>
      </c>
      <c r="C3493" s="53">
        <v>25846.7</v>
      </c>
      <c r="D3493" s="54">
        <f t="shared" si="439"/>
        <v>45335</v>
      </c>
      <c r="E3493" s="53">
        <f t="shared" si="433"/>
        <v>276.69130103867411</v>
      </c>
      <c r="F3493" s="81">
        <f t="shared" si="434"/>
        <v>31990.61</v>
      </c>
      <c r="H3493" s="64">
        <f t="shared" si="440"/>
        <v>45335</v>
      </c>
      <c r="I3493" s="70">
        <f t="shared" si="437"/>
        <v>7.463824286002585E-2</v>
      </c>
      <c r="J3493" s="70">
        <f t="shared" si="438"/>
        <v>0.23770578062189762</v>
      </c>
      <c r="K3493" s="115">
        <f t="shared" si="435"/>
        <v>0</v>
      </c>
      <c r="L3493" s="129">
        <f t="shared" si="436"/>
        <v>-0.16306753776187177</v>
      </c>
    </row>
    <row r="3494" spans="1:12">
      <c r="A3494" s="80">
        <v>44971</v>
      </c>
      <c r="B3494" s="52">
        <v>257.52591118007598</v>
      </c>
      <c r="C3494" s="53">
        <v>26077.93</v>
      </c>
      <c r="D3494" s="54">
        <f t="shared" si="439"/>
        <v>45336</v>
      </c>
      <c r="E3494" s="53">
        <f t="shared" si="433"/>
        <v>276.74847228399392</v>
      </c>
      <c r="F3494" s="81">
        <f t="shared" si="434"/>
        <v>32133.040000000001</v>
      </c>
      <c r="H3494" s="64">
        <f t="shared" si="440"/>
        <v>45336</v>
      </c>
      <c r="I3494" s="70">
        <f t="shared" si="437"/>
        <v>7.4643211690168521E-2</v>
      </c>
      <c r="J3494" s="70">
        <f t="shared" si="438"/>
        <v>0.23219289261072484</v>
      </c>
      <c r="K3494" s="115">
        <f t="shared" si="435"/>
        <v>0</v>
      </c>
      <c r="L3494" s="129">
        <f t="shared" si="436"/>
        <v>-0.15754968092055632</v>
      </c>
    </row>
    <row r="3495" spans="1:12">
      <c r="A3495" s="80">
        <v>44972</v>
      </c>
      <c r="B3495" s="52">
        <v>257.57072068862129</v>
      </c>
      <c r="C3495" s="53">
        <v>26220.43</v>
      </c>
      <c r="D3495" s="54">
        <f t="shared" si="439"/>
        <v>45337</v>
      </c>
      <c r="E3495" s="53">
        <f t="shared" si="433"/>
        <v>276.81411247232973</v>
      </c>
      <c r="F3495" s="81">
        <f t="shared" si="434"/>
        <v>32244.79</v>
      </c>
      <c r="H3495" s="64">
        <f t="shared" si="440"/>
        <v>45337</v>
      </c>
      <c r="I3495" s="70">
        <f t="shared" si="437"/>
        <v>7.4711099663272273E-2</v>
      </c>
      <c r="J3495" s="70">
        <f t="shared" si="438"/>
        <v>0.22975824576484838</v>
      </c>
      <c r="K3495" s="115">
        <f t="shared" si="435"/>
        <v>0</v>
      </c>
      <c r="L3495" s="129">
        <f t="shared" si="436"/>
        <v>-0.15504714610157611</v>
      </c>
    </row>
    <row r="3496" spans="1:12">
      <c r="A3496" s="80">
        <v>44973</v>
      </c>
      <c r="B3496" s="52">
        <v>257.61759855978659</v>
      </c>
      <c r="C3496" s="53">
        <v>26249.52</v>
      </c>
      <c r="D3496" s="54">
        <f t="shared" si="439"/>
        <v>45338</v>
      </c>
      <c r="E3496" s="53">
        <f t="shared" si="433"/>
        <v>276.87530735105685</v>
      </c>
      <c r="F3496" s="81">
        <f t="shared" si="434"/>
        <v>32441.32</v>
      </c>
      <c r="H3496" s="64">
        <f t="shared" si="440"/>
        <v>45338</v>
      </c>
      <c r="I3496" s="70">
        <f t="shared" si="437"/>
        <v>7.4753079366202568E-2</v>
      </c>
      <c r="J3496" s="70">
        <f t="shared" si="438"/>
        <v>0.23588240851642239</v>
      </c>
      <c r="K3496" s="115">
        <f t="shared" si="435"/>
        <v>0</v>
      </c>
      <c r="L3496" s="129">
        <f t="shared" si="436"/>
        <v>-0.16112932915021982</v>
      </c>
    </row>
    <row r="3497" spans="1:12">
      <c r="A3497" s="80">
        <v>44974</v>
      </c>
      <c r="B3497" s="52">
        <v>257.6688644619</v>
      </c>
      <c r="C3497" s="53">
        <v>26116.12</v>
      </c>
      <c r="D3497" s="54">
        <f t="shared" si="439"/>
        <v>45338</v>
      </c>
      <c r="E3497" s="53">
        <f t="shared" si="433"/>
        <v>276.87530735105685</v>
      </c>
      <c r="F3497" s="81">
        <f t="shared" si="434"/>
        <v>32441.32</v>
      </c>
      <c r="H3497" s="64">
        <f t="shared" si="440"/>
        <v>45338</v>
      </c>
      <c r="I3497" s="70">
        <f t="shared" si="437"/>
        <v>7.4539246056237296E-2</v>
      </c>
      <c r="J3497" s="70">
        <f t="shared" si="438"/>
        <v>0.24219524186594343</v>
      </c>
      <c r="K3497" s="115">
        <f t="shared" si="435"/>
        <v>0</v>
      </c>
      <c r="L3497" s="129">
        <f t="shared" si="436"/>
        <v>-0.16765599580970614</v>
      </c>
    </row>
    <row r="3498" spans="1:12">
      <c r="A3498" s="80">
        <v>44977</v>
      </c>
      <c r="B3498" s="52">
        <v>257.81032466848956</v>
      </c>
      <c r="C3498" s="53">
        <v>25971.19</v>
      </c>
      <c r="D3498" s="54">
        <f t="shared" si="439"/>
        <v>45342</v>
      </c>
      <c r="E3498" s="53">
        <f t="shared" si="433"/>
        <v>277.1063717659988</v>
      </c>
      <c r="F3498" s="81">
        <f t="shared" si="434"/>
        <v>32675.53</v>
      </c>
      <c r="H3498" s="64">
        <f t="shared" si="440"/>
        <v>45342</v>
      </c>
      <c r="I3498" s="70">
        <f t="shared" si="437"/>
        <v>7.4845905113852362E-2</v>
      </c>
      <c r="J3498" s="70">
        <f t="shared" si="438"/>
        <v>0.25814527559191558</v>
      </c>
      <c r="K3498" s="115">
        <f t="shared" si="435"/>
        <v>0</v>
      </c>
      <c r="L3498" s="129">
        <f t="shared" si="436"/>
        <v>-0.18329937047806322</v>
      </c>
    </row>
    <row r="3499" spans="1:12">
      <c r="A3499" s="80">
        <v>44978</v>
      </c>
      <c r="B3499" s="52">
        <v>257.85544147530658</v>
      </c>
      <c r="C3499" s="53">
        <v>25945.08</v>
      </c>
      <c r="D3499" s="54">
        <f t="shared" si="439"/>
        <v>45343</v>
      </c>
      <c r="E3499" s="53">
        <f t="shared" si="433"/>
        <v>277.16616221067943</v>
      </c>
      <c r="F3499" s="81">
        <f t="shared" si="434"/>
        <v>32466.65</v>
      </c>
      <c r="H3499" s="64">
        <f t="shared" si="440"/>
        <v>45343</v>
      </c>
      <c r="I3499" s="70">
        <f t="shared" si="437"/>
        <v>7.4889715822507252E-2</v>
      </c>
      <c r="J3499" s="70">
        <f t="shared" si="438"/>
        <v>0.25136056624223158</v>
      </c>
      <c r="K3499" s="115">
        <f t="shared" si="435"/>
        <v>0</v>
      </c>
      <c r="L3499" s="129">
        <f t="shared" si="436"/>
        <v>-0.17647085041972432</v>
      </c>
    </row>
    <row r="3500" spans="1:12">
      <c r="A3500" s="80">
        <v>44979</v>
      </c>
      <c r="B3500" s="52">
        <v>257.90494972006985</v>
      </c>
      <c r="C3500" s="53">
        <v>25548.67</v>
      </c>
      <c r="D3500" s="54">
        <f t="shared" si="439"/>
        <v>45344</v>
      </c>
      <c r="E3500" s="53">
        <f t="shared" si="433"/>
        <v>277.24400261877776</v>
      </c>
      <c r="F3500" s="81">
        <f t="shared" si="434"/>
        <v>32705.7</v>
      </c>
      <c r="H3500" s="64">
        <f t="shared" si="440"/>
        <v>45344</v>
      </c>
      <c r="I3500" s="70">
        <f t="shared" si="437"/>
        <v>7.4985194815758716E-2</v>
      </c>
      <c r="J3500" s="70">
        <f t="shared" si="438"/>
        <v>0.28013317327281628</v>
      </c>
      <c r="K3500" s="115">
        <f t="shared" si="435"/>
        <v>0</v>
      </c>
      <c r="L3500" s="129">
        <f t="shared" si="436"/>
        <v>-0.20514797845705757</v>
      </c>
    </row>
    <row r="3501" spans="1:12">
      <c r="A3501" s="80">
        <v>44980</v>
      </c>
      <c r="B3501" s="52">
        <v>257.94544079717588</v>
      </c>
      <c r="C3501" s="53">
        <v>25485.97</v>
      </c>
      <c r="D3501" s="54">
        <f t="shared" si="439"/>
        <v>45345</v>
      </c>
      <c r="E3501" s="53">
        <f t="shared" si="433"/>
        <v>277.3006219206934</v>
      </c>
      <c r="F3501" s="81">
        <f t="shared" si="434"/>
        <v>32698.69</v>
      </c>
      <c r="H3501" s="64">
        <f t="shared" si="440"/>
        <v>45345</v>
      </c>
      <c r="I3501" s="70">
        <f t="shared" si="437"/>
        <v>7.5035949709755245E-2</v>
      </c>
      <c r="J3501" s="70">
        <f t="shared" si="438"/>
        <v>0.28300747430841344</v>
      </c>
      <c r="K3501" s="115">
        <f t="shared" si="435"/>
        <v>0</v>
      </c>
      <c r="L3501" s="129">
        <f t="shared" si="436"/>
        <v>-0.2079715245986582</v>
      </c>
    </row>
    <row r="3502" spans="1:12">
      <c r="A3502" s="80">
        <v>44981</v>
      </c>
      <c r="B3502" s="52">
        <v>257.99109714019698</v>
      </c>
      <c r="C3502" s="53">
        <v>25420.07</v>
      </c>
      <c r="D3502" s="54">
        <f t="shared" si="439"/>
        <v>45345</v>
      </c>
      <c r="E3502" s="53">
        <f t="shared" si="433"/>
        <v>277.3006219206934</v>
      </c>
      <c r="F3502" s="81">
        <f t="shared" si="434"/>
        <v>32698.69</v>
      </c>
      <c r="H3502" s="64">
        <f t="shared" si="440"/>
        <v>45345</v>
      </c>
      <c r="I3502" s="70">
        <f t="shared" si="437"/>
        <v>7.4845702020497562E-2</v>
      </c>
      <c r="J3502" s="70">
        <f t="shared" si="438"/>
        <v>0.28633359388860846</v>
      </c>
      <c r="K3502" s="115">
        <f t="shared" si="435"/>
        <v>0</v>
      </c>
      <c r="L3502" s="129">
        <f t="shared" si="436"/>
        <v>-0.2114878918681109</v>
      </c>
    </row>
    <row r="3503" spans="1:12">
      <c r="A3503" s="80">
        <v>44984</v>
      </c>
      <c r="B3503" s="52">
        <v>258.10487121403577</v>
      </c>
      <c r="C3503" s="53">
        <v>25313.7</v>
      </c>
      <c r="D3503" s="54">
        <f t="shared" si="439"/>
        <v>45349</v>
      </c>
      <c r="E3503" s="53">
        <f t="shared" si="433"/>
        <v>277.52826460667154</v>
      </c>
      <c r="F3503" s="81">
        <f t="shared" si="434"/>
        <v>32677.61</v>
      </c>
      <c r="H3503" s="64">
        <f t="shared" si="440"/>
        <v>45349</v>
      </c>
      <c r="I3503" s="70">
        <f t="shared" si="437"/>
        <v>7.5253881498922759E-2</v>
      </c>
      <c r="J3503" s="70">
        <f t="shared" si="438"/>
        <v>0.2909061101300876</v>
      </c>
      <c r="K3503" s="115">
        <f t="shared" si="435"/>
        <v>0</v>
      </c>
      <c r="L3503" s="129">
        <f t="shared" si="436"/>
        <v>-0.21565222863116484</v>
      </c>
    </row>
    <row r="3504" spans="1:12">
      <c r="A3504" s="80">
        <v>44985</v>
      </c>
      <c r="B3504" s="52">
        <v>258.1451355739452</v>
      </c>
      <c r="C3504" s="53">
        <v>25184.47</v>
      </c>
      <c r="D3504" s="54">
        <f t="shared" si="439"/>
        <v>45350</v>
      </c>
      <c r="E3504" s="53">
        <f t="shared" si="433"/>
        <v>277.58954969065934</v>
      </c>
      <c r="F3504" s="81">
        <f t="shared" si="434"/>
        <v>32313.7</v>
      </c>
      <c r="H3504" s="64">
        <f t="shared" si="440"/>
        <v>45350</v>
      </c>
      <c r="I3504" s="70">
        <f t="shared" si="437"/>
        <v>7.5323573591586479E-2</v>
      </c>
      <c r="J3504" s="70">
        <f t="shared" si="438"/>
        <v>0.28308040629800812</v>
      </c>
      <c r="K3504" s="115">
        <f t="shared" si="435"/>
        <v>0</v>
      </c>
      <c r="L3504" s="129">
        <f t="shared" si="436"/>
        <v>-0.20775683270642165</v>
      </c>
    </row>
    <row r="3505" spans="1:12">
      <c r="A3505" s="80">
        <v>44986</v>
      </c>
      <c r="B3505" s="52">
        <v>258.186438795637</v>
      </c>
      <c r="C3505" s="53">
        <v>25398.400000000001</v>
      </c>
      <c r="D3505" s="54">
        <f t="shared" si="439"/>
        <v>45352</v>
      </c>
      <c r="E3505" s="53">
        <f t="shared" si="433"/>
        <v>277.71395644690909</v>
      </c>
      <c r="F3505" s="81">
        <f t="shared" si="434"/>
        <v>32884.29</v>
      </c>
      <c r="H3505" s="64">
        <f t="shared" si="440"/>
        <v>45352</v>
      </c>
      <c r="I3505" s="70">
        <f t="shared" si="437"/>
        <v>7.5633397874660391E-2</v>
      </c>
      <c r="J3505" s="70">
        <f t="shared" si="438"/>
        <v>0.29473864495401281</v>
      </c>
      <c r="K3505" s="115">
        <f t="shared" si="435"/>
        <v>0</v>
      </c>
      <c r="L3505" s="129">
        <f t="shared" si="436"/>
        <v>-0.21910524707935242</v>
      </c>
    </row>
    <row r="3506" spans="1:12">
      <c r="A3506" s="80">
        <v>44987</v>
      </c>
      <c r="B3506" s="52">
        <v>258.22903955803827</v>
      </c>
      <c r="C3506" s="53">
        <v>25210.65</v>
      </c>
      <c r="D3506" s="54">
        <f t="shared" si="439"/>
        <v>45353</v>
      </c>
      <c r="E3506" s="53">
        <f t="shared" si="433"/>
        <v>277.77291397857255</v>
      </c>
      <c r="F3506" s="81">
        <f t="shared" si="434"/>
        <v>32942.629999999997</v>
      </c>
      <c r="H3506" s="64">
        <f t="shared" si="440"/>
        <v>45353</v>
      </c>
      <c r="I3506" s="70">
        <f t="shared" si="437"/>
        <v>7.5684262521302115E-2</v>
      </c>
      <c r="J3506" s="70">
        <f t="shared" si="438"/>
        <v>0.30669498803085182</v>
      </c>
      <c r="K3506" s="115">
        <f t="shared" si="435"/>
        <v>0</v>
      </c>
      <c r="L3506" s="129">
        <f t="shared" si="436"/>
        <v>-0.23101072550954971</v>
      </c>
    </row>
    <row r="3507" spans="1:12">
      <c r="A3507" s="80">
        <v>44988</v>
      </c>
      <c r="B3507" s="52">
        <v>258.28507525962232</v>
      </c>
      <c r="C3507" s="53">
        <v>25607.14</v>
      </c>
      <c r="D3507" s="54">
        <f t="shared" si="439"/>
        <v>45353</v>
      </c>
      <c r="E3507" s="53">
        <f t="shared" si="433"/>
        <v>277.77291397857255</v>
      </c>
      <c r="F3507" s="81">
        <f t="shared" si="434"/>
        <v>32942.629999999997</v>
      </c>
      <c r="H3507" s="64">
        <f t="shared" si="440"/>
        <v>45353</v>
      </c>
      <c r="I3507" s="70">
        <f t="shared" si="437"/>
        <v>7.5450889678242206E-2</v>
      </c>
      <c r="J3507" s="70">
        <f t="shared" si="438"/>
        <v>0.28646268189262836</v>
      </c>
      <c r="K3507" s="115">
        <f t="shared" si="435"/>
        <v>0</v>
      </c>
      <c r="L3507" s="129">
        <f t="shared" si="436"/>
        <v>-0.21101179221438615</v>
      </c>
    </row>
    <row r="3508" spans="1:12">
      <c r="A3508" s="80">
        <v>44991</v>
      </c>
      <c r="B3508" s="52">
        <v>258.42997318684297</v>
      </c>
      <c r="C3508" s="53">
        <v>25777.599999999999</v>
      </c>
      <c r="D3508" s="54">
        <f t="shared" si="439"/>
        <v>45357</v>
      </c>
      <c r="E3508" s="53">
        <f t="shared" si="433"/>
        <v>278.0164393485415</v>
      </c>
      <c r="F3508" s="81">
        <f t="shared" si="434"/>
        <v>33083.42</v>
      </c>
      <c r="H3508" s="64">
        <f t="shared" si="440"/>
        <v>45357</v>
      </c>
      <c r="I3508" s="70">
        <f t="shared" si="437"/>
        <v>7.5790226343202205E-2</v>
      </c>
      <c r="J3508" s="70">
        <f t="shared" si="438"/>
        <v>0.28341738563714225</v>
      </c>
      <c r="K3508" s="115">
        <f t="shared" si="435"/>
        <v>0</v>
      </c>
      <c r="L3508" s="129">
        <f t="shared" si="436"/>
        <v>-0.20762715929394004</v>
      </c>
    </row>
    <row r="3509" spans="1:12">
      <c r="A3509" s="80">
        <v>44993</v>
      </c>
      <c r="B3509" s="52">
        <v>258.53541261590317</v>
      </c>
      <c r="C3509" s="53">
        <v>25840.12</v>
      </c>
      <c r="D3509" s="54">
        <f t="shared" si="439"/>
        <v>45358</v>
      </c>
      <c r="E3509" s="53">
        <f t="shared" si="433"/>
        <v>278.07384174553374</v>
      </c>
      <c r="F3509" s="81">
        <f t="shared" si="434"/>
        <v>33112.15</v>
      </c>
      <c r="H3509" s="64">
        <f t="shared" si="440"/>
        <v>45358</v>
      </c>
      <c r="I3509" s="70">
        <f t="shared" si="437"/>
        <v>7.5573512084621486E-2</v>
      </c>
      <c r="J3509" s="70">
        <f t="shared" si="438"/>
        <v>0.28142400267491019</v>
      </c>
      <c r="K3509" s="115">
        <f t="shared" si="435"/>
        <v>0</v>
      </c>
      <c r="L3509" s="129">
        <f t="shared" si="436"/>
        <v>-0.2058504905902887</v>
      </c>
    </row>
    <row r="3510" spans="1:12">
      <c r="A3510" s="80">
        <v>44994</v>
      </c>
      <c r="B3510" s="52">
        <v>258.59048065879034</v>
      </c>
      <c r="C3510" s="53">
        <v>25600.240000000002</v>
      </c>
      <c r="D3510" s="54">
        <f t="shared" si="439"/>
        <v>45358</v>
      </c>
      <c r="E3510" s="53">
        <f t="shared" si="433"/>
        <v>278.07384174553374</v>
      </c>
      <c r="F3510" s="81">
        <f t="shared" si="434"/>
        <v>33112.15</v>
      </c>
      <c r="H3510" s="64">
        <f t="shared" si="440"/>
        <v>45358</v>
      </c>
      <c r="I3510" s="70">
        <f t="shared" si="437"/>
        <v>7.5344463713850507E-2</v>
      </c>
      <c r="J3510" s="70">
        <f t="shared" si="438"/>
        <v>0.29343123345718625</v>
      </c>
      <c r="K3510" s="115">
        <f t="shared" si="435"/>
        <v>0</v>
      </c>
      <c r="L3510" s="129">
        <f t="shared" si="436"/>
        <v>-0.21808676974333574</v>
      </c>
    </row>
    <row r="3511" spans="1:12">
      <c r="A3511" s="80">
        <v>44995</v>
      </c>
      <c r="B3511" s="52">
        <v>258.67374679356243</v>
      </c>
      <c r="C3511" s="53">
        <v>25343.09</v>
      </c>
      <c r="D3511" s="54">
        <f t="shared" si="439"/>
        <v>45358</v>
      </c>
      <c r="E3511" s="53">
        <f t="shared" si="433"/>
        <v>278.07384174553374</v>
      </c>
      <c r="F3511" s="81">
        <f t="shared" si="434"/>
        <v>33112.15</v>
      </c>
      <c r="H3511" s="64">
        <f t="shared" si="440"/>
        <v>45358</v>
      </c>
      <c r="I3511" s="70">
        <f t="shared" si="437"/>
        <v>7.4998314256660148E-2</v>
      </c>
      <c r="J3511" s="70">
        <f t="shared" si="438"/>
        <v>0.30655535690399249</v>
      </c>
      <c r="K3511" s="115">
        <f t="shared" si="435"/>
        <v>0</v>
      </c>
      <c r="L3511" s="129">
        <f t="shared" si="436"/>
        <v>-0.23155704264733235</v>
      </c>
    </row>
    <row r="3512" spans="1:12">
      <c r="A3512" s="80">
        <v>44998</v>
      </c>
      <c r="B3512" s="52">
        <v>258.85223167884999</v>
      </c>
      <c r="C3512" s="53">
        <v>24966.68</v>
      </c>
      <c r="D3512" s="54">
        <f t="shared" si="439"/>
        <v>45364</v>
      </c>
      <c r="E3512" s="53">
        <f t="shared" si="433"/>
        <v>278.43889456645132</v>
      </c>
      <c r="F3512" s="81">
        <f t="shared" si="434"/>
        <v>32382.22</v>
      </c>
      <c r="H3512" s="64">
        <f t="shared" si="440"/>
        <v>45364</v>
      </c>
      <c r="I3512" s="70">
        <f t="shared" si="437"/>
        <v>7.5667351834547425E-2</v>
      </c>
      <c r="J3512" s="70">
        <f t="shared" si="438"/>
        <v>0.29701746487718839</v>
      </c>
      <c r="K3512" s="115">
        <f t="shared" si="435"/>
        <v>0</v>
      </c>
      <c r="L3512" s="129">
        <f t="shared" si="436"/>
        <v>-0.22135011304264096</v>
      </c>
    </row>
    <row r="3513" spans="1:12">
      <c r="A3513" s="80">
        <v>44999</v>
      </c>
      <c r="B3513" s="52">
        <v>258.90917916981937</v>
      </c>
      <c r="C3513" s="53">
        <v>24805.11</v>
      </c>
      <c r="D3513" s="54">
        <f t="shared" si="439"/>
        <v>45365</v>
      </c>
      <c r="E3513" s="53">
        <f t="shared" si="433"/>
        <v>278.49871468369849</v>
      </c>
      <c r="F3513" s="81">
        <f t="shared" si="434"/>
        <v>32601.49</v>
      </c>
      <c r="H3513" s="64">
        <f t="shared" si="440"/>
        <v>45365</v>
      </c>
      <c r="I3513" s="70">
        <f t="shared" si="437"/>
        <v>7.566180379039511E-2</v>
      </c>
      <c r="J3513" s="70">
        <f t="shared" si="438"/>
        <v>0.31430539916976796</v>
      </c>
      <c r="K3513" s="115">
        <f t="shared" si="435"/>
        <v>0</v>
      </c>
      <c r="L3513" s="129">
        <f t="shared" si="436"/>
        <v>-0.23864359537937285</v>
      </c>
    </row>
    <row r="3514" spans="1:12">
      <c r="A3514" s="80">
        <v>45000</v>
      </c>
      <c r="B3514" s="52">
        <v>258.95008682012821</v>
      </c>
      <c r="C3514" s="53">
        <v>24701.599999999999</v>
      </c>
      <c r="D3514" s="54">
        <f t="shared" si="439"/>
        <v>45366</v>
      </c>
      <c r="E3514" s="53">
        <f t="shared" ref="E3514:E3577" si="441">VLOOKUP(D3514,A:B,2,0)</f>
        <v>278.5481905526197</v>
      </c>
      <c r="F3514" s="81">
        <f t="shared" ref="F3514:F3577" si="442">VLOOKUP(D3514,A:C,3,0)</f>
        <v>32420.41</v>
      </c>
      <c r="H3514" s="64">
        <f t="shared" si="440"/>
        <v>45366</v>
      </c>
      <c r="I3514" s="70">
        <f t="shared" si="437"/>
        <v>7.5682939415674833E-2</v>
      </c>
      <c r="J3514" s="70">
        <f t="shared" si="438"/>
        <v>0.31248218738867117</v>
      </c>
      <c r="K3514" s="115">
        <f t="shared" ref="K3514:K3577" si="443">IF(I3514&gt;J3514,1,0)</f>
        <v>0</v>
      </c>
      <c r="L3514" s="129">
        <f t="shared" ref="L3514:L3577" si="444">I3514-J3514</f>
        <v>-0.23679924797299634</v>
      </c>
    </row>
    <row r="3515" spans="1:12">
      <c r="A3515" s="80">
        <v>45001</v>
      </c>
      <c r="B3515" s="52">
        <v>258.99825153627677</v>
      </c>
      <c r="C3515" s="53">
        <v>24721.52</v>
      </c>
      <c r="D3515" s="54">
        <f t="shared" si="439"/>
        <v>45366</v>
      </c>
      <c r="E3515" s="53">
        <f t="shared" si="441"/>
        <v>278.5481905526197</v>
      </c>
      <c r="F3515" s="81">
        <f t="shared" si="442"/>
        <v>32420.41</v>
      </c>
      <c r="H3515" s="64">
        <f t="shared" si="440"/>
        <v>45366</v>
      </c>
      <c r="I3515" s="70">
        <f t="shared" si="437"/>
        <v>7.5482899596349906E-2</v>
      </c>
      <c r="J3515" s="70">
        <f t="shared" si="438"/>
        <v>0.31142462113980041</v>
      </c>
      <c r="K3515" s="115">
        <f t="shared" si="443"/>
        <v>0</v>
      </c>
      <c r="L3515" s="129">
        <f t="shared" si="444"/>
        <v>-0.2359417215434505</v>
      </c>
    </row>
    <row r="3516" spans="1:12">
      <c r="A3516" s="80">
        <v>45002</v>
      </c>
      <c r="B3516" s="52">
        <v>259.04875619532635</v>
      </c>
      <c r="C3516" s="53">
        <v>24888.1</v>
      </c>
      <c r="D3516" s="54">
        <f t="shared" si="439"/>
        <v>45366</v>
      </c>
      <c r="E3516" s="53">
        <f t="shared" si="441"/>
        <v>278.5481905526197</v>
      </c>
      <c r="F3516" s="81">
        <f t="shared" si="442"/>
        <v>32420.41</v>
      </c>
      <c r="H3516" s="64">
        <f t="shared" si="440"/>
        <v>45366</v>
      </c>
      <c r="I3516" s="70">
        <f t="shared" si="437"/>
        <v>7.5273221318192807E-2</v>
      </c>
      <c r="J3516" s="70">
        <f t="shared" si="438"/>
        <v>0.30264704818768817</v>
      </c>
      <c r="K3516" s="115">
        <f t="shared" si="443"/>
        <v>0</v>
      </c>
      <c r="L3516" s="129">
        <f t="shared" si="444"/>
        <v>-0.22737382686949537</v>
      </c>
    </row>
    <row r="3517" spans="1:12">
      <c r="A3517" s="80">
        <v>45005</v>
      </c>
      <c r="B3517" s="52">
        <v>259.23371700724982</v>
      </c>
      <c r="C3517" s="53">
        <v>24725.599999999999</v>
      </c>
      <c r="D3517" s="54">
        <f t="shared" si="439"/>
        <v>45371</v>
      </c>
      <c r="E3517" s="53">
        <f t="shared" si="441"/>
        <v>278.84568642259416</v>
      </c>
      <c r="F3517" s="81">
        <f t="shared" si="442"/>
        <v>32149.17</v>
      </c>
      <c r="H3517" s="64">
        <f t="shared" si="440"/>
        <v>45371</v>
      </c>
      <c r="I3517" s="70">
        <f t="shared" si="437"/>
        <v>7.5653621148347172E-2</v>
      </c>
      <c r="J3517" s="70">
        <f t="shared" si="438"/>
        <v>0.30023821464393174</v>
      </c>
      <c r="K3517" s="115">
        <f t="shared" si="443"/>
        <v>0</v>
      </c>
      <c r="L3517" s="129">
        <f t="shared" si="444"/>
        <v>-0.22458459349558457</v>
      </c>
    </row>
    <row r="3518" spans="1:12">
      <c r="A3518" s="80">
        <v>45006</v>
      </c>
      <c r="B3518" s="52">
        <v>259.34103976609077</v>
      </c>
      <c r="C3518" s="53">
        <v>24898.97</v>
      </c>
      <c r="D3518" s="54">
        <f t="shared" si="439"/>
        <v>45372</v>
      </c>
      <c r="E3518" s="53">
        <f t="shared" si="441"/>
        <v>278.89673733807223</v>
      </c>
      <c r="F3518" s="81">
        <f t="shared" si="442"/>
        <v>32403.599999999999</v>
      </c>
      <c r="H3518" s="64">
        <f t="shared" si="440"/>
        <v>45372</v>
      </c>
      <c r="I3518" s="70">
        <f t="shared" si="437"/>
        <v>7.5405333415873743E-2</v>
      </c>
      <c r="J3518" s="70">
        <f t="shared" si="438"/>
        <v>0.30140323073605035</v>
      </c>
      <c r="K3518" s="115">
        <f t="shared" si="443"/>
        <v>0</v>
      </c>
      <c r="L3518" s="129">
        <f t="shared" si="444"/>
        <v>-0.22599789732017661</v>
      </c>
    </row>
    <row r="3519" spans="1:12">
      <c r="A3519" s="80">
        <v>45007</v>
      </c>
      <c r="B3519" s="52">
        <v>259.37293871398202</v>
      </c>
      <c r="C3519" s="53">
        <v>24963.55</v>
      </c>
      <c r="D3519" s="54">
        <f t="shared" si="439"/>
        <v>45373</v>
      </c>
      <c r="E3519" s="53">
        <f t="shared" si="441"/>
        <v>278.94437672131278</v>
      </c>
      <c r="F3519" s="81">
        <f t="shared" si="442"/>
        <v>32528.43</v>
      </c>
      <c r="H3519" s="64">
        <f t="shared" si="440"/>
        <v>45373</v>
      </c>
      <c r="I3519" s="70">
        <f t="shared" si="437"/>
        <v>7.5456746198618418E-2</v>
      </c>
      <c r="J3519" s="70">
        <f t="shared" si="438"/>
        <v>0.30303702798680487</v>
      </c>
      <c r="K3519" s="115">
        <f t="shared" si="443"/>
        <v>0</v>
      </c>
      <c r="L3519" s="129">
        <f t="shared" si="444"/>
        <v>-0.22758028178818646</v>
      </c>
    </row>
    <row r="3520" spans="1:12">
      <c r="A3520" s="80">
        <v>45008</v>
      </c>
      <c r="B3520" s="52">
        <v>259.43311323576364</v>
      </c>
      <c r="C3520" s="53">
        <v>24854.39</v>
      </c>
      <c r="D3520" s="54">
        <f t="shared" si="439"/>
        <v>45373</v>
      </c>
      <c r="E3520" s="53">
        <f t="shared" si="441"/>
        <v>278.94437672131278</v>
      </c>
      <c r="F3520" s="81">
        <f t="shared" si="442"/>
        <v>32528.43</v>
      </c>
      <c r="H3520" s="64">
        <f t="shared" si="440"/>
        <v>45373</v>
      </c>
      <c r="I3520" s="70">
        <f t="shared" si="437"/>
        <v>7.520729810545812E-2</v>
      </c>
      <c r="J3520" s="70">
        <f t="shared" si="438"/>
        <v>0.30875994140270602</v>
      </c>
      <c r="K3520" s="115">
        <f t="shared" si="443"/>
        <v>0</v>
      </c>
      <c r="L3520" s="129">
        <f t="shared" si="444"/>
        <v>-0.2335526432972479</v>
      </c>
    </row>
    <row r="3521" spans="1:12">
      <c r="A3521" s="80">
        <v>45009</v>
      </c>
      <c r="B3521" s="52">
        <v>259.4798111961461</v>
      </c>
      <c r="C3521" s="53">
        <v>24662.53</v>
      </c>
      <c r="D3521" s="54">
        <f t="shared" si="439"/>
        <v>45373</v>
      </c>
      <c r="E3521" s="53">
        <f t="shared" si="441"/>
        <v>278.94437672131278</v>
      </c>
      <c r="F3521" s="81">
        <f t="shared" si="442"/>
        <v>32528.43</v>
      </c>
      <c r="H3521" s="64">
        <f t="shared" si="440"/>
        <v>45373</v>
      </c>
      <c r="I3521" s="70">
        <f t="shared" si="437"/>
        <v>7.5013795622246082E-2</v>
      </c>
      <c r="J3521" s="70">
        <f t="shared" si="438"/>
        <v>0.31894132516007079</v>
      </c>
      <c r="K3521" s="115">
        <f t="shared" si="443"/>
        <v>0</v>
      </c>
      <c r="L3521" s="129">
        <f t="shared" si="444"/>
        <v>-0.24392752953782471</v>
      </c>
    </row>
    <row r="3522" spans="1:12">
      <c r="A3522" s="80">
        <v>45012</v>
      </c>
      <c r="B3522" s="52">
        <v>259.53975103253242</v>
      </c>
      <c r="C3522" s="53">
        <v>24721.71</v>
      </c>
      <c r="D3522" s="54">
        <f t="shared" si="439"/>
        <v>45378</v>
      </c>
      <c r="E3522" s="53">
        <f t="shared" si="441"/>
        <v>279.21057736971687</v>
      </c>
      <c r="F3522" s="81">
        <f t="shared" si="442"/>
        <v>32568.01</v>
      </c>
      <c r="H3522" s="64">
        <f t="shared" si="440"/>
        <v>45378</v>
      </c>
      <c r="I3522" s="70">
        <f t="shared" ref="I3522:I3585" si="445">(E3522/B3522)^(1/1)-1</f>
        <v>7.5791189052650365E-2</v>
      </c>
      <c r="J3522" s="70">
        <f t="shared" ref="J3522:J3585" si="446">(F3522/C3522)^(1/1)-1</f>
        <v>0.31738500289826233</v>
      </c>
      <c r="K3522" s="115">
        <f t="shared" si="443"/>
        <v>0</v>
      </c>
      <c r="L3522" s="129">
        <f t="shared" si="444"/>
        <v>-0.24159381384561196</v>
      </c>
    </row>
    <row r="3523" spans="1:12">
      <c r="A3523" s="80">
        <v>45013</v>
      </c>
      <c r="B3523" s="52">
        <v>259.55714019585162</v>
      </c>
      <c r="C3523" s="53">
        <v>24672.17</v>
      </c>
      <c r="D3523" s="54">
        <f t="shared" ref="D3523:D3586" si="447">VLOOKUP(EDATE(A3523,12),A:A,1,1)</f>
        <v>45379</v>
      </c>
      <c r="E3523" s="53">
        <f t="shared" si="441"/>
        <v>279.34403467097616</v>
      </c>
      <c r="F3523" s="81">
        <f t="shared" si="442"/>
        <v>32867.230000000003</v>
      </c>
      <c r="H3523" s="64">
        <f t="shared" si="440"/>
        <v>45379</v>
      </c>
      <c r="I3523" s="70">
        <f t="shared" si="445"/>
        <v>7.6233288979043801E-2</v>
      </c>
      <c r="J3523" s="70">
        <f t="shared" si="446"/>
        <v>0.33215805500691697</v>
      </c>
      <c r="K3523" s="115">
        <f t="shared" si="443"/>
        <v>0</v>
      </c>
      <c r="L3523" s="129">
        <f t="shared" si="444"/>
        <v>-0.25592476602787317</v>
      </c>
    </row>
    <row r="3524" spans="1:12">
      <c r="A3524" s="80">
        <v>45014</v>
      </c>
      <c r="B3524" s="52">
        <v>259.69159079447309</v>
      </c>
      <c r="C3524" s="53">
        <v>24859.93</v>
      </c>
      <c r="D3524" s="54">
        <f t="shared" si="447"/>
        <v>45379</v>
      </c>
      <c r="E3524" s="53">
        <f t="shared" si="441"/>
        <v>279.34403467097616</v>
      </c>
      <c r="F3524" s="81">
        <f t="shared" si="442"/>
        <v>32867.230000000003</v>
      </c>
      <c r="H3524" s="64">
        <f t="shared" si="440"/>
        <v>45379</v>
      </c>
      <c r="I3524" s="70">
        <f t="shared" si="445"/>
        <v>7.5676088765063376E-2</v>
      </c>
      <c r="J3524" s="70">
        <f t="shared" si="446"/>
        <v>0.32209664307180286</v>
      </c>
      <c r="K3524" s="115">
        <f t="shared" si="443"/>
        <v>0</v>
      </c>
      <c r="L3524" s="129">
        <f t="shared" si="444"/>
        <v>-0.24642055430673948</v>
      </c>
    </row>
    <row r="3525" spans="1:12">
      <c r="A3525" s="80">
        <v>45016</v>
      </c>
      <c r="B3525" s="52">
        <v>259.8640260107606</v>
      </c>
      <c r="C3525" s="53">
        <v>25266.06</v>
      </c>
      <c r="D3525" s="54">
        <f t="shared" si="447"/>
        <v>45379</v>
      </c>
      <c r="E3525" s="53">
        <f t="shared" si="441"/>
        <v>279.34403467097616</v>
      </c>
      <c r="F3525" s="81">
        <f t="shared" si="442"/>
        <v>32867.230000000003</v>
      </c>
      <c r="H3525" s="64">
        <f t="shared" si="440"/>
        <v>45379</v>
      </c>
      <c r="I3525" s="70">
        <f t="shared" si="445"/>
        <v>7.4962313788707879E-2</v>
      </c>
      <c r="J3525" s="70">
        <f t="shared" si="446"/>
        <v>0.30084508625404993</v>
      </c>
      <c r="K3525" s="115">
        <f t="shared" si="443"/>
        <v>0</v>
      </c>
      <c r="L3525" s="129">
        <f t="shared" si="444"/>
        <v>-0.22588277246534205</v>
      </c>
    </row>
    <row r="3526" spans="1:12">
      <c r="A3526" s="80">
        <v>45019</v>
      </c>
      <c r="B3526" s="52">
        <v>260.02072401844504</v>
      </c>
      <c r="C3526" s="53">
        <v>25321.85</v>
      </c>
      <c r="D3526" s="54">
        <f t="shared" si="447"/>
        <v>45385</v>
      </c>
      <c r="E3526" s="53">
        <f t="shared" si="441"/>
        <v>279.7608317423219</v>
      </c>
      <c r="F3526" s="81">
        <f t="shared" si="442"/>
        <v>33025.82</v>
      </c>
      <c r="H3526" s="64">
        <f t="shared" si="440"/>
        <v>45385</v>
      </c>
      <c r="I3526" s="70">
        <f t="shared" si="445"/>
        <v>7.5917440036343153E-2</v>
      </c>
      <c r="J3526" s="70">
        <f t="shared" si="446"/>
        <v>0.30424198863827101</v>
      </c>
      <c r="K3526" s="115">
        <f t="shared" si="443"/>
        <v>0</v>
      </c>
      <c r="L3526" s="129">
        <f t="shared" si="444"/>
        <v>-0.22832454860192786</v>
      </c>
    </row>
    <row r="3527" spans="1:12">
      <c r="A3527" s="80">
        <v>45021</v>
      </c>
      <c r="B3527" s="52">
        <v>260.10809098171518</v>
      </c>
      <c r="C3527" s="53">
        <v>25553.279999999999</v>
      </c>
      <c r="D3527" s="54">
        <f t="shared" si="447"/>
        <v>45387</v>
      </c>
      <c r="E3527" s="53">
        <f t="shared" si="441"/>
        <v>279.89081740636385</v>
      </c>
      <c r="F3527" s="81">
        <f t="shared" si="442"/>
        <v>33142.19</v>
      </c>
      <c r="H3527" s="64">
        <f t="shared" si="440"/>
        <v>45387</v>
      </c>
      <c r="I3527" s="70">
        <f t="shared" si="445"/>
        <v>7.6055790306189808E-2</v>
      </c>
      <c r="J3527" s="70">
        <f t="shared" si="446"/>
        <v>0.29698379229594019</v>
      </c>
      <c r="K3527" s="115">
        <f t="shared" si="443"/>
        <v>0</v>
      </c>
      <c r="L3527" s="129">
        <f t="shared" si="444"/>
        <v>-0.22092800198975038</v>
      </c>
    </row>
    <row r="3528" spans="1:12">
      <c r="A3528" s="80">
        <v>45026</v>
      </c>
      <c r="B3528" s="52">
        <v>260.39420988179512</v>
      </c>
      <c r="C3528" s="53">
        <v>25650.73</v>
      </c>
      <c r="D3528" s="54">
        <f t="shared" si="447"/>
        <v>45392</v>
      </c>
      <c r="E3528" s="53">
        <f t="shared" si="441"/>
        <v>280.2102875694469</v>
      </c>
      <c r="F3528" s="81">
        <f t="shared" si="442"/>
        <v>33495.65</v>
      </c>
      <c r="H3528" s="64">
        <f t="shared" si="440"/>
        <v>45392</v>
      </c>
      <c r="I3528" s="70">
        <f t="shared" si="445"/>
        <v>7.6100300758020767E-2</v>
      </c>
      <c r="J3528" s="70">
        <f t="shared" si="446"/>
        <v>0.30583613019980338</v>
      </c>
      <c r="K3528" s="115">
        <f t="shared" si="443"/>
        <v>0</v>
      </c>
      <c r="L3528" s="129">
        <f t="shared" si="444"/>
        <v>-0.22973582944178261</v>
      </c>
    </row>
    <row r="3529" spans="1:12">
      <c r="A3529" s="80">
        <v>45027</v>
      </c>
      <c r="B3529" s="52">
        <v>260.44915306008016</v>
      </c>
      <c r="C3529" s="53">
        <v>25793.77</v>
      </c>
      <c r="D3529" s="54">
        <f t="shared" si="447"/>
        <v>45392</v>
      </c>
      <c r="E3529" s="53">
        <f t="shared" si="441"/>
        <v>280.2102875694469</v>
      </c>
      <c r="F3529" s="81">
        <f t="shared" si="442"/>
        <v>33495.65</v>
      </c>
      <c r="H3529" s="64">
        <f t="shared" si="440"/>
        <v>45392</v>
      </c>
      <c r="I3529" s="70">
        <f t="shared" si="445"/>
        <v>7.5873291493515627E-2</v>
      </c>
      <c r="J3529" s="70">
        <f t="shared" si="446"/>
        <v>0.29859458311057296</v>
      </c>
      <c r="K3529" s="115">
        <f t="shared" si="443"/>
        <v>0</v>
      </c>
      <c r="L3529" s="129">
        <f t="shared" si="444"/>
        <v>-0.22272129161705734</v>
      </c>
    </row>
    <row r="3530" spans="1:12">
      <c r="A3530" s="80">
        <v>45028</v>
      </c>
      <c r="B3530" s="52">
        <v>260.51061906020232</v>
      </c>
      <c r="C3530" s="53">
        <v>25924.89</v>
      </c>
      <c r="D3530" s="54">
        <f t="shared" si="447"/>
        <v>45394</v>
      </c>
      <c r="E3530" s="53">
        <f t="shared" si="441"/>
        <v>280.32037649165409</v>
      </c>
      <c r="F3530" s="81">
        <f t="shared" si="442"/>
        <v>33150.589999999997</v>
      </c>
      <c r="H3530" s="64">
        <f t="shared" si="440"/>
        <v>45394</v>
      </c>
      <c r="I3530" s="70">
        <f t="shared" si="445"/>
        <v>7.6042034305226824E-2</v>
      </c>
      <c r="J3530" s="70">
        <f t="shared" si="446"/>
        <v>0.27871670815189553</v>
      </c>
      <c r="K3530" s="115">
        <f t="shared" si="443"/>
        <v>0</v>
      </c>
      <c r="L3530" s="129">
        <f t="shared" si="444"/>
        <v>-0.20267467384666871</v>
      </c>
    </row>
    <row r="3531" spans="1:12">
      <c r="A3531" s="80">
        <v>45029</v>
      </c>
      <c r="B3531" s="52">
        <v>260.55959505658564</v>
      </c>
      <c r="C3531" s="53">
        <v>25950.39</v>
      </c>
      <c r="D3531" s="54">
        <f t="shared" si="447"/>
        <v>45394</v>
      </c>
      <c r="E3531" s="53">
        <f t="shared" si="441"/>
        <v>280.32037649165409</v>
      </c>
      <c r="F3531" s="81">
        <f t="shared" si="442"/>
        <v>33150.589999999997</v>
      </c>
      <c r="H3531" s="64">
        <f t="shared" si="440"/>
        <v>45394</v>
      </c>
      <c r="I3531" s="70">
        <f t="shared" si="445"/>
        <v>7.5839776427258476E-2</v>
      </c>
      <c r="J3531" s="70">
        <f t="shared" si="446"/>
        <v>0.27746018460608868</v>
      </c>
      <c r="K3531" s="115">
        <f t="shared" si="443"/>
        <v>0</v>
      </c>
      <c r="L3531" s="129">
        <f t="shared" si="444"/>
        <v>-0.2016204081788302</v>
      </c>
    </row>
    <row r="3532" spans="1:12">
      <c r="A3532" s="80">
        <v>45033</v>
      </c>
      <c r="B3532" s="52">
        <v>260.74511348826593</v>
      </c>
      <c r="C3532" s="53">
        <v>25774.07</v>
      </c>
      <c r="D3532" s="54">
        <f t="shared" si="447"/>
        <v>45398</v>
      </c>
      <c r="E3532" s="53">
        <f t="shared" si="441"/>
        <v>280.54708683909553</v>
      </c>
      <c r="F3532" s="81">
        <f t="shared" si="442"/>
        <v>32603.74</v>
      </c>
      <c r="H3532" s="64">
        <f t="shared" si="440"/>
        <v>45398</v>
      </c>
      <c r="I3532" s="70">
        <f t="shared" si="445"/>
        <v>7.5943794634988349E-2</v>
      </c>
      <c r="J3532" s="70">
        <f t="shared" si="446"/>
        <v>0.26498220886340418</v>
      </c>
      <c r="K3532" s="115">
        <f t="shared" si="443"/>
        <v>0</v>
      </c>
      <c r="L3532" s="129">
        <f t="shared" si="444"/>
        <v>-0.18903841422841583</v>
      </c>
    </row>
    <row r="3533" spans="1:12">
      <c r="A3533" s="80">
        <v>45034</v>
      </c>
      <c r="B3533" s="52">
        <v>260.7899616477859</v>
      </c>
      <c r="C3533" s="53">
        <v>25706.09</v>
      </c>
      <c r="D3533" s="54">
        <f t="shared" si="447"/>
        <v>45400</v>
      </c>
      <c r="E3533" s="53">
        <f t="shared" si="441"/>
        <v>280.65383478151006</v>
      </c>
      <c r="F3533" s="81">
        <f t="shared" si="442"/>
        <v>32379.9</v>
      </c>
      <c r="H3533" s="64">
        <f t="shared" si="440"/>
        <v>45400</v>
      </c>
      <c r="I3533" s="70">
        <f t="shared" si="445"/>
        <v>7.6168089477890444E-2</v>
      </c>
      <c r="J3533" s="70">
        <f t="shared" si="446"/>
        <v>0.25961980215583158</v>
      </c>
      <c r="K3533" s="115">
        <f t="shared" si="443"/>
        <v>0</v>
      </c>
      <c r="L3533" s="129">
        <f t="shared" si="444"/>
        <v>-0.18345171267794114</v>
      </c>
    </row>
    <row r="3534" spans="1:12">
      <c r="A3534" s="80">
        <v>45035</v>
      </c>
      <c r="B3534" s="52">
        <v>260.83820779069077</v>
      </c>
      <c r="C3534" s="53">
        <v>25645.82</v>
      </c>
      <c r="D3534" s="54">
        <f t="shared" si="447"/>
        <v>45401</v>
      </c>
      <c r="E3534" s="53">
        <f t="shared" si="441"/>
        <v>280.6967486751347</v>
      </c>
      <c r="F3534" s="81">
        <f t="shared" si="442"/>
        <v>32602.42</v>
      </c>
      <c r="H3534" s="64">
        <f t="shared" si="440"/>
        <v>45401</v>
      </c>
      <c r="I3534" s="70">
        <f t="shared" si="445"/>
        <v>7.6133558241511023E-2</v>
      </c>
      <c r="J3534" s="70">
        <f t="shared" si="446"/>
        <v>0.27125668042589401</v>
      </c>
      <c r="K3534" s="115">
        <f t="shared" si="443"/>
        <v>0</v>
      </c>
      <c r="L3534" s="129">
        <f t="shared" si="444"/>
        <v>-0.19512312218438299</v>
      </c>
    </row>
    <row r="3535" spans="1:12">
      <c r="A3535" s="80">
        <v>45036</v>
      </c>
      <c r="B3535" s="52">
        <v>260.88594118271646</v>
      </c>
      <c r="C3535" s="53">
        <v>25654.16</v>
      </c>
      <c r="D3535" s="54">
        <f t="shared" si="447"/>
        <v>45401</v>
      </c>
      <c r="E3535" s="53">
        <f t="shared" si="441"/>
        <v>280.6967486751347</v>
      </c>
      <c r="F3535" s="81">
        <f t="shared" si="442"/>
        <v>32602.42</v>
      </c>
      <c r="H3535" s="64">
        <f t="shared" si="440"/>
        <v>45401</v>
      </c>
      <c r="I3535" s="70">
        <f t="shared" si="445"/>
        <v>7.593666183239578E-2</v>
      </c>
      <c r="J3535" s="70">
        <f t="shared" si="446"/>
        <v>0.27084340317515743</v>
      </c>
      <c r="K3535" s="115">
        <f t="shared" si="443"/>
        <v>0</v>
      </c>
      <c r="L3535" s="129">
        <f t="shared" si="444"/>
        <v>-0.19490674134276165</v>
      </c>
    </row>
    <row r="3536" spans="1:12">
      <c r="A3536" s="80">
        <v>45037</v>
      </c>
      <c r="B3536" s="52">
        <v>260.93316153807052</v>
      </c>
      <c r="C3536" s="53">
        <v>25654.78</v>
      </c>
      <c r="D3536" s="54">
        <f t="shared" si="447"/>
        <v>45401</v>
      </c>
      <c r="E3536" s="53">
        <f t="shared" si="441"/>
        <v>280.6967486751347</v>
      </c>
      <c r="F3536" s="81">
        <f t="shared" si="442"/>
        <v>32602.42</v>
      </c>
      <c r="H3536" s="64">
        <f t="shared" si="440"/>
        <v>45401</v>
      </c>
      <c r="I3536" s="70">
        <f t="shared" si="445"/>
        <v>7.574195253898619E-2</v>
      </c>
      <c r="J3536" s="70">
        <f t="shared" si="446"/>
        <v>0.27081269065647806</v>
      </c>
      <c r="K3536" s="115">
        <f t="shared" si="443"/>
        <v>0</v>
      </c>
      <c r="L3536" s="129">
        <f t="shared" si="444"/>
        <v>-0.19507073811749187</v>
      </c>
    </row>
    <row r="3537" spans="1:12">
      <c r="A3537" s="80">
        <v>45040</v>
      </c>
      <c r="B3537" s="52">
        <v>261.07171704684725</v>
      </c>
      <c r="C3537" s="53">
        <v>25828.46</v>
      </c>
      <c r="D3537" s="54">
        <f t="shared" si="447"/>
        <v>45406</v>
      </c>
      <c r="E3537" s="53">
        <f t="shared" si="441"/>
        <v>280.96655193181539</v>
      </c>
      <c r="F3537" s="81">
        <f t="shared" si="442"/>
        <v>32978.370000000003</v>
      </c>
      <c r="H3537" s="64">
        <f t="shared" si="440"/>
        <v>45406</v>
      </c>
      <c r="I3537" s="70">
        <f t="shared" si="445"/>
        <v>7.6204481703386451E-2</v>
      </c>
      <c r="J3537" s="70">
        <f t="shared" si="446"/>
        <v>0.27682293098388389</v>
      </c>
      <c r="K3537" s="115">
        <f t="shared" si="443"/>
        <v>0</v>
      </c>
      <c r="L3537" s="129">
        <f t="shared" si="444"/>
        <v>-0.20061844928049744</v>
      </c>
    </row>
    <row r="3538" spans="1:12">
      <c r="A3538" s="80">
        <v>45041</v>
      </c>
      <c r="B3538" s="52">
        <v>261.11479388015999</v>
      </c>
      <c r="C3538" s="53">
        <v>25866.09</v>
      </c>
      <c r="D3538" s="54">
        <f t="shared" si="447"/>
        <v>45407</v>
      </c>
      <c r="E3538" s="53">
        <f t="shared" si="441"/>
        <v>281.00259262760017</v>
      </c>
      <c r="F3538" s="81">
        <f t="shared" si="442"/>
        <v>33225.64</v>
      </c>
      <c r="H3538" s="64">
        <f t="shared" si="440"/>
        <v>45407</v>
      </c>
      <c r="I3538" s="70">
        <f t="shared" si="445"/>
        <v>7.6164963508608352E-2</v>
      </c>
      <c r="J3538" s="70">
        <f t="shared" si="446"/>
        <v>0.28452502871520191</v>
      </c>
      <c r="K3538" s="115">
        <f t="shared" si="443"/>
        <v>0</v>
      </c>
      <c r="L3538" s="129">
        <f t="shared" si="444"/>
        <v>-0.20836006520659356</v>
      </c>
    </row>
    <row r="3539" spans="1:12">
      <c r="A3539" s="80">
        <v>45042</v>
      </c>
      <c r="B3539" s="52">
        <v>261.16388346140951</v>
      </c>
      <c r="C3539" s="53">
        <v>25930.7</v>
      </c>
      <c r="D3539" s="54">
        <f t="shared" si="447"/>
        <v>45408</v>
      </c>
      <c r="E3539" s="53">
        <f t="shared" si="441"/>
        <v>281.04975025173394</v>
      </c>
      <c r="F3539" s="81">
        <f t="shared" si="442"/>
        <v>33004.19</v>
      </c>
      <c r="H3539" s="64">
        <f t="shared" si="440"/>
        <v>45408</v>
      </c>
      <c r="I3539" s="70">
        <f t="shared" si="445"/>
        <v>7.6143249697322002E-2</v>
      </c>
      <c r="J3539" s="70">
        <f t="shared" si="446"/>
        <v>0.2727843829900467</v>
      </c>
      <c r="K3539" s="115">
        <f t="shared" si="443"/>
        <v>0</v>
      </c>
      <c r="L3539" s="129">
        <f t="shared" si="444"/>
        <v>-0.1966411332927247</v>
      </c>
    </row>
    <row r="3540" spans="1:12">
      <c r="A3540" s="80">
        <v>45043</v>
      </c>
      <c r="B3540" s="52">
        <v>261.20697550218063</v>
      </c>
      <c r="C3540" s="53">
        <v>26078.38</v>
      </c>
      <c r="D3540" s="54">
        <f t="shared" si="447"/>
        <v>45408</v>
      </c>
      <c r="E3540" s="53">
        <f t="shared" si="441"/>
        <v>281.04975025173394</v>
      </c>
      <c r="F3540" s="81">
        <f t="shared" si="442"/>
        <v>33004.19</v>
      </c>
      <c r="H3540" s="64">
        <f t="shared" si="440"/>
        <v>45408</v>
      </c>
      <c r="I3540" s="70">
        <f t="shared" si="445"/>
        <v>7.5965715354288754E-2</v>
      </c>
      <c r="J3540" s="70">
        <f t="shared" si="446"/>
        <v>0.26557669609845402</v>
      </c>
      <c r="K3540" s="115">
        <f t="shared" si="443"/>
        <v>0</v>
      </c>
      <c r="L3540" s="129">
        <f t="shared" si="444"/>
        <v>-0.18961098074416527</v>
      </c>
    </row>
    <row r="3541" spans="1:12">
      <c r="A3541" s="80">
        <v>45044</v>
      </c>
      <c r="B3541" s="52">
        <v>261.25660482752602</v>
      </c>
      <c r="C3541" s="53">
        <v>26302.92</v>
      </c>
      <c r="D3541" s="54">
        <f t="shared" si="447"/>
        <v>45408</v>
      </c>
      <c r="E3541" s="53">
        <f t="shared" si="441"/>
        <v>281.04975025173394</v>
      </c>
      <c r="F3541" s="81">
        <f t="shared" si="442"/>
        <v>33004.19</v>
      </c>
      <c r="H3541" s="64">
        <f t="shared" si="440"/>
        <v>45408</v>
      </c>
      <c r="I3541" s="70">
        <f t="shared" si="445"/>
        <v>7.5761320703355173E-2</v>
      </c>
      <c r="J3541" s="70">
        <f t="shared" si="446"/>
        <v>0.25477285411657724</v>
      </c>
      <c r="K3541" s="115">
        <f t="shared" si="443"/>
        <v>0</v>
      </c>
      <c r="L3541" s="129">
        <f t="shared" si="444"/>
        <v>-0.17901153341322207</v>
      </c>
    </row>
    <row r="3542" spans="1:12">
      <c r="A3542" s="80">
        <v>45048</v>
      </c>
      <c r="B3542" s="52">
        <v>261.44366455658252</v>
      </c>
      <c r="C3542" s="53">
        <v>26423.3</v>
      </c>
      <c r="D3542" s="54">
        <f t="shared" si="447"/>
        <v>45414</v>
      </c>
      <c r="E3542" s="53">
        <f t="shared" si="441"/>
        <v>281.38293678809782</v>
      </c>
      <c r="F3542" s="81">
        <f t="shared" si="442"/>
        <v>33340.199999999997</v>
      </c>
      <c r="H3542" s="64">
        <f t="shared" ref="H3542:H3605" si="448">D3542</f>
        <v>45414</v>
      </c>
      <c r="I3542" s="70">
        <f t="shared" si="445"/>
        <v>7.6266037141626608E-2</v>
      </c>
      <c r="J3542" s="70">
        <f t="shared" si="446"/>
        <v>0.26177275359247321</v>
      </c>
      <c r="K3542" s="115">
        <f t="shared" si="443"/>
        <v>0</v>
      </c>
      <c r="L3542" s="129">
        <f t="shared" si="444"/>
        <v>-0.1855067164508466</v>
      </c>
    </row>
    <row r="3543" spans="1:12">
      <c r="A3543" s="80">
        <v>45049</v>
      </c>
      <c r="B3543" s="52">
        <v>261.49490751483563</v>
      </c>
      <c r="C3543" s="53">
        <v>26339.14</v>
      </c>
      <c r="D3543" s="54">
        <f t="shared" si="447"/>
        <v>45415</v>
      </c>
      <c r="E3543" s="53">
        <f t="shared" si="441"/>
        <v>281.44184449864241</v>
      </c>
      <c r="F3543" s="81">
        <f t="shared" si="442"/>
        <v>33086.51</v>
      </c>
      <c r="H3543" s="64">
        <f t="shared" si="448"/>
        <v>45415</v>
      </c>
      <c r="I3543" s="70">
        <f t="shared" si="445"/>
        <v>7.6280403214640469E-2</v>
      </c>
      <c r="J3543" s="70">
        <f t="shared" si="446"/>
        <v>0.25617275279299179</v>
      </c>
      <c r="K3543" s="115">
        <f t="shared" si="443"/>
        <v>0</v>
      </c>
      <c r="L3543" s="129">
        <f t="shared" si="444"/>
        <v>-0.17989234957835132</v>
      </c>
    </row>
    <row r="3544" spans="1:12">
      <c r="A3544" s="80">
        <v>45050</v>
      </c>
      <c r="B3544" s="52">
        <v>261.545376031986</v>
      </c>
      <c r="C3544" s="53">
        <v>26580.77</v>
      </c>
      <c r="D3544" s="54">
        <f t="shared" si="447"/>
        <v>45415</v>
      </c>
      <c r="E3544" s="53">
        <f t="shared" si="441"/>
        <v>281.44184449864241</v>
      </c>
      <c r="F3544" s="81">
        <f t="shared" si="442"/>
        <v>33086.51</v>
      </c>
      <c r="H3544" s="64">
        <f t="shared" si="448"/>
        <v>45415</v>
      </c>
      <c r="I3544" s="70">
        <f t="shared" si="445"/>
        <v>7.607272117945274E-2</v>
      </c>
      <c r="J3544" s="70">
        <f t="shared" si="446"/>
        <v>0.24475363204301459</v>
      </c>
      <c r="K3544" s="115">
        <f t="shared" si="443"/>
        <v>0</v>
      </c>
      <c r="L3544" s="129">
        <f t="shared" si="444"/>
        <v>-0.16868091086356185</v>
      </c>
    </row>
    <row r="3545" spans="1:12">
      <c r="A3545" s="80">
        <v>45051</v>
      </c>
      <c r="B3545" s="52">
        <v>261.59637738031222</v>
      </c>
      <c r="C3545" s="53">
        <v>26308.78</v>
      </c>
      <c r="D3545" s="54">
        <f t="shared" si="447"/>
        <v>45415</v>
      </c>
      <c r="E3545" s="53">
        <f t="shared" si="441"/>
        <v>281.44184449864241</v>
      </c>
      <c r="F3545" s="81">
        <f t="shared" si="442"/>
        <v>33086.51</v>
      </c>
      <c r="H3545" s="64">
        <f t="shared" si="448"/>
        <v>45415</v>
      </c>
      <c r="I3545" s="70">
        <f t="shared" si="445"/>
        <v>7.5862927908510791E-2</v>
      </c>
      <c r="J3545" s="70">
        <f t="shared" si="446"/>
        <v>0.25762236029188745</v>
      </c>
      <c r="K3545" s="115">
        <f t="shared" si="443"/>
        <v>0</v>
      </c>
      <c r="L3545" s="129">
        <f t="shared" si="444"/>
        <v>-0.18175943238337666</v>
      </c>
    </row>
    <row r="3546" spans="1:12">
      <c r="A3546" s="80">
        <v>45054</v>
      </c>
      <c r="B3546" s="52">
        <v>261.75098083934398</v>
      </c>
      <c r="C3546" s="53">
        <v>26593.29</v>
      </c>
      <c r="D3546" s="54">
        <f t="shared" si="447"/>
        <v>45420</v>
      </c>
      <c r="E3546" s="53">
        <f t="shared" si="441"/>
        <v>281.70396209853726</v>
      </c>
      <c r="F3546" s="81">
        <f t="shared" si="442"/>
        <v>32837.65</v>
      </c>
      <c r="H3546" s="64">
        <f t="shared" si="448"/>
        <v>45420</v>
      </c>
      <c r="I3546" s="70">
        <f t="shared" si="445"/>
        <v>7.6228869115259945E-2</v>
      </c>
      <c r="J3546" s="70">
        <f t="shared" si="446"/>
        <v>0.23480960798757877</v>
      </c>
      <c r="K3546" s="115">
        <f t="shared" si="443"/>
        <v>0</v>
      </c>
      <c r="L3546" s="129">
        <f t="shared" si="444"/>
        <v>-0.15858073887231883</v>
      </c>
    </row>
    <row r="3547" spans="1:12">
      <c r="A3547" s="80">
        <v>45055</v>
      </c>
      <c r="B3547" s="52">
        <v>261.80463979041605</v>
      </c>
      <c r="C3547" s="53">
        <v>26595.52</v>
      </c>
      <c r="D3547" s="54">
        <f t="shared" si="447"/>
        <v>45421</v>
      </c>
      <c r="E3547" s="53">
        <f t="shared" si="441"/>
        <v>281.75197294338727</v>
      </c>
      <c r="F3547" s="81">
        <f t="shared" si="442"/>
        <v>32329.72</v>
      </c>
      <c r="H3547" s="64">
        <f t="shared" si="448"/>
        <v>45421</v>
      </c>
      <c r="I3547" s="70">
        <f t="shared" si="445"/>
        <v>7.6191671656162363E-2</v>
      </c>
      <c r="J3547" s="70">
        <f t="shared" si="446"/>
        <v>0.21560774145419992</v>
      </c>
      <c r="K3547" s="115">
        <f t="shared" si="443"/>
        <v>0</v>
      </c>
      <c r="L3547" s="129">
        <f t="shared" si="444"/>
        <v>-0.13941606979803756</v>
      </c>
    </row>
    <row r="3548" spans="1:12">
      <c r="A3548" s="80">
        <v>45056</v>
      </c>
      <c r="B3548" s="52">
        <v>261.85752432765372</v>
      </c>
      <c r="C3548" s="53">
        <v>26667.11</v>
      </c>
      <c r="D3548" s="54">
        <f t="shared" si="447"/>
        <v>45422</v>
      </c>
      <c r="E3548" s="53">
        <f t="shared" si="441"/>
        <v>281.80554209863755</v>
      </c>
      <c r="F3548" s="81">
        <f t="shared" si="442"/>
        <v>32522.55</v>
      </c>
      <c r="H3548" s="64">
        <f t="shared" si="448"/>
        <v>45422</v>
      </c>
      <c r="I3548" s="70">
        <f t="shared" si="445"/>
        <v>7.6178898514382754E-2</v>
      </c>
      <c r="J3548" s="70">
        <f t="shared" si="446"/>
        <v>0.21957534955981362</v>
      </c>
      <c r="K3548" s="115">
        <f t="shared" si="443"/>
        <v>0</v>
      </c>
      <c r="L3548" s="129">
        <f t="shared" si="444"/>
        <v>-0.14339645104543086</v>
      </c>
    </row>
    <row r="3549" spans="1:12">
      <c r="A3549" s="80">
        <v>45057</v>
      </c>
      <c r="B3549" s="52">
        <v>261.90413496698403</v>
      </c>
      <c r="C3549" s="53">
        <v>26640.77</v>
      </c>
      <c r="D3549" s="54">
        <f t="shared" si="447"/>
        <v>45422</v>
      </c>
      <c r="E3549" s="53">
        <f t="shared" si="441"/>
        <v>281.80554209863755</v>
      </c>
      <c r="F3549" s="81">
        <f t="shared" si="442"/>
        <v>32522.55</v>
      </c>
      <c r="H3549" s="64">
        <f t="shared" si="448"/>
        <v>45422</v>
      </c>
      <c r="I3549" s="70">
        <f t="shared" si="445"/>
        <v>7.5987372762031047E-2</v>
      </c>
      <c r="J3549" s="70">
        <f t="shared" si="446"/>
        <v>0.22078115610021776</v>
      </c>
      <c r="K3549" s="115">
        <f t="shared" si="443"/>
        <v>0</v>
      </c>
      <c r="L3549" s="129">
        <f t="shared" si="444"/>
        <v>-0.14479378333818671</v>
      </c>
    </row>
    <row r="3550" spans="1:12">
      <c r="A3550" s="80">
        <v>45058</v>
      </c>
      <c r="B3550" s="52">
        <v>261.95573008157254</v>
      </c>
      <c r="C3550" s="53">
        <v>26666.67</v>
      </c>
      <c r="D3550" s="54">
        <f t="shared" si="447"/>
        <v>45422</v>
      </c>
      <c r="E3550" s="53">
        <f t="shared" si="441"/>
        <v>281.80554209863755</v>
      </c>
      <c r="F3550" s="81">
        <f t="shared" si="442"/>
        <v>32522.55</v>
      </c>
      <c r="H3550" s="64">
        <f t="shared" si="448"/>
        <v>45422</v>
      </c>
      <c r="I3550" s="70">
        <f t="shared" si="445"/>
        <v>7.5775444999366171E-2</v>
      </c>
      <c r="J3550" s="70">
        <f t="shared" si="446"/>
        <v>0.219595472550566</v>
      </c>
      <c r="K3550" s="115">
        <f t="shared" si="443"/>
        <v>0</v>
      </c>
      <c r="L3550" s="129">
        <f t="shared" si="444"/>
        <v>-0.14382002755119982</v>
      </c>
    </row>
    <row r="3551" spans="1:12">
      <c r="A3551" s="80">
        <v>45061</v>
      </c>
      <c r="B3551" s="52">
        <v>262.11054591805078</v>
      </c>
      <c r="C3551" s="53">
        <v>26789.02</v>
      </c>
      <c r="D3551" s="54">
        <f t="shared" si="447"/>
        <v>45427</v>
      </c>
      <c r="E3551" s="53">
        <f t="shared" si="441"/>
        <v>282.09317509995492</v>
      </c>
      <c r="F3551" s="81">
        <f t="shared" si="442"/>
        <v>32736.91</v>
      </c>
      <c r="H3551" s="64">
        <f t="shared" si="448"/>
        <v>45427</v>
      </c>
      <c r="I3551" s="70">
        <f t="shared" si="445"/>
        <v>7.6237410104634806E-2</v>
      </c>
      <c r="J3551" s="70">
        <f t="shared" si="446"/>
        <v>0.22202715888823099</v>
      </c>
      <c r="K3551" s="115">
        <f t="shared" si="443"/>
        <v>0</v>
      </c>
      <c r="L3551" s="129">
        <f t="shared" si="444"/>
        <v>-0.14578974878359618</v>
      </c>
    </row>
    <row r="3552" spans="1:12">
      <c r="A3552" s="80">
        <v>45062</v>
      </c>
      <c r="B3552" s="52">
        <v>262.17109345415787</v>
      </c>
      <c r="C3552" s="53">
        <v>26679.67</v>
      </c>
      <c r="D3552" s="54">
        <f t="shared" si="447"/>
        <v>45428</v>
      </c>
      <c r="E3552" s="53">
        <f t="shared" si="441"/>
        <v>282.14808898042168</v>
      </c>
      <c r="F3552" s="81">
        <f t="shared" si="442"/>
        <v>33046.160000000003</v>
      </c>
      <c r="H3552" s="64">
        <f t="shared" si="448"/>
        <v>45428</v>
      </c>
      <c r="I3552" s="70">
        <f t="shared" si="445"/>
        <v>7.6198314860203675E-2</v>
      </c>
      <c r="J3552" s="70">
        <f t="shared" si="446"/>
        <v>0.2386270145020537</v>
      </c>
      <c r="K3552" s="115">
        <f t="shared" si="443"/>
        <v>0</v>
      </c>
      <c r="L3552" s="129">
        <f t="shared" si="444"/>
        <v>-0.16242869964185003</v>
      </c>
    </row>
    <row r="3553" spans="1:12">
      <c r="A3553" s="80">
        <v>45063</v>
      </c>
      <c r="B3553" s="52">
        <v>262.23742274080178</v>
      </c>
      <c r="C3553" s="53">
        <v>26526.82</v>
      </c>
      <c r="D3553" s="54">
        <f t="shared" si="447"/>
        <v>45429</v>
      </c>
      <c r="E3553" s="53">
        <f t="shared" si="441"/>
        <v>282.20560158307438</v>
      </c>
      <c r="F3553" s="81">
        <f t="shared" si="442"/>
        <v>33138.019999999997</v>
      </c>
      <c r="H3553" s="64">
        <f t="shared" si="448"/>
        <v>45429</v>
      </c>
      <c r="I3553" s="70">
        <f t="shared" si="445"/>
        <v>7.6145420564208921E-2</v>
      </c>
      <c r="J3553" s="70">
        <f t="shared" si="446"/>
        <v>0.24922700874058767</v>
      </c>
      <c r="K3553" s="115">
        <f t="shared" si="443"/>
        <v>0</v>
      </c>
      <c r="L3553" s="129">
        <f t="shared" si="444"/>
        <v>-0.17308158817637875</v>
      </c>
    </row>
    <row r="3554" spans="1:12">
      <c r="A3554" s="80">
        <v>45064</v>
      </c>
      <c r="B3554" s="52">
        <v>262.2880345633908</v>
      </c>
      <c r="C3554" s="53">
        <v>26451.26</v>
      </c>
      <c r="D3554" s="54">
        <f t="shared" si="447"/>
        <v>45430</v>
      </c>
      <c r="E3554" s="53">
        <f t="shared" si="441"/>
        <v>282.26277334529101</v>
      </c>
      <c r="F3554" s="81">
        <f t="shared" si="442"/>
        <v>33190.97</v>
      </c>
      <c r="H3554" s="64">
        <f t="shared" si="448"/>
        <v>45430</v>
      </c>
      <c r="I3554" s="70">
        <f t="shared" si="445"/>
        <v>7.6155737775650101E-2</v>
      </c>
      <c r="J3554" s="70">
        <f t="shared" si="446"/>
        <v>0.25479731400318939</v>
      </c>
      <c r="K3554" s="115">
        <f t="shared" si="443"/>
        <v>0</v>
      </c>
      <c r="L3554" s="129">
        <f t="shared" si="444"/>
        <v>-0.17864157622753929</v>
      </c>
    </row>
    <row r="3555" spans="1:12">
      <c r="A3555" s="80">
        <v>45065</v>
      </c>
      <c r="B3555" s="52">
        <v>262.34652479509845</v>
      </c>
      <c r="C3555" s="53">
        <v>26560.1</v>
      </c>
      <c r="D3555" s="54">
        <f t="shared" si="447"/>
        <v>45430</v>
      </c>
      <c r="E3555" s="53">
        <f t="shared" si="441"/>
        <v>282.26277334529101</v>
      </c>
      <c r="F3555" s="81">
        <f t="shared" si="442"/>
        <v>33190.97</v>
      </c>
      <c r="H3555" s="64">
        <f t="shared" si="448"/>
        <v>45430</v>
      </c>
      <c r="I3555" s="70">
        <f t="shared" si="445"/>
        <v>7.59158085503433E-2</v>
      </c>
      <c r="J3555" s="70">
        <f t="shared" si="446"/>
        <v>0.24965531003271835</v>
      </c>
      <c r="K3555" s="115">
        <f t="shared" si="443"/>
        <v>0</v>
      </c>
      <c r="L3555" s="129">
        <f t="shared" si="444"/>
        <v>-0.17373950148237505</v>
      </c>
    </row>
    <row r="3556" spans="1:12">
      <c r="A3556" s="80">
        <v>45068</v>
      </c>
      <c r="B3556" s="52">
        <v>262.6007385776249</v>
      </c>
      <c r="C3556" s="53">
        <v>26722.03</v>
      </c>
      <c r="D3556" s="54">
        <f t="shared" si="447"/>
        <v>45434</v>
      </c>
      <c r="E3556" s="53">
        <f t="shared" si="441"/>
        <v>282.51947375676275</v>
      </c>
      <c r="F3556" s="81">
        <f t="shared" si="442"/>
        <v>33349.839999999997</v>
      </c>
      <c r="H3556" s="64">
        <f t="shared" si="448"/>
        <v>45434</v>
      </c>
      <c r="I3556" s="70">
        <f t="shared" si="445"/>
        <v>7.5851786583036818E-2</v>
      </c>
      <c r="J3556" s="70">
        <f t="shared" si="446"/>
        <v>0.24802793799722544</v>
      </c>
      <c r="K3556" s="115">
        <f t="shared" si="443"/>
        <v>0</v>
      </c>
      <c r="L3556" s="129">
        <f t="shared" si="444"/>
        <v>-0.17217615141418863</v>
      </c>
    </row>
    <row r="3557" spans="1:12">
      <c r="A3557" s="80">
        <v>45069</v>
      </c>
      <c r="B3557" s="52">
        <v>262.63618967733288</v>
      </c>
      <c r="C3557" s="53">
        <v>26771.1</v>
      </c>
      <c r="D3557" s="54">
        <f t="shared" si="447"/>
        <v>45435</v>
      </c>
      <c r="E3557" s="53">
        <f t="shared" si="441"/>
        <v>282.57610381774487</v>
      </c>
      <c r="F3557" s="81">
        <f t="shared" si="442"/>
        <v>33895.660000000003</v>
      </c>
      <c r="H3557" s="64">
        <f t="shared" si="448"/>
        <v>45435</v>
      </c>
      <c r="I3557" s="70">
        <f t="shared" si="445"/>
        <v>7.5922187893867843E-2</v>
      </c>
      <c r="J3557" s="70">
        <f t="shared" si="446"/>
        <v>0.26612877319198702</v>
      </c>
      <c r="K3557" s="115">
        <f t="shared" si="443"/>
        <v>0</v>
      </c>
      <c r="L3557" s="129">
        <f t="shared" si="444"/>
        <v>-0.19020658529811918</v>
      </c>
    </row>
    <row r="3558" spans="1:12">
      <c r="A3558" s="80">
        <v>45070</v>
      </c>
      <c r="B3558" s="52">
        <v>262.68031255719865</v>
      </c>
      <c r="C3558" s="53">
        <v>26679.72</v>
      </c>
      <c r="D3558" s="54">
        <f t="shared" si="447"/>
        <v>45436</v>
      </c>
      <c r="E3558" s="53">
        <f t="shared" si="441"/>
        <v>282.63873352088638</v>
      </c>
      <c r="F3558" s="81">
        <f t="shared" si="442"/>
        <v>33881.75</v>
      </c>
      <c r="H3558" s="64">
        <f t="shared" si="448"/>
        <v>45436</v>
      </c>
      <c r="I3558" s="70">
        <f t="shared" si="445"/>
        <v>7.5979888897618864E-2</v>
      </c>
      <c r="J3558" s="70">
        <f t="shared" si="446"/>
        <v>0.26994398741815884</v>
      </c>
      <c r="K3558" s="115">
        <f t="shared" si="443"/>
        <v>0</v>
      </c>
      <c r="L3558" s="129">
        <f t="shared" si="444"/>
        <v>-0.19396409852053997</v>
      </c>
    </row>
    <row r="3559" spans="1:12">
      <c r="A3559" s="80">
        <v>45071</v>
      </c>
      <c r="B3559" s="52">
        <v>262.72943377564684</v>
      </c>
      <c r="C3559" s="53">
        <v>26731.86</v>
      </c>
      <c r="D3559" s="54">
        <f t="shared" si="447"/>
        <v>45436</v>
      </c>
      <c r="E3559" s="53">
        <f t="shared" si="441"/>
        <v>282.63873352088638</v>
      </c>
      <c r="F3559" s="81">
        <f t="shared" si="442"/>
        <v>33881.75</v>
      </c>
      <c r="H3559" s="64">
        <f t="shared" si="448"/>
        <v>45436</v>
      </c>
      <c r="I3559" s="70">
        <f t="shared" si="445"/>
        <v>7.5778718277300872E-2</v>
      </c>
      <c r="J3559" s="70">
        <f t="shared" si="446"/>
        <v>0.26746698508820566</v>
      </c>
      <c r="K3559" s="115">
        <f t="shared" si="443"/>
        <v>0</v>
      </c>
      <c r="L3559" s="129">
        <f t="shared" si="444"/>
        <v>-0.19168826681090478</v>
      </c>
    </row>
    <row r="3560" spans="1:12">
      <c r="A3560" s="80">
        <v>45072</v>
      </c>
      <c r="B3560" s="52">
        <v>262.77646234429267</v>
      </c>
      <c r="C3560" s="53">
        <v>26991.87</v>
      </c>
      <c r="D3560" s="54">
        <f t="shared" si="447"/>
        <v>45436</v>
      </c>
      <c r="E3560" s="53">
        <f t="shared" si="441"/>
        <v>282.63873352088638</v>
      </c>
      <c r="F3560" s="81">
        <f t="shared" si="442"/>
        <v>33881.75</v>
      </c>
      <c r="H3560" s="64">
        <f t="shared" si="448"/>
        <v>45436</v>
      </c>
      <c r="I3560" s="70">
        <f t="shared" si="445"/>
        <v>7.5586188349586525E-2</v>
      </c>
      <c r="J3560" s="70">
        <f t="shared" si="446"/>
        <v>0.25525760164079037</v>
      </c>
      <c r="K3560" s="115">
        <f t="shared" si="443"/>
        <v>0</v>
      </c>
      <c r="L3560" s="129">
        <f t="shared" si="444"/>
        <v>-0.17967141329120384</v>
      </c>
    </row>
    <row r="3561" spans="1:12">
      <c r="A3561" s="80">
        <v>45075</v>
      </c>
      <c r="B3561" s="52">
        <v>263.09415908726692</v>
      </c>
      <c r="C3561" s="53">
        <v>27136.82</v>
      </c>
      <c r="D3561" s="54">
        <f t="shared" si="447"/>
        <v>45441</v>
      </c>
      <c r="E3561" s="53">
        <f t="shared" si="441"/>
        <v>282.91357439387775</v>
      </c>
      <c r="F3561" s="81">
        <f t="shared" si="442"/>
        <v>33509.230000000003</v>
      </c>
      <c r="H3561" s="64">
        <f t="shared" si="448"/>
        <v>45441</v>
      </c>
      <c r="I3561" s="70">
        <f t="shared" si="445"/>
        <v>7.5332023239774282E-2</v>
      </c>
      <c r="J3561" s="70">
        <f t="shared" si="446"/>
        <v>0.23482523007485789</v>
      </c>
      <c r="K3561" s="115">
        <f t="shared" si="443"/>
        <v>0</v>
      </c>
      <c r="L3561" s="129">
        <f t="shared" si="444"/>
        <v>-0.15949320683508361</v>
      </c>
    </row>
    <row r="3562" spans="1:12">
      <c r="A3562" s="80">
        <v>45076</v>
      </c>
      <c r="B3562" s="52">
        <v>263.07600559028992</v>
      </c>
      <c r="C3562" s="53">
        <v>27188.18</v>
      </c>
      <c r="D3562" s="54">
        <f t="shared" si="447"/>
        <v>45442</v>
      </c>
      <c r="E3562" s="53">
        <f t="shared" si="441"/>
        <v>282.96496622599568</v>
      </c>
      <c r="F3562" s="81">
        <f t="shared" si="442"/>
        <v>33190.35</v>
      </c>
      <c r="H3562" s="64">
        <f t="shared" si="448"/>
        <v>45442</v>
      </c>
      <c r="I3562" s="70">
        <f t="shared" si="445"/>
        <v>7.5601576020127403E-2</v>
      </c>
      <c r="J3562" s="70">
        <f t="shared" si="446"/>
        <v>0.22076394962811041</v>
      </c>
      <c r="K3562" s="115">
        <f t="shared" si="443"/>
        <v>0</v>
      </c>
      <c r="L3562" s="129">
        <f t="shared" si="444"/>
        <v>-0.14516237360798301</v>
      </c>
    </row>
    <row r="3563" spans="1:12">
      <c r="A3563" s="80">
        <v>45077</v>
      </c>
      <c r="B3563" s="52">
        <v>263.12599003135205</v>
      </c>
      <c r="C3563" s="53">
        <v>27057.439999999999</v>
      </c>
      <c r="D3563" s="54">
        <f t="shared" si="447"/>
        <v>45442</v>
      </c>
      <c r="E3563" s="53">
        <f t="shared" si="441"/>
        <v>282.96496622599568</v>
      </c>
      <c r="F3563" s="81">
        <f t="shared" si="442"/>
        <v>33190.35</v>
      </c>
      <c r="H3563" s="64">
        <f t="shared" si="448"/>
        <v>45442</v>
      </c>
      <c r="I3563" s="70">
        <f t="shared" si="445"/>
        <v>7.5397250542524441E-2</v>
      </c>
      <c r="J3563" s="70">
        <f t="shared" si="446"/>
        <v>0.22666261109698471</v>
      </c>
      <c r="K3563" s="115">
        <f t="shared" si="443"/>
        <v>0</v>
      </c>
      <c r="L3563" s="129">
        <f t="shared" si="444"/>
        <v>-0.15126536055446027</v>
      </c>
    </row>
    <row r="3564" spans="1:12">
      <c r="A3564" s="80">
        <v>45078</v>
      </c>
      <c r="B3564" s="52">
        <v>263.18072023727854</v>
      </c>
      <c r="C3564" s="53">
        <v>26989.35</v>
      </c>
      <c r="D3564" s="54">
        <f t="shared" si="447"/>
        <v>45442</v>
      </c>
      <c r="E3564" s="53">
        <f t="shared" si="441"/>
        <v>282.96496622599568</v>
      </c>
      <c r="F3564" s="81">
        <f t="shared" si="442"/>
        <v>33190.35</v>
      </c>
      <c r="H3564" s="64">
        <f t="shared" si="448"/>
        <v>45442</v>
      </c>
      <c r="I3564" s="70">
        <f t="shared" si="445"/>
        <v>7.5173614430722902E-2</v>
      </c>
      <c r="J3564" s="70">
        <f t="shared" si="446"/>
        <v>0.22975729315452198</v>
      </c>
      <c r="K3564" s="115">
        <f t="shared" si="443"/>
        <v>0</v>
      </c>
      <c r="L3564" s="129">
        <f t="shared" si="444"/>
        <v>-0.15458367872379908</v>
      </c>
    </row>
    <row r="3565" spans="1:12">
      <c r="A3565" s="80">
        <v>45079</v>
      </c>
      <c r="B3565" s="52">
        <v>263.23651454996889</v>
      </c>
      <c r="C3565" s="53">
        <v>27080.87</v>
      </c>
      <c r="D3565" s="54">
        <f t="shared" si="447"/>
        <v>45442</v>
      </c>
      <c r="E3565" s="53">
        <f t="shared" si="441"/>
        <v>282.96496622599568</v>
      </c>
      <c r="F3565" s="81">
        <f t="shared" si="442"/>
        <v>33190.35</v>
      </c>
      <c r="H3565" s="64">
        <f t="shared" si="448"/>
        <v>45442</v>
      </c>
      <c r="I3565" s="70">
        <f t="shared" si="445"/>
        <v>7.4945725936824248E-2</v>
      </c>
      <c r="J3565" s="70">
        <f t="shared" si="446"/>
        <v>0.22560131930768845</v>
      </c>
      <c r="K3565" s="115">
        <f t="shared" si="443"/>
        <v>0</v>
      </c>
      <c r="L3565" s="129">
        <f t="shared" si="444"/>
        <v>-0.1506555933708642</v>
      </c>
    </row>
    <row r="3566" spans="1:12">
      <c r="A3566" s="80">
        <v>45082</v>
      </c>
      <c r="B3566" s="52">
        <v>263.39524616824252</v>
      </c>
      <c r="C3566" s="53">
        <v>27168.13</v>
      </c>
      <c r="D3566" s="54">
        <f t="shared" si="447"/>
        <v>45448</v>
      </c>
      <c r="E3566" s="53">
        <f t="shared" si="441"/>
        <v>283.30224565813984</v>
      </c>
      <c r="F3566" s="81">
        <f t="shared" si="442"/>
        <v>33441.4</v>
      </c>
      <c r="H3566" s="64">
        <f t="shared" si="448"/>
        <v>45448</v>
      </c>
      <c r="I3566" s="70">
        <f t="shared" si="445"/>
        <v>7.5578431196065665E-2</v>
      </c>
      <c r="J3566" s="70">
        <f t="shared" si="446"/>
        <v>0.23090547637986125</v>
      </c>
      <c r="K3566" s="115">
        <f t="shared" si="443"/>
        <v>0</v>
      </c>
      <c r="L3566" s="129">
        <f t="shared" si="444"/>
        <v>-0.15532704518379559</v>
      </c>
    </row>
    <row r="3567" spans="1:12">
      <c r="A3567" s="80">
        <v>45083</v>
      </c>
      <c r="B3567" s="52">
        <v>263.44713503173767</v>
      </c>
      <c r="C3567" s="53">
        <v>27175.7</v>
      </c>
      <c r="D3567" s="54">
        <f t="shared" si="447"/>
        <v>45449</v>
      </c>
      <c r="E3567" s="53">
        <f t="shared" si="441"/>
        <v>283.36170497822451</v>
      </c>
      <c r="F3567" s="81">
        <f t="shared" si="442"/>
        <v>33738.58</v>
      </c>
      <c r="H3567" s="64">
        <f t="shared" si="448"/>
        <v>45449</v>
      </c>
      <c r="I3567" s="70">
        <f t="shared" si="445"/>
        <v>7.5592281328425548E-2</v>
      </c>
      <c r="J3567" s="70">
        <f t="shared" si="446"/>
        <v>0.24149810308474118</v>
      </c>
      <c r="K3567" s="115">
        <f t="shared" si="443"/>
        <v>0</v>
      </c>
      <c r="L3567" s="129">
        <f t="shared" si="444"/>
        <v>-0.16590582175631563</v>
      </c>
    </row>
    <row r="3568" spans="1:12">
      <c r="A3568" s="80">
        <v>45084</v>
      </c>
      <c r="B3568" s="52">
        <v>263.49455551604342</v>
      </c>
      <c r="C3568" s="53">
        <v>27361.85</v>
      </c>
      <c r="D3568" s="54">
        <f t="shared" si="447"/>
        <v>45450</v>
      </c>
      <c r="E3568" s="53">
        <f t="shared" si="441"/>
        <v>283.41972969206967</v>
      </c>
      <c r="F3568" s="81">
        <f t="shared" si="442"/>
        <v>34431.61</v>
      </c>
      <c r="H3568" s="64">
        <f t="shared" si="448"/>
        <v>45450</v>
      </c>
      <c r="I3568" s="70">
        <f t="shared" si="445"/>
        <v>7.5618921753444202E-2</v>
      </c>
      <c r="J3568" s="70">
        <f t="shared" si="446"/>
        <v>0.25838018993598766</v>
      </c>
      <c r="K3568" s="115">
        <f t="shared" si="443"/>
        <v>0</v>
      </c>
      <c r="L3568" s="129">
        <f t="shared" si="444"/>
        <v>-0.18276126818254346</v>
      </c>
    </row>
    <row r="3569" spans="1:12">
      <c r="A3569" s="80">
        <v>45085</v>
      </c>
      <c r="B3569" s="52">
        <v>263.54277501970284</v>
      </c>
      <c r="C3569" s="53">
        <v>27227.59</v>
      </c>
      <c r="D3569" s="54">
        <f t="shared" si="447"/>
        <v>45450</v>
      </c>
      <c r="E3569" s="53">
        <f t="shared" si="441"/>
        <v>283.41972969206967</v>
      </c>
      <c r="F3569" s="81">
        <f t="shared" si="442"/>
        <v>34431.61</v>
      </c>
      <c r="H3569" s="64">
        <f t="shared" si="448"/>
        <v>45450</v>
      </c>
      <c r="I3569" s="70">
        <f t="shared" si="445"/>
        <v>7.5422119505574647E-2</v>
      </c>
      <c r="J3569" s="70">
        <f t="shared" si="446"/>
        <v>0.26458529748685078</v>
      </c>
      <c r="K3569" s="115">
        <f t="shared" si="443"/>
        <v>0</v>
      </c>
      <c r="L3569" s="129">
        <f t="shared" si="444"/>
        <v>-0.18916317798127613</v>
      </c>
    </row>
    <row r="3570" spans="1:12">
      <c r="A3570" s="80">
        <v>45086</v>
      </c>
      <c r="B3570" s="52">
        <v>263.59232106140655</v>
      </c>
      <c r="C3570" s="53">
        <v>27126.86</v>
      </c>
      <c r="D3570" s="54">
        <f t="shared" si="447"/>
        <v>45450</v>
      </c>
      <c r="E3570" s="53">
        <f t="shared" si="441"/>
        <v>283.41972969206967</v>
      </c>
      <c r="F3570" s="81">
        <f t="shared" si="442"/>
        <v>34431.61</v>
      </c>
      <c r="H3570" s="64">
        <f t="shared" si="448"/>
        <v>45450</v>
      </c>
      <c r="I3570" s="70">
        <f t="shared" si="445"/>
        <v>7.5219978149682509E-2</v>
      </c>
      <c r="J3570" s="70">
        <f t="shared" si="446"/>
        <v>0.26928107418256286</v>
      </c>
      <c r="K3570" s="115">
        <f t="shared" si="443"/>
        <v>0</v>
      </c>
      <c r="L3570" s="129">
        <f t="shared" si="444"/>
        <v>-0.19406109603288035</v>
      </c>
    </row>
    <row r="3571" spans="1:12">
      <c r="A3571" s="80">
        <v>45089</v>
      </c>
      <c r="B3571" s="52">
        <v>263.74019635352198</v>
      </c>
      <c r="C3571" s="53">
        <v>27182.55</v>
      </c>
      <c r="D3571" s="54">
        <f t="shared" si="447"/>
        <v>45455</v>
      </c>
      <c r="E3571" s="53">
        <f t="shared" si="441"/>
        <v>283.7053361352996</v>
      </c>
      <c r="F3571" s="81">
        <f t="shared" si="442"/>
        <v>34487.879999999997</v>
      </c>
      <c r="H3571" s="64">
        <f t="shared" si="448"/>
        <v>45455</v>
      </c>
      <c r="I3571" s="70">
        <f t="shared" si="445"/>
        <v>7.570002622966121E-2</v>
      </c>
      <c r="J3571" s="70">
        <f t="shared" si="446"/>
        <v>0.26875072426979796</v>
      </c>
      <c r="K3571" s="115">
        <f t="shared" si="443"/>
        <v>0</v>
      </c>
      <c r="L3571" s="129">
        <f t="shared" si="444"/>
        <v>-0.19305069804013675</v>
      </c>
    </row>
    <row r="3572" spans="1:12">
      <c r="A3572" s="80">
        <v>45090</v>
      </c>
      <c r="B3572" s="52">
        <v>263.78687836827658</v>
      </c>
      <c r="C3572" s="53">
        <v>27350.09</v>
      </c>
      <c r="D3572" s="54">
        <f t="shared" si="447"/>
        <v>45456</v>
      </c>
      <c r="E3572" s="53">
        <f t="shared" si="441"/>
        <v>283.7611934409727</v>
      </c>
      <c r="F3572" s="81">
        <f t="shared" si="442"/>
        <v>34600.19</v>
      </c>
      <c r="H3572" s="64">
        <f t="shared" si="448"/>
        <v>45456</v>
      </c>
      <c r="I3572" s="70">
        <f t="shared" si="445"/>
        <v>7.5721412665605392E-2</v>
      </c>
      <c r="J3572" s="70">
        <f t="shared" si="446"/>
        <v>0.26508505090842482</v>
      </c>
      <c r="K3572" s="115">
        <f t="shared" si="443"/>
        <v>0</v>
      </c>
      <c r="L3572" s="129">
        <f t="shared" si="444"/>
        <v>-0.18936363824281943</v>
      </c>
    </row>
    <row r="3573" spans="1:12">
      <c r="A3573" s="80">
        <v>45091</v>
      </c>
      <c r="B3573" s="52">
        <v>263.83462379326124</v>
      </c>
      <c r="C3573" s="53">
        <v>27408.12</v>
      </c>
      <c r="D3573" s="54">
        <f t="shared" si="447"/>
        <v>45457</v>
      </c>
      <c r="E3573" s="53">
        <f t="shared" si="441"/>
        <v>283.81960937542522</v>
      </c>
      <c r="F3573" s="81">
        <f t="shared" si="442"/>
        <v>34710.67</v>
      </c>
      <c r="H3573" s="64">
        <f t="shared" si="448"/>
        <v>45457</v>
      </c>
      <c r="I3573" s="70">
        <f t="shared" si="445"/>
        <v>7.5748153501733251E-2</v>
      </c>
      <c r="J3573" s="70">
        <f t="shared" si="446"/>
        <v>0.26643746451781447</v>
      </c>
      <c r="K3573" s="115">
        <f t="shared" si="443"/>
        <v>0</v>
      </c>
      <c r="L3573" s="129">
        <f t="shared" si="444"/>
        <v>-0.19068931101608122</v>
      </c>
    </row>
    <row r="3574" spans="1:12">
      <c r="A3574" s="80">
        <v>45092</v>
      </c>
      <c r="B3574" s="52">
        <v>263.88686304877228</v>
      </c>
      <c r="C3574" s="53">
        <v>27317.25</v>
      </c>
      <c r="D3574" s="54">
        <f t="shared" si="447"/>
        <v>45457</v>
      </c>
      <c r="E3574" s="53">
        <f t="shared" si="441"/>
        <v>283.81960937542522</v>
      </c>
      <c r="F3574" s="81">
        <f t="shared" si="442"/>
        <v>34710.67</v>
      </c>
      <c r="H3574" s="64">
        <f t="shared" si="448"/>
        <v>45457</v>
      </c>
      <c r="I3574" s="70">
        <f t="shared" si="445"/>
        <v>7.5535197532621723E-2</v>
      </c>
      <c r="J3574" s="70">
        <f t="shared" si="446"/>
        <v>0.27065023016592082</v>
      </c>
      <c r="K3574" s="115">
        <f t="shared" si="443"/>
        <v>0</v>
      </c>
      <c r="L3574" s="129">
        <f t="shared" si="444"/>
        <v>-0.1951150326332991</v>
      </c>
    </row>
    <row r="3575" spans="1:12">
      <c r="A3575" s="80">
        <v>45093</v>
      </c>
      <c r="B3575" s="52">
        <v>263.93805710020376</v>
      </c>
      <c r="C3575" s="53">
        <v>27519.439999999999</v>
      </c>
      <c r="D3575" s="54">
        <f t="shared" si="447"/>
        <v>45457</v>
      </c>
      <c r="E3575" s="53">
        <f t="shared" si="441"/>
        <v>283.81960937542522</v>
      </c>
      <c r="F3575" s="81">
        <f t="shared" si="442"/>
        <v>34710.67</v>
      </c>
      <c r="H3575" s="64">
        <f t="shared" si="448"/>
        <v>45457</v>
      </c>
      <c r="I3575" s="70">
        <f t="shared" si="445"/>
        <v>7.53265841752917E-2</v>
      </c>
      <c r="J3575" s="70">
        <f t="shared" si="446"/>
        <v>0.26131454709834201</v>
      </c>
      <c r="K3575" s="115">
        <f t="shared" si="443"/>
        <v>0</v>
      </c>
      <c r="L3575" s="129">
        <f t="shared" si="444"/>
        <v>-0.18598796292305031</v>
      </c>
    </row>
    <row r="3576" spans="1:12">
      <c r="A3576" s="80">
        <v>45096</v>
      </c>
      <c r="B3576" s="52">
        <v>264.06791462429703</v>
      </c>
      <c r="C3576" s="53">
        <v>27422.87</v>
      </c>
      <c r="D3576" s="54">
        <f t="shared" si="447"/>
        <v>45462</v>
      </c>
      <c r="E3576" s="53">
        <f t="shared" si="441"/>
        <v>284.10006860438398</v>
      </c>
      <c r="F3576" s="81">
        <f t="shared" si="442"/>
        <v>34786.58</v>
      </c>
      <c r="H3576" s="64">
        <f t="shared" si="448"/>
        <v>45462</v>
      </c>
      <c r="I3576" s="70">
        <f t="shared" si="445"/>
        <v>7.5859856009344195E-2</v>
      </c>
      <c r="J3576" s="70">
        <f t="shared" si="446"/>
        <v>0.26852441046469622</v>
      </c>
      <c r="K3576" s="115">
        <f t="shared" si="443"/>
        <v>0</v>
      </c>
      <c r="L3576" s="129">
        <f t="shared" si="444"/>
        <v>-0.19266455445535202</v>
      </c>
    </row>
    <row r="3577" spans="1:12">
      <c r="A3577" s="80">
        <v>45097</v>
      </c>
      <c r="B3577" s="52">
        <v>264.12891431257526</v>
      </c>
      <c r="C3577" s="53">
        <v>27512.41</v>
      </c>
      <c r="D3577" s="54">
        <f t="shared" si="447"/>
        <v>45463</v>
      </c>
      <c r="E3577" s="53">
        <f t="shared" si="441"/>
        <v>284.15668858052231</v>
      </c>
      <c r="F3577" s="81">
        <f t="shared" si="442"/>
        <v>34873.15</v>
      </c>
      <c r="H3577" s="64">
        <f t="shared" si="448"/>
        <v>45463</v>
      </c>
      <c r="I3577" s="70">
        <f t="shared" si="445"/>
        <v>7.5825754707967263E-2</v>
      </c>
      <c r="J3577" s="70">
        <f t="shared" si="446"/>
        <v>0.26754253807645356</v>
      </c>
      <c r="K3577" s="115">
        <f t="shared" si="443"/>
        <v>0</v>
      </c>
      <c r="L3577" s="129">
        <f t="shared" si="444"/>
        <v>-0.1917167833684863</v>
      </c>
    </row>
    <row r="3578" spans="1:12">
      <c r="A3578" s="80">
        <v>45098</v>
      </c>
      <c r="B3578" s="52">
        <v>264.18834331829555</v>
      </c>
      <c r="C3578" s="53">
        <v>27571.14</v>
      </c>
      <c r="D3578" s="54">
        <f t="shared" si="447"/>
        <v>45464</v>
      </c>
      <c r="E3578" s="53">
        <f t="shared" ref="E3578:E3641" si="449">VLOOKUP(D3578,A:B,2,0)</f>
        <v>284.21425171902541</v>
      </c>
      <c r="F3578" s="81">
        <f t="shared" ref="F3578:F3641" si="450">VLOOKUP(D3578,A:C,3,0)</f>
        <v>34779.9</v>
      </c>
      <c r="H3578" s="64">
        <f t="shared" si="448"/>
        <v>45464</v>
      </c>
      <c r="I3578" s="70">
        <f t="shared" si="445"/>
        <v>7.5801635110760879E-2</v>
      </c>
      <c r="J3578" s="70">
        <f t="shared" si="446"/>
        <v>0.26146035310835902</v>
      </c>
      <c r="K3578" s="115">
        <f t="shared" ref="K3578:K3641" si="451">IF(I3578&gt;J3578,1,0)</f>
        <v>0</v>
      </c>
      <c r="L3578" s="129">
        <f t="shared" ref="L3578:L3641" si="452">I3578-J3578</f>
        <v>-0.18565871799759814</v>
      </c>
    </row>
    <row r="3579" spans="1:12">
      <c r="A3579" s="80">
        <v>45099</v>
      </c>
      <c r="B3579" s="52">
        <v>264.23642559677944</v>
      </c>
      <c r="C3579" s="53">
        <v>27445.97</v>
      </c>
      <c r="D3579" s="54">
        <f t="shared" si="447"/>
        <v>45464</v>
      </c>
      <c r="E3579" s="53">
        <f t="shared" si="449"/>
        <v>284.21425171902541</v>
      </c>
      <c r="F3579" s="81">
        <f t="shared" si="450"/>
        <v>34779.9</v>
      </c>
      <c r="H3579" s="64">
        <f t="shared" si="448"/>
        <v>45464</v>
      </c>
      <c r="I3579" s="70">
        <f t="shared" si="445"/>
        <v>7.56058748415398E-2</v>
      </c>
      <c r="J3579" s="70">
        <f t="shared" si="446"/>
        <v>0.26721336502226012</v>
      </c>
      <c r="K3579" s="115">
        <f t="shared" si="451"/>
        <v>0</v>
      </c>
      <c r="L3579" s="129">
        <f t="shared" si="452"/>
        <v>-0.19160749018072032</v>
      </c>
    </row>
    <row r="3580" spans="1:12">
      <c r="A3580" s="80">
        <v>45100</v>
      </c>
      <c r="B3580" s="52">
        <v>264.28504509908925</v>
      </c>
      <c r="C3580" s="53">
        <v>27291.39</v>
      </c>
      <c r="D3580" s="54">
        <f t="shared" si="447"/>
        <v>45464</v>
      </c>
      <c r="E3580" s="53">
        <f t="shared" si="449"/>
        <v>284.21425171902541</v>
      </c>
      <c r="F3580" s="81">
        <f t="shared" si="450"/>
        <v>34779.9</v>
      </c>
      <c r="H3580" s="64">
        <f t="shared" si="448"/>
        <v>45464</v>
      </c>
      <c r="I3580" s="70">
        <f t="shared" si="445"/>
        <v>7.5407999769582235E-2</v>
      </c>
      <c r="J3580" s="70">
        <f t="shared" si="446"/>
        <v>0.27439093428366967</v>
      </c>
      <c r="K3580" s="115">
        <f t="shared" si="451"/>
        <v>0</v>
      </c>
      <c r="L3580" s="129">
        <f t="shared" si="452"/>
        <v>-0.19898293451408744</v>
      </c>
    </row>
    <row r="3581" spans="1:12">
      <c r="A3581" s="80">
        <v>45103</v>
      </c>
      <c r="B3581" s="52">
        <v>264.4015948039779</v>
      </c>
      <c r="C3581" s="53">
        <v>27328.91</v>
      </c>
      <c r="D3581" s="54">
        <f t="shared" si="447"/>
        <v>45469</v>
      </c>
      <c r="E3581" s="53">
        <f t="shared" si="449"/>
        <v>284.48445658927074</v>
      </c>
      <c r="F3581" s="81">
        <f t="shared" si="450"/>
        <v>35324.11</v>
      </c>
      <c r="H3581" s="64">
        <f t="shared" si="448"/>
        <v>45469</v>
      </c>
      <c r="I3581" s="70">
        <f t="shared" si="445"/>
        <v>7.5955902611638537E-2</v>
      </c>
      <c r="J3581" s="70">
        <f t="shared" si="446"/>
        <v>0.2925546609798928</v>
      </c>
      <c r="K3581" s="115">
        <f t="shared" si="451"/>
        <v>0</v>
      </c>
      <c r="L3581" s="129">
        <f t="shared" si="452"/>
        <v>-0.21659875836825426</v>
      </c>
    </row>
    <row r="3582" spans="1:12">
      <c r="A3582" s="80">
        <v>45104</v>
      </c>
      <c r="B3582" s="52">
        <v>264.45183110699065</v>
      </c>
      <c r="C3582" s="53">
        <v>27513.45</v>
      </c>
      <c r="D3582" s="54">
        <f t="shared" si="447"/>
        <v>45470</v>
      </c>
      <c r="E3582" s="53">
        <f t="shared" si="449"/>
        <v>284.54127709846051</v>
      </c>
      <c r="F3582" s="81">
        <f t="shared" si="450"/>
        <v>35585.620000000003</v>
      </c>
      <c r="H3582" s="64">
        <f t="shared" si="448"/>
        <v>45470</v>
      </c>
      <c r="I3582" s="70">
        <f t="shared" si="445"/>
        <v>7.596637129482442E-2</v>
      </c>
      <c r="J3582" s="70">
        <f t="shared" si="446"/>
        <v>0.29338996018311048</v>
      </c>
      <c r="K3582" s="115">
        <f t="shared" si="451"/>
        <v>0</v>
      </c>
      <c r="L3582" s="129">
        <f t="shared" si="452"/>
        <v>-0.21742358888828606</v>
      </c>
    </row>
    <row r="3583" spans="1:12">
      <c r="A3583" s="80">
        <v>45105</v>
      </c>
      <c r="B3583" s="52">
        <v>264.4981101774344</v>
      </c>
      <c r="C3583" s="53">
        <v>27739.64</v>
      </c>
      <c r="D3583" s="54">
        <f t="shared" si="447"/>
        <v>45471</v>
      </c>
      <c r="E3583" s="53">
        <f t="shared" si="449"/>
        <v>284.60872273591457</v>
      </c>
      <c r="F3583" s="81">
        <f t="shared" si="450"/>
        <v>35539.160000000003</v>
      </c>
      <c r="H3583" s="64">
        <f t="shared" si="448"/>
        <v>45471</v>
      </c>
      <c r="I3583" s="70">
        <f t="shared" si="445"/>
        <v>7.60331049056997E-2</v>
      </c>
      <c r="J3583" s="70">
        <f t="shared" si="446"/>
        <v>0.28116875345173931</v>
      </c>
      <c r="K3583" s="115">
        <f t="shared" si="451"/>
        <v>0</v>
      </c>
      <c r="L3583" s="129">
        <f t="shared" si="452"/>
        <v>-0.20513564854603961</v>
      </c>
    </row>
    <row r="3584" spans="1:12">
      <c r="A3584" s="80">
        <v>45107</v>
      </c>
      <c r="B3584" s="52">
        <v>264.61237336103108</v>
      </c>
      <c r="C3584" s="53">
        <v>28059.65</v>
      </c>
      <c r="D3584" s="54">
        <f t="shared" si="447"/>
        <v>45471</v>
      </c>
      <c r="E3584" s="53">
        <f t="shared" si="449"/>
        <v>284.60872273591457</v>
      </c>
      <c r="F3584" s="81">
        <f t="shared" si="450"/>
        <v>35539.160000000003</v>
      </c>
      <c r="H3584" s="64">
        <f t="shared" si="448"/>
        <v>45471</v>
      </c>
      <c r="I3584" s="70">
        <f t="shared" si="445"/>
        <v>7.5568459331268434E-2</v>
      </c>
      <c r="J3584" s="70">
        <f t="shared" si="446"/>
        <v>0.26655749448050847</v>
      </c>
      <c r="K3584" s="115">
        <f t="shared" si="451"/>
        <v>0</v>
      </c>
      <c r="L3584" s="129">
        <f t="shared" si="452"/>
        <v>-0.19098903514924004</v>
      </c>
    </row>
    <row r="3585" spans="1:12">
      <c r="A3585" s="80">
        <v>45110</v>
      </c>
      <c r="B3585" s="52">
        <v>264.77749148200837</v>
      </c>
      <c r="C3585" s="53">
        <v>28254.9</v>
      </c>
      <c r="D3585" s="54">
        <f t="shared" si="447"/>
        <v>45476</v>
      </c>
      <c r="E3585" s="53">
        <f t="shared" si="449"/>
        <v>284.92735947450291</v>
      </c>
      <c r="F3585" s="81">
        <f t="shared" si="450"/>
        <v>35947.53</v>
      </c>
      <c r="H3585" s="64">
        <f t="shared" si="448"/>
        <v>45476</v>
      </c>
      <c r="I3585" s="70">
        <f t="shared" si="445"/>
        <v>7.6101136390831492E-2</v>
      </c>
      <c r="J3585" s="70">
        <f t="shared" si="446"/>
        <v>0.2722582631685122</v>
      </c>
      <c r="K3585" s="115">
        <f t="shared" si="451"/>
        <v>0</v>
      </c>
      <c r="L3585" s="129">
        <f t="shared" si="452"/>
        <v>-0.19615712677768071</v>
      </c>
    </row>
    <row r="3586" spans="1:12">
      <c r="A3586" s="80">
        <v>45111</v>
      </c>
      <c r="B3586" s="52">
        <v>264.83282997772807</v>
      </c>
      <c r="C3586" s="53">
        <v>28352.01</v>
      </c>
      <c r="D3586" s="54">
        <f t="shared" si="447"/>
        <v>45477</v>
      </c>
      <c r="E3586" s="53">
        <f t="shared" si="449"/>
        <v>284.98311624594896</v>
      </c>
      <c r="F3586" s="81">
        <f t="shared" si="450"/>
        <v>35970.639999999999</v>
      </c>
      <c r="H3586" s="64">
        <f t="shared" si="448"/>
        <v>45477</v>
      </c>
      <c r="I3586" s="70">
        <f t="shared" ref="I3586:I3650" si="453">(E3586/B3586)^(1/1)-1</f>
        <v>7.6086813972102707E-2</v>
      </c>
      <c r="J3586" s="70">
        <f t="shared" ref="J3586:J3650" si="454">(F3586/C3586)^(1/1)-1</f>
        <v>0.26871569246765925</v>
      </c>
      <c r="K3586" s="115">
        <f t="shared" si="451"/>
        <v>0</v>
      </c>
      <c r="L3586" s="129">
        <f t="shared" si="452"/>
        <v>-0.19262887849555654</v>
      </c>
    </row>
    <row r="3587" spans="1:12">
      <c r="A3587" s="80">
        <v>45112</v>
      </c>
      <c r="B3587" s="52">
        <v>264.88632620938358</v>
      </c>
      <c r="C3587" s="53">
        <v>28365.96</v>
      </c>
      <c r="D3587" s="54">
        <f t="shared" ref="D3587:D3650" si="455">VLOOKUP(EDATE(A3587,12),A:A,1,1)</f>
        <v>45478</v>
      </c>
      <c r="E3587" s="53">
        <f t="shared" si="449"/>
        <v>285.03256198778109</v>
      </c>
      <c r="F3587" s="81">
        <f t="shared" si="450"/>
        <v>36009.61</v>
      </c>
      <c r="H3587" s="64">
        <f t="shared" si="448"/>
        <v>45478</v>
      </c>
      <c r="I3587" s="70">
        <f t="shared" si="453"/>
        <v>7.6056156113066375E-2</v>
      </c>
      <c r="J3587" s="70">
        <f t="shared" si="454"/>
        <v>0.26946558480657812</v>
      </c>
      <c r="K3587" s="115">
        <f t="shared" si="451"/>
        <v>0</v>
      </c>
      <c r="L3587" s="129">
        <f t="shared" si="452"/>
        <v>-0.19340942869351174</v>
      </c>
    </row>
    <row r="3588" spans="1:12">
      <c r="A3588" s="80">
        <v>45113</v>
      </c>
      <c r="B3588" s="52">
        <v>264.93797904299441</v>
      </c>
      <c r="C3588" s="53">
        <v>28510.39</v>
      </c>
      <c r="D3588" s="54">
        <f t="shared" si="455"/>
        <v>45478</v>
      </c>
      <c r="E3588" s="53">
        <f t="shared" si="449"/>
        <v>285.03256198778109</v>
      </c>
      <c r="F3588" s="81">
        <f t="shared" si="450"/>
        <v>36009.61</v>
      </c>
      <c r="H3588" s="64">
        <f t="shared" si="448"/>
        <v>45478</v>
      </c>
      <c r="I3588" s="70">
        <f t="shared" si="453"/>
        <v>7.5846366071682381E-2</v>
      </c>
      <c r="J3588" s="70">
        <f t="shared" si="454"/>
        <v>0.26303463404043237</v>
      </c>
      <c r="K3588" s="115">
        <f t="shared" si="451"/>
        <v>0</v>
      </c>
      <c r="L3588" s="129">
        <f t="shared" si="452"/>
        <v>-0.18718826796874999</v>
      </c>
    </row>
    <row r="3589" spans="1:12">
      <c r="A3589" s="80">
        <v>45114</v>
      </c>
      <c r="B3589" s="52">
        <v>264.98487306528506</v>
      </c>
      <c r="C3589" s="53">
        <v>28269.43</v>
      </c>
      <c r="D3589" s="54">
        <f t="shared" si="455"/>
        <v>45478</v>
      </c>
      <c r="E3589" s="53">
        <f t="shared" si="449"/>
        <v>285.03256198778109</v>
      </c>
      <c r="F3589" s="81">
        <f t="shared" si="450"/>
        <v>36009.61</v>
      </c>
      <c r="H3589" s="64">
        <f t="shared" si="448"/>
        <v>45478</v>
      </c>
      <c r="I3589" s="70">
        <f t="shared" si="453"/>
        <v>7.5655974964113692E-2</v>
      </c>
      <c r="J3589" s="70">
        <f t="shared" si="454"/>
        <v>0.27380035607368103</v>
      </c>
      <c r="K3589" s="115">
        <f t="shared" si="451"/>
        <v>0</v>
      </c>
      <c r="L3589" s="129">
        <f t="shared" si="452"/>
        <v>-0.19814438110956734</v>
      </c>
    </row>
    <row r="3590" spans="1:12">
      <c r="A3590" s="80">
        <v>45117</v>
      </c>
      <c r="B3590" s="52">
        <v>265.1112708497372</v>
      </c>
      <c r="C3590" s="53">
        <v>28304.66</v>
      </c>
      <c r="D3590" s="54">
        <f t="shared" si="455"/>
        <v>45483</v>
      </c>
      <c r="E3590" s="53">
        <f t="shared" si="449"/>
        <v>285.30681019591776</v>
      </c>
      <c r="F3590" s="81">
        <f t="shared" si="450"/>
        <v>36012.82</v>
      </c>
      <c r="H3590" s="64">
        <f t="shared" si="448"/>
        <v>45483</v>
      </c>
      <c r="I3590" s="70">
        <f t="shared" si="453"/>
        <v>7.6177596227612776E-2</v>
      </c>
      <c r="J3590" s="70">
        <f t="shared" si="454"/>
        <v>0.27232830212410253</v>
      </c>
      <c r="K3590" s="115">
        <f t="shared" si="451"/>
        <v>0</v>
      </c>
      <c r="L3590" s="129">
        <f t="shared" si="452"/>
        <v>-0.19615070589648975</v>
      </c>
    </row>
    <row r="3591" spans="1:12">
      <c r="A3591" s="80">
        <v>45118</v>
      </c>
      <c r="B3591" s="52">
        <v>265.16111176865695</v>
      </c>
      <c r="C3591" s="53">
        <v>28429.42</v>
      </c>
      <c r="D3591" s="54">
        <f t="shared" si="455"/>
        <v>45484</v>
      </c>
      <c r="E3591" s="53">
        <f t="shared" si="449"/>
        <v>285.37521973404029</v>
      </c>
      <c r="F3591" s="81">
        <f t="shared" si="450"/>
        <v>36000.25</v>
      </c>
      <c r="H3591" s="64">
        <f t="shared" si="448"/>
        <v>45484</v>
      </c>
      <c r="I3591" s="70">
        <f t="shared" si="453"/>
        <v>7.6233305217921155E-2</v>
      </c>
      <c r="J3591" s="70">
        <f t="shared" si="454"/>
        <v>0.26630265408158182</v>
      </c>
      <c r="K3591" s="115">
        <f t="shared" si="451"/>
        <v>0</v>
      </c>
      <c r="L3591" s="129">
        <f t="shared" si="452"/>
        <v>-0.19006934886366067</v>
      </c>
    </row>
    <row r="3592" spans="1:12">
      <c r="A3592" s="80">
        <v>45119</v>
      </c>
      <c r="B3592" s="52">
        <v>265.21653044101657</v>
      </c>
      <c r="C3592" s="53">
        <v>28348.880000000001</v>
      </c>
      <c r="D3592" s="54">
        <f t="shared" si="455"/>
        <v>45485</v>
      </c>
      <c r="E3592" s="53">
        <f t="shared" si="449"/>
        <v>285.43328459998213</v>
      </c>
      <c r="F3592" s="81">
        <f t="shared" si="450"/>
        <v>36278.67</v>
      </c>
      <c r="H3592" s="64">
        <f t="shared" si="448"/>
        <v>45485</v>
      </c>
      <c r="I3592" s="70">
        <f t="shared" si="453"/>
        <v>7.6227353269979092E-2</v>
      </c>
      <c r="J3592" s="70">
        <f t="shared" si="454"/>
        <v>0.2797214563679411</v>
      </c>
      <c r="K3592" s="115">
        <f t="shared" si="451"/>
        <v>0</v>
      </c>
      <c r="L3592" s="129">
        <f t="shared" si="452"/>
        <v>-0.20349410309796201</v>
      </c>
    </row>
    <row r="3593" spans="1:12">
      <c r="A3593" s="80">
        <v>45120</v>
      </c>
      <c r="B3593" s="52">
        <v>265.27249112893963</v>
      </c>
      <c r="C3593" s="53">
        <v>28393.32</v>
      </c>
      <c r="D3593" s="54">
        <f t="shared" si="455"/>
        <v>45485</v>
      </c>
      <c r="E3593" s="53">
        <f t="shared" si="449"/>
        <v>285.43328459998213</v>
      </c>
      <c r="F3593" s="81">
        <f t="shared" si="450"/>
        <v>36278.67</v>
      </c>
      <c r="H3593" s="64">
        <f t="shared" si="448"/>
        <v>45485</v>
      </c>
      <c r="I3593" s="70">
        <f t="shared" si="453"/>
        <v>7.6000317203049228E-2</v>
      </c>
      <c r="J3593" s="70">
        <f t="shared" si="454"/>
        <v>0.27771849153251527</v>
      </c>
      <c r="K3593" s="115">
        <f t="shared" si="451"/>
        <v>0</v>
      </c>
      <c r="L3593" s="129">
        <f t="shared" si="452"/>
        <v>-0.20171817432946604</v>
      </c>
    </row>
    <row r="3594" spans="1:12">
      <c r="A3594" s="80">
        <v>45121</v>
      </c>
      <c r="B3594" s="52">
        <v>265.32077072232505</v>
      </c>
      <c r="C3594" s="53">
        <v>28618.6</v>
      </c>
      <c r="D3594" s="54">
        <f t="shared" si="455"/>
        <v>45485</v>
      </c>
      <c r="E3594" s="53">
        <f t="shared" si="449"/>
        <v>285.43328459998213</v>
      </c>
      <c r="F3594" s="81">
        <f t="shared" si="450"/>
        <v>36278.67</v>
      </c>
      <c r="H3594" s="64">
        <f t="shared" si="448"/>
        <v>45485</v>
      </c>
      <c r="I3594" s="70">
        <f t="shared" si="453"/>
        <v>7.5804520780267559E-2</v>
      </c>
      <c r="J3594" s="70">
        <f t="shared" si="454"/>
        <v>0.26766054244442428</v>
      </c>
      <c r="K3594" s="115">
        <f t="shared" si="451"/>
        <v>0</v>
      </c>
      <c r="L3594" s="129">
        <f t="shared" si="452"/>
        <v>-0.19185602166415672</v>
      </c>
    </row>
    <row r="3595" spans="1:12">
      <c r="A3595" s="80">
        <v>45124</v>
      </c>
      <c r="B3595" s="52">
        <v>265.48792280788007</v>
      </c>
      <c r="C3595" s="53">
        <v>28833.54</v>
      </c>
      <c r="D3595" s="54">
        <f t="shared" si="455"/>
        <v>45489</v>
      </c>
      <c r="E3595" s="53">
        <f t="shared" si="449"/>
        <v>285.66021531419796</v>
      </c>
      <c r="F3595" s="81">
        <f t="shared" si="450"/>
        <v>36445.79</v>
      </c>
      <c r="H3595" s="64">
        <f t="shared" si="448"/>
        <v>45489</v>
      </c>
      <c r="I3595" s="70">
        <f t="shared" si="453"/>
        <v>7.5981959152678913E-2</v>
      </c>
      <c r="J3595" s="70">
        <f t="shared" si="454"/>
        <v>0.26400677821731211</v>
      </c>
      <c r="K3595" s="115">
        <f t="shared" si="451"/>
        <v>0</v>
      </c>
      <c r="L3595" s="129">
        <f t="shared" si="452"/>
        <v>-0.1880248190646332</v>
      </c>
    </row>
    <row r="3596" spans="1:12">
      <c r="A3596" s="80">
        <v>45125</v>
      </c>
      <c r="B3596" s="52">
        <v>265.52721502045563</v>
      </c>
      <c r="C3596" s="53">
        <v>28888.85</v>
      </c>
      <c r="D3596" s="54">
        <f t="shared" si="455"/>
        <v>45491</v>
      </c>
      <c r="E3596" s="53">
        <f t="shared" si="449"/>
        <v>285.77159843453148</v>
      </c>
      <c r="F3596" s="81">
        <f t="shared" si="450"/>
        <v>36723.93</v>
      </c>
      <c r="H3596" s="64">
        <f t="shared" si="448"/>
        <v>45491</v>
      </c>
      <c r="I3596" s="70">
        <f t="shared" si="453"/>
        <v>7.6242216499413429E-2</v>
      </c>
      <c r="J3596" s="70">
        <f t="shared" si="454"/>
        <v>0.27121467278898259</v>
      </c>
      <c r="K3596" s="115">
        <f t="shared" si="451"/>
        <v>0</v>
      </c>
      <c r="L3596" s="129">
        <f t="shared" si="452"/>
        <v>-0.19497245628956916</v>
      </c>
    </row>
    <row r="3597" spans="1:12">
      <c r="A3597" s="80">
        <v>45126</v>
      </c>
      <c r="B3597" s="52">
        <v>265.58005493624472</v>
      </c>
      <c r="C3597" s="53">
        <v>29011.55</v>
      </c>
      <c r="D3597" s="54">
        <f t="shared" si="455"/>
        <v>45492</v>
      </c>
      <c r="E3597" s="53">
        <f t="shared" si="449"/>
        <v>285.82760575314524</v>
      </c>
      <c r="F3597" s="81">
        <f t="shared" si="450"/>
        <v>36328.6</v>
      </c>
      <c r="H3597" s="64">
        <f t="shared" si="448"/>
        <v>45492</v>
      </c>
      <c r="I3597" s="70">
        <f t="shared" si="453"/>
        <v>7.6238973675041732E-2</v>
      </c>
      <c r="J3597" s="70">
        <f t="shared" si="454"/>
        <v>0.25221161916547019</v>
      </c>
      <c r="K3597" s="115">
        <f t="shared" si="451"/>
        <v>0</v>
      </c>
      <c r="L3597" s="129">
        <f t="shared" si="452"/>
        <v>-0.17597264549042846</v>
      </c>
    </row>
    <row r="3598" spans="1:12">
      <c r="A3598" s="80">
        <v>45127</v>
      </c>
      <c r="B3598" s="52">
        <v>265.6302495666277</v>
      </c>
      <c r="C3598" s="53">
        <v>29231.71</v>
      </c>
      <c r="D3598" s="54">
        <f t="shared" si="455"/>
        <v>45492</v>
      </c>
      <c r="E3598" s="53">
        <f t="shared" si="449"/>
        <v>285.82760575314524</v>
      </c>
      <c r="F3598" s="81">
        <f t="shared" si="450"/>
        <v>36328.6</v>
      </c>
      <c r="H3598" s="64">
        <f t="shared" si="448"/>
        <v>45492</v>
      </c>
      <c r="I3598" s="70">
        <f t="shared" si="453"/>
        <v>7.6035602946084913E-2</v>
      </c>
      <c r="J3598" s="70">
        <f t="shared" si="454"/>
        <v>0.24278052840562525</v>
      </c>
      <c r="K3598" s="115">
        <f t="shared" si="451"/>
        <v>0</v>
      </c>
      <c r="L3598" s="129">
        <f t="shared" si="452"/>
        <v>-0.16674492545954034</v>
      </c>
    </row>
    <row r="3599" spans="1:12">
      <c r="A3599" s="80">
        <v>45128</v>
      </c>
      <c r="B3599" s="52">
        <v>265.67832864179923</v>
      </c>
      <c r="C3599" s="53">
        <v>28890.53</v>
      </c>
      <c r="D3599" s="54">
        <f t="shared" si="455"/>
        <v>45492</v>
      </c>
      <c r="E3599" s="53">
        <f t="shared" si="449"/>
        <v>285.82760575314524</v>
      </c>
      <c r="F3599" s="81">
        <f t="shared" si="450"/>
        <v>36328.6</v>
      </c>
      <c r="H3599" s="64">
        <f t="shared" si="448"/>
        <v>45492</v>
      </c>
      <c r="I3599" s="70">
        <f t="shared" si="453"/>
        <v>7.5840875747574588E-2</v>
      </c>
      <c r="J3599" s="70">
        <f t="shared" si="454"/>
        <v>0.25745702830650741</v>
      </c>
      <c r="K3599" s="115">
        <f t="shared" si="451"/>
        <v>0</v>
      </c>
      <c r="L3599" s="129">
        <f t="shared" si="452"/>
        <v>-0.18161615255893282</v>
      </c>
    </row>
    <row r="3600" spans="1:12">
      <c r="A3600" s="80">
        <v>45131</v>
      </c>
      <c r="B3600" s="52">
        <v>265.82578011419542</v>
      </c>
      <c r="C3600" s="53">
        <v>28784.26</v>
      </c>
      <c r="D3600" s="54">
        <f t="shared" si="455"/>
        <v>45497</v>
      </c>
      <c r="E3600" s="53">
        <f t="shared" si="449"/>
        <v>286.10748336283319</v>
      </c>
      <c r="F3600" s="81">
        <f t="shared" si="450"/>
        <v>36160.36</v>
      </c>
      <c r="H3600" s="64">
        <f t="shared" si="448"/>
        <v>45497</v>
      </c>
      <c r="I3600" s="70">
        <f t="shared" si="453"/>
        <v>7.6296976312549614E-2</v>
      </c>
      <c r="J3600" s="70">
        <f t="shared" si="454"/>
        <v>0.25625463360878498</v>
      </c>
      <c r="K3600" s="115">
        <f t="shared" si="451"/>
        <v>0</v>
      </c>
      <c r="L3600" s="129">
        <f t="shared" si="452"/>
        <v>-0.17995765729623536</v>
      </c>
    </row>
    <row r="3601" spans="1:12">
      <c r="A3601" s="80">
        <v>45132</v>
      </c>
      <c r="B3601" s="52">
        <v>265.87655283819726</v>
      </c>
      <c r="C3601" s="53">
        <v>28796.35</v>
      </c>
      <c r="D3601" s="54">
        <f t="shared" si="455"/>
        <v>45498</v>
      </c>
      <c r="E3601" s="53">
        <f t="shared" si="449"/>
        <v>286.1629991885913</v>
      </c>
      <c r="F3601" s="81">
        <f t="shared" si="450"/>
        <v>36149.4</v>
      </c>
      <c r="H3601" s="64">
        <f t="shared" si="448"/>
        <v>45498</v>
      </c>
      <c r="I3601" s="70">
        <f t="shared" si="453"/>
        <v>7.6300245861618432E-2</v>
      </c>
      <c r="J3601" s="70">
        <f t="shared" si="454"/>
        <v>0.25534659774589508</v>
      </c>
      <c r="K3601" s="115">
        <f t="shared" si="451"/>
        <v>0</v>
      </c>
      <c r="L3601" s="129">
        <f t="shared" si="452"/>
        <v>-0.17904635188427664</v>
      </c>
    </row>
    <row r="3602" spans="1:12">
      <c r="A3602" s="80">
        <v>45133</v>
      </c>
      <c r="B3602" s="52">
        <v>265.92680350668365</v>
      </c>
      <c r="C3602" s="53">
        <v>28939.3</v>
      </c>
      <c r="D3602" s="54">
        <f t="shared" si="455"/>
        <v>45499</v>
      </c>
      <c r="E3602" s="53">
        <f t="shared" si="449"/>
        <v>286.21631801940998</v>
      </c>
      <c r="F3602" s="81">
        <f t="shared" si="450"/>
        <v>36784.480000000003</v>
      </c>
      <c r="H3602" s="64">
        <f t="shared" si="448"/>
        <v>45499</v>
      </c>
      <c r="I3602" s="70">
        <f t="shared" si="453"/>
        <v>7.6297365459876865E-2</v>
      </c>
      <c r="J3602" s="70">
        <f t="shared" si="454"/>
        <v>0.27109086950962902</v>
      </c>
      <c r="K3602" s="115">
        <f t="shared" si="451"/>
        <v>0</v>
      </c>
      <c r="L3602" s="129">
        <f t="shared" si="452"/>
        <v>-0.19479350404975215</v>
      </c>
    </row>
    <row r="3603" spans="1:12">
      <c r="A3603" s="80">
        <v>45134</v>
      </c>
      <c r="B3603" s="52">
        <v>265.97679774574294</v>
      </c>
      <c r="C3603" s="53">
        <v>28769.02</v>
      </c>
      <c r="D3603" s="54">
        <f t="shared" si="455"/>
        <v>45499</v>
      </c>
      <c r="E3603" s="53">
        <f t="shared" si="449"/>
        <v>286.21631801940998</v>
      </c>
      <c r="F3603" s="81">
        <f t="shared" si="450"/>
        <v>36784.480000000003</v>
      </c>
      <c r="H3603" s="64">
        <f t="shared" si="448"/>
        <v>45499</v>
      </c>
      <c r="I3603" s="70">
        <f t="shared" si="453"/>
        <v>7.6095059588674241E-2</v>
      </c>
      <c r="J3603" s="70">
        <f t="shared" si="454"/>
        <v>0.27861428717418946</v>
      </c>
      <c r="K3603" s="115">
        <f t="shared" si="451"/>
        <v>0</v>
      </c>
      <c r="L3603" s="129">
        <f t="shared" si="452"/>
        <v>-0.20251922758551522</v>
      </c>
    </row>
    <row r="3604" spans="1:12">
      <c r="A3604" s="80">
        <v>45135</v>
      </c>
      <c r="B3604" s="52">
        <v>266.02281173175294</v>
      </c>
      <c r="C3604" s="53">
        <v>28752.69</v>
      </c>
      <c r="D3604" s="54">
        <f t="shared" si="455"/>
        <v>45499</v>
      </c>
      <c r="E3604" s="53">
        <f t="shared" si="449"/>
        <v>286.21631801940998</v>
      </c>
      <c r="F3604" s="81">
        <f t="shared" si="450"/>
        <v>36784.480000000003</v>
      </c>
      <c r="H3604" s="64">
        <f t="shared" si="448"/>
        <v>45499</v>
      </c>
      <c r="I3604" s="70">
        <f t="shared" si="453"/>
        <v>7.5908927344243704E-2</v>
      </c>
      <c r="J3604" s="70">
        <f t="shared" si="454"/>
        <v>0.2793404721436501</v>
      </c>
      <c r="K3604" s="115">
        <f t="shared" si="451"/>
        <v>0</v>
      </c>
      <c r="L3604" s="129">
        <f t="shared" si="452"/>
        <v>-0.20343154479940639</v>
      </c>
    </row>
    <row r="3605" spans="1:12">
      <c r="A3605" s="80">
        <v>45138</v>
      </c>
      <c r="B3605" s="52">
        <v>266.17604087131042</v>
      </c>
      <c r="C3605" s="53">
        <v>28910.43</v>
      </c>
      <c r="D3605" s="54">
        <f t="shared" si="455"/>
        <v>45504</v>
      </c>
      <c r="E3605" s="53">
        <f t="shared" si="449"/>
        <v>286.4925433434675</v>
      </c>
      <c r="F3605" s="81">
        <f t="shared" si="450"/>
        <v>36959.480000000003</v>
      </c>
      <c r="H3605" s="64">
        <f t="shared" si="448"/>
        <v>45504</v>
      </c>
      <c r="I3605" s="70">
        <f t="shared" si="453"/>
        <v>7.6327314831388549E-2</v>
      </c>
      <c r="J3605" s="70">
        <f t="shared" si="454"/>
        <v>0.27841336154460539</v>
      </c>
      <c r="K3605" s="115">
        <f t="shared" si="451"/>
        <v>0</v>
      </c>
      <c r="L3605" s="129">
        <f t="shared" si="452"/>
        <v>-0.20208604671321684</v>
      </c>
    </row>
    <row r="3606" spans="1:12">
      <c r="A3606" s="80">
        <v>45139</v>
      </c>
      <c r="B3606" s="52">
        <v>266.22927607948469</v>
      </c>
      <c r="C3606" s="53">
        <v>28880.78</v>
      </c>
      <c r="D3606" s="54">
        <f t="shared" si="455"/>
        <v>45505</v>
      </c>
      <c r="E3606" s="53">
        <f t="shared" si="449"/>
        <v>286.54816999154082</v>
      </c>
      <c r="F3606" s="81">
        <f t="shared" si="450"/>
        <v>37049.699999999997</v>
      </c>
      <c r="H3606" s="64">
        <f t="shared" ref="H3606:H3669" si="456">D3606</f>
        <v>45505</v>
      </c>
      <c r="I3606" s="70">
        <f t="shared" si="453"/>
        <v>7.6321035053972697E-2</v>
      </c>
      <c r="J3606" s="70">
        <f t="shared" si="454"/>
        <v>0.28284970142773158</v>
      </c>
      <c r="K3606" s="115">
        <f t="shared" si="451"/>
        <v>0</v>
      </c>
      <c r="L3606" s="129">
        <f t="shared" si="452"/>
        <v>-0.20652866637375888</v>
      </c>
    </row>
    <row r="3607" spans="1:12">
      <c r="A3607" s="80">
        <v>45140</v>
      </c>
      <c r="B3607" s="52">
        <v>266.2819894761484</v>
      </c>
      <c r="C3607" s="53">
        <v>28589.81</v>
      </c>
      <c r="D3607" s="54">
        <f t="shared" si="455"/>
        <v>45506</v>
      </c>
      <c r="E3607" s="53">
        <f t="shared" si="449"/>
        <v>286.60117747767185</v>
      </c>
      <c r="F3607" s="81">
        <f t="shared" si="450"/>
        <v>36624.49</v>
      </c>
      <c r="H3607" s="64">
        <f t="shared" si="456"/>
        <v>45506</v>
      </c>
      <c r="I3607" s="70">
        <f t="shared" si="453"/>
        <v>7.630703090921398E-2</v>
      </c>
      <c r="J3607" s="70">
        <f t="shared" si="454"/>
        <v>0.28103299742110899</v>
      </c>
      <c r="K3607" s="115">
        <f t="shared" si="451"/>
        <v>0</v>
      </c>
      <c r="L3607" s="129">
        <f t="shared" si="452"/>
        <v>-0.20472596651189501</v>
      </c>
    </row>
    <row r="3608" spans="1:12">
      <c r="A3608" s="80">
        <v>45141</v>
      </c>
      <c r="B3608" s="52">
        <v>266.3336481821068</v>
      </c>
      <c r="C3608" s="53">
        <v>28383.279999999999</v>
      </c>
      <c r="D3608" s="54">
        <f t="shared" si="455"/>
        <v>45506</v>
      </c>
      <c r="E3608" s="53">
        <f t="shared" si="449"/>
        <v>286.60117747767185</v>
      </c>
      <c r="F3608" s="81">
        <f t="shared" si="450"/>
        <v>36624.49</v>
      </c>
      <c r="H3608" s="64">
        <f t="shared" si="456"/>
        <v>45506</v>
      </c>
      <c r="I3608" s="70">
        <f t="shared" si="453"/>
        <v>7.6098267845251977E-2</v>
      </c>
      <c r="J3608" s="70">
        <f t="shared" si="454"/>
        <v>0.29035439174048938</v>
      </c>
      <c r="K3608" s="115">
        <f t="shared" si="451"/>
        <v>0</v>
      </c>
      <c r="L3608" s="129">
        <f t="shared" si="452"/>
        <v>-0.2142561238952374</v>
      </c>
    </row>
    <row r="3609" spans="1:12">
      <c r="A3609" s="80">
        <v>45142</v>
      </c>
      <c r="B3609" s="52">
        <v>266.38345257431683</v>
      </c>
      <c r="C3609" s="53">
        <v>28582.25</v>
      </c>
      <c r="D3609" s="54">
        <f t="shared" si="455"/>
        <v>45506</v>
      </c>
      <c r="E3609" s="53">
        <f t="shared" si="449"/>
        <v>286.60117747767185</v>
      </c>
      <c r="F3609" s="81">
        <f t="shared" si="450"/>
        <v>36624.49</v>
      </c>
      <c r="H3609" s="64">
        <f t="shared" si="456"/>
        <v>45506</v>
      </c>
      <c r="I3609" s="70">
        <f t="shared" si="453"/>
        <v>7.5897075092209665E-2</v>
      </c>
      <c r="J3609" s="70">
        <f t="shared" si="454"/>
        <v>0.28137183041922875</v>
      </c>
      <c r="K3609" s="115">
        <f t="shared" si="451"/>
        <v>0</v>
      </c>
      <c r="L3609" s="129">
        <f t="shared" si="452"/>
        <v>-0.20547475532701909</v>
      </c>
    </row>
    <row r="3610" spans="1:12">
      <c r="A3610" s="80">
        <v>45145</v>
      </c>
      <c r="B3610" s="52">
        <v>266.53129539049559</v>
      </c>
      <c r="C3610" s="53">
        <v>28699.8</v>
      </c>
      <c r="D3610" s="54">
        <f t="shared" si="455"/>
        <v>45511</v>
      </c>
      <c r="E3610" s="53">
        <f t="shared" si="449"/>
        <v>286.87919888713276</v>
      </c>
      <c r="F3610" s="81">
        <f t="shared" si="450"/>
        <v>36020.75</v>
      </c>
      <c r="H3610" s="64">
        <f t="shared" si="456"/>
        <v>45511</v>
      </c>
      <c r="I3610" s="70">
        <f t="shared" si="453"/>
        <v>7.6343393247030988E-2</v>
      </c>
      <c r="J3610" s="70">
        <f t="shared" si="454"/>
        <v>0.25508714346441441</v>
      </c>
      <c r="K3610" s="115">
        <f t="shared" si="451"/>
        <v>0</v>
      </c>
      <c r="L3610" s="129">
        <f t="shared" si="452"/>
        <v>-0.17874375021738342</v>
      </c>
    </row>
    <row r="3611" spans="1:12">
      <c r="A3611" s="80">
        <v>45146</v>
      </c>
      <c r="B3611" s="52">
        <v>266.57660571071199</v>
      </c>
      <c r="C3611" s="53">
        <v>28661.08</v>
      </c>
      <c r="D3611" s="54">
        <f t="shared" si="455"/>
        <v>45512</v>
      </c>
      <c r="E3611" s="53">
        <f t="shared" si="449"/>
        <v>286.935547463587</v>
      </c>
      <c r="F3611" s="81">
        <f t="shared" si="450"/>
        <v>35753.120000000003</v>
      </c>
      <c r="H3611" s="64">
        <f t="shared" si="456"/>
        <v>45512</v>
      </c>
      <c r="I3611" s="70">
        <f t="shared" si="453"/>
        <v>7.6371824521497933E-2</v>
      </c>
      <c r="J3611" s="70">
        <f t="shared" si="454"/>
        <v>0.24744496718197651</v>
      </c>
      <c r="K3611" s="115">
        <f t="shared" si="451"/>
        <v>0</v>
      </c>
      <c r="L3611" s="129">
        <f t="shared" si="452"/>
        <v>-0.17107314266047857</v>
      </c>
    </row>
    <row r="3612" spans="1:12">
      <c r="A3612" s="80">
        <v>45147</v>
      </c>
      <c r="B3612" s="52">
        <v>266.62485607634562</v>
      </c>
      <c r="C3612" s="53">
        <v>28769.97</v>
      </c>
      <c r="D3612" s="54">
        <f t="shared" si="455"/>
        <v>45513</v>
      </c>
      <c r="E3612" s="53">
        <f t="shared" si="449"/>
        <v>286.99385276683159</v>
      </c>
      <c r="F3612" s="81">
        <f t="shared" si="450"/>
        <v>36126.230000000003</v>
      </c>
      <c r="H3612" s="64">
        <f t="shared" si="456"/>
        <v>45513</v>
      </c>
      <c r="I3612" s="70">
        <f t="shared" si="453"/>
        <v>7.6395715651707663E-2</v>
      </c>
      <c r="J3612" s="70">
        <f t="shared" si="454"/>
        <v>0.25569230694366385</v>
      </c>
      <c r="K3612" s="115">
        <f t="shared" si="451"/>
        <v>0</v>
      </c>
      <c r="L3612" s="129">
        <f t="shared" si="452"/>
        <v>-0.17929659129195619</v>
      </c>
    </row>
    <row r="3613" spans="1:12">
      <c r="A3613" s="80">
        <v>45148</v>
      </c>
      <c r="B3613" s="52">
        <v>266.66138368162808</v>
      </c>
      <c r="C3613" s="53">
        <v>28638.92</v>
      </c>
      <c r="D3613" s="54">
        <f t="shared" si="455"/>
        <v>45513</v>
      </c>
      <c r="E3613" s="53">
        <f t="shared" si="449"/>
        <v>286.99385276683159</v>
      </c>
      <c r="F3613" s="81">
        <f t="shared" si="450"/>
        <v>36126.230000000003</v>
      </c>
      <c r="H3613" s="64">
        <f t="shared" si="456"/>
        <v>45513</v>
      </c>
      <c r="I3613" s="70">
        <f t="shared" si="453"/>
        <v>7.6248269638767185E-2</v>
      </c>
      <c r="J3613" s="70">
        <f t="shared" si="454"/>
        <v>0.26143828049381779</v>
      </c>
      <c r="K3613" s="115">
        <f t="shared" si="451"/>
        <v>0</v>
      </c>
      <c r="L3613" s="129">
        <f t="shared" si="452"/>
        <v>-0.1851900108550506</v>
      </c>
    </row>
    <row r="3614" spans="1:12">
      <c r="A3614" s="80">
        <v>45149</v>
      </c>
      <c r="B3614" s="52">
        <v>266.71151602176025</v>
      </c>
      <c r="C3614" s="53">
        <v>28482.45</v>
      </c>
      <c r="D3614" s="54">
        <f t="shared" si="455"/>
        <v>45513</v>
      </c>
      <c r="E3614" s="53">
        <f t="shared" si="449"/>
        <v>286.99385276683159</v>
      </c>
      <c r="F3614" s="81">
        <f t="shared" si="450"/>
        <v>36126.230000000003</v>
      </c>
      <c r="H3614" s="64">
        <f t="shared" si="456"/>
        <v>45513</v>
      </c>
      <c r="I3614" s="70">
        <f t="shared" si="453"/>
        <v>7.6045972995843814E-2</v>
      </c>
      <c r="J3614" s="70">
        <f t="shared" si="454"/>
        <v>0.26836806524719625</v>
      </c>
      <c r="K3614" s="115">
        <f t="shared" si="451"/>
        <v>0</v>
      </c>
      <c r="L3614" s="129">
        <f t="shared" si="452"/>
        <v>-0.19232209225135244</v>
      </c>
    </row>
    <row r="3615" spans="1:12">
      <c r="A3615" s="80">
        <v>45152</v>
      </c>
      <c r="B3615" s="52">
        <v>266.86354158589262</v>
      </c>
      <c r="C3615" s="53">
        <v>28494.78</v>
      </c>
      <c r="D3615" s="54">
        <f t="shared" si="455"/>
        <v>45518</v>
      </c>
      <c r="E3615" s="53">
        <f t="shared" si="449"/>
        <v>287.26962690948466</v>
      </c>
      <c r="F3615" s="81">
        <f t="shared" si="450"/>
        <v>35817.89</v>
      </c>
      <c r="H3615" s="64">
        <f t="shared" si="456"/>
        <v>45518</v>
      </c>
      <c r="I3615" s="70">
        <f t="shared" si="453"/>
        <v>7.6466366302135436E-2</v>
      </c>
      <c r="J3615" s="70">
        <f t="shared" si="454"/>
        <v>0.25699829933763318</v>
      </c>
      <c r="K3615" s="115">
        <f t="shared" si="451"/>
        <v>0</v>
      </c>
      <c r="L3615" s="129">
        <f t="shared" si="452"/>
        <v>-0.18053193303549775</v>
      </c>
    </row>
    <row r="3616" spans="1:12">
      <c r="A3616" s="80">
        <v>45154</v>
      </c>
      <c r="B3616" s="52">
        <v>266.96815209419429</v>
      </c>
      <c r="C3616" s="53">
        <v>28539.38</v>
      </c>
      <c r="D3616" s="54">
        <f t="shared" si="455"/>
        <v>45520</v>
      </c>
      <c r="E3616" s="53">
        <f t="shared" si="449"/>
        <v>287.38199262081031</v>
      </c>
      <c r="F3616" s="81">
        <f t="shared" si="450"/>
        <v>36415.85</v>
      </c>
      <c r="H3616" s="64">
        <f t="shared" si="456"/>
        <v>45520</v>
      </c>
      <c r="I3616" s="70">
        <f t="shared" si="453"/>
        <v>7.6465452401278888E-2</v>
      </c>
      <c r="J3616" s="70">
        <f t="shared" si="454"/>
        <v>0.27598602352258528</v>
      </c>
      <c r="K3616" s="115">
        <f t="shared" si="451"/>
        <v>0</v>
      </c>
      <c r="L3616" s="129">
        <f t="shared" si="452"/>
        <v>-0.19952057112130639</v>
      </c>
    </row>
    <row r="3617" spans="1:12">
      <c r="A3617" s="80">
        <v>45155</v>
      </c>
      <c r="B3617" s="52">
        <v>267.01113396668148</v>
      </c>
      <c r="C3617" s="53">
        <v>28393.16</v>
      </c>
      <c r="D3617" s="54">
        <f t="shared" si="455"/>
        <v>45520</v>
      </c>
      <c r="E3617" s="53">
        <f t="shared" si="449"/>
        <v>287.38199262081031</v>
      </c>
      <c r="F3617" s="81">
        <f t="shared" si="450"/>
        <v>36415.85</v>
      </c>
      <c r="H3617" s="64">
        <f t="shared" si="456"/>
        <v>45520</v>
      </c>
      <c r="I3617" s="70">
        <f t="shared" si="453"/>
        <v>7.6292169362011553E-2</v>
      </c>
      <c r="J3617" s="70">
        <f t="shared" si="454"/>
        <v>0.28255713700060148</v>
      </c>
      <c r="K3617" s="115">
        <f t="shared" si="451"/>
        <v>0</v>
      </c>
      <c r="L3617" s="129">
        <f t="shared" si="452"/>
        <v>-0.20626496763858992</v>
      </c>
    </row>
    <row r="3618" spans="1:12">
      <c r="A3618" s="80">
        <v>45156</v>
      </c>
      <c r="B3618" s="52">
        <v>267.06240010440308</v>
      </c>
      <c r="C3618" s="53">
        <v>28316.31</v>
      </c>
      <c r="D3618" s="54">
        <f t="shared" si="455"/>
        <v>45520</v>
      </c>
      <c r="E3618" s="53">
        <f t="shared" si="449"/>
        <v>287.38199262081031</v>
      </c>
      <c r="F3618" s="81">
        <f t="shared" si="450"/>
        <v>36415.85</v>
      </c>
      <c r="H3618" s="64">
        <f t="shared" si="456"/>
        <v>45520</v>
      </c>
      <c r="I3618" s="70">
        <f t="shared" si="453"/>
        <v>7.6085560934312291E-2</v>
      </c>
      <c r="J3618" s="70">
        <f t="shared" si="454"/>
        <v>0.28603797599334091</v>
      </c>
      <c r="K3618" s="115">
        <f t="shared" si="451"/>
        <v>0</v>
      </c>
      <c r="L3618" s="129">
        <f t="shared" si="452"/>
        <v>-0.20995241505902862</v>
      </c>
    </row>
    <row r="3619" spans="1:12">
      <c r="A3619" s="80">
        <v>45159</v>
      </c>
      <c r="B3619" s="52">
        <v>267.21622804686319</v>
      </c>
      <c r="C3619" s="53">
        <v>28448.83</v>
      </c>
      <c r="D3619" s="54">
        <f t="shared" si="455"/>
        <v>45525</v>
      </c>
      <c r="E3619" s="53">
        <f t="shared" si="449"/>
        <v>287.66156881143752</v>
      </c>
      <c r="F3619" s="81">
        <f t="shared" si="450"/>
        <v>36767.19</v>
      </c>
      <c r="H3619" s="64">
        <f t="shared" si="456"/>
        <v>45525</v>
      </c>
      <c r="I3619" s="70">
        <f t="shared" si="453"/>
        <v>7.6512347000829317E-2</v>
      </c>
      <c r="J3619" s="70">
        <f t="shared" si="454"/>
        <v>0.29239726203151406</v>
      </c>
      <c r="K3619" s="115">
        <f t="shared" si="451"/>
        <v>0</v>
      </c>
      <c r="L3619" s="129">
        <f t="shared" si="452"/>
        <v>-0.21588491503068474</v>
      </c>
    </row>
    <row r="3620" spans="1:12">
      <c r="A3620" s="80">
        <v>45160</v>
      </c>
      <c r="B3620" s="52">
        <v>267.26913686001643</v>
      </c>
      <c r="C3620" s="53">
        <v>28453.01</v>
      </c>
      <c r="D3620" s="54">
        <f t="shared" si="455"/>
        <v>45526</v>
      </c>
      <c r="E3620" s="53">
        <f t="shared" si="449"/>
        <v>287.72145916195012</v>
      </c>
      <c r="F3620" s="81">
        <f t="shared" si="450"/>
        <v>36828.5</v>
      </c>
      <c r="H3620" s="64">
        <f t="shared" si="456"/>
        <v>45526</v>
      </c>
      <c r="I3620" s="70">
        <f t="shared" si="453"/>
        <v>7.6523322304309582E-2</v>
      </c>
      <c r="J3620" s="70">
        <f t="shared" si="454"/>
        <v>0.29436217820188459</v>
      </c>
      <c r="K3620" s="115">
        <f t="shared" si="451"/>
        <v>0</v>
      </c>
      <c r="L3620" s="129">
        <f t="shared" si="452"/>
        <v>-0.21783885589757501</v>
      </c>
    </row>
    <row r="3621" spans="1:12">
      <c r="A3621" s="80">
        <v>45161</v>
      </c>
      <c r="B3621" s="52">
        <v>267.3220561491147</v>
      </c>
      <c r="C3621" s="53">
        <v>28522.76</v>
      </c>
      <c r="D3621" s="54">
        <f t="shared" si="455"/>
        <v>45527</v>
      </c>
      <c r="E3621" s="53">
        <f t="shared" si="449"/>
        <v>287.77900187722656</v>
      </c>
      <c r="F3621" s="81">
        <f t="shared" si="450"/>
        <v>36849.019999999997</v>
      </c>
      <c r="H3621" s="64">
        <f t="shared" si="456"/>
        <v>45527</v>
      </c>
      <c r="I3621" s="70">
        <f t="shared" si="453"/>
        <v>7.6525469027145299E-2</v>
      </c>
      <c r="J3621" s="70">
        <f t="shared" si="454"/>
        <v>0.29191635031111995</v>
      </c>
      <c r="K3621" s="115">
        <f t="shared" si="451"/>
        <v>0</v>
      </c>
      <c r="L3621" s="129">
        <f t="shared" si="452"/>
        <v>-0.21539088128397466</v>
      </c>
    </row>
    <row r="3622" spans="1:12">
      <c r="A3622" s="80">
        <v>45162</v>
      </c>
      <c r="B3622" s="52">
        <v>267.37498591623222</v>
      </c>
      <c r="C3622" s="53">
        <v>28438.68</v>
      </c>
      <c r="D3622" s="54">
        <f t="shared" si="455"/>
        <v>45527</v>
      </c>
      <c r="E3622" s="53">
        <f t="shared" si="449"/>
        <v>287.77900187722656</v>
      </c>
      <c r="F3622" s="81">
        <f t="shared" si="450"/>
        <v>36849.019999999997</v>
      </c>
      <c r="H3622" s="64">
        <f t="shared" si="456"/>
        <v>45527</v>
      </c>
      <c r="I3622" s="70">
        <f t="shared" si="453"/>
        <v>7.6312359180027656E-2</v>
      </c>
      <c r="J3622" s="70">
        <f t="shared" si="454"/>
        <v>0.29573594836328532</v>
      </c>
      <c r="K3622" s="115">
        <f t="shared" si="451"/>
        <v>0</v>
      </c>
      <c r="L3622" s="129">
        <f t="shared" si="452"/>
        <v>-0.21942358918325766</v>
      </c>
    </row>
    <row r="3623" spans="1:12">
      <c r="A3623" s="80">
        <v>45163</v>
      </c>
      <c r="B3623" s="52">
        <v>267.42926303837322</v>
      </c>
      <c r="C3623" s="53">
        <v>28261.32</v>
      </c>
      <c r="D3623" s="54">
        <f t="shared" si="455"/>
        <v>45527</v>
      </c>
      <c r="E3623" s="53">
        <f t="shared" si="449"/>
        <v>287.77900187722656</v>
      </c>
      <c r="F3623" s="81">
        <f t="shared" si="450"/>
        <v>36849.019999999997</v>
      </c>
      <c r="H3623" s="64">
        <f t="shared" si="456"/>
        <v>45527</v>
      </c>
      <c r="I3623" s="70">
        <f t="shared" si="453"/>
        <v>7.6093912115868134E-2</v>
      </c>
      <c r="J3623" s="70">
        <f t="shared" si="454"/>
        <v>0.30386761835611353</v>
      </c>
      <c r="K3623" s="115">
        <f t="shared" si="451"/>
        <v>0</v>
      </c>
      <c r="L3623" s="129">
        <f t="shared" si="452"/>
        <v>-0.2277737062402454</v>
      </c>
    </row>
    <row r="3624" spans="1:12">
      <c r="A3624" s="80">
        <v>45166</v>
      </c>
      <c r="B3624" s="52">
        <v>267.58490686946158</v>
      </c>
      <c r="C3624" s="53">
        <v>28320.400000000001</v>
      </c>
      <c r="D3624" s="54">
        <f t="shared" si="455"/>
        <v>45532</v>
      </c>
      <c r="E3624" s="53">
        <f t="shared" si="449"/>
        <v>288.06224051075998</v>
      </c>
      <c r="F3624" s="81">
        <f t="shared" si="450"/>
        <v>37189.269999999997</v>
      </c>
      <c r="H3624" s="64">
        <f t="shared" si="456"/>
        <v>45532</v>
      </c>
      <c r="I3624" s="70">
        <f t="shared" si="453"/>
        <v>7.6526489781757467E-2</v>
      </c>
      <c r="J3624" s="70">
        <f t="shared" si="454"/>
        <v>0.31316189036877984</v>
      </c>
      <c r="K3624" s="115">
        <f t="shared" si="451"/>
        <v>0</v>
      </c>
      <c r="L3624" s="129">
        <f t="shared" si="452"/>
        <v>-0.23663540058702237</v>
      </c>
    </row>
    <row r="3625" spans="1:12">
      <c r="A3625" s="80">
        <v>45167</v>
      </c>
      <c r="B3625" s="52">
        <v>267.63681834139425</v>
      </c>
      <c r="C3625" s="53">
        <v>28374.03</v>
      </c>
      <c r="D3625" s="54">
        <f t="shared" si="455"/>
        <v>45533</v>
      </c>
      <c r="E3625" s="53">
        <f t="shared" si="449"/>
        <v>288.11878989081293</v>
      </c>
      <c r="F3625" s="81">
        <f t="shared" si="450"/>
        <v>37337.089999999997</v>
      </c>
      <c r="H3625" s="64">
        <f t="shared" si="456"/>
        <v>45533</v>
      </c>
      <c r="I3625" s="70">
        <f t="shared" si="453"/>
        <v>7.6528975633285867E-2</v>
      </c>
      <c r="J3625" s="70">
        <f t="shared" si="454"/>
        <v>0.3158895652115683</v>
      </c>
      <c r="K3625" s="115">
        <f t="shared" si="451"/>
        <v>0</v>
      </c>
      <c r="L3625" s="129">
        <f t="shared" si="452"/>
        <v>-0.23936058957828243</v>
      </c>
    </row>
    <row r="3626" spans="1:12">
      <c r="A3626" s="80">
        <v>45168</v>
      </c>
      <c r="B3626" s="52">
        <v>267.68820461051581</v>
      </c>
      <c r="C3626" s="53">
        <v>28381.13</v>
      </c>
      <c r="D3626" s="54">
        <f t="shared" si="455"/>
        <v>45534</v>
      </c>
      <c r="E3626" s="53">
        <f t="shared" si="449"/>
        <v>288.16821528782719</v>
      </c>
      <c r="F3626" s="81">
        <f t="shared" si="450"/>
        <v>37461.730000000003</v>
      </c>
      <c r="H3626" s="64">
        <f t="shared" si="456"/>
        <v>45534</v>
      </c>
      <c r="I3626" s="70">
        <f t="shared" si="453"/>
        <v>7.6506959681356346E-2</v>
      </c>
      <c r="J3626" s="70">
        <f t="shared" si="454"/>
        <v>0.31995202446132343</v>
      </c>
      <c r="K3626" s="115">
        <f t="shared" si="451"/>
        <v>0</v>
      </c>
      <c r="L3626" s="129">
        <f t="shared" si="452"/>
        <v>-0.24344506477996708</v>
      </c>
    </row>
    <row r="3627" spans="1:12">
      <c r="A3627" s="80">
        <v>45169</v>
      </c>
      <c r="B3627" s="52">
        <v>267.74227762784716</v>
      </c>
      <c r="C3627" s="53">
        <v>28243.74</v>
      </c>
      <c r="D3627" s="54">
        <f t="shared" si="455"/>
        <v>45534</v>
      </c>
      <c r="E3627" s="53">
        <f t="shared" si="449"/>
        <v>288.16821528782719</v>
      </c>
      <c r="F3627" s="81">
        <f t="shared" si="450"/>
        <v>37461.730000000003</v>
      </c>
      <c r="H3627" s="64">
        <f t="shared" si="456"/>
        <v>45534</v>
      </c>
      <c r="I3627" s="70">
        <f t="shared" si="453"/>
        <v>7.628954919241937E-2</v>
      </c>
      <c r="J3627" s="70">
        <f t="shared" si="454"/>
        <v>0.32637285288704687</v>
      </c>
      <c r="K3627" s="115">
        <f t="shared" si="451"/>
        <v>0</v>
      </c>
      <c r="L3627" s="129">
        <f t="shared" si="452"/>
        <v>-0.2500833036946275</v>
      </c>
    </row>
    <row r="3628" spans="1:12">
      <c r="A3628" s="80">
        <v>45170</v>
      </c>
      <c r="B3628" s="52">
        <v>267.79314866059644</v>
      </c>
      <c r="C3628" s="53">
        <v>28509.94</v>
      </c>
      <c r="D3628" s="54">
        <f t="shared" si="455"/>
        <v>45534</v>
      </c>
      <c r="E3628" s="53">
        <f t="shared" si="449"/>
        <v>288.16821528782719</v>
      </c>
      <c r="F3628" s="81">
        <f t="shared" si="450"/>
        <v>37461.730000000003</v>
      </c>
      <c r="H3628" s="64">
        <f t="shared" si="456"/>
        <v>45534</v>
      </c>
      <c r="I3628" s="70">
        <f t="shared" si="453"/>
        <v>7.6085093024744532E-2</v>
      </c>
      <c r="J3628" s="70">
        <f t="shared" si="454"/>
        <v>0.31398838440207189</v>
      </c>
      <c r="K3628" s="115">
        <f t="shared" si="451"/>
        <v>0</v>
      </c>
      <c r="L3628" s="129">
        <f t="shared" si="452"/>
        <v>-0.23790329137732735</v>
      </c>
    </row>
    <row r="3629" spans="1:12">
      <c r="A3629" s="80">
        <v>45173</v>
      </c>
      <c r="B3629" s="52">
        <v>267.94820089367096</v>
      </c>
      <c r="C3629" s="53">
        <v>28647.16</v>
      </c>
      <c r="D3629" s="54">
        <f t="shared" si="455"/>
        <v>45539</v>
      </c>
      <c r="E3629" s="53">
        <f t="shared" si="449"/>
        <v>288.46248144945281</v>
      </c>
      <c r="F3629" s="81">
        <f t="shared" si="450"/>
        <v>37406.550000000003</v>
      </c>
      <c r="H3629" s="64">
        <f t="shared" si="456"/>
        <v>45539</v>
      </c>
      <c r="I3629" s="70">
        <f t="shared" si="453"/>
        <v>7.6560620625038212E-2</v>
      </c>
      <c r="J3629" s="70">
        <f t="shared" si="454"/>
        <v>0.30576818085981317</v>
      </c>
      <c r="K3629" s="115">
        <f t="shared" si="451"/>
        <v>0</v>
      </c>
      <c r="L3629" s="129">
        <f t="shared" si="452"/>
        <v>-0.22920756023477495</v>
      </c>
    </row>
    <row r="3630" spans="1:12">
      <c r="A3630" s="80">
        <v>45174</v>
      </c>
      <c r="B3630" s="52">
        <v>268.00098668924699</v>
      </c>
      <c r="C3630" s="53">
        <v>28714.78</v>
      </c>
      <c r="D3630" s="54">
        <f t="shared" si="455"/>
        <v>45540</v>
      </c>
      <c r="E3630" s="53">
        <f t="shared" si="449"/>
        <v>288.51615127716576</v>
      </c>
      <c r="F3630" s="81">
        <f t="shared" si="450"/>
        <v>37326.99</v>
      </c>
      <c r="H3630" s="64">
        <f t="shared" si="456"/>
        <v>45540</v>
      </c>
      <c r="I3630" s="70">
        <f t="shared" si="453"/>
        <v>7.6548839768663113E-2</v>
      </c>
      <c r="J3630" s="70">
        <f t="shared" si="454"/>
        <v>0.29992254859692458</v>
      </c>
      <c r="K3630" s="115">
        <f t="shared" si="451"/>
        <v>0</v>
      </c>
      <c r="L3630" s="129">
        <f t="shared" si="452"/>
        <v>-0.22337370882826146</v>
      </c>
    </row>
    <row r="3631" spans="1:12">
      <c r="A3631" s="80">
        <v>45175</v>
      </c>
      <c r="B3631" s="52">
        <v>268.05110287375788</v>
      </c>
      <c r="C3631" s="53">
        <v>28767.78</v>
      </c>
      <c r="D3631" s="54">
        <f t="shared" si="455"/>
        <v>45541</v>
      </c>
      <c r="E3631" s="53">
        <f t="shared" si="449"/>
        <v>288.57027295486932</v>
      </c>
      <c r="F3631" s="81">
        <f t="shared" si="450"/>
        <v>36892.07</v>
      </c>
      <c r="H3631" s="64">
        <f t="shared" si="456"/>
        <v>45541</v>
      </c>
      <c r="I3631" s="70">
        <f t="shared" si="453"/>
        <v>7.6549470832713684E-2</v>
      </c>
      <c r="J3631" s="70">
        <f t="shared" si="454"/>
        <v>0.28240934823611696</v>
      </c>
      <c r="K3631" s="115">
        <f t="shared" si="451"/>
        <v>0</v>
      </c>
      <c r="L3631" s="129">
        <f t="shared" si="452"/>
        <v>-0.20585987740340328</v>
      </c>
    </row>
    <row r="3632" spans="1:12">
      <c r="A3632" s="80">
        <v>45176</v>
      </c>
      <c r="B3632" s="52">
        <v>268.10042427668662</v>
      </c>
      <c r="C3632" s="53">
        <v>28937.96</v>
      </c>
      <c r="D3632" s="54">
        <f t="shared" si="455"/>
        <v>45541</v>
      </c>
      <c r="E3632" s="53">
        <f t="shared" si="449"/>
        <v>288.57027295486932</v>
      </c>
      <c r="F3632" s="81">
        <f t="shared" si="450"/>
        <v>36892.07</v>
      </c>
      <c r="H3632" s="64">
        <f t="shared" si="456"/>
        <v>45541</v>
      </c>
      <c r="I3632" s="70">
        <f t="shared" si="453"/>
        <v>7.6351422171034189E-2</v>
      </c>
      <c r="J3632" s="70">
        <f t="shared" si="454"/>
        <v>0.27486768244893556</v>
      </c>
      <c r="K3632" s="115">
        <f t="shared" si="451"/>
        <v>0</v>
      </c>
      <c r="L3632" s="129">
        <f t="shared" si="452"/>
        <v>-0.19851626027790137</v>
      </c>
    </row>
    <row r="3633" spans="1:12">
      <c r="A3633" s="80">
        <v>45177</v>
      </c>
      <c r="B3633" s="52">
        <v>268.15216765857207</v>
      </c>
      <c r="C3633" s="53">
        <v>29074.22</v>
      </c>
      <c r="D3633" s="54">
        <f t="shared" si="455"/>
        <v>45541</v>
      </c>
      <c r="E3633" s="53">
        <f t="shared" si="449"/>
        <v>288.57027295486932</v>
      </c>
      <c r="F3633" s="81">
        <f t="shared" si="450"/>
        <v>36892.07</v>
      </c>
      <c r="H3633" s="64">
        <f t="shared" si="456"/>
        <v>45541</v>
      </c>
      <c r="I3633" s="70">
        <f t="shared" si="453"/>
        <v>7.6143726431832759E-2</v>
      </c>
      <c r="J3633" s="70">
        <f t="shared" si="454"/>
        <v>0.26889285421930498</v>
      </c>
      <c r="K3633" s="115">
        <f t="shared" si="451"/>
        <v>0</v>
      </c>
      <c r="L3633" s="129">
        <f t="shared" si="452"/>
        <v>-0.19274912778747222</v>
      </c>
    </row>
    <row r="3634" spans="1:12">
      <c r="A3634" s="80">
        <v>45180</v>
      </c>
      <c r="B3634" s="52">
        <v>268.30018765511966</v>
      </c>
      <c r="C3634" s="53">
        <v>29333</v>
      </c>
      <c r="D3634" s="54">
        <f t="shared" si="455"/>
        <v>45546</v>
      </c>
      <c r="E3634" s="53">
        <f t="shared" si="449"/>
        <v>288.85716493134692</v>
      </c>
      <c r="F3634" s="81">
        <f t="shared" si="450"/>
        <v>36990.519999999997</v>
      </c>
      <c r="H3634" s="64">
        <f t="shared" si="456"/>
        <v>45546</v>
      </c>
      <c r="I3634" s="70">
        <f t="shared" si="453"/>
        <v>7.6619317548341614E-2</v>
      </c>
      <c r="J3634" s="70">
        <f t="shared" si="454"/>
        <v>0.26105478471346255</v>
      </c>
      <c r="K3634" s="115">
        <f t="shared" si="451"/>
        <v>0</v>
      </c>
      <c r="L3634" s="129">
        <f t="shared" si="452"/>
        <v>-0.18443546716512094</v>
      </c>
    </row>
    <row r="3635" spans="1:12">
      <c r="A3635" s="80">
        <v>45181</v>
      </c>
      <c r="B3635" s="52">
        <v>268.34499378645808</v>
      </c>
      <c r="C3635" s="53">
        <v>29328.37</v>
      </c>
      <c r="D3635" s="54">
        <f t="shared" si="455"/>
        <v>45547</v>
      </c>
      <c r="E3635" s="53">
        <f t="shared" si="449"/>
        <v>288.91250996414777</v>
      </c>
      <c r="F3635" s="81">
        <f t="shared" si="450"/>
        <v>37688.9</v>
      </c>
      <c r="H3635" s="64">
        <f t="shared" si="456"/>
        <v>45547</v>
      </c>
      <c r="I3635" s="70">
        <f t="shared" si="453"/>
        <v>7.6645797961324424E-2</v>
      </c>
      <c r="J3635" s="70">
        <f t="shared" si="454"/>
        <v>0.28506630269599031</v>
      </c>
      <c r="K3635" s="115">
        <f t="shared" si="451"/>
        <v>0</v>
      </c>
      <c r="L3635" s="129">
        <f t="shared" si="452"/>
        <v>-0.20842050473466589</v>
      </c>
    </row>
    <row r="3636" spans="1:12">
      <c r="A3636" s="80">
        <v>45182</v>
      </c>
      <c r="B3636" s="52">
        <v>268.39758940524024</v>
      </c>
      <c r="C3636" s="53">
        <v>29441.040000000001</v>
      </c>
      <c r="D3636" s="54">
        <f t="shared" si="455"/>
        <v>45548</v>
      </c>
      <c r="E3636" s="53">
        <f t="shared" si="449"/>
        <v>288.96387227609046</v>
      </c>
      <c r="F3636" s="81">
        <f t="shared" si="450"/>
        <v>37640.800000000003</v>
      </c>
      <c r="H3636" s="64">
        <f t="shared" si="456"/>
        <v>45548</v>
      </c>
      <c r="I3636" s="70">
        <f t="shared" si="453"/>
        <v>7.6626183254567826E-2</v>
      </c>
      <c r="J3636" s="70">
        <f t="shared" si="454"/>
        <v>0.27851461769013608</v>
      </c>
      <c r="K3636" s="115">
        <f t="shared" si="451"/>
        <v>0</v>
      </c>
      <c r="L3636" s="129">
        <f t="shared" si="452"/>
        <v>-0.20188843443556825</v>
      </c>
    </row>
    <row r="3637" spans="1:12">
      <c r="A3637" s="80">
        <v>45183</v>
      </c>
      <c r="B3637" s="52">
        <v>268.45771046526704</v>
      </c>
      <c r="C3637" s="53">
        <v>29489.61</v>
      </c>
      <c r="D3637" s="54">
        <f t="shared" si="455"/>
        <v>45548</v>
      </c>
      <c r="E3637" s="53">
        <f t="shared" si="449"/>
        <v>288.96387227609046</v>
      </c>
      <c r="F3637" s="81">
        <f t="shared" si="450"/>
        <v>37640.800000000003</v>
      </c>
      <c r="H3637" s="64">
        <f t="shared" si="456"/>
        <v>45548</v>
      </c>
      <c r="I3637" s="70">
        <f t="shared" si="453"/>
        <v>7.6385072998216286E-2</v>
      </c>
      <c r="J3637" s="70">
        <f t="shared" si="454"/>
        <v>0.27640887756738741</v>
      </c>
      <c r="K3637" s="115">
        <f t="shared" si="451"/>
        <v>0</v>
      </c>
      <c r="L3637" s="129">
        <f t="shared" si="452"/>
        <v>-0.20002380456917113</v>
      </c>
    </row>
    <row r="3638" spans="1:12">
      <c r="A3638" s="80">
        <v>45184</v>
      </c>
      <c r="B3638" s="52">
        <v>268.52536180830424</v>
      </c>
      <c r="C3638" s="53">
        <v>29620.53</v>
      </c>
      <c r="D3638" s="54">
        <f t="shared" si="455"/>
        <v>45548</v>
      </c>
      <c r="E3638" s="53">
        <f t="shared" si="449"/>
        <v>288.96387227609046</v>
      </c>
      <c r="F3638" s="81">
        <f t="shared" si="450"/>
        <v>37640.800000000003</v>
      </c>
      <c r="H3638" s="64">
        <f t="shared" si="456"/>
        <v>45548</v>
      </c>
      <c r="I3638" s="70">
        <f t="shared" si="453"/>
        <v>7.6113892297357433E-2</v>
      </c>
      <c r="J3638" s="70">
        <f t="shared" si="454"/>
        <v>0.27076726851275135</v>
      </c>
      <c r="K3638" s="115">
        <f t="shared" si="451"/>
        <v>0</v>
      </c>
      <c r="L3638" s="129">
        <f t="shared" si="452"/>
        <v>-0.19465337621539391</v>
      </c>
    </row>
    <row r="3639" spans="1:12">
      <c r="A3639" s="80">
        <v>45187</v>
      </c>
      <c r="B3639" s="52">
        <v>268.67681011236414</v>
      </c>
      <c r="C3639" s="53">
        <v>29533.91</v>
      </c>
      <c r="D3639" s="54">
        <f t="shared" si="455"/>
        <v>45553</v>
      </c>
      <c r="E3639" s="53">
        <f t="shared" si="449"/>
        <v>289.25734585616158</v>
      </c>
      <c r="F3639" s="81">
        <f t="shared" si="450"/>
        <v>37672.03</v>
      </c>
      <c r="H3639" s="64">
        <f t="shared" si="456"/>
        <v>45553</v>
      </c>
      <c r="I3639" s="70">
        <f t="shared" si="453"/>
        <v>7.6599598362026011E-2</v>
      </c>
      <c r="J3639" s="70">
        <f t="shared" si="454"/>
        <v>0.27555173019759316</v>
      </c>
      <c r="K3639" s="115">
        <f t="shared" si="451"/>
        <v>0</v>
      </c>
      <c r="L3639" s="129">
        <f t="shared" si="452"/>
        <v>-0.19895213183556715</v>
      </c>
    </row>
    <row r="3640" spans="1:12">
      <c r="A3640" s="80">
        <v>45189</v>
      </c>
      <c r="B3640" s="52">
        <v>268.79986409139559</v>
      </c>
      <c r="C3640" s="53">
        <v>29193.69</v>
      </c>
      <c r="D3640" s="54">
        <f t="shared" si="455"/>
        <v>45555</v>
      </c>
      <c r="E3640" s="53">
        <f t="shared" si="449"/>
        <v>289.37834098572142</v>
      </c>
      <c r="F3640" s="81">
        <f t="shared" si="450"/>
        <v>38285.67</v>
      </c>
      <c r="H3640" s="64">
        <f t="shared" si="456"/>
        <v>45555</v>
      </c>
      <c r="I3640" s="70">
        <f t="shared" si="453"/>
        <v>7.6556872392349318E-2</v>
      </c>
      <c r="J3640" s="70">
        <f t="shared" si="454"/>
        <v>0.31143647822526033</v>
      </c>
      <c r="K3640" s="115">
        <f t="shared" si="451"/>
        <v>0</v>
      </c>
      <c r="L3640" s="129">
        <f t="shared" si="452"/>
        <v>-0.23487960583291101</v>
      </c>
    </row>
    <row r="3641" spans="1:12">
      <c r="A3641" s="80">
        <v>45190</v>
      </c>
      <c r="B3641" s="52">
        <v>268.85201126502932</v>
      </c>
      <c r="C3641" s="53">
        <v>28960.36</v>
      </c>
      <c r="D3641" s="54">
        <f t="shared" si="455"/>
        <v>45555</v>
      </c>
      <c r="E3641" s="53">
        <f t="shared" si="449"/>
        <v>289.37834098572142</v>
      </c>
      <c r="F3641" s="81">
        <f t="shared" si="450"/>
        <v>38285.67</v>
      </c>
      <c r="H3641" s="64">
        <f t="shared" si="456"/>
        <v>45555</v>
      </c>
      <c r="I3641" s="70">
        <f t="shared" si="453"/>
        <v>7.6348060868540957E-2</v>
      </c>
      <c r="J3641" s="70">
        <f t="shared" si="454"/>
        <v>0.32200255797925159</v>
      </c>
      <c r="K3641" s="115">
        <f t="shared" si="451"/>
        <v>0</v>
      </c>
      <c r="L3641" s="129">
        <f t="shared" si="452"/>
        <v>-0.24565449711071063</v>
      </c>
    </row>
    <row r="3642" spans="1:12">
      <c r="A3642" s="80">
        <v>45191</v>
      </c>
      <c r="B3642" s="52">
        <v>268.90416855521477</v>
      </c>
      <c r="C3642" s="53">
        <v>28860.46</v>
      </c>
      <c r="D3642" s="54">
        <f t="shared" si="455"/>
        <v>45555</v>
      </c>
      <c r="E3642" s="53">
        <f t="shared" ref="E3642:E3686" si="457">VLOOKUP(D3642,A:B,2,0)</f>
        <v>289.37834098572142</v>
      </c>
      <c r="F3642" s="81">
        <f t="shared" ref="F3642:F3686" si="458">VLOOKUP(D3642,A:C,3,0)</f>
        <v>38285.67</v>
      </c>
      <c r="H3642" s="64">
        <f t="shared" si="456"/>
        <v>45555</v>
      </c>
      <c r="I3642" s="70">
        <f t="shared" si="453"/>
        <v>7.6139289846310687E-2</v>
      </c>
      <c r="J3642" s="70">
        <f t="shared" si="454"/>
        <v>0.3265786477415813</v>
      </c>
      <c r="K3642" s="115">
        <f t="shared" ref="K3642:K3686" si="459">IF(I3642&gt;J3642,1,0)</f>
        <v>0</v>
      </c>
      <c r="L3642" s="129">
        <f t="shared" ref="L3642:L3686" si="460">I3642-J3642</f>
        <v>-0.25043935789527061</v>
      </c>
    </row>
    <row r="3643" spans="1:12">
      <c r="A3643" s="80">
        <v>45194</v>
      </c>
      <c r="B3643" s="52">
        <v>268.99210021833233</v>
      </c>
      <c r="C3643" s="53">
        <v>28860.9</v>
      </c>
      <c r="D3643" s="54">
        <f t="shared" si="455"/>
        <v>45560</v>
      </c>
      <c r="E3643" s="53">
        <f t="shared" si="457"/>
        <v>289.66790094754748</v>
      </c>
      <c r="F3643" s="81">
        <f t="shared" si="458"/>
        <v>38602.21</v>
      </c>
      <c r="H3643" s="64">
        <f t="shared" si="456"/>
        <v>45560</v>
      </c>
      <c r="I3643" s="70">
        <f t="shared" si="453"/>
        <v>7.6863970028983264E-2</v>
      </c>
      <c r="J3643" s="70">
        <f t="shared" si="454"/>
        <v>0.33752620327155425</v>
      </c>
      <c r="K3643" s="115">
        <f t="shared" si="459"/>
        <v>0</v>
      </c>
      <c r="L3643" s="129">
        <f t="shared" si="460"/>
        <v>-0.26066223324257098</v>
      </c>
    </row>
    <row r="3644" spans="1:12">
      <c r="A3644" s="80">
        <v>45195</v>
      </c>
      <c r="B3644" s="52">
        <v>269.06150018018866</v>
      </c>
      <c r="C3644" s="53">
        <v>28846.47</v>
      </c>
      <c r="D3644" s="54">
        <f t="shared" si="455"/>
        <v>45561</v>
      </c>
      <c r="E3644" s="53">
        <f t="shared" si="457"/>
        <v>289.72761062845569</v>
      </c>
      <c r="F3644" s="81">
        <f t="shared" si="458"/>
        <v>38916.76</v>
      </c>
      <c r="H3644" s="64">
        <f t="shared" si="456"/>
        <v>45561</v>
      </c>
      <c r="I3644" s="70">
        <f t="shared" si="453"/>
        <v>7.6808129124483093E-2</v>
      </c>
      <c r="J3644" s="70">
        <f t="shared" si="454"/>
        <v>0.34909956053548319</v>
      </c>
      <c r="K3644" s="115">
        <f t="shared" si="459"/>
        <v>0</v>
      </c>
      <c r="L3644" s="129">
        <f t="shared" si="460"/>
        <v>-0.2722914314110001</v>
      </c>
    </row>
    <row r="3645" spans="1:12">
      <c r="A3645" s="80">
        <v>45196</v>
      </c>
      <c r="B3645" s="52">
        <v>269.12150089472885</v>
      </c>
      <c r="C3645" s="53">
        <v>28922.43</v>
      </c>
      <c r="D3645" s="54">
        <f t="shared" si="455"/>
        <v>45562</v>
      </c>
      <c r="E3645" s="53">
        <f t="shared" si="457"/>
        <v>289.78565537236585</v>
      </c>
      <c r="F3645" s="81">
        <f t="shared" si="458"/>
        <v>38861.64</v>
      </c>
      <c r="H3645" s="64">
        <f t="shared" si="456"/>
        <v>45562</v>
      </c>
      <c r="I3645" s="70">
        <f t="shared" si="453"/>
        <v>7.6783736746920628E-2</v>
      </c>
      <c r="J3645" s="70">
        <f t="shared" si="454"/>
        <v>0.34365058537612492</v>
      </c>
      <c r="K3645" s="115">
        <f t="shared" si="459"/>
        <v>0</v>
      </c>
      <c r="L3645" s="129">
        <f t="shared" si="460"/>
        <v>-0.26686684862920429</v>
      </c>
    </row>
    <row r="3646" spans="1:12">
      <c r="A3646" s="80">
        <v>45198</v>
      </c>
      <c r="B3646" s="52">
        <v>269.25067921515836</v>
      </c>
      <c r="C3646" s="53">
        <v>28807.77</v>
      </c>
      <c r="D3646" s="54">
        <f t="shared" si="455"/>
        <v>45562</v>
      </c>
      <c r="E3646" s="53">
        <f t="shared" si="457"/>
        <v>289.78565537236585</v>
      </c>
      <c r="F3646" s="81">
        <f t="shared" si="458"/>
        <v>38861.64</v>
      </c>
      <c r="H3646" s="64">
        <f t="shared" si="456"/>
        <v>45562</v>
      </c>
      <c r="I3646" s="70">
        <f t="shared" si="453"/>
        <v>7.6267128525228323E-2</v>
      </c>
      <c r="J3646" s="70">
        <f t="shared" si="454"/>
        <v>0.34899855143247804</v>
      </c>
      <c r="K3646" s="115">
        <f t="shared" si="459"/>
        <v>0</v>
      </c>
      <c r="L3646" s="129">
        <f t="shared" si="460"/>
        <v>-0.27273142290724972</v>
      </c>
    </row>
    <row r="3647" spans="1:12">
      <c r="A3647" s="80">
        <v>45202</v>
      </c>
      <c r="B3647" s="52">
        <v>269.4736187775485</v>
      </c>
      <c r="C3647" s="53">
        <v>28647.040000000001</v>
      </c>
      <c r="D3647" s="54">
        <f t="shared" si="455"/>
        <v>45568</v>
      </c>
      <c r="E3647" s="53">
        <f t="shared" si="457"/>
        <v>290.16356205072225</v>
      </c>
      <c r="F3647" s="81">
        <f t="shared" si="458"/>
        <v>37482.839999999997</v>
      </c>
      <c r="H3647" s="64">
        <f t="shared" si="456"/>
        <v>45568</v>
      </c>
      <c r="I3647" s="70">
        <f t="shared" si="453"/>
        <v>7.6779105008618176E-2</v>
      </c>
      <c r="J3647" s="70">
        <f t="shared" si="454"/>
        <v>0.30843675297692164</v>
      </c>
      <c r="K3647" s="115">
        <f t="shared" si="459"/>
        <v>0</v>
      </c>
      <c r="L3647" s="129">
        <f t="shared" si="460"/>
        <v>-0.23165764796830346</v>
      </c>
    </row>
    <row r="3648" spans="1:12">
      <c r="A3648" s="80">
        <v>45203</v>
      </c>
      <c r="B3648" s="52">
        <v>269.52751350130399</v>
      </c>
      <c r="C3648" s="53">
        <v>28511.13</v>
      </c>
      <c r="D3648" s="54">
        <f t="shared" si="455"/>
        <v>45569</v>
      </c>
      <c r="E3648" s="53">
        <f t="shared" si="457"/>
        <v>290.22279039600181</v>
      </c>
      <c r="F3648" s="81">
        <f t="shared" si="458"/>
        <v>37133.25</v>
      </c>
      <c r="H3648" s="64">
        <f t="shared" si="456"/>
        <v>45569</v>
      </c>
      <c r="I3648" s="70">
        <f t="shared" si="453"/>
        <v>7.6783541041340442E-2</v>
      </c>
      <c r="J3648" s="70">
        <f t="shared" si="454"/>
        <v>0.30241242630509557</v>
      </c>
      <c r="K3648" s="115">
        <f t="shared" si="459"/>
        <v>0</v>
      </c>
      <c r="L3648" s="129">
        <f t="shared" si="460"/>
        <v>-0.22562888526375513</v>
      </c>
    </row>
    <row r="3649" spans="1:12">
      <c r="A3649" s="80">
        <v>45204</v>
      </c>
      <c r="B3649" s="52">
        <v>269.57656750876117</v>
      </c>
      <c r="C3649" s="53">
        <v>28671.97</v>
      </c>
      <c r="D3649" s="54">
        <f t="shared" si="455"/>
        <v>45569</v>
      </c>
      <c r="E3649" s="53">
        <f t="shared" si="457"/>
        <v>290.22279039600181</v>
      </c>
      <c r="F3649" s="81">
        <f t="shared" si="458"/>
        <v>37133.25</v>
      </c>
      <c r="H3649" s="64">
        <f t="shared" si="456"/>
        <v>45569</v>
      </c>
      <c r="I3649" s="70">
        <f t="shared" si="453"/>
        <v>7.6587602097758944E-2</v>
      </c>
      <c r="J3649" s="70">
        <f t="shared" si="454"/>
        <v>0.29510633556047949</v>
      </c>
      <c r="K3649" s="115">
        <f t="shared" si="459"/>
        <v>0</v>
      </c>
      <c r="L3649" s="129">
        <f t="shared" si="460"/>
        <v>-0.21851873346272055</v>
      </c>
    </row>
    <row r="3650" spans="1:12">
      <c r="A3650" s="80">
        <v>45205</v>
      </c>
      <c r="B3650" s="52">
        <v>269.61781272359002</v>
      </c>
      <c r="C3650" s="53">
        <v>28830.080000000002</v>
      </c>
      <c r="D3650" s="54">
        <f t="shared" si="455"/>
        <v>45569</v>
      </c>
      <c r="E3650" s="53">
        <f t="shared" si="457"/>
        <v>290.22279039600181</v>
      </c>
      <c r="F3650" s="81">
        <f t="shared" si="458"/>
        <v>37133.25</v>
      </c>
      <c r="H3650" s="64">
        <f t="shared" si="456"/>
        <v>45569</v>
      </c>
      <c r="I3650" s="70">
        <f t="shared" si="453"/>
        <v>7.6422909392621863E-2</v>
      </c>
      <c r="J3650" s="70">
        <f t="shared" si="454"/>
        <v>0.28800371001398539</v>
      </c>
      <c r="K3650" s="115">
        <f t="shared" si="459"/>
        <v>0</v>
      </c>
      <c r="L3650" s="129">
        <f t="shared" si="460"/>
        <v>-0.21158080062136353</v>
      </c>
    </row>
    <row r="3651" spans="1:12">
      <c r="A3651" s="80">
        <v>45208</v>
      </c>
      <c r="B3651" s="52">
        <v>269.77877455778599</v>
      </c>
      <c r="C3651" s="53">
        <v>28622.98</v>
      </c>
      <c r="D3651" s="54">
        <f t="shared" ref="D3651:D3686" si="461">VLOOKUP(EDATE(A3651,12),A:A,1,1)</f>
        <v>45574</v>
      </c>
      <c r="E3651" s="53">
        <f t="shared" si="457"/>
        <v>290.51471917687502</v>
      </c>
      <c r="F3651" s="81">
        <f t="shared" si="458"/>
        <v>37084.75</v>
      </c>
      <c r="H3651" s="64">
        <f t="shared" si="456"/>
        <v>45574</v>
      </c>
      <c r="I3651" s="70">
        <f t="shared" ref="I3651:I3686" si="462">(E3651/B3651)^(1/1)-1</f>
        <v>7.6862772666525858E-2</v>
      </c>
      <c r="J3651" s="70">
        <f t="shared" ref="J3651:J3686" si="463">(F3651/C3651)^(1/1)-1</f>
        <v>0.2956285474119047</v>
      </c>
      <c r="K3651" s="115">
        <f t="shared" si="459"/>
        <v>0</v>
      </c>
      <c r="L3651" s="129">
        <f t="shared" si="460"/>
        <v>-0.21876577474537884</v>
      </c>
    </row>
    <row r="3652" spans="1:12">
      <c r="A3652" s="80">
        <v>45209</v>
      </c>
      <c r="B3652" s="52">
        <v>269.82895340985374</v>
      </c>
      <c r="C3652" s="53">
        <v>28883.35</v>
      </c>
      <c r="D3652" s="54">
        <f t="shared" si="461"/>
        <v>45575</v>
      </c>
      <c r="E3652" s="53">
        <f t="shared" si="457"/>
        <v>290.56975380771746</v>
      </c>
      <c r="F3652" s="81">
        <f t="shared" si="458"/>
        <v>37109.26</v>
      </c>
      <c r="H3652" s="64">
        <f t="shared" si="456"/>
        <v>45575</v>
      </c>
      <c r="I3652" s="70">
        <f t="shared" si="462"/>
        <v>7.6866474615715941E-2</v>
      </c>
      <c r="J3652" s="70">
        <f t="shared" si="463"/>
        <v>0.28479764293269327</v>
      </c>
      <c r="K3652" s="115">
        <f t="shared" si="459"/>
        <v>0</v>
      </c>
      <c r="L3652" s="129">
        <f t="shared" si="460"/>
        <v>-0.20793116831697733</v>
      </c>
    </row>
    <row r="3653" spans="1:12">
      <c r="A3653" s="80">
        <v>45210</v>
      </c>
      <c r="B3653" s="52">
        <v>269.88076056890844</v>
      </c>
      <c r="C3653" s="53">
        <v>29061.61</v>
      </c>
      <c r="D3653" s="54">
        <f t="shared" si="461"/>
        <v>45576</v>
      </c>
      <c r="E3653" s="53">
        <f t="shared" si="457"/>
        <v>290.6256506714534</v>
      </c>
      <c r="F3653" s="81">
        <f t="shared" si="458"/>
        <v>37058.49</v>
      </c>
      <c r="H3653" s="64">
        <f t="shared" si="456"/>
        <v>45576</v>
      </c>
      <c r="I3653" s="70">
        <f t="shared" si="462"/>
        <v>7.6866872832338062E-2</v>
      </c>
      <c r="J3653" s="70">
        <f t="shared" si="463"/>
        <v>0.27516988907359208</v>
      </c>
      <c r="K3653" s="115">
        <f t="shared" si="459"/>
        <v>0</v>
      </c>
      <c r="L3653" s="129">
        <f t="shared" si="460"/>
        <v>-0.19830301624125402</v>
      </c>
    </row>
    <row r="3654" spans="1:12">
      <c r="A3654" s="80">
        <v>45211</v>
      </c>
      <c r="B3654" s="52">
        <v>269.9347367210222</v>
      </c>
      <c r="C3654" s="53">
        <v>29036.17</v>
      </c>
      <c r="D3654" s="54">
        <f t="shared" si="461"/>
        <v>45576</v>
      </c>
      <c r="E3654" s="53">
        <f t="shared" si="457"/>
        <v>290.6256506714534</v>
      </c>
      <c r="F3654" s="81">
        <f t="shared" si="458"/>
        <v>37058.49</v>
      </c>
      <c r="H3654" s="64">
        <f t="shared" si="456"/>
        <v>45576</v>
      </c>
      <c r="I3654" s="70">
        <f t="shared" si="462"/>
        <v>7.6651542523833438E-2</v>
      </c>
      <c r="J3654" s="70">
        <f t="shared" si="463"/>
        <v>0.27628712740006689</v>
      </c>
      <c r="K3654" s="115">
        <f t="shared" si="459"/>
        <v>0</v>
      </c>
      <c r="L3654" s="129">
        <f t="shared" si="460"/>
        <v>-0.19963558487623345</v>
      </c>
    </row>
    <row r="3655" spans="1:12">
      <c r="A3655" s="80">
        <v>45212</v>
      </c>
      <c r="B3655" s="52">
        <v>269.98710405994609</v>
      </c>
      <c r="C3655" s="53">
        <v>28973.14</v>
      </c>
      <c r="D3655" s="54">
        <f t="shared" si="461"/>
        <v>45576</v>
      </c>
      <c r="E3655" s="53">
        <f t="shared" si="457"/>
        <v>290.6256506714534</v>
      </c>
      <c r="F3655" s="81">
        <f t="shared" si="458"/>
        <v>37058.49</v>
      </c>
      <c r="H3655" s="64">
        <f t="shared" si="456"/>
        <v>45576</v>
      </c>
      <c r="I3655" s="70">
        <f t="shared" si="462"/>
        <v>7.6442712637581733E-2</v>
      </c>
      <c r="J3655" s="70">
        <f t="shared" si="463"/>
        <v>0.27906364308459497</v>
      </c>
      <c r="K3655" s="115">
        <f t="shared" si="459"/>
        <v>0</v>
      </c>
      <c r="L3655" s="129">
        <f t="shared" si="460"/>
        <v>-0.20262093044701324</v>
      </c>
    </row>
    <row r="3656" spans="1:12">
      <c r="A3656" s="80">
        <v>45215</v>
      </c>
      <c r="B3656" s="52">
        <v>270.13694690269938</v>
      </c>
      <c r="C3656" s="53">
        <v>28944.87</v>
      </c>
      <c r="D3656" s="54">
        <f t="shared" si="461"/>
        <v>45581</v>
      </c>
      <c r="E3656" s="53">
        <f t="shared" si="457"/>
        <v>290.89988895367782</v>
      </c>
      <c r="F3656" s="81">
        <f t="shared" si="458"/>
        <v>37068.99</v>
      </c>
      <c r="H3656" s="64">
        <f t="shared" si="456"/>
        <v>45581</v>
      </c>
      <c r="I3656" s="70">
        <f t="shared" si="462"/>
        <v>7.6860800749543712E-2</v>
      </c>
      <c r="J3656" s="70">
        <f t="shared" si="463"/>
        <v>0.28067564304140946</v>
      </c>
      <c r="K3656" s="115">
        <f t="shared" si="459"/>
        <v>0</v>
      </c>
      <c r="L3656" s="129">
        <f t="shared" si="460"/>
        <v>-0.20381484229186575</v>
      </c>
    </row>
    <row r="3657" spans="1:12">
      <c r="A3657" s="80">
        <v>45216</v>
      </c>
      <c r="B3657" s="52">
        <v>270.18935347039849</v>
      </c>
      <c r="C3657" s="53">
        <v>29061.8</v>
      </c>
      <c r="D3657" s="54">
        <f t="shared" si="461"/>
        <v>45582</v>
      </c>
      <c r="E3657" s="53">
        <f t="shared" si="457"/>
        <v>290.95453190761327</v>
      </c>
      <c r="F3657" s="81">
        <f t="shared" si="458"/>
        <v>36740.25</v>
      </c>
      <c r="H3657" s="64">
        <f t="shared" si="456"/>
        <v>45582</v>
      </c>
      <c r="I3657" s="70">
        <f t="shared" si="462"/>
        <v>7.6854169753545865E-2</v>
      </c>
      <c r="J3657" s="70">
        <f t="shared" si="463"/>
        <v>0.2642110949769112</v>
      </c>
      <c r="K3657" s="115">
        <f t="shared" si="459"/>
        <v>0</v>
      </c>
      <c r="L3657" s="129">
        <f t="shared" si="460"/>
        <v>-0.18735692522336533</v>
      </c>
    </row>
    <row r="3658" spans="1:12">
      <c r="A3658" s="80">
        <v>45217</v>
      </c>
      <c r="B3658" s="52">
        <v>270.2428509623856</v>
      </c>
      <c r="C3658" s="53">
        <v>28855.87</v>
      </c>
      <c r="D3658" s="54">
        <f t="shared" si="461"/>
        <v>45583</v>
      </c>
      <c r="E3658" s="53">
        <f t="shared" si="457"/>
        <v>291.00939556956695</v>
      </c>
      <c r="F3658" s="81">
        <f t="shared" si="458"/>
        <v>36898.25</v>
      </c>
      <c r="H3658" s="64">
        <f t="shared" si="456"/>
        <v>45583</v>
      </c>
      <c r="I3658" s="70">
        <f t="shared" si="462"/>
        <v>7.6844010982076938E-2</v>
      </c>
      <c r="J3658" s="70">
        <f t="shared" si="463"/>
        <v>0.27870863016779612</v>
      </c>
      <c r="K3658" s="115">
        <f t="shared" si="459"/>
        <v>0</v>
      </c>
      <c r="L3658" s="129">
        <f t="shared" si="460"/>
        <v>-0.20186461918571919</v>
      </c>
    </row>
    <row r="3659" spans="1:12">
      <c r="A3659" s="80">
        <v>45218</v>
      </c>
      <c r="B3659" s="52">
        <v>270.29338637551552</v>
      </c>
      <c r="C3659" s="53">
        <v>28790.880000000001</v>
      </c>
      <c r="D3659" s="54">
        <f t="shared" si="461"/>
        <v>45583</v>
      </c>
      <c r="E3659" s="53">
        <f t="shared" si="457"/>
        <v>291.00939556956695</v>
      </c>
      <c r="F3659" s="81">
        <f t="shared" si="458"/>
        <v>36898.25</v>
      </c>
      <c r="H3659" s="64">
        <f t="shared" si="456"/>
        <v>45583</v>
      </c>
      <c r="I3659" s="70">
        <f t="shared" si="462"/>
        <v>7.6642678801141395E-2</v>
      </c>
      <c r="J3659" s="70">
        <f t="shared" si="463"/>
        <v>0.28159507455138577</v>
      </c>
      <c r="K3659" s="115">
        <f t="shared" si="459"/>
        <v>0</v>
      </c>
      <c r="L3659" s="129">
        <f t="shared" si="460"/>
        <v>-0.20495239575024438</v>
      </c>
    </row>
    <row r="3660" spans="1:12">
      <c r="A3660" s="80">
        <v>45219</v>
      </c>
      <c r="B3660" s="52">
        <v>270.33663331733561</v>
      </c>
      <c r="C3660" s="53">
        <v>28674.78</v>
      </c>
      <c r="D3660" s="54">
        <f t="shared" si="461"/>
        <v>45583</v>
      </c>
      <c r="E3660" s="53">
        <f t="shared" si="457"/>
        <v>291.00939556956695</v>
      </c>
      <c r="F3660" s="81">
        <f t="shared" si="458"/>
        <v>36898.25</v>
      </c>
      <c r="H3660" s="64">
        <f t="shared" si="456"/>
        <v>45583</v>
      </c>
      <c r="I3660" s="70">
        <f t="shared" si="462"/>
        <v>7.6470443530176402E-2</v>
      </c>
      <c r="J3660" s="70">
        <f t="shared" si="463"/>
        <v>0.28678406599806516</v>
      </c>
      <c r="K3660" s="115">
        <f t="shared" si="459"/>
        <v>0</v>
      </c>
      <c r="L3660" s="129">
        <f t="shared" si="460"/>
        <v>-0.21031362246788876</v>
      </c>
    </row>
    <row r="3661" spans="1:12">
      <c r="A3661" s="80">
        <v>45222</v>
      </c>
      <c r="B3661" s="52">
        <v>270.48829216862663</v>
      </c>
      <c r="C3661" s="53">
        <v>28291.96</v>
      </c>
      <c r="D3661" s="54">
        <f t="shared" si="461"/>
        <v>45588</v>
      </c>
      <c r="E3661" s="53">
        <f t="shared" si="457"/>
        <v>291.28207775451062</v>
      </c>
      <c r="F3661" s="81">
        <f t="shared" si="458"/>
        <v>36281.1</v>
      </c>
      <c r="H3661" s="64">
        <f t="shared" si="456"/>
        <v>45588</v>
      </c>
      <c r="I3661" s="70">
        <f t="shared" si="462"/>
        <v>7.6874993069647735E-2</v>
      </c>
      <c r="J3661" s="70">
        <f t="shared" si="463"/>
        <v>0.28238199120880991</v>
      </c>
      <c r="K3661" s="115">
        <f t="shared" si="459"/>
        <v>0</v>
      </c>
      <c r="L3661" s="129">
        <f t="shared" si="460"/>
        <v>-0.20550699813916218</v>
      </c>
    </row>
    <row r="3662" spans="1:12">
      <c r="A3662" s="80">
        <v>45224</v>
      </c>
      <c r="B3662" s="52">
        <v>270.59324162598807</v>
      </c>
      <c r="C3662" s="53">
        <v>28079.26</v>
      </c>
      <c r="D3662" s="54">
        <f t="shared" si="461"/>
        <v>45590</v>
      </c>
      <c r="E3662" s="53">
        <f t="shared" si="457"/>
        <v>291.39632020775758</v>
      </c>
      <c r="F3662" s="81">
        <f t="shared" si="458"/>
        <v>35902.92</v>
      </c>
      <c r="H3662" s="64">
        <f t="shared" si="456"/>
        <v>45590</v>
      </c>
      <c r="I3662" s="70">
        <f t="shared" si="462"/>
        <v>7.6879520185960004E-2</v>
      </c>
      <c r="J3662" s="70">
        <f t="shared" si="463"/>
        <v>0.27862771312349399</v>
      </c>
      <c r="K3662" s="115">
        <f t="shared" si="459"/>
        <v>0</v>
      </c>
      <c r="L3662" s="129">
        <f t="shared" si="460"/>
        <v>-0.20174819293753399</v>
      </c>
    </row>
    <row r="3663" spans="1:12">
      <c r="A3663" s="80">
        <v>45225</v>
      </c>
      <c r="B3663" s="52">
        <v>270.64248959596398</v>
      </c>
      <c r="C3663" s="53">
        <v>27690.29</v>
      </c>
      <c r="D3663" s="54">
        <f t="shared" si="461"/>
        <v>45590</v>
      </c>
      <c r="E3663" s="53">
        <f t="shared" si="457"/>
        <v>291.39632020775758</v>
      </c>
      <c r="F3663" s="81">
        <f t="shared" si="458"/>
        <v>35902.92</v>
      </c>
      <c r="H3663" s="64">
        <f t="shared" si="456"/>
        <v>45590</v>
      </c>
      <c r="I3663" s="70">
        <f t="shared" si="462"/>
        <v>7.6683563777352637E-2</v>
      </c>
      <c r="J3663" s="70">
        <f t="shared" si="463"/>
        <v>0.29658880423426393</v>
      </c>
      <c r="K3663" s="115">
        <f t="shared" si="459"/>
        <v>0</v>
      </c>
      <c r="L3663" s="129">
        <f t="shared" si="460"/>
        <v>-0.21990524045691129</v>
      </c>
    </row>
    <row r="3664" spans="1:12">
      <c r="A3664" s="80">
        <v>45226</v>
      </c>
      <c r="B3664" s="52">
        <v>270.69526488143515</v>
      </c>
      <c r="C3664" s="53">
        <v>27969.919999999998</v>
      </c>
      <c r="D3664" s="54">
        <f t="shared" si="461"/>
        <v>45590</v>
      </c>
      <c r="E3664" s="53">
        <f t="shared" si="457"/>
        <v>291.39632020775758</v>
      </c>
      <c r="F3664" s="81">
        <f t="shared" si="458"/>
        <v>35902.92</v>
      </c>
      <c r="H3664" s="64">
        <f t="shared" si="456"/>
        <v>45590</v>
      </c>
      <c r="I3664" s="70">
        <f t="shared" si="462"/>
        <v>7.6473651415326804E-2</v>
      </c>
      <c r="J3664" s="70">
        <f t="shared" si="463"/>
        <v>0.28362612406470955</v>
      </c>
      <c r="K3664" s="115">
        <f t="shared" si="459"/>
        <v>0</v>
      </c>
      <c r="L3664" s="129">
        <f t="shared" si="460"/>
        <v>-0.20715247264938275</v>
      </c>
    </row>
    <row r="3665" spans="1:12">
      <c r="A3665" s="80">
        <v>45229</v>
      </c>
      <c r="B3665" s="52">
        <v>270.85930621195331</v>
      </c>
      <c r="C3665" s="53">
        <v>28107.42</v>
      </c>
      <c r="D3665" s="54">
        <f t="shared" si="461"/>
        <v>45595</v>
      </c>
      <c r="E3665" s="53">
        <f t="shared" si="457"/>
        <v>291.67743206518293</v>
      </c>
      <c r="F3665" s="81">
        <f t="shared" si="458"/>
        <v>36165.43</v>
      </c>
      <c r="H3665" s="64">
        <f t="shared" si="456"/>
        <v>45595</v>
      </c>
      <c r="I3665" s="70">
        <f t="shared" si="462"/>
        <v>7.6859555406743052E-2</v>
      </c>
      <c r="J3665" s="70">
        <f t="shared" si="463"/>
        <v>0.28668622022227597</v>
      </c>
      <c r="K3665" s="115">
        <f t="shared" si="459"/>
        <v>0</v>
      </c>
      <c r="L3665" s="129">
        <f t="shared" si="460"/>
        <v>-0.20982666481553292</v>
      </c>
    </row>
    <row r="3666" spans="1:12">
      <c r="A3666" s="80">
        <v>45230</v>
      </c>
      <c r="B3666" s="52">
        <v>270.91537408833921</v>
      </c>
      <c r="C3666" s="53">
        <v>28017.360000000001</v>
      </c>
      <c r="D3666" s="54">
        <f t="shared" si="461"/>
        <v>45596</v>
      </c>
      <c r="E3666" s="53">
        <f t="shared" si="457"/>
        <v>291.73484457232462</v>
      </c>
      <c r="F3666" s="81">
        <f t="shared" si="458"/>
        <v>35971.14</v>
      </c>
      <c r="H3666" s="64">
        <f t="shared" si="456"/>
        <v>45596</v>
      </c>
      <c r="I3666" s="70">
        <f t="shared" si="462"/>
        <v>7.6848612058452836E-2</v>
      </c>
      <c r="J3666" s="70">
        <f t="shared" si="463"/>
        <v>0.28388756114066416</v>
      </c>
      <c r="K3666" s="115">
        <f t="shared" si="459"/>
        <v>0</v>
      </c>
      <c r="L3666" s="129">
        <f t="shared" si="460"/>
        <v>-0.20703894908221132</v>
      </c>
    </row>
    <row r="3667" spans="1:12">
      <c r="A3667" s="80">
        <v>45231</v>
      </c>
      <c r="B3667" s="52">
        <v>270.9682025862864</v>
      </c>
      <c r="C3667" s="53">
        <v>27886.240000000002</v>
      </c>
      <c r="D3667" s="54">
        <f t="shared" si="461"/>
        <v>45597</v>
      </c>
      <c r="E3667" s="53">
        <f t="shared" si="457"/>
        <v>291.7911533936948</v>
      </c>
      <c r="F3667" s="81">
        <f t="shared" si="458"/>
        <v>36118.25</v>
      </c>
      <c r="H3667" s="64">
        <f t="shared" si="456"/>
        <v>45597</v>
      </c>
      <c r="I3667" s="70">
        <f t="shared" si="462"/>
        <v>7.684647352959284E-2</v>
      </c>
      <c r="J3667" s="70">
        <f t="shared" si="463"/>
        <v>0.29519971139888335</v>
      </c>
      <c r="K3667" s="115">
        <f t="shared" si="459"/>
        <v>0</v>
      </c>
      <c r="L3667" s="129">
        <f t="shared" si="460"/>
        <v>-0.21835323786929051</v>
      </c>
    </row>
    <row r="3668" spans="1:12">
      <c r="A3668" s="80">
        <v>45232</v>
      </c>
      <c r="B3668" s="52">
        <v>271.02239622680366</v>
      </c>
      <c r="C3668" s="53">
        <v>28105.75</v>
      </c>
      <c r="D3668" s="54">
        <f t="shared" si="461"/>
        <v>45597</v>
      </c>
      <c r="E3668" s="53">
        <f t="shared" si="457"/>
        <v>291.7911533936948</v>
      </c>
      <c r="F3668" s="81">
        <f t="shared" si="458"/>
        <v>36118.25</v>
      </c>
      <c r="H3668" s="64">
        <f t="shared" si="456"/>
        <v>45597</v>
      </c>
      <c r="I3668" s="70">
        <f t="shared" si="462"/>
        <v>7.6631147300132652E-2</v>
      </c>
      <c r="J3668" s="70">
        <f t="shared" si="463"/>
        <v>0.28508401305782627</v>
      </c>
      <c r="K3668" s="115">
        <f t="shared" si="459"/>
        <v>0</v>
      </c>
      <c r="L3668" s="129">
        <f t="shared" si="460"/>
        <v>-0.20845286575769362</v>
      </c>
    </row>
    <row r="3669" spans="1:12">
      <c r="A3669" s="80">
        <v>45233</v>
      </c>
      <c r="B3669" s="52">
        <v>271.07849786282264</v>
      </c>
      <c r="C3669" s="53">
        <v>28253.09</v>
      </c>
      <c r="D3669" s="54">
        <f t="shared" si="461"/>
        <v>45597</v>
      </c>
      <c r="E3669" s="53">
        <f t="shared" si="457"/>
        <v>291.7911533936948</v>
      </c>
      <c r="F3669" s="81">
        <f t="shared" si="458"/>
        <v>36118.25</v>
      </c>
      <c r="H3669" s="64">
        <f t="shared" si="456"/>
        <v>45597</v>
      </c>
      <c r="I3669" s="70">
        <f t="shared" si="462"/>
        <v>7.6408330775662003E-2</v>
      </c>
      <c r="J3669" s="70">
        <f t="shared" si="463"/>
        <v>0.2783822937597269</v>
      </c>
      <c r="K3669" s="115">
        <f t="shared" si="459"/>
        <v>0</v>
      </c>
      <c r="L3669" s="129">
        <f t="shared" si="460"/>
        <v>-0.20197396298406489</v>
      </c>
    </row>
    <row r="3670" spans="1:12">
      <c r="A3670" s="80">
        <v>45236</v>
      </c>
      <c r="B3670" s="52">
        <v>271.24114496154033</v>
      </c>
      <c r="C3670" s="53">
        <v>28519.25</v>
      </c>
      <c r="D3670" s="54">
        <f t="shared" si="461"/>
        <v>45602</v>
      </c>
      <c r="E3670" s="53">
        <f t="shared" si="457"/>
        <v>292.08351318439207</v>
      </c>
      <c r="F3670" s="81">
        <f t="shared" si="458"/>
        <v>36393.85</v>
      </c>
      <c r="H3670" s="64">
        <f t="shared" ref="H3670:H3686" si="464">D3670</f>
        <v>45602</v>
      </c>
      <c r="I3670" s="70">
        <f t="shared" si="462"/>
        <v>7.6840732352044139E-2</v>
      </c>
      <c r="J3670" s="70">
        <f t="shared" si="463"/>
        <v>0.27611525548533011</v>
      </c>
      <c r="K3670" s="115">
        <f t="shared" si="459"/>
        <v>0</v>
      </c>
      <c r="L3670" s="129">
        <f t="shared" si="460"/>
        <v>-0.19927452313328597</v>
      </c>
    </row>
    <row r="3671" spans="1:12">
      <c r="A3671" s="80">
        <v>45237</v>
      </c>
      <c r="B3671" s="52">
        <v>271.29457946709778</v>
      </c>
      <c r="C3671" s="53">
        <v>28511.81</v>
      </c>
      <c r="D3671" s="54">
        <f t="shared" si="461"/>
        <v>45603</v>
      </c>
      <c r="E3671" s="53">
        <f t="shared" si="457"/>
        <v>292.14002214156199</v>
      </c>
      <c r="F3671" s="81">
        <f t="shared" si="458"/>
        <v>35972.74</v>
      </c>
      <c r="H3671" s="64">
        <f t="shared" si="464"/>
        <v>45603</v>
      </c>
      <c r="I3671" s="70">
        <f t="shared" si="462"/>
        <v>7.6836930230639977E-2</v>
      </c>
      <c r="J3671" s="70">
        <f t="shared" si="463"/>
        <v>0.26167858161232127</v>
      </c>
      <c r="K3671" s="115">
        <f t="shared" si="459"/>
        <v>0</v>
      </c>
      <c r="L3671" s="129">
        <f t="shared" si="460"/>
        <v>-0.18484165138168129</v>
      </c>
    </row>
    <row r="3672" spans="1:12">
      <c r="A3672" s="80">
        <v>45238</v>
      </c>
      <c r="B3672" s="52">
        <v>271.34748191009385</v>
      </c>
      <c r="C3672" s="53">
        <v>28565.86</v>
      </c>
      <c r="D3672" s="54">
        <f t="shared" si="461"/>
        <v>45604</v>
      </c>
      <c r="E3672" s="53">
        <f t="shared" si="457"/>
        <v>292.19621067261505</v>
      </c>
      <c r="F3672" s="81">
        <f t="shared" si="458"/>
        <v>35896.71</v>
      </c>
      <c r="H3672" s="64">
        <f t="shared" si="464"/>
        <v>45604</v>
      </c>
      <c r="I3672" s="70">
        <f t="shared" si="462"/>
        <v>7.6834060208559762E-2</v>
      </c>
      <c r="J3672" s="70">
        <f t="shared" si="463"/>
        <v>0.25662976714161578</v>
      </c>
      <c r="K3672" s="115">
        <f t="shared" si="459"/>
        <v>0</v>
      </c>
      <c r="L3672" s="129">
        <f t="shared" si="460"/>
        <v>-0.17979570693305602</v>
      </c>
    </row>
    <row r="3673" spans="1:12">
      <c r="A3673" s="80">
        <v>45239</v>
      </c>
      <c r="B3673" s="52">
        <v>271.3963244568377</v>
      </c>
      <c r="C3673" s="53">
        <v>28495.08</v>
      </c>
      <c r="D3673" s="54">
        <f t="shared" si="461"/>
        <v>45604</v>
      </c>
      <c r="E3673" s="53">
        <f t="shared" si="457"/>
        <v>292.19621067261505</v>
      </c>
      <c r="F3673" s="81">
        <f t="shared" si="458"/>
        <v>35896.71</v>
      </c>
      <c r="H3673" s="64">
        <f t="shared" si="464"/>
        <v>45604</v>
      </c>
      <c r="I3673" s="70">
        <f t="shared" si="462"/>
        <v>7.6640264960866622E-2</v>
      </c>
      <c r="J3673" s="70">
        <f t="shared" si="463"/>
        <v>0.25975115704184715</v>
      </c>
      <c r="K3673" s="115">
        <f t="shared" si="459"/>
        <v>0</v>
      </c>
      <c r="L3673" s="129">
        <f t="shared" si="460"/>
        <v>-0.18311089208098053</v>
      </c>
    </row>
    <row r="3674" spans="1:12">
      <c r="A3674" s="80">
        <v>45240</v>
      </c>
      <c r="B3674" s="52">
        <v>271.44897534378237</v>
      </c>
      <c r="C3674" s="53">
        <v>28539.24</v>
      </c>
      <c r="D3674" s="54">
        <f t="shared" si="461"/>
        <v>45604</v>
      </c>
      <c r="E3674" s="53">
        <f t="shared" si="457"/>
        <v>292.19621067261505</v>
      </c>
      <c r="F3674" s="81">
        <f t="shared" si="458"/>
        <v>35896.71</v>
      </c>
      <c r="H3674" s="64">
        <f t="shared" si="464"/>
        <v>45604</v>
      </c>
      <c r="I3674" s="70">
        <f t="shared" si="462"/>
        <v>7.6431437262037605E-2</v>
      </c>
      <c r="J3674" s="70">
        <f t="shared" si="463"/>
        <v>0.25780188960883321</v>
      </c>
      <c r="K3674" s="115">
        <f t="shared" si="459"/>
        <v>0</v>
      </c>
      <c r="L3674" s="129">
        <f t="shared" si="460"/>
        <v>-0.18137045234679561</v>
      </c>
    </row>
    <row r="3675" spans="1:12">
      <c r="A3675" s="80">
        <v>45243</v>
      </c>
      <c r="B3675" s="52">
        <v>271.6191738513229</v>
      </c>
      <c r="C3675" s="53">
        <v>28565.95</v>
      </c>
      <c r="D3675" s="54">
        <f t="shared" si="461"/>
        <v>45609</v>
      </c>
      <c r="E3675" s="53">
        <f t="shared" si="457"/>
        <v>292.48243005884859</v>
      </c>
      <c r="F3675" s="81">
        <f t="shared" si="458"/>
        <v>35020.93</v>
      </c>
      <c r="H3675" s="64">
        <f t="shared" si="464"/>
        <v>45609</v>
      </c>
      <c r="I3675" s="70">
        <f t="shared" si="462"/>
        <v>7.6810690172210316E-2</v>
      </c>
      <c r="J3675" s="70">
        <f t="shared" si="463"/>
        <v>0.22596762929291692</v>
      </c>
      <c r="K3675" s="115">
        <f t="shared" si="459"/>
        <v>0</v>
      </c>
      <c r="L3675" s="129">
        <f t="shared" si="460"/>
        <v>-0.1491569391207066</v>
      </c>
    </row>
    <row r="3676" spans="1:12">
      <c r="A3676" s="80">
        <v>45245</v>
      </c>
      <c r="B3676" s="52">
        <v>271.72782152086342</v>
      </c>
      <c r="C3676" s="53">
        <v>28906.7</v>
      </c>
      <c r="D3676" s="54">
        <f t="shared" si="461"/>
        <v>45610</v>
      </c>
      <c r="E3676" s="53">
        <f t="shared" si="457"/>
        <v>292.53816679283534</v>
      </c>
      <c r="F3676" s="81">
        <f t="shared" si="458"/>
        <v>34988.480000000003</v>
      </c>
      <c r="H3676" s="64">
        <f t="shared" si="464"/>
        <v>45610</v>
      </c>
      <c r="I3676" s="70">
        <f t="shared" si="462"/>
        <v>7.6585257834461684E-2</v>
      </c>
      <c r="J3676" s="70">
        <f t="shared" si="463"/>
        <v>0.21039343819944856</v>
      </c>
      <c r="K3676" s="115">
        <f t="shared" si="459"/>
        <v>0</v>
      </c>
      <c r="L3676" s="129">
        <f t="shared" si="460"/>
        <v>-0.13380818036498687</v>
      </c>
    </row>
    <row r="3677" spans="1:12">
      <c r="A3677" s="80">
        <v>45246</v>
      </c>
      <c r="B3677" s="52">
        <v>271.77809116784482</v>
      </c>
      <c r="C3677" s="53">
        <v>29044.66</v>
      </c>
      <c r="D3677" s="54">
        <f t="shared" si="461"/>
        <v>45610</v>
      </c>
      <c r="E3677" s="53">
        <f t="shared" si="457"/>
        <v>292.53816679283534</v>
      </c>
      <c r="F3677" s="81">
        <f t="shared" si="458"/>
        <v>34988.480000000003</v>
      </c>
      <c r="H3677" s="64">
        <f t="shared" si="464"/>
        <v>45610</v>
      </c>
      <c r="I3677" s="70">
        <f t="shared" si="462"/>
        <v>7.6386126401077448E-2</v>
      </c>
      <c r="J3677" s="70">
        <f t="shared" si="463"/>
        <v>0.2046441583409826</v>
      </c>
      <c r="K3677" s="115">
        <f t="shared" si="459"/>
        <v>0</v>
      </c>
      <c r="L3677" s="129">
        <f t="shared" si="460"/>
        <v>-0.12825803193990515</v>
      </c>
    </row>
    <row r="3678" spans="1:12">
      <c r="A3678" s="80">
        <v>45247</v>
      </c>
      <c r="B3678" s="52">
        <v>271.83217500798725</v>
      </c>
      <c r="C3678" s="53">
        <v>28995.52</v>
      </c>
      <c r="D3678" s="54">
        <f t="shared" si="461"/>
        <v>45610</v>
      </c>
      <c r="E3678" s="53">
        <f t="shared" si="457"/>
        <v>292.53816679283534</v>
      </c>
      <c r="F3678" s="81">
        <f t="shared" si="458"/>
        <v>34988.480000000003</v>
      </c>
      <c r="H3678" s="64">
        <f t="shared" si="464"/>
        <v>45610</v>
      </c>
      <c r="I3678" s="70">
        <f t="shared" si="462"/>
        <v>7.6171968179409522E-2</v>
      </c>
      <c r="J3678" s="70">
        <f t="shared" si="463"/>
        <v>0.20668572248402528</v>
      </c>
      <c r="K3678" s="115">
        <f t="shared" si="459"/>
        <v>0</v>
      </c>
      <c r="L3678" s="129">
        <f t="shared" si="460"/>
        <v>-0.13051375430461576</v>
      </c>
    </row>
    <row r="3679" spans="1:12">
      <c r="A3679" s="80">
        <v>45250</v>
      </c>
      <c r="B3679" s="52">
        <v>271.98141087206659</v>
      </c>
      <c r="C3679" s="53">
        <v>28939.98</v>
      </c>
      <c r="D3679" s="54">
        <f t="shared" si="461"/>
        <v>45615</v>
      </c>
      <c r="E3679" s="53">
        <f t="shared" si="457"/>
        <v>292.81806376304627</v>
      </c>
      <c r="F3679" s="81">
        <f t="shared" si="458"/>
        <v>34968</v>
      </c>
      <c r="H3679" s="64">
        <f t="shared" si="464"/>
        <v>45615</v>
      </c>
      <c r="I3679" s="70">
        <f t="shared" si="462"/>
        <v>7.6610577260299406E-2</v>
      </c>
      <c r="J3679" s="70">
        <f t="shared" si="463"/>
        <v>0.20829385507522802</v>
      </c>
      <c r="K3679" s="115">
        <f t="shared" si="459"/>
        <v>0</v>
      </c>
      <c r="L3679" s="129">
        <f t="shared" si="460"/>
        <v>-0.13168327781492861</v>
      </c>
    </row>
    <row r="3680" spans="1:12">
      <c r="A3680" s="80">
        <v>45251</v>
      </c>
      <c r="B3680" s="52">
        <v>272.00969693879733</v>
      </c>
      <c r="C3680" s="53">
        <v>29071.360000000001</v>
      </c>
      <c r="D3680" s="54">
        <f t="shared" si="461"/>
        <v>45617</v>
      </c>
      <c r="E3680" s="53">
        <f t="shared" si="457"/>
        <v>292.92906595852077</v>
      </c>
      <c r="F3680" s="81">
        <f t="shared" si="458"/>
        <v>34717.32</v>
      </c>
      <c r="H3680" s="64">
        <f t="shared" si="464"/>
        <v>45617</v>
      </c>
      <c r="I3680" s="70">
        <f t="shared" si="462"/>
        <v>7.6906703162241685E-2</v>
      </c>
      <c r="J3680" s="70">
        <f t="shared" si="463"/>
        <v>0.19421038437830229</v>
      </c>
      <c r="K3680" s="115">
        <f t="shared" si="459"/>
        <v>0</v>
      </c>
      <c r="L3680" s="129">
        <f t="shared" si="460"/>
        <v>-0.11730368121606061</v>
      </c>
    </row>
    <row r="3681" spans="1:12">
      <c r="A3681" s="80">
        <v>45252</v>
      </c>
      <c r="B3681" s="52">
        <v>272.08640367333402</v>
      </c>
      <c r="C3681" s="53">
        <v>29113.18</v>
      </c>
      <c r="D3681" s="54">
        <f t="shared" si="461"/>
        <v>45618</v>
      </c>
      <c r="E3681" s="53">
        <f t="shared" si="457"/>
        <v>292.98835480147079</v>
      </c>
      <c r="F3681" s="81">
        <f t="shared" si="458"/>
        <v>35546.01</v>
      </c>
      <c r="H3681" s="64">
        <f t="shared" si="464"/>
        <v>45618</v>
      </c>
      <c r="I3681" s="70">
        <f t="shared" si="462"/>
        <v>7.6821005555395505E-2</v>
      </c>
      <c r="J3681" s="70">
        <f t="shared" si="463"/>
        <v>0.22095937303997704</v>
      </c>
      <c r="K3681" s="115">
        <f t="shared" si="459"/>
        <v>0</v>
      </c>
      <c r="L3681" s="129">
        <f t="shared" si="460"/>
        <v>-0.14413836748458153</v>
      </c>
    </row>
    <row r="3682" spans="1:12">
      <c r="A3682" s="80">
        <v>45253</v>
      </c>
      <c r="B3682" s="52">
        <v>272.14027678126132</v>
      </c>
      <c r="C3682" s="53">
        <v>29098.74</v>
      </c>
      <c r="D3682" s="54">
        <f t="shared" si="461"/>
        <v>45618</v>
      </c>
      <c r="E3682" s="53">
        <f t="shared" si="457"/>
        <v>292.98835480147079</v>
      </c>
      <c r="F3682" s="81">
        <f t="shared" si="458"/>
        <v>35546.01</v>
      </c>
      <c r="H3682" s="64">
        <f t="shared" si="464"/>
        <v>45618</v>
      </c>
      <c r="I3682" s="70">
        <f t="shared" si="462"/>
        <v>7.6607837203629181E-2</v>
      </c>
      <c r="J3682" s="70">
        <f t="shared" si="463"/>
        <v>0.22156526365059115</v>
      </c>
      <c r="K3682" s="115">
        <f t="shared" si="459"/>
        <v>0</v>
      </c>
      <c r="L3682" s="129">
        <f t="shared" si="460"/>
        <v>-0.14495742644696197</v>
      </c>
    </row>
    <row r="3683" spans="1:12">
      <c r="A3683" s="80">
        <v>45254</v>
      </c>
      <c r="B3683" s="52">
        <v>272.1906227324659</v>
      </c>
      <c r="C3683" s="53">
        <v>29087.95</v>
      </c>
      <c r="D3683" s="54">
        <f t="shared" si="461"/>
        <v>45618</v>
      </c>
      <c r="E3683" s="53">
        <f t="shared" si="457"/>
        <v>292.98835480147079</v>
      </c>
      <c r="F3683" s="81">
        <f t="shared" si="458"/>
        <v>35546.01</v>
      </c>
      <c r="H3683" s="64">
        <f t="shared" si="464"/>
        <v>45618</v>
      </c>
      <c r="I3683" s="70">
        <f t="shared" si="462"/>
        <v>7.6408701593834172E-2</v>
      </c>
      <c r="J3683" s="70">
        <f t="shared" si="463"/>
        <v>0.22201839593371142</v>
      </c>
      <c r="K3683" s="115">
        <f t="shared" si="459"/>
        <v>0</v>
      </c>
      <c r="L3683" s="129">
        <f t="shared" si="460"/>
        <v>-0.14560969433987725</v>
      </c>
    </row>
    <row r="3684" spans="1:12">
      <c r="A3684" s="80">
        <v>45258</v>
      </c>
      <c r="B3684" s="52">
        <v>272.40980233741135</v>
      </c>
      <c r="C3684" s="53">
        <v>29227.61</v>
      </c>
      <c r="D3684" s="54">
        <f t="shared" si="461"/>
        <v>45624</v>
      </c>
      <c r="E3684" s="53">
        <f t="shared" si="457"/>
        <v>293.32935618697542</v>
      </c>
      <c r="F3684" s="81">
        <f t="shared" si="458"/>
        <v>35556.269999999997</v>
      </c>
      <c r="H3684" s="64">
        <f t="shared" si="464"/>
        <v>45624</v>
      </c>
      <c r="I3684" s="70">
        <f t="shared" si="462"/>
        <v>7.6794423952676771E-2</v>
      </c>
      <c r="J3684" s="70">
        <f t="shared" si="463"/>
        <v>0.21653019182889044</v>
      </c>
      <c r="K3684" s="115">
        <f t="shared" si="459"/>
        <v>0</v>
      </c>
      <c r="L3684" s="129">
        <f t="shared" si="460"/>
        <v>-0.13973576787621367</v>
      </c>
    </row>
    <row r="3685" spans="1:12">
      <c r="A3685" s="80">
        <v>45259</v>
      </c>
      <c r="B3685" s="52">
        <v>272.46591875669282</v>
      </c>
      <c r="C3685" s="53">
        <v>29531.63</v>
      </c>
      <c r="D3685" s="54">
        <f t="shared" si="461"/>
        <v>45625</v>
      </c>
      <c r="E3685" s="53">
        <f t="shared" si="457"/>
        <v>293.38601616760172</v>
      </c>
      <c r="F3685" s="81">
        <f t="shared" si="458"/>
        <v>35878.82</v>
      </c>
      <c r="H3685" s="64">
        <f t="shared" si="464"/>
        <v>45625</v>
      </c>
      <c r="I3685" s="70">
        <f t="shared" si="462"/>
        <v>7.6780602529559649E-2</v>
      </c>
      <c r="J3685" s="70">
        <f t="shared" si="463"/>
        <v>0.21492853594603467</v>
      </c>
      <c r="K3685" s="115">
        <f t="shared" si="459"/>
        <v>0</v>
      </c>
      <c r="L3685" s="129">
        <f t="shared" si="460"/>
        <v>-0.13814793341647502</v>
      </c>
    </row>
    <row r="3686" spans="1:12" ht="15" thickBot="1">
      <c r="A3686" s="80">
        <v>45260</v>
      </c>
      <c r="B3686" s="52">
        <v>272.51223796288144</v>
      </c>
      <c r="C3686" s="53">
        <v>29585.360000000001</v>
      </c>
      <c r="D3686" s="54">
        <f t="shared" si="461"/>
        <v>45625</v>
      </c>
      <c r="E3686" s="53">
        <f t="shared" si="457"/>
        <v>293.38601616760172</v>
      </c>
      <c r="F3686" s="81">
        <f t="shared" si="458"/>
        <v>35878.82</v>
      </c>
      <c r="H3686" s="66">
        <f t="shared" si="464"/>
        <v>45625</v>
      </c>
      <c r="I3686" s="76">
        <f t="shared" si="462"/>
        <v>7.6597580940799714E-2</v>
      </c>
      <c r="J3686" s="76">
        <f t="shared" si="463"/>
        <v>0.21272210309423301</v>
      </c>
      <c r="K3686" s="131">
        <f t="shared" si="459"/>
        <v>0</v>
      </c>
      <c r="L3686" s="132">
        <f t="shared" si="460"/>
        <v>-0.13612452215343329</v>
      </c>
    </row>
    <row r="3687" spans="1:12">
      <c r="A3687" s="84">
        <v>45261</v>
      </c>
      <c r="B3687" s="63">
        <v>272.56374277585644</v>
      </c>
      <c r="C3687" s="53">
        <v>29783.34</v>
      </c>
      <c r="D3687" s="54"/>
      <c r="E3687" s="53"/>
      <c r="F3687" s="81"/>
      <c r="H3687" s="2"/>
      <c r="I3687" s="23"/>
      <c r="J3687" s="24"/>
      <c r="K3687" s="14"/>
      <c r="L3687" s="37"/>
    </row>
    <row r="3688" spans="1:12">
      <c r="A3688" s="84">
        <v>45264</v>
      </c>
      <c r="B3688" s="63">
        <v>272.72267824394379</v>
      </c>
      <c r="C3688" s="53">
        <v>30398.91</v>
      </c>
      <c r="D3688" s="54"/>
      <c r="E3688" s="53"/>
      <c r="F3688" s="81"/>
      <c r="H3688" s="2"/>
      <c r="I3688" s="23"/>
      <c r="J3688" s="24"/>
      <c r="K3688" s="14"/>
      <c r="L3688" s="37"/>
    </row>
    <row r="3689" spans="1:12">
      <c r="A3689" s="84">
        <v>45265</v>
      </c>
      <c r="B3689" s="63">
        <v>272.77640461155784</v>
      </c>
      <c r="C3689" s="53">
        <v>30646.19</v>
      </c>
      <c r="D3689" s="53"/>
      <c r="E3689" s="53"/>
      <c r="F3689" s="81"/>
      <c r="H3689" s="2"/>
      <c r="I3689" s="23"/>
      <c r="J3689" s="24"/>
      <c r="K3689" s="14"/>
      <c r="L3689" s="37"/>
    </row>
    <row r="3690" spans="1:12">
      <c r="A3690" s="84">
        <v>45266</v>
      </c>
      <c r="B3690" s="63">
        <v>272.83450598574012</v>
      </c>
      <c r="C3690" s="53">
        <v>30767.599999999999</v>
      </c>
      <c r="D3690" s="53"/>
      <c r="E3690" s="53"/>
      <c r="F3690" s="81"/>
      <c r="H3690" s="2"/>
      <c r="I3690" s="23"/>
      <c r="J3690" s="24"/>
      <c r="K3690" s="14"/>
      <c r="L3690" s="37"/>
    </row>
    <row r="3691" spans="1:12">
      <c r="A3691" s="84">
        <v>45267</v>
      </c>
      <c r="B3691" s="63">
        <v>272.89480241156298</v>
      </c>
      <c r="C3691" s="53">
        <v>30713.86</v>
      </c>
      <c r="D3691" s="53"/>
      <c r="E3691" s="53"/>
      <c r="F3691" s="81"/>
      <c r="H3691" s="2"/>
      <c r="I3691" s="23"/>
      <c r="J3691" s="24"/>
      <c r="K3691" s="14"/>
      <c r="L3691" s="37"/>
    </row>
    <row r="3692" spans="1:12">
      <c r="A3692" s="84">
        <v>45268</v>
      </c>
      <c r="B3692" s="63">
        <v>272.94910847724287</v>
      </c>
      <c r="C3692" s="53">
        <v>30814.15</v>
      </c>
      <c r="D3692" s="53"/>
      <c r="E3692" s="53"/>
      <c r="F3692" s="81"/>
      <c r="H3692" s="2"/>
      <c r="I3692" s="23"/>
      <c r="J3692" s="24"/>
      <c r="K3692" s="14"/>
      <c r="L3692" s="37"/>
    </row>
    <row r="3693" spans="1:12">
      <c r="A3693" s="84">
        <v>45271</v>
      </c>
      <c r="B3693" s="63">
        <v>273.10963394558149</v>
      </c>
      <c r="C3693" s="53">
        <v>30854.9</v>
      </c>
      <c r="D3693" s="53"/>
      <c r="E3693" s="53"/>
      <c r="F3693" s="81"/>
      <c r="H3693" s="2"/>
      <c r="I3693" s="23"/>
      <c r="J3693" s="24"/>
      <c r="K3693" s="14"/>
      <c r="L3693" s="37"/>
    </row>
    <row r="3694" spans="1:12">
      <c r="A3694" s="84">
        <v>45272</v>
      </c>
      <c r="B3694" s="63">
        <v>273.15633569298615</v>
      </c>
      <c r="C3694" s="53">
        <v>30721.59</v>
      </c>
      <c r="D3694" s="53"/>
      <c r="E3694" s="53"/>
      <c r="F3694" s="81"/>
      <c r="H3694" s="2"/>
      <c r="I3694" s="23"/>
      <c r="J3694" s="24"/>
      <c r="K3694" s="14"/>
      <c r="L3694" s="37"/>
    </row>
    <row r="3695" spans="1:12">
      <c r="A3695" s="84">
        <v>45273</v>
      </c>
      <c r="B3695" s="63">
        <v>273.20741592776074</v>
      </c>
      <c r="C3695" s="53">
        <v>30750.95</v>
      </c>
      <c r="D3695" s="53"/>
      <c r="E3695" s="53"/>
      <c r="F3695" s="81"/>
      <c r="H3695" s="2"/>
      <c r="I3695" s="23"/>
      <c r="J3695" s="24"/>
      <c r="K3695" s="14"/>
      <c r="L3695" s="37"/>
    </row>
    <row r="3696" spans="1:12">
      <c r="A3696" s="84">
        <v>45274</v>
      </c>
      <c r="B3696" s="63">
        <v>273.25741288487552</v>
      </c>
      <c r="C3696" s="53">
        <v>31127.599999999999</v>
      </c>
      <c r="D3696" s="53"/>
      <c r="E3696" s="53"/>
      <c r="F3696" s="81"/>
      <c r="H3696" s="2"/>
      <c r="I3696" s="23"/>
      <c r="J3696" s="24"/>
      <c r="K3696" s="14"/>
      <c r="L3696" s="37"/>
    </row>
    <row r="3697" spans="1:12">
      <c r="A3697" s="84">
        <v>45275</v>
      </c>
      <c r="B3697" s="63">
        <v>273.30140732835002</v>
      </c>
      <c r="C3697" s="53">
        <v>31530.19</v>
      </c>
      <c r="D3697" s="53"/>
      <c r="E3697" s="53"/>
      <c r="F3697" s="81"/>
      <c r="H3697" s="2"/>
      <c r="I3697" s="23"/>
      <c r="J3697" s="24"/>
      <c r="K3697" s="14"/>
      <c r="L3697" s="37"/>
    </row>
    <row r="3698" spans="1:12">
      <c r="A3698" s="84">
        <v>45278</v>
      </c>
      <c r="B3698" s="63">
        <v>273.47143604562643</v>
      </c>
      <c r="C3698" s="53">
        <v>31474.35</v>
      </c>
      <c r="D3698" s="53"/>
      <c r="E3698" s="53"/>
      <c r="F3698" s="81"/>
      <c r="H3698" s="2"/>
      <c r="I3698" s="23"/>
      <c r="J3698" s="24"/>
      <c r="K3698" s="14"/>
      <c r="L3698" s="37"/>
    </row>
    <row r="3699" spans="1:12">
      <c r="A3699" s="84">
        <v>45279</v>
      </c>
      <c r="B3699" s="63">
        <v>273.53406100448092</v>
      </c>
      <c r="C3699" s="53">
        <v>31525</v>
      </c>
      <c r="D3699" s="53"/>
      <c r="E3699" s="53"/>
      <c r="F3699" s="81"/>
      <c r="H3699" s="2"/>
      <c r="I3699" s="23"/>
      <c r="J3699" s="24"/>
      <c r="K3699" s="14"/>
      <c r="L3699" s="37"/>
    </row>
    <row r="3700" spans="1:12">
      <c r="A3700" s="84">
        <v>45280</v>
      </c>
      <c r="B3700" s="63">
        <v>273.58904135074278</v>
      </c>
      <c r="C3700" s="53">
        <v>31079.759999999998</v>
      </c>
      <c r="D3700" s="53"/>
      <c r="E3700" s="53"/>
      <c r="F3700" s="81"/>
      <c r="H3700" s="2"/>
      <c r="I3700" s="23"/>
      <c r="J3700" s="24"/>
      <c r="K3700" s="14"/>
      <c r="L3700" s="37"/>
    </row>
    <row r="3701" spans="1:12">
      <c r="A3701" s="84">
        <v>45281</v>
      </c>
      <c r="B3701" s="63">
        <v>273.64923093983998</v>
      </c>
      <c r="C3701" s="53">
        <v>31233.93</v>
      </c>
      <c r="D3701" s="53"/>
      <c r="E3701" s="53"/>
      <c r="F3701" s="81"/>
      <c r="H3701" s="2"/>
      <c r="I3701" s="23"/>
      <c r="J3701" s="24"/>
      <c r="K3701" s="14"/>
      <c r="L3701" s="37"/>
    </row>
    <row r="3702" spans="1:12">
      <c r="A3702" s="84">
        <v>45282</v>
      </c>
      <c r="B3702" s="63">
        <v>273.70779187526108</v>
      </c>
      <c r="C3702" s="53">
        <v>31372.6</v>
      </c>
      <c r="D3702" s="53"/>
      <c r="E3702" s="53"/>
      <c r="F3702" s="81"/>
      <c r="H3702" s="2"/>
      <c r="I3702" s="23"/>
      <c r="J3702" s="24"/>
      <c r="K3702" s="14"/>
      <c r="L3702" s="37"/>
    </row>
    <row r="3703" spans="1:12">
      <c r="A3703" s="84">
        <v>45286</v>
      </c>
      <c r="B3703" s="63">
        <v>273.93011022762397</v>
      </c>
      <c r="C3703" s="53">
        <v>31507.69</v>
      </c>
      <c r="D3703" s="53"/>
      <c r="E3703" s="53"/>
      <c r="F3703" s="81"/>
      <c r="H3703" s="2"/>
      <c r="I3703" s="23"/>
      <c r="J3703" s="24"/>
      <c r="K3703" s="14"/>
      <c r="L3703" s="37"/>
    </row>
    <row r="3704" spans="1:12">
      <c r="A3704" s="84">
        <v>45287</v>
      </c>
      <c r="B3704" s="63">
        <v>273.98462231955926</v>
      </c>
      <c r="C3704" s="53">
        <v>31821.31</v>
      </c>
      <c r="D3704" s="53"/>
      <c r="E3704" s="53"/>
      <c r="F3704" s="81"/>
      <c r="H3704" s="2"/>
      <c r="I3704" s="23"/>
      <c r="J3704" s="24"/>
      <c r="K3704" s="14"/>
      <c r="L3704" s="37"/>
    </row>
    <row r="3705" spans="1:12">
      <c r="A3705" s="84">
        <v>45288</v>
      </c>
      <c r="B3705" s="63">
        <v>274.05229652127224</v>
      </c>
      <c r="C3705" s="53">
        <v>32003.47</v>
      </c>
      <c r="D3705" s="53"/>
      <c r="E3705" s="53"/>
      <c r="F3705" s="81"/>
      <c r="H3705" s="2"/>
      <c r="I3705" s="23"/>
      <c r="J3705" s="24"/>
      <c r="K3705" s="14"/>
      <c r="L3705" s="37"/>
    </row>
    <row r="3706" spans="1:12">
      <c r="A3706" s="84">
        <v>45289</v>
      </c>
      <c r="B3706" s="63">
        <v>274.1367046286008</v>
      </c>
      <c r="C3706" s="53">
        <v>31933.93</v>
      </c>
      <c r="D3706" s="53"/>
      <c r="E3706" s="53"/>
      <c r="F3706" s="81"/>
      <c r="H3706" s="2"/>
      <c r="I3706" s="23"/>
      <c r="J3706" s="24"/>
      <c r="K3706" s="14"/>
      <c r="L3706" s="37"/>
    </row>
    <row r="3707" spans="1:12">
      <c r="A3707" s="85">
        <v>45292</v>
      </c>
      <c r="B3707" s="65">
        <f>VLOOKUP('1 Year'!A3707,icraliquid[#All],4,FALSE)</f>
        <v>274.32533381093015</v>
      </c>
      <c r="C3707" s="53">
        <v>31949.360000000001</v>
      </c>
      <c r="D3707" s="53"/>
      <c r="E3707" s="53"/>
      <c r="F3707" s="81"/>
      <c r="H3707" s="2"/>
      <c r="I3707" s="23"/>
      <c r="J3707" s="24"/>
      <c r="K3707" s="14"/>
      <c r="L3707" s="37"/>
    </row>
    <row r="3708" spans="1:12">
      <c r="A3708" s="85">
        <v>45293</v>
      </c>
      <c r="B3708" s="65">
        <f>VLOOKUP('1 Year'!A3708,icraliquid[#All],4,FALSE)</f>
        <v>274.3812112509105</v>
      </c>
      <c r="C3708" s="53">
        <v>31837.56</v>
      </c>
      <c r="D3708" s="53"/>
      <c r="E3708" s="53"/>
      <c r="F3708" s="81"/>
      <c r="H3708" s="2"/>
      <c r="I3708" s="23"/>
      <c r="J3708" s="24"/>
      <c r="K3708" s="14"/>
      <c r="L3708" s="37"/>
    </row>
    <row r="3709" spans="1:12">
      <c r="A3709" s="85">
        <v>45294</v>
      </c>
      <c r="B3709" s="65">
        <f>VLOOKUP('1 Year'!A3709,icraliquid[#All],4,FALSE)</f>
        <v>274.44394156136656</v>
      </c>
      <c r="C3709" s="53">
        <v>31619.360000000001</v>
      </c>
      <c r="D3709" s="53"/>
      <c r="E3709" s="53"/>
      <c r="F3709" s="81"/>
      <c r="H3709" s="2"/>
      <c r="I3709" s="23"/>
      <c r="J3709" s="24"/>
      <c r="K3709" s="14"/>
      <c r="L3709" s="37"/>
    </row>
    <row r="3710" spans="1:12">
      <c r="A3710" s="85">
        <v>45295</v>
      </c>
      <c r="B3710" s="65">
        <f>VLOOKUP('1 Year'!A3710,icraliquid[#All],4,FALSE)</f>
        <v>274.50561851380053</v>
      </c>
      <c r="C3710" s="53">
        <v>31826.97</v>
      </c>
      <c r="D3710" s="53"/>
      <c r="E3710" s="53"/>
      <c r="F3710" s="81"/>
      <c r="H3710" s="2"/>
      <c r="I3710" s="23"/>
      <c r="J3710" s="24"/>
      <c r="K3710" s="14"/>
      <c r="L3710" s="37"/>
    </row>
    <row r="3711" spans="1:12">
      <c r="A3711" s="85">
        <v>45296</v>
      </c>
      <c r="B3711" s="65">
        <f>VLOOKUP('1 Year'!A3711,icraliquid[#All],4,FALSE)</f>
        <v>274.5587161731932</v>
      </c>
      <c r="C3711" s="53">
        <v>31903.69</v>
      </c>
      <c r="D3711" s="53"/>
      <c r="E3711" s="53"/>
      <c r="F3711" s="81"/>
      <c r="H3711" s="2"/>
      <c r="I3711" s="23"/>
      <c r="J3711" s="24"/>
      <c r="K3711" s="14"/>
      <c r="L3711" s="37"/>
    </row>
    <row r="3712" spans="1:12">
      <c r="A3712" s="85">
        <v>45299</v>
      </c>
      <c r="B3712" s="65">
        <f>VLOOKUP('1 Year'!A3712,icraliquid[#All],4,FALSE)</f>
        <v>274.7248629590959</v>
      </c>
      <c r="C3712" s="53">
        <v>31613.01</v>
      </c>
      <c r="D3712" s="53"/>
      <c r="E3712" s="53"/>
      <c r="F3712" s="81"/>
      <c r="H3712" s="2"/>
      <c r="I3712" s="23"/>
      <c r="J3712" s="24"/>
      <c r="K3712" s="14"/>
      <c r="L3712" s="37"/>
    </row>
    <row r="3713" spans="1:12">
      <c r="A3713" s="85">
        <v>45300</v>
      </c>
      <c r="B3713" s="65">
        <f>VLOOKUP('1 Year'!A3713,icraliquid[#All],4,FALSE)</f>
        <v>274.78830558566801</v>
      </c>
      <c r="C3713" s="53">
        <v>31659.81</v>
      </c>
      <c r="D3713" s="53"/>
      <c r="E3713" s="53"/>
      <c r="F3713" s="81"/>
      <c r="H3713" s="2"/>
      <c r="I3713" s="23"/>
      <c r="J3713" s="24"/>
      <c r="K3713" s="14"/>
      <c r="L3713" s="37"/>
    </row>
    <row r="3714" spans="1:12">
      <c r="A3714" s="85">
        <v>45301</v>
      </c>
      <c r="B3714" s="65">
        <f>VLOOKUP('1 Year'!A3714,icraliquid[#All],4,FALSE)</f>
        <v>274.84662093402602</v>
      </c>
      <c r="C3714" s="53">
        <v>31768.3</v>
      </c>
      <c r="D3714" s="53"/>
      <c r="E3714" s="53"/>
      <c r="F3714" s="81"/>
      <c r="H3714" s="2"/>
      <c r="I3714" s="23"/>
      <c r="J3714" s="24"/>
      <c r="K3714" s="14"/>
      <c r="L3714" s="37"/>
    </row>
    <row r="3715" spans="1:12">
      <c r="A3715" s="85">
        <v>45302</v>
      </c>
      <c r="B3715" s="65">
        <f>VLOOKUP('1 Year'!A3715,icraliquid[#All],4,FALSE)</f>
        <v>274.90100291474891</v>
      </c>
      <c r="C3715" s="53">
        <v>31810.18</v>
      </c>
      <c r="D3715" s="53"/>
      <c r="E3715" s="53"/>
      <c r="F3715" s="81"/>
      <c r="H3715" s="2"/>
      <c r="I3715" s="23"/>
      <c r="J3715" s="24"/>
      <c r="K3715" s="14"/>
      <c r="L3715" s="37"/>
    </row>
    <row r="3716" spans="1:12">
      <c r="A3716" s="85">
        <v>45303</v>
      </c>
      <c r="B3716" s="65">
        <f>VLOOKUP('1 Year'!A3716,icraliquid[#All],4,FALSE)</f>
        <v>274.95883681368815</v>
      </c>
      <c r="C3716" s="53">
        <v>32173.66</v>
      </c>
      <c r="D3716" s="53"/>
      <c r="E3716" s="53"/>
      <c r="F3716" s="81"/>
      <c r="H3716" s="2"/>
      <c r="I3716" s="23"/>
      <c r="J3716" s="24"/>
      <c r="K3716" s="14"/>
      <c r="L3716" s="37"/>
    </row>
    <row r="3717" spans="1:12">
      <c r="A3717" s="85">
        <v>45306</v>
      </c>
      <c r="B3717" s="65">
        <f>VLOOKUP('1 Year'!A3717,icraliquid[#All],4,FALSE)</f>
        <v>275.11950507275225</v>
      </c>
      <c r="C3717" s="53">
        <v>32471.8</v>
      </c>
      <c r="D3717" s="53"/>
      <c r="E3717" s="53"/>
      <c r="F3717" s="81"/>
      <c r="H3717" s="2"/>
      <c r="I3717" s="23"/>
      <c r="J3717" s="24"/>
      <c r="K3717" s="14"/>
      <c r="L3717" s="37"/>
    </row>
    <row r="3718" spans="1:12">
      <c r="A3718" s="85">
        <v>45307</v>
      </c>
      <c r="B3718" s="65">
        <f>VLOOKUP('1 Year'!A3718,icraliquid[#All],4,FALSE)</f>
        <v>275.16500757763509</v>
      </c>
      <c r="C3718" s="53">
        <v>32376.1</v>
      </c>
      <c r="D3718" s="53"/>
      <c r="E3718" s="53"/>
      <c r="F3718" s="81"/>
      <c r="H3718" s="2"/>
      <c r="I3718" s="23"/>
      <c r="J3718" s="24"/>
      <c r="K3718" s="14"/>
      <c r="L3718" s="37"/>
    </row>
    <row r="3719" spans="1:12">
      <c r="A3719" s="85">
        <v>45308</v>
      </c>
      <c r="B3719" s="65">
        <f>VLOOKUP('1 Year'!A3719,icraliquid[#All],4,FALSE)</f>
        <v>275.21514565752267</v>
      </c>
      <c r="C3719" s="53">
        <v>31699.64</v>
      </c>
      <c r="D3719" s="53"/>
      <c r="E3719" s="53"/>
      <c r="F3719" s="81"/>
      <c r="H3719" s="2"/>
      <c r="I3719" s="23"/>
      <c r="J3719" s="24"/>
      <c r="K3719" s="14"/>
      <c r="L3719" s="37"/>
    </row>
    <row r="3720" spans="1:12">
      <c r="A3720" s="85">
        <v>45309</v>
      </c>
      <c r="B3720" s="65">
        <f>VLOOKUP('1 Year'!A3720,icraliquid[#All],4,FALSE)</f>
        <v>275.27097286131578</v>
      </c>
      <c r="C3720" s="53">
        <v>31538.400000000001</v>
      </c>
      <c r="D3720" s="53"/>
      <c r="E3720" s="53"/>
      <c r="F3720" s="81"/>
      <c r="H3720" s="2"/>
      <c r="I3720" s="23"/>
      <c r="J3720" s="24"/>
      <c r="K3720" s="14"/>
      <c r="L3720" s="37"/>
    </row>
    <row r="3721" spans="1:12">
      <c r="A3721" s="85">
        <v>45310</v>
      </c>
      <c r="B3721" s="65">
        <f>VLOOKUP('1 Year'!A3721,icraliquid[#All],4,FALSE)</f>
        <v>275.32487318030314</v>
      </c>
      <c r="C3721" s="53">
        <v>31787.24</v>
      </c>
      <c r="D3721" s="53"/>
      <c r="E3721" s="53"/>
      <c r="F3721" s="81"/>
      <c r="H3721" s="2"/>
      <c r="I3721" s="23"/>
      <c r="J3721" s="24"/>
      <c r="K3721" s="14"/>
      <c r="L3721" s="37"/>
    </row>
    <row r="3722" spans="1:12">
      <c r="A3722" s="85">
        <v>45311</v>
      </c>
      <c r="B3722" s="65">
        <f>VLOOKUP('1 Year'!A3722,icraliquid[#All],4,FALSE)</f>
        <v>275.37986724935541</v>
      </c>
      <c r="C3722" s="53">
        <v>31712.86</v>
      </c>
      <c r="D3722" s="53"/>
      <c r="E3722" s="53"/>
      <c r="F3722" s="81"/>
      <c r="H3722" s="2"/>
      <c r="I3722" s="23"/>
      <c r="J3722" s="24"/>
      <c r="K3722" s="14"/>
      <c r="L3722" s="37"/>
    </row>
    <row r="3723" spans="1:12">
      <c r="A3723" s="85">
        <v>45314</v>
      </c>
      <c r="B3723" s="65">
        <f>VLOOKUP('1 Year'!A3723,icraliquid[#All],4,FALSE)</f>
        <v>275.52619790832182</v>
      </c>
      <c r="C3723" s="53">
        <v>31223.3</v>
      </c>
      <c r="D3723" s="53"/>
      <c r="E3723" s="53"/>
      <c r="F3723" s="81"/>
      <c r="H3723" s="2"/>
      <c r="I3723" s="23"/>
      <c r="J3723" s="24"/>
      <c r="K3723" s="14"/>
      <c r="L3723" s="37"/>
    </row>
    <row r="3724" spans="1:12">
      <c r="A3724" s="85">
        <v>45315</v>
      </c>
      <c r="B3724" s="65">
        <f>VLOOKUP('1 Year'!A3724,icraliquid[#All],4,FALSE)</f>
        <v>275.57826254646466</v>
      </c>
      <c r="C3724" s="53">
        <v>31540.07</v>
      </c>
      <c r="D3724" s="53"/>
      <c r="E3724" s="53"/>
      <c r="F3724" s="81"/>
      <c r="H3724" s="2"/>
      <c r="I3724" s="23"/>
      <c r="J3724" s="24"/>
      <c r="K3724" s="14"/>
      <c r="L3724" s="37"/>
    </row>
    <row r="3725" spans="1:12">
      <c r="A3725" s="85">
        <v>45316</v>
      </c>
      <c r="B3725" s="65">
        <f>VLOOKUP('1 Year'!A3725,icraliquid[#All],4,FALSE)</f>
        <v>275.62975491107818</v>
      </c>
      <c r="C3725" s="53">
        <v>31391.07</v>
      </c>
      <c r="D3725" s="53"/>
      <c r="E3725" s="53"/>
      <c r="F3725" s="81"/>
      <c r="H3725" s="2"/>
      <c r="I3725" s="23"/>
      <c r="J3725" s="24"/>
      <c r="K3725" s="14"/>
      <c r="L3725" s="37"/>
    </row>
    <row r="3726" spans="1:12">
      <c r="A3726" s="85">
        <v>45320</v>
      </c>
      <c r="B3726" s="65">
        <f>VLOOKUP('1 Year'!A3726,icraliquid[#All],4,FALSE)</f>
        <v>275.85113638447024</v>
      </c>
      <c r="C3726" s="53">
        <v>31957.05</v>
      </c>
      <c r="D3726" s="53"/>
      <c r="E3726" s="53"/>
      <c r="F3726" s="81"/>
      <c r="H3726" s="2"/>
      <c r="I3726" s="23"/>
      <c r="J3726" s="24"/>
      <c r="K3726" s="14"/>
      <c r="L3726" s="37"/>
    </row>
    <row r="3727" spans="1:12">
      <c r="A3727" s="85">
        <v>45321</v>
      </c>
      <c r="B3727" s="65">
        <f>VLOOKUP('1 Year'!A3727,icraliquid[#All],4,FALSE)</f>
        <v>275.9061607507353</v>
      </c>
      <c r="C3727" s="53">
        <v>31640.240000000002</v>
      </c>
      <c r="D3727" s="53"/>
      <c r="E3727" s="53"/>
      <c r="F3727" s="81"/>
      <c r="H3727" s="2"/>
      <c r="I3727" s="23"/>
      <c r="J3727" s="24"/>
      <c r="K3727" s="14"/>
      <c r="L3727" s="37"/>
    </row>
    <row r="3728" spans="1:12">
      <c r="A3728" s="85">
        <v>45322</v>
      </c>
      <c r="B3728" s="65">
        <f>VLOOKUP('1 Year'!A3728,icraliquid[#All],4,FALSE)</f>
        <v>275.9614462980914</v>
      </c>
      <c r="C3728" s="53">
        <v>31939.59</v>
      </c>
      <c r="D3728" s="53"/>
      <c r="E3728" s="53"/>
      <c r="F3728" s="81"/>
      <c r="H3728" s="2"/>
      <c r="I3728" s="23"/>
      <c r="J3728" s="24"/>
      <c r="K3728" s="14"/>
      <c r="L3728" s="37"/>
    </row>
    <row r="3729" spans="1:12">
      <c r="A3729" s="85">
        <v>45323</v>
      </c>
      <c r="B3729" s="65">
        <f>VLOOKUP('1 Year'!A3729,icraliquid[#All],4,FALSE)</f>
        <v>276.01771445896219</v>
      </c>
      <c r="C3729" s="53">
        <v>31898.06</v>
      </c>
      <c r="D3729" s="53"/>
      <c r="E3729" s="53"/>
      <c r="F3729" s="81"/>
      <c r="H3729" s="2"/>
      <c r="I3729" s="23"/>
      <c r="J3729" s="24"/>
      <c r="K3729" s="14"/>
      <c r="L3729" s="37"/>
    </row>
    <row r="3730" spans="1:12">
      <c r="A3730" s="85">
        <v>45324</v>
      </c>
      <c r="B3730" s="65">
        <f>VLOOKUP('1 Year'!A3730,icraliquid[#All],4,FALSE)</f>
        <v>276.07479567852522</v>
      </c>
      <c r="C3730" s="53">
        <v>32127.9</v>
      </c>
      <c r="D3730" s="53"/>
      <c r="E3730" s="53"/>
      <c r="F3730" s="81"/>
      <c r="H3730" s="2"/>
      <c r="I3730" s="23"/>
      <c r="J3730" s="24"/>
      <c r="K3730" s="14"/>
      <c r="L3730" s="37"/>
    </row>
    <row r="3731" spans="1:12">
      <c r="A3731" s="85">
        <v>45327</v>
      </c>
      <c r="B3731" s="65">
        <f>VLOOKUP('1 Year'!A3731,icraliquid[#All],4,FALSE)</f>
        <v>276.24274824898907</v>
      </c>
      <c r="C3731" s="53">
        <v>32007.18</v>
      </c>
      <c r="D3731" s="53"/>
      <c r="E3731" s="53"/>
      <c r="F3731" s="81"/>
      <c r="H3731" s="2"/>
      <c r="I3731" s="23"/>
      <c r="J3731" s="24"/>
      <c r="K3731" s="14"/>
      <c r="L3731" s="37"/>
    </row>
    <row r="3732" spans="1:12">
      <c r="A3732" s="85">
        <v>45328</v>
      </c>
      <c r="B3732" s="65">
        <f>VLOOKUP('1 Year'!A3732,icraliquid[#All],4,FALSE)</f>
        <v>276.29622733139121</v>
      </c>
      <c r="C3732" s="53">
        <v>32242.59</v>
      </c>
      <c r="D3732" s="53"/>
      <c r="E3732" s="53"/>
      <c r="F3732" s="81"/>
      <c r="H3732" s="2"/>
      <c r="I3732" s="23"/>
      <c r="J3732" s="24"/>
      <c r="K3732" s="14"/>
      <c r="L3732" s="37"/>
    </row>
    <row r="3733" spans="1:12">
      <c r="A3733" s="85">
        <v>45329</v>
      </c>
      <c r="B3733" s="65">
        <f>VLOOKUP('1 Year'!A3733,icraliquid[#All],4,FALSE)</f>
        <v>276.35546599950698</v>
      </c>
      <c r="C3733" s="53">
        <v>32244.22</v>
      </c>
      <c r="D3733" s="53"/>
      <c r="E3733" s="53"/>
      <c r="F3733" s="81"/>
      <c r="H3733" s="2"/>
      <c r="I3733" s="23"/>
      <c r="J3733" s="24"/>
      <c r="K3733" s="14"/>
      <c r="L3733" s="37"/>
    </row>
    <row r="3734" spans="1:12">
      <c r="A3734" s="85">
        <v>45330</v>
      </c>
      <c r="B3734" s="65">
        <f>VLOOKUP('1 Year'!A3734,icraliquid[#All],4,FALSE)</f>
        <v>276.40903580302989</v>
      </c>
      <c r="C3734" s="53">
        <v>31950.32</v>
      </c>
      <c r="D3734" s="53"/>
      <c r="E3734" s="53"/>
      <c r="F3734" s="81"/>
      <c r="H3734" s="2"/>
      <c r="I3734" s="23"/>
      <c r="J3734" s="24"/>
      <c r="K3734" s="14"/>
      <c r="L3734" s="37"/>
    </row>
    <row r="3735" spans="1:12">
      <c r="A3735" s="85">
        <v>45331</v>
      </c>
      <c r="B3735" s="65">
        <f>VLOOKUP('1 Year'!A3735,icraliquid[#All],4,FALSE)</f>
        <v>276.46581627726408</v>
      </c>
      <c r="C3735" s="53">
        <v>32048.38</v>
      </c>
      <c r="D3735" s="53"/>
      <c r="E3735" s="53"/>
      <c r="F3735" s="81"/>
      <c r="H3735" s="2"/>
      <c r="I3735" s="23"/>
      <c r="J3735" s="24"/>
      <c r="K3735" s="14"/>
      <c r="L3735" s="37"/>
    </row>
    <row r="3736" spans="1:12">
      <c r="A3736" s="85">
        <v>45334</v>
      </c>
      <c r="B3736" s="65">
        <f>VLOOKUP('1 Year'!A3736,icraliquid[#All],4,FALSE)</f>
        <v>276.63440075300031</v>
      </c>
      <c r="C3736" s="53">
        <v>31803.52</v>
      </c>
      <c r="D3736" s="53"/>
      <c r="E3736" s="53"/>
      <c r="F3736" s="81"/>
      <c r="H3736" s="2"/>
      <c r="I3736" s="23"/>
      <c r="J3736" s="24"/>
      <c r="K3736" s="14"/>
      <c r="L3736" s="37"/>
    </row>
    <row r="3737" spans="1:12">
      <c r="A3737" s="85">
        <v>45335</v>
      </c>
      <c r="B3737" s="65">
        <f>VLOOKUP('1 Year'!A3737,icraliquid[#All],4,FALSE)</f>
        <v>276.69130103867411</v>
      </c>
      <c r="C3737" s="53">
        <v>31990.61</v>
      </c>
      <c r="D3737" s="53"/>
      <c r="E3737" s="53"/>
      <c r="F3737" s="81"/>
      <c r="H3737" s="2"/>
      <c r="I3737" s="23"/>
      <c r="J3737" s="24"/>
      <c r="K3737" s="14"/>
      <c r="L3737" s="37"/>
    </row>
    <row r="3738" spans="1:12">
      <c r="A3738" s="85">
        <v>45336</v>
      </c>
      <c r="B3738" s="65">
        <f>VLOOKUP('1 Year'!A3738,icraliquid[#All],4,FALSE)</f>
        <v>276.74847228399392</v>
      </c>
      <c r="C3738" s="53">
        <v>32133.040000000001</v>
      </c>
      <c r="D3738" s="53"/>
      <c r="E3738" s="53"/>
      <c r="F3738" s="81"/>
      <c r="H3738" s="2"/>
      <c r="I3738" s="23"/>
      <c r="J3738" s="24"/>
      <c r="K3738" s="14"/>
      <c r="L3738" s="37"/>
    </row>
    <row r="3739" spans="1:12">
      <c r="A3739" s="85">
        <v>45337</v>
      </c>
      <c r="B3739" s="65">
        <f>VLOOKUP('1 Year'!A3739,icraliquid[#All],4,FALSE)</f>
        <v>276.81411247232973</v>
      </c>
      <c r="C3739" s="53">
        <v>32244.79</v>
      </c>
      <c r="D3739" s="53"/>
      <c r="E3739" s="53"/>
      <c r="F3739" s="81"/>
      <c r="H3739" s="2"/>
      <c r="I3739" s="23"/>
      <c r="J3739" s="24"/>
      <c r="K3739" s="14"/>
      <c r="L3739" s="37"/>
    </row>
    <row r="3740" spans="1:12">
      <c r="A3740" s="85">
        <v>45338</v>
      </c>
      <c r="B3740" s="65">
        <f>VLOOKUP('1 Year'!A3740,icraliquid[#All],4,FALSE)</f>
        <v>276.87530735105685</v>
      </c>
      <c r="C3740" s="53">
        <v>32441.32</v>
      </c>
      <c r="D3740" s="53"/>
      <c r="E3740" s="53"/>
      <c r="F3740" s="81"/>
      <c r="H3740" s="2"/>
      <c r="I3740" s="23"/>
      <c r="J3740" s="24"/>
      <c r="K3740" s="14"/>
      <c r="L3740" s="37"/>
    </row>
    <row r="3741" spans="1:12">
      <c r="A3741" s="85">
        <v>45341</v>
      </c>
      <c r="B3741" s="65">
        <f>VLOOKUP('1 Year'!A3741,icraliquid[#All],4,FALSE)</f>
        <v>277.04909015877166</v>
      </c>
      <c r="C3741" s="53">
        <v>32561.34</v>
      </c>
      <c r="D3741" s="53"/>
      <c r="E3741" s="53"/>
      <c r="F3741" s="81"/>
      <c r="H3741" s="2"/>
      <c r="I3741" s="23"/>
      <c r="J3741" s="24"/>
      <c r="K3741" s="14"/>
      <c r="L3741" s="37"/>
    </row>
    <row r="3742" spans="1:12">
      <c r="A3742" s="85">
        <v>45342</v>
      </c>
      <c r="B3742" s="65">
        <f>VLOOKUP('1 Year'!A3742,icraliquid[#All],4,FALSE)</f>
        <v>277.1063717659988</v>
      </c>
      <c r="C3742" s="53">
        <v>32675.53</v>
      </c>
      <c r="D3742" s="53"/>
      <c r="E3742" s="53"/>
      <c r="F3742" s="81"/>
      <c r="H3742" s="2"/>
      <c r="I3742" s="23"/>
      <c r="J3742" s="24"/>
      <c r="K3742" s="14"/>
      <c r="L3742" s="37"/>
    </row>
    <row r="3743" spans="1:12">
      <c r="A3743" s="85">
        <v>45343</v>
      </c>
      <c r="B3743" s="65">
        <f>VLOOKUP('1 Year'!A3743,icraliquid[#All],4,FALSE)</f>
        <v>277.16616221067943</v>
      </c>
      <c r="C3743" s="53">
        <v>32466.65</v>
      </c>
      <c r="D3743" s="53"/>
      <c r="E3743" s="53"/>
      <c r="F3743" s="81"/>
      <c r="H3743" s="2"/>
      <c r="I3743" s="23"/>
      <c r="J3743" s="24"/>
      <c r="K3743" s="14"/>
      <c r="L3743" s="37"/>
    </row>
    <row r="3744" spans="1:12">
      <c r="A3744" s="85">
        <v>45344</v>
      </c>
      <c r="B3744" s="65">
        <f>VLOOKUP('1 Year'!A3744,icraliquid[#All],4,FALSE)</f>
        <v>277.24400261877776</v>
      </c>
      <c r="C3744" s="53">
        <v>32705.7</v>
      </c>
      <c r="D3744" s="53"/>
      <c r="E3744" s="53"/>
      <c r="F3744" s="81"/>
      <c r="H3744" s="2"/>
      <c r="I3744" s="23"/>
      <c r="J3744" s="24"/>
      <c r="K3744" s="14"/>
      <c r="L3744" s="37"/>
    </row>
    <row r="3745" spans="1:12">
      <c r="A3745" s="85">
        <v>45345</v>
      </c>
      <c r="B3745" s="65">
        <f>VLOOKUP('1 Year'!A3745,icraliquid[#All],4,FALSE)</f>
        <v>277.3006219206934</v>
      </c>
      <c r="C3745" s="53">
        <v>32698.69</v>
      </c>
      <c r="D3745" s="53"/>
      <c r="E3745" s="53"/>
      <c r="F3745" s="81"/>
      <c r="H3745" s="2"/>
      <c r="I3745" s="23"/>
      <c r="J3745" s="24"/>
      <c r="K3745" s="14"/>
      <c r="L3745" s="37"/>
    </row>
    <row r="3746" spans="1:12">
      <c r="A3746" s="85">
        <v>45348</v>
      </c>
      <c r="B3746" s="65">
        <f>VLOOKUP('1 Year'!A3746,icraliquid[#All],4,FALSE)</f>
        <v>277.47239762995423</v>
      </c>
      <c r="C3746" s="53">
        <v>32565.29</v>
      </c>
      <c r="D3746" s="53"/>
      <c r="E3746" s="53"/>
      <c r="F3746" s="81"/>
      <c r="H3746" s="2"/>
      <c r="I3746" s="23"/>
      <c r="J3746" s="24"/>
      <c r="K3746" s="14"/>
      <c r="L3746" s="37"/>
    </row>
    <row r="3747" spans="1:12">
      <c r="A3747" s="85">
        <v>45349</v>
      </c>
      <c r="B3747" s="65">
        <f>VLOOKUP('1 Year'!A3747,icraliquid[#All],4,FALSE)</f>
        <v>277.52826460667154</v>
      </c>
      <c r="C3747" s="53">
        <v>32677.61</v>
      </c>
      <c r="D3747" s="53"/>
      <c r="E3747" s="53"/>
      <c r="F3747" s="81"/>
      <c r="H3747" s="2"/>
      <c r="I3747" s="23"/>
      <c r="J3747" s="24"/>
      <c r="K3747" s="14"/>
      <c r="L3747" s="37"/>
    </row>
    <row r="3748" spans="1:12">
      <c r="A3748" s="85">
        <v>45350</v>
      </c>
      <c r="B3748" s="65">
        <f>VLOOKUP('1 Year'!A3748,icraliquid[#All],4,FALSE)</f>
        <v>277.58954969065934</v>
      </c>
      <c r="C3748" s="53">
        <v>32313.7</v>
      </c>
      <c r="D3748" s="53"/>
      <c r="E3748" s="53"/>
      <c r="F3748" s="81"/>
      <c r="H3748" s="2"/>
      <c r="I3748" s="23"/>
      <c r="J3748" s="24"/>
      <c r="K3748" s="14"/>
      <c r="L3748" s="37"/>
    </row>
    <row r="3749" spans="1:12">
      <c r="A3749" s="85">
        <v>45351</v>
      </c>
      <c r="B3749" s="65">
        <f>VLOOKUP('1 Year'!A3749,icraliquid[#All],4,FALSE)</f>
        <v>277.65176777575579</v>
      </c>
      <c r="C3749" s="53">
        <v>32360.25</v>
      </c>
      <c r="D3749" s="53"/>
      <c r="E3749" s="53"/>
      <c r="F3749" s="81"/>
      <c r="H3749" s="2"/>
      <c r="I3749" s="23"/>
      <c r="J3749" s="24"/>
      <c r="K3749" s="14"/>
      <c r="L3749" s="37"/>
    </row>
    <row r="3750" spans="1:12">
      <c r="A3750" s="85">
        <v>45352</v>
      </c>
      <c r="B3750" s="65">
        <f>VLOOKUP('1 Year'!A3750,icraliquid[#All],4,FALSE)</f>
        <v>277.71395644690909</v>
      </c>
      <c r="C3750" s="53">
        <v>32884.29</v>
      </c>
      <c r="D3750" s="53"/>
      <c r="E3750" s="53"/>
      <c r="F3750" s="81"/>
      <c r="H3750" s="2"/>
      <c r="I3750" s="23"/>
      <c r="J3750" s="24"/>
      <c r="K3750" s="14"/>
      <c r="L3750" s="37"/>
    </row>
    <row r="3751" spans="1:12">
      <c r="A3751" s="85">
        <v>45353</v>
      </c>
      <c r="B3751" s="65">
        <f>VLOOKUP('1 Year'!A3751,icraliquid[#All],4,FALSE)</f>
        <v>277.77291397857255</v>
      </c>
      <c r="C3751" s="53">
        <f>VLOOKUP(A3751,nifty50tri[#All],2,FALSE)</f>
        <v>32942.629999999997</v>
      </c>
      <c r="D3751" s="53"/>
      <c r="E3751" s="53"/>
      <c r="F3751" s="81"/>
      <c r="H3751" s="2"/>
      <c r="I3751" s="23"/>
      <c r="J3751" s="24"/>
      <c r="K3751" s="14"/>
      <c r="L3751" s="37"/>
    </row>
    <row r="3752" spans="1:12">
      <c r="A3752" s="85">
        <v>45355</v>
      </c>
      <c r="B3752" s="65">
        <f>VLOOKUP('1 Year'!A3752,icraliquid[#All],4,FALSE)</f>
        <v>277.9007018446116</v>
      </c>
      <c r="C3752" s="53">
        <f>VLOOKUP(A3752,nifty50tri[#All],2,FALSE)</f>
        <v>32982.68</v>
      </c>
      <c r="D3752" s="53"/>
      <c r="E3752" s="53"/>
      <c r="F3752" s="81"/>
      <c r="H3752" s="2"/>
      <c r="I3752" s="23"/>
      <c r="J3752" s="24"/>
      <c r="K3752" s="14"/>
      <c r="L3752" s="37"/>
    </row>
    <row r="3753" spans="1:12">
      <c r="A3753" s="85">
        <v>45356</v>
      </c>
      <c r="B3753" s="65">
        <f>VLOOKUP('1 Year'!A3753,icraliquid[#All],4,FALSE)</f>
        <v>277.95691011670391</v>
      </c>
      <c r="C3753" s="53">
        <f>VLOOKUP(A3753,nifty50tri[#All],2,FALSE)</f>
        <v>32910.07</v>
      </c>
      <c r="D3753" s="53"/>
      <c r="E3753" s="53"/>
      <c r="F3753" s="81"/>
      <c r="H3753" s="2"/>
      <c r="I3753" s="23"/>
      <c r="J3753" s="24"/>
      <c r="K3753" s="14"/>
      <c r="L3753" s="37"/>
    </row>
    <row r="3754" spans="1:12">
      <c r="A3754" s="85">
        <v>45357</v>
      </c>
      <c r="B3754" s="65">
        <f>VLOOKUP('1 Year'!A3754,icraliquid[#All],4,FALSE)</f>
        <v>278.0164393485415</v>
      </c>
      <c r="C3754" s="53">
        <f>VLOOKUP(A3754,nifty50tri[#All],2,FALSE)</f>
        <v>33083.42</v>
      </c>
      <c r="D3754" s="53"/>
      <c r="E3754" s="53"/>
      <c r="F3754" s="81"/>
      <c r="H3754" s="2"/>
      <c r="I3754" s="23"/>
      <c r="J3754" s="24"/>
      <c r="K3754" s="14"/>
      <c r="L3754" s="37"/>
    </row>
    <row r="3755" spans="1:12">
      <c r="A3755" s="85">
        <v>45358</v>
      </c>
      <c r="B3755" s="65">
        <f>VLOOKUP('1 Year'!A3755,icraliquid[#All],4,FALSE)</f>
        <v>278.07384174553374</v>
      </c>
      <c r="C3755" s="53">
        <f>VLOOKUP(A3755,nifty50tri[#All],2,FALSE)</f>
        <v>33112.15</v>
      </c>
      <c r="D3755" s="53"/>
      <c r="E3755" s="53"/>
      <c r="F3755" s="81"/>
      <c r="H3755" s="2"/>
      <c r="I3755" s="23"/>
      <c r="J3755" s="24"/>
      <c r="K3755" s="14"/>
      <c r="L3755" s="37"/>
    </row>
    <row r="3756" spans="1:12">
      <c r="A3756" s="85">
        <v>45362</v>
      </c>
      <c r="B3756" s="65">
        <f>VLOOKUP('1 Year'!A3756,icraliquid[#All],4,FALSE)</f>
        <v>278.32000644654892</v>
      </c>
      <c r="C3756" s="53">
        <f>VLOOKUP(A3756,nifty50tri[#All],2,FALSE)</f>
        <v>32875.25</v>
      </c>
      <c r="D3756" s="53"/>
      <c r="E3756" s="53"/>
      <c r="F3756" s="81"/>
      <c r="H3756" s="2"/>
      <c r="I3756" s="23"/>
      <c r="J3756" s="24"/>
      <c r="K3756" s="14"/>
      <c r="L3756" s="37"/>
    </row>
    <row r="3757" spans="1:12">
      <c r="A3757" s="85">
        <v>45363</v>
      </c>
      <c r="B3757" s="65">
        <f>VLOOKUP('1 Year'!A3757,icraliquid[#All],4,FALSE)</f>
        <v>278.37830190631013</v>
      </c>
      <c r="C3757" s="53">
        <f>VLOOKUP(A3757,nifty50tri[#All],2,FALSE)</f>
        <v>32879.74</v>
      </c>
      <c r="D3757" s="53"/>
      <c r="E3757" s="53"/>
      <c r="F3757" s="81"/>
      <c r="H3757" s="2"/>
      <c r="I3757" s="23"/>
      <c r="J3757" s="24"/>
      <c r="K3757" s="14"/>
      <c r="L3757" s="37"/>
    </row>
    <row r="3758" spans="1:12">
      <c r="A3758" s="85">
        <v>45364</v>
      </c>
      <c r="B3758" s="65">
        <f>VLOOKUP('1 Year'!A3758,icraliquid[#All],4,FALSE)</f>
        <v>278.43889456645132</v>
      </c>
      <c r="C3758" s="53">
        <f>VLOOKUP(A3758,nifty50tri[#All],2,FALSE)</f>
        <v>32382.22</v>
      </c>
      <c r="D3758" s="53"/>
      <c r="E3758" s="53"/>
      <c r="F3758" s="81"/>
      <c r="H3758" s="2"/>
      <c r="I3758" s="23"/>
      <c r="J3758" s="24"/>
      <c r="K3758" s="14"/>
      <c r="L3758" s="37"/>
    </row>
    <row r="3759" spans="1:12">
      <c r="A3759" s="85">
        <v>45365</v>
      </c>
      <c r="B3759" s="65">
        <f>VLOOKUP('1 Year'!A3759,icraliquid[#All],4,FALSE)</f>
        <v>278.49871468369849</v>
      </c>
      <c r="C3759" s="53">
        <f>VLOOKUP(A3759,nifty50tri[#All],2,FALSE)</f>
        <v>32601.49</v>
      </c>
      <c r="D3759" s="53"/>
      <c r="E3759" s="53"/>
      <c r="F3759" s="81"/>
      <c r="H3759" s="2"/>
      <c r="I3759" s="23"/>
      <c r="J3759" s="24"/>
      <c r="K3759" s="14"/>
      <c r="L3759" s="37"/>
    </row>
    <row r="3760" spans="1:12">
      <c r="A3760" s="85">
        <v>45366</v>
      </c>
      <c r="B3760" s="65">
        <f>VLOOKUP('1 Year'!A3760,icraliquid[#All],4,FALSE)</f>
        <v>278.5481905526197</v>
      </c>
      <c r="C3760" s="53">
        <f>VLOOKUP(A3760,nifty50tri[#All],2,FALSE)</f>
        <v>32420.41</v>
      </c>
      <c r="D3760" s="53"/>
      <c r="E3760" s="53"/>
      <c r="F3760" s="81"/>
      <c r="H3760" s="2"/>
      <c r="I3760" s="23"/>
      <c r="J3760" s="24"/>
      <c r="K3760" s="14"/>
      <c r="L3760" s="37"/>
    </row>
    <row r="3761" spans="1:12">
      <c r="A3761" s="85">
        <v>45369</v>
      </c>
      <c r="B3761" s="65">
        <f>VLOOKUP('1 Year'!A3761,icraliquid[#All],4,FALSE)</f>
        <v>278.72900590015325</v>
      </c>
      <c r="C3761" s="53">
        <f>VLOOKUP(A3761,nifty50tri[#All],2,FALSE)</f>
        <v>32468</v>
      </c>
      <c r="D3761" s="53"/>
      <c r="E3761" s="53"/>
      <c r="F3761" s="81"/>
      <c r="H3761" s="2"/>
      <c r="I3761" s="23"/>
      <c r="J3761" s="24"/>
      <c r="K3761" s="14"/>
      <c r="L3761" s="37"/>
    </row>
    <row r="3762" spans="1:12">
      <c r="A3762" s="85">
        <v>45370</v>
      </c>
      <c r="B3762" s="65">
        <f>VLOOKUP('1 Year'!A3762,icraliquid[#All],4,FALSE)</f>
        <v>278.78554512444873</v>
      </c>
      <c r="C3762" s="53">
        <f>VLOOKUP(A3762,nifty50tri[#All],2,FALSE)</f>
        <v>32117.3</v>
      </c>
      <c r="D3762" s="53"/>
      <c r="E3762" s="53"/>
      <c r="F3762" s="81"/>
      <c r="H3762" s="2"/>
      <c r="I3762" s="23"/>
      <c r="J3762" s="24"/>
      <c r="K3762" s="14"/>
      <c r="L3762" s="37"/>
    </row>
    <row r="3763" spans="1:12">
      <c r="A3763" s="85">
        <v>45371</v>
      </c>
      <c r="B3763" s="65">
        <f>VLOOKUP('1 Year'!A3763,icraliquid[#All],4,FALSE)</f>
        <v>278.84568642259416</v>
      </c>
      <c r="C3763" s="53">
        <f>VLOOKUP(A3763,nifty50tri[#All],2,FALSE)</f>
        <v>32149.17</v>
      </c>
      <c r="D3763" s="53"/>
      <c r="E3763" s="53"/>
      <c r="F3763" s="81"/>
      <c r="H3763" s="2"/>
      <c r="I3763" s="23"/>
      <c r="J3763" s="24"/>
      <c r="K3763" s="14"/>
      <c r="L3763" s="37"/>
    </row>
    <row r="3764" spans="1:12">
      <c r="A3764" s="85">
        <v>45372</v>
      </c>
      <c r="B3764" s="65">
        <f>VLOOKUP('1 Year'!A3764,icraliquid[#All],4,FALSE)</f>
        <v>278.89673733807223</v>
      </c>
      <c r="C3764" s="53">
        <f>VLOOKUP(A3764,nifty50tri[#All],2,FALSE)</f>
        <v>32403.599999999999</v>
      </c>
      <c r="D3764" s="53"/>
      <c r="E3764" s="53"/>
      <c r="F3764" s="81"/>
      <c r="H3764" s="2"/>
      <c r="I3764" s="23"/>
      <c r="J3764" s="24"/>
      <c r="K3764" s="14"/>
      <c r="L3764" s="37"/>
    </row>
    <row r="3765" spans="1:12">
      <c r="A3765" s="85">
        <v>45373</v>
      </c>
      <c r="B3765" s="65">
        <f>VLOOKUP('1 Year'!A3765,icraliquid[#All],4,FALSE)</f>
        <v>278.94437672131278</v>
      </c>
      <c r="C3765" s="53">
        <f>VLOOKUP(A3765,nifty50tri[#All],2,FALSE)</f>
        <v>32528.43</v>
      </c>
      <c r="D3765" s="53"/>
      <c r="E3765" s="53"/>
      <c r="F3765" s="81"/>
      <c r="H3765" s="2"/>
      <c r="I3765" s="23"/>
      <c r="J3765" s="24"/>
      <c r="K3765" s="14"/>
      <c r="L3765" s="37"/>
    </row>
    <row r="3766" spans="1:12">
      <c r="A3766" s="85">
        <v>45377</v>
      </c>
      <c r="B3766" s="65">
        <f>VLOOKUP('1 Year'!A3766,icraliquid[#All],4,FALSE)</f>
        <v>279.17548004025764</v>
      </c>
      <c r="C3766" s="53">
        <f>VLOOKUP(A3766,nifty50tri[#All],2,FALSE)</f>
        <v>32392.94</v>
      </c>
      <c r="D3766" s="53"/>
      <c r="E3766" s="53"/>
      <c r="F3766" s="81"/>
      <c r="H3766" s="2"/>
      <c r="I3766" s="23"/>
      <c r="J3766" s="24"/>
      <c r="K3766" s="14"/>
      <c r="L3766" s="37"/>
    </row>
    <row r="3767" spans="1:12">
      <c r="A3767" s="85">
        <v>45378</v>
      </c>
      <c r="B3767" s="65">
        <f>VLOOKUP('1 Year'!A3767,icraliquid[#All],4,FALSE)</f>
        <v>279.21057736971687</v>
      </c>
      <c r="C3767" s="53">
        <f>VLOOKUP(A3767,nifty50tri[#All],2,FALSE)</f>
        <v>32568.01</v>
      </c>
      <c r="D3767" s="53"/>
      <c r="E3767" s="53"/>
      <c r="F3767" s="81"/>
      <c r="H3767" s="2"/>
      <c r="I3767" s="23"/>
      <c r="J3767" s="24"/>
      <c r="K3767" s="14"/>
      <c r="L3767" s="37"/>
    </row>
    <row r="3768" spans="1:12">
      <c r="A3768" s="85">
        <v>45379</v>
      </c>
      <c r="B3768" s="65">
        <f>VLOOKUP('1 Year'!A3768,icraliquid[#All],4,FALSE)</f>
        <v>279.34403467097616</v>
      </c>
      <c r="C3768" s="53">
        <f>VLOOKUP(A3768,nifty50tri[#All],2,FALSE)</f>
        <v>32867.230000000003</v>
      </c>
      <c r="D3768" s="53"/>
      <c r="E3768" s="53"/>
      <c r="F3768" s="81"/>
      <c r="H3768" s="2"/>
      <c r="I3768" s="23"/>
      <c r="J3768" s="24"/>
      <c r="K3768" s="14"/>
      <c r="L3768" s="37"/>
    </row>
    <row r="3769" spans="1:12">
      <c r="A3769" s="85">
        <v>45383</v>
      </c>
      <c r="B3769" s="65">
        <f>VLOOKUP('1 Year'!A3769,icraliquid[#All],4,FALSE)</f>
        <v>279.56130299597822</v>
      </c>
      <c r="C3769" s="53">
        <f>VLOOKUP(A3769,nifty50tri[#All],2,FALSE)</f>
        <v>33066.129999999997</v>
      </c>
      <c r="D3769" s="53"/>
      <c r="E3769" s="53"/>
      <c r="F3769" s="81"/>
      <c r="H3769" s="2"/>
      <c r="I3769" s="23"/>
      <c r="J3769" s="24"/>
      <c r="K3769" s="14"/>
      <c r="L3769" s="37"/>
    </row>
    <row r="3770" spans="1:12">
      <c r="A3770" s="85">
        <v>45384</v>
      </c>
      <c r="B3770" s="65">
        <f>VLOOKUP('1 Year'!A3770,icraliquid[#All],4,FALSE)</f>
        <v>279.70810484874897</v>
      </c>
      <c r="C3770" s="53">
        <f>VLOOKUP(A3770,nifty50tri[#All],2,FALSE)</f>
        <v>33053.33</v>
      </c>
      <c r="D3770" s="53"/>
      <c r="E3770" s="53"/>
      <c r="F3770" s="81"/>
      <c r="H3770" s="2"/>
      <c r="I3770" s="23"/>
      <c r="J3770" s="24"/>
      <c r="K3770" s="14"/>
      <c r="L3770" s="37"/>
    </row>
    <row r="3771" spans="1:12">
      <c r="A3771" s="85">
        <v>45385</v>
      </c>
      <c r="B3771" s="65">
        <f>VLOOKUP('1 Year'!A3771,icraliquid[#All],4,FALSE)</f>
        <v>279.7608317423219</v>
      </c>
      <c r="C3771" s="53">
        <f>VLOOKUP(A3771,nifty50tri[#All],2,FALSE)</f>
        <v>33025.82</v>
      </c>
      <c r="D3771" s="53"/>
      <c r="E3771" s="53"/>
      <c r="F3771" s="81"/>
      <c r="H3771" s="2"/>
      <c r="I3771" s="23"/>
      <c r="J3771" s="24"/>
      <c r="K3771" s="14"/>
      <c r="L3771" s="37"/>
    </row>
    <row r="3772" spans="1:12">
      <c r="A3772" s="85">
        <v>45386</v>
      </c>
      <c r="B3772" s="65">
        <f>VLOOKUP('1 Year'!A3772,icraliquid[#All],4,FALSE)</f>
        <v>279.83295331827702</v>
      </c>
      <c r="C3772" s="53">
        <f>VLOOKUP(A3772,nifty50tri[#All],2,FALSE)</f>
        <v>33143.589999999997</v>
      </c>
      <c r="D3772" s="53"/>
      <c r="E3772" s="53"/>
      <c r="F3772" s="81"/>
      <c r="H3772" s="2"/>
      <c r="I3772" s="23"/>
      <c r="J3772" s="24"/>
      <c r="K3772" s="14"/>
      <c r="L3772" s="37"/>
    </row>
    <row r="3773" spans="1:12">
      <c r="A3773" s="85">
        <v>45387</v>
      </c>
      <c r="B3773" s="65">
        <f>VLOOKUP('1 Year'!A3773,icraliquid[#All],4,FALSE)</f>
        <v>279.89081740636385</v>
      </c>
      <c r="C3773" s="53">
        <f>VLOOKUP(A3773,nifty50tri[#All],2,FALSE)</f>
        <v>33142.19</v>
      </c>
      <c r="D3773" s="53"/>
      <c r="E3773" s="53"/>
      <c r="F3773" s="81"/>
      <c r="H3773" s="2"/>
      <c r="I3773" s="23"/>
      <c r="J3773" s="24"/>
      <c r="K3773" s="14"/>
      <c r="L3773" s="37"/>
    </row>
    <row r="3774" spans="1:12">
      <c r="A3774" s="85">
        <v>45390</v>
      </c>
      <c r="B3774" s="65">
        <f>VLOOKUP('1 Year'!A3774,icraliquid[#All],4,FALSE)</f>
        <v>280.08001106383421</v>
      </c>
      <c r="C3774" s="53">
        <f>VLOOKUP(A3774,nifty50tri[#All],2,FALSE)</f>
        <v>33366.870000000003</v>
      </c>
      <c r="D3774" s="53"/>
      <c r="E3774" s="53"/>
      <c r="F3774" s="81"/>
      <c r="H3774" s="2"/>
      <c r="I3774" s="23"/>
      <c r="J3774" s="24"/>
      <c r="K3774" s="14"/>
      <c r="L3774" s="37"/>
    </row>
    <row r="3775" spans="1:12">
      <c r="A3775" s="85">
        <v>45391</v>
      </c>
      <c r="B3775" s="65">
        <f>VLOOKUP('1 Year'!A3775,icraliquid[#All],4,FALSE)</f>
        <v>280.13455376845451</v>
      </c>
      <c r="C3775" s="53">
        <f>VLOOKUP(A3775,nifty50tri[#All],2,FALSE)</f>
        <v>33332.19</v>
      </c>
      <c r="D3775" s="53"/>
      <c r="E3775" s="53"/>
      <c r="F3775" s="81"/>
      <c r="H3775" s="2"/>
      <c r="I3775" s="23"/>
      <c r="J3775" s="24"/>
      <c r="K3775" s="14"/>
      <c r="L3775" s="37"/>
    </row>
    <row r="3776" spans="1:12">
      <c r="A3776" s="85">
        <v>45392</v>
      </c>
      <c r="B3776" s="65">
        <f>VLOOKUP('1 Year'!A3776,icraliquid[#All],4,FALSE)</f>
        <v>280.2102875694469</v>
      </c>
      <c r="C3776" s="53">
        <f>VLOOKUP(A3776,nifty50tri[#All],2,FALSE)</f>
        <v>33495.65</v>
      </c>
      <c r="D3776" s="53"/>
      <c r="E3776" s="53"/>
      <c r="F3776" s="81"/>
      <c r="H3776" s="2"/>
      <c r="I3776" s="23"/>
      <c r="J3776" s="24"/>
      <c r="K3776" s="14"/>
      <c r="L3776" s="37"/>
    </row>
    <row r="3777" spans="1:12">
      <c r="A3777" s="85">
        <v>45394</v>
      </c>
      <c r="B3777" s="65">
        <f>VLOOKUP('1 Year'!A3777,icraliquid[#All],4,FALSE)</f>
        <v>280.32037649165409</v>
      </c>
      <c r="C3777" s="53">
        <f>VLOOKUP(A3777,nifty50tri[#All],2,FALSE)</f>
        <v>33150.589999999997</v>
      </c>
      <c r="D3777" s="53"/>
      <c r="E3777" s="53"/>
      <c r="F3777" s="81"/>
      <c r="H3777" s="2"/>
      <c r="I3777" s="23"/>
      <c r="J3777" s="24"/>
      <c r="K3777" s="14"/>
      <c r="L3777" s="37"/>
    </row>
    <row r="3778" spans="1:12">
      <c r="A3778" s="85">
        <v>45397</v>
      </c>
      <c r="B3778" s="65">
        <f>VLOOKUP('1 Year'!A3778,icraliquid[#All],4,FALSE)</f>
        <v>280.48507888844989</v>
      </c>
      <c r="C3778" s="53">
        <f>VLOOKUP(A3778,nifty50tri[#All],2,FALSE)</f>
        <v>32787.15</v>
      </c>
      <c r="D3778" s="53"/>
      <c r="E3778" s="53"/>
      <c r="F3778" s="81"/>
      <c r="H3778" s="2"/>
      <c r="I3778" s="23"/>
      <c r="J3778" s="24"/>
      <c r="K3778" s="14"/>
      <c r="L3778" s="37"/>
    </row>
    <row r="3779" spans="1:12">
      <c r="A3779" s="85">
        <v>45398</v>
      </c>
      <c r="B3779" s="65">
        <f>VLOOKUP('1 Year'!A3779,icraliquid[#All],4,FALSE)</f>
        <v>280.54708683909553</v>
      </c>
      <c r="C3779" s="53">
        <f>VLOOKUP(A3779,nifty50tri[#All],2,FALSE)</f>
        <v>32603.74</v>
      </c>
      <c r="D3779" s="53"/>
      <c r="E3779" s="53"/>
      <c r="F3779" s="81"/>
      <c r="H3779" s="2"/>
      <c r="I3779" s="23"/>
      <c r="J3779" s="24"/>
      <c r="K3779" s="14"/>
      <c r="L3779" s="37"/>
    </row>
    <row r="3780" spans="1:12">
      <c r="A3780" s="85">
        <v>45400</v>
      </c>
      <c r="B3780" s="65">
        <f>VLOOKUP('1 Year'!A3780,icraliquid[#All],4,FALSE)</f>
        <v>280.65383478151006</v>
      </c>
      <c r="C3780" s="53">
        <f>VLOOKUP(A3780,nifty50tri[#All],2,FALSE)</f>
        <v>32379.9</v>
      </c>
      <c r="D3780" s="53"/>
      <c r="E3780" s="53"/>
      <c r="F3780" s="81"/>
      <c r="H3780" s="2"/>
      <c r="I3780" s="23"/>
      <c r="J3780" s="24"/>
      <c r="K3780" s="14"/>
      <c r="L3780" s="37"/>
    </row>
    <row r="3781" spans="1:12">
      <c r="A3781" s="85">
        <v>45401</v>
      </c>
      <c r="B3781" s="65">
        <f>VLOOKUP('1 Year'!A3781,icraliquid[#All],4,FALSE)</f>
        <v>280.6967486751347</v>
      </c>
      <c r="C3781" s="53">
        <f>VLOOKUP(A3781,nifty50tri[#All],2,FALSE)</f>
        <v>32602.42</v>
      </c>
      <c r="D3781" s="53"/>
      <c r="E3781" s="53"/>
      <c r="F3781" s="81"/>
      <c r="H3781" s="2"/>
      <c r="I3781" s="23"/>
      <c r="J3781" s="24"/>
      <c r="K3781" s="14"/>
      <c r="L3781" s="37"/>
    </row>
    <row r="3782" spans="1:12">
      <c r="A3782" s="85">
        <v>45404</v>
      </c>
      <c r="B3782" s="65">
        <f>VLOOKUP('1 Year'!A3782,icraliquid[#All],4,FALSE)</f>
        <v>280.85817870405276</v>
      </c>
      <c r="C3782" s="53">
        <f>VLOOKUP(A3782,nifty50tri[#All],2,FALSE)</f>
        <v>32881.22</v>
      </c>
      <c r="D3782" s="53"/>
      <c r="E3782" s="53"/>
      <c r="F3782" s="81"/>
      <c r="H3782" s="2"/>
      <c r="I3782" s="23"/>
      <c r="J3782" s="24"/>
      <c r="K3782" s="14"/>
      <c r="L3782" s="37"/>
    </row>
    <row r="3783" spans="1:12">
      <c r="A3783" s="85">
        <v>45405</v>
      </c>
      <c r="B3783" s="65">
        <f>VLOOKUP('1 Year'!A3783,icraliquid[#All],4,FALSE)</f>
        <v>280.91121627030901</v>
      </c>
      <c r="C3783" s="53">
        <f>VLOOKUP(A3783,nifty50tri[#All],2,FALSE)</f>
        <v>32927.730000000003</v>
      </c>
      <c r="D3783" s="53"/>
      <c r="E3783" s="53"/>
      <c r="F3783" s="81"/>
      <c r="H3783" s="2"/>
      <c r="I3783" s="23"/>
      <c r="J3783" s="24"/>
      <c r="K3783" s="14"/>
      <c r="L3783" s="37"/>
    </row>
    <row r="3784" spans="1:12">
      <c r="A3784" s="85">
        <v>45406</v>
      </c>
      <c r="B3784" s="65">
        <f>VLOOKUP('1 Year'!A3784,icraliquid[#All],4,FALSE)</f>
        <v>280.96655193181539</v>
      </c>
      <c r="C3784" s="53">
        <f>VLOOKUP(A3784,nifty50tri[#All],2,FALSE)</f>
        <v>32978.370000000003</v>
      </c>
      <c r="D3784" s="53"/>
      <c r="E3784" s="53"/>
      <c r="F3784" s="81"/>
      <c r="H3784" s="2"/>
      <c r="I3784" s="23"/>
      <c r="J3784" s="24"/>
      <c r="K3784" s="14"/>
      <c r="L3784" s="37"/>
    </row>
    <row r="3785" spans="1:12">
      <c r="A3785" s="85">
        <v>45407</v>
      </c>
      <c r="B3785" s="65">
        <f>VLOOKUP('1 Year'!A3785,icraliquid[#All],4,FALSE)</f>
        <v>281.00259262760017</v>
      </c>
      <c r="C3785" s="53">
        <f>VLOOKUP(A3785,nifty50tri[#All],2,FALSE)</f>
        <v>33225.64</v>
      </c>
      <c r="D3785" s="53"/>
      <c r="E3785" s="53"/>
      <c r="F3785" s="81"/>
      <c r="H3785" s="2"/>
      <c r="I3785" s="23"/>
      <c r="J3785" s="24"/>
      <c r="K3785" s="14"/>
      <c r="L3785" s="37"/>
    </row>
    <row r="3786" spans="1:12">
      <c r="A3786" s="85">
        <v>45408</v>
      </c>
      <c r="B3786" s="65">
        <f>VLOOKUP('1 Year'!A3786,icraliquid[#All],4,FALSE)</f>
        <v>281.04975025173394</v>
      </c>
      <c r="C3786" s="53">
        <f>VLOOKUP(A3786,nifty50tri[#All],2,FALSE)</f>
        <v>33004.19</v>
      </c>
      <c r="D3786" s="53"/>
      <c r="E3786" s="53"/>
      <c r="F3786" s="81"/>
      <c r="H3786" s="2"/>
      <c r="I3786" s="23"/>
      <c r="J3786" s="24"/>
      <c r="K3786" s="14"/>
      <c r="L3786" s="37"/>
    </row>
    <row r="3787" spans="1:12">
      <c r="A3787" s="85">
        <v>45411</v>
      </c>
      <c r="B3787" s="65">
        <f>VLOOKUP('1 Year'!A3787,icraliquid[#All],4,FALSE)</f>
        <v>281.21159279735093</v>
      </c>
      <c r="C3787" s="53">
        <f>VLOOKUP(A3787,nifty50tri[#All],2,FALSE)</f>
        <v>33333.120000000003</v>
      </c>
      <c r="D3787" s="53"/>
      <c r="E3787" s="53"/>
      <c r="F3787" s="81"/>
      <c r="H3787" s="2"/>
      <c r="I3787" s="23"/>
      <c r="J3787" s="24"/>
      <c r="K3787" s="14"/>
      <c r="L3787" s="37"/>
    </row>
    <row r="3788" spans="1:12">
      <c r="A3788" s="85">
        <v>45412</v>
      </c>
      <c r="B3788" s="65">
        <f>VLOOKUP('1 Year'!A3788,icraliquid[#All],4,FALSE)</f>
        <v>281.26101823872392</v>
      </c>
      <c r="C3788" s="53">
        <f>VLOOKUP(A3788,nifty50tri[#All],2,FALSE)</f>
        <v>33276.410000000003</v>
      </c>
      <c r="D3788" s="53"/>
      <c r="E3788" s="53"/>
      <c r="F3788" s="81"/>
      <c r="H3788" s="2"/>
      <c r="I3788" s="23"/>
      <c r="J3788" s="24"/>
      <c r="K3788" s="14"/>
      <c r="L3788" s="37"/>
    </row>
    <row r="3789" spans="1:12">
      <c r="A3789" s="85">
        <v>45414</v>
      </c>
      <c r="B3789" s="65">
        <f>VLOOKUP('1 Year'!A3789,icraliquid[#All],4,FALSE)</f>
        <v>281.38293678809782</v>
      </c>
      <c r="C3789" s="53">
        <f>VLOOKUP(A3789,nifty50tri[#All],2,FALSE)</f>
        <v>33340.199999999997</v>
      </c>
      <c r="D3789" s="53"/>
      <c r="E3789" s="53"/>
      <c r="F3789" s="81"/>
      <c r="H3789" s="2"/>
      <c r="I3789" s="23"/>
      <c r="J3789" s="24"/>
      <c r="K3789" s="14"/>
      <c r="L3789" s="37"/>
    </row>
    <row r="3790" spans="1:12">
      <c r="A3790" s="85">
        <v>45415</v>
      </c>
      <c r="B3790" s="65">
        <f>VLOOKUP('1 Year'!A3790,icraliquid[#All],4,FALSE)</f>
        <v>281.44184449864241</v>
      </c>
      <c r="C3790" s="53">
        <f>VLOOKUP(A3790,nifty50tri[#All],2,FALSE)</f>
        <v>33086.51</v>
      </c>
      <c r="D3790" s="53"/>
      <c r="E3790" s="53"/>
      <c r="F3790" s="81"/>
      <c r="H3790" s="2"/>
      <c r="I3790" s="23"/>
      <c r="J3790" s="24"/>
      <c r="K3790" s="14"/>
      <c r="L3790" s="37"/>
    </row>
    <row r="3791" spans="1:12">
      <c r="A3791" s="85">
        <v>45418</v>
      </c>
      <c r="B3791" s="65">
        <f>VLOOKUP('1 Year'!A3791,icraliquid[#All],4,FALSE)</f>
        <v>281.60147916277469</v>
      </c>
      <c r="C3791" s="53">
        <f>VLOOKUP(A3791,nifty50tri[#All],2,FALSE)</f>
        <v>33037.730000000003</v>
      </c>
      <c r="D3791" s="53"/>
      <c r="E3791" s="53"/>
      <c r="F3791" s="81"/>
      <c r="H3791" s="2"/>
      <c r="I3791" s="23"/>
      <c r="J3791" s="24"/>
      <c r="K3791" s="14"/>
      <c r="L3791" s="37"/>
    </row>
    <row r="3792" spans="1:12">
      <c r="A3792" s="85">
        <v>45419</v>
      </c>
      <c r="B3792" s="65">
        <f>VLOOKUP('1 Year'!A3792,icraliquid[#All],4,FALSE)</f>
        <v>281.6541857015431</v>
      </c>
      <c r="C3792" s="53">
        <f>VLOOKUP(A3792,nifty50tri[#All],2,FALSE)</f>
        <v>32837.71</v>
      </c>
      <c r="D3792" s="53"/>
      <c r="E3792" s="53"/>
      <c r="F3792" s="81"/>
      <c r="H3792" s="2"/>
      <c r="I3792" s="23"/>
      <c r="J3792" s="24"/>
      <c r="K3792" s="14"/>
      <c r="L3792" s="37"/>
    </row>
    <row r="3793" spans="1:12">
      <c r="A3793" s="85">
        <v>45420</v>
      </c>
      <c r="B3793" s="65">
        <f>VLOOKUP('1 Year'!A3793,icraliquid[#All],4,FALSE)</f>
        <v>281.70396209853726</v>
      </c>
      <c r="C3793" s="53">
        <f>VLOOKUP(A3793,nifty50tri[#All],2,FALSE)</f>
        <v>32837.65</v>
      </c>
      <c r="D3793" s="53"/>
      <c r="E3793" s="53"/>
      <c r="F3793" s="81"/>
      <c r="H3793" s="2"/>
      <c r="I3793" s="23"/>
      <c r="J3793" s="24"/>
      <c r="K3793" s="14"/>
      <c r="L3793" s="37"/>
    </row>
    <row r="3794" spans="1:12">
      <c r="A3794" s="85">
        <v>45421</v>
      </c>
      <c r="B3794" s="65">
        <f>VLOOKUP('1 Year'!A3794,icraliquid[#All],4,FALSE)</f>
        <v>281.75197294338727</v>
      </c>
      <c r="C3794" s="53">
        <f>VLOOKUP(A3794,nifty50tri[#All],2,FALSE)</f>
        <v>32329.72</v>
      </c>
      <c r="D3794" s="53"/>
      <c r="E3794" s="53"/>
      <c r="F3794" s="81"/>
      <c r="H3794" s="2"/>
      <c r="I3794" s="23"/>
      <c r="J3794" s="24"/>
      <c r="K3794" s="14"/>
      <c r="L3794" s="37"/>
    </row>
    <row r="3795" spans="1:12">
      <c r="A3795" s="85">
        <v>45422</v>
      </c>
      <c r="B3795" s="65">
        <f>VLOOKUP('1 Year'!A3795,icraliquid[#All],4,FALSE)</f>
        <v>281.80554209863755</v>
      </c>
      <c r="C3795" s="53">
        <f>VLOOKUP(A3795,nifty50tri[#All],2,FALSE)</f>
        <v>32522.55</v>
      </c>
      <c r="D3795" s="53"/>
      <c r="E3795" s="53"/>
      <c r="F3795" s="81"/>
      <c r="H3795" s="2"/>
      <c r="I3795" s="23"/>
      <c r="J3795" s="24"/>
      <c r="K3795" s="14"/>
      <c r="L3795" s="37"/>
    </row>
    <row r="3796" spans="1:12">
      <c r="A3796" s="85">
        <v>45425</v>
      </c>
      <c r="B3796" s="65">
        <f>VLOOKUP('1 Year'!A3796,icraliquid[#All],4,FALSE)</f>
        <v>281.97112638283392</v>
      </c>
      <c r="C3796" s="53">
        <f>VLOOKUP(A3796,nifty50tri[#All],2,FALSE)</f>
        <v>32594.61</v>
      </c>
      <c r="D3796" s="53"/>
      <c r="E3796" s="53"/>
      <c r="F3796" s="81"/>
      <c r="H3796" s="2"/>
      <c r="I3796" s="23"/>
      <c r="J3796" s="24"/>
      <c r="K3796" s="14"/>
      <c r="L3796" s="37"/>
    </row>
    <row r="3797" spans="1:12">
      <c r="A3797" s="85">
        <v>45426</v>
      </c>
      <c r="B3797" s="65">
        <f>VLOOKUP('1 Year'!A3797,icraliquid[#All],4,FALSE)</f>
        <v>282.03572249153189</v>
      </c>
      <c r="C3797" s="53">
        <f>VLOOKUP(A3797,nifty50tri[#All],2,FALSE)</f>
        <v>32762.37</v>
      </c>
      <c r="D3797" s="53"/>
      <c r="E3797" s="53"/>
      <c r="F3797" s="81"/>
      <c r="H3797" s="2"/>
      <c r="I3797" s="23"/>
      <c r="J3797" s="24"/>
      <c r="K3797" s="14"/>
      <c r="L3797" s="37"/>
    </row>
    <row r="3798" spans="1:12">
      <c r="A3798" s="85">
        <v>45427</v>
      </c>
      <c r="B3798" s="65">
        <f>VLOOKUP('1 Year'!A3798,icraliquid[#All],4,FALSE)</f>
        <v>282.09317509995492</v>
      </c>
      <c r="C3798" s="53">
        <f>VLOOKUP(A3798,nifty50tri[#All],2,FALSE)</f>
        <v>32736.91</v>
      </c>
      <c r="D3798" s="53"/>
      <c r="E3798" s="53"/>
      <c r="F3798" s="81"/>
      <c r="H3798" s="2"/>
      <c r="I3798" s="23"/>
      <c r="J3798" s="24"/>
      <c r="K3798" s="14"/>
      <c r="L3798" s="37"/>
    </row>
    <row r="3799" spans="1:12">
      <c r="A3799" s="85">
        <v>45428</v>
      </c>
      <c r="B3799" s="65">
        <f>VLOOKUP('1 Year'!A3799,icraliquid[#All],4,FALSE)</f>
        <v>282.14808898042168</v>
      </c>
      <c r="C3799" s="53">
        <f>VLOOKUP(A3799,nifty50tri[#All],2,FALSE)</f>
        <v>33046.160000000003</v>
      </c>
      <c r="D3799" s="53"/>
      <c r="E3799" s="53"/>
      <c r="F3799" s="81"/>
      <c r="H3799" s="2"/>
      <c r="I3799" s="23"/>
      <c r="J3799" s="24"/>
      <c r="K3799" s="14"/>
      <c r="L3799" s="37"/>
    </row>
    <row r="3800" spans="1:12">
      <c r="A3800" s="85">
        <v>45429</v>
      </c>
      <c r="B3800" s="65">
        <f>VLOOKUP('1 Year'!A3800,icraliquid[#All],4,FALSE)</f>
        <v>282.20560158307438</v>
      </c>
      <c r="C3800" s="53">
        <f>VLOOKUP(A3800,nifty50tri[#All],2,FALSE)</f>
        <v>33138.019999999997</v>
      </c>
      <c r="D3800" s="53"/>
      <c r="E3800" s="53"/>
      <c r="F3800" s="81"/>
      <c r="H3800" s="2"/>
      <c r="I3800" s="23"/>
      <c r="J3800" s="24"/>
      <c r="K3800" s="14"/>
      <c r="L3800" s="37"/>
    </row>
    <row r="3801" spans="1:12">
      <c r="A3801" s="85">
        <v>45430</v>
      </c>
      <c r="B3801" s="65">
        <f>VLOOKUP('1 Year'!A3801,icraliquid[#All],4,FALSE)</f>
        <v>282.26277334529101</v>
      </c>
      <c r="C3801" s="53">
        <f>VLOOKUP(A3801,nifty50tri[#All],2,FALSE)</f>
        <v>33190.97</v>
      </c>
      <c r="D3801" s="53"/>
      <c r="E3801" s="53"/>
      <c r="F3801" s="81"/>
      <c r="H3801" s="2"/>
      <c r="I3801" s="23"/>
      <c r="J3801" s="24"/>
      <c r="K3801" s="14"/>
      <c r="L3801" s="37"/>
    </row>
    <row r="3802" spans="1:12">
      <c r="A3802" s="85">
        <v>45433</v>
      </c>
      <c r="B3802" s="65">
        <f>VLOOKUP('1 Year'!A3802,icraliquid[#All],4,FALSE)</f>
        <v>282.46273357148755</v>
      </c>
      <c r="C3802" s="53">
        <f>VLOOKUP(A3802,nifty50tri[#All],2,FALSE)</f>
        <v>33230.839999999997</v>
      </c>
      <c r="D3802" s="53"/>
      <c r="E3802" s="53"/>
      <c r="F3802" s="81"/>
      <c r="H3802" s="2"/>
      <c r="I3802" s="23"/>
      <c r="J3802" s="24"/>
      <c r="K3802" s="14"/>
      <c r="L3802" s="37"/>
    </row>
    <row r="3803" spans="1:12">
      <c r="A3803" s="85">
        <v>45434</v>
      </c>
      <c r="B3803" s="65">
        <f>VLOOKUP('1 Year'!A3803,icraliquid[#All],4,FALSE)</f>
        <v>282.51947375676275</v>
      </c>
      <c r="C3803" s="53">
        <f>VLOOKUP(A3803,nifty50tri[#All],2,FALSE)</f>
        <v>33349.839999999997</v>
      </c>
      <c r="D3803" s="53"/>
      <c r="E3803" s="53"/>
      <c r="F3803" s="81"/>
      <c r="H3803" s="2"/>
      <c r="I3803" s="23"/>
      <c r="J3803" s="24"/>
      <c r="K3803" s="14"/>
      <c r="L3803" s="37"/>
    </row>
    <row r="3804" spans="1:12">
      <c r="A3804" s="85">
        <v>45435</v>
      </c>
      <c r="B3804" s="65">
        <f>VLOOKUP('1 Year'!A3804,icraliquid[#All],4,FALSE)</f>
        <v>282.57610381774487</v>
      </c>
      <c r="C3804" s="53">
        <f>VLOOKUP(A3804,nifty50tri[#All],2,FALSE)</f>
        <v>33895.660000000003</v>
      </c>
      <c r="D3804" s="53"/>
      <c r="E3804" s="53"/>
      <c r="F3804" s="81"/>
      <c r="H3804" s="2"/>
      <c r="I3804" s="23"/>
      <c r="J3804" s="24"/>
      <c r="K3804" s="14"/>
      <c r="L3804" s="37"/>
    </row>
    <row r="3805" spans="1:12">
      <c r="A3805" s="85">
        <v>45436</v>
      </c>
      <c r="B3805" s="65">
        <f>VLOOKUP('1 Year'!A3805,icraliquid[#All],4,FALSE)</f>
        <v>282.63873352088638</v>
      </c>
      <c r="C3805" s="53">
        <f>VLOOKUP(A3805,nifty50tri[#All],2,FALSE)</f>
        <v>33881.75</v>
      </c>
      <c r="D3805" s="53"/>
      <c r="E3805" s="53"/>
      <c r="F3805" s="81"/>
      <c r="H3805" s="2"/>
      <c r="I3805" s="23"/>
      <c r="J3805" s="24"/>
      <c r="K3805" s="14"/>
      <c r="L3805" s="37"/>
    </row>
    <row r="3806" spans="1:12">
      <c r="A3806" s="85">
        <v>45439</v>
      </c>
      <c r="B3806" s="65">
        <f>VLOOKUP('1 Year'!A3806,icraliquid[#All],4,FALSE)</f>
        <v>282.79949242282606</v>
      </c>
      <c r="C3806" s="53">
        <f>VLOOKUP(A3806,nifty50tri[#All],2,FALSE)</f>
        <v>33845.39</v>
      </c>
      <c r="D3806" s="53"/>
      <c r="E3806" s="53"/>
      <c r="F3806" s="81"/>
      <c r="H3806" s="2"/>
      <c r="I3806" s="23"/>
      <c r="J3806" s="24"/>
      <c r="K3806" s="14"/>
      <c r="L3806" s="37"/>
    </row>
    <row r="3807" spans="1:12">
      <c r="A3807" s="85">
        <v>45440</v>
      </c>
      <c r="B3807" s="65">
        <f>VLOOKUP('1 Year'!A3807,icraliquid[#All],4,FALSE)</f>
        <v>282.85651332322294</v>
      </c>
      <c r="C3807" s="53">
        <f>VLOOKUP(A3807,nifty50tri[#All],2,FALSE)</f>
        <v>33780.01</v>
      </c>
      <c r="D3807" s="53"/>
      <c r="E3807" s="53"/>
      <c r="F3807" s="81"/>
      <c r="H3807" s="2"/>
      <c r="I3807" s="23"/>
      <c r="J3807" s="24"/>
      <c r="K3807" s="14"/>
      <c r="L3807" s="37"/>
    </row>
    <row r="3808" spans="1:12">
      <c r="A3808" s="85">
        <v>45441</v>
      </c>
      <c r="B3808" s="65">
        <f>VLOOKUP('1 Year'!A3808,icraliquid[#All],4,FALSE)</f>
        <v>282.91357439387775</v>
      </c>
      <c r="C3808" s="53">
        <f>VLOOKUP(A3808,nifty50tri[#All],2,FALSE)</f>
        <v>33509.230000000003</v>
      </c>
      <c r="D3808" s="53"/>
      <c r="E3808" s="53"/>
      <c r="F3808" s="81"/>
      <c r="H3808" s="2"/>
      <c r="I3808" s="23"/>
      <c r="J3808" s="24"/>
      <c r="K3808" s="14"/>
      <c r="L3808" s="37"/>
    </row>
    <row r="3809" spans="1:12">
      <c r="A3809" s="85">
        <v>45442</v>
      </c>
      <c r="B3809" s="65">
        <f>VLOOKUP('1 Year'!A3809,icraliquid[#All],4,FALSE)</f>
        <v>282.96496622599568</v>
      </c>
      <c r="C3809" s="53">
        <f>VLOOKUP(A3809,nifty50tri[#All],2,FALSE)</f>
        <v>33190.35</v>
      </c>
      <c r="D3809" s="53"/>
      <c r="E3809" s="53"/>
      <c r="F3809" s="81"/>
      <c r="H3809" s="2"/>
      <c r="I3809" s="23"/>
      <c r="J3809" s="24"/>
      <c r="K3809" s="14"/>
      <c r="L3809" s="37"/>
    </row>
    <row r="3810" spans="1:12">
      <c r="A3810" s="85">
        <v>45446</v>
      </c>
      <c r="B3810" s="65">
        <f>VLOOKUP('1 Year'!A3810,icraliquid[#All],4,FALSE)</f>
        <v>283.19077236350967</v>
      </c>
      <c r="C3810" s="53">
        <f>VLOOKUP(A3810,nifty50tri[#All],2,FALSE)</f>
        <v>34369.129999999997</v>
      </c>
      <c r="D3810" s="53"/>
      <c r="E3810" s="53"/>
      <c r="F3810" s="81"/>
      <c r="H3810" s="2"/>
      <c r="I3810" s="23"/>
      <c r="J3810" s="24"/>
      <c r="K3810" s="14"/>
      <c r="L3810" s="37"/>
    </row>
    <row r="3811" spans="1:12">
      <c r="A3811" s="85">
        <v>45447</v>
      </c>
      <c r="B3811" s="65">
        <f>VLOOKUP('1 Year'!A3811,icraliquid[#All],4,FALSE)</f>
        <v>283.24487343900807</v>
      </c>
      <c r="C3811" s="53">
        <f>VLOOKUP(A3811,nifty50tri[#All],2,FALSE)</f>
        <v>32353.5</v>
      </c>
      <c r="D3811" s="53"/>
      <c r="E3811" s="53"/>
      <c r="F3811" s="81"/>
      <c r="H3811" s="2"/>
      <c r="I3811" s="23"/>
      <c r="J3811" s="24"/>
      <c r="K3811" s="14"/>
      <c r="L3811" s="37"/>
    </row>
    <row r="3812" spans="1:12">
      <c r="A3812" s="85">
        <v>45448</v>
      </c>
      <c r="B3812" s="65">
        <f>VLOOKUP('1 Year'!A3812,icraliquid[#All],4,FALSE)</f>
        <v>283.30224565813984</v>
      </c>
      <c r="C3812" s="53">
        <f>VLOOKUP(A3812,nifty50tri[#All],2,FALSE)</f>
        <v>33441.4</v>
      </c>
      <c r="D3812" s="53"/>
      <c r="E3812" s="53"/>
      <c r="F3812" s="81"/>
      <c r="H3812" s="2"/>
      <c r="I3812" s="23"/>
      <c r="J3812" s="24"/>
      <c r="K3812" s="14"/>
      <c r="L3812" s="37"/>
    </row>
    <row r="3813" spans="1:12">
      <c r="A3813" s="85">
        <v>45449</v>
      </c>
      <c r="B3813" s="65">
        <f>VLOOKUP('1 Year'!A3813,icraliquid[#All],4,FALSE)</f>
        <v>283.36170497822451</v>
      </c>
      <c r="C3813" s="53">
        <f>VLOOKUP(A3813,nifty50tri[#All],2,FALSE)</f>
        <v>33738.58</v>
      </c>
      <c r="D3813" s="53"/>
      <c r="E3813" s="53"/>
      <c r="F3813" s="81"/>
      <c r="H3813" s="2"/>
      <c r="I3813" s="23"/>
      <c r="J3813" s="24"/>
      <c r="K3813" s="14"/>
      <c r="L3813" s="37"/>
    </row>
    <row r="3814" spans="1:12">
      <c r="A3814" s="85">
        <v>45450</v>
      </c>
      <c r="B3814" s="65">
        <f>VLOOKUP('1 Year'!A3814,icraliquid[#All],4,FALSE)</f>
        <v>283.41972969206967</v>
      </c>
      <c r="C3814" s="53">
        <f>VLOOKUP(A3814,nifty50tri[#All],2,FALSE)</f>
        <v>34431.61</v>
      </c>
      <c r="D3814" s="53"/>
      <c r="E3814" s="53"/>
      <c r="F3814" s="81"/>
      <c r="H3814" s="2"/>
      <c r="I3814" s="23"/>
      <c r="J3814" s="24"/>
      <c r="K3814" s="14"/>
      <c r="L3814" s="37"/>
    </row>
    <row r="3815" spans="1:12">
      <c r="A3815" s="85">
        <v>45453</v>
      </c>
      <c r="B3815" s="65">
        <f>VLOOKUP('1 Year'!A3815,icraliquid[#All],4,FALSE)</f>
        <v>283.59048125747535</v>
      </c>
      <c r="C3815" s="53">
        <f>VLOOKUP(A3815,nifty50tri[#All],2,FALSE)</f>
        <v>34385.839999999997</v>
      </c>
      <c r="D3815" s="53"/>
      <c r="E3815" s="53"/>
      <c r="F3815" s="81"/>
      <c r="H3815" s="2"/>
      <c r="I3815" s="23"/>
      <c r="J3815" s="24"/>
      <c r="K3815" s="14"/>
      <c r="L3815" s="37"/>
    </row>
    <row r="3816" spans="1:12">
      <c r="A3816" s="85">
        <v>45454</v>
      </c>
      <c r="B3816" s="65">
        <f>VLOOKUP('1 Year'!A3816,icraliquid[#All],4,FALSE)</f>
        <v>283.6500608982268</v>
      </c>
      <c r="C3816" s="53">
        <f>VLOOKUP(A3816,nifty50tri[#All],2,FALSE)</f>
        <v>34402</v>
      </c>
      <c r="D3816" s="53"/>
      <c r="E3816" s="53"/>
      <c r="F3816" s="81"/>
      <c r="H3816" s="2"/>
      <c r="I3816" s="23"/>
      <c r="J3816" s="24"/>
      <c r="K3816" s="14"/>
      <c r="L3816" s="37"/>
    </row>
    <row r="3817" spans="1:12">
      <c r="A3817" s="85">
        <v>45455</v>
      </c>
      <c r="B3817" s="65">
        <f>VLOOKUP('1 Year'!A3817,icraliquid[#All],4,FALSE)</f>
        <v>283.7053361352996</v>
      </c>
      <c r="C3817" s="53">
        <f>VLOOKUP(A3817,nifty50tri[#All],2,FALSE)</f>
        <v>34487.879999999997</v>
      </c>
      <c r="D3817" s="53"/>
      <c r="E3817" s="53"/>
      <c r="F3817" s="81"/>
      <c r="H3817" s="2"/>
      <c r="I3817" s="23"/>
      <c r="J3817" s="24"/>
      <c r="K3817" s="14"/>
      <c r="L3817" s="37"/>
    </row>
    <row r="3818" spans="1:12">
      <c r="A3818" s="85">
        <v>45456</v>
      </c>
      <c r="B3818" s="65">
        <f>VLOOKUP('1 Year'!A3818,icraliquid[#All],4,FALSE)</f>
        <v>283.7611934409727</v>
      </c>
      <c r="C3818" s="53">
        <f>VLOOKUP(A3818,nifty50tri[#All],2,FALSE)</f>
        <v>34600.19</v>
      </c>
      <c r="D3818" s="53"/>
      <c r="E3818" s="53"/>
      <c r="F3818" s="81"/>
      <c r="H3818" s="2"/>
      <c r="I3818" s="23"/>
      <c r="J3818" s="24"/>
      <c r="K3818" s="14"/>
      <c r="L3818" s="37"/>
    </row>
    <row r="3819" spans="1:12">
      <c r="A3819" s="85">
        <v>45457</v>
      </c>
      <c r="B3819" s="65">
        <f>VLOOKUP('1 Year'!A3819,icraliquid[#All],4,FALSE)</f>
        <v>283.81960937542522</v>
      </c>
      <c r="C3819" s="53">
        <f>VLOOKUP(A3819,nifty50tri[#All],2,FALSE)</f>
        <v>34710.67</v>
      </c>
      <c r="D3819" s="53"/>
      <c r="E3819" s="53"/>
      <c r="F3819" s="81"/>
      <c r="H3819" s="2"/>
      <c r="I3819" s="23"/>
      <c r="J3819" s="24"/>
      <c r="K3819" s="14"/>
      <c r="L3819" s="37"/>
    </row>
    <row r="3820" spans="1:12">
      <c r="A3820" s="85">
        <v>45461</v>
      </c>
      <c r="B3820" s="65">
        <f>VLOOKUP('1 Year'!A3820,icraliquid[#All],4,FALSE)</f>
        <v>284.04675030561566</v>
      </c>
      <c r="C3820" s="53">
        <f>VLOOKUP(A3820,nifty50tri[#All],2,FALSE)</f>
        <v>34847.24</v>
      </c>
      <c r="D3820" s="53"/>
      <c r="E3820" s="53"/>
      <c r="F3820" s="81"/>
      <c r="H3820" s="2"/>
      <c r="I3820" s="23"/>
      <c r="J3820" s="24"/>
      <c r="K3820" s="14"/>
      <c r="L3820" s="37"/>
    </row>
    <row r="3821" spans="1:12">
      <c r="A3821" s="85">
        <v>45462</v>
      </c>
      <c r="B3821" s="65">
        <f>VLOOKUP('1 Year'!A3821,icraliquid[#All],4,FALSE)</f>
        <v>284.10006860438398</v>
      </c>
      <c r="C3821" s="53">
        <f>VLOOKUP(A3821,nifty50tri[#All],2,FALSE)</f>
        <v>34786.58</v>
      </c>
      <c r="D3821" s="53"/>
      <c r="E3821" s="53"/>
      <c r="F3821" s="81"/>
      <c r="H3821" s="2"/>
      <c r="I3821" s="23"/>
      <c r="J3821" s="24"/>
      <c r="K3821" s="14"/>
      <c r="L3821" s="37"/>
    </row>
    <row r="3822" spans="1:12">
      <c r="A3822" s="85">
        <v>45463</v>
      </c>
      <c r="B3822" s="65">
        <f>VLOOKUP('1 Year'!A3822,icraliquid[#All],4,FALSE)</f>
        <v>284.15668858052231</v>
      </c>
      <c r="C3822" s="53">
        <f>VLOOKUP(A3822,nifty50tri[#All],2,FALSE)</f>
        <v>34873.15</v>
      </c>
      <c r="D3822" s="53"/>
      <c r="E3822" s="53"/>
      <c r="F3822" s="81"/>
      <c r="H3822" s="2"/>
      <c r="I3822" s="23"/>
      <c r="J3822" s="24"/>
      <c r="K3822" s="14"/>
      <c r="L3822" s="37"/>
    </row>
    <row r="3823" spans="1:12">
      <c r="A3823" s="85">
        <v>45464</v>
      </c>
      <c r="B3823" s="65">
        <f>VLOOKUP('1 Year'!A3823,icraliquid[#All],4,FALSE)</f>
        <v>284.21425171902541</v>
      </c>
      <c r="C3823" s="53">
        <f>VLOOKUP(A3823,nifty50tri[#All],2,FALSE)</f>
        <v>34779.9</v>
      </c>
      <c r="D3823" s="53"/>
      <c r="E3823" s="53"/>
      <c r="F3823" s="81"/>
      <c r="H3823" s="2"/>
      <c r="I3823" s="23"/>
      <c r="J3823" s="24"/>
      <c r="K3823" s="14"/>
      <c r="L3823" s="37"/>
    </row>
    <row r="3824" spans="1:12">
      <c r="A3824" s="85">
        <v>45467</v>
      </c>
      <c r="B3824" s="65">
        <f>VLOOKUP('1 Year'!A3824,icraliquid[#All],4,FALSE)</f>
        <v>284.38404007021256</v>
      </c>
      <c r="C3824" s="53">
        <f>VLOOKUP(A3824,nifty50tri[#All],2,FALSE)</f>
        <v>34834.33</v>
      </c>
      <c r="D3824" s="53"/>
      <c r="E3824" s="53"/>
      <c r="F3824" s="81"/>
      <c r="H3824" s="2"/>
      <c r="I3824" s="23"/>
      <c r="J3824" s="24"/>
      <c r="K3824" s="14"/>
      <c r="L3824" s="37"/>
    </row>
    <row r="3825" spans="1:12">
      <c r="A3825" s="85">
        <v>45468</v>
      </c>
      <c r="B3825" s="65">
        <f>VLOOKUP('1 Year'!A3825,icraliquid[#All],4,FALSE)</f>
        <v>284.42734513687321</v>
      </c>
      <c r="C3825" s="53">
        <f>VLOOKUP(A3825,nifty50tri[#All],2,FALSE)</f>
        <v>35105.79</v>
      </c>
      <c r="D3825" s="53"/>
      <c r="E3825" s="53"/>
      <c r="F3825" s="81"/>
      <c r="H3825" s="2"/>
      <c r="I3825" s="23"/>
      <c r="J3825" s="24"/>
      <c r="K3825" s="14"/>
      <c r="L3825" s="37"/>
    </row>
    <row r="3826" spans="1:12">
      <c r="A3826" s="85">
        <v>45469</v>
      </c>
      <c r="B3826" s="65">
        <f>VLOOKUP('1 Year'!A3826,icraliquid[#All],4,FALSE)</f>
        <v>284.48445658927074</v>
      </c>
      <c r="C3826" s="53">
        <f>VLOOKUP(A3826,nifty50tri[#All],2,FALSE)</f>
        <v>35324.11</v>
      </c>
      <c r="D3826" s="53"/>
      <c r="E3826" s="53"/>
      <c r="F3826" s="81"/>
      <c r="H3826" s="2"/>
      <c r="I3826" s="23"/>
      <c r="J3826" s="24"/>
      <c r="K3826" s="14"/>
      <c r="L3826" s="37"/>
    </row>
    <row r="3827" spans="1:12">
      <c r="A3827" s="85">
        <v>45470</v>
      </c>
      <c r="B3827" s="65">
        <f>VLOOKUP('1 Year'!A3827,icraliquid[#All],4,FALSE)</f>
        <v>284.54127709846051</v>
      </c>
      <c r="C3827" s="53">
        <f>VLOOKUP(A3827,nifty50tri[#All],2,FALSE)</f>
        <v>35585.620000000003</v>
      </c>
      <c r="D3827" s="53"/>
      <c r="E3827" s="53"/>
      <c r="F3827" s="81"/>
      <c r="H3827" s="2"/>
      <c r="I3827" s="23"/>
      <c r="J3827" s="24"/>
      <c r="K3827" s="14"/>
      <c r="L3827" s="37"/>
    </row>
    <row r="3828" spans="1:12">
      <c r="A3828" s="85">
        <v>45471</v>
      </c>
      <c r="B3828" s="65">
        <f>VLOOKUP('1 Year'!A3828,icraliquid[#All],4,FALSE)</f>
        <v>284.60872273591457</v>
      </c>
      <c r="C3828" s="53">
        <f>VLOOKUP(A3828,nifty50tri[#All],2,FALSE)</f>
        <v>35539.160000000003</v>
      </c>
      <c r="D3828" s="53"/>
      <c r="E3828" s="53"/>
      <c r="F3828" s="81"/>
      <c r="H3828" s="2"/>
      <c r="I3828" s="23"/>
      <c r="J3828" s="24"/>
      <c r="K3828" s="14"/>
      <c r="L3828" s="37"/>
    </row>
    <row r="3829" spans="1:12">
      <c r="A3829" s="85">
        <v>45474</v>
      </c>
      <c r="B3829" s="65">
        <f>VLOOKUP('1 Year'!A3829,icraliquid[#All],4,FALSE)</f>
        <v>284.80090602028662</v>
      </c>
      <c r="C3829" s="53">
        <f>VLOOKUP(A3829,nifty50tri[#All],2,FALSE)</f>
        <v>35733.58</v>
      </c>
      <c r="D3829" s="53"/>
      <c r="E3829" s="53"/>
      <c r="F3829" s="81"/>
      <c r="H3829" s="2"/>
      <c r="I3829" s="23"/>
      <c r="J3829" s="24"/>
      <c r="K3829" s="14"/>
      <c r="L3829" s="37"/>
    </row>
    <row r="3830" spans="1:12">
      <c r="A3830" s="85">
        <v>45475</v>
      </c>
      <c r="B3830" s="65">
        <f>VLOOKUP('1 Year'!A3830,icraliquid[#All],4,FALSE)</f>
        <v>284.8757868108292</v>
      </c>
      <c r="C3830" s="53">
        <f>VLOOKUP(A3830,nifty50tri[#All],2,FALSE)</f>
        <v>35706.769999999997</v>
      </c>
      <c r="D3830" s="53"/>
      <c r="E3830" s="53"/>
      <c r="F3830" s="81"/>
      <c r="H3830" s="2"/>
      <c r="I3830" s="23"/>
      <c r="J3830" s="24"/>
      <c r="K3830" s="14"/>
      <c r="L3830" s="37"/>
    </row>
    <row r="3831" spans="1:12">
      <c r="A3831" s="85">
        <v>45476</v>
      </c>
      <c r="B3831" s="65">
        <f>VLOOKUP('1 Year'!A3831,icraliquid[#All],4,FALSE)</f>
        <v>284.92735947450291</v>
      </c>
      <c r="C3831" s="53">
        <f>VLOOKUP(A3831,nifty50tri[#All],2,FALSE)</f>
        <v>35947.53</v>
      </c>
      <c r="D3831" s="53"/>
      <c r="E3831" s="53"/>
      <c r="F3831" s="81"/>
      <c r="H3831" s="2"/>
      <c r="I3831" s="23"/>
      <c r="J3831" s="24"/>
      <c r="K3831" s="14"/>
      <c r="L3831" s="37"/>
    </row>
    <row r="3832" spans="1:12">
      <c r="A3832" s="85">
        <v>45477</v>
      </c>
      <c r="B3832" s="65">
        <f>VLOOKUP('1 Year'!A3832,icraliquid[#All],4,FALSE)</f>
        <v>284.98311624594896</v>
      </c>
      <c r="C3832" s="53">
        <f>VLOOKUP(A3832,nifty50tri[#All],2,FALSE)</f>
        <v>35970.639999999999</v>
      </c>
      <c r="D3832" s="53"/>
      <c r="E3832" s="53"/>
      <c r="F3832" s="81"/>
      <c r="H3832" s="2"/>
      <c r="I3832" s="23"/>
      <c r="J3832" s="24"/>
      <c r="K3832" s="14"/>
      <c r="L3832" s="37"/>
    </row>
    <row r="3833" spans="1:12">
      <c r="A3833" s="85">
        <v>45478</v>
      </c>
      <c r="B3833" s="65">
        <f>VLOOKUP('1 Year'!A3833,icraliquid[#All],4,FALSE)</f>
        <v>285.03256198778109</v>
      </c>
      <c r="C3833" s="53">
        <f>VLOOKUP(A3833,nifty50tri[#All],2,FALSE)</f>
        <v>36009.61</v>
      </c>
      <c r="D3833" s="53"/>
      <c r="E3833" s="53"/>
      <c r="F3833" s="81"/>
      <c r="H3833" s="2"/>
      <c r="I3833" s="23"/>
      <c r="J3833" s="24"/>
      <c r="K3833" s="14"/>
      <c r="L3833" s="37"/>
    </row>
    <row r="3834" spans="1:12">
      <c r="A3834" s="85">
        <v>45481</v>
      </c>
      <c r="B3834" s="65">
        <f>VLOOKUP('1 Year'!A3834,icraliquid[#All],4,FALSE)</f>
        <v>285.19436377582213</v>
      </c>
      <c r="C3834" s="53">
        <f>VLOOKUP(A3834,nifty50tri[#All],2,FALSE)</f>
        <v>36004.74</v>
      </c>
      <c r="D3834" s="53"/>
      <c r="E3834" s="53"/>
      <c r="F3834" s="81"/>
      <c r="H3834" s="2"/>
      <c r="I3834" s="23"/>
      <c r="J3834" s="24"/>
      <c r="K3834" s="14"/>
      <c r="L3834" s="37"/>
    </row>
    <row r="3835" spans="1:12">
      <c r="A3835" s="85">
        <v>45482</v>
      </c>
      <c r="B3835" s="65">
        <f>VLOOKUP('1 Year'!A3835,icraliquid[#All],4,FALSE)</f>
        <v>285.25043142503165</v>
      </c>
      <c r="C3835" s="53">
        <f>VLOOKUP(A3835,nifty50tri[#All],2,FALSE)</f>
        <v>36173.870000000003</v>
      </c>
      <c r="D3835" s="53"/>
      <c r="E3835" s="53"/>
      <c r="F3835" s="81"/>
      <c r="H3835" s="2"/>
      <c r="I3835" s="23"/>
      <c r="J3835" s="24"/>
      <c r="K3835" s="14"/>
      <c r="L3835" s="37"/>
    </row>
    <row r="3836" spans="1:12">
      <c r="A3836" s="85">
        <v>45483</v>
      </c>
      <c r="B3836" s="65">
        <f>VLOOKUP('1 Year'!A3836,icraliquid[#All],4,FALSE)</f>
        <v>285.30681019591776</v>
      </c>
      <c r="C3836" s="53">
        <f>VLOOKUP(A3836,nifty50tri[#All],2,FALSE)</f>
        <v>36012.82</v>
      </c>
      <c r="D3836" s="53"/>
      <c r="E3836" s="53"/>
      <c r="F3836" s="81"/>
      <c r="H3836" s="2"/>
      <c r="I3836" s="23"/>
      <c r="J3836" s="24"/>
      <c r="K3836" s="14"/>
      <c r="L3836" s="37"/>
    </row>
    <row r="3837" spans="1:12">
      <c r="A3837" s="85">
        <v>45484</v>
      </c>
      <c r="B3837" s="65">
        <f>VLOOKUP('1 Year'!A3837,icraliquid[#All],4,FALSE)</f>
        <v>285.37521973404029</v>
      </c>
      <c r="C3837" s="53">
        <f>VLOOKUP(A3837,nifty50tri[#All],2,FALSE)</f>
        <v>36000.25</v>
      </c>
      <c r="D3837" s="53"/>
      <c r="E3837" s="53"/>
      <c r="F3837" s="81"/>
      <c r="H3837" s="2"/>
      <c r="I3837" s="23"/>
      <c r="J3837" s="24"/>
      <c r="K3837" s="14"/>
      <c r="L3837" s="37"/>
    </row>
    <row r="3838" spans="1:12">
      <c r="A3838" s="85">
        <v>45485</v>
      </c>
      <c r="B3838" s="65">
        <f>VLOOKUP('1 Year'!A3838,icraliquid[#All],4,FALSE)</f>
        <v>285.43328459998213</v>
      </c>
      <c r="C3838" s="53">
        <f>VLOOKUP(A3838,nifty50tri[#All],2,FALSE)</f>
        <v>36278.67</v>
      </c>
      <c r="D3838" s="53"/>
      <c r="E3838" s="53"/>
      <c r="F3838" s="81"/>
      <c r="H3838" s="2"/>
      <c r="I3838" s="23"/>
      <c r="J3838" s="24"/>
      <c r="K3838" s="14"/>
      <c r="L3838" s="37"/>
    </row>
    <row r="3839" spans="1:12">
      <c r="A3839" s="85">
        <v>45488</v>
      </c>
      <c r="B3839" s="65">
        <f>VLOOKUP('1 Year'!A3839,icraliquid[#All],4,FALSE)</f>
        <v>285.60607379239565</v>
      </c>
      <c r="C3839" s="53">
        <f>VLOOKUP(A3839,nifty50tri[#All],2,FALSE)</f>
        <v>36403.86</v>
      </c>
      <c r="D3839" s="53"/>
      <c r="E3839" s="53"/>
      <c r="F3839" s="81"/>
      <c r="H3839" s="2"/>
      <c r="I3839" s="23"/>
      <c r="J3839" s="24"/>
      <c r="K3839" s="14"/>
      <c r="L3839" s="37"/>
    </row>
    <row r="3840" spans="1:12">
      <c r="A3840" s="85">
        <v>45489</v>
      </c>
      <c r="B3840" s="65">
        <f>VLOOKUP('1 Year'!A3840,icraliquid[#All],4,FALSE)</f>
        <v>285.66021531419796</v>
      </c>
      <c r="C3840" s="53">
        <f>VLOOKUP(A3840,nifty50tri[#All],2,FALSE)</f>
        <v>36445.79</v>
      </c>
      <c r="D3840" s="53"/>
      <c r="E3840" s="53"/>
      <c r="F3840" s="81"/>
      <c r="H3840" s="2"/>
      <c r="I3840" s="23"/>
      <c r="J3840" s="24"/>
      <c r="K3840" s="14"/>
      <c r="L3840" s="37"/>
    </row>
    <row r="3841" spans="1:12">
      <c r="A3841" s="85">
        <v>45491</v>
      </c>
      <c r="B3841" s="65">
        <f>VLOOKUP('1 Year'!A3841,icraliquid[#All],4,FALSE)</f>
        <v>285.77159843453148</v>
      </c>
      <c r="C3841" s="53">
        <f>VLOOKUP(A3841,nifty50tri[#All],2,FALSE)</f>
        <v>36723.93</v>
      </c>
      <c r="D3841" s="53"/>
      <c r="E3841" s="53"/>
      <c r="F3841" s="81"/>
      <c r="H3841" s="2"/>
      <c r="I3841" s="23"/>
      <c r="J3841" s="24"/>
      <c r="K3841" s="14"/>
      <c r="L3841" s="37"/>
    </row>
    <row r="3842" spans="1:12">
      <c r="A3842" s="85">
        <v>45492</v>
      </c>
      <c r="B3842" s="65">
        <f>VLOOKUP('1 Year'!A3842,icraliquid[#All],4,FALSE)</f>
        <v>285.82760575314524</v>
      </c>
      <c r="C3842" s="53">
        <f>VLOOKUP(A3842,nifty50tri[#All],2,FALSE)</f>
        <v>36328.6</v>
      </c>
      <c r="D3842" s="53"/>
      <c r="E3842" s="53"/>
      <c r="F3842" s="81"/>
      <c r="H3842" s="2"/>
      <c r="I3842" s="23"/>
      <c r="J3842" s="24"/>
      <c r="K3842" s="14"/>
      <c r="L3842" s="37"/>
    </row>
    <row r="3843" spans="1:12">
      <c r="A3843" s="85">
        <v>45495</v>
      </c>
      <c r="B3843" s="65">
        <f>VLOOKUP('1 Year'!A3843,icraliquid[#All],4,FALSE)</f>
        <v>285.99603983270339</v>
      </c>
      <c r="C3843" s="53">
        <f>VLOOKUP(A3843,nifty50tri[#All],2,FALSE)</f>
        <v>36296.550000000003</v>
      </c>
      <c r="D3843" s="53"/>
      <c r="E3843" s="53"/>
      <c r="F3843" s="81"/>
      <c r="H3843" s="2"/>
      <c r="I3843" s="23"/>
      <c r="J3843" s="24"/>
      <c r="K3843" s="14"/>
      <c r="L3843" s="37"/>
    </row>
    <row r="3844" spans="1:12">
      <c r="A3844" s="85">
        <v>45496</v>
      </c>
      <c r="B3844" s="65">
        <f>VLOOKUP('1 Year'!A3844,icraliquid[#All],4,FALSE)</f>
        <v>286.05140553181178</v>
      </c>
      <c r="C3844" s="53">
        <f>VLOOKUP(A3844,nifty50tri[#All],2,FALSE)</f>
        <v>36257.51</v>
      </c>
      <c r="D3844" s="53"/>
      <c r="E3844" s="53"/>
      <c r="F3844" s="81"/>
      <c r="H3844" s="2"/>
      <c r="I3844" s="23"/>
      <c r="J3844" s="24"/>
      <c r="K3844" s="14"/>
      <c r="L3844" s="37"/>
    </row>
    <row r="3845" spans="1:12">
      <c r="A3845" s="85">
        <v>45497</v>
      </c>
      <c r="B3845" s="65">
        <f>VLOOKUP('1 Year'!A3845,icraliquid[#All],4,FALSE)</f>
        <v>286.10748336283319</v>
      </c>
      <c r="C3845" s="53">
        <f>VLOOKUP(A3845,nifty50tri[#All],2,FALSE)</f>
        <v>36160.36</v>
      </c>
      <c r="D3845" s="53"/>
      <c r="E3845" s="53"/>
      <c r="F3845" s="81"/>
      <c r="H3845" s="2"/>
      <c r="I3845" s="23"/>
      <c r="J3845" s="24"/>
      <c r="K3845" s="14"/>
      <c r="L3845" s="37"/>
    </row>
    <row r="3846" spans="1:12">
      <c r="A3846" s="85">
        <v>45498</v>
      </c>
      <c r="B3846" s="65">
        <f>VLOOKUP('1 Year'!A3846,icraliquid[#All],4,FALSE)</f>
        <v>286.1629991885913</v>
      </c>
      <c r="C3846" s="53">
        <f>VLOOKUP(A3846,nifty50tri[#All],2,FALSE)</f>
        <v>36149.4</v>
      </c>
      <c r="D3846" s="53"/>
      <c r="E3846" s="53"/>
      <c r="F3846" s="81"/>
      <c r="H3846" s="2"/>
      <c r="I3846" s="23"/>
      <c r="J3846" s="24"/>
      <c r="K3846" s="14"/>
      <c r="L3846" s="37"/>
    </row>
    <row r="3847" spans="1:12">
      <c r="A3847" s="85">
        <v>45499</v>
      </c>
      <c r="B3847" s="65">
        <f>VLOOKUP('1 Year'!A3847,icraliquid[#All],4,FALSE)</f>
        <v>286.21631801940998</v>
      </c>
      <c r="C3847" s="53">
        <f>VLOOKUP(A3847,nifty50tri[#All],2,FALSE)</f>
        <v>36784.480000000003</v>
      </c>
      <c r="D3847" s="53"/>
      <c r="E3847" s="53"/>
      <c r="F3847" s="81"/>
      <c r="H3847" s="2"/>
      <c r="I3847" s="23"/>
      <c r="J3847" s="24"/>
      <c r="K3847" s="14"/>
      <c r="L3847" s="37"/>
    </row>
    <row r="3848" spans="1:12">
      <c r="A3848" s="85">
        <v>45502</v>
      </c>
      <c r="B3848" s="65">
        <f>VLOOKUP('1 Year'!A3848,icraliquid[#All],4,FALSE)</f>
        <v>286.38055838877278</v>
      </c>
      <c r="C3848" s="53">
        <f>VLOOKUP(A3848,nifty50tri[#All],2,FALSE)</f>
        <v>36786.300000000003</v>
      </c>
      <c r="D3848" s="53"/>
      <c r="E3848" s="53"/>
      <c r="F3848" s="81"/>
      <c r="H3848" s="2"/>
      <c r="I3848" s="23"/>
      <c r="J3848" s="24"/>
      <c r="K3848" s="14"/>
      <c r="L3848" s="37"/>
    </row>
    <row r="3849" spans="1:12">
      <c r="A3849" s="85">
        <v>45503</v>
      </c>
      <c r="B3849" s="65">
        <f>VLOOKUP('1 Year'!A3849,icraliquid[#All],4,FALSE)</f>
        <v>286.43766973355395</v>
      </c>
      <c r="C3849" s="53">
        <f>VLOOKUP(A3849,nifty50tri[#All],2,FALSE)</f>
        <v>36820.47</v>
      </c>
      <c r="D3849" s="53"/>
      <c r="E3849" s="53"/>
      <c r="F3849" s="81"/>
      <c r="H3849" s="2"/>
      <c r="I3849" s="23"/>
      <c r="J3849" s="24"/>
      <c r="K3849" s="14"/>
      <c r="L3849" s="37"/>
    </row>
    <row r="3850" spans="1:12">
      <c r="A3850" s="85">
        <v>45504</v>
      </c>
      <c r="B3850" s="65">
        <f>VLOOKUP('1 Year'!A3850,icraliquid[#All],4,FALSE)</f>
        <v>286.4925433434675</v>
      </c>
      <c r="C3850" s="53">
        <f>VLOOKUP(A3850,nifty50tri[#All],2,FALSE)</f>
        <v>36959.480000000003</v>
      </c>
      <c r="D3850" s="53"/>
      <c r="E3850" s="53"/>
      <c r="F3850" s="81"/>
      <c r="H3850" s="2"/>
      <c r="I3850" s="23"/>
      <c r="J3850" s="24"/>
      <c r="K3850" s="14"/>
      <c r="L3850" s="37"/>
    </row>
    <row r="3851" spans="1:12">
      <c r="A3851" s="85">
        <v>45505</v>
      </c>
      <c r="B3851" s="65">
        <f>VLOOKUP('1 Year'!A3851,icraliquid[#All],4,FALSE)</f>
        <v>286.54816999154082</v>
      </c>
      <c r="C3851" s="53">
        <f>VLOOKUP(A3851,nifty50tri[#All],2,FALSE)</f>
        <v>37049.699999999997</v>
      </c>
      <c r="D3851" s="53"/>
      <c r="E3851" s="53"/>
      <c r="F3851" s="81"/>
      <c r="H3851" s="2"/>
      <c r="I3851" s="23"/>
      <c r="J3851" s="24"/>
      <c r="K3851" s="14"/>
      <c r="L3851" s="37"/>
    </row>
    <row r="3852" spans="1:12">
      <c r="A3852" s="85">
        <v>45506</v>
      </c>
      <c r="B3852" s="65">
        <f>VLOOKUP('1 Year'!A3852,icraliquid[#All],4,FALSE)</f>
        <v>286.60117747767185</v>
      </c>
      <c r="C3852" s="53">
        <f>VLOOKUP(A3852,nifty50tri[#All],2,FALSE)</f>
        <v>36624.49</v>
      </c>
      <c r="D3852" s="53"/>
      <c r="E3852" s="53"/>
      <c r="F3852" s="81"/>
      <c r="H3852" s="2"/>
      <c r="I3852" s="23"/>
      <c r="J3852" s="24"/>
      <c r="K3852" s="14"/>
      <c r="L3852" s="37"/>
    </row>
    <row r="3853" spans="1:12">
      <c r="A3853" s="85">
        <v>45509</v>
      </c>
      <c r="B3853" s="65">
        <f>VLOOKUP('1 Year'!A3853,icraliquid[#All],4,FALSE)</f>
        <v>286.76717358147272</v>
      </c>
      <c r="C3853" s="53">
        <f>VLOOKUP(A3853,nifty50tri[#All],2,FALSE)</f>
        <v>35646.370000000003</v>
      </c>
      <c r="D3853" s="53"/>
      <c r="E3853" s="53"/>
      <c r="F3853" s="81"/>
      <c r="H3853" s="2"/>
      <c r="I3853" s="23"/>
      <c r="J3853" s="24"/>
      <c r="K3853" s="14"/>
      <c r="L3853" s="37"/>
    </row>
    <row r="3854" spans="1:12">
      <c r="A3854" s="85">
        <v>45510</v>
      </c>
      <c r="B3854" s="65">
        <f>VLOOKUP('1 Year'!A3854,icraliquid[#All],4,FALSE)</f>
        <v>286.82008094650325</v>
      </c>
      <c r="C3854" s="53">
        <f>VLOOKUP(A3854,nifty50tri[#All],2,FALSE)</f>
        <v>35554.15</v>
      </c>
      <c r="D3854" s="53"/>
      <c r="E3854" s="53"/>
      <c r="F3854" s="81"/>
      <c r="H3854" s="2"/>
      <c r="I3854" s="23"/>
      <c r="J3854" s="24"/>
      <c r="K3854" s="14"/>
      <c r="L3854" s="37"/>
    </row>
    <row r="3855" spans="1:12">
      <c r="A3855" s="85">
        <v>45511</v>
      </c>
      <c r="B3855" s="65">
        <f>VLOOKUP('1 Year'!A3855,icraliquid[#All],4,FALSE)</f>
        <v>286.87919888713276</v>
      </c>
      <c r="C3855" s="53">
        <f>VLOOKUP(A3855,nifty50tri[#All],2,FALSE)</f>
        <v>36020.75</v>
      </c>
      <c r="D3855" s="53"/>
      <c r="E3855" s="53"/>
      <c r="F3855" s="81"/>
      <c r="H3855" s="2"/>
      <c r="I3855" s="23"/>
      <c r="J3855" s="24"/>
      <c r="K3855" s="14"/>
      <c r="L3855" s="37"/>
    </row>
    <row r="3856" spans="1:12">
      <c r="A3856" s="85">
        <v>45512</v>
      </c>
      <c r="B3856" s="65">
        <f>VLOOKUP('1 Year'!A3856,icraliquid[#All],4,FALSE)</f>
        <v>286.935547463587</v>
      </c>
      <c r="C3856" s="53">
        <f>VLOOKUP(A3856,nifty50tri[#All],2,FALSE)</f>
        <v>35753.120000000003</v>
      </c>
      <c r="D3856" s="53"/>
      <c r="E3856" s="53"/>
      <c r="F3856" s="81"/>
      <c r="H3856" s="2"/>
      <c r="I3856" s="23"/>
      <c r="J3856" s="24"/>
      <c r="K3856" s="14"/>
      <c r="L3856" s="37"/>
    </row>
    <row r="3857" spans="1:12">
      <c r="A3857" s="85">
        <v>45513</v>
      </c>
      <c r="B3857" s="65">
        <f>VLOOKUP('1 Year'!A3857,icraliquid[#All],4,FALSE)</f>
        <v>286.99385276683159</v>
      </c>
      <c r="C3857" s="53">
        <f>VLOOKUP(A3857,nifty50tri[#All],2,FALSE)</f>
        <v>36126.230000000003</v>
      </c>
      <c r="D3857" s="53"/>
      <c r="E3857" s="53"/>
      <c r="F3857" s="81"/>
      <c r="H3857" s="2"/>
      <c r="I3857" s="23"/>
      <c r="J3857" s="24"/>
      <c r="K3857" s="14"/>
      <c r="L3857" s="37"/>
    </row>
    <row r="3858" spans="1:12">
      <c r="A3858" s="85">
        <v>45516</v>
      </c>
      <c r="B3858" s="65">
        <f>VLOOKUP('1 Year'!A3858,icraliquid[#All],4,FALSE)</f>
        <v>287.16038071349391</v>
      </c>
      <c r="C3858" s="53">
        <f>VLOOKUP(A3858,nifty50tri[#All],2,FALSE)</f>
        <v>36119.449999999997</v>
      </c>
      <c r="D3858" s="53"/>
      <c r="E3858" s="53"/>
      <c r="F3858" s="81"/>
      <c r="H3858" s="2"/>
      <c r="I3858" s="23"/>
      <c r="J3858" s="24"/>
      <c r="K3858" s="14"/>
      <c r="L3858" s="37"/>
    </row>
    <row r="3859" spans="1:12">
      <c r="A3859" s="85">
        <v>45517</v>
      </c>
      <c r="B3859" s="65">
        <f>VLOOKUP('1 Year'!A3859,icraliquid[#All],4,FALSE)</f>
        <v>287.21442193692189</v>
      </c>
      <c r="C3859" s="53">
        <f>VLOOKUP(A3859,nifty50tri[#All],2,FALSE)</f>
        <v>35810.83</v>
      </c>
      <c r="D3859" s="53"/>
      <c r="E3859" s="53"/>
      <c r="F3859" s="81"/>
      <c r="H3859" s="2"/>
      <c r="I3859" s="23"/>
      <c r="J3859" s="24"/>
      <c r="K3859" s="14"/>
      <c r="L3859" s="37"/>
    </row>
    <row r="3860" spans="1:12">
      <c r="A3860" s="85">
        <v>45518</v>
      </c>
      <c r="B3860" s="65">
        <f>VLOOKUP('1 Year'!A3860,icraliquid[#All],4,FALSE)</f>
        <v>287.26962690948466</v>
      </c>
      <c r="C3860" s="53">
        <f>VLOOKUP(A3860,nifty50tri[#All],2,FALSE)</f>
        <v>35817.89</v>
      </c>
      <c r="D3860" s="53"/>
      <c r="E3860" s="53"/>
      <c r="F3860" s="81"/>
      <c r="H3860" s="2"/>
      <c r="I3860" s="23"/>
      <c r="J3860" s="24"/>
      <c r="K3860" s="14"/>
      <c r="L3860" s="37"/>
    </row>
    <row r="3861" spans="1:12">
      <c r="A3861" s="85">
        <v>45520</v>
      </c>
      <c r="B3861" s="65">
        <f>VLOOKUP('1 Year'!A3861,icraliquid[#All],4,FALSE)</f>
        <v>287.38199262081031</v>
      </c>
      <c r="C3861" s="53">
        <f>VLOOKUP(A3861,nifty50tri[#All],2,FALSE)</f>
        <v>36415.85</v>
      </c>
      <c r="D3861" s="53"/>
      <c r="E3861" s="53"/>
      <c r="F3861" s="81"/>
      <c r="H3861" s="2"/>
      <c r="I3861" s="23"/>
      <c r="J3861" s="24"/>
      <c r="K3861" s="14"/>
      <c r="L3861" s="37"/>
    </row>
    <row r="3862" spans="1:12">
      <c r="A3862" s="85">
        <v>45523</v>
      </c>
      <c r="B3862" s="65">
        <f>VLOOKUP('1 Year'!A3862,icraliquid[#All],4,FALSE)</f>
        <v>287.54785808657232</v>
      </c>
      <c r="C3862" s="53">
        <f>VLOOKUP(A3862,nifty50tri[#All],2,FALSE)</f>
        <v>36473.949999999997</v>
      </c>
      <c r="D3862" s="53"/>
      <c r="E3862" s="53"/>
      <c r="F3862" s="81"/>
      <c r="H3862" s="2"/>
      <c r="I3862" s="23"/>
      <c r="J3862" s="24"/>
      <c r="K3862" s="14"/>
      <c r="L3862" s="37"/>
    </row>
    <row r="3863" spans="1:12">
      <c r="A3863" s="85">
        <v>45524</v>
      </c>
      <c r="B3863" s="65">
        <f>VLOOKUP('1 Year'!A3863,icraliquid[#All],4,FALSE)</f>
        <v>287.60976517091245</v>
      </c>
      <c r="C3863" s="53">
        <f>VLOOKUP(A3863,nifty50tri[#All],2,FALSE)</f>
        <v>36661.24</v>
      </c>
      <c r="D3863" s="53"/>
      <c r="E3863" s="53"/>
      <c r="F3863" s="81"/>
      <c r="H3863" s="2"/>
      <c r="I3863" s="23"/>
      <c r="J3863" s="24"/>
      <c r="K3863" s="14"/>
      <c r="L3863" s="37"/>
    </row>
    <row r="3864" spans="1:12">
      <c r="A3864" s="85">
        <v>45525</v>
      </c>
      <c r="B3864" s="65">
        <f>VLOOKUP('1 Year'!A3864,icraliquid[#All],4,FALSE)</f>
        <v>287.66156881143752</v>
      </c>
      <c r="C3864" s="53">
        <f>VLOOKUP(A3864,nifty50tri[#All],2,FALSE)</f>
        <v>36767.19</v>
      </c>
      <c r="D3864" s="53"/>
      <c r="E3864" s="53"/>
      <c r="F3864" s="81"/>
      <c r="H3864" s="2"/>
      <c r="I3864" s="23"/>
      <c r="J3864" s="24"/>
      <c r="K3864" s="14"/>
      <c r="L3864" s="37"/>
    </row>
    <row r="3865" spans="1:12">
      <c r="A3865" s="85">
        <v>45526</v>
      </c>
      <c r="B3865" s="65">
        <f>VLOOKUP('1 Year'!A3865,icraliquid[#All],4,FALSE)</f>
        <v>287.72145916195012</v>
      </c>
      <c r="C3865" s="53">
        <f>VLOOKUP(A3865,nifty50tri[#All],2,FALSE)</f>
        <v>36828.5</v>
      </c>
      <c r="D3865" s="53"/>
      <c r="E3865" s="53"/>
      <c r="F3865" s="81"/>
      <c r="H3865" s="2"/>
      <c r="I3865" s="23"/>
      <c r="J3865" s="24"/>
      <c r="K3865" s="14"/>
      <c r="L3865" s="37"/>
    </row>
    <row r="3866" spans="1:12">
      <c r="A3866" s="85">
        <v>45527</v>
      </c>
      <c r="B3866" s="65">
        <f>VLOOKUP('1 Year'!A3866,icraliquid[#All],4,FALSE)</f>
        <v>287.77900187722656</v>
      </c>
      <c r="C3866" s="53">
        <f>VLOOKUP(A3866,nifty50tri[#All],2,FALSE)</f>
        <v>36849.019999999997</v>
      </c>
      <c r="D3866" s="53"/>
      <c r="E3866" s="53"/>
      <c r="F3866" s="81"/>
      <c r="H3866" s="2"/>
      <c r="I3866" s="23"/>
      <c r="J3866" s="24"/>
      <c r="K3866" s="14"/>
      <c r="L3866" s="37"/>
    </row>
    <row r="3867" spans="1:12">
      <c r="A3867" s="85">
        <v>45530</v>
      </c>
      <c r="B3867" s="65">
        <f>VLOOKUP('1 Year'!A3867,icraliquid[#All],4,FALSE)</f>
        <v>287.95226222835902</v>
      </c>
      <c r="C3867" s="53">
        <f>VLOOKUP(A3867,nifty50tri[#All],2,FALSE)</f>
        <v>37127.300000000003</v>
      </c>
      <c r="D3867" s="53"/>
      <c r="E3867" s="53"/>
      <c r="F3867" s="81"/>
      <c r="H3867" s="2"/>
      <c r="I3867" s="23"/>
      <c r="J3867" s="24"/>
      <c r="K3867" s="14"/>
      <c r="L3867" s="37"/>
    </row>
    <row r="3868" spans="1:12">
      <c r="A3868" s="85">
        <v>45531</v>
      </c>
      <c r="B3868" s="65">
        <f>VLOOKUP('1 Year'!A3868,icraliquid[#All],4,FALSE)</f>
        <v>288.00804923184182</v>
      </c>
      <c r="C3868" s="53">
        <f>VLOOKUP(A3868,nifty50tri[#All],2,FALSE)</f>
        <v>37137.910000000003</v>
      </c>
      <c r="D3868" s="53"/>
      <c r="E3868" s="53"/>
      <c r="F3868" s="81"/>
      <c r="H3868" s="2"/>
      <c r="I3868" s="23"/>
      <c r="J3868" s="24"/>
      <c r="K3868" s="14"/>
      <c r="L3868" s="37"/>
    </row>
    <row r="3869" spans="1:12">
      <c r="A3869" s="85">
        <v>45532</v>
      </c>
      <c r="B3869" s="65">
        <f>VLOOKUP('1 Year'!A3869,icraliquid[#All],4,FALSE)</f>
        <v>288.06224051075998</v>
      </c>
      <c r="C3869" s="53">
        <f>VLOOKUP(A3869,nifty50tri[#All],2,FALSE)</f>
        <v>37189.269999999997</v>
      </c>
      <c r="D3869" s="53"/>
      <c r="E3869" s="53"/>
      <c r="F3869" s="81"/>
      <c r="H3869" s="2"/>
      <c r="I3869" s="23"/>
      <c r="J3869" s="24"/>
      <c r="K3869" s="14"/>
      <c r="L3869" s="37"/>
    </row>
    <row r="3870" spans="1:12">
      <c r="A3870" s="85">
        <v>45533</v>
      </c>
      <c r="B3870" s="65">
        <f>VLOOKUP('1 Year'!A3870,icraliquid[#All],4,FALSE)</f>
        <v>288.11878989081293</v>
      </c>
      <c r="C3870" s="53">
        <f>VLOOKUP(A3870,nifty50tri[#All],2,FALSE)</f>
        <v>37337.089999999997</v>
      </c>
      <c r="D3870" s="53"/>
      <c r="E3870" s="53"/>
      <c r="F3870" s="81"/>
      <c r="H3870" s="2"/>
      <c r="I3870" s="23"/>
      <c r="J3870" s="24"/>
      <c r="K3870" s="14"/>
      <c r="L3870" s="37"/>
    </row>
    <row r="3871" spans="1:12">
      <c r="A3871" s="85">
        <v>45534</v>
      </c>
      <c r="B3871" s="65">
        <f>VLOOKUP('1 Year'!A3871,icraliquid[#All],4,FALSE)</f>
        <v>288.16821528782719</v>
      </c>
      <c r="C3871" s="53">
        <f>VLOOKUP(A3871,nifty50tri[#All],2,FALSE)</f>
        <v>37461.730000000003</v>
      </c>
      <c r="D3871" s="53"/>
      <c r="E3871" s="53"/>
      <c r="F3871" s="81"/>
      <c r="H3871" s="2"/>
      <c r="I3871" s="23"/>
      <c r="J3871" s="24"/>
      <c r="K3871" s="14"/>
      <c r="L3871" s="37"/>
    </row>
    <row r="3872" spans="1:12">
      <c r="A3872" s="85">
        <v>45537</v>
      </c>
      <c r="B3872" s="65">
        <f>VLOOKUP('1 Year'!A3872,icraliquid[#All],4,FALSE)</f>
        <v>288.35275398107586</v>
      </c>
      <c r="C3872" s="53">
        <f>VLOOKUP(A3872,nifty50tri[#All],2,FALSE)</f>
        <v>37525.279999999999</v>
      </c>
      <c r="D3872" s="53"/>
      <c r="E3872" s="53"/>
      <c r="F3872" s="81"/>
      <c r="H3872" s="2"/>
      <c r="I3872" s="23"/>
      <c r="J3872" s="24"/>
      <c r="K3872" s="14"/>
      <c r="L3872" s="37"/>
    </row>
    <row r="3873" spans="1:12">
      <c r="A3873" s="85">
        <v>45538</v>
      </c>
      <c r="B3873" s="65">
        <f>VLOOKUP('1 Year'!A3873,icraliquid[#All],4,FALSE)</f>
        <v>288.40627304222227</v>
      </c>
      <c r="C3873" s="53">
        <f>VLOOKUP(A3873,nifty50tri[#All],2,FALSE)</f>
        <v>37526.97</v>
      </c>
      <c r="D3873" s="53"/>
      <c r="E3873" s="53"/>
      <c r="F3873" s="81"/>
      <c r="H3873" s="2"/>
      <c r="I3873" s="23"/>
      <c r="J3873" s="24"/>
      <c r="K3873" s="14"/>
      <c r="L3873" s="37"/>
    </row>
    <row r="3874" spans="1:12">
      <c r="A3874" s="85">
        <v>45539</v>
      </c>
      <c r="B3874" s="65">
        <f>VLOOKUP('1 Year'!A3874,icraliquid[#All],4,FALSE)</f>
        <v>288.46248144945281</v>
      </c>
      <c r="C3874" s="53">
        <f>VLOOKUP(A3874,nifty50tri[#All],2,FALSE)</f>
        <v>37406.550000000003</v>
      </c>
      <c r="D3874" s="53"/>
      <c r="E3874" s="53"/>
      <c r="F3874" s="81"/>
      <c r="H3874" s="2"/>
      <c r="I3874" s="23"/>
      <c r="J3874" s="24"/>
      <c r="K3874" s="14"/>
      <c r="L3874" s="37"/>
    </row>
    <row r="3875" spans="1:12">
      <c r="A3875" s="85">
        <v>45540</v>
      </c>
      <c r="B3875" s="65">
        <f>VLOOKUP('1 Year'!A3875,icraliquid[#All],4,FALSE)</f>
        <v>288.51615127716576</v>
      </c>
      <c r="C3875" s="53">
        <f>VLOOKUP(A3875,nifty50tri[#All],2,FALSE)</f>
        <v>37326.99</v>
      </c>
      <c r="D3875" s="53"/>
      <c r="E3875" s="53"/>
      <c r="F3875" s="81"/>
      <c r="H3875" s="2"/>
      <c r="I3875" s="23"/>
      <c r="J3875" s="24"/>
      <c r="K3875" s="14"/>
      <c r="L3875" s="37"/>
    </row>
    <row r="3876" spans="1:12">
      <c r="A3876" s="85">
        <v>45541</v>
      </c>
      <c r="B3876" s="65">
        <f>VLOOKUP('1 Year'!A3876,icraliquid[#All],4,FALSE)</f>
        <v>288.57027295486932</v>
      </c>
      <c r="C3876" s="53">
        <f>VLOOKUP(A3876,nifty50tri[#All],2,FALSE)</f>
        <v>36892.07</v>
      </c>
      <c r="D3876" s="53"/>
      <c r="E3876" s="53"/>
      <c r="F3876" s="81"/>
      <c r="H3876" s="2"/>
      <c r="I3876" s="23"/>
      <c r="J3876" s="24"/>
      <c r="K3876" s="14"/>
      <c r="L3876" s="37"/>
    </row>
    <row r="3877" spans="1:12">
      <c r="A3877" s="85">
        <v>45544</v>
      </c>
      <c r="B3877" s="65">
        <f>VLOOKUP('1 Year'!A3877,icraliquid[#All],4,FALSE)</f>
        <v>288.7422293617588</v>
      </c>
      <c r="C3877" s="53">
        <f>VLOOKUP(A3877,nifty50tri[#All],2,FALSE)</f>
        <v>37017.15</v>
      </c>
      <c r="D3877" s="53"/>
      <c r="E3877" s="53"/>
      <c r="F3877" s="81"/>
      <c r="H3877" s="2"/>
      <c r="I3877" s="23"/>
      <c r="J3877" s="24"/>
      <c r="K3877" s="14"/>
      <c r="L3877" s="37"/>
    </row>
    <row r="3878" spans="1:12">
      <c r="A3878" s="85">
        <v>45545</v>
      </c>
      <c r="B3878" s="65">
        <f>VLOOKUP('1 Year'!A3878,icraliquid[#All],4,FALSE)</f>
        <v>288.79731425944959</v>
      </c>
      <c r="C3878" s="53">
        <f>VLOOKUP(A3878,nifty50tri[#All],2,FALSE)</f>
        <v>37172.57</v>
      </c>
      <c r="D3878" s="53"/>
      <c r="E3878" s="53"/>
      <c r="F3878" s="81"/>
      <c r="H3878" s="2"/>
      <c r="I3878" s="23"/>
      <c r="J3878" s="24"/>
      <c r="K3878" s="14"/>
      <c r="L3878" s="37"/>
    </row>
    <row r="3879" spans="1:12">
      <c r="A3879" s="85">
        <v>45546</v>
      </c>
      <c r="B3879" s="65">
        <f>VLOOKUP('1 Year'!A3879,icraliquid[#All],4,FALSE)</f>
        <v>288.85716493134692</v>
      </c>
      <c r="C3879" s="53">
        <f>VLOOKUP(A3879,nifty50tri[#All],2,FALSE)</f>
        <v>36990.519999999997</v>
      </c>
      <c r="D3879" s="53"/>
      <c r="E3879" s="53"/>
      <c r="F3879" s="81"/>
      <c r="H3879" s="2"/>
      <c r="I3879" s="23"/>
      <c r="J3879" s="24"/>
      <c r="K3879" s="14"/>
      <c r="L3879" s="37"/>
    </row>
    <row r="3880" spans="1:12">
      <c r="A3880" s="85">
        <v>45547</v>
      </c>
      <c r="B3880" s="65">
        <f>VLOOKUP('1 Year'!A3880,icraliquid[#All],4,FALSE)</f>
        <v>288.91250996414777</v>
      </c>
      <c r="C3880" s="53">
        <f>VLOOKUP(A3880,nifty50tri[#All],2,FALSE)</f>
        <v>37688.9</v>
      </c>
      <c r="D3880" s="53"/>
      <c r="E3880" s="53"/>
      <c r="F3880" s="81"/>
      <c r="H3880" s="2"/>
      <c r="I3880" s="23"/>
      <c r="J3880" s="24"/>
      <c r="K3880" s="14"/>
      <c r="L3880" s="37"/>
    </row>
    <row r="3881" spans="1:12">
      <c r="A3881" s="85">
        <v>45548</v>
      </c>
      <c r="B3881" s="65">
        <f>VLOOKUP('1 Year'!A3881,icraliquid[#All],4,FALSE)</f>
        <v>288.96387227609046</v>
      </c>
      <c r="C3881" s="53">
        <f>VLOOKUP(A3881,nifty50tri[#All],2,FALSE)</f>
        <v>37640.800000000003</v>
      </c>
      <c r="D3881" s="53"/>
      <c r="E3881" s="53"/>
      <c r="F3881" s="81"/>
      <c r="H3881" s="2"/>
      <c r="I3881" s="23"/>
      <c r="J3881" s="24"/>
      <c r="K3881" s="14"/>
      <c r="L3881" s="37"/>
    </row>
    <row r="3882" spans="1:12">
      <c r="A3882" s="85">
        <v>45551</v>
      </c>
      <c r="B3882" s="65">
        <f>VLOOKUP('1 Year'!A3882,icraliquid[#All],4,FALSE)</f>
        <v>289.14133705574369</v>
      </c>
      <c r="C3882" s="53">
        <f>VLOOKUP(A3882,nifty50tri[#All],2,FALSE)</f>
        <v>37681.24</v>
      </c>
      <c r="D3882" s="53"/>
      <c r="E3882" s="53"/>
      <c r="F3882" s="81"/>
      <c r="H3882" s="2"/>
      <c r="I3882" s="23"/>
      <c r="J3882" s="24"/>
      <c r="K3882" s="14"/>
      <c r="L3882" s="37"/>
    </row>
    <row r="3883" spans="1:12">
      <c r="A3883" s="85">
        <v>45552</v>
      </c>
      <c r="B3883" s="65">
        <f>VLOOKUP('1 Year'!A3883,icraliquid[#All],4,FALSE)</f>
        <v>289.19973251547628</v>
      </c>
      <c r="C3883" s="53">
        <f>VLOOKUP(A3883,nifty50tri[#All],2,FALSE)</f>
        <v>37732.870000000003</v>
      </c>
      <c r="D3883" s="53"/>
      <c r="E3883" s="53"/>
      <c r="F3883" s="81"/>
      <c r="H3883" s="2"/>
      <c r="I3883" s="23"/>
      <c r="J3883" s="24"/>
      <c r="K3883" s="14"/>
      <c r="L3883" s="37"/>
    </row>
    <row r="3884" spans="1:12">
      <c r="A3884" s="85">
        <v>45553</v>
      </c>
      <c r="B3884" s="65">
        <f>VLOOKUP('1 Year'!A3884,icraliquid[#All],4,FALSE)</f>
        <v>289.25734585616158</v>
      </c>
      <c r="C3884" s="53">
        <f>VLOOKUP(A3884,nifty50tri[#All],2,FALSE)</f>
        <v>37672.03</v>
      </c>
      <c r="D3884" s="53"/>
      <c r="E3884" s="53"/>
      <c r="F3884" s="81"/>
      <c r="H3884" s="2"/>
      <c r="I3884" s="23"/>
      <c r="J3884" s="24"/>
      <c r="K3884" s="14"/>
      <c r="L3884" s="37"/>
    </row>
    <row r="3885" spans="1:12">
      <c r="A3885" s="85">
        <v>45554</v>
      </c>
      <c r="B3885" s="65">
        <f>VLOOKUP('1 Year'!A3885,icraliquid[#All],4,FALSE)</f>
        <v>289.3178584929147</v>
      </c>
      <c r="C3885" s="53">
        <f>VLOOKUP(A3885,nifty50tri[#All],2,FALSE)</f>
        <v>37728.83</v>
      </c>
      <c r="D3885" s="53"/>
      <c r="E3885" s="53"/>
      <c r="F3885" s="81"/>
      <c r="H3885" s="2"/>
      <c r="I3885" s="23"/>
      <c r="J3885" s="24"/>
      <c r="K3885" s="14"/>
      <c r="L3885" s="37"/>
    </row>
    <row r="3886" spans="1:12">
      <c r="A3886" s="85">
        <v>45555</v>
      </c>
      <c r="B3886" s="65">
        <f>VLOOKUP('1 Year'!A3886,icraliquid[#All],4,FALSE)</f>
        <v>289.37834098572142</v>
      </c>
      <c r="C3886" s="53">
        <f>VLOOKUP(A3886,nifty50tri[#All],2,FALSE)</f>
        <v>38285.67</v>
      </c>
      <c r="D3886" s="53"/>
      <c r="E3886" s="53"/>
      <c r="F3886" s="81"/>
      <c r="H3886" s="2"/>
      <c r="I3886" s="23"/>
      <c r="J3886" s="24"/>
      <c r="K3886" s="14"/>
      <c r="L3886" s="37"/>
    </row>
    <row r="3887" spans="1:12">
      <c r="A3887" s="85">
        <v>45558</v>
      </c>
      <c r="B3887" s="65">
        <f>VLOOKUP('1 Year'!A3887,icraliquid[#All],4,FALSE)</f>
        <v>289.55251428857554</v>
      </c>
      <c r="C3887" s="53">
        <f>VLOOKUP(A3887,nifty50tri[#All],2,FALSE)</f>
        <v>38505.51</v>
      </c>
      <c r="D3887" s="53"/>
      <c r="E3887" s="53"/>
      <c r="F3887" s="81"/>
      <c r="H3887" s="2"/>
      <c r="I3887" s="23"/>
      <c r="J3887" s="24"/>
      <c r="K3887" s="14"/>
      <c r="L3887" s="37"/>
    </row>
    <row r="3888" spans="1:12">
      <c r="A3888" s="85">
        <v>45559</v>
      </c>
      <c r="B3888" s="65">
        <f>VLOOKUP('1 Year'!A3888,icraliquid[#All],4,FALSE)</f>
        <v>289.61175276652614</v>
      </c>
      <c r="C3888" s="53">
        <f>VLOOKUP(A3888,nifty50tri[#All],2,FALSE)</f>
        <v>38507.550000000003</v>
      </c>
      <c r="D3888" s="53"/>
      <c r="E3888" s="53"/>
      <c r="F3888" s="81"/>
      <c r="H3888" s="2"/>
      <c r="I3888" s="23"/>
      <c r="J3888" s="24"/>
      <c r="K3888" s="14"/>
      <c r="L3888" s="37"/>
    </row>
    <row r="3889" spans="1:12">
      <c r="A3889" s="85">
        <v>45560</v>
      </c>
      <c r="B3889" s="65">
        <f>VLOOKUP('1 Year'!A3889,icraliquid[#All],4,FALSE)</f>
        <v>289.66790094754748</v>
      </c>
      <c r="C3889" s="53">
        <f>VLOOKUP(A3889,nifty50tri[#All],2,FALSE)</f>
        <v>38602.21</v>
      </c>
      <c r="D3889" s="53"/>
      <c r="E3889" s="53"/>
      <c r="F3889" s="81"/>
      <c r="H3889" s="2"/>
      <c r="I3889" s="23"/>
      <c r="J3889" s="24"/>
      <c r="K3889" s="14"/>
      <c r="L3889" s="37"/>
    </row>
    <row r="3890" spans="1:12">
      <c r="A3890" s="85">
        <v>45561</v>
      </c>
      <c r="B3890" s="65">
        <f>VLOOKUP('1 Year'!A3890,icraliquid[#All],4,FALSE)</f>
        <v>289.72761062845569</v>
      </c>
      <c r="C3890" s="53">
        <f>VLOOKUP(A3890,nifty50tri[#All],2,FALSE)</f>
        <v>38916.76</v>
      </c>
      <c r="D3890" s="53"/>
      <c r="E3890" s="53"/>
      <c r="F3890" s="81"/>
      <c r="H3890" s="2"/>
      <c r="I3890" s="23"/>
      <c r="J3890" s="24"/>
      <c r="K3890" s="14"/>
      <c r="L3890" s="37"/>
    </row>
    <row r="3891" spans="1:12">
      <c r="A3891" s="85">
        <v>45562</v>
      </c>
      <c r="B3891" s="65">
        <f>VLOOKUP('1 Year'!A3891,icraliquid[#All],4,FALSE)</f>
        <v>289.78565537236585</v>
      </c>
      <c r="C3891" s="53">
        <f>VLOOKUP(A3891,nifty50tri[#All],2,FALSE)</f>
        <v>38861.64</v>
      </c>
      <c r="D3891" s="53"/>
      <c r="E3891" s="53"/>
      <c r="F3891" s="81"/>
      <c r="H3891" s="2"/>
      <c r="I3891" s="23"/>
      <c r="J3891" s="24"/>
      <c r="K3891" s="14"/>
      <c r="L3891" s="37"/>
    </row>
    <row r="3892" spans="1:12">
      <c r="A3892" s="85">
        <v>45565</v>
      </c>
      <c r="B3892" s="65">
        <f>VLOOKUP('1 Year'!A3892,icraliquid[#All],4,FALSE)</f>
        <v>289.96808699309332</v>
      </c>
      <c r="C3892" s="53">
        <f>VLOOKUP(A3892,nifty50tri[#All],2,FALSE)</f>
        <v>38315.21</v>
      </c>
      <c r="D3892" s="53"/>
      <c r="E3892" s="53"/>
      <c r="F3892" s="81"/>
      <c r="H3892" s="2"/>
      <c r="I3892" s="23"/>
      <c r="J3892" s="24"/>
      <c r="K3892" s="14"/>
      <c r="L3892" s="37"/>
    </row>
    <row r="3893" spans="1:12">
      <c r="A3893" s="85">
        <v>45566</v>
      </c>
      <c r="B3893" s="65">
        <f>VLOOKUP('1 Year'!A3893,icraliquid[#All],4,FALSE)</f>
        <v>290.03831249716433</v>
      </c>
      <c r="C3893" s="53">
        <f>VLOOKUP(A3893,nifty50tri[#All],2,FALSE)</f>
        <v>38294.54</v>
      </c>
      <c r="D3893" s="53"/>
      <c r="E3893" s="53"/>
      <c r="F3893" s="81"/>
      <c r="H3893" s="2"/>
      <c r="I3893" s="23"/>
      <c r="J3893" s="24"/>
      <c r="K3893" s="14"/>
      <c r="L3893" s="37"/>
    </row>
    <row r="3894" spans="1:12">
      <c r="A3894" s="85">
        <v>45568</v>
      </c>
      <c r="B3894" s="65">
        <f>VLOOKUP('1 Year'!A3894,icraliquid[#All],4,FALSE)</f>
        <v>290.16356205072225</v>
      </c>
      <c r="C3894" s="53">
        <f>VLOOKUP(A3894,nifty50tri[#All],2,FALSE)</f>
        <v>37482.839999999997</v>
      </c>
      <c r="D3894" s="53"/>
      <c r="E3894" s="53"/>
      <c r="F3894" s="81"/>
      <c r="H3894" s="2"/>
      <c r="I3894" s="23"/>
      <c r="J3894" s="24"/>
      <c r="K3894" s="14"/>
      <c r="L3894" s="37"/>
    </row>
    <row r="3895" spans="1:12">
      <c r="A3895" s="85">
        <v>45569</v>
      </c>
      <c r="B3895" s="65">
        <f>VLOOKUP('1 Year'!A3895,icraliquid[#All],4,FALSE)</f>
        <v>290.22279039600181</v>
      </c>
      <c r="C3895" s="53">
        <f>VLOOKUP(A3895,nifty50tri[#All],2,FALSE)</f>
        <v>37133.25</v>
      </c>
      <c r="D3895" s="53"/>
      <c r="E3895" s="53"/>
      <c r="F3895" s="81"/>
      <c r="H3895" s="2"/>
      <c r="I3895" s="23"/>
      <c r="J3895" s="24"/>
      <c r="K3895" s="14"/>
      <c r="L3895" s="37"/>
    </row>
    <row r="3896" spans="1:12">
      <c r="A3896" s="85">
        <v>45572</v>
      </c>
      <c r="B3896" s="65">
        <f>VLOOKUP('1 Year'!A3896,icraliquid[#All],4,FALSE)</f>
        <v>290.39641239487122</v>
      </c>
      <c r="C3896" s="53">
        <f>VLOOKUP(A3896,nifty50tri[#All],2,FALSE)</f>
        <v>36808.370000000003</v>
      </c>
      <c r="D3896" s="53"/>
      <c r="E3896" s="53"/>
      <c r="F3896" s="81"/>
      <c r="H3896" s="2"/>
      <c r="I3896" s="23"/>
      <c r="J3896" s="24"/>
      <c r="K3896" s="14"/>
      <c r="L3896" s="37"/>
    </row>
    <row r="3897" spans="1:12">
      <c r="A3897" s="85">
        <v>45573</v>
      </c>
      <c r="B3897" s="65">
        <f>VLOOKUP('1 Year'!A3897,icraliquid[#All],4,FALSE)</f>
        <v>290.45243026062548</v>
      </c>
      <c r="C3897" s="53">
        <f>VLOOKUP(A3897,nifty50tri[#All],2,FALSE)</f>
        <v>37131.07</v>
      </c>
      <c r="D3897" s="53"/>
      <c r="E3897" s="53"/>
      <c r="F3897" s="81"/>
      <c r="H3897" s="2"/>
      <c r="I3897" s="23"/>
      <c r="J3897" s="24"/>
      <c r="K3897" s="14"/>
      <c r="L3897" s="37"/>
    </row>
    <row r="3898" spans="1:12">
      <c r="A3898" s="85">
        <v>45574</v>
      </c>
      <c r="B3898" s="65">
        <f>VLOOKUP('1 Year'!A3898,icraliquid[#All],4,FALSE)</f>
        <v>290.51471917687502</v>
      </c>
      <c r="C3898" s="53">
        <f>VLOOKUP(A3898,nifty50tri[#All],2,FALSE)</f>
        <v>37084.75</v>
      </c>
      <c r="D3898" s="53"/>
      <c r="E3898" s="53"/>
      <c r="F3898" s="81"/>
      <c r="H3898" s="2"/>
      <c r="I3898" s="23"/>
      <c r="J3898" s="24"/>
      <c r="K3898" s="14"/>
      <c r="L3898" s="37"/>
    </row>
    <row r="3899" spans="1:12">
      <c r="A3899" s="85">
        <v>45575</v>
      </c>
      <c r="B3899" s="65">
        <f>VLOOKUP('1 Year'!A3899,icraliquid[#All],4,FALSE)</f>
        <v>290.56975380771746</v>
      </c>
      <c r="C3899" s="53">
        <f>VLOOKUP(A3899,nifty50tri[#All],2,FALSE)</f>
        <v>37109.26</v>
      </c>
      <c r="D3899" s="53"/>
      <c r="E3899" s="53"/>
      <c r="F3899" s="81"/>
      <c r="H3899" s="2"/>
      <c r="I3899" s="23"/>
      <c r="J3899" s="24"/>
      <c r="K3899" s="14"/>
      <c r="L3899" s="37"/>
    </row>
    <row r="3900" spans="1:12">
      <c r="A3900" s="85">
        <v>45576</v>
      </c>
      <c r="B3900" s="65">
        <f>VLOOKUP('1 Year'!A3900,icraliquid[#All],4,FALSE)</f>
        <v>290.6256506714534</v>
      </c>
      <c r="C3900" s="53">
        <f>VLOOKUP(A3900,nifty50tri[#All],2,FALSE)</f>
        <v>37058.49</v>
      </c>
      <c r="D3900" s="53"/>
      <c r="E3900" s="53"/>
      <c r="F3900" s="81"/>
      <c r="H3900" s="2"/>
      <c r="I3900" s="23"/>
      <c r="J3900" s="24"/>
      <c r="K3900" s="14"/>
      <c r="L3900" s="37"/>
    </row>
    <row r="3901" spans="1:12">
      <c r="A3901" s="85">
        <v>45579</v>
      </c>
      <c r="B3901" s="65">
        <f>VLOOKUP('1 Year'!A3901,icraliquid[#All],4,FALSE)</f>
        <v>290.79146621369284</v>
      </c>
      <c r="C3901" s="53">
        <f>VLOOKUP(A3901,nifty50tri[#All],2,FALSE)</f>
        <v>37301.5</v>
      </c>
      <c r="D3901" s="53"/>
      <c r="E3901" s="53"/>
      <c r="F3901" s="81"/>
      <c r="H3901" s="2"/>
      <c r="I3901" s="23"/>
      <c r="J3901" s="24"/>
      <c r="K3901" s="14"/>
      <c r="L3901" s="37"/>
    </row>
    <row r="3902" spans="1:12">
      <c r="A3902" s="85">
        <v>45580</v>
      </c>
      <c r="B3902" s="65">
        <f>VLOOKUP('1 Year'!A3902,icraliquid[#All],4,FALSE)</f>
        <v>290.84559724430073</v>
      </c>
      <c r="C3902" s="53">
        <f>VLOOKUP(A3902,nifty50tri[#All],2,FALSE)</f>
        <v>37196.69</v>
      </c>
      <c r="D3902" s="53"/>
      <c r="E3902" s="53"/>
      <c r="F3902" s="81"/>
      <c r="H3902" s="2"/>
      <c r="I3902" s="23"/>
      <c r="J3902" s="24"/>
      <c r="K3902" s="14"/>
      <c r="L3902" s="37"/>
    </row>
    <row r="3903" spans="1:12">
      <c r="A3903" s="85">
        <v>45581</v>
      </c>
      <c r="B3903" s="65">
        <f>VLOOKUP('1 Year'!A3903,icraliquid[#All],4,FALSE)</f>
        <v>290.89988895367782</v>
      </c>
      <c r="C3903" s="53">
        <f>VLOOKUP(A3903,nifty50tri[#All],2,FALSE)</f>
        <v>37068.99</v>
      </c>
      <c r="D3903" s="53"/>
      <c r="E3903" s="53"/>
      <c r="F3903" s="81"/>
      <c r="H3903" s="2"/>
      <c r="I3903" s="23"/>
      <c r="J3903" s="24"/>
      <c r="K3903" s="14"/>
      <c r="L3903" s="37"/>
    </row>
    <row r="3904" spans="1:12">
      <c r="A3904" s="85">
        <v>45582</v>
      </c>
      <c r="B3904" s="65">
        <f>VLOOKUP('1 Year'!A3904,icraliquid[#All],4,FALSE)</f>
        <v>290.95453190761327</v>
      </c>
      <c r="C3904" s="53">
        <f>VLOOKUP(A3904,nifty50tri[#All],2,FALSE)</f>
        <v>36740.25</v>
      </c>
      <c r="D3904" s="53"/>
      <c r="E3904" s="53"/>
      <c r="F3904" s="81"/>
      <c r="H3904" s="2"/>
      <c r="I3904" s="23"/>
      <c r="J3904" s="24"/>
      <c r="K3904" s="14"/>
      <c r="L3904" s="37"/>
    </row>
    <row r="3905" spans="1:12">
      <c r="A3905" s="85">
        <v>45583</v>
      </c>
      <c r="B3905" s="65">
        <f>VLOOKUP('1 Year'!A3905,icraliquid[#All],4,FALSE)</f>
        <v>291.00939556956695</v>
      </c>
      <c r="C3905" s="53">
        <f>VLOOKUP(A3905,nifty50tri[#All],2,FALSE)</f>
        <v>36898.25</v>
      </c>
      <c r="D3905" s="53"/>
      <c r="E3905" s="53"/>
      <c r="F3905" s="81"/>
      <c r="H3905" s="2"/>
      <c r="I3905" s="23"/>
      <c r="J3905" s="24"/>
      <c r="K3905" s="14"/>
      <c r="L3905" s="37"/>
    </row>
    <row r="3906" spans="1:12">
      <c r="A3906" s="85">
        <v>45586</v>
      </c>
      <c r="B3906" s="65">
        <f>VLOOKUP('1 Year'!A3906,icraliquid[#All],4,FALSE)</f>
        <v>291.17594290626045</v>
      </c>
      <c r="C3906" s="53">
        <f>VLOOKUP(A3906,nifty50tri[#All],2,FALSE)</f>
        <v>36789.949999999997</v>
      </c>
      <c r="D3906" s="53"/>
      <c r="E3906" s="53"/>
      <c r="F3906" s="81"/>
      <c r="H3906" s="2"/>
      <c r="I3906" s="23"/>
      <c r="J3906" s="24"/>
      <c r="K3906" s="14"/>
      <c r="L3906" s="37"/>
    </row>
    <row r="3907" spans="1:12">
      <c r="A3907" s="85">
        <v>45587</v>
      </c>
      <c r="B3907" s="65">
        <f>VLOOKUP('1 Year'!A3907,icraliquid[#All],4,FALSE)</f>
        <v>291.22428449472136</v>
      </c>
      <c r="C3907" s="53">
        <f>VLOOKUP(A3907,nifty50tri[#All],2,FALSE)</f>
        <v>36335.46</v>
      </c>
      <c r="D3907" s="53"/>
      <c r="E3907" s="53"/>
      <c r="F3907" s="81"/>
      <c r="H3907" s="2"/>
      <c r="I3907" s="23"/>
      <c r="J3907" s="24"/>
      <c r="K3907" s="14"/>
      <c r="L3907" s="37"/>
    </row>
    <row r="3908" spans="1:12">
      <c r="A3908" s="85">
        <v>45588</v>
      </c>
      <c r="B3908" s="65">
        <f>VLOOKUP('1 Year'!A3908,icraliquid[#All],4,FALSE)</f>
        <v>291.28207775451062</v>
      </c>
      <c r="C3908" s="53">
        <f>VLOOKUP(A3908,nifty50tri[#All],2,FALSE)</f>
        <v>36281.1</v>
      </c>
      <c r="D3908" s="53"/>
      <c r="E3908" s="53"/>
      <c r="F3908" s="81"/>
      <c r="H3908" s="2"/>
      <c r="I3908" s="23"/>
      <c r="J3908" s="24"/>
      <c r="K3908" s="14"/>
      <c r="L3908" s="37"/>
    </row>
    <row r="3909" spans="1:12">
      <c r="A3909" s="85">
        <v>45589</v>
      </c>
      <c r="B3909" s="65">
        <f>VLOOKUP('1 Year'!A3909,icraliquid[#All],4,FALSE)</f>
        <v>291.33964067930651</v>
      </c>
      <c r="C3909" s="53">
        <f>VLOOKUP(A3909,nifty50tri[#All],2,FALSE)</f>
        <v>36227.519999999997</v>
      </c>
      <c r="D3909" s="53"/>
      <c r="E3909" s="53"/>
      <c r="F3909" s="81"/>
      <c r="H3909" s="2"/>
      <c r="I3909" s="23"/>
      <c r="J3909" s="24"/>
      <c r="K3909" s="14"/>
      <c r="L3909" s="37"/>
    </row>
    <row r="3910" spans="1:12">
      <c r="A3910" s="85">
        <v>45590</v>
      </c>
      <c r="B3910" s="65">
        <f>VLOOKUP('1 Year'!A3910,icraliquid[#All],4,FALSE)</f>
        <v>291.39632020775758</v>
      </c>
      <c r="C3910" s="53">
        <f>VLOOKUP(A3910,nifty50tri[#All],2,FALSE)</f>
        <v>35902.92</v>
      </c>
      <c r="D3910" s="53"/>
      <c r="E3910" s="53"/>
      <c r="F3910" s="81"/>
      <c r="H3910" s="2"/>
      <c r="I3910" s="23"/>
      <c r="J3910" s="24"/>
      <c r="K3910" s="14"/>
      <c r="L3910" s="37"/>
    </row>
    <row r="3911" spans="1:12">
      <c r="A3911" s="85">
        <v>45593</v>
      </c>
      <c r="B3911" s="65">
        <f>VLOOKUP('1 Year'!A3911,icraliquid[#All],4,FALSE)</f>
        <v>291.56408170542852</v>
      </c>
      <c r="C3911" s="53">
        <f>VLOOKUP(A3911,nifty50tri[#All],2,FALSE)</f>
        <v>36138.03</v>
      </c>
      <c r="D3911" s="53"/>
      <c r="E3911" s="53"/>
      <c r="F3911" s="81"/>
      <c r="H3911" s="2"/>
      <c r="I3911" s="23"/>
      <c r="J3911" s="24"/>
      <c r="K3911" s="14"/>
      <c r="L3911" s="37"/>
    </row>
    <row r="3912" spans="1:12">
      <c r="A3912" s="85">
        <v>45594</v>
      </c>
      <c r="B3912" s="65">
        <f>VLOOKUP('1 Year'!A3912,icraliquid[#All],4,FALSE)</f>
        <v>291.62124344275117</v>
      </c>
      <c r="C3912" s="53">
        <f>VLOOKUP(A3912,nifty50tri[#All],2,FALSE)</f>
        <v>36352.629999999997</v>
      </c>
      <c r="D3912" s="53"/>
      <c r="E3912" s="53"/>
      <c r="F3912" s="81"/>
      <c r="H3912" s="2"/>
      <c r="I3912" s="23"/>
      <c r="J3912" s="24"/>
      <c r="K3912" s="14"/>
      <c r="L3912" s="37"/>
    </row>
    <row r="3913" spans="1:12">
      <c r="A3913" s="85">
        <v>45595</v>
      </c>
      <c r="B3913" s="65">
        <f>VLOOKUP('1 Year'!A3913,icraliquid[#All],4,FALSE)</f>
        <v>291.67743206518293</v>
      </c>
      <c r="C3913" s="53">
        <f>VLOOKUP(A3913,nifty50tri[#All],2,FALSE)</f>
        <v>36165.43</v>
      </c>
      <c r="D3913" s="53"/>
      <c r="E3913" s="53"/>
      <c r="F3913" s="81"/>
      <c r="H3913" s="2"/>
      <c r="I3913" s="23"/>
      <c r="J3913" s="24"/>
      <c r="K3913" s="14"/>
      <c r="L3913" s="37"/>
    </row>
    <row r="3914" spans="1:12">
      <c r="A3914" s="85">
        <v>45596</v>
      </c>
      <c r="B3914" s="65">
        <f>VLOOKUP('1 Year'!A3914,icraliquid[#All],4,FALSE)</f>
        <v>291.73484457232462</v>
      </c>
      <c r="C3914" s="53">
        <f>VLOOKUP(A3914,nifty50tri[#All],2,FALSE)</f>
        <v>35971.14</v>
      </c>
      <c r="D3914" s="53"/>
      <c r="E3914" s="53"/>
      <c r="F3914" s="81"/>
      <c r="H3914" s="2"/>
      <c r="I3914" s="23"/>
      <c r="J3914" s="24"/>
      <c r="K3914" s="14"/>
      <c r="L3914" s="37"/>
    </row>
    <row r="3915" spans="1:12">
      <c r="A3915" s="85">
        <v>45597</v>
      </c>
      <c r="B3915" s="65">
        <f>VLOOKUP('1 Year'!A3915,icraliquid[#All],4,FALSE)</f>
        <v>291.7911533936948</v>
      </c>
      <c r="C3915" s="53">
        <f>VLOOKUP(A3915,nifty50tri[#All],2,FALSE)</f>
        <v>36118.25</v>
      </c>
      <c r="D3915" s="53"/>
      <c r="E3915" s="53"/>
      <c r="F3915" s="81"/>
      <c r="H3915" s="2"/>
      <c r="I3915" s="23"/>
      <c r="J3915" s="24"/>
      <c r="K3915" s="14"/>
      <c r="L3915" s="37"/>
    </row>
    <row r="3916" spans="1:12">
      <c r="A3916" s="85">
        <v>45600</v>
      </c>
      <c r="B3916" s="65">
        <f>VLOOKUP('1 Year'!A3916,icraliquid[#All],4,FALSE)</f>
        <v>291.96022984850543</v>
      </c>
      <c r="C3916" s="53">
        <f>VLOOKUP(A3916,nifty50tri[#All],2,FALSE)</f>
        <v>35659.07</v>
      </c>
      <c r="D3916" s="53"/>
      <c r="E3916" s="53"/>
      <c r="F3916" s="81"/>
      <c r="H3916" s="2"/>
      <c r="I3916" s="23"/>
      <c r="J3916" s="24"/>
      <c r="K3916" s="14"/>
      <c r="L3916" s="37"/>
    </row>
    <row r="3917" spans="1:12">
      <c r="A3917" s="85">
        <v>45601</v>
      </c>
      <c r="B3917" s="65">
        <f>VLOOKUP('1 Year'!A3917,icraliquid[#All],4,FALSE)</f>
        <v>292.02682317731524</v>
      </c>
      <c r="C3917" s="53">
        <f>VLOOKUP(A3917,nifty50tri[#All],2,FALSE)</f>
        <v>35982.959999999999</v>
      </c>
      <c r="D3917" s="53"/>
      <c r="E3917" s="53"/>
      <c r="F3917" s="81"/>
      <c r="H3917" s="2"/>
      <c r="I3917" s="23"/>
      <c r="J3917" s="24"/>
      <c r="K3917" s="14"/>
      <c r="L3917" s="37"/>
    </row>
    <row r="3918" spans="1:12">
      <c r="A3918" s="85">
        <v>45602</v>
      </c>
      <c r="B3918" s="65">
        <f>VLOOKUP('1 Year'!A3918,icraliquid[#All],4,FALSE)</f>
        <v>292.08351318439207</v>
      </c>
      <c r="C3918" s="53">
        <f>VLOOKUP(A3918,nifty50tri[#All],2,FALSE)</f>
        <v>36393.85</v>
      </c>
      <c r="D3918" s="53"/>
      <c r="E3918" s="53"/>
      <c r="F3918" s="81"/>
      <c r="H3918" s="2"/>
      <c r="I3918" s="23"/>
      <c r="J3918" s="24"/>
      <c r="K3918" s="14"/>
      <c r="L3918" s="37"/>
    </row>
    <row r="3919" spans="1:12">
      <c r="A3919" s="85">
        <v>45603</v>
      </c>
      <c r="B3919" s="65">
        <f>VLOOKUP('1 Year'!A3919,icraliquid[#All],4,FALSE)</f>
        <v>292.14002214156199</v>
      </c>
      <c r="C3919" s="53">
        <f>VLOOKUP(A3919,nifty50tri[#All],2,FALSE)</f>
        <v>35972.74</v>
      </c>
      <c r="D3919" s="53"/>
      <c r="E3919" s="53"/>
      <c r="F3919" s="81"/>
      <c r="H3919" s="2"/>
      <c r="I3919" s="23"/>
      <c r="J3919" s="24"/>
      <c r="K3919" s="14"/>
      <c r="L3919" s="37"/>
    </row>
    <row r="3920" spans="1:12">
      <c r="A3920" s="85">
        <v>45604</v>
      </c>
      <c r="B3920" s="65">
        <f>VLOOKUP('1 Year'!A3920,icraliquid[#All],4,FALSE)</f>
        <v>292.19621067261505</v>
      </c>
      <c r="C3920" s="53">
        <f>VLOOKUP(A3920,nifty50tri[#All],2,FALSE)</f>
        <v>35896.71</v>
      </c>
      <c r="D3920" s="53"/>
      <c r="E3920" s="53"/>
      <c r="F3920" s="81"/>
      <c r="H3920" s="2"/>
      <c r="I3920" s="23"/>
      <c r="J3920" s="24"/>
      <c r="K3920" s="14"/>
      <c r="L3920" s="37"/>
    </row>
    <row r="3921" spans="1:12">
      <c r="A3921" s="85">
        <v>45607</v>
      </c>
      <c r="B3921" s="65">
        <f>VLOOKUP('1 Year'!A3921,icraliquid[#All],4,FALSE)</f>
        <v>292.36520710232639</v>
      </c>
      <c r="C3921" s="53">
        <f>VLOOKUP(A3921,nifty50tri[#All],2,FALSE)</f>
        <v>35886.42</v>
      </c>
      <c r="D3921" s="53"/>
      <c r="E3921" s="53"/>
      <c r="F3921" s="81"/>
      <c r="H3921" s="2"/>
      <c r="I3921" s="23"/>
      <c r="J3921" s="24"/>
      <c r="K3921" s="14"/>
      <c r="L3921" s="37"/>
    </row>
    <row r="3922" spans="1:12">
      <c r="A3922" s="85">
        <v>45608</v>
      </c>
      <c r="B3922" s="65">
        <f>VLOOKUP('1 Year'!A3922,icraliquid[#All],4,FALSE)</f>
        <v>292.42257956896725</v>
      </c>
      <c r="C3922" s="53">
        <f>VLOOKUP(A3922,nifty50tri[#All],2,FALSE)</f>
        <v>35503.11</v>
      </c>
      <c r="D3922" s="53"/>
      <c r="E3922" s="53"/>
      <c r="F3922" s="81"/>
      <c r="H3922" s="2"/>
      <c r="I3922" s="23"/>
      <c r="J3922" s="24"/>
      <c r="K3922" s="14"/>
      <c r="L3922" s="37"/>
    </row>
    <row r="3923" spans="1:12">
      <c r="A3923" s="85">
        <v>45609</v>
      </c>
      <c r="B3923" s="65">
        <f>VLOOKUP('1 Year'!A3923,icraliquid[#All],4,FALSE)</f>
        <v>292.48243005884859</v>
      </c>
      <c r="C3923" s="53">
        <f>VLOOKUP(A3923,nifty50tri[#All],2,FALSE)</f>
        <v>35020.93</v>
      </c>
      <c r="D3923" s="53"/>
      <c r="E3923" s="53"/>
      <c r="F3923" s="81"/>
      <c r="H3923" s="2"/>
      <c r="I3923" s="23"/>
      <c r="J3923" s="24"/>
      <c r="K3923" s="14"/>
      <c r="L3923" s="37"/>
    </row>
    <row r="3924" spans="1:12">
      <c r="A3924" s="85">
        <v>45610</v>
      </c>
      <c r="B3924" s="65">
        <f>VLOOKUP('1 Year'!A3924,icraliquid[#All],4,FALSE)</f>
        <v>292.53816679283534</v>
      </c>
      <c r="C3924" s="53">
        <f>VLOOKUP(A3924,nifty50tri[#All],2,FALSE)</f>
        <v>34988.480000000003</v>
      </c>
      <c r="D3924" s="53"/>
      <c r="E3924" s="53"/>
      <c r="F3924" s="81"/>
      <c r="H3924" s="2"/>
      <c r="I3924" s="23"/>
      <c r="J3924" s="24"/>
      <c r="K3924" s="14"/>
      <c r="L3924" s="37"/>
    </row>
    <row r="3925" spans="1:12">
      <c r="A3925" s="85">
        <v>45614</v>
      </c>
      <c r="B3925" s="65">
        <f>VLOOKUP('1 Year'!A3925,icraliquid[#All],4,FALSE)</f>
        <v>292.76242767254467</v>
      </c>
      <c r="C3925" s="53">
        <f>VLOOKUP(A3925,nifty50tri[#All],2,FALSE)</f>
        <v>34871.21</v>
      </c>
      <c r="D3925" s="53"/>
      <c r="E3925" s="53"/>
      <c r="F3925" s="81"/>
      <c r="H3925" s="2"/>
      <c r="I3925" s="23"/>
      <c r="J3925" s="24"/>
      <c r="K3925" s="14"/>
      <c r="L3925" s="37"/>
    </row>
    <row r="3926" spans="1:12">
      <c r="A3926" s="85">
        <v>45615</v>
      </c>
      <c r="B3926" s="65">
        <f>VLOOKUP('1 Year'!A3926,icraliquid[#All],4,FALSE)</f>
        <v>292.81806376304627</v>
      </c>
      <c r="C3926" s="53">
        <f>VLOOKUP(A3926,nifty50tri[#All],2,FALSE)</f>
        <v>34968</v>
      </c>
      <c r="D3926" s="53"/>
      <c r="E3926" s="53"/>
      <c r="F3926" s="81"/>
      <c r="H3926" s="2"/>
      <c r="I3926" s="23"/>
      <c r="J3926" s="24"/>
      <c r="K3926" s="14"/>
      <c r="L3926" s="37"/>
    </row>
    <row r="3927" spans="1:12">
      <c r="A3927" s="85">
        <v>45617</v>
      </c>
      <c r="B3927" s="65">
        <f>VLOOKUP('1 Year'!A3927,icraliquid[#All],4,FALSE)</f>
        <v>292.92906595852077</v>
      </c>
      <c r="C3927" s="53">
        <f>VLOOKUP(A3927,nifty50tri[#All],2,FALSE)</f>
        <v>34717.32</v>
      </c>
      <c r="D3927" s="53"/>
      <c r="E3927" s="53"/>
      <c r="F3927" s="81"/>
      <c r="H3927" s="2"/>
      <c r="I3927" s="23"/>
      <c r="J3927" s="24"/>
      <c r="K3927" s="14"/>
      <c r="L3927" s="37"/>
    </row>
    <row r="3928" spans="1:12">
      <c r="A3928" s="85">
        <v>45618</v>
      </c>
      <c r="B3928" s="65">
        <f>VLOOKUP('1 Year'!A3928,icraliquid[#All],4,FALSE)</f>
        <v>292.98835480147079</v>
      </c>
      <c r="C3928" s="53">
        <f>VLOOKUP(A3928,nifty50tri[#All],2,FALSE)</f>
        <v>35546.01</v>
      </c>
      <c r="D3928" s="53"/>
      <c r="E3928" s="53"/>
      <c r="F3928" s="81"/>
      <c r="H3928" s="2"/>
      <c r="I3928" s="23"/>
      <c r="J3928" s="24"/>
      <c r="K3928" s="14"/>
      <c r="L3928" s="37"/>
    </row>
    <row r="3929" spans="1:12">
      <c r="A3929" s="85">
        <v>45621</v>
      </c>
      <c r="B3929" s="65">
        <f>VLOOKUP('1 Year'!A3929,icraliquid[#All],4,FALSE)</f>
        <v>293.16226694889218</v>
      </c>
      <c r="C3929" s="53">
        <f>VLOOKUP(A3929,nifty50tri[#All],2,FALSE)</f>
        <v>36013.85</v>
      </c>
      <c r="D3929" s="53"/>
      <c r="E3929" s="53"/>
      <c r="F3929" s="81"/>
      <c r="H3929" s="2"/>
      <c r="I3929" s="23"/>
      <c r="J3929" s="24"/>
      <c r="K3929" s="14"/>
      <c r="L3929" s="37"/>
    </row>
    <row r="3930" spans="1:12">
      <c r="A3930" s="85">
        <v>45622</v>
      </c>
      <c r="B3930" s="65">
        <f>VLOOKUP('1 Year'!A3930,icraliquid[#All],4,FALSE)</f>
        <v>293.21708026096871</v>
      </c>
      <c r="C3930" s="53">
        <f>VLOOKUP(A3930,nifty50tri[#All],2,FALSE)</f>
        <v>35973.11</v>
      </c>
      <c r="D3930" s="53"/>
      <c r="E3930" s="53"/>
      <c r="F3930" s="81"/>
      <c r="H3930" s="2"/>
      <c r="I3930" s="23"/>
      <c r="J3930" s="24"/>
      <c r="K3930" s="14"/>
      <c r="L3930" s="37"/>
    </row>
    <row r="3931" spans="1:12">
      <c r="A3931" s="85">
        <v>45623</v>
      </c>
      <c r="B3931" s="65">
        <f>VLOOKUP('1 Year'!A3931,icraliquid[#All],4,FALSE)</f>
        <v>293.27476369233347</v>
      </c>
      <c r="C3931" s="53">
        <f>VLOOKUP(A3931,nifty50tri[#All],2,FALSE)</f>
        <v>36092.65</v>
      </c>
      <c r="D3931" s="53"/>
      <c r="E3931" s="53"/>
      <c r="F3931" s="81"/>
      <c r="H3931" s="2"/>
      <c r="I3931" s="23"/>
      <c r="J3931" s="24"/>
      <c r="K3931" s="14"/>
      <c r="L3931" s="37"/>
    </row>
    <row r="3932" spans="1:12">
      <c r="A3932" s="85">
        <v>45624</v>
      </c>
      <c r="B3932" s="65">
        <f>VLOOKUP('1 Year'!A3932,icraliquid[#All],4,FALSE)</f>
        <v>293.32935618697542</v>
      </c>
      <c r="C3932" s="53">
        <f>VLOOKUP(A3932,nifty50tri[#All],2,FALSE)</f>
        <v>35556.269999999997</v>
      </c>
      <c r="D3932" s="53"/>
      <c r="E3932" s="53"/>
      <c r="F3932" s="81"/>
      <c r="H3932" s="2"/>
      <c r="I3932" s="23"/>
      <c r="J3932" s="24"/>
      <c r="K3932" s="14"/>
      <c r="L3932" s="37"/>
    </row>
    <row r="3933" spans="1:12" ht="15" thickBot="1">
      <c r="A3933" s="86">
        <v>45625</v>
      </c>
      <c r="B3933" s="87">
        <f>VLOOKUP('1 Year'!A3933,icraliquid[#All],4,FALSE)</f>
        <v>293.38601616760172</v>
      </c>
      <c r="C3933" s="88">
        <f>VLOOKUP(A3933,nifty50tri[#All],2,FALSE)</f>
        <v>35878.82</v>
      </c>
      <c r="D3933" s="88"/>
      <c r="E3933" s="88"/>
      <c r="F3933" s="89"/>
      <c r="H3933" s="2"/>
      <c r="I3933" s="23"/>
      <c r="J3933" s="24"/>
      <c r="K3933" s="14"/>
      <c r="L3933" s="37"/>
    </row>
    <row r="3934" spans="1:12" ht="15" thickTop="1">
      <c r="L3934" s="37"/>
    </row>
  </sheetData>
  <pageMargins left="0.7" right="0.7" top="0.75" bottom="0.75" header="0.3" footer="0.3"/>
  <pageSetup orientation="portrait" horizontalDpi="3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BFAC-4142-4FD2-A45D-81EFB8731138}">
  <dimension ref="A1:L10613"/>
  <sheetViews>
    <sheetView showGridLines="0" workbookViewId="0">
      <pane ySplit="2" topLeftCell="A3" activePane="bottomLeft" state="frozen"/>
      <selection activeCell="A5" sqref="A5"/>
      <selection pane="bottomLeft"/>
    </sheetView>
  </sheetViews>
  <sheetFormatPr defaultColWidth="8.54296875" defaultRowHeight="15" customHeight="1"/>
  <cols>
    <col min="1" max="1" width="13.453125" style="20" bestFit="1" customWidth="1"/>
    <col min="2" max="2" width="15.08984375" style="20" bestFit="1" customWidth="1"/>
    <col min="3" max="3" width="14.90625" style="20" bestFit="1" customWidth="1"/>
    <col min="4" max="4" width="14.453125" style="20" bestFit="1" customWidth="1"/>
    <col min="5" max="5" width="8.54296875" style="20"/>
    <col min="6" max="6" width="9" style="20" bestFit="1" customWidth="1"/>
    <col min="7" max="7" width="13.90625" style="20" bestFit="1" customWidth="1"/>
    <col min="8" max="8" width="8.54296875" style="20"/>
    <col min="9" max="9" width="9.81640625" style="20" bestFit="1" customWidth="1"/>
    <col min="10" max="10" width="12.54296875" style="20" bestFit="1" customWidth="1"/>
    <col min="11" max="11" width="14.08984375" style="20" bestFit="1" customWidth="1"/>
    <col min="12" max="12" width="20.81640625" style="20" bestFit="1" customWidth="1"/>
    <col min="13" max="16384" width="8.54296875" style="20"/>
  </cols>
  <sheetData>
    <row r="1" spans="1:12" s="22" customFormat="1" ht="11">
      <c r="A1" s="22" t="s">
        <v>4</v>
      </c>
      <c r="B1" s="22" t="s">
        <v>15</v>
      </c>
      <c r="C1" s="18" t="s">
        <v>16</v>
      </c>
      <c r="D1" s="22" t="s">
        <v>0</v>
      </c>
      <c r="F1" s="22" t="s">
        <v>1</v>
      </c>
      <c r="G1" s="22" t="s">
        <v>3</v>
      </c>
    </row>
    <row r="2" spans="1:12" s="18" customFormat="1" ht="11">
      <c r="A2" s="25">
        <v>39814</v>
      </c>
      <c r="B2" s="20">
        <v>7.6687000000000003</v>
      </c>
      <c r="C2" s="20">
        <v>2.1010136986301369E-2</v>
      </c>
      <c r="D2" s="20">
        <v>100</v>
      </c>
      <c r="F2" s="25">
        <v>36342</v>
      </c>
      <c r="G2" s="20">
        <v>1251.6199999999999</v>
      </c>
      <c r="I2" s="25"/>
      <c r="J2" s="20"/>
      <c r="K2" s="20"/>
      <c r="L2" s="20"/>
    </row>
    <row r="3" spans="1:12" s="19" customFormat="1" ht="11">
      <c r="A3" s="25">
        <v>39815</v>
      </c>
      <c r="B3" s="20">
        <v>7.0467000000000004</v>
      </c>
      <c r="C3" s="20">
        <v>1.9306027397260277E-2</v>
      </c>
      <c r="D3" s="20">
        <v>100.01930602739726</v>
      </c>
      <c r="F3" s="25">
        <v>36343</v>
      </c>
      <c r="G3" s="20">
        <v>1267.1199999999999</v>
      </c>
      <c r="I3" s="25"/>
      <c r="J3" s="20"/>
      <c r="K3" s="20"/>
      <c r="L3" s="20"/>
    </row>
    <row r="4" spans="1:12" s="19" customFormat="1" ht="11">
      <c r="A4" s="25">
        <v>39818</v>
      </c>
      <c r="B4" s="20">
        <v>6.47</v>
      </c>
      <c r="C4" s="20">
        <v>1.7726027397260272E-2</v>
      </c>
      <c r="D4" s="20">
        <v>100.07249437616417</v>
      </c>
      <c r="F4" s="25">
        <v>36346</v>
      </c>
      <c r="G4" s="20">
        <v>1301.3900000000001</v>
      </c>
      <c r="I4" s="25"/>
      <c r="J4" s="20"/>
      <c r="K4" s="20"/>
      <c r="L4" s="20"/>
    </row>
    <row r="5" spans="1:12" s="19" customFormat="1" ht="11">
      <c r="A5" s="25">
        <v>39819</v>
      </c>
      <c r="B5" s="20">
        <v>6.6657999999999999</v>
      </c>
      <c r="C5" s="20">
        <v>1.8262465753424658E-2</v>
      </c>
      <c r="D5" s="20">
        <v>100.09077008117822</v>
      </c>
      <c r="F5" s="25">
        <v>36347</v>
      </c>
      <c r="G5" s="20">
        <v>1313.03</v>
      </c>
      <c r="I5" s="25"/>
      <c r="J5" s="20"/>
      <c r="K5" s="20"/>
      <c r="L5" s="20"/>
    </row>
    <row r="6" spans="1:12" s="19" customFormat="1" ht="11">
      <c r="A6" s="25">
        <v>39820</v>
      </c>
      <c r="B6" s="20">
        <v>6.6608999999999998</v>
      </c>
      <c r="C6" s="20">
        <v>1.8249041095890411E-2</v>
      </c>
      <c r="D6" s="20">
        <v>100.10903568694353</v>
      </c>
      <c r="F6" s="25">
        <v>36348</v>
      </c>
      <c r="G6" s="20">
        <v>1315.62</v>
      </c>
      <c r="I6" s="25"/>
      <c r="J6" s="20"/>
      <c r="K6" s="20"/>
      <c r="L6" s="20"/>
    </row>
    <row r="7" spans="1:12" s="19" customFormat="1" ht="11">
      <c r="A7" s="25">
        <v>39822</v>
      </c>
      <c r="B7" s="20">
        <v>6.6512000000000002</v>
      </c>
      <c r="C7" s="20">
        <v>1.822246575342466E-2</v>
      </c>
      <c r="D7" s="20">
        <v>100.1455203564318</v>
      </c>
      <c r="F7" s="25">
        <v>36349</v>
      </c>
      <c r="G7" s="20">
        <v>1315.99</v>
      </c>
      <c r="I7" s="25"/>
      <c r="J7" s="20"/>
      <c r="K7" s="20"/>
      <c r="L7" s="20"/>
    </row>
    <row r="8" spans="1:12" s="19" customFormat="1" ht="11">
      <c r="A8" s="25">
        <v>39825</v>
      </c>
      <c r="B8" s="20">
        <v>6.5892999999999997</v>
      </c>
      <c r="C8" s="20">
        <v>1.8052876712328768E-2</v>
      </c>
      <c r="D8" s="20">
        <v>100.1997577984004</v>
      </c>
      <c r="F8" s="25">
        <v>36350</v>
      </c>
      <c r="G8" s="20">
        <v>1326.51</v>
      </c>
      <c r="I8" s="25"/>
      <c r="J8" s="20"/>
      <c r="K8" s="20"/>
      <c r="L8" s="20"/>
    </row>
    <row r="9" spans="1:12" s="19" customFormat="1" ht="11">
      <c r="A9" s="25">
        <v>39826</v>
      </c>
      <c r="B9" s="20">
        <v>6.4241999999999999</v>
      </c>
      <c r="C9" s="20">
        <v>1.7600547945205477E-2</v>
      </c>
      <c r="D9" s="20">
        <v>100.21739350481268</v>
      </c>
      <c r="F9" s="25">
        <v>36353</v>
      </c>
      <c r="G9" s="20">
        <v>1391.41</v>
      </c>
      <c r="I9" s="25"/>
      <c r="J9" s="20"/>
      <c r="K9" s="20"/>
      <c r="L9" s="20"/>
    </row>
    <row r="10" spans="1:12" s="19" customFormat="1" ht="11">
      <c r="A10" s="25">
        <v>39827</v>
      </c>
      <c r="B10" s="20">
        <v>6.3357000000000001</v>
      </c>
      <c r="C10" s="20">
        <v>1.7358082191780821E-2</v>
      </c>
      <c r="D10" s="20">
        <v>100.23478932234771</v>
      </c>
      <c r="F10" s="25">
        <v>36354</v>
      </c>
      <c r="G10" s="20">
        <v>1397.86</v>
      </c>
      <c r="I10" s="25"/>
      <c r="J10" s="20"/>
      <c r="K10" s="20"/>
      <c r="L10" s="20"/>
    </row>
    <row r="11" spans="1:12" s="19" customFormat="1" ht="11">
      <c r="A11" s="25">
        <v>39828</v>
      </c>
      <c r="B11" s="20">
        <v>6.2908999999999997</v>
      </c>
      <c r="C11" s="20">
        <v>1.7235342465753423E-2</v>
      </c>
      <c r="D11" s="20">
        <v>100.25206513155725</v>
      </c>
      <c r="F11" s="25">
        <v>36355</v>
      </c>
      <c r="G11" s="20">
        <v>1413.22</v>
      </c>
      <c r="I11" s="25"/>
      <c r="J11" s="20"/>
      <c r="K11" s="20"/>
      <c r="L11" s="20"/>
    </row>
    <row r="12" spans="1:12" s="19" customFormat="1" ht="11">
      <c r="A12" s="25">
        <v>39829</v>
      </c>
      <c r="B12" s="20">
        <v>5.9184999999999999</v>
      </c>
      <c r="C12" s="20">
        <v>1.6215068493150686E-2</v>
      </c>
      <c r="D12" s="20">
        <v>100.26832107258411</v>
      </c>
      <c r="F12" s="25">
        <v>36356</v>
      </c>
      <c r="G12" s="20">
        <v>1394.74</v>
      </c>
      <c r="I12" s="25"/>
      <c r="J12" s="20"/>
      <c r="K12" s="20"/>
      <c r="L12" s="20"/>
    </row>
    <row r="13" spans="1:12" s="19" customFormat="1" ht="11">
      <c r="A13" s="25">
        <v>39832</v>
      </c>
      <c r="B13" s="20">
        <v>6.0938999999999997</v>
      </c>
      <c r="C13" s="20">
        <v>1.6695616438356164E-2</v>
      </c>
      <c r="D13" s="20">
        <v>100.31854231547049</v>
      </c>
      <c r="F13" s="25">
        <v>36357</v>
      </c>
      <c r="G13" s="20">
        <v>1401.68</v>
      </c>
      <c r="I13" s="25"/>
      <c r="J13" s="20"/>
      <c r="K13" s="20"/>
      <c r="L13" s="20"/>
    </row>
    <row r="14" spans="1:12" s="19" customFormat="1" ht="11">
      <c r="A14" s="25">
        <v>39833</v>
      </c>
      <c r="B14" s="20">
        <v>6.2492999999999999</v>
      </c>
      <c r="C14" s="20">
        <v>1.71213698630137E-2</v>
      </c>
      <c r="D14" s="20">
        <v>100.3357182241415</v>
      </c>
      <c r="F14" s="25">
        <v>36360</v>
      </c>
      <c r="G14" s="20">
        <v>1428.51</v>
      </c>
      <c r="I14" s="25"/>
      <c r="J14" s="20"/>
      <c r="K14" s="20"/>
      <c r="L14" s="20"/>
    </row>
    <row r="15" spans="1:12" s="19" customFormat="1" ht="11">
      <c r="A15" s="25">
        <v>39834</v>
      </c>
      <c r="B15" s="20">
        <v>6.0773000000000001</v>
      </c>
      <c r="C15" s="20">
        <v>1.665013698630137E-2</v>
      </c>
      <c r="D15" s="20">
        <v>100.35242425867202</v>
      </c>
      <c r="F15" s="25">
        <v>36361</v>
      </c>
      <c r="G15" s="20">
        <v>1391.57</v>
      </c>
      <c r="I15" s="25"/>
      <c r="J15" s="20"/>
      <c r="K15" s="20"/>
      <c r="L15" s="20"/>
    </row>
    <row r="16" spans="1:12" s="19" customFormat="1" ht="11">
      <c r="A16" s="25">
        <v>39835</v>
      </c>
      <c r="B16" s="20">
        <v>6.2145000000000001</v>
      </c>
      <c r="C16" s="20">
        <v>1.7026027397260276E-2</v>
      </c>
      <c r="D16" s="20">
        <v>100.36951028992011</v>
      </c>
      <c r="F16" s="25">
        <v>36362</v>
      </c>
      <c r="G16" s="20">
        <v>1418.75</v>
      </c>
      <c r="I16" s="25"/>
      <c r="J16" s="20"/>
      <c r="K16" s="20"/>
      <c r="L16" s="20"/>
    </row>
    <row r="17" spans="1:12" s="19" customFormat="1" ht="11">
      <c r="A17" s="25">
        <v>39836</v>
      </c>
      <c r="B17" s="20">
        <v>6.1189</v>
      </c>
      <c r="C17" s="20">
        <v>1.6764109589041096E-2</v>
      </c>
      <c r="D17" s="20">
        <v>100.3863363446191</v>
      </c>
      <c r="F17" s="25">
        <v>36363</v>
      </c>
      <c r="G17" s="20">
        <v>1428.33</v>
      </c>
      <c r="I17" s="25"/>
      <c r="J17" s="20"/>
      <c r="K17" s="20"/>
      <c r="L17" s="20"/>
    </row>
    <row r="18" spans="1:12" s="19" customFormat="1" ht="11">
      <c r="A18" s="25">
        <v>39840</v>
      </c>
      <c r="B18" s="20">
        <v>6.1220999999999997</v>
      </c>
      <c r="C18" s="20">
        <v>1.6772876712328764E-2</v>
      </c>
      <c r="D18" s="20">
        <v>100.45368705034352</v>
      </c>
      <c r="F18" s="25">
        <v>36364</v>
      </c>
      <c r="G18" s="20">
        <v>1421.71</v>
      </c>
      <c r="I18" s="25"/>
      <c r="J18" s="20"/>
      <c r="K18" s="20"/>
      <c r="L18" s="20"/>
    </row>
    <row r="19" spans="1:12" s="19" customFormat="1" ht="11">
      <c r="A19" s="25">
        <v>39841</v>
      </c>
      <c r="B19" s="20">
        <v>6.2046000000000001</v>
      </c>
      <c r="C19" s="20">
        <v>1.6998904109589041E-2</v>
      </c>
      <c r="D19" s="20">
        <v>100.47076307627977</v>
      </c>
      <c r="F19" s="25">
        <v>36367</v>
      </c>
      <c r="G19" s="20">
        <v>1403.93</v>
      </c>
      <c r="I19" s="25"/>
      <c r="J19" s="20"/>
      <c r="K19" s="20"/>
      <c r="L19" s="20"/>
    </row>
    <row r="20" spans="1:12" s="19" customFormat="1" ht="11">
      <c r="A20" s="25">
        <v>39842</v>
      </c>
      <c r="B20" s="20">
        <v>6.2035</v>
      </c>
      <c r="C20" s="20">
        <v>1.6995890410958905E-2</v>
      </c>
      <c r="D20" s="20">
        <v>100.48783897706726</v>
      </c>
      <c r="F20" s="25">
        <v>36368</v>
      </c>
      <c r="G20" s="20">
        <v>1386.67</v>
      </c>
      <c r="I20" s="25"/>
      <c r="J20" s="20"/>
      <c r="K20" s="20"/>
      <c r="L20" s="20"/>
    </row>
    <row r="21" spans="1:12" s="19" customFormat="1" ht="11">
      <c r="A21" s="25">
        <v>39843</v>
      </c>
      <c r="B21" s="20">
        <v>6.0754000000000001</v>
      </c>
      <c r="C21" s="20">
        <v>1.6644931506849314E-2</v>
      </c>
      <c r="D21" s="20">
        <v>100.50456510903771</v>
      </c>
      <c r="F21" s="25">
        <v>36369</v>
      </c>
      <c r="G21" s="20">
        <v>1397.52</v>
      </c>
      <c r="I21" s="25"/>
      <c r="J21" s="20"/>
      <c r="K21" s="20"/>
      <c r="L21" s="20"/>
    </row>
    <row r="22" spans="1:12" s="19" customFormat="1" ht="11">
      <c r="A22" s="25">
        <v>39846</v>
      </c>
      <c r="B22" s="20">
        <v>6.1413000000000002</v>
      </c>
      <c r="C22" s="20">
        <v>1.6825479452054794E-2</v>
      </c>
      <c r="D22" s="20">
        <v>100.5552962338901</v>
      </c>
      <c r="F22" s="25">
        <v>36370</v>
      </c>
      <c r="G22" s="20">
        <v>1403.45</v>
      </c>
      <c r="I22" s="25"/>
      <c r="J22" s="20"/>
      <c r="K22" s="20"/>
      <c r="L22" s="20"/>
    </row>
    <row r="23" spans="1:12" s="19" customFormat="1" ht="11">
      <c r="A23" s="25">
        <v>39847</v>
      </c>
      <c r="B23" s="20">
        <v>6.1220999999999997</v>
      </c>
      <c r="C23" s="20">
        <v>1.6772876712328764E-2</v>
      </c>
      <c r="D23" s="20">
        <v>100.57216224975514</v>
      </c>
      <c r="F23" s="25">
        <v>36371</v>
      </c>
      <c r="G23" s="20">
        <v>1386.99</v>
      </c>
      <c r="I23" s="25"/>
      <c r="J23" s="20"/>
      <c r="K23" s="20"/>
      <c r="L23" s="20"/>
    </row>
    <row r="24" spans="1:12" s="19" customFormat="1" ht="11">
      <c r="A24" s="25">
        <v>39848</v>
      </c>
      <c r="B24" s="20">
        <v>6.0631000000000004</v>
      </c>
      <c r="C24" s="20">
        <v>1.6611232876712331E-2</v>
      </c>
      <c r="D24" s="20">
        <v>100.58886852583558</v>
      </c>
      <c r="F24" s="25">
        <v>36374</v>
      </c>
      <c r="G24" s="20">
        <v>1365.23</v>
      </c>
      <c r="I24" s="25"/>
      <c r="J24" s="20"/>
      <c r="K24" s="20"/>
      <c r="L24" s="20"/>
    </row>
    <row r="25" spans="1:12" s="19" customFormat="1" ht="11">
      <c r="A25" s="25">
        <v>39849</v>
      </c>
      <c r="B25" s="20">
        <v>6.0873999999999997</v>
      </c>
      <c r="C25" s="20">
        <v>1.6677808219178081E-2</v>
      </c>
      <c r="D25" s="20">
        <v>100.60564454441815</v>
      </c>
      <c r="F25" s="25">
        <v>36375</v>
      </c>
      <c r="G25" s="20">
        <v>1360.42</v>
      </c>
      <c r="I25" s="25"/>
      <c r="J25" s="20"/>
      <c r="K25" s="20"/>
      <c r="L25" s="20"/>
    </row>
    <row r="26" spans="1:12" s="19" customFormat="1" ht="11">
      <c r="A26" s="25">
        <v>39850</v>
      </c>
      <c r="B26" s="20">
        <v>6.1372</v>
      </c>
      <c r="C26" s="20">
        <v>1.6814246575342466E-2</v>
      </c>
      <c r="D26" s="20">
        <v>100.62256062556055</v>
      </c>
      <c r="F26" s="25">
        <v>36376</v>
      </c>
      <c r="G26" s="20">
        <v>1404.19</v>
      </c>
      <c r="I26" s="25"/>
      <c r="J26" s="20"/>
      <c r="K26" s="20"/>
      <c r="L26" s="20"/>
    </row>
    <row r="27" spans="1:12" s="19" customFormat="1" ht="11">
      <c r="A27" s="25">
        <v>39853</v>
      </c>
      <c r="B27" s="20">
        <v>6.0471000000000004</v>
      </c>
      <c r="C27" s="20">
        <v>1.6567397260273974E-2</v>
      </c>
      <c r="D27" s="20">
        <v>100.67257224361744</v>
      </c>
      <c r="F27" s="25">
        <v>36377</v>
      </c>
      <c r="G27" s="20">
        <v>1400.91</v>
      </c>
      <c r="I27" s="25"/>
      <c r="J27" s="20"/>
      <c r="K27" s="20"/>
      <c r="L27" s="20"/>
    </row>
    <row r="28" spans="1:12" s="19" customFormat="1" ht="11">
      <c r="A28" s="25">
        <v>39854</v>
      </c>
      <c r="B28" s="20">
        <v>6.1150000000000002</v>
      </c>
      <c r="C28" s="20">
        <v>1.6753424657534249E-2</v>
      </c>
      <c r="D28" s="20">
        <v>100.68943834715908</v>
      </c>
      <c r="F28" s="25">
        <v>36378</v>
      </c>
      <c r="G28" s="20">
        <v>1394.03</v>
      </c>
      <c r="I28" s="25"/>
      <c r="J28" s="20"/>
      <c r="K28" s="20"/>
      <c r="L28" s="20"/>
    </row>
    <row r="29" spans="1:12" s="19" customFormat="1" ht="11">
      <c r="A29" s="25">
        <v>39855</v>
      </c>
      <c r="B29" s="20">
        <v>6.0342000000000002</v>
      </c>
      <c r="C29" s="20">
        <v>1.6532054794520547E-2</v>
      </c>
      <c r="D29" s="20">
        <v>100.70608438027894</v>
      </c>
      <c r="F29" s="25">
        <v>36381</v>
      </c>
      <c r="G29" s="20">
        <v>1405.62</v>
      </c>
      <c r="I29" s="25"/>
      <c r="J29" s="20"/>
      <c r="K29" s="20"/>
      <c r="L29" s="20"/>
    </row>
    <row r="30" spans="1:12" s="19" customFormat="1" ht="11">
      <c r="A30" s="25">
        <v>39856</v>
      </c>
      <c r="B30" s="20">
        <v>6.0259999999999998</v>
      </c>
      <c r="C30" s="20">
        <v>1.6509589041095889E-2</v>
      </c>
      <c r="D30" s="20">
        <v>100.72271054094949</v>
      </c>
      <c r="F30" s="25">
        <v>36382</v>
      </c>
      <c r="G30" s="20">
        <v>1386.57</v>
      </c>
      <c r="I30" s="25"/>
      <c r="J30" s="20"/>
      <c r="K30" s="20"/>
      <c r="L30" s="20"/>
    </row>
    <row r="31" spans="1:12" s="19" customFormat="1" ht="11">
      <c r="A31" s="25">
        <v>39857</v>
      </c>
      <c r="B31" s="20">
        <v>6.0105000000000004</v>
      </c>
      <c r="C31" s="20">
        <v>1.6467123287671234E-2</v>
      </c>
      <c r="D31" s="20">
        <v>100.73929667387296</v>
      </c>
      <c r="F31" s="25">
        <v>36383</v>
      </c>
      <c r="G31" s="20">
        <v>1392.81</v>
      </c>
      <c r="I31" s="25"/>
      <c r="J31" s="20"/>
      <c r="K31" s="20"/>
      <c r="L31" s="20"/>
    </row>
    <row r="32" spans="1:12" s="19" customFormat="1" ht="11">
      <c r="A32" s="25">
        <v>39860</v>
      </c>
      <c r="B32" s="20">
        <v>6.0183999999999997</v>
      </c>
      <c r="C32" s="20">
        <v>1.648876712328767E-2</v>
      </c>
      <c r="D32" s="20">
        <v>100.78912867796353</v>
      </c>
      <c r="F32" s="25">
        <v>36384</v>
      </c>
      <c r="G32" s="20">
        <v>1386.66</v>
      </c>
      <c r="I32" s="25"/>
      <c r="J32" s="20"/>
      <c r="K32" s="20"/>
      <c r="L32" s="20"/>
    </row>
    <row r="33" spans="1:12" s="19" customFormat="1" ht="11">
      <c r="A33" s="25">
        <v>39861</v>
      </c>
      <c r="B33" s="20">
        <v>5.9413999999999998</v>
      </c>
      <c r="C33" s="20">
        <v>1.6277808219178083E-2</v>
      </c>
      <c r="D33" s="20">
        <v>100.80553493903551</v>
      </c>
      <c r="F33" s="25">
        <v>36385</v>
      </c>
      <c r="G33" s="20">
        <v>1367.97</v>
      </c>
      <c r="I33" s="25"/>
      <c r="J33" s="20"/>
      <c r="K33" s="20"/>
      <c r="L33" s="20"/>
    </row>
    <row r="34" spans="1:12" s="19" customFormat="1" ht="11">
      <c r="A34" s="25">
        <v>39862</v>
      </c>
      <c r="B34" s="20">
        <v>5.6291000000000002</v>
      </c>
      <c r="C34" s="20">
        <v>1.5422191780821918E-2</v>
      </c>
      <c r="D34" s="20">
        <v>100.82108136195949</v>
      </c>
      <c r="F34" s="25">
        <v>36388</v>
      </c>
      <c r="G34" s="20">
        <v>1387.09</v>
      </c>
      <c r="I34" s="25"/>
      <c r="J34" s="20"/>
      <c r="K34" s="20"/>
      <c r="L34" s="20"/>
    </row>
    <row r="35" spans="1:12" s="19" customFormat="1" ht="11">
      <c r="A35" s="25">
        <v>39863</v>
      </c>
      <c r="B35" s="20">
        <v>5.6064999999999996</v>
      </c>
      <c r="C35" s="20">
        <v>1.5360273972602739E-2</v>
      </c>
      <c r="D35" s="20">
        <v>100.83656775627882</v>
      </c>
      <c r="F35" s="25">
        <v>36389</v>
      </c>
      <c r="G35" s="20">
        <v>1400.64</v>
      </c>
      <c r="I35" s="25"/>
      <c r="J35" s="20"/>
      <c r="K35" s="20"/>
      <c r="L35" s="20"/>
    </row>
    <row r="36" spans="1:12" s="19" customFormat="1" ht="11">
      <c r="A36" s="25">
        <v>39864</v>
      </c>
      <c r="B36" s="20">
        <v>5.6092000000000004</v>
      </c>
      <c r="C36" s="20">
        <v>1.5367671232876714E-2</v>
      </c>
      <c r="D36" s="20">
        <v>100.85206398849412</v>
      </c>
      <c r="F36" s="25">
        <v>36390</v>
      </c>
      <c r="G36" s="20">
        <v>1443.69</v>
      </c>
      <c r="I36" s="25"/>
      <c r="J36" s="20"/>
      <c r="K36" s="20"/>
      <c r="L36" s="20"/>
    </row>
    <row r="37" spans="1:12" s="19" customFormat="1" ht="11">
      <c r="A37" s="25">
        <v>39868</v>
      </c>
      <c r="B37" s="20">
        <v>5.6093999999999999</v>
      </c>
      <c r="C37" s="20">
        <v>1.5368219178082192E-2</v>
      </c>
      <c r="D37" s="20">
        <v>100.9140606534516</v>
      </c>
      <c r="F37" s="25">
        <v>36391</v>
      </c>
      <c r="G37" s="20">
        <v>1424.26</v>
      </c>
      <c r="I37" s="25"/>
      <c r="J37" s="20"/>
      <c r="K37" s="20"/>
      <c r="L37" s="20"/>
    </row>
    <row r="38" spans="1:12" s="19" customFormat="1" ht="11">
      <c r="A38" s="25">
        <v>39869</v>
      </c>
      <c r="B38" s="20">
        <v>5.5869</v>
      </c>
      <c r="C38" s="20">
        <v>1.5306575342465753E-2</v>
      </c>
      <c r="D38" s="20">
        <v>100.92950714017665</v>
      </c>
      <c r="F38" s="25">
        <v>36392</v>
      </c>
      <c r="G38" s="20">
        <v>1426.69</v>
      </c>
      <c r="I38" s="25"/>
      <c r="J38" s="20"/>
      <c r="K38" s="20"/>
      <c r="L38" s="20"/>
    </row>
    <row r="39" spans="1:12" s="19" customFormat="1" ht="11">
      <c r="A39" s="25">
        <v>39870</v>
      </c>
      <c r="B39" s="20">
        <v>5.7125000000000004</v>
      </c>
      <c r="C39" s="20">
        <v>1.5650684931506849E-2</v>
      </c>
      <c r="D39" s="20">
        <v>100.94530329934207</v>
      </c>
      <c r="F39" s="25">
        <v>36395</v>
      </c>
      <c r="G39" s="20">
        <v>1450.41</v>
      </c>
      <c r="I39" s="25"/>
      <c r="J39" s="20"/>
      <c r="K39" s="20"/>
      <c r="L39" s="20"/>
    </row>
    <row r="40" spans="1:12" s="19" customFormat="1" ht="11">
      <c r="A40" s="25">
        <v>39871</v>
      </c>
      <c r="B40" s="20">
        <v>5.7153</v>
      </c>
      <c r="C40" s="20">
        <v>1.5658356164383561E-2</v>
      </c>
      <c r="D40" s="20">
        <v>100.96110967446391</v>
      </c>
      <c r="F40" s="25">
        <v>36396</v>
      </c>
      <c r="G40" s="20">
        <v>1464.13</v>
      </c>
      <c r="I40" s="25"/>
      <c r="J40" s="20"/>
      <c r="K40" s="20"/>
      <c r="L40" s="20"/>
    </row>
    <row r="41" spans="1:12" s="19" customFormat="1" ht="11">
      <c r="A41" s="25">
        <v>39874</v>
      </c>
      <c r="B41" s="20">
        <v>5.8209999999999997</v>
      </c>
      <c r="C41" s="20">
        <v>1.5947945205479451E-2</v>
      </c>
      <c r="D41" s="20">
        <v>101.0094133418131</v>
      </c>
      <c r="F41" s="25">
        <v>36397</v>
      </c>
      <c r="G41" s="20">
        <v>1453.89</v>
      </c>
      <c r="I41" s="25"/>
      <c r="J41" s="20"/>
      <c r="K41" s="20"/>
      <c r="L41" s="20"/>
    </row>
    <row r="42" spans="1:12" s="19" customFormat="1" ht="11">
      <c r="A42" s="25">
        <v>39875</v>
      </c>
      <c r="B42" s="20">
        <v>5.7984</v>
      </c>
      <c r="C42" s="20">
        <v>1.5886027397260274E-2</v>
      </c>
      <c r="D42" s="20">
        <v>101.0254597248904</v>
      </c>
      <c r="F42" s="25">
        <v>36398</v>
      </c>
      <c r="G42" s="20">
        <v>1486.59</v>
      </c>
      <c r="I42" s="25"/>
      <c r="J42" s="20"/>
      <c r="K42" s="20"/>
      <c r="L42" s="20"/>
    </row>
    <row r="43" spans="1:12" s="19" customFormat="1" ht="11">
      <c r="A43" s="25">
        <v>39876</v>
      </c>
      <c r="B43" s="20">
        <v>5.8841000000000001</v>
      </c>
      <c r="C43" s="20">
        <v>1.6120821917808219E-2</v>
      </c>
      <c r="D43" s="20">
        <v>101.04174585934429</v>
      </c>
      <c r="F43" s="25">
        <v>36399</v>
      </c>
      <c r="G43" s="20">
        <v>1502.49</v>
      </c>
      <c r="I43" s="25"/>
      <c r="J43" s="20"/>
      <c r="K43" s="20"/>
      <c r="L43" s="20"/>
    </row>
    <row r="44" spans="1:12" s="19" customFormat="1" ht="11">
      <c r="A44" s="25">
        <v>39877</v>
      </c>
      <c r="B44" s="20">
        <v>5.7351000000000001</v>
      </c>
      <c r="C44" s="20">
        <v>1.5712602739726026E-2</v>
      </c>
      <c r="D44" s="20">
        <v>101.05762214747246</v>
      </c>
      <c r="F44" s="25">
        <v>36402</v>
      </c>
      <c r="G44" s="20">
        <v>1507.9</v>
      </c>
      <c r="I44" s="25"/>
      <c r="J44" s="20"/>
      <c r="K44" s="20"/>
      <c r="L44" s="20"/>
    </row>
    <row r="45" spans="1:12" s="19" customFormat="1" ht="11">
      <c r="A45" s="25">
        <v>39878</v>
      </c>
      <c r="B45" s="20">
        <v>5.8498000000000001</v>
      </c>
      <c r="C45" s="20">
        <v>1.6026849315068495E-2</v>
      </c>
      <c r="D45" s="20">
        <v>101.07381850029543</v>
      </c>
      <c r="F45" s="25">
        <v>36403</v>
      </c>
      <c r="G45" s="20">
        <v>1496.66</v>
      </c>
      <c r="I45" s="25"/>
      <c r="J45" s="20"/>
      <c r="K45" s="20"/>
      <c r="L45" s="20"/>
    </row>
    <row r="46" spans="1:12" s="19" customFormat="1" ht="11">
      <c r="A46" s="25">
        <v>39881</v>
      </c>
      <c r="B46" s="20">
        <v>6.0419</v>
      </c>
      <c r="C46" s="20">
        <v>1.6553150684931506E-2</v>
      </c>
      <c r="D46" s="20">
        <v>101.12401120473353</v>
      </c>
      <c r="F46" s="25">
        <v>36404</v>
      </c>
      <c r="G46" s="20">
        <v>1495.28</v>
      </c>
      <c r="I46" s="25"/>
      <c r="J46" s="20"/>
      <c r="K46" s="20"/>
      <c r="L46" s="20"/>
    </row>
    <row r="47" spans="1:12" s="19" customFormat="1" ht="11">
      <c r="A47" s="25">
        <v>39884</v>
      </c>
      <c r="B47" s="20">
        <v>6.1398999999999999</v>
      </c>
      <c r="C47" s="20">
        <v>1.6821643835616438E-2</v>
      </c>
      <c r="D47" s="20">
        <v>101.17504336772498</v>
      </c>
      <c r="F47" s="25">
        <v>36405</v>
      </c>
      <c r="G47" s="20">
        <v>1458.34</v>
      </c>
      <c r="I47" s="25"/>
      <c r="J47" s="20"/>
      <c r="K47" s="20"/>
      <c r="L47" s="20"/>
    </row>
    <row r="48" spans="1:12" s="19" customFormat="1" ht="11">
      <c r="A48" s="25">
        <v>39885</v>
      </c>
      <c r="B48" s="20">
        <v>6.2542999999999997</v>
      </c>
      <c r="C48" s="20">
        <v>1.7135068493150683E-2</v>
      </c>
      <c r="D48" s="20">
        <v>101.19237978070402</v>
      </c>
      <c r="F48" s="25">
        <v>36406</v>
      </c>
      <c r="G48" s="20">
        <v>1457.39</v>
      </c>
      <c r="I48" s="25"/>
      <c r="J48" s="20"/>
      <c r="K48" s="20"/>
      <c r="L48" s="20"/>
    </row>
    <row r="49" spans="1:12" s="19" customFormat="1" ht="11">
      <c r="A49" s="25">
        <v>39888</v>
      </c>
      <c r="B49" s="20">
        <v>6.4204999999999997</v>
      </c>
      <c r="C49" s="20">
        <v>1.759041095890411E-2</v>
      </c>
      <c r="D49" s="20">
        <v>101.24578024709157</v>
      </c>
      <c r="F49" s="25">
        <v>36409</v>
      </c>
      <c r="G49" s="20">
        <v>1473.55</v>
      </c>
      <c r="I49" s="25"/>
      <c r="J49" s="20"/>
      <c r="K49" s="20"/>
      <c r="L49" s="20"/>
    </row>
    <row r="50" spans="1:12" s="19" customFormat="1" ht="11">
      <c r="A50" s="25">
        <v>39889</v>
      </c>
      <c r="B50" s="20">
        <v>6.4554</v>
      </c>
      <c r="C50" s="20">
        <v>1.7686027397260273E-2</v>
      </c>
      <c r="D50" s="20">
        <v>101.26368660352465</v>
      </c>
      <c r="F50" s="25">
        <v>36410</v>
      </c>
      <c r="G50" s="20">
        <v>1466.19</v>
      </c>
      <c r="I50" s="25"/>
      <c r="J50" s="20"/>
      <c r="K50" s="20"/>
      <c r="L50" s="20"/>
    </row>
    <row r="51" spans="1:12" s="19" customFormat="1" ht="11">
      <c r="A51" s="25">
        <v>39890</v>
      </c>
      <c r="B51" s="20">
        <v>6.6487999999999996</v>
      </c>
      <c r="C51" s="20">
        <v>1.8215890410958904E-2</v>
      </c>
      <c r="D51" s="20">
        <v>101.28213268570244</v>
      </c>
      <c r="F51" s="25">
        <v>36411</v>
      </c>
      <c r="G51" s="20">
        <v>1483.41</v>
      </c>
      <c r="I51" s="25"/>
      <c r="J51" s="20"/>
      <c r="K51" s="20"/>
      <c r="L51" s="20"/>
    </row>
    <row r="52" spans="1:12" s="19" customFormat="1" ht="11">
      <c r="A52" s="25">
        <v>39891</v>
      </c>
      <c r="B52" s="20">
        <v>6.6295999999999999</v>
      </c>
      <c r="C52" s="20">
        <v>1.8163287671232875E-2</v>
      </c>
      <c r="D52" s="20">
        <v>101.30052885082171</v>
      </c>
      <c r="F52" s="25">
        <v>36412</v>
      </c>
      <c r="G52" s="20">
        <v>1480.66</v>
      </c>
      <c r="I52" s="25"/>
      <c r="J52" s="20"/>
      <c r="K52" s="20"/>
      <c r="L52" s="20"/>
    </row>
    <row r="53" spans="1:12" s="19" customFormat="1" ht="11">
      <c r="A53" s="25">
        <v>39892</v>
      </c>
      <c r="B53" s="20">
        <v>6.6319999999999997</v>
      </c>
      <c r="C53" s="20">
        <v>1.816986301369863E-2</v>
      </c>
      <c r="D53" s="20">
        <v>101.31893501814606</v>
      </c>
      <c r="F53" s="25">
        <v>36413</v>
      </c>
      <c r="G53" s="20">
        <v>1474.51</v>
      </c>
      <c r="I53" s="25"/>
      <c r="J53" s="20"/>
      <c r="K53" s="20"/>
      <c r="L53" s="20"/>
    </row>
    <row r="54" spans="1:12" s="19" customFormat="1" ht="11">
      <c r="A54" s="25">
        <v>39895</v>
      </c>
      <c r="B54" s="20">
        <v>6.4627999999999997</v>
      </c>
      <c r="C54" s="20">
        <v>1.7706301369863012E-2</v>
      </c>
      <c r="D54" s="20">
        <v>101.37275452608321</v>
      </c>
      <c r="F54" s="25">
        <v>36417</v>
      </c>
      <c r="G54" s="20">
        <v>1452.73</v>
      </c>
      <c r="I54" s="25"/>
      <c r="J54" s="20"/>
      <c r="K54" s="20"/>
      <c r="L54" s="20"/>
    </row>
    <row r="55" spans="1:12" s="19" customFormat="1" ht="11">
      <c r="A55" s="25">
        <v>39896</v>
      </c>
      <c r="B55" s="20">
        <v>6.6955999999999998</v>
      </c>
      <c r="C55" s="20">
        <v>1.8344109589041094E-2</v>
      </c>
      <c r="D55" s="20">
        <v>101.3913504552669</v>
      </c>
      <c r="F55" s="25">
        <v>36418</v>
      </c>
      <c r="G55" s="20">
        <v>1457.15</v>
      </c>
      <c r="I55" s="25"/>
      <c r="J55" s="20"/>
      <c r="K55" s="20"/>
      <c r="L55" s="20"/>
    </row>
    <row r="56" spans="1:12" s="19" customFormat="1" ht="11">
      <c r="A56" s="25">
        <v>39897</v>
      </c>
      <c r="B56" s="20">
        <v>6.6656000000000004</v>
      </c>
      <c r="C56" s="20">
        <v>1.8261917808219178E-2</v>
      </c>
      <c r="D56" s="20">
        <v>101.40986646035169</v>
      </c>
      <c r="F56" s="25">
        <v>36419</v>
      </c>
      <c r="G56" s="20">
        <v>1432.24</v>
      </c>
      <c r="I56" s="25"/>
      <c r="J56" s="20"/>
      <c r="K56" s="20"/>
      <c r="L56" s="20"/>
    </row>
    <row r="57" spans="1:12" s="19" customFormat="1" ht="11">
      <c r="A57" s="25">
        <v>39898</v>
      </c>
      <c r="B57" s="20">
        <v>6.6932</v>
      </c>
      <c r="C57" s="20">
        <v>1.8337534246575343E-2</v>
      </c>
      <c r="D57" s="20">
        <v>101.42846252934328</v>
      </c>
      <c r="F57" s="25">
        <v>36420</v>
      </c>
      <c r="G57" s="20">
        <v>1441.25</v>
      </c>
      <c r="I57" s="25"/>
      <c r="J57" s="20"/>
      <c r="K57" s="20"/>
      <c r="L57" s="20"/>
    </row>
    <row r="58" spans="1:12" s="19" customFormat="1" ht="11">
      <c r="A58" s="25">
        <v>39899</v>
      </c>
      <c r="B58" s="20">
        <v>6.6883999999999997</v>
      </c>
      <c r="C58" s="20">
        <v>1.8324383561643835E-2</v>
      </c>
      <c r="D58" s="20">
        <v>101.44704866985784</v>
      </c>
      <c r="F58" s="25">
        <v>36423</v>
      </c>
      <c r="G58" s="20">
        <v>1439.29</v>
      </c>
      <c r="I58" s="25"/>
      <c r="J58" s="20"/>
      <c r="K58" s="20"/>
      <c r="L58" s="20"/>
    </row>
    <row r="59" spans="1:12" s="19" customFormat="1" ht="11">
      <c r="A59" s="25">
        <v>39902</v>
      </c>
      <c r="B59" s="20">
        <v>6.5336999999999996</v>
      </c>
      <c r="C59" s="20">
        <v>1.7900547945205479E-2</v>
      </c>
      <c r="D59" s="20">
        <v>101.50152740261628</v>
      </c>
      <c r="F59" s="25">
        <v>36424</v>
      </c>
      <c r="G59" s="20">
        <v>1431.6</v>
      </c>
      <c r="I59" s="25"/>
      <c r="J59" s="20"/>
      <c r="K59" s="20"/>
      <c r="L59" s="20"/>
    </row>
    <row r="60" spans="1:12" s="19" customFormat="1" ht="11">
      <c r="A60" s="25">
        <v>39903</v>
      </c>
      <c r="B60" s="20">
        <v>6.2628000000000004</v>
      </c>
      <c r="C60" s="20">
        <v>1.7158356164383562E-2</v>
      </c>
      <c r="D60" s="20">
        <v>101.5189433962003</v>
      </c>
      <c r="F60" s="25">
        <v>36425</v>
      </c>
      <c r="G60" s="20">
        <v>1469.65</v>
      </c>
      <c r="I60" s="25"/>
      <c r="J60" s="20"/>
      <c r="K60" s="20"/>
      <c r="L60" s="20"/>
    </row>
    <row r="61" spans="1:12" s="19" customFormat="1" ht="11">
      <c r="A61" s="25">
        <v>39904</v>
      </c>
      <c r="B61" s="20">
        <v>6.1935000000000002</v>
      </c>
      <c r="C61" s="20">
        <v>1.6968493150684931E-2</v>
      </c>
      <c r="D61" s="20">
        <v>101.53616963115714</v>
      </c>
      <c r="F61" s="25">
        <v>36426</v>
      </c>
      <c r="G61" s="20">
        <v>1481.9</v>
      </c>
      <c r="I61" s="25"/>
      <c r="J61" s="20"/>
      <c r="K61" s="20"/>
      <c r="L61" s="20"/>
    </row>
    <row r="62" spans="1:12" s="19" customFormat="1" ht="11">
      <c r="A62" s="25">
        <v>39905</v>
      </c>
      <c r="B62" s="20">
        <v>5.4413</v>
      </c>
      <c r="C62" s="20">
        <v>1.4907671232876712E-2</v>
      </c>
      <c r="D62" s="20">
        <v>101.55130630950819</v>
      </c>
      <c r="F62" s="25">
        <v>36427</v>
      </c>
      <c r="G62" s="20">
        <v>1497</v>
      </c>
      <c r="I62" s="25"/>
      <c r="J62" s="20"/>
      <c r="K62" s="20"/>
      <c r="L62" s="20"/>
    </row>
    <row r="63" spans="1:12" s="19" customFormat="1" ht="11">
      <c r="A63" s="25">
        <v>39909</v>
      </c>
      <c r="B63" s="20">
        <v>4.7447999999999997</v>
      </c>
      <c r="C63" s="20">
        <v>1.2999452054794519E-2</v>
      </c>
      <c r="D63" s="20">
        <v>101.60411076300709</v>
      </c>
      <c r="F63" s="25">
        <v>36430</v>
      </c>
      <c r="G63" s="20">
        <v>1472.89</v>
      </c>
      <c r="I63" s="25"/>
      <c r="J63" s="20"/>
      <c r="K63" s="20"/>
      <c r="L63" s="20"/>
    </row>
    <row r="64" spans="1:12" s="19" customFormat="1" ht="11">
      <c r="A64" s="25">
        <v>39911</v>
      </c>
      <c r="B64" s="20">
        <v>4.4348000000000001</v>
      </c>
      <c r="C64" s="20">
        <v>1.2150136986301369E-2</v>
      </c>
      <c r="D64" s="20">
        <v>101.62880084028993</v>
      </c>
      <c r="F64" s="25">
        <v>36431</v>
      </c>
      <c r="G64" s="20">
        <v>1461.91</v>
      </c>
      <c r="I64" s="25"/>
      <c r="J64" s="20"/>
      <c r="K64" s="20"/>
      <c r="L64" s="20"/>
    </row>
    <row r="65" spans="1:12" s="19" customFormat="1" ht="11">
      <c r="A65" s="25">
        <v>39912</v>
      </c>
      <c r="B65" s="20">
        <v>4.0034000000000001</v>
      </c>
      <c r="C65" s="20">
        <v>1.0968219178082193E-2</v>
      </c>
      <c r="D65" s="20">
        <v>101.63994770991414</v>
      </c>
      <c r="F65" s="25">
        <v>36432</v>
      </c>
      <c r="G65" s="20">
        <v>1500.23</v>
      </c>
      <c r="I65" s="25"/>
      <c r="J65" s="20"/>
      <c r="K65" s="20"/>
      <c r="L65" s="20"/>
    </row>
    <row r="66" spans="1:12" s="19" customFormat="1" ht="11">
      <c r="A66" s="25">
        <v>39916</v>
      </c>
      <c r="B66" s="20">
        <v>4.0303000000000004</v>
      </c>
      <c r="C66" s="20">
        <v>1.1041917808219179E-2</v>
      </c>
      <c r="D66" s="20">
        <v>101.68483970785992</v>
      </c>
      <c r="F66" s="25">
        <v>36433</v>
      </c>
      <c r="G66" s="20">
        <v>1497.9</v>
      </c>
      <c r="I66" s="25"/>
      <c r="J66" s="20"/>
      <c r="K66" s="20"/>
      <c r="L66" s="20"/>
    </row>
    <row r="67" spans="1:12" s="19" customFormat="1" ht="11">
      <c r="A67" s="25">
        <v>39918</v>
      </c>
      <c r="B67" s="20">
        <v>3.9756</v>
      </c>
      <c r="C67" s="20">
        <v>1.0892054794520548E-2</v>
      </c>
      <c r="D67" s="20">
        <v>101.70699084477732</v>
      </c>
      <c r="F67" s="25">
        <v>36434</v>
      </c>
      <c r="G67" s="20">
        <v>1487.41</v>
      </c>
      <c r="I67" s="25"/>
      <c r="J67" s="20"/>
      <c r="K67" s="20"/>
      <c r="L67" s="20"/>
    </row>
    <row r="68" spans="1:12" s="19" customFormat="1" ht="11">
      <c r="A68" s="25">
        <v>39919</v>
      </c>
      <c r="B68" s="20">
        <v>3.9824000000000002</v>
      </c>
      <c r="C68" s="20">
        <v>1.0910684931506849E-2</v>
      </c>
      <c r="D68" s="20">
        <v>101.71808777410172</v>
      </c>
      <c r="F68" s="25">
        <v>36437</v>
      </c>
      <c r="G68" s="20">
        <v>1454.65</v>
      </c>
      <c r="I68" s="25"/>
      <c r="J68" s="20"/>
      <c r="K68" s="20"/>
      <c r="L68" s="20"/>
    </row>
    <row r="69" spans="1:12" s="19" customFormat="1" ht="11">
      <c r="A69" s="25">
        <v>39920</v>
      </c>
      <c r="B69" s="20">
        <v>3.9066000000000001</v>
      </c>
      <c r="C69" s="20">
        <v>1.0703013698630137E-2</v>
      </c>
      <c r="D69" s="20">
        <v>101.72897467497016</v>
      </c>
      <c r="F69" s="25">
        <v>36438</v>
      </c>
      <c r="G69" s="20">
        <v>1460.85</v>
      </c>
      <c r="I69" s="25"/>
      <c r="J69" s="20"/>
      <c r="K69" s="20"/>
      <c r="L69" s="20"/>
    </row>
    <row r="70" spans="1:12" s="19" customFormat="1" ht="11">
      <c r="A70" s="25">
        <v>39923</v>
      </c>
      <c r="B70" s="20">
        <v>3.8479999999999999</v>
      </c>
      <c r="C70" s="20">
        <v>1.0542465753424657E-2</v>
      </c>
      <c r="D70" s="20">
        <v>101.76114890191943</v>
      </c>
      <c r="F70" s="25">
        <v>36439</v>
      </c>
      <c r="G70" s="20">
        <v>1476.28</v>
      </c>
      <c r="I70" s="25"/>
      <c r="J70" s="20"/>
      <c r="K70" s="20"/>
      <c r="L70" s="20"/>
    </row>
    <row r="71" spans="1:12" s="19" customFormat="1" ht="11">
      <c r="A71" s="25">
        <v>39924</v>
      </c>
      <c r="B71" s="20">
        <v>3.7256</v>
      </c>
      <c r="C71" s="20">
        <v>1.0207123287671233E-2</v>
      </c>
      <c r="D71" s="20">
        <v>101.7715357878468</v>
      </c>
      <c r="F71" s="25">
        <v>36440</v>
      </c>
      <c r="G71" s="20">
        <v>1557.95</v>
      </c>
      <c r="I71" s="25"/>
      <c r="J71" s="20"/>
      <c r="K71" s="20"/>
      <c r="L71" s="20"/>
    </row>
    <row r="72" spans="1:12" s="19" customFormat="1" ht="11">
      <c r="A72" s="25">
        <v>39925</v>
      </c>
      <c r="B72" s="20">
        <v>3.6356000000000002</v>
      </c>
      <c r="C72" s="20">
        <v>9.96054794520548E-3</v>
      </c>
      <c r="D72" s="20">
        <v>101.78167279046352</v>
      </c>
      <c r="F72" s="25">
        <v>36441</v>
      </c>
      <c r="G72" s="20">
        <v>1568.02</v>
      </c>
      <c r="I72" s="25"/>
      <c r="J72" s="20"/>
      <c r="K72" s="20"/>
      <c r="L72" s="20"/>
    </row>
    <row r="73" spans="1:12" s="19" customFormat="1" ht="11">
      <c r="A73" s="25">
        <v>39926</v>
      </c>
      <c r="B73" s="20">
        <v>3.7391999999999999</v>
      </c>
      <c r="C73" s="20">
        <v>1.0244383561643835E-2</v>
      </c>
      <c r="D73" s="20">
        <v>101.79209969541964</v>
      </c>
      <c r="F73" s="25">
        <v>36444</v>
      </c>
      <c r="G73" s="20">
        <v>1573.06</v>
      </c>
      <c r="I73" s="25"/>
      <c r="J73" s="20"/>
      <c r="K73" s="20"/>
      <c r="L73" s="20"/>
    </row>
    <row r="74" spans="1:12" s="19" customFormat="1" ht="11">
      <c r="A74" s="25">
        <v>39927</v>
      </c>
      <c r="B74" s="20">
        <v>3.4485000000000001</v>
      </c>
      <c r="C74" s="20">
        <v>9.4479452054794522E-3</v>
      </c>
      <c r="D74" s="20">
        <v>101.80171695722237</v>
      </c>
      <c r="F74" s="25">
        <v>36445</v>
      </c>
      <c r="G74" s="20">
        <v>1572.9</v>
      </c>
      <c r="I74" s="25"/>
      <c r="J74" s="20"/>
      <c r="K74" s="20"/>
      <c r="L74" s="20"/>
    </row>
    <row r="75" spans="1:12" s="19" customFormat="1" ht="11">
      <c r="A75" s="25">
        <v>39930</v>
      </c>
      <c r="B75" s="20">
        <v>3.6804000000000001</v>
      </c>
      <c r="C75" s="20">
        <v>1.0083287671232876E-2</v>
      </c>
      <c r="D75" s="20">
        <v>101.83251183714752</v>
      </c>
      <c r="F75" s="25">
        <v>36446</v>
      </c>
      <c r="G75" s="20">
        <v>1586.1</v>
      </c>
      <c r="I75" s="25"/>
      <c r="J75" s="20"/>
      <c r="K75" s="20"/>
      <c r="L75" s="20"/>
    </row>
    <row r="76" spans="1:12" s="19" customFormat="1" ht="11">
      <c r="A76" s="25">
        <v>39931</v>
      </c>
      <c r="B76" s="20">
        <v>3.6192000000000002</v>
      </c>
      <c r="C76" s="20">
        <v>9.9156164383561642E-3</v>
      </c>
      <c r="D76" s="20">
        <v>101.84260915843083</v>
      </c>
      <c r="F76" s="25">
        <v>36447</v>
      </c>
      <c r="G76" s="20">
        <v>1595.53</v>
      </c>
      <c r="I76" s="25"/>
      <c r="J76" s="20"/>
      <c r="K76" s="20"/>
      <c r="L76" s="20"/>
    </row>
    <row r="77" spans="1:12" s="19" customFormat="1" ht="11">
      <c r="A77" s="25">
        <v>39932</v>
      </c>
      <c r="B77" s="20">
        <v>3.7334999999999998</v>
      </c>
      <c r="C77" s="20">
        <v>1.0228767123287671E-2</v>
      </c>
      <c r="D77" s="20">
        <v>101.85302640175392</v>
      </c>
      <c r="F77" s="25">
        <v>36448</v>
      </c>
      <c r="G77" s="20">
        <v>1541.84</v>
      </c>
      <c r="I77" s="25"/>
      <c r="J77" s="20"/>
      <c r="K77" s="20"/>
      <c r="L77" s="20"/>
    </row>
    <row r="78" spans="1:12" s="19" customFormat="1" ht="11">
      <c r="A78" s="25">
        <v>39937</v>
      </c>
      <c r="B78" s="20">
        <v>3.7101000000000002</v>
      </c>
      <c r="C78" s="20">
        <v>1.0164657534246576E-2</v>
      </c>
      <c r="D78" s="20">
        <v>101.90479145836395</v>
      </c>
      <c r="F78" s="25">
        <v>36451</v>
      </c>
      <c r="G78" s="20">
        <v>1530.71</v>
      </c>
      <c r="I78" s="25"/>
      <c r="J78" s="20"/>
      <c r="K78" s="20"/>
      <c r="L78" s="20"/>
    </row>
    <row r="79" spans="1:12" s="19" customFormat="1" ht="11">
      <c r="A79" s="25">
        <v>39938</v>
      </c>
      <c r="B79" s="20">
        <v>3.3982000000000001</v>
      </c>
      <c r="C79" s="20">
        <v>9.3101369863013705E-3</v>
      </c>
      <c r="D79" s="20">
        <v>101.91427893404433</v>
      </c>
      <c r="F79" s="25">
        <v>36453</v>
      </c>
      <c r="G79" s="20">
        <v>1566.33</v>
      </c>
      <c r="I79" s="25"/>
      <c r="J79" s="20"/>
      <c r="K79" s="20"/>
      <c r="L79" s="20"/>
    </row>
    <row r="80" spans="1:12" s="19" customFormat="1" ht="11">
      <c r="A80" s="25">
        <v>39939</v>
      </c>
      <c r="B80" s="20">
        <v>3.0076000000000001</v>
      </c>
      <c r="C80" s="20">
        <v>8.2400000000000008E-3</v>
      </c>
      <c r="D80" s="20">
        <v>101.92267667062849</v>
      </c>
      <c r="F80" s="25">
        <v>36454</v>
      </c>
      <c r="G80" s="20">
        <v>1540.57</v>
      </c>
      <c r="I80" s="25"/>
      <c r="J80" s="20"/>
      <c r="K80" s="20"/>
      <c r="L80" s="20"/>
    </row>
    <row r="81" spans="1:12" s="19" customFormat="1" ht="11">
      <c r="A81" s="25">
        <v>39940</v>
      </c>
      <c r="B81" s="20">
        <v>3.0251999999999999</v>
      </c>
      <c r="C81" s="20">
        <v>8.2882191780821908E-3</v>
      </c>
      <c r="D81" s="20">
        <v>101.93112424546312</v>
      </c>
      <c r="F81" s="25">
        <v>36455</v>
      </c>
      <c r="G81" s="20">
        <v>1516.08</v>
      </c>
      <c r="I81" s="25"/>
      <c r="J81" s="20"/>
      <c r="K81" s="20"/>
      <c r="L81" s="20"/>
    </row>
    <row r="82" spans="1:12" s="19" customFormat="1" ht="11">
      <c r="A82" s="25">
        <v>39941</v>
      </c>
      <c r="B82" s="20">
        <v>2.7923</v>
      </c>
      <c r="C82" s="20">
        <v>7.6501369863013697E-3</v>
      </c>
      <c r="D82" s="20">
        <v>101.93892211609958</v>
      </c>
      <c r="F82" s="25">
        <v>36458</v>
      </c>
      <c r="G82" s="20">
        <v>1511.79</v>
      </c>
      <c r="I82" s="25"/>
      <c r="J82" s="20"/>
      <c r="K82" s="20"/>
      <c r="L82" s="20"/>
    </row>
    <row r="83" spans="1:12" s="19" customFormat="1" ht="11">
      <c r="A83" s="25">
        <v>39944</v>
      </c>
      <c r="B83" s="20">
        <v>3.1030000000000002</v>
      </c>
      <c r="C83" s="20">
        <v>8.5013698630136986E-3</v>
      </c>
      <c r="D83" s="20">
        <v>101.96492073050995</v>
      </c>
      <c r="F83" s="25">
        <v>36459</v>
      </c>
      <c r="G83" s="20">
        <v>1499.23</v>
      </c>
      <c r="I83" s="25"/>
      <c r="J83" s="20"/>
      <c r="K83" s="20"/>
      <c r="L83" s="20"/>
    </row>
    <row r="84" spans="1:12" s="19" customFormat="1" ht="11">
      <c r="A84" s="25">
        <v>39945</v>
      </c>
      <c r="B84" s="20">
        <v>3.1564000000000001</v>
      </c>
      <c r="C84" s="20">
        <v>8.6476712328767118E-3</v>
      </c>
      <c r="D84" s="20">
        <v>101.97373832162758</v>
      </c>
      <c r="F84" s="25">
        <v>36460</v>
      </c>
      <c r="G84" s="20">
        <v>1496.14</v>
      </c>
      <c r="I84" s="25"/>
      <c r="J84" s="20"/>
      <c r="K84" s="20"/>
      <c r="L84" s="20"/>
    </row>
    <row r="85" spans="1:12" s="19" customFormat="1" ht="11">
      <c r="A85" s="25">
        <v>39946</v>
      </c>
      <c r="B85" s="20">
        <v>3.3243</v>
      </c>
      <c r="C85" s="20">
        <v>9.1076712328767122E-3</v>
      </c>
      <c r="D85" s="20">
        <v>101.98302575445778</v>
      </c>
      <c r="F85" s="25">
        <v>36461</v>
      </c>
      <c r="G85" s="20">
        <v>1449.82</v>
      </c>
      <c r="I85" s="25"/>
      <c r="J85" s="20"/>
      <c r="K85" s="20"/>
      <c r="L85" s="20"/>
    </row>
    <row r="86" spans="1:12" s="19" customFormat="1" ht="11">
      <c r="A86" s="25">
        <v>39947</v>
      </c>
      <c r="B86" s="20">
        <v>3.3633999999999999</v>
      </c>
      <c r="C86" s="20">
        <v>9.2147945205479451E-3</v>
      </c>
      <c r="D86" s="20">
        <v>101.99242328072688</v>
      </c>
      <c r="F86" s="25">
        <v>36462</v>
      </c>
      <c r="G86" s="20">
        <v>1405.03</v>
      </c>
      <c r="I86" s="25"/>
      <c r="J86" s="20"/>
      <c r="K86" s="20"/>
      <c r="L86" s="20"/>
    </row>
    <row r="87" spans="1:12" s="19" customFormat="1" ht="11">
      <c r="A87" s="25">
        <v>39948</v>
      </c>
      <c r="B87" s="20">
        <v>3.2736999999999998</v>
      </c>
      <c r="C87" s="20">
        <v>8.9690410958904107E-3</v>
      </c>
      <c r="D87" s="20">
        <v>102.00157102308562</v>
      </c>
      <c r="F87" s="25">
        <v>36465</v>
      </c>
      <c r="G87" s="20">
        <v>1346.25</v>
      </c>
      <c r="I87" s="25"/>
      <c r="J87" s="20"/>
      <c r="K87" s="20"/>
      <c r="L87" s="20"/>
    </row>
    <row r="88" spans="1:12" s="19" customFormat="1" ht="11">
      <c r="A88" s="25">
        <v>39951</v>
      </c>
      <c r="B88" s="20">
        <v>3.2084000000000001</v>
      </c>
      <c r="C88" s="20">
        <v>8.7901369863013709E-3</v>
      </c>
      <c r="D88" s="20">
        <v>102.02846925654893</v>
      </c>
      <c r="F88" s="25">
        <v>36466</v>
      </c>
      <c r="G88" s="20">
        <v>1412.19</v>
      </c>
      <c r="I88" s="25"/>
      <c r="J88" s="20"/>
      <c r="K88" s="20"/>
      <c r="L88" s="20"/>
    </row>
    <row r="89" spans="1:12" s="19" customFormat="1" ht="11">
      <c r="A89" s="25">
        <v>39952</v>
      </c>
      <c r="B89" s="20">
        <v>3.2010000000000001</v>
      </c>
      <c r="C89" s="20">
        <v>8.76986301369863E-3</v>
      </c>
      <c r="D89" s="20">
        <v>102.03741701353771</v>
      </c>
      <c r="F89" s="25">
        <v>36467</v>
      </c>
      <c r="G89" s="20">
        <v>1406.3</v>
      </c>
      <c r="I89" s="25"/>
      <c r="J89" s="20"/>
      <c r="K89" s="20"/>
      <c r="L89" s="20"/>
    </row>
    <row r="90" spans="1:12" s="19" customFormat="1" ht="11">
      <c r="A90" s="25">
        <v>39953</v>
      </c>
      <c r="B90" s="20">
        <v>3.1219999999999999</v>
      </c>
      <c r="C90" s="20">
        <v>8.5534246575342462E-3</v>
      </c>
      <c r="D90" s="20">
        <v>102.04614470712445</v>
      </c>
      <c r="F90" s="25">
        <v>36468</v>
      </c>
      <c r="G90" s="20">
        <v>1417.33</v>
      </c>
      <c r="I90" s="25"/>
      <c r="J90" s="20"/>
      <c r="K90" s="20"/>
      <c r="L90" s="20"/>
    </row>
    <row r="91" spans="1:12" s="19" customFormat="1" ht="11">
      <c r="A91" s="25">
        <v>39954</v>
      </c>
      <c r="B91" s="20">
        <v>3.2040000000000002</v>
      </c>
      <c r="C91" s="20">
        <v>8.7780821917808217E-3</v>
      </c>
      <c r="D91" s="20">
        <v>102.05510240158038</v>
      </c>
      <c r="F91" s="25">
        <v>36469</v>
      </c>
      <c r="G91" s="20">
        <v>1446.75</v>
      </c>
      <c r="I91" s="25"/>
      <c r="J91" s="20"/>
      <c r="K91" s="20"/>
      <c r="L91" s="20"/>
    </row>
    <row r="92" spans="1:12" s="19" customFormat="1" ht="11">
      <c r="A92" s="25">
        <v>39955</v>
      </c>
      <c r="B92" s="20">
        <v>3.1036000000000001</v>
      </c>
      <c r="C92" s="20">
        <v>8.5030136986301366E-3</v>
      </c>
      <c r="D92" s="20">
        <v>102.06378016091774</v>
      </c>
      <c r="F92" s="25">
        <v>36471</v>
      </c>
      <c r="G92" s="20">
        <v>1452.11</v>
      </c>
      <c r="I92" s="25"/>
      <c r="J92" s="20"/>
      <c r="K92" s="20"/>
      <c r="L92" s="20"/>
    </row>
    <row r="93" spans="1:12" s="19" customFormat="1" ht="11">
      <c r="A93" s="25">
        <v>39958</v>
      </c>
      <c r="B93" s="20">
        <v>3.3351000000000002</v>
      </c>
      <c r="C93" s="20">
        <v>9.1372602739726028E-3</v>
      </c>
      <c r="D93" s="20">
        <v>102.09175766063403</v>
      </c>
      <c r="F93" s="25">
        <v>36473</v>
      </c>
      <c r="G93" s="20">
        <v>1453.8</v>
      </c>
      <c r="I93" s="25"/>
      <c r="J93" s="20"/>
      <c r="K93" s="20"/>
      <c r="L93" s="20"/>
    </row>
    <row r="94" spans="1:12" s="19" customFormat="1" ht="11">
      <c r="A94" s="25">
        <v>39959</v>
      </c>
      <c r="B94" s="20">
        <v>3.3776999999999999</v>
      </c>
      <c r="C94" s="20">
        <v>9.2539726027397254E-3</v>
      </c>
      <c r="D94" s="20">
        <v>102.1012052039176</v>
      </c>
      <c r="F94" s="25">
        <v>36474</v>
      </c>
      <c r="G94" s="20">
        <v>1472.82</v>
      </c>
      <c r="I94" s="25"/>
      <c r="J94" s="20"/>
      <c r="K94" s="20"/>
      <c r="L94" s="20"/>
    </row>
    <row r="95" spans="1:12" s="19" customFormat="1" ht="11">
      <c r="A95" s="25">
        <v>39960</v>
      </c>
      <c r="B95" s="20">
        <v>3.4632000000000001</v>
      </c>
      <c r="C95" s="20">
        <v>9.4882191780821922E-3</v>
      </c>
      <c r="D95" s="20">
        <v>102.11089279005081</v>
      </c>
      <c r="F95" s="25">
        <v>36475</v>
      </c>
      <c r="G95" s="20">
        <v>1473.35</v>
      </c>
      <c r="I95" s="25"/>
      <c r="J95" s="20"/>
      <c r="K95" s="20"/>
      <c r="L95" s="20"/>
    </row>
    <row r="96" spans="1:12" s="19" customFormat="1" ht="11">
      <c r="A96" s="25">
        <v>39961</v>
      </c>
      <c r="B96" s="20">
        <v>3.5558000000000001</v>
      </c>
      <c r="C96" s="20">
        <v>9.7419178082191783E-3</v>
      </c>
      <c r="D96" s="20">
        <v>102.12084034929967</v>
      </c>
      <c r="F96" s="25">
        <v>36476</v>
      </c>
      <c r="G96" s="20">
        <v>1456.33</v>
      </c>
      <c r="I96" s="25"/>
      <c r="J96" s="20"/>
      <c r="K96" s="20"/>
      <c r="L96" s="20"/>
    </row>
    <row r="97" spans="1:12" s="19" customFormat="1" ht="11">
      <c r="A97" s="25">
        <v>39962</v>
      </c>
      <c r="B97" s="20">
        <v>3.5769000000000002</v>
      </c>
      <c r="C97" s="20">
        <v>9.7997260273972615E-3</v>
      </c>
      <c r="D97" s="20">
        <v>102.13084791187077</v>
      </c>
      <c r="F97" s="25">
        <v>36479</v>
      </c>
      <c r="G97" s="20">
        <v>1444.82</v>
      </c>
      <c r="I97" s="25"/>
      <c r="J97" s="20"/>
      <c r="K97" s="20"/>
      <c r="L97" s="20"/>
    </row>
    <row r="98" spans="1:12" s="19" customFormat="1" ht="11">
      <c r="A98" s="25">
        <v>39965</v>
      </c>
      <c r="B98" s="20">
        <v>3.6114999999999999</v>
      </c>
      <c r="C98" s="20">
        <v>9.8945205479452052E-3</v>
      </c>
      <c r="D98" s="20">
        <v>102.16116398506806</v>
      </c>
      <c r="F98" s="25">
        <v>36480</v>
      </c>
      <c r="G98" s="20">
        <v>1439.58</v>
      </c>
      <c r="I98" s="25"/>
      <c r="J98" s="20"/>
      <c r="K98" s="20"/>
      <c r="L98" s="20"/>
    </row>
    <row r="99" spans="1:12" s="19" customFormat="1" ht="11">
      <c r="A99" s="25">
        <v>39966</v>
      </c>
      <c r="B99" s="20">
        <v>3.6147999999999998</v>
      </c>
      <c r="C99" s="20">
        <v>9.9035616438356167E-3</v>
      </c>
      <c r="D99" s="20">
        <v>102.17128157891938</v>
      </c>
      <c r="F99" s="25">
        <v>36481</v>
      </c>
      <c r="G99" s="20">
        <v>1433.75</v>
      </c>
      <c r="I99" s="25"/>
      <c r="J99" s="20"/>
      <c r="K99" s="20"/>
      <c r="L99" s="20"/>
    </row>
    <row r="100" spans="1:12" s="19" customFormat="1" ht="11">
      <c r="A100" s="25">
        <v>39967</v>
      </c>
      <c r="B100" s="20">
        <v>3.5608</v>
      </c>
      <c r="C100" s="20">
        <v>9.7556164383561638E-3</v>
      </c>
      <c r="D100" s="20">
        <v>102.18124901726038</v>
      </c>
      <c r="F100" s="25">
        <v>36482</v>
      </c>
      <c r="G100" s="20">
        <v>1446.47</v>
      </c>
      <c r="I100" s="25"/>
      <c r="J100" s="20"/>
      <c r="K100" s="20"/>
      <c r="L100" s="20"/>
    </row>
    <row r="101" spans="1:12" s="19" customFormat="1" ht="11">
      <c r="A101" s="25">
        <v>39968</v>
      </c>
      <c r="B101" s="20">
        <v>3.4962</v>
      </c>
      <c r="C101" s="20">
        <v>9.5786301369863019E-3</v>
      </c>
      <c r="D101" s="20">
        <v>102.19103658117311</v>
      </c>
      <c r="F101" s="25">
        <v>36483</v>
      </c>
      <c r="G101" s="20">
        <v>1443.92</v>
      </c>
      <c r="I101" s="25"/>
      <c r="J101" s="20"/>
      <c r="K101" s="20"/>
      <c r="L101" s="20"/>
    </row>
    <row r="102" spans="1:12" s="19" customFormat="1" ht="11">
      <c r="A102" s="25">
        <v>39969</v>
      </c>
      <c r="B102" s="20">
        <v>3.2673000000000001</v>
      </c>
      <c r="C102" s="20">
        <v>8.9515068493150694E-3</v>
      </c>
      <c r="D102" s="20">
        <v>102.20018421881207</v>
      </c>
      <c r="F102" s="25">
        <v>36486</v>
      </c>
      <c r="G102" s="20">
        <v>1458.13</v>
      </c>
      <c r="I102" s="25"/>
      <c r="J102" s="20"/>
      <c r="K102" s="20"/>
      <c r="L102" s="20"/>
    </row>
    <row r="103" spans="1:12" s="19" customFormat="1" ht="11">
      <c r="A103" s="25">
        <v>39972</v>
      </c>
      <c r="B103" s="20">
        <v>3.4878</v>
      </c>
      <c r="C103" s="20">
        <v>9.555616438356165E-3</v>
      </c>
      <c r="D103" s="20">
        <v>102.22948179162179</v>
      </c>
      <c r="F103" s="25">
        <v>36488</v>
      </c>
      <c r="G103" s="20">
        <v>1479.02</v>
      </c>
      <c r="I103" s="25"/>
      <c r="J103" s="20"/>
      <c r="K103" s="20"/>
      <c r="L103" s="20"/>
    </row>
    <row r="104" spans="1:12" s="19" customFormat="1" ht="11">
      <c r="A104" s="25">
        <v>39973</v>
      </c>
      <c r="B104" s="20">
        <v>3.5017</v>
      </c>
      <c r="C104" s="20">
        <v>9.5936986301369872E-3</v>
      </c>
      <c r="D104" s="20">
        <v>102.23928938001603</v>
      </c>
      <c r="F104" s="25">
        <v>36489</v>
      </c>
      <c r="G104" s="20">
        <v>1493.54</v>
      </c>
      <c r="I104" s="25"/>
      <c r="J104" s="20"/>
      <c r="K104" s="20"/>
      <c r="L104" s="20"/>
    </row>
    <row r="105" spans="1:12" s="19" customFormat="1" ht="11">
      <c r="A105" s="25">
        <v>39974</v>
      </c>
      <c r="B105" s="20">
        <v>3.4657</v>
      </c>
      <c r="C105" s="20">
        <v>9.4950684931506841E-3</v>
      </c>
      <c r="D105" s="20">
        <v>102.24899707056957</v>
      </c>
      <c r="F105" s="25">
        <v>36490</v>
      </c>
      <c r="G105" s="20">
        <v>1483.95</v>
      </c>
      <c r="I105" s="25"/>
      <c r="J105" s="20"/>
      <c r="K105" s="20"/>
      <c r="L105" s="20"/>
    </row>
    <row r="106" spans="1:12" s="19" customFormat="1" ht="11">
      <c r="A106" s="25">
        <v>39975</v>
      </c>
      <c r="B106" s="20">
        <v>3.3690000000000002</v>
      </c>
      <c r="C106" s="20">
        <v>9.2301369863013703E-3</v>
      </c>
      <c r="D106" s="20">
        <v>102.25843479306631</v>
      </c>
      <c r="F106" s="25">
        <v>36493</v>
      </c>
      <c r="G106" s="20">
        <v>1468.1</v>
      </c>
      <c r="I106" s="25"/>
      <c r="J106" s="20"/>
      <c r="K106" s="20"/>
      <c r="L106" s="20"/>
    </row>
    <row r="107" spans="1:12" s="19" customFormat="1" ht="11">
      <c r="A107" s="25">
        <v>39976</v>
      </c>
      <c r="B107" s="20">
        <v>3.3008999999999999</v>
      </c>
      <c r="C107" s="20">
        <v>9.0435616438356171E-3</v>
      </c>
      <c r="D107" s="20">
        <v>102.26768259765285</v>
      </c>
      <c r="F107" s="25">
        <v>36494</v>
      </c>
      <c r="G107" s="20">
        <v>1459.09</v>
      </c>
      <c r="I107" s="25"/>
      <c r="J107" s="20"/>
      <c r="K107" s="20"/>
      <c r="L107" s="20"/>
    </row>
    <row r="108" spans="1:12" s="19" customFormat="1" ht="11">
      <c r="A108" s="25">
        <v>39979</v>
      </c>
      <c r="B108" s="20">
        <v>3.3357000000000001</v>
      </c>
      <c r="C108" s="20">
        <v>9.1389041095890407E-3</v>
      </c>
      <c r="D108" s="20">
        <v>102.29572103399596</v>
      </c>
      <c r="F108" s="25">
        <v>36495</v>
      </c>
      <c r="G108" s="20">
        <v>1472.44</v>
      </c>
      <c r="I108" s="25"/>
      <c r="J108" s="20"/>
      <c r="K108" s="20"/>
      <c r="L108" s="20"/>
    </row>
    <row r="109" spans="1:12" s="19" customFormat="1" ht="11">
      <c r="A109" s="25">
        <v>39980</v>
      </c>
      <c r="B109" s="20">
        <v>3.2605</v>
      </c>
      <c r="C109" s="20">
        <v>8.9328767123287665E-3</v>
      </c>
      <c r="D109" s="20">
        <v>102.30485898463792</v>
      </c>
      <c r="F109" s="25">
        <v>36496</v>
      </c>
      <c r="G109" s="20">
        <v>1493.76</v>
      </c>
      <c r="I109" s="25"/>
      <c r="J109" s="20"/>
      <c r="K109" s="20"/>
      <c r="L109" s="20"/>
    </row>
    <row r="110" spans="1:12" s="19" customFormat="1" ht="11">
      <c r="A110" s="25">
        <v>39981</v>
      </c>
      <c r="B110" s="20">
        <v>3.2281</v>
      </c>
      <c r="C110" s="20">
        <v>8.8441095890410965E-3</v>
      </c>
      <c r="D110" s="20">
        <v>102.31390693848142</v>
      </c>
      <c r="F110" s="25">
        <v>36497</v>
      </c>
      <c r="G110" s="20">
        <v>1503.46</v>
      </c>
      <c r="I110" s="25"/>
      <c r="J110" s="20"/>
      <c r="K110" s="20"/>
      <c r="L110" s="20"/>
    </row>
    <row r="111" spans="1:12" s="19" customFormat="1" ht="11">
      <c r="A111" s="25">
        <v>39982</v>
      </c>
      <c r="B111" s="20">
        <v>3.1457000000000002</v>
      </c>
      <c r="C111" s="20">
        <v>8.6183561643835629E-3</v>
      </c>
      <c r="D111" s="20">
        <v>102.32272471538708</v>
      </c>
      <c r="F111" s="25">
        <v>36500</v>
      </c>
      <c r="G111" s="20">
        <v>1529.81</v>
      </c>
      <c r="I111" s="25"/>
      <c r="J111" s="20"/>
      <c r="K111" s="20"/>
      <c r="L111" s="20"/>
    </row>
    <row r="112" spans="1:12" s="19" customFormat="1" ht="11">
      <c r="A112" s="25">
        <v>39983</v>
      </c>
      <c r="B112" s="20">
        <v>3.0207000000000002</v>
      </c>
      <c r="C112" s="20">
        <v>8.2758904109589051E-3</v>
      </c>
      <c r="D112" s="20">
        <v>102.33119283195005</v>
      </c>
      <c r="F112" s="25">
        <v>36501</v>
      </c>
      <c r="G112" s="20">
        <v>1532.24</v>
      </c>
      <c r="I112" s="25"/>
      <c r="J112" s="20"/>
      <c r="K112" s="20"/>
      <c r="L112" s="20"/>
    </row>
    <row r="113" spans="1:12" s="19" customFormat="1" ht="11">
      <c r="A113" s="25">
        <v>39986</v>
      </c>
      <c r="B113" s="20">
        <v>3.2837000000000001</v>
      </c>
      <c r="C113" s="20">
        <v>8.9964383561643834E-3</v>
      </c>
      <c r="D113" s="20">
        <v>102.35881131999682</v>
      </c>
      <c r="F113" s="25">
        <v>36502</v>
      </c>
      <c r="G113" s="20">
        <v>1525.35</v>
      </c>
      <c r="I113" s="25"/>
      <c r="J113" s="20"/>
      <c r="K113" s="20"/>
      <c r="L113" s="20"/>
    </row>
    <row r="114" spans="1:12" s="19" customFormat="1" ht="11">
      <c r="A114" s="25">
        <v>39987</v>
      </c>
      <c r="B114" s="20">
        <v>3.2976999999999999</v>
      </c>
      <c r="C114" s="20">
        <v>9.0347945205479455E-3</v>
      </c>
      <c r="D114" s="20">
        <v>102.36805922827325</v>
      </c>
      <c r="F114" s="25">
        <v>36503</v>
      </c>
      <c r="G114" s="20">
        <v>1534.79</v>
      </c>
      <c r="I114" s="25"/>
      <c r="J114" s="20"/>
      <c r="K114" s="20"/>
      <c r="L114" s="20"/>
    </row>
    <row r="115" spans="1:12" s="19" customFormat="1" ht="11">
      <c r="A115" s="25">
        <v>39988</v>
      </c>
      <c r="B115" s="20">
        <v>3.3081</v>
      </c>
      <c r="C115" s="20">
        <v>9.0632876712328763E-3</v>
      </c>
      <c r="D115" s="20">
        <v>102.37733713996457</v>
      </c>
      <c r="F115" s="25">
        <v>36504</v>
      </c>
      <c r="G115" s="20">
        <v>1526.47</v>
      </c>
      <c r="I115" s="25"/>
      <c r="J115" s="20"/>
      <c r="K115" s="20"/>
      <c r="L115" s="20"/>
    </row>
    <row r="116" spans="1:12" s="19" customFormat="1" ht="11">
      <c r="A116" s="25">
        <v>39989</v>
      </c>
      <c r="B116" s="20">
        <v>3.3077999999999999</v>
      </c>
      <c r="C116" s="20">
        <v>9.0624657534246564E-3</v>
      </c>
      <c r="D116" s="20">
        <v>102.38661505108215</v>
      </c>
      <c r="F116" s="25">
        <v>36507</v>
      </c>
      <c r="G116" s="20">
        <v>1513.69</v>
      </c>
      <c r="I116" s="25"/>
      <c r="J116" s="20"/>
      <c r="K116" s="20"/>
      <c r="L116" s="20"/>
    </row>
    <row r="117" spans="1:12" s="19" customFormat="1" ht="11">
      <c r="A117" s="25">
        <v>39990</v>
      </c>
      <c r="B117" s="20">
        <v>3.3929999999999998</v>
      </c>
      <c r="C117" s="20">
        <v>9.2958904109589034E-3</v>
      </c>
      <c r="D117" s="20">
        <v>102.3961327986128</v>
      </c>
      <c r="F117" s="25">
        <v>36508</v>
      </c>
      <c r="G117" s="20">
        <v>1482.52</v>
      </c>
      <c r="I117" s="25"/>
      <c r="J117" s="20"/>
      <c r="K117" s="20"/>
      <c r="L117" s="20"/>
    </row>
    <row r="118" spans="1:12" s="19" customFormat="1" ht="11">
      <c r="A118" s="25">
        <v>39993</v>
      </c>
      <c r="B118" s="20">
        <v>3.4205999999999999</v>
      </c>
      <c r="C118" s="20">
        <v>9.3715068493150679E-3</v>
      </c>
      <c r="D118" s="20">
        <v>102.42492098040876</v>
      </c>
      <c r="F118" s="25">
        <v>36509</v>
      </c>
      <c r="G118" s="20">
        <v>1486.04</v>
      </c>
      <c r="I118" s="25"/>
      <c r="J118" s="20"/>
      <c r="K118" s="20"/>
      <c r="L118" s="20"/>
    </row>
    <row r="119" spans="1:12" s="19" customFormat="1" ht="11">
      <c r="A119" s="25">
        <v>39994</v>
      </c>
      <c r="B119" s="20">
        <v>3.3062999999999998</v>
      </c>
      <c r="C119" s="20">
        <v>9.0583561643835606E-3</v>
      </c>
      <c r="D119" s="20">
        <v>102.43419899455225</v>
      </c>
      <c r="F119" s="25">
        <v>36510</v>
      </c>
      <c r="G119" s="20">
        <v>1505.44</v>
      </c>
      <c r="I119" s="25"/>
      <c r="J119" s="20"/>
      <c r="K119" s="20"/>
      <c r="L119" s="20"/>
    </row>
    <row r="120" spans="1:12" s="19" customFormat="1" ht="11">
      <c r="A120" s="25">
        <v>39995</v>
      </c>
      <c r="B120" s="20">
        <v>3.3559000000000001</v>
      </c>
      <c r="C120" s="20">
        <v>9.194246575342466E-3</v>
      </c>
      <c r="D120" s="20">
        <v>102.44361704738529</v>
      </c>
      <c r="F120" s="25">
        <v>36511</v>
      </c>
      <c r="G120" s="20">
        <v>1505.02</v>
      </c>
      <c r="I120" s="25"/>
      <c r="J120" s="20"/>
      <c r="K120" s="20"/>
      <c r="L120" s="20"/>
    </row>
    <row r="121" spans="1:12" s="19" customFormat="1" ht="11">
      <c r="A121" s="25">
        <v>39996</v>
      </c>
      <c r="B121" s="20">
        <v>3.1560999999999999</v>
      </c>
      <c r="C121" s="20">
        <v>8.6468493150684937E-3</v>
      </c>
      <c r="D121" s="20">
        <v>102.45247519258429</v>
      </c>
      <c r="F121" s="25">
        <v>36514</v>
      </c>
      <c r="G121" s="20">
        <v>1508.36</v>
      </c>
      <c r="I121" s="25"/>
      <c r="J121" s="20"/>
      <c r="K121" s="20"/>
      <c r="L121" s="20"/>
    </row>
    <row r="122" spans="1:12" s="19" customFormat="1" ht="11">
      <c r="A122" s="25">
        <v>39997</v>
      </c>
      <c r="B122" s="20">
        <v>2.9384999999999999</v>
      </c>
      <c r="C122" s="20">
        <v>8.0506849315068497E-3</v>
      </c>
      <c r="D122" s="20">
        <v>102.46072331856656</v>
      </c>
      <c r="F122" s="25">
        <v>36515</v>
      </c>
      <c r="G122" s="20">
        <v>1507.57</v>
      </c>
      <c r="I122" s="25"/>
      <c r="J122" s="20"/>
      <c r="K122" s="20"/>
      <c r="L122" s="20"/>
    </row>
    <row r="123" spans="1:12" s="19" customFormat="1" ht="11">
      <c r="A123" s="25">
        <v>40000</v>
      </c>
      <c r="B123" s="20">
        <v>3.1728000000000001</v>
      </c>
      <c r="C123" s="20">
        <v>8.6926027397260276E-3</v>
      </c>
      <c r="D123" s="20">
        <v>102.48744282949356</v>
      </c>
      <c r="F123" s="25">
        <v>36516</v>
      </c>
      <c r="G123" s="20">
        <v>1571.26</v>
      </c>
      <c r="I123" s="25"/>
      <c r="J123" s="20"/>
      <c r="K123" s="20"/>
      <c r="L123" s="20"/>
    </row>
    <row r="124" spans="1:12" s="19" customFormat="1" ht="11">
      <c r="A124" s="25">
        <v>40001</v>
      </c>
      <c r="B124" s="20">
        <v>3.0977999999999999</v>
      </c>
      <c r="C124" s="20">
        <v>8.4871232876712333E-3</v>
      </c>
      <c r="D124" s="20">
        <v>102.49614106512088</v>
      </c>
      <c r="F124" s="25">
        <v>36517</v>
      </c>
      <c r="G124" s="20">
        <v>1578.31</v>
      </c>
      <c r="I124" s="25"/>
      <c r="J124" s="20"/>
      <c r="K124" s="20"/>
      <c r="L124" s="20"/>
    </row>
    <row r="125" spans="1:12" s="19" customFormat="1" ht="11">
      <c r="A125" s="25">
        <v>40002</v>
      </c>
      <c r="B125" s="20">
        <v>3.0939999999999999</v>
      </c>
      <c r="C125" s="20">
        <v>8.4767123287671237E-3</v>
      </c>
      <c r="D125" s="20">
        <v>102.50482936814707</v>
      </c>
      <c r="F125" s="25">
        <v>36518</v>
      </c>
      <c r="G125" s="20">
        <v>1540.27</v>
      </c>
      <c r="I125" s="25"/>
      <c r="J125" s="20"/>
      <c r="K125" s="20"/>
      <c r="L125" s="20"/>
    </row>
    <row r="126" spans="1:12" s="19" customFormat="1" ht="11">
      <c r="A126" s="25">
        <v>40003</v>
      </c>
      <c r="B126" s="20">
        <v>3.1257000000000001</v>
      </c>
      <c r="C126" s="20">
        <v>8.5635616438356175E-3</v>
      </c>
      <c r="D126" s="20">
        <v>102.5136074323979</v>
      </c>
      <c r="F126" s="25">
        <v>36521</v>
      </c>
      <c r="G126" s="20">
        <v>1511.87</v>
      </c>
      <c r="I126" s="25"/>
      <c r="J126" s="20"/>
      <c r="K126" s="20"/>
      <c r="L126" s="20"/>
    </row>
    <row r="127" spans="1:12" s="19" customFormat="1" ht="11">
      <c r="A127" s="25">
        <v>40004</v>
      </c>
      <c r="B127" s="20">
        <v>3.1433</v>
      </c>
      <c r="C127" s="20">
        <v>8.6117808219178076E-3</v>
      </c>
      <c r="D127" s="20">
        <v>102.52243567958263</v>
      </c>
      <c r="F127" s="25">
        <v>36522</v>
      </c>
      <c r="G127" s="20">
        <v>1522.54</v>
      </c>
      <c r="I127" s="25"/>
      <c r="J127" s="20"/>
      <c r="K127" s="20"/>
      <c r="L127" s="20"/>
    </row>
    <row r="128" spans="1:12" s="19" customFormat="1" ht="11">
      <c r="A128" s="25">
        <v>40007</v>
      </c>
      <c r="B128" s="20">
        <v>3.1459999999999999</v>
      </c>
      <c r="C128" s="20">
        <v>8.6191780821917811E-3</v>
      </c>
      <c r="D128" s="20">
        <v>102.5489454534989</v>
      </c>
      <c r="F128" s="25">
        <v>36523</v>
      </c>
      <c r="G128" s="20">
        <v>1558.59</v>
      </c>
      <c r="I128" s="25"/>
      <c r="J128" s="20"/>
      <c r="K128" s="20"/>
      <c r="L128" s="20"/>
    </row>
    <row r="129" spans="1:12" s="19" customFormat="1" ht="11">
      <c r="A129" s="25">
        <v>40008</v>
      </c>
      <c r="B129" s="20">
        <v>3.1065999999999998</v>
      </c>
      <c r="C129" s="20">
        <v>8.5112328767123283E-3</v>
      </c>
      <c r="D129" s="20">
        <v>102.55767363305905</v>
      </c>
      <c r="F129" s="25">
        <v>36524</v>
      </c>
      <c r="G129" s="20">
        <v>1562.92</v>
      </c>
      <c r="I129" s="25"/>
      <c r="J129" s="20"/>
      <c r="K129" s="20"/>
      <c r="L129" s="20"/>
    </row>
    <row r="130" spans="1:12" s="19" customFormat="1" ht="11">
      <c r="A130" s="25">
        <v>40009</v>
      </c>
      <c r="B130" s="20">
        <v>3.149</v>
      </c>
      <c r="C130" s="20">
        <v>8.6273972602739727E-3</v>
      </c>
      <c r="D130" s="20">
        <v>102.56652169098426</v>
      </c>
      <c r="F130" s="25">
        <v>36528</v>
      </c>
      <c r="G130" s="20">
        <v>1688.44</v>
      </c>
      <c r="I130" s="25"/>
      <c r="J130" s="20"/>
      <c r="K130" s="20"/>
      <c r="L130" s="20"/>
    </row>
    <row r="131" spans="1:12" s="19" customFormat="1" ht="11">
      <c r="A131" s="25">
        <v>40010</v>
      </c>
      <c r="B131" s="20">
        <v>3.1629999999999998</v>
      </c>
      <c r="C131" s="20">
        <v>8.6657534246575331E-3</v>
      </c>
      <c r="D131" s="20">
        <v>102.57540985285026</v>
      </c>
      <c r="F131" s="25">
        <v>36529</v>
      </c>
      <c r="G131" s="20">
        <v>1737.75</v>
      </c>
      <c r="I131" s="25"/>
      <c r="J131" s="20"/>
      <c r="K131" s="20"/>
      <c r="L131" s="20"/>
    </row>
    <row r="132" spans="1:12" s="19" customFormat="1" ht="11">
      <c r="A132" s="25">
        <v>40011</v>
      </c>
      <c r="B132" s="20">
        <v>3.0310999999999999</v>
      </c>
      <c r="C132" s="20">
        <v>8.3043835616438359E-3</v>
      </c>
      <c r="D132" s="20">
        <v>102.58392810832437</v>
      </c>
      <c r="F132" s="25">
        <v>36530</v>
      </c>
      <c r="G132" s="20">
        <v>1692.25</v>
      </c>
      <c r="I132" s="25"/>
      <c r="J132" s="20"/>
      <c r="K132" s="20"/>
      <c r="L132" s="20"/>
    </row>
    <row r="133" spans="1:12" s="19" customFormat="1" ht="11">
      <c r="A133" s="25">
        <v>40014</v>
      </c>
      <c r="B133" s="20">
        <v>3.1619000000000002</v>
      </c>
      <c r="C133" s="20">
        <v>8.6627397260273971E-3</v>
      </c>
      <c r="D133" s="20">
        <v>102.61058784440264</v>
      </c>
      <c r="F133" s="25">
        <v>36531</v>
      </c>
      <c r="G133" s="20">
        <v>1715.37</v>
      </c>
      <c r="I133" s="25"/>
      <c r="J133" s="20"/>
      <c r="K133" s="20"/>
      <c r="L133" s="20"/>
    </row>
    <row r="134" spans="1:12" s="19" customFormat="1" ht="11">
      <c r="A134" s="25">
        <v>40015</v>
      </c>
      <c r="B134" s="20">
        <v>3.2008000000000001</v>
      </c>
      <c r="C134" s="20">
        <v>8.7693150684931501E-3</v>
      </c>
      <c r="D134" s="20">
        <v>102.61958609014437</v>
      </c>
      <c r="F134" s="25">
        <v>36532</v>
      </c>
      <c r="G134" s="20">
        <v>1710.81</v>
      </c>
      <c r="I134" s="25"/>
      <c r="J134" s="20"/>
      <c r="K134" s="20"/>
      <c r="L134" s="20"/>
    </row>
    <row r="135" spans="1:12" s="19" customFormat="1" ht="11">
      <c r="A135" s="25">
        <v>40016</v>
      </c>
      <c r="B135" s="20">
        <v>3.2361</v>
      </c>
      <c r="C135" s="20">
        <v>8.8660273972602736E-3</v>
      </c>
      <c r="D135" s="20">
        <v>102.62868437076209</v>
      </c>
      <c r="F135" s="25">
        <v>36535</v>
      </c>
      <c r="G135" s="20">
        <v>1731.65</v>
      </c>
      <c r="I135" s="25"/>
      <c r="J135" s="20"/>
      <c r="K135" s="20"/>
      <c r="L135" s="20"/>
    </row>
    <row r="136" spans="1:12" s="19" customFormat="1" ht="11">
      <c r="A136" s="25">
        <v>40017</v>
      </c>
      <c r="B136" s="20">
        <v>3.2464</v>
      </c>
      <c r="C136" s="20">
        <v>8.8942465753424661E-3</v>
      </c>
      <c r="D136" s="20">
        <v>102.63781241900706</v>
      </c>
      <c r="F136" s="25">
        <v>36536</v>
      </c>
      <c r="G136" s="20">
        <v>1667.54</v>
      </c>
      <c r="I136" s="25"/>
      <c r="J136" s="20"/>
      <c r="K136" s="20"/>
      <c r="L136" s="20"/>
    </row>
    <row r="137" spans="1:12" s="19" customFormat="1" ht="11">
      <c r="A137" s="25">
        <v>40018</v>
      </c>
      <c r="B137" s="20">
        <v>3.2389999999999999</v>
      </c>
      <c r="C137" s="20">
        <v>8.8739726027397253E-3</v>
      </c>
      <c r="D137" s="20">
        <v>102.64692047036118</v>
      </c>
      <c r="F137" s="25">
        <v>36537</v>
      </c>
      <c r="G137" s="20">
        <v>1723.01</v>
      </c>
      <c r="I137" s="25"/>
      <c r="J137" s="20"/>
      <c r="K137" s="20"/>
      <c r="L137" s="20"/>
    </row>
    <row r="138" spans="1:12" s="19" customFormat="1" ht="11">
      <c r="A138" s="25">
        <v>40021</v>
      </c>
      <c r="B138" s="20">
        <v>3.2452999999999999</v>
      </c>
      <c r="C138" s="20">
        <v>8.8912328767123284E-3</v>
      </c>
      <c r="D138" s="20">
        <v>102.67430020058056</v>
      </c>
      <c r="F138" s="25">
        <v>36538</v>
      </c>
      <c r="G138" s="20">
        <v>1719.4</v>
      </c>
      <c r="I138" s="25"/>
      <c r="J138" s="20"/>
      <c r="K138" s="20"/>
      <c r="L138" s="20"/>
    </row>
    <row r="139" spans="1:12" s="19" customFormat="1" ht="11">
      <c r="A139" s="25">
        <v>40022</v>
      </c>
      <c r="B139" s="20">
        <v>3.2450000000000001</v>
      </c>
      <c r="C139" s="20">
        <v>8.8904109589041103E-3</v>
      </c>
      <c r="D139" s="20">
        <v>102.68342836781757</v>
      </c>
      <c r="F139" s="25">
        <v>36539</v>
      </c>
      <c r="G139" s="20">
        <v>1720.83</v>
      </c>
      <c r="I139" s="25"/>
      <c r="J139" s="20"/>
      <c r="K139" s="20"/>
      <c r="L139" s="20"/>
    </row>
    <row r="140" spans="1:12" s="19" customFormat="1" ht="11">
      <c r="A140" s="25">
        <v>40023</v>
      </c>
      <c r="B140" s="20">
        <v>3.2625000000000002</v>
      </c>
      <c r="C140" s="20">
        <v>8.938356164383562E-3</v>
      </c>
      <c r="D140" s="20">
        <v>102.69260657836688</v>
      </c>
      <c r="F140" s="25">
        <v>36542</v>
      </c>
      <c r="G140" s="20">
        <v>1709.01</v>
      </c>
      <c r="I140" s="25"/>
      <c r="J140" s="20"/>
      <c r="K140" s="20"/>
      <c r="L140" s="20"/>
    </row>
    <row r="141" spans="1:12" s="19" customFormat="1" ht="11">
      <c r="A141" s="25">
        <v>40024</v>
      </c>
      <c r="B141" s="20">
        <v>3.2656999999999998</v>
      </c>
      <c r="C141" s="20">
        <v>8.9471232876712319E-3</v>
      </c>
      <c r="D141" s="20">
        <v>102.70179461248478</v>
      </c>
      <c r="F141" s="25">
        <v>36543</v>
      </c>
      <c r="G141" s="20">
        <v>1703.81</v>
      </c>
      <c r="I141" s="25"/>
      <c r="J141" s="20"/>
      <c r="K141" s="20"/>
      <c r="L141" s="20"/>
    </row>
    <row r="142" spans="1:12" s="19" customFormat="1" ht="11">
      <c r="A142" s="25">
        <v>40025</v>
      </c>
      <c r="B142" s="20">
        <v>3.1943999999999999</v>
      </c>
      <c r="C142" s="20">
        <v>8.7517808219178088E-3</v>
      </c>
      <c r="D142" s="20">
        <v>102.71078284844943</v>
      </c>
      <c r="F142" s="25">
        <v>36544</v>
      </c>
      <c r="G142" s="20">
        <v>1733.66</v>
      </c>
      <c r="I142" s="25"/>
      <c r="J142" s="20"/>
      <c r="K142" s="20"/>
      <c r="L142" s="20"/>
    </row>
    <row r="143" spans="1:12" s="19" customFormat="1" ht="11">
      <c r="A143" s="25">
        <v>40028</v>
      </c>
      <c r="B143" s="20">
        <v>3.3355999999999999</v>
      </c>
      <c r="C143" s="20">
        <v>9.1386301369863008E-3</v>
      </c>
      <c r="D143" s="20">
        <v>102.73894192411539</v>
      </c>
      <c r="F143" s="25">
        <v>36545</v>
      </c>
      <c r="G143" s="20">
        <v>1697.87</v>
      </c>
      <c r="I143" s="25"/>
      <c r="J143" s="20"/>
      <c r="K143" s="20"/>
      <c r="L143" s="20"/>
    </row>
    <row r="144" spans="1:12" s="19" customFormat="1" ht="11">
      <c r="A144" s="25">
        <v>40029</v>
      </c>
      <c r="B144" s="20">
        <v>3.4028</v>
      </c>
      <c r="C144" s="20">
        <v>9.3227397260273979E-3</v>
      </c>
      <c r="D144" s="20">
        <v>102.74852000826826</v>
      </c>
      <c r="F144" s="25">
        <v>36546</v>
      </c>
      <c r="G144" s="20">
        <v>1718.55</v>
      </c>
      <c r="I144" s="25"/>
      <c r="J144" s="20"/>
      <c r="K144" s="20"/>
      <c r="L144" s="20"/>
    </row>
    <row r="145" spans="1:12" s="19" customFormat="1" ht="11">
      <c r="A145" s="25">
        <v>40030</v>
      </c>
      <c r="B145" s="20">
        <v>3.367</v>
      </c>
      <c r="C145" s="20">
        <v>9.2246575342465748E-3</v>
      </c>
      <c r="D145" s="20">
        <v>102.75799820736054</v>
      </c>
      <c r="F145" s="25">
        <v>36549</v>
      </c>
      <c r="G145" s="20">
        <v>1711.13</v>
      </c>
      <c r="I145" s="25"/>
      <c r="J145" s="20"/>
      <c r="K145" s="20"/>
      <c r="L145" s="20"/>
    </row>
    <row r="146" spans="1:12" s="19" customFormat="1" ht="11">
      <c r="A146" s="25">
        <v>40031</v>
      </c>
      <c r="B146" s="20">
        <v>3.2850000000000001</v>
      </c>
      <c r="C146" s="20">
        <v>9.0000000000000011E-3</v>
      </c>
      <c r="D146" s="20">
        <v>102.7672464271992</v>
      </c>
      <c r="F146" s="25">
        <v>36550</v>
      </c>
      <c r="G146" s="20">
        <v>1682.28</v>
      </c>
      <c r="I146" s="25"/>
      <c r="J146" s="20"/>
      <c r="K146" s="20"/>
      <c r="L146" s="20"/>
    </row>
    <row r="147" spans="1:12" s="19" customFormat="1" ht="11">
      <c r="A147" s="25">
        <v>40032</v>
      </c>
      <c r="B147" s="20">
        <v>3.4481000000000002</v>
      </c>
      <c r="C147" s="20">
        <v>9.4468493150684941E-3</v>
      </c>
      <c r="D147" s="20">
        <v>102.77695469411442</v>
      </c>
      <c r="F147" s="25">
        <v>36552</v>
      </c>
      <c r="G147" s="20">
        <v>1700.84</v>
      </c>
      <c r="I147" s="25"/>
      <c r="J147" s="20"/>
      <c r="K147" s="20"/>
      <c r="L147" s="20"/>
    </row>
    <row r="148" spans="1:12" s="19" customFormat="1" ht="11">
      <c r="A148" s="25">
        <v>40035</v>
      </c>
      <c r="B148" s="20">
        <v>3.5215999999999998</v>
      </c>
      <c r="C148" s="20">
        <v>9.6482191780821909E-3</v>
      </c>
      <c r="D148" s="20">
        <v>102.80670313167477</v>
      </c>
      <c r="F148" s="25">
        <v>36553</v>
      </c>
      <c r="G148" s="20">
        <v>1695.75</v>
      </c>
      <c r="I148" s="25"/>
      <c r="J148" s="20"/>
      <c r="K148" s="20"/>
      <c r="L148" s="20"/>
    </row>
    <row r="149" spans="1:12" s="19" customFormat="1" ht="11">
      <c r="A149" s="25">
        <v>40036</v>
      </c>
      <c r="B149" s="20">
        <v>3.4716</v>
      </c>
      <c r="C149" s="20">
        <v>9.5112328767123291E-3</v>
      </c>
      <c r="D149" s="20">
        <v>102.81648131662249</v>
      </c>
      <c r="F149" s="25">
        <v>36556</v>
      </c>
      <c r="G149" s="20">
        <v>1639.66</v>
      </c>
      <c r="I149" s="25"/>
      <c r="J149" s="20"/>
      <c r="K149" s="20"/>
      <c r="L149" s="20"/>
    </row>
    <row r="150" spans="1:12" s="19" customFormat="1" ht="11">
      <c r="A150" s="25">
        <v>40037</v>
      </c>
      <c r="B150" s="20">
        <v>3.5068000000000001</v>
      </c>
      <c r="C150" s="20">
        <v>9.6076712328767126E-3</v>
      </c>
      <c r="D150" s="20">
        <v>102.8263595861206</v>
      </c>
      <c r="F150" s="25">
        <v>36557</v>
      </c>
      <c r="G150" s="20">
        <v>1643.15</v>
      </c>
      <c r="I150" s="25"/>
      <c r="J150" s="20"/>
      <c r="K150" s="20"/>
      <c r="L150" s="20"/>
    </row>
    <row r="151" spans="1:12" s="19" customFormat="1" ht="11">
      <c r="A151" s="25">
        <v>40038</v>
      </c>
      <c r="B151" s="20">
        <v>3.4567000000000001</v>
      </c>
      <c r="C151" s="20">
        <v>9.4704109589041092E-3</v>
      </c>
      <c r="D151" s="20">
        <v>102.8360976649475</v>
      </c>
      <c r="F151" s="25">
        <v>36558</v>
      </c>
      <c r="G151" s="20">
        <v>1683.98</v>
      </c>
      <c r="I151" s="25"/>
      <c r="J151" s="20"/>
      <c r="K151" s="20"/>
      <c r="L151" s="20"/>
    </row>
    <row r="152" spans="1:12" s="19" customFormat="1" ht="11">
      <c r="A152" s="25">
        <v>40039</v>
      </c>
      <c r="B152" s="20">
        <v>3.2967</v>
      </c>
      <c r="C152" s="20">
        <v>9.0320547945205477E-3</v>
      </c>
      <c r="D152" s="20">
        <v>102.84538587763714</v>
      </c>
      <c r="F152" s="25">
        <v>36559</v>
      </c>
      <c r="G152" s="20">
        <v>1694.48</v>
      </c>
      <c r="I152" s="25"/>
      <c r="J152" s="20"/>
      <c r="K152" s="20"/>
      <c r="L152" s="20"/>
    </row>
    <row r="153" spans="1:12" s="19" customFormat="1" ht="11">
      <c r="A153" s="25">
        <v>40042</v>
      </c>
      <c r="B153" s="20">
        <v>3.4661</v>
      </c>
      <c r="C153" s="20">
        <v>9.4961643835616439E-3</v>
      </c>
      <c r="D153" s="20">
        <v>102.8746849783487</v>
      </c>
      <c r="F153" s="25">
        <v>36560</v>
      </c>
      <c r="G153" s="20">
        <v>1696.44</v>
      </c>
      <c r="I153" s="25"/>
      <c r="J153" s="20"/>
      <c r="K153" s="20"/>
      <c r="L153" s="20"/>
    </row>
    <row r="154" spans="1:12" s="19" customFormat="1" ht="11">
      <c r="A154" s="25">
        <v>40043</v>
      </c>
      <c r="B154" s="20">
        <v>3.4834999999999998</v>
      </c>
      <c r="C154" s="20">
        <v>9.5438356164383557E-3</v>
      </c>
      <c r="D154" s="20">
        <v>102.88450316917397</v>
      </c>
      <c r="F154" s="25">
        <v>36563</v>
      </c>
      <c r="G154" s="20">
        <v>1735.52</v>
      </c>
      <c r="I154" s="25"/>
      <c r="J154" s="20"/>
      <c r="K154" s="20"/>
      <c r="L154" s="20"/>
    </row>
    <row r="155" spans="1:12" s="19" customFormat="1" ht="11">
      <c r="A155" s="25">
        <v>40044</v>
      </c>
      <c r="B155" s="20">
        <v>3.4832000000000001</v>
      </c>
      <c r="C155" s="20">
        <v>9.5430136986301376E-3</v>
      </c>
      <c r="D155" s="20">
        <v>102.89432145140516</v>
      </c>
      <c r="F155" s="25">
        <v>36564</v>
      </c>
      <c r="G155" s="20">
        <v>1763.25</v>
      </c>
      <c r="I155" s="25"/>
      <c r="J155" s="20"/>
      <c r="K155" s="20"/>
      <c r="L155" s="20"/>
    </row>
    <row r="156" spans="1:12" s="19" customFormat="1" ht="11">
      <c r="A156" s="25">
        <v>40045</v>
      </c>
      <c r="B156" s="20">
        <v>3.4792999999999998</v>
      </c>
      <c r="C156" s="20">
        <v>9.5323287671232864E-3</v>
      </c>
      <c r="D156" s="20">
        <v>102.90412967640862</v>
      </c>
      <c r="F156" s="25">
        <v>36565</v>
      </c>
      <c r="G156" s="20">
        <v>1792.42</v>
      </c>
      <c r="I156" s="25"/>
      <c r="J156" s="20"/>
      <c r="K156" s="20"/>
      <c r="L156" s="20"/>
    </row>
    <row r="157" spans="1:12" s="19" customFormat="1" ht="11">
      <c r="A157" s="25">
        <v>40046</v>
      </c>
      <c r="B157" s="20">
        <v>3.4754</v>
      </c>
      <c r="C157" s="20">
        <v>9.5216438356164387E-3</v>
      </c>
      <c r="D157" s="20">
        <v>102.91392784112854</v>
      </c>
      <c r="F157" s="25">
        <v>36566</v>
      </c>
      <c r="G157" s="20">
        <v>1815.28</v>
      </c>
      <c r="I157" s="25"/>
      <c r="J157" s="20"/>
      <c r="K157" s="20"/>
      <c r="L157" s="20"/>
    </row>
    <row r="158" spans="1:12" s="19" customFormat="1" ht="11">
      <c r="A158" s="25">
        <v>40049</v>
      </c>
      <c r="B158" s="20">
        <v>3.4922</v>
      </c>
      <c r="C158" s="20">
        <v>9.5676712328767125E-3</v>
      </c>
      <c r="D158" s="20">
        <v>102.94346723993459</v>
      </c>
      <c r="F158" s="25">
        <v>36567</v>
      </c>
      <c r="G158" s="20">
        <v>1862.8</v>
      </c>
      <c r="I158" s="25"/>
      <c r="J158" s="20"/>
      <c r="K158" s="20"/>
      <c r="L158" s="20"/>
    </row>
    <row r="159" spans="1:12" s="19" customFormat="1" ht="11">
      <c r="A159" s="25">
        <v>40050</v>
      </c>
      <c r="B159" s="20">
        <v>3.4422000000000001</v>
      </c>
      <c r="C159" s="20">
        <v>9.430684931506849E-3</v>
      </c>
      <c r="D159" s="20">
        <v>102.95317551398756</v>
      </c>
      <c r="F159" s="25">
        <v>36570</v>
      </c>
      <c r="G159" s="20">
        <v>1850.6</v>
      </c>
      <c r="I159" s="25"/>
      <c r="J159" s="20"/>
      <c r="K159" s="20"/>
      <c r="L159" s="20"/>
    </row>
    <row r="160" spans="1:12" s="19" customFormat="1" ht="11">
      <c r="A160" s="25">
        <v>40051</v>
      </c>
      <c r="B160" s="20">
        <v>3.3532999999999999</v>
      </c>
      <c r="C160" s="20">
        <v>9.1871232876712325E-3</v>
      </c>
      <c r="D160" s="20">
        <v>102.96263394915061</v>
      </c>
      <c r="F160" s="25">
        <v>36571</v>
      </c>
      <c r="G160" s="20">
        <v>1806.1</v>
      </c>
      <c r="I160" s="25"/>
      <c r="J160" s="20"/>
      <c r="K160" s="20"/>
      <c r="L160" s="20"/>
    </row>
    <row r="161" spans="1:12" s="19" customFormat="1" ht="11">
      <c r="A161" s="25">
        <v>40052</v>
      </c>
      <c r="B161" s="20">
        <v>3.2997999999999998</v>
      </c>
      <c r="C161" s="20">
        <v>9.0405479452054793E-3</v>
      </c>
      <c r="D161" s="20">
        <v>102.97194233543844</v>
      </c>
      <c r="F161" s="25">
        <v>36572</v>
      </c>
      <c r="G161" s="20">
        <v>1815.17</v>
      </c>
      <c r="I161" s="25"/>
      <c r="J161" s="20"/>
      <c r="K161" s="20"/>
      <c r="L161" s="20"/>
    </row>
    <row r="162" spans="1:12" s="19" customFormat="1" ht="11">
      <c r="A162" s="25">
        <v>40053</v>
      </c>
      <c r="B162" s="20">
        <v>3.1541999999999999</v>
      </c>
      <c r="C162" s="20">
        <v>8.6416438356164381E-3</v>
      </c>
      <c r="D162" s="20">
        <v>102.9808408039457</v>
      </c>
      <c r="F162" s="25">
        <v>36573</v>
      </c>
      <c r="G162" s="20">
        <v>1848.06</v>
      </c>
      <c r="I162" s="25"/>
      <c r="J162" s="20"/>
      <c r="K162" s="20"/>
      <c r="L162" s="20"/>
    </row>
    <row r="163" spans="1:12" s="19" customFormat="1" ht="11">
      <c r="A163" s="25">
        <v>40056</v>
      </c>
      <c r="B163" s="20">
        <v>3.3481999999999998</v>
      </c>
      <c r="C163" s="20">
        <v>9.1731506849315071E-3</v>
      </c>
      <c r="D163" s="20">
        <v>103.00918056705636</v>
      </c>
      <c r="F163" s="25">
        <v>36574</v>
      </c>
      <c r="G163" s="20">
        <v>1822.28</v>
      </c>
      <c r="I163" s="25"/>
      <c r="J163" s="20"/>
      <c r="K163" s="20"/>
      <c r="L163" s="20"/>
    </row>
    <row r="164" spans="1:12" s="19" customFormat="1" ht="11">
      <c r="A164" s="25">
        <v>40057</v>
      </c>
      <c r="B164" s="20">
        <v>3.3975</v>
      </c>
      <c r="C164" s="20">
        <v>9.3082191780821909E-3</v>
      </c>
      <c r="D164" s="20">
        <v>103.0187688873571</v>
      </c>
      <c r="F164" s="25">
        <v>36577</v>
      </c>
      <c r="G164" s="20">
        <v>1860.15</v>
      </c>
      <c r="I164" s="25"/>
      <c r="J164" s="20"/>
      <c r="K164" s="20"/>
      <c r="L164" s="20"/>
    </row>
    <row r="165" spans="1:12" s="19" customFormat="1" ht="11">
      <c r="A165" s="25">
        <v>40058</v>
      </c>
      <c r="B165" s="20">
        <v>3.383</v>
      </c>
      <c r="C165" s="20">
        <v>9.2684931506849307E-3</v>
      </c>
      <c r="D165" s="20">
        <v>103.02831717489534</v>
      </c>
      <c r="F165" s="25">
        <v>36578</v>
      </c>
      <c r="G165" s="20">
        <v>1844.82</v>
      </c>
      <c r="I165" s="25"/>
      <c r="J165" s="20"/>
      <c r="K165" s="20"/>
      <c r="L165" s="20"/>
    </row>
    <row r="166" spans="1:12" s="19" customFormat="1" ht="11">
      <c r="A166" s="25">
        <v>40059</v>
      </c>
      <c r="B166" s="20">
        <v>3.4359000000000002</v>
      </c>
      <c r="C166" s="20">
        <v>9.4134246575342476E-3</v>
      </c>
      <c r="D166" s="20">
        <v>103.03801566790852</v>
      </c>
      <c r="F166" s="25">
        <v>36579</v>
      </c>
      <c r="G166" s="20">
        <v>1799.58</v>
      </c>
      <c r="I166" s="25"/>
      <c r="J166" s="20"/>
      <c r="K166" s="20"/>
      <c r="L166" s="20"/>
    </row>
    <row r="167" spans="1:12" s="19" customFormat="1" ht="11">
      <c r="A167" s="25">
        <v>40060</v>
      </c>
      <c r="B167" s="20">
        <v>3.4214000000000002</v>
      </c>
      <c r="C167" s="20">
        <v>9.3736986301369875E-3</v>
      </c>
      <c r="D167" s="20">
        <v>103.04767414097171</v>
      </c>
      <c r="F167" s="25">
        <v>36580</v>
      </c>
      <c r="G167" s="20">
        <v>1837.34</v>
      </c>
      <c r="I167" s="25"/>
      <c r="J167" s="20"/>
      <c r="K167" s="20"/>
      <c r="L167" s="20"/>
    </row>
    <row r="168" spans="1:12" s="19" customFormat="1" ht="11">
      <c r="A168" s="25">
        <v>40063</v>
      </c>
      <c r="B168" s="20">
        <v>3.4841000000000002</v>
      </c>
      <c r="C168" s="20">
        <v>9.5454794520547954E-3</v>
      </c>
      <c r="D168" s="20">
        <v>103.07718332465454</v>
      </c>
      <c r="F168" s="25">
        <v>36581</v>
      </c>
      <c r="G168" s="20">
        <v>1814.48</v>
      </c>
      <c r="I168" s="25"/>
      <c r="J168" s="20"/>
      <c r="K168" s="20"/>
      <c r="L168" s="20"/>
    </row>
    <row r="169" spans="1:12" s="19" customFormat="1" ht="11">
      <c r="A169" s="25">
        <v>40064</v>
      </c>
      <c r="B169" s="20">
        <v>3.5085999999999999</v>
      </c>
      <c r="C169" s="20">
        <v>9.6126027397260266E-3</v>
      </c>
      <c r="D169" s="20">
        <v>103.08709172480285</v>
      </c>
      <c r="F169" s="25">
        <v>36584</v>
      </c>
      <c r="G169" s="20">
        <v>1827.32</v>
      </c>
      <c r="I169" s="25"/>
      <c r="J169" s="20"/>
      <c r="K169" s="20"/>
      <c r="L169" s="20"/>
    </row>
    <row r="170" spans="1:12" s="19" customFormat="1" ht="11">
      <c r="A170" s="25">
        <v>40065</v>
      </c>
      <c r="B170" s="20">
        <v>3.5188999999999999</v>
      </c>
      <c r="C170" s="20">
        <v>9.6408219178082191E-3</v>
      </c>
      <c r="D170" s="20">
        <v>103.09703016773628</v>
      </c>
      <c r="F170" s="25">
        <v>36585</v>
      </c>
      <c r="G170" s="20">
        <v>1755.45</v>
      </c>
      <c r="I170" s="25"/>
      <c r="J170" s="20"/>
      <c r="K170" s="20"/>
      <c r="L170" s="20"/>
    </row>
    <row r="171" spans="1:12" s="19" customFormat="1" ht="11">
      <c r="A171" s="25">
        <v>40066</v>
      </c>
      <c r="B171" s="20">
        <v>3.4584000000000001</v>
      </c>
      <c r="C171" s="20">
        <v>9.4750684931506849E-3</v>
      </c>
      <c r="D171" s="20">
        <v>103.10679868195908</v>
      </c>
      <c r="F171" s="25">
        <v>36586</v>
      </c>
      <c r="G171" s="20">
        <v>1816.87</v>
      </c>
      <c r="I171" s="25"/>
      <c r="J171" s="20"/>
      <c r="K171" s="20"/>
      <c r="L171" s="20"/>
    </row>
    <row r="172" spans="1:12" s="19" customFormat="1" ht="11">
      <c r="A172" s="25">
        <v>40067</v>
      </c>
      <c r="B172" s="20">
        <v>3.3129</v>
      </c>
      <c r="C172" s="20">
        <v>9.0764383561643836E-3</v>
      </c>
      <c r="D172" s="20">
        <v>103.11615710698247</v>
      </c>
      <c r="F172" s="25">
        <v>36587</v>
      </c>
      <c r="G172" s="20">
        <v>1799.73</v>
      </c>
      <c r="I172" s="25"/>
      <c r="J172" s="20"/>
      <c r="K172" s="20"/>
      <c r="L172" s="20"/>
    </row>
    <row r="173" spans="1:12" s="19" customFormat="1" ht="11">
      <c r="A173" s="25">
        <v>40070</v>
      </c>
      <c r="B173" s="20">
        <v>3.5171999999999999</v>
      </c>
      <c r="C173" s="20">
        <v>9.6361643835616434E-3</v>
      </c>
      <c r="D173" s="20">
        <v>103.14596643419699</v>
      </c>
      <c r="F173" s="25">
        <v>36588</v>
      </c>
      <c r="G173" s="20">
        <v>1756.72</v>
      </c>
      <c r="I173" s="25"/>
      <c r="J173" s="20"/>
      <c r="K173" s="20"/>
      <c r="L173" s="20"/>
    </row>
    <row r="174" spans="1:12" s="19" customFormat="1" ht="11">
      <c r="A174" s="25">
        <v>40071</v>
      </c>
      <c r="B174" s="20">
        <v>3.5558000000000001</v>
      </c>
      <c r="C174" s="20">
        <v>9.7419178082191783E-3</v>
      </c>
      <c r="D174" s="20">
        <v>103.15601482946951</v>
      </c>
      <c r="F174" s="25">
        <v>36591</v>
      </c>
      <c r="G174" s="20">
        <v>1791.2</v>
      </c>
      <c r="I174" s="25"/>
      <c r="J174" s="20"/>
      <c r="K174" s="20"/>
      <c r="L174" s="20"/>
    </row>
    <row r="175" spans="1:12" s="19" customFormat="1" ht="11">
      <c r="A175" s="25">
        <v>40072</v>
      </c>
      <c r="B175" s="20">
        <v>3.5413000000000001</v>
      </c>
      <c r="C175" s="20">
        <v>9.7021917808219182E-3</v>
      </c>
      <c r="D175" s="20">
        <v>103.16602322386173</v>
      </c>
      <c r="F175" s="25">
        <v>36592</v>
      </c>
      <c r="G175" s="20">
        <v>1806.31</v>
      </c>
      <c r="I175" s="25"/>
      <c r="J175" s="20"/>
      <c r="K175" s="20"/>
      <c r="L175" s="20"/>
    </row>
    <row r="176" spans="1:12" s="19" customFormat="1" ht="11">
      <c r="A176" s="25">
        <v>40073</v>
      </c>
      <c r="B176" s="20">
        <v>3.5870000000000002</v>
      </c>
      <c r="C176" s="20">
        <v>9.8273972602739724E-3</v>
      </c>
      <c r="D176" s="20">
        <v>103.17616175880157</v>
      </c>
      <c r="F176" s="25">
        <v>36593</v>
      </c>
      <c r="G176" s="20">
        <v>1769.35</v>
      </c>
      <c r="I176" s="25"/>
      <c r="J176" s="20"/>
      <c r="K176" s="20"/>
      <c r="L176" s="20"/>
    </row>
    <row r="177" spans="1:12" s="19" customFormat="1" ht="11">
      <c r="A177" s="25">
        <v>40074</v>
      </c>
      <c r="B177" s="20">
        <v>3.5548000000000002</v>
      </c>
      <c r="C177" s="20">
        <v>9.7391780821917805E-3</v>
      </c>
      <c r="D177" s="20">
        <v>103.18621026893364</v>
      </c>
      <c r="F177" s="25">
        <v>36594</v>
      </c>
      <c r="G177" s="20">
        <v>1748.01</v>
      </c>
      <c r="I177" s="25"/>
      <c r="J177" s="20"/>
      <c r="K177" s="20"/>
      <c r="L177" s="20"/>
    </row>
    <row r="178" spans="1:12" s="19" customFormat="1" ht="11">
      <c r="A178" s="25">
        <v>40078</v>
      </c>
      <c r="B178" s="20">
        <v>3.5322</v>
      </c>
      <c r="C178" s="20">
        <v>9.6772602739726033E-3</v>
      </c>
      <c r="D178" s="20">
        <v>103.22615266147193</v>
      </c>
      <c r="F178" s="25">
        <v>36595</v>
      </c>
      <c r="G178" s="20">
        <v>1701.82</v>
      </c>
      <c r="I178" s="25"/>
      <c r="J178" s="20"/>
      <c r="K178" s="20"/>
      <c r="L178" s="20"/>
    </row>
    <row r="179" spans="1:12" s="19" customFormat="1" ht="11">
      <c r="A179" s="25">
        <v>40079</v>
      </c>
      <c r="B179" s="20">
        <v>3.6061000000000001</v>
      </c>
      <c r="C179" s="20">
        <v>9.8797260273972599E-3</v>
      </c>
      <c r="D179" s="20">
        <v>103.2363511225435</v>
      </c>
      <c r="F179" s="25">
        <v>36598</v>
      </c>
      <c r="G179" s="20">
        <v>1657.17</v>
      </c>
      <c r="I179" s="25"/>
      <c r="J179" s="20"/>
      <c r="K179" s="20"/>
      <c r="L179" s="20"/>
    </row>
    <row r="180" spans="1:12" s="19" customFormat="1" ht="11">
      <c r="A180" s="25">
        <v>40080</v>
      </c>
      <c r="B180" s="20">
        <v>3.4784999999999999</v>
      </c>
      <c r="C180" s="20">
        <v>9.5301369863013703E-3</v>
      </c>
      <c r="D180" s="20">
        <v>103.24618968822513</v>
      </c>
      <c r="F180" s="25">
        <v>36599</v>
      </c>
      <c r="G180" s="20">
        <v>1663.91</v>
      </c>
      <c r="I180" s="25"/>
      <c r="J180" s="20"/>
      <c r="K180" s="20"/>
      <c r="L180" s="20"/>
    </row>
    <row r="181" spans="1:12" s="19" customFormat="1" ht="11">
      <c r="A181" s="25">
        <v>40081</v>
      </c>
      <c r="B181" s="20">
        <v>3.4321999999999999</v>
      </c>
      <c r="C181" s="20">
        <v>9.4032876712328763E-3</v>
      </c>
      <c r="D181" s="20">
        <v>103.2558982244511</v>
      </c>
      <c r="F181" s="25">
        <v>36600</v>
      </c>
      <c r="G181" s="20">
        <v>1720.24</v>
      </c>
      <c r="I181" s="25"/>
      <c r="J181" s="20"/>
      <c r="K181" s="20"/>
      <c r="L181" s="20"/>
    </row>
    <row r="182" spans="1:12" s="19" customFormat="1" ht="11">
      <c r="A182" s="25">
        <v>40085</v>
      </c>
      <c r="B182" s="20">
        <v>3.3567</v>
      </c>
      <c r="C182" s="20">
        <v>9.1964383561643839E-3</v>
      </c>
      <c r="D182" s="20">
        <v>103.29388168456836</v>
      </c>
      <c r="F182" s="25">
        <v>36601</v>
      </c>
      <c r="G182" s="20">
        <v>1658.76</v>
      </c>
      <c r="I182" s="25"/>
      <c r="J182" s="20"/>
      <c r="K182" s="20"/>
      <c r="L182" s="20"/>
    </row>
    <row r="183" spans="1:12" s="19" customFormat="1" ht="11">
      <c r="A183" s="25">
        <v>40086</v>
      </c>
      <c r="B183" s="20">
        <v>3.3458000000000001</v>
      </c>
      <c r="C183" s="20">
        <v>9.1665753424657534E-3</v>
      </c>
      <c r="D183" s="20">
        <v>103.30335019605714</v>
      </c>
      <c r="F183" s="25">
        <v>36606</v>
      </c>
      <c r="G183" s="20">
        <v>1652.81</v>
      </c>
      <c r="I183" s="25"/>
      <c r="J183" s="20"/>
      <c r="K183" s="20"/>
      <c r="L183" s="20"/>
    </row>
    <row r="184" spans="1:12" s="19" customFormat="1" ht="11">
      <c r="A184" s="25">
        <v>40087</v>
      </c>
      <c r="B184" s="20">
        <v>3.1829999999999998</v>
      </c>
      <c r="C184" s="20">
        <v>8.7205479452054785E-3</v>
      </c>
      <c r="D184" s="20">
        <v>103.31235881423999</v>
      </c>
      <c r="F184" s="25">
        <v>36607</v>
      </c>
      <c r="G184" s="20">
        <v>1688.46</v>
      </c>
      <c r="I184" s="25"/>
      <c r="J184" s="20"/>
      <c r="K184" s="20"/>
      <c r="L184" s="20"/>
    </row>
    <row r="185" spans="1:12" s="19" customFormat="1" ht="11">
      <c r="A185" s="25">
        <v>40091</v>
      </c>
      <c r="B185" s="20">
        <v>3.1288999999999998</v>
      </c>
      <c r="C185" s="20">
        <v>8.5723287671232874E-3</v>
      </c>
      <c r="D185" s="20">
        <v>103.3477839144585</v>
      </c>
      <c r="F185" s="25">
        <v>36608</v>
      </c>
      <c r="G185" s="20">
        <v>1650.01</v>
      </c>
      <c r="I185" s="25"/>
      <c r="J185" s="20"/>
      <c r="K185" s="20"/>
      <c r="L185" s="20"/>
    </row>
    <row r="186" spans="1:12" s="19" customFormat="1" ht="11">
      <c r="A186" s="25">
        <v>40092</v>
      </c>
      <c r="B186" s="20">
        <v>3.1038999999999999</v>
      </c>
      <c r="C186" s="20">
        <v>8.5038356164383565E-3</v>
      </c>
      <c r="D186" s="20">
        <v>103.35657244011581</v>
      </c>
      <c r="F186" s="25">
        <v>36609</v>
      </c>
      <c r="G186" s="20">
        <v>1667.16</v>
      </c>
      <c r="I186" s="25"/>
      <c r="J186" s="20"/>
      <c r="K186" s="20"/>
      <c r="L186" s="20"/>
    </row>
    <row r="187" spans="1:12" s="19" customFormat="1" ht="11">
      <c r="A187" s="25">
        <v>40093</v>
      </c>
      <c r="B187" s="20">
        <v>3.1812999999999998</v>
      </c>
      <c r="C187" s="20">
        <v>8.7158904109589028E-3</v>
      </c>
      <c r="D187" s="20">
        <v>103.36558088570222</v>
      </c>
      <c r="F187" s="25">
        <v>36612</v>
      </c>
      <c r="G187" s="20">
        <v>1660.15</v>
      </c>
      <c r="I187" s="25"/>
      <c r="J187" s="20"/>
      <c r="K187" s="20"/>
      <c r="L187" s="20"/>
    </row>
    <row r="188" spans="1:12" s="19" customFormat="1" ht="11">
      <c r="A188" s="25">
        <v>40094</v>
      </c>
      <c r="B188" s="20">
        <v>3.1669</v>
      </c>
      <c r="C188" s="20">
        <v>8.6764383561643843E-3</v>
      </c>
      <c r="D188" s="20">
        <v>103.37454933660925</v>
      </c>
      <c r="F188" s="25">
        <v>36613</v>
      </c>
      <c r="G188" s="20">
        <v>1666.15</v>
      </c>
      <c r="I188" s="25"/>
      <c r="J188" s="20"/>
      <c r="K188" s="20"/>
      <c r="L188" s="20"/>
    </row>
    <row r="189" spans="1:12" s="19" customFormat="1" ht="11">
      <c r="A189" s="25">
        <v>40095</v>
      </c>
      <c r="B189" s="20">
        <v>3.0396000000000001</v>
      </c>
      <c r="C189" s="20">
        <v>8.3276712328767127E-3</v>
      </c>
      <c r="D189" s="20">
        <v>103.38315802921646</v>
      </c>
      <c r="F189" s="25">
        <v>36614</v>
      </c>
      <c r="G189" s="20">
        <v>1655.16</v>
      </c>
      <c r="I189" s="25"/>
      <c r="J189" s="20"/>
      <c r="K189" s="20"/>
      <c r="L189" s="20"/>
    </row>
    <row r="190" spans="1:12" s="19" customFormat="1" ht="11">
      <c r="A190" s="25">
        <v>40098</v>
      </c>
      <c r="B190" s="20">
        <v>3.3</v>
      </c>
      <c r="C190" s="20">
        <v>9.0410958904109592E-3</v>
      </c>
      <c r="D190" s="20">
        <v>103.41119894057232</v>
      </c>
      <c r="F190" s="25">
        <v>36615</v>
      </c>
      <c r="G190" s="20">
        <v>1645.86</v>
      </c>
      <c r="I190" s="25"/>
      <c r="J190" s="20"/>
      <c r="K190" s="20"/>
      <c r="L190" s="20"/>
    </row>
    <row r="191" spans="1:12" s="19" customFormat="1" ht="11">
      <c r="A191" s="25">
        <v>40100</v>
      </c>
      <c r="B191" s="20">
        <v>3.3805000000000001</v>
      </c>
      <c r="C191" s="20">
        <v>9.2616438356164388E-3</v>
      </c>
      <c r="D191" s="20">
        <v>103.43035409443634</v>
      </c>
      <c r="F191" s="25">
        <v>36616</v>
      </c>
      <c r="G191" s="20">
        <v>1623.5</v>
      </c>
      <c r="I191" s="25"/>
      <c r="J191" s="20"/>
      <c r="K191" s="20"/>
      <c r="L191" s="20"/>
    </row>
    <row r="192" spans="1:12" s="19" customFormat="1" ht="11">
      <c r="A192" s="25">
        <v>40101</v>
      </c>
      <c r="B192" s="20">
        <v>3.3873000000000002</v>
      </c>
      <c r="C192" s="20">
        <v>9.28027397260274E-3</v>
      </c>
      <c r="D192" s="20">
        <v>103.43995271466713</v>
      </c>
      <c r="F192" s="25">
        <v>36619</v>
      </c>
      <c r="G192" s="20">
        <v>1630.2</v>
      </c>
      <c r="I192" s="25"/>
      <c r="J192" s="20"/>
      <c r="K192" s="20"/>
      <c r="L192" s="20"/>
    </row>
    <row r="193" spans="1:12" s="19" customFormat="1" ht="11">
      <c r="A193" s="25">
        <v>40102</v>
      </c>
      <c r="B193" s="20">
        <v>3.3586999999999998</v>
      </c>
      <c r="C193" s="20">
        <v>9.2019178082191778E-3</v>
      </c>
      <c r="D193" s="20">
        <v>103.4494711740968</v>
      </c>
      <c r="F193" s="25">
        <v>36620</v>
      </c>
      <c r="G193" s="20">
        <v>1516.91</v>
      </c>
      <c r="I193" s="25"/>
      <c r="J193" s="20"/>
      <c r="K193" s="20"/>
      <c r="L193" s="20"/>
    </row>
    <row r="194" spans="1:12" s="19" customFormat="1" ht="11">
      <c r="A194" s="25">
        <v>40103</v>
      </c>
      <c r="B194" s="20">
        <v>3.3584000000000001</v>
      </c>
      <c r="C194" s="20">
        <v>9.2010958904109597E-3</v>
      </c>
      <c r="D194" s="20">
        <v>103.45898965913766</v>
      </c>
      <c r="F194" s="25">
        <v>36621</v>
      </c>
      <c r="G194" s="20">
        <v>1529.32</v>
      </c>
      <c r="I194" s="25"/>
      <c r="J194" s="20"/>
      <c r="K194" s="20"/>
      <c r="L194" s="20"/>
    </row>
    <row r="195" spans="1:12" s="19" customFormat="1" ht="11">
      <c r="A195" s="25">
        <v>40106</v>
      </c>
      <c r="B195" s="20">
        <v>3.3151999999999999</v>
      </c>
      <c r="C195" s="20">
        <v>9.0827397260273973E-3</v>
      </c>
      <c r="D195" s="20">
        <v>103.48718039139941</v>
      </c>
      <c r="F195" s="25">
        <v>36622</v>
      </c>
      <c r="G195" s="20">
        <v>1548.83</v>
      </c>
      <c r="I195" s="25"/>
      <c r="J195" s="20"/>
      <c r="K195" s="20"/>
      <c r="L195" s="20"/>
    </row>
    <row r="196" spans="1:12" s="19" customFormat="1" ht="11">
      <c r="A196" s="25">
        <v>40107</v>
      </c>
      <c r="B196" s="20">
        <v>3.3113999999999999</v>
      </c>
      <c r="C196" s="20">
        <v>9.0723287671232878E-3</v>
      </c>
      <c r="D196" s="20">
        <v>103.49656908863633</v>
      </c>
      <c r="F196" s="25">
        <v>36623</v>
      </c>
      <c r="G196" s="20">
        <v>1659.91</v>
      </c>
      <c r="I196" s="25"/>
      <c r="J196" s="20"/>
      <c r="K196" s="20"/>
      <c r="L196" s="20"/>
    </row>
    <row r="197" spans="1:12" s="19" customFormat="1" ht="11">
      <c r="A197" s="25">
        <v>40108</v>
      </c>
      <c r="B197" s="20">
        <v>3.2757999999999998</v>
      </c>
      <c r="C197" s="20">
        <v>8.9747945205479445E-3</v>
      </c>
      <c r="D197" s="20">
        <v>103.50585769304786</v>
      </c>
      <c r="F197" s="25">
        <v>36626</v>
      </c>
      <c r="G197" s="20">
        <v>1719.44</v>
      </c>
      <c r="I197" s="25"/>
      <c r="J197" s="20"/>
      <c r="K197" s="20"/>
      <c r="L197" s="20"/>
    </row>
    <row r="198" spans="1:12" s="19" customFormat="1" ht="11">
      <c r="A198" s="25">
        <v>40109</v>
      </c>
      <c r="B198" s="20">
        <v>3.1415000000000002</v>
      </c>
      <c r="C198" s="20">
        <v>8.6068493150684936E-3</v>
      </c>
      <c r="D198" s="20">
        <v>103.51476628625177</v>
      </c>
      <c r="F198" s="25">
        <v>36627</v>
      </c>
      <c r="G198" s="20">
        <v>1731.86</v>
      </c>
      <c r="I198" s="25"/>
      <c r="J198" s="20"/>
      <c r="K198" s="20"/>
      <c r="L198" s="20"/>
    </row>
    <row r="199" spans="1:12" s="19" customFormat="1" ht="11">
      <c r="A199" s="25">
        <v>40112</v>
      </c>
      <c r="B199" s="20">
        <v>3.3311000000000002</v>
      </c>
      <c r="C199" s="20">
        <v>9.1263013698630133E-3</v>
      </c>
      <c r="D199" s="20">
        <v>103.54310749485256</v>
      </c>
      <c r="F199" s="25">
        <v>36628</v>
      </c>
      <c r="G199" s="20">
        <v>1699.6</v>
      </c>
      <c r="I199" s="25"/>
      <c r="J199" s="20"/>
      <c r="K199" s="20"/>
      <c r="L199" s="20"/>
    </row>
    <row r="200" spans="1:12" s="19" customFormat="1" ht="11">
      <c r="A200" s="25">
        <v>40113</v>
      </c>
      <c r="B200" s="20">
        <v>3.3589000000000002</v>
      </c>
      <c r="C200" s="20">
        <v>9.2024657534246577E-3</v>
      </c>
      <c r="D200" s="20">
        <v>103.55263601385981</v>
      </c>
      <c r="F200" s="25">
        <v>36629</v>
      </c>
      <c r="G200" s="20">
        <v>1620.58</v>
      </c>
      <c r="I200" s="25"/>
      <c r="J200" s="20"/>
      <c r="K200" s="20"/>
      <c r="L200" s="20"/>
    </row>
    <row r="201" spans="1:12" s="19" customFormat="1" ht="11">
      <c r="A201" s="25">
        <v>40114</v>
      </c>
      <c r="B201" s="20">
        <v>3.3022999999999998</v>
      </c>
      <c r="C201" s="20">
        <v>9.0473972602739712E-3</v>
      </c>
      <c r="D201" s="20">
        <v>103.56200483221346</v>
      </c>
      <c r="F201" s="25">
        <v>36633</v>
      </c>
      <c r="G201" s="20">
        <v>1540.44</v>
      </c>
      <c r="I201" s="25"/>
      <c r="J201" s="20"/>
      <c r="K201" s="20"/>
      <c r="L201" s="20"/>
    </row>
    <row r="202" spans="1:12" s="19" customFormat="1" ht="11">
      <c r="A202" s="25">
        <v>40115</v>
      </c>
      <c r="B202" s="20">
        <v>3.2667000000000002</v>
      </c>
      <c r="C202" s="20">
        <v>8.9498630136986314E-3</v>
      </c>
      <c r="D202" s="20">
        <v>103.57127348978018</v>
      </c>
      <c r="F202" s="25">
        <v>36634</v>
      </c>
      <c r="G202" s="20">
        <v>1509.76</v>
      </c>
      <c r="I202" s="25"/>
      <c r="J202" s="20"/>
      <c r="K202" s="20"/>
      <c r="L202" s="20"/>
    </row>
    <row r="203" spans="1:12" s="19" customFormat="1" ht="11">
      <c r="A203" s="25">
        <v>40116</v>
      </c>
      <c r="B203" s="20">
        <v>3.1642000000000001</v>
      </c>
      <c r="C203" s="20">
        <v>8.6690410958904108E-3</v>
      </c>
      <c r="D203" s="20">
        <v>103.58025212604255</v>
      </c>
      <c r="F203" s="25">
        <v>36635</v>
      </c>
      <c r="G203" s="20">
        <v>1500.09</v>
      </c>
      <c r="I203" s="25"/>
      <c r="J203" s="20"/>
      <c r="K203" s="20"/>
      <c r="L203" s="20"/>
    </row>
    <row r="204" spans="1:12" s="19" customFormat="1" ht="11">
      <c r="A204" s="25">
        <v>40120</v>
      </c>
      <c r="B204" s="20">
        <v>3.1737000000000002</v>
      </c>
      <c r="C204" s="20">
        <v>8.6950684931506855E-3</v>
      </c>
      <c r="D204" s="20">
        <v>103.61627762151352</v>
      </c>
      <c r="F204" s="25">
        <v>36636</v>
      </c>
      <c r="G204" s="20">
        <v>1511.51</v>
      </c>
      <c r="I204" s="25"/>
      <c r="J204" s="20"/>
      <c r="K204" s="20"/>
      <c r="L204" s="20"/>
    </row>
    <row r="205" spans="1:12" s="19" customFormat="1" ht="11">
      <c r="A205" s="25">
        <v>40121</v>
      </c>
      <c r="B205" s="20">
        <v>3.1699000000000002</v>
      </c>
      <c r="C205" s="20">
        <v>8.6846575342465759E-3</v>
      </c>
      <c r="D205" s="20">
        <v>103.62527634037468</v>
      </c>
      <c r="F205" s="25">
        <v>36640</v>
      </c>
      <c r="G205" s="20">
        <v>1481.99</v>
      </c>
      <c r="I205" s="25"/>
      <c r="J205" s="20"/>
      <c r="K205" s="20"/>
      <c r="L205" s="20"/>
    </row>
    <row r="206" spans="1:12" s="19" customFormat="1" ht="11">
      <c r="A206" s="25">
        <v>40122</v>
      </c>
      <c r="B206" s="20">
        <v>3.1978</v>
      </c>
      <c r="C206" s="20">
        <v>8.7610958904109585E-3</v>
      </c>
      <c r="D206" s="20">
        <v>103.63435505020156</v>
      </c>
      <c r="F206" s="25">
        <v>36641</v>
      </c>
      <c r="G206" s="20">
        <v>1451.51</v>
      </c>
      <c r="I206" s="25"/>
      <c r="J206" s="20"/>
      <c r="K206" s="20"/>
      <c r="L206" s="20"/>
    </row>
    <row r="207" spans="1:12" s="19" customFormat="1" ht="11">
      <c r="A207" s="25">
        <v>40123</v>
      </c>
      <c r="B207" s="20">
        <v>2.9967999999999999</v>
      </c>
      <c r="C207" s="20">
        <v>8.2104109589041085E-3</v>
      </c>
      <c r="D207" s="20">
        <v>103.6428638566458</v>
      </c>
      <c r="F207" s="25">
        <v>36642</v>
      </c>
      <c r="G207" s="20">
        <v>1533.98</v>
      </c>
      <c r="I207" s="25"/>
      <c r="J207" s="20"/>
      <c r="K207" s="20"/>
      <c r="L207" s="20"/>
    </row>
    <row r="208" spans="1:12" s="19" customFormat="1" ht="11">
      <c r="A208" s="25">
        <v>40126</v>
      </c>
      <c r="B208" s="20">
        <v>3.1650999999999998</v>
      </c>
      <c r="C208" s="20">
        <v>8.6715068493150686E-3</v>
      </c>
      <c r="D208" s="20">
        <v>103.66982605076026</v>
      </c>
      <c r="F208" s="25">
        <v>36643</v>
      </c>
      <c r="G208" s="20">
        <v>1513.47</v>
      </c>
      <c r="I208" s="25"/>
      <c r="J208" s="20"/>
      <c r="K208" s="20"/>
      <c r="L208" s="20"/>
    </row>
    <row r="209" spans="1:12" s="19" customFormat="1" ht="11">
      <c r="A209" s="25">
        <v>40127</v>
      </c>
      <c r="B209" s="20">
        <v>3.1648000000000001</v>
      </c>
      <c r="C209" s="20">
        <v>8.6706849315068488E-3</v>
      </c>
      <c r="D209" s="20">
        <v>103.67881493474617</v>
      </c>
      <c r="F209" s="25">
        <v>36644</v>
      </c>
      <c r="G209" s="20">
        <v>1502.41</v>
      </c>
      <c r="I209" s="25"/>
      <c r="J209" s="20"/>
      <c r="K209" s="20"/>
      <c r="L209" s="20"/>
    </row>
    <row r="210" spans="1:12" s="19" customFormat="1" ht="11">
      <c r="A210" s="25">
        <v>40128</v>
      </c>
      <c r="B210" s="20">
        <v>3.1644999999999999</v>
      </c>
      <c r="C210" s="20">
        <v>8.6698630136986289E-3</v>
      </c>
      <c r="D210" s="20">
        <v>103.68780374597523</v>
      </c>
      <c r="F210" s="25">
        <v>36648</v>
      </c>
      <c r="G210" s="20">
        <v>1424.33</v>
      </c>
      <c r="I210" s="25"/>
      <c r="J210" s="20"/>
      <c r="K210" s="20"/>
      <c r="L210" s="20"/>
    </row>
    <row r="211" spans="1:12" s="19" customFormat="1" ht="11">
      <c r="A211" s="25">
        <v>40129</v>
      </c>
      <c r="B211" s="20">
        <v>3.1360999999999999</v>
      </c>
      <c r="C211" s="20">
        <v>8.5920547945205483E-3</v>
      </c>
      <c r="D211" s="20">
        <v>103.6967126588883</v>
      </c>
      <c r="F211" s="25">
        <v>36649</v>
      </c>
      <c r="G211" s="20">
        <v>1406.07</v>
      </c>
      <c r="I211" s="25"/>
      <c r="J211" s="20"/>
      <c r="K211" s="20"/>
      <c r="L211" s="20"/>
    </row>
    <row r="212" spans="1:12" s="19" customFormat="1" ht="11">
      <c r="A212" s="25">
        <v>40130</v>
      </c>
      <c r="B212" s="20">
        <v>3.1463999999999999</v>
      </c>
      <c r="C212" s="20">
        <v>8.6202739726027391E-3</v>
      </c>
      <c r="D212" s="20">
        <v>103.70565159962007</v>
      </c>
      <c r="F212" s="25">
        <v>36650</v>
      </c>
      <c r="G212" s="20">
        <v>1474.98</v>
      </c>
      <c r="I212" s="25"/>
      <c r="J212" s="20"/>
      <c r="K212" s="20"/>
      <c r="L212" s="20"/>
    </row>
    <row r="213" spans="1:12" s="19" customFormat="1" ht="11">
      <c r="A213" s="25">
        <v>40133</v>
      </c>
      <c r="B213" s="20">
        <v>3.1701999999999999</v>
      </c>
      <c r="C213" s="20">
        <v>8.6854794520547941E-3</v>
      </c>
      <c r="D213" s="20">
        <v>103.73267359880097</v>
      </c>
      <c r="F213" s="25">
        <v>36651</v>
      </c>
      <c r="G213" s="20">
        <v>1519.7</v>
      </c>
      <c r="I213" s="25"/>
      <c r="J213" s="20"/>
      <c r="K213" s="20"/>
      <c r="L213" s="20"/>
    </row>
    <row r="214" spans="1:12" s="19" customFormat="1" ht="11">
      <c r="A214" s="25">
        <v>40134</v>
      </c>
      <c r="B214" s="20">
        <v>3.198</v>
      </c>
      <c r="C214" s="20">
        <v>8.7616438356164384E-3</v>
      </c>
      <c r="D214" s="20">
        <v>103.74176228620286</v>
      </c>
      <c r="F214" s="25">
        <v>36654</v>
      </c>
      <c r="G214" s="20">
        <v>1458.42</v>
      </c>
      <c r="I214" s="25"/>
      <c r="J214" s="20"/>
      <c r="K214" s="20"/>
      <c r="L214" s="20"/>
    </row>
    <row r="215" spans="1:12" s="19" customFormat="1" ht="11">
      <c r="A215" s="25">
        <v>40135</v>
      </c>
      <c r="B215" s="20">
        <v>3.1696</v>
      </c>
      <c r="C215" s="20">
        <v>8.6838356164383561E-3</v>
      </c>
      <c r="D215" s="20">
        <v>103.75077105030537</v>
      </c>
      <c r="F215" s="25">
        <v>36655</v>
      </c>
      <c r="G215" s="20">
        <v>1472.85</v>
      </c>
      <c r="I215" s="25"/>
      <c r="J215" s="20"/>
      <c r="K215" s="20"/>
      <c r="L215" s="20"/>
    </row>
    <row r="216" spans="1:12" s="19" customFormat="1" ht="11">
      <c r="A216" s="25">
        <v>40136</v>
      </c>
      <c r="B216" s="20">
        <v>3.1833999999999998</v>
      </c>
      <c r="C216" s="20">
        <v>8.7216438356164383E-3</v>
      </c>
      <c r="D216" s="20">
        <v>103.75981982303308</v>
      </c>
      <c r="F216" s="25">
        <v>36656</v>
      </c>
      <c r="G216" s="20">
        <v>1456.39</v>
      </c>
      <c r="I216" s="25"/>
      <c r="J216" s="20"/>
      <c r="K216" s="20"/>
      <c r="L216" s="20"/>
    </row>
    <row r="217" spans="1:12" s="19" customFormat="1" ht="11">
      <c r="A217" s="25">
        <v>40137</v>
      </c>
      <c r="B217" s="20">
        <v>3.0213000000000001</v>
      </c>
      <c r="C217" s="20">
        <v>8.2775342465753431E-3</v>
      </c>
      <c r="D217" s="20">
        <v>103.76840857765312</v>
      </c>
      <c r="F217" s="25">
        <v>36657</v>
      </c>
      <c r="G217" s="20">
        <v>1393.78</v>
      </c>
      <c r="I217" s="25"/>
      <c r="J217" s="20"/>
      <c r="K217" s="20"/>
      <c r="L217" s="20"/>
    </row>
    <row r="218" spans="1:12" s="19" customFormat="1" ht="11">
      <c r="A218" s="25">
        <v>40140</v>
      </c>
      <c r="B218" s="20">
        <v>3.1295999999999999</v>
      </c>
      <c r="C218" s="20">
        <v>8.5742465753424653E-3</v>
      </c>
      <c r="D218" s="20">
        <v>103.7951006553094</v>
      </c>
      <c r="F218" s="25">
        <v>36658</v>
      </c>
      <c r="G218" s="20">
        <v>1370.55</v>
      </c>
      <c r="I218" s="25"/>
      <c r="J218" s="20"/>
      <c r="K218" s="20"/>
      <c r="L218" s="20"/>
    </row>
    <row r="219" spans="1:12" s="19" customFormat="1" ht="11">
      <c r="A219" s="25">
        <v>40141</v>
      </c>
      <c r="B219" s="20">
        <v>3.1680000000000001</v>
      </c>
      <c r="C219" s="20">
        <v>8.6794520547945203E-3</v>
      </c>
      <c r="D219" s="20">
        <v>103.80410950130602</v>
      </c>
      <c r="F219" s="25">
        <v>36661</v>
      </c>
      <c r="G219" s="20">
        <v>1388.12</v>
      </c>
      <c r="I219" s="25"/>
      <c r="J219" s="20"/>
      <c r="K219" s="20"/>
      <c r="L219" s="20"/>
    </row>
    <row r="220" spans="1:12" s="19" customFormat="1" ht="11">
      <c r="A220" s="25">
        <v>40142</v>
      </c>
      <c r="B220" s="20">
        <v>3.1713</v>
      </c>
      <c r="C220" s="20">
        <v>8.6884931506849318E-3</v>
      </c>
      <c r="D220" s="20">
        <v>103.81312851425015</v>
      </c>
      <c r="F220" s="25">
        <v>36662</v>
      </c>
      <c r="G220" s="20">
        <v>1396.24</v>
      </c>
      <c r="I220" s="25"/>
      <c r="J220" s="20"/>
      <c r="K220" s="20"/>
      <c r="L220" s="20"/>
    </row>
    <row r="221" spans="1:12" s="19" customFormat="1" ht="11">
      <c r="A221" s="25">
        <v>40143</v>
      </c>
      <c r="B221" s="20">
        <v>3.1604000000000001</v>
      </c>
      <c r="C221" s="20">
        <v>8.6586301369863013E-3</v>
      </c>
      <c r="D221" s="20">
        <v>103.82211730908185</v>
      </c>
      <c r="F221" s="25">
        <v>36663</v>
      </c>
      <c r="G221" s="20">
        <v>1401.44</v>
      </c>
      <c r="I221" s="25"/>
      <c r="J221" s="20"/>
      <c r="K221" s="20"/>
      <c r="L221" s="20"/>
    </row>
    <row r="222" spans="1:12" s="19" customFormat="1" ht="11">
      <c r="A222" s="25">
        <v>40144</v>
      </c>
      <c r="B222" s="20">
        <v>3.1671999999999998</v>
      </c>
      <c r="C222" s="20">
        <v>8.6772602739726024E-3</v>
      </c>
      <c r="D222" s="20">
        <v>103.83112622442272</v>
      </c>
      <c r="F222" s="25">
        <v>36664</v>
      </c>
      <c r="G222" s="20">
        <v>1381.94</v>
      </c>
      <c r="I222" s="25"/>
      <c r="J222" s="20"/>
      <c r="K222" s="20"/>
      <c r="L222" s="20"/>
    </row>
    <row r="223" spans="1:12" s="19" customFormat="1" ht="11">
      <c r="A223" s="25">
        <v>40147</v>
      </c>
      <c r="B223" s="20">
        <v>3.1593</v>
      </c>
      <c r="C223" s="20">
        <v>8.6556164383561635E-3</v>
      </c>
      <c r="D223" s="20">
        <v>103.85808789651155</v>
      </c>
      <c r="F223" s="25">
        <v>36665</v>
      </c>
      <c r="G223" s="20">
        <v>1354.8</v>
      </c>
      <c r="I223" s="25"/>
      <c r="J223" s="20"/>
      <c r="K223" s="20"/>
      <c r="L223" s="20"/>
    </row>
    <row r="224" spans="1:12" s="19" customFormat="1" ht="11">
      <c r="A224" s="25">
        <v>40148</v>
      </c>
      <c r="B224" s="20">
        <v>3.2223000000000002</v>
      </c>
      <c r="C224" s="20">
        <v>8.8282191780821931E-3</v>
      </c>
      <c r="D224" s="20">
        <v>103.86725671614523</v>
      </c>
      <c r="F224" s="25">
        <v>36668</v>
      </c>
      <c r="G224" s="20">
        <v>1317.4</v>
      </c>
      <c r="I224" s="25"/>
      <c r="J224" s="20"/>
      <c r="K224" s="20"/>
      <c r="L224" s="20"/>
    </row>
    <row r="225" spans="1:12" s="19" customFormat="1" ht="11">
      <c r="A225" s="25">
        <v>40149</v>
      </c>
      <c r="B225" s="20">
        <v>3.2501000000000002</v>
      </c>
      <c r="C225" s="20">
        <v>8.9043835616438357E-3</v>
      </c>
      <c r="D225" s="20">
        <v>103.8765054550782</v>
      </c>
      <c r="F225" s="25">
        <v>36669</v>
      </c>
      <c r="G225" s="20">
        <v>1308.21</v>
      </c>
      <c r="I225" s="25"/>
      <c r="J225" s="20"/>
      <c r="K225" s="20"/>
      <c r="L225" s="20"/>
    </row>
    <row r="226" spans="1:12" s="19" customFormat="1" ht="11">
      <c r="A226" s="25">
        <v>40150</v>
      </c>
      <c r="B226" s="20">
        <v>3.2568999999999999</v>
      </c>
      <c r="C226" s="20">
        <v>8.9230136986301369E-3</v>
      </c>
      <c r="D226" s="20">
        <v>103.88577436988962</v>
      </c>
      <c r="F226" s="25">
        <v>36670</v>
      </c>
      <c r="G226" s="20">
        <v>1320.5</v>
      </c>
      <c r="I226" s="25"/>
      <c r="J226" s="20"/>
      <c r="K226" s="20"/>
      <c r="L226" s="20"/>
    </row>
    <row r="227" spans="1:12" s="19" customFormat="1" ht="11">
      <c r="A227" s="25">
        <v>40151</v>
      </c>
      <c r="B227" s="20">
        <v>3.1301000000000001</v>
      </c>
      <c r="C227" s="20">
        <v>8.575616438356165E-3</v>
      </c>
      <c r="D227" s="20">
        <v>103.8946832154336</v>
      </c>
      <c r="F227" s="25">
        <v>36671</v>
      </c>
      <c r="G227" s="20">
        <v>1333.05</v>
      </c>
      <c r="I227" s="25"/>
      <c r="J227" s="20"/>
      <c r="K227" s="20"/>
      <c r="L227" s="20"/>
    </row>
    <row r="228" spans="1:12" s="19" customFormat="1" ht="11">
      <c r="A228" s="25">
        <v>40154</v>
      </c>
      <c r="B228" s="20">
        <v>3.2803</v>
      </c>
      <c r="C228" s="20">
        <v>8.9871232876712337E-3</v>
      </c>
      <c r="D228" s="20">
        <v>103.92269464524333</v>
      </c>
      <c r="F228" s="25">
        <v>36672</v>
      </c>
      <c r="G228" s="20">
        <v>1362.65</v>
      </c>
      <c r="I228" s="25"/>
      <c r="J228" s="20"/>
      <c r="K228" s="20"/>
      <c r="L228" s="20"/>
    </row>
    <row r="229" spans="1:12" s="19" customFormat="1" ht="11">
      <c r="A229" s="25">
        <v>40155</v>
      </c>
      <c r="B229" s="20">
        <v>3.3573</v>
      </c>
      <c r="C229" s="20">
        <v>9.1980821917808219E-3</v>
      </c>
      <c r="D229" s="20">
        <v>103.9322535401127</v>
      </c>
      <c r="F229" s="25">
        <v>36675</v>
      </c>
      <c r="G229" s="20">
        <v>1400.79</v>
      </c>
      <c r="I229" s="25"/>
      <c r="J229" s="20"/>
      <c r="K229" s="20"/>
      <c r="L229" s="20"/>
    </row>
    <row r="230" spans="1:12" s="19" customFormat="1" ht="11">
      <c r="A230" s="25">
        <v>40156</v>
      </c>
      <c r="B230" s="20">
        <v>3.3534999999999999</v>
      </c>
      <c r="C230" s="20">
        <v>9.1876712328767124E-3</v>
      </c>
      <c r="D230" s="20">
        <v>103.94180249387288</v>
      </c>
      <c r="F230" s="25">
        <v>36676</v>
      </c>
      <c r="G230" s="20">
        <v>1436.91</v>
      </c>
      <c r="I230" s="25"/>
      <c r="J230" s="20"/>
      <c r="K230" s="20"/>
      <c r="L230" s="20"/>
    </row>
    <row r="231" spans="1:12" s="19" customFormat="1" ht="11">
      <c r="A231" s="25">
        <v>40157</v>
      </c>
      <c r="B231" s="20">
        <v>3.3917999999999999</v>
      </c>
      <c r="C231" s="20">
        <v>9.2926027397260275E-3</v>
      </c>
      <c r="D231" s="20">
        <v>103.95146139265914</v>
      </c>
      <c r="F231" s="25">
        <v>36677</v>
      </c>
      <c r="G231" s="20">
        <v>1474.94</v>
      </c>
      <c r="I231" s="25"/>
      <c r="J231" s="20"/>
      <c r="K231" s="20"/>
      <c r="L231" s="20"/>
    </row>
    <row r="232" spans="1:12" s="19" customFormat="1" ht="11">
      <c r="A232" s="25">
        <v>40158</v>
      </c>
      <c r="B232" s="20">
        <v>3.4300999999999999</v>
      </c>
      <c r="C232" s="20">
        <v>9.3975342465753425E-3</v>
      </c>
      <c r="D232" s="20">
        <v>103.96123026684333</v>
      </c>
      <c r="F232" s="25">
        <v>36678</v>
      </c>
      <c r="G232" s="20">
        <v>1441.34</v>
      </c>
      <c r="I232" s="25"/>
      <c r="J232" s="20"/>
      <c r="K232" s="20"/>
      <c r="L232" s="20"/>
    </row>
    <row r="233" spans="1:12" s="19" customFormat="1" ht="11">
      <c r="A233" s="25">
        <v>40161</v>
      </c>
      <c r="B233" s="20">
        <v>3.4641999999999999</v>
      </c>
      <c r="C233" s="20">
        <v>9.4909589041095883E-3</v>
      </c>
      <c r="D233" s="20">
        <v>103.99083101976582</v>
      </c>
      <c r="F233" s="25">
        <v>36679</v>
      </c>
      <c r="G233" s="20">
        <v>1484.35</v>
      </c>
      <c r="I233" s="25"/>
      <c r="J233" s="20"/>
      <c r="K233" s="20"/>
      <c r="L233" s="20"/>
    </row>
    <row r="234" spans="1:12" s="19" customFormat="1" ht="11">
      <c r="A234" s="25">
        <v>40162</v>
      </c>
      <c r="B234" s="20">
        <v>3.5059999999999998</v>
      </c>
      <c r="C234" s="20">
        <v>9.6054794520547947E-3</v>
      </c>
      <c r="D234" s="20">
        <v>104.00081983767144</v>
      </c>
      <c r="F234" s="25">
        <v>36682</v>
      </c>
      <c r="G234" s="20">
        <v>1500.75</v>
      </c>
      <c r="I234" s="25"/>
      <c r="J234" s="20"/>
      <c r="K234" s="20"/>
      <c r="L234" s="20"/>
    </row>
    <row r="235" spans="1:12" s="19" customFormat="1" ht="11">
      <c r="A235" s="25">
        <v>40163</v>
      </c>
      <c r="B235" s="20">
        <v>3.5407999999999999</v>
      </c>
      <c r="C235" s="20">
        <v>9.7008219178082184E-3</v>
      </c>
      <c r="D235" s="20">
        <v>104.01090877199695</v>
      </c>
      <c r="F235" s="25">
        <v>36683</v>
      </c>
      <c r="G235" s="20">
        <v>1519.07</v>
      </c>
      <c r="I235" s="25"/>
      <c r="J235" s="20"/>
      <c r="K235" s="20"/>
      <c r="L235" s="20"/>
    </row>
    <row r="236" spans="1:12" s="19" customFormat="1" ht="11">
      <c r="A236" s="25">
        <v>40164</v>
      </c>
      <c r="B236" s="20">
        <v>3.6808000000000001</v>
      </c>
      <c r="C236" s="20">
        <v>1.0084383561643836E-2</v>
      </c>
      <c r="D236" s="20">
        <v>104.02139763098347</v>
      </c>
      <c r="F236" s="25">
        <v>36684</v>
      </c>
      <c r="G236" s="20">
        <v>1528.56</v>
      </c>
      <c r="I236" s="25"/>
      <c r="J236" s="20"/>
      <c r="K236" s="20"/>
      <c r="L236" s="20"/>
    </row>
    <row r="237" spans="1:12" s="19" customFormat="1" ht="11">
      <c r="A237" s="25">
        <v>40165</v>
      </c>
      <c r="B237" s="20">
        <v>3.7364999999999999</v>
      </c>
      <c r="C237" s="20">
        <v>1.0236986301369863E-2</v>
      </c>
      <c r="D237" s="20">
        <v>104.03204628720944</v>
      </c>
      <c r="F237" s="25">
        <v>36685</v>
      </c>
      <c r="G237" s="20">
        <v>1564.15</v>
      </c>
      <c r="I237" s="25"/>
      <c r="J237" s="20"/>
      <c r="K237" s="20"/>
      <c r="L237" s="20"/>
    </row>
    <row r="238" spans="1:12" s="19" customFormat="1" ht="11">
      <c r="A238" s="25">
        <v>40168</v>
      </c>
      <c r="B238" s="20">
        <v>3.7528999999999999</v>
      </c>
      <c r="C238" s="20">
        <v>1.0281917808219177E-2</v>
      </c>
      <c r="D238" s="20">
        <v>104.0641357556898</v>
      </c>
      <c r="F238" s="25">
        <v>36686</v>
      </c>
      <c r="G238" s="20">
        <v>1567.94</v>
      </c>
      <c r="I238" s="25"/>
      <c r="J238" s="20"/>
      <c r="K238" s="20"/>
      <c r="L238" s="20"/>
    </row>
    <row r="239" spans="1:12" s="19" customFormat="1" ht="11">
      <c r="A239" s="25">
        <v>40169</v>
      </c>
      <c r="B239" s="20">
        <v>3.7631000000000001</v>
      </c>
      <c r="C239" s="20">
        <v>1.030986301369863E-2</v>
      </c>
      <c r="D239" s="20">
        <v>104.0748646255326</v>
      </c>
      <c r="F239" s="25">
        <v>36689</v>
      </c>
      <c r="G239" s="20">
        <v>1539.3</v>
      </c>
      <c r="I239" s="25"/>
      <c r="J239" s="20"/>
      <c r="K239" s="20"/>
      <c r="L239" s="20"/>
    </row>
    <row r="240" spans="1:12" s="19" customFormat="1" ht="11">
      <c r="A240" s="25">
        <v>40170</v>
      </c>
      <c r="B240" s="20">
        <v>3.7345999999999999</v>
      </c>
      <c r="C240" s="20">
        <v>1.0231780821917807E-2</v>
      </c>
      <c r="D240" s="20">
        <v>104.08551333757178</v>
      </c>
      <c r="F240" s="25">
        <v>36690</v>
      </c>
      <c r="G240" s="20">
        <v>1531.29</v>
      </c>
      <c r="I240" s="25"/>
      <c r="J240" s="20"/>
      <c r="K240" s="20"/>
      <c r="L240" s="20"/>
    </row>
    <row r="241" spans="1:12" s="19" customFormat="1" ht="11">
      <c r="A241" s="25">
        <v>40171</v>
      </c>
      <c r="B241" s="20">
        <v>3.7202000000000002</v>
      </c>
      <c r="C241" s="20">
        <v>1.0192328767123289E-2</v>
      </c>
      <c r="D241" s="20">
        <v>104.09612207529011</v>
      </c>
      <c r="F241" s="25">
        <v>36691</v>
      </c>
      <c r="G241" s="20">
        <v>1534.35</v>
      </c>
      <c r="I241" s="25"/>
      <c r="J241" s="20"/>
      <c r="K241" s="20"/>
      <c r="L241" s="20"/>
    </row>
    <row r="242" spans="1:12" s="19" customFormat="1" ht="11">
      <c r="A242" s="25">
        <v>40176</v>
      </c>
      <c r="B242" s="20">
        <v>3.6097000000000001</v>
      </c>
      <c r="C242" s="20">
        <v>9.8895890410958913E-3</v>
      </c>
      <c r="D242" s="20">
        <v>104.14759546869492</v>
      </c>
      <c r="F242" s="25">
        <v>36692</v>
      </c>
      <c r="G242" s="20">
        <v>1544.77</v>
      </c>
      <c r="I242" s="25"/>
      <c r="J242" s="20"/>
      <c r="K242" s="20"/>
      <c r="L242" s="20"/>
    </row>
    <row r="243" spans="1:12" s="19" customFormat="1" ht="11">
      <c r="A243" s="25">
        <v>40177</v>
      </c>
      <c r="B243" s="20">
        <v>3.6303999999999998</v>
      </c>
      <c r="C243" s="20">
        <v>9.9463013698630129E-3</v>
      </c>
      <c r="D243" s="20">
        <v>104.15795430240969</v>
      </c>
      <c r="F243" s="25">
        <v>36693</v>
      </c>
      <c r="G243" s="20">
        <v>1579.03</v>
      </c>
      <c r="I243" s="25"/>
      <c r="J243" s="20"/>
      <c r="K243" s="20"/>
      <c r="L243" s="20"/>
    </row>
    <row r="244" spans="1:12" s="19" customFormat="1" ht="11">
      <c r="A244" s="25">
        <v>40178</v>
      </c>
      <c r="B244" s="20">
        <v>3.6194999999999999</v>
      </c>
      <c r="C244" s="20">
        <v>9.9164383561643841E-3</v>
      </c>
      <c r="D244" s="20">
        <v>104.16828306174114</v>
      </c>
      <c r="F244" s="25">
        <v>36696</v>
      </c>
      <c r="G244" s="20">
        <v>1601.95</v>
      </c>
      <c r="I244" s="25"/>
      <c r="J244" s="20"/>
      <c r="K244" s="20"/>
      <c r="L244" s="20"/>
    </row>
    <row r="245" spans="1:12" s="19" customFormat="1" ht="11">
      <c r="A245" s="25">
        <v>40182</v>
      </c>
      <c r="B245" s="20">
        <v>3.5865999999999998</v>
      </c>
      <c r="C245" s="20">
        <v>9.8263013698630126E-3</v>
      </c>
      <c r="D245" s="20">
        <v>104.20922661944297</v>
      </c>
      <c r="F245" s="25">
        <v>36697</v>
      </c>
      <c r="G245" s="20">
        <v>1610.88</v>
      </c>
      <c r="I245" s="25"/>
      <c r="J245" s="20"/>
      <c r="K245" s="20"/>
      <c r="L245" s="20"/>
    </row>
    <row r="246" spans="1:12" s="19" customFormat="1" ht="11">
      <c r="A246" s="25">
        <v>40183</v>
      </c>
      <c r="B246" s="20">
        <v>3.6983000000000001</v>
      </c>
      <c r="C246" s="20">
        <v>1.0132328767123288E-2</v>
      </c>
      <c r="D246" s="20">
        <v>104.21978544088972</v>
      </c>
      <c r="F246" s="25">
        <v>36698</v>
      </c>
      <c r="G246" s="20">
        <v>1576.79</v>
      </c>
      <c r="I246" s="25"/>
      <c r="J246" s="20"/>
      <c r="K246" s="20"/>
      <c r="L246" s="20"/>
    </row>
    <row r="247" spans="1:12" s="19" customFormat="1" ht="11">
      <c r="A247" s="25">
        <v>40184</v>
      </c>
      <c r="B247" s="20">
        <v>3.7645</v>
      </c>
      <c r="C247" s="20">
        <v>1.0313698630136986E-2</v>
      </c>
      <c r="D247" s="20">
        <v>104.23053435547307</v>
      </c>
      <c r="F247" s="25">
        <v>36699</v>
      </c>
      <c r="G247" s="20">
        <v>1590.8</v>
      </c>
      <c r="I247" s="25"/>
      <c r="J247" s="20"/>
      <c r="K247" s="20"/>
      <c r="L247" s="20"/>
    </row>
    <row r="248" spans="1:12" s="19" customFormat="1" ht="11">
      <c r="A248" s="25">
        <v>40185</v>
      </c>
      <c r="B248" s="20">
        <v>3.8411</v>
      </c>
      <c r="C248" s="20">
        <v>1.0523561643835616E-2</v>
      </c>
      <c r="D248" s="20">
        <v>104.24150312000766</v>
      </c>
      <c r="F248" s="25">
        <v>36700</v>
      </c>
      <c r="G248" s="20">
        <v>1573.64</v>
      </c>
      <c r="I248" s="25"/>
      <c r="J248" s="20"/>
      <c r="K248" s="20"/>
      <c r="L248" s="20"/>
    </row>
    <row r="249" spans="1:12" s="19" customFormat="1" ht="11">
      <c r="A249" s="25">
        <v>40186</v>
      </c>
      <c r="B249" s="20">
        <v>3.8582000000000001</v>
      </c>
      <c r="C249" s="20">
        <v>1.0570410958904109E-2</v>
      </c>
      <c r="D249" s="20">
        <v>104.2525218752772</v>
      </c>
      <c r="F249" s="25">
        <v>36703</v>
      </c>
      <c r="G249" s="20">
        <v>1551.67</v>
      </c>
      <c r="I249" s="25"/>
      <c r="J249" s="20"/>
      <c r="K249" s="20"/>
      <c r="L249" s="20"/>
    </row>
    <row r="250" spans="1:12" s="19" customFormat="1" ht="11">
      <c r="A250" s="25">
        <v>40189</v>
      </c>
      <c r="B250" s="20">
        <v>3.8955000000000002</v>
      </c>
      <c r="C250" s="20">
        <v>1.0672602739726028E-2</v>
      </c>
      <c r="D250" s="20">
        <v>104.28590124779488</v>
      </c>
      <c r="F250" s="25">
        <v>36704</v>
      </c>
      <c r="G250" s="20">
        <v>1554.51</v>
      </c>
      <c r="I250" s="25"/>
      <c r="J250" s="20"/>
      <c r="K250" s="20"/>
      <c r="L250" s="20"/>
    </row>
    <row r="251" spans="1:12" s="19" customFormat="1" ht="11">
      <c r="A251" s="25">
        <v>40190</v>
      </c>
      <c r="B251" s="20">
        <v>3.9020999999999999</v>
      </c>
      <c r="C251" s="20">
        <v>1.069068493150685E-2</v>
      </c>
      <c r="D251" s="20">
        <v>104.29705012492528</v>
      </c>
      <c r="F251" s="25">
        <v>36705</v>
      </c>
      <c r="G251" s="20">
        <v>1572</v>
      </c>
      <c r="I251" s="25"/>
      <c r="J251" s="20"/>
      <c r="K251" s="20"/>
      <c r="L251" s="20"/>
    </row>
    <row r="252" spans="1:12" s="19" customFormat="1" ht="11">
      <c r="A252" s="25">
        <v>40191</v>
      </c>
      <c r="B252" s="20">
        <v>3.9367000000000001</v>
      </c>
      <c r="C252" s="20">
        <v>1.0785479452054795E-2</v>
      </c>
      <c r="D252" s="20">
        <v>104.3082990618356</v>
      </c>
      <c r="F252" s="25">
        <v>36706</v>
      </c>
      <c r="G252" s="20">
        <v>1595.9</v>
      </c>
      <c r="I252" s="25"/>
      <c r="J252" s="20"/>
      <c r="K252" s="20"/>
      <c r="L252" s="20"/>
    </row>
    <row r="253" spans="1:12" s="19" customFormat="1" ht="11">
      <c r="A253" s="25">
        <v>40192</v>
      </c>
      <c r="B253" s="20">
        <v>3.9571999999999998</v>
      </c>
      <c r="C253" s="20">
        <v>1.0841643835616439E-2</v>
      </c>
      <c r="D253" s="20">
        <v>104.31960779611087</v>
      </c>
      <c r="F253" s="25">
        <v>36707</v>
      </c>
      <c r="G253" s="20">
        <v>1573.55</v>
      </c>
      <c r="I253" s="25"/>
      <c r="J253" s="20"/>
      <c r="K253" s="20"/>
      <c r="L253" s="20"/>
    </row>
    <row r="254" spans="1:12" s="19" customFormat="1" ht="11">
      <c r="A254" s="25">
        <v>40193</v>
      </c>
      <c r="B254" s="20">
        <v>3.7854000000000001</v>
      </c>
      <c r="C254" s="20">
        <v>1.0370958904109589E-2</v>
      </c>
      <c r="D254" s="20">
        <v>104.33042673976433</v>
      </c>
      <c r="F254" s="25">
        <v>36710</v>
      </c>
      <c r="G254" s="20">
        <v>1599</v>
      </c>
      <c r="I254" s="25"/>
      <c r="J254" s="20"/>
      <c r="K254" s="20"/>
      <c r="L254" s="20"/>
    </row>
    <row r="255" spans="1:12" s="19" customFormat="1" ht="11">
      <c r="A255" s="25">
        <v>40196</v>
      </c>
      <c r="B255" s="20">
        <v>3.9346000000000001</v>
      </c>
      <c r="C255" s="20">
        <v>1.077972602739726E-2</v>
      </c>
      <c r="D255" s="20">
        <v>104.36416634226161</v>
      </c>
      <c r="F255" s="25">
        <v>36711</v>
      </c>
      <c r="G255" s="20">
        <v>1616.17</v>
      </c>
      <c r="I255" s="25"/>
      <c r="J255" s="20"/>
      <c r="K255" s="20"/>
      <c r="L255" s="20"/>
    </row>
    <row r="256" spans="1:12" s="19" customFormat="1" ht="11">
      <c r="A256" s="25">
        <v>40197</v>
      </c>
      <c r="B256" s="20">
        <v>3.9342000000000001</v>
      </c>
      <c r="C256" s="20">
        <v>1.0778630136986302E-2</v>
      </c>
      <c r="D256" s="20">
        <v>104.37541536974719</v>
      </c>
      <c r="F256" s="25">
        <v>36712</v>
      </c>
      <c r="G256" s="20">
        <v>1632.54</v>
      </c>
      <c r="I256" s="25"/>
      <c r="J256" s="20"/>
      <c r="K256" s="20"/>
      <c r="L256" s="20"/>
    </row>
    <row r="257" spans="1:12" s="19" customFormat="1" ht="11">
      <c r="A257" s="25">
        <v>40198</v>
      </c>
      <c r="B257" s="20">
        <v>3.9722</v>
      </c>
      <c r="C257" s="20">
        <v>1.0882739726027397E-2</v>
      </c>
      <c r="D257" s="20">
        <v>104.38677427453983</v>
      </c>
      <c r="F257" s="25">
        <v>36713</v>
      </c>
      <c r="G257" s="20">
        <v>1622.64</v>
      </c>
      <c r="I257" s="25"/>
      <c r="J257" s="20"/>
      <c r="K257" s="20"/>
      <c r="L257" s="20"/>
    </row>
    <row r="258" spans="1:12" s="19" customFormat="1" ht="11">
      <c r="A258" s="25">
        <v>40199</v>
      </c>
      <c r="B258" s="20">
        <v>3.9542999999999999</v>
      </c>
      <c r="C258" s="20">
        <v>1.0833698630136985E-2</v>
      </c>
      <c r="D258" s="20">
        <v>104.39808322307445</v>
      </c>
      <c r="F258" s="25">
        <v>36714</v>
      </c>
      <c r="G258" s="20">
        <v>1623.5</v>
      </c>
      <c r="I258" s="25"/>
      <c r="J258" s="20"/>
      <c r="K258" s="20"/>
      <c r="L258" s="20"/>
    </row>
    <row r="259" spans="1:12" s="19" customFormat="1" ht="11">
      <c r="A259" s="25">
        <v>40200</v>
      </c>
      <c r="B259" s="20">
        <v>3.9573999999999998</v>
      </c>
      <c r="C259" s="20">
        <v>1.0842191780821917E-2</v>
      </c>
      <c r="D259" s="20">
        <v>104.409402263473</v>
      </c>
      <c r="F259" s="25">
        <v>36717</v>
      </c>
      <c r="G259" s="20">
        <v>1614.99</v>
      </c>
      <c r="I259" s="25"/>
      <c r="J259" s="20"/>
      <c r="K259" s="20"/>
      <c r="L259" s="20"/>
    </row>
    <row r="260" spans="1:12" s="19" customFormat="1" ht="11">
      <c r="A260" s="25">
        <v>40203</v>
      </c>
      <c r="B260" s="20">
        <v>3.9596</v>
      </c>
      <c r="C260" s="20">
        <v>1.0848219178082192E-2</v>
      </c>
      <c r="D260" s="20">
        <v>104.44338194587318</v>
      </c>
      <c r="F260" s="25">
        <v>36718</v>
      </c>
      <c r="G260" s="20">
        <v>1624.51</v>
      </c>
      <c r="I260" s="25"/>
      <c r="J260" s="20"/>
      <c r="K260" s="20"/>
      <c r="L260" s="20"/>
    </row>
    <row r="261" spans="1:12" s="19" customFormat="1" ht="11">
      <c r="A261" s="25">
        <v>40205</v>
      </c>
      <c r="B261" s="20">
        <v>3.9902000000000002</v>
      </c>
      <c r="C261" s="20">
        <v>1.0932054794520548E-2</v>
      </c>
      <c r="D261" s="20">
        <v>104.46621756136034</v>
      </c>
      <c r="F261" s="25">
        <v>36719</v>
      </c>
      <c r="G261" s="20">
        <v>1640.37</v>
      </c>
      <c r="I261" s="25"/>
      <c r="J261" s="20"/>
      <c r="K261" s="20"/>
      <c r="L261" s="20"/>
    </row>
    <row r="262" spans="1:12" s="19" customFormat="1" ht="11">
      <c r="A262" s="25">
        <v>40206</v>
      </c>
      <c r="B262" s="20">
        <v>4.0037000000000003</v>
      </c>
      <c r="C262" s="20">
        <v>1.0969041095890412E-2</v>
      </c>
      <c r="D262" s="20">
        <v>104.47767650369597</v>
      </c>
      <c r="F262" s="25">
        <v>36720</v>
      </c>
      <c r="G262" s="20">
        <v>1628.87</v>
      </c>
      <c r="I262" s="25"/>
      <c r="J262" s="20"/>
      <c r="K262" s="20"/>
      <c r="L262" s="20"/>
    </row>
    <row r="263" spans="1:12" s="19" customFormat="1" ht="11">
      <c r="A263" s="25">
        <v>40207</v>
      </c>
      <c r="B263" s="20">
        <v>3.9613</v>
      </c>
      <c r="C263" s="20">
        <v>1.0852876712328768E-2</v>
      </c>
      <c r="D263" s="20">
        <v>104.48901533711881</v>
      </c>
      <c r="F263" s="25">
        <v>36721</v>
      </c>
      <c r="G263" s="20">
        <v>1615.12</v>
      </c>
      <c r="I263" s="25"/>
      <c r="J263" s="20"/>
      <c r="K263" s="20"/>
      <c r="L263" s="20"/>
    </row>
    <row r="264" spans="1:12" s="19" customFormat="1" ht="11">
      <c r="A264" s="25">
        <v>40210</v>
      </c>
      <c r="B264" s="20">
        <v>4.1555999999999997</v>
      </c>
      <c r="C264" s="20">
        <v>1.1385205479452053E-2</v>
      </c>
      <c r="D264" s="20">
        <v>104.52470420441757</v>
      </c>
      <c r="F264" s="25">
        <v>36724</v>
      </c>
      <c r="G264" s="20">
        <v>1582.92</v>
      </c>
      <c r="I264" s="25"/>
      <c r="J264" s="20"/>
      <c r="K264" s="20"/>
      <c r="L264" s="20"/>
    </row>
    <row r="265" spans="1:12" s="19" customFormat="1" ht="11">
      <c r="A265" s="25">
        <v>40211</v>
      </c>
      <c r="B265" s="20">
        <v>4.2320000000000002</v>
      </c>
      <c r="C265" s="20">
        <v>1.1594520547945205E-2</v>
      </c>
      <c r="D265" s="20">
        <v>104.53682334272425</v>
      </c>
      <c r="F265" s="25">
        <v>36725</v>
      </c>
      <c r="G265" s="20">
        <v>1565.22</v>
      </c>
      <c r="I265" s="25"/>
      <c r="J265" s="20"/>
      <c r="K265" s="20"/>
      <c r="L265" s="20"/>
    </row>
    <row r="266" spans="1:12" s="19" customFormat="1" ht="11">
      <c r="A266" s="25">
        <v>40212</v>
      </c>
      <c r="B266" s="20">
        <v>4.2803000000000004</v>
      </c>
      <c r="C266" s="20">
        <v>1.1726849315068495E-2</v>
      </c>
      <c r="D266" s="20">
        <v>104.54908221847641</v>
      </c>
      <c r="F266" s="25">
        <v>36726</v>
      </c>
      <c r="G266" s="20">
        <v>1536.01</v>
      </c>
      <c r="I266" s="25"/>
      <c r="J266" s="20"/>
      <c r="K266" s="20"/>
      <c r="L266" s="20"/>
    </row>
    <row r="267" spans="1:12" s="19" customFormat="1" ht="11">
      <c r="A267" s="25">
        <v>40213</v>
      </c>
      <c r="B267" s="20">
        <v>4.3949999999999996</v>
      </c>
      <c r="C267" s="20">
        <v>1.2041095890410958E-2</v>
      </c>
      <c r="D267" s="20">
        <v>104.56167107371888</v>
      </c>
      <c r="F267" s="25">
        <v>36727</v>
      </c>
      <c r="G267" s="20">
        <v>1523.6</v>
      </c>
      <c r="I267" s="25"/>
      <c r="J267" s="20"/>
      <c r="K267" s="20"/>
      <c r="L267" s="20"/>
    </row>
    <row r="268" spans="1:12" s="19" customFormat="1" ht="11">
      <c r="A268" s="25">
        <v>40214</v>
      </c>
      <c r="B268" s="20">
        <v>4.6039000000000003</v>
      </c>
      <c r="C268" s="20">
        <v>1.2613424657534247E-2</v>
      </c>
      <c r="D268" s="20">
        <v>104.57485988132042</v>
      </c>
      <c r="F268" s="25">
        <v>36728</v>
      </c>
      <c r="G268" s="20">
        <v>1494.77</v>
      </c>
      <c r="I268" s="25"/>
      <c r="J268" s="20"/>
      <c r="K268" s="20"/>
      <c r="L268" s="20"/>
    </row>
    <row r="269" spans="1:12" s="19" customFormat="1" ht="11">
      <c r="A269" s="25">
        <v>40215</v>
      </c>
      <c r="B269" s="20">
        <v>4.6069000000000004</v>
      </c>
      <c r="C269" s="20">
        <v>1.2621643835616439E-2</v>
      </c>
      <c r="D269" s="20">
        <v>104.58805894767625</v>
      </c>
      <c r="F269" s="25">
        <v>36731</v>
      </c>
      <c r="G269" s="20">
        <v>1408.97</v>
      </c>
      <c r="I269" s="25"/>
      <c r="J269" s="20"/>
      <c r="K269" s="20"/>
      <c r="L269" s="20"/>
    </row>
    <row r="270" spans="1:12" s="19" customFormat="1" ht="11">
      <c r="A270" s="25">
        <v>40217</v>
      </c>
      <c r="B270" s="20">
        <v>4.6544999999999996</v>
      </c>
      <c r="C270" s="20">
        <v>1.2752054794520547E-2</v>
      </c>
      <c r="D270" s="20">
        <v>104.61473320084731</v>
      </c>
      <c r="F270" s="25">
        <v>36732</v>
      </c>
      <c r="G270" s="20">
        <v>1443.05</v>
      </c>
      <c r="I270" s="25"/>
      <c r="J270" s="20"/>
      <c r="K270" s="20"/>
      <c r="L270" s="20"/>
    </row>
    <row r="271" spans="1:12" s="19" customFormat="1" ht="11">
      <c r="A271" s="25">
        <v>40218</v>
      </c>
      <c r="B271" s="20">
        <v>4.7202000000000002</v>
      </c>
      <c r="C271" s="20">
        <v>1.2932054794520548E-2</v>
      </c>
      <c r="D271" s="20">
        <v>104.62826203546798</v>
      </c>
      <c r="F271" s="25">
        <v>36733</v>
      </c>
      <c r="G271" s="20">
        <v>1410.64</v>
      </c>
      <c r="I271" s="25"/>
      <c r="J271" s="20"/>
      <c r="K271" s="20"/>
      <c r="L271" s="20"/>
    </row>
    <row r="272" spans="1:12" s="19" customFormat="1" ht="11">
      <c r="A272" s="25">
        <v>40219</v>
      </c>
      <c r="B272" s="20">
        <v>4.6882000000000001</v>
      </c>
      <c r="C272" s="20">
        <v>1.2844383561643836E-2</v>
      </c>
      <c r="D272" s="20">
        <v>104.64170089075769</v>
      </c>
      <c r="F272" s="25">
        <v>36734</v>
      </c>
      <c r="G272" s="20">
        <v>1431.83</v>
      </c>
      <c r="I272" s="25"/>
      <c r="J272" s="20"/>
      <c r="K272" s="20"/>
      <c r="L272" s="20"/>
    </row>
    <row r="273" spans="1:12" s="19" customFormat="1" ht="11">
      <c r="A273" s="25">
        <v>40220</v>
      </c>
      <c r="B273" s="20">
        <v>4.4539</v>
      </c>
      <c r="C273" s="20">
        <v>1.2202465753424657E-2</v>
      </c>
      <c r="D273" s="20">
        <v>104.65446975847269</v>
      </c>
      <c r="F273" s="25">
        <v>36735</v>
      </c>
      <c r="G273" s="20">
        <v>1427.28</v>
      </c>
      <c r="I273" s="25"/>
      <c r="J273" s="20"/>
      <c r="K273" s="20"/>
      <c r="L273" s="20"/>
    </row>
    <row r="274" spans="1:12" s="19" customFormat="1" ht="11">
      <c r="A274" s="25">
        <v>40224</v>
      </c>
      <c r="B274" s="20">
        <v>4.2182000000000004</v>
      </c>
      <c r="C274" s="20">
        <v>1.1556712328767125E-2</v>
      </c>
      <c r="D274" s="20">
        <v>104.70284822250943</v>
      </c>
      <c r="F274" s="25">
        <v>36738</v>
      </c>
      <c r="G274" s="20">
        <v>1426.26</v>
      </c>
      <c r="I274" s="25"/>
      <c r="J274" s="20"/>
      <c r="K274" s="20"/>
      <c r="L274" s="20"/>
    </row>
    <row r="275" spans="1:12" s="19" customFormat="1" ht="11">
      <c r="A275" s="25">
        <v>40225</v>
      </c>
      <c r="B275" s="20">
        <v>4.2455999999999996</v>
      </c>
      <c r="C275" s="20">
        <v>1.1631780821917808E-2</v>
      </c>
      <c r="D275" s="20">
        <v>104.71502702832896</v>
      </c>
      <c r="F275" s="25">
        <v>36739</v>
      </c>
      <c r="G275" s="20">
        <v>1419.84</v>
      </c>
      <c r="I275" s="25"/>
      <c r="J275" s="20"/>
      <c r="K275" s="20"/>
      <c r="L275" s="20"/>
    </row>
    <row r="276" spans="1:12" s="19" customFormat="1" ht="11">
      <c r="A276" s="25">
        <v>40226</v>
      </c>
      <c r="B276" s="20">
        <v>4.2347000000000001</v>
      </c>
      <c r="C276" s="20">
        <v>1.1601917808219179E-2</v>
      </c>
      <c r="D276" s="20">
        <v>104.72717597969765</v>
      </c>
      <c r="F276" s="25">
        <v>36740</v>
      </c>
      <c r="G276" s="20">
        <v>1425.25</v>
      </c>
      <c r="I276" s="25"/>
      <c r="J276" s="20"/>
      <c r="K276" s="20"/>
      <c r="L276" s="20"/>
    </row>
    <row r="277" spans="1:12" s="19" customFormat="1" ht="11">
      <c r="A277" s="25">
        <v>40227</v>
      </c>
      <c r="B277" s="20">
        <v>4.2342000000000004</v>
      </c>
      <c r="C277" s="20">
        <v>1.1600547945205481E-2</v>
      </c>
      <c r="D277" s="20">
        <v>104.73932490595882</v>
      </c>
      <c r="F277" s="25">
        <v>36741</v>
      </c>
      <c r="G277" s="20">
        <v>1413.85</v>
      </c>
      <c r="I277" s="25"/>
      <c r="J277" s="20"/>
      <c r="K277" s="20"/>
      <c r="L277" s="20"/>
    </row>
    <row r="278" spans="1:12" s="19" customFormat="1" ht="11">
      <c r="A278" s="25">
        <v>40228</v>
      </c>
      <c r="B278" s="20">
        <v>4.2092999999999998</v>
      </c>
      <c r="C278" s="20">
        <v>1.1532328767123286E-2</v>
      </c>
      <c r="D278" s="20">
        <v>104.75140378925543</v>
      </c>
      <c r="F278" s="25">
        <v>36742</v>
      </c>
      <c r="G278" s="20">
        <v>1410.96</v>
      </c>
      <c r="I278" s="25"/>
      <c r="J278" s="20"/>
      <c r="K278" s="20"/>
      <c r="L278" s="20"/>
    </row>
    <row r="279" spans="1:12" s="19" customFormat="1" ht="11">
      <c r="A279" s="25">
        <v>40231</v>
      </c>
      <c r="B279" s="20">
        <v>4.2252000000000001</v>
      </c>
      <c r="C279" s="20">
        <v>1.1575890410958904E-2</v>
      </c>
      <c r="D279" s="20">
        <v>104.78778151237519</v>
      </c>
      <c r="F279" s="25">
        <v>36745</v>
      </c>
      <c r="G279" s="20">
        <v>1402.67</v>
      </c>
      <c r="I279" s="25"/>
      <c r="J279" s="20"/>
      <c r="K279" s="20"/>
      <c r="L279" s="20"/>
    </row>
    <row r="280" spans="1:12" s="19" customFormat="1" ht="11">
      <c r="A280" s="25">
        <v>40232</v>
      </c>
      <c r="B280" s="20">
        <v>4.2979000000000003</v>
      </c>
      <c r="C280" s="20">
        <v>1.1775068493150685E-2</v>
      </c>
      <c r="D280" s="20">
        <v>104.80012034542072</v>
      </c>
      <c r="F280" s="25">
        <v>36746</v>
      </c>
      <c r="G280" s="20">
        <v>1439.91</v>
      </c>
      <c r="I280" s="25"/>
      <c r="J280" s="20"/>
      <c r="K280" s="20"/>
      <c r="L280" s="20"/>
    </row>
    <row r="281" spans="1:12" s="19" customFormat="1" ht="11">
      <c r="A281" s="25">
        <v>40233</v>
      </c>
      <c r="B281" s="20">
        <v>4.3078000000000003</v>
      </c>
      <c r="C281" s="20">
        <v>1.1802191780821919E-2</v>
      </c>
      <c r="D281" s="20">
        <v>104.81248905661043</v>
      </c>
      <c r="F281" s="25">
        <v>36747</v>
      </c>
      <c r="G281" s="20">
        <v>1439.38</v>
      </c>
      <c r="I281" s="25"/>
      <c r="J281" s="20"/>
      <c r="K281" s="20"/>
      <c r="L281" s="20"/>
    </row>
    <row r="282" spans="1:12" s="19" customFormat="1" ht="11">
      <c r="A282" s="25">
        <v>40234</v>
      </c>
      <c r="B282" s="20">
        <v>4.2759999999999998</v>
      </c>
      <c r="C282" s="20">
        <v>1.1715068493150684E-2</v>
      </c>
      <c r="D282" s="20">
        <v>104.8247679114928</v>
      </c>
      <c r="F282" s="25">
        <v>36748</v>
      </c>
      <c r="G282" s="20">
        <v>1421.24</v>
      </c>
      <c r="I282" s="25"/>
      <c r="J282" s="20"/>
      <c r="K282" s="20"/>
      <c r="L282" s="20"/>
    </row>
    <row r="283" spans="1:12" s="19" customFormat="1" ht="11">
      <c r="A283" s="25">
        <v>40235</v>
      </c>
      <c r="B283" s="20">
        <v>4.2685000000000004</v>
      </c>
      <c r="C283" s="20">
        <v>1.1694520547945206E-2</v>
      </c>
      <c r="D283" s="20">
        <v>104.83702666551554</v>
      </c>
      <c r="F283" s="25">
        <v>36749</v>
      </c>
      <c r="G283" s="20">
        <v>1402.78</v>
      </c>
      <c r="I283" s="25"/>
      <c r="J283" s="20"/>
      <c r="K283" s="20"/>
      <c r="L283" s="20"/>
    </row>
    <row r="284" spans="1:12" s="19" customFormat="1" ht="11">
      <c r="A284" s="25">
        <v>40239</v>
      </c>
      <c r="B284" s="20">
        <v>5.0320999999999998</v>
      </c>
      <c r="C284" s="20">
        <v>1.3786575342465753E-2</v>
      </c>
      <c r="D284" s="20">
        <v>104.89484040818772</v>
      </c>
      <c r="F284" s="25">
        <v>36752</v>
      </c>
      <c r="G284" s="20">
        <v>1410.43</v>
      </c>
      <c r="I284" s="25"/>
      <c r="J284" s="20"/>
      <c r="K284" s="20"/>
      <c r="L284" s="20"/>
    </row>
    <row r="285" spans="1:12" s="19" customFormat="1" ht="11">
      <c r="A285" s="25">
        <v>40240</v>
      </c>
      <c r="B285" s="20">
        <v>5.1914999999999996</v>
      </c>
      <c r="C285" s="20">
        <v>1.4223287671232876E-2</v>
      </c>
      <c r="D285" s="20">
        <v>104.90975990309124</v>
      </c>
      <c r="F285" s="25">
        <v>36754</v>
      </c>
      <c r="G285" s="20">
        <v>1446.44</v>
      </c>
      <c r="I285" s="25"/>
      <c r="J285" s="20"/>
      <c r="K285" s="20"/>
      <c r="L285" s="20"/>
    </row>
    <row r="286" spans="1:12" s="19" customFormat="1" ht="11">
      <c r="A286" s="25">
        <v>40241</v>
      </c>
      <c r="B286" s="20">
        <v>5.3021000000000003</v>
      </c>
      <c r="C286" s="20">
        <v>1.4526301369863014E-2</v>
      </c>
      <c r="D286" s="20">
        <v>104.92499941098117</v>
      </c>
      <c r="F286" s="25">
        <v>36755</v>
      </c>
      <c r="G286" s="20">
        <v>1435.68</v>
      </c>
      <c r="I286" s="25"/>
      <c r="J286" s="20"/>
      <c r="K286" s="20"/>
      <c r="L286" s="20"/>
    </row>
    <row r="287" spans="1:12" s="19" customFormat="1" ht="11">
      <c r="A287" s="25">
        <v>40242</v>
      </c>
      <c r="B287" s="20">
        <v>5.3673999999999999</v>
      </c>
      <c r="C287" s="20">
        <v>1.4705205479452055E-2</v>
      </c>
      <c r="D287" s="20">
        <v>104.94042884774387</v>
      </c>
      <c r="F287" s="25">
        <v>36756</v>
      </c>
      <c r="G287" s="20">
        <v>1453.5</v>
      </c>
      <c r="I287" s="25"/>
      <c r="J287" s="20"/>
      <c r="K287" s="20"/>
      <c r="L287" s="20"/>
    </row>
    <row r="288" spans="1:12" s="19" customFormat="1" ht="11">
      <c r="A288" s="25">
        <v>40245</v>
      </c>
      <c r="B288" s="20">
        <v>5.3268000000000004</v>
      </c>
      <c r="C288" s="20">
        <v>1.4593972602739726E-2</v>
      </c>
      <c r="D288" s="20">
        <v>104.98637378004959</v>
      </c>
      <c r="F288" s="25">
        <v>36759</v>
      </c>
      <c r="G288" s="20">
        <v>1466.56</v>
      </c>
      <c r="I288" s="25"/>
      <c r="J288" s="20"/>
      <c r="K288" s="20"/>
      <c r="L288" s="20"/>
    </row>
    <row r="289" spans="1:12" s="19" customFormat="1" ht="11">
      <c r="A289" s="25">
        <v>40246</v>
      </c>
      <c r="B289" s="20">
        <v>5.3330000000000002</v>
      </c>
      <c r="C289" s="20">
        <v>1.461095890410959E-2</v>
      </c>
      <c r="D289" s="20">
        <v>105.00171329597751</v>
      </c>
      <c r="F289" s="25">
        <v>36760</v>
      </c>
      <c r="G289" s="20">
        <v>1478.28</v>
      </c>
      <c r="I289" s="25"/>
      <c r="J289" s="20"/>
      <c r="K289" s="20"/>
      <c r="L289" s="20"/>
    </row>
    <row r="290" spans="1:12" s="19" customFormat="1" ht="11">
      <c r="A290" s="25">
        <v>40247</v>
      </c>
      <c r="B290" s="20">
        <v>5.4573</v>
      </c>
      <c r="C290" s="20">
        <v>1.4951506849315068E-2</v>
      </c>
      <c r="D290" s="20">
        <v>105.01741263433286</v>
      </c>
      <c r="F290" s="25">
        <v>36761</v>
      </c>
      <c r="G290" s="20">
        <v>1483.47</v>
      </c>
      <c r="I290" s="25"/>
      <c r="J290" s="20"/>
      <c r="K290" s="20"/>
      <c r="L290" s="20"/>
    </row>
    <row r="291" spans="1:12" s="19" customFormat="1" ht="11">
      <c r="A291" s="25">
        <v>40248</v>
      </c>
      <c r="B291" s="20">
        <v>5.4287000000000001</v>
      </c>
      <c r="C291" s="20">
        <v>1.4873150684931507E-2</v>
      </c>
      <c r="D291" s="20">
        <v>105.03303203235939</v>
      </c>
      <c r="F291" s="25">
        <v>36762</v>
      </c>
      <c r="G291" s="20">
        <v>1484.44</v>
      </c>
      <c r="I291" s="25"/>
      <c r="J291" s="20"/>
      <c r="K291" s="20"/>
      <c r="L291" s="20"/>
    </row>
    <row r="292" spans="1:12" s="19" customFormat="1" ht="11">
      <c r="A292" s="25">
        <v>40249</v>
      </c>
      <c r="B292" s="20">
        <v>5.3305999999999996</v>
      </c>
      <c r="C292" s="20">
        <v>1.4604383561643834E-2</v>
      </c>
      <c r="D292" s="20">
        <v>105.04837145922382</v>
      </c>
      <c r="F292" s="25">
        <v>36763</v>
      </c>
      <c r="G292" s="20">
        <v>1478.33</v>
      </c>
      <c r="I292" s="25"/>
      <c r="J292" s="20"/>
      <c r="K292" s="20"/>
      <c r="L292" s="20"/>
    </row>
    <row r="293" spans="1:12" s="19" customFormat="1" ht="11">
      <c r="A293" s="25">
        <v>40252</v>
      </c>
      <c r="B293" s="20">
        <v>5.4775999999999998</v>
      </c>
      <c r="C293" s="20">
        <v>1.5007123287671233E-2</v>
      </c>
      <c r="D293" s="20">
        <v>105.09566567507355</v>
      </c>
      <c r="F293" s="25">
        <v>36766</v>
      </c>
      <c r="G293" s="20">
        <v>1466.13</v>
      </c>
      <c r="I293" s="25"/>
      <c r="J293" s="20"/>
      <c r="K293" s="20"/>
      <c r="L293" s="20"/>
    </row>
    <row r="294" spans="1:12" s="19" customFormat="1" ht="11">
      <c r="A294" s="25">
        <v>40253</v>
      </c>
      <c r="B294" s="20">
        <v>5.4802999999999997</v>
      </c>
      <c r="C294" s="20">
        <v>1.5014520547945205E-2</v>
      </c>
      <c r="D294" s="20">
        <v>105.11144528539134</v>
      </c>
      <c r="F294" s="25">
        <v>36767</v>
      </c>
      <c r="G294" s="20">
        <v>1463.83</v>
      </c>
      <c r="I294" s="25"/>
      <c r="J294" s="20"/>
      <c r="K294" s="20"/>
      <c r="L294" s="20"/>
    </row>
    <row r="295" spans="1:12" s="19" customFormat="1" ht="11">
      <c r="A295" s="25">
        <v>40254</v>
      </c>
      <c r="B295" s="20">
        <v>5.4447000000000001</v>
      </c>
      <c r="C295" s="20">
        <v>1.4916986301369863E-2</v>
      </c>
      <c r="D295" s="20">
        <v>105.12712474528573</v>
      </c>
      <c r="F295" s="25">
        <v>36768</v>
      </c>
      <c r="G295" s="20">
        <v>1473.02</v>
      </c>
      <c r="I295" s="25"/>
      <c r="J295" s="20"/>
      <c r="K295" s="20"/>
      <c r="L295" s="20"/>
    </row>
    <row r="296" spans="1:12" s="19" customFormat="1" ht="11">
      <c r="A296" s="25">
        <v>40255</v>
      </c>
      <c r="B296" s="20">
        <v>5.4577999999999998</v>
      </c>
      <c r="C296" s="20">
        <v>1.4952876712328766E-2</v>
      </c>
      <c r="D296" s="20">
        <v>105.14284427464011</v>
      </c>
      <c r="F296" s="25">
        <v>36769</v>
      </c>
      <c r="G296" s="20">
        <v>1492.45</v>
      </c>
      <c r="I296" s="25"/>
      <c r="J296" s="20"/>
      <c r="K296" s="20"/>
      <c r="L296" s="20"/>
    </row>
    <row r="297" spans="1:12" s="19" customFormat="1" ht="11">
      <c r="A297" s="25">
        <v>40256</v>
      </c>
      <c r="B297" s="20">
        <v>5.3147000000000002</v>
      </c>
      <c r="C297" s="20">
        <v>1.456082191780822E-2</v>
      </c>
      <c r="D297" s="20">
        <v>105.15815393695425</v>
      </c>
      <c r="F297" s="25">
        <v>36773</v>
      </c>
      <c r="G297" s="20">
        <v>1528.48</v>
      </c>
      <c r="I297" s="25"/>
      <c r="J297" s="20"/>
      <c r="K297" s="20"/>
      <c r="L297" s="20"/>
    </row>
    <row r="298" spans="1:12" s="19" customFormat="1" ht="11">
      <c r="A298" s="25">
        <v>40259</v>
      </c>
      <c r="B298" s="20">
        <v>5.2984999999999998</v>
      </c>
      <c r="C298" s="20">
        <v>1.4516438356164382E-2</v>
      </c>
      <c r="D298" s="20">
        <v>105.20394959273246</v>
      </c>
      <c r="F298" s="25">
        <v>36774</v>
      </c>
      <c r="G298" s="20">
        <v>1529.01</v>
      </c>
      <c r="I298" s="25"/>
      <c r="J298" s="20"/>
      <c r="K298" s="20"/>
      <c r="L298" s="20"/>
    </row>
    <row r="299" spans="1:12" s="19" customFormat="1" ht="11">
      <c r="A299" s="25">
        <v>40260</v>
      </c>
      <c r="B299" s="20">
        <v>5.4469000000000003</v>
      </c>
      <c r="C299" s="20">
        <v>1.4923013698630137E-2</v>
      </c>
      <c r="D299" s="20">
        <v>105.21964919254168</v>
      </c>
      <c r="F299" s="25">
        <v>36775</v>
      </c>
      <c r="G299" s="20">
        <v>1537.89</v>
      </c>
      <c r="I299" s="25"/>
      <c r="J299" s="20"/>
      <c r="K299" s="20"/>
      <c r="L299" s="20"/>
    </row>
    <row r="300" spans="1:12" s="19" customFormat="1" ht="11">
      <c r="A300" s="25">
        <v>40262</v>
      </c>
      <c r="B300" s="20">
        <v>5.4036</v>
      </c>
      <c r="C300" s="20">
        <v>1.4804383561643835E-2</v>
      </c>
      <c r="D300" s="20">
        <v>105.25080343343903</v>
      </c>
      <c r="F300" s="25">
        <v>36776</v>
      </c>
      <c r="G300" s="20">
        <v>1542.6</v>
      </c>
      <c r="I300" s="25"/>
      <c r="J300" s="20"/>
      <c r="K300" s="20"/>
      <c r="L300" s="20"/>
    </row>
    <row r="301" spans="1:12" s="19" customFormat="1" ht="11">
      <c r="A301" s="25">
        <v>40263</v>
      </c>
      <c r="B301" s="20">
        <v>5.4653</v>
      </c>
      <c r="C301" s="20">
        <v>1.4973424657534247E-2</v>
      </c>
      <c r="D301" s="20">
        <v>105.26656308319258</v>
      </c>
      <c r="F301" s="25">
        <v>36777</v>
      </c>
      <c r="G301" s="20">
        <v>1553.64</v>
      </c>
      <c r="I301" s="25"/>
      <c r="J301" s="20"/>
      <c r="K301" s="20"/>
      <c r="L301" s="20"/>
    </row>
    <row r="302" spans="1:12" s="19" customFormat="1" ht="11">
      <c r="A302" s="25">
        <v>40266</v>
      </c>
      <c r="B302" s="20">
        <v>5.5564</v>
      </c>
      <c r="C302" s="20">
        <v>1.5223013698630137E-2</v>
      </c>
      <c r="D302" s="20">
        <v>105.31463731314727</v>
      </c>
      <c r="F302" s="25">
        <v>36780</v>
      </c>
      <c r="G302" s="20">
        <v>1560.39</v>
      </c>
      <c r="I302" s="25"/>
      <c r="J302" s="20"/>
      <c r="K302" s="20"/>
      <c r="L302" s="20"/>
    </row>
    <row r="303" spans="1:12" s="19" customFormat="1" ht="11">
      <c r="A303" s="25">
        <v>40267</v>
      </c>
      <c r="B303" s="20">
        <v>5.6249000000000002</v>
      </c>
      <c r="C303" s="20">
        <v>1.541068493150685E-2</v>
      </c>
      <c r="D303" s="20">
        <v>105.33086702009037</v>
      </c>
      <c r="F303" s="25">
        <v>36781</v>
      </c>
      <c r="G303" s="20">
        <v>1572.49</v>
      </c>
      <c r="I303" s="25"/>
      <c r="J303" s="20"/>
      <c r="K303" s="20"/>
      <c r="L303" s="20"/>
    </row>
    <row r="304" spans="1:12" s="19" customFormat="1" ht="11">
      <c r="A304" s="25">
        <v>40268</v>
      </c>
      <c r="B304" s="20">
        <v>5.0003000000000002</v>
      </c>
      <c r="C304" s="20">
        <v>1.369945205479452E-2</v>
      </c>
      <c r="D304" s="20">
        <v>105.34529677171669</v>
      </c>
      <c r="F304" s="25">
        <v>36782</v>
      </c>
      <c r="G304" s="20">
        <v>1560.17</v>
      </c>
      <c r="I304" s="25"/>
      <c r="J304" s="20"/>
      <c r="K304" s="20"/>
      <c r="L304" s="20"/>
    </row>
    <row r="305" spans="1:12" s="19" customFormat="1" ht="11">
      <c r="A305" s="25">
        <v>40269</v>
      </c>
      <c r="B305" s="20">
        <v>4.9406999999999996</v>
      </c>
      <c r="C305" s="20">
        <v>1.3536164383561642E-2</v>
      </c>
      <c r="D305" s="20">
        <v>105.35955648425805</v>
      </c>
      <c r="F305" s="25">
        <v>36783</v>
      </c>
      <c r="G305" s="20">
        <v>1548.55</v>
      </c>
      <c r="I305" s="25"/>
      <c r="J305" s="20"/>
      <c r="K305" s="20"/>
      <c r="L305" s="20"/>
    </row>
    <row r="306" spans="1:12" s="19" customFormat="1" ht="11">
      <c r="A306" s="25">
        <v>40273</v>
      </c>
      <c r="B306" s="20">
        <v>4.01</v>
      </c>
      <c r="C306" s="20">
        <v>1.0986301369863014E-2</v>
      </c>
      <c r="D306" s="20">
        <v>105.40585695784731</v>
      </c>
      <c r="F306" s="25">
        <v>36784</v>
      </c>
      <c r="G306" s="20">
        <v>1518.44</v>
      </c>
      <c r="I306" s="25"/>
      <c r="J306" s="20"/>
      <c r="K306" s="20"/>
      <c r="L306" s="20"/>
    </row>
    <row r="307" spans="1:12" s="19" customFormat="1" ht="11">
      <c r="A307" s="25">
        <v>40274</v>
      </c>
      <c r="B307" s="20">
        <v>3.9091</v>
      </c>
      <c r="C307" s="20">
        <v>1.0709863013698631E-2</v>
      </c>
      <c r="D307" s="20">
        <v>105.41714578073591</v>
      </c>
      <c r="F307" s="25">
        <v>36787</v>
      </c>
      <c r="G307" s="20">
        <v>1451.1</v>
      </c>
      <c r="I307" s="25"/>
      <c r="J307" s="20"/>
      <c r="K307" s="20"/>
      <c r="L307" s="20"/>
    </row>
    <row r="308" spans="1:12" s="19" customFormat="1" ht="11">
      <c r="A308" s="25">
        <v>40275</v>
      </c>
      <c r="B308" s="20">
        <v>3.9087000000000001</v>
      </c>
      <c r="C308" s="20">
        <v>1.0708767123287671E-2</v>
      </c>
      <c r="D308" s="20">
        <v>105.42843465738558</v>
      </c>
      <c r="F308" s="25">
        <v>36788</v>
      </c>
      <c r="G308" s="20">
        <v>1411.08</v>
      </c>
      <c r="I308" s="25"/>
      <c r="J308" s="20"/>
      <c r="K308" s="20"/>
      <c r="L308" s="20"/>
    </row>
    <row r="309" spans="1:12" s="19" customFormat="1" ht="11">
      <c r="A309" s="25">
        <v>40276</v>
      </c>
      <c r="B309" s="20">
        <v>3.8736999999999999</v>
      </c>
      <c r="C309" s="20">
        <v>1.0612876712328767E-2</v>
      </c>
      <c r="D309" s="20">
        <v>105.43962364717551</v>
      </c>
      <c r="F309" s="25">
        <v>36789</v>
      </c>
      <c r="G309" s="20">
        <v>1438.86</v>
      </c>
      <c r="I309" s="25"/>
      <c r="J309" s="20"/>
      <c r="K309" s="20"/>
      <c r="L309" s="20"/>
    </row>
    <row r="310" spans="1:12" s="19" customFormat="1" ht="11">
      <c r="A310" s="25">
        <v>40277</v>
      </c>
      <c r="B310" s="20">
        <v>3.6863000000000001</v>
      </c>
      <c r="C310" s="20">
        <v>1.0099452054794521E-2</v>
      </c>
      <c r="D310" s="20">
        <v>105.4502724714125</v>
      </c>
      <c r="F310" s="25">
        <v>36790</v>
      </c>
      <c r="G310" s="20">
        <v>1424.88</v>
      </c>
      <c r="I310" s="25"/>
      <c r="J310" s="20"/>
      <c r="K310" s="20"/>
      <c r="L310" s="20"/>
    </row>
    <row r="311" spans="1:12" s="19" customFormat="1" ht="11">
      <c r="A311" s="25">
        <v>40280</v>
      </c>
      <c r="B311" s="20">
        <v>3.9759000000000002</v>
      </c>
      <c r="C311" s="20">
        <v>1.0892876712328768E-2</v>
      </c>
      <c r="D311" s="20">
        <v>105.48473217593188</v>
      </c>
      <c r="F311" s="25">
        <v>36791</v>
      </c>
      <c r="G311" s="20">
        <v>1356.95</v>
      </c>
      <c r="I311" s="25"/>
      <c r="J311" s="20"/>
      <c r="K311" s="20"/>
      <c r="L311" s="20"/>
    </row>
    <row r="312" spans="1:12" s="19" customFormat="1" ht="11">
      <c r="A312" s="25">
        <v>40281</v>
      </c>
      <c r="B312" s="20">
        <v>4.0273000000000003</v>
      </c>
      <c r="C312" s="20">
        <v>1.1033698630136987E-2</v>
      </c>
      <c r="D312" s="20">
        <v>105.49637104338098</v>
      </c>
      <c r="F312" s="25">
        <v>36794</v>
      </c>
      <c r="G312" s="20">
        <v>1384.91</v>
      </c>
      <c r="I312" s="25"/>
      <c r="J312" s="20"/>
      <c r="K312" s="20"/>
      <c r="L312" s="20"/>
    </row>
    <row r="313" spans="1:12" s="19" customFormat="1" ht="11">
      <c r="A313" s="25">
        <v>40283</v>
      </c>
      <c r="B313" s="20">
        <v>4.0713999999999997</v>
      </c>
      <c r="C313" s="20">
        <v>1.1154520547945204E-2</v>
      </c>
      <c r="D313" s="20">
        <v>105.5199062721517</v>
      </c>
      <c r="F313" s="25">
        <v>36795</v>
      </c>
      <c r="G313" s="20">
        <v>1358.5</v>
      </c>
      <c r="I313" s="25"/>
      <c r="J313" s="20"/>
      <c r="K313" s="20"/>
      <c r="L313" s="20"/>
    </row>
    <row r="314" spans="1:12" s="19" customFormat="1" ht="11">
      <c r="A314" s="25">
        <v>40284</v>
      </c>
      <c r="B314" s="20">
        <v>4.1471</v>
      </c>
      <c r="C314" s="20">
        <v>1.1361917808219178E-2</v>
      </c>
      <c r="D314" s="20">
        <v>105.53189535717365</v>
      </c>
      <c r="F314" s="25">
        <v>36796</v>
      </c>
      <c r="G314" s="20">
        <v>1384.91</v>
      </c>
      <c r="I314" s="25"/>
      <c r="J314" s="20"/>
      <c r="K314" s="20"/>
      <c r="L314" s="20"/>
    </row>
    <row r="315" spans="1:12" s="19" customFormat="1" ht="11">
      <c r="A315" s="25">
        <v>40287</v>
      </c>
      <c r="B315" s="20">
        <v>4.1664000000000003</v>
      </c>
      <c r="C315" s="20">
        <v>1.1414794520547946E-2</v>
      </c>
      <c r="D315" s="20">
        <v>105.56803410419965</v>
      </c>
      <c r="F315" s="25">
        <v>36797</v>
      </c>
      <c r="G315" s="20">
        <v>1356.9</v>
      </c>
      <c r="I315" s="25"/>
      <c r="J315" s="20"/>
      <c r="K315" s="20"/>
      <c r="L315" s="20"/>
    </row>
    <row r="316" spans="1:12" s="19" customFormat="1" ht="11">
      <c r="A316" s="25">
        <v>40288</v>
      </c>
      <c r="B316" s="20">
        <v>4.1243999999999996</v>
      </c>
      <c r="C316" s="20">
        <v>1.1299726027397259E-2</v>
      </c>
      <c r="D316" s="20">
        <v>105.57996300282595</v>
      </c>
      <c r="F316" s="25">
        <v>36798</v>
      </c>
      <c r="G316" s="20">
        <v>1362.52</v>
      </c>
      <c r="I316" s="25"/>
      <c r="J316" s="20"/>
      <c r="K316" s="20"/>
      <c r="L316" s="20"/>
    </row>
    <row r="317" spans="1:12" s="19" customFormat="1" ht="11">
      <c r="A317" s="25">
        <v>40289</v>
      </c>
      <c r="B317" s="20">
        <v>3.9788000000000001</v>
      </c>
      <c r="C317" s="20">
        <v>1.090082191780822E-2</v>
      </c>
      <c r="D317" s="20">
        <v>105.59147208657379</v>
      </c>
      <c r="F317" s="25">
        <v>36802</v>
      </c>
      <c r="G317" s="20">
        <v>1373.61</v>
      </c>
      <c r="I317" s="25"/>
      <c r="J317" s="20"/>
      <c r="K317" s="20"/>
      <c r="L317" s="20"/>
    </row>
    <row r="318" spans="1:12" s="19" customFormat="1" ht="11">
      <c r="A318" s="25">
        <v>40290</v>
      </c>
      <c r="B318" s="20">
        <v>3.9645000000000001</v>
      </c>
      <c r="C318" s="20">
        <v>1.086164383561644E-2</v>
      </c>
      <c r="D318" s="20">
        <v>105.60294105619261</v>
      </c>
      <c r="F318" s="25">
        <v>36803</v>
      </c>
      <c r="G318" s="20">
        <v>1390.54</v>
      </c>
      <c r="I318" s="25"/>
      <c r="J318" s="20"/>
      <c r="K318" s="20"/>
      <c r="L318" s="20"/>
    </row>
    <row r="319" spans="1:12" s="19" customFormat="1" ht="11">
      <c r="A319" s="25">
        <v>40291</v>
      </c>
      <c r="B319" s="20">
        <v>3.8016999999999999</v>
      </c>
      <c r="C319" s="20">
        <v>1.0415616438356165E-2</v>
      </c>
      <c r="D319" s="20">
        <v>105.61394025348064</v>
      </c>
      <c r="F319" s="25">
        <v>36804</v>
      </c>
      <c r="G319" s="20">
        <v>1376.56</v>
      </c>
      <c r="I319" s="25"/>
      <c r="J319" s="20"/>
      <c r="K319" s="20"/>
      <c r="L319" s="20"/>
    </row>
    <row r="320" spans="1:12" s="19" customFormat="1" ht="11">
      <c r="A320" s="25">
        <v>40294</v>
      </c>
      <c r="B320" s="20">
        <v>4.0216000000000003</v>
      </c>
      <c r="C320" s="20">
        <v>1.1018082191780822E-2</v>
      </c>
      <c r="D320" s="20">
        <v>105.64885014570994</v>
      </c>
      <c r="F320" s="25">
        <v>36805</v>
      </c>
      <c r="G320" s="20">
        <v>1376.82</v>
      </c>
      <c r="I320" s="25"/>
      <c r="J320" s="20"/>
      <c r="K320" s="20"/>
      <c r="L320" s="20"/>
    </row>
    <row r="321" spans="1:12" s="19" customFormat="1" ht="11">
      <c r="A321" s="25">
        <v>40295</v>
      </c>
      <c r="B321" s="20">
        <v>4.0419</v>
      </c>
      <c r="C321" s="20">
        <v>1.1073698630136986E-2</v>
      </c>
      <c r="D321" s="20">
        <v>105.66054938098128</v>
      </c>
      <c r="F321" s="25">
        <v>36808</v>
      </c>
      <c r="G321" s="20">
        <v>1357.86</v>
      </c>
      <c r="I321" s="25"/>
      <c r="J321" s="20"/>
      <c r="K321" s="20"/>
      <c r="L321" s="20"/>
    </row>
    <row r="322" spans="1:12" s="19" customFormat="1" ht="11">
      <c r="A322" s="25">
        <v>40296</v>
      </c>
      <c r="B322" s="20">
        <v>4.0311000000000003</v>
      </c>
      <c r="C322" s="20">
        <v>1.1044109589041097E-2</v>
      </c>
      <c r="D322" s="20">
        <v>105.67221864784729</v>
      </c>
      <c r="F322" s="25">
        <v>36809</v>
      </c>
      <c r="G322" s="20">
        <v>1327.48</v>
      </c>
      <c r="I322" s="25"/>
      <c r="J322" s="20"/>
      <c r="K322" s="20"/>
      <c r="L322" s="20"/>
    </row>
    <row r="323" spans="1:12" s="19" customFormat="1" ht="11">
      <c r="A323" s="25">
        <v>40297</v>
      </c>
      <c r="B323" s="20">
        <v>4.0236999999999998</v>
      </c>
      <c r="C323" s="20">
        <v>1.1023835616438356E-2</v>
      </c>
      <c r="D323" s="20">
        <v>105.68386777952327</v>
      </c>
      <c r="F323" s="25">
        <v>36810</v>
      </c>
      <c r="G323" s="20">
        <v>1287.79</v>
      </c>
      <c r="I323" s="25"/>
      <c r="J323" s="20"/>
      <c r="K323" s="20"/>
      <c r="L323" s="20"/>
    </row>
    <row r="324" spans="1:12" s="19" customFormat="1" ht="11">
      <c r="A324" s="25">
        <v>40298</v>
      </c>
      <c r="B324" s="20">
        <v>4.0232999999999999</v>
      </c>
      <c r="C324" s="20">
        <v>1.1022739726027396E-2</v>
      </c>
      <c r="D324" s="20">
        <v>105.695517037201</v>
      </c>
      <c r="F324" s="25">
        <v>36811</v>
      </c>
      <c r="G324" s="20">
        <v>1292.45</v>
      </c>
      <c r="I324" s="25"/>
      <c r="J324" s="20"/>
      <c r="K324" s="20"/>
      <c r="L324" s="20"/>
    </row>
    <row r="325" spans="1:12" s="19" customFormat="1" ht="11">
      <c r="A325" s="25">
        <v>40301</v>
      </c>
      <c r="B325" s="20">
        <v>4.0115999999999996</v>
      </c>
      <c r="C325" s="20">
        <v>1.0990684931506848E-2</v>
      </c>
      <c r="D325" s="20">
        <v>105.73036702099385</v>
      </c>
      <c r="F325" s="25">
        <v>36812</v>
      </c>
      <c r="G325" s="20">
        <v>1260.8399999999999</v>
      </c>
      <c r="I325" s="25"/>
      <c r="J325" s="20"/>
      <c r="K325" s="20"/>
      <c r="L325" s="20"/>
    </row>
    <row r="326" spans="1:12" s="19" customFormat="1" ht="11">
      <c r="A326" s="25">
        <v>40302</v>
      </c>
      <c r="B326" s="20">
        <v>3.9973000000000001</v>
      </c>
      <c r="C326" s="20">
        <v>1.0951506849315069E-2</v>
      </c>
      <c r="D326" s="20">
        <v>105.74194608937997</v>
      </c>
      <c r="F326" s="25">
        <v>36815</v>
      </c>
      <c r="G326" s="20">
        <v>1259.45</v>
      </c>
      <c r="I326" s="25"/>
      <c r="J326" s="20"/>
      <c r="K326" s="20"/>
      <c r="L326" s="20"/>
    </row>
    <row r="327" spans="1:12" s="19" customFormat="1" ht="11">
      <c r="A327" s="25">
        <v>40303</v>
      </c>
      <c r="B327" s="20">
        <v>3.9864999999999999</v>
      </c>
      <c r="C327" s="20">
        <v>1.0921917808219177E-2</v>
      </c>
      <c r="D327" s="20">
        <v>105.75349513782066</v>
      </c>
      <c r="F327" s="25">
        <v>36816</v>
      </c>
      <c r="G327" s="20">
        <v>1240.8</v>
      </c>
      <c r="I327" s="25"/>
      <c r="J327" s="20"/>
      <c r="K327" s="20"/>
      <c r="L327" s="20"/>
    </row>
    <row r="328" spans="1:12" s="19" customFormat="1" ht="11">
      <c r="A328" s="25">
        <v>40304</v>
      </c>
      <c r="B328" s="20">
        <v>4.0309999999999997</v>
      </c>
      <c r="C328" s="20">
        <v>1.1043835616438355E-2</v>
      </c>
      <c r="D328" s="20">
        <v>105.76517437998231</v>
      </c>
      <c r="F328" s="25">
        <v>36817</v>
      </c>
      <c r="G328" s="20">
        <v>1217.18</v>
      </c>
      <c r="I328" s="25"/>
      <c r="J328" s="20"/>
      <c r="K328" s="20"/>
      <c r="L328" s="20"/>
    </row>
    <row r="329" spans="1:12" s="19" customFormat="1" ht="11">
      <c r="A329" s="25">
        <v>40305</v>
      </c>
      <c r="B329" s="20">
        <v>3.9304000000000001</v>
      </c>
      <c r="C329" s="20">
        <v>1.0768219178082192E-2</v>
      </c>
      <c r="D329" s="20">
        <v>105.77656340577364</v>
      </c>
      <c r="F329" s="25">
        <v>36818</v>
      </c>
      <c r="G329" s="20">
        <v>1249.48</v>
      </c>
      <c r="I329" s="25"/>
      <c r="J329" s="20"/>
      <c r="K329" s="20"/>
      <c r="L329" s="20"/>
    </row>
    <row r="330" spans="1:12" s="19" customFormat="1" ht="11">
      <c r="A330" s="25">
        <v>40308</v>
      </c>
      <c r="B330" s="20">
        <v>4.0568</v>
      </c>
      <c r="C330" s="20">
        <v>1.1114520547945206E-2</v>
      </c>
      <c r="D330" s="20">
        <v>105.81183307939759</v>
      </c>
      <c r="F330" s="25">
        <v>36819</v>
      </c>
      <c r="G330" s="20">
        <v>1255.75</v>
      </c>
      <c r="I330" s="25"/>
      <c r="J330" s="20"/>
      <c r="K330" s="20"/>
      <c r="L330" s="20"/>
    </row>
    <row r="331" spans="1:12" s="19" customFormat="1" ht="11">
      <c r="A331" s="25">
        <v>40309</v>
      </c>
      <c r="B331" s="20">
        <v>4.1081000000000003</v>
      </c>
      <c r="C331" s="20">
        <v>1.1255068493150685E-2</v>
      </c>
      <c r="D331" s="20">
        <v>105.82374227368453</v>
      </c>
      <c r="F331" s="25">
        <v>36822</v>
      </c>
      <c r="G331" s="20">
        <v>1225.7</v>
      </c>
      <c r="I331" s="25"/>
      <c r="J331" s="20"/>
      <c r="K331" s="20"/>
      <c r="L331" s="20"/>
    </row>
    <row r="332" spans="1:12" s="19" customFormat="1" ht="11">
      <c r="A332" s="25">
        <v>40310</v>
      </c>
      <c r="B332" s="20">
        <v>4.1627999999999998</v>
      </c>
      <c r="C332" s="20">
        <v>1.1404931506849314E-2</v>
      </c>
      <c r="D332" s="20">
        <v>105.83581139900882</v>
      </c>
      <c r="F332" s="25">
        <v>36823</v>
      </c>
      <c r="G332" s="20">
        <v>1234.8</v>
      </c>
      <c r="I332" s="25"/>
      <c r="J332" s="20"/>
      <c r="K332" s="20"/>
      <c r="L332" s="20"/>
    </row>
    <row r="333" spans="1:12" s="19" customFormat="1" ht="11">
      <c r="A333" s="25">
        <v>40311</v>
      </c>
      <c r="B333" s="20">
        <v>4.1692</v>
      </c>
      <c r="C333" s="20">
        <v>1.1422465753424657E-2</v>
      </c>
      <c r="D333" s="20">
        <v>105.84790045832074</v>
      </c>
      <c r="F333" s="25">
        <v>36824</v>
      </c>
      <c r="G333" s="20">
        <v>1268.57</v>
      </c>
      <c r="I333" s="25"/>
      <c r="J333" s="20"/>
      <c r="K333" s="20"/>
      <c r="L333" s="20"/>
    </row>
    <row r="334" spans="1:12" s="19" customFormat="1" ht="11">
      <c r="A334" s="25">
        <v>40312</v>
      </c>
      <c r="B334" s="20">
        <v>4.2308000000000003</v>
      </c>
      <c r="C334" s="20">
        <v>1.1591232876712329E-2</v>
      </c>
      <c r="D334" s="20">
        <v>105.86016953495796</v>
      </c>
      <c r="F334" s="25">
        <v>36825</v>
      </c>
      <c r="G334" s="20">
        <v>1271.1400000000001</v>
      </c>
      <c r="I334" s="25"/>
      <c r="J334" s="20"/>
      <c r="K334" s="20"/>
      <c r="L334" s="20"/>
    </row>
    <row r="335" spans="1:12" s="19" customFormat="1" ht="11">
      <c r="A335" s="25">
        <v>40315</v>
      </c>
      <c r="B335" s="20">
        <v>4.2190000000000003</v>
      </c>
      <c r="C335" s="20">
        <v>1.1558904109589043E-2</v>
      </c>
      <c r="D335" s="20">
        <v>105.89687836141835</v>
      </c>
      <c r="F335" s="25">
        <v>36826</v>
      </c>
      <c r="G335" s="20">
        <v>1262.99</v>
      </c>
      <c r="I335" s="25"/>
      <c r="J335" s="20"/>
      <c r="K335" s="20"/>
      <c r="L335" s="20"/>
    </row>
    <row r="336" spans="1:12" s="19" customFormat="1" ht="11">
      <c r="A336" s="25">
        <v>40316</v>
      </c>
      <c r="B336" s="20">
        <v>4.2392000000000003</v>
      </c>
      <c r="C336" s="20">
        <v>1.1614246575342466E-2</v>
      </c>
      <c r="D336" s="20">
        <v>105.90917748598683</v>
      </c>
      <c r="F336" s="25">
        <v>36829</v>
      </c>
      <c r="G336" s="20">
        <v>1250.6199999999999</v>
      </c>
      <c r="I336" s="25"/>
      <c r="J336" s="20"/>
      <c r="K336" s="20"/>
      <c r="L336" s="20"/>
    </row>
    <row r="337" spans="1:12" s="19" customFormat="1" ht="11">
      <c r="A337" s="25">
        <v>40317</v>
      </c>
      <c r="B337" s="20">
        <v>4.2904</v>
      </c>
      <c r="C337" s="20">
        <v>1.1754520547945206E-2</v>
      </c>
      <c r="D337" s="20">
        <v>105.92162660201657</v>
      </c>
      <c r="F337" s="25">
        <v>36830</v>
      </c>
      <c r="G337" s="20">
        <v>1256.6199999999999</v>
      </c>
      <c r="I337" s="25"/>
      <c r="J337" s="20"/>
      <c r="K337" s="20"/>
      <c r="L337" s="20"/>
    </row>
    <row r="338" spans="1:12" s="19" customFormat="1" ht="11">
      <c r="A338" s="25">
        <v>40318</v>
      </c>
      <c r="B338" s="20">
        <v>4.3106</v>
      </c>
      <c r="C338" s="20">
        <v>1.1809863013698629E-2</v>
      </c>
      <c r="D338" s="20">
        <v>105.93413580102016</v>
      </c>
      <c r="F338" s="25">
        <v>36831</v>
      </c>
      <c r="G338" s="20">
        <v>1286.67</v>
      </c>
      <c r="I338" s="25"/>
      <c r="J338" s="20"/>
      <c r="K338" s="20"/>
      <c r="L338" s="20"/>
    </row>
    <row r="339" spans="1:12" s="19" customFormat="1" ht="11">
      <c r="A339" s="25">
        <v>40319</v>
      </c>
      <c r="B339" s="20">
        <v>4.3962000000000003</v>
      </c>
      <c r="C339" s="20">
        <v>1.2044383561643836E-2</v>
      </c>
      <c r="D339" s="20">
        <v>105.94689491465874</v>
      </c>
      <c r="F339" s="25">
        <v>36832</v>
      </c>
      <c r="G339" s="20">
        <v>1312.44</v>
      </c>
      <c r="I339" s="25"/>
      <c r="J339" s="20"/>
      <c r="K339" s="20"/>
      <c r="L339" s="20"/>
    </row>
    <row r="340" spans="1:12" s="19" customFormat="1" ht="11">
      <c r="A340" s="25">
        <v>40322</v>
      </c>
      <c r="B340" s="20">
        <v>4.7183999999999999</v>
      </c>
      <c r="C340" s="20">
        <v>1.2927123287671233E-2</v>
      </c>
      <c r="D340" s="20">
        <v>105.98798257183398</v>
      </c>
      <c r="F340" s="25">
        <v>36833</v>
      </c>
      <c r="G340" s="20">
        <v>1330.87</v>
      </c>
      <c r="I340" s="25"/>
      <c r="J340" s="20"/>
      <c r="K340" s="20"/>
      <c r="L340" s="20"/>
    </row>
    <row r="341" spans="1:12" s="19" customFormat="1" ht="11">
      <c r="A341" s="25">
        <v>40323</v>
      </c>
      <c r="B341" s="20">
        <v>4.8795999999999999</v>
      </c>
      <c r="C341" s="20">
        <v>1.3368767123287672E-2</v>
      </c>
      <c r="D341" s="20">
        <v>106.00215185840267</v>
      </c>
      <c r="F341" s="25">
        <v>36836</v>
      </c>
      <c r="G341" s="20">
        <v>1328.95</v>
      </c>
      <c r="I341" s="25"/>
      <c r="J341" s="20"/>
      <c r="K341" s="20"/>
      <c r="L341" s="20"/>
    </row>
    <row r="342" spans="1:12" s="19" customFormat="1" ht="11">
      <c r="A342" s="25">
        <v>40324</v>
      </c>
      <c r="B342" s="20">
        <v>5.0751999999999997</v>
      </c>
      <c r="C342" s="20">
        <v>1.3904657534246575E-2</v>
      </c>
      <c r="D342" s="20">
        <v>106.0168910945975</v>
      </c>
      <c r="F342" s="25">
        <v>36837</v>
      </c>
      <c r="G342" s="20">
        <v>1335.91</v>
      </c>
      <c r="I342" s="25"/>
      <c r="J342" s="20"/>
      <c r="K342" s="20"/>
      <c r="L342" s="20"/>
    </row>
    <row r="343" spans="1:12" s="19" customFormat="1" ht="11">
      <c r="A343" s="25">
        <v>40325</v>
      </c>
      <c r="B343" s="20">
        <v>5.0814000000000004</v>
      </c>
      <c r="C343" s="20">
        <v>1.392164383561644E-2</v>
      </c>
      <c r="D343" s="20">
        <v>106.03165038858128</v>
      </c>
      <c r="F343" s="25">
        <v>36838</v>
      </c>
      <c r="G343" s="20">
        <v>1357.41</v>
      </c>
      <c r="I343" s="25"/>
      <c r="J343" s="20"/>
      <c r="K343" s="20"/>
      <c r="L343" s="20"/>
    </row>
    <row r="344" spans="1:12" s="19" customFormat="1" ht="11">
      <c r="A344" s="25">
        <v>40326</v>
      </c>
      <c r="B344" s="20">
        <v>5.4869000000000003</v>
      </c>
      <c r="C344" s="20">
        <v>1.5032602739726028E-2</v>
      </c>
      <c r="D344" s="20">
        <v>106.04758970536257</v>
      </c>
      <c r="F344" s="25">
        <v>36839</v>
      </c>
      <c r="G344" s="20">
        <v>1360.79</v>
      </c>
      <c r="I344" s="25"/>
      <c r="J344" s="20"/>
      <c r="K344" s="20"/>
      <c r="L344" s="20"/>
    </row>
    <row r="345" spans="1:12" s="19" customFormat="1" ht="11">
      <c r="A345" s="25">
        <v>40329</v>
      </c>
      <c r="B345" s="20">
        <v>5.8731999999999998</v>
      </c>
      <c r="C345" s="20">
        <v>1.6090958904109588E-2</v>
      </c>
      <c r="D345" s="20">
        <v>106.09878192759743</v>
      </c>
      <c r="F345" s="25">
        <v>36840</v>
      </c>
      <c r="G345" s="20">
        <v>1328.22</v>
      </c>
      <c r="I345" s="25"/>
      <c r="J345" s="20"/>
      <c r="K345" s="20"/>
      <c r="L345" s="20"/>
    </row>
    <row r="346" spans="1:12" s="19" customFormat="1" ht="11">
      <c r="A346" s="25">
        <v>40330</v>
      </c>
      <c r="B346" s="20">
        <v>6.2369000000000003</v>
      </c>
      <c r="C346" s="20">
        <v>1.7087397260273973E-2</v>
      </c>
      <c r="D346" s="20">
        <v>106.11691144795371</v>
      </c>
      <c r="F346" s="25">
        <v>36843</v>
      </c>
      <c r="G346" s="20">
        <v>1294.46</v>
      </c>
      <c r="I346" s="25"/>
      <c r="J346" s="20"/>
      <c r="K346" s="20"/>
      <c r="L346" s="20"/>
    </row>
    <row r="347" spans="1:12" s="19" customFormat="1" ht="11">
      <c r="A347" s="25">
        <v>40331</v>
      </c>
      <c r="B347" s="20">
        <v>6.1051000000000002</v>
      </c>
      <c r="C347" s="20">
        <v>1.6726301369863014E-2</v>
      </c>
      <c r="D347" s="20">
        <v>106.13466088236689</v>
      </c>
      <c r="F347" s="25">
        <v>36844</v>
      </c>
      <c r="G347" s="20">
        <v>1331.75</v>
      </c>
      <c r="I347" s="25"/>
      <c r="J347" s="20"/>
      <c r="K347" s="20"/>
      <c r="L347" s="20"/>
    </row>
    <row r="348" spans="1:12" s="19" customFormat="1" ht="11">
      <c r="A348" s="25">
        <v>40332</v>
      </c>
      <c r="B348" s="20">
        <v>5.9664999999999999</v>
      </c>
      <c r="C348" s="20">
        <v>1.6346575342465752E-2</v>
      </c>
      <c r="D348" s="20">
        <v>106.1520102646725</v>
      </c>
      <c r="F348" s="25">
        <v>36845</v>
      </c>
      <c r="G348" s="20">
        <v>1336.29</v>
      </c>
      <c r="I348" s="25"/>
      <c r="J348" s="20"/>
      <c r="K348" s="20"/>
      <c r="L348" s="20"/>
    </row>
    <row r="349" spans="1:12" s="19" customFormat="1" ht="11">
      <c r="A349" s="25">
        <v>40333</v>
      </c>
      <c r="B349" s="20">
        <v>5.7832999999999997</v>
      </c>
      <c r="C349" s="20">
        <v>1.5844657534246576E-2</v>
      </c>
      <c r="D349" s="20">
        <v>106.16882968716465</v>
      </c>
      <c r="F349" s="25">
        <v>36846</v>
      </c>
      <c r="G349" s="20">
        <v>1321.5</v>
      </c>
      <c r="I349" s="25"/>
      <c r="J349" s="20"/>
      <c r="K349" s="20"/>
      <c r="L349" s="20"/>
    </row>
    <row r="350" spans="1:12" s="19" customFormat="1" ht="11">
      <c r="A350" s="25">
        <v>40336</v>
      </c>
      <c r="B350" s="20">
        <v>5.8699000000000003</v>
      </c>
      <c r="C350" s="20">
        <v>1.608191780821918E-2</v>
      </c>
      <c r="D350" s="20">
        <v>106.22005163894936</v>
      </c>
      <c r="F350" s="25">
        <v>36847</v>
      </c>
      <c r="G350" s="20">
        <v>1324.45</v>
      </c>
      <c r="I350" s="25"/>
      <c r="J350" s="20"/>
      <c r="K350" s="20"/>
      <c r="L350" s="20"/>
    </row>
    <row r="351" spans="1:12" s="19" customFormat="1" ht="11">
      <c r="A351" s="25">
        <v>40337</v>
      </c>
      <c r="B351" s="20">
        <v>5.9412000000000003</v>
      </c>
      <c r="C351" s="20">
        <v>1.6277260273972603E-2</v>
      </c>
      <c r="D351" s="20">
        <v>106.23734135321779</v>
      </c>
      <c r="F351" s="25">
        <v>36850</v>
      </c>
      <c r="G351" s="20">
        <v>1326.16</v>
      </c>
      <c r="I351" s="25"/>
      <c r="J351" s="20"/>
      <c r="K351" s="20"/>
      <c r="L351" s="20"/>
    </row>
    <row r="352" spans="1:12" s="19" customFormat="1" ht="11">
      <c r="A352" s="25">
        <v>40338</v>
      </c>
      <c r="B352" s="20">
        <v>6.1463000000000001</v>
      </c>
      <c r="C352" s="20">
        <v>1.6839178082191781E-2</v>
      </c>
      <c r="D352" s="20">
        <v>106.25523084831805</v>
      </c>
      <c r="F352" s="25">
        <v>36851</v>
      </c>
      <c r="G352" s="20">
        <v>1323.38</v>
      </c>
      <c r="I352" s="25"/>
      <c r="J352" s="20"/>
      <c r="K352" s="20"/>
      <c r="L352" s="20"/>
    </row>
    <row r="353" spans="1:12" s="19" customFormat="1" ht="11">
      <c r="A353" s="25">
        <v>40339</v>
      </c>
      <c r="B353" s="20">
        <v>6.2070999999999996</v>
      </c>
      <c r="C353" s="20">
        <v>1.7005753424657533E-2</v>
      </c>
      <c r="D353" s="20">
        <v>106.27330035087691</v>
      </c>
      <c r="F353" s="25">
        <v>36852</v>
      </c>
      <c r="G353" s="20">
        <v>1309.8499999999999</v>
      </c>
      <c r="I353" s="25"/>
      <c r="J353" s="20"/>
      <c r="K353" s="20"/>
      <c r="L353" s="20"/>
    </row>
    <row r="354" spans="1:12" s="19" customFormat="1" ht="11">
      <c r="A354" s="25">
        <v>40340</v>
      </c>
      <c r="B354" s="20">
        <v>6.2198000000000002</v>
      </c>
      <c r="C354" s="20">
        <v>1.7040547945205479E-2</v>
      </c>
      <c r="D354" s="20">
        <v>106.29140990357615</v>
      </c>
      <c r="F354" s="25">
        <v>36853</v>
      </c>
      <c r="G354" s="20">
        <v>1303.04</v>
      </c>
      <c r="I354" s="25"/>
      <c r="J354" s="20"/>
      <c r="K354" s="20"/>
      <c r="L354" s="20"/>
    </row>
    <row r="355" spans="1:12" s="19" customFormat="1" ht="11">
      <c r="A355" s="25">
        <v>40343</v>
      </c>
      <c r="B355" s="20">
        <v>6.2544000000000004</v>
      </c>
      <c r="C355" s="20">
        <v>1.7135342465753427E-2</v>
      </c>
      <c r="D355" s="20">
        <v>106.34605009487213</v>
      </c>
      <c r="F355" s="25">
        <v>36854</v>
      </c>
      <c r="G355" s="20">
        <v>1312.9</v>
      </c>
      <c r="I355" s="25"/>
      <c r="J355" s="20"/>
      <c r="K355" s="20"/>
      <c r="L355" s="20"/>
    </row>
    <row r="356" spans="1:12" s="19" customFormat="1" ht="11">
      <c r="A356" s="25">
        <v>40344</v>
      </c>
      <c r="B356" s="20">
        <v>6.3014000000000001</v>
      </c>
      <c r="C356" s="20">
        <v>1.7264109589041097E-2</v>
      </c>
      <c r="D356" s="20">
        <v>106.36440979350412</v>
      </c>
      <c r="F356" s="25">
        <v>36857</v>
      </c>
      <c r="G356" s="20">
        <v>1342.58</v>
      </c>
      <c r="I356" s="25"/>
      <c r="J356" s="20"/>
      <c r="K356" s="20"/>
      <c r="L356" s="20"/>
    </row>
    <row r="357" spans="1:12" s="19" customFormat="1" ht="11">
      <c r="A357" s="25">
        <v>40345</v>
      </c>
      <c r="B357" s="20">
        <v>6.3037000000000001</v>
      </c>
      <c r="C357" s="20">
        <v>1.7270410958904109E-2</v>
      </c>
      <c r="D357" s="20">
        <v>106.38277936418949</v>
      </c>
      <c r="F357" s="25">
        <v>36858</v>
      </c>
      <c r="G357" s="20">
        <v>1363.85</v>
      </c>
      <c r="I357" s="25"/>
      <c r="J357" s="20"/>
      <c r="K357" s="20"/>
      <c r="L357" s="20"/>
    </row>
    <row r="358" spans="1:12" s="19" customFormat="1" ht="11">
      <c r="A358" s="25">
        <v>40346</v>
      </c>
      <c r="B358" s="20">
        <v>6.258</v>
      </c>
      <c r="C358" s="20">
        <v>1.7145205479452055E-2</v>
      </c>
      <c r="D358" s="20">
        <v>106.40101891030625</v>
      </c>
      <c r="F358" s="25">
        <v>36859</v>
      </c>
      <c r="G358" s="20">
        <v>1355.28</v>
      </c>
      <c r="I358" s="25"/>
      <c r="J358" s="20"/>
      <c r="K358" s="20"/>
      <c r="L358" s="20"/>
    </row>
    <row r="359" spans="1:12" s="19" customFormat="1" ht="11">
      <c r="A359" s="25">
        <v>40347</v>
      </c>
      <c r="B359" s="20">
        <v>6.1334</v>
      </c>
      <c r="C359" s="20">
        <v>1.6803835616438355E-2</v>
      </c>
      <c r="D359" s="20">
        <v>106.41889836261815</v>
      </c>
      <c r="F359" s="25">
        <v>36860</v>
      </c>
      <c r="G359" s="20">
        <v>1358.92</v>
      </c>
      <c r="I359" s="25"/>
      <c r="J359" s="20"/>
      <c r="K359" s="20"/>
      <c r="L359" s="20"/>
    </row>
    <row r="360" spans="1:12" s="19" customFormat="1" ht="11">
      <c r="A360" s="25">
        <v>40350</v>
      </c>
      <c r="B360" s="20">
        <v>6.2504</v>
      </c>
      <c r="C360" s="20">
        <v>1.7124383561643836E-2</v>
      </c>
      <c r="D360" s="20">
        <v>106.47356910363122</v>
      </c>
      <c r="F360" s="25">
        <v>36861</v>
      </c>
      <c r="G360" s="20">
        <v>1367.55</v>
      </c>
      <c r="I360" s="25"/>
      <c r="J360" s="20"/>
      <c r="K360" s="20"/>
      <c r="L360" s="20"/>
    </row>
    <row r="361" spans="1:12" s="19" customFormat="1" ht="11">
      <c r="A361" s="25">
        <v>40351</v>
      </c>
      <c r="B361" s="20">
        <v>6.1943999999999999</v>
      </c>
      <c r="C361" s="20">
        <v>1.6970958904109587E-2</v>
      </c>
      <c r="D361" s="20">
        <v>106.49163868928754</v>
      </c>
      <c r="F361" s="25">
        <v>36864</v>
      </c>
      <c r="G361" s="20">
        <v>1366.91</v>
      </c>
      <c r="I361" s="25"/>
      <c r="J361" s="20"/>
      <c r="K361" s="20"/>
      <c r="L361" s="20"/>
    </row>
    <row r="362" spans="1:12" s="19" customFormat="1" ht="11">
      <c r="A362" s="25">
        <v>40352</v>
      </c>
      <c r="B362" s="20">
        <v>6.19</v>
      </c>
      <c r="C362" s="20">
        <v>1.6958904109589043E-2</v>
      </c>
      <c r="D362" s="20">
        <v>106.50969850417759</v>
      </c>
      <c r="F362" s="25">
        <v>36865</v>
      </c>
      <c r="G362" s="20">
        <v>1376.61</v>
      </c>
      <c r="I362" s="25"/>
      <c r="J362" s="20"/>
      <c r="K362" s="20"/>
      <c r="L362" s="20"/>
    </row>
    <row r="363" spans="1:12" s="19" customFormat="1" ht="11">
      <c r="A363" s="25">
        <v>40353</v>
      </c>
      <c r="B363" s="20">
        <v>6.1992000000000003</v>
      </c>
      <c r="C363" s="20">
        <v>1.6984109589041098E-2</v>
      </c>
      <c r="D363" s="20">
        <v>106.52778822809449</v>
      </c>
      <c r="F363" s="25">
        <v>36866</v>
      </c>
      <c r="G363" s="20">
        <v>1391.5</v>
      </c>
      <c r="I363" s="25"/>
      <c r="J363" s="20"/>
      <c r="K363" s="20"/>
      <c r="L363" s="20"/>
    </row>
    <row r="364" spans="1:12" s="19" customFormat="1" ht="11">
      <c r="A364" s="25">
        <v>40354</v>
      </c>
      <c r="B364" s="20">
        <v>6.2495000000000003</v>
      </c>
      <c r="C364" s="20">
        <v>1.7121917808219179E-2</v>
      </c>
      <c r="D364" s="20">
        <v>106.54602782843783</v>
      </c>
      <c r="F364" s="25">
        <v>36867</v>
      </c>
      <c r="G364" s="20">
        <v>1395.73</v>
      </c>
      <c r="I364" s="25"/>
      <c r="J364" s="20"/>
      <c r="K364" s="20"/>
      <c r="L364" s="20"/>
    </row>
    <row r="365" spans="1:12" s="19" customFormat="1" ht="11">
      <c r="A365" s="25">
        <v>40357</v>
      </c>
      <c r="B365" s="20">
        <v>6.3113999999999999</v>
      </c>
      <c r="C365" s="20">
        <v>1.7291506849315068E-2</v>
      </c>
      <c r="D365" s="20">
        <v>106.6012980695367</v>
      </c>
      <c r="F365" s="25">
        <v>36868</v>
      </c>
      <c r="G365" s="20">
        <v>1407.73</v>
      </c>
      <c r="I365" s="25"/>
      <c r="J365" s="20"/>
      <c r="K365" s="20"/>
      <c r="L365" s="20"/>
    </row>
    <row r="366" spans="1:12" s="19" customFormat="1" ht="11">
      <c r="A366" s="25">
        <v>40358</v>
      </c>
      <c r="B366" s="20">
        <v>6.3822000000000001</v>
      </c>
      <c r="C366" s="20">
        <v>1.7485479452054795E-2</v>
      </c>
      <c r="D366" s="20">
        <v>106.61993781760627</v>
      </c>
      <c r="F366" s="25">
        <v>36871</v>
      </c>
      <c r="G366" s="20">
        <v>1427.51</v>
      </c>
      <c r="I366" s="25"/>
      <c r="J366" s="20"/>
      <c r="K366" s="20"/>
      <c r="L366" s="20"/>
    </row>
    <row r="367" spans="1:12" s="19" customFormat="1" ht="11">
      <c r="A367" s="25">
        <v>40359</v>
      </c>
      <c r="B367" s="20">
        <v>6.3468999999999998</v>
      </c>
      <c r="C367" s="20">
        <v>1.7388767123287671E-2</v>
      </c>
      <c r="D367" s="20">
        <v>106.63847771030038</v>
      </c>
      <c r="F367" s="25">
        <v>36872</v>
      </c>
      <c r="G367" s="20">
        <v>1428.79</v>
      </c>
      <c r="I367" s="25"/>
      <c r="J367" s="20"/>
      <c r="K367" s="20"/>
      <c r="L367" s="20"/>
    </row>
    <row r="368" spans="1:12" s="19" customFormat="1" ht="11">
      <c r="A368" s="25">
        <v>40360</v>
      </c>
      <c r="B368" s="20">
        <v>6.2910000000000004</v>
      </c>
      <c r="C368" s="20">
        <v>1.7235616438356166E-2</v>
      </c>
      <c r="D368" s="20">
        <v>106.65685750929423</v>
      </c>
      <c r="F368" s="25">
        <v>36873</v>
      </c>
      <c r="G368" s="20">
        <v>1451.3</v>
      </c>
      <c r="I368" s="25"/>
      <c r="J368" s="20"/>
      <c r="K368" s="20"/>
      <c r="L368" s="20"/>
    </row>
    <row r="369" spans="1:12" s="19" customFormat="1" ht="11">
      <c r="A369" s="25">
        <v>40361</v>
      </c>
      <c r="B369" s="20">
        <v>5.8997999999999999</v>
      </c>
      <c r="C369" s="20">
        <v>1.6163835616438357E-2</v>
      </c>
      <c r="D369" s="20">
        <v>106.6740973484157</v>
      </c>
      <c r="F369" s="25">
        <v>36874</v>
      </c>
      <c r="G369" s="20">
        <v>1445.99</v>
      </c>
      <c r="I369" s="25"/>
      <c r="J369" s="20"/>
      <c r="K369" s="20"/>
      <c r="L369" s="20"/>
    </row>
    <row r="370" spans="1:12" s="19" customFormat="1" ht="11">
      <c r="A370" s="25">
        <v>40364</v>
      </c>
      <c r="B370" s="20">
        <v>6.1670999999999996</v>
      </c>
      <c r="C370" s="20">
        <v>1.6896164383561642E-2</v>
      </c>
      <c r="D370" s="20">
        <v>106.72816884094371</v>
      </c>
      <c r="F370" s="25">
        <v>36875</v>
      </c>
      <c r="G370" s="20">
        <v>1406.61</v>
      </c>
      <c r="I370" s="25"/>
      <c r="J370" s="20"/>
      <c r="K370" s="20"/>
      <c r="L370" s="20"/>
    </row>
    <row r="371" spans="1:12" s="19" customFormat="1" ht="11">
      <c r="A371" s="25">
        <v>40365</v>
      </c>
      <c r="B371" s="20">
        <v>6.1593</v>
      </c>
      <c r="C371" s="20">
        <v>1.6874794520547944E-2</v>
      </c>
      <c r="D371" s="20">
        <v>106.74617900013116</v>
      </c>
      <c r="F371" s="25">
        <v>36878</v>
      </c>
      <c r="G371" s="20">
        <v>1411.97</v>
      </c>
      <c r="I371" s="25"/>
      <c r="J371" s="20"/>
      <c r="K371" s="20"/>
      <c r="L371" s="20"/>
    </row>
    <row r="372" spans="1:12" s="19" customFormat="1" ht="11">
      <c r="A372" s="25">
        <v>40366</v>
      </c>
      <c r="B372" s="20">
        <v>6.1138000000000003</v>
      </c>
      <c r="C372" s="20">
        <v>1.6750136986301369E-2</v>
      </c>
      <c r="D372" s="20">
        <v>106.76405913134133</v>
      </c>
      <c r="F372" s="25">
        <v>36879</v>
      </c>
      <c r="G372" s="20">
        <v>1404.36</v>
      </c>
      <c r="I372" s="25"/>
      <c r="J372" s="20"/>
      <c r="K372" s="20"/>
      <c r="L372" s="20"/>
    </row>
    <row r="373" spans="1:12" s="19" customFormat="1" ht="11">
      <c r="A373" s="25">
        <v>40367</v>
      </c>
      <c r="B373" s="20">
        <v>6.1468999999999996</v>
      </c>
      <c r="C373" s="20">
        <v>1.6840821917808217E-2</v>
      </c>
      <c r="D373" s="20">
        <v>106.78203907641188</v>
      </c>
      <c r="F373" s="25">
        <v>36880</v>
      </c>
      <c r="G373" s="20">
        <v>1388.02</v>
      </c>
      <c r="I373" s="25"/>
      <c r="J373" s="20"/>
      <c r="K373" s="20"/>
      <c r="L373" s="20"/>
    </row>
    <row r="374" spans="1:12" s="19" customFormat="1" ht="11">
      <c r="A374" s="25">
        <v>40368</v>
      </c>
      <c r="B374" s="20">
        <v>6.1219999999999999</v>
      </c>
      <c r="C374" s="20">
        <v>1.6772602739726028E-2</v>
      </c>
      <c r="D374" s="20">
        <v>106.79994920362356</v>
      </c>
      <c r="F374" s="25">
        <v>36881</v>
      </c>
      <c r="G374" s="20">
        <v>1368.89</v>
      </c>
      <c r="I374" s="25"/>
      <c r="J374" s="20"/>
      <c r="K374" s="20"/>
      <c r="L374" s="20"/>
    </row>
    <row r="375" spans="1:12" s="19" customFormat="1" ht="11">
      <c r="A375" s="25">
        <v>40371</v>
      </c>
      <c r="B375" s="20">
        <v>6.1291000000000002</v>
      </c>
      <c r="C375" s="20">
        <v>1.6792054794520547E-2</v>
      </c>
      <c r="D375" s="20">
        <v>106.85375092159595</v>
      </c>
      <c r="F375" s="25">
        <v>36882</v>
      </c>
      <c r="G375" s="20">
        <v>1330.96</v>
      </c>
      <c r="I375" s="25"/>
      <c r="J375" s="20"/>
      <c r="K375" s="20"/>
      <c r="L375" s="20"/>
    </row>
    <row r="376" spans="1:12" s="19" customFormat="1" ht="11">
      <c r="A376" s="25">
        <v>40372</v>
      </c>
      <c r="B376" s="20">
        <v>6.1212999999999997</v>
      </c>
      <c r="C376" s="20">
        <v>1.6770684931506848E-2</v>
      </c>
      <c r="D376" s="20">
        <v>106.87167102750051</v>
      </c>
      <c r="F376" s="25">
        <v>36886</v>
      </c>
      <c r="G376" s="20">
        <v>1298.81</v>
      </c>
      <c r="I376" s="25"/>
      <c r="J376" s="20"/>
      <c r="K376" s="20"/>
      <c r="L376" s="20"/>
    </row>
    <row r="377" spans="1:12" s="19" customFormat="1" ht="11">
      <c r="A377" s="25">
        <v>40373</v>
      </c>
      <c r="B377" s="20">
        <v>6.1201999999999996</v>
      </c>
      <c r="C377" s="20">
        <v>1.6767671232876712E-2</v>
      </c>
      <c r="D377" s="20">
        <v>106.8895909179395</v>
      </c>
      <c r="F377" s="25">
        <v>36887</v>
      </c>
      <c r="G377" s="20">
        <v>1316.27</v>
      </c>
      <c r="I377" s="25"/>
      <c r="J377" s="20"/>
      <c r="K377" s="20"/>
      <c r="L377" s="20"/>
    </row>
    <row r="378" spans="1:12" s="19" customFormat="1" ht="11">
      <c r="A378" s="25">
        <v>40374</v>
      </c>
      <c r="B378" s="20">
        <v>6.1261000000000001</v>
      </c>
      <c r="C378" s="20">
        <v>1.6783835616438356E-2</v>
      </c>
      <c r="D378" s="20">
        <v>106.90753109117024</v>
      </c>
      <c r="F378" s="25">
        <v>36888</v>
      </c>
      <c r="G378" s="20">
        <v>1338.4</v>
      </c>
      <c r="I378" s="25"/>
      <c r="J378" s="20"/>
      <c r="K378" s="20"/>
      <c r="L378" s="20"/>
    </row>
    <row r="379" spans="1:12" s="19" customFormat="1" ht="11">
      <c r="A379" s="25">
        <v>40375</v>
      </c>
      <c r="B379" s="20">
        <v>6.0362999999999998</v>
      </c>
      <c r="C379" s="20">
        <v>1.6537808219178083E-2</v>
      </c>
      <c r="D379" s="20">
        <v>106.92521125363396</v>
      </c>
      <c r="F379" s="25">
        <v>36889</v>
      </c>
      <c r="G379" s="20">
        <v>1354.05</v>
      </c>
      <c r="I379" s="25"/>
      <c r="J379" s="20"/>
      <c r="K379" s="20"/>
      <c r="L379" s="20"/>
    </row>
    <row r="380" spans="1:12" s="19" customFormat="1" ht="11">
      <c r="A380" s="25">
        <v>40378</v>
      </c>
      <c r="B380" s="20">
        <v>6.1731999999999996</v>
      </c>
      <c r="C380" s="20">
        <v>1.6912876712328766E-2</v>
      </c>
      <c r="D380" s="20">
        <v>106.97946364109512</v>
      </c>
      <c r="F380" s="25">
        <v>36892</v>
      </c>
      <c r="G380" s="20">
        <v>1344.14</v>
      </c>
      <c r="I380" s="25"/>
      <c r="J380" s="20"/>
      <c r="K380" s="20"/>
      <c r="L380" s="20"/>
    </row>
    <row r="381" spans="1:12" s="19" customFormat="1" ht="11">
      <c r="A381" s="25">
        <v>40379</v>
      </c>
      <c r="B381" s="20">
        <v>6.2061999999999999</v>
      </c>
      <c r="C381" s="20">
        <v>1.7003287671232877E-2</v>
      </c>
      <c r="D381" s="20">
        <v>106.99765366704715</v>
      </c>
      <c r="F381" s="25">
        <v>36893</v>
      </c>
      <c r="G381" s="20">
        <v>1362.89</v>
      </c>
      <c r="I381" s="25"/>
      <c r="J381" s="20"/>
      <c r="K381" s="20"/>
      <c r="L381" s="20"/>
    </row>
    <row r="382" spans="1:12" s="19" customFormat="1" ht="11">
      <c r="A382" s="25">
        <v>40380</v>
      </c>
      <c r="B382" s="20">
        <v>6.2598000000000003</v>
      </c>
      <c r="C382" s="20">
        <v>1.715013698630137E-2</v>
      </c>
      <c r="D382" s="20">
        <v>107.01600391122318</v>
      </c>
      <c r="F382" s="25">
        <v>36894</v>
      </c>
      <c r="G382" s="20">
        <v>1383.8</v>
      </c>
      <c r="I382" s="25"/>
      <c r="J382" s="20"/>
      <c r="K382" s="20"/>
      <c r="L382" s="20"/>
    </row>
    <row r="383" spans="1:12" s="19" customFormat="1" ht="11">
      <c r="A383" s="25">
        <v>40381</v>
      </c>
      <c r="B383" s="20">
        <v>6.2961999999999998</v>
      </c>
      <c r="C383" s="20">
        <v>1.724986301369863E-2</v>
      </c>
      <c r="D383" s="20">
        <v>107.03446402530061</v>
      </c>
      <c r="F383" s="25">
        <v>36895</v>
      </c>
      <c r="G383" s="20">
        <v>1401.37</v>
      </c>
      <c r="I383" s="25"/>
      <c r="J383" s="20"/>
      <c r="K383" s="20"/>
      <c r="L383" s="20"/>
    </row>
    <row r="384" spans="1:12" s="19" customFormat="1" ht="11">
      <c r="A384" s="25">
        <v>40382</v>
      </c>
      <c r="B384" s="20">
        <v>6.2747000000000002</v>
      </c>
      <c r="C384" s="20">
        <v>1.7190958904109589E-2</v>
      </c>
      <c r="D384" s="20">
        <v>107.05286427602444</v>
      </c>
      <c r="F384" s="25">
        <v>36896</v>
      </c>
      <c r="G384" s="20">
        <v>1422.38</v>
      </c>
      <c r="I384" s="25"/>
      <c r="J384" s="20"/>
      <c r="K384" s="20"/>
      <c r="L384" s="20"/>
    </row>
    <row r="385" spans="1:12" s="19" customFormat="1" ht="11">
      <c r="A385" s="25">
        <v>40385</v>
      </c>
      <c r="B385" s="20">
        <v>6.3259999999999996</v>
      </c>
      <c r="C385" s="20">
        <v>1.7331506849315066E-2</v>
      </c>
      <c r="D385" s="20">
        <v>107.1085258995376</v>
      </c>
      <c r="F385" s="25">
        <v>36899</v>
      </c>
      <c r="G385" s="20">
        <v>1403.09</v>
      </c>
      <c r="I385" s="25"/>
      <c r="J385" s="20"/>
      <c r="K385" s="20"/>
      <c r="L385" s="20"/>
    </row>
    <row r="386" spans="1:12" s="19" customFormat="1" ht="11">
      <c r="A386" s="25">
        <v>40386</v>
      </c>
      <c r="B386" s="20">
        <v>6.2737999999999996</v>
      </c>
      <c r="C386" s="20">
        <v>1.7188493150684929E-2</v>
      </c>
      <c r="D386" s="20">
        <v>107.12693624117564</v>
      </c>
      <c r="F386" s="25">
        <v>36900</v>
      </c>
      <c r="G386" s="20">
        <v>1405.66</v>
      </c>
      <c r="I386" s="25"/>
      <c r="J386" s="20"/>
      <c r="K386" s="20"/>
      <c r="L386" s="20"/>
    </row>
    <row r="387" spans="1:12" s="19" customFormat="1" ht="11">
      <c r="A387" s="25">
        <v>40387</v>
      </c>
      <c r="B387" s="20">
        <v>6.1840999999999999</v>
      </c>
      <c r="C387" s="20">
        <v>1.6942739726027396E-2</v>
      </c>
      <c r="D387" s="20">
        <v>107.14508647915946</v>
      </c>
      <c r="F387" s="25">
        <v>36901</v>
      </c>
      <c r="G387" s="20">
        <v>1379.56</v>
      </c>
      <c r="I387" s="25"/>
      <c r="J387" s="20"/>
      <c r="K387" s="20"/>
      <c r="L387" s="20"/>
    </row>
    <row r="388" spans="1:12" s="19" customFormat="1" ht="11">
      <c r="A388" s="25">
        <v>40388</v>
      </c>
      <c r="B388" s="20">
        <v>6.1387999999999998</v>
      </c>
      <c r="C388" s="20">
        <v>1.6818630136986302E-2</v>
      </c>
      <c r="D388" s="20">
        <v>107.16310681496434</v>
      </c>
      <c r="F388" s="25">
        <v>36902</v>
      </c>
      <c r="G388" s="20">
        <v>1372.17</v>
      </c>
      <c r="I388" s="25"/>
      <c r="J388" s="20"/>
      <c r="K388" s="20"/>
      <c r="L388" s="20"/>
    </row>
    <row r="389" spans="1:12" s="19" customFormat="1" ht="11">
      <c r="A389" s="25">
        <v>40389</v>
      </c>
      <c r="B389" s="20">
        <v>6.1275000000000004</v>
      </c>
      <c r="C389" s="20">
        <v>1.6787671232876715E-2</v>
      </c>
      <c r="D389" s="20">
        <v>107.18109700501937</v>
      </c>
      <c r="F389" s="25">
        <v>36903</v>
      </c>
      <c r="G389" s="20">
        <v>1378.97</v>
      </c>
      <c r="I389" s="25"/>
      <c r="J389" s="20"/>
      <c r="K389" s="20"/>
      <c r="L389" s="20"/>
    </row>
    <row r="390" spans="1:12" s="19" customFormat="1" ht="11">
      <c r="A390" s="25">
        <v>40392</v>
      </c>
      <c r="B390" s="20">
        <v>6.3048999999999999</v>
      </c>
      <c r="C390" s="20">
        <v>1.7273698630136985E-2</v>
      </c>
      <c r="D390" s="20">
        <v>107.23663942407474</v>
      </c>
      <c r="F390" s="25">
        <v>36906</v>
      </c>
      <c r="G390" s="20">
        <v>1378.97</v>
      </c>
      <c r="I390" s="25"/>
      <c r="J390" s="20"/>
      <c r="K390" s="20"/>
      <c r="L390" s="20"/>
    </row>
    <row r="391" spans="1:12" s="19" customFormat="1" ht="11">
      <c r="A391" s="25">
        <v>40393</v>
      </c>
      <c r="B391" s="20">
        <v>6.2765000000000004</v>
      </c>
      <c r="C391" s="20">
        <v>1.7195890410958904E-2</v>
      </c>
      <c r="D391" s="20">
        <v>107.25507971907049</v>
      </c>
      <c r="F391" s="25">
        <v>36907</v>
      </c>
      <c r="G391" s="20">
        <v>1385.73</v>
      </c>
      <c r="I391" s="25"/>
      <c r="J391" s="20"/>
      <c r="K391" s="20"/>
      <c r="L391" s="20"/>
    </row>
    <row r="392" spans="1:12" s="19" customFormat="1" ht="11">
      <c r="A392" s="25">
        <v>40394</v>
      </c>
      <c r="B392" s="20">
        <v>6.1291000000000002</v>
      </c>
      <c r="C392" s="20">
        <v>1.6792054794520547E-2</v>
      </c>
      <c r="D392" s="20">
        <v>107.27309005082682</v>
      </c>
      <c r="F392" s="25">
        <v>36908</v>
      </c>
      <c r="G392" s="20">
        <v>1390.92</v>
      </c>
      <c r="I392" s="25"/>
      <c r="J392" s="20"/>
      <c r="K392" s="20"/>
      <c r="L392" s="20"/>
    </row>
    <row r="393" spans="1:12" s="19" customFormat="1" ht="11">
      <c r="A393" s="25">
        <v>40395</v>
      </c>
      <c r="B393" s="20">
        <v>6.0327999999999999</v>
      </c>
      <c r="C393" s="20">
        <v>1.6528219178082192E-2</v>
      </c>
      <c r="D393" s="20">
        <v>107.29082038226953</v>
      </c>
      <c r="F393" s="25">
        <v>36909</v>
      </c>
      <c r="G393" s="20">
        <v>1399.55</v>
      </c>
      <c r="I393" s="25"/>
      <c r="J393" s="20"/>
      <c r="K393" s="20"/>
      <c r="L393" s="20"/>
    </row>
    <row r="394" spans="1:12" s="19" customFormat="1" ht="11">
      <c r="A394" s="25">
        <v>40396</v>
      </c>
      <c r="B394" s="20">
        <v>6.0182000000000002</v>
      </c>
      <c r="C394" s="20">
        <v>1.6488219178082193E-2</v>
      </c>
      <c r="D394" s="20">
        <v>107.30851072789211</v>
      </c>
      <c r="F394" s="25">
        <v>36910</v>
      </c>
      <c r="G394" s="20">
        <v>1424.36</v>
      </c>
      <c r="I394" s="25"/>
      <c r="J394" s="20"/>
      <c r="K394" s="20"/>
      <c r="L394" s="20"/>
    </row>
    <row r="395" spans="1:12" s="19" customFormat="1" ht="11">
      <c r="A395" s="25">
        <v>40399</v>
      </c>
      <c r="B395" s="20">
        <v>6.0797999999999996</v>
      </c>
      <c r="C395" s="20">
        <v>1.6656986301369862E-2</v>
      </c>
      <c r="D395" s="20">
        <v>107.36213381968857</v>
      </c>
      <c r="F395" s="25">
        <v>36913</v>
      </c>
      <c r="G395" s="20">
        <v>1444.61</v>
      </c>
      <c r="I395" s="25"/>
      <c r="J395" s="20"/>
      <c r="K395" s="20"/>
      <c r="L395" s="20"/>
    </row>
    <row r="396" spans="1:12" s="19" customFormat="1" ht="11">
      <c r="A396" s="25">
        <v>40400</v>
      </c>
      <c r="B396" s="20">
        <v>6.1740000000000004</v>
      </c>
      <c r="C396" s="20">
        <v>1.6915068493150685E-2</v>
      </c>
      <c r="D396" s="20">
        <v>107.38029419815987</v>
      </c>
      <c r="F396" s="25">
        <v>36914</v>
      </c>
      <c r="G396" s="20">
        <v>1452.33</v>
      </c>
      <c r="I396" s="25"/>
      <c r="J396" s="20"/>
      <c r="K396" s="20"/>
      <c r="L396" s="20"/>
    </row>
    <row r="397" spans="1:12" s="19" customFormat="1" ht="11">
      <c r="A397" s="25">
        <v>40401</v>
      </c>
      <c r="B397" s="20">
        <v>6.2648000000000001</v>
      </c>
      <c r="C397" s="20">
        <v>1.7163835616438358E-2</v>
      </c>
      <c r="D397" s="20">
        <v>107.39872477534048</v>
      </c>
      <c r="F397" s="25">
        <v>36915</v>
      </c>
      <c r="G397" s="20">
        <v>1463.85</v>
      </c>
      <c r="I397" s="25"/>
      <c r="J397" s="20"/>
      <c r="K397" s="20"/>
      <c r="L397" s="20"/>
    </row>
    <row r="398" spans="1:12" s="19" customFormat="1" ht="11">
      <c r="A398" s="25">
        <v>40402</v>
      </c>
      <c r="B398" s="20">
        <v>6.3147000000000002</v>
      </c>
      <c r="C398" s="20">
        <v>1.7300547945205479E-2</v>
      </c>
      <c r="D398" s="20">
        <v>107.41730534321277</v>
      </c>
      <c r="F398" s="25">
        <v>36916</v>
      </c>
      <c r="G398" s="20">
        <v>1468.3</v>
      </c>
      <c r="I398" s="25"/>
      <c r="J398" s="20"/>
      <c r="K398" s="20"/>
      <c r="L398" s="20"/>
    </row>
    <row r="399" spans="1:12" s="19" customFormat="1" ht="11">
      <c r="A399" s="25">
        <v>40403</v>
      </c>
      <c r="B399" s="20">
        <v>6.1675000000000004</v>
      </c>
      <c r="C399" s="20">
        <v>1.6897260273972602E-2</v>
      </c>
      <c r="D399" s="20">
        <v>107.4354559248759</v>
      </c>
      <c r="F399" s="25">
        <v>36920</v>
      </c>
      <c r="G399" s="20">
        <v>1438.24</v>
      </c>
      <c r="I399" s="25"/>
      <c r="J399" s="20"/>
      <c r="K399" s="20"/>
      <c r="L399" s="20"/>
    </row>
    <row r="400" spans="1:12" s="19" customFormat="1" ht="11">
      <c r="A400" s="25">
        <v>40406</v>
      </c>
      <c r="B400" s="20">
        <v>6.3342000000000001</v>
      </c>
      <c r="C400" s="20">
        <v>1.7353972602739725E-2</v>
      </c>
      <c r="D400" s="20">
        <v>107.49138888363639</v>
      </c>
      <c r="F400" s="25">
        <v>36921</v>
      </c>
      <c r="G400" s="20">
        <v>1478.59</v>
      </c>
      <c r="I400" s="25"/>
      <c r="J400" s="20"/>
      <c r="K400" s="20"/>
      <c r="L400" s="20"/>
    </row>
    <row r="401" spans="1:12" s="19" customFormat="1" ht="11">
      <c r="A401" s="25">
        <v>40407</v>
      </c>
      <c r="B401" s="20">
        <v>6.367</v>
      </c>
      <c r="C401" s="20">
        <v>1.7443835616438357E-2</v>
      </c>
      <c r="D401" s="20">
        <v>107.51013950481507</v>
      </c>
      <c r="F401" s="25">
        <v>36922</v>
      </c>
      <c r="G401" s="20">
        <v>1470.01</v>
      </c>
      <c r="I401" s="25"/>
      <c r="J401" s="20"/>
      <c r="K401" s="20"/>
      <c r="L401" s="20"/>
    </row>
    <row r="402" spans="1:12" s="19" customFormat="1" ht="11">
      <c r="A402" s="25">
        <v>40408</v>
      </c>
      <c r="B402" s="20">
        <v>6.4202000000000004</v>
      </c>
      <c r="C402" s="20">
        <v>1.758958904109589E-2</v>
      </c>
      <c r="D402" s="20">
        <v>107.52905009653148</v>
      </c>
      <c r="F402" s="25">
        <v>36923</v>
      </c>
      <c r="G402" s="20">
        <v>1456.56</v>
      </c>
      <c r="I402" s="25"/>
      <c r="J402" s="20"/>
      <c r="K402" s="20"/>
      <c r="L402" s="20"/>
    </row>
    <row r="403" spans="1:12" s="19" customFormat="1" ht="11">
      <c r="A403" s="25">
        <v>40409</v>
      </c>
      <c r="B403" s="20">
        <v>6.4191000000000003</v>
      </c>
      <c r="C403" s="20">
        <v>1.7586575342465754E-2</v>
      </c>
      <c r="D403" s="20">
        <v>107.54796077394175</v>
      </c>
      <c r="F403" s="25">
        <v>36924</v>
      </c>
      <c r="G403" s="20">
        <v>1477.68</v>
      </c>
      <c r="I403" s="25"/>
      <c r="J403" s="20"/>
      <c r="K403" s="20"/>
      <c r="L403" s="20"/>
    </row>
    <row r="404" spans="1:12" s="19" customFormat="1" ht="11">
      <c r="A404" s="25">
        <v>40410</v>
      </c>
      <c r="B404" s="20">
        <v>6.4621000000000004</v>
      </c>
      <c r="C404" s="20">
        <v>1.7704383561643836E-2</v>
      </c>
      <c r="D404" s="20">
        <v>107.56700147742988</v>
      </c>
      <c r="F404" s="25">
        <v>36927</v>
      </c>
      <c r="G404" s="20">
        <v>1481.69</v>
      </c>
      <c r="I404" s="25"/>
      <c r="J404" s="20"/>
      <c r="K404" s="20"/>
      <c r="L404" s="20"/>
    </row>
    <row r="405" spans="1:12" s="19" customFormat="1" ht="11">
      <c r="A405" s="25">
        <v>40413</v>
      </c>
      <c r="B405" s="20">
        <v>6.1839000000000004</v>
      </c>
      <c r="C405" s="20">
        <v>1.694219178082192E-2</v>
      </c>
      <c r="D405" s="20">
        <v>107.62167410047942</v>
      </c>
      <c r="F405" s="25">
        <v>36928</v>
      </c>
      <c r="G405" s="20">
        <v>1486.52</v>
      </c>
      <c r="I405" s="25"/>
      <c r="J405" s="20"/>
      <c r="K405" s="20"/>
      <c r="L405" s="20"/>
    </row>
    <row r="406" spans="1:12" s="19" customFormat="1" ht="11">
      <c r="A406" s="25">
        <v>40414</v>
      </c>
      <c r="B406" s="20">
        <v>6.0674999999999999</v>
      </c>
      <c r="C406" s="20">
        <v>1.6623287671232875E-2</v>
      </c>
      <c r="D406" s="20">
        <v>107.63956436096173</v>
      </c>
      <c r="F406" s="25">
        <v>36929</v>
      </c>
      <c r="G406" s="20">
        <v>1469.05</v>
      </c>
      <c r="I406" s="25"/>
      <c r="J406" s="20"/>
      <c r="K406" s="20"/>
      <c r="L406" s="20"/>
    </row>
    <row r="407" spans="1:12" s="19" customFormat="1" ht="11">
      <c r="A407" s="25">
        <v>40415</v>
      </c>
      <c r="B407" s="20">
        <v>6.0800999999999998</v>
      </c>
      <c r="C407" s="20">
        <v>1.6657808219178082E-2</v>
      </c>
      <c r="D407" s="20">
        <v>107.65749475316093</v>
      </c>
      <c r="F407" s="25">
        <v>36930</v>
      </c>
      <c r="G407" s="20">
        <v>1495.52</v>
      </c>
      <c r="I407" s="25"/>
      <c r="J407" s="20"/>
      <c r="K407" s="20"/>
      <c r="L407" s="20"/>
    </row>
    <row r="408" spans="1:12" s="19" customFormat="1" ht="11">
      <c r="A408" s="25">
        <v>40416</v>
      </c>
      <c r="B408" s="20">
        <v>6.0316000000000001</v>
      </c>
      <c r="C408" s="20">
        <v>1.6524931506849316E-2</v>
      </c>
      <c r="D408" s="20">
        <v>107.6752850804309</v>
      </c>
      <c r="F408" s="25">
        <v>36931</v>
      </c>
      <c r="G408" s="20">
        <v>1506.45</v>
      </c>
      <c r="I408" s="25"/>
      <c r="J408" s="20"/>
      <c r="K408" s="20"/>
      <c r="L408" s="20"/>
    </row>
    <row r="409" spans="1:12" s="19" customFormat="1" ht="11">
      <c r="A409" s="25">
        <v>40417</v>
      </c>
      <c r="B409" s="20">
        <v>5.9898999999999996</v>
      </c>
      <c r="C409" s="20">
        <v>1.6410684931506849E-2</v>
      </c>
      <c r="D409" s="20">
        <v>107.69295533221454</v>
      </c>
      <c r="F409" s="25">
        <v>36934</v>
      </c>
      <c r="G409" s="20">
        <v>1502.7</v>
      </c>
      <c r="I409" s="25"/>
      <c r="J409" s="20"/>
      <c r="K409" s="20"/>
      <c r="L409" s="20"/>
    </row>
    <row r="410" spans="1:12" s="19" customFormat="1" ht="11">
      <c r="A410" s="25">
        <v>40420</v>
      </c>
      <c r="B410" s="20">
        <v>6.1936999999999998</v>
      </c>
      <c r="C410" s="20">
        <v>1.6969041095890411E-2</v>
      </c>
      <c r="D410" s="20">
        <v>107.74777871775765</v>
      </c>
      <c r="F410" s="25">
        <v>36935</v>
      </c>
      <c r="G410" s="20">
        <v>1490.91</v>
      </c>
      <c r="I410" s="25"/>
      <c r="J410" s="20"/>
      <c r="K410" s="20"/>
      <c r="L410" s="20"/>
    </row>
    <row r="411" spans="1:12" s="19" customFormat="1" ht="11">
      <c r="A411" s="25">
        <v>40421</v>
      </c>
      <c r="B411" s="20">
        <v>6.2705000000000002</v>
      </c>
      <c r="C411" s="20">
        <v>1.7179452054794521E-2</v>
      </c>
      <c r="D411" s="20">
        <v>107.76628919574257</v>
      </c>
      <c r="F411" s="25">
        <v>36936</v>
      </c>
      <c r="G411" s="20">
        <v>1493.21</v>
      </c>
      <c r="I411" s="25"/>
      <c r="J411" s="20"/>
      <c r="K411" s="20"/>
      <c r="L411" s="20"/>
    </row>
    <row r="412" spans="1:12" s="19" customFormat="1" ht="11">
      <c r="A412" s="25">
        <v>40422</v>
      </c>
      <c r="B412" s="20">
        <v>6.3235999999999999</v>
      </c>
      <c r="C412" s="20">
        <v>1.7324931506849314E-2</v>
      </c>
      <c r="D412" s="20">
        <v>107.78495963153321</v>
      </c>
      <c r="F412" s="25">
        <v>36937</v>
      </c>
      <c r="G412" s="20">
        <v>1518.24</v>
      </c>
      <c r="I412" s="25"/>
      <c r="J412" s="20"/>
      <c r="K412" s="20"/>
      <c r="L412" s="20"/>
    </row>
    <row r="413" spans="1:12" s="19" customFormat="1" ht="11">
      <c r="A413" s="25">
        <v>40423</v>
      </c>
      <c r="B413" s="20">
        <v>6.3124000000000002</v>
      </c>
      <c r="C413" s="20">
        <v>1.7294246575342467E-2</v>
      </c>
      <c r="D413" s="20">
        <v>107.80360022822303</v>
      </c>
      <c r="F413" s="25">
        <v>36938</v>
      </c>
      <c r="G413" s="20">
        <v>1480.35</v>
      </c>
      <c r="I413" s="25"/>
      <c r="J413" s="20"/>
      <c r="K413" s="20"/>
      <c r="L413" s="20"/>
    </row>
    <row r="414" spans="1:12" s="19" customFormat="1" ht="11">
      <c r="A414" s="25">
        <v>40424</v>
      </c>
      <c r="B414" s="20">
        <v>6.3452000000000002</v>
      </c>
      <c r="C414" s="20">
        <v>1.7384109589041095E-2</v>
      </c>
      <c r="D414" s="20">
        <v>107.82234092422765</v>
      </c>
      <c r="F414" s="25">
        <v>36941</v>
      </c>
      <c r="G414" s="20">
        <v>1484.05</v>
      </c>
      <c r="I414" s="25"/>
      <c r="J414" s="20"/>
      <c r="K414" s="20"/>
      <c r="L414" s="20"/>
    </row>
    <row r="415" spans="1:12" s="19" customFormat="1" ht="11">
      <c r="A415" s="25">
        <v>40427</v>
      </c>
      <c r="B415" s="20">
        <v>6.2606000000000002</v>
      </c>
      <c r="C415" s="20">
        <v>1.7152328767123286E-2</v>
      </c>
      <c r="D415" s="20">
        <v>107.87782305142686</v>
      </c>
      <c r="F415" s="25">
        <v>36942</v>
      </c>
      <c r="G415" s="20">
        <v>1483.03</v>
      </c>
      <c r="I415" s="25"/>
      <c r="J415" s="20"/>
      <c r="K415" s="20"/>
      <c r="L415" s="20"/>
    </row>
    <row r="416" spans="1:12" s="19" customFormat="1" ht="11">
      <c r="A416" s="25">
        <v>40428</v>
      </c>
      <c r="B416" s="20">
        <v>6.3914999999999997</v>
      </c>
      <c r="C416" s="20">
        <v>1.7510958904109589E-2</v>
      </c>
      <c r="D416" s="20">
        <v>107.89671349268804</v>
      </c>
      <c r="F416" s="25">
        <v>36943</v>
      </c>
      <c r="G416" s="20">
        <v>1468.3</v>
      </c>
      <c r="I416" s="25"/>
      <c r="J416" s="20"/>
      <c r="K416" s="20"/>
      <c r="L416" s="20"/>
    </row>
    <row r="417" spans="1:12" s="19" customFormat="1" ht="11">
      <c r="A417" s="25">
        <v>40429</v>
      </c>
      <c r="B417" s="20">
        <v>6.4478999999999997</v>
      </c>
      <c r="C417" s="20">
        <v>1.7665479452054794E-2</v>
      </c>
      <c r="D417" s="20">
        <v>107.91577396443954</v>
      </c>
      <c r="F417" s="25">
        <v>36944</v>
      </c>
      <c r="G417" s="20">
        <v>1452.22</v>
      </c>
      <c r="I417" s="25"/>
      <c r="J417" s="20"/>
      <c r="K417" s="20"/>
      <c r="L417" s="20"/>
    </row>
    <row r="418" spans="1:12" s="19" customFormat="1" ht="11">
      <c r="A418" s="25">
        <v>40430</v>
      </c>
      <c r="B418" s="20">
        <v>6.4703999999999997</v>
      </c>
      <c r="C418" s="20">
        <v>1.7727123287671231E-2</v>
      </c>
      <c r="D418" s="20">
        <v>107.93490432673705</v>
      </c>
      <c r="F418" s="25">
        <v>36945</v>
      </c>
      <c r="G418" s="20">
        <v>1415.09</v>
      </c>
      <c r="I418" s="25"/>
      <c r="J418" s="20"/>
      <c r="K418" s="20"/>
      <c r="L418" s="20"/>
    </row>
    <row r="419" spans="1:12" s="19" customFormat="1" ht="11">
      <c r="A419" s="25">
        <v>40434</v>
      </c>
      <c r="B419" s="20">
        <v>6.7328999999999999</v>
      </c>
      <c r="C419" s="20">
        <v>1.8446301369863013E-2</v>
      </c>
      <c r="D419" s="20">
        <v>108.01454431767858</v>
      </c>
      <c r="F419" s="25">
        <v>36948</v>
      </c>
      <c r="G419" s="20">
        <v>1406.46</v>
      </c>
      <c r="I419" s="25"/>
      <c r="J419" s="20"/>
      <c r="K419" s="20"/>
      <c r="L419" s="20"/>
    </row>
    <row r="420" spans="1:12" s="19" customFormat="1" ht="11">
      <c r="A420" s="25">
        <v>40435</v>
      </c>
      <c r="B420" s="20">
        <v>6.7925000000000004</v>
      </c>
      <c r="C420" s="20">
        <v>1.860958904109589E-2</v>
      </c>
      <c r="D420" s="20">
        <v>108.03464538048071</v>
      </c>
      <c r="F420" s="25">
        <v>36949</v>
      </c>
      <c r="G420" s="20">
        <v>1388.41</v>
      </c>
      <c r="I420" s="25"/>
      <c r="J420" s="20"/>
      <c r="K420" s="20"/>
      <c r="L420" s="20"/>
    </row>
    <row r="421" spans="1:12" s="19" customFormat="1" ht="11">
      <c r="A421" s="25">
        <v>40436</v>
      </c>
      <c r="B421" s="20">
        <v>6.8013000000000003</v>
      </c>
      <c r="C421" s="20">
        <v>1.8633698630136988E-2</v>
      </c>
      <c r="D421" s="20">
        <v>108.05477623071704</v>
      </c>
      <c r="F421" s="25">
        <v>36950</v>
      </c>
      <c r="G421" s="20">
        <v>1448.26</v>
      </c>
      <c r="I421" s="25"/>
      <c r="J421" s="20"/>
      <c r="K421" s="20"/>
      <c r="L421" s="20"/>
    </row>
    <row r="422" spans="1:12" s="19" customFormat="1" ht="11">
      <c r="A422" s="25">
        <v>40437</v>
      </c>
      <c r="B422" s="20">
        <v>6.7899000000000003</v>
      </c>
      <c r="C422" s="20">
        <v>1.8602465753424658E-2</v>
      </c>
      <c r="D422" s="20">
        <v>108.07487708346029</v>
      </c>
      <c r="F422" s="25">
        <v>36951</v>
      </c>
      <c r="G422" s="20">
        <v>1455.38</v>
      </c>
      <c r="I422" s="25"/>
      <c r="J422" s="20"/>
      <c r="K422" s="20"/>
      <c r="L422" s="20"/>
    </row>
    <row r="423" spans="1:12" s="19" customFormat="1" ht="11">
      <c r="A423" s="25">
        <v>40438</v>
      </c>
      <c r="B423" s="20">
        <v>6.8662999999999998</v>
      </c>
      <c r="C423" s="20">
        <v>1.8811780821917808E-2</v>
      </c>
      <c r="D423" s="20">
        <v>108.09520789246081</v>
      </c>
      <c r="F423" s="25">
        <v>36952</v>
      </c>
      <c r="G423" s="20">
        <v>1399.98</v>
      </c>
      <c r="I423" s="25"/>
      <c r="J423" s="20"/>
      <c r="K423" s="20"/>
      <c r="L423" s="20"/>
    </row>
    <row r="424" spans="1:12" s="19" customFormat="1" ht="11">
      <c r="A424" s="25">
        <v>40441</v>
      </c>
      <c r="B424" s="20">
        <v>6.8760000000000003</v>
      </c>
      <c r="C424" s="20">
        <v>1.8838356164383563E-2</v>
      </c>
      <c r="D424" s="20">
        <v>108.15629797323905</v>
      </c>
      <c r="F424" s="25">
        <v>36955</v>
      </c>
      <c r="G424" s="20">
        <v>1362.58</v>
      </c>
      <c r="I424" s="25"/>
      <c r="J424" s="20"/>
      <c r="K424" s="20"/>
      <c r="L424" s="20"/>
    </row>
    <row r="425" spans="1:12" s="19" customFormat="1" ht="11">
      <c r="A425" s="25">
        <v>40442</v>
      </c>
      <c r="B425" s="20">
        <v>6.9016999999999999</v>
      </c>
      <c r="C425" s="20">
        <v>1.8908767123287672E-2</v>
      </c>
      <c r="D425" s="20">
        <v>108.17674899575198</v>
      </c>
      <c r="F425" s="25">
        <v>36957</v>
      </c>
      <c r="G425" s="20">
        <v>1382.99</v>
      </c>
      <c r="I425" s="25"/>
      <c r="J425" s="20"/>
      <c r="K425" s="20"/>
      <c r="L425" s="20"/>
    </row>
    <row r="426" spans="1:12" s="19" customFormat="1" ht="11">
      <c r="A426" s="25">
        <v>40443</v>
      </c>
      <c r="B426" s="20">
        <v>6.9375</v>
      </c>
      <c r="C426" s="20">
        <v>1.9006849315068495E-2</v>
      </c>
      <c r="D426" s="20">
        <v>108.19730998742753</v>
      </c>
      <c r="F426" s="25">
        <v>36958</v>
      </c>
      <c r="G426" s="20">
        <v>1385.51</v>
      </c>
      <c r="I426" s="25"/>
      <c r="J426" s="20"/>
      <c r="K426" s="20"/>
      <c r="L426" s="20"/>
    </row>
    <row r="427" spans="1:12" s="19" customFormat="1" ht="11">
      <c r="A427" s="25">
        <v>40444</v>
      </c>
      <c r="B427" s="20">
        <v>6.8620000000000001</v>
      </c>
      <c r="C427" s="20">
        <v>1.8800000000000001E-2</v>
      </c>
      <c r="D427" s="20">
        <v>108.21765108170517</v>
      </c>
      <c r="F427" s="25">
        <v>36959</v>
      </c>
      <c r="G427" s="20">
        <v>1344.68</v>
      </c>
      <c r="I427" s="25"/>
      <c r="J427" s="20"/>
      <c r="K427" s="20"/>
      <c r="L427" s="20"/>
    </row>
    <row r="428" spans="1:12" s="19" customFormat="1" ht="11">
      <c r="A428" s="25">
        <v>40445</v>
      </c>
      <c r="B428" s="20">
        <v>6.7763</v>
      </c>
      <c r="C428" s="20">
        <v>1.8565205479452056E-2</v>
      </c>
      <c r="D428" s="20">
        <v>108.23774191099352</v>
      </c>
      <c r="F428" s="25">
        <v>36962</v>
      </c>
      <c r="G428" s="20">
        <v>1283.81</v>
      </c>
      <c r="I428" s="25"/>
      <c r="J428" s="20"/>
      <c r="K428" s="20"/>
      <c r="L428" s="20"/>
    </row>
    <row r="429" spans="1:12" s="19" customFormat="1" ht="11">
      <c r="A429" s="25">
        <v>40448</v>
      </c>
      <c r="B429" s="20">
        <v>6.9680999999999997</v>
      </c>
      <c r="C429" s="20">
        <v>1.9090684931506847E-2</v>
      </c>
      <c r="D429" s="20">
        <v>108.29973188984913</v>
      </c>
      <c r="F429" s="25">
        <v>36963</v>
      </c>
      <c r="G429" s="20">
        <v>1205.31</v>
      </c>
      <c r="I429" s="25"/>
      <c r="J429" s="20"/>
      <c r="K429" s="20"/>
      <c r="L429" s="20"/>
    </row>
    <row r="430" spans="1:12" s="19" customFormat="1" ht="11">
      <c r="A430" s="25">
        <v>40449</v>
      </c>
      <c r="B430" s="20">
        <v>7.0374999999999996</v>
      </c>
      <c r="C430" s="20">
        <v>1.9280821917808218E-2</v>
      </c>
      <c r="D430" s="20">
        <v>108.32061296829227</v>
      </c>
      <c r="F430" s="25">
        <v>36964</v>
      </c>
      <c r="G430" s="20">
        <v>1279.79</v>
      </c>
      <c r="I430" s="25"/>
      <c r="J430" s="20"/>
      <c r="K430" s="20"/>
      <c r="L430" s="20"/>
    </row>
    <row r="431" spans="1:12" s="19" customFormat="1" ht="11">
      <c r="A431" s="25">
        <v>40450</v>
      </c>
      <c r="B431" s="20">
        <v>6.9957000000000003</v>
      </c>
      <c r="C431" s="20">
        <v>1.9166301369863015E-2</v>
      </c>
      <c r="D431" s="20">
        <v>108.34137402341946</v>
      </c>
      <c r="F431" s="25">
        <v>36965</v>
      </c>
      <c r="G431" s="20">
        <v>1304.3900000000001</v>
      </c>
      <c r="I431" s="25"/>
      <c r="J431" s="20"/>
      <c r="K431" s="20"/>
      <c r="L431" s="20"/>
    </row>
    <row r="432" spans="1:12" s="19" customFormat="1" ht="11">
      <c r="A432" s="25">
        <v>40451</v>
      </c>
      <c r="B432" s="20">
        <v>6.9943999999999997</v>
      </c>
      <c r="C432" s="20">
        <v>1.9162739726027396E-2</v>
      </c>
      <c r="D432" s="20">
        <v>108.36213519893916</v>
      </c>
      <c r="F432" s="25">
        <v>36966</v>
      </c>
      <c r="G432" s="20">
        <v>1279.0899999999999</v>
      </c>
      <c r="I432" s="25"/>
      <c r="J432" s="20"/>
      <c r="K432" s="20"/>
      <c r="L432" s="20"/>
    </row>
    <row r="433" spans="1:12" s="19" customFormat="1" ht="11">
      <c r="A433" s="25">
        <v>40452</v>
      </c>
      <c r="B433" s="20">
        <v>6.9560000000000004</v>
      </c>
      <c r="C433" s="20">
        <v>1.9057534246575344E-2</v>
      </c>
      <c r="D433" s="20">
        <v>108.38278634996502</v>
      </c>
      <c r="F433" s="25">
        <v>36969</v>
      </c>
      <c r="G433" s="20">
        <v>1271.75</v>
      </c>
      <c r="I433" s="25"/>
      <c r="J433" s="20"/>
      <c r="K433" s="20"/>
      <c r="L433" s="20"/>
    </row>
    <row r="434" spans="1:12" s="19" customFormat="1" ht="11">
      <c r="A434" s="25">
        <v>40455</v>
      </c>
      <c r="B434" s="20">
        <v>6.8038999999999996</v>
      </c>
      <c r="C434" s="20">
        <v>1.8640821917808217E-2</v>
      </c>
      <c r="D434" s="20">
        <v>108.4433966765442</v>
      </c>
      <c r="F434" s="25">
        <v>36970</v>
      </c>
      <c r="G434" s="20">
        <v>1254.8699999999999</v>
      </c>
      <c r="I434" s="25"/>
      <c r="J434" s="20"/>
      <c r="K434" s="20"/>
      <c r="L434" s="20"/>
    </row>
    <row r="435" spans="1:12" s="19" customFormat="1" ht="11">
      <c r="A435" s="25">
        <v>40456</v>
      </c>
      <c r="B435" s="20">
        <v>6.7992999999999997</v>
      </c>
      <c r="C435" s="20">
        <v>1.8628219178082189E-2</v>
      </c>
      <c r="D435" s="20">
        <v>108.46359775016127</v>
      </c>
      <c r="F435" s="25">
        <v>36971</v>
      </c>
      <c r="G435" s="20">
        <v>1293.6199999999999</v>
      </c>
      <c r="I435" s="25"/>
      <c r="J435" s="20"/>
      <c r="K435" s="20"/>
      <c r="L435" s="20"/>
    </row>
    <row r="436" spans="1:12" s="19" customFormat="1" ht="11">
      <c r="A436" s="25">
        <v>40457</v>
      </c>
      <c r="B436" s="20">
        <v>6.8047000000000004</v>
      </c>
      <c r="C436" s="20">
        <v>1.864301369863014E-2</v>
      </c>
      <c r="D436" s="20">
        <v>108.48381863354786</v>
      </c>
      <c r="F436" s="25">
        <v>36972</v>
      </c>
      <c r="G436" s="20">
        <v>1272.6600000000001</v>
      </c>
      <c r="I436" s="25"/>
      <c r="J436" s="20"/>
      <c r="K436" s="20"/>
      <c r="L436" s="20"/>
    </row>
    <row r="437" spans="1:12" s="19" customFormat="1" ht="11">
      <c r="A437" s="25">
        <v>40458</v>
      </c>
      <c r="B437" s="20">
        <v>6.79</v>
      </c>
      <c r="C437" s="20">
        <v>1.8602739726027398E-2</v>
      </c>
      <c r="D437" s="20">
        <v>108.50399959597311</v>
      </c>
      <c r="F437" s="25">
        <v>36973</v>
      </c>
      <c r="G437" s="20">
        <v>1244.53</v>
      </c>
      <c r="I437" s="25"/>
      <c r="J437" s="20"/>
      <c r="K437" s="20"/>
      <c r="L437" s="20"/>
    </row>
    <row r="438" spans="1:12" s="19" customFormat="1" ht="11">
      <c r="A438" s="25">
        <v>40459</v>
      </c>
      <c r="B438" s="20">
        <v>6.7214999999999998</v>
      </c>
      <c r="C438" s="20">
        <v>1.8415068493150683E-2</v>
      </c>
      <c r="D438" s="20">
        <v>108.52398068181652</v>
      </c>
      <c r="F438" s="25">
        <v>36976</v>
      </c>
      <c r="G438" s="20">
        <v>1244.75</v>
      </c>
      <c r="I438" s="25"/>
      <c r="J438" s="20"/>
      <c r="K438" s="20"/>
      <c r="L438" s="20"/>
    </row>
    <row r="439" spans="1:12" s="19" customFormat="1" ht="11">
      <c r="A439" s="25">
        <v>40462</v>
      </c>
      <c r="B439" s="20">
        <v>6.8489000000000004</v>
      </c>
      <c r="C439" s="20">
        <v>1.8764109589041098E-2</v>
      </c>
      <c r="D439" s="20">
        <v>108.58507135781309</v>
      </c>
      <c r="F439" s="25">
        <v>36977</v>
      </c>
      <c r="G439" s="20">
        <v>1262.1600000000001</v>
      </c>
      <c r="I439" s="25"/>
      <c r="J439" s="20"/>
      <c r="K439" s="20"/>
      <c r="L439" s="20"/>
    </row>
    <row r="440" spans="1:12" s="19" customFormat="1" ht="11">
      <c r="A440" s="25">
        <v>40463</v>
      </c>
      <c r="B440" s="20">
        <v>6.8947000000000003</v>
      </c>
      <c r="C440" s="20">
        <v>1.8889589041095892E-2</v>
      </c>
      <c r="D440" s="20">
        <v>108.60558263155258</v>
      </c>
      <c r="F440" s="25">
        <v>36978</v>
      </c>
      <c r="G440" s="20">
        <v>1292.6500000000001</v>
      </c>
      <c r="I440" s="25"/>
      <c r="J440" s="20"/>
      <c r="K440" s="20"/>
      <c r="L440" s="20"/>
    </row>
    <row r="441" spans="1:12" s="19" customFormat="1" ht="11">
      <c r="A441" s="25">
        <v>40464</v>
      </c>
      <c r="B441" s="20">
        <v>6.9638999999999998</v>
      </c>
      <c r="C441" s="20">
        <v>1.907917808219178E-2</v>
      </c>
      <c r="D441" s="20">
        <v>108.62630368407005</v>
      </c>
      <c r="F441" s="25">
        <v>36979</v>
      </c>
      <c r="G441" s="20">
        <v>1280.76</v>
      </c>
      <c r="I441" s="25"/>
      <c r="J441" s="20"/>
      <c r="K441" s="20"/>
      <c r="L441" s="20"/>
    </row>
    <row r="442" spans="1:12" s="19" customFormat="1" ht="11">
      <c r="A442" s="25">
        <v>40465</v>
      </c>
      <c r="B442" s="20">
        <v>7.0465999999999998</v>
      </c>
      <c r="C442" s="20">
        <v>1.9305753424657533E-2</v>
      </c>
      <c r="D442" s="20">
        <v>108.64727481041362</v>
      </c>
      <c r="F442" s="25">
        <v>36980</v>
      </c>
      <c r="G442" s="20">
        <v>1230.49</v>
      </c>
      <c r="I442" s="25"/>
      <c r="J442" s="20"/>
      <c r="K442" s="20"/>
      <c r="L442" s="20"/>
    </row>
    <row r="443" spans="1:12" s="19" customFormat="1" ht="11">
      <c r="A443" s="25">
        <v>40466</v>
      </c>
      <c r="B443" s="20">
        <v>7.0990000000000002</v>
      </c>
      <c r="C443" s="20">
        <v>1.944931506849315E-2</v>
      </c>
      <c r="D443" s="20">
        <v>108.66840596120484</v>
      </c>
      <c r="F443" s="25">
        <v>36983</v>
      </c>
      <c r="G443" s="20">
        <v>1219.67</v>
      </c>
      <c r="I443" s="25"/>
      <c r="J443" s="20"/>
      <c r="K443" s="20"/>
      <c r="L443" s="20"/>
    </row>
    <row r="444" spans="1:12" s="19" customFormat="1" ht="11">
      <c r="A444" s="25">
        <v>40469</v>
      </c>
      <c r="B444" s="20">
        <v>7.1721000000000004</v>
      </c>
      <c r="C444" s="20">
        <v>1.9649589041095893E-2</v>
      </c>
      <c r="D444" s="20">
        <v>108.7324646467715</v>
      </c>
      <c r="F444" s="25">
        <v>36984</v>
      </c>
      <c r="G444" s="20">
        <v>1231.6199999999999</v>
      </c>
      <c r="I444" s="25"/>
      <c r="J444" s="20"/>
      <c r="K444" s="20"/>
      <c r="L444" s="20"/>
    </row>
    <row r="445" spans="1:12" s="19" customFormat="1" ht="11">
      <c r="A445" s="25">
        <v>40470</v>
      </c>
      <c r="B445" s="20">
        <v>7.3486000000000002</v>
      </c>
      <c r="C445" s="20">
        <v>2.0133150684931506E-2</v>
      </c>
      <c r="D445" s="20">
        <v>108.75435591772229</v>
      </c>
      <c r="F445" s="25">
        <v>36985</v>
      </c>
      <c r="G445" s="20">
        <v>1219.77</v>
      </c>
      <c r="I445" s="25"/>
      <c r="J445" s="20"/>
      <c r="K445" s="20"/>
      <c r="L445" s="20"/>
    </row>
    <row r="446" spans="1:12" s="19" customFormat="1" ht="11">
      <c r="A446" s="25">
        <v>40471</v>
      </c>
      <c r="B446" s="20">
        <v>7.4142999999999999</v>
      </c>
      <c r="C446" s="20">
        <v>2.0313150684931506E-2</v>
      </c>
      <c r="D446" s="20">
        <v>108.7764473539163</v>
      </c>
      <c r="F446" s="25">
        <v>36987</v>
      </c>
      <c r="G446" s="20">
        <v>1222.94</v>
      </c>
      <c r="I446" s="25"/>
      <c r="J446" s="20"/>
      <c r="K446" s="20"/>
      <c r="L446" s="20"/>
    </row>
    <row r="447" spans="1:12" s="19" customFormat="1" ht="11">
      <c r="A447" s="25">
        <v>40472</v>
      </c>
      <c r="B447" s="20">
        <v>7.2214999999999998</v>
      </c>
      <c r="C447" s="20">
        <v>1.9784931506849315E-2</v>
      </c>
      <c r="D447" s="20">
        <v>108.79796869952085</v>
      </c>
      <c r="F447" s="25">
        <v>36990</v>
      </c>
      <c r="G447" s="20">
        <v>1210.8599999999999</v>
      </c>
      <c r="I447" s="25"/>
      <c r="J447" s="20"/>
      <c r="K447" s="20"/>
      <c r="L447" s="20"/>
    </row>
    <row r="448" spans="1:12" s="19" customFormat="1" ht="11">
      <c r="A448" s="25">
        <v>40473</v>
      </c>
      <c r="B448" s="20">
        <v>7.2301000000000002</v>
      </c>
      <c r="C448" s="20">
        <v>1.9808493150684933E-2</v>
      </c>
      <c r="D448" s="20">
        <v>108.81951993769879</v>
      </c>
      <c r="F448" s="25">
        <v>36991</v>
      </c>
      <c r="G448" s="20">
        <v>1183.71</v>
      </c>
      <c r="I448" s="25"/>
      <c r="J448" s="20"/>
      <c r="K448" s="20"/>
      <c r="L448" s="20"/>
    </row>
    <row r="449" spans="1:12" s="19" customFormat="1" ht="11">
      <c r="A449" s="25">
        <v>40476</v>
      </c>
      <c r="B449" s="20">
        <v>7.3197000000000001</v>
      </c>
      <c r="C449" s="20">
        <v>2.0053972602739726E-2</v>
      </c>
      <c r="D449" s="20">
        <v>108.88498784784301</v>
      </c>
      <c r="F449" s="25">
        <v>36992</v>
      </c>
      <c r="G449" s="20">
        <v>1144.81</v>
      </c>
      <c r="I449" s="25"/>
      <c r="J449" s="20"/>
      <c r="K449" s="20"/>
      <c r="L449" s="20"/>
    </row>
    <row r="450" spans="1:12" s="19" customFormat="1" ht="11">
      <c r="A450" s="25">
        <v>40477</v>
      </c>
      <c r="B450" s="20">
        <v>7.3216000000000001</v>
      </c>
      <c r="C450" s="20">
        <v>2.0059178082191782E-2</v>
      </c>
      <c r="D450" s="20">
        <v>108.90682928146018</v>
      </c>
      <c r="F450" s="25">
        <v>36993</v>
      </c>
      <c r="G450" s="20">
        <v>1099.8499999999999</v>
      </c>
      <c r="I450" s="25"/>
      <c r="J450" s="20"/>
      <c r="K450" s="20"/>
      <c r="L450" s="20"/>
    </row>
    <row r="451" spans="1:12" s="19" customFormat="1" ht="11">
      <c r="A451" s="25">
        <v>40478</v>
      </c>
      <c r="B451" s="20">
        <v>7.3939000000000004</v>
      </c>
      <c r="C451" s="20">
        <v>2.0257260273972604E-2</v>
      </c>
      <c r="D451" s="20">
        <v>108.92889082132385</v>
      </c>
      <c r="F451" s="25">
        <v>36997</v>
      </c>
      <c r="G451" s="20">
        <v>1120.99</v>
      </c>
      <c r="I451" s="25"/>
      <c r="J451" s="20"/>
      <c r="K451" s="20"/>
      <c r="L451" s="20"/>
    </row>
    <row r="452" spans="1:12" s="19" customFormat="1" ht="11">
      <c r="A452" s="25">
        <v>40479</v>
      </c>
      <c r="B452" s="20">
        <v>7.4560000000000004</v>
      </c>
      <c r="C452" s="20">
        <v>2.0427397260273972E-2</v>
      </c>
      <c r="D452" s="20">
        <v>108.95114215858312</v>
      </c>
      <c r="F452" s="25">
        <v>36998</v>
      </c>
      <c r="G452" s="20">
        <v>1145.03</v>
      </c>
      <c r="I452" s="25"/>
      <c r="J452" s="20"/>
      <c r="K452" s="20"/>
      <c r="L452" s="20"/>
    </row>
    <row r="453" spans="1:12" s="19" customFormat="1" ht="11">
      <c r="A453" s="25">
        <v>40480</v>
      </c>
      <c r="B453" s="20">
        <v>7.9737999999999998</v>
      </c>
      <c r="C453" s="20">
        <v>2.1846027397260274E-2</v>
      </c>
      <c r="D453" s="20">
        <v>108.9749436549487</v>
      </c>
      <c r="F453" s="25">
        <v>36999</v>
      </c>
      <c r="G453" s="20">
        <v>1184.0899999999999</v>
      </c>
      <c r="I453" s="25"/>
      <c r="J453" s="20"/>
      <c r="K453" s="20"/>
      <c r="L453" s="20"/>
    </row>
    <row r="454" spans="1:12" s="19" customFormat="1" ht="11">
      <c r="A454" s="25">
        <v>40483</v>
      </c>
      <c r="B454" s="20">
        <v>7.5065</v>
      </c>
      <c r="C454" s="20">
        <v>2.0565753424657534E-2</v>
      </c>
      <c r="D454" s="20">
        <v>109.0421782095689</v>
      </c>
      <c r="F454" s="25">
        <v>37000</v>
      </c>
      <c r="G454" s="20">
        <v>1228.1400000000001</v>
      </c>
      <c r="I454" s="25"/>
      <c r="J454" s="20"/>
      <c r="K454" s="20"/>
      <c r="L454" s="20"/>
    </row>
    <row r="455" spans="1:12" s="19" customFormat="1" ht="11">
      <c r="A455" s="25">
        <v>40484</v>
      </c>
      <c r="B455" s="20">
        <v>7.4180000000000001</v>
      </c>
      <c r="C455" s="20">
        <v>2.0323287671232877E-2</v>
      </c>
      <c r="D455" s="20">
        <v>109.06433916512941</v>
      </c>
      <c r="F455" s="25">
        <v>37001</v>
      </c>
      <c r="G455" s="20">
        <v>1227.6600000000001</v>
      </c>
      <c r="I455" s="25"/>
      <c r="J455" s="20"/>
      <c r="K455" s="20"/>
      <c r="L455" s="20"/>
    </row>
    <row r="456" spans="1:12" s="19" customFormat="1" ht="11">
      <c r="A456" s="25">
        <v>40485</v>
      </c>
      <c r="B456" s="20">
        <v>7.3494999999999999</v>
      </c>
      <c r="C456" s="20">
        <v>2.0135616438356166E-2</v>
      </c>
      <c r="D456" s="20">
        <v>109.08629994213474</v>
      </c>
      <c r="F456" s="25">
        <v>37004</v>
      </c>
      <c r="G456" s="20">
        <v>1233.83</v>
      </c>
      <c r="I456" s="25"/>
      <c r="J456" s="20"/>
      <c r="K456" s="20"/>
      <c r="L456" s="20"/>
    </row>
    <row r="457" spans="1:12" s="19" customFormat="1" ht="11">
      <c r="A457" s="25">
        <v>40486</v>
      </c>
      <c r="B457" s="20">
        <v>7.4048999999999996</v>
      </c>
      <c r="C457" s="20">
        <v>2.0287397260273971E-2</v>
      </c>
      <c r="D457" s="20">
        <v>109.10843071316054</v>
      </c>
      <c r="F457" s="25">
        <v>37005</v>
      </c>
      <c r="G457" s="20">
        <v>1230.1300000000001</v>
      </c>
      <c r="I457" s="25"/>
      <c r="J457" s="20"/>
      <c r="K457" s="20"/>
      <c r="L457" s="20"/>
    </row>
    <row r="458" spans="1:12" s="19" customFormat="1" ht="11">
      <c r="A458" s="25">
        <v>40487</v>
      </c>
      <c r="B458" s="20">
        <v>7.4067999999999996</v>
      </c>
      <c r="C458" s="20">
        <v>2.0292602739726027E-2</v>
      </c>
      <c r="D458" s="20">
        <v>109.13057165356071</v>
      </c>
      <c r="F458" s="25">
        <v>37006</v>
      </c>
      <c r="G458" s="20">
        <v>1240.02</v>
      </c>
      <c r="I458" s="25"/>
      <c r="J458" s="20"/>
      <c r="K458" s="20"/>
      <c r="L458" s="20"/>
    </row>
    <row r="459" spans="1:12" s="19" customFormat="1" ht="11">
      <c r="A459" s="25">
        <v>40490</v>
      </c>
      <c r="B459" s="20">
        <v>7.3521000000000001</v>
      </c>
      <c r="C459" s="20">
        <v>2.0142739726027398E-2</v>
      </c>
      <c r="D459" s="20">
        <v>109.19651731458983</v>
      </c>
      <c r="F459" s="25">
        <v>37007</v>
      </c>
      <c r="G459" s="20">
        <v>1227.57</v>
      </c>
      <c r="I459" s="25"/>
      <c r="J459" s="20"/>
      <c r="K459" s="20"/>
      <c r="L459" s="20"/>
    </row>
    <row r="460" spans="1:12" s="19" customFormat="1" ht="11">
      <c r="A460" s="25">
        <v>40491</v>
      </c>
      <c r="B460" s="20">
        <v>7.4275000000000002</v>
      </c>
      <c r="C460" s="20">
        <v>2.0349315068493152E-2</v>
      </c>
      <c r="D460" s="20">
        <v>109.21873805794199</v>
      </c>
      <c r="F460" s="25">
        <v>37008</v>
      </c>
      <c r="G460" s="20">
        <v>1182.01</v>
      </c>
      <c r="I460" s="25"/>
      <c r="J460" s="20"/>
      <c r="K460" s="20"/>
      <c r="L460" s="20"/>
    </row>
    <row r="461" spans="1:12" s="19" customFormat="1" ht="11">
      <c r="A461" s="25">
        <v>40492</v>
      </c>
      <c r="B461" s="20">
        <v>7.5330000000000004</v>
      </c>
      <c r="C461" s="20">
        <v>2.0638356164383562E-2</v>
      </c>
      <c r="D461" s="20">
        <v>109.24127901010064</v>
      </c>
      <c r="F461" s="25">
        <v>37011</v>
      </c>
      <c r="G461" s="20">
        <v>1207.72</v>
      </c>
      <c r="I461" s="25"/>
      <c r="J461" s="20"/>
      <c r="K461" s="20"/>
      <c r="L461" s="20"/>
    </row>
    <row r="462" spans="1:12" s="19" customFormat="1" ht="11">
      <c r="A462" s="25">
        <v>40493</v>
      </c>
      <c r="B462" s="20">
        <v>7.6917999999999997</v>
      </c>
      <c r="C462" s="20">
        <v>2.1073424657534246E-2</v>
      </c>
      <c r="D462" s="20">
        <v>109.26429988872776</v>
      </c>
      <c r="F462" s="25">
        <v>37013</v>
      </c>
      <c r="G462" s="20">
        <v>1220.8499999999999</v>
      </c>
      <c r="I462" s="25"/>
      <c r="J462" s="20"/>
      <c r="K462" s="20"/>
      <c r="L462" s="20"/>
    </row>
    <row r="463" spans="1:12" s="19" customFormat="1" ht="11">
      <c r="A463" s="25">
        <v>40494</v>
      </c>
      <c r="B463" s="20">
        <v>7.7202000000000002</v>
      </c>
      <c r="C463" s="20">
        <v>2.115123287671233E-2</v>
      </c>
      <c r="D463" s="20">
        <v>109.28741063524834</v>
      </c>
      <c r="F463" s="25">
        <v>37014</v>
      </c>
      <c r="G463" s="20">
        <v>1204.58</v>
      </c>
      <c r="I463" s="25"/>
      <c r="J463" s="20"/>
      <c r="K463" s="20"/>
      <c r="L463" s="20"/>
    </row>
    <row r="464" spans="1:12" s="19" customFormat="1" ht="11">
      <c r="A464" s="25">
        <v>40497</v>
      </c>
      <c r="B464" s="20">
        <v>7.6718999999999999</v>
      </c>
      <c r="C464" s="20">
        <v>2.1018904109589041E-2</v>
      </c>
      <c r="D464" s="20">
        <v>109.35632368338415</v>
      </c>
      <c r="F464" s="25">
        <v>37015</v>
      </c>
      <c r="G464" s="20">
        <v>1213.17</v>
      </c>
      <c r="I464" s="25"/>
      <c r="J464" s="20"/>
      <c r="K464" s="20"/>
      <c r="L464" s="20"/>
    </row>
    <row r="465" spans="1:12" s="19" customFormat="1" ht="11">
      <c r="A465" s="25">
        <v>40498</v>
      </c>
      <c r="B465" s="20">
        <v>7.6635999999999997</v>
      </c>
      <c r="C465" s="20">
        <v>2.0996164383561642E-2</v>
      </c>
      <c r="D465" s="20">
        <v>109.37928431686852</v>
      </c>
      <c r="F465" s="25">
        <v>37018</v>
      </c>
      <c r="G465" s="20">
        <v>1223</v>
      </c>
      <c r="I465" s="25"/>
      <c r="J465" s="20"/>
      <c r="K465" s="20"/>
      <c r="L465" s="20"/>
    </row>
    <row r="466" spans="1:12" s="19" customFormat="1" ht="11">
      <c r="A466" s="25">
        <v>40500</v>
      </c>
      <c r="B466" s="20">
        <v>7.6771000000000003</v>
      </c>
      <c r="C466" s="20">
        <v>2.1033150684931508E-2</v>
      </c>
      <c r="D466" s="20">
        <v>109.42529613624546</v>
      </c>
      <c r="F466" s="25">
        <v>37019</v>
      </c>
      <c r="G466" s="20">
        <v>1233.46</v>
      </c>
      <c r="I466" s="25"/>
      <c r="J466" s="20"/>
      <c r="K466" s="20"/>
      <c r="L466" s="20"/>
    </row>
    <row r="467" spans="1:12" s="19" customFormat="1" ht="11">
      <c r="A467" s="25">
        <v>40501</v>
      </c>
      <c r="B467" s="20">
        <v>7.6387999999999998</v>
      </c>
      <c r="C467" s="20">
        <v>2.0928219178082193E-2</v>
      </c>
      <c r="D467" s="20">
        <v>109.44819690205712</v>
      </c>
      <c r="F467" s="25">
        <v>37020</v>
      </c>
      <c r="G467" s="20">
        <v>1234.02</v>
      </c>
      <c r="I467" s="25"/>
      <c r="J467" s="20"/>
      <c r="K467" s="20"/>
      <c r="L467" s="20"/>
    </row>
    <row r="468" spans="1:12" s="19" customFormat="1" ht="11">
      <c r="A468" s="25">
        <v>40504</v>
      </c>
      <c r="B468" s="20">
        <v>7.7272999999999996</v>
      </c>
      <c r="C468" s="20">
        <v>2.1170684931506849E-2</v>
      </c>
      <c r="D468" s="20">
        <v>109.51770970084516</v>
      </c>
      <c r="F468" s="25">
        <v>37021</v>
      </c>
      <c r="G468" s="20">
        <v>1229.4000000000001</v>
      </c>
      <c r="I468" s="25"/>
      <c r="J468" s="20"/>
      <c r="K468" s="20"/>
      <c r="L468" s="20"/>
    </row>
    <row r="469" spans="1:12" s="19" customFormat="1" ht="11">
      <c r="A469" s="25">
        <v>40505</v>
      </c>
      <c r="B469" s="20">
        <v>7.7123999999999997</v>
      </c>
      <c r="C469" s="20">
        <v>2.1129863013698628E-2</v>
      </c>
      <c r="D469" s="20">
        <v>109.5408506428807</v>
      </c>
      <c r="F469" s="25">
        <v>37022</v>
      </c>
      <c r="G469" s="20">
        <v>1224.6300000000001</v>
      </c>
      <c r="I469" s="25"/>
      <c r="J469" s="20"/>
      <c r="K469" s="20"/>
      <c r="L469" s="20"/>
    </row>
    <row r="470" spans="1:12" s="19" customFormat="1" ht="11">
      <c r="A470" s="25">
        <v>40506</v>
      </c>
      <c r="B470" s="20">
        <v>7.7141000000000002</v>
      </c>
      <c r="C470" s="20">
        <v>2.1134520547945207E-2</v>
      </c>
      <c r="D470" s="20">
        <v>109.56400157646821</v>
      </c>
      <c r="F470" s="25">
        <v>37025</v>
      </c>
      <c r="G470" s="20">
        <v>1224.95</v>
      </c>
      <c r="I470" s="25"/>
      <c r="J470" s="20"/>
      <c r="K470" s="20"/>
      <c r="L470" s="20"/>
    </row>
    <row r="471" spans="1:12" s="19" customFormat="1" ht="11">
      <c r="A471" s="25">
        <v>40507</v>
      </c>
      <c r="B471" s="20">
        <v>7.7290999999999999</v>
      </c>
      <c r="C471" s="20">
        <v>2.1175616438356165E-2</v>
      </c>
      <c r="D471" s="20">
        <v>109.58720242919655</v>
      </c>
      <c r="F471" s="25">
        <v>37026</v>
      </c>
      <c r="G471" s="20">
        <v>1229.78</v>
      </c>
      <c r="I471" s="25"/>
      <c r="J471" s="20"/>
      <c r="K471" s="20"/>
      <c r="L471" s="20"/>
    </row>
    <row r="472" spans="1:12" s="19" customFormat="1" ht="11">
      <c r="A472" s="25">
        <v>40508</v>
      </c>
      <c r="B472" s="20">
        <v>7.8007999999999997</v>
      </c>
      <c r="C472" s="20">
        <v>2.1372054794520548E-2</v>
      </c>
      <c r="D472" s="20">
        <v>109.61062346614749</v>
      </c>
      <c r="F472" s="25">
        <v>37027</v>
      </c>
      <c r="G472" s="20">
        <v>1236.1400000000001</v>
      </c>
      <c r="I472" s="25"/>
      <c r="J472" s="20"/>
      <c r="K472" s="20"/>
      <c r="L472" s="20"/>
    </row>
    <row r="473" spans="1:12" s="19" customFormat="1" ht="11">
      <c r="A473" s="25">
        <v>40511</v>
      </c>
      <c r="B473" s="20">
        <v>7.859</v>
      </c>
      <c r="C473" s="20">
        <v>2.1531506849315069E-2</v>
      </c>
      <c r="D473" s="20">
        <v>109.68142592284507</v>
      </c>
      <c r="F473" s="25">
        <v>37028</v>
      </c>
      <c r="G473" s="20">
        <v>1261.7</v>
      </c>
      <c r="I473" s="25"/>
      <c r="J473" s="20"/>
      <c r="K473" s="20"/>
      <c r="L473" s="20"/>
    </row>
    <row r="474" spans="1:12" s="19" customFormat="1" ht="11">
      <c r="A474" s="25">
        <v>40512</v>
      </c>
      <c r="B474" s="20">
        <v>7.9039000000000001</v>
      </c>
      <c r="C474" s="20">
        <v>2.1654520547945207E-2</v>
      </c>
      <c r="D474" s="20">
        <v>109.7051769097588</v>
      </c>
      <c r="F474" s="25">
        <v>37029</v>
      </c>
      <c r="G474" s="20">
        <v>1259.3900000000001</v>
      </c>
      <c r="I474" s="25"/>
      <c r="J474" s="20"/>
      <c r="K474" s="20"/>
      <c r="L474" s="20"/>
    </row>
    <row r="475" spans="1:12" s="19" customFormat="1" ht="11">
      <c r="A475" s="25">
        <v>40513</v>
      </c>
      <c r="B475" s="20">
        <v>8.0486000000000004</v>
      </c>
      <c r="C475" s="20">
        <v>2.2050958904109592E-2</v>
      </c>
      <c r="D475" s="20">
        <v>109.72936795323486</v>
      </c>
      <c r="F475" s="25">
        <v>37032</v>
      </c>
      <c r="G475" s="20">
        <v>1255.79</v>
      </c>
      <c r="I475" s="25"/>
      <c r="J475" s="20"/>
      <c r="K475" s="20"/>
      <c r="L475" s="20"/>
    </row>
    <row r="476" spans="1:12" s="19" customFormat="1" ht="11">
      <c r="A476" s="25">
        <v>40514</v>
      </c>
      <c r="B476" s="20">
        <v>8.0733999999999995</v>
      </c>
      <c r="C476" s="20">
        <v>2.2118904109589041E-2</v>
      </c>
      <c r="D476" s="20">
        <v>109.7536388869125</v>
      </c>
      <c r="F476" s="25">
        <v>37033</v>
      </c>
      <c r="G476" s="20">
        <v>1254.3399999999999</v>
      </c>
      <c r="I476" s="25"/>
      <c r="J476" s="20"/>
      <c r="K476" s="20"/>
      <c r="L476" s="20"/>
    </row>
    <row r="477" spans="1:12" s="19" customFormat="1" ht="11">
      <c r="A477" s="25">
        <v>40515</v>
      </c>
      <c r="B477" s="20">
        <v>8.0151000000000003</v>
      </c>
      <c r="C477" s="20">
        <v>2.195917808219178E-2</v>
      </c>
      <c r="D477" s="20">
        <v>109.77773988392735</v>
      </c>
      <c r="F477" s="25">
        <v>37034</v>
      </c>
      <c r="G477" s="20">
        <v>1267.81</v>
      </c>
      <c r="I477" s="25"/>
      <c r="J477" s="20"/>
      <c r="K477" s="20"/>
      <c r="L477" s="20"/>
    </row>
    <row r="478" spans="1:12" s="19" customFormat="1" ht="11">
      <c r="A478" s="25">
        <v>40518</v>
      </c>
      <c r="B478" s="20">
        <v>8.2292000000000005</v>
      </c>
      <c r="C478" s="20">
        <v>2.2545753424657537E-2</v>
      </c>
      <c r="D478" s="20">
        <v>109.85199053957552</v>
      </c>
      <c r="F478" s="25">
        <v>37035</v>
      </c>
      <c r="G478" s="20">
        <v>1270.77</v>
      </c>
      <c r="I478" s="25"/>
      <c r="J478" s="20"/>
      <c r="K478" s="20"/>
      <c r="L478" s="20"/>
    </row>
    <row r="479" spans="1:12" s="19" customFormat="1" ht="11">
      <c r="A479" s="25">
        <v>40519</v>
      </c>
      <c r="B479" s="20">
        <v>8.2737999999999996</v>
      </c>
      <c r="C479" s="20">
        <v>2.2667945205479451E-2</v>
      </c>
      <c r="D479" s="20">
        <v>109.87689172859818</v>
      </c>
      <c r="F479" s="25">
        <v>37036</v>
      </c>
      <c r="G479" s="20">
        <v>1263.3</v>
      </c>
      <c r="I479" s="25"/>
      <c r="J479" s="20"/>
      <c r="K479" s="20"/>
      <c r="L479" s="20"/>
    </row>
    <row r="480" spans="1:12" s="19" customFormat="1" ht="11">
      <c r="A480" s="25">
        <v>40520</v>
      </c>
      <c r="B480" s="20">
        <v>8.3217999999999996</v>
      </c>
      <c r="C480" s="20">
        <v>2.2799452054794521E-2</v>
      </c>
      <c r="D480" s="20">
        <v>109.90194305784713</v>
      </c>
      <c r="F480" s="25">
        <v>37039</v>
      </c>
      <c r="G480" s="20">
        <v>1282.97</v>
      </c>
      <c r="I480" s="25"/>
      <c r="J480" s="20"/>
      <c r="K480" s="20"/>
      <c r="L480" s="20"/>
    </row>
    <row r="481" spans="1:12" s="19" customFormat="1" ht="11">
      <c r="A481" s="25">
        <v>40521</v>
      </c>
      <c r="B481" s="20">
        <v>8.3664000000000005</v>
      </c>
      <c r="C481" s="20">
        <v>2.2921643835616439E-2</v>
      </c>
      <c r="D481" s="20">
        <v>109.92713438980327</v>
      </c>
      <c r="F481" s="25">
        <v>37040</v>
      </c>
      <c r="G481" s="20">
        <v>1288.6199999999999</v>
      </c>
      <c r="I481" s="25"/>
      <c r="J481" s="20"/>
      <c r="K481" s="20"/>
      <c r="L481" s="20"/>
    </row>
    <row r="482" spans="1:12" s="19" customFormat="1" ht="11">
      <c r="A482" s="25">
        <v>40522</v>
      </c>
      <c r="B482" s="20">
        <v>8.5073000000000008</v>
      </c>
      <c r="C482" s="20">
        <v>2.3307671232876713E-2</v>
      </c>
      <c r="D482" s="20">
        <v>109.95275584488257</v>
      </c>
      <c r="F482" s="25">
        <v>37041</v>
      </c>
      <c r="G482" s="20">
        <v>1266.96</v>
      </c>
      <c r="I482" s="25"/>
      <c r="J482" s="20"/>
      <c r="K482" s="20"/>
      <c r="L482" s="20"/>
    </row>
    <row r="483" spans="1:12" s="19" customFormat="1" ht="11">
      <c r="A483" s="25">
        <v>40525</v>
      </c>
      <c r="B483" s="20">
        <v>8.5444999999999993</v>
      </c>
      <c r="C483" s="20">
        <v>2.3409589041095889E-2</v>
      </c>
      <c r="D483" s="20">
        <v>110.02997430973051</v>
      </c>
      <c r="F483" s="25">
        <v>37042</v>
      </c>
      <c r="G483" s="20">
        <v>1256.58</v>
      </c>
      <c r="I483" s="25"/>
      <c r="J483" s="20"/>
      <c r="K483" s="20"/>
      <c r="L483" s="20"/>
    </row>
    <row r="484" spans="1:12" s="19" customFormat="1" ht="11">
      <c r="A484" s="25">
        <v>40526</v>
      </c>
      <c r="B484" s="20">
        <v>8.5823</v>
      </c>
      <c r="C484" s="20">
        <v>2.3513150684931507E-2</v>
      </c>
      <c r="D484" s="20">
        <v>110.05584582338855</v>
      </c>
      <c r="F484" s="25">
        <v>37043</v>
      </c>
      <c r="G484" s="20">
        <v>1235.22</v>
      </c>
      <c r="I484" s="25"/>
      <c r="J484" s="20"/>
      <c r="K484" s="20"/>
      <c r="L484" s="20"/>
    </row>
    <row r="485" spans="1:12" s="19" customFormat="1" ht="11">
      <c r="A485" s="25">
        <v>40527</v>
      </c>
      <c r="B485" s="20">
        <v>8.5901999999999994</v>
      </c>
      <c r="C485" s="20">
        <v>2.3534794520547943E-2</v>
      </c>
      <c r="D485" s="20">
        <v>110.08174724056094</v>
      </c>
      <c r="F485" s="25">
        <v>37046</v>
      </c>
      <c r="G485" s="20">
        <v>1212.79</v>
      </c>
      <c r="I485" s="25"/>
      <c r="J485" s="20"/>
      <c r="K485" s="20"/>
      <c r="L485" s="20"/>
    </row>
    <row r="486" spans="1:12" s="19" customFormat="1" ht="11">
      <c r="A486" s="25">
        <v>40528</v>
      </c>
      <c r="B486" s="20">
        <v>8.5418000000000003</v>
      </c>
      <c r="C486" s="20">
        <v>2.340219178082192E-2</v>
      </c>
      <c r="D486" s="20">
        <v>110.10750878216587</v>
      </c>
      <c r="F486" s="25">
        <v>37047</v>
      </c>
      <c r="G486" s="20">
        <v>1200.31</v>
      </c>
      <c r="I486" s="25"/>
      <c r="J486" s="20"/>
      <c r="K486" s="20"/>
      <c r="L486" s="20"/>
    </row>
    <row r="487" spans="1:12" s="19" customFormat="1" ht="11">
      <c r="A487" s="25">
        <v>40532</v>
      </c>
      <c r="B487" s="20">
        <v>8.4542999999999999</v>
      </c>
      <c r="C487" s="20">
        <v>2.3162465753424656E-2</v>
      </c>
      <c r="D487" s="20">
        <v>110.20952323822033</v>
      </c>
      <c r="F487" s="25">
        <v>37048</v>
      </c>
      <c r="G487" s="20">
        <v>1200.42</v>
      </c>
      <c r="I487" s="25"/>
      <c r="J487" s="20"/>
      <c r="K487" s="20"/>
      <c r="L487" s="20"/>
    </row>
    <row r="488" spans="1:12" s="19" customFormat="1" ht="11">
      <c r="A488" s="25">
        <v>40533</v>
      </c>
      <c r="B488" s="20">
        <v>8.5219000000000005</v>
      </c>
      <c r="C488" s="20">
        <v>2.3347671232876715E-2</v>
      </c>
      <c r="D488" s="20">
        <v>110.23525459537332</v>
      </c>
      <c r="F488" s="25">
        <v>37049</v>
      </c>
      <c r="G488" s="20">
        <v>1196.81</v>
      </c>
      <c r="I488" s="25"/>
      <c r="J488" s="20"/>
      <c r="K488" s="20"/>
      <c r="L488" s="20"/>
    </row>
    <row r="489" spans="1:12" s="19" customFormat="1" ht="11">
      <c r="A489" s="25">
        <v>40534</v>
      </c>
      <c r="B489" s="20">
        <v>8.5762</v>
      </c>
      <c r="C489" s="20">
        <v>2.3496438356164384E-2</v>
      </c>
      <c r="D489" s="20">
        <v>110.26115595401609</v>
      </c>
      <c r="F489" s="25">
        <v>37050</v>
      </c>
      <c r="G489" s="20">
        <v>1212.1400000000001</v>
      </c>
      <c r="I489" s="25"/>
      <c r="J489" s="20"/>
      <c r="K489" s="20"/>
      <c r="L489" s="20"/>
    </row>
    <row r="490" spans="1:12" s="19" customFormat="1" ht="11">
      <c r="A490" s="25">
        <v>40535</v>
      </c>
      <c r="B490" s="20">
        <v>8.6105999999999998</v>
      </c>
      <c r="C490" s="20">
        <v>2.3590684931506848E-2</v>
      </c>
      <c r="D490" s="20">
        <v>110.28716731591902</v>
      </c>
      <c r="F490" s="25">
        <v>37053</v>
      </c>
      <c r="G490" s="20">
        <v>1216.98</v>
      </c>
      <c r="I490" s="25"/>
      <c r="J490" s="20"/>
      <c r="K490" s="20"/>
      <c r="L490" s="20"/>
    </row>
    <row r="491" spans="1:12" s="19" customFormat="1" ht="11">
      <c r="A491" s="25">
        <v>40536</v>
      </c>
      <c r="B491" s="20">
        <v>8.6382999999999992</v>
      </c>
      <c r="C491" s="20">
        <v>2.3666575342465752E-2</v>
      </c>
      <c r="D491" s="20">
        <v>110.31326851146493</v>
      </c>
      <c r="F491" s="25">
        <v>37054</v>
      </c>
      <c r="G491" s="20">
        <v>1212.73</v>
      </c>
      <c r="I491" s="25"/>
      <c r="J491" s="20"/>
      <c r="K491" s="20"/>
      <c r="L491" s="20"/>
    </row>
    <row r="492" spans="1:12" s="19" customFormat="1" ht="11">
      <c r="A492" s="25">
        <v>40539</v>
      </c>
      <c r="B492" s="20">
        <v>8.6553000000000004</v>
      </c>
      <c r="C492" s="20">
        <v>2.371315068493151E-2</v>
      </c>
      <c r="D492" s="20">
        <v>110.39174476622772</v>
      </c>
      <c r="F492" s="25">
        <v>37055</v>
      </c>
      <c r="G492" s="20">
        <v>1215.82</v>
      </c>
      <c r="I492" s="25"/>
      <c r="J492" s="20"/>
      <c r="K492" s="20"/>
      <c r="L492" s="20"/>
    </row>
    <row r="493" spans="1:12" s="19" customFormat="1" ht="11">
      <c r="A493" s="25">
        <v>40540</v>
      </c>
      <c r="B493" s="20">
        <v>8.6897000000000002</v>
      </c>
      <c r="C493" s="20">
        <v>2.3807397260273973E-2</v>
      </c>
      <c r="D493" s="20">
        <v>110.41802616744675</v>
      </c>
      <c r="F493" s="25">
        <v>37056</v>
      </c>
      <c r="G493" s="20">
        <v>1198.32</v>
      </c>
      <c r="I493" s="25"/>
      <c r="J493" s="20"/>
      <c r="K493" s="20"/>
      <c r="L493" s="20"/>
    </row>
    <row r="494" spans="1:12" s="19" customFormat="1" ht="11">
      <c r="A494" s="25">
        <v>40541</v>
      </c>
      <c r="B494" s="20">
        <v>8.6446000000000005</v>
      </c>
      <c r="C494" s="20">
        <v>2.3683835616438359E-2</v>
      </c>
      <c r="D494" s="20">
        <v>110.44417739125517</v>
      </c>
      <c r="F494" s="25">
        <v>37057</v>
      </c>
      <c r="G494" s="20">
        <v>1171.4000000000001</v>
      </c>
      <c r="I494" s="25"/>
      <c r="J494" s="20"/>
      <c r="K494" s="20"/>
      <c r="L494" s="20"/>
    </row>
    <row r="495" spans="1:12" s="19" customFormat="1" ht="11">
      <c r="A495" s="25">
        <v>40542</v>
      </c>
      <c r="B495" s="20">
        <v>8.5565999999999995</v>
      </c>
      <c r="C495" s="20">
        <v>2.3442739726027395E-2</v>
      </c>
      <c r="D495" s="20">
        <v>110.47006853230356</v>
      </c>
      <c r="F495" s="25">
        <v>37060</v>
      </c>
      <c r="G495" s="20">
        <v>1161.22</v>
      </c>
      <c r="I495" s="25"/>
      <c r="J495" s="20"/>
      <c r="K495" s="20"/>
      <c r="L495" s="20"/>
    </row>
    <row r="496" spans="1:12" s="19" customFormat="1" ht="11">
      <c r="A496" s="25">
        <v>40543</v>
      </c>
      <c r="B496" s="20">
        <v>8.2472999999999992</v>
      </c>
      <c r="C496" s="20">
        <v>2.2595342465753423E-2</v>
      </c>
      <c r="D496" s="20">
        <v>110.49502962261059</v>
      </c>
      <c r="F496" s="25">
        <v>37061</v>
      </c>
      <c r="G496" s="20">
        <v>1180.98</v>
      </c>
      <c r="I496" s="25"/>
      <c r="J496" s="20"/>
      <c r="K496" s="20"/>
      <c r="L496" s="20"/>
    </row>
    <row r="497" spans="1:12" s="19" customFormat="1" ht="11">
      <c r="A497" s="25">
        <v>40546</v>
      </c>
      <c r="B497" s="20">
        <v>8.0404</v>
      </c>
      <c r="C497" s="20">
        <v>2.2028493150684933E-2</v>
      </c>
      <c r="D497" s="20">
        <v>110.56805079270738</v>
      </c>
      <c r="F497" s="25">
        <v>37062</v>
      </c>
      <c r="G497" s="20">
        <v>1182.7</v>
      </c>
      <c r="I497" s="25"/>
      <c r="J497" s="20"/>
      <c r="K497" s="20"/>
      <c r="L497" s="20"/>
    </row>
    <row r="498" spans="1:12" s="19" customFormat="1" ht="11">
      <c r="A498" s="25">
        <v>40547</v>
      </c>
      <c r="B498" s="20">
        <v>7.9196999999999997</v>
      </c>
      <c r="C498" s="20">
        <v>2.1697808219178081E-2</v>
      </c>
      <c r="D498" s="20">
        <v>110.59204163632006</v>
      </c>
      <c r="F498" s="25">
        <v>37063</v>
      </c>
      <c r="G498" s="20">
        <v>1180.1099999999999</v>
      </c>
      <c r="I498" s="25"/>
      <c r="J498" s="20"/>
      <c r="K498" s="20"/>
      <c r="L498" s="20"/>
    </row>
    <row r="499" spans="1:12" s="19" customFormat="1" ht="11">
      <c r="A499" s="25">
        <v>40548</v>
      </c>
      <c r="B499" s="20">
        <v>7.6837</v>
      </c>
      <c r="C499" s="20">
        <v>2.1051232876712327E-2</v>
      </c>
      <c r="D499" s="20">
        <v>110.61532262454804</v>
      </c>
      <c r="F499" s="25">
        <v>37064</v>
      </c>
      <c r="G499" s="20">
        <v>1171.98</v>
      </c>
      <c r="I499" s="25"/>
      <c r="J499" s="20"/>
      <c r="K499" s="20"/>
      <c r="L499" s="20"/>
    </row>
    <row r="500" spans="1:12" s="19" customFormat="1" ht="11">
      <c r="A500" s="25">
        <v>40549</v>
      </c>
      <c r="B500" s="20">
        <v>7.6260000000000003</v>
      </c>
      <c r="C500" s="20">
        <v>2.0893150684931507E-2</v>
      </c>
      <c r="D500" s="20">
        <v>110.63843365058463</v>
      </c>
      <c r="F500" s="25">
        <v>37067</v>
      </c>
      <c r="G500" s="20">
        <v>1149.73</v>
      </c>
      <c r="I500" s="25"/>
      <c r="J500" s="20"/>
      <c r="K500" s="20"/>
      <c r="L500" s="20"/>
    </row>
    <row r="501" spans="1:12" s="19" customFormat="1" ht="11">
      <c r="A501" s="25">
        <v>40550</v>
      </c>
      <c r="B501" s="20">
        <v>7.6574</v>
      </c>
      <c r="C501" s="20">
        <v>2.0979178082191782E-2</v>
      </c>
      <c r="D501" s="20">
        <v>110.66164468460754</v>
      </c>
      <c r="F501" s="25">
        <v>37068</v>
      </c>
      <c r="G501" s="20">
        <v>1181.6199999999999</v>
      </c>
      <c r="I501" s="25"/>
      <c r="J501" s="20"/>
      <c r="K501" s="20"/>
      <c r="L501" s="20"/>
    </row>
    <row r="502" spans="1:12" s="19" customFormat="1" ht="11">
      <c r="A502" s="25">
        <v>40553</v>
      </c>
      <c r="B502" s="20">
        <v>7.7317</v>
      </c>
      <c r="C502" s="20">
        <v>2.1182739726027397E-2</v>
      </c>
      <c r="D502" s="20">
        <v>110.73196818911779</v>
      </c>
      <c r="F502" s="25">
        <v>37069</v>
      </c>
      <c r="G502" s="20">
        <v>1181.08</v>
      </c>
      <c r="I502" s="25"/>
      <c r="J502" s="20"/>
      <c r="K502" s="20"/>
      <c r="L502" s="20"/>
    </row>
    <row r="503" spans="1:12" s="19" customFormat="1" ht="11">
      <c r="A503" s="25">
        <v>40554</v>
      </c>
      <c r="B503" s="20">
        <v>7.7893999999999997</v>
      </c>
      <c r="C503" s="20">
        <v>2.1340821917808218E-2</v>
      </c>
      <c r="D503" s="20">
        <v>110.75559930125512</v>
      </c>
      <c r="F503" s="25">
        <v>37070</v>
      </c>
      <c r="G503" s="20">
        <v>1178.82</v>
      </c>
      <c r="I503" s="25"/>
      <c r="J503" s="20"/>
      <c r="K503" s="20"/>
      <c r="L503" s="20"/>
    </row>
    <row r="504" spans="1:12" s="19" customFormat="1" ht="11">
      <c r="A504" s="25">
        <v>40555</v>
      </c>
      <c r="B504" s="20">
        <v>7.8009000000000004</v>
      </c>
      <c r="C504" s="20">
        <v>2.1372328767123288E-2</v>
      </c>
      <c r="D504" s="20">
        <v>110.77927035206579</v>
      </c>
      <c r="F504" s="25">
        <v>37071</v>
      </c>
      <c r="G504" s="20">
        <v>1193.8</v>
      </c>
      <c r="I504" s="25"/>
      <c r="J504" s="20"/>
      <c r="K504" s="20"/>
      <c r="L504" s="20"/>
    </row>
    <row r="505" spans="1:12" s="19" customFormat="1" ht="11">
      <c r="A505" s="25">
        <v>40556</v>
      </c>
      <c r="B505" s="20">
        <v>7.7926000000000002</v>
      </c>
      <c r="C505" s="20">
        <v>2.1349589041095889E-2</v>
      </c>
      <c r="D505" s="20">
        <v>110.80292127102868</v>
      </c>
      <c r="F505" s="25">
        <v>37074</v>
      </c>
      <c r="G505" s="20">
        <v>1187.42</v>
      </c>
      <c r="I505" s="25"/>
      <c r="J505" s="20"/>
      <c r="K505" s="20"/>
      <c r="L505" s="20"/>
    </row>
    <row r="506" spans="1:12" s="19" customFormat="1" ht="11">
      <c r="A506" s="25">
        <v>40557</v>
      </c>
      <c r="B506" s="20">
        <v>7.6657999999999999</v>
      </c>
      <c r="C506" s="20">
        <v>2.1002191780821917E-2</v>
      </c>
      <c r="D506" s="20">
        <v>110.82619231305279</v>
      </c>
      <c r="F506" s="25">
        <v>37075</v>
      </c>
      <c r="G506" s="20">
        <v>1154.04</v>
      </c>
      <c r="I506" s="25"/>
      <c r="J506" s="20"/>
      <c r="K506" s="20"/>
      <c r="L506" s="20"/>
    </row>
    <row r="507" spans="1:12" s="19" customFormat="1" ht="11">
      <c r="A507" s="25">
        <v>40560</v>
      </c>
      <c r="B507" s="20">
        <v>7.8651</v>
      </c>
      <c r="C507" s="20">
        <v>2.1548219178082192E-2</v>
      </c>
      <c r="D507" s="20">
        <v>110.8978355255318</v>
      </c>
      <c r="F507" s="25">
        <v>37076</v>
      </c>
      <c r="G507" s="20">
        <v>1152.3499999999999</v>
      </c>
      <c r="I507" s="25"/>
      <c r="J507" s="20"/>
      <c r="K507" s="20"/>
      <c r="L507" s="20"/>
    </row>
    <row r="508" spans="1:12" s="19" customFormat="1" ht="11">
      <c r="A508" s="25">
        <v>40561</v>
      </c>
      <c r="B508" s="20">
        <v>7.8864000000000001</v>
      </c>
      <c r="C508" s="20">
        <v>2.1606575342465753E-2</v>
      </c>
      <c r="D508" s="20">
        <v>110.9217967499178</v>
      </c>
      <c r="F508" s="25">
        <v>37077</v>
      </c>
      <c r="G508" s="20">
        <v>1154.3499999999999</v>
      </c>
      <c r="I508" s="25"/>
      <c r="J508" s="20"/>
      <c r="K508" s="20"/>
      <c r="L508" s="20"/>
    </row>
    <row r="509" spans="1:12" s="19" customFormat="1" ht="11">
      <c r="A509" s="25">
        <v>40562</v>
      </c>
      <c r="B509" s="20">
        <v>7.8978999999999999</v>
      </c>
      <c r="C509" s="20">
        <v>2.1638082191780823E-2</v>
      </c>
      <c r="D509" s="20">
        <v>110.94579809946714</v>
      </c>
      <c r="F509" s="25">
        <v>37078</v>
      </c>
      <c r="G509" s="20">
        <v>1150.26</v>
      </c>
      <c r="I509" s="25"/>
      <c r="J509" s="20"/>
      <c r="K509" s="20"/>
      <c r="L509" s="20"/>
    </row>
    <row r="510" spans="1:12" s="19" customFormat="1" ht="11">
      <c r="A510" s="25">
        <v>40563</v>
      </c>
      <c r="B510" s="20">
        <v>7.9751000000000003</v>
      </c>
      <c r="C510" s="20">
        <v>2.184958904109589E-2</v>
      </c>
      <c r="D510" s="20">
        <v>110.97003930041025</v>
      </c>
      <c r="F510" s="25">
        <v>37081</v>
      </c>
      <c r="G510" s="20">
        <v>1144.5999999999999</v>
      </c>
      <c r="I510" s="25"/>
      <c r="J510" s="20"/>
      <c r="K510" s="20"/>
      <c r="L510" s="20"/>
    </row>
    <row r="511" spans="1:12" s="19" customFormat="1" ht="11">
      <c r="A511" s="25">
        <v>40564</v>
      </c>
      <c r="B511" s="20">
        <v>7.98</v>
      </c>
      <c r="C511" s="20">
        <v>2.1863013698630137E-2</v>
      </c>
      <c r="D511" s="20">
        <v>110.99430069530386</v>
      </c>
      <c r="F511" s="25">
        <v>37082</v>
      </c>
      <c r="G511" s="20">
        <v>1158.1500000000001</v>
      </c>
      <c r="I511" s="25"/>
      <c r="J511" s="20"/>
      <c r="K511" s="20"/>
      <c r="L511" s="20"/>
    </row>
    <row r="512" spans="1:12" s="19" customFormat="1" ht="11">
      <c r="A512" s="25">
        <v>40567</v>
      </c>
      <c r="B512" s="20">
        <v>8.0009999999999994</v>
      </c>
      <c r="C512" s="20">
        <v>2.1920547945205478E-2</v>
      </c>
      <c r="D512" s="20">
        <v>111.06729237200496</v>
      </c>
      <c r="F512" s="25">
        <v>37083</v>
      </c>
      <c r="G512" s="20">
        <v>1170.68</v>
      </c>
      <c r="I512" s="25"/>
      <c r="J512" s="20"/>
      <c r="K512" s="20"/>
      <c r="L512" s="20"/>
    </row>
    <row r="513" spans="1:12" s="19" customFormat="1" ht="11">
      <c r="A513" s="25">
        <v>40568</v>
      </c>
      <c r="B513" s="20">
        <v>7.9763000000000002</v>
      </c>
      <c r="C513" s="20">
        <v>2.1852876712328769E-2</v>
      </c>
      <c r="D513" s="20">
        <v>111.09156377047474</v>
      </c>
      <c r="F513" s="25">
        <v>37084</v>
      </c>
      <c r="G513" s="20">
        <v>1194.29</v>
      </c>
      <c r="I513" s="25"/>
      <c r="J513" s="20"/>
      <c r="K513" s="20"/>
      <c r="L513" s="20"/>
    </row>
    <row r="514" spans="1:12" s="19" customFormat="1" ht="11">
      <c r="A514" s="25">
        <v>40570</v>
      </c>
      <c r="B514" s="20">
        <v>8.0911000000000008</v>
      </c>
      <c r="C514" s="20">
        <v>2.2167397260273974E-2</v>
      </c>
      <c r="D514" s="20">
        <v>111.14081598700204</v>
      </c>
      <c r="F514" s="25">
        <v>37085</v>
      </c>
      <c r="G514" s="20">
        <v>1199.6400000000001</v>
      </c>
      <c r="I514" s="25"/>
      <c r="J514" s="20"/>
      <c r="K514" s="20"/>
      <c r="L514" s="20"/>
    </row>
    <row r="515" spans="1:12" s="19" customFormat="1" ht="11">
      <c r="A515" s="25">
        <v>40571</v>
      </c>
      <c r="B515" s="20">
        <v>7.9809000000000001</v>
      </c>
      <c r="C515" s="20">
        <v>2.1865479452054797E-2</v>
      </c>
      <c r="D515" s="20">
        <v>111.16511745928455</v>
      </c>
      <c r="F515" s="25">
        <v>37088</v>
      </c>
      <c r="G515" s="20">
        <v>1194.3399999999999</v>
      </c>
      <c r="I515" s="25"/>
      <c r="J515" s="20"/>
      <c r="K515" s="20"/>
      <c r="L515" s="20"/>
    </row>
    <row r="516" spans="1:12" s="19" customFormat="1" ht="11">
      <c r="A516" s="25">
        <v>40574</v>
      </c>
      <c r="B516" s="20">
        <v>8.1332000000000004</v>
      </c>
      <c r="C516" s="20">
        <v>2.2282739726027397E-2</v>
      </c>
      <c r="D516" s="20">
        <v>111.2394293606533</v>
      </c>
      <c r="F516" s="25">
        <v>37089</v>
      </c>
      <c r="G516" s="20">
        <v>1191.7</v>
      </c>
      <c r="I516" s="25"/>
      <c r="J516" s="20"/>
      <c r="K516" s="20"/>
      <c r="L516" s="20"/>
    </row>
    <row r="517" spans="1:12" s="19" customFormat="1" ht="11">
      <c r="A517" s="25">
        <v>40575</v>
      </c>
      <c r="B517" s="20">
        <v>8.1707999999999998</v>
      </c>
      <c r="C517" s="20">
        <v>2.2385753424657533E-2</v>
      </c>
      <c r="D517" s="20">
        <v>111.26433114502098</v>
      </c>
      <c r="F517" s="25">
        <v>37090</v>
      </c>
      <c r="G517" s="20">
        <v>1179.6500000000001</v>
      </c>
      <c r="I517" s="25"/>
      <c r="J517" s="20"/>
      <c r="K517" s="20"/>
      <c r="L517" s="20"/>
    </row>
    <row r="518" spans="1:12" s="19" customFormat="1" ht="11">
      <c r="A518" s="25">
        <v>40576</v>
      </c>
      <c r="B518" s="20">
        <v>8.1591000000000005</v>
      </c>
      <c r="C518" s="20">
        <v>2.2353698630136986E-2</v>
      </c>
      <c r="D518" s="20">
        <v>111.28920283828796</v>
      </c>
      <c r="F518" s="25">
        <v>37091</v>
      </c>
      <c r="G518" s="20">
        <v>1173.1199999999999</v>
      </c>
      <c r="I518" s="25"/>
      <c r="J518" s="20"/>
      <c r="K518" s="20"/>
      <c r="L518" s="20"/>
    </row>
    <row r="519" spans="1:12" s="19" customFormat="1" ht="11">
      <c r="A519" s="25">
        <v>40577</v>
      </c>
      <c r="B519" s="20">
        <v>8.0753000000000004</v>
      </c>
      <c r="C519" s="20">
        <v>2.2124109589041097E-2</v>
      </c>
      <c r="D519" s="20">
        <v>111.31382458348467</v>
      </c>
      <c r="F519" s="25">
        <v>37092</v>
      </c>
      <c r="G519" s="20">
        <v>1164.48</v>
      </c>
      <c r="I519" s="25"/>
      <c r="J519" s="20"/>
      <c r="K519" s="20"/>
      <c r="L519" s="20"/>
    </row>
    <row r="520" spans="1:12" s="19" customFormat="1" ht="11">
      <c r="A520" s="25">
        <v>40578</v>
      </c>
      <c r="B520" s="20">
        <v>8.0013000000000005</v>
      </c>
      <c r="C520" s="20">
        <v>2.1921369863013702E-2</v>
      </c>
      <c r="D520" s="20">
        <v>111.33822609868028</v>
      </c>
      <c r="F520" s="25">
        <v>37095</v>
      </c>
      <c r="G520" s="20">
        <v>1156.8599999999999</v>
      </c>
      <c r="I520" s="25"/>
      <c r="J520" s="20"/>
      <c r="K520" s="20"/>
      <c r="L520" s="20"/>
    </row>
    <row r="521" spans="1:12" s="19" customFormat="1" ht="11">
      <c r="A521" s="25">
        <v>40581</v>
      </c>
      <c r="B521" s="20">
        <v>7.9665999999999997</v>
      </c>
      <c r="C521" s="20">
        <v>2.1826301369863015E-2</v>
      </c>
      <c r="D521" s="20">
        <v>111.41112914898476</v>
      </c>
      <c r="F521" s="25">
        <v>37096</v>
      </c>
      <c r="G521" s="20">
        <v>1158.92</v>
      </c>
      <c r="I521" s="25"/>
      <c r="J521" s="20"/>
      <c r="K521" s="20"/>
      <c r="L521" s="20"/>
    </row>
    <row r="522" spans="1:12" s="19" customFormat="1" ht="11">
      <c r="A522" s="25">
        <v>40582</v>
      </c>
      <c r="B522" s="20">
        <v>8.0074000000000005</v>
      </c>
      <c r="C522" s="20">
        <v>2.1938082191780825E-2</v>
      </c>
      <c r="D522" s="20">
        <v>111.43557061406824</v>
      </c>
      <c r="F522" s="25">
        <v>37097</v>
      </c>
      <c r="G522" s="20">
        <v>1149.9000000000001</v>
      </c>
      <c r="I522" s="25"/>
      <c r="J522" s="20"/>
      <c r="K522" s="20"/>
      <c r="L522" s="20"/>
    </row>
    <row r="523" spans="1:12" s="19" customFormat="1" ht="11">
      <c r="A523" s="25">
        <v>40583</v>
      </c>
      <c r="B523" s="20">
        <v>8.0286000000000008</v>
      </c>
      <c r="C523" s="20">
        <v>2.1996164383561646E-2</v>
      </c>
      <c r="D523" s="20">
        <v>111.46008216536228</v>
      </c>
      <c r="F523" s="25">
        <v>37098</v>
      </c>
      <c r="G523" s="20">
        <v>1138.23</v>
      </c>
      <c r="I523" s="25"/>
      <c r="J523" s="20"/>
      <c r="K523" s="20"/>
      <c r="L523" s="20"/>
    </row>
    <row r="524" spans="1:12" s="19" customFormat="1" ht="11">
      <c r="A524" s="25">
        <v>40584</v>
      </c>
      <c r="B524" s="20">
        <v>8.0726999999999993</v>
      </c>
      <c r="C524" s="20">
        <v>2.2116986301369861E-2</v>
      </c>
      <c r="D524" s="20">
        <v>111.48473377646629</v>
      </c>
      <c r="F524" s="25">
        <v>37099</v>
      </c>
      <c r="G524" s="20">
        <v>1136.3900000000001</v>
      </c>
      <c r="I524" s="25"/>
      <c r="J524" s="20"/>
      <c r="K524" s="20"/>
      <c r="L524" s="20"/>
    </row>
    <row r="525" spans="1:12" s="19" customFormat="1" ht="11">
      <c r="A525" s="25">
        <v>40585</v>
      </c>
      <c r="B525" s="20">
        <v>7.9661</v>
      </c>
      <c r="C525" s="20">
        <v>2.1824931506849315E-2</v>
      </c>
      <c r="D525" s="20">
        <v>111.50906524325359</v>
      </c>
      <c r="F525" s="25">
        <v>37102</v>
      </c>
      <c r="G525" s="20">
        <v>1147.3499999999999</v>
      </c>
      <c r="I525" s="25"/>
      <c r="J525" s="20"/>
      <c r="K525" s="20"/>
      <c r="L525" s="20"/>
    </row>
    <row r="526" spans="1:12" s="19" customFormat="1" ht="11">
      <c r="A526" s="25">
        <v>40588</v>
      </c>
      <c r="B526" s="20">
        <v>8.1965000000000003</v>
      </c>
      <c r="C526" s="20">
        <v>2.2456164383561645E-2</v>
      </c>
      <c r="D526" s="20">
        <v>111.58418722023437</v>
      </c>
      <c r="F526" s="25">
        <v>37103</v>
      </c>
      <c r="G526" s="20">
        <v>1159.68</v>
      </c>
      <c r="I526" s="25"/>
      <c r="J526" s="20"/>
      <c r="K526" s="20"/>
      <c r="L526" s="20"/>
    </row>
    <row r="527" spans="1:12" s="19" customFormat="1" ht="11">
      <c r="A527" s="25">
        <v>40589</v>
      </c>
      <c r="B527" s="20">
        <v>8.5969999999999995</v>
      </c>
      <c r="C527" s="20">
        <v>2.3553424657534246E-2</v>
      </c>
      <c r="D527" s="20">
        <v>111.61046911770102</v>
      </c>
      <c r="F527" s="25">
        <v>37104</v>
      </c>
      <c r="G527" s="20">
        <v>1149.19</v>
      </c>
      <c r="I527" s="25"/>
      <c r="J527" s="20"/>
      <c r="K527" s="20"/>
      <c r="L527" s="20"/>
    </row>
    <row r="528" spans="1:12" s="19" customFormat="1" ht="11">
      <c r="A528" s="25">
        <v>40590</v>
      </c>
      <c r="B528" s="20">
        <v>8.5950000000000006</v>
      </c>
      <c r="C528" s="20">
        <v>2.3547945205479454E-2</v>
      </c>
      <c r="D528" s="20">
        <v>111.63675108981242</v>
      </c>
      <c r="F528" s="25">
        <v>37105</v>
      </c>
      <c r="G528" s="20">
        <v>1152.44</v>
      </c>
      <c r="I528" s="25"/>
      <c r="J528" s="20"/>
      <c r="K528" s="20"/>
      <c r="L528" s="20"/>
    </row>
    <row r="529" spans="1:12" s="19" customFormat="1" ht="11">
      <c r="A529" s="25">
        <v>40591</v>
      </c>
      <c r="B529" s="20">
        <v>8.6550999999999991</v>
      </c>
      <c r="C529" s="20">
        <v>2.3712602739726026E-2</v>
      </c>
      <c r="D529" s="20">
        <v>111.66322306910988</v>
      </c>
      <c r="F529" s="25">
        <v>37106</v>
      </c>
      <c r="G529" s="20">
        <v>1161.74</v>
      </c>
      <c r="I529" s="25"/>
      <c r="J529" s="20"/>
      <c r="K529" s="20"/>
      <c r="L529" s="20"/>
    </row>
    <row r="530" spans="1:12" s="19" customFormat="1" ht="11">
      <c r="A530" s="25">
        <v>40592</v>
      </c>
      <c r="B530" s="20">
        <v>8.6727000000000007</v>
      </c>
      <c r="C530" s="20">
        <v>2.376082191780822E-2</v>
      </c>
      <c r="D530" s="20">
        <v>111.68975516869102</v>
      </c>
      <c r="F530" s="25">
        <v>37109</v>
      </c>
      <c r="G530" s="20">
        <v>1162.75</v>
      </c>
      <c r="I530" s="25"/>
      <c r="J530" s="20"/>
      <c r="K530" s="20"/>
      <c r="L530" s="20"/>
    </row>
    <row r="531" spans="1:12" s="19" customFormat="1" ht="11">
      <c r="A531" s="25">
        <v>40595</v>
      </c>
      <c r="B531" s="20">
        <v>8.6828000000000003</v>
      </c>
      <c r="C531" s="20">
        <v>2.3788493150684931E-2</v>
      </c>
      <c r="D531" s="20">
        <v>111.76946309796598</v>
      </c>
      <c r="F531" s="25">
        <v>37110</v>
      </c>
      <c r="G531" s="20">
        <v>1159.45</v>
      </c>
      <c r="I531" s="25"/>
      <c r="J531" s="20"/>
      <c r="K531" s="20"/>
      <c r="L531" s="20"/>
    </row>
    <row r="532" spans="1:12" s="19" customFormat="1" ht="11">
      <c r="A532" s="25">
        <v>40596</v>
      </c>
      <c r="B532" s="20">
        <v>8.6677</v>
      </c>
      <c r="C532" s="20">
        <v>2.3747123287671233E-2</v>
      </c>
      <c r="D532" s="20">
        <v>111.79600513016582</v>
      </c>
      <c r="F532" s="25">
        <v>37111</v>
      </c>
      <c r="G532" s="20">
        <v>1155.01</v>
      </c>
      <c r="I532" s="25"/>
      <c r="J532" s="20"/>
      <c r="K532" s="20"/>
      <c r="L532" s="20"/>
    </row>
    <row r="533" spans="1:12" s="19" customFormat="1" ht="11">
      <c r="A533" s="25">
        <v>40597</v>
      </c>
      <c r="B533" s="20">
        <v>8.6786999999999992</v>
      </c>
      <c r="C533" s="20">
        <v>2.37772602739726E-2</v>
      </c>
      <c r="D533" s="20">
        <v>111.82258715728153</v>
      </c>
      <c r="F533" s="25">
        <v>37112</v>
      </c>
      <c r="G533" s="20">
        <v>1157.8800000000001</v>
      </c>
      <c r="I533" s="25"/>
      <c r="J533" s="20"/>
      <c r="K533" s="20"/>
      <c r="L533" s="20"/>
    </row>
    <row r="534" spans="1:12" s="19" customFormat="1" ht="11">
      <c r="A534" s="25">
        <v>40598</v>
      </c>
      <c r="B534" s="20">
        <v>8.6179000000000006</v>
      </c>
      <c r="C534" s="20">
        <v>2.3610684931506851E-2</v>
      </c>
      <c r="D534" s="20">
        <v>111.8489892360175</v>
      </c>
      <c r="F534" s="25">
        <v>37113</v>
      </c>
      <c r="G534" s="20">
        <v>1158.42</v>
      </c>
      <c r="I534" s="25"/>
      <c r="J534" s="20"/>
      <c r="K534" s="20"/>
      <c r="L534" s="20"/>
    </row>
    <row r="535" spans="1:12" s="19" customFormat="1" ht="11">
      <c r="A535" s="25">
        <v>40599</v>
      </c>
      <c r="B535" s="20">
        <v>8.4625000000000004</v>
      </c>
      <c r="C535" s="20">
        <v>2.3184931506849315E-2</v>
      </c>
      <c r="D535" s="20">
        <v>111.87492134756299</v>
      </c>
      <c r="F535" s="25">
        <v>37116</v>
      </c>
      <c r="G535" s="20">
        <v>1149.6099999999999</v>
      </c>
      <c r="I535" s="25"/>
      <c r="J535" s="20"/>
      <c r="K535" s="20"/>
      <c r="L535" s="20"/>
    </row>
    <row r="536" spans="1:12" s="19" customFormat="1" ht="11">
      <c r="A536" s="25">
        <v>40602</v>
      </c>
      <c r="B536" s="20">
        <v>8.7043999999999997</v>
      </c>
      <c r="C536" s="20">
        <v>2.3847671232876712E-2</v>
      </c>
      <c r="D536" s="20">
        <v>111.95496003786801</v>
      </c>
      <c r="F536" s="25">
        <v>37117</v>
      </c>
      <c r="G536" s="20">
        <v>1163.1199999999999</v>
      </c>
      <c r="I536" s="25"/>
      <c r="J536" s="20"/>
      <c r="K536" s="20"/>
      <c r="L536" s="20"/>
    </row>
    <row r="537" spans="1:12" s="19" customFormat="1" ht="11">
      <c r="A537" s="25">
        <v>40603</v>
      </c>
      <c r="B537" s="20">
        <v>9.4163999999999994</v>
      </c>
      <c r="C537" s="20">
        <v>2.579835616438356E-2</v>
      </c>
      <c r="D537" s="20">
        <v>111.98384257720227</v>
      </c>
      <c r="F537" s="25">
        <v>37119</v>
      </c>
      <c r="G537" s="20">
        <v>1166.8499999999999</v>
      </c>
      <c r="I537" s="25"/>
      <c r="J537" s="20"/>
      <c r="K537" s="20"/>
      <c r="L537" s="20"/>
    </row>
    <row r="538" spans="1:12" s="19" customFormat="1" ht="11">
      <c r="A538" s="25">
        <v>40605</v>
      </c>
      <c r="B538" s="20">
        <v>9.5028000000000006</v>
      </c>
      <c r="C538" s="20">
        <v>2.6035068493150685E-2</v>
      </c>
      <c r="D538" s="20">
        <v>112.04215271743473</v>
      </c>
      <c r="F538" s="25">
        <v>37120</v>
      </c>
      <c r="G538" s="20">
        <v>1156.31</v>
      </c>
      <c r="I538" s="25"/>
      <c r="J538" s="20"/>
      <c r="K538" s="20"/>
      <c r="L538" s="20"/>
    </row>
    <row r="539" spans="1:12" s="19" customFormat="1" ht="11">
      <c r="A539" s="25">
        <v>40606</v>
      </c>
      <c r="B539" s="20">
        <v>9.5230999999999995</v>
      </c>
      <c r="C539" s="20">
        <v>2.6090684931506847E-2</v>
      </c>
      <c r="D539" s="20">
        <v>112.07138528249072</v>
      </c>
      <c r="F539" s="25">
        <v>37123</v>
      </c>
      <c r="G539" s="20">
        <v>1150.47</v>
      </c>
      <c r="I539" s="25"/>
      <c r="J539" s="20"/>
      <c r="K539" s="20"/>
      <c r="L539" s="20"/>
    </row>
    <row r="540" spans="1:12" s="19" customFormat="1" ht="11">
      <c r="A540" s="25">
        <v>40609</v>
      </c>
      <c r="B540" s="20">
        <v>9.5091999999999999</v>
      </c>
      <c r="C540" s="20">
        <v>2.6052602739726028E-2</v>
      </c>
      <c r="D540" s="20">
        <v>112.15897782086839</v>
      </c>
      <c r="F540" s="25">
        <v>37124</v>
      </c>
      <c r="G540" s="20">
        <v>1157.0999999999999</v>
      </c>
      <c r="I540" s="25"/>
      <c r="J540" s="20"/>
      <c r="K540" s="20"/>
      <c r="L540" s="20"/>
    </row>
    <row r="541" spans="1:12" s="19" customFormat="1" ht="11">
      <c r="A541" s="25">
        <v>40610</v>
      </c>
      <c r="B541" s="20">
        <v>9.4773999999999994</v>
      </c>
      <c r="C541" s="20">
        <v>2.5965479452054793E-2</v>
      </c>
      <c r="D541" s="20">
        <v>112.18810043720811</v>
      </c>
      <c r="F541" s="25">
        <v>37126</v>
      </c>
      <c r="G541" s="20">
        <v>1160.24</v>
      </c>
      <c r="I541" s="25"/>
      <c r="J541" s="20"/>
      <c r="K541" s="20"/>
      <c r="L541" s="20"/>
    </row>
    <row r="542" spans="1:12" s="19" customFormat="1" ht="11">
      <c r="A542" s="25">
        <v>40611</v>
      </c>
      <c r="B542" s="20">
        <v>9.4587000000000003</v>
      </c>
      <c r="C542" s="20">
        <v>2.5914246575342467E-2</v>
      </c>
      <c r="D542" s="20">
        <v>112.2171731381836</v>
      </c>
      <c r="F542" s="25">
        <v>37127</v>
      </c>
      <c r="G542" s="20">
        <v>1157.8900000000001</v>
      </c>
      <c r="I542" s="25"/>
      <c r="J542" s="20"/>
      <c r="K542" s="20"/>
      <c r="L542" s="20"/>
    </row>
    <row r="543" spans="1:12" s="19" customFormat="1" ht="11">
      <c r="A543" s="25">
        <v>40612</v>
      </c>
      <c r="B543" s="20">
        <v>9.4431999999999992</v>
      </c>
      <c r="C543" s="20">
        <v>2.5871780821917805E-2</v>
      </c>
      <c r="D543" s="20">
        <v>112.24620571926246</v>
      </c>
      <c r="F543" s="25">
        <v>37130</v>
      </c>
      <c r="G543" s="20">
        <v>1161.57</v>
      </c>
      <c r="I543" s="25"/>
      <c r="J543" s="20"/>
      <c r="K543" s="20"/>
      <c r="L543" s="20"/>
    </row>
    <row r="544" spans="1:12" s="19" customFormat="1" ht="11">
      <c r="A544" s="25">
        <v>40613</v>
      </c>
      <c r="B544" s="20">
        <v>9.0570000000000004</v>
      </c>
      <c r="C544" s="20">
        <v>2.4813698630136986E-2</v>
      </c>
      <c r="D544" s="20">
        <v>112.27405815447341</v>
      </c>
      <c r="F544" s="25">
        <v>37131</v>
      </c>
      <c r="G544" s="20">
        <v>1159.51</v>
      </c>
      <c r="I544" s="25"/>
      <c r="J544" s="20"/>
      <c r="K544" s="20"/>
      <c r="L544" s="20"/>
    </row>
    <row r="545" spans="1:12" s="19" customFormat="1" ht="11">
      <c r="A545" s="25">
        <v>40616</v>
      </c>
      <c r="B545" s="20">
        <v>9.4337999999999997</v>
      </c>
      <c r="C545" s="20">
        <v>2.5846027397260274E-2</v>
      </c>
      <c r="D545" s="20">
        <v>112.36111330596526</v>
      </c>
      <c r="F545" s="25">
        <v>37132</v>
      </c>
      <c r="G545" s="20">
        <v>1156.32</v>
      </c>
      <c r="I545" s="25"/>
      <c r="J545" s="20"/>
      <c r="K545" s="20"/>
      <c r="L545" s="20"/>
    </row>
    <row r="546" spans="1:12" s="19" customFormat="1" ht="11">
      <c r="A546" s="25">
        <v>40617</v>
      </c>
      <c r="B546" s="20">
        <v>9.4735999999999994</v>
      </c>
      <c r="C546" s="20">
        <v>2.5955068493150685E-2</v>
      </c>
      <c r="D546" s="20">
        <v>112.39027670988348</v>
      </c>
      <c r="F546" s="25">
        <v>37133</v>
      </c>
      <c r="G546" s="20">
        <v>1152.75</v>
      </c>
      <c r="I546" s="25"/>
      <c r="J546" s="20"/>
      <c r="K546" s="20"/>
      <c r="L546" s="20"/>
    </row>
    <row r="547" spans="1:12" s="19" customFormat="1" ht="11">
      <c r="A547" s="25">
        <v>40618</v>
      </c>
      <c r="B547" s="20">
        <v>9.5296000000000003</v>
      </c>
      <c r="C547" s="20">
        <v>2.6108493150684933E-2</v>
      </c>
      <c r="D547" s="20">
        <v>112.41962011758031</v>
      </c>
      <c r="F547" s="25">
        <v>37134</v>
      </c>
      <c r="G547" s="20">
        <v>1141.48</v>
      </c>
      <c r="I547" s="25"/>
      <c r="J547" s="20"/>
      <c r="K547" s="20"/>
      <c r="L547" s="20"/>
    </row>
    <row r="548" spans="1:12" s="19" customFormat="1" ht="11">
      <c r="A548" s="25">
        <v>40619</v>
      </c>
      <c r="B548" s="20">
        <v>9.4231999999999996</v>
      </c>
      <c r="C548" s="20">
        <v>2.5816986301369863E-2</v>
      </c>
      <c r="D548" s="20">
        <v>112.44864347550612</v>
      </c>
      <c r="F548" s="25">
        <v>37137</v>
      </c>
      <c r="G548" s="20">
        <v>1135.58</v>
      </c>
      <c r="I548" s="25"/>
      <c r="J548" s="20"/>
      <c r="K548" s="20"/>
      <c r="L548" s="20"/>
    </row>
    <row r="549" spans="1:12" s="19" customFormat="1" ht="11">
      <c r="A549" s="25">
        <v>40620</v>
      </c>
      <c r="B549" s="20">
        <v>9.6252999999999993</v>
      </c>
      <c r="C549" s="20">
        <v>2.6370684931506846E-2</v>
      </c>
      <c r="D549" s="20">
        <v>112.47829695298678</v>
      </c>
      <c r="F549" s="25">
        <v>37138</v>
      </c>
      <c r="G549" s="20">
        <v>1135.75</v>
      </c>
      <c r="I549" s="25"/>
      <c r="J549" s="20"/>
      <c r="K549" s="20"/>
      <c r="L549" s="20"/>
    </row>
    <row r="550" spans="1:12" s="19" customFormat="1" ht="11">
      <c r="A550" s="25">
        <v>40623</v>
      </c>
      <c r="B550" s="20">
        <v>9.7311999999999994</v>
      </c>
      <c r="C550" s="20">
        <v>2.6660821917808216E-2</v>
      </c>
      <c r="D550" s="20">
        <v>112.56825986832725</v>
      </c>
      <c r="F550" s="25">
        <v>37139</v>
      </c>
      <c r="G550" s="20">
        <v>1132.6400000000001</v>
      </c>
      <c r="I550" s="25"/>
      <c r="J550" s="20"/>
      <c r="K550" s="20"/>
      <c r="L550" s="20"/>
    </row>
    <row r="551" spans="1:12" s="19" customFormat="1" ht="11">
      <c r="A551" s="25">
        <v>40624</v>
      </c>
      <c r="B551" s="20">
        <v>9.9783000000000008</v>
      </c>
      <c r="C551" s="20">
        <v>2.7337808219178084E-2</v>
      </c>
      <c r="D551" s="20">
        <v>112.5990335633257</v>
      </c>
      <c r="F551" s="25">
        <v>37140</v>
      </c>
      <c r="G551" s="20">
        <v>1124.04</v>
      </c>
      <c r="I551" s="25"/>
      <c r="J551" s="20"/>
      <c r="K551" s="20"/>
      <c r="L551" s="20"/>
    </row>
    <row r="552" spans="1:12" s="19" customFormat="1" ht="11">
      <c r="A552" s="25">
        <v>40625</v>
      </c>
      <c r="B552" s="20">
        <v>10.0534</v>
      </c>
      <c r="C552" s="20">
        <v>2.7543561643835614E-2</v>
      </c>
      <c r="D552" s="20">
        <v>112.63004734754557</v>
      </c>
      <c r="F552" s="25">
        <v>37141</v>
      </c>
      <c r="G552" s="20">
        <v>1123.3699999999999</v>
      </c>
      <c r="I552" s="25"/>
      <c r="J552" s="20"/>
      <c r="K552" s="20"/>
      <c r="L552" s="20"/>
    </row>
    <row r="553" spans="1:12" s="19" customFormat="1" ht="11">
      <c r="A553" s="25">
        <v>40626</v>
      </c>
      <c r="B553" s="20">
        <v>10.0085</v>
      </c>
      <c r="C553" s="20">
        <v>2.742054794520548E-2</v>
      </c>
      <c r="D553" s="20">
        <v>112.66093112367921</v>
      </c>
      <c r="F553" s="25">
        <v>37144</v>
      </c>
      <c r="G553" s="20">
        <v>1121.42</v>
      </c>
      <c r="I553" s="25"/>
      <c r="J553" s="20"/>
      <c r="K553" s="20"/>
      <c r="L553" s="20"/>
    </row>
    <row r="554" spans="1:12" s="19" customFormat="1" ht="11">
      <c r="A554" s="25">
        <v>40627</v>
      </c>
      <c r="B554" s="20">
        <v>9.6979000000000006</v>
      </c>
      <c r="C554" s="20">
        <v>2.6569589041095892E-2</v>
      </c>
      <c r="D554" s="20">
        <v>112.69086467008864</v>
      </c>
      <c r="F554" s="25">
        <v>37145</v>
      </c>
      <c r="G554" s="20">
        <v>1110.56</v>
      </c>
      <c r="I554" s="25"/>
      <c r="J554" s="20"/>
      <c r="K554" s="20"/>
      <c r="L554" s="20"/>
    </row>
    <row r="555" spans="1:12" s="19" customFormat="1" ht="11">
      <c r="A555" s="25">
        <v>40630</v>
      </c>
      <c r="B555" s="20">
        <v>9.9168000000000003</v>
      </c>
      <c r="C555" s="20">
        <v>2.7169315068493152E-2</v>
      </c>
      <c r="D555" s="20">
        <v>112.78271667831551</v>
      </c>
      <c r="F555" s="25">
        <v>37146</v>
      </c>
      <c r="G555" s="20">
        <v>1065.8599999999999</v>
      </c>
      <c r="I555" s="25"/>
      <c r="J555" s="20"/>
      <c r="K555" s="20"/>
      <c r="L555" s="20"/>
    </row>
    <row r="556" spans="1:12" s="19" customFormat="1" ht="11">
      <c r="A556" s="25">
        <v>40631</v>
      </c>
      <c r="B556" s="20">
        <v>9.7554999999999996</v>
      </c>
      <c r="C556" s="20">
        <v>2.6727397260273972E-2</v>
      </c>
      <c r="D556" s="20">
        <v>112.81286056304306</v>
      </c>
      <c r="F556" s="25">
        <v>37147</v>
      </c>
      <c r="G556" s="20">
        <v>1054.46</v>
      </c>
      <c r="I556" s="25"/>
      <c r="J556" s="20"/>
      <c r="K556" s="20"/>
      <c r="L556" s="20"/>
    </row>
    <row r="557" spans="1:12" s="19" customFormat="1" ht="11">
      <c r="A557" s="25">
        <v>40632</v>
      </c>
      <c r="B557" s="20">
        <v>9.6557999999999993</v>
      </c>
      <c r="C557" s="20">
        <v>2.6454246575342465E-2</v>
      </c>
      <c r="D557" s="20">
        <v>112.84270435534511</v>
      </c>
      <c r="F557" s="25">
        <v>37148</v>
      </c>
      <c r="G557" s="20">
        <v>998.03</v>
      </c>
      <c r="I557" s="25"/>
      <c r="J557" s="20"/>
      <c r="K557" s="20"/>
      <c r="L557" s="20"/>
    </row>
    <row r="558" spans="1:12" s="19" customFormat="1" ht="11">
      <c r="A558" s="25">
        <v>40633</v>
      </c>
      <c r="B558" s="20">
        <v>9.6435999999999993</v>
      </c>
      <c r="C558" s="20">
        <v>2.6420821917808219E-2</v>
      </c>
      <c r="D558" s="20">
        <v>112.87251832531008</v>
      </c>
      <c r="F558" s="25">
        <v>37151</v>
      </c>
      <c r="G558" s="20">
        <v>946.54</v>
      </c>
      <c r="I558" s="25"/>
      <c r="J558" s="20"/>
      <c r="K558" s="20"/>
      <c r="L558" s="20"/>
    </row>
    <row r="559" spans="1:12" s="19" customFormat="1" ht="11">
      <c r="A559" s="25">
        <v>40634</v>
      </c>
      <c r="B559" s="20">
        <v>9.6507000000000005</v>
      </c>
      <c r="C559" s="20">
        <v>2.6440273972602742E-2</v>
      </c>
      <c r="D559" s="20">
        <v>112.90236212839507</v>
      </c>
      <c r="F559" s="25">
        <v>37152</v>
      </c>
      <c r="G559" s="20">
        <v>976.87</v>
      </c>
      <c r="I559" s="25"/>
      <c r="J559" s="20"/>
      <c r="K559" s="20"/>
      <c r="L559" s="20"/>
    </row>
    <row r="560" spans="1:12" s="19" customFormat="1" ht="11">
      <c r="A560" s="25">
        <v>40637</v>
      </c>
      <c r="B560" s="20">
        <v>9.6527999999999992</v>
      </c>
      <c r="C560" s="20">
        <v>2.644602739726027E-2</v>
      </c>
      <c r="D560" s="20">
        <v>112.99193669725696</v>
      </c>
      <c r="F560" s="25">
        <v>37153</v>
      </c>
      <c r="G560" s="20">
        <v>989.98</v>
      </c>
      <c r="I560" s="25"/>
      <c r="J560" s="20"/>
      <c r="K560" s="20"/>
      <c r="L560" s="20"/>
    </row>
    <row r="561" spans="1:12" s="19" customFormat="1" ht="11">
      <c r="A561" s="25">
        <v>40638</v>
      </c>
      <c r="B561" s="20">
        <v>7.6761999999999997</v>
      </c>
      <c r="C561" s="20">
        <v>2.1030684931506848E-2</v>
      </c>
      <c r="D561" s="20">
        <v>113.01569967546178</v>
      </c>
      <c r="F561" s="25">
        <v>37154</v>
      </c>
      <c r="G561" s="20">
        <v>975.44</v>
      </c>
      <c r="I561" s="25"/>
      <c r="J561" s="20"/>
      <c r="K561" s="20"/>
      <c r="L561" s="20"/>
    </row>
    <row r="562" spans="1:12" s="19" customFormat="1" ht="11">
      <c r="A562" s="25">
        <v>40639</v>
      </c>
      <c r="B562" s="20">
        <v>7.1997999999999998</v>
      </c>
      <c r="C562" s="20">
        <v>1.9725479452054794E-2</v>
      </c>
      <c r="D562" s="20">
        <v>113.03799256407886</v>
      </c>
      <c r="F562" s="25">
        <v>37155</v>
      </c>
      <c r="G562" s="20">
        <v>927.03</v>
      </c>
      <c r="I562" s="25"/>
      <c r="J562" s="20"/>
      <c r="K562" s="20"/>
      <c r="L562" s="20"/>
    </row>
    <row r="563" spans="1:12" s="19" customFormat="1" ht="11">
      <c r="A563" s="25">
        <v>40640</v>
      </c>
      <c r="B563" s="20">
        <v>7.0465999999999998</v>
      </c>
      <c r="C563" s="20">
        <v>1.9305753424657533E-2</v>
      </c>
      <c r="D563" s="20">
        <v>113.05981540019947</v>
      </c>
      <c r="F563" s="25">
        <v>37158</v>
      </c>
      <c r="G563" s="20">
        <v>943.15</v>
      </c>
      <c r="I563" s="25"/>
      <c r="J563" s="20"/>
      <c r="K563" s="20"/>
      <c r="L563" s="20"/>
    </row>
    <row r="564" spans="1:12" s="19" customFormat="1" ht="11">
      <c r="A564" s="25">
        <v>40641</v>
      </c>
      <c r="B564" s="20">
        <v>6.7061999999999999</v>
      </c>
      <c r="C564" s="20">
        <v>1.8373150684931505E-2</v>
      </c>
      <c r="D564" s="20">
        <v>113.08058805044706</v>
      </c>
      <c r="F564" s="25">
        <v>37159</v>
      </c>
      <c r="G564" s="20">
        <v>934.85</v>
      </c>
      <c r="I564" s="25"/>
      <c r="J564" s="20"/>
      <c r="K564" s="20"/>
      <c r="L564" s="20"/>
    </row>
    <row r="565" spans="1:12" s="19" customFormat="1" ht="11">
      <c r="A565" s="25">
        <v>40644</v>
      </c>
      <c r="B565" s="20">
        <v>7.6029</v>
      </c>
      <c r="C565" s="20">
        <v>2.082986301369863E-2</v>
      </c>
      <c r="D565" s="20">
        <v>113.15125164520504</v>
      </c>
      <c r="F565" s="25">
        <v>37160</v>
      </c>
      <c r="G565" s="20">
        <v>948.2</v>
      </c>
      <c r="I565" s="25"/>
      <c r="J565" s="20"/>
      <c r="K565" s="20"/>
      <c r="L565" s="20"/>
    </row>
    <row r="566" spans="1:12" s="19" customFormat="1" ht="11">
      <c r="A566" s="25">
        <v>40646</v>
      </c>
      <c r="B566" s="20">
        <v>7.6060999999999996</v>
      </c>
      <c r="C566" s="20">
        <v>2.0838630136986301E-2</v>
      </c>
      <c r="D566" s="20">
        <v>113.19840998685648</v>
      </c>
      <c r="F566" s="25">
        <v>37161</v>
      </c>
      <c r="G566" s="20">
        <v>965.88</v>
      </c>
      <c r="I566" s="25"/>
      <c r="J566" s="20"/>
      <c r="K566" s="20"/>
      <c r="L566" s="20"/>
    </row>
    <row r="567" spans="1:12" s="19" customFormat="1" ht="11">
      <c r="A567" s="25">
        <v>40648</v>
      </c>
      <c r="B567" s="20">
        <v>7.5449000000000002</v>
      </c>
      <c r="C567" s="20">
        <v>2.0670958904109589E-2</v>
      </c>
      <c r="D567" s="20">
        <v>113.24520838047346</v>
      </c>
      <c r="F567" s="25">
        <v>37162</v>
      </c>
      <c r="G567" s="20">
        <v>991.77</v>
      </c>
      <c r="I567" s="25"/>
      <c r="J567" s="20"/>
      <c r="K567" s="20"/>
      <c r="L567" s="20"/>
    </row>
    <row r="568" spans="1:12" s="19" customFormat="1" ht="11">
      <c r="A568" s="25">
        <v>40651</v>
      </c>
      <c r="B568" s="20">
        <v>7.5048000000000004</v>
      </c>
      <c r="C568" s="20">
        <v>2.0561095890410958E-2</v>
      </c>
      <c r="D568" s="20">
        <v>113.31506174813268</v>
      </c>
      <c r="F568" s="25">
        <v>37165</v>
      </c>
      <c r="G568" s="20">
        <v>987.7</v>
      </c>
      <c r="I568" s="25"/>
      <c r="J568" s="20"/>
      <c r="K568" s="20"/>
      <c r="L568" s="20"/>
    </row>
    <row r="569" spans="1:12" s="19" customFormat="1" ht="11">
      <c r="A569" s="25">
        <v>40652</v>
      </c>
      <c r="B569" s="20">
        <v>7.4260000000000002</v>
      </c>
      <c r="C569" s="20">
        <v>2.0345205479452056E-2</v>
      </c>
      <c r="D569" s="20">
        <v>113.33811593028449</v>
      </c>
      <c r="F569" s="25">
        <v>37167</v>
      </c>
      <c r="G569" s="20">
        <v>976.36</v>
      </c>
      <c r="I569" s="25"/>
      <c r="J569" s="20"/>
      <c r="K569" s="20"/>
      <c r="L569" s="20"/>
    </row>
    <row r="570" spans="1:12" s="19" customFormat="1" ht="11">
      <c r="A570" s="25">
        <v>40653</v>
      </c>
      <c r="B570" s="20">
        <v>7.3955000000000002</v>
      </c>
      <c r="C570" s="20">
        <v>2.026164383561644E-2</v>
      </c>
      <c r="D570" s="20">
        <v>113.36108009566428</v>
      </c>
      <c r="F570" s="25">
        <v>37168</v>
      </c>
      <c r="G570" s="20">
        <v>989.38</v>
      </c>
      <c r="I570" s="25"/>
      <c r="J570" s="20"/>
      <c r="K570" s="20"/>
      <c r="L570" s="20"/>
    </row>
    <row r="571" spans="1:12" s="19" customFormat="1" ht="11">
      <c r="A571" s="25">
        <v>40654</v>
      </c>
      <c r="B571" s="20">
        <v>7.2941000000000003</v>
      </c>
      <c r="C571" s="20">
        <v>1.9983835616438357E-2</v>
      </c>
      <c r="D571" s="20">
        <v>113.3837339875636</v>
      </c>
      <c r="F571" s="25">
        <v>37169</v>
      </c>
      <c r="G571" s="20">
        <v>992.58</v>
      </c>
      <c r="I571" s="25"/>
      <c r="J571" s="20"/>
      <c r="K571" s="20"/>
      <c r="L571" s="20"/>
    </row>
    <row r="572" spans="1:12" s="19" customFormat="1" ht="11">
      <c r="A572" s="25">
        <v>40658</v>
      </c>
      <c r="B572" s="20">
        <v>7.7290999999999999</v>
      </c>
      <c r="C572" s="20">
        <v>2.1175616438356165E-2</v>
      </c>
      <c r="D572" s="20">
        <v>113.47977280601438</v>
      </c>
      <c r="F572" s="25">
        <v>37172</v>
      </c>
      <c r="G572" s="20">
        <v>978.94</v>
      </c>
      <c r="I572" s="25"/>
      <c r="J572" s="20"/>
      <c r="K572" s="20"/>
      <c r="L572" s="20"/>
    </row>
    <row r="573" spans="1:12" s="19" customFormat="1" ht="11">
      <c r="A573" s="25">
        <v>40659</v>
      </c>
      <c r="B573" s="20">
        <v>7.7210999999999999</v>
      </c>
      <c r="C573" s="20">
        <v>2.1153698630136986E-2</v>
      </c>
      <c r="D573" s="20">
        <v>113.50377797515993</v>
      </c>
      <c r="F573" s="25">
        <v>37173</v>
      </c>
      <c r="G573" s="20">
        <v>990.61</v>
      </c>
      <c r="I573" s="25"/>
      <c r="J573" s="20"/>
      <c r="K573" s="20"/>
      <c r="L573" s="20"/>
    </row>
    <row r="574" spans="1:12" s="19" customFormat="1" ht="11">
      <c r="A574" s="25">
        <v>40660</v>
      </c>
      <c r="B574" s="20">
        <v>7.7386999999999997</v>
      </c>
      <c r="C574" s="20">
        <v>2.1201917808219176E-2</v>
      </c>
      <c r="D574" s="20">
        <v>113.52784295287545</v>
      </c>
      <c r="F574" s="25">
        <v>37174</v>
      </c>
      <c r="G574" s="20">
        <v>1020.62</v>
      </c>
      <c r="I574" s="25"/>
      <c r="J574" s="20"/>
      <c r="K574" s="20"/>
      <c r="L574" s="20"/>
    </row>
    <row r="575" spans="1:12" s="19" customFormat="1" ht="11">
      <c r="A575" s="25">
        <v>40661</v>
      </c>
      <c r="B575" s="20">
        <v>7.7339000000000002</v>
      </c>
      <c r="C575" s="20">
        <v>2.1188767123287672E-2</v>
      </c>
      <c r="D575" s="20">
        <v>113.55189810313883</v>
      </c>
      <c r="F575" s="25">
        <v>37175</v>
      </c>
      <c r="G575" s="20">
        <v>1036.4100000000001</v>
      </c>
      <c r="I575" s="25"/>
      <c r="J575" s="20"/>
      <c r="K575" s="20"/>
      <c r="L575" s="20"/>
    </row>
    <row r="576" spans="1:12" s="19" customFormat="1" ht="11">
      <c r="A576" s="25">
        <v>40662</v>
      </c>
      <c r="B576" s="20">
        <v>7.7450999999999999</v>
      </c>
      <c r="C576" s="20">
        <v>2.1219452054794519E-2</v>
      </c>
      <c r="D576" s="20">
        <v>113.57599319371414</v>
      </c>
      <c r="F576" s="25">
        <v>37176</v>
      </c>
      <c r="G576" s="20">
        <v>1042.3800000000001</v>
      </c>
      <c r="I576" s="25"/>
      <c r="J576" s="20"/>
      <c r="K576" s="20"/>
      <c r="L576" s="20"/>
    </row>
    <row r="577" spans="1:12" s="19" customFormat="1" ht="11">
      <c r="A577" s="25">
        <v>40665</v>
      </c>
      <c r="B577" s="20">
        <v>7.7723000000000004</v>
      </c>
      <c r="C577" s="20">
        <v>2.1293972602739727E-2</v>
      </c>
      <c r="D577" s="20">
        <v>113.64854771633601</v>
      </c>
      <c r="F577" s="25">
        <v>37179</v>
      </c>
      <c r="G577" s="20">
        <v>1045.6400000000001</v>
      </c>
      <c r="I577" s="25"/>
      <c r="J577" s="20"/>
      <c r="K577" s="20"/>
      <c r="L577" s="20"/>
    </row>
    <row r="578" spans="1:12" s="19" customFormat="1" ht="11">
      <c r="A578" s="25">
        <v>40666</v>
      </c>
      <c r="B578" s="20">
        <v>8.1207999999999991</v>
      </c>
      <c r="C578" s="20">
        <v>2.2248767123287667E-2</v>
      </c>
      <c r="D578" s="20">
        <v>113.67383311705642</v>
      </c>
      <c r="F578" s="25">
        <v>37180</v>
      </c>
      <c r="G578" s="20">
        <v>1054.1600000000001</v>
      </c>
      <c r="I578" s="25"/>
      <c r="J578" s="20"/>
      <c r="K578" s="20"/>
      <c r="L578" s="20"/>
    </row>
    <row r="579" spans="1:12" s="19" customFormat="1" ht="11">
      <c r="A579" s="25">
        <v>40667</v>
      </c>
      <c r="B579" s="20">
        <v>8.3277000000000001</v>
      </c>
      <c r="C579" s="20">
        <v>2.2815616438356164E-2</v>
      </c>
      <c r="D579" s="20">
        <v>113.69976850281118</v>
      </c>
      <c r="F579" s="25">
        <v>37181</v>
      </c>
      <c r="G579" s="20">
        <v>1070.44</v>
      </c>
      <c r="I579" s="25"/>
      <c r="J579" s="20"/>
      <c r="K579" s="20"/>
      <c r="L579" s="20"/>
    </row>
    <row r="580" spans="1:12" s="19" customFormat="1" ht="11">
      <c r="A580" s="25">
        <v>40668</v>
      </c>
      <c r="B580" s="20">
        <v>8.2969000000000008</v>
      </c>
      <c r="C580" s="20">
        <v>2.2731232876712332E-2</v>
      </c>
      <c r="D580" s="20">
        <v>113.72561386196983</v>
      </c>
      <c r="F580" s="25">
        <v>37182</v>
      </c>
      <c r="G580" s="20">
        <v>1055.03</v>
      </c>
      <c r="I580" s="25"/>
      <c r="J580" s="20"/>
      <c r="K580" s="20"/>
      <c r="L580" s="20"/>
    </row>
    <row r="581" spans="1:12" s="19" customFormat="1" ht="11">
      <c r="A581" s="25">
        <v>40669</v>
      </c>
      <c r="B581" s="20">
        <v>8.1987000000000005</v>
      </c>
      <c r="C581" s="20">
        <v>2.246219178082192E-2</v>
      </c>
      <c r="D581" s="20">
        <v>113.75115912745942</v>
      </c>
      <c r="F581" s="25">
        <v>37183</v>
      </c>
      <c r="G581" s="20">
        <v>1060.02</v>
      </c>
      <c r="I581" s="25"/>
      <c r="J581" s="20"/>
      <c r="K581" s="20"/>
      <c r="L581" s="20"/>
    </row>
    <row r="582" spans="1:12" s="19" customFormat="1" ht="11">
      <c r="A582" s="25">
        <v>40672</v>
      </c>
      <c r="B582" s="20">
        <v>8.4209999999999994</v>
      </c>
      <c r="C582" s="20">
        <v>2.3071232876712328E-2</v>
      </c>
      <c r="D582" s="20">
        <v>113.82989051192618</v>
      </c>
      <c r="F582" s="25">
        <v>37186</v>
      </c>
      <c r="G582" s="20">
        <v>1059.94</v>
      </c>
      <c r="I582" s="25"/>
      <c r="J582" s="20"/>
      <c r="K582" s="20"/>
      <c r="L582" s="20"/>
    </row>
    <row r="583" spans="1:12" s="19" customFormat="1" ht="11">
      <c r="A583" s="25">
        <v>40673</v>
      </c>
      <c r="B583" s="20">
        <v>8.4446999999999992</v>
      </c>
      <c r="C583" s="20">
        <v>2.3136164383561642E-2</v>
      </c>
      <c r="D583" s="20">
        <v>113.85622638251265</v>
      </c>
      <c r="F583" s="25">
        <v>37187</v>
      </c>
      <c r="G583" s="20">
        <v>1078.17</v>
      </c>
      <c r="I583" s="25"/>
      <c r="J583" s="20"/>
      <c r="K583" s="20"/>
      <c r="L583" s="20"/>
    </row>
    <row r="584" spans="1:12" s="19" customFormat="1" ht="11">
      <c r="A584" s="25">
        <v>40674</v>
      </c>
      <c r="B584" s="20">
        <v>8.4524000000000008</v>
      </c>
      <c r="C584" s="20">
        <v>2.3157260273972604E-2</v>
      </c>
      <c r="D584" s="20">
        <v>113.88259236519417</v>
      </c>
      <c r="F584" s="25">
        <v>37188</v>
      </c>
      <c r="G584" s="20">
        <v>1076</v>
      </c>
      <c r="I584" s="25"/>
      <c r="J584" s="20"/>
      <c r="K584" s="20"/>
      <c r="L584" s="20"/>
    </row>
    <row r="585" spans="1:12" s="19" customFormat="1" ht="11">
      <c r="A585" s="25">
        <v>40675</v>
      </c>
      <c r="B585" s="20">
        <v>8.4535999999999998</v>
      </c>
      <c r="C585" s="20">
        <v>2.316054794520548E-2</v>
      </c>
      <c r="D585" s="20">
        <v>113.90896819760015</v>
      </c>
      <c r="F585" s="25">
        <v>37189</v>
      </c>
      <c r="G585" s="20">
        <v>1067.68</v>
      </c>
      <c r="I585" s="25"/>
      <c r="J585" s="20"/>
      <c r="K585" s="20"/>
      <c r="L585" s="20"/>
    </row>
    <row r="586" spans="1:12" s="19" customFormat="1" ht="11">
      <c r="A586" s="25">
        <v>40676</v>
      </c>
      <c r="B586" s="20">
        <v>8.3971999999999998</v>
      </c>
      <c r="C586" s="20">
        <v>2.3006027397260272E-2</v>
      </c>
      <c r="D586" s="20">
        <v>113.93517412603163</v>
      </c>
      <c r="F586" s="25">
        <v>37193</v>
      </c>
      <c r="G586" s="20">
        <v>1061.44</v>
      </c>
      <c r="I586" s="25"/>
      <c r="J586" s="20"/>
      <c r="K586" s="20"/>
      <c r="L586" s="20"/>
    </row>
    <row r="587" spans="1:12" s="19" customFormat="1" ht="11">
      <c r="A587" s="25">
        <v>40679</v>
      </c>
      <c r="B587" s="20">
        <v>8.4329999999999998</v>
      </c>
      <c r="C587" s="20">
        <v>2.3104109589041095E-2</v>
      </c>
      <c r="D587" s="20">
        <v>114.01414524850325</v>
      </c>
      <c r="F587" s="25">
        <v>37194</v>
      </c>
      <c r="G587" s="20">
        <v>1045.9100000000001</v>
      </c>
      <c r="I587" s="25"/>
      <c r="J587" s="20"/>
      <c r="K587" s="20"/>
      <c r="L587" s="20"/>
    </row>
    <row r="588" spans="1:12" s="19" customFormat="1" ht="11">
      <c r="A588" s="25">
        <v>40680</v>
      </c>
      <c r="B588" s="20">
        <v>8.4311000000000007</v>
      </c>
      <c r="C588" s="20">
        <v>2.3098904109589043E-2</v>
      </c>
      <c r="D588" s="20">
        <v>114.04048126658557</v>
      </c>
      <c r="F588" s="25">
        <v>37195</v>
      </c>
      <c r="G588" s="20">
        <v>1055.47</v>
      </c>
      <c r="I588" s="25"/>
      <c r="J588" s="20"/>
      <c r="K588" s="20"/>
      <c r="L588" s="20"/>
    </row>
    <row r="589" spans="1:12" s="19" customFormat="1" ht="11">
      <c r="A589" s="25">
        <v>40681</v>
      </c>
      <c r="B589" s="20">
        <v>8.4322999999999997</v>
      </c>
      <c r="C589" s="20">
        <v>2.3102191780821919E-2</v>
      </c>
      <c r="D589" s="20">
        <v>114.06682711727557</v>
      </c>
      <c r="F589" s="25">
        <v>37196</v>
      </c>
      <c r="G589" s="20">
        <v>1079.47</v>
      </c>
      <c r="I589" s="25"/>
      <c r="J589" s="20"/>
      <c r="K589" s="20"/>
      <c r="L589" s="20"/>
    </row>
    <row r="590" spans="1:12" s="19" customFormat="1" ht="11">
      <c r="A590" s="25">
        <v>40682</v>
      </c>
      <c r="B590" s="20">
        <v>8.4847999999999999</v>
      </c>
      <c r="C590" s="20">
        <v>2.3246027397260272E-2</v>
      </c>
      <c r="D590" s="20">
        <v>114.09334312315842</v>
      </c>
      <c r="F590" s="25">
        <v>37197</v>
      </c>
      <c r="G590" s="20">
        <v>1083.3800000000001</v>
      </c>
      <c r="I590" s="25"/>
      <c r="J590" s="20"/>
      <c r="K590" s="20"/>
      <c r="L590" s="20"/>
    </row>
    <row r="591" spans="1:12" s="19" customFormat="1" ht="11">
      <c r="A591" s="25">
        <v>40683</v>
      </c>
      <c r="B591" s="20">
        <v>8.3995999999999995</v>
      </c>
      <c r="C591" s="20">
        <v>2.3012602739726027E-2</v>
      </c>
      <c r="D591" s="20">
        <v>114.11959897096384</v>
      </c>
      <c r="F591" s="25">
        <v>37200</v>
      </c>
      <c r="G591" s="20">
        <v>1076.27</v>
      </c>
      <c r="I591" s="25"/>
      <c r="J591" s="20"/>
      <c r="K591" s="20"/>
      <c r="L591" s="20"/>
    </row>
    <row r="592" spans="1:12" s="19" customFormat="1" ht="11">
      <c r="A592" s="25">
        <v>40686</v>
      </c>
      <c r="B592" s="20">
        <v>8.5504999999999995</v>
      </c>
      <c r="C592" s="20">
        <v>2.3426027397260272E-2</v>
      </c>
      <c r="D592" s="20">
        <v>114.19980003652557</v>
      </c>
      <c r="F592" s="25">
        <v>37201</v>
      </c>
      <c r="G592" s="20">
        <v>1088.05</v>
      </c>
      <c r="I592" s="25"/>
      <c r="J592" s="20"/>
      <c r="K592" s="20"/>
      <c r="L592" s="20"/>
    </row>
    <row r="593" spans="1:12" s="19" customFormat="1" ht="11">
      <c r="A593" s="25">
        <v>40687</v>
      </c>
      <c r="B593" s="20">
        <v>8.6828000000000003</v>
      </c>
      <c r="C593" s="20">
        <v>2.3788493150684931E-2</v>
      </c>
      <c r="D593" s="20">
        <v>114.22696644813536</v>
      </c>
      <c r="F593" s="25">
        <v>37202</v>
      </c>
      <c r="G593" s="20">
        <v>1072.4100000000001</v>
      </c>
      <c r="I593" s="25"/>
      <c r="J593" s="20"/>
      <c r="K593" s="20"/>
      <c r="L593" s="20"/>
    </row>
    <row r="594" spans="1:12" s="19" customFormat="1" ht="11">
      <c r="A594" s="25">
        <v>40688</v>
      </c>
      <c r="B594" s="20">
        <v>8.7542000000000009</v>
      </c>
      <c r="C594" s="20">
        <v>2.3984109589041097E-2</v>
      </c>
      <c r="D594" s="20">
        <v>114.25436276894851</v>
      </c>
      <c r="F594" s="25">
        <v>37203</v>
      </c>
      <c r="G594" s="20">
        <v>1083.49</v>
      </c>
      <c r="I594" s="25"/>
      <c r="J594" s="20"/>
      <c r="K594" s="20"/>
      <c r="L594" s="20"/>
    </row>
    <row r="595" spans="1:12" s="19" customFormat="1" ht="11">
      <c r="A595" s="25">
        <v>40689</v>
      </c>
      <c r="B595" s="20">
        <v>8.8160000000000007</v>
      </c>
      <c r="C595" s="20">
        <v>2.4153424657534249E-2</v>
      </c>
      <c r="D595" s="20">
        <v>114.28195911037785</v>
      </c>
      <c r="F595" s="25">
        <v>37204</v>
      </c>
      <c r="G595" s="20">
        <v>1090.3800000000001</v>
      </c>
      <c r="I595" s="25"/>
      <c r="J595" s="20"/>
      <c r="K595" s="20"/>
      <c r="L595" s="20"/>
    </row>
    <row r="596" spans="1:12" s="19" customFormat="1" ht="11">
      <c r="A596" s="25">
        <v>40690</v>
      </c>
      <c r="B596" s="20">
        <v>8.9161000000000001</v>
      </c>
      <c r="C596" s="20">
        <v>2.4427671232876712E-2</v>
      </c>
      <c r="D596" s="20">
        <v>114.30987553162782</v>
      </c>
      <c r="F596" s="25">
        <v>37207</v>
      </c>
      <c r="G596" s="20">
        <v>1097.97</v>
      </c>
      <c r="I596" s="25"/>
      <c r="J596" s="20"/>
      <c r="K596" s="20"/>
      <c r="L596" s="20"/>
    </row>
    <row r="597" spans="1:12" s="19" customFormat="1" ht="11">
      <c r="A597" s="25">
        <v>40693</v>
      </c>
      <c r="B597" s="20">
        <v>8.9319000000000006</v>
      </c>
      <c r="C597" s="20">
        <v>2.447095890410959E-2</v>
      </c>
      <c r="D597" s="20">
        <v>114.39379369962187</v>
      </c>
      <c r="F597" s="25">
        <v>37208</v>
      </c>
      <c r="G597" s="20">
        <v>1091.99</v>
      </c>
      <c r="I597" s="25"/>
      <c r="J597" s="20"/>
      <c r="K597" s="20"/>
      <c r="L597" s="20"/>
    </row>
    <row r="598" spans="1:12" s="19" customFormat="1" ht="11">
      <c r="A598" s="25">
        <v>40694</v>
      </c>
      <c r="B598" s="20">
        <v>9.0031999999999996</v>
      </c>
      <c r="C598" s="20">
        <v>2.4666301369863013E-2</v>
      </c>
      <c r="D598" s="20">
        <v>114.42201041752423</v>
      </c>
      <c r="F598" s="25">
        <v>37209</v>
      </c>
      <c r="G598" s="20">
        <v>1103.29</v>
      </c>
      <c r="I598" s="25"/>
      <c r="J598" s="20"/>
      <c r="K598" s="20"/>
      <c r="L598" s="20"/>
    </row>
    <row r="599" spans="1:12" s="19" customFormat="1" ht="11">
      <c r="A599" s="25">
        <v>40695</v>
      </c>
      <c r="B599" s="20">
        <v>9.1891999999999996</v>
      </c>
      <c r="C599" s="20">
        <v>2.5175890410958902E-2</v>
      </c>
      <c r="D599" s="20">
        <v>114.45081717747296</v>
      </c>
      <c r="F599" s="25">
        <v>37210</v>
      </c>
      <c r="G599" s="20">
        <v>1124.9000000000001</v>
      </c>
      <c r="I599" s="25"/>
      <c r="J599" s="20"/>
      <c r="K599" s="20"/>
      <c r="L599" s="20"/>
    </row>
    <row r="600" spans="1:12" s="19" customFormat="1" ht="11">
      <c r="A600" s="25">
        <v>40696</v>
      </c>
      <c r="B600" s="20">
        <v>9.2091999999999992</v>
      </c>
      <c r="C600" s="20">
        <v>2.5230684931506847E-2</v>
      </c>
      <c r="D600" s="20">
        <v>114.47969390255653</v>
      </c>
      <c r="F600" s="25">
        <v>37214</v>
      </c>
      <c r="G600" s="20">
        <v>1160.17</v>
      </c>
      <c r="I600" s="25"/>
      <c r="J600" s="20"/>
      <c r="K600" s="20"/>
      <c r="L600" s="20"/>
    </row>
    <row r="601" spans="1:12" s="19" customFormat="1" ht="11">
      <c r="A601" s="25">
        <v>40697</v>
      </c>
      <c r="B601" s="20">
        <v>8.7890999999999995</v>
      </c>
      <c r="C601" s="20">
        <v>2.4079726027397257E-2</v>
      </c>
      <c r="D601" s="20">
        <v>114.50726029920529</v>
      </c>
      <c r="F601" s="25">
        <v>37215</v>
      </c>
      <c r="G601" s="20">
        <v>1140.67</v>
      </c>
      <c r="I601" s="25"/>
      <c r="J601" s="20"/>
      <c r="K601" s="20"/>
      <c r="L601" s="20"/>
    </row>
    <row r="602" spans="1:12" s="19" customFormat="1" ht="11">
      <c r="A602" s="25">
        <v>40700</v>
      </c>
      <c r="B602" s="20">
        <v>9.0823</v>
      </c>
      <c r="C602" s="20">
        <v>2.4883013698630139E-2</v>
      </c>
      <c r="D602" s="20">
        <v>114.59273887100382</v>
      </c>
      <c r="F602" s="25">
        <v>37216</v>
      </c>
      <c r="G602" s="20">
        <v>1147.3499999999999</v>
      </c>
      <c r="I602" s="25"/>
      <c r="J602" s="20"/>
      <c r="K602" s="20"/>
      <c r="L602" s="20"/>
    </row>
    <row r="603" spans="1:12" s="19" customFormat="1" ht="11">
      <c r="A603" s="25">
        <v>40701</v>
      </c>
      <c r="B603" s="20">
        <v>9.0769000000000002</v>
      </c>
      <c r="C603" s="20">
        <v>2.4868219178082192E-2</v>
      </c>
      <c r="D603" s="20">
        <v>114.62123604446843</v>
      </c>
      <c r="F603" s="25">
        <v>37217</v>
      </c>
      <c r="G603" s="20">
        <v>1153.97</v>
      </c>
      <c r="I603" s="25"/>
      <c r="J603" s="20"/>
      <c r="K603" s="20"/>
      <c r="L603" s="20"/>
    </row>
    <row r="604" spans="1:12" s="19" customFormat="1" ht="11">
      <c r="A604" s="25">
        <v>40702</v>
      </c>
      <c r="B604" s="20">
        <v>9.0968999999999998</v>
      </c>
      <c r="C604" s="20">
        <v>2.4923013698630137E-2</v>
      </c>
      <c r="D604" s="20">
        <v>114.64980311082934</v>
      </c>
      <c r="F604" s="25">
        <v>37218</v>
      </c>
      <c r="G604" s="20">
        <v>1150.23</v>
      </c>
      <c r="I604" s="25"/>
      <c r="J604" s="20"/>
      <c r="K604" s="20"/>
      <c r="L604" s="20"/>
    </row>
    <row r="605" spans="1:12" s="19" customFormat="1" ht="11">
      <c r="A605" s="25">
        <v>40703</v>
      </c>
      <c r="B605" s="20">
        <v>9.1201000000000008</v>
      </c>
      <c r="C605" s="20">
        <v>2.4986575342465754E-2</v>
      </c>
      <c r="D605" s="20">
        <v>114.67845017026362</v>
      </c>
      <c r="F605" s="25">
        <v>37221</v>
      </c>
      <c r="G605" s="20">
        <v>1173.69</v>
      </c>
      <c r="I605" s="25"/>
      <c r="J605" s="20"/>
      <c r="K605" s="20"/>
      <c r="L605" s="20"/>
    </row>
    <row r="606" spans="1:12" s="19" customFormat="1" ht="11">
      <c r="A606" s="25">
        <v>40704</v>
      </c>
      <c r="B606" s="20">
        <v>9.1082999999999998</v>
      </c>
      <c r="C606" s="20">
        <v>2.4954246575342464E-2</v>
      </c>
      <c r="D606" s="20">
        <v>114.70706731348788</v>
      </c>
      <c r="F606" s="25">
        <v>37222</v>
      </c>
      <c r="G606" s="20">
        <v>1168.75</v>
      </c>
      <c r="I606" s="25"/>
      <c r="J606" s="20"/>
      <c r="K606" s="20"/>
      <c r="L606" s="20"/>
    </row>
    <row r="607" spans="1:12" s="19" customFormat="1" ht="11">
      <c r="A607" s="25">
        <v>40707</v>
      </c>
      <c r="B607" s="20">
        <v>9.0123999999999995</v>
      </c>
      <c r="C607" s="20">
        <v>2.4691506849315068E-2</v>
      </c>
      <c r="D607" s="20">
        <v>114.79203602363496</v>
      </c>
      <c r="F607" s="25">
        <v>37223</v>
      </c>
      <c r="G607" s="20">
        <v>1163.04</v>
      </c>
      <c r="I607" s="25"/>
      <c r="J607" s="20"/>
      <c r="K607" s="20"/>
      <c r="L607" s="20"/>
    </row>
    <row r="608" spans="1:12" s="19" customFormat="1" ht="11">
      <c r="A608" s="25">
        <v>40708</v>
      </c>
      <c r="B608" s="20">
        <v>9.0673999999999992</v>
      </c>
      <c r="C608" s="20">
        <v>2.4842191780821917E-2</v>
      </c>
      <c r="D608" s="20">
        <v>114.82055288137308</v>
      </c>
      <c r="F608" s="25">
        <v>37224</v>
      </c>
      <c r="G608" s="20">
        <v>1159.08</v>
      </c>
      <c r="I608" s="25"/>
      <c r="J608" s="20"/>
      <c r="K608" s="20"/>
      <c r="L608" s="20"/>
    </row>
    <row r="609" spans="1:12" s="19" customFormat="1" ht="11">
      <c r="A609" s="25">
        <v>40709</v>
      </c>
      <c r="B609" s="20">
        <v>9.0684000000000005</v>
      </c>
      <c r="C609" s="20">
        <v>2.4844931506849317E-2</v>
      </c>
      <c r="D609" s="20">
        <v>114.84907996909224</v>
      </c>
      <c r="F609" s="25">
        <v>37228</v>
      </c>
      <c r="G609" s="20">
        <v>1157.18</v>
      </c>
      <c r="I609" s="25"/>
      <c r="J609" s="20"/>
      <c r="K609" s="20"/>
      <c r="L609" s="20"/>
    </row>
    <row r="610" spans="1:12" s="19" customFormat="1" ht="11">
      <c r="A610" s="25">
        <v>40710</v>
      </c>
      <c r="B610" s="20">
        <v>8.9993999999999996</v>
      </c>
      <c r="C610" s="20">
        <v>2.4655890410958902E-2</v>
      </c>
      <c r="D610" s="20">
        <v>114.87739703238742</v>
      </c>
      <c r="F610" s="25">
        <v>37229</v>
      </c>
      <c r="G610" s="20">
        <v>1170.54</v>
      </c>
      <c r="I610" s="25"/>
      <c r="J610" s="20"/>
      <c r="K610" s="20"/>
      <c r="L610" s="20"/>
    </row>
    <row r="611" spans="1:12" s="19" customFormat="1" ht="11">
      <c r="A611" s="25">
        <v>40711</v>
      </c>
      <c r="B611" s="20">
        <v>8.6951999999999998</v>
      </c>
      <c r="C611" s="20">
        <v>2.3822465753424657E-2</v>
      </c>
      <c r="D611" s="20">
        <v>114.90476366095389</v>
      </c>
      <c r="F611" s="25">
        <v>37230</v>
      </c>
      <c r="G611" s="20">
        <v>1199.7</v>
      </c>
      <c r="I611" s="25"/>
      <c r="J611" s="20"/>
      <c r="K611" s="20"/>
      <c r="L611" s="20"/>
    </row>
    <row r="612" spans="1:12" s="19" customFormat="1" ht="11">
      <c r="A612" s="25">
        <v>40714</v>
      </c>
      <c r="B612" s="20">
        <v>8.8096999999999994</v>
      </c>
      <c r="C612" s="20">
        <v>2.4136164383561642E-2</v>
      </c>
      <c r="D612" s="20">
        <v>114.98796446887914</v>
      </c>
      <c r="F612" s="25">
        <v>37231</v>
      </c>
      <c r="G612" s="20">
        <v>1206.1099999999999</v>
      </c>
      <c r="I612" s="25"/>
      <c r="J612" s="20"/>
      <c r="K612" s="20"/>
      <c r="L612" s="20"/>
    </row>
    <row r="613" spans="1:12" s="19" customFormat="1" ht="11">
      <c r="A613" s="25">
        <v>40715</v>
      </c>
      <c r="B613" s="20">
        <v>8.8392999999999997</v>
      </c>
      <c r="C613" s="20">
        <v>2.4217260273972602E-2</v>
      </c>
      <c r="D613" s="20">
        <v>115.01581140351831</v>
      </c>
      <c r="F613" s="25">
        <v>37232</v>
      </c>
      <c r="G613" s="20">
        <v>1208.1199999999999</v>
      </c>
      <c r="I613" s="25"/>
      <c r="J613" s="20"/>
      <c r="K613" s="20"/>
      <c r="L613" s="20"/>
    </row>
    <row r="614" spans="1:12" s="19" customFormat="1" ht="11">
      <c r="A614" s="25">
        <v>40716</v>
      </c>
      <c r="B614" s="20">
        <v>8.8498999999999999</v>
      </c>
      <c r="C614" s="20">
        <v>2.4246301369863013E-2</v>
      </c>
      <c r="D614" s="20">
        <v>115.04369848377419</v>
      </c>
      <c r="F614" s="25">
        <v>37235</v>
      </c>
      <c r="G614" s="20">
        <v>1211.32</v>
      </c>
      <c r="I614" s="25"/>
      <c r="J614" s="20"/>
      <c r="K614" s="20"/>
      <c r="L614" s="20"/>
    </row>
    <row r="615" spans="1:12" s="19" customFormat="1" ht="11">
      <c r="A615" s="25">
        <v>40717</v>
      </c>
      <c r="B615" s="20">
        <v>8.7873999999999999</v>
      </c>
      <c r="C615" s="20">
        <v>2.4075068493150685E-2</v>
      </c>
      <c r="D615" s="20">
        <v>115.07139533298123</v>
      </c>
      <c r="F615" s="25">
        <v>37236</v>
      </c>
      <c r="G615" s="20">
        <v>1205.8399999999999</v>
      </c>
      <c r="I615" s="25"/>
      <c r="J615" s="20"/>
      <c r="K615" s="20"/>
      <c r="L615" s="20"/>
    </row>
    <row r="616" spans="1:12" s="19" customFormat="1" ht="11">
      <c r="A616" s="25">
        <v>40718</v>
      </c>
      <c r="B616" s="20">
        <v>8.7948000000000004</v>
      </c>
      <c r="C616" s="20">
        <v>2.4095342465753424E-2</v>
      </c>
      <c r="D616" s="20">
        <v>115.09912217976682</v>
      </c>
      <c r="F616" s="25">
        <v>37237</v>
      </c>
      <c r="G616" s="20">
        <v>1203.07</v>
      </c>
      <c r="I616" s="25"/>
      <c r="J616" s="20"/>
      <c r="K616" s="20"/>
      <c r="L616" s="20"/>
    </row>
    <row r="617" spans="1:12" s="19" customFormat="1" ht="11">
      <c r="A617" s="25">
        <v>40721</v>
      </c>
      <c r="B617" s="20">
        <v>8.6616999999999997</v>
      </c>
      <c r="C617" s="20">
        <v>2.3730684931506849E-2</v>
      </c>
      <c r="D617" s="20">
        <v>115.18106360989704</v>
      </c>
      <c r="F617" s="25">
        <v>37238</v>
      </c>
      <c r="G617" s="20">
        <v>1193.4000000000001</v>
      </c>
      <c r="I617" s="25"/>
      <c r="J617" s="20"/>
      <c r="K617" s="20"/>
      <c r="L617" s="20"/>
    </row>
    <row r="618" spans="1:12" s="19" customFormat="1" ht="11">
      <c r="A618" s="25">
        <v>40722</v>
      </c>
      <c r="B618" s="20">
        <v>8.7420000000000009</v>
      </c>
      <c r="C618" s="20">
        <v>2.3950684931506851E-2</v>
      </c>
      <c r="D618" s="20">
        <v>115.20865026354301</v>
      </c>
      <c r="F618" s="25">
        <v>37239</v>
      </c>
      <c r="G618" s="20">
        <v>1181.56</v>
      </c>
      <c r="I618" s="25"/>
      <c r="J618" s="20"/>
      <c r="K618" s="20"/>
      <c r="L618" s="20"/>
    </row>
    <row r="619" spans="1:12" s="19" customFormat="1" ht="11">
      <c r="A619" s="25">
        <v>40723</v>
      </c>
      <c r="B619" s="20">
        <v>8.5465999999999998</v>
      </c>
      <c r="C619" s="20">
        <v>2.3415342465753424E-2</v>
      </c>
      <c r="D619" s="20">
        <v>115.23562676355239</v>
      </c>
      <c r="F619" s="25">
        <v>37243</v>
      </c>
      <c r="G619" s="20">
        <v>1175.53</v>
      </c>
      <c r="I619" s="25"/>
      <c r="J619" s="20"/>
      <c r="K619" s="20"/>
      <c r="L619" s="20"/>
    </row>
    <row r="620" spans="1:12" s="19" customFormat="1" ht="11">
      <c r="A620" s="25">
        <v>40724</v>
      </c>
      <c r="B620" s="20">
        <v>7.9427000000000003</v>
      </c>
      <c r="C620" s="20">
        <v>2.1760821917808221E-2</v>
      </c>
      <c r="D620" s="20">
        <v>115.26070298307827</v>
      </c>
      <c r="F620" s="25">
        <v>37244</v>
      </c>
      <c r="G620" s="20">
        <v>1152.1300000000001</v>
      </c>
      <c r="I620" s="25"/>
      <c r="J620" s="20"/>
      <c r="K620" s="20"/>
      <c r="L620" s="20"/>
    </row>
    <row r="621" spans="1:12" s="19" customFormat="1" ht="11">
      <c r="A621" s="25">
        <v>40725</v>
      </c>
      <c r="B621" s="20">
        <v>7.8743999999999996</v>
      </c>
      <c r="C621" s="20">
        <v>2.1573698630136987E-2</v>
      </c>
      <c r="D621" s="20">
        <v>115.28556897977883</v>
      </c>
      <c r="F621" s="25">
        <v>37245</v>
      </c>
      <c r="G621" s="20">
        <v>1153.49</v>
      </c>
      <c r="I621" s="25"/>
      <c r="J621" s="20"/>
      <c r="K621" s="20"/>
      <c r="L621" s="20"/>
    </row>
    <row r="622" spans="1:12" s="19" customFormat="1" ht="11">
      <c r="A622" s="25">
        <v>40728</v>
      </c>
      <c r="B622" s="20">
        <v>8.2934999999999999</v>
      </c>
      <c r="C622" s="20">
        <v>2.2721917808219177E-2</v>
      </c>
      <c r="D622" s="20">
        <v>115.36415425646379</v>
      </c>
      <c r="F622" s="25">
        <v>37246</v>
      </c>
      <c r="G622" s="20">
        <v>1141.3800000000001</v>
      </c>
      <c r="I622" s="25"/>
      <c r="J622" s="20"/>
      <c r="K622" s="20"/>
      <c r="L622" s="20"/>
    </row>
    <row r="623" spans="1:12" s="19" customFormat="1" ht="11">
      <c r="A623" s="25">
        <v>40729</v>
      </c>
      <c r="B623" s="20">
        <v>8.3516999999999992</v>
      </c>
      <c r="C623" s="20">
        <v>2.2881369863013697E-2</v>
      </c>
      <c r="D623" s="20">
        <v>115.39055115528855</v>
      </c>
      <c r="F623" s="25">
        <v>37249</v>
      </c>
      <c r="G623" s="20">
        <v>1138.82</v>
      </c>
      <c r="I623" s="25"/>
      <c r="J623" s="20"/>
      <c r="K623" s="20"/>
      <c r="L623" s="20"/>
    </row>
    <row r="624" spans="1:12" s="19" customFormat="1" ht="11">
      <c r="A624" s="25">
        <v>40730</v>
      </c>
      <c r="B624" s="20">
        <v>8.3467000000000002</v>
      </c>
      <c r="C624" s="20">
        <v>2.2867671232876714E-2</v>
      </c>
      <c r="D624" s="20">
        <v>115.41693828716053</v>
      </c>
      <c r="F624" s="25">
        <v>37251</v>
      </c>
      <c r="G624" s="20">
        <v>1123.3499999999999</v>
      </c>
      <c r="I624" s="25"/>
      <c r="J624" s="20"/>
      <c r="K624" s="20"/>
      <c r="L624" s="20"/>
    </row>
    <row r="625" spans="1:12" s="19" customFormat="1" ht="11">
      <c r="A625" s="25">
        <v>40731</v>
      </c>
      <c r="B625" s="20">
        <v>8.3447999999999993</v>
      </c>
      <c r="C625" s="20">
        <v>2.2862465753424654E-2</v>
      </c>
      <c r="D625" s="20">
        <v>115.44332544515009</v>
      </c>
      <c r="F625" s="25">
        <v>37252</v>
      </c>
      <c r="G625" s="20">
        <v>1107.8699999999999</v>
      </c>
      <c r="I625" s="25"/>
      <c r="J625" s="20"/>
      <c r="K625" s="20"/>
      <c r="L625" s="20"/>
    </row>
    <row r="626" spans="1:12" s="19" customFormat="1" ht="11">
      <c r="A626" s="25">
        <v>40732</v>
      </c>
      <c r="B626" s="20">
        <v>8.3491999999999997</v>
      </c>
      <c r="C626" s="20">
        <v>2.2874520547945205E-2</v>
      </c>
      <c r="D626" s="20">
        <v>115.46973255235028</v>
      </c>
      <c r="F626" s="25">
        <v>37253</v>
      </c>
      <c r="G626" s="20">
        <v>1122.8599999999999</v>
      </c>
      <c r="I626" s="25"/>
      <c r="J626" s="20"/>
      <c r="K626" s="20"/>
      <c r="L626" s="20"/>
    </row>
    <row r="627" spans="1:12" s="19" customFormat="1" ht="11">
      <c r="A627" s="25">
        <v>40735</v>
      </c>
      <c r="B627" s="20">
        <v>8.3181999999999992</v>
      </c>
      <c r="C627" s="20">
        <v>2.278958904109589E-2</v>
      </c>
      <c r="D627" s="20">
        <v>115.54867778489688</v>
      </c>
      <c r="F627" s="25">
        <v>37256</v>
      </c>
      <c r="G627" s="20">
        <v>1150.28</v>
      </c>
      <c r="I627" s="25"/>
      <c r="J627" s="20"/>
      <c r="K627" s="20"/>
      <c r="L627" s="20"/>
    </row>
    <row r="628" spans="1:12" s="19" customFormat="1" ht="11">
      <c r="A628" s="25">
        <v>40736</v>
      </c>
      <c r="B628" s="20">
        <v>8.2847000000000008</v>
      </c>
      <c r="C628" s="20">
        <v>2.2697808219178085E-2</v>
      </c>
      <c r="D628" s="20">
        <v>115.57490480218028</v>
      </c>
      <c r="F628" s="25">
        <v>37257</v>
      </c>
      <c r="G628" s="20">
        <v>1146.21</v>
      </c>
      <c r="I628" s="25"/>
      <c r="J628" s="20"/>
      <c r="K628" s="20"/>
      <c r="L628" s="20"/>
    </row>
    <row r="629" spans="1:12" s="19" customFormat="1" ht="11">
      <c r="A629" s="25">
        <v>40737</v>
      </c>
      <c r="B629" s="20">
        <v>8.2227999999999994</v>
      </c>
      <c r="C629" s="20">
        <v>2.252821917808219E-2</v>
      </c>
      <c r="D629" s="20">
        <v>115.60094177004898</v>
      </c>
      <c r="F629" s="25">
        <v>37258</v>
      </c>
      <c r="G629" s="20">
        <v>1152.1300000000001</v>
      </c>
      <c r="I629" s="25"/>
      <c r="J629" s="20"/>
      <c r="K629" s="20"/>
      <c r="L629" s="20"/>
    </row>
    <row r="630" spans="1:12" s="19" customFormat="1" ht="11">
      <c r="A630" s="25">
        <v>40738</v>
      </c>
      <c r="B630" s="20">
        <v>8.2050999999999998</v>
      </c>
      <c r="C630" s="20">
        <v>2.247972602739726E-2</v>
      </c>
      <c r="D630" s="20">
        <v>115.62692854504398</v>
      </c>
      <c r="F630" s="25">
        <v>37259</v>
      </c>
      <c r="G630" s="20">
        <v>1164.6199999999999</v>
      </c>
      <c r="I630" s="25"/>
      <c r="J630" s="20"/>
      <c r="K630" s="20"/>
      <c r="L630" s="20"/>
    </row>
    <row r="631" spans="1:12" s="19" customFormat="1" ht="11">
      <c r="A631" s="25">
        <v>40739</v>
      </c>
      <c r="B631" s="20">
        <v>8.1085999999999991</v>
      </c>
      <c r="C631" s="20">
        <v>2.2215342465753421E-2</v>
      </c>
      <c r="D631" s="20">
        <v>115.65261546320291</v>
      </c>
      <c r="F631" s="25">
        <v>37260</v>
      </c>
      <c r="G631" s="20">
        <v>1190.6300000000001</v>
      </c>
      <c r="I631" s="25"/>
      <c r="J631" s="20"/>
      <c r="K631" s="20"/>
      <c r="L631" s="20"/>
    </row>
    <row r="632" spans="1:12" s="19" customFormat="1" ht="11">
      <c r="A632" s="25">
        <v>40742</v>
      </c>
      <c r="B632" s="20">
        <v>8.2294</v>
      </c>
      <c r="C632" s="20">
        <v>2.2546301369863013E-2</v>
      </c>
      <c r="D632" s="20">
        <v>115.73084162487629</v>
      </c>
      <c r="F632" s="25">
        <v>37263</v>
      </c>
      <c r="G632" s="20">
        <v>1194.92</v>
      </c>
      <c r="I632" s="25"/>
      <c r="J632" s="20"/>
      <c r="K632" s="20"/>
      <c r="L632" s="20"/>
    </row>
    <row r="633" spans="1:12" s="19" customFormat="1" ht="11">
      <c r="A633" s="25">
        <v>40743</v>
      </c>
      <c r="B633" s="20">
        <v>8.2432999999999996</v>
      </c>
      <c r="C633" s="20">
        <v>2.2584383561643835E-2</v>
      </c>
      <c r="D633" s="20">
        <v>115.75697872204798</v>
      </c>
      <c r="F633" s="25">
        <v>37264</v>
      </c>
      <c r="G633" s="20">
        <v>1205.51</v>
      </c>
      <c r="I633" s="25"/>
      <c r="J633" s="20"/>
      <c r="K633" s="20"/>
      <c r="L633" s="20"/>
    </row>
    <row r="634" spans="1:12" s="19" customFormat="1" ht="11">
      <c r="A634" s="25">
        <v>40744</v>
      </c>
      <c r="B634" s="20">
        <v>8.2824000000000009</v>
      </c>
      <c r="C634" s="20">
        <v>2.269150684931507E-2</v>
      </c>
      <c r="D634" s="20">
        <v>115.78324572480327</v>
      </c>
      <c r="F634" s="25">
        <v>37265</v>
      </c>
      <c r="G634" s="20">
        <v>1197.8</v>
      </c>
      <c r="I634" s="25"/>
      <c r="J634" s="20"/>
      <c r="K634" s="20"/>
      <c r="L634" s="20"/>
    </row>
    <row r="635" spans="1:12" s="19" customFormat="1" ht="11">
      <c r="A635" s="25">
        <v>40745</v>
      </c>
      <c r="B635" s="20">
        <v>8.3026</v>
      </c>
      <c r="C635" s="20">
        <v>2.2746849315068492E-2</v>
      </c>
      <c r="D635" s="20">
        <v>115.80958276524038</v>
      </c>
      <c r="F635" s="25">
        <v>37266</v>
      </c>
      <c r="G635" s="20">
        <v>1192.8699999999999</v>
      </c>
      <c r="I635" s="25"/>
      <c r="J635" s="20"/>
      <c r="K635" s="20"/>
      <c r="L635" s="20"/>
    </row>
    <row r="636" spans="1:12" s="19" customFormat="1" ht="11">
      <c r="A636" s="25">
        <v>40746</v>
      </c>
      <c r="B636" s="20">
        <v>8.3323</v>
      </c>
      <c r="C636" s="20">
        <v>2.2828219178082192E-2</v>
      </c>
      <c r="D636" s="20">
        <v>115.83602003062325</v>
      </c>
      <c r="F636" s="25">
        <v>37267</v>
      </c>
      <c r="G636" s="20">
        <v>1182.3900000000001</v>
      </c>
      <c r="I636" s="25"/>
      <c r="J636" s="20"/>
      <c r="K636" s="20"/>
      <c r="L636" s="20"/>
    </row>
    <row r="637" spans="1:12" s="19" customFormat="1" ht="11">
      <c r="A637" s="25">
        <v>40749</v>
      </c>
      <c r="B637" s="20">
        <v>8.3737999999999992</v>
      </c>
      <c r="C637" s="20">
        <v>2.2941917808219175E-2</v>
      </c>
      <c r="D637" s="20">
        <v>115.91574504414646</v>
      </c>
      <c r="F637" s="25">
        <v>37270</v>
      </c>
      <c r="G637" s="20">
        <v>1205.47</v>
      </c>
      <c r="I637" s="25"/>
      <c r="J637" s="20"/>
      <c r="K637" s="20"/>
      <c r="L637" s="20"/>
    </row>
    <row r="638" spans="1:12" s="19" customFormat="1" ht="11">
      <c r="A638" s="25">
        <v>40750</v>
      </c>
      <c r="B638" s="20">
        <v>8.5230999999999995</v>
      </c>
      <c r="C638" s="20">
        <v>2.3350958904109587E-2</v>
      </c>
      <c r="D638" s="20">
        <v>115.94281248213511</v>
      </c>
      <c r="F638" s="25">
        <v>37271</v>
      </c>
      <c r="G638" s="20">
        <v>1188.47</v>
      </c>
      <c r="I638" s="25"/>
      <c r="J638" s="20"/>
      <c r="K638" s="20"/>
      <c r="L638" s="20"/>
    </row>
    <row r="639" spans="1:12" s="19" customFormat="1" ht="11">
      <c r="A639" s="25">
        <v>40751</v>
      </c>
      <c r="B639" s="20">
        <v>8.6376000000000008</v>
      </c>
      <c r="C639" s="20">
        <v>2.3664657534246576E-2</v>
      </c>
      <c r="D639" s="20">
        <v>115.97024995164459</v>
      </c>
      <c r="F639" s="25">
        <v>37272</v>
      </c>
      <c r="G639" s="20">
        <v>1184.29</v>
      </c>
      <c r="I639" s="25"/>
      <c r="J639" s="20"/>
      <c r="K639" s="20"/>
      <c r="L639" s="20"/>
    </row>
    <row r="640" spans="1:12" s="19" customFormat="1" ht="11">
      <c r="A640" s="25">
        <v>40752</v>
      </c>
      <c r="B640" s="20">
        <v>8.6513000000000009</v>
      </c>
      <c r="C640" s="20">
        <v>2.3702191780821922E-2</v>
      </c>
      <c r="D640" s="20">
        <v>115.99773744269683</v>
      </c>
      <c r="F640" s="25">
        <v>37273</v>
      </c>
      <c r="G640" s="20">
        <v>1204.82</v>
      </c>
      <c r="I640" s="25"/>
      <c r="J640" s="20"/>
      <c r="K640" s="20"/>
      <c r="L640" s="20"/>
    </row>
    <row r="641" spans="1:12" s="19" customFormat="1" ht="11">
      <c r="A641" s="25">
        <v>40753</v>
      </c>
      <c r="B641" s="20">
        <v>8.4225999999999992</v>
      </c>
      <c r="C641" s="20">
        <v>2.3075616438356161E-2</v>
      </c>
      <c r="D641" s="20">
        <v>116.02450463566628</v>
      </c>
      <c r="F641" s="25">
        <v>37274</v>
      </c>
      <c r="G641" s="20">
        <v>1187.3800000000001</v>
      </c>
      <c r="I641" s="25"/>
      <c r="J641" s="20"/>
      <c r="K641" s="20"/>
      <c r="L641" s="20"/>
    </row>
    <row r="642" spans="1:12" s="19" customFormat="1" ht="11">
      <c r="A642" s="25">
        <v>40756</v>
      </c>
      <c r="B642" s="20">
        <v>8.7187999999999999</v>
      </c>
      <c r="C642" s="20">
        <v>2.3887123287671234E-2</v>
      </c>
      <c r="D642" s="20">
        <v>116.10764938506496</v>
      </c>
      <c r="F642" s="25">
        <v>37277</v>
      </c>
      <c r="G642" s="20">
        <v>1185.43</v>
      </c>
      <c r="I642" s="25"/>
      <c r="J642" s="20"/>
      <c r="K642" s="20"/>
      <c r="L642" s="20"/>
    </row>
    <row r="643" spans="1:12" s="19" customFormat="1" ht="11">
      <c r="A643" s="25">
        <v>40757</v>
      </c>
      <c r="B643" s="20">
        <v>8.7009000000000007</v>
      </c>
      <c r="C643" s="20">
        <v>2.3838082191780824E-2</v>
      </c>
      <c r="D643" s="20">
        <v>116.1353272219563</v>
      </c>
      <c r="F643" s="25">
        <v>37278</v>
      </c>
      <c r="G643" s="20">
        <v>1187.06</v>
      </c>
      <c r="I643" s="25"/>
      <c r="J643" s="20"/>
      <c r="K643" s="20"/>
      <c r="L643" s="20"/>
    </row>
    <row r="644" spans="1:12" s="19" customFormat="1" ht="11">
      <c r="A644" s="25">
        <v>40758</v>
      </c>
      <c r="B644" s="20">
        <v>8.7932000000000006</v>
      </c>
      <c r="C644" s="20">
        <v>2.4090958904109592E-2</v>
      </c>
      <c r="D644" s="20">
        <v>116.16330533591048</v>
      </c>
      <c r="F644" s="25">
        <v>37279</v>
      </c>
      <c r="G644" s="20">
        <v>1183.31</v>
      </c>
      <c r="I644" s="25"/>
      <c r="J644" s="20"/>
      <c r="K644" s="20"/>
      <c r="L644" s="20"/>
    </row>
    <row r="645" spans="1:12" s="19" customFormat="1" ht="11">
      <c r="A645" s="25">
        <v>40759</v>
      </c>
      <c r="B645" s="20">
        <v>8.8162000000000003</v>
      </c>
      <c r="C645" s="20">
        <v>2.4153972602739725E-2</v>
      </c>
      <c r="D645" s="20">
        <v>116.19136338885575</v>
      </c>
      <c r="F645" s="25">
        <v>37280</v>
      </c>
      <c r="G645" s="20">
        <v>1178.8599999999999</v>
      </c>
      <c r="I645" s="25"/>
      <c r="J645" s="20"/>
      <c r="K645" s="20"/>
      <c r="L645" s="20"/>
    </row>
    <row r="646" spans="1:12" s="19" customFormat="1" ht="11">
      <c r="A646" s="25">
        <v>40760</v>
      </c>
      <c r="B646" s="20">
        <v>8.7575000000000003</v>
      </c>
      <c r="C646" s="20">
        <v>2.3993150684931509E-2</v>
      </c>
      <c r="D646" s="20">
        <v>116.21924135775652</v>
      </c>
      <c r="F646" s="25">
        <v>37281</v>
      </c>
      <c r="G646" s="20">
        <v>1173.21</v>
      </c>
      <c r="I646" s="25"/>
      <c r="J646" s="20"/>
      <c r="K646" s="20"/>
      <c r="L646" s="20"/>
    </row>
    <row r="647" spans="1:12" s="19" customFormat="1" ht="11">
      <c r="A647" s="25">
        <v>40763</v>
      </c>
      <c r="B647" s="20">
        <v>8.6946999999999992</v>
      </c>
      <c r="C647" s="20">
        <v>2.3821095890410957E-2</v>
      </c>
      <c r="D647" s="20">
        <v>116.30229544853732</v>
      </c>
      <c r="F647" s="25">
        <v>37284</v>
      </c>
      <c r="G647" s="20">
        <v>1163.7</v>
      </c>
      <c r="I647" s="25"/>
      <c r="J647" s="20"/>
      <c r="K647" s="20"/>
      <c r="L647" s="20"/>
    </row>
    <row r="648" spans="1:12" s="19" customFormat="1" ht="11">
      <c r="A648" s="25">
        <v>40764</v>
      </c>
      <c r="B648" s="20">
        <v>8.7051999999999996</v>
      </c>
      <c r="C648" s="20">
        <v>2.3849863013698628E-2</v>
      </c>
      <c r="D648" s="20">
        <v>116.33003338668358</v>
      </c>
      <c r="F648" s="25">
        <v>37285</v>
      </c>
      <c r="G648" s="20">
        <v>1164.03</v>
      </c>
      <c r="I648" s="25"/>
      <c r="J648" s="20"/>
      <c r="K648" s="20"/>
      <c r="L648" s="20"/>
    </row>
    <row r="649" spans="1:12" s="19" customFormat="1" ht="11">
      <c r="A649" s="25">
        <v>40765</v>
      </c>
      <c r="B649" s="20">
        <v>8.6843000000000004</v>
      </c>
      <c r="C649" s="20">
        <v>2.379260273972603E-2</v>
      </c>
      <c r="D649" s="20">
        <v>116.35771132939426</v>
      </c>
      <c r="F649" s="25">
        <v>37286</v>
      </c>
      <c r="G649" s="20">
        <v>1159.47</v>
      </c>
      <c r="I649" s="25"/>
      <c r="J649" s="20"/>
      <c r="K649" s="20"/>
      <c r="L649" s="20"/>
    </row>
    <row r="650" spans="1:12" s="19" customFormat="1" ht="11">
      <c r="A650" s="25">
        <v>40766</v>
      </c>
      <c r="B650" s="20">
        <v>8.6697000000000006</v>
      </c>
      <c r="C650" s="20">
        <v>2.3752602739726028E-2</v>
      </c>
      <c r="D650" s="20">
        <v>116.38534931432336</v>
      </c>
      <c r="F650" s="25">
        <v>37287</v>
      </c>
      <c r="G650" s="20">
        <v>1168.0999999999999</v>
      </c>
      <c r="I650" s="25"/>
      <c r="J650" s="20"/>
      <c r="K650" s="20"/>
      <c r="L650" s="20"/>
    </row>
    <row r="651" spans="1:12" s="19" customFormat="1" ht="11">
      <c r="A651" s="25">
        <v>40767</v>
      </c>
      <c r="B651" s="20">
        <v>8.3820999999999994</v>
      </c>
      <c r="C651" s="20">
        <v>2.2964657534246573E-2</v>
      </c>
      <c r="D651" s="20">
        <v>116.41207681121342</v>
      </c>
      <c r="F651" s="25">
        <v>37288</v>
      </c>
      <c r="G651" s="20">
        <v>1175.19</v>
      </c>
      <c r="I651" s="25"/>
      <c r="J651" s="20"/>
      <c r="K651" s="20"/>
      <c r="L651" s="20"/>
    </row>
    <row r="652" spans="1:12" s="19" customFormat="1" ht="11">
      <c r="A652" s="25">
        <v>40771</v>
      </c>
      <c r="B652" s="20">
        <v>8.7443000000000008</v>
      </c>
      <c r="C652" s="20">
        <v>2.3956986301369866E-2</v>
      </c>
      <c r="D652" s="20">
        <v>116.52363211239265</v>
      </c>
      <c r="F652" s="25">
        <v>37291</v>
      </c>
      <c r="G652" s="20">
        <v>1170.03</v>
      </c>
      <c r="I652" s="25"/>
      <c r="J652" s="20"/>
      <c r="K652" s="20"/>
      <c r="L652" s="20"/>
    </row>
    <row r="653" spans="1:12" s="19" customFormat="1" ht="11">
      <c r="A653" s="25">
        <v>40772</v>
      </c>
      <c r="B653" s="20">
        <v>8.7797999999999998</v>
      </c>
      <c r="C653" s="20">
        <v>2.4054246575342466E-2</v>
      </c>
      <c r="D653" s="20">
        <v>116.55166099417951</v>
      </c>
      <c r="F653" s="25">
        <v>37292</v>
      </c>
      <c r="G653" s="20">
        <v>1167.1500000000001</v>
      </c>
      <c r="I653" s="25"/>
      <c r="J653" s="20"/>
      <c r="K653" s="20"/>
      <c r="L653" s="20"/>
    </row>
    <row r="654" spans="1:12" s="19" customFormat="1" ht="11">
      <c r="A654" s="25">
        <v>40773</v>
      </c>
      <c r="B654" s="20">
        <v>8.7651000000000003</v>
      </c>
      <c r="C654" s="20">
        <v>2.4013972602739728E-2</v>
      </c>
      <c r="D654" s="20">
        <v>116.5796496781187</v>
      </c>
      <c r="F654" s="25">
        <v>37293</v>
      </c>
      <c r="G654" s="20">
        <v>1210.81</v>
      </c>
      <c r="I654" s="25"/>
      <c r="J654" s="20"/>
      <c r="K654" s="20"/>
      <c r="L654" s="20"/>
    </row>
    <row r="655" spans="1:12" s="19" customFormat="1" ht="11">
      <c r="A655" s="25">
        <v>40774</v>
      </c>
      <c r="B655" s="20">
        <v>8.7629999999999999</v>
      </c>
      <c r="C655" s="20">
        <v>2.4008219178082192E-2</v>
      </c>
      <c r="D655" s="20">
        <v>116.60763837593045</v>
      </c>
      <c r="F655" s="25">
        <v>37294</v>
      </c>
      <c r="G655" s="20">
        <v>1207.93</v>
      </c>
      <c r="I655" s="25"/>
      <c r="J655" s="20"/>
      <c r="K655" s="20"/>
      <c r="L655" s="20"/>
    </row>
    <row r="656" spans="1:12" s="19" customFormat="1" ht="11">
      <c r="A656" s="25">
        <v>40777</v>
      </c>
      <c r="B656" s="20">
        <v>8.7254000000000005</v>
      </c>
      <c r="C656" s="20">
        <v>2.3905205479452057E-2</v>
      </c>
      <c r="D656" s="20">
        <v>116.69126426260596</v>
      </c>
      <c r="F656" s="25">
        <v>37295</v>
      </c>
      <c r="G656" s="20">
        <v>1222.3900000000001</v>
      </c>
      <c r="I656" s="25"/>
      <c r="J656" s="20"/>
      <c r="K656" s="20"/>
      <c r="L656" s="20"/>
    </row>
    <row r="657" spans="1:12" s="19" customFormat="1" ht="11">
      <c r="A657" s="25">
        <v>40778</v>
      </c>
      <c r="B657" s="20">
        <v>8.6608000000000001</v>
      </c>
      <c r="C657" s="20">
        <v>2.3728219178082193E-2</v>
      </c>
      <c r="D657" s="20">
        <v>116.71895302155187</v>
      </c>
      <c r="F657" s="25">
        <v>37298</v>
      </c>
      <c r="G657" s="20">
        <v>1230.8800000000001</v>
      </c>
      <c r="I657" s="25"/>
      <c r="J657" s="20"/>
      <c r="K657" s="20"/>
      <c r="L657" s="20"/>
    </row>
    <row r="658" spans="1:12" s="19" customFormat="1" ht="11">
      <c r="A658" s="25">
        <v>40779</v>
      </c>
      <c r="B658" s="20">
        <v>8.6681000000000008</v>
      </c>
      <c r="C658" s="20">
        <v>2.3748219178082192E-2</v>
      </c>
      <c r="D658" s="20">
        <v>116.74667169433778</v>
      </c>
      <c r="F658" s="25">
        <v>37299</v>
      </c>
      <c r="G658" s="20">
        <v>1228.6500000000001</v>
      </c>
      <c r="I658" s="25"/>
      <c r="J658" s="20"/>
      <c r="K658" s="20"/>
      <c r="L658" s="20"/>
    </row>
    <row r="659" spans="1:12" s="19" customFormat="1" ht="11">
      <c r="A659" s="25">
        <v>40780</v>
      </c>
      <c r="B659" s="20">
        <v>8.6722999999999999</v>
      </c>
      <c r="C659" s="20">
        <v>2.375972602739726E-2</v>
      </c>
      <c r="D659" s="20">
        <v>116.77441038367846</v>
      </c>
      <c r="F659" s="25">
        <v>37300</v>
      </c>
      <c r="G659" s="20">
        <v>1234.74</v>
      </c>
      <c r="I659" s="25"/>
      <c r="J659" s="20"/>
      <c r="K659" s="20"/>
      <c r="L659" s="20"/>
    </row>
    <row r="660" spans="1:12" s="19" customFormat="1" ht="11">
      <c r="A660" s="25">
        <v>40781</v>
      </c>
      <c r="B660" s="20">
        <v>8.6389999999999993</v>
      </c>
      <c r="C660" s="20">
        <v>2.3668493150684929E-2</v>
      </c>
      <c r="D660" s="20">
        <v>116.80204912700187</v>
      </c>
      <c r="F660" s="25">
        <v>37301</v>
      </c>
      <c r="G660" s="20">
        <v>1250.95</v>
      </c>
      <c r="I660" s="25"/>
      <c r="J660" s="20"/>
      <c r="K660" s="20"/>
      <c r="L660" s="20"/>
    </row>
    <row r="661" spans="1:12" s="19" customFormat="1" ht="11">
      <c r="A661" s="25">
        <v>40784</v>
      </c>
      <c r="B661" s="20">
        <v>8.7391000000000005</v>
      </c>
      <c r="C661" s="20">
        <v>2.3942739726027399E-2</v>
      </c>
      <c r="D661" s="20">
        <v>116.8859459588533</v>
      </c>
      <c r="F661" s="25">
        <v>37302</v>
      </c>
      <c r="G661" s="20">
        <v>1261.8800000000001</v>
      </c>
      <c r="I661" s="25"/>
      <c r="J661" s="20"/>
      <c r="K661" s="20"/>
      <c r="L661" s="20"/>
    </row>
    <row r="662" spans="1:12" s="19" customFormat="1" ht="11">
      <c r="A662" s="25">
        <v>40785</v>
      </c>
      <c r="B662" s="20">
        <v>8.7963000000000005</v>
      </c>
      <c r="C662" s="20">
        <v>2.4099452054794523E-2</v>
      </c>
      <c r="D662" s="20">
        <v>116.91411483135845</v>
      </c>
      <c r="F662" s="25">
        <v>37305</v>
      </c>
      <c r="G662" s="20">
        <v>1275.92</v>
      </c>
      <c r="I662" s="25"/>
      <c r="J662" s="20"/>
      <c r="K662" s="20"/>
      <c r="L662" s="20"/>
    </row>
    <row r="663" spans="1:12" s="19" customFormat="1" ht="11">
      <c r="A663" s="25">
        <v>40788</v>
      </c>
      <c r="B663" s="20">
        <v>8.74</v>
      </c>
      <c r="C663" s="20">
        <v>2.3945205479452055E-2</v>
      </c>
      <c r="D663" s="20">
        <v>116.99810080645099</v>
      </c>
      <c r="F663" s="25">
        <v>37306</v>
      </c>
      <c r="G663" s="20">
        <v>1260.74</v>
      </c>
      <c r="I663" s="25"/>
      <c r="J663" s="20"/>
      <c r="K663" s="20"/>
      <c r="L663" s="20"/>
    </row>
    <row r="664" spans="1:12" s="19" customFormat="1" ht="11">
      <c r="A664" s="25">
        <v>40791</v>
      </c>
      <c r="B664" s="20">
        <v>8.7181999999999995</v>
      </c>
      <c r="C664" s="20">
        <v>2.3885479452054794E-2</v>
      </c>
      <c r="D664" s="20">
        <v>117.08193747843325</v>
      </c>
      <c r="F664" s="25">
        <v>37307</v>
      </c>
      <c r="G664" s="20">
        <v>1246.6500000000001</v>
      </c>
      <c r="I664" s="25"/>
      <c r="J664" s="20"/>
      <c r="K664" s="20"/>
      <c r="L664" s="20"/>
    </row>
    <row r="665" spans="1:12" s="19" customFormat="1" ht="11">
      <c r="A665" s="25">
        <v>40792</v>
      </c>
      <c r="B665" s="20">
        <v>8.7254000000000005</v>
      </c>
      <c r="C665" s="20">
        <v>2.3905205479452057E-2</v>
      </c>
      <c r="D665" s="20">
        <v>117.10992615616679</v>
      </c>
      <c r="F665" s="25">
        <v>37308</v>
      </c>
      <c r="G665" s="20">
        <v>1250.9000000000001</v>
      </c>
      <c r="I665" s="25"/>
      <c r="J665" s="20"/>
      <c r="K665" s="20"/>
      <c r="L665" s="20"/>
    </row>
    <row r="666" spans="1:12" s="19" customFormat="1" ht="11">
      <c r="A666" s="25">
        <v>40793</v>
      </c>
      <c r="B666" s="20">
        <v>8.7295999999999996</v>
      </c>
      <c r="C666" s="20">
        <v>2.3916712328767121E-2</v>
      </c>
      <c r="D666" s="20">
        <v>117.137935000314</v>
      </c>
      <c r="F666" s="25">
        <v>37309</v>
      </c>
      <c r="G666" s="20">
        <v>1265.75</v>
      </c>
      <c r="I666" s="25"/>
      <c r="J666" s="20"/>
      <c r="K666" s="20"/>
      <c r="L666" s="20"/>
    </row>
    <row r="667" spans="1:12" s="19" customFormat="1" ht="11">
      <c r="A667" s="25">
        <v>40794</v>
      </c>
      <c r="B667" s="20">
        <v>8.7866999999999997</v>
      </c>
      <c r="C667" s="20">
        <v>2.4073150684931505E-2</v>
      </c>
      <c r="D667" s="20">
        <v>117.16613379191584</v>
      </c>
      <c r="F667" s="25">
        <v>37312</v>
      </c>
      <c r="G667" s="20">
        <v>1268.01</v>
      </c>
      <c r="I667" s="25"/>
      <c r="J667" s="20"/>
      <c r="K667" s="20"/>
      <c r="L667" s="20"/>
    </row>
    <row r="668" spans="1:12" s="19" customFormat="1" ht="11">
      <c r="A668" s="25">
        <v>40795</v>
      </c>
      <c r="B668" s="20">
        <v>8.6443999999999992</v>
      </c>
      <c r="C668" s="20">
        <v>2.3683287671232876E-2</v>
      </c>
      <c r="D668" s="20">
        <v>117.19388258443504</v>
      </c>
      <c r="F668" s="25">
        <v>37313</v>
      </c>
      <c r="G668" s="20">
        <v>1294.07</v>
      </c>
      <c r="I668" s="25"/>
      <c r="J668" s="20"/>
      <c r="K668" s="20"/>
      <c r="L668" s="20"/>
    </row>
    <row r="669" spans="1:12" s="19" customFormat="1" ht="11">
      <c r="A669" s="25">
        <v>40798</v>
      </c>
      <c r="B669" s="20">
        <v>8.8561999999999994</v>
      </c>
      <c r="C669" s="20">
        <v>2.4263561643835616E-2</v>
      </c>
      <c r="D669" s="20">
        <v>117.27918881426609</v>
      </c>
      <c r="F669" s="25">
        <v>37314</v>
      </c>
      <c r="G669" s="20">
        <v>1293.8499999999999</v>
      </c>
      <c r="I669" s="25"/>
      <c r="J669" s="20"/>
      <c r="K669" s="20"/>
      <c r="L669" s="20"/>
    </row>
    <row r="670" spans="1:12" s="19" customFormat="1" ht="11">
      <c r="A670" s="25">
        <v>40799</v>
      </c>
      <c r="B670" s="20">
        <v>8.8976000000000006</v>
      </c>
      <c r="C670" s="20">
        <v>2.4376986301369866E-2</v>
      </c>
      <c r="D670" s="20">
        <v>117.30777794605771</v>
      </c>
      <c r="F670" s="25">
        <v>37315</v>
      </c>
      <c r="G670" s="20">
        <v>1242.55</v>
      </c>
      <c r="I670" s="25"/>
      <c r="J670" s="20"/>
      <c r="K670" s="20"/>
      <c r="L670" s="20"/>
    </row>
    <row r="671" spans="1:12" s="19" customFormat="1" ht="11">
      <c r="A671" s="25">
        <v>40800</v>
      </c>
      <c r="B671" s="20">
        <v>8.9016999999999999</v>
      </c>
      <c r="C671" s="20">
        <v>2.4388219178082191E-2</v>
      </c>
      <c r="D671" s="20">
        <v>117.33638722405612</v>
      </c>
      <c r="F671" s="25">
        <v>37316</v>
      </c>
      <c r="G671" s="20">
        <v>1281.6600000000001</v>
      </c>
      <c r="I671" s="25"/>
      <c r="J671" s="20"/>
      <c r="K671" s="20"/>
      <c r="L671" s="20"/>
    </row>
    <row r="672" spans="1:12" s="19" customFormat="1" ht="11">
      <c r="A672" s="25">
        <v>40801</v>
      </c>
      <c r="B672" s="20">
        <v>8.9492999999999991</v>
      </c>
      <c r="C672" s="20">
        <v>2.45186301369863E-2</v>
      </c>
      <c r="D672" s="20">
        <v>117.3651564988557</v>
      </c>
      <c r="F672" s="25">
        <v>37319</v>
      </c>
      <c r="G672" s="20">
        <v>1280.96</v>
      </c>
      <c r="I672" s="25"/>
      <c r="J672" s="20"/>
      <c r="K672" s="20"/>
      <c r="L672" s="20"/>
    </row>
    <row r="673" spans="1:12" s="19" customFormat="1" ht="11">
      <c r="A673" s="25">
        <v>40802</v>
      </c>
      <c r="B673" s="20">
        <v>8.9688999999999997</v>
      </c>
      <c r="C673" s="20">
        <v>2.4572328767123286E-2</v>
      </c>
      <c r="D673" s="20">
        <v>117.39399585096864</v>
      </c>
      <c r="F673" s="25">
        <v>37320</v>
      </c>
      <c r="G673" s="20">
        <v>1282.21</v>
      </c>
      <c r="I673" s="25"/>
      <c r="J673" s="20"/>
      <c r="K673" s="20"/>
      <c r="L673" s="20"/>
    </row>
    <row r="674" spans="1:12" s="19" customFormat="1" ht="11">
      <c r="A674" s="25">
        <v>40805</v>
      </c>
      <c r="B674" s="20">
        <v>8.9778000000000002</v>
      </c>
      <c r="C674" s="20">
        <v>2.4596712328767124E-2</v>
      </c>
      <c r="D674" s="20">
        <v>117.48062104132076</v>
      </c>
      <c r="F674" s="25">
        <v>37321</v>
      </c>
      <c r="G674" s="20">
        <v>1275.79</v>
      </c>
      <c r="I674" s="25"/>
      <c r="J674" s="20"/>
      <c r="K674" s="20"/>
      <c r="L674" s="20"/>
    </row>
    <row r="675" spans="1:12" s="19" customFormat="1" ht="11">
      <c r="A675" s="25">
        <v>40806</v>
      </c>
      <c r="B675" s="20">
        <v>9.0129000000000001</v>
      </c>
      <c r="C675" s="20">
        <v>2.4692876712328768E-2</v>
      </c>
      <c r="D675" s="20">
        <v>117.50963038623536</v>
      </c>
      <c r="F675" s="25">
        <v>37322</v>
      </c>
      <c r="G675" s="20">
        <v>1298.04</v>
      </c>
      <c r="I675" s="25"/>
      <c r="J675" s="20"/>
      <c r="K675" s="20"/>
      <c r="L675" s="20"/>
    </row>
    <row r="676" spans="1:12" s="19" customFormat="1" ht="11">
      <c r="A676" s="25">
        <v>40807</v>
      </c>
      <c r="B676" s="20">
        <v>9.0076000000000001</v>
      </c>
      <c r="C676" s="20">
        <v>2.4678356164383561E-2</v>
      </c>
      <c r="D676" s="20">
        <v>117.53862983134951</v>
      </c>
      <c r="F676" s="25">
        <v>37323</v>
      </c>
      <c r="G676" s="20">
        <v>1292.1600000000001</v>
      </c>
      <c r="I676" s="25"/>
      <c r="J676" s="20"/>
      <c r="K676" s="20"/>
      <c r="L676" s="20"/>
    </row>
    <row r="677" spans="1:12" s="19" customFormat="1" ht="11">
      <c r="A677" s="25">
        <v>40808</v>
      </c>
      <c r="B677" s="20">
        <v>9.0177999999999994</v>
      </c>
      <c r="C677" s="20">
        <v>2.4706301369863012E-2</v>
      </c>
      <c r="D677" s="20">
        <v>117.56766927946164</v>
      </c>
      <c r="F677" s="25">
        <v>37326</v>
      </c>
      <c r="G677" s="20">
        <v>1270.6199999999999</v>
      </c>
      <c r="I677" s="25"/>
      <c r="J677" s="20"/>
      <c r="K677" s="20"/>
      <c r="L677" s="20"/>
    </row>
    <row r="678" spans="1:12" s="19" customFormat="1" ht="11">
      <c r="A678" s="25">
        <v>40809</v>
      </c>
      <c r="B678" s="20">
        <v>8.7981999999999996</v>
      </c>
      <c r="C678" s="20">
        <v>2.4104657534246576E-2</v>
      </c>
      <c r="D678" s="20">
        <v>117.59600856351244</v>
      </c>
      <c r="F678" s="25">
        <v>37327</v>
      </c>
      <c r="G678" s="20">
        <v>1251.69</v>
      </c>
      <c r="I678" s="25"/>
      <c r="J678" s="20"/>
      <c r="K678" s="20"/>
      <c r="L678" s="20"/>
    </row>
    <row r="679" spans="1:12" s="19" customFormat="1" ht="11">
      <c r="A679" s="25">
        <v>40812</v>
      </c>
      <c r="B679" s="20">
        <v>9.0897000000000006</v>
      </c>
      <c r="C679" s="20">
        <v>2.4903287671232878E-2</v>
      </c>
      <c r="D679" s="20">
        <v>117.68386438041982</v>
      </c>
      <c r="F679" s="25">
        <v>37328</v>
      </c>
      <c r="G679" s="20">
        <v>1258.8699999999999</v>
      </c>
      <c r="I679" s="25"/>
      <c r="J679" s="20"/>
      <c r="K679" s="20"/>
      <c r="L679" s="20"/>
    </row>
    <row r="680" spans="1:12" s="19" customFormat="1" ht="11">
      <c r="A680" s="25">
        <v>40813</v>
      </c>
      <c r="B680" s="20">
        <v>9.0813000000000006</v>
      </c>
      <c r="C680" s="20">
        <v>2.4880273972602743E-2</v>
      </c>
      <c r="D680" s="20">
        <v>117.71314444829922</v>
      </c>
      <c r="F680" s="25">
        <v>37329</v>
      </c>
      <c r="G680" s="20">
        <v>1261.48</v>
      </c>
      <c r="I680" s="25"/>
      <c r="J680" s="20"/>
      <c r="K680" s="20"/>
      <c r="L680" s="20"/>
    </row>
    <row r="681" spans="1:12" s="19" customFormat="1" ht="11">
      <c r="A681" s="25">
        <v>40814</v>
      </c>
      <c r="B681" s="20">
        <v>9.0356000000000005</v>
      </c>
      <c r="C681" s="20">
        <v>2.4755068493150685E-2</v>
      </c>
      <c r="D681" s="20">
        <v>117.74228441783283</v>
      </c>
      <c r="F681" s="25">
        <v>37330</v>
      </c>
      <c r="G681" s="20">
        <v>1272.69</v>
      </c>
      <c r="I681" s="25"/>
      <c r="J681" s="20"/>
      <c r="K681" s="20"/>
      <c r="L681" s="20"/>
    </row>
    <row r="682" spans="1:12" s="19" customFormat="1" ht="11">
      <c r="A682" s="25">
        <v>40815</v>
      </c>
      <c r="B682" s="20">
        <v>8.9496000000000002</v>
      </c>
      <c r="C682" s="20">
        <v>2.451945205479452E-2</v>
      </c>
      <c r="D682" s="20">
        <v>117.77115418080888</v>
      </c>
      <c r="F682" s="25">
        <v>37333</v>
      </c>
      <c r="G682" s="20">
        <v>1272.2</v>
      </c>
      <c r="I682" s="25"/>
      <c r="J682" s="20"/>
      <c r="K682" s="20"/>
      <c r="L682" s="20"/>
    </row>
    <row r="683" spans="1:12" s="19" customFormat="1" ht="11">
      <c r="A683" s="25">
        <v>40816</v>
      </c>
      <c r="B683" s="20">
        <v>8.9504999999999999</v>
      </c>
      <c r="C683" s="20">
        <v>2.4521917808219176E-2</v>
      </c>
      <c r="D683" s="20">
        <v>117.80003392643889</v>
      </c>
      <c r="F683" s="25">
        <v>37334</v>
      </c>
      <c r="G683" s="20">
        <v>1253.54</v>
      </c>
      <c r="I683" s="25"/>
      <c r="J683" s="20"/>
      <c r="K683" s="20"/>
      <c r="L683" s="20"/>
    </row>
    <row r="684" spans="1:12" s="19" customFormat="1" ht="11">
      <c r="A684" s="25">
        <v>40819</v>
      </c>
      <c r="B684" s="20">
        <v>8.8881999999999994</v>
      </c>
      <c r="C684" s="20">
        <v>2.4351232876712328E-2</v>
      </c>
      <c r="D684" s="20">
        <v>117.88609120820971</v>
      </c>
      <c r="F684" s="25">
        <v>37335</v>
      </c>
      <c r="G684" s="20">
        <v>1257.29</v>
      </c>
      <c r="I684" s="25"/>
      <c r="J684" s="20"/>
      <c r="K684" s="20"/>
      <c r="L684" s="20"/>
    </row>
    <row r="685" spans="1:12" s="19" customFormat="1" ht="11">
      <c r="A685" s="25">
        <v>40820</v>
      </c>
      <c r="B685" s="20">
        <v>8.7806999999999995</v>
      </c>
      <c r="C685" s="20">
        <v>2.4056712328767122E-2</v>
      </c>
      <c r="D685" s="20">
        <v>117.91445072604729</v>
      </c>
      <c r="F685" s="25">
        <v>37336</v>
      </c>
      <c r="G685" s="20">
        <v>1244.8900000000001</v>
      </c>
      <c r="I685" s="25"/>
      <c r="J685" s="20"/>
      <c r="K685" s="20"/>
      <c r="L685" s="20"/>
    </row>
    <row r="686" spans="1:12" s="19" customFormat="1" ht="11">
      <c r="A686" s="25">
        <v>40821</v>
      </c>
      <c r="B686" s="20">
        <v>8.7135999999999996</v>
      </c>
      <c r="C686" s="20">
        <v>2.3872876712328767E-2</v>
      </c>
      <c r="D686" s="20">
        <v>117.94260029749513</v>
      </c>
      <c r="F686" s="25">
        <v>37337</v>
      </c>
      <c r="G686" s="20">
        <v>1238.6300000000001</v>
      </c>
      <c r="I686" s="25"/>
      <c r="J686" s="20"/>
      <c r="K686" s="20"/>
      <c r="L686" s="20"/>
    </row>
    <row r="687" spans="1:12" s="19" customFormat="1" ht="11">
      <c r="A687" s="25">
        <v>40823</v>
      </c>
      <c r="B687" s="20">
        <v>8.6814999999999998</v>
      </c>
      <c r="C687" s="20">
        <v>2.3784931506849315E-2</v>
      </c>
      <c r="D687" s="20">
        <v>117.99870543089146</v>
      </c>
      <c r="F687" s="25">
        <v>37341</v>
      </c>
      <c r="G687" s="20">
        <v>1221.8800000000001</v>
      </c>
      <c r="I687" s="25"/>
      <c r="J687" s="20"/>
      <c r="K687" s="20"/>
      <c r="L687" s="20"/>
    </row>
    <row r="688" spans="1:12" s="19" customFormat="1" ht="11">
      <c r="A688" s="25">
        <v>40826</v>
      </c>
      <c r="B688" s="20">
        <v>8.9103999999999992</v>
      </c>
      <c r="C688" s="20">
        <v>2.4412054794520546E-2</v>
      </c>
      <c r="D688" s="20">
        <v>118.08512315677132</v>
      </c>
      <c r="F688" s="25">
        <v>37342</v>
      </c>
      <c r="G688" s="20">
        <v>1222.2</v>
      </c>
      <c r="I688" s="25"/>
      <c r="J688" s="20"/>
      <c r="K688" s="20"/>
      <c r="L688" s="20"/>
    </row>
    <row r="689" spans="1:12" s="19" customFormat="1" ht="11">
      <c r="A689" s="25">
        <v>40827</v>
      </c>
      <c r="B689" s="20">
        <v>8.9298999999999999</v>
      </c>
      <c r="C689" s="20">
        <v>2.4465479452054795E-2</v>
      </c>
      <c r="D689" s="20">
        <v>118.11401324831317</v>
      </c>
      <c r="F689" s="25">
        <v>37343</v>
      </c>
      <c r="G689" s="20">
        <v>1228.95</v>
      </c>
      <c r="I689" s="25"/>
      <c r="J689" s="20"/>
      <c r="K689" s="20"/>
      <c r="L689" s="20"/>
    </row>
    <row r="690" spans="1:12" s="19" customFormat="1" ht="11">
      <c r="A690" s="25">
        <v>40828</v>
      </c>
      <c r="B690" s="20">
        <v>8.9338999999999995</v>
      </c>
      <c r="C690" s="20">
        <v>2.4476438356164382E-2</v>
      </c>
      <c r="D690" s="20">
        <v>118.14292335195589</v>
      </c>
      <c r="F690" s="25">
        <v>37347</v>
      </c>
      <c r="G690" s="20">
        <v>1239.18</v>
      </c>
      <c r="I690" s="25"/>
      <c r="J690" s="20"/>
      <c r="K690" s="20"/>
      <c r="L690" s="20"/>
    </row>
    <row r="691" spans="1:12" s="19" customFormat="1" ht="11">
      <c r="A691" s="25">
        <v>40829</v>
      </c>
      <c r="B691" s="20">
        <v>8.907</v>
      </c>
      <c r="C691" s="20">
        <v>2.4402739726027398E-2</v>
      </c>
      <c r="D691" s="20">
        <v>118.1717534620462</v>
      </c>
      <c r="F691" s="25">
        <v>37348</v>
      </c>
      <c r="G691" s="20">
        <v>1237.07</v>
      </c>
      <c r="I691" s="25"/>
      <c r="J691" s="20"/>
      <c r="K691" s="20"/>
      <c r="L691" s="20"/>
    </row>
    <row r="692" spans="1:12" s="19" customFormat="1" ht="11">
      <c r="A692" s="25">
        <v>40830</v>
      </c>
      <c r="B692" s="20">
        <v>8.9078999999999997</v>
      </c>
      <c r="C692" s="20">
        <v>2.4405205479452054E-2</v>
      </c>
      <c r="D692" s="20">
        <v>118.20059352129729</v>
      </c>
      <c r="F692" s="25">
        <v>37349</v>
      </c>
      <c r="G692" s="20">
        <v>1222.43</v>
      </c>
      <c r="I692" s="25"/>
      <c r="J692" s="20"/>
      <c r="K692" s="20"/>
      <c r="L692" s="20"/>
    </row>
    <row r="693" spans="1:12" s="19" customFormat="1" ht="11">
      <c r="A693" s="25">
        <v>40833</v>
      </c>
      <c r="B693" s="20">
        <v>8.9260999999999999</v>
      </c>
      <c r="C693" s="20">
        <v>2.4455068493150683E-2</v>
      </c>
      <c r="D693" s="20">
        <v>118.28731162961212</v>
      </c>
      <c r="F693" s="25">
        <v>37350</v>
      </c>
      <c r="G693" s="20">
        <v>1246.94</v>
      </c>
      <c r="I693" s="25"/>
      <c r="J693" s="20"/>
      <c r="K693" s="20"/>
      <c r="L693" s="20"/>
    </row>
    <row r="694" spans="1:12" s="19" customFormat="1" ht="11">
      <c r="A694" s="25">
        <v>40834</v>
      </c>
      <c r="B694" s="20">
        <v>8.9454999999999991</v>
      </c>
      <c r="C694" s="20">
        <v>2.4508219178082189E-2</v>
      </c>
      <c r="D694" s="20">
        <v>118.31630174320615</v>
      </c>
      <c r="F694" s="25">
        <v>37351</v>
      </c>
      <c r="G694" s="20">
        <v>1242.6400000000001</v>
      </c>
      <c r="I694" s="25"/>
      <c r="J694" s="20"/>
      <c r="K694" s="20"/>
      <c r="L694" s="20"/>
    </row>
    <row r="695" spans="1:12" s="19" customFormat="1" ht="11">
      <c r="A695" s="25">
        <v>40835</v>
      </c>
      <c r="B695" s="20">
        <v>8.9618000000000002</v>
      </c>
      <c r="C695" s="20">
        <v>2.4552876712328767E-2</v>
      </c>
      <c r="D695" s="20">
        <v>118.34535179890375</v>
      </c>
      <c r="F695" s="25">
        <v>37354</v>
      </c>
      <c r="G695" s="20">
        <v>1237.1199999999999</v>
      </c>
      <c r="I695" s="25"/>
      <c r="J695" s="20"/>
      <c r="K695" s="20"/>
      <c r="L695" s="20"/>
    </row>
    <row r="696" spans="1:12" s="19" customFormat="1" ht="11">
      <c r="A696" s="25">
        <v>40836</v>
      </c>
      <c r="B696" s="20">
        <v>8.9811999999999994</v>
      </c>
      <c r="C696" s="20">
        <v>2.4606027397260272E-2</v>
      </c>
      <c r="D696" s="20">
        <v>118.37447188859078</v>
      </c>
      <c r="F696" s="25">
        <v>37355</v>
      </c>
      <c r="G696" s="20">
        <v>1227.8</v>
      </c>
      <c r="I696" s="25"/>
      <c r="J696" s="20"/>
      <c r="K696" s="20"/>
      <c r="L696" s="20"/>
    </row>
    <row r="697" spans="1:12" s="19" customFormat="1" ht="11">
      <c r="A697" s="25">
        <v>40837</v>
      </c>
      <c r="B697" s="20">
        <v>8.9852000000000007</v>
      </c>
      <c r="C697" s="20">
        <v>2.4616986301369864E-2</v>
      </c>
      <c r="D697" s="20">
        <v>118.4036121161199</v>
      </c>
      <c r="F697" s="25">
        <v>37356</v>
      </c>
      <c r="G697" s="20">
        <v>1240.6600000000001</v>
      </c>
      <c r="I697" s="25"/>
      <c r="J697" s="20"/>
      <c r="K697" s="20"/>
      <c r="L697" s="20"/>
    </row>
    <row r="698" spans="1:12" s="19" customFormat="1" ht="11">
      <c r="A698" s="25">
        <v>40840</v>
      </c>
      <c r="B698" s="20">
        <v>9.0648</v>
      </c>
      <c r="C698" s="20">
        <v>2.4835068493150685E-2</v>
      </c>
      <c r="D698" s="20">
        <v>118.49182897062211</v>
      </c>
      <c r="F698" s="25">
        <v>37357</v>
      </c>
      <c r="G698" s="20">
        <v>1246.22</v>
      </c>
      <c r="I698" s="25"/>
      <c r="J698" s="20"/>
      <c r="K698" s="20"/>
      <c r="L698" s="20"/>
    </row>
    <row r="699" spans="1:12" s="19" customFormat="1" ht="11">
      <c r="A699" s="25">
        <v>40841</v>
      </c>
      <c r="B699" s="20">
        <v>9.0686999999999998</v>
      </c>
      <c r="C699" s="20">
        <v>2.4845753424657533E-2</v>
      </c>
      <c r="D699" s="20">
        <v>118.52126915827651</v>
      </c>
      <c r="F699" s="25">
        <v>37358</v>
      </c>
      <c r="G699" s="20">
        <v>1249.3800000000001</v>
      </c>
      <c r="I699" s="25"/>
      <c r="J699" s="20"/>
      <c r="K699" s="20"/>
      <c r="L699" s="20"/>
    </row>
    <row r="700" spans="1:12" s="19" customFormat="1" ht="11">
      <c r="A700" s="25">
        <v>40842</v>
      </c>
      <c r="B700" s="20">
        <v>9.0695999999999994</v>
      </c>
      <c r="C700" s="20">
        <v>2.4848219178082189E-2</v>
      </c>
      <c r="D700" s="20">
        <v>118.5507195830096</v>
      </c>
      <c r="F700" s="25">
        <v>37361</v>
      </c>
      <c r="G700" s="20">
        <v>1235.92</v>
      </c>
      <c r="I700" s="25"/>
      <c r="J700" s="20"/>
      <c r="K700" s="20"/>
      <c r="L700" s="20"/>
    </row>
    <row r="701" spans="1:12" s="19" customFormat="1" ht="11">
      <c r="A701" s="25">
        <v>40844</v>
      </c>
      <c r="B701" s="20">
        <v>9.0866000000000007</v>
      </c>
      <c r="C701" s="20">
        <v>2.4894794520547946E-2</v>
      </c>
      <c r="D701" s="20">
        <v>118.60974549909524</v>
      </c>
      <c r="F701" s="25">
        <v>37362</v>
      </c>
      <c r="G701" s="20">
        <v>1219.1400000000001</v>
      </c>
      <c r="I701" s="25"/>
      <c r="J701" s="20"/>
      <c r="K701" s="20"/>
      <c r="L701" s="20"/>
    </row>
    <row r="702" spans="1:12" s="19" customFormat="1" ht="11">
      <c r="A702" s="25">
        <v>40847</v>
      </c>
      <c r="B702" s="20">
        <v>9.0860000000000003</v>
      </c>
      <c r="C702" s="20">
        <v>2.4893150684931507E-2</v>
      </c>
      <c r="D702" s="20">
        <v>118.69832260711755</v>
      </c>
      <c r="F702" s="25">
        <v>37363</v>
      </c>
      <c r="G702" s="20">
        <v>1226.06</v>
      </c>
      <c r="I702" s="25"/>
      <c r="J702" s="20"/>
      <c r="K702" s="20"/>
      <c r="L702" s="20"/>
    </row>
    <row r="703" spans="1:12" s="19" customFormat="1" ht="11">
      <c r="A703" s="25">
        <v>40848</v>
      </c>
      <c r="B703" s="20">
        <v>9.0745000000000005</v>
      </c>
      <c r="C703" s="20">
        <v>2.486164383561644E-2</v>
      </c>
      <c r="D703" s="20">
        <v>118.72783296132297</v>
      </c>
      <c r="F703" s="25">
        <v>37364</v>
      </c>
      <c r="G703" s="20">
        <v>1230.31</v>
      </c>
      <c r="I703" s="25"/>
      <c r="J703" s="20"/>
      <c r="K703" s="20"/>
      <c r="L703" s="20"/>
    </row>
    <row r="704" spans="1:12" s="19" customFormat="1" ht="11">
      <c r="A704" s="25">
        <v>40849</v>
      </c>
      <c r="B704" s="20">
        <v>9.0753000000000004</v>
      </c>
      <c r="C704" s="20">
        <v>2.4863835616438356E-2</v>
      </c>
      <c r="D704" s="20">
        <v>118.75735325454144</v>
      </c>
      <c r="F704" s="25">
        <v>37365</v>
      </c>
      <c r="G704" s="20">
        <v>1199.03</v>
      </c>
      <c r="I704" s="25"/>
      <c r="J704" s="20"/>
      <c r="K704" s="20"/>
      <c r="L704" s="20"/>
    </row>
    <row r="705" spans="1:12" s="19" customFormat="1" ht="11">
      <c r="A705" s="25">
        <v>40850</v>
      </c>
      <c r="B705" s="20">
        <v>9.0269999999999992</v>
      </c>
      <c r="C705" s="20">
        <v>2.4731506849315067E-2</v>
      </c>
      <c r="D705" s="20">
        <v>118.78672373749566</v>
      </c>
      <c r="F705" s="25">
        <v>37368</v>
      </c>
      <c r="G705" s="20">
        <v>1203.23</v>
      </c>
      <c r="I705" s="25"/>
      <c r="J705" s="20"/>
      <c r="K705" s="20"/>
      <c r="L705" s="20"/>
    </row>
    <row r="706" spans="1:12" s="19" customFormat="1" ht="11">
      <c r="A706" s="25">
        <v>40851</v>
      </c>
      <c r="B706" s="20">
        <v>8.8802000000000003</v>
      </c>
      <c r="C706" s="20">
        <v>2.4329315068493153E-2</v>
      </c>
      <c r="D706" s="20">
        <v>118.81562373377329</v>
      </c>
      <c r="F706" s="25">
        <v>37369</v>
      </c>
      <c r="G706" s="20">
        <v>1205.25</v>
      </c>
      <c r="I706" s="25"/>
      <c r="J706" s="20"/>
      <c r="K706" s="20"/>
      <c r="L706" s="20"/>
    </row>
    <row r="707" spans="1:12" s="19" customFormat="1" ht="11">
      <c r="A707" s="25">
        <v>40855</v>
      </c>
      <c r="B707" s="20">
        <v>9.0927000000000007</v>
      </c>
      <c r="C707" s="20">
        <v>2.491150684931507E-2</v>
      </c>
      <c r="D707" s="20">
        <v>118.93401878275128</v>
      </c>
      <c r="F707" s="25">
        <v>37370</v>
      </c>
      <c r="G707" s="20">
        <v>1210.26</v>
      </c>
      <c r="I707" s="25"/>
      <c r="J707" s="20"/>
      <c r="K707" s="20"/>
      <c r="L707" s="20"/>
    </row>
    <row r="708" spans="1:12" s="19" customFormat="1" ht="11">
      <c r="A708" s="25">
        <v>40856</v>
      </c>
      <c r="B708" s="20">
        <v>9.1242000000000001</v>
      </c>
      <c r="C708" s="20">
        <v>2.4997808219178082E-2</v>
      </c>
      <c r="D708" s="20">
        <v>118.96374968067396</v>
      </c>
      <c r="F708" s="25">
        <v>37371</v>
      </c>
      <c r="G708" s="20">
        <v>1192.5</v>
      </c>
      <c r="I708" s="25"/>
      <c r="J708" s="20"/>
      <c r="K708" s="20"/>
      <c r="L708" s="20"/>
    </row>
    <row r="709" spans="1:12" s="19" customFormat="1" ht="11">
      <c r="A709" s="25">
        <v>40858</v>
      </c>
      <c r="B709" s="20">
        <v>9.1196999999999999</v>
      </c>
      <c r="C709" s="20">
        <v>2.4985479452054794E-2</v>
      </c>
      <c r="D709" s="20">
        <v>119.02319700713768</v>
      </c>
      <c r="F709" s="25">
        <v>37372</v>
      </c>
      <c r="G709" s="20">
        <v>1195.8699999999999</v>
      </c>
      <c r="I709" s="25"/>
      <c r="J709" s="20"/>
      <c r="K709" s="20"/>
      <c r="L709" s="20"/>
    </row>
    <row r="710" spans="1:12" s="19" customFormat="1" ht="11">
      <c r="A710" s="25">
        <v>40861</v>
      </c>
      <c r="B710" s="20">
        <v>9.1495999999999995</v>
      </c>
      <c r="C710" s="20">
        <v>2.5067397260273971E-2</v>
      </c>
      <c r="D710" s="20">
        <v>119.11270506001466</v>
      </c>
      <c r="F710" s="25">
        <v>37375</v>
      </c>
      <c r="G710" s="20">
        <v>1170.5899999999999</v>
      </c>
      <c r="I710" s="25"/>
      <c r="J710" s="20"/>
      <c r="K710" s="20"/>
      <c r="L710" s="20"/>
    </row>
    <row r="711" spans="1:12" s="19" customFormat="1" ht="11">
      <c r="A711" s="25">
        <v>40862</v>
      </c>
      <c r="B711" s="20">
        <v>9.1564999999999994</v>
      </c>
      <c r="C711" s="20">
        <v>2.5086301369863014E-2</v>
      </c>
      <c r="D711" s="20">
        <v>119.14258603217581</v>
      </c>
      <c r="F711" s="25">
        <v>37376</v>
      </c>
      <c r="G711" s="20">
        <v>1181.82</v>
      </c>
      <c r="I711" s="25"/>
      <c r="J711" s="20"/>
      <c r="K711" s="20"/>
      <c r="L711" s="20"/>
    </row>
    <row r="712" spans="1:12" s="19" customFormat="1" ht="11">
      <c r="A712" s="25">
        <v>40863</v>
      </c>
      <c r="B712" s="20">
        <v>9.1419999999999995</v>
      </c>
      <c r="C712" s="20">
        <v>2.5046575342465752E-2</v>
      </c>
      <c r="D712" s="20">
        <v>119.17242716975132</v>
      </c>
      <c r="F712" s="25">
        <v>37378</v>
      </c>
      <c r="G712" s="20">
        <v>1191.4100000000001</v>
      </c>
      <c r="I712" s="25"/>
      <c r="J712" s="20"/>
      <c r="K712" s="20"/>
      <c r="L712" s="20"/>
    </row>
    <row r="713" spans="1:12" s="19" customFormat="1" ht="11">
      <c r="A713" s="25">
        <v>40864</v>
      </c>
      <c r="B713" s="20">
        <v>9.1335999999999995</v>
      </c>
      <c r="C713" s="20">
        <v>2.5023561643835616E-2</v>
      </c>
      <c r="D713" s="20">
        <v>119.20224835552661</v>
      </c>
      <c r="F713" s="25">
        <v>37379</v>
      </c>
      <c r="G713" s="20">
        <v>1195.3800000000001</v>
      </c>
      <c r="I713" s="25"/>
      <c r="J713" s="20"/>
      <c r="K713" s="20"/>
      <c r="L713" s="20"/>
    </row>
    <row r="714" spans="1:12" s="19" customFormat="1" ht="11">
      <c r="A714" s="25">
        <v>40865</v>
      </c>
      <c r="B714" s="20">
        <v>9.1465999999999994</v>
      </c>
      <c r="C714" s="20">
        <v>2.5059178082191779E-2</v>
      </c>
      <c r="D714" s="20">
        <v>119.23211945922</v>
      </c>
      <c r="F714" s="25">
        <v>37382</v>
      </c>
      <c r="G714" s="20">
        <v>1199.74</v>
      </c>
      <c r="I714" s="25"/>
      <c r="J714" s="20"/>
      <c r="K714" s="20"/>
      <c r="L714" s="20"/>
    </row>
    <row r="715" spans="1:12" s="19" customFormat="1" ht="11">
      <c r="A715" s="25">
        <v>40868</v>
      </c>
      <c r="B715" s="20">
        <v>9.1672999999999991</v>
      </c>
      <c r="C715" s="20">
        <v>2.5115890410958901E-2</v>
      </c>
      <c r="D715" s="20">
        <v>119.32195808459412</v>
      </c>
      <c r="F715" s="25">
        <v>37383</v>
      </c>
      <c r="G715" s="20">
        <v>1210.5999999999999</v>
      </c>
      <c r="I715" s="25"/>
      <c r="J715" s="20"/>
      <c r="K715" s="20"/>
      <c r="L715" s="20"/>
    </row>
    <row r="716" spans="1:12" s="19" customFormat="1" ht="11">
      <c r="A716" s="25">
        <v>40869</v>
      </c>
      <c r="B716" s="20">
        <v>9.1925000000000008</v>
      </c>
      <c r="C716" s="20">
        <v>2.5184931506849317E-2</v>
      </c>
      <c r="D716" s="20">
        <v>119.35200923801035</v>
      </c>
      <c r="F716" s="25">
        <v>37384</v>
      </c>
      <c r="G716" s="20">
        <v>1218.1199999999999</v>
      </c>
      <c r="I716" s="25"/>
      <c r="J716" s="20"/>
      <c r="K716" s="20"/>
      <c r="L716" s="20"/>
    </row>
    <row r="717" spans="1:12" s="19" customFormat="1" ht="11">
      <c r="A717" s="25">
        <v>40870</v>
      </c>
      <c r="B717" s="20">
        <v>9.23</v>
      </c>
      <c r="C717" s="20">
        <v>2.5287671232876712E-2</v>
      </c>
      <c r="D717" s="20">
        <v>119.3821905817163</v>
      </c>
      <c r="F717" s="25">
        <v>37385</v>
      </c>
      <c r="G717" s="20">
        <v>1229.02</v>
      </c>
      <c r="I717" s="25"/>
      <c r="J717" s="20"/>
      <c r="K717" s="20"/>
      <c r="L717" s="20"/>
    </row>
    <row r="718" spans="1:12" s="19" customFormat="1" ht="11">
      <c r="A718" s="25">
        <v>40871</v>
      </c>
      <c r="B718" s="20">
        <v>9.2399000000000004</v>
      </c>
      <c r="C718" s="20">
        <v>2.5314794520547947E-2</v>
      </c>
      <c r="D718" s="20">
        <v>119.41241193795619</v>
      </c>
      <c r="F718" s="25">
        <v>37386</v>
      </c>
      <c r="G718" s="20">
        <v>1216.81</v>
      </c>
      <c r="I718" s="25"/>
      <c r="J718" s="20"/>
      <c r="K718" s="20"/>
      <c r="L718" s="20"/>
    </row>
    <row r="719" spans="1:12" s="19" customFormat="1" ht="11">
      <c r="A719" s="25">
        <v>40872</v>
      </c>
      <c r="B719" s="20">
        <v>9.2467000000000006</v>
      </c>
      <c r="C719" s="20">
        <v>2.5333424657534249E-2</v>
      </c>
      <c r="D719" s="20">
        <v>119.44266319136624</v>
      </c>
      <c r="F719" s="25">
        <v>37389</v>
      </c>
      <c r="G719" s="20">
        <v>1220.3499999999999</v>
      </c>
      <c r="I719" s="25"/>
      <c r="J719" s="20"/>
      <c r="K719" s="20"/>
      <c r="L719" s="20"/>
    </row>
    <row r="720" spans="1:12" s="19" customFormat="1" ht="11">
      <c r="A720" s="25">
        <v>40875</v>
      </c>
      <c r="B720" s="20">
        <v>9.2548999999999992</v>
      </c>
      <c r="C720" s="20">
        <v>2.5355890410958901E-2</v>
      </c>
      <c r="D720" s="20">
        <v>119.53352044371444</v>
      </c>
      <c r="F720" s="25">
        <v>37390</v>
      </c>
      <c r="G720" s="20">
        <v>1215.3900000000001</v>
      </c>
      <c r="I720" s="25"/>
      <c r="J720" s="20"/>
      <c r="K720" s="20"/>
      <c r="L720" s="20"/>
    </row>
    <row r="721" spans="1:12" s="19" customFormat="1" ht="11">
      <c r="A721" s="25">
        <v>40876</v>
      </c>
      <c r="B721" s="20">
        <v>9.2403999999999993</v>
      </c>
      <c r="C721" s="20">
        <v>2.5316164383561643E-2</v>
      </c>
      <c r="D721" s="20">
        <v>119.56378174624344</v>
      </c>
      <c r="F721" s="25">
        <v>37391</v>
      </c>
      <c r="G721" s="20">
        <v>1207.44</v>
      </c>
      <c r="I721" s="25"/>
      <c r="J721" s="20"/>
      <c r="K721" s="20"/>
      <c r="L721" s="20"/>
    </row>
    <row r="722" spans="1:12" s="19" customFormat="1" ht="11">
      <c r="A722" s="25">
        <v>40877</v>
      </c>
      <c r="B722" s="20">
        <v>9.2440999999999995</v>
      </c>
      <c r="C722" s="20">
        <v>2.5326301369863011E-2</v>
      </c>
      <c r="D722" s="20">
        <v>119.5940628299377</v>
      </c>
      <c r="F722" s="25">
        <v>37392</v>
      </c>
      <c r="G722" s="20">
        <v>1191.0899999999999</v>
      </c>
      <c r="I722" s="25"/>
      <c r="J722" s="20"/>
      <c r="K722" s="20"/>
      <c r="L722" s="20"/>
    </row>
    <row r="723" spans="1:12" s="19" customFormat="1" ht="11">
      <c r="A723" s="25">
        <v>40878</v>
      </c>
      <c r="B723" s="20">
        <v>9.2142999999999997</v>
      </c>
      <c r="C723" s="20">
        <v>2.5244657534246574E-2</v>
      </c>
      <c r="D723" s="20">
        <v>119.6242539415304</v>
      </c>
      <c r="F723" s="25">
        <v>37393</v>
      </c>
      <c r="G723" s="20">
        <v>1188.74</v>
      </c>
      <c r="I723" s="25"/>
      <c r="J723" s="20"/>
      <c r="K723" s="20"/>
      <c r="L723" s="20"/>
    </row>
    <row r="724" spans="1:12" s="19" customFormat="1" ht="11">
      <c r="A724" s="25">
        <v>40879</v>
      </c>
      <c r="B724" s="20">
        <v>9.0624000000000002</v>
      </c>
      <c r="C724" s="20">
        <v>2.4828493150684933E-2</v>
      </c>
      <c r="D724" s="20">
        <v>119.65395484122683</v>
      </c>
      <c r="F724" s="25">
        <v>37396</v>
      </c>
      <c r="G724" s="20">
        <v>1170.98</v>
      </c>
      <c r="I724" s="25"/>
      <c r="J724" s="20"/>
      <c r="K724" s="20"/>
      <c r="L724" s="20"/>
    </row>
    <row r="725" spans="1:12" s="19" customFormat="1" ht="11">
      <c r="A725" s="25">
        <v>40882</v>
      </c>
      <c r="B725" s="20">
        <v>9.2447999999999997</v>
      </c>
      <c r="C725" s="20">
        <v>2.532821917808219E-2</v>
      </c>
      <c r="D725" s="20">
        <v>119.74487348903912</v>
      </c>
      <c r="F725" s="25">
        <v>37397</v>
      </c>
      <c r="G725" s="20">
        <v>1143.83</v>
      </c>
      <c r="I725" s="25"/>
      <c r="J725" s="20"/>
      <c r="K725" s="20"/>
      <c r="L725" s="20"/>
    </row>
    <row r="726" spans="1:12" s="19" customFormat="1" ht="11">
      <c r="A726" s="25">
        <v>40884</v>
      </c>
      <c r="B726" s="20">
        <v>9.2370999999999999</v>
      </c>
      <c r="C726" s="20">
        <v>2.5307123287671231E-2</v>
      </c>
      <c r="D726" s="20">
        <v>119.80548145456821</v>
      </c>
      <c r="F726" s="25">
        <v>37398</v>
      </c>
      <c r="G726" s="20">
        <v>1139.57</v>
      </c>
      <c r="I726" s="25"/>
      <c r="J726" s="20"/>
      <c r="K726" s="20"/>
      <c r="L726" s="20"/>
    </row>
    <row r="727" spans="1:12" s="19" customFormat="1" ht="11">
      <c r="A727" s="25">
        <v>40885</v>
      </c>
      <c r="B727" s="20">
        <v>9.2591000000000001</v>
      </c>
      <c r="C727" s="20">
        <v>2.5367397260273972E-2</v>
      </c>
      <c r="D727" s="20">
        <v>119.83587298698836</v>
      </c>
      <c r="F727" s="25">
        <v>37399</v>
      </c>
      <c r="G727" s="20">
        <v>1119.3499999999999</v>
      </c>
      <c r="I727" s="25"/>
      <c r="J727" s="20"/>
      <c r="K727" s="20"/>
      <c r="L727" s="20"/>
    </row>
    <row r="728" spans="1:12" s="19" customFormat="1" ht="11">
      <c r="A728" s="25">
        <v>40886</v>
      </c>
      <c r="B728" s="20">
        <v>9.2811000000000003</v>
      </c>
      <c r="C728" s="20">
        <v>2.5427671232876713E-2</v>
      </c>
      <c r="D728" s="20">
        <v>119.86634445879055</v>
      </c>
      <c r="F728" s="25">
        <v>37400</v>
      </c>
      <c r="G728" s="20">
        <v>1163.31</v>
      </c>
      <c r="I728" s="25"/>
      <c r="J728" s="20"/>
      <c r="K728" s="20"/>
      <c r="L728" s="20"/>
    </row>
    <row r="729" spans="1:12" s="19" customFormat="1" ht="11">
      <c r="A729" s="25">
        <v>40889</v>
      </c>
      <c r="B729" s="20">
        <v>9.2861999999999991</v>
      </c>
      <c r="C729" s="20">
        <v>2.5441643835616437E-2</v>
      </c>
      <c r="D729" s="20">
        <v>119.95783236409848</v>
      </c>
      <c r="F729" s="25">
        <v>37403</v>
      </c>
      <c r="G729" s="20">
        <v>1158.6199999999999</v>
      </c>
      <c r="I729" s="25"/>
      <c r="J729" s="20"/>
      <c r="K729" s="20"/>
      <c r="L729" s="20"/>
    </row>
    <row r="730" spans="1:12" s="19" customFormat="1" ht="11">
      <c r="A730" s="25">
        <v>40890</v>
      </c>
      <c r="B730" s="20">
        <v>9.2960999999999991</v>
      </c>
      <c r="C730" s="20">
        <v>2.5468767123287668E-2</v>
      </c>
      <c r="D730" s="20">
        <v>119.98838414506943</v>
      </c>
      <c r="F730" s="25">
        <v>37404</v>
      </c>
      <c r="G730" s="20">
        <v>1132.5</v>
      </c>
      <c r="I730" s="25"/>
      <c r="J730" s="20"/>
      <c r="K730" s="20"/>
      <c r="L730" s="20"/>
    </row>
    <row r="731" spans="1:12" s="19" customFormat="1" ht="11">
      <c r="A731" s="25">
        <v>40891</v>
      </c>
      <c r="B731" s="20">
        <v>9.3149999999999995</v>
      </c>
      <c r="C731" s="20">
        <v>2.5520547945205477E-2</v>
      </c>
      <c r="D731" s="20">
        <v>120.01900583817385</v>
      </c>
      <c r="F731" s="25">
        <v>37405</v>
      </c>
      <c r="G731" s="20">
        <v>1136.5899999999999</v>
      </c>
      <c r="I731" s="25"/>
      <c r="J731" s="20"/>
      <c r="K731" s="20"/>
      <c r="L731" s="20"/>
    </row>
    <row r="732" spans="1:12" s="19" customFormat="1" ht="11">
      <c r="A732" s="25">
        <v>40892</v>
      </c>
      <c r="B732" s="20">
        <v>9.3369</v>
      </c>
      <c r="C732" s="20">
        <v>2.5580547945205478E-2</v>
      </c>
      <c r="D732" s="20">
        <v>120.04970735750565</v>
      </c>
      <c r="F732" s="25">
        <v>37406</v>
      </c>
      <c r="G732" s="20">
        <v>1126.51</v>
      </c>
      <c r="I732" s="25"/>
      <c r="J732" s="20"/>
      <c r="K732" s="20"/>
      <c r="L732" s="20"/>
    </row>
    <row r="733" spans="1:12" s="19" customFormat="1" ht="11">
      <c r="A733" s="25">
        <v>40893</v>
      </c>
      <c r="B733" s="20">
        <v>9.3406000000000002</v>
      </c>
      <c r="C733" s="20">
        <v>2.559068493150685E-2</v>
      </c>
      <c r="D733" s="20">
        <v>120.08042889987671</v>
      </c>
      <c r="F733" s="25">
        <v>37407</v>
      </c>
      <c r="G733" s="20">
        <v>1122.8599999999999</v>
      </c>
      <c r="I733" s="25"/>
      <c r="J733" s="20"/>
      <c r="K733" s="20"/>
      <c r="L733" s="20"/>
    </row>
    <row r="734" spans="1:12" s="19" customFormat="1" ht="11">
      <c r="A734" s="25">
        <v>40896</v>
      </c>
      <c r="B734" s="20">
        <v>9.3972999999999995</v>
      </c>
      <c r="C734" s="20">
        <v>2.5746027397260271E-2</v>
      </c>
      <c r="D734" s="20">
        <v>120.17317672024663</v>
      </c>
      <c r="F734" s="25">
        <v>37410</v>
      </c>
      <c r="G734" s="20">
        <v>1134.92</v>
      </c>
      <c r="I734" s="25"/>
      <c r="J734" s="20"/>
      <c r="K734" s="20"/>
      <c r="L734" s="20"/>
    </row>
    <row r="735" spans="1:12" s="19" customFormat="1" ht="11">
      <c r="A735" s="25">
        <v>40897</v>
      </c>
      <c r="B735" s="20">
        <v>9.4587000000000003</v>
      </c>
      <c r="C735" s="20">
        <v>2.5914246575342467E-2</v>
      </c>
      <c r="D735" s="20">
        <v>120.20431869357934</v>
      </c>
      <c r="F735" s="25">
        <v>37411</v>
      </c>
      <c r="G735" s="20">
        <v>1141.0899999999999</v>
      </c>
      <c r="I735" s="25"/>
      <c r="J735" s="20"/>
      <c r="K735" s="20"/>
      <c r="L735" s="20"/>
    </row>
    <row r="736" spans="1:12" s="19" customFormat="1" ht="11">
      <c r="A736" s="25">
        <v>40898</v>
      </c>
      <c r="B736" s="20">
        <v>9.5473999999999997</v>
      </c>
      <c r="C736" s="20">
        <v>2.6157260273972603E-2</v>
      </c>
      <c r="D736" s="20">
        <v>120.23576085008058</v>
      </c>
      <c r="F736" s="25">
        <v>37412</v>
      </c>
      <c r="G736" s="20">
        <v>1161.6099999999999</v>
      </c>
      <c r="I736" s="25"/>
      <c r="J736" s="20"/>
      <c r="K736" s="20"/>
      <c r="L736" s="20"/>
    </row>
    <row r="737" spans="1:12" s="19" customFormat="1" ht="11">
      <c r="A737" s="25">
        <v>40899</v>
      </c>
      <c r="B737" s="20">
        <v>9.6905999999999999</v>
      </c>
      <c r="C737" s="20">
        <v>2.6549589041095889E-2</v>
      </c>
      <c r="D737" s="20">
        <v>120.26768295046671</v>
      </c>
      <c r="F737" s="25">
        <v>37413</v>
      </c>
      <c r="G737" s="20">
        <v>1161.78</v>
      </c>
      <c r="I737" s="25"/>
      <c r="J737" s="20"/>
      <c r="K737" s="20"/>
      <c r="L737" s="20"/>
    </row>
    <row r="738" spans="1:12" s="19" customFormat="1" ht="11">
      <c r="A738" s="25">
        <v>40900</v>
      </c>
      <c r="B738" s="20">
        <v>9.9885999999999999</v>
      </c>
      <c r="C738" s="20">
        <v>2.7366027397260274E-2</v>
      </c>
      <c r="D738" s="20">
        <v>120.30059543753298</v>
      </c>
      <c r="F738" s="25">
        <v>37414</v>
      </c>
      <c r="G738" s="20">
        <v>1144.8</v>
      </c>
      <c r="I738" s="25"/>
      <c r="J738" s="20"/>
      <c r="K738" s="20"/>
      <c r="L738" s="20"/>
    </row>
    <row r="739" spans="1:12" s="19" customFormat="1" ht="11">
      <c r="A739" s="25">
        <v>40903</v>
      </c>
      <c r="B739" s="20">
        <v>9.7104999999999997</v>
      </c>
      <c r="C739" s="20">
        <v>2.6604109589041094E-2</v>
      </c>
      <c r="D739" s="20">
        <v>120.39661014427239</v>
      </c>
      <c r="F739" s="25">
        <v>37417</v>
      </c>
      <c r="G739" s="20">
        <v>1167.83</v>
      </c>
      <c r="I739" s="25"/>
      <c r="J739" s="20"/>
      <c r="K739" s="20"/>
      <c r="L739" s="20"/>
    </row>
    <row r="740" spans="1:12" s="19" customFormat="1" ht="11">
      <c r="A740" s="25">
        <v>40904</v>
      </c>
      <c r="B740" s="20">
        <v>9.8474000000000004</v>
      </c>
      <c r="C740" s="20">
        <v>2.6979178082191781E-2</v>
      </c>
      <c r="D740" s="20">
        <v>120.42909216012812</v>
      </c>
      <c r="F740" s="25">
        <v>37418</v>
      </c>
      <c r="G740" s="20">
        <v>1197.8499999999999</v>
      </c>
      <c r="I740" s="25"/>
      <c r="J740" s="20"/>
      <c r="K740" s="20"/>
      <c r="L740" s="20"/>
    </row>
    <row r="741" spans="1:12" s="19" customFormat="1" ht="11">
      <c r="A741" s="25">
        <v>40905</v>
      </c>
      <c r="B741" s="20">
        <v>9.6809999999999992</v>
      </c>
      <c r="C741" s="20">
        <v>2.6523287671232874E-2</v>
      </c>
      <c r="D741" s="20">
        <v>120.46103391468161</v>
      </c>
      <c r="F741" s="25">
        <v>37419</v>
      </c>
      <c r="G741" s="20">
        <v>1193.55</v>
      </c>
      <c r="I741" s="25"/>
      <c r="J741" s="20"/>
      <c r="K741" s="20"/>
      <c r="L741" s="20"/>
    </row>
    <row r="742" spans="1:12" s="19" customFormat="1" ht="11">
      <c r="A742" s="25">
        <v>40906</v>
      </c>
      <c r="B742" s="20">
        <v>9.5025999999999993</v>
      </c>
      <c r="C742" s="20">
        <v>2.6034520547945205E-2</v>
      </c>
      <c r="D742" s="20">
        <v>120.49239536730839</v>
      </c>
      <c r="F742" s="25">
        <v>37420</v>
      </c>
      <c r="G742" s="20">
        <v>1182.69</v>
      </c>
      <c r="I742" s="25"/>
      <c r="J742" s="20"/>
      <c r="K742" s="20"/>
      <c r="L742" s="20"/>
    </row>
    <row r="743" spans="1:12" s="19" customFormat="1" ht="11">
      <c r="A743" s="25">
        <v>40907</v>
      </c>
      <c r="B743" s="20">
        <v>9.1850000000000005</v>
      </c>
      <c r="C743" s="20">
        <v>2.5164383561643838E-2</v>
      </c>
      <c r="D743" s="20">
        <v>120.52271653584123</v>
      </c>
      <c r="F743" s="25">
        <v>37421</v>
      </c>
      <c r="G743" s="20">
        <v>1185.8</v>
      </c>
      <c r="I743" s="25"/>
      <c r="J743" s="20"/>
      <c r="K743" s="20"/>
      <c r="L743" s="20"/>
    </row>
    <row r="744" spans="1:12" s="19" customFormat="1" ht="11">
      <c r="A744" s="25">
        <v>40910</v>
      </c>
      <c r="B744" s="20">
        <v>9.3991000000000007</v>
      </c>
      <c r="C744" s="20">
        <v>2.575095890410959E-2</v>
      </c>
      <c r="D744" s="20">
        <v>120.615823801457</v>
      </c>
      <c r="F744" s="25">
        <v>37424</v>
      </c>
      <c r="G744" s="20">
        <v>1189.29</v>
      </c>
      <c r="I744" s="25"/>
      <c r="J744" s="20"/>
      <c r="K744" s="20"/>
      <c r="L744" s="20"/>
    </row>
    <row r="745" spans="1:12" s="19" customFormat="1" ht="11">
      <c r="A745" s="25">
        <v>40911</v>
      </c>
      <c r="B745" s="20">
        <v>9.3905999999999992</v>
      </c>
      <c r="C745" s="20">
        <v>2.5727671232876712E-2</v>
      </c>
      <c r="D745" s="20">
        <v>120.64685544405947</v>
      </c>
      <c r="F745" s="25">
        <v>37425</v>
      </c>
      <c r="G745" s="20">
        <v>1174.06</v>
      </c>
      <c r="I745" s="25"/>
      <c r="J745" s="20"/>
      <c r="K745" s="20"/>
      <c r="L745" s="20"/>
    </row>
    <row r="746" spans="1:12" s="19" customFormat="1" ht="11">
      <c r="A746" s="25">
        <v>40912</v>
      </c>
      <c r="B746" s="20">
        <v>9.3398000000000003</v>
      </c>
      <c r="C746" s="20">
        <v>2.5588493150684934E-2</v>
      </c>
      <c r="D746" s="20">
        <v>120.67772715640129</v>
      </c>
      <c r="F746" s="25">
        <v>37426</v>
      </c>
      <c r="G746" s="20">
        <v>1160.97</v>
      </c>
      <c r="I746" s="25"/>
      <c r="J746" s="20"/>
      <c r="K746" s="20"/>
      <c r="L746" s="20"/>
    </row>
    <row r="747" spans="1:12" s="19" customFormat="1" ht="11">
      <c r="A747" s="25">
        <v>40913</v>
      </c>
      <c r="B747" s="20">
        <v>9.3344000000000005</v>
      </c>
      <c r="C747" s="20">
        <v>2.5573698630136987E-2</v>
      </c>
      <c r="D747" s="20">
        <v>120.70858891465798</v>
      </c>
      <c r="F747" s="25">
        <v>37427</v>
      </c>
      <c r="G747" s="20">
        <v>1168.99</v>
      </c>
      <c r="I747" s="25"/>
      <c r="J747" s="20"/>
      <c r="K747" s="20"/>
      <c r="L747" s="20"/>
    </row>
    <row r="748" spans="1:12" s="19" customFormat="1" ht="11">
      <c r="A748" s="25">
        <v>40914</v>
      </c>
      <c r="B748" s="20">
        <v>9.3470999999999993</v>
      </c>
      <c r="C748" s="20">
        <v>2.5608493150684929E-2</v>
      </c>
      <c r="D748" s="20">
        <v>120.73950056538247</v>
      </c>
      <c r="F748" s="25">
        <v>37428</v>
      </c>
      <c r="G748" s="20">
        <v>1160.8</v>
      </c>
      <c r="I748" s="25"/>
      <c r="J748" s="20"/>
      <c r="K748" s="20"/>
      <c r="L748" s="20"/>
    </row>
    <row r="749" spans="1:12" s="19" customFormat="1" ht="11">
      <c r="A749" s="25">
        <v>40915</v>
      </c>
      <c r="B749" s="20">
        <v>9.3446999999999996</v>
      </c>
      <c r="C749" s="20">
        <v>2.5601917808219177E-2</v>
      </c>
      <c r="D749" s="20">
        <v>120.77041219307928</v>
      </c>
      <c r="F749" s="25">
        <v>37431</v>
      </c>
      <c r="G749" s="20">
        <v>1160.03</v>
      </c>
      <c r="I749" s="25"/>
      <c r="J749" s="20"/>
      <c r="K749" s="20"/>
      <c r="L749" s="20"/>
    </row>
    <row r="750" spans="1:12" s="19" customFormat="1" ht="11">
      <c r="A750" s="25">
        <v>40917</v>
      </c>
      <c r="B750" s="20">
        <v>9.3611000000000004</v>
      </c>
      <c r="C750" s="20">
        <v>2.5646849315068495E-2</v>
      </c>
      <c r="D750" s="20">
        <v>120.83235980434397</v>
      </c>
      <c r="F750" s="25">
        <v>37432</v>
      </c>
      <c r="G750" s="20">
        <v>1152.99</v>
      </c>
      <c r="I750" s="25"/>
      <c r="J750" s="20"/>
      <c r="K750" s="20"/>
      <c r="L750" s="20"/>
    </row>
    <row r="751" spans="1:12" s="19" customFormat="1" ht="11">
      <c r="A751" s="25">
        <v>40918</v>
      </c>
      <c r="B751" s="20">
        <v>9.3737999999999992</v>
      </c>
      <c r="C751" s="20">
        <v>2.5681643835616438E-2</v>
      </c>
      <c r="D751" s="20">
        <v>120.86339154062708</v>
      </c>
      <c r="F751" s="25">
        <v>37433</v>
      </c>
      <c r="G751" s="20">
        <v>1140.92</v>
      </c>
      <c r="I751" s="25"/>
      <c r="J751" s="20"/>
      <c r="K751" s="20"/>
      <c r="L751" s="20"/>
    </row>
    <row r="752" spans="1:12" s="19" customFormat="1" ht="11">
      <c r="A752" s="25">
        <v>40919</v>
      </c>
      <c r="B752" s="20">
        <v>9.3986000000000001</v>
      </c>
      <c r="C752" s="20">
        <v>2.574958904109589E-2</v>
      </c>
      <c r="D752" s="20">
        <v>120.89451336724991</v>
      </c>
      <c r="F752" s="25">
        <v>37434</v>
      </c>
      <c r="G752" s="20">
        <v>1145.68</v>
      </c>
      <c r="I752" s="25"/>
      <c r="J752" s="20"/>
      <c r="K752" s="20"/>
      <c r="L752" s="20"/>
    </row>
    <row r="753" spans="1:12" s="19" customFormat="1" ht="11">
      <c r="A753" s="25">
        <v>40920</v>
      </c>
      <c r="B753" s="20">
        <v>9.4535999999999998</v>
      </c>
      <c r="C753" s="20">
        <v>2.5900273972602739E-2</v>
      </c>
      <c r="D753" s="20">
        <v>120.92582537742987</v>
      </c>
      <c r="F753" s="25">
        <v>37435</v>
      </c>
      <c r="G753" s="20">
        <v>1155.8599999999999</v>
      </c>
      <c r="I753" s="25"/>
      <c r="J753" s="20"/>
      <c r="K753" s="20"/>
      <c r="L753" s="20"/>
    </row>
    <row r="754" spans="1:12" s="19" customFormat="1" ht="11">
      <c r="A754" s="25">
        <v>40921</v>
      </c>
      <c r="B754" s="20">
        <v>9.5538000000000007</v>
      </c>
      <c r="C754" s="20">
        <v>2.6174794520547946E-2</v>
      </c>
      <c r="D754" s="20">
        <v>120.95747746374468</v>
      </c>
      <c r="F754" s="25">
        <v>37438</v>
      </c>
      <c r="G754" s="20">
        <v>1168.04</v>
      </c>
      <c r="I754" s="25"/>
      <c r="J754" s="20"/>
      <c r="K754" s="20"/>
      <c r="L754" s="20"/>
    </row>
    <row r="755" spans="1:12" s="19" customFormat="1" ht="11">
      <c r="A755" s="25">
        <v>40924</v>
      </c>
      <c r="B755" s="20">
        <v>9.5914999999999999</v>
      </c>
      <c r="C755" s="20">
        <v>2.6278082191780822E-2</v>
      </c>
      <c r="D755" s="20">
        <v>121.05283337977976</v>
      </c>
      <c r="F755" s="25">
        <v>37439</v>
      </c>
      <c r="G755" s="20">
        <v>1167.1300000000001</v>
      </c>
      <c r="I755" s="25"/>
      <c r="J755" s="20"/>
      <c r="K755" s="20"/>
      <c r="L755" s="20"/>
    </row>
    <row r="756" spans="1:12" s="19" customFormat="1" ht="11">
      <c r="A756" s="25">
        <v>40925</v>
      </c>
      <c r="B756" s="20">
        <v>9.7005999999999997</v>
      </c>
      <c r="C756" s="20">
        <v>2.6576986301369863E-2</v>
      </c>
      <c r="D756" s="20">
        <v>121.08500557472452</v>
      </c>
      <c r="F756" s="25">
        <v>37440</v>
      </c>
      <c r="G756" s="20">
        <v>1170.1199999999999</v>
      </c>
      <c r="I756" s="25"/>
      <c r="J756" s="20"/>
      <c r="K756" s="20"/>
      <c r="L756" s="20"/>
    </row>
    <row r="757" spans="1:12" s="19" customFormat="1" ht="11">
      <c r="A757" s="25">
        <v>40926</v>
      </c>
      <c r="B757" s="20">
        <v>9.7341999999999995</v>
      </c>
      <c r="C757" s="20">
        <v>2.6669041095890411E-2</v>
      </c>
      <c r="D757" s="20">
        <v>121.11729778462221</v>
      </c>
      <c r="F757" s="25">
        <v>37441</v>
      </c>
      <c r="G757" s="20">
        <v>1170.8699999999999</v>
      </c>
      <c r="I757" s="25"/>
      <c r="J757" s="20"/>
      <c r="K757" s="20"/>
      <c r="L757" s="20"/>
    </row>
    <row r="758" spans="1:12" s="19" customFormat="1" ht="11">
      <c r="A758" s="25">
        <v>40927</v>
      </c>
      <c r="B758" s="20">
        <v>9.6593</v>
      </c>
      <c r="C758" s="20">
        <v>2.6463835616438357E-2</v>
      </c>
      <c r="D758" s="20">
        <v>121.149350067211</v>
      </c>
      <c r="F758" s="25">
        <v>37442</v>
      </c>
      <c r="G758" s="20">
        <v>1174.42</v>
      </c>
      <c r="I758" s="25"/>
      <c r="J758" s="20"/>
      <c r="K758" s="20"/>
      <c r="L758" s="20"/>
    </row>
    <row r="759" spans="1:12" s="19" customFormat="1" ht="11">
      <c r="A759" s="25">
        <v>40928</v>
      </c>
      <c r="B759" s="20">
        <v>9.6205999999999996</v>
      </c>
      <c r="C759" s="20">
        <v>2.6357808219178082E-2</v>
      </c>
      <c r="D759" s="20">
        <v>121.1812823805605</v>
      </c>
      <c r="F759" s="25">
        <v>37445</v>
      </c>
      <c r="G759" s="20">
        <v>1183.45</v>
      </c>
      <c r="I759" s="25"/>
      <c r="J759" s="20"/>
      <c r="K759" s="20"/>
      <c r="L759" s="20"/>
    </row>
    <row r="760" spans="1:12" s="19" customFormat="1" ht="11">
      <c r="A760" s="25">
        <v>40931</v>
      </c>
      <c r="B760" s="20">
        <v>9.5526999999999997</v>
      </c>
      <c r="C760" s="20">
        <v>2.6171780821917807E-2</v>
      </c>
      <c r="D760" s="20">
        <v>121.27642827942599</v>
      </c>
      <c r="F760" s="25">
        <v>37446</v>
      </c>
      <c r="G760" s="20">
        <v>1181.8499999999999</v>
      </c>
      <c r="I760" s="25"/>
      <c r="J760" s="20"/>
      <c r="K760" s="20"/>
      <c r="L760" s="20"/>
    </row>
    <row r="761" spans="1:12" s="19" customFormat="1" ht="11">
      <c r="A761" s="25">
        <v>40932</v>
      </c>
      <c r="B761" s="20">
        <v>9.49</v>
      </c>
      <c r="C761" s="20">
        <v>2.6000000000000002E-2</v>
      </c>
      <c r="D761" s="20">
        <v>121.30796015077863</v>
      </c>
      <c r="F761" s="25">
        <v>37447</v>
      </c>
      <c r="G761" s="20">
        <v>1172.8800000000001</v>
      </c>
      <c r="I761" s="25"/>
      <c r="J761" s="20"/>
      <c r="K761" s="20"/>
      <c r="L761" s="20"/>
    </row>
    <row r="762" spans="1:12" s="19" customFormat="1" ht="11">
      <c r="A762" s="25">
        <v>40933</v>
      </c>
      <c r="B762" s="20">
        <v>9.5597999999999992</v>
      </c>
      <c r="C762" s="20">
        <v>2.6191232876712326E-2</v>
      </c>
      <c r="D762" s="20">
        <v>121.3397322011197</v>
      </c>
      <c r="F762" s="25">
        <v>37448</v>
      </c>
      <c r="G762" s="20">
        <v>1157.45</v>
      </c>
      <c r="I762" s="25"/>
      <c r="J762" s="20"/>
      <c r="K762" s="20"/>
      <c r="L762" s="20"/>
    </row>
    <row r="763" spans="1:12" s="19" customFormat="1" ht="11">
      <c r="A763" s="25">
        <v>40935</v>
      </c>
      <c r="B763" s="20">
        <v>9.6902000000000008</v>
      </c>
      <c r="C763" s="20">
        <v>2.6548493150684933E-2</v>
      </c>
      <c r="D763" s="20">
        <v>121.40415994210464</v>
      </c>
      <c r="F763" s="25">
        <v>37449</v>
      </c>
      <c r="G763" s="20">
        <v>1160.32</v>
      </c>
      <c r="I763" s="25"/>
      <c r="J763" s="20"/>
      <c r="K763" s="20"/>
      <c r="L763" s="20"/>
    </row>
    <row r="764" spans="1:12" s="19" customFormat="1" ht="11">
      <c r="A764" s="25">
        <v>40938</v>
      </c>
      <c r="B764" s="20">
        <v>9.6013000000000002</v>
      </c>
      <c r="C764" s="20">
        <v>2.6304931506849316E-2</v>
      </c>
      <c r="D764" s="20">
        <v>121.49996578546236</v>
      </c>
      <c r="F764" s="25">
        <v>37452</v>
      </c>
      <c r="G764" s="20">
        <v>1149.08</v>
      </c>
      <c r="I764" s="25"/>
      <c r="J764" s="20"/>
      <c r="K764" s="20"/>
      <c r="L764" s="20"/>
    </row>
    <row r="765" spans="1:12" s="19" customFormat="1" ht="11">
      <c r="A765" s="25">
        <v>40939</v>
      </c>
      <c r="B765" s="20">
        <v>9.5536999999999992</v>
      </c>
      <c r="C765" s="20">
        <v>2.6174520547945203E-2</v>
      </c>
      <c r="D765" s="20">
        <v>121.53176781897263</v>
      </c>
      <c r="F765" s="25">
        <v>37453</v>
      </c>
      <c r="G765" s="20">
        <v>1136.1300000000001</v>
      </c>
      <c r="I765" s="25"/>
      <c r="J765" s="20"/>
      <c r="K765" s="20"/>
      <c r="L765" s="20"/>
    </row>
    <row r="766" spans="1:12" s="19" customFormat="1" ht="11">
      <c r="A766" s="25">
        <v>40940</v>
      </c>
      <c r="B766" s="20">
        <v>9.5481999999999996</v>
      </c>
      <c r="C766" s="20">
        <v>2.6159452054794519E-2</v>
      </c>
      <c r="D766" s="20">
        <v>121.56355986350658</v>
      </c>
      <c r="F766" s="25">
        <v>37454</v>
      </c>
      <c r="G766" s="20">
        <v>1132.4000000000001</v>
      </c>
      <c r="I766" s="25"/>
      <c r="J766" s="20"/>
      <c r="K766" s="20"/>
      <c r="L766" s="20"/>
    </row>
    <row r="767" spans="1:12" s="19" customFormat="1" ht="11">
      <c r="A767" s="25">
        <v>40941</v>
      </c>
      <c r="B767" s="20">
        <v>9.4556000000000004</v>
      </c>
      <c r="C767" s="20">
        <v>2.5905753424657535E-2</v>
      </c>
      <c r="D767" s="20">
        <v>121.59505181957906</v>
      </c>
      <c r="F767" s="25">
        <v>37455</v>
      </c>
      <c r="G767" s="20">
        <v>1142.25</v>
      </c>
      <c r="I767" s="25"/>
      <c r="J767" s="20"/>
      <c r="K767" s="20"/>
      <c r="L767" s="20"/>
    </row>
    <row r="768" spans="1:12" s="19" customFormat="1" ht="11">
      <c r="A768" s="25">
        <v>40942</v>
      </c>
      <c r="B768" s="20">
        <v>9.5641999999999996</v>
      </c>
      <c r="C768" s="20">
        <v>2.6203287671232877E-2</v>
      </c>
      <c r="D768" s="20">
        <v>121.62691372080131</v>
      </c>
      <c r="F768" s="25">
        <v>37456</v>
      </c>
      <c r="G768" s="20">
        <v>1136.33</v>
      </c>
      <c r="I768" s="25"/>
      <c r="J768" s="20"/>
      <c r="K768" s="20"/>
      <c r="L768" s="20"/>
    </row>
    <row r="769" spans="1:12" s="19" customFormat="1" ht="11">
      <c r="A769" s="25">
        <v>40945</v>
      </c>
      <c r="B769" s="20">
        <v>9.5716999999999999</v>
      </c>
      <c r="C769" s="20">
        <v>2.6223835616438356E-2</v>
      </c>
      <c r="D769" s="20">
        <v>121.7225994465598</v>
      </c>
      <c r="F769" s="25">
        <v>37459</v>
      </c>
      <c r="G769" s="20">
        <v>1110.6500000000001</v>
      </c>
      <c r="I769" s="25"/>
      <c r="J769" s="20"/>
      <c r="K769" s="20"/>
      <c r="L769" s="20"/>
    </row>
    <row r="770" spans="1:12" s="19" customFormat="1" ht="11">
      <c r="A770" s="25">
        <v>40946</v>
      </c>
      <c r="B770" s="20">
        <v>9.5812000000000008</v>
      </c>
      <c r="C770" s="20">
        <v>2.6249863013698631E-2</v>
      </c>
      <c r="D770" s="20">
        <v>121.75455146217122</v>
      </c>
      <c r="F770" s="25">
        <v>37460</v>
      </c>
      <c r="G770" s="20">
        <v>1121.51</v>
      </c>
      <c r="I770" s="25"/>
      <c r="J770" s="20"/>
      <c r="K770" s="20"/>
      <c r="L770" s="20"/>
    </row>
    <row r="771" spans="1:12" s="19" customFormat="1" ht="11">
      <c r="A771" s="25">
        <v>40947</v>
      </c>
      <c r="B771" s="20">
        <v>9.5756999999999994</v>
      </c>
      <c r="C771" s="20">
        <v>2.6234794520547944E-2</v>
      </c>
      <c r="D771" s="20">
        <v>121.78649351856674</v>
      </c>
      <c r="F771" s="25">
        <v>37461</v>
      </c>
      <c r="G771" s="20">
        <v>1101.92</v>
      </c>
      <c r="I771" s="25"/>
      <c r="J771" s="20"/>
      <c r="K771" s="20"/>
      <c r="L771" s="20"/>
    </row>
    <row r="772" spans="1:12" s="19" customFormat="1" ht="11">
      <c r="A772" s="25">
        <v>40948</v>
      </c>
      <c r="B772" s="20">
        <v>9.5912000000000006</v>
      </c>
      <c r="C772" s="20">
        <v>2.6277260273972605E-2</v>
      </c>
      <c r="D772" s="20">
        <v>121.81849567244717</v>
      </c>
      <c r="F772" s="25">
        <v>37462</v>
      </c>
      <c r="G772" s="20">
        <v>1099.18</v>
      </c>
      <c r="I772" s="25"/>
      <c r="J772" s="20"/>
      <c r="K772" s="20"/>
      <c r="L772" s="20"/>
    </row>
    <row r="773" spans="1:12" s="19" customFormat="1" ht="11">
      <c r="A773" s="25">
        <v>40949</v>
      </c>
      <c r="B773" s="20">
        <v>9.5436999999999994</v>
      </c>
      <c r="C773" s="20">
        <v>2.6147123287671232E-2</v>
      </c>
      <c r="D773" s="20">
        <v>121.85034770469784</v>
      </c>
      <c r="F773" s="25">
        <v>37463</v>
      </c>
      <c r="G773" s="20">
        <v>1068.4000000000001</v>
      </c>
      <c r="I773" s="25"/>
      <c r="J773" s="20"/>
      <c r="K773" s="20"/>
      <c r="L773" s="20"/>
    </row>
    <row r="774" spans="1:12" s="19" customFormat="1" ht="11">
      <c r="A774" s="25">
        <v>40952</v>
      </c>
      <c r="B774" s="20">
        <v>9.7188999999999997</v>
      </c>
      <c r="C774" s="20">
        <v>2.6627123287671233E-2</v>
      </c>
      <c r="D774" s="20">
        <v>121.9476834316272</v>
      </c>
      <c r="F774" s="25">
        <v>37466</v>
      </c>
      <c r="G774" s="20">
        <v>1067.49</v>
      </c>
      <c r="I774" s="25"/>
      <c r="J774" s="20"/>
      <c r="K774" s="20"/>
      <c r="L774" s="20"/>
    </row>
    <row r="775" spans="1:12" s="19" customFormat="1" ht="11">
      <c r="A775" s="25">
        <v>40953</v>
      </c>
      <c r="B775" s="20">
        <v>9.7253000000000007</v>
      </c>
      <c r="C775" s="20">
        <v>2.6644657534246576E-2</v>
      </c>
      <c r="D775" s="20">
        <v>121.98017597424848</v>
      </c>
      <c r="F775" s="25">
        <v>37467</v>
      </c>
      <c r="G775" s="20">
        <v>1055.56</v>
      </c>
      <c r="I775" s="25"/>
      <c r="J775" s="20"/>
      <c r="K775" s="20"/>
      <c r="L775" s="20"/>
    </row>
    <row r="776" spans="1:12" s="19" customFormat="1" ht="11">
      <c r="A776" s="25">
        <v>40954</v>
      </c>
      <c r="B776" s="20">
        <v>9.7407000000000004</v>
      </c>
      <c r="C776" s="20">
        <v>2.6686849315068494E-2</v>
      </c>
      <c r="D776" s="20">
        <v>122.01272864000498</v>
      </c>
      <c r="F776" s="25">
        <v>37468</v>
      </c>
      <c r="G776" s="20">
        <v>1054.4000000000001</v>
      </c>
      <c r="I776" s="25"/>
      <c r="J776" s="20"/>
      <c r="K776" s="20"/>
      <c r="L776" s="20"/>
    </row>
    <row r="777" spans="1:12" s="19" customFormat="1" ht="11">
      <c r="A777" s="25">
        <v>40955</v>
      </c>
      <c r="B777" s="20">
        <v>9.7380999999999993</v>
      </c>
      <c r="C777" s="20">
        <v>2.6679726027397259E-2</v>
      </c>
      <c r="D777" s="20">
        <v>122.04528130172467</v>
      </c>
      <c r="F777" s="25">
        <v>37469</v>
      </c>
      <c r="G777" s="20">
        <v>1053.08</v>
      </c>
      <c r="I777" s="25"/>
      <c r="J777" s="20"/>
      <c r="K777" s="20"/>
      <c r="L777" s="20"/>
    </row>
    <row r="778" spans="1:12" s="19" customFormat="1" ht="11">
      <c r="A778" s="25">
        <v>40956</v>
      </c>
      <c r="B778" s="20">
        <v>9.8042999999999996</v>
      </c>
      <c r="C778" s="20">
        <v>2.6861095890410958E-2</v>
      </c>
      <c r="D778" s="20">
        <v>122.07806400176484</v>
      </c>
      <c r="F778" s="25">
        <v>37470</v>
      </c>
      <c r="G778" s="20">
        <v>1050.95</v>
      </c>
      <c r="I778" s="25"/>
      <c r="J778" s="20"/>
      <c r="K778" s="20"/>
      <c r="L778" s="20"/>
    </row>
    <row r="779" spans="1:12" s="19" customFormat="1" ht="11">
      <c r="A779" s="25">
        <v>40960</v>
      </c>
      <c r="B779" s="20">
        <v>9.7459000000000007</v>
      </c>
      <c r="C779" s="20">
        <v>2.6701095890410961E-2</v>
      </c>
      <c r="D779" s="20">
        <v>122.20844872548594</v>
      </c>
      <c r="F779" s="25">
        <v>37473</v>
      </c>
      <c r="G779" s="20">
        <v>1060.31</v>
      </c>
      <c r="I779" s="25"/>
      <c r="J779" s="20"/>
      <c r="K779" s="20"/>
      <c r="L779" s="20"/>
    </row>
    <row r="780" spans="1:12" s="19" customFormat="1" ht="11">
      <c r="A780" s="25">
        <v>40961</v>
      </c>
      <c r="B780" s="20">
        <v>9.7553000000000001</v>
      </c>
      <c r="C780" s="20">
        <v>2.6726849315068493E-2</v>
      </c>
      <c r="D780" s="20">
        <v>122.24111119342707</v>
      </c>
      <c r="F780" s="25">
        <v>37474</v>
      </c>
      <c r="G780" s="20">
        <v>1064.05</v>
      </c>
      <c r="I780" s="25"/>
      <c r="J780" s="20"/>
      <c r="K780" s="20"/>
      <c r="L780" s="20"/>
    </row>
    <row r="781" spans="1:12" s="19" customFormat="1" ht="11">
      <c r="A781" s="25">
        <v>40962</v>
      </c>
      <c r="B781" s="20">
        <v>9.8034999999999997</v>
      </c>
      <c r="C781" s="20">
        <v>2.6858904109589039E-2</v>
      </c>
      <c r="D781" s="20">
        <v>122.273943816265</v>
      </c>
      <c r="F781" s="25">
        <v>37475</v>
      </c>
      <c r="G781" s="20">
        <v>1068.49</v>
      </c>
      <c r="I781" s="25"/>
      <c r="J781" s="20"/>
      <c r="K781" s="20"/>
      <c r="L781" s="20"/>
    </row>
    <row r="782" spans="1:12" s="19" customFormat="1" ht="11">
      <c r="A782" s="25">
        <v>40963</v>
      </c>
      <c r="B782" s="20">
        <v>9.5709</v>
      </c>
      <c r="C782" s="20">
        <v>2.622164383561644E-2</v>
      </c>
      <c r="D782" s="20">
        <v>122.30600605431626</v>
      </c>
      <c r="F782" s="25">
        <v>37476</v>
      </c>
      <c r="G782" s="20">
        <v>1051.4100000000001</v>
      </c>
      <c r="I782" s="25"/>
      <c r="J782" s="20"/>
      <c r="K782" s="20"/>
      <c r="L782" s="20"/>
    </row>
    <row r="783" spans="1:12" s="19" customFormat="1" ht="11">
      <c r="A783" s="25">
        <v>40966</v>
      </c>
      <c r="B783" s="20">
        <v>9.8498000000000001</v>
      </c>
      <c r="C783" s="20">
        <v>2.6985753424657536E-2</v>
      </c>
      <c r="D783" s="20">
        <v>122.40502164596835</v>
      </c>
      <c r="F783" s="25">
        <v>37477</v>
      </c>
      <c r="G783" s="20">
        <v>1060.67</v>
      </c>
      <c r="I783" s="25"/>
      <c r="J783" s="20"/>
      <c r="K783" s="20"/>
      <c r="L783" s="20"/>
    </row>
    <row r="784" spans="1:12" s="19" customFormat="1" ht="11">
      <c r="A784" s="25">
        <v>40967</v>
      </c>
      <c r="B784" s="20">
        <v>9.8829999999999991</v>
      </c>
      <c r="C784" s="20">
        <v>2.707671232876712E-2</v>
      </c>
      <c r="D784" s="20">
        <v>122.43816490155541</v>
      </c>
      <c r="F784" s="25">
        <v>37480</v>
      </c>
      <c r="G784" s="20">
        <v>1069.3800000000001</v>
      </c>
      <c r="I784" s="25"/>
      <c r="J784" s="20"/>
      <c r="K784" s="20"/>
      <c r="L784" s="20"/>
    </row>
    <row r="785" spans="1:12" s="19" customFormat="1" ht="11">
      <c r="A785" s="25">
        <v>40968</v>
      </c>
      <c r="B785" s="20">
        <v>9.9906000000000006</v>
      </c>
      <c r="C785" s="20">
        <v>2.737150684931507E-2</v>
      </c>
      <c r="D785" s="20">
        <v>122.4716780722476</v>
      </c>
      <c r="F785" s="25">
        <v>37481</v>
      </c>
      <c r="G785" s="20">
        <v>1076.22</v>
      </c>
      <c r="I785" s="25"/>
      <c r="J785" s="20"/>
      <c r="K785" s="20"/>
      <c r="L785" s="20"/>
    </row>
    <row r="786" spans="1:12" s="19" customFormat="1" ht="11">
      <c r="A786" s="25">
        <v>40969</v>
      </c>
      <c r="B786" s="20">
        <v>10.652799999999999</v>
      </c>
      <c r="C786" s="20">
        <v>2.9185753424657533E-2</v>
      </c>
      <c r="D786" s="20">
        <v>122.5074223542248</v>
      </c>
      <c r="F786" s="25">
        <v>37482</v>
      </c>
      <c r="G786" s="20">
        <v>1069.3900000000001</v>
      </c>
      <c r="I786" s="25"/>
      <c r="J786" s="20"/>
      <c r="K786" s="20"/>
      <c r="L786" s="20"/>
    </row>
    <row r="787" spans="1:12" s="19" customFormat="1" ht="11">
      <c r="A787" s="25">
        <v>40970</v>
      </c>
      <c r="B787" s="20">
        <v>10.509600000000001</v>
      </c>
      <c r="C787" s="20">
        <v>2.8793424657534247E-2</v>
      </c>
      <c r="D787" s="20">
        <v>122.54269643658026</v>
      </c>
      <c r="F787" s="25">
        <v>37484</v>
      </c>
      <c r="G787" s="20">
        <v>1080.1600000000001</v>
      </c>
      <c r="I787" s="25"/>
      <c r="J787" s="20"/>
      <c r="K787" s="20"/>
      <c r="L787" s="20"/>
    </row>
    <row r="788" spans="1:12" s="19" customFormat="1" ht="11">
      <c r="A788" s="25">
        <v>40971</v>
      </c>
      <c r="B788" s="20">
        <v>10.509499999999999</v>
      </c>
      <c r="C788" s="20">
        <v>2.8793150684931504E-2</v>
      </c>
      <c r="D788" s="20">
        <v>122.57798033981862</v>
      </c>
      <c r="F788" s="25">
        <v>37487</v>
      </c>
      <c r="G788" s="20">
        <v>1080.83</v>
      </c>
      <c r="I788" s="25"/>
      <c r="J788" s="20"/>
      <c r="K788" s="20"/>
      <c r="L788" s="20"/>
    </row>
    <row r="789" spans="1:12" s="19" customFormat="1" ht="11">
      <c r="A789" s="25">
        <v>40973</v>
      </c>
      <c r="B789" s="20">
        <v>10.5511</v>
      </c>
      <c r="C789" s="20">
        <v>2.8907123287671234E-2</v>
      </c>
      <c r="D789" s="20">
        <v>122.64884787561935</v>
      </c>
      <c r="F789" s="25">
        <v>37488</v>
      </c>
      <c r="G789" s="20">
        <v>1090.5</v>
      </c>
      <c r="I789" s="25"/>
      <c r="J789" s="20"/>
      <c r="K789" s="20"/>
      <c r="L789" s="20"/>
    </row>
    <row r="790" spans="1:12" s="19" customFormat="1" ht="11">
      <c r="A790" s="25">
        <v>40974</v>
      </c>
      <c r="B790" s="20">
        <v>10.6701</v>
      </c>
      <c r="C790" s="20">
        <v>2.9233150684931507E-2</v>
      </c>
      <c r="D790" s="20">
        <v>122.68470199813216</v>
      </c>
      <c r="F790" s="25">
        <v>37489</v>
      </c>
      <c r="G790" s="20">
        <v>1090.3900000000001</v>
      </c>
      <c r="I790" s="25"/>
      <c r="J790" s="20"/>
      <c r="K790" s="20"/>
      <c r="L790" s="20"/>
    </row>
    <row r="791" spans="1:12" s="19" customFormat="1" ht="11">
      <c r="A791" s="25">
        <v>40975</v>
      </c>
      <c r="B791" s="20">
        <v>10.6968</v>
      </c>
      <c r="C791" s="20">
        <v>2.9306301369863012E-2</v>
      </c>
      <c r="D791" s="20">
        <v>122.72065634663444</v>
      </c>
      <c r="F791" s="25">
        <v>37490</v>
      </c>
      <c r="G791" s="20">
        <v>1087.46</v>
      </c>
      <c r="I791" s="25"/>
      <c r="J791" s="20"/>
      <c r="K791" s="20"/>
      <c r="L791" s="20"/>
    </row>
    <row r="792" spans="1:12" s="19" customFormat="1" ht="11">
      <c r="A792" s="25">
        <v>40977</v>
      </c>
      <c r="B792" s="20">
        <v>10.5924</v>
      </c>
      <c r="C792" s="20">
        <v>2.9020273972602737E-2</v>
      </c>
      <c r="D792" s="20">
        <v>122.79188408801998</v>
      </c>
      <c r="F792" s="25">
        <v>37491</v>
      </c>
      <c r="G792" s="20">
        <v>1097.94</v>
      </c>
      <c r="I792" s="25"/>
      <c r="J792" s="20"/>
      <c r="K792" s="20"/>
      <c r="L792" s="20"/>
    </row>
    <row r="793" spans="1:12" s="19" customFormat="1" ht="11">
      <c r="A793" s="25">
        <v>40980</v>
      </c>
      <c r="B793" s="20">
        <v>10.835800000000001</v>
      </c>
      <c r="C793" s="20">
        <v>2.9687123287671233E-2</v>
      </c>
      <c r="D793" s="20">
        <v>122.90124422206938</v>
      </c>
      <c r="F793" s="25">
        <v>37494</v>
      </c>
      <c r="G793" s="20">
        <v>1101.8699999999999</v>
      </c>
      <c r="I793" s="25"/>
      <c r="J793" s="20"/>
      <c r="K793" s="20"/>
      <c r="L793" s="20"/>
    </row>
    <row r="794" spans="1:12" s="19" customFormat="1" ht="11">
      <c r="A794" s="25">
        <v>40981</v>
      </c>
      <c r="B794" s="20">
        <v>10.915699999999999</v>
      </c>
      <c r="C794" s="20">
        <v>2.9906027397260272E-2</v>
      </c>
      <c r="D794" s="20">
        <v>122.937999101838</v>
      </c>
      <c r="F794" s="25">
        <v>37495</v>
      </c>
      <c r="G794" s="20">
        <v>1089.55</v>
      </c>
      <c r="I794" s="25"/>
      <c r="J794" s="20"/>
      <c r="K794" s="20"/>
      <c r="L794" s="20"/>
    </row>
    <row r="795" spans="1:12" s="19" customFormat="1" ht="11">
      <c r="A795" s="25">
        <v>40982</v>
      </c>
      <c r="B795" s="20">
        <v>10.870900000000001</v>
      </c>
      <c r="C795" s="20">
        <v>2.9783287671232877E-2</v>
      </c>
      <c r="D795" s="20">
        <v>122.97461407976775</v>
      </c>
      <c r="F795" s="25">
        <v>37496</v>
      </c>
      <c r="G795" s="20">
        <v>1087.3800000000001</v>
      </c>
      <c r="I795" s="25"/>
      <c r="J795" s="20"/>
      <c r="K795" s="20"/>
      <c r="L795" s="20"/>
    </row>
    <row r="796" spans="1:12" s="19" customFormat="1" ht="11">
      <c r="A796" s="25">
        <v>40983</v>
      </c>
      <c r="B796" s="20">
        <v>10.8736</v>
      </c>
      <c r="C796" s="20">
        <v>2.9790684931506849E-2</v>
      </c>
      <c r="D796" s="20">
        <v>123.01124905959398</v>
      </c>
      <c r="F796" s="25">
        <v>37497</v>
      </c>
      <c r="G796" s="20">
        <v>1089.21</v>
      </c>
      <c r="I796" s="25"/>
      <c r="J796" s="20"/>
      <c r="K796" s="20"/>
      <c r="L796" s="20"/>
    </row>
    <row r="797" spans="1:12" s="19" customFormat="1" ht="11">
      <c r="A797" s="25">
        <v>40984</v>
      </c>
      <c r="B797" s="20">
        <v>10.9564</v>
      </c>
      <c r="C797" s="20">
        <v>3.0017534246575342E-2</v>
      </c>
      <c r="D797" s="20">
        <v>123.0481740034076</v>
      </c>
      <c r="F797" s="25">
        <v>37498</v>
      </c>
      <c r="G797" s="20">
        <v>1115.02</v>
      </c>
      <c r="I797" s="25"/>
      <c r="J797" s="20"/>
      <c r="K797" s="20"/>
      <c r="L797" s="20"/>
    </row>
    <row r="798" spans="1:12" s="19" customFormat="1" ht="11">
      <c r="A798" s="25">
        <v>40987</v>
      </c>
      <c r="B798" s="20">
        <v>10.979200000000001</v>
      </c>
      <c r="C798" s="20">
        <v>3.0080000000000003E-2</v>
      </c>
      <c r="D798" s="20">
        <v>123.15921267562827</v>
      </c>
      <c r="F798" s="25">
        <v>37501</v>
      </c>
      <c r="G798" s="20">
        <v>1118.2</v>
      </c>
      <c r="I798" s="25"/>
      <c r="J798" s="20"/>
      <c r="K798" s="20"/>
      <c r="L798" s="20"/>
    </row>
    <row r="799" spans="1:12" s="19" customFormat="1" ht="11">
      <c r="A799" s="25">
        <v>40988</v>
      </c>
      <c r="B799" s="20">
        <v>11.0174</v>
      </c>
      <c r="C799" s="20">
        <v>3.0184657534246578E-2</v>
      </c>
      <c r="D799" s="20">
        <v>123.19638786219627</v>
      </c>
      <c r="F799" s="25">
        <v>37502</v>
      </c>
      <c r="G799" s="20">
        <v>1104.51</v>
      </c>
      <c r="I799" s="25"/>
      <c r="J799" s="20"/>
      <c r="K799" s="20"/>
      <c r="L799" s="20"/>
    </row>
    <row r="800" spans="1:12" s="19" customFormat="1" ht="11">
      <c r="A800" s="25">
        <v>40989</v>
      </c>
      <c r="B800" s="20">
        <v>10.856999999999999</v>
      </c>
      <c r="C800" s="20">
        <v>2.9745205479452051E-2</v>
      </c>
      <c r="D800" s="20">
        <v>123.23303288090915</v>
      </c>
      <c r="F800" s="25">
        <v>37503</v>
      </c>
      <c r="G800" s="20">
        <v>1110.94</v>
      </c>
      <c r="I800" s="25"/>
      <c r="J800" s="20"/>
      <c r="K800" s="20"/>
      <c r="L800" s="20"/>
    </row>
    <row r="801" spans="1:12" s="19" customFormat="1" ht="11">
      <c r="A801" s="25">
        <v>40990</v>
      </c>
      <c r="B801" s="20">
        <v>10.8538</v>
      </c>
      <c r="C801" s="20">
        <v>2.9736438356164383E-2</v>
      </c>
      <c r="D801" s="20">
        <v>123.2696779957662</v>
      </c>
      <c r="F801" s="25">
        <v>37504</v>
      </c>
      <c r="G801" s="20">
        <v>1113.08</v>
      </c>
      <c r="I801" s="25"/>
      <c r="J801" s="20"/>
      <c r="K801" s="20"/>
      <c r="L801" s="20"/>
    </row>
    <row r="802" spans="1:12" s="19" customFormat="1" ht="11">
      <c r="A802" s="25">
        <v>40991</v>
      </c>
      <c r="B802" s="20">
        <v>10.8505</v>
      </c>
      <c r="C802" s="20">
        <v>2.9727397260273972E-2</v>
      </c>
      <c r="D802" s="20">
        <v>123.30632286264547</v>
      </c>
      <c r="F802" s="25">
        <v>37505</v>
      </c>
      <c r="G802" s="20">
        <v>1098.32</v>
      </c>
      <c r="I802" s="25"/>
      <c r="J802" s="20"/>
      <c r="K802" s="20"/>
      <c r="L802" s="20"/>
    </row>
    <row r="803" spans="1:12" s="19" customFormat="1" ht="11">
      <c r="A803" s="25">
        <v>40994</v>
      </c>
      <c r="B803" s="20">
        <v>10.737299999999999</v>
      </c>
      <c r="C803" s="20">
        <v>2.9417260273972602E-2</v>
      </c>
      <c r="D803" s="20">
        <v>123.41514288843779</v>
      </c>
      <c r="F803" s="25">
        <v>37508</v>
      </c>
      <c r="G803" s="20">
        <v>1101.98</v>
      </c>
      <c r="I803" s="25"/>
      <c r="J803" s="20"/>
      <c r="K803" s="20"/>
      <c r="L803" s="20"/>
    </row>
    <row r="804" spans="1:12" s="19" customFormat="1" ht="11">
      <c r="A804" s="25">
        <v>40995</v>
      </c>
      <c r="B804" s="20">
        <v>10.701599999999999</v>
      </c>
      <c r="C804" s="20">
        <v>2.9319452054794519E-2</v>
      </c>
      <c r="D804" s="20">
        <v>123.45132753208532</v>
      </c>
      <c r="F804" s="25">
        <v>37510</v>
      </c>
      <c r="G804" s="20">
        <v>1102.45</v>
      </c>
      <c r="I804" s="25"/>
      <c r="J804" s="20"/>
      <c r="K804" s="20"/>
      <c r="L804" s="20"/>
    </row>
    <row r="805" spans="1:12" s="19" customFormat="1" ht="11">
      <c r="A805" s="25">
        <v>40996</v>
      </c>
      <c r="B805" s="20">
        <v>10.798999999999999</v>
      </c>
      <c r="C805" s="20">
        <v>2.9586301369863011E-2</v>
      </c>
      <c r="D805" s="20">
        <v>123.48785221389406</v>
      </c>
      <c r="F805" s="25">
        <v>37511</v>
      </c>
      <c r="G805" s="20">
        <v>1106.44</v>
      </c>
      <c r="I805" s="25"/>
      <c r="J805" s="20"/>
      <c r="K805" s="20"/>
      <c r="L805" s="20"/>
    </row>
    <row r="806" spans="1:12" s="19" customFormat="1" ht="11">
      <c r="A806" s="25">
        <v>40997</v>
      </c>
      <c r="B806" s="20">
        <v>10.7988</v>
      </c>
      <c r="C806" s="20">
        <v>2.9585753424657534E-2</v>
      </c>
      <c r="D806" s="20">
        <v>123.52438702535947</v>
      </c>
      <c r="F806" s="25">
        <v>37512</v>
      </c>
      <c r="G806" s="20">
        <v>1095.78</v>
      </c>
      <c r="I806" s="25"/>
      <c r="J806" s="20"/>
      <c r="K806" s="20"/>
      <c r="L806" s="20"/>
    </row>
    <row r="807" spans="1:12" s="19" customFormat="1" ht="11">
      <c r="A807" s="25">
        <v>40998</v>
      </c>
      <c r="B807" s="20">
        <v>11.2981</v>
      </c>
      <c r="C807" s="20">
        <v>3.0953698630136986E-2</v>
      </c>
      <c r="D807" s="20">
        <v>123.56262239185402</v>
      </c>
      <c r="F807" s="25">
        <v>37515</v>
      </c>
      <c r="G807" s="20">
        <v>1088.8800000000001</v>
      </c>
      <c r="I807" s="25"/>
      <c r="J807" s="20"/>
      <c r="K807" s="20"/>
      <c r="L807" s="20"/>
    </row>
    <row r="808" spans="1:12" s="19" customFormat="1" ht="11">
      <c r="A808" s="25">
        <v>41001</v>
      </c>
      <c r="B808" s="20">
        <v>11.266999999999999</v>
      </c>
      <c r="C808" s="20">
        <v>3.086849315068493E-2</v>
      </c>
      <c r="D808" s="20">
        <v>123.67704815074352</v>
      </c>
      <c r="F808" s="25">
        <v>37516</v>
      </c>
      <c r="G808" s="20">
        <v>1098.99</v>
      </c>
      <c r="I808" s="25"/>
      <c r="J808" s="20"/>
      <c r="K808" s="20"/>
      <c r="L808" s="20"/>
    </row>
    <row r="809" spans="1:12" s="19" customFormat="1" ht="11">
      <c r="A809" s="25">
        <v>41002</v>
      </c>
      <c r="B809" s="20">
        <v>9.7932000000000006</v>
      </c>
      <c r="C809" s="20">
        <v>2.6830684931506851E-2</v>
      </c>
      <c r="D809" s="20">
        <v>123.71023154986543</v>
      </c>
      <c r="F809" s="25">
        <v>37517</v>
      </c>
      <c r="G809" s="20">
        <v>1086.5</v>
      </c>
      <c r="I809" s="25"/>
      <c r="J809" s="20"/>
      <c r="K809" s="20"/>
      <c r="L809" s="20"/>
    </row>
    <row r="810" spans="1:12" s="19" customFormat="1" ht="11">
      <c r="A810" s="25">
        <v>41003</v>
      </c>
      <c r="B810" s="20">
        <v>9.5602999999999998</v>
      </c>
      <c r="C810" s="20">
        <v>2.6192602739726026E-2</v>
      </c>
      <c r="D810" s="20">
        <v>123.74263447936367</v>
      </c>
      <c r="F810" s="25">
        <v>37518</v>
      </c>
      <c r="G810" s="20">
        <v>1078.1600000000001</v>
      </c>
      <c r="I810" s="25"/>
      <c r="J810" s="20"/>
      <c r="K810" s="20"/>
      <c r="L810" s="20"/>
    </row>
    <row r="811" spans="1:12" s="19" customFormat="1" ht="11">
      <c r="A811" s="25">
        <v>41008</v>
      </c>
      <c r="B811" s="20">
        <v>9.5508000000000006</v>
      </c>
      <c r="C811" s="20">
        <v>2.6166575342465755E-2</v>
      </c>
      <c r="D811" s="20">
        <v>123.90453052777266</v>
      </c>
      <c r="F811" s="25">
        <v>37519</v>
      </c>
      <c r="G811" s="20">
        <v>1071.04</v>
      </c>
      <c r="I811" s="25"/>
      <c r="J811" s="20"/>
      <c r="K811" s="20"/>
      <c r="L811" s="20"/>
    </row>
    <row r="812" spans="1:12" s="19" customFormat="1" ht="11">
      <c r="A812" s="25">
        <v>41009</v>
      </c>
      <c r="B812" s="20">
        <v>9.4804999999999993</v>
      </c>
      <c r="C812" s="20">
        <v>2.5973972602739724E-2</v>
      </c>
      <c r="D812" s="20">
        <v>123.93671345658549</v>
      </c>
      <c r="F812" s="25">
        <v>37522</v>
      </c>
      <c r="G812" s="20">
        <v>1071.81</v>
      </c>
      <c r="I812" s="25"/>
      <c r="J812" s="20"/>
      <c r="K812" s="20"/>
      <c r="L812" s="20"/>
    </row>
    <row r="813" spans="1:12" s="19" customFormat="1" ht="11">
      <c r="A813" s="25">
        <v>41010</v>
      </c>
      <c r="B813" s="20">
        <v>9.4278999999999993</v>
      </c>
      <c r="C813" s="20">
        <v>2.5829863013698627E-2</v>
      </c>
      <c r="D813" s="20">
        <v>123.968726139895</v>
      </c>
      <c r="F813" s="25">
        <v>37523</v>
      </c>
      <c r="G813" s="20">
        <v>1067.28</v>
      </c>
      <c r="I813" s="25"/>
      <c r="J813" s="20"/>
      <c r="K813" s="20"/>
      <c r="L813" s="20"/>
    </row>
    <row r="814" spans="1:12" s="19" customFormat="1" ht="11">
      <c r="A814" s="25">
        <v>41011</v>
      </c>
      <c r="B814" s="20">
        <v>9.3164999999999996</v>
      </c>
      <c r="C814" s="20">
        <v>2.5524657534246573E-2</v>
      </c>
      <c r="D814" s="20">
        <v>124.00036873269177</v>
      </c>
      <c r="F814" s="25">
        <v>37524</v>
      </c>
      <c r="G814" s="20">
        <v>1071.54</v>
      </c>
      <c r="I814" s="25"/>
      <c r="J814" s="20"/>
      <c r="K814" s="20"/>
      <c r="L814" s="20"/>
    </row>
    <row r="815" spans="1:12" s="19" customFormat="1" ht="11">
      <c r="A815" s="25">
        <v>41012</v>
      </c>
      <c r="B815" s="20">
        <v>9.2965</v>
      </c>
      <c r="C815" s="20">
        <v>2.5469863013698631E-2</v>
      </c>
      <c r="D815" s="20">
        <v>124.03195145674448</v>
      </c>
      <c r="F815" s="25">
        <v>37525</v>
      </c>
      <c r="G815" s="20">
        <v>1071.3699999999999</v>
      </c>
      <c r="I815" s="25"/>
      <c r="J815" s="20"/>
      <c r="K815" s="20"/>
      <c r="L815" s="20"/>
    </row>
    <row r="816" spans="1:12" s="19" customFormat="1" ht="11">
      <c r="A816" s="25">
        <v>41015</v>
      </c>
      <c r="B816" s="20">
        <v>9.3187999999999995</v>
      </c>
      <c r="C816" s="20">
        <v>2.5530958904109589E-2</v>
      </c>
      <c r="D816" s="20">
        <v>124.12695109640765</v>
      </c>
      <c r="F816" s="25">
        <v>37526</v>
      </c>
      <c r="G816" s="20">
        <v>1078.6099999999999</v>
      </c>
      <c r="I816" s="25"/>
      <c r="J816" s="20"/>
      <c r="K816" s="20"/>
      <c r="L816" s="20"/>
    </row>
    <row r="817" spans="1:12" s="19" customFormat="1" ht="11">
      <c r="A817" s="25">
        <v>41016</v>
      </c>
      <c r="B817" s="20">
        <v>9.1222999999999992</v>
      </c>
      <c r="C817" s="20">
        <v>2.4992602739726026E-2</v>
      </c>
      <c r="D817" s="20">
        <v>124.15797365218809</v>
      </c>
      <c r="F817" s="25">
        <v>37529</v>
      </c>
      <c r="G817" s="20">
        <v>1063.92</v>
      </c>
      <c r="I817" s="25"/>
      <c r="J817" s="20"/>
      <c r="K817" s="20"/>
      <c r="L817" s="20"/>
    </row>
    <row r="818" spans="1:12" s="19" customFormat="1" ht="11">
      <c r="A818" s="25">
        <v>41017</v>
      </c>
      <c r="B818" s="20">
        <v>8.9259000000000004</v>
      </c>
      <c r="C818" s="20">
        <v>2.4454520547945207E-2</v>
      </c>
      <c r="D818" s="20">
        <v>124.1883358893668</v>
      </c>
      <c r="F818" s="25">
        <v>37530</v>
      </c>
      <c r="G818" s="20">
        <v>1055.1300000000001</v>
      </c>
      <c r="I818" s="25"/>
      <c r="J818" s="20"/>
      <c r="K818" s="20"/>
      <c r="L818" s="20"/>
    </row>
    <row r="819" spans="1:12" s="19" customFormat="1" ht="11">
      <c r="A819" s="25">
        <v>41018</v>
      </c>
      <c r="B819" s="20">
        <v>8.9177999999999997</v>
      </c>
      <c r="C819" s="20">
        <v>2.4432328767123288E-2</v>
      </c>
      <c r="D819" s="20">
        <v>124.21867799188171</v>
      </c>
      <c r="F819" s="25">
        <v>37532</v>
      </c>
      <c r="G819" s="20">
        <v>1047.3399999999999</v>
      </c>
      <c r="I819" s="25"/>
      <c r="J819" s="20"/>
      <c r="K819" s="20"/>
      <c r="L819" s="20"/>
    </row>
    <row r="820" spans="1:12" s="19" customFormat="1" ht="11">
      <c r="A820" s="25">
        <v>41019</v>
      </c>
      <c r="B820" s="20">
        <v>8.8627000000000002</v>
      </c>
      <c r="C820" s="20">
        <v>2.4281369863013699E-2</v>
      </c>
      <c r="D820" s="20">
        <v>124.24883998852386</v>
      </c>
      <c r="F820" s="25">
        <v>37533</v>
      </c>
      <c r="G820" s="20">
        <v>1047.3399999999999</v>
      </c>
      <c r="I820" s="25"/>
      <c r="J820" s="20"/>
      <c r="K820" s="20"/>
      <c r="L820" s="20"/>
    </row>
    <row r="821" spans="1:12" s="19" customFormat="1" ht="11">
      <c r="A821" s="25">
        <v>41022</v>
      </c>
      <c r="B821" s="20">
        <v>9.0765999999999991</v>
      </c>
      <c r="C821" s="20">
        <v>2.4867397260273968E-2</v>
      </c>
      <c r="D821" s="20">
        <v>124.34153234641754</v>
      </c>
      <c r="F821" s="25">
        <v>37536</v>
      </c>
      <c r="G821" s="20">
        <v>1054.57</v>
      </c>
      <c r="I821" s="25"/>
      <c r="J821" s="20"/>
      <c r="K821" s="20"/>
      <c r="L821" s="20"/>
    </row>
    <row r="822" spans="1:12" s="19" customFormat="1" ht="11">
      <c r="A822" s="25">
        <v>41023</v>
      </c>
      <c r="B822" s="20">
        <v>9.1125000000000007</v>
      </c>
      <c r="C822" s="20">
        <v>2.4965753424657535E-2</v>
      </c>
      <c r="D822" s="20">
        <v>124.37257514678758</v>
      </c>
      <c r="F822" s="25">
        <v>37537</v>
      </c>
      <c r="G822" s="20">
        <v>1061.31</v>
      </c>
      <c r="I822" s="25"/>
      <c r="J822" s="20"/>
      <c r="K822" s="20"/>
      <c r="L822" s="20"/>
    </row>
    <row r="823" spans="1:12" s="19" customFormat="1" ht="11">
      <c r="A823" s="25">
        <v>41024</v>
      </c>
      <c r="B823" s="20">
        <v>9.1132000000000009</v>
      </c>
      <c r="C823" s="20">
        <v>2.4967671232876715E-2</v>
      </c>
      <c r="D823" s="20">
        <v>124.40362808245409</v>
      </c>
      <c r="F823" s="25">
        <v>37538</v>
      </c>
      <c r="G823" s="20">
        <v>1054.6300000000001</v>
      </c>
      <c r="I823" s="25"/>
      <c r="J823" s="20"/>
      <c r="K823" s="20"/>
      <c r="L823" s="20"/>
    </row>
    <row r="824" spans="1:12" s="19" customFormat="1" ht="11">
      <c r="A824" s="25">
        <v>41025</v>
      </c>
      <c r="B824" s="20">
        <v>9.1021000000000001</v>
      </c>
      <c r="C824" s="20">
        <v>2.4937260273972604E-2</v>
      </c>
      <c r="D824" s="20">
        <v>124.43465093897927</v>
      </c>
      <c r="F824" s="25">
        <v>37539</v>
      </c>
      <c r="G824" s="20">
        <v>1058.72</v>
      </c>
      <c r="I824" s="25"/>
      <c r="J824" s="20"/>
      <c r="K824" s="20"/>
      <c r="L824" s="20"/>
    </row>
    <row r="825" spans="1:12" s="19" customFormat="1" ht="11">
      <c r="A825" s="25">
        <v>41026</v>
      </c>
      <c r="B825" s="20">
        <v>9.1349999999999998</v>
      </c>
      <c r="C825" s="20">
        <v>2.5027397260273972E-2</v>
      </c>
      <c r="D825" s="20">
        <v>124.46579369339921</v>
      </c>
      <c r="F825" s="25">
        <v>37540</v>
      </c>
      <c r="G825" s="20">
        <v>1072.6400000000001</v>
      </c>
      <c r="I825" s="25"/>
      <c r="J825" s="20"/>
      <c r="K825" s="20"/>
      <c r="L825" s="20"/>
    </row>
    <row r="826" spans="1:12" s="19" customFormat="1" ht="11">
      <c r="A826" s="25">
        <v>41027</v>
      </c>
      <c r="B826" s="20">
        <v>9.1386000000000003</v>
      </c>
      <c r="C826" s="20">
        <v>2.5037260273972604E-2</v>
      </c>
      <c r="D826" s="20">
        <v>124.49695651811828</v>
      </c>
      <c r="F826" s="25">
        <v>37543</v>
      </c>
      <c r="G826" s="20">
        <v>1074.19</v>
      </c>
      <c r="I826" s="25"/>
      <c r="J826" s="20"/>
      <c r="K826" s="20"/>
      <c r="L826" s="20"/>
    </row>
    <row r="827" spans="1:12" s="19" customFormat="1" ht="11">
      <c r="A827" s="25">
        <v>41029</v>
      </c>
      <c r="B827" s="20">
        <v>9.2776999999999994</v>
      </c>
      <c r="C827" s="20">
        <v>2.5418356164383558E-2</v>
      </c>
      <c r="D827" s="20">
        <v>124.56024667776147</v>
      </c>
      <c r="F827" s="25">
        <v>37545</v>
      </c>
      <c r="G827" s="20">
        <v>1075.46</v>
      </c>
      <c r="I827" s="25"/>
      <c r="J827" s="20"/>
      <c r="K827" s="20"/>
      <c r="L827" s="20"/>
    </row>
    <row r="828" spans="1:12" s="19" customFormat="1" ht="11">
      <c r="A828" s="25">
        <v>41031</v>
      </c>
      <c r="B828" s="20">
        <v>9.2759</v>
      </c>
      <c r="C828" s="20">
        <v>2.5413424657534246E-2</v>
      </c>
      <c r="D828" s="20">
        <v>124.62355672664687</v>
      </c>
      <c r="F828" s="25">
        <v>37546</v>
      </c>
      <c r="G828" s="20">
        <v>1075.1199999999999</v>
      </c>
      <c r="I828" s="25"/>
      <c r="J828" s="20"/>
      <c r="K828" s="20"/>
      <c r="L828" s="20"/>
    </row>
    <row r="829" spans="1:12" s="19" customFormat="1" ht="11">
      <c r="A829" s="25">
        <v>41032</v>
      </c>
      <c r="B829" s="20">
        <v>9.1798000000000002</v>
      </c>
      <c r="C829" s="20">
        <v>2.515013698630137E-2</v>
      </c>
      <c r="D829" s="20">
        <v>124.65489972188081</v>
      </c>
      <c r="F829" s="25">
        <v>37547</v>
      </c>
      <c r="G829" s="20">
        <v>1073.3</v>
      </c>
      <c r="I829" s="25"/>
      <c r="J829" s="20"/>
      <c r="K829" s="20"/>
      <c r="L829" s="20"/>
    </row>
    <row r="830" spans="1:12" s="19" customFormat="1" ht="11">
      <c r="A830" s="25">
        <v>41033</v>
      </c>
      <c r="B830" s="20">
        <v>9.1980000000000004</v>
      </c>
      <c r="C830" s="20">
        <v>2.52E-2</v>
      </c>
      <c r="D830" s="20">
        <v>124.68631275661072</v>
      </c>
      <c r="F830" s="25">
        <v>37550</v>
      </c>
      <c r="G830" s="20">
        <v>1068.72</v>
      </c>
      <c r="I830" s="25"/>
      <c r="J830" s="20"/>
      <c r="K830" s="20"/>
      <c r="L830" s="20"/>
    </row>
    <row r="831" spans="1:12" s="19" customFormat="1" ht="11">
      <c r="A831" s="25">
        <v>41036</v>
      </c>
      <c r="B831" s="20">
        <v>9.2905999999999995</v>
      </c>
      <c r="C831" s="20">
        <v>2.5453698630136985E-2</v>
      </c>
      <c r="D831" s="20">
        <v>124.78152459145703</v>
      </c>
      <c r="F831" s="25">
        <v>37551</v>
      </c>
      <c r="G831" s="20">
        <v>1063.3599999999999</v>
      </c>
      <c r="I831" s="25"/>
      <c r="J831" s="20"/>
      <c r="K831" s="20"/>
      <c r="L831" s="20"/>
    </row>
    <row r="832" spans="1:12" s="19" customFormat="1" ht="11">
      <c r="A832" s="25">
        <v>41037</v>
      </c>
      <c r="B832" s="20">
        <v>9.3408999999999995</v>
      </c>
      <c r="C832" s="20">
        <v>2.5591506849315066E-2</v>
      </c>
      <c r="D832" s="20">
        <v>124.81345806386952</v>
      </c>
      <c r="F832" s="25">
        <v>37552</v>
      </c>
      <c r="G832" s="20">
        <v>1059.76</v>
      </c>
      <c r="I832" s="25"/>
      <c r="J832" s="20"/>
      <c r="K832" s="20"/>
      <c r="L832" s="20"/>
    </row>
    <row r="833" spans="1:12" s="19" customFormat="1" ht="11">
      <c r="A833" s="25">
        <v>41038</v>
      </c>
      <c r="B833" s="20">
        <v>9.3063000000000002</v>
      </c>
      <c r="C833" s="20">
        <v>2.5496712328767122E-2</v>
      </c>
      <c r="D833" s="20">
        <v>124.84528139221965</v>
      </c>
      <c r="F833" s="25">
        <v>37553</v>
      </c>
      <c r="G833" s="20">
        <v>1048.19</v>
      </c>
      <c r="I833" s="25"/>
      <c r="J833" s="20"/>
      <c r="K833" s="20"/>
      <c r="L833" s="20"/>
    </row>
    <row r="834" spans="1:12" s="19" customFormat="1" ht="11">
      <c r="A834" s="25">
        <v>41039</v>
      </c>
      <c r="B834" s="20">
        <v>9.3069000000000006</v>
      </c>
      <c r="C834" s="20">
        <v>2.5498356164383562E-2</v>
      </c>
      <c r="D834" s="20">
        <v>124.87711488672346</v>
      </c>
      <c r="F834" s="25">
        <v>37554</v>
      </c>
      <c r="G834" s="20">
        <v>1031.92</v>
      </c>
      <c r="I834" s="25"/>
      <c r="J834" s="20"/>
      <c r="K834" s="20"/>
      <c r="L834" s="20"/>
    </row>
    <row r="835" spans="1:12" s="19" customFormat="1" ht="11">
      <c r="A835" s="25">
        <v>41040</v>
      </c>
      <c r="B835" s="20">
        <v>9.2722999999999995</v>
      </c>
      <c r="C835" s="20">
        <v>2.5403561643835615E-2</v>
      </c>
      <c r="D835" s="20">
        <v>124.90883812158276</v>
      </c>
      <c r="F835" s="25">
        <v>37557</v>
      </c>
      <c r="G835" s="20">
        <v>1021.41</v>
      </c>
      <c r="I835" s="25"/>
      <c r="J835" s="20"/>
      <c r="K835" s="20"/>
      <c r="L835" s="20"/>
    </row>
    <row r="836" spans="1:12" s="19" customFormat="1" ht="11">
      <c r="A836" s="25">
        <v>41043</v>
      </c>
      <c r="B836" s="20">
        <v>9.1717999999999993</v>
      </c>
      <c r="C836" s="20">
        <v>2.5128219178082188E-2</v>
      </c>
      <c r="D836" s="20">
        <v>125.00300022143072</v>
      </c>
      <c r="F836" s="25">
        <v>37558</v>
      </c>
      <c r="G836" s="20">
        <v>1037.1300000000001</v>
      </c>
      <c r="I836" s="25"/>
      <c r="J836" s="20"/>
      <c r="K836" s="20"/>
      <c r="L836" s="20"/>
    </row>
    <row r="837" spans="1:12" s="19" customFormat="1" ht="11">
      <c r="A837" s="25">
        <v>41044</v>
      </c>
      <c r="B837" s="20">
        <v>9.2542000000000009</v>
      </c>
      <c r="C837" s="20">
        <v>2.5353972602739729E-2</v>
      </c>
      <c r="D837" s="20">
        <v>125.03469344785948</v>
      </c>
      <c r="F837" s="25">
        <v>37559</v>
      </c>
      <c r="G837" s="20">
        <v>1038.32</v>
      </c>
      <c r="I837" s="25"/>
      <c r="J837" s="20"/>
      <c r="K837" s="20"/>
      <c r="L837" s="20"/>
    </row>
    <row r="838" spans="1:12" s="19" customFormat="1" ht="11">
      <c r="A838" s="25">
        <v>41045</v>
      </c>
      <c r="B838" s="20">
        <v>9.1555</v>
      </c>
      <c r="C838" s="20">
        <v>2.5083561643835618E-2</v>
      </c>
      <c r="D838" s="20">
        <v>125.06605660226666</v>
      </c>
      <c r="F838" s="25">
        <v>37560</v>
      </c>
      <c r="G838" s="20">
        <v>1053.44</v>
      </c>
      <c r="I838" s="25"/>
      <c r="J838" s="20"/>
      <c r="K838" s="20"/>
      <c r="L838" s="20"/>
    </row>
    <row r="839" spans="1:12" s="19" customFormat="1" ht="11">
      <c r="A839" s="25">
        <v>41046</v>
      </c>
      <c r="B839" s="20">
        <v>9.1677999999999997</v>
      </c>
      <c r="C839" s="20">
        <v>2.51172602739726E-2</v>
      </c>
      <c r="D839" s="20">
        <v>125.09746976921784</v>
      </c>
      <c r="F839" s="25">
        <v>37561</v>
      </c>
      <c r="G839" s="20">
        <v>1053.49</v>
      </c>
      <c r="I839" s="25"/>
      <c r="J839" s="20"/>
      <c r="K839" s="20"/>
      <c r="L839" s="20"/>
    </row>
    <row r="840" spans="1:12" s="19" customFormat="1" ht="11">
      <c r="A840" s="25">
        <v>41047</v>
      </c>
      <c r="B840" s="20">
        <v>9.1478999999999999</v>
      </c>
      <c r="C840" s="20">
        <v>2.5062739726027398E-2</v>
      </c>
      <c r="D840" s="20">
        <v>125.12882262246994</v>
      </c>
      <c r="F840" s="25">
        <v>37564</v>
      </c>
      <c r="G840" s="20">
        <v>1065.28</v>
      </c>
      <c r="I840" s="25"/>
      <c r="J840" s="20"/>
      <c r="K840" s="20"/>
      <c r="L840" s="20"/>
    </row>
    <row r="841" spans="1:12" s="19" customFormat="1" ht="11">
      <c r="A841" s="25">
        <v>41050</v>
      </c>
      <c r="B841" s="20">
        <v>9.2518999999999991</v>
      </c>
      <c r="C841" s="20">
        <v>2.534767123287671E-2</v>
      </c>
      <c r="D841" s="20">
        <v>125.22397435019768</v>
      </c>
      <c r="F841" s="25">
        <v>37565</v>
      </c>
      <c r="G841" s="20">
        <v>1065.58</v>
      </c>
      <c r="I841" s="25"/>
      <c r="J841" s="20"/>
      <c r="K841" s="20"/>
      <c r="L841" s="20"/>
    </row>
    <row r="842" spans="1:12" s="19" customFormat="1" ht="11">
      <c r="A842" s="25">
        <v>41051</v>
      </c>
      <c r="B842" s="20">
        <v>9.2524999999999995</v>
      </c>
      <c r="C842" s="20">
        <v>2.5349315068493149E-2</v>
      </c>
      <c r="D842" s="20">
        <v>125.25571776999701</v>
      </c>
      <c r="F842" s="25">
        <v>37567</v>
      </c>
      <c r="G842" s="20">
        <v>1063.81</v>
      </c>
      <c r="I842" s="25"/>
      <c r="J842" s="20"/>
      <c r="K842" s="20"/>
      <c r="L842" s="20"/>
    </row>
    <row r="843" spans="1:12" s="19" customFormat="1" ht="11">
      <c r="A843" s="25">
        <v>41052</v>
      </c>
      <c r="B843" s="20">
        <v>9.2005999999999997</v>
      </c>
      <c r="C843" s="20">
        <v>2.5207123287671232E-2</v>
      </c>
      <c r="D843" s="20">
        <v>125.28729113320014</v>
      </c>
      <c r="F843" s="25">
        <v>37568</v>
      </c>
      <c r="G843" s="20">
        <v>1059.6600000000001</v>
      </c>
      <c r="I843" s="25"/>
      <c r="J843" s="20"/>
      <c r="K843" s="20"/>
      <c r="L843" s="20"/>
    </row>
    <row r="844" spans="1:12" s="19" customFormat="1" ht="11">
      <c r="A844" s="25">
        <v>41053</v>
      </c>
      <c r="B844" s="20">
        <v>9.14</v>
      </c>
      <c r="C844" s="20">
        <v>2.504109589041096E-2</v>
      </c>
      <c r="D844" s="20">
        <v>125.3186644439113</v>
      </c>
      <c r="F844" s="25">
        <v>37571</v>
      </c>
      <c r="G844" s="20">
        <v>1056.45</v>
      </c>
      <c r="I844" s="25"/>
      <c r="J844" s="20"/>
      <c r="K844" s="20"/>
      <c r="L844" s="20"/>
    </row>
    <row r="845" spans="1:12" s="19" customFormat="1" ht="11">
      <c r="A845" s="25">
        <v>41054</v>
      </c>
      <c r="B845" s="20">
        <v>9.1434999999999995</v>
      </c>
      <c r="C845" s="20">
        <v>2.5050684931506847E-2</v>
      </c>
      <c r="D845" s="20">
        <v>125.35005762770152</v>
      </c>
      <c r="F845" s="25">
        <v>37572</v>
      </c>
      <c r="G845" s="20">
        <v>1062.8699999999999</v>
      </c>
      <c r="I845" s="25"/>
      <c r="J845" s="20"/>
      <c r="K845" s="20"/>
      <c r="L845" s="20"/>
    </row>
    <row r="846" spans="1:12" s="19" customFormat="1" ht="11">
      <c r="A846" s="25">
        <v>41057</v>
      </c>
      <c r="B846" s="20">
        <v>9.1308000000000007</v>
      </c>
      <c r="C846" s="20">
        <v>2.5015890410958905E-2</v>
      </c>
      <c r="D846" s="20">
        <v>125.44412992684018</v>
      </c>
      <c r="F846" s="25">
        <v>37573</v>
      </c>
      <c r="G846" s="20">
        <v>1065.97</v>
      </c>
      <c r="I846" s="25"/>
      <c r="J846" s="20"/>
      <c r="K846" s="20"/>
      <c r="L846" s="20"/>
    </row>
    <row r="847" spans="1:12" s="19" customFormat="1" ht="11">
      <c r="A847" s="25">
        <v>41058</v>
      </c>
      <c r="B847" s="20">
        <v>9.1431000000000004</v>
      </c>
      <c r="C847" s="20">
        <v>2.5049589041095891E-2</v>
      </c>
      <c r="D847" s="20">
        <v>125.47555316586303</v>
      </c>
      <c r="F847" s="25">
        <v>37574</v>
      </c>
      <c r="G847" s="20">
        <v>1076.26</v>
      </c>
      <c r="I847" s="25"/>
      <c r="J847" s="20"/>
      <c r="K847" s="20"/>
      <c r="L847" s="20"/>
    </row>
    <row r="848" spans="1:12" s="19" customFormat="1" ht="11">
      <c r="A848" s="25">
        <v>41059</v>
      </c>
      <c r="B848" s="20">
        <v>9.1524000000000001</v>
      </c>
      <c r="C848" s="20">
        <v>2.5075068493150686E-2</v>
      </c>
      <c r="D848" s="20">
        <v>125.50701624676152</v>
      </c>
      <c r="F848" s="25">
        <v>37575</v>
      </c>
      <c r="G848" s="20">
        <v>1096.69</v>
      </c>
      <c r="I848" s="25"/>
      <c r="J848" s="20"/>
      <c r="K848" s="20"/>
      <c r="L848" s="20"/>
    </row>
    <row r="849" spans="1:12" s="19" customFormat="1" ht="11">
      <c r="A849" s="25">
        <v>41060</v>
      </c>
      <c r="B849" s="20">
        <v>9.0134000000000007</v>
      </c>
      <c r="C849" s="20">
        <v>2.4694246575342468E-2</v>
      </c>
      <c r="D849" s="20">
        <v>125.53800925882285</v>
      </c>
      <c r="F849" s="25">
        <v>37578</v>
      </c>
      <c r="G849" s="20">
        <v>1103.8900000000001</v>
      </c>
      <c r="I849" s="25"/>
      <c r="J849" s="20"/>
      <c r="K849" s="20"/>
      <c r="L849" s="20"/>
    </row>
    <row r="850" spans="1:12" s="19" customFormat="1" ht="11">
      <c r="A850" s="25">
        <v>41061</v>
      </c>
      <c r="B850" s="20">
        <v>9.0169999999999995</v>
      </c>
      <c r="C850" s="20">
        <v>2.4704109589041096E-2</v>
      </c>
      <c r="D850" s="20">
        <v>125.56902230620605</v>
      </c>
      <c r="F850" s="25">
        <v>37580</v>
      </c>
      <c r="G850" s="20">
        <v>1109.1500000000001</v>
      </c>
      <c r="I850" s="25"/>
      <c r="J850" s="20"/>
      <c r="K850" s="20"/>
      <c r="L850" s="20"/>
    </row>
    <row r="851" spans="1:12" s="19" customFormat="1" ht="11">
      <c r="A851" s="25">
        <v>41064</v>
      </c>
      <c r="B851" s="20">
        <v>9.2050000000000001</v>
      </c>
      <c r="C851" s="20">
        <v>2.521917808219178E-2</v>
      </c>
      <c r="D851" s="20">
        <v>125.66402473226044</v>
      </c>
      <c r="F851" s="25">
        <v>37581</v>
      </c>
      <c r="G851" s="20">
        <v>1117.07</v>
      </c>
      <c r="I851" s="25"/>
      <c r="J851" s="20"/>
      <c r="K851" s="20"/>
      <c r="L851" s="20"/>
    </row>
    <row r="852" spans="1:12" s="19" customFormat="1" ht="11">
      <c r="A852" s="25">
        <v>41065</v>
      </c>
      <c r="B852" s="20">
        <v>9.2231000000000005</v>
      </c>
      <c r="C852" s="20">
        <v>2.5268767123287673E-2</v>
      </c>
      <c r="D852" s="20">
        <v>125.69577848202781</v>
      </c>
      <c r="F852" s="25">
        <v>37582</v>
      </c>
      <c r="G852" s="20">
        <v>1129.69</v>
      </c>
      <c r="I852" s="25"/>
      <c r="J852" s="20"/>
      <c r="K852" s="20"/>
      <c r="L852" s="20"/>
    </row>
    <row r="853" spans="1:12" s="19" customFormat="1" ht="11">
      <c r="A853" s="25">
        <v>41066</v>
      </c>
      <c r="B853" s="20">
        <v>9.1974999999999998</v>
      </c>
      <c r="C853" s="20">
        <v>2.51986301369863E-2</v>
      </c>
      <c r="D853" s="20">
        <v>125.7274520963453</v>
      </c>
      <c r="F853" s="25">
        <v>37585</v>
      </c>
      <c r="G853" s="20">
        <v>1136.3900000000001</v>
      </c>
      <c r="I853" s="25"/>
      <c r="J853" s="20"/>
      <c r="K853" s="20"/>
      <c r="L853" s="20"/>
    </row>
    <row r="854" spans="1:12" s="19" customFormat="1" ht="11">
      <c r="A854" s="25">
        <v>41067</v>
      </c>
      <c r="B854" s="20">
        <v>9.1516000000000002</v>
      </c>
      <c r="C854" s="20">
        <v>2.5072876712328766E-2</v>
      </c>
      <c r="D854" s="20">
        <v>125.75897558540298</v>
      </c>
      <c r="F854" s="25">
        <v>37586</v>
      </c>
      <c r="G854" s="20">
        <v>1147.4100000000001</v>
      </c>
      <c r="I854" s="25"/>
      <c r="J854" s="20"/>
      <c r="K854" s="20"/>
      <c r="L854" s="20"/>
    </row>
    <row r="855" spans="1:12" s="19" customFormat="1" ht="11">
      <c r="A855" s="25">
        <v>41068</v>
      </c>
      <c r="B855" s="20">
        <v>9.1463999999999999</v>
      </c>
      <c r="C855" s="20">
        <v>2.5058630136986303E-2</v>
      </c>
      <c r="D855" s="20">
        <v>125.79048906195898</v>
      </c>
      <c r="F855" s="25">
        <v>37587</v>
      </c>
      <c r="G855" s="20">
        <v>1141.82</v>
      </c>
      <c r="I855" s="25"/>
      <c r="J855" s="20"/>
      <c r="K855" s="20"/>
      <c r="L855" s="20"/>
    </row>
    <row r="856" spans="1:12" s="19" customFormat="1" ht="11">
      <c r="A856" s="25">
        <v>41071</v>
      </c>
      <c r="B856" s="20">
        <v>9.1279000000000003</v>
      </c>
      <c r="C856" s="20">
        <v>2.5007945205479453E-2</v>
      </c>
      <c r="D856" s="20">
        <v>125.88486191169393</v>
      </c>
      <c r="F856" s="25">
        <v>37588</v>
      </c>
      <c r="G856" s="20">
        <v>1162.4100000000001</v>
      </c>
      <c r="I856" s="25"/>
      <c r="J856" s="20"/>
      <c r="K856" s="20"/>
      <c r="L856" s="20"/>
    </row>
    <row r="857" spans="1:12" s="19" customFormat="1" ht="11">
      <c r="A857" s="25">
        <v>41072</v>
      </c>
      <c r="B857" s="20">
        <v>9.0937000000000001</v>
      </c>
      <c r="C857" s="20">
        <v>2.4914246575342466E-2</v>
      </c>
      <c r="D857" s="20">
        <v>125.91622517659164</v>
      </c>
      <c r="F857" s="25">
        <v>37589</v>
      </c>
      <c r="G857" s="20">
        <v>1162.9100000000001</v>
      </c>
      <c r="I857" s="25"/>
      <c r="J857" s="20"/>
      <c r="K857" s="20"/>
      <c r="L857" s="20"/>
    </row>
    <row r="858" spans="1:12" s="19" customFormat="1" ht="11">
      <c r="A858" s="25">
        <v>41073</v>
      </c>
      <c r="B858" s="20">
        <v>8.9465000000000003</v>
      </c>
      <c r="C858" s="20">
        <v>2.4510958904109589E-2</v>
      </c>
      <c r="D858" s="20">
        <v>125.94708845079826</v>
      </c>
      <c r="F858" s="25">
        <v>37592</v>
      </c>
      <c r="G858" s="20">
        <v>1182.57</v>
      </c>
      <c r="I858" s="25"/>
      <c r="J858" s="20"/>
      <c r="K858" s="20"/>
      <c r="L858" s="20"/>
    </row>
    <row r="859" spans="1:12" s="19" customFormat="1" ht="11">
      <c r="A859" s="25">
        <v>41074</v>
      </c>
      <c r="B859" s="20">
        <v>8.9384999999999994</v>
      </c>
      <c r="C859" s="20">
        <v>2.448904109589041E-2</v>
      </c>
      <c r="D859" s="20">
        <v>125.97793168504805</v>
      </c>
      <c r="F859" s="25">
        <v>37593</v>
      </c>
      <c r="G859" s="20">
        <v>1168.28</v>
      </c>
      <c r="I859" s="25"/>
      <c r="J859" s="20"/>
      <c r="K859" s="20"/>
      <c r="L859" s="20"/>
    </row>
    <row r="860" spans="1:12" s="19" customFormat="1" ht="11">
      <c r="A860" s="25">
        <v>41075</v>
      </c>
      <c r="B860" s="20">
        <v>8.8551000000000002</v>
      </c>
      <c r="C860" s="20">
        <v>2.426054794520548E-2</v>
      </c>
      <c r="D860" s="20">
        <v>126.00849462156486</v>
      </c>
      <c r="F860" s="25">
        <v>37594</v>
      </c>
      <c r="G860" s="20">
        <v>1147.68</v>
      </c>
      <c r="I860" s="25"/>
      <c r="J860" s="20"/>
      <c r="K860" s="20"/>
      <c r="L860" s="20"/>
    </row>
    <row r="861" spans="1:12" s="19" customFormat="1" ht="11">
      <c r="A861" s="25">
        <v>41078</v>
      </c>
      <c r="B861" s="20">
        <v>9.1411999999999995</v>
      </c>
      <c r="C861" s="20">
        <v>2.5044383561643836E-2</v>
      </c>
      <c r="D861" s="20">
        <v>126.1031687737047</v>
      </c>
      <c r="F861" s="25">
        <v>37595</v>
      </c>
      <c r="G861" s="20">
        <v>1158.26</v>
      </c>
      <c r="I861" s="25"/>
      <c r="J861" s="20"/>
      <c r="K861" s="20"/>
      <c r="L861" s="20"/>
    </row>
    <row r="862" spans="1:12" s="19" customFormat="1" ht="11">
      <c r="A862" s="25">
        <v>41079</v>
      </c>
      <c r="B862" s="20">
        <v>9.1303000000000001</v>
      </c>
      <c r="C862" s="20">
        <v>2.5014520547945205E-2</v>
      </c>
      <c r="D862" s="20">
        <v>126.13471287676921</v>
      </c>
      <c r="F862" s="25">
        <v>37596</v>
      </c>
      <c r="G862" s="20">
        <v>1184.77</v>
      </c>
      <c r="I862" s="25"/>
      <c r="J862" s="20"/>
      <c r="K862" s="20"/>
      <c r="L862" s="20"/>
    </row>
    <row r="863" spans="1:12" s="19" customFormat="1" ht="11">
      <c r="A863" s="25">
        <v>41080</v>
      </c>
      <c r="B863" s="20">
        <v>9.0787999999999993</v>
      </c>
      <c r="C863" s="20">
        <v>2.4873424657534244E-2</v>
      </c>
      <c r="D863" s="20">
        <v>126.16608689954361</v>
      </c>
      <c r="F863" s="25">
        <v>37599</v>
      </c>
      <c r="G863" s="20">
        <v>1172.95</v>
      </c>
      <c r="I863" s="25"/>
      <c r="J863" s="20"/>
      <c r="K863" s="20"/>
      <c r="L863" s="20"/>
    </row>
    <row r="864" spans="1:12" s="19" customFormat="1" ht="11">
      <c r="A864" s="25">
        <v>41081</v>
      </c>
      <c r="B864" s="20">
        <v>9.0069999999999997</v>
      </c>
      <c r="C864" s="20">
        <v>2.4676712328767121E-2</v>
      </c>
      <c r="D864" s="20">
        <v>126.19722054186428</v>
      </c>
      <c r="F864" s="25">
        <v>37600</v>
      </c>
      <c r="G864" s="20">
        <v>1178.55</v>
      </c>
      <c r="I864" s="25"/>
      <c r="J864" s="20"/>
      <c r="K864" s="20"/>
      <c r="L864" s="20"/>
    </row>
    <row r="865" spans="1:12" s="19" customFormat="1" ht="11">
      <c r="A865" s="25">
        <v>41082</v>
      </c>
      <c r="B865" s="20">
        <v>9.0569000000000006</v>
      </c>
      <c r="C865" s="20">
        <v>2.481342465753425E-2</v>
      </c>
      <c r="D865" s="20">
        <v>126.22853439410335</v>
      </c>
      <c r="F865" s="25">
        <v>37601</v>
      </c>
      <c r="G865" s="20">
        <v>1185.25</v>
      </c>
      <c r="I865" s="25"/>
      <c r="J865" s="20"/>
      <c r="K865" s="20"/>
      <c r="L865" s="20"/>
    </row>
    <row r="866" spans="1:12" s="19" customFormat="1" ht="11">
      <c r="A866" s="25">
        <v>41085</v>
      </c>
      <c r="B866" s="20">
        <v>9.0241000000000007</v>
      </c>
      <c r="C866" s="20">
        <v>2.4723561643835618E-2</v>
      </c>
      <c r="D866" s="20">
        <v>126.32215896264245</v>
      </c>
      <c r="F866" s="25">
        <v>37602</v>
      </c>
      <c r="G866" s="20">
        <v>1193.28</v>
      </c>
      <c r="I866" s="25"/>
      <c r="J866" s="20"/>
      <c r="K866" s="20"/>
      <c r="L866" s="20"/>
    </row>
    <row r="867" spans="1:12" s="19" customFormat="1" ht="11">
      <c r="A867" s="25">
        <v>41086</v>
      </c>
      <c r="B867" s="20">
        <v>9.0131999999999994</v>
      </c>
      <c r="C867" s="20">
        <v>2.4693698630136984E-2</v>
      </c>
      <c r="D867" s="20">
        <v>126.35335257587977</v>
      </c>
      <c r="F867" s="25">
        <v>37603</v>
      </c>
      <c r="G867" s="20">
        <v>1203.48</v>
      </c>
      <c r="I867" s="25"/>
      <c r="J867" s="20"/>
      <c r="K867" s="20"/>
      <c r="L867" s="20"/>
    </row>
    <row r="868" spans="1:12" s="19" customFormat="1" ht="11">
      <c r="A868" s="25">
        <v>41087</v>
      </c>
      <c r="B868" s="20">
        <v>8.9445999999999994</v>
      </c>
      <c r="C868" s="20">
        <v>2.4505753424657533E-2</v>
      </c>
      <c r="D868" s="20">
        <v>126.38431641690579</v>
      </c>
      <c r="F868" s="25">
        <v>37606</v>
      </c>
      <c r="G868" s="20">
        <v>1194.8900000000001</v>
      </c>
      <c r="I868" s="25"/>
      <c r="J868" s="20"/>
      <c r="K868" s="20"/>
      <c r="L868" s="20"/>
    </row>
    <row r="869" spans="1:12" s="19" customFormat="1" ht="11">
      <c r="A869" s="25">
        <v>41088</v>
      </c>
      <c r="B869" s="20">
        <v>8.9307999999999996</v>
      </c>
      <c r="C869" s="20">
        <v>2.4467945205479451E-2</v>
      </c>
      <c r="D869" s="20">
        <v>126.415240062195</v>
      </c>
      <c r="F869" s="25">
        <v>37607</v>
      </c>
      <c r="G869" s="20">
        <v>1189.1300000000001</v>
      </c>
      <c r="I869" s="25"/>
      <c r="J869" s="20"/>
      <c r="K869" s="20"/>
      <c r="L869" s="20"/>
    </row>
    <row r="870" spans="1:12" s="19" customFormat="1" ht="11">
      <c r="A870" s="25">
        <v>41089</v>
      </c>
      <c r="B870" s="20">
        <v>8.6830999999999996</v>
      </c>
      <c r="C870" s="20">
        <v>2.3789315068493151E-2</v>
      </c>
      <c r="D870" s="20">
        <v>126.445313381948</v>
      </c>
      <c r="F870" s="25">
        <v>37608</v>
      </c>
      <c r="G870" s="20">
        <v>1194.3399999999999</v>
      </c>
      <c r="I870" s="25"/>
      <c r="J870" s="20"/>
      <c r="K870" s="20"/>
      <c r="L870" s="20"/>
    </row>
    <row r="871" spans="1:12" s="19" customFormat="1" ht="11">
      <c r="A871" s="25">
        <v>41092</v>
      </c>
      <c r="B871" s="20">
        <v>8.6883999999999997</v>
      </c>
      <c r="C871" s="20">
        <v>2.3803835616438354E-2</v>
      </c>
      <c r="D871" s="20">
        <v>126.53560988557437</v>
      </c>
      <c r="F871" s="25">
        <v>37609</v>
      </c>
      <c r="G871" s="20">
        <v>1192.19</v>
      </c>
      <c r="I871" s="25"/>
      <c r="J871" s="20"/>
      <c r="K871" s="20"/>
      <c r="L871" s="20"/>
    </row>
    <row r="872" spans="1:12" s="19" customFormat="1" ht="11">
      <c r="A872" s="25">
        <v>41093</v>
      </c>
      <c r="B872" s="20">
        <v>8.7758000000000003</v>
      </c>
      <c r="C872" s="20">
        <v>2.4043287671232878E-2</v>
      </c>
      <c r="D872" s="20">
        <v>126.5660332062657</v>
      </c>
      <c r="F872" s="25">
        <v>37610</v>
      </c>
      <c r="G872" s="20">
        <v>1195.8900000000001</v>
      </c>
      <c r="I872" s="25"/>
      <c r="J872" s="20"/>
      <c r="K872" s="20"/>
      <c r="L872" s="20"/>
    </row>
    <row r="873" spans="1:12" s="19" customFormat="1" ht="11">
      <c r="A873" s="25">
        <v>41094</v>
      </c>
      <c r="B873" s="20">
        <v>8.6351999999999993</v>
      </c>
      <c r="C873" s="20">
        <v>2.3658082191780821E-2</v>
      </c>
      <c r="D873" s="20">
        <v>126.59597630242851</v>
      </c>
      <c r="F873" s="25">
        <v>37613</v>
      </c>
      <c r="G873" s="20">
        <v>1192.24</v>
      </c>
      <c r="I873" s="25"/>
      <c r="J873" s="20"/>
      <c r="K873" s="20"/>
      <c r="L873" s="20"/>
    </row>
    <row r="874" spans="1:12" s="19" customFormat="1" ht="11">
      <c r="A874" s="25">
        <v>41095</v>
      </c>
      <c r="B874" s="20">
        <v>8.6332000000000004</v>
      </c>
      <c r="C874" s="20">
        <v>2.3652602739726029E-2</v>
      </c>
      <c r="D874" s="20">
        <v>126.62591954578781</v>
      </c>
      <c r="F874" s="25">
        <v>37614</v>
      </c>
      <c r="G874" s="20">
        <v>1202.23</v>
      </c>
      <c r="I874" s="25"/>
      <c r="J874" s="20"/>
      <c r="K874" s="20"/>
      <c r="L874" s="20"/>
    </row>
    <row r="875" spans="1:12" s="19" customFormat="1" ht="11">
      <c r="A875" s="25">
        <v>41096</v>
      </c>
      <c r="B875" s="20">
        <v>8.6397999999999993</v>
      </c>
      <c r="C875" s="20">
        <v>2.3670684931506848E-2</v>
      </c>
      <c r="D875" s="20">
        <v>126.65589276824511</v>
      </c>
      <c r="F875" s="25">
        <v>37616</v>
      </c>
      <c r="G875" s="20">
        <v>1213.07</v>
      </c>
      <c r="I875" s="25"/>
      <c r="J875" s="20"/>
      <c r="K875" s="20"/>
      <c r="L875" s="20"/>
    </row>
    <row r="876" spans="1:12" s="19" customFormat="1" ht="11">
      <c r="A876" s="25">
        <v>41099</v>
      </c>
      <c r="B876" s="20">
        <v>8.6913</v>
      </c>
      <c r="C876" s="20">
        <v>2.3811780821917809E-2</v>
      </c>
      <c r="D876" s="20">
        <v>126.74636983899718</v>
      </c>
      <c r="F876" s="25">
        <v>37617</v>
      </c>
      <c r="G876" s="20">
        <v>1217.05</v>
      </c>
      <c r="I876" s="25"/>
      <c r="J876" s="20"/>
      <c r="K876" s="20"/>
      <c r="L876" s="20"/>
    </row>
    <row r="877" spans="1:12" s="19" customFormat="1" ht="11">
      <c r="A877" s="25">
        <v>41100</v>
      </c>
      <c r="B877" s="20">
        <v>8.6979000000000006</v>
      </c>
      <c r="C877" s="20">
        <v>2.3829863013698632E-2</v>
      </c>
      <c r="D877" s="20">
        <v>126.77657332530465</v>
      </c>
      <c r="F877" s="25">
        <v>37620</v>
      </c>
      <c r="G877" s="20">
        <v>1209.9100000000001</v>
      </c>
      <c r="I877" s="25"/>
      <c r="J877" s="20"/>
      <c r="K877" s="20"/>
      <c r="L877" s="20"/>
    </row>
    <row r="878" spans="1:12" s="19" customFormat="1" ht="11">
      <c r="A878" s="25">
        <v>41101</v>
      </c>
      <c r="B878" s="20">
        <v>8.6784999999999997</v>
      </c>
      <c r="C878" s="20">
        <v>2.3776712328767123E-2</v>
      </c>
      <c r="D878" s="20">
        <v>126.80671662644447</v>
      </c>
      <c r="F878" s="25">
        <v>37621</v>
      </c>
      <c r="G878" s="20">
        <v>1211.6600000000001</v>
      </c>
      <c r="I878" s="25"/>
      <c r="J878" s="20"/>
      <c r="K878" s="20"/>
      <c r="L878" s="20"/>
    </row>
    <row r="879" spans="1:12" s="19" customFormat="1" ht="11">
      <c r="A879" s="25">
        <v>41102</v>
      </c>
      <c r="B879" s="20">
        <v>8.6476000000000006</v>
      </c>
      <c r="C879" s="20">
        <v>2.3692054794520551E-2</v>
      </c>
      <c r="D879" s="20">
        <v>126.83675974323073</v>
      </c>
      <c r="F879" s="25">
        <v>37622</v>
      </c>
      <c r="G879" s="20">
        <v>1219.01</v>
      </c>
      <c r="I879" s="25"/>
      <c r="J879" s="20"/>
      <c r="K879" s="20"/>
      <c r="L879" s="20"/>
    </row>
    <row r="880" spans="1:12" s="19" customFormat="1" ht="11">
      <c r="A880" s="25">
        <v>41103</v>
      </c>
      <c r="B880" s="20">
        <v>8.5361999999999991</v>
      </c>
      <c r="C880" s="20">
        <v>2.338684931506849E-2</v>
      </c>
      <c r="D880" s="20">
        <v>126.86642286510799</v>
      </c>
      <c r="F880" s="25">
        <v>37623</v>
      </c>
      <c r="G880" s="20">
        <v>1211.1400000000001</v>
      </c>
      <c r="I880" s="25"/>
      <c r="J880" s="20"/>
      <c r="K880" s="20"/>
      <c r="L880" s="20"/>
    </row>
    <row r="881" spans="1:12" s="19" customFormat="1" ht="11">
      <c r="A881" s="25">
        <v>41106</v>
      </c>
      <c r="B881" s="20">
        <v>8.6165000000000003</v>
      </c>
      <c r="C881" s="20">
        <v>2.3606849315068495E-2</v>
      </c>
      <c r="D881" s="20">
        <v>126.95627036093954</v>
      </c>
      <c r="F881" s="25">
        <v>37624</v>
      </c>
      <c r="G881" s="20">
        <v>1207.31</v>
      </c>
      <c r="I881" s="25"/>
      <c r="J881" s="20"/>
      <c r="K881" s="20"/>
      <c r="L881" s="20"/>
    </row>
    <row r="882" spans="1:12" s="19" customFormat="1" ht="11">
      <c r="A882" s="25">
        <v>41107</v>
      </c>
      <c r="B882" s="20">
        <v>8.6202000000000005</v>
      </c>
      <c r="C882" s="20">
        <v>2.3616986301369866E-2</v>
      </c>
      <c r="D882" s="20">
        <v>126.98625360591943</v>
      </c>
      <c r="F882" s="25">
        <v>37627</v>
      </c>
      <c r="G882" s="20">
        <v>1201.52</v>
      </c>
      <c r="I882" s="25"/>
      <c r="J882" s="20"/>
      <c r="K882" s="20"/>
      <c r="L882" s="20"/>
    </row>
    <row r="883" spans="1:12" s="19" customFormat="1" ht="11">
      <c r="A883" s="25">
        <v>41108</v>
      </c>
      <c r="B883" s="20">
        <v>8.6296999999999997</v>
      </c>
      <c r="C883" s="20">
        <v>2.3643013698630137E-2</v>
      </c>
      <c r="D883" s="20">
        <v>127.01627698325487</v>
      </c>
      <c r="F883" s="25">
        <v>37628</v>
      </c>
      <c r="G883" s="20">
        <v>1198.69</v>
      </c>
      <c r="I883" s="25"/>
      <c r="J883" s="20"/>
      <c r="K883" s="20"/>
      <c r="L883" s="20"/>
    </row>
    <row r="884" spans="1:12" s="19" customFormat="1" ht="11">
      <c r="A884" s="25">
        <v>41109</v>
      </c>
      <c r="B884" s="20">
        <v>8.5874000000000006</v>
      </c>
      <c r="C884" s="20">
        <v>2.3527123287671235E-2</v>
      </c>
      <c r="D884" s="20">
        <v>127.04616025933615</v>
      </c>
      <c r="F884" s="25">
        <v>37629</v>
      </c>
      <c r="G884" s="20">
        <v>1207.05</v>
      </c>
      <c r="I884" s="25"/>
      <c r="J884" s="20"/>
      <c r="K884" s="20"/>
      <c r="L884" s="20"/>
    </row>
    <row r="885" spans="1:12" s="19" customFormat="1" ht="11">
      <c r="A885" s="25">
        <v>41110</v>
      </c>
      <c r="B885" s="20">
        <v>8.5739000000000001</v>
      </c>
      <c r="C885" s="20">
        <v>2.3490136986301369E-2</v>
      </c>
      <c r="D885" s="20">
        <v>127.07600357641691</v>
      </c>
      <c r="F885" s="25">
        <v>37630</v>
      </c>
      <c r="G885" s="20">
        <v>1215.8900000000001</v>
      </c>
      <c r="I885" s="25"/>
      <c r="J885" s="20"/>
      <c r="K885" s="20"/>
      <c r="L885" s="20"/>
    </row>
    <row r="886" spans="1:12" s="19" customFormat="1" ht="11">
      <c r="A886" s="25">
        <v>41113</v>
      </c>
      <c r="B886" s="20">
        <v>8.5592000000000006</v>
      </c>
      <c r="C886" s="20">
        <v>2.344986301369863E-2</v>
      </c>
      <c r="D886" s="20">
        <v>127.16540102270275</v>
      </c>
      <c r="F886" s="25">
        <v>37631</v>
      </c>
      <c r="G886" s="20">
        <v>1196.96</v>
      </c>
      <c r="I886" s="25"/>
      <c r="J886" s="20"/>
      <c r="K886" s="20"/>
      <c r="L886" s="20"/>
    </row>
    <row r="887" spans="1:12" s="19" customFormat="1" ht="11">
      <c r="A887" s="25">
        <v>41114</v>
      </c>
      <c r="B887" s="20">
        <v>8.5686999999999998</v>
      </c>
      <c r="C887" s="20">
        <v>2.3475890410958905E-2</v>
      </c>
      <c r="D887" s="20">
        <v>127.19525423288751</v>
      </c>
      <c r="F887" s="25">
        <v>37634</v>
      </c>
      <c r="G887" s="20">
        <v>1189.73</v>
      </c>
      <c r="I887" s="25"/>
      <c r="J887" s="20"/>
      <c r="K887" s="20"/>
      <c r="L887" s="20"/>
    </row>
    <row r="888" spans="1:12" s="19" customFormat="1" ht="11">
      <c r="A888" s="25">
        <v>41115</v>
      </c>
      <c r="B888" s="20">
        <v>8.5294000000000008</v>
      </c>
      <c r="C888" s="20">
        <v>2.3368219178082194E-2</v>
      </c>
      <c r="D888" s="20">
        <v>127.22497749868076</v>
      </c>
      <c r="F888" s="25">
        <v>37635</v>
      </c>
      <c r="G888" s="20">
        <v>1195.54</v>
      </c>
      <c r="I888" s="25"/>
      <c r="J888" s="20"/>
      <c r="K888" s="20"/>
      <c r="L888" s="20"/>
    </row>
    <row r="889" spans="1:12" s="19" customFormat="1" ht="11">
      <c r="A889" s="25">
        <v>41116</v>
      </c>
      <c r="B889" s="20">
        <v>8.5274000000000001</v>
      </c>
      <c r="C889" s="20">
        <v>2.3362739726027398E-2</v>
      </c>
      <c r="D889" s="20">
        <v>127.25470073904027</v>
      </c>
      <c r="F889" s="25">
        <v>37636</v>
      </c>
      <c r="G889" s="20">
        <v>1202.24</v>
      </c>
      <c r="I889" s="25"/>
      <c r="J889" s="20"/>
      <c r="K889" s="20"/>
      <c r="L889" s="20"/>
    </row>
    <row r="890" spans="1:12" s="19" customFormat="1" ht="11">
      <c r="A890" s="25">
        <v>41117</v>
      </c>
      <c r="B890" s="20">
        <v>8.5626999999999995</v>
      </c>
      <c r="C890" s="20">
        <v>2.3459452054794518E-2</v>
      </c>
      <c r="D890" s="20">
        <v>127.28455399454762</v>
      </c>
      <c r="F890" s="25">
        <v>37637</v>
      </c>
      <c r="G890" s="20">
        <v>1205.96</v>
      </c>
      <c r="I890" s="25"/>
      <c r="J890" s="20"/>
      <c r="K890" s="20"/>
      <c r="L890" s="20"/>
    </row>
    <row r="891" spans="1:12" s="19" customFormat="1" ht="11">
      <c r="A891" s="25">
        <v>41120</v>
      </c>
      <c r="B891" s="20">
        <v>8.6426999999999996</v>
      </c>
      <c r="C891" s="20">
        <v>2.36786301369863E-2</v>
      </c>
      <c r="D891" s="20">
        <v>127.37497171083326</v>
      </c>
      <c r="F891" s="25">
        <v>37638</v>
      </c>
      <c r="G891" s="20">
        <v>1203.8699999999999</v>
      </c>
      <c r="I891" s="25"/>
      <c r="J891" s="20"/>
      <c r="K891" s="20"/>
      <c r="L891" s="20"/>
    </row>
    <row r="892" spans="1:12" s="19" customFormat="1" ht="11">
      <c r="A892" s="25">
        <v>41121</v>
      </c>
      <c r="B892" s="20">
        <v>8.6664999999999992</v>
      </c>
      <c r="C892" s="20">
        <v>2.3743835616438353E-2</v>
      </c>
      <c r="D892" s="20">
        <v>127.40521541473277</v>
      </c>
      <c r="F892" s="25">
        <v>37641</v>
      </c>
      <c r="G892" s="20">
        <v>1192.6500000000001</v>
      </c>
      <c r="I892" s="25"/>
      <c r="J892" s="20"/>
      <c r="K892" s="20"/>
      <c r="L892" s="20"/>
    </row>
    <row r="893" spans="1:12" s="19" customFormat="1" ht="11">
      <c r="A893" s="25">
        <v>41122</v>
      </c>
      <c r="B893" s="20">
        <v>8.6042000000000005</v>
      </c>
      <c r="C893" s="20">
        <v>2.3573150684931508E-2</v>
      </c>
      <c r="D893" s="20">
        <v>127.43524883814294</v>
      </c>
      <c r="F893" s="25">
        <v>37642</v>
      </c>
      <c r="G893" s="20">
        <v>1194.3599999999999</v>
      </c>
      <c r="I893" s="25"/>
      <c r="J893" s="20"/>
      <c r="K893" s="20"/>
      <c r="L893" s="20"/>
    </row>
    <row r="894" spans="1:12" s="19" customFormat="1" ht="11">
      <c r="A894" s="25">
        <v>41123</v>
      </c>
      <c r="B894" s="20">
        <v>8.6365999999999996</v>
      </c>
      <c r="C894" s="20">
        <v>2.3661917808219177E-2</v>
      </c>
      <c r="D894" s="20">
        <v>127.46540246198172</v>
      </c>
      <c r="F894" s="25">
        <v>37643</v>
      </c>
      <c r="G894" s="20">
        <v>1199.8900000000001</v>
      </c>
      <c r="I894" s="25"/>
      <c r="J894" s="20"/>
      <c r="K894" s="20"/>
      <c r="L894" s="20"/>
    </row>
    <row r="895" spans="1:12" s="19" customFormat="1" ht="11">
      <c r="A895" s="25">
        <v>41124</v>
      </c>
      <c r="B895" s="20">
        <v>8.56</v>
      </c>
      <c r="C895" s="20">
        <v>2.345205479452055E-2</v>
      </c>
      <c r="D895" s="20">
        <v>127.49529571801118</v>
      </c>
      <c r="F895" s="25">
        <v>37644</v>
      </c>
      <c r="G895" s="20">
        <v>1186.6300000000001</v>
      </c>
      <c r="I895" s="25"/>
      <c r="J895" s="20"/>
      <c r="K895" s="20"/>
      <c r="L895" s="20"/>
    </row>
    <row r="896" spans="1:12" s="19" customFormat="1" ht="11">
      <c r="A896" s="25">
        <v>41127</v>
      </c>
      <c r="B896" s="20">
        <v>8.4968000000000004</v>
      </c>
      <c r="C896" s="20">
        <v>2.3278904109589042E-2</v>
      </c>
      <c r="D896" s="20">
        <v>127.58433424091447</v>
      </c>
      <c r="F896" s="25">
        <v>37645</v>
      </c>
      <c r="G896" s="20">
        <v>1170.17</v>
      </c>
      <c r="I896" s="25"/>
      <c r="J896" s="20"/>
      <c r="K896" s="20"/>
      <c r="L896" s="20"/>
    </row>
    <row r="897" spans="1:12" s="19" customFormat="1" ht="11">
      <c r="A897" s="25">
        <v>41128</v>
      </c>
      <c r="B897" s="20">
        <v>8.4433000000000007</v>
      </c>
      <c r="C897" s="20">
        <v>2.3132328767123289E-2</v>
      </c>
      <c r="D897" s="20">
        <v>127.61384746856642</v>
      </c>
      <c r="F897" s="25">
        <v>37648</v>
      </c>
      <c r="G897" s="20">
        <v>1149.82</v>
      </c>
      <c r="I897" s="25"/>
      <c r="J897" s="20"/>
      <c r="K897" s="20"/>
      <c r="L897" s="20"/>
    </row>
    <row r="898" spans="1:12" s="19" customFormat="1" ht="11">
      <c r="A898" s="25">
        <v>41129</v>
      </c>
      <c r="B898" s="20">
        <v>8.49</v>
      </c>
      <c r="C898" s="20">
        <v>2.3260273972602739E-2</v>
      </c>
      <c r="D898" s="20">
        <v>127.64353079911457</v>
      </c>
      <c r="F898" s="25">
        <v>37649</v>
      </c>
      <c r="G898" s="20">
        <v>1159.29</v>
      </c>
      <c r="I898" s="25"/>
      <c r="J898" s="20"/>
      <c r="K898" s="20"/>
      <c r="L898" s="20"/>
    </row>
    <row r="899" spans="1:12" s="19" customFormat="1" ht="11">
      <c r="A899" s="25">
        <v>41130</v>
      </c>
      <c r="B899" s="20">
        <v>8.5052000000000003</v>
      </c>
      <c r="C899" s="20">
        <v>2.3301917808219177E-2</v>
      </c>
      <c r="D899" s="20">
        <v>127.67327418974888</v>
      </c>
      <c r="F899" s="25">
        <v>37650</v>
      </c>
      <c r="G899" s="20">
        <v>1149.31</v>
      </c>
      <c r="I899" s="25"/>
      <c r="J899" s="20"/>
      <c r="K899" s="20"/>
      <c r="L899" s="20"/>
    </row>
    <row r="900" spans="1:12" s="19" customFormat="1" ht="11">
      <c r="A900" s="25">
        <v>41131</v>
      </c>
      <c r="B900" s="20">
        <v>8.4659999999999993</v>
      </c>
      <c r="C900" s="20">
        <v>2.3194520547945203E-2</v>
      </c>
      <c r="D900" s="20">
        <v>127.70288739356506</v>
      </c>
      <c r="F900" s="25">
        <v>37651</v>
      </c>
      <c r="G900" s="20">
        <v>1146.45</v>
      </c>
      <c r="I900" s="25"/>
      <c r="J900" s="20"/>
      <c r="K900" s="20"/>
      <c r="L900" s="20"/>
    </row>
    <row r="901" spans="1:12" s="19" customFormat="1" ht="11">
      <c r="A901" s="25">
        <v>41134</v>
      </c>
      <c r="B901" s="20">
        <v>8.5115999999999996</v>
      </c>
      <c r="C901" s="20">
        <v>2.3319452054794521E-2</v>
      </c>
      <c r="D901" s="20">
        <v>127.79222623436006</v>
      </c>
      <c r="F901" s="25">
        <v>37652</v>
      </c>
      <c r="G901" s="20">
        <v>1154.67</v>
      </c>
      <c r="I901" s="25"/>
      <c r="J901" s="20"/>
      <c r="K901" s="20"/>
      <c r="L901" s="20"/>
    </row>
    <row r="902" spans="1:12" s="19" customFormat="1" ht="11">
      <c r="A902" s="25">
        <v>41135</v>
      </c>
      <c r="B902" s="20">
        <v>8.4780999999999995</v>
      </c>
      <c r="C902" s="20">
        <v>2.3227671232876709E-2</v>
      </c>
      <c r="D902" s="20">
        <v>127.82190939253096</v>
      </c>
      <c r="F902" s="25">
        <v>37655</v>
      </c>
      <c r="G902" s="20">
        <v>1169.78</v>
      </c>
      <c r="I902" s="25"/>
      <c r="J902" s="20"/>
      <c r="K902" s="20"/>
      <c r="L902" s="20"/>
    </row>
    <row r="903" spans="1:12" s="19" customFormat="1" ht="11">
      <c r="A903" s="25">
        <v>41137</v>
      </c>
      <c r="B903" s="20">
        <v>8.4513999999999996</v>
      </c>
      <c r="C903" s="20">
        <v>2.3154520547945204E-2</v>
      </c>
      <c r="D903" s="20">
        <v>127.88110249308109</v>
      </c>
      <c r="F903" s="25">
        <v>37656</v>
      </c>
      <c r="G903" s="20">
        <v>1169.2</v>
      </c>
      <c r="I903" s="25"/>
      <c r="J903" s="20"/>
      <c r="K903" s="20"/>
      <c r="L903" s="20"/>
    </row>
    <row r="904" spans="1:12" s="19" customFormat="1" ht="11">
      <c r="A904" s="25">
        <v>41138</v>
      </c>
      <c r="B904" s="20">
        <v>8.4207999999999998</v>
      </c>
      <c r="C904" s="20">
        <v>2.3070684931506848E-2</v>
      </c>
      <c r="D904" s="20">
        <v>127.91060553932419</v>
      </c>
      <c r="F904" s="25">
        <v>37657</v>
      </c>
      <c r="G904" s="20">
        <v>1161.01</v>
      </c>
      <c r="I904" s="25"/>
      <c r="J904" s="20"/>
      <c r="K904" s="20"/>
      <c r="L904" s="20"/>
    </row>
    <row r="905" spans="1:12" s="19" customFormat="1" ht="11">
      <c r="A905" s="25">
        <v>41142</v>
      </c>
      <c r="B905" s="20">
        <v>8.3902999999999999</v>
      </c>
      <c r="C905" s="20">
        <v>2.2987123287671232E-2</v>
      </c>
      <c r="D905" s="20">
        <v>128.02821741369752</v>
      </c>
      <c r="F905" s="25">
        <v>37658</v>
      </c>
      <c r="G905" s="20">
        <v>1178.96</v>
      </c>
      <c r="I905" s="25"/>
      <c r="J905" s="20"/>
      <c r="K905" s="20"/>
      <c r="L905" s="20"/>
    </row>
    <row r="906" spans="1:12" s="19" customFormat="1" ht="11">
      <c r="A906" s="25">
        <v>41143</v>
      </c>
      <c r="B906" s="20">
        <v>8.3969000000000005</v>
      </c>
      <c r="C906" s="20">
        <v>2.3005205479452055E-2</v>
      </c>
      <c r="D906" s="20">
        <v>128.05767056818522</v>
      </c>
      <c r="F906" s="25">
        <v>37659</v>
      </c>
      <c r="G906" s="20">
        <v>1172.23</v>
      </c>
      <c r="I906" s="25"/>
      <c r="J906" s="20"/>
      <c r="K906" s="20"/>
      <c r="L906" s="20"/>
    </row>
    <row r="907" spans="1:12" s="19" customFormat="1" ht="11">
      <c r="A907" s="25">
        <v>41144</v>
      </c>
      <c r="B907" s="20">
        <v>8.3778000000000006</v>
      </c>
      <c r="C907" s="20">
        <v>2.2952876712328769E-2</v>
      </c>
      <c r="D907" s="20">
        <v>128.08706348743141</v>
      </c>
      <c r="F907" s="25">
        <v>37662</v>
      </c>
      <c r="G907" s="20">
        <v>1162.32</v>
      </c>
      <c r="I907" s="25"/>
      <c r="J907" s="20"/>
      <c r="K907" s="20"/>
      <c r="L907" s="20"/>
    </row>
    <row r="908" spans="1:12" s="19" customFormat="1" ht="11">
      <c r="A908" s="25">
        <v>41145</v>
      </c>
      <c r="B908" s="20">
        <v>8.2733000000000008</v>
      </c>
      <c r="C908" s="20">
        <v>2.2666575342465755E-2</v>
      </c>
      <c r="D908" s="20">
        <v>128.11609643818073</v>
      </c>
      <c r="F908" s="25">
        <v>37663</v>
      </c>
      <c r="G908" s="20">
        <v>1161.7</v>
      </c>
      <c r="I908" s="25"/>
      <c r="J908" s="20"/>
      <c r="K908" s="20"/>
      <c r="L908" s="20"/>
    </row>
    <row r="909" spans="1:12" s="19" customFormat="1" ht="11">
      <c r="A909" s="25">
        <v>41148</v>
      </c>
      <c r="B909" s="20">
        <v>8.3816000000000006</v>
      </c>
      <c r="C909" s="20">
        <v>2.2963287671232877E-2</v>
      </c>
      <c r="D909" s="20">
        <v>128.2043554415155</v>
      </c>
      <c r="F909" s="25">
        <v>37664</v>
      </c>
      <c r="G909" s="20">
        <v>1157.76</v>
      </c>
      <c r="I909" s="25"/>
      <c r="J909" s="20"/>
      <c r="K909" s="20"/>
      <c r="L909" s="20"/>
    </row>
    <row r="910" spans="1:12" s="19" customFormat="1" ht="11">
      <c r="A910" s="25">
        <v>41149</v>
      </c>
      <c r="B910" s="20">
        <v>8.3910999999999998</v>
      </c>
      <c r="C910" s="20">
        <v>2.2989315068493148E-2</v>
      </c>
      <c r="D910" s="20">
        <v>128.23382874471949</v>
      </c>
      <c r="F910" s="25">
        <v>37666</v>
      </c>
      <c r="G910" s="20">
        <v>1148.3599999999999</v>
      </c>
      <c r="I910" s="25"/>
      <c r="J910" s="20"/>
      <c r="K910" s="20"/>
      <c r="L910" s="20"/>
    </row>
    <row r="911" spans="1:12" s="19" customFormat="1" ht="11">
      <c r="A911" s="25">
        <v>41150</v>
      </c>
      <c r="B911" s="20">
        <v>8.3691999999999993</v>
      </c>
      <c r="C911" s="20">
        <v>2.2929315068493147E-2</v>
      </c>
      <c r="D911" s="20">
        <v>128.26323188333674</v>
      </c>
      <c r="F911" s="25">
        <v>37669</v>
      </c>
      <c r="G911" s="20">
        <v>1173</v>
      </c>
      <c r="I911" s="25"/>
      <c r="J911" s="20"/>
      <c r="K911" s="20"/>
      <c r="L911" s="20"/>
    </row>
    <row r="912" spans="1:12" s="19" customFormat="1" ht="11">
      <c r="A912" s="25">
        <v>41151</v>
      </c>
      <c r="B912" s="20">
        <v>8.3416999999999994</v>
      </c>
      <c r="C912" s="20">
        <v>2.2853972602739723E-2</v>
      </c>
      <c r="D912" s="20">
        <v>128.29254512721073</v>
      </c>
      <c r="F912" s="25">
        <v>37670</v>
      </c>
      <c r="G912" s="20">
        <v>1174.19</v>
      </c>
      <c r="I912" s="25"/>
      <c r="J912" s="20"/>
      <c r="K912" s="20"/>
      <c r="L912" s="20"/>
    </row>
    <row r="913" spans="1:12" s="19" customFormat="1" ht="11">
      <c r="A913" s="25">
        <v>41152</v>
      </c>
      <c r="B913" s="20">
        <v>8.3340999999999994</v>
      </c>
      <c r="C913" s="20">
        <v>2.2833150684931504E-2</v>
      </c>
      <c r="D913" s="20">
        <v>128.32183835735717</v>
      </c>
      <c r="F913" s="25">
        <v>37671</v>
      </c>
      <c r="G913" s="20">
        <v>1179.72</v>
      </c>
      <c r="I913" s="25"/>
      <c r="J913" s="20"/>
      <c r="K913" s="20"/>
      <c r="L913" s="20"/>
    </row>
    <row r="914" spans="1:12" s="19" customFormat="1" ht="11">
      <c r="A914" s="25">
        <v>41155</v>
      </c>
      <c r="B914" s="20">
        <v>8.3425999999999991</v>
      </c>
      <c r="C914" s="20">
        <v>2.2856438356164382E-2</v>
      </c>
      <c r="D914" s="20">
        <v>128.40982776300211</v>
      </c>
      <c r="F914" s="25">
        <v>37672</v>
      </c>
      <c r="G914" s="20">
        <v>1181.2</v>
      </c>
      <c r="I914" s="25"/>
      <c r="J914" s="20"/>
      <c r="K914" s="20"/>
      <c r="L914" s="20"/>
    </row>
    <row r="915" spans="1:12" s="19" customFormat="1" ht="11">
      <c r="A915" s="25">
        <v>41156</v>
      </c>
      <c r="B915" s="20">
        <v>8.2895000000000003</v>
      </c>
      <c r="C915" s="20">
        <v>2.2710958904109589E-2</v>
      </c>
      <c r="D915" s="20">
        <v>128.43899086621423</v>
      </c>
      <c r="F915" s="25">
        <v>37673</v>
      </c>
      <c r="G915" s="20">
        <v>1181.78</v>
      </c>
      <c r="I915" s="25"/>
      <c r="J915" s="20"/>
      <c r="K915" s="20"/>
      <c r="L915" s="20"/>
    </row>
    <row r="916" spans="1:12" s="19" customFormat="1" ht="11">
      <c r="A916" s="25">
        <v>41157</v>
      </c>
      <c r="B916" s="20">
        <v>8.2477999999999998</v>
      </c>
      <c r="C916" s="20">
        <v>2.2596712328767123E-2</v>
      </c>
      <c r="D916" s="20">
        <v>128.46801385549821</v>
      </c>
      <c r="F916" s="25">
        <v>37676</v>
      </c>
      <c r="G916" s="20">
        <v>1186.22</v>
      </c>
      <c r="I916" s="25"/>
      <c r="J916" s="20"/>
      <c r="K916" s="20"/>
      <c r="L916" s="20"/>
    </row>
    <row r="917" spans="1:12" s="19" customFormat="1" ht="11">
      <c r="A917" s="25">
        <v>41158</v>
      </c>
      <c r="B917" s="20">
        <v>8.2033000000000005</v>
      </c>
      <c r="C917" s="20">
        <v>2.2474794520547948E-2</v>
      </c>
      <c r="D917" s="20">
        <v>128.49688677763689</v>
      </c>
      <c r="F917" s="25">
        <v>37677</v>
      </c>
      <c r="G917" s="20">
        <v>1170.04</v>
      </c>
      <c r="I917" s="25"/>
      <c r="J917" s="20"/>
      <c r="K917" s="20"/>
      <c r="L917" s="20"/>
    </row>
    <row r="918" spans="1:12" s="19" customFormat="1" ht="11">
      <c r="A918" s="25">
        <v>41159</v>
      </c>
      <c r="B918" s="20">
        <v>8.2299000000000007</v>
      </c>
      <c r="C918" s="20">
        <v>2.2547671232876713E-2</v>
      </c>
      <c r="D918" s="20">
        <v>128.525859833212</v>
      </c>
      <c r="F918" s="25">
        <v>37678</v>
      </c>
      <c r="G918" s="20">
        <v>1163.48</v>
      </c>
      <c r="I918" s="25"/>
      <c r="J918" s="20"/>
      <c r="K918" s="20"/>
      <c r="L918" s="20"/>
    </row>
    <row r="919" spans="1:12" s="19" customFormat="1" ht="11">
      <c r="A919" s="25">
        <v>41160</v>
      </c>
      <c r="B919" s="20">
        <v>8.2309000000000001</v>
      </c>
      <c r="C919" s="20">
        <v>2.2550410958904109E-2</v>
      </c>
      <c r="D919" s="20">
        <v>128.55484294279285</v>
      </c>
      <c r="F919" s="25">
        <v>37679</v>
      </c>
      <c r="G919" s="20">
        <v>1167.18</v>
      </c>
      <c r="I919" s="25"/>
      <c r="J919" s="20"/>
      <c r="K919" s="20"/>
      <c r="L919" s="20"/>
    </row>
    <row r="920" spans="1:12" s="19" customFormat="1" ht="11">
      <c r="A920" s="25">
        <v>41162</v>
      </c>
      <c r="B920" s="20">
        <v>8.3577999999999992</v>
      </c>
      <c r="C920" s="20">
        <v>2.2898082191780821E-2</v>
      </c>
      <c r="D920" s="20">
        <v>128.61371612998997</v>
      </c>
      <c r="F920" s="25">
        <v>37680</v>
      </c>
      <c r="G920" s="20">
        <v>1178.72</v>
      </c>
      <c r="I920" s="25"/>
      <c r="J920" s="20"/>
      <c r="K920" s="20"/>
      <c r="L920" s="20"/>
    </row>
    <row r="921" spans="1:12" s="19" customFormat="1" ht="11">
      <c r="A921" s="25">
        <v>41163</v>
      </c>
      <c r="B921" s="20">
        <v>8.3474000000000004</v>
      </c>
      <c r="C921" s="20">
        <v>2.286958904109589E-2</v>
      </c>
      <c r="D921" s="20">
        <v>128.64312955831937</v>
      </c>
      <c r="F921" s="25">
        <v>37683</v>
      </c>
      <c r="G921" s="20">
        <v>1173.69</v>
      </c>
      <c r="I921" s="25"/>
      <c r="J921" s="20"/>
      <c r="K921" s="20"/>
      <c r="L921" s="20"/>
    </row>
    <row r="922" spans="1:12" s="19" customFormat="1" ht="11">
      <c r="A922" s="25">
        <v>41164</v>
      </c>
      <c r="B922" s="20">
        <v>8.3681999999999999</v>
      </c>
      <c r="C922" s="20">
        <v>2.2926575342465751E-2</v>
      </c>
      <c r="D922" s="20">
        <v>128.67262302234047</v>
      </c>
      <c r="F922" s="25">
        <v>37684</v>
      </c>
      <c r="G922" s="20">
        <v>1160.1500000000001</v>
      </c>
      <c r="I922" s="25"/>
      <c r="J922" s="20"/>
      <c r="K922" s="20"/>
      <c r="L922" s="20"/>
    </row>
    <row r="923" spans="1:12" s="19" customFormat="1" ht="11">
      <c r="A923" s="25">
        <v>41165</v>
      </c>
      <c r="B923" s="20">
        <v>8.3463999999999992</v>
      </c>
      <c r="C923" s="20">
        <v>2.286684931506849E-2</v>
      </c>
      <c r="D923" s="20">
        <v>128.70204639715675</v>
      </c>
      <c r="F923" s="25">
        <v>37685</v>
      </c>
      <c r="G923" s="20">
        <v>1153.57</v>
      </c>
      <c r="I923" s="25"/>
      <c r="J923" s="20"/>
      <c r="K923" s="20"/>
      <c r="L923" s="20"/>
    </row>
    <row r="924" spans="1:12" s="19" customFormat="1" ht="11">
      <c r="A924" s="25">
        <v>41166</v>
      </c>
      <c r="B924" s="20">
        <v>8.3246000000000002</v>
      </c>
      <c r="C924" s="20">
        <v>2.2807123287671233E-2</v>
      </c>
      <c r="D924" s="20">
        <v>128.73139963155228</v>
      </c>
      <c r="F924" s="25">
        <v>37686</v>
      </c>
      <c r="G924" s="20">
        <v>1143.1300000000001</v>
      </c>
      <c r="I924" s="25"/>
      <c r="J924" s="20"/>
      <c r="K924" s="20"/>
      <c r="L924" s="20"/>
    </row>
    <row r="925" spans="1:12" s="19" customFormat="1" ht="11">
      <c r="A925" s="25">
        <v>41169</v>
      </c>
      <c r="B925" s="20">
        <v>8.3188999999999993</v>
      </c>
      <c r="C925" s="20">
        <v>2.2791506849315066E-2</v>
      </c>
      <c r="D925" s="20">
        <v>128.81941910884501</v>
      </c>
      <c r="F925" s="25">
        <v>37687</v>
      </c>
      <c r="G925" s="20">
        <v>1127.4000000000001</v>
      </c>
      <c r="I925" s="25"/>
      <c r="J925" s="20"/>
      <c r="K925" s="20"/>
      <c r="L925" s="20"/>
    </row>
    <row r="926" spans="1:12" s="19" customFormat="1" ht="11">
      <c r="A926" s="25">
        <v>41170</v>
      </c>
      <c r="B926" s="20">
        <v>8.3567</v>
      </c>
      <c r="C926" s="20">
        <v>2.2895068493150685E-2</v>
      </c>
      <c r="D926" s="20">
        <v>128.84891240308247</v>
      </c>
      <c r="F926" s="25">
        <v>37690</v>
      </c>
      <c r="G926" s="20">
        <v>1115.8800000000001</v>
      </c>
      <c r="I926" s="25"/>
      <c r="J926" s="20"/>
      <c r="K926" s="20"/>
      <c r="L926" s="20"/>
    </row>
    <row r="927" spans="1:12" s="19" customFormat="1" ht="11">
      <c r="A927" s="25">
        <v>41172</v>
      </c>
      <c r="B927" s="20">
        <v>8.3557000000000006</v>
      </c>
      <c r="C927" s="20">
        <v>2.2892328767123288E-2</v>
      </c>
      <c r="D927" s="20">
        <v>128.90790543636282</v>
      </c>
      <c r="F927" s="25">
        <v>37691</v>
      </c>
      <c r="G927" s="20">
        <v>1124.5999999999999</v>
      </c>
      <c r="I927" s="25"/>
      <c r="J927" s="20"/>
      <c r="K927" s="20"/>
      <c r="L927" s="20"/>
    </row>
    <row r="928" spans="1:12" s="19" customFormat="1" ht="11">
      <c r="A928" s="25">
        <v>41173</v>
      </c>
      <c r="B928" s="20">
        <v>8.3027999999999995</v>
      </c>
      <c r="C928" s="20">
        <v>2.2747397260273972E-2</v>
      </c>
      <c r="D928" s="20">
        <v>128.93722862971234</v>
      </c>
      <c r="F928" s="25">
        <v>37692</v>
      </c>
      <c r="G928" s="20">
        <v>1110.3499999999999</v>
      </c>
      <c r="I928" s="25"/>
      <c r="J928" s="20"/>
      <c r="K928" s="20"/>
      <c r="L928" s="20"/>
    </row>
    <row r="929" spans="1:12" s="19" customFormat="1" ht="11">
      <c r="A929" s="25">
        <v>41176</v>
      </c>
      <c r="B929" s="20">
        <v>8.3849</v>
      </c>
      <c r="C929" s="20">
        <v>2.2972328767123289E-2</v>
      </c>
      <c r="D929" s="20">
        <v>129.02608828190444</v>
      </c>
      <c r="F929" s="25">
        <v>37693</v>
      </c>
      <c r="G929" s="20">
        <v>1108.08</v>
      </c>
      <c r="I929" s="25"/>
      <c r="J929" s="20"/>
      <c r="K929" s="20"/>
      <c r="L929" s="20"/>
    </row>
    <row r="930" spans="1:12" s="19" customFormat="1" ht="11">
      <c r="A930" s="25">
        <v>41177</v>
      </c>
      <c r="B930" s="20">
        <v>8.4113000000000007</v>
      </c>
      <c r="C930" s="20">
        <v>2.3044657534246577E-2</v>
      </c>
      <c r="D930" s="20">
        <v>129.05582190207883</v>
      </c>
      <c r="F930" s="25">
        <v>37697</v>
      </c>
      <c r="G930" s="20">
        <v>1100.72</v>
      </c>
      <c r="I930" s="25"/>
      <c r="J930" s="20"/>
      <c r="K930" s="20"/>
      <c r="L930" s="20"/>
    </row>
    <row r="931" spans="1:12" s="19" customFormat="1" ht="11">
      <c r="A931" s="25">
        <v>41178</v>
      </c>
      <c r="B931" s="20">
        <v>8.4037000000000006</v>
      </c>
      <c r="C931" s="20">
        <v>2.3023835616438358E-2</v>
      </c>
      <c r="D931" s="20">
        <v>129.08553550236701</v>
      </c>
      <c r="F931" s="25">
        <v>37699</v>
      </c>
      <c r="G931" s="20">
        <v>1113.07</v>
      </c>
      <c r="I931" s="25"/>
      <c r="J931" s="20"/>
      <c r="K931" s="20"/>
      <c r="L931" s="20"/>
    </row>
    <row r="932" spans="1:12" s="19" customFormat="1" ht="11">
      <c r="A932" s="25">
        <v>41179</v>
      </c>
      <c r="B932" s="20">
        <v>8.3961000000000006</v>
      </c>
      <c r="C932" s="20">
        <v>2.3003013698630139E-2</v>
      </c>
      <c r="D932" s="20">
        <v>129.11522906578156</v>
      </c>
      <c r="F932" s="25">
        <v>37700</v>
      </c>
      <c r="G932" s="20">
        <v>1136.74</v>
      </c>
      <c r="I932" s="25"/>
      <c r="J932" s="20"/>
      <c r="K932" s="20"/>
      <c r="L932" s="20"/>
    </row>
    <row r="933" spans="1:12" s="19" customFormat="1" ht="11">
      <c r="A933" s="25">
        <v>41180</v>
      </c>
      <c r="B933" s="20">
        <v>8.3489000000000004</v>
      </c>
      <c r="C933" s="20">
        <v>2.2873698630136989E-2</v>
      </c>
      <c r="D933" s="20">
        <v>129.1447624941637</v>
      </c>
      <c r="F933" s="25">
        <v>37701</v>
      </c>
      <c r="G933" s="20">
        <v>1142.6300000000001</v>
      </c>
      <c r="I933" s="25"/>
      <c r="J933" s="20"/>
      <c r="K933" s="20"/>
      <c r="L933" s="20"/>
    </row>
    <row r="934" spans="1:12" s="19" customFormat="1" ht="11">
      <c r="A934" s="25">
        <v>41183</v>
      </c>
      <c r="B934" s="20">
        <v>8.2217000000000002</v>
      </c>
      <c r="C934" s="20">
        <v>2.2525205479452054E-2</v>
      </c>
      <c r="D934" s="20">
        <v>129.23203286351699</v>
      </c>
      <c r="F934" s="25">
        <v>37702</v>
      </c>
      <c r="G934" s="20">
        <v>1149.94</v>
      </c>
      <c r="I934" s="25"/>
      <c r="J934" s="20"/>
      <c r="K934" s="20"/>
      <c r="L934" s="20"/>
    </row>
    <row r="935" spans="1:12" s="19" customFormat="1" ht="11">
      <c r="A935" s="25">
        <v>41185</v>
      </c>
      <c r="B935" s="20">
        <v>8.1925000000000008</v>
      </c>
      <c r="C935" s="20">
        <v>2.2445205479452057E-2</v>
      </c>
      <c r="D935" s="20">
        <v>129.29004565415997</v>
      </c>
      <c r="F935" s="25">
        <v>37704</v>
      </c>
      <c r="G935" s="20">
        <v>1124.1500000000001</v>
      </c>
      <c r="I935" s="25"/>
      <c r="J935" s="20"/>
      <c r="K935" s="20"/>
      <c r="L935" s="20"/>
    </row>
    <row r="936" spans="1:12" s="19" customFormat="1" ht="11">
      <c r="A936" s="25">
        <v>41186</v>
      </c>
      <c r="B936" s="20">
        <v>8.1030999999999995</v>
      </c>
      <c r="C936" s="20">
        <v>2.2200273972602737E-2</v>
      </c>
      <c r="D936" s="20">
        <v>129.31874839851449</v>
      </c>
      <c r="F936" s="25">
        <v>37705</v>
      </c>
      <c r="G936" s="20">
        <v>1121.27</v>
      </c>
      <c r="I936" s="25"/>
      <c r="J936" s="20"/>
      <c r="K936" s="20"/>
      <c r="L936" s="20"/>
    </row>
    <row r="937" spans="1:12" s="19" customFormat="1" ht="11">
      <c r="A937" s="25">
        <v>41187</v>
      </c>
      <c r="B937" s="20">
        <v>8.0477000000000007</v>
      </c>
      <c r="C937" s="20">
        <v>2.2048493150684932E-2</v>
      </c>
      <c r="D937" s="20">
        <v>129.34726123389768</v>
      </c>
      <c r="F937" s="25">
        <v>37706</v>
      </c>
      <c r="G937" s="20">
        <v>1124.08</v>
      </c>
      <c r="I937" s="25"/>
      <c r="J937" s="20"/>
      <c r="K937" s="20"/>
      <c r="L937" s="20"/>
    </row>
    <row r="938" spans="1:12" s="19" customFormat="1" ht="11">
      <c r="A938" s="25">
        <v>41190</v>
      </c>
      <c r="B938" s="20">
        <v>8.2117000000000004</v>
      </c>
      <c r="C938" s="20">
        <v>2.2497808219178083E-2</v>
      </c>
      <c r="D938" s="20">
        <v>129.43456213020517</v>
      </c>
      <c r="F938" s="25">
        <v>37707</v>
      </c>
      <c r="G938" s="20">
        <v>1111.8</v>
      </c>
      <c r="I938" s="25"/>
      <c r="J938" s="20"/>
      <c r="K938" s="20"/>
      <c r="L938" s="20"/>
    </row>
    <row r="939" spans="1:12" s="19" customFormat="1" ht="11">
      <c r="A939" s="25">
        <v>41191</v>
      </c>
      <c r="B939" s="20">
        <v>8.2295999999999996</v>
      </c>
      <c r="C939" s="20">
        <v>2.2546849315068493E-2</v>
      </c>
      <c r="D939" s="20">
        <v>129.46374554589028</v>
      </c>
      <c r="F939" s="25">
        <v>37708</v>
      </c>
      <c r="G939" s="20">
        <v>1109.46</v>
      </c>
      <c r="I939" s="25"/>
      <c r="J939" s="20"/>
      <c r="K939" s="20"/>
      <c r="L939" s="20"/>
    </row>
    <row r="940" spans="1:12" s="19" customFormat="1" ht="11">
      <c r="A940" s="25">
        <v>41192</v>
      </c>
      <c r="B940" s="20">
        <v>8.2248999999999999</v>
      </c>
      <c r="C940" s="20">
        <v>2.2533972602739726E-2</v>
      </c>
      <c r="D940" s="20">
        <v>129.49291887084206</v>
      </c>
      <c r="F940" s="25">
        <v>37711</v>
      </c>
      <c r="G940" s="20">
        <v>1084.6400000000001</v>
      </c>
      <c r="I940" s="25"/>
      <c r="J940" s="20"/>
      <c r="K940" s="20"/>
      <c r="L940" s="20"/>
    </row>
    <row r="941" spans="1:12" s="19" customFormat="1" ht="11">
      <c r="A941" s="25">
        <v>41193</v>
      </c>
      <c r="B941" s="20">
        <v>8.1976999999999993</v>
      </c>
      <c r="C941" s="20">
        <v>2.2459452054794517E-2</v>
      </c>
      <c r="D941" s="20">
        <v>129.52200227087022</v>
      </c>
      <c r="F941" s="25">
        <v>37712</v>
      </c>
      <c r="G941" s="20">
        <v>1091.3800000000001</v>
      </c>
      <c r="I941" s="25"/>
      <c r="J941" s="20"/>
      <c r="K941" s="20"/>
      <c r="L941" s="20"/>
    </row>
    <row r="942" spans="1:12" s="19" customFormat="1" ht="11">
      <c r="A942" s="25">
        <v>41194</v>
      </c>
      <c r="B942" s="20">
        <v>8.2156000000000002</v>
      </c>
      <c r="C942" s="20">
        <v>2.2508493150684931E-2</v>
      </c>
      <c r="D942" s="20">
        <v>129.55115572187998</v>
      </c>
      <c r="F942" s="25">
        <v>37713</v>
      </c>
      <c r="G942" s="20">
        <v>1108.1400000000001</v>
      </c>
      <c r="I942" s="25"/>
      <c r="J942" s="20"/>
      <c r="K942" s="20"/>
      <c r="L942" s="20"/>
    </row>
    <row r="943" spans="1:12" s="19" customFormat="1" ht="11">
      <c r="A943" s="25">
        <v>41197</v>
      </c>
      <c r="B943" s="20">
        <v>8.2072000000000003</v>
      </c>
      <c r="C943" s="20">
        <v>2.2485479452054796E-2</v>
      </c>
      <c r="D943" s="20">
        <v>129.63854631737922</v>
      </c>
      <c r="F943" s="25">
        <v>37714</v>
      </c>
      <c r="G943" s="20">
        <v>1118.97</v>
      </c>
      <c r="I943" s="25"/>
      <c r="J943" s="20"/>
      <c r="K943" s="20"/>
      <c r="L943" s="20"/>
    </row>
    <row r="944" spans="1:12" s="19" customFormat="1" ht="11">
      <c r="A944" s="25">
        <v>41198</v>
      </c>
      <c r="B944" s="20">
        <v>8.1968999999999994</v>
      </c>
      <c r="C944" s="20">
        <v>2.2457260273972601E-2</v>
      </c>
      <c r="D944" s="20">
        <v>129.6676595831411</v>
      </c>
      <c r="F944" s="25">
        <v>37715</v>
      </c>
      <c r="G944" s="20">
        <v>1129.6400000000001</v>
      </c>
      <c r="I944" s="25"/>
      <c r="J944" s="20"/>
      <c r="K944" s="20"/>
      <c r="L944" s="20"/>
    </row>
    <row r="945" spans="1:12" s="19" customFormat="1" ht="11">
      <c r="A945" s="25">
        <v>41199</v>
      </c>
      <c r="B945" s="20">
        <v>8.2430000000000003</v>
      </c>
      <c r="C945" s="20">
        <v>2.2583561643835619E-2</v>
      </c>
      <c r="D945" s="20">
        <v>129.69694315897519</v>
      </c>
      <c r="F945" s="25">
        <v>37718</v>
      </c>
      <c r="G945" s="20">
        <v>1145.8</v>
      </c>
      <c r="I945" s="25"/>
      <c r="J945" s="20"/>
      <c r="K945" s="20"/>
      <c r="L945" s="20"/>
    </row>
    <row r="946" spans="1:12" s="19" customFormat="1" ht="11">
      <c r="A946" s="25">
        <v>41200</v>
      </c>
      <c r="B946" s="20">
        <v>8.2439</v>
      </c>
      <c r="C946" s="20">
        <v>2.2586027397260275E-2</v>
      </c>
      <c r="D946" s="20">
        <v>129.72623654609049</v>
      </c>
      <c r="F946" s="25">
        <v>37719</v>
      </c>
      <c r="G946" s="20">
        <v>1130.94</v>
      </c>
      <c r="I946" s="25"/>
      <c r="J946" s="20"/>
      <c r="K946" s="20"/>
      <c r="L946" s="20"/>
    </row>
    <row r="947" spans="1:12" s="19" customFormat="1" ht="11">
      <c r="A947" s="25">
        <v>41201</v>
      </c>
      <c r="B947" s="20">
        <v>8.2561</v>
      </c>
      <c r="C947" s="20">
        <v>2.2619452054794521E-2</v>
      </c>
      <c r="D947" s="20">
        <v>129.75557990996853</v>
      </c>
      <c r="F947" s="25">
        <v>37720</v>
      </c>
      <c r="G947" s="20">
        <v>1116.21</v>
      </c>
      <c r="I947" s="25"/>
      <c r="J947" s="20"/>
      <c r="K947" s="20"/>
      <c r="L947" s="20"/>
    </row>
    <row r="948" spans="1:12" s="19" customFormat="1" ht="11">
      <c r="A948" s="25">
        <v>41204</v>
      </c>
      <c r="B948" s="20">
        <v>8.2982999999999993</v>
      </c>
      <c r="C948" s="20">
        <v>2.2735068493150684E-2</v>
      </c>
      <c r="D948" s="20">
        <v>129.84407996986718</v>
      </c>
      <c r="F948" s="25">
        <v>37721</v>
      </c>
      <c r="G948" s="20">
        <v>1069</v>
      </c>
      <c r="I948" s="25"/>
      <c r="J948" s="20"/>
      <c r="K948" s="20"/>
      <c r="L948" s="20"/>
    </row>
    <row r="949" spans="1:12" s="19" customFormat="1" ht="11">
      <c r="A949" s="25">
        <v>41205</v>
      </c>
      <c r="B949" s="20">
        <v>8.3020999999999994</v>
      </c>
      <c r="C949" s="20">
        <v>2.2745479452054792E-2</v>
      </c>
      <c r="D949" s="20">
        <v>129.87361362839641</v>
      </c>
      <c r="F949" s="25">
        <v>37722</v>
      </c>
      <c r="G949" s="20">
        <v>1055.23</v>
      </c>
      <c r="I949" s="25"/>
      <c r="J949" s="20"/>
      <c r="K949" s="20"/>
      <c r="L949" s="20"/>
    </row>
    <row r="950" spans="1:12" s="19" customFormat="1" ht="11">
      <c r="A950" s="25">
        <v>41207</v>
      </c>
      <c r="B950" s="20">
        <v>8.3376999999999999</v>
      </c>
      <c r="C950" s="20">
        <v>2.2843013698630135E-2</v>
      </c>
      <c r="D950" s="20">
        <v>129.93294772310048</v>
      </c>
      <c r="F950" s="25">
        <v>37726</v>
      </c>
      <c r="G950" s="20">
        <v>1056.75</v>
      </c>
      <c r="I950" s="25"/>
      <c r="J950" s="20"/>
      <c r="K950" s="20"/>
      <c r="L950" s="20"/>
    </row>
    <row r="951" spans="1:12" s="19" customFormat="1" ht="11">
      <c r="A951" s="25">
        <v>41208</v>
      </c>
      <c r="B951" s="20">
        <v>8.3358000000000008</v>
      </c>
      <c r="C951" s="20">
        <v>2.2837808219178083E-2</v>
      </c>
      <c r="D951" s="20">
        <v>129.962621560515</v>
      </c>
      <c r="F951" s="25">
        <v>37727</v>
      </c>
      <c r="G951" s="20">
        <v>1065.07</v>
      </c>
      <c r="I951" s="25"/>
      <c r="J951" s="20"/>
      <c r="K951" s="20"/>
      <c r="L951" s="20"/>
    </row>
    <row r="952" spans="1:12" s="19" customFormat="1" ht="11">
      <c r="A952" s="25">
        <v>41211</v>
      </c>
      <c r="B952" s="20">
        <v>8.3244000000000007</v>
      </c>
      <c r="C952" s="20">
        <v>2.2806575342465756E-2</v>
      </c>
      <c r="D952" s="20">
        <v>130.05154163012475</v>
      </c>
      <c r="F952" s="25">
        <v>37728</v>
      </c>
      <c r="G952" s="20">
        <v>1045.1099999999999</v>
      </c>
      <c r="I952" s="25"/>
      <c r="J952" s="20"/>
      <c r="K952" s="20"/>
      <c r="L952" s="20"/>
    </row>
    <row r="953" spans="1:12" s="19" customFormat="1" ht="11">
      <c r="A953" s="25">
        <v>41212</v>
      </c>
      <c r="B953" s="20">
        <v>8.3224999999999998</v>
      </c>
      <c r="C953" s="20">
        <v>2.2801369863013697E-2</v>
      </c>
      <c r="D953" s="20">
        <v>130.08119516314437</v>
      </c>
      <c r="F953" s="25">
        <v>37732</v>
      </c>
      <c r="G953" s="20">
        <v>1052.3499999999999</v>
      </c>
      <c r="I953" s="25"/>
      <c r="J953" s="20"/>
      <c r="K953" s="20"/>
      <c r="L953" s="20"/>
    </row>
    <row r="954" spans="1:12" s="19" customFormat="1" ht="11">
      <c r="A954" s="25">
        <v>41213</v>
      </c>
      <c r="B954" s="20">
        <v>8.3655000000000008</v>
      </c>
      <c r="C954" s="20">
        <v>2.2919178082191783E-2</v>
      </c>
      <c r="D954" s="20">
        <v>130.11100870391525</v>
      </c>
      <c r="F954" s="25">
        <v>37733</v>
      </c>
      <c r="G954" s="20">
        <v>1048.23</v>
      </c>
      <c r="I954" s="25"/>
      <c r="J954" s="20"/>
      <c r="K954" s="20"/>
      <c r="L954" s="20"/>
    </row>
    <row r="955" spans="1:12" s="19" customFormat="1" ht="11">
      <c r="A955" s="25">
        <v>41214</v>
      </c>
      <c r="B955" s="20">
        <v>8.3523999999999994</v>
      </c>
      <c r="C955" s="20">
        <v>2.2883287671232874E-2</v>
      </c>
      <c r="D955" s="20">
        <v>130.14078238032891</v>
      </c>
      <c r="F955" s="25">
        <v>37734</v>
      </c>
      <c r="G955" s="20">
        <v>1037.8699999999999</v>
      </c>
      <c r="I955" s="25"/>
      <c r="J955" s="20"/>
      <c r="K955" s="20"/>
      <c r="L955" s="20"/>
    </row>
    <row r="956" spans="1:12" s="19" customFormat="1" ht="11">
      <c r="A956" s="25">
        <v>41215</v>
      </c>
      <c r="B956" s="20">
        <v>8.3252000000000006</v>
      </c>
      <c r="C956" s="20">
        <v>2.2808767123287672E-2</v>
      </c>
      <c r="D956" s="20">
        <v>130.17046588831445</v>
      </c>
      <c r="F956" s="25">
        <v>37735</v>
      </c>
      <c r="G956" s="20">
        <v>1032.9100000000001</v>
      </c>
      <c r="I956" s="25"/>
      <c r="J956" s="20"/>
      <c r="K956" s="20"/>
      <c r="L956" s="20"/>
    </row>
    <row r="957" spans="1:12" s="19" customFormat="1" ht="11">
      <c r="A957" s="25">
        <v>41218</v>
      </c>
      <c r="B957" s="20">
        <v>8.3811999999999998</v>
      </c>
      <c r="C957" s="20">
        <v>2.2962191780821917E-2</v>
      </c>
      <c r="D957" s="20">
        <v>130.26013586437224</v>
      </c>
      <c r="F957" s="25">
        <v>37736</v>
      </c>
      <c r="G957" s="20">
        <v>1026.9000000000001</v>
      </c>
      <c r="I957" s="25"/>
      <c r="J957" s="20"/>
      <c r="K957" s="20"/>
      <c r="L957" s="20"/>
    </row>
    <row r="958" spans="1:12" s="19" customFormat="1" ht="11">
      <c r="A958" s="25">
        <v>41219</v>
      </c>
      <c r="B958" s="20">
        <v>8.4100999999999999</v>
      </c>
      <c r="C958" s="20">
        <v>2.3041369863013698E-2</v>
      </c>
      <c r="D958" s="20">
        <v>130.29014958406083</v>
      </c>
      <c r="F958" s="25">
        <v>37739</v>
      </c>
      <c r="G958" s="20">
        <v>1032.69</v>
      </c>
      <c r="I958" s="25"/>
      <c r="J958" s="20"/>
      <c r="K958" s="20"/>
      <c r="L958" s="20"/>
    </row>
    <row r="959" spans="1:12" s="19" customFormat="1" ht="11">
      <c r="A959" s="25">
        <v>41220</v>
      </c>
      <c r="B959" s="20">
        <v>8.4109999999999996</v>
      </c>
      <c r="C959" s="20">
        <v>2.3043835616438354E-2</v>
      </c>
      <c r="D959" s="20">
        <v>130.3201734319554</v>
      </c>
      <c r="F959" s="25">
        <v>37740</v>
      </c>
      <c r="G959" s="20">
        <v>1035.75</v>
      </c>
      <c r="I959" s="25"/>
      <c r="J959" s="20"/>
      <c r="K959" s="20"/>
      <c r="L959" s="20"/>
    </row>
    <row r="960" spans="1:12" s="19" customFormat="1" ht="11">
      <c r="A960" s="25">
        <v>41221</v>
      </c>
      <c r="B960" s="20">
        <v>8.4314999999999998</v>
      </c>
      <c r="C960" s="20">
        <v>2.3099999999999999E-2</v>
      </c>
      <c r="D960" s="20">
        <v>130.3502773920182</v>
      </c>
      <c r="F960" s="25">
        <v>37741</v>
      </c>
      <c r="G960" s="20">
        <v>1038</v>
      </c>
      <c r="I960" s="25"/>
      <c r="J960" s="20"/>
      <c r="K960" s="20"/>
      <c r="L960" s="20"/>
    </row>
    <row r="961" spans="1:12" s="19" customFormat="1" ht="11">
      <c r="A961" s="25">
        <v>41222</v>
      </c>
      <c r="B961" s="20">
        <v>8.4267000000000003</v>
      </c>
      <c r="C961" s="20">
        <v>2.3086849315068495E-2</v>
      </c>
      <c r="D961" s="20">
        <v>130.38037116414148</v>
      </c>
      <c r="F961" s="25">
        <v>37743</v>
      </c>
      <c r="G961" s="20">
        <v>1042.72</v>
      </c>
      <c r="I961" s="25"/>
      <c r="J961" s="20"/>
      <c r="K961" s="20"/>
      <c r="L961" s="20"/>
    </row>
    <row r="962" spans="1:12" s="19" customFormat="1" ht="11">
      <c r="A962" s="25">
        <v>41225</v>
      </c>
      <c r="B962" s="20">
        <v>8.4376999999999995</v>
      </c>
      <c r="C962" s="20">
        <v>2.3116986301369862E-2</v>
      </c>
      <c r="D962" s="20">
        <v>130.47079120176653</v>
      </c>
      <c r="F962" s="25">
        <v>37746</v>
      </c>
      <c r="G962" s="20">
        <v>1050.5999999999999</v>
      </c>
      <c r="I962" s="25"/>
      <c r="J962" s="20"/>
      <c r="K962" s="20"/>
      <c r="L962" s="20"/>
    </row>
    <row r="963" spans="1:12" s="19" customFormat="1" ht="11">
      <c r="A963" s="25">
        <v>41226</v>
      </c>
      <c r="B963" s="20">
        <v>8.4329999999999998</v>
      </c>
      <c r="C963" s="20">
        <v>2.3104109589041095E-2</v>
      </c>
      <c r="D963" s="20">
        <v>130.50093531634747</v>
      </c>
      <c r="F963" s="25">
        <v>37747</v>
      </c>
      <c r="G963" s="20">
        <v>1057.77</v>
      </c>
      <c r="I963" s="25"/>
      <c r="J963" s="20"/>
      <c r="K963" s="20"/>
      <c r="L963" s="20"/>
    </row>
    <row r="964" spans="1:12" s="19" customFormat="1" ht="11">
      <c r="A964" s="25">
        <v>41228</v>
      </c>
      <c r="B964" s="20">
        <v>8.4262999999999995</v>
      </c>
      <c r="C964" s="20">
        <v>2.3085753424657532E-2</v>
      </c>
      <c r="D964" s="20">
        <v>130.56118956463547</v>
      </c>
      <c r="F964" s="25">
        <v>37748</v>
      </c>
      <c r="G964" s="20">
        <v>1056.01</v>
      </c>
      <c r="I964" s="25"/>
      <c r="J964" s="20"/>
      <c r="K964" s="20"/>
      <c r="L964" s="20"/>
    </row>
    <row r="965" spans="1:12" s="19" customFormat="1" ht="11">
      <c r="A965" s="25">
        <v>41229</v>
      </c>
      <c r="B965" s="20">
        <v>8.4102999999999994</v>
      </c>
      <c r="C965" s="20">
        <v>2.3041917808219178E-2</v>
      </c>
      <c r="D965" s="20">
        <v>130.59127336662439</v>
      </c>
      <c r="F965" s="25">
        <v>37749</v>
      </c>
      <c r="G965" s="20">
        <v>1046.46</v>
      </c>
      <c r="I965" s="25"/>
      <c r="J965" s="20"/>
      <c r="K965" s="20"/>
      <c r="L965" s="20"/>
    </row>
    <row r="966" spans="1:12" s="19" customFormat="1" ht="11">
      <c r="A966" s="25">
        <v>41232</v>
      </c>
      <c r="B966" s="20">
        <v>8.4548000000000005</v>
      </c>
      <c r="C966" s="20">
        <v>2.3163835616438359E-2</v>
      </c>
      <c r="D966" s="20">
        <v>130.68202321030057</v>
      </c>
      <c r="F966" s="25">
        <v>37750</v>
      </c>
      <c r="G966" s="20">
        <v>1042.3399999999999</v>
      </c>
      <c r="I966" s="25"/>
      <c r="J966" s="20"/>
      <c r="K966" s="20"/>
      <c r="L966" s="20"/>
    </row>
    <row r="967" spans="1:12" s="19" customFormat="1" ht="11">
      <c r="A967" s="25">
        <v>41233</v>
      </c>
      <c r="B967" s="20">
        <v>8.3773999999999997</v>
      </c>
      <c r="C967" s="20">
        <v>2.2951780821917806E-2</v>
      </c>
      <c r="D967" s="20">
        <v>130.71201706184146</v>
      </c>
      <c r="F967" s="25">
        <v>37753</v>
      </c>
      <c r="G967" s="20">
        <v>1040.26</v>
      </c>
      <c r="I967" s="25"/>
      <c r="J967" s="20"/>
      <c r="K967" s="20"/>
      <c r="L967" s="20"/>
    </row>
    <row r="968" spans="1:12" s="19" customFormat="1" ht="11">
      <c r="A968" s="25">
        <v>41234</v>
      </c>
      <c r="B968" s="20">
        <v>8.3839000000000006</v>
      </c>
      <c r="C968" s="20">
        <v>2.2969589041095893E-2</v>
      </c>
      <c r="D968" s="20">
        <v>130.7420410749879</v>
      </c>
      <c r="F968" s="25">
        <v>37754</v>
      </c>
      <c r="G968" s="20">
        <v>1049.3699999999999</v>
      </c>
      <c r="I968" s="25"/>
      <c r="J968" s="20"/>
      <c r="K968" s="20"/>
      <c r="L968" s="20"/>
    </row>
    <row r="969" spans="1:12" s="19" customFormat="1" ht="11">
      <c r="A969" s="25">
        <v>41235</v>
      </c>
      <c r="B969" s="20">
        <v>8.4126999999999992</v>
      </c>
      <c r="C969" s="20">
        <v>2.304849315068493E-2</v>
      </c>
      <c r="D969" s="20">
        <v>130.77217514537014</v>
      </c>
      <c r="F969" s="25">
        <v>37755</v>
      </c>
      <c r="G969" s="20">
        <v>1058.25</v>
      </c>
      <c r="I969" s="25"/>
      <c r="J969" s="20"/>
      <c r="K969" s="20"/>
      <c r="L969" s="20"/>
    </row>
    <row r="970" spans="1:12" s="19" customFormat="1" ht="11">
      <c r="A970" s="25">
        <v>41236</v>
      </c>
      <c r="B970" s="20">
        <v>8.3827999999999996</v>
      </c>
      <c r="C970" s="20">
        <v>2.2966575342465753E-2</v>
      </c>
      <c r="D970" s="20">
        <v>130.80220903550187</v>
      </c>
      <c r="F970" s="25">
        <v>37756</v>
      </c>
      <c r="G970" s="20">
        <v>1066.94</v>
      </c>
      <c r="I970" s="25"/>
      <c r="J970" s="20"/>
      <c r="K970" s="20"/>
      <c r="L970" s="20"/>
    </row>
    <row r="971" spans="1:12" s="19" customFormat="1" ht="11">
      <c r="A971" s="25">
        <v>41239</v>
      </c>
      <c r="B971" s="20">
        <v>8.3687000000000005</v>
      </c>
      <c r="C971" s="20">
        <v>2.2927945205479455E-2</v>
      </c>
      <c r="D971" s="20">
        <v>130.89217981194753</v>
      </c>
      <c r="F971" s="25">
        <v>37757</v>
      </c>
      <c r="G971" s="20">
        <v>1081.68</v>
      </c>
      <c r="I971" s="25"/>
      <c r="J971" s="20"/>
      <c r="K971" s="20"/>
      <c r="L971" s="20"/>
    </row>
    <row r="972" spans="1:12" s="19" customFormat="1" ht="11">
      <c r="A972" s="25">
        <v>41240</v>
      </c>
      <c r="B972" s="20">
        <v>8.3750999999999998</v>
      </c>
      <c r="C972" s="20">
        <v>2.2945479452054794E-2</v>
      </c>
      <c r="D972" s="20">
        <v>130.92221365017062</v>
      </c>
      <c r="F972" s="25">
        <v>37760</v>
      </c>
      <c r="G972" s="20">
        <v>1074.43</v>
      </c>
      <c r="I972" s="25"/>
      <c r="J972" s="20"/>
      <c r="K972" s="20"/>
      <c r="L972" s="20"/>
    </row>
    <row r="973" spans="1:12" s="19" customFormat="1" ht="11">
      <c r="A973" s="25">
        <v>41242</v>
      </c>
      <c r="B973" s="20">
        <v>8.3600999999999992</v>
      </c>
      <c r="C973" s="20">
        <v>2.2904383561643833E-2</v>
      </c>
      <c r="D973" s="20">
        <v>130.98218750213428</v>
      </c>
      <c r="F973" s="25">
        <v>37761</v>
      </c>
      <c r="G973" s="20">
        <v>1079.97</v>
      </c>
      <c r="I973" s="25"/>
      <c r="J973" s="20"/>
      <c r="K973" s="20"/>
      <c r="L973" s="20"/>
    </row>
    <row r="974" spans="1:12" s="19" customFormat="1" ht="11">
      <c r="A974" s="25">
        <v>41243</v>
      </c>
      <c r="B974" s="20">
        <v>8.2885000000000009</v>
      </c>
      <c r="C974" s="20">
        <v>2.2708219178082193E-2</v>
      </c>
      <c r="D974" s="20">
        <v>131.01193122435652</v>
      </c>
      <c r="F974" s="25">
        <v>37762</v>
      </c>
      <c r="G974" s="20">
        <v>1076.04</v>
      </c>
      <c r="I974" s="25"/>
      <c r="J974" s="20"/>
      <c r="K974" s="20"/>
      <c r="L974" s="20"/>
    </row>
    <row r="975" spans="1:12" s="19" customFormat="1" ht="11">
      <c r="A975" s="25">
        <v>41246</v>
      </c>
      <c r="B975" s="20">
        <v>8.3665000000000003</v>
      </c>
      <c r="C975" s="20">
        <v>2.2921917808219179E-2</v>
      </c>
      <c r="D975" s="20">
        <v>131.10202256593914</v>
      </c>
      <c r="F975" s="25">
        <v>37763</v>
      </c>
      <c r="G975" s="20">
        <v>1070.72</v>
      </c>
      <c r="I975" s="25"/>
      <c r="J975" s="20"/>
      <c r="K975" s="20"/>
      <c r="L975" s="20"/>
    </row>
    <row r="976" spans="1:12" s="19" customFormat="1" ht="11">
      <c r="A976" s="25">
        <v>41247</v>
      </c>
      <c r="B976" s="20">
        <v>8.3561999999999994</v>
      </c>
      <c r="C976" s="20">
        <v>2.2893698630136985E-2</v>
      </c>
      <c r="D976" s="20">
        <v>131.1320366678834</v>
      </c>
      <c r="F976" s="25">
        <v>37764</v>
      </c>
      <c r="G976" s="20">
        <v>1078.19</v>
      </c>
      <c r="I976" s="25"/>
      <c r="J976" s="20"/>
      <c r="K976" s="20"/>
      <c r="L976" s="20"/>
    </row>
    <row r="977" spans="1:12" s="19" customFormat="1" ht="11">
      <c r="A977" s="25">
        <v>41248</v>
      </c>
      <c r="B977" s="20">
        <v>8.3904999999999994</v>
      </c>
      <c r="C977" s="20">
        <v>2.2987671232876712E-2</v>
      </c>
      <c r="D977" s="20">
        <v>131.16218086935359</v>
      </c>
      <c r="F977" s="25">
        <v>37767</v>
      </c>
      <c r="G977" s="20">
        <v>1094.3800000000001</v>
      </c>
      <c r="I977" s="25"/>
      <c r="J977" s="20"/>
      <c r="K977" s="20"/>
      <c r="L977" s="20"/>
    </row>
    <row r="978" spans="1:12" s="19" customFormat="1" ht="11">
      <c r="A978" s="25">
        <v>41249</v>
      </c>
      <c r="B978" s="20">
        <v>8.4108000000000001</v>
      </c>
      <c r="C978" s="20">
        <v>2.3043287671232877E-2</v>
      </c>
      <c r="D978" s="20">
        <v>131.19240494800718</v>
      </c>
      <c r="F978" s="25">
        <v>37768</v>
      </c>
      <c r="G978" s="20">
        <v>1088.1500000000001</v>
      </c>
      <c r="I978" s="25"/>
      <c r="J978" s="20"/>
      <c r="K978" s="20"/>
      <c r="L978" s="20"/>
    </row>
    <row r="979" spans="1:12" s="19" customFormat="1" ht="11">
      <c r="A979" s="25">
        <v>41250</v>
      </c>
      <c r="B979" s="20">
        <v>8.4004999999999992</v>
      </c>
      <c r="C979" s="20">
        <v>2.3015068493150683E-2</v>
      </c>
      <c r="D979" s="20">
        <v>131.22259896986378</v>
      </c>
      <c r="F979" s="25">
        <v>37769</v>
      </c>
      <c r="G979" s="20">
        <v>1104.01</v>
      </c>
      <c r="I979" s="25"/>
      <c r="J979" s="20"/>
      <c r="K979" s="20"/>
      <c r="L979" s="20"/>
    </row>
    <row r="980" spans="1:12" s="19" customFormat="1" ht="11">
      <c r="A980" s="25">
        <v>41253</v>
      </c>
      <c r="B980" s="20">
        <v>8.4948999999999995</v>
      </c>
      <c r="C980" s="20">
        <v>2.3273698630136983E-2</v>
      </c>
      <c r="D980" s="20">
        <v>131.31422002652045</v>
      </c>
      <c r="F980" s="25">
        <v>37770</v>
      </c>
      <c r="G980" s="20">
        <v>1117.6400000000001</v>
      </c>
      <c r="I980" s="25"/>
      <c r="J980" s="20"/>
      <c r="K980" s="20"/>
      <c r="L980" s="20"/>
    </row>
    <row r="981" spans="1:12" s="19" customFormat="1" ht="11">
      <c r="A981" s="25">
        <v>41254</v>
      </c>
      <c r="B981" s="20">
        <v>8.5178999999999991</v>
      </c>
      <c r="C981" s="20">
        <v>2.333671232876712E-2</v>
      </c>
      <c r="D981" s="20">
        <v>131.3448644482948</v>
      </c>
      <c r="F981" s="25">
        <v>37771</v>
      </c>
      <c r="G981" s="20">
        <v>1122.32</v>
      </c>
      <c r="I981" s="25"/>
      <c r="J981" s="20"/>
      <c r="K981" s="20"/>
      <c r="L981" s="20"/>
    </row>
    <row r="982" spans="1:12" s="19" customFormat="1" ht="11">
      <c r="A982" s="25">
        <v>41255</v>
      </c>
      <c r="B982" s="20">
        <v>8.5243000000000002</v>
      </c>
      <c r="C982" s="20">
        <v>2.3354246575342467E-2</v>
      </c>
      <c r="D982" s="20">
        <v>131.37553905180209</v>
      </c>
      <c r="F982" s="25">
        <v>37774</v>
      </c>
      <c r="G982" s="20">
        <v>1131.5999999999999</v>
      </c>
      <c r="I982" s="25"/>
      <c r="J982" s="20"/>
      <c r="K982" s="20"/>
      <c r="L982" s="20"/>
    </row>
    <row r="983" spans="1:12" s="19" customFormat="1" ht="11">
      <c r="A983" s="25">
        <v>41256</v>
      </c>
      <c r="B983" s="20">
        <v>8.4499999999999993</v>
      </c>
      <c r="C983" s="20">
        <v>2.3150684931506849E-2</v>
      </c>
      <c r="D983" s="20">
        <v>131.40595338892504</v>
      </c>
      <c r="F983" s="25">
        <v>37775</v>
      </c>
      <c r="G983" s="20">
        <v>1126.6099999999999</v>
      </c>
      <c r="I983" s="25"/>
      <c r="J983" s="20"/>
      <c r="K983" s="20"/>
      <c r="L983" s="20"/>
    </row>
    <row r="984" spans="1:12" s="19" customFormat="1" ht="11">
      <c r="A984" s="25">
        <v>41257</v>
      </c>
      <c r="B984" s="20">
        <v>8.4647000000000006</v>
      </c>
      <c r="C984" s="20">
        <v>2.319095890410959E-2</v>
      </c>
      <c r="D984" s="20">
        <v>131.43642768957301</v>
      </c>
      <c r="F984" s="25">
        <v>37776</v>
      </c>
      <c r="G984" s="20">
        <v>1138.17</v>
      </c>
      <c r="I984" s="25"/>
      <c r="J984" s="20"/>
      <c r="K984" s="20"/>
      <c r="L984" s="20"/>
    </row>
    <row r="985" spans="1:12" s="19" customFormat="1" ht="11">
      <c r="A985" s="25">
        <v>41260</v>
      </c>
      <c r="B985" s="20">
        <v>8.4700000000000006</v>
      </c>
      <c r="C985" s="20">
        <v>2.3205479452054797E-2</v>
      </c>
      <c r="D985" s="20">
        <v>131.52792904923308</v>
      </c>
      <c r="F985" s="25">
        <v>37777</v>
      </c>
      <c r="G985" s="20">
        <v>1153.78</v>
      </c>
      <c r="I985" s="25"/>
      <c r="J985" s="20"/>
      <c r="K985" s="20"/>
      <c r="L985" s="20"/>
    </row>
    <row r="986" spans="1:12" s="19" customFormat="1" ht="11">
      <c r="A986" s="25">
        <v>41261</v>
      </c>
      <c r="B986" s="20">
        <v>8.5040999999999993</v>
      </c>
      <c r="C986" s="20">
        <v>2.3298904109589038E-2</v>
      </c>
      <c r="D986" s="20">
        <v>131.55857361529959</v>
      </c>
      <c r="F986" s="25">
        <v>37778</v>
      </c>
      <c r="G986" s="20">
        <v>1166.43</v>
      </c>
      <c r="I986" s="25"/>
      <c r="J986" s="20"/>
      <c r="K986" s="20"/>
      <c r="L986" s="20"/>
    </row>
    <row r="987" spans="1:12" s="19" customFormat="1" ht="11">
      <c r="A987" s="25">
        <v>41262</v>
      </c>
      <c r="B987" s="20">
        <v>8.5381999999999998</v>
      </c>
      <c r="C987" s="20">
        <v>2.3392328767123285E-2</v>
      </c>
      <c r="D987" s="20">
        <v>131.58934822936101</v>
      </c>
      <c r="F987" s="25">
        <v>37781</v>
      </c>
      <c r="G987" s="20">
        <v>1173.69</v>
      </c>
      <c r="I987" s="25"/>
      <c r="J987" s="20"/>
      <c r="K987" s="20"/>
      <c r="L987" s="20"/>
    </row>
    <row r="988" spans="1:12" s="19" customFormat="1" ht="11">
      <c r="A988" s="25">
        <v>41263</v>
      </c>
      <c r="B988" s="20">
        <v>8.5639000000000003</v>
      </c>
      <c r="C988" s="20">
        <v>2.3462739726027398E-2</v>
      </c>
      <c r="D988" s="20">
        <v>131.62022269564324</v>
      </c>
      <c r="F988" s="25">
        <v>37782</v>
      </c>
      <c r="G988" s="20">
        <v>1158.3</v>
      </c>
      <c r="I988" s="25"/>
      <c r="J988" s="20"/>
      <c r="K988" s="20"/>
      <c r="L988" s="20"/>
    </row>
    <row r="989" spans="1:12" s="19" customFormat="1" ht="11">
      <c r="A989" s="25">
        <v>41264</v>
      </c>
      <c r="B989" s="20">
        <v>8.4981000000000009</v>
      </c>
      <c r="C989" s="20">
        <v>2.3282465753424662E-2</v>
      </c>
      <c r="D989" s="20">
        <v>131.65086712891693</v>
      </c>
      <c r="F989" s="25">
        <v>37783</v>
      </c>
      <c r="G989" s="20">
        <v>1165.29</v>
      </c>
      <c r="I989" s="25"/>
      <c r="J989" s="20"/>
      <c r="K989" s="20"/>
      <c r="L989" s="20"/>
    </row>
    <row r="990" spans="1:12" s="19" customFormat="1" ht="11">
      <c r="A990" s="25">
        <v>41267</v>
      </c>
      <c r="B990" s="20">
        <v>8.5088000000000008</v>
      </c>
      <c r="C990" s="20">
        <v>2.3311780821917809E-2</v>
      </c>
      <c r="D990" s="20">
        <v>131.74293761370268</v>
      </c>
      <c r="F990" s="25">
        <v>37784</v>
      </c>
      <c r="G990" s="20">
        <v>1173.3499999999999</v>
      </c>
      <c r="I990" s="25"/>
      <c r="J990" s="20"/>
      <c r="K990" s="20"/>
      <c r="L990" s="20"/>
    </row>
    <row r="991" spans="1:12" s="19" customFormat="1" ht="11">
      <c r="A991" s="25">
        <v>41269</v>
      </c>
      <c r="B991" s="20">
        <v>8.5326000000000004</v>
      </c>
      <c r="C991" s="20">
        <v>2.3376986301369865E-2</v>
      </c>
      <c r="D991" s="20">
        <v>131.80453267066065</v>
      </c>
      <c r="F991" s="25">
        <v>37785</v>
      </c>
      <c r="G991" s="20">
        <v>1178.83</v>
      </c>
      <c r="I991" s="25"/>
      <c r="J991" s="20"/>
      <c r="K991" s="20"/>
      <c r="L991" s="20"/>
    </row>
    <row r="992" spans="1:12" s="19" customFormat="1" ht="11">
      <c r="A992" s="25">
        <v>41270</v>
      </c>
      <c r="B992" s="20">
        <v>8.5609999999999999</v>
      </c>
      <c r="C992" s="20">
        <v>2.3454794520547946E-2</v>
      </c>
      <c r="D992" s="20">
        <v>131.83544715296733</v>
      </c>
      <c r="F992" s="25">
        <v>37788</v>
      </c>
      <c r="G992" s="20">
        <v>1173.92</v>
      </c>
      <c r="I992" s="25"/>
      <c r="J992" s="20"/>
      <c r="K992" s="20"/>
      <c r="L992" s="20"/>
    </row>
    <row r="993" spans="1:12" s="19" customFormat="1" ht="11">
      <c r="A993" s="25">
        <v>41271</v>
      </c>
      <c r="B993" s="20">
        <v>8.4675999999999991</v>
      </c>
      <c r="C993" s="20">
        <v>2.3198904109589039E-2</v>
      </c>
      <c r="D993" s="20">
        <v>131.86603153193479</v>
      </c>
      <c r="F993" s="25">
        <v>37789</v>
      </c>
      <c r="G993" s="20">
        <v>1207.6199999999999</v>
      </c>
      <c r="I993" s="25"/>
      <c r="J993" s="20"/>
      <c r="K993" s="20"/>
      <c r="L993" s="20"/>
    </row>
    <row r="994" spans="1:12" s="19" customFormat="1" ht="11">
      <c r="A994" s="25">
        <v>41274</v>
      </c>
      <c r="B994" s="20">
        <v>8.5945999999999998</v>
      </c>
      <c r="C994" s="20">
        <v>2.3546849315068494E-2</v>
      </c>
      <c r="D994" s="20">
        <v>131.95918241916254</v>
      </c>
      <c r="F994" s="25">
        <v>37790</v>
      </c>
      <c r="G994" s="20">
        <v>1212.99</v>
      </c>
      <c r="I994" s="25"/>
      <c r="J994" s="20"/>
      <c r="K994" s="20"/>
      <c r="L994" s="20"/>
    </row>
    <row r="995" spans="1:12" s="19" customFormat="1" ht="11">
      <c r="A995" s="25">
        <v>41275</v>
      </c>
      <c r="B995" s="20">
        <v>8.3297000000000008</v>
      </c>
      <c r="C995" s="20">
        <v>2.282109589041096E-2</v>
      </c>
      <c r="D995" s="20">
        <v>131.98929695071863</v>
      </c>
      <c r="F995" s="25">
        <v>37791</v>
      </c>
      <c r="G995" s="20">
        <v>1219.73</v>
      </c>
      <c r="I995" s="25"/>
      <c r="J995" s="20"/>
      <c r="K995" s="20"/>
      <c r="L995" s="20"/>
    </row>
    <row r="996" spans="1:12" s="19" customFormat="1" ht="11">
      <c r="A996" s="25">
        <v>41276</v>
      </c>
      <c r="B996" s="20">
        <v>8.3223000000000003</v>
      </c>
      <c r="C996" s="20">
        <v>2.2800821917808221E-2</v>
      </c>
      <c r="D996" s="20">
        <v>132.01939159526694</v>
      </c>
      <c r="F996" s="25">
        <v>37792</v>
      </c>
      <c r="G996" s="20">
        <v>1233.49</v>
      </c>
      <c r="I996" s="25"/>
      <c r="J996" s="20"/>
      <c r="K996" s="20"/>
      <c r="L996" s="20"/>
    </row>
    <row r="997" spans="1:12" s="19" customFormat="1" ht="11">
      <c r="A997" s="25">
        <v>41277</v>
      </c>
      <c r="B997" s="20">
        <v>8.2789000000000001</v>
      </c>
      <c r="C997" s="20">
        <v>2.2681917808219178E-2</v>
      </c>
      <c r="D997" s="20">
        <v>132.04933612515947</v>
      </c>
      <c r="F997" s="25">
        <v>37795</v>
      </c>
      <c r="G997" s="20">
        <v>1221.0899999999999</v>
      </c>
      <c r="I997" s="25"/>
      <c r="J997" s="20"/>
      <c r="K997" s="20"/>
      <c r="L997" s="20"/>
    </row>
    <row r="998" spans="1:12" s="19" customFormat="1" ht="11">
      <c r="A998" s="25">
        <v>41278</v>
      </c>
      <c r="B998" s="20">
        <v>8.2852999999999994</v>
      </c>
      <c r="C998" s="20">
        <v>2.2699452054794518E-2</v>
      </c>
      <c r="D998" s="20">
        <v>132.07931060090189</v>
      </c>
      <c r="F998" s="25">
        <v>37796</v>
      </c>
      <c r="G998" s="20">
        <v>1216.8</v>
      </c>
      <c r="I998" s="25"/>
      <c r="J998" s="20"/>
      <c r="K998" s="20"/>
      <c r="L998" s="20"/>
    </row>
    <row r="999" spans="1:12" s="19" customFormat="1" ht="11">
      <c r="A999" s="25">
        <v>41281</v>
      </c>
      <c r="B999" s="20">
        <v>8.2741000000000007</v>
      </c>
      <c r="C999" s="20">
        <v>2.2668767123287675E-2</v>
      </c>
      <c r="D999" s="20">
        <v>132.1691328549164</v>
      </c>
      <c r="F999" s="25">
        <v>37797</v>
      </c>
      <c r="G999" s="20">
        <v>1240.6500000000001</v>
      </c>
      <c r="I999" s="25"/>
      <c r="J999" s="20"/>
      <c r="K999" s="20"/>
      <c r="L999" s="20"/>
    </row>
    <row r="1000" spans="1:12" s="19" customFormat="1" ht="11">
      <c r="A1000" s="25">
        <v>41282</v>
      </c>
      <c r="B1000" s="20">
        <v>8.2584</v>
      </c>
      <c r="C1000" s="20">
        <v>2.2625753424657533E-2</v>
      </c>
      <c r="D1000" s="20">
        <v>132.19903711701966</v>
      </c>
      <c r="F1000" s="25">
        <v>37798</v>
      </c>
      <c r="G1000" s="20">
        <v>1251.73</v>
      </c>
      <c r="I1000" s="25"/>
      <c r="J1000" s="20"/>
      <c r="K1000" s="20"/>
      <c r="L1000" s="20"/>
    </row>
    <row r="1001" spans="1:12" s="19" customFormat="1" ht="11">
      <c r="A1001" s="25">
        <v>41283</v>
      </c>
      <c r="B1001" s="20">
        <v>8.2730999999999995</v>
      </c>
      <c r="C1001" s="20">
        <v>2.2666027397260272E-2</v>
      </c>
      <c r="D1001" s="20">
        <v>132.22900138699151</v>
      </c>
      <c r="F1001" s="25">
        <v>37799</v>
      </c>
      <c r="G1001" s="20">
        <v>1262.04</v>
      </c>
      <c r="I1001" s="25"/>
      <c r="J1001" s="20"/>
      <c r="K1001" s="20"/>
      <c r="L1001" s="20"/>
    </row>
    <row r="1002" spans="1:12" s="19" customFormat="1" ht="11">
      <c r="A1002" s="25">
        <v>41284</v>
      </c>
      <c r="B1002" s="20">
        <v>8.2850999999999999</v>
      </c>
      <c r="C1002" s="20">
        <v>2.2698904109589042E-2</v>
      </c>
      <c r="D1002" s="20">
        <v>132.25901592122142</v>
      </c>
      <c r="F1002" s="25">
        <v>37802</v>
      </c>
      <c r="G1002" s="20">
        <v>1272.21</v>
      </c>
      <c r="I1002" s="25"/>
      <c r="J1002" s="20"/>
      <c r="K1002" s="20"/>
      <c r="L1002" s="20"/>
    </row>
    <row r="1003" spans="1:12" s="19" customFormat="1" ht="11">
      <c r="A1003" s="25">
        <v>41285</v>
      </c>
      <c r="B1003" s="20">
        <v>8.1588999999999992</v>
      </c>
      <c r="C1003" s="20">
        <v>2.2353150684931506E-2</v>
      </c>
      <c r="D1003" s="20">
        <v>132.2885799783447</v>
      </c>
      <c r="F1003" s="25">
        <v>37803</v>
      </c>
      <c r="G1003" s="20">
        <v>1269.23</v>
      </c>
      <c r="I1003" s="25"/>
      <c r="J1003" s="20"/>
      <c r="K1003" s="20"/>
      <c r="L1003" s="20"/>
    </row>
    <row r="1004" spans="1:12" s="19" customFormat="1" ht="11">
      <c r="A1004" s="25">
        <v>41288</v>
      </c>
      <c r="B1004" s="20">
        <v>8.2472999999999992</v>
      </c>
      <c r="C1004" s="20">
        <v>2.2595342465753423E-2</v>
      </c>
      <c r="D1004" s="20">
        <v>132.37825315141225</v>
      </c>
      <c r="F1004" s="25">
        <v>37804</v>
      </c>
      <c r="G1004" s="20">
        <v>1272.68</v>
      </c>
      <c r="I1004" s="25"/>
      <c r="J1004" s="20"/>
      <c r="K1004" s="20"/>
      <c r="L1004" s="20"/>
    </row>
    <row r="1005" spans="1:12" s="19" customFormat="1" ht="11">
      <c r="A1005" s="25">
        <v>41289</v>
      </c>
      <c r="B1005" s="20">
        <v>8.2482000000000006</v>
      </c>
      <c r="C1005" s="20">
        <v>2.2597808219178082E-2</v>
      </c>
      <c r="D1005" s="20">
        <v>132.40816773518333</v>
      </c>
      <c r="F1005" s="25">
        <v>37805</v>
      </c>
      <c r="G1005" s="20">
        <v>1284.9000000000001</v>
      </c>
      <c r="I1005" s="25"/>
      <c r="J1005" s="20"/>
      <c r="K1005" s="20"/>
      <c r="L1005" s="20"/>
    </row>
    <row r="1006" spans="1:12" s="19" customFormat="1" ht="11">
      <c r="A1006" s="25">
        <v>41290</v>
      </c>
      <c r="B1006" s="20">
        <v>8.2573000000000008</v>
      </c>
      <c r="C1006" s="20">
        <v>2.2622739726027401E-2</v>
      </c>
      <c r="D1006" s="20">
        <v>132.43812209034604</v>
      </c>
      <c r="F1006" s="25">
        <v>37806</v>
      </c>
      <c r="G1006" s="20">
        <v>1279.68</v>
      </c>
      <c r="I1006" s="25"/>
      <c r="J1006" s="20"/>
      <c r="K1006" s="20"/>
      <c r="L1006" s="20"/>
    </row>
    <row r="1007" spans="1:12" s="19" customFormat="1" ht="11">
      <c r="A1007" s="25">
        <v>41291</v>
      </c>
      <c r="B1007" s="20">
        <v>8.2444000000000006</v>
      </c>
      <c r="C1007" s="20">
        <v>2.2587397260273975E-2</v>
      </c>
      <c r="D1007" s="20">
        <v>132.46803641510661</v>
      </c>
      <c r="F1007" s="25">
        <v>37809</v>
      </c>
      <c r="G1007" s="20">
        <v>1282.07</v>
      </c>
      <c r="I1007" s="25"/>
      <c r="J1007" s="20"/>
      <c r="K1007" s="20"/>
      <c r="L1007" s="20"/>
    </row>
    <row r="1008" spans="1:12" s="19" customFormat="1" ht="11">
      <c r="A1008" s="25">
        <v>41292</v>
      </c>
      <c r="B1008" s="20">
        <v>8.2342999999999993</v>
      </c>
      <c r="C1008" s="20">
        <v>2.2559726027397257E-2</v>
      </c>
      <c r="D1008" s="20">
        <v>132.49792084119574</v>
      </c>
      <c r="F1008" s="25">
        <v>37810</v>
      </c>
      <c r="G1008" s="20">
        <v>1288.07</v>
      </c>
      <c r="I1008" s="25"/>
      <c r="J1008" s="20"/>
      <c r="K1008" s="20"/>
      <c r="L1008" s="20"/>
    </row>
    <row r="1009" spans="1:12" s="19" customFormat="1" ht="11">
      <c r="A1009" s="25">
        <v>41295</v>
      </c>
      <c r="B1009" s="20">
        <v>8.2204999999999995</v>
      </c>
      <c r="C1009" s="20">
        <v>2.2521917808219178E-2</v>
      </c>
      <c r="D1009" s="20">
        <v>132.58744405968409</v>
      </c>
      <c r="F1009" s="25">
        <v>37811</v>
      </c>
      <c r="G1009" s="20">
        <v>1282.6099999999999</v>
      </c>
      <c r="I1009" s="25"/>
      <c r="J1009" s="20"/>
      <c r="K1009" s="20"/>
      <c r="L1009" s="20"/>
    </row>
    <row r="1010" spans="1:12" s="19" customFormat="1" ht="11">
      <c r="A1010" s="25">
        <v>41296</v>
      </c>
      <c r="B1010" s="20">
        <v>8.1994000000000007</v>
      </c>
      <c r="C1010" s="20">
        <v>2.2464109589041097E-2</v>
      </c>
      <c r="D1010" s="20">
        <v>132.61722864841897</v>
      </c>
      <c r="F1010" s="25">
        <v>37812</v>
      </c>
      <c r="G1010" s="20">
        <v>1306.98</v>
      </c>
      <c r="I1010" s="25"/>
      <c r="J1010" s="20"/>
      <c r="K1010" s="20"/>
      <c r="L1010" s="20"/>
    </row>
    <row r="1011" spans="1:12" s="19" customFormat="1" ht="11">
      <c r="A1011" s="25">
        <v>41297</v>
      </c>
      <c r="B1011" s="20">
        <v>8.2003000000000004</v>
      </c>
      <c r="C1011" s="20">
        <v>2.2466575342465753E-2</v>
      </c>
      <c r="D1011" s="20">
        <v>132.64702319801034</v>
      </c>
      <c r="F1011" s="25">
        <v>37813</v>
      </c>
      <c r="G1011" s="20">
        <v>1306.17</v>
      </c>
      <c r="I1011" s="25"/>
      <c r="J1011" s="20"/>
      <c r="K1011" s="20"/>
      <c r="L1011" s="20"/>
    </row>
    <row r="1012" spans="1:12" s="19" customFormat="1" ht="11">
      <c r="A1012" s="25">
        <v>41298</v>
      </c>
      <c r="B1012" s="20">
        <v>8.08</v>
      </c>
      <c r="C1012" s="20">
        <v>2.2136986301369864E-2</v>
      </c>
      <c r="D1012" s="20">
        <v>132.67638725136487</v>
      </c>
      <c r="F1012" s="25">
        <v>37816</v>
      </c>
      <c r="G1012" s="20">
        <v>1319.31</v>
      </c>
      <c r="I1012" s="25"/>
      <c r="J1012" s="20"/>
      <c r="K1012" s="20"/>
      <c r="L1012" s="20"/>
    </row>
    <row r="1013" spans="1:12" s="19" customFormat="1" ht="11">
      <c r="A1013" s="25">
        <v>41299</v>
      </c>
      <c r="B1013" s="20">
        <v>8.0809999999999995</v>
      </c>
      <c r="C1013" s="20">
        <v>2.213972602739726E-2</v>
      </c>
      <c r="D1013" s="20">
        <v>132.70576144000538</v>
      </c>
      <c r="F1013" s="25">
        <v>37817</v>
      </c>
      <c r="G1013" s="20">
        <v>1306.19</v>
      </c>
      <c r="I1013" s="25"/>
      <c r="J1013" s="20"/>
      <c r="K1013" s="20"/>
      <c r="L1013" s="20"/>
    </row>
    <row r="1014" spans="1:12" s="19" customFormat="1" ht="11">
      <c r="A1014" s="25">
        <v>41302</v>
      </c>
      <c r="B1014" s="20">
        <v>8.1637000000000004</v>
      </c>
      <c r="C1014" s="20">
        <v>2.2366301369863013E-2</v>
      </c>
      <c r="D1014" s="20">
        <v>132.79480555162189</v>
      </c>
      <c r="F1014" s="25">
        <v>37818</v>
      </c>
      <c r="G1014" s="20">
        <v>1318.49</v>
      </c>
      <c r="I1014" s="25"/>
      <c r="J1014" s="20"/>
      <c r="K1014" s="20"/>
      <c r="L1014" s="20"/>
    </row>
    <row r="1015" spans="1:12" s="19" customFormat="1" ht="11">
      <c r="A1015" s="25">
        <v>41303</v>
      </c>
      <c r="B1015" s="20">
        <v>8.1041000000000007</v>
      </c>
      <c r="C1015" s="20">
        <v>2.220301369863014E-2</v>
      </c>
      <c r="D1015" s="20">
        <v>132.82429000048961</v>
      </c>
      <c r="F1015" s="25">
        <v>37819</v>
      </c>
      <c r="G1015" s="20">
        <v>1299.6300000000001</v>
      </c>
      <c r="I1015" s="25"/>
      <c r="J1015" s="20"/>
      <c r="K1015" s="20"/>
      <c r="L1015" s="20"/>
    </row>
    <row r="1016" spans="1:12" s="19" customFormat="1" ht="11">
      <c r="A1016" s="25">
        <v>41304</v>
      </c>
      <c r="B1016" s="20">
        <v>8.0527999999999995</v>
      </c>
      <c r="C1016" s="20">
        <v>2.2062465753424656E-2</v>
      </c>
      <c r="D1016" s="20">
        <v>132.85359431398319</v>
      </c>
      <c r="F1016" s="25">
        <v>37820</v>
      </c>
      <c r="G1016" s="20">
        <v>1286.05</v>
      </c>
      <c r="I1016" s="25"/>
      <c r="J1016" s="20"/>
      <c r="K1016" s="20"/>
      <c r="L1016" s="20"/>
    </row>
    <row r="1017" spans="1:12" s="19" customFormat="1" ht="11">
      <c r="A1017" s="25">
        <v>41305</v>
      </c>
      <c r="B1017" s="20">
        <v>8.3560999999999996</v>
      </c>
      <c r="C1017" s="20">
        <v>2.2893424657534245E-2</v>
      </c>
      <c r="D1017" s="20">
        <v>132.88400905150229</v>
      </c>
      <c r="F1017" s="25">
        <v>37823</v>
      </c>
      <c r="G1017" s="20">
        <v>1258.78</v>
      </c>
      <c r="I1017" s="25"/>
      <c r="J1017" s="20"/>
      <c r="K1017" s="20"/>
      <c r="L1017" s="20"/>
    </row>
    <row r="1018" spans="1:12" s="19" customFormat="1" ht="11">
      <c r="A1018" s="25">
        <v>41306</v>
      </c>
      <c r="B1018" s="20">
        <v>8.4118999999999993</v>
      </c>
      <c r="C1018" s="20">
        <v>2.3046301369863013E-2</v>
      </c>
      <c r="D1018" s="20">
        <v>132.91463390070066</v>
      </c>
      <c r="F1018" s="25">
        <v>37824</v>
      </c>
      <c r="G1018" s="20">
        <v>1251.3</v>
      </c>
      <c r="I1018" s="25"/>
      <c r="J1018" s="20"/>
      <c r="K1018" s="20"/>
      <c r="L1018" s="20"/>
    </row>
    <row r="1019" spans="1:12" s="19" customFormat="1" ht="11">
      <c r="A1019" s="25">
        <v>41309</v>
      </c>
      <c r="B1019" s="20">
        <v>8.4501000000000008</v>
      </c>
      <c r="C1019" s="20">
        <v>2.3150958904109592E-2</v>
      </c>
      <c r="D1019" s="20">
        <v>133.00694693751637</v>
      </c>
      <c r="F1019" s="25">
        <v>37825</v>
      </c>
      <c r="G1019" s="20">
        <v>1262.53</v>
      </c>
      <c r="I1019" s="25"/>
      <c r="J1019" s="20"/>
      <c r="K1019" s="20"/>
      <c r="L1019" s="20"/>
    </row>
    <row r="1020" spans="1:12" s="19" customFormat="1" ht="11">
      <c r="A1020" s="25">
        <v>41310</v>
      </c>
      <c r="B1020" s="20">
        <v>8.5002999999999993</v>
      </c>
      <c r="C1020" s="20">
        <v>2.328849315068493E-2</v>
      </c>
      <c r="D1020" s="20">
        <v>133.03792225124383</v>
      </c>
      <c r="F1020" s="25">
        <v>37826</v>
      </c>
      <c r="G1020" s="20">
        <v>1285.5</v>
      </c>
      <c r="I1020" s="25"/>
      <c r="J1020" s="20"/>
      <c r="K1020" s="20"/>
      <c r="L1020" s="20"/>
    </row>
    <row r="1021" spans="1:12" s="19" customFormat="1" ht="11">
      <c r="A1021" s="25">
        <v>41311</v>
      </c>
      <c r="B1021" s="20">
        <v>8.5532000000000004</v>
      </c>
      <c r="C1021" s="20">
        <v>2.3433424657534247E-2</v>
      </c>
      <c r="D1021" s="20">
        <v>133.06909759252054</v>
      </c>
      <c r="F1021" s="25">
        <v>37827</v>
      </c>
      <c r="G1021" s="20">
        <v>1311.81</v>
      </c>
      <c r="I1021" s="25"/>
      <c r="J1021" s="20"/>
      <c r="K1021" s="20"/>
      <c r="L1021" s="20"/>
    </row>
    <row r="1022" spans="1:12" s="19" customFormat="1" ht="11">
      <c r="A1022" s="25">
        <v>41312</v>
      </c>
      <c r="B1022" s="20">
        <v>8.5402000000000005</v>
      </c>
      <c r="C1022" s="20">
        <v>2.3397808219178085E-2</v>
      </c>
      <c r="D1022" s="20">
        <v>133.10023284477424</v>
      </c>
      <c r="F1022" s="25">
        <v>37830</v>
      </c>
      <c r="G1022" s="20">
        <v>1319.08</v>
      </c>
      <c r="I1022" s="25"/>
      <c r="J1022" s="20"/>
      <c r="K1022" s="20"/>
      <c r="L1022" s="20"/>
    </row>
    <row r="1023" spans="1:12" s="19" customFormat="1" ht="11">
      <c r="A1023" s="25">
        <v>41313</v>
      </c>
      <c r="B1023" s="20">
        <v>8.4613999999999994</v>
      </c>
      <c r="C1023" s="20">
        <v>2.3181917808219175E-2</v>
      </c>
      <c r="D1023" s="20">
        <v>133.13108803135486</v>
      </c>
      <c r="F1023" s="25">
        <v>37831</v>
      </c>
      <c r="G1023" s="20">
        <v>1325.37</v>
      </c>
      <c r="I1023" s="25"/>
      <c r="J1023" s="20"/>
      <c r="K1023" s="20"/>
      <c r="L1023" s="20"/>
    </row>
    <row r="1024" spans="1:12" s="19" customFormat="1" ht="11">
      <c r="A1024" s="25">
        <v>41316</v>
      </c>
      <c r="B1024" s="20">
        <v>8.5844000000000005</v>
      </c>
      <c r="C1024" s="20">
        <v>2.3518904109589043E-2</v>
      </c>
      <c r="D1024" s="20">
        <v>133.2250209501573</v>
      </c>
      <c r="F1024" s="25">
        <v>37832</v>
      </c>
      <c r="G1024" s="20">
        <v>1334.65</v>
      </c>
      <c r="I1024" s="25"/>
      <c r="J1024" s="20"/>
      <c r="K1024" s="20"/>
      <c r="L1024" s="20"/>
    </row>
    <row r="1025" spans="1:12" s="19" customFormat="1" ht="11">
      <c r="A1025" s="25">
        <v>41317</v>
      </c>
      <c r="B1025" s="20">
        <v>8.6180000000000003</v>
      </c>
      <c r="C1025" s="20">
        <v>2.3610958904109591E-2</v>
      </c>
      <c r="D1025" s="20">
        <v>133.25647665510382</v>
      </c>
      <c r="F1025" s="25">
        <v>37833</v>
      </c>
      <c r="G1025" s="20">
        <v>1337.86</v>
      </c>
      <c r="I1025" s="25"/>
      <c r="J1025" s="20"/>
      <c r="K1025" s="20"/>
      <c r="L1025" s="20"/>
    </row>
    <row r="1026" spans="1:12" s="19" customFormat="1" ht="11">
      <c r="A1026" s="25">
        <v>41318</v>
      </c>
      <c r="B1026" s="20">
        <v>8.6624999999999996</v>
      </c>
      <c r="C1026" s="20">
        <v>2.3732876712328765E-2</v>
      </c>
      <c r="D1026" s="20">
        <v>133.28810225041957</v>
      </c>
      <c r="F1026" s="25">
        <v>37834</v>
      </c>
      <c r="G1026" s="20">
        <v>1349.06</v>
      </c>
      <c r="I1026" s="25"/>
      <c r="J1026" s="20"/>
      <c r="K1026" s="20"/>
      <c r="L1026" s="20"/>
    </row>
    <row r="1027" spans="1:12" s="19" customFormat="1" ht="11">
      <c r="A1027" s="25">
        <v>41319</v>
      </c>
      <c r="B1027" s="20">
        <v>8.7837999999999994</v>
      </c>
      <c r="C1027" s="20">
        <v>2.4065205479452054E-2</v>
      </c>
      <c r="D1027" s="20">
        <v>133.32017830610582</v>
      </c>
      <c r="F1027" s="25">
        <v>37837</v>
      </c>
      <c r="G1027" s="20">
        <v>1359.27</v>
      </c>
      <c r="I1027" s="25"/>
      <c r="J1027" s="20"/>
      <c r="K1027" s="20"/>
      <c r="L1027" s="20"/>
    </row>
    <row r="1028" spans="1:12" s="19" customFormat="1" ht="11">
      <c r="A1028" s="25">
        <v>41320</v>
      </c>
      <c r="B1028" s="20">
        <v>8.8391999999999999</v>
      </c>
      <c r="C1028" s="20">
        <v>2.4216986301369862E-2</v>
      </c>
      <c r="D1028" s="20">
        <v>133.35246443542317</v>
      </c>
      <c r="F1028" s="25">
        <v>37838</v>
      </c>
      <c r="G1028" s="20">
        <v>1337.62</v>
      </c>
      <c r="I1028" s="25"/>
      <c r="J1028" s="20"/>
      <c r="K1028" s="20"/>
      <c r="L1028" s="20"/>
    </row>
    <row r="1029" spans="1:12" s="19" customFormat="1" ht="11">
      <c r="A1029" s="25">
        <v>41323</v>
      </c>
      <c r="B1029" s="20">
        <v>8.8656000000000006</v>
      </c>
      <c r="C1029" s="20">
        <v>2.4289315068493151E-2</v>
      </c>
      <c r="D1029" s="20">
        <v>133.44963563613814</v>
      </c>
      <c r="F1029" s="25">
        <v>37839</v>
      </c>
      <c r="G1029" s="20">
        <v>1322.54</v>
      </c>
      <c r="I1029" s="25"/>
      <c r="J1029" s="20"/>
      <c r="K1029" s="20"/>
      <c r="L1029" s="20"/>
    </row>
    <row r="1030" spans="1:12" s="19" customFormat="1" ht="11">
      <c r="A1030" s="25">
        <v>41324</v>
      </c>
      <c r="B1030" s="20">
        <v>8.8634000000000004</v>
      </c>
      <c r="C1030" s="20">
        <v>2.4283287671232879E-2</v>
      </c>
      <c r="D1030" s="20">
        <v>133.48204159505588</v>
      </c>
      <c r="F1030" s="25">
        <v>37840</v>
      </c>
      <c r="G1030" s="20">
        <v>1351.76</v>
      </c>
      <c r="I1030" s="25"/>
      <c r="J1030" s="20"/>
      <c r="K1030" s="20"/>
      <c r="L1030" s="20"/>
    </row>
    <row r="1031" spans="1:12" s="19" customFormat="1" ht="11">
      <c r="A1031" s="25">
        <v>41325</v>
      </c>
      <c r="B1031" s="20">
        <v>8.8667999999999996</v>
      </c>
      <c r="C1031" s="20">
        <v>2.4292602739726027E-2</v>
      </c>
      <c r="D1031" s="20">
        <v>133.51446785714944</v>
      </c>
      <c r="F1031" s="25">
        <v>37841</v>
      </c>
      <c r="G1031" s="20">
        <v>1381.76</v>
      </c>
      <c r="I1031" s="25"/>
      <c r="J1031" s="20"/>
      <c r="K1031" s="20"/>
      <c r="L1031" s="20"/>
    </row>
    <row r="1032" spans="1:12" s="19" customFormat="1" ht="11">
      <c r="A1032" s="25">
        <v>41326</v>
      </c>
      <c r="B1032" s="20">
        <v>8.8864999999999998</v>
      </c>
      <c r="C1032" s="20">
        <v>2.4346575342465752E-2</v>
      </c>
      <c r="D1032" s="20">
        <v>133.54697405765938</v>
      </c>
      <c r="F1032" s="25">
        <v>37844</v>
      </c>
      <c r="G1032" s="20">
        <v>1393.84</v>
      </c>
      <c r="I1032" s="25"/>
      <c r="J1032" s="20"/>
      <c r="K1032" s="20"/>
      <c r="L1032" s="20"/>
    </row>
    <row r="1033" spans="1:12" s="19" customFormat="1" ht="11">
      <c r="A1033" s="25">
        <v>41327</v>
      </c>
      <c r="B1033" s="20">
        <v>8.7967999999999993</v>
      </c>
      <c r="C1033" s="20">
        <v>2.4100821917808216E-2</v>
      </c>
      <c r="D1033" s="20">
        <v>133.57915997605366</v>
      </c>
      <c r="F1033" s="25">
        <v>37845</v>
      </c>
      <c r="G1033" s="20">
        <v>1396.07</v>
      </c>
      <c r="I1033" s="25"/>
      <c r="J1033" s="20"/>
      <c r="K1033" s="20"/>
      <c r="L1033" s="20"/>
    </row>
    <row r="1034" spans="1:12" s="19" customFormat="1" ht="11">
      <c r="A1034" s="25">
        <v>41330</v>
      </c>
      <c r="B1034" s="20">
        <v>8.8805999999999994</v>
      </c>
      <c r="C1034" s="20">
        <v>2.4330410958904109E-2</v>
      </c>
      <c r="D1034" s="20">
        <v>133.67666105178654</v>
      </c>
      <c r="F1034" s="25">
        <v>37846</v>
      </c>
      <c r="G1034" s="20">
        <v>1410.53</v>
      </c>
      <c r="I1034" s="25"/>
      <c r="J1034" s="20"/>
      <c r="K1034" s="20"/>
      <c r="L1034" s="20"/>
    </row>
    <row r="1035" spans="1:12" s="19" customFormat="1" ht="11">
      <c r="A1035" s="25">
        <v>41331</v>
      </c>
      <c r="B1035" s="20">
        <v>8.9467999999999996</v>
      </c>
      <c r="C1035" s="20">
        <v>2.4511780821917808E-2</v>
      </c>
      <c r="D1035" s="20">
        <v>133.70942758195361</v>
      </c>
      <c r="F1035" s="25">
        <v>37847</v>
      </c>
      <c r="G1035" s="20">
        <v>1413.29</v>
      </c>
      <c r="I1035" s="25"/>
      <c r="J1035" s="20"/>
      <c r="K1035" s="20"/>
      <c r="L1035" s="20"/>
    </row>
    <row r="1036" spans="1:12" s="19" customFormat="1" ht="11">
      <c r="A1036" s="25">
        <v>41332</v>
      </c>
      <c r="B1036" s="20">
        <v>8.9692000000000007</v>
      </c>
      <c r="C1036" s="20">
        <v>2.4573150684931509E-2</v>
      </c>
      <c r="D1036" s="20">
        <v>133.74228420107329</v>
      </c>
      <c r="F1036" s="25">
        <v>37851</v>
      </c>
      <c r="G1036" s="20">
        <v>1451.58</v>
      </c>
      <c r="I1036" s="25"/>
      <c r="J1036" s="20"/>
      <c r="K1036" s="20"/>
      <c r="L1036" s="20"/>
    </row>
    <row r="1037" spans="1:12" s="19" customFormat="1" ht="11">
      <c r="A1037" s="25">
        <v>41333</v>
      </c>
      <c r="B1037" s="20">
        <v>9.0243000000000002</v>
      </c>
      <c r="C1037" s="20">
        <v>2.4724109589041095E-2</v>
      </c>
      <c r="D1037" s="20">
        <v>133.77535078998605</v>
      </c>
      <c r="F1037" s="25">
        <v>37852</v>
      </c>
      <c r="G1037" s="20">
        <v>1447.35</v>
      </c>
      <c r="I1037" s="25"/>
      <c r="J1037" s="20"/>
      <c r="K1037" s="20"/>
      <c r="L1037" s="20"/>
    </row>
    <row r="1038" spans="1:12" s="19" customFormat="1" ht="11">
      <c r="A1038" s="25">
        <v>41334</v>
      </c>
      <c r="B1038" s="20">
        <v>8.9839000000000002</v>
      </c>
      <c r="C1038" s="20">
        <v>2.4613424657534248E-2</v>
      </c>
      <c r="D1038" s="20">
        <v>133.8082774851631</v>
      </c>
      <c r="F1038" s="25">
        <v>37853</v>
      </c>
      <c r="G1038" s="20">
        <v>1458.39</v>
      </c>
      <c r="I1038" s="25"/>
      <c r="J1038" s="20"/>
      <c r="K1038" s="20"/>
      <c r="L1038" s="20"/>
    </row>
    <row r="1039" spans="1:12" s="19" customFormat="1" ht="11">
      <c r="A1039" s="25">
        <v>41337</v>
      </c>
      <c r="B1039" s="20">
        <v>9.3673000000000002</v>
      </c>
      <c r="C1039" s="20">
        <v>2.5663835616438358E-2</v>
      </c>
      <c r="D1039" s="20">
        <v>133.91129849428805</v>
      </c>
      <c r="F1039" s="25">
        <v>37854</v>
      </c>
      <c r="G1039" s="20">
        <v>1473.69</v>
      </c>
      <c r="I1039" s="25"/>
      <c r="J1039" s="20"/>
      <c r="K1039" s="20"/>
      <c r="L1039" s="20"/>
    </row>
    <row r="1040" spans="1:12" s="19" customFormat="1" ht="11">
      <c r="A1040" s="25">
        <v>41338</v>
      </c>
      <c r="B1040" s="20">
        <v>9.3866999999999994</v>
      </c>
      <c r="C1040" s="20">
        <v>2.571698630136986E-2</v>
      </c>
      <c r="D1040" s="20">
        <v>133.94573644457779</v>
      </c>
      <c r="F1040" s="25">
        <v>37855</v>
      </c>
      <c r="G1040" s="20">
        <v>1485.47</v>
      </c>
      <c r="I1040" s="25"/>
      <c r="J1040" s="20"/>
      <c r="K1040" s="20"/>
      <c r="L1040" s="20"/>
    </row>
    <row r="1041" spans="1:12" s="19" customFormat="1" ht="11">
      <c r="A1041" s="25">
        <v>41339</v>
      </c>
      <c r="B1041" s="20">
        <v>9.3734000000000002</v>
      </c>
      <c r="C1041" s="20">
        <v>2.5680547945205481E-2</v>
      </c>
      <c r="D1041" s="20">
        <v>133.98013444364599</v>
      </c>
      <c r="F1041" s="25">
        <v>37858</v>
      </c>
      <c r="G1041" s="20">
        <v>1440.09</v>
      </c>
      <c r="I1041" s="25"/>
      <c r="J1041" s="20"/>
      <c r="K1041" s="20"/>
      <c r="L1041" s="20"/>
    </row>
    <row r="1042" spans="1:12" s="19" customFormat="1" ht="11">
      <c r="A1042" s="25">
        <v>41340</v>
      </c>
      <c r="B1042" s="20">
        <v>9.3218999999999994</v>
      </c>
      <c r="C1042" s="20">
        <v>2.553945205479452E-2</v>
      </c>
      <c r="D1042" s="20">
        <v>134.01435223584517</v>
      </c>
      <c r="F1042" s="25">
        <v>37859</v>
      </c>
      <c r="G1042" s="20">
        <v>1493.41</v>
      </c>
      <c r="I1042" s="25"/>
      <c r="J1042" s="20"/>
      <c r="K1042" s="20"/>
      <c r="L1042" s="20"/>
    </row>
    <row r="1043" spans="1:12" s="19" customFormat="1" ht="11">
      <c r="A1043" s="25">
        <v>41341</v>
      </c>
      <c r="B1043" s="20">
        <v>9.2486999999999995</v>
      </c>
      <c r="C1043" s="20">
        <v>2.5338904109589038E-2</v>
      </c>
      <c r="D1043" s="20">
        <v>134.04831000405127</v>
      </c>
      <c r="F1043" s="25">
        <v>37860</v>
      </c>
      <c r="G1043" s="20">
        <v>1518.48</v>
      </c>
      <c r="I1043" s="25"/>
      <c r="J1043" s="20"/>
      <c r="K1043" s="20"/>
      <c r="L1043" s="20"/>
    </row>
    <row r="1044" spans="1:12" s="19" customFormat="1" ht="11">
      <c r="A1044" s="25">
        <v>41344</v>
      </c>
      <c r="B1044" s="20">
        <v>9.3423999999999996</v>
      </c>
      <c r="C1044" s="20">
        <v>2.5595616438356162E-2</v>
      </c>
      <c r="D1044" s="20">
        <v>134.15124147786349</v>
      </c>
      <c r="F1044" s="25">
        <v>37861</v>
      </c>
      <c r="G1044" s="20">
        <v>1519.36</v>
      </c>
      <c r="I1044" s="25"/>
      <c r="J1044" s="20"/>
      <c r="K1044" s="20"/>
      <c r="L1044" s="20"/>
    </row>
    <row r="1045" spans="1:12" s="19" customFormat="1" ht="11">
      <c r="A1045" s="25">
        <v>41345</v>
      </c>
      <c r="B1045" s="20">
        <v>9.3073999999999995</v>
      </c>
      <c r="C1045" s="20">
        <v>2.5499726027397258E-2</v>
      </c>
      <c r="D1045" s="20">
        <v>134.18544967690269</v>
      </c>
      <c r="F1045" s="25">
        <v>37862</v>
      </c>
      <c r="G1045" s="20">
        <v>1538.08</v>
      </c>
      <c r="I1045" s="25"/>
      <c r="J1045" s="20"/>
      <c r="K1045" s="20"/>
      <c r="L1045" s="20"/>
    </row>
    <row r="1046" spans="1:12" s="19" customFormat="1" ht="11">
      <c r="A1046" s="25">
        <v>41346</v>
      </c>
      <c r="B1046" s="20">
        <v>9.2451000000000008</v>
      </c>
      <c r="C1046" s="20">
        <v>2.5329041095890414E-2</v>
      </c>
      <c r="D1046" s="20">
        <v>134.21943756459606</v>
      </c>
      <c r="F1046" s="25">
        <v>37865</v>
      </c>
      <c r="G1046" s="20">
        <v>1560.1</v>
      </c>
      <c r="I1046" s="25"/>
      <c r="J1046" s="20"/>
      <c r="K1046" s="20"/>
      <c r="L1046" s="20"/>
    </row>
    <row r="1047" spans="1:12" s="19" customFormat="1" ht="11">
      <c r="A1047" s="25">
        <v>41347</v>
      </c>
      <c r="B1047" s="20">
        <v>9.1257999999999999</v>
      </c>
      <c r="C1047" s="20">
        <v>2.5002191780821918E-2</v>
      </c>
      <c r="D1047" s="20">
        <v>134.25299536578311</v>
      </c>
      <c r="F1047" s="25">
        <v>37866</v>
      </c>
      <c r="G1047" s="20">
        <v>1570.87</v>
      </c>
      <c r="I1047" s="25"/>
      <c r="J1047" s="20"/>
      <c r="K1047" s="20"/>
      <c r="L1047" s="20"/>
    </row>
    <row r="1048" spans="1:12" s="19" customFormat="1" ht="11">
      <c r="A1048" s="25">
        <v>41348</v>
      </c>
      <c r="B1048" s="20">
        <v>9.1317000000000004</v>
      </c>
      <c r="C1048" s="20">
        <v>2.5018356164383564E-2</v>
      </c>
      <c r="D1048" s="20">
        <v>134.28658325832507</v>
      </c>
      <c r="F1048" s="25">
        <v>37867</v>
      </c>
      <c r="G1048" s="20">
        <v>1541.24</v>
      </c>
      <c r="I1048" s="25"/>
      <c r="J1048" s="20"/>
      <c r="K1048" s="20"/>
      <c r="L1048" s="20"/>
    </row>
    <row r="1049" spans="1:12" s="19" customFormat="1" ht="11">
      <c r="A1049" s="25">
        <v>41351</v>
      </c>
      <c r="B1049" s="20">
        <v>9.0759000000000007</v>
      </c>
      <c r="C1049" s="20">
        <v>2.4865479452054796E-2</v>
      </c>
      <c r="D1049" s="20">
        <v>134.38675626662598</v>
      </c>
      <c r="F1049" s="25">
        <v>37868</v>
      </c>
      <c r="G1049" s="20">
        <v>1556.41</v>
      </c>
      <c r="I1049" s="25"/>
      <c r="J1049" s="20"/>
      <c r="K1049" s="20"/>
      <c r="L1049" s="20"/>
    </row>
    <row r="1050" spans="1:12" s="19" customFormat="1" ht="11">
      <c r="A1050" s="25">
        <v>41352</v>
      </c>
      <c r="B1050" s="20">
        <v>9.0953999999999997</v>
      </c>
      <c r="C1050" s="20">
        <v>2.4918904109589041E-2</v>
      </c>
      <c r="D1050" s="20">
        <v>134.42024397355604</v>
      </c>
      <c r="F1050" s="25">
        <v>37869</v>
      </c>
      <c r="G1050" s="20">
        <v>1587.39</v>
      </c>
      <c r="I1050" s="25"/>
      <c r="J1050" s="20"/>
      <c r="K1050" s="20"/>
      <c r="L1050" s="20"/>
    </row>
    <row r="1051" spans="1:12" s="19" customFormat="1" ht="11">
      <c r="A1051" s="25">
        <v>41353</v>
      </c>
      <c r="B1051" s="20">
        <v>9.0632000000000001</v>
      </c>
      <c r="C1051" s="20">
        <v>2.483068493150685E-2</v>
      </c>
      <c r="D1051" s="20">
        <v>134.45362144082128</v>
      </c>
      <c r="F1051" s="25">
        <v>37872</v>
      </c>
      <c r="G1051" s="20">
        <v>1609.21</v>
      </c>
      <c r="I1051" s="25"/>
      <c r="J1051" s="20"/>
      <c r="K1051" s="20"/>
      <c r="L1051" s="20"/>
    </row>
    <row r="1052" spans="1:12" s="19" customFormat="1" ht="11">
      <c r="A1052" s="25">
        <v>41354</v>
      </c>
      <c r="B1052" s="20">
        <v>9.0391999999999992</v>
      </c>
      <c r="C1052" s="20">
        <v>2.4764931506849313E-2</v>
      </c>
      <c r="D1052" s="20">
        <v>134.48691878807958</v>
      </c>
      <c r="F1052" s="25">
        <v>37873</v>
      </c>
      <c r="G1052" s="20">
        <v>1597.47</v>
      </c>
      <c r="I1052" s="25"/>
      <c r="J1052" s="20"/>
      <c r="K1052" s="20"/>
      <c r="L1052" s="20"/>
    </row>
    <row r="1053" spans="1:12" s="19" customFormat="1" ht="11">
      <c r="A1053" s="25">
        <v>41355</v>
      </c>
      <c r="B1053" s="20">
        <v>8.9527999999999999</v>
      </c>
      <c r="C1053" s="20">
        <v>2.4528219178082192E-2</v>
      </c>
      <c r="D1053" s="20">
        <v>134.51990603428578</v>
      </c>
      <c r="F1053" s="25">
        <v>37874</v>
      </c>
      <c r="G1053" s="20">
        <v>1600.32</v>
      </c>
      <c r="I1053" s="25"/>
      <c r="J1053" s="20"/>
      <c r="K1053" s="20"/>
      <c r="L1053" s="20"/>
    </row>
    <row r="1054" spans="1:12" s="19" customFormat="1" ht="11">
      <c r="A1054" s="25">
        <v>41358</v>
      </c>
      <c r="B1054" s="20">
        <v>9.0249000000000006</v>
      </c>
      <c r="C1054" s="20">
        <v>2.4725753424657534E-2</v>
      </c>
      <c r="D1054" s="20">
        <v>134.61968921510513</v>
      </c>
      <c r="F1054" s="25">
        <v>37875</v>
      </c>
      <c r="G1054" s="20">
        <v>1593.05</v>
      </c>
      <c r="I1054" s="25"/>
      <c r="J1054" s="20"/>
      <c r="K1054" s="20"/>
      <c r="L1054" s="20"/>
    </row>
    <row r="1055" spans="1:12" s="19" customFormat="1" ht="11">
      <c r="A1055" s="25">
        <v>41359</v>
      </c>
      <c r="B1055" s="20">
        <v>9.2043999999999997</v>
      </c>
      <c r="C1055" s="20">
        <v>2.5217534246575343E-2</v>
      </c>
      <c r="D1055" s="20">
        <v>134.65363698133558</v>
      </c>
      <c r="F1055" s="25">
        <v>37876</v>
      </c>
      <c r="G1055" s="20">
        <v>1558.8</v>
      </c>
      <c r="I1055" s="25"/>
      <c r="J1055" s="20"/>
      <c r="K1055" s="20"/>
      <c r="L1055" s="20"/>
    </row>
    <row r="1056" spans="1:12" s="19" customFormat="1" ht="11">
      <c r="A1056" s="25">
        <v>41361</v>
      </c>
      <c r="B1056" s="20">
        <v>9.7584</v>
      </c>
      <c r="C1056" s="20">
        <v>2.6735342465753424E-2</v>
      </c>
      <c r="D1056" s="20">
        <v>134.7256372033147</v>
      </c>
      <c r="F1056" s="25">
        <v>37879</v>
      </c>
      <c r="G1056" s="20">
        <v>1510.13</v>
      </c>
      <c r="I1056" s="25"/>
      <c r="J1056" s="20"/>
      <c r="K1056" s="20"/>
      <c r="L1056" s="20"/>
    </row>
    <row r="1057" spans="1:12" s="19" customFormat="1" ht="11">
      <c r="A1057" s="25">
        <v>41365</v>
      </c>
      <c r="B1057" s="20">
        <v>9.6856000000000009</v>
      </c>
      <c r="C1057" s="20">
        <v>2.6535890410958905E-2</v>
      </c>
      <c r="D1057" s="20">
        <v>134.86863979308967</v>
      </c>
      <c r="F1057" s="25">
        <v>37880</v>
      </c>
      <c r="G1057" s="20">
        <v>1542.69</v>
      </c>
      <c r="I1057" s="25"/>
      <c r="J1057" s="20"/>
      <c r="K1057" s="20"/>
      <c r="L1057" s="20"/>
    </row>
    <row r="1058" spans="1:12" s="19" customFormat="1" ht="11">
      <c r="A1058" s="25">
        <v>41366</v>
      </c>
      <c r="B1058" s="20">
        <v>8.0042000000000009</v>
      </c>
      <c r="C1058" s="20">
        <v>2.1929315068493153E-2</v>
      </c>
      <c r="D1058" s="20">
        <v>134.8982155620385</v>
      </c>
      <c r="F1058" s="25">
        <v>37881</v>
      </c>
      <c r="G1058" s="20">
        <v>1524.15</v>
      </c>
      <c r="I1058" s="25"/>
      <c r="J1058" s="20"/>
      <c r="K1058" s="20"/>
      <c r="L1058" s="20"/>
    </row>
    <row r="1059" spans="1:12" s="19" customFormat="1" ht="11">
      <c r="A1059" s="25">
        <v>41367</v>
      </c>
      <c r="B1059" s="20">
        <v>7.9401999999999999</v>
      </c>
      <c r="C1059" s="20">
        <v>2.1753972602739726E-2</v>
      </c>
      <c r="D1059" s="20">
        <v>134.92756128289344</v>
      </c>
      <c r="F1059" s="25">
        <v>37882</v>
      </c>
      <c r="G1059" s="20">
        <v>1479.66</v>
      </c>
      <c r="I1059" s="25"/>
      <c r="J1059" s="20"/>
      <c r="K1059" s="20"/>
      <c r="L1059" s="20"/>
    </row>
    <row r="1060" spans="1:12" s="19" customFormat="1" ht="11">
      <c r="A1060" s="25">
        <v>41368</v>
      </c>
      <c r="B1060" s="20">
        <v>7.9763999999999999</v>
      </c>
      <c r="C1060" s="20">
        <v>2.1853150684931506E-2</v>
      </c>
      <c r="D1060" s="20">
        <v>134.95704720617607</v>
      </c>
      <c r="F1060" s="25">
        <v>37883</v>
      </c>
      <c r="G1060" s="20">
        <v>1502.11</v>
      </c>
      <c r="I1060" s="25"/>
      <c r="J1060" s="20"/>
      <c r="K1060" s="20"/>
      <c r="L1060" s="20"/>
    </row>
    <row r="1061" spans="1:12" s="19" customFormat="1" ht="11">
      <c r="A1061" s="25">
        <v>41369</v>
      </c>
      <c r="B1061" s="20">
        <v>7.8475000000000001</v>
      </c>
      <c r="C1061" s="20">
        <v>2.1500000000000002E-2</v>
      </c>
      <c r="D1061" s="20">
        <v>134.9860629713254</v>
      </c>
      <c r="F1061" s="25">
        <v>37886</v>
      </c>
      <c r="G1061" s="20">
        <v>1480.34</v>
      </c>
      <c r="I1061" s="25"/>
      <c r="J1061" s="20"/>
      <c r="K1061" s="20"/>
      <c r="L1061" s="20"/>
    </row>
    <row r="1062" spans="1:12" s="19" customFormat="1" ht="11">
      <c r="A1062" s="25">
        <v>41372</v>
      </c>
      <c r="B1062" s="20">
        <v>8.0668000000000006</v>
      </c>
      <c r="C1062" s="20">
        <v>2.2100821917808221E-2</v>
      </c>
      <c r="D1062" s="20">
        <v>135.07556205949888</v>
      </c>
      <c r="F1062" s="25">
        <v>37887</v>
      </c>
      <c r="G1062" s="20">
        <v>1509.07</v>
      </c>
      <c r="I1062" s="25"/>
      <c r="J1062" s="20"/>
      <c r="K1062" s="20"/>
      <c r="L1062" s="20"/>
    </row>
    <row r="1063" spans="1:12" s="19" customFormat="1" ht="11">
      <c r="A1063" s="25">
        <v>41373</v>
      </c>
      <c r="B1063" s="20">
        <v>8.0650999999999993</v>
      </c>
      <c r="C1063" s="20">
        <v>2.2096164383561642E-2</v>
      </c>
      <c r="D1063" s="20">
        <v>135.10540857773356</v>
      </c>
      <c r="F1063" s="25">
        <v>37888</v>
      </c>
      <c r="G1063" s="20">
        <v>1559.06</v>
      </c>
      <c r="I1063" s="25"/>
      <c r="J1063" s="20"/>
      <c r="K1063" s="20"/>
      <c r="L1063" s="20"/>
    </row>
    <row r="1064" spans="1:12" s="19" customFormat="1" ht="11">
      <c r="A1064" s="25">
        <v>41374</v>
      </c>
      <c r="B1064" s="20">
        <v>8.0660000000000007</v>
      </c>
      <c r="C1064" s="20">
        <v>2.2098630136986302E-2</v>
      </c>
      <c r="D1064" s="20">
        <v>135.1352650222702</v>
      </c>
      <c r="F1064" s="25">
        <v>37889</v>
      </c>
      <c r="G1064" s="20">
        <v>1542.17</v>
      </c>
      <c r="I1064" s="25"/>
      <c r="J1064" s="20"/>
      <c r="K1064" s="20"/>
      <c r="L1064" s="20"/>
    </row>
    <row r="1065" spans="1:12" s="19" customFormat="1" ht="11">
      <c r="A1065" s="25">
        <v>41375</v>
      </c>
      <c r="B1065" s="20">
        <v>8.0641999999999996</v>
      </c>
      <c r="C1065" s="20">
        <v>2.2093698630136986E-2</v>
      </c>
      <c r="D1065" s="20">
        <v>135.16512140046726</v>
      </c>
      <c r="F1065" s="25">
        <v>37890</v>
      </c>
      <c r="G1065" s="20">
        <v>1575.95</v>
      </c>
      <c r="I1065" s="25"/>
      <c r="J1065" s="20"/>
      <c r="K1065" s="20"/>
      <c r="L1065" s="20"/>
    </row>
    <row r="1066" spans="1:12" s="19" customFormat="1" ht="11">
      <c r="A1066" s="25">
        <v>41376</v>
      </c>
      <c r="B1066" s="20">
        <v>8.0273000000000003</v>
      </c>
      <c r="C1066" s="20">
        <v>2.1992602739726027E-2</v>
      </c>
      <c r="D1066" s="20">
        <v>135.19484772865951</v>
      </c>
      <c r="F1066" s="25">
        <v>37893</v>
      </c>
      <c r="G1066" s="20">
        <v>1590.72</v>
      </c>
      <c r="I1066" s="25"/>
      <c r="J1066" s="20"/>
      <c r="K1066" s="20"/>
      <c r="L1066" s="20"/>
    </row>
    <row r="1067" spans="1:12" s="19" customFormat="1" ht="11">
      <c r="A1067" s="25">
        <v>41379</v>
      </c>
      <c r="B1067" s="20">
        <v>8.0300999999999991</v>
      </c>
      <c r="C1067" s="20">
        <v>2.2000273972602739E-2</v>
      </c>
      <c r="D1067" s="20">
        <v>135.28407743935097</v>
      </c>
      <c r="F1067" s="25">
        <v>37894</v>
      </c>
      <c r="G1067" s="20">
        <v>1610.21</v>
      </c>
      <c r="I1067" s="25"/>
      <c r="J1067" s="20"/>
      <c r="K1067" s="20"/>
      <c r="L1067" s="20"/>
    </row>
    <row r="1068" spans="1:12" s="19" customFormat="1" ht="11">
      <c r="A1068" s="25">
        <v>41380</v>
      </c>
      <c r="B1068" s="20">
        <v>8.0364000000000004</v>
      </c>
      <c r="C1068" s="20">
        <v>2.2017534246575345E-2</v>
      </c>
      <c r="D1068" s="20">
        <v>135.31386365743134</v>
      </c>
      <c r="F1068" s="25">
        <v>37895</v>
      </c>
      <c r="G1068" s="20">
        <v>1614.49</v>
      </c>
      <c r="I1068" s="25"/>
      <c r="J1068" s="20"/>
      <c r="K1068" s="20"/>
      <c r="L1068" s="20"/>
    </row>
    <row r="1069" spans="1:12" s="19" customFormat="1" ht="11">
      <c r="A1069" s="25">
        <v>41381</v>
      </c>
      <c r="B1069" s="20">
        <v>8.0535999999999994</v>
      </c>
      <c r="C1069" s="20">
        <v>2.2064657534246575E-2</v>
      </c>
      <c r="D1069" s="20">
        <v>135.34372019804371</v>
      </c>
      <c r="F1069" s="25">
        <v>37897</v>
      </c>
      <c r="G1069" s="20">
        <v>1646.82</v>
      </c>
      <c r="I1069" s="25"/>
      <c r="J1069" s="20"/>
      <c r="K1069" s="20"/>
      <c r="L1069" s="20"/>
    </row>
    <row r="1070" spans="1:12" s="19" customFormat="1" ht="11">
      <c r="A1070" s="25">
        <v>41382</v>
      </c>
      <c r="B1070" s="20">
        <v>7.9412000000000003</v>
      </c>
      <c r="C1070" s="20">
        <v>2.1756712328767126E-2</v>
      </c>
      <c r="D1070" s="20">
        <v>135.37316654190224</v>
      </c>
      <c r="F1070" s="25">
        <v>37900</v>
      </c>
      <c r="G1070" s="20">
        <v>1680.43</v>
      </c>
      <c r="I1070" s="25"/>
      <c r="J1070" s="20"/>
      <c r="K1070" s="20"/>
      <c r="L1070" s="20"/>
    </row>
    <row r="1071" spans="1:12" s="19" customFormat="1" ht="11">
      <c r="A1071" s="25">
        <v>41386</v>
      </c>
      <c r="B1071" s="20">
        <v>8.0556000000000001</v>
      </c>
      <c r="C1071" s="20">
        <v>2.2070136986301371E-2</v>
      </c>
      <c r="D1071" s="20">
        <v>135.4926747150962</v>
      </c>
      <c r="F1071" s="25">
        <v>37901</v>
      </c>
      <c r="G1071" s="20">
        <v>1679.28</v>
      </c>
      <c r="I1071" s="25"/>
      <c r="J1071" s="20"/>
      <c r="K1071" s="20"/>
      <c r="L1071" s="20"/>
    </row>
    <row r="1072" spans="1:12" s="19" customFormat="1" ht="11">
      <c r="A1072" s="25">
        <v>41387</v>
      </c>
      <c r="B1072" s="20">
        <v>8.0538000000000007</v>
      </c>
      <c r="C1072" s="20">
        <v>2.2065205479452055E-2</v>
      </c>
      <c r="D1072" s="20">
        <v>135.52257145218169</v>
      </c>
      <c r="F1072" s="25">
        <v>37902</v>
      </c>
      <c r="G1072" s="20">
        <v>1680.11</v>
      </c>
      <c r="I1072" s="25"/>
      <c r="J1072" s="20"/>
      <c r="K1072" s="20"/>
      <c r="L1072" s="20"/>
    </row>
    <row r="1073" spans="1:12" s="19" customFormat="1" ht="11">
      <c r="A1073" s="25">
        <v>41389</v>
      </c>
      <c r="B1073" s="20">
        <v>8.0259999999999998</v>
      </c>
      <c r="C1073" s="20">
        <v>2.1989041095890411E-2</v>
      </c>
      <c r="D1073" s="20">
        <v>135.58217168004336</v>
      </c>
      <c r="F1073" s="25">
        <v>37903</v>
      </c>
      <c r="G1073" s="20">
        <v>1708.28</v>
      </c>
      <c r="I1073" s="25"/>
      <c r="J1073" s="20"/>
      <c r="K1073" s="20"/>
      <c r="L1073" s="20"/>
    </row>
    <row r="1074" spans="1:12" s="19" customFormat="1" ht="11">
      <c r="A1074" s="25">
        <v>41390</v>
      </c>
      <c r="B1074" s="20">
        <v>8.0188000000000006</v>
      </c>
      <c r="C1074" s="20">
        <v>2.1969315068493152E-2</v>
      </c>
      <c r="D1074" s="20">
        <v>135.61195815451646</v>
      </c>
      <c r="F1074" s="25">
        <v>37904</v>
      </c>
      <c r="G1074" s="20">
        <v>1732.12</v>
      </c>
      <c r="I1074" s="25"/>
      <c r="J1074" s="20"/>
      <c r="K1074" s="20"/>
      <c r="L1074" s="20"/>
    </row>
    <row r="1075" spans="1:12" s="19" customFormat="1" ht="11">
      <c r="A1075" s="25">
        <v>41393</v>
      </c>
      <c r="B1075" s="20">
        <v>8.0324000000000009</v>
      </c>
      <c r="C1075" s="20">
        <v>2.2006575342465754E-2</v>
      </c>
      <c r="D1075" s="20">
        <v>135.70148879775047</v>
      </c>
      <c r="F1075" s="25">
        <v>37907</v>
      </c>
      <c r="G1075" s="20">
        <v>1759.03</v>
      </c>
      <c r="I1075" s="25"/>
      <c r="J1075" s="20"/>
      <c r="K1075" s="20"/>
      <c r="L1075" s="20"/>
    </row>
    <row r="1076" spans="1:12" s="19" customFormat="1" ht="11">
      <c r="A1076" s="25">
        <v>41394</v>
      </c>
      <c r="B1076" s="20">
        <v>8.0737000000000005</v>
      </c>
      <c r="C1076" s="20">
        <v>2.2119726027397261E-2</v>
      </c>
      <c r="D1076" s="20">
        <v>135.73150559528762</v>
      </c>
      <c r="F1076" s="25">
        <v>37908</v>
      </c>
      <c r="G1076" s="20">
        <v>1729.5</v>
      </c>
      <c r="I1076" s="25"/>
      <c r="J1076" s="20"/>
      <c r="K1076" s="20"/>
      <c r="L1076" s="20"/>
    </row>
    <row r="1077" spans="1:12" s="19" customFormat="1" ht="11">
      <c r="A1077" s="25">
        <v>41396</v>
      </c>
      <c r="B1077" s="20">
        <v>8.0808999999999997</v>
      </c>
      <c r="C1077" s="20">
        <v>2.213945205479452E-2</v>
      </c>
      <c r="D1077" s="20">
        <v>135.79160601849665</v>
      </c>
      <c r="F1077" s="25">
        <v>37909</v>
      </c>
      <c r="G1077" s="20">
        <v>1747.93</v>
      </c>
      <c r="I1077" s="25"/>
      <c r="J1077" s="20"/>
      <c r="K1077" s="20"/>
      <c r="L1077" s="20"/>
    </row>
    <row r="1078" spans="1:12" s="19" customFormat="1" ht="11">
      <c r="A1078" s="25">
        <v>41397</v>
      </c>
      <c r="B1078" s="20">
        <v>8.0145</v>
      </c>
      <c r="C1078" s="20">
        <v>2.1957534246575341E-2</v>
      </c>
      <c r="D1078" s="20">
        <v>135.82142250689216</v>
      </c>
      <c r="F1078" s="25">
        <v>37910</v>
      </c>
      <c r="G1078" s="20">
        <v>1769.51</v>
      </c>
      <c r="I1078" s="25"/>
      <c r="J1078" s="20"/>
      <c r="K1078" s="20"/>
      <c r="L1078" s="20"/>
    </row>
    <row r="1079" spans="1:12" s="19" customFormat="1" ht="11">
      <c r="A1079" s="25">
        <v>41400</v>
      </c>
      <c r="B1079" s="20">
        <v>8.0227000000000004</v>
      </c>
      <c r="C1079" s="20">
        <v>2.198E-2</v>
      </c>
      <c r="D1079" s="20">
        <v>135.91098315289321</v>
      </c>
      <c r="F1079" s="25">
        <v>37911</v>
      </c>
      <c r="G1079" s="20">
        <v>1785.17</v>
      </c>
      <c r="I1079" s="25"/>
      <c r="J1079" s="20"/>
      <c r="K1079" s="20"/>
      <c r="L1079" s="20"/>
    </row>
    <row r="1080" spans="1:12" s="19" customFormat="1" ht="11">
      <c r="A1080" s="25">
        <v>41401</v>
      </c>
      <c r="B1080" s="20">
        <v>8.0075000000000003</v>
      </c>
      <c r="C1080" s="20">
        <v>2.1938356164383561E-2</v>
      </c>
      <c r="D1080" s="20">
        <v>135.9407997884438</v>
      </c>
      <c r="F1080" s="25">
        <v>37914</v>
      </c>
      <c r="G1080" s="20">
        <v>1754.73</v>
      </c>
      <c r="I1080" s="25"/>
      <c r="J1080" s="20"/>
      <c r="K1080" s="20"/>
      <c r="L1080" s="20"/>
    </row>
    <row r="1081" spans="1:12" s="19" customFormat="1" ht="11">
      <c r="A1081" s="25">
        <v>41402</v>
      </c>
      <c r="B1081" s="20">
        <v>7.9386000000000001</v>
      </c>
      <c r="C1081" s="20">
        <v>2.174958904109589E-2</v>
      </c>
      <c r="D1081" s="20">
        <v>135.97036635373695</v>
      </c>
      <c r="F1081" s="25">
        <v>37915</v>
      </c>
      <c r="G1081" s="20">
        <v>1713.54</v>
      </c>
      <c r="I1081" s="25"/>
      <c r="J1081" s="20"/>
      <c r="K1081" s="20"/>
      <c r="L1081" s="20"/>
    </row>
    <row r="1082" spans="1:12" s="19" customFormat="1" ht="11">
      <c r="A1082" s="25">
        <v>41403</v>
      </c>
      <c r="B1082" s="20">
        <v>7.8884999999999996</v>
      </c>
      <c r="C1082" s="20">
        <v>2.1612328767123285E-2</v>
      </c>
      <c r="D1082" s="20">
        <v>135.99975271633917</v>
      </c>
      <c r="F1082" s="25">
        <v>37916</v>
      </c>
      <c r="G1082" s="20">
        <v>1699.43</v>
      </c>
      <c r="I1082" s="25"/>
      <c r="J1082" s="20"/>
      <c r="K1082" s="20"/>
      <c r="L1082" s="20"/>
    </row>
    <row r="1083" spans="1:12" s="19" customFormat="1" ht="11">
      <c r="A1083" s="25">
        <v>41404</v>
      </c>
      <c r="B1083" s="20">
        <v>7.8921999999999999</v>
      </c>
      <c r="C1083" s="20">
        <v>2.1622465753424656E-2</v>
      </c>
      <c r="D1083" s="20">
        <v>136.02915921629503</v>
      </c>
      <c r="F1083" s="25">
        <v>37917</v>
      </c>
      <c r="G1083" s="20">
        <v>1672.53</v>
      </c>
      <c r="I1083" s="25"/>
      <c r="J1083" s="20"/>
      <c r="K1083" s="20"/>
      <c r="L1083" s="20"/>
    </row>
    <row r="1084" spans="1:12" s="19" customFormat="1" ht="11">
      <c r="A1084" s="25">
        <v>41405</v>
      </c>
      <c r="B1084" s="20">
        <v>7.8905000000000003</v>
      </c>
      <c r="C1084" s="20">
        <v>2.1617808219178084E-2</v>
      </c>
      <c r="D1084" s="20">
        <v>136.05856573905658</v>
      </c>
      <c r="F1084" s="25">
        <v>37918</v>
      </c>
      <c r="G1084" s="20">
        <v>1713.02</v>
      </c>
      <c r="I1084" s="25"/>
      <c r="J1084" s="20"/>
      <c r="K1084" s="20"/>
      <c r="L1084" s="20"/>
    </row>
    <row r="1085" spans="1:12" s="19" customFormat="1" ht="11">
      <c r="A1085" s="25">
        <v>41407</v>
      </c>
      <c r="B1085" s="20">
        <v>7.8951000000000002</v>
      </c>
      <c r="C1085" s="20">
        <v>2.1630410958904112E-2</v>
      </c>
      <c r="D1085" s="20">
        <v>136.11742579288489</v>
      </c>
      <c r="F1085" s="25">
        <v>37919</v>
      </c>
      <c r="G1085" s="20">
        <v>1731.14</v>
      </c>
      <c r="I1085" s="25"/>
      <c r="J1085" s="20"/>
      <c r="K1085" s="20"/>
      <c r="L1085" s="20"/>
    </row>
    <row r="1086" spans="1:12" s="19" customFormat="1" ht="11">
      <c r="A1086" s="25">
        <v>41408</v>
      </c>
      <c r="B1086" s="20">
        <v>7.8987999999999996</v>
      </c>
      <c r="C1086" s="20">
        <v>2.1640547945205479E-2</v>
      </c>
      <c r="D1086" s="20">
        <v>136.14688234967537</v>
      </c>
      <c r="F1086" s="25">
        <v>37921</v>
      </c>
      <c r="G1086" s="20">
        <v>1689.45</v>
      </c>
      <c r="I1086" s="25"/>
      <c r="J1086" s="20"/>
      <c r="K1086" s="20"/>
      <c r="L1086" s="20"/>
    </row>
    <row r="1087" spans="1:12" s="19" customFormat="1" ht="11">
      <c r="A1087" s="25">
        <v>41409</v>
      </c>
      <c r="B1087" s="20">
        <v>7.8810000000000002</v>
      </c>
      <c r="C1087" s="20">
        <v>2.159178082191781E-2</v>
      </c>
      <c r="D1087" s="20">
        <v>136.17627888610821</v>
      </c>
      <c r="F1087" s="25">
        <v>37922</v>
      </c>
      <c r="G1087" s="20">
        <v>1685.39</v>
      </c>
      <c r="I1087" s="25"/>
      <c r="J1087" s="20"/>
      <c r="K1087" s="20"/>
      <c r="L1087" s="20"/>
    </row>
    <row r="1088" spans="1:12" s="19" customFormat="1" ht="11">
      <c r="A1088" s="25">
        <v>41410</v>
      </c>
      <c r="B1088" s="20">
        <v>7.8818999999999999</v>
      </c>
      <c r="C1088" s="20">
        <v>2.1594246575342466E-2</v>
      </c>
      <c r="D1088" s="20">
        <v>136.20568512754801</v>
      </c>
      <c r="F1088" s="25">
        <v>37923</v>
      </c>
      <c r="G1088" s="20">
        <v>1704.69</v>
      </c>
      <c r="I1088" s="25"/>
      <c r="J1088" s="20"/>
      <c r="K1088" s="20"/>
      <c r="L1088" s="20"/>
    </row>
    <row r="1089" spans="1:12" s="19" customFormat="1" ht="11">
      <c r="A1089" s="25">
        <v>41411</v>
      </c>
      <c r="B1089" s="20">
        <v>7.7918000000000003</v>
      </c>
      <c r="C1089" s="20">
        <v>2.1347397260273973E-2</v>
      </c>
      <c r="D1089" s="20">
        <v>136.23476149624327</v>
      </c>
      <c r="F1089" s="25">
        <v>37924</v>
      </c>
      <c r="G1089" s="20">
        <v>1725.65</v>
      </c>
      <c r="I1089" s="25"/>
      <c r="J1089" s="20"/>
      <c r="K1089" s="20"/>
      <c r="L1089" s="20"/>
    </row>
    <row r="1090" spans="1:12" s="19" customFormat="1" ht="11">
      <c r="A1090" s="25">
        <v>41414</v>
      </c>
      <c r="B1090" s="20">
        <v>7.8724999999999996</v>
      </c>
      <c r="C1090" s="20">
        <v>2.1568493150684931E-2</v>
      </c>
      <c r="D1090" s="20">
        <v>136.32291285184976</v>
      </c>
      <c r="F1090" s="25">
        <v>37925</v>
      </c>
      <c r="G1090" s="20">
        <v>1770.08</v>
      </c>
      <c r="I1090" s="25"/>
      <c r="J1090" s="20"/>
      <c r="K1090" s="20"/>
      <c r="L1090" s="20"/>
    </row>
    <row r="1091" spans="1:12" s="19" customFormat="1" ht="11">
      <c r="A1091" s="25">
        <v>41415</v>
      </c>
      <c r="B1091" s="20">
        <v>7.8788999999999998</v>
      </c>
      <c r="C1091" s="20">
        <v>2.1586027397260274E-2</v>
      </c>
      <c r="D1091" s="20">
        <v>136.3523395531667</v>
      </c>
      <c r="F1091" s="25">
        <v>37928</v>
      </c>
      <c r="G1091" s="20">
        <v>1822.13</v>
      </c>
      <c r="I1091" s="25"/>
      <c r="J1091" s="20"/>
      <c r="K1091" s="20"/>
      <c r="L1091" s="20"/>
    </row>
    <row r="1092" spans="1:12" s="19" customFormat="1" ht="11">
      <c r="A1092" s="25">
        <v>41416</v>
      </c>
      <c r="B1092" s="20">
        <v>7.9093</v>
      </c>
      <c r="C1092" s="20">
        <v>2.166931506849315E-2</v>
      </c>
      <c r="D1092" s="20">
        <v>136.38188617122773</v>
      </c>
      <c r="F1092" s="25">
        <v>37929</v>
      </c>
      <c r="G1092" s="20">
        <v>1841.53</v>
      </c>
      <c r="I1092" s="25"/>
      <c r="J1092" s="20"/>
      <c r="K1092" s="20"/>
      <c r="L1092" s="20"/>
    </row>
    <row r="1093" spans="1:12" s="19" customFormat="1" ht="11">
      <c r="A1093" s="25">
        <v>41417</v>
      </c>
      <c r="B1093" s="20">
        <v>7.9531000000000001</v>
      </c>
      <c r="C1093" s="20">
        <v>2.1789315068493152E-2</v>
      </c>
      <c r="D1093" s="20">
        <v>136.41160285010193</v>
      </c>
      <c r="F1093" s="25">
        <v>37930</v>
      </c>
      <c r="G1093" s="20">
        <v>1830.63</v>
      </c>
      <c r="I1093" s="25"/>
      <c r="J1093" s="20"/>
      <c r="K1093" s="20"/>
      <c r="L1093" s="20"/>
    </row>
    <row r="1094" spans="1:12" s="19" customFormat="1" ht="11">
      <c r="A1094" s="25">
        <v>41418</v>
      </c>
      <c r="B1094" s="20">
        <v>7.9352999999999998</v>
      </c>
      <c r="C1094" s="20">
        <v>2.1740547945205479E-2</v>
      </c>
      <c r="D1094" s="20">
        <v>136.44125948002238</v>
      </c>
      <c r="F1094" s="25">
        <v>37931</v>
      </c>
      <c r="G1094" s="20">
        <v>1834.14</v>
      </c>
      <c r="I1094" s="25"/>
      <c r="J1094" s="20"/>
      <c r="K1094" s="20"/>
      <c r="L1094" s="20"/>
    </row>
    <row r="1095" spans="1:12" s="19" customFormat="1" ht="11">
      <c r="A1095" s="25">
        <v>41421</v>
      </c>
      <c r="B1095" s="20">
        <v>7.9328000000000003</v>
      </c>
      <c r="C1095" s="20">
        <v>2.1733698630136987E-2</v>
      </c>
      <c r="D1095" s="20">
        <v>136.53022067645003</v>
      </c>
      <c r="F1095" s="25">
        <v>37932</v>
      </c>
      <c r="G1095" s="20">
        <v>1811.17</v>
      </c>
      <c r="I1095" s="25"/>
      <c r="J1095" s="20"/>
      <c r="K1095" s="20"/>
      <c r="L1095" s="20"/>
    </row>
    <row r="1096" spans="1:12" s="19" customFormat="1" ht="11">
      <c r="A1096" s="25">
        <v>41422</v>
      </c>
      <c r="B1096" s="20">
        <v>7.9310999999999998</v>
      </c>
      <c r="C1096" s="20">
        <v>2.1729041095890411E-2</v>
      </c>
      <c r="D1096" s="20">
        <v>136.55988738420913</v>
      </c>
      <c r="F1096" s="25">
        <v>37935</v>
      </c>
      <c r="G1096" s="20">
        <v>1813.99</v>
      </c>
      <c r="I1096" s="25"/>
      <c r="J1096" s="20"/>
      <c r="K1096" s="20"/>
      <c r="L1096" s="20"/>
    </row>
    <row r="1097" spans="1:12" s="19" customFormat="1" ht="11">
      <c r="A1097" s="25">
        <v>41423</v>
      </c>
      <c r="B1097" s="20">
        <v>7.9401000000000002</v>
      </c>
      <c r="C1097" s="20">
        <v>2.1753698630136986E-2</v>
      </c>
      <c r="D1097" s="20">
        <v>136.58959421056034</v>
      </c>
      <c r="F1097" s="25">
        <v>37936</v>
      </c>
      <c r="G1097" s="20">
        <v>1821.67</v>
      </c>
      <c r="I1097" s="25"/>
      <c r="J1097" s="20"/>
      <c r="K1097" s="20"/>
      <c r="L1097" s="20"/>
    </row>
    <row r="1098" spans="1:12" s="19" customFormat="1" ht="11">
      <c r="A1098" s="25">
        <v>41424</v>
      </c>
      <c r="B1098" s="20">
        <v>7.9036</v>
      </c>
      <c r="C1098" s="20">
        <v>2.1653698630136987E-2</v>
      </c>
      <c r="D1098" s="20">
        <v>136.61917090965082</v>
      </c>
      <c r="F1098" s="25">
        <v>37937</v>
      </c>
      <c r="G1098" s="20">
        <v>1824.69</v>
      </c>
      <c r="I1098" s="25"/>
      <c r="J1098" s="20"/>
      <c r="K1098" s="20"/>
      <c r="L1098" s="20"/>
    </row>
    <row r="1099" spans="1:12" s="19" customFormat="1" ht="11">
      <c r="A1099" s="25">
        <v>41425</v>
      </c>
      <c r="B1099" s="20">
        <v>7.7789000000000001</v>
      </c>
      <c r="C1099" s="20">
        <v>2.1312054794520547E-2</v>
      </c>
      <c r="D1099" s="20">
        <v>136.64828726221489</v>
      </c>
      <c r="F1099" s="25">
        <v>37938</v>
      </c>
      <c r="G1099" s="20">
        <v>1797.52</v>
      </c>
      <c r="I1099" s="25"/>
      <c r="J1099" s="20"/>
      <c r="K1099" s="20"/>
      <c r="L1099" s="20"/>
    </row>
    <row r="1100" spans="1:12" s="19" customFormat="1" ht="11">
      <c r="A1100" s="25">
        <v>41428</v>
      </c>
      <c r="B1100" s="20">
        <v>8.0597999999999992</v>
      </c>
      <c r="C1100" s="20">
        <v>2.2081643835616435E-2</v>
      </c>
      <c r="D1100" s="20">
        <v>136.73880982651701</v>
      </c>
      <c r="F1100" s="25">
        <v>37939</v>
      </c>
      <c r="G1100" s="20">
        <v>1763.95</v>
      </c>
      <c r="I1100" s="25"/>
      <c r="J1100" s="20"/>
      <c r="K1100" s="20"/>
      <c r="L1100" s="20"/>
    </row>
    <row r="1101" spans="1:12" s="19" customFormat="1" ht="11">
      <c r="A1101" s="25">
        <v>41429</v>
      </c>
      <c r="B1101" s="20">
        <v>8.0393000000000008</v>
      </c>
      <c r="C1101" s="20">
        <v>2.2025479452054797E-2</v>
      </c>
      <c r="D1101" s="20">
        <v>136.76892720497833</v>
      </c>
      <c r="F1101" s="25">
        <v>37940</v>
      </c>
      <c r="G1101" s="20">
        <v>1778</v>
      </c>
      <c r="I1101" s="25"/>
      <c r="J1101" s="20"/>
      <c r="K1101" s="20"/>
      <c r="L1101" s="20"/>
    </row>
    <row r="1102" spans="1:12" s="19" customFormat="1" ht="11">
      <c r="A1102" s="25">
        <v>41430</v>
      </c>
      <c r="B1102" s="20">
        <v>8.0428999999999995</v>
      </c>
      <c r="C1102" s="20">
        <v>2.2035342465753425E-2</v>
      </c>
      <c r="D1102" s="20">
        <v>136.79906470647467</v>
      </c>
      <c r="F1102" s="25">
        <v>37942</v>
      </c>
      <c r="G1102" s="20">
        <v>1797.49</v>
      </c>
      <c r="I1102" s="25"/>
      <c r="J1102" s="20"/>
      <c r="K1102" s="20"/>
      <c r="L1102" s="20"/>
    </row>
    <row r="1103" spans="1:12" s="19" customFormat="1" ht="11">
      <c r="A1103" s="25">
        <v>41431</v>
      </c>
      <c r="B1103" s="20">
        <v>8.0358000000000001</v>
      </c>
      <c r="C1103" s="20">
        <v>2.2015890410958906E-2</v>
      </c>
      <c r="D1103" s="20">
        <v>136.82918223864365</v>
      </c>
      <c r="F1103" s="25">
        <v>37943</v>
      </c>
      <c r="G1103" s="20">
        <v>1780.01</v>
      </c>
      <c r="I1103" s="25"/>
      <c r="J1103" s="20"/>
      <c r="K1103" s="20"/>
      <c r="L1103" s="20"/>
    </row>
    <row r="1104" spans="1:12" s="19" customFormat="1" ht="11">
      <c r="A1104" s="25">
        <v>41432</v>
      </c>
      <c r="B1104" s="20">
        <v>8.0500000000000007</v>
      </c>
      <c r="C1104" s="20">
        <v>2.2054794520547948E-2</v>
      </c>
      <c r="D1104" s="20">
        <v>136.85935963363053</v>
      </c>
      <c r="F1104" s="25">
        <v>37944</v>
      </c>
      <c r="G1104" s="20">
        <v>1752.96</v>
      </c>
      <c r="I1104" s="25"/>
      <c r="J1104" s="20"/>
      <c r="K1104" s="20"/>
      <c r="L1104" s="20"/>
    </row>
    <row r="1105" spans="1:12" s="19" customFormat="1" ht="11">
      <c r="A1105" s="25">
        <v>41435</v>
      </c>
      <c r="B1105" s="20">
        <v>8.0767000000000007</v>
      </c>
      <c r="C1105" s="20">
        <v>2.2127945205479452E-2</v>
      </c>
      <c r="D1105" s="20">
        <v>136.95021212595543</v>
      </c>
      <c r="F1105" s="25">
        <v>37945</v>
      </c>
      <c r="G1105" s="20">
        <v>1732.19</v>
      </c>
      <c r="I1105" s="25"/>
      <c r="J1105" s="20"/>
      <c r="K1105" s="20"/>
      <c r="L1105" s="20"/>
    </row>
    <row r="1106" spans="1:12" s="19" customFormat="1" ht="11">
      <c r="A1106" s="25">
        <v>41436</v>
      </c>
      <c r="B1106" s="20">
        <v>8.0748999999999995</v>
      </c>
      <c r="C1106" s="20">
        <v>2.2123013698630137E-2</v>
      </c>
      <c r="D1106" s="20">
        <v>136.98050964014436</v>
      </c>
      <c r="F1106" s="25">
        <v>37946</v>
      </c>
      <c r="G1106" s="20">
        <v>1753.12</v>
      </c>
      <c r="I1106" s="25"/>
      <c r="J1106" s="20"/>
      <c r="K1106" s="20"/>
      <c r="L1106" s="20"/>
    </row>
    <row r="1107" spans="1:12" s="19" customFormat="1" ht="11">
      <c r="A1107" s="25">
        <v>41437</v>
      </c>
      <c r="B1107" s="20">
        <v>8.1023999999999994</v>
      </c>
      <c r="C1107" s="20">
        <v>2.2198356164383561E-2</v>
      </c>
      <c r="D1107" s="20">
        <v>137.01091706155009</v>
      </c>
      <c r="F1107" s="25">
        <v>37949</v>
      </c>
      <c r="G1107" s="20">
        <v>1756.8</v>
      </c>
      <c r="I1107" s="25"/>
      <c r="J1107" s="20"/>
      <c r="K1107" s="20"/>
      <c r="L1107" s="20"/>
    </row>
    <row r="1108" spans="1:12" s="19" customFormat="1" ht="11">
      <c r="A1108" s="25">
        <v>41438</v>
      </c>
      <c r="B1108" s="20">
        <v>8.1326000000000001</v>
      </c>
      <c r="C1108" s="20">
        <v>2.2281095890410958E-2</v>
      </c>
      <c r="D1108" s="20">
        <v>137.04144459536093</v>
      </c>
      <c r="F1108" s="25">
        <v>37950</v>
      </c>
      <c r="G1108" s="20">
        <v>1784.96</v>
      </c>
      <c r="I1108" s="25"/>
      <c r="J1108" s="20"/>
      <c r="K1108" s="20"/>
      <c r="L1108" s="20"/>
    </row>
    <row r="1109" spans="1:12" s="19" customFormat="1" ht="11">
      <c r="A1109" s="25">
        <v>41439</v>
      </c>
      <c r="B1109" s="20">
        <v>8.0161999999999995</v>
      </c>
      <c r="C1109" s="20">
        <v>2.1962191780821917E-2</v>
      </c>
      <c r="D1109" s="20">
        <v>137.07154190024215</v>
      </c>
      <c r="F1109" s="25">
        <v>37952</v>
      </c>
      <c r="G1109" s="20">
        <v>1818.76</v>
      </c>
      <c r="I1109" s="25"/>
      <c r="J1109" s="20"/>
      <c r="K1109" s="20"/>
      <c r="L1109" s="20"/>
    </row>
    <row r="1110" spans="1:12" s="19" customFormat="1" ht="11">
      <c r="A1110" s="25">
        <v>41442</v>
      </c>
      <c r="B1110" s="20">
        <v>8.1334999999999997</v>
      </c>
      <c r="C1110" s="20">
        <v>2.2283561643835617E-2</v>
      </c>
      <c r="D1110" s="20">
        <v>137.16317516484864</v>
      </c>
      <c r="F1110" s="25">
        <v>37953</v>
      </c>
      <c r="G1110" s="20">
        <v>1837.98</v>
      </c>
      <c r="I1110" s="25"/>
      <c r="J1110" s="20"/>
      <c r="K1110" s="20"/>
      <c r="L1110" s="20"/>
    </row>
    <row r="1111" spans="1:12" s="19" customFormat="1" ht="11">
      <c r="A1111" s="25">
        <v>41443</v>
      </c>
      <c r="B1111" s="20">
        <v>8.0677000000000003</v>
      </c>
      <c r="C1111" s="20">
        <v>2.2103287671232878E-2</v>
      </c>
      <c r="D1111" s="20">
        <v>137.1934927360343</v>
      </c>
      <c r="F1111" s="25">
        <v>37956</v>
      </c>
      <c r="G1111" s="20">
        <v>1886.2</v>
      </c>
      <c r="I1111" s="25"/>
      <c r="J1111" s="20"/>
      <c r="K1111" s="20"/>
      <c r="L1111" s="20"/>
    </row>
    <row r="1112" spans="1:12" s="19" customFormat="1" ht="11">
      <c r="A1112" s="25">
        <v>41444</v>
      </c>
      <c r="B1112" s="20">
        <v>8.0127000000000006</v>
      </c>
      <c r="C1112" s="20">
        <v>2.1952602739726029E-2</v>
      </c>
      <c r="D1112" s="20">
        <v>137.22361027847938</v>
      </c>
      <c r="F1112" s="25">
        <v>37957</v>
      </c>
      <c r="G1112" s="20">
        <v>1887.17</v>
      </c>
      <c r="I1112" s="25"/>
      <c r="J1112" s="20"/>
      <c r="K1112" s="20"/>
      <c r="L1112" s="20"/>
    </row>
    <row r="1113" spans="1:12" s="19" customFormat="1" ht="11">
      <c r="A1113" s="25">
        <v>41445</v>
      </c>
      <c r="B1113" s="20">
        <v>8.0641999999999996</v>
      </c>
      <c r="C1113" s="20">
        <v>2.2093698630136986E-2</v>
      </c>
      <c r="D1113" s="20">
        <v>137.25392804938369</v>
      </c>
      <c r="F1113" s="25">
        <v>37958</v>
      </c>
      <c r="G1113" s="20">
        <v>1900.83</v>
      </c>
      <c r="I1113" s="25"/>
      <c r="J1113" s="20"/>
      <c r="K1113" s="20"/>
      <c r="L1113" s="20"/>
    </row>
    <row r="1114" spans="1:12" s="19" customFormat="1" ht="11">
      <c r="A1114" s="25">
        <v>41446</v>
      </c>
      <c r="B1114" s="20">
        <v>8.0784000000000002</v>
      </c>
      <c r="C1114" s="20">
        <v>2.2132602739726028E-2</v>
      </c>
      <c r="D1114" s="20">
        <v>137.28430591602353</v>
      </c>
      <c r="F1114" s="25">
        <v>37959</v>
      </c>
      <c r="G1114" s="20">
        <v>1906.18</v>
      </c>
      <c r="I1114" s="25"/>
      <c r="J1114" s="20"/>
      <c r="K1114" s="20"/>
      <c r="L1114" s="20"/>
    </row>
    <row r="1115" spans="1:12" s="19" customFormat="1" ht="11">
      <c r="A1115" s="25">
        <v>41449</v>
      </c>
      <c r="B1115" s="20">
        <v>8.0543999999999993</v>
      </c>
      <c r="C1115" s="20">
        <v>2.2066849315068492E-2</v>
      </c>
      <c r="D1115" s="20">
        <v>137.37518887878272</v>
      </c>
      <c r="F1115" s="25">
        <v>37960</v>
      </c>
      <c r="G1115" s="20">
        <v>1872.72</v>
      </c>
      <c r="I1115" s="25"/>
      <c r="J1115" s="20"/>
      <c r="K1115" s="20"/>
      <c r="L1115" s="20"/>
    </row>
    <row r="1116" spans="1:12" s="19" customFormat="1" ht="11">
      <c r="A1116" s="25">
        <v>41450</v>
      </c>
      <c r="B1116" s="20">
        <v>8.0500000000000007</v>
      </c>
      <c r="C1116" s="20">
        <v>2.2054794520547948E-2</v>
      </c>
      <c r="D1116" s="20">
        <v>137.40548669441216</v>
      </c>
      <c r="F1116" s="25">
        <v>37963</v>
      </c>
      <c r="G1116" s="20">
        <v>1873.22</v>
      </c>
      <c r="I1116" s="25"/>
      <c r="J1116" s="20"/>
      <c r="K1116" s="20"/>
      <c r="L1116" s="20"/>
    </row>
    <row r="1117" spans="1:12" s="19" customFormat="1" ht="11">
      <c r="A1117" s="25">
        <v>41451</v>
      </c>
      <c r="B1117" s="20">
        <v>8.0615000000000006</v>
      </c>
      <c r="C1117" s="20">
        <v>2.2086301369863014E-2</v>
      </c>
      <c r="D1117" s="20">
        <v>137.43583448430221</v>
      </c>
      <c r="F1117" s="25">
        <v>37964</v>
      </c>
      <c r="G1117" s="20">
        <v>1906.91</v>
      </c>
      <c r="I1117" s="25"/>
      <c r="J1117" s="20"/>
      <c r="K1117" s="20"/>
      <c r="L1117" s="20"/>
    </row>
    <row r="1118" spans="1:12" s="19" customFormat="1" ht="11">
      <c r="A1118" s="25">
        <v>41452</v>
      </c>
      <c r="B1118" s="20">
        <v>8.0012000000000008</v>
      </c>
      <c r="C1118" s="20">
        <v>2.1921095890410962E-2</v>
      </c>
      <c r="D1118" s="20">
        <v>137.46596192536728</v>
      </c>
      <c r="F1118" s="25">
        <v>37965</v>
      </c>
      <c r="G1118" s="20">
        <v>1919.52</v>
      </c>
      <c r="I1118" s="25"/>
      <c r="J1118" s="20"/>
      <c r="K1118" s="20"/>
      <c r="L1118" s="20"/>
    </row>
    <row r="1119" spans="1:12" s="19" customFormat="1" ht="11">
      <c r="A1119" s="25">
        <v>41453</v>
      </c>
      <c r="B1119" s="20">
        <v>7.7603999999999997</v>
      </c>
      <c r="C1119" s="20">
        <v>2.1261369863013697E-2</v>
      </c>
      <c r="D1119" s="20">
        <v>137.49518907196799</v>
      </c>
      <c r="F1119" s="25">
        <v>37966</v>
      </c>
      <c r="G1119" s="20">
        <v>1929.16</v>
      </c>
      <c r="I1119" s="25"/>
      <c r="J1119" s="20"/>
      <c r="K1119" s="20"/>
      <c r="L1119" s="20"/>
    </row>
    <row r="1120" spans="1:12" s="19" customFormat="1" ht="11">
      <c r="A1120" s="25">
        <v>41456</v>
      </c>
      <c r="B1120" s="20">
        <v>7.6783999999999999</v>
      </c>
      <c r="C1120" s="20">
        <v>2.1036712328767124E-2</v>
      </c>
      <c r="D1120" s="20">
        <v>137.58196247414088</v>
      </c>
      <c r="F1120" s="25">
        <v>37967</v>
      </c>
      <c r="G1120" s="20">
        <v>1933.13</v>
      </c>
      <c r="I1120" s="25"/>
      <c r="J1120" s="20"/>
      <c r="K1120" s="20"/>
      <c r="L1120" s="20"/>
    </row>
    <row r="1121" spans="1:12" s="19" customFormat="1" ht="11">
      <c r="A1121" s="25">
        <v>41457</v>
      </c>
      <c r="B1121" s="20">
        <v>7.6901000000000002</v>
      </c>
      <c r="C1121" s="20">
        <v>2.106876712328767E-2</v>
      </c>
      <c r="D1121" s="20">
        <v>137.61094929741822</v>
      </c>
      <c r="F1121" s="25">
        <v>37970</v>
      </c>
      <c r="G1121" s="20">
        <v>1961.68</v>
      </c>
      <c r="I1121" s="25"/>
      <c r="J1121" s="20"/>
      <c r="K1121" s="20"/>
      <c r="L1121" s="20"/>
    </row>
    <row r="1122" spans="1:12" s="19" customFormat="1" ht="11">
      <c r="A1122" s="25">
        <v>41458</v>
      </c>
      <c r="B1122" s="20">
        <v>7.6805000000000003</v>
      </c>
      <c r="C1122" s="20">
        <v>2.1042465753424659E-2</v>
      </c>
      <c r="D1122" s="20">
        <v>137.6399060342971</v>
      </c>
      <c r="F1122" s="25">
        <v>37971</v>
      </c>
      <c r="G1122" s="20">
        <v>1975.81</v>
      </c>
      <c r="I1122" s="25"/>
      <c r="J1122" s="20"/>
      <c r="K1122" s="20"/>
      <c r="L1122" s="20"/>
    </row>
    <row r="1123" spans="1:12" s="19" customFormat="1" ht="11">
      <c r="A1123" s="25">
        <v>41459</v>
      </c>
      <c r="B1123" s="20">
        <v>7.6045999999999996</v>
      </c>
      <c r="C1123" s="20">
        <v>2.0834520547945205E-2</v>
      </c>
      <c r="D1123" s="20">
        <v>137.66858264880199</v>
      </c>
      <c r="F1123" s="25">
        <v>37972</v>
      </c>
      <c r="G1123" s="20">
        <v>1972.54</v>
      </c>
      <c r="I1123" s="25"/>
      <c r="J1123" s="20"/>
      <c r="K1123" s="20"/>
      <c r="L1123" s="20"/>
    </row>
    <row r="1124" spans="1:12" s="19" customFormat="1" ht="11">
      <c r="A1124" s="25">
        <v>41460</v>
      </c>
      <c r="B1124" s="20">
        <v>7.4969000000000001</v>
      </c>
      <c r="C1124" s="20">
        <v>2.0539452054794519E-2</v>
      </c>
      <c r="D1124" s="20">
        <v>137.69685902132966</v>
      </c>
      <c r="F1124" s="25">
        <v>37973</v>
      </c>
      <c r="G1124" s="20">
        <v>1998.58</v>
      </c>
      <c r="I1124" s="25"/>
      <c r="J1124" s="20"/>
      <c r="K1124" s="20"/>
      <c r="L1124" s="20"/>
    </row>
    <row r="1125" spans="1:12" s="19" customFormat="1" ht="11">
      <c r="A1125" s="25">
        <v>41463</v>
      </c>
      <c r="B1125" s="20">
        <v>7.5876999999999999</v>
      </c>
      <c r="C1125" s="20">
        <v>2.0788219178082191E-2</v>
      </c>
      <c r="D1125" s="20">
        <v>137.78273319589371</v>
      </c>
      <c r="F1125" s="25">
        <v>37974</v>
      </c>
      <c r="G1125" s="20">
        <v>2024.12</v>
      </c>
      <c r="I1125" s="25"/>
      <c r="J1125" s="20"/>
      <c r="K1125" s="20"/>
      <c r="L1125" s="20"/>
    </row>
    <row r="1126" spans="1:12" s="19" customFormat="1" ht="11">
      <c r="A1126" s="25">
        <v>41464</v>
      </c>
      <c r="B1126" s="20">
        <v>7.6311999999999998</v>
      </c>
      <c r="C1126" s="20">
        <v>2.090739726027397E-2</v>
      </c>
      <c r="D1126" s="20">
        <v>137.81153997927905</v>
      </c>
      <c r="F1126" s="25">
        <v>37977</v>
      </c>
      <c r="G1126" s="20">
        <v>2036.17</v>
      </c>
      <c r="I1126" s="25"/>
      <c r="J1126" s="20"/>
      <c r="K1126" s="20"/>
      <c r="L1126" s="20"/>
    </row>
    <row r="1127" spans="1:12" s="19" customFormat="1" ht="11">
      <c r="A1127" s="25">
        <v>41465</v>
      </c>
      <c r="B1127" s="20">
        <v>7.6269999999999998</v>
      </c>
      <c r="C1127" s="20">
        <v>2.0895890410958903E-2</v>
      </c>
      <c r="D1127" s="20">
        <v>137.84033692764677</v>
      </c>
      <c r="F1127" s="25">
        <v>37978</v>
      </c>
      <c r="G1127" s="20">
        <v>2026.13</v>
      </c>
      <c r="I1127" s="25"/>
      <c r="J1127" s="20"/>
      <c r="K1127" s="20"/>
      <c r="L1127" s="20"/>
    </row>
    <row r="1128" spans="1:12" s="19" customFormat="1" ht="11">
      <c r="A1128" s="25">
        <v>41466</v>
      </c>
      <c r="B1128" s="20">
        <v>7.6360000000000001</v>
      </c>
      <c r="C1128" s="20">
        <v>2.0920547945205481E-2</v>
      </c>
      <c r="D1128" s="20">
        <v>137.86917388142155</v>
      </c>
      <c r="F1128" s="25">
        <v>37979</v>
      </c>
      <c r="G1128" s="20">
        <v>2058.4299999999998</v>
      </c>
      <c r="I1128" s="25"/>
      <c r="J1128" s="20"/>
      <c r="K1128" s="20"/>
      <c r="L1128" s="20"/>
    </row>
    <row r="1129" spans="1:12" s="19" customFormat="1" ht="11">
      <c r="A1129" s="25">
        <v>41467</v>
      </c>
      <c r="B1129" s="20">
        <v>7.4939999999999998</v>
      </c>
      <c r="C1129" s="20">
        <v>2.0531506849315068E-2</v>
      </c>
      <c r="D1129" s="20">
        <v>137.89748050030011</v>
      </c>
      <c r="F1129" s="25">
        <v>37981</v>
      </c>
      <c r="G1129" s="20">
        <v>2090.71</v>
      </c>
      <c r="I1129" s="25"/>
      <c r="J1129" s="20"/>
      <c r="K1129" s="20"/>
      <c r="L1129" s="20"/>
    </row>
    <row r="1130" spans="1:12" s="19" customFormat="1" ht="11">
      <c r="A1130" s="25">
        <v>41470</v>
      </c>
      <c r="B1130" s="20">
        <v>7.6322999999999999</v>
      </c>
      <c r="C1130" s="20">
        <v>2.091041095890411E-2</v>
      </c>
      <c r="D1130" s="20">
        <v>137.98398528992388</v>
      </c>
      <c r="F1130" s="25">
        <v>37984</v>
      </c>
      <c r="G1130" s="20">
        <v>2133.4</v>
      </c>
      <c r="I1130" s="25"/>
      <c r="J1130" s="20"/>
      <c r="K1130" s="20"/>
      <c r="L1130" s="20"/>
    </row>
    <row r="1131" spans="1:12" s="19" customFormat="1" ht="11">
      <c r="A1131" s="25">
        <v>41471</v>
      </c>
      <c r="B1131" s="20">
        <v>9.5046999999999997</v>
      </c>
      <c r="C1131" s="20">
        <v>2.6040273972602741E-2</v>
      </c>
      <c r="D1131" s="20">
        <v>138.01991669773167</v>
      </c>
      <c r="F1131" s="25">
        <v>37985</v>
      </c>
      <c r="G1131" s="20">
        <v>2132.5</v>
      </c>
      <c r="I1131" s="25"/>
      <c r="J1131" s="20"/>
      <c r="K1131" s="20"/>
      <c r="L1131" s="20"/>
    </row>
    <row r="1132" spans="1:12" s="19" customFormat="1" ht="11">
      <c r="A1132" s="25">
        <v>41472</v>
      </c>
      <c r="B1132" s="20">
        <v>9.5841999999999992</v>
      </c>
      <c r="C1132" s="20">
        <v>2.6258082191780819E-2</v>
      </c>
      <c r="D1132" s="20">
        <v>138.05615808089919</v>
      </c>
      <c r="F1132" s="25">
        <v>37986</v>
      </c>
      <c r="G1132" s="20">
        <v>2139.9299999999998</v>
      </c>
      <c r="I1132" s="25"/>
      <c r="J1132" s="20"/>
      <c r="K1132" s="20"/>
      <c r="L1132" s="20"/>
    </row>
    <row r="1133" spans="1:12" s="19" customFormat="1" ht="11">
      <c r="A1133" s="25">
        <v>41473</v>
      </c>
      <c r="B1133" s="20">
        <v>8.9308999999999994</v>
      </c>
      <c r="C1133" s="20">
        <v>2.4468219178082191E-2</v>
      </c>
      <c r="D1133" s="20">
        <v>138.08993796424727</v>
      </c>
      <c r="F1133" s="25">
        <v>37987</v>
      </c>
      <c r="G1133" s="20">
        <v>2177.4499999999998</v>
      </c>
      <c r="I1133" s="25"/>
      <c r="J1133" s="20"/>
      <c r="K1133" s="20"/>
      <c r="L1133" s="20"/>
    </row>
    <row r="1134" spans="1:12" s="19" customFormat="1" ht="11">
      <c r="A1134" s="25">
        <v>41474</v>
      </c>
      <c r="B1134" s="20">
        <v>8.9631000000000007</v>
      </c>
      <c r="C1134" s="20">
        <v>2.4556438356164386E-2</v>
      </c>
      <c r="D1134" s="20">
        <v>138.12384793473953</v>
      </c>
      <c r="F1134" s="25">
        <v>37988</v>
      </c>
      <c r="G1134" s="20">
        <v>2215.94</v>
      </c>
      <c r="I1134" s="25"/>
      <c r="J1134" s="20"/>
      <c r="K1134" s="20"/>
      <c r="L1134" s="20"/>
    </row>
    <row r="1135" spans="1:12" s="19" customFormat="1" ht="11">
      <c r="A1135" s="25">
        <v>41477</v>
      </c>
      <c r="B1135" s="20">
        <v>9.0886999999999993</v>
      </c>
      <c r="C1135" s="20">
        <v>2.4900547945205478E-2</v>
      </c>
      <c r="D1135" s="20">
        <v>138.22702871967579</v>
      </c>
      <c r="F1135" s="25">
        <v>37991</v>
      </c>
      <c r="G1135" s="20">
        <v>2226.13</v>
      </c>
      <c r="I1135" s="25"/>
      <c r="J1135" s="20"/>
      <c r="K1135" s="20"/>
      <c r="L1135" s="20"/>
    </row>
    <row r="1136" spans="1:12" s="19" customFormat="1" ht="11">
      <c r="A1136" s="25">
        <v>41478</v>
      </c>
      <c r="B1136" s="20">
        <v>9.4826999999999995</v>
      </c>
      <c r="C1136" s="20">
        <v>2.598E-2</v>
      </c>
      <c r="D1136" s="20">
        <v>138.26294010173717</v>
      </c>
      <c r="F1136" s="25">
        <v>37992</v>
      </c>
      <c r="G1136" s="20">
        <v>2193.92</v>
      </c>
      <c r="I1136" s="25"/>
      <c r="J1136" s="20"/>
      <c r="K1136" s="20"/>
      <c r="L1136" s="20"/>
    </row>
    <row r="1137" spans="1:12" s="19" customFormat="1" ht="11">
      <c r="A1137" s="25">
        <v>41479</v>
      </c>
      <c r="B1137" s="20">
        <v>10.822100000000001</v>
      </c>
      <c r="C1137" s="20">
        <v>2.9649589041095891E-2</v>
      </c>
      <c r="D1137" s="20">
        <v>138.3039344952735</v>
      </c>
      <c r="F1137" s="25">
        <v>37993</v>
      </c>
      <c r="G1137" s="20">
        <v>2182.56</v>
      </c>
      <c r="I1137" s="25"/>
      <c r="J1137" s="20"/>
      <c r="K1137" s="20"/>
      <c r="L1137" s="20"/>
    </row>
    <row r="1138" spans="1:12" s="19" customFormat="1" ht="11">
      <c r="A1138" s="25">
        <v>41480</v>
      </c>
      <c r="B1138" s="20">
        <v>10.9483</v>
      </c>
      <c r="C1138" s="20">
        <v>2.9995342465753423E-2</v>
      </c>
      <c r="D1138" s="20">
        <v>138.34541923406897</v>
      </c>
      <c r="F1138" s="25">
        <v>37994</v>
      </c>
      <c r="G1138" s="20">
        <v>2241.5700000000002</v>
      </c>
      <c r="I1138" s="25"/>
      <c r="J1138" s="20"/>
      <c r="K1138" s="20"/>
      <c r="L1138" s="20"/>
    </row>
    <row r="1139" spans="1:12" s="19" customFormat="1" ht="11">
      <c r="A1139" s="25">
        <v>41481</v>
      </c>
      <c r="B1139" s="20">
        <v>10.9292</v>
      </c>
      <c r="C1139" s="20">
        <v>2.9943013698630137E-2</v>
      </c>
      <c r="D1139" s="20">
        <v>138.38684402190165</v>
      </c>
      <c r="F1139" s="25">
        <v>37995</v>
      </c>
      <c r="G1139" s="20">
        <v>2245.39</v>
      </c>
      <c r="I1139" s="25"/>
      <c r="J1139" s="20"/>
      <c r="K1139" s="20"/>
      <c r="L1139" s="20"/>
    </row>
    <row r="1140" spans="1:12" s="19" customFormat="1" ht="11">
      <c r="A1140" s="25">
        <v>41484</v>
      </c>
      <c r="B1140" s="20">
        <v>11.1357</v>
      </c>
      <c r="C1140" s="20">
        <v>3.0508767123287671E-2</v>
      </c>
      <c r="D1140" s="20">
        <v>138.51350438181737</v>
      </c>
      <c r="F1140" s="25">
        <v>37998</v>
      </c>
      <c r="G1140" s="20">
        <v>2215.4299999999998</v>
      </c>
      <c r="I1140" s="25"/>
      <c r="J1140" s="20"/>
      <c r="K1140" s="20"/>
      <c r="L1140" s="20"/>
    </row>
    <row r="1141" spans="1:12" s="19" customFormat="1" ht="11">
      <c r="A1141" s="25">
        <v>41485</v>
      </c>
      <c r="B1141" s="20">
        <v>11.1191</v>
      </c>
      <c r="C1141" s="20">
        <v>3.0463287671232877E-2</v>
      </c>
      <c r="D1141" s="20">
        <v>138.5557001491207</v>
      </c>
      <c r="F1141" s="25">
        <v>37999</v>
      </c>
      <c r="G1141" s="20">
        <v>2236.94</v>
      </c>
      <c r="I1141" s="25"/>
      <c r="J1141" s="20"/>
      <c r="K1141" s="20"/>
      <c r="L1141" s="20"/>
    </row>
    <row r="1142" spans="1:12" s="19" customFormat="1" ht="11">
      <c r="A1142" s="25">
        <v>41486</v>
      </c>
      <c r="B1142" s="20">
        <v>11.176299999999999</v>
      </c>
      <c r="C1142" s="20">
        <v>3.0619999999999998E-2</v>
      </c>
      <c r="D1142" s="20">
        <v>138.59812590450636</v>
      </c>
      <c r="F1142" s="25">
        <v>38000</v>
      </c>
      <c r="G1142" s="20">
        <v>2258.09</v>
      </c>
      <c r="I1142" s="25"/>
      <c r="J1142" s="20"/>
      <c r="K1142" s="20"/>
      <c r="L1142" s="20"/>
    </row>
    <row r="1143" spans="1:12" s="19" customFormat="1" ht="11">
      <c r="A1143" s="25">
        <v>41487</v>
      </c>
      <c r="B1143" s="20">
        <v>11.0543</v>
      </c>
      <c r="C1143" s="20">
        <v>3.0285753424657533E-2</v>
      </c>
      <c r="D1143" s="20">
        <v>138.640101391169</v>
      </c>
      <c r="F1143" s="25">
        <v>38001</v>
      </c>
      <c r="G1143" s="20">
        <v>2215.1</v>
      </c>
      <c r="I1143" s="25"/>
      <c r="J1143" s="20"/>
      <c r="K1143" s="20"/>
      <c r="L1143" s="20"/>
    </row>
    <row r="1144" spans="1:12" s="19" customFormat="1" ht="11">
      <c r="A1144" s="25">
        <v>41488</v>
      </c>
      <c r="B1144" s="20">
        <v>10.724299999999999</v>
      </c>
      <c r="C1144" s="20">
        <v>2.9381643835616436E-2</v>
      </c>
      <c r="D1144" s="20">
        <v>138.68083613197308</v>
      </c>
      <c r="F1144" s="25">
        <v>38002</v>
      </c>
      <c r="G1144" s="20">
        <v>2165.2199999999998</v>
      </c>
      <c r="I1144" s="25"/>
      <c r="J1144" s="20"/>
      <c r="K1144" s="20"/>
      <c r="L1144" s="20"/>
    </row>
    <row r="1145" spans="1:12" s="19" customFormat="1" ht="11">
      <c r="A1145" s="25">
        <v>41491</v>
      </c>
      <c r="B1145" s="20">
        <v>10.4069</v>
      </c>
      <c r="C1145" s="20">
        <v>2.8512054794520549E-2</v>
      </c>
      <c r="D1145" s="20">
        <v>138.79945839993542</v>
      </c>
      <c r="F1145" s="25">
        <v>38005</v>
      </c>
      <c r="G1145" s="20">
        <v>2204.87</v>
      </c>
      <c r="I1145" s="25"/>
      <c r="J1145" s="20"/>
      <c r="K1145" s="20"/>
      <c r="L1145" s="20"/>
    </row>
    <row r="1146" spans="1:12" s="19" customFormat="1" ht="11">
      <c r="A1146" s="25">
        <v>41492</v>
      </c>
      <c r="B1146" s="20">
        <v>10.4724</v>
      </c>
      <c r="C1146" s="20">
        <v>2.8691506849315068E-2</v>
      </c>
      <c r="D1146" s="20">
        <v>138.83928205604906</v>
      </c>
      <c r="F1146" s="25">
        <v>38006</v>
      </c>
      <c r="G1146" s="20">
        <v>2156.9</v>
      </c>
      <c r="I1146" s="25"/>
      <c r="J1146" s="20"/>
      <c r="K1146" s="20"/>
      <c r="L1146" s="20"/>
    </row>
    <row r="1147" spans="1:12" s="19" customFormat="1" ht="11">
      <c r="A1147" s="25">
        <v>41493</v>
      </c>
      <c r="B1147" s="20">
        <v>10.6561</v>
      </c>
      <c r="C1147" s="20">
        <v>2.9194794520547945E-2</v>
      </c>
      <c r="D1147" s="20">
        <v>138.87981589915913</v>
      </c>
      <c r="F1147" s="25">
        <v>38007</v>
      </c>
      <c r="G1147" s="20">
        <v>2078.71</v>
      </c>
      <c r="I1147" s="25"/>
      <c r="J1147" s="20"/>
      <c r="K1147" s="20"/>
      <c r="L1147" s="20"/>
    </row>
    <row r="1148" spans="1:12" s="19" customFormat="1" ht="11">
      <c r="A1148" s="25">
        <v>41494</v>
      </c>
      <c r="B1148" s="20">
        <v>10.6004</v>
      </c>
      <c r="C1148" s="20">
        <v>2.9042191780821919E-2</v>
      </c>
      <c r="D1148" s="20">
        <v>138.92014964163741</v>
      </c>
      <c r="F1148" s="25">
        <v>38008</v>
      </c>
      <c r="G1148" s="20">
        <v>2017.62</v>
      </c>
      <c r="I1148" s="25"/>
      <c r="J1148" s="20"/>
      <c r="K1148" s="20"/>
      <c r="L1148" s="20"/>
    </row>
    <row r="1149" spans="1:12" s="19" customFormat="1" ht="11">
      <c r="A1149" s="25">
        <v>41498</v>
      </c>
      <c r="B1149" s="20">
        <v>11.1791</v>
      </c>
      <c r="C1149" s="20">
        <v>3.0627671232876713E-2</v>
      </c>
      <c r="D1149" s="20">
        <v>139.09034166847124</v>
      </c>
      <c r="F1149" s="25">
        <v>38009</v>
      </c>
      <c r="G1149" s="20">
        <v>2105.4499999999998</v>
      </c>
      <c r="I1149" s="25"/>
      <c r="J1149" s="20"/>
      <c r="K1149" s="20"/>
      <c r="L1149" s="20"/>
    </row>
    <row r="1150" spans="1:12" s="19" customFormat="1" ht="11">
      <c r="A1150" s="25">
        <v>41499</v>
      </c>
      <c r="B1150" s="20">
        <v>11.304399999999999</v>
      </c>
      <c r="C1150" s="20">
        <v>3.0970958904109586E-2</v>
      </c>
      <c r="D1150" s="20">
        <v>139.13341928102898</v>
      </c>
      <c r="F1150" s="25">
        <v>38013</v>
      </c>
      <c r="G1150" s="20">
        <v>2170.56</v>
      </c>
      <c r="I1150" s="25"/>
      <c r="J1150" s="20"/>
      <c r="K1150" s="20"/>
      <c r="L1150" s="20"/>
    </row>
    <row r="1151" spans="1:12" s="19" customFormat="1" ht="11">
      <c r="A1151" s="25">
        <v>41500</v>
      </c>
      <c r="B1151" s="20">
        <v>11.287800000000001</v>
      </c>
      <c r="C1151" s="20">
        <v>3.0925479452054795E-2</v>
      </c>
      <c r="D1151" s="20">
        <v>139.17644695801965</v>
      </c>
      <c r="F1151" s="25">
        <v>38014</v>
      </c>
      <c r="G1151" s="20">
        <v>2123.13</v>
      </c>
      <c r="I1151" s="25"/>
      <c r="J1151" s="20"/>
      <c r="K1151" s="20"/>
      <c r="L1151" s="20"/>
    </row>
    <row r="1152" spans="1:12" s="19" customFormat="1" ht="11">
      <c r="A1152" s="25">
        <v>41502</v>
      </c>
      <c r="B1152" s="20">
        <v>11.435600000000001</v>
      </c>
      <c r="C1152" s="20">
        <v>3.1330410958904112E-2</v>
      </c>
      <c r="D1152" s="20">
        <v>139.26365606359957</v>
      </c>
      <c r="F1152" s="25">
        <v>38015</v>
      </c>
      <c r="G1152" s="20">
        <v>2100.96</v>
      </c>
      <c r="I1152" s="25"/>
      <c r="J1152" s="20"/>
      <c r="K1152" s="20"/>
      <c r="L1152" s="20"/>
    </row>
    <row r="1153" spans="1:12" s="19" customFormat="1" ht="11">
      <c r="A1153" s="25">
        <v>41505</v>
      </c>
      <c r="B1153" s="20">
        <v>11.6738</v>
      </c>
      <c r="C1153" s="20">
        <v>3.1983013698630137E-2</v>
      </c>
      <c r="D1153" s="20">
        <v>139.39727820618768</v>
      </c>
      <c r="F1153" s="25">
        <v>38016</v>
      </c>
      <c r="G1153" s="20">
        <v>2062.42</v>
      </c>
      <c r="I1153" s="25"/>
      <c r="J1153" s="20"/>
      <c r="K1153" s="20"/>
      <c r="L1153" s="20"/>
    </row>
    <row r="1154" spans="1:12" s="19" customFormat="1" ht="11">
      <c r="A1154" s="25">
        <v>41506</v>
      </c>
      <c r="B1154" s="20">
        <v>11.780099999999999</v>
      </c>
      <c r="C1154" s="20">
        <v>3.2274246575342461E-2</v>
      </c>
      <c r="D1154" s="20">
        <v>139.44226762747527</v>
      </c>
      <c r="F1154" s="25">
        <v>38020</v>
      </c>
      <c r="G1154" s="20">
        <v>2015.97</v>
      </c>
      <c r="I1154" s="25"/>
      <c r="J1154" s="20"/>
      <c r="K1154" s="20"/>
      <c r="L1154" s="20"/>
    </row>
    <row r="1155" spans="1:12" s="19" customFormat="1" ht="11">
      <c r="A1155" s="25">
        <v>41507</v>
      </c>
      <c r="B1155" s="20">
        <v>11.4384</v>
      </c>
      <c r="C1155" s="20">
        <v>3.1338082191780824E-2</v>
      </c>
      <c r="D1155" s="20">
        <v>139.48596615991445</v>
      </c>
      <c r="F1155" s="25">
        <v>38021</v>
      </c>
      <c r="G1155" s="20">
        <v>2076.77</v>
      </c>
      <c r="I1155" s="25"/>
      <c r="J1155" s="20"/>
      <c r="K1155" s="20"/>
      <c r="L1155" s="20"/>
    </row>
    <row r="1156" spans="1:12" s="19" customFormat="1" ht="11">
      <c r="A1156" s="25">
        <v>41508</v>
      </c>
      <c r="B1156" s="20">
        <v>11.4375</v>
      </c>
      <c r="C1156" s="20">
        <v>3.1335616438356168E-2</v>
      </c>
      <c r="D1156" s="20">
        <v>139.52967494725567</v>
      </c>
      <c r="F1156" s="25">
        <v>38022</v>
      </c>
      <c r="G1156" s="20">
        <v>2056.6</v>
      </c>
      <c r="I1156" s="25"/>
      <c r="J1156" s="20"/>
      <c r="K1156" s="20"/>
      <c r="L1156" s="20"/>
    </row>
    <row r="1157" spans="1:12" s="19" customFormat="1" ht="11">
      <c r="A1157" s="25">
        <v>41509</v>
      </c>
      <c r="B1157" s="20">
        <v>11.090999999999999</v>
      </c>
      <c r="C1157" s="20">
        <v>3.0386301369863013E-2</v>
      </c>
      <c r="D1157" s="20">
        <v>139.57207285478555</v>
      </c>
      <c r="F1157" s="25">
        <v>38023</v>
      </c>
      <c r="G1157" s="20">
        <v>2089.8000000000002</v>
      </c>
      <c r="I1157" s="25"/>
      <c r="J1157" s="20"/>
      <c r="K1157" s="20"/>
      <c r="L1157" s="20"/>
    </row>
    <row r="1158" spans="1:12" s="19" customFormat="1" ht="11">
      <c r="A1158" s="25">
        <v>41512</v>
      </c>
      <c r="B1158" s="20">
        <v>11.331899999999999</v>
      </c>
      <c r="C1158" s="20">
        <v>3.104630136986301E-2</v>
      </c>
      <c r="D1158" s="20">
        <v>139.70206875388553</v>
      </c>
      <c r="F1158" s="25">
        <v>38026</v>
      </c>
      <c r="G1158" s="20">
        <v>2143.42</v>
      </c>
      <c r="I1158" s="25"/>
      <c r="J1158" s="20"/>
      <c r="K1158" s="20"/>
      <c r="L1158" s="20"/>
    </row>
    <row r="1159" spans="1:12" s="19" customFormat="1" ht="11">
      <c r="A1159" s="25">
        <v>41513</v>
      </c>
      <c r="B1159" s="20">
        <v>11.344099999999999</v>
      </c>
      <c r="C1159" s="20">
        <v>3.1079726027397257E-2</v>
      </c>
      <c r="D1159" s="20">
        <v>139.74548777410885</v>
      </c>
      <c r="F1159" s="25">
        <v>38027</v>
      </c>
      <c r="G1159" s="20">
        <v>2143.5100000000002</v>
      </c>
      <c r="I1159" s="25"/>
      <c r="J1159" s="20"/>
      <c r="K1159" s="20"/>
      <c r="L1159" s="20"/>
    </row>
    <row r="1160" spans="1:12" s="19" customFormat="1" ht="11">
      <c r="A1160" s="25">
        <v>41514</v>
      </c>
      <c r="B1160" s="20">
        <v>11.259600000000001</v>
      </c>
      <c r="C1160" s="20">
        <v>3.0848219178082194E-2</v>
      </c>
      <c r="D1160" s="20">
        <v>139.78859676846889</v>
      </c>
      <c r="F1160" s="25">
        <v>38028</v>
      </c>
      <c r="G1160" s="20">
        <v>2155.73</v>
      </c>
      <c r="I1160" s="25"/>
      <c r="J1160" s="20"/>
      <c r="K1160" s="20"/>
      <c r="L1160" s="20"/>
    </row>
    <row r="1161" spans="1:12" s="19" customFormat="1" ht="11">
      <c r="A1161" s="25">
        <v>41515</v>
      </c>
      <c r="B1161" s="20">
        <v>11.2927</v>
      </c>
      <c r="C1161" s="20">
        <v>3.0938904109589042E-2</v>
      </c>
      <c r="D1161" s="20">
        <v>139.83184582837924</v>
      </c>
      <c r="F1161" s="25">
        <v>38029</v>
      </c>
      <c r="G1161" s="20">
        <v>2149.0700000000002</v>
      </c>
      <c r="I1161" s="25"/>
      <c r="J1161" s="20"/>
      <c r="K1161" s="20"/>
      <c r="L1161" s="20"/>
    </row>
    <row r="1162" spans="1:12" s="19" customFormat="1" ht="11">
      <c r="A1162" s="25">
        <v>41516</v>
      </c>
      <c r="B1162" s="20">
        <v>11.3048</v>
      </c>
      <c r="C1162" s="20">
        <v>3.0972054794520549E-2</v>
      </c>
      <c r="D1162" s="20">
        <v>139.87515462428939</v>
      </c>
      <c r="F1162" s="25">
        <v>38030</v>
      </c>
      <c r="G1162" s="20">
        <v>2181.36</v>
      </c>
      <c r="I1162" s="25"/>
      <c r="J1162" s="20"/>
      <c r="K1162" s="20"/>
      <c r="L1162" s="20"/>
    </row>
    <row r="1163" spans="1:12" s="19" customFormat="1" ht="11">
      <c r="A1163" s="25">
        <v>41519</v>
      </c>
      <c r="B1163" s="20">
        <v>11.7797</v>
      </c>
      <c r="C1163" s="20">
        <v>3.2273150684931508E-2</v>
      </c>
      <c r="D1163" s="20">
        <v>140.01058098255743</v>
      </c>
      <c r="F1163" s="25">
        <v>38033</v>
      </c>
      <c r="G1163" s="20">
        <v>2181.2600000000002</v>
      </c>
      <c r="I1163" s="25"/>
      <c r="J1163" s="20"/>
      <c r="K1163" s="20"/>
      <c r="L1163" s="20"/>
    </row>
    <row r="1164" spans="1:12" s="19" customFormat="1" ht="11">
      <c r="A1164" s="25">
        <v>41520</v>
      </c>
      <c r="B1164" s="20">
        <v>11.682</v>
      </c>
      <c r="C1164" s="20">
        <v>3.2005479452054793E-2</v>
      </c>
      <c r="D1164" s="20">
        <v>140.05539204028452</v>
      </c>
      <c r="F1164" s="25">
        <v>38034</v>
      </c>
      <c r="G1164" s="20">
        <v>2188.7199999999998</v>
      </c>
      <c r="I1164" s="25"/>
      <c r="J1164" s="20"/>
      <c r="K1164" s="20"/>
      <c r="L1164" s="20"/>
    </row>
    <row r="1165" spans="1:12" s="19" customFormat="1" ht="11">
      <c r="A1165" s="25">
        <v>41521</v>
      </c>
      <c r="B1165" s="20">
        <v>11.242800000000001</v>
      </c>
      <c r="C1165" s="20">
        <v>3.0802191780821921E-2</v>
      </c>
      <c r="D1165" s="20">
        <v>140.09853217074016</v>
      </c>
      <c r="F1165" s="25">
        <v>38035</v>
      </c>
      <c r="G1165" s="20">
        <v>2184.58</v>
      </c>
      <c r="I1165" s="25"/>
      <c r="J1165" s="20"/>
      <c r="K1165" s="20"/>
      <c r="L1165" s="20"/>
    </row>
    <row r="1166" spans="1:12" s="19" customFormat="1" ht="11">
      <c r="A1166" s="25">
        <v>41522</v>
      </c>
      <c r="B1166" s="20">
        <v>10.624000000000001</v>
      </c>
      <c r="C1166" s="20">
        <v>2.9106849315068496E-2</v>
      </c>
      <c r="D1166" s="20">
        <v>140.13931043939172</v>
      </c>
      <c r="F1166" s="25">
        <v>38036</v>
      </c>
      <c r="G1166" s="20">
        <v>2118.2800000000002</v>
      </c>
      <c r="I1166" s="25"/>
      <c r="J1166" s="20"/>
      <c r="K1166" s="20"/>
      <c r="L1166" s="20"/>
    </row>
    <row r="1167" spans="1:12" s="19" customFormat="1" ht="11">
      <c r="A1167" s="25">
        <v>41523</v>
      </c>
      <c r="B1167" s="20">
        <v>10.500999999999999</v>
      </c>
      <c r="C1167" s="20">
        <v>2.8769863013698629E-2</v>
      </c>
      <c r="D1167" s="20">
        <v>140.17962832703347</v>
      </c>
      <c r="F1167" s="25">
        <v>38037</v>
      </c>
      <c r="G1167" s="20">
        <v>2111.83</v>
      </c>
      <c r="I1167" s="25"/>
      <c r="J1167" s="20"/>
      <c r="K1167" s="20"/>
      <c r="L1167" s="20"/>
    </row>
    <row r="1168" spans="1:12" s="19" customFormat="1" ht="11">
      <c r="A1168" s="25">
        <v>41527</v>
      </c>
      <c r="B1168" s="20">
        <v>10.707599999999999</v>
      </c>
      <c r="C1168" s="20">
        <v>2.9335890410958902E-2</v>
      </c>
      <c r="D1168" s="20">
        <v>140.34412009561149</v>
      </c>
      <c r="F1168" s="25">
        <v>38040</v>
      </c>
      <c r="G1168" s="20">
        <v>2061.16</v>
      </c>
      <c r="I1168" s="25"/>
      <c r="J1168" s="20"/>
      <c r="K1168" s="20"/>
      <c r="L1168" s="20"/>
    </row>
    <row r="1169" spans="1:12" s="19" customFormat="1" ht="11">
      <c r="A1169" s="25">
        <v>41528</v>
      </c>
      <c r="B1169" s="20">
        <v>10.6785</v>
      </c>
      <c r="C1169" s="20">
        <v>2.9256164383561642E-2</v>
      </c>
      <c r="D1169" s="20">
        <v>140.38517940208934</v>
      </c>
      <c r="F1169" s="25">
        <v>38041</v>
      </c>
      <c r="G1169" s="20">
        <v>2076.1799999999998</v>
      </c>
      <c r="I1169" s="25"/>
      <c r="J1169" s="20"/>
      <c r="K1169" s="20"/>
      <c r="L1169" s="20"/>
    </row>
    <row r="1170" spans="1:12" s="19" customFormat="1" ht="11">
      <c r="A1170" s="25">
        <v>41529</v>
      </c>
      <c r="B1170" s="20">
        <v>10.6988</v>
      </c>
      <c r="C1170" s="20">
        <v>2.9311780821917811E-2</v>
      </c>
      <c r="D1170" s="20">
        <v>140.42632879818214</v>
      </c>
      <c r="F1170" s="25">
        <v>38042</v>
      </c>
      <c r="G1170" s="20">
        <v>2037.01</v>
      </c>
      <c r="I1170" s="25"/>
      <c r="J1170" s="20"/>
      <c r="K1170" s="20"/>
      <c r="L1170" s="20"/>
    </row>
    <row r="1171" spans="1:12" s="19" customFormat="1" ht="11">
      <c r="A1171" s="25">
        <v>41530</v>
      </c>
      <c r="B1171" s="20">
        <v>10.781499999999999</v>
      </c>
      <c r="C1171" s="20">
        <v>2.9538356164383561E-2</v>
      </c>
      <c r="D1171" s="20">
        <v>140.46780842733114</v>
      </c>
      <c r="F1171" s="25">
        <v>38043</v>
      </c>
      <c r="G1171" s="20">
        <v>2013.04</v>
      </c>
      <c r="I1171" s="25"/>
      <c r="J1171" s="20"/>
      <c r="K1171" s="20"/>
      <c r="L1171" s="20"/>
    </row>
    <row r="1172" spans="1:12" s="19" customFormat="1" ht="11">
      <c r="A1172" s="25">
        <v>41533</v>
      </c>
      <c r="B1172" s="20">
        <v>10.714700000000001</v>
      </c>
      <c r="C1172" s="20">
        <v>2.9355342465753425E-2</v>
      </c>
      <c r="D1172" s="20">
        <v>140.59151284598508</v>
      </c>
      <c r="F1172" s="25">
        <v>38044</v>
      </c>
      <c r="G1172" s="20">
        <v>2052.4</v>
      </c>
      <c r="I1172" s="25"/>
      <c r="J1172" s="20"/>
      <c r="K1172" s="20"/>
      <c r="L1172" s="20"/>
    </row>
    <row r="1173" spans="1:12" s="19" customFormat="1" ht="11">
      <c r="A1173" s="25">
        <v>41534</v>
      </c>
      <c r="B1173" s="20">
        <v>10.709</v>
      </c>
      <c r="C1173" s="20">
        <v>2.9339726027397258E-2</v>
      </c>
      <c r="D1173" s="20">
        <v>140.63276201067185</v>
      </c>
      <c r="F1173" s="25">
        <v>38047</v>
      </c>
      <c r="G1173" s="20">
        <v>2112.12</v>
      </c>
      <c r="I1173" s="25"/>
      <c r="J1173" s="20"/>
      <c r="K1173" s="20"/>
      <c r="L1173" s="20"/>
    </row>
    <row r="1174" spans="1:12" s="19" customFormat="1" ht="11">
      <c r="A1174" s="25">
        <v>41535</v>
      </c>
      <c r="B1174" s="20">
        <v>10.6098</v>
      </c>
      <c r="C1174" s="20">
        <v>2.9067945205479451E-2</v>
      </c>
      <c r="D1174" s="20">
        <v>140.67364106487406</v>
      </c>
      <c r="F1174" s="25">
        <v>38049</v>
      </c>
      <c r="G1174" s="20">
        <v>2120.89</v>
      </c>
      <c r="I1174" s="25"/>
      <c r="J1174" s="20"/>
      <c r="K1174" s="20"/>
      <c r="L1174" s="20"/>
    </row>
    <row r="1175" spans="1:12" s="19" customFormat="1" ht="11">
      <c r="A1175" s="25">
        <v>41536</v>
      </c>
      <c r="B1175" s="20">
        <v>10.064</v>
      </c>
      <c r="C1175" s="20">
        <v>2.7572602739726029E-2</v>
      </c>
      <c r="D1175" s="20">
        <v>140.7124284490844</v>
      </c>
      <c r="F1175" s="25">
        <v>38050</v>
      </c>
      <c r="G1175" s="20">
        <v>2102.02</v>
      </c>
      <c r="I1175" s="25"/>
      <c r="J1175" s="20"/>
      <c r="K1175" s="20"/>
      <c r="L1175" s="20"/>
    </row>
    <row r="1176" spans="1:12" s="19" customFormat="1" ht="11">
      <c r="A1176" s="25">
        <v>41537</v>
      </c>
      <c r="B1176" s="20">
        <v>9.6640999999999995</v>
      </c>
      <c r="C1176" s="20">
        <v>2.6476986301369861E-2</v>
      </c>
      <c r="D1176" s="20">
        <v>140.74968485948918</v>
      </c>
      <c r="F1176" s="25">
        <v>38051</v>
      </c>
      <c r="G1176" s="20">
        <v>2129.21</v>
      </c>
      <c r="I1176" s="25"/>
      <c r="J1176" s="20"/>
      <c r="K1176" s="20"/>
      <c r="L1176" s="20"/>
    </row>
    <row r="1177" spans="1:12" s="19" customFormat="1" ht="11">
      <c r="A1177" s="25">
        <v>41540</v>
      </c>
      <c r="B1177" s="20">
        <v>9.8768999999999991</v>
      </c>
      <c r="C1177" s="20">
        <v>2.7059999999999997E-2</v>
      </c>
      <c r="D1177" s="20">
        <v>140.86394545365809</v>
      </c>
      <c r="F1177" s="25">
        <v>38054</v>
      </c>
      <c r="G1177" s="20">
        <v>2149.2600000000002</v>
      </c>
      <c r="I1177" s="25"/>
      <c r="J1177" s="20"/>
      <c r="K1177" s="20"/>
      <c r="L1177" s="20"/>
    </row>
    <row r="1178" spans="1:12" s="19" customFormat="1" ht="11">
      <c r="A1178" s="25">
        <v>41541</v>
      </c>
      <c r="B1178" s="20">
        <v>9.8275000000000006</v>
      </c>
      <c r="C1178" s="20">
        <v>2.6924657534246575E-2</v>
      </c>
      <c r="D1178" s="20">
        <v>140.90187258856071</v>
      </c>
      <c r="F1178" s="25">
        <v>38055</v>
      </c>
      <c r="G1178" s="20">
        <v>2127.38</v>
      </c>
      <c r="I1178" s="25"/>
      <c r="J1178" s="20"/>
      <c r="K1178" s="20"/>
      <c r="L1178" s="20"/>
    </row>
    <row r="1179" spans="1:12" s="19" customFormat="1" ht="11">
      <c r="A1179" s="25">
        <v>41542</v>
      </c>
      <c r="B1179" s="20">
        <v>9.7807999999999993</v>
      </c>
      <c r="C1179" s="20">
        <v>2.6796712328767121E-2</v>
      </c>
      <c r="D1179" s="20">
        <v>140.9396296580241</v>
      </c>
      <c r="F1179" s="25">
        <v>38056</v>
      </c>
      <c r="G1179" s="20">
        <v>2102.64</v>
      </c>
      <c r="I1179" s="25"/>
      <c r="J1179" s="20"/>
      <c r="K1179" s="20"/>
      <c r="L1179" s="20"/>
    </row>
    <row r="1180" spans="1:12" s="19" customFormat="1" ht="11">
      <c r="A1180" s="25">
        <v>41543</v>
      </c>
      <c r="B1180" s="20">
        <v>9.7340999999999998</v>
      </c>
      <c r="C1180" s="20">
        <v>2.6668767123287671E-2</v>
      </c>
      <c r="D1180" s="20">
        <v>140.97721651964204</v>
      </c>
      <c r="F1180" s="25">
        <v>38057</v>
      </c>
      <c r="G1180" s="20">
        <v>2058.2399999999998</v>
      </c>
      <c r="I1180" s="25"/>
      <c r="J1180" s="20"/>
      <c r="K1180" s="20"/>
      <c r="L1180" s="20"/>
    </row>
    <row r="1181" spans="1:12" s="19" customFormat="1" ht="11">
      <c r="A1181" s="25">
        <v>41544</v>
      </c>
      <c r="B1181" s="20">
        <v>9.7238000000000007</v>
      </c>
      <c r="C1181" s="20">
        <v>2.664054794520548E-2</v>
      </c>
      <c r="D1181" s="20">
        <v>141.01477362260079</v>
      </c>
      <c r="F1181" s="25">
        <v>38058</v>
      </c>
      <c r="G1181" s="20">
        <v>2065.94</v>
      </c>
      <c r="I1181" s="25"/>
      <c r="J1181" s="20"/>
      <c r="K1181" s="20"/>
      <c r="L1181" s="20"/>
    </row>
    <row r="1182" spans="1:12" s="19" customFormat="1" ht="11">
      <c r="A1182" s="25">
        <v>41547</v>
      </c>
      <c r="B1182" s="20">
        <v>9.6979000000000006</v>
      </c>
      <c r="C1182" s="20">
        <v>2.6569589041095892E-2</v>
      </c>
      <c r="D1182" s="20">
        <v>141.12717476011704</v>
      </c>
      <c r="F1182" s="25">
        <v>38061</v>
      </c>
      <c r="G1182" s="20">
        <v>2010.32</v>
      </c>
      <c r="I1182" s="25"/>
      <c r="J1182" s="20"/>
      <c r="K1182" s="20"/>
      <c r="L1182" s="20"/>
    </row>
    <row r="1183" spans="1:12" s="19" customFormat="1" ht="11">
      <c r="A1183" s="25">
        <v>41548</v>
      </c>
      <c r="B1183" s="20">
        <v>9.6073000000000004</v>
      </c>
      <c r="C1183" s="20">
        <v>2.6321369863013699E-2</v>
      </c>
      <c r="D1183" s="20">
        <v>141.16432136576287</v>
      </c>
      <c r="F1183" s="25">
        <v>38062</v>
      </c>
      <c r="G1183" s="20">
        <v>1994.52</v>
      </c>
      <c r="I1183" s="25"/>
      <c r="J1183" s="20"/>
      <c r="K1183" s="20"/>
      <c r="L1183" s="20"/>
    </row>
    <row r="1184" spans="1:12" s="19" customFormat="1" ht="11">
      <c r="A1184" s="25">
        <v>41550</v>
      </c>
      <c r="B1184" s="20">
        <v>9.5633999999999997</v>
      </c>
      <c r="C1184" s="20">
        <v>2.6201095890410957E-2</v>
      </c>
      <c r="D1184" s="20">
        <v>141.23829456417104</v>
      </c>
      <c r="F1184" s="25">
        <v>38063</v>
      </c>
      <c r="G1184" s="20">
        <v>1995.06</v>
      </c>
      <c r="I1184" s="25"/>
      <c r="J1184" s="20"/>
      <c r="K1184" s="20"/>
      <c r="L1184" s="20"/>
    </row>
    <row r="1185" spans="1:12" s="19" customFormat="1" ht="11">
      <c r="A1185" s="25">
        <v>41551</v>
      </c>
      <c r="B1185" s="20">
        <v>9.3308</v>
      </c>
      <c r="C1185" s="20">
        <v>2.5563835616438355E-2</v>
      </c>
      <c r="D1185" s="20">
        <v>141.27440048962092</v>
      </c>
      <c r="F1185" s="25">
        <v>38064</v>
      </c>
      <c r="G1185" s="20">
        <v>1957.21</v>
      </c>
      <c r="I1185" s="25"/>
      <c r="J1185" s="20"/>
      <c r="K1185" s="20"/>
      <c r="L1185" s="20"/>
    </row>
    <row r="1186" spans="1:12" s="19" customFormat="1" ht="11">
      <c r="A1186" s="25">
        <v>41554</v>
      </c>
      <c r="B1186" s="20">
        <v>9.5045000000000002</v>
      </c>
      <c r="C1186" s="20">
        <v>2.6039726027397261E-2</v>
      </c>
      <c r="D1186" s="20">
        <v>141.38476289012394</v>
      </c>
      <c r="F1186" s="25">
        <v>38065</v>
      </c>
      <c r="G1186" s="20">
        <v>1966.88</v>
      </c>
      <c r="I1186" s="25"/>
      <c r="J1186" s="20"/>
      <c r="K1186" s="20"/>
      <c r="L1186" s="20"/>
    </row>
    <row r="1187" spans="1:12" s="19" customFormat="1" ht="11">
      <c r="A1187" s="25">
        <v>41555</v>
      </c>
      <c r="B1187" s="20">
        <v>9.0421999999999993</v>
      </c>
      <c r="C1187" s="20">
        <v>2.4773150684931505E-2</v>
      </c>
      <c r="D1187" s="20">
        <v>141.41978835048025</v>
      </c>
      <c r="F1187" s="25">
        <v>38068</v>
      </c>
      <c r="G1187" s="20">
        <v>1921.15</v>
      </c>
      <c r="I1187" s="25"/>
      <c r="J1187" s="20"/>
      <c r="K1187" s="20"/>
      <c r="L1187" s="20"/>
    </row>
    <row r="1188" spans="1:12" s="19" customFormat="1" ht="11">
      <c r="A1188" s="25">
        <v>41556</v>
      </c>
      <c r="B1188" s="20">
        <v>9.0244</v>
      </c>
      <c r="C1188" s="20">
        <v>2.4724383561643835E-2</v>
      </c>
      <c r="D1188" s="20">
        <v>141.45475352138408</v>
      </c>
      <c r="F1188" s="25">
        <v>38069</v>
      </c>
      <c r="G1188" s="20">
        <v>1934.15</v>
      </c>
      <c r="I1188" s="25"/>
      <c r="J1188" s="20"/>
      <c r="K1188" s="20"/>
      <c r="L1188" s="20"/>
    </row>
    <row r="1189" spans="1:12" s="19" customFormat="1" ht="11">
      <c r="A1189" s="25">
        <v>41557</v>
      </c>
      <c r="B1189" s="20">
        <v>9.0145</v>
      </c>
      <c r="C1189" s="20">
        <v>2.4697260273972604E-2</v>
      </c>
      <c r="D1189" s="20">
        <v>141.48968897003115</v>
      </c>
      <c r="F1189" s="25">
        <v>38070</v>
      </c>
      <c r="G1189" s="20">
        <v>1929.23</v>
      </c>
      <c r="I1189" s="25"/>
      <c r="J1189" s="20"/>
      <c r="K1189" s="20"/>
      <c r="L1189" s="20"/>
    </row>
    <row r="1190" spans="1:12" s="19" customFormat="1" ht="11">
      <c r="A1190" s="25">
        <v>41558</v>
      </c>
      <c r="B1190" s="20">
        <v>9.0070999999999994</v>
      </c>
      <c r="C1190" s="20">
        <v>2.4676986301369861E-2</v>
      </c>
      <c r="D1190" s="20">
        <v>141.52460436119614</v>
      </c>
      <c r="F1190" s="25">
        <v>38071</v>
      </c>
      <c r="G1190" s="20">
        <v>1943.31</v>
      </c>
      <c r="I1190" s="25"/>
      <c r="J1190" s="20"/>
      <c r="K1190" s="20"/>
      <c r="L1190" s="20"/>
    </row>
    <row r="1191" spans="1:12" s="19" customFormat="1" ht="11">
      <c r="A1191" s="25">
        <v>41561</v>
      </c>
      <c r="B1191" s="20">
        <v>9.0030000000000001</v>
      </c>
      <c r="C1191" s="20">
        <v>2.4665753424657533E-2</v>
      </c>
      <c r="D1191" s="20">
        <v>141.62932869103702</v>
      </c>
      <c r="F1191" s="25">
        <v>38072</v>
      </c>
      <c r="G1191" s="20">
        <v>1992.43</v>
      </c>
      <c r="I1191" s="25"/>
      <c r="J1191" s="20"/>
      <c r="K1191" s="20"/>
      <c r="L1191" s="20"/>
    </row>
    <row r="1192" spans="1:12" s="19" customFormat="1" ht="11">
      <c r="A1192" s="25">
        <v>41562</v>
      </c>
      <c r="B1192" s="20">
        <v>9.0007999999999999</v>
      </c>
      <c r="C1192" s="20">
        <v>2.4659726027397261E-2</v>
      </c>
      <c r="D1192" s="20">
        <v>141.66425409546665</v>
      </c>
      <c r="F1192" s="25">
        <v>38075</v>
      </c>
      <c r="G1192" s="20">
        <v>2009.01</v>
      </c>
      <c r="I1192" s="25"/>
      <c r="J1192" s="20"/>
      <c r="K1192" s="20"/>
      <c r="L1192" s="20"/>
    </row>
    <row r="1193" spans="1:12" s="19" customFormat="1" ht="11">
      <c r="A1193" s="25">
        <v>41564</v>
      </c>
      <c r="B1193" s="20">
        <v>8.9938000000000002</v>
      </c>
      <c r="C1193" s="20">
        <v>2.4640547945205479E-2</v>
      </c>
      <c r="D1193" s="20">
        <v>141.73406779236987</v>
      </c>
      <c r="F1193" s="25">
        <v>38076</v>
      </c>
      <c r="G1193" s="20">
        <v>1995.43</v>
      </c>
      <c r="I1193" s="25"/>
      <c r="J1193" s="20"/>
      <c r="K1193" s="20"/>
      <c r="L1193" s="20"/>
    </row>
    <row r="1194" spans="1:12" s="19" customFormat="1" ht="11">
      <c r="A1194" s="25">
        <v>41565</v>
      </c>
      <c r="B1194" s="20">
        <v>8.7596000000000007</v>
      </c>
      <c r="C1194" s="20">
        <v>2.3998904109589044E-2</v>
      </c>
      <c r="D1194" s="20">
        <v>141.76808241538996</v>
      </c>
      <c r="F1194" s="25">
        <v>38077</v>
      </c>
      <c r="G1194" s="20">
        <v>2020.25</v>
      </c>
      <c r="I1194" s="25"/>
      <c r="J1194" s="20"/>
      <c r="K1194" s="20"/>
      <c r="L1194" s="20"/>
    </row>
    <row r="1195" spans="1:12" s="19" customFormat="1" ht="11">
      <c r="A1195" s="25">
        <v>41568</v>
      </c>
      <c r="B1195" s="20">
        <v>8.9799000000000007</v>
      </c>
      <c r="C1195" s="20">
        <v>2.460246575342466E-2</v>
      </c>
      <c r="D1195" s="20">
        <v>141.87271774716658</v>
      </c>
      <c r="F1195" s="25">
        <v>38078</v>
      </c>
      <c r="G1195" s="20">
        <v>2074.6799999999998</v>
      </c>
      <c r="I1195" s="25"/>
      <c r="J1195" s="20"/>
      <c r="K1195" s="20"/>
      <c r="L1195" s="20"/>
    </row>
    <row r="1196" spans="1:12" s="19" customFormat="1" ht="11">
      <c r="A1196" s="25">
        <v>41569</v>
      </c>
      <c r="B1196" s="20">
        <v>8.9288000000000007</v>
      </c>
      <c r="C1196" s="20">
        <v>2.4462465753424659E-2</v>
      </c>
      <c r="D1196" s="20">
        <v>141.90742331215893</v>
      </c>
      <c r="F1196" s="25">
        <v>38079</v>
      </c>
      <c r="G1196" s="20">
        <v>2099.15</v>
      </c>
      <c r="I1196" s="25"/>
      <c r="J1196" s="20"/>
      <c r="K1196" s="20"/>
      <c r="L1196" s="20"/>
    </row>
    <row r="1197" spans="1:12" s="19" customFormat="1" ht="11">
      <c r="A1197" s="25">
        <v>41570</v>
      </c>
      <c r="B1197" s="20">
        <v>8.9445999999999994</v>
      </c>
      <c r="C1197" s="20">
        <v>2.4505753424657533E-2</v>
      </c>
      <c r="D1197" s="20">
        <v>141.94219879540708</v>
      </c>
      <c r="F1197" s="25">
        <v>38082</v>
      </c>
      <c r="G1197" s="20">
        <v>2116.81</v>
      </c>
      <c r="I1197" s="25"/>
      <c r="J1197" s="20"/>
      <c r="K1197" s="20"/>
      <c r="L1197" s="20"/>
    </row>
    <row r="1198" spans="1:12" s="19" customFormat="1" ht="11">
      <c r="A1198" s="25">
        <v>41571</v>
      </c>
      <c r="B1198" s="20">
        <v>8.9269999999999996</v>
      </c>
      <c r="C1198" s="20">
        <v>2.4457534246575343E-2</v>
      </c>
      <c r="D1198" s="20">
        <v>141.97691435728782</v>
      </c>
      <c r="F1198" s="25">
        <v>38083</v>
      </c>
      <c r="G1198" s="20">
        <v>2110.61</v>
      </c>
      <c r="I1198" s="25"/>
      <c r="J1198" s="20"/>
      <c r="K1198" s="20"/>
      <c r="L1198" s="20"/>
    </row>
    <row r="1199" spans="1:12" s="19" customFormat="1" ht="11">
      <c r="A1199" s="25">
        <v>41572</v>
      </c>
      <c r="B1199" s="20">
        <v>8.9118999999999993</v>
      </c>
      <c r="C1199" s="20">
        <v>2.4416164383561641E-2</v>
      </c>
      <c r="D1199" s="20">
        <v>142.011579674084</v>
      </c>
      <c r="F1199" s="25">
        <v>38084</v>
      </c>
      <c r="G1199" s="20">
        <v>2107.77</v>
      </c>
      <c r="I1199" s="25"/>
      <c r="J1199" s="20"/>
      <c r="K1199" s="20"/>
      <c r="L1199" s="20"/>
    </row>
    <row r="1200" spans="1:12" s="19" customFormat="1" ht="11">
      <c r="A1200" s="25">
        <v>41575</v>
      </c>
      <c r="B1200" s="20">
        <v>8.9234000000000009</v>
      </c>
      <c r="C1200" s="20">
        <v>2.4447671232876715E-2</v>
      </c>
      <c r="D1200" s="20">
        <v>142.11573524641801</v>
      </c>
      <c r="F1200" s="25">
        <v>38085</v>
      </c>
      <c r="G1200" s="20">
        <v>2113.34</v>
      </c>
      <c r="I1200" s="25"/>
      <c r="J1200" s="20"/>
      <c r="K1200" s="20"/>
      <c r="L1200" s="20"/>
    </row>
    <row r="1201" spans="1:12" s="19" customFormat="1" ht="11">
      <c r="A1201" s="25">
        <v>41576</v>
      </c>
      <c r="B1201" s="20">
        <v>8.7542000000000009</v>
      </c>
      <c r="C1201" s="20">
        <v>2.3984109589041097E-2</v>
      </c>
      <c r="D1201" s="20">
        <v>142.14982044010279</v>
      </c>
      <c r="F1201" s="25">
        <v>38089</v>
      </c>
      <c r="G1201" s="20">
        <v>2095.94</v>
      </c>
      <c r="I1201" s="25"/>
      <c r="J1201" s="20"/>
      <c r="K1201" s="20"/>
      <c r="L1201" s="20"/>
    </row>
    <row r="1202" spans="1:12" s="19" customFormat="1" ht="11">
      <c r="A1202" s="25">
        <v>41577</v>
      </c>
      <c r="B1202" s="20">
        <v>8.7134999999999998</v>
      </c>
      <c r="C1202" s="20">
        <v>2.3872602739726027E-2</v>
      </c>
      <c r="D1202" s="20">
        <v>142.1837553020317</v>
      </c>
      <c r="F1202" s="25">
        <v>38090</v>
      </c>
      <c r="G1202" s="20">
        <v>2141.8200000000002</v>
      </c>
      <c r="I1202" s="25"/>
      <c r="J1202" s="20"/>
      <c r="K1202" s="20"/>
      <c r="L1202" s="20"/>
    </row>
    <row r="1203" spans="1:12" s="19" customFormat="1" ht="11">
      <c r="A1203" s="25">
        <v>41578</v>
      </c>
      <c r="B1203" s="20">
        <v>8.6959999999999997</v>
      </c>
      <c r="C1203" s="20">
        <v>2.3824657534246573E-2</v>
      </c>
      <c r="D1203" s="20">
        <v>142.21763009480176</v>
      </c>
      <c r="F1203" s="25">
        <v>38092</v>
      </c>
      <c r="G1203" s="20">
        <v>2123</v>
      </c>
      <c r="I1203" s="25"/>
      <c r="J1203" s="20"/>
      <c r="K1203" s="20"/>
      <c r="L1203" s="20"/>
    </row>
    <row r="1204" spans="1:12" s="19" customFormat="1" ht="11">
      <c r="A1204" s="25">
        <v>41579</v>
      </c>
      <c r="B1204" s="20">
        <v>8.6041000000000007</v>
      </c>
      <c r="C1204" s="20">
        <v>2.3572876712328768E-2</v>
      </c>
      <c r="D1204" s="20">
        <v>142.25115488140722</v>
      </c>
      <c r="F1204" s="25">
        <v>38093</v>
      </c>
      <c r="G1204" s="20">
        <v>2130.9699999999998</v>
      </c>
      <c r="I1204" s="25"/>
      <c r="J1204" s="20"/>
      <c r="K1204" s="20"/>
      <c r="L1204" s="20"/>
    </row>
    <row r="1205" spans="1:12" s="19" customFormat="1" ht="11">
      <c r="A1205" s="25">
        <v>41581</v>
      </c>
      <c r="B1205" s="20">
        <v>8.6026000000000007</v>
      </c>
      <c r="C1205" s="20">
        <v>2.3568767123287673E-2</v>
      </c>
      <c r="D1205" s="20">
        <v>142.31820856825559</v>
      </c>
      <c r="F1205" s="25">
        <v>38094</v>
      </c>
      <c r="G1205" s="20">
        <v>2130.0100000000002</v>
      </c>
      <c r="I1205" s="25"/>
      <c r="J1205" s="20"/>
      <c r="K1205" s="20"/>
      <c r="L1205" s="20"/>
    </row>
    <row r="1206" spans="1:12" s="19" customFormat="1" ht="11">
      <c r="A1206" s="25">
        <v>41583</v>
      </c>
      <c r="B1206" s="20">
        <v>8.6729000000000003</v>
      </c>
      <c r="C1206" s="20">
        <v>2.37613698630137E-2</v>
      </c>
      <c r="D1206" s="20">
        <v>142.38584208009624</v>
      </c>
      <c r="F1206" s="25">
        <v>38096</v>
      </c>
      <c r="G1206" s="20">
        <v>2102.56</v>
      </c>
      <c r="I1206" s="25"/>
      <c r="J1206" s="20"/>
      <c r="K1206" s="20"/>
      <c r="L1206" s="20"/>
    </row>
    <row r="1207" spans="1:12" s="19" customFormat="1" ht="11">
      <c r="A1207" s="25">
        <v>41584</v>
      </c>
      <c r="B1207" s="20">
        <v>8.6529000000000007</v>
      </c>
      <c r="C1207" s="20">
        <v>2.3706575342465754E-2</v>
      </c>
      <c r="D1207" s="20">
        <v>142.41959688702596</v>
      </c>
      <c r="F1207" s="25">
        <v>38097</v>
      </c>
      <c r="G1207" s="20">
        <v>2102.84</v>
      </c>
      <c r="I1207" s="25"/>
      <c r="J1207" s="20"/>
      <c r="K1207" s="20"/>
      <c r="L1207" s="20"/>
    </row>
    <row r="1208" spans="1:12" s="19" customFormat="1" ht="11">
      <c r="A1208" s="25">
        <v>41585</v>
      </c>
      <c r="B1208" s="20">
        <v>8.7612000000000005</v>
      </c>
      <c r="C1208" s="20">
        <v>2.400328767123288E-2</v>
      </c>
      <c r="D1208" s="20">
        <v>142.45378227256694</v>
      </c>
      <c r="F1208" s="25">
        <v>38098</v>
      </c>
      <c r="G1208" s="20">
        <v>2136.02</v>
      </c>
      <c r="I1208" s="25"/>
      <c r="J1208" s="20"/>
      <c r="K1208" s="20"/>
      <c r="L1208" s="20"/>
    </row>
    <row r="1209" spans="1:12" s="19" customFormat="1" ht="11">
      <c r="A1209" s="25">
        <v>41586</v>
      </c>
      <c r="B1209" s="20">
        <v>8.8642000000000003</v>
      </c>
      <c r="C1209" s="20">
        <v>2.4285479452054795E-2</v>
      </c>
      <c r="D1209" s="20">
        <v>142.48837785658941</v>
      </c>
      <c r="F1209" s="25">
        <v>38099</v>
      </c>
      <c r="G1209" s="20">
        <v>2154.65</v>
      </c>
      <c r="I1209" s="25"/>
      <c r="J1209" s="20"/>
      <c r="K1209" s="20"/>
      <c r="L1209" s="20"/>
    </row>
    <row r="1210" spans="1:12" s="19" customFormat="1" ht="11">
      <c r="A1210" s="25">
        <v>41589</v>
      </c>
      <c r="B1210" s="20">
        <v>8.9986999999999995</v>
      </c>
      <c r="C1210" s="20">
        <v>2.4653972602739726E-2</v>
      </c>
      <c r="D1210" s="20">
        <v>142.59376499350597</v>
      </c>
      <c r="F1210" s="25">
        <v>38100</v>
      </c>
      <c r="G1210" s="20">
        <v>2157.9499999999998</v>
      </c>
      <c r="I1210" s="25"/>
      <c r="J1210" s="20"/>
      <c r="K1210" s="20"/>
      <c r="L1210" s="20"/>
    </row>
    <row r="1211" spans="1:12" s="19" customFormat="1" ht="11">
      <c r="A1211" s="25">
        <v>41590</v>
      </c>
      <c r="B1211" s="20">
        <v>9.0681999999999992</v>
      </c>
      <c r="C1211" s="20">
        <v>2.4844383561643833E-2</v>
      </c>
      <c r="D1211" s="20">
        <v>142.62919153541597</v>
      </c>
      <c r="F1211" s="25">
        <v>38104</v>
      </c>
      <c r="G1211" s="20">
        <v>2072.19</v>
      </c>
      <c r="I1211" s="25"/>
      <c r="J1211" s="20"/>
      <c r="K1211" s="20"/>
      <c r="L1211" s="20"/>
    </row>
    <row r="1212" spans="1:12" s="19" customFormat="1" ht="11">
      <c r="A1212" s="25">
        <v>41591</v>
      </c>
      <c r="B1212" s="20">
        <v>9.0198</v>
      </c>
      <c r="C1212" s="20">
        <v>2.4711780821917807E-2</v>
      </c>
      <c r="D1212" s="20">
        <v>142.66443774861628</v>
      </c>
      <c r="F1212" s="25">
        <v>38105</v>
      </c>
      <c r="G1212" s="20">
        <v>2071.39</v>
      </c>
      <c r="I1212" s="25"/>
      <c r="J1212" s="20"/>
      <c r="K1212" s="20"/>
      <c r="L1212" s="20"/>
    </row>
    <row r="1213" spans="1:12" s="19" customFormat="1" ht="11">
      <c r="A1213" s="25">
        <v>41592</v>
      </c>
      <c r="B1213" s="20">
        <v>9.0099</v>
      </c>
      <c r="C1213" s="20">
        <v>2.4684657534246576E-2</v>
      </c>
      <c r="D1213" s="20">
        <v>142.69965397649767</v>
      </c>
      <c r="F1213" s="25">
        <v>38106</v>
      </c>
      <c r="G1213" s="20">
        <v>2062.7399999999998</v>
      </c>
      <c r="I1213" s="25"/>
      <c r="J1213" s="20"/>
      <c r="K1213" s="20"/>
      <c r="L1213" s="20"/>
    </row>
    <row r="1214" spans="1:12" s="19" customFormat="1" ht="11">
      <c r="A1214" s="25">
        <v>41596</v>
      </c>
      <c r="B1214" s="20">
        <v>9.0521999999999991</v>
      </c>
      <c r="C1214" s="20">
        <v>2.4800547945205476E-2</v>
      </c>
      <c r="D1214" s="20">
        <v>142.84121516090599</v>
      </c>
      <c r="F1214" s="25">
        <v>38107</v>
      </c>
      <c r="G1214" s="20">
        <v>2048.2199999999998</v>
      </c>
      <c r="I1214" s="25"/>
      <c r="J1214" s="20"/>
      <c r="K1214" s="20"/>
      <c r="L1214" s="20"/>
    </row>
    <row r="1215" spans="1:12" s="19" customFormat="1" ht="11">
      <c r="A1215" s="25">
        <v>41597</v>
      </c>
      <c r="B1215" s="20">
        <v>9.0065000000000008</v>
      </c>
      <c r="C1215" s="20">
        <v>2.4675342465753428E-2</v>
      </c>
      <c r="D1215" s="20">
        <v>142.87646171992918</v>
      </c>
      <c r="F1215" s="25">
        <v>38110</v>
      </c>
      <c r="G1215" s="20">
        <v>2014.71</v>
      </c>
      <c r="I1215" s="25"/>
      <c r="J1215" s="20"/>
      <c r="K1215" s="20"/>
      <c r="L1215" s="20"/>
    </row>
    <row r="1216" spans="1:12" s="19" customFormat="1" ht="11">
      <c r="A1216" s="25">
        <v>41598</v>
      </c>
      <c r="B1216" s="20">
        <v>9.0068000000000001</v>
      </c>
      <c r="C1216" s="20">
        <v>2.4676164383561645E-2</v>
      </c>
      <c r="D1216" s="20">
        <v>142.91171815048858</v>
      </c>
      <c r="F1216" s="25">
        <v>38111</v>
      </c>
      <c r="G1216" s="20">
        <v>2044.82</v>
      </c>
      <c r="I1216" s="25"/>
      <c r="J1216" s="20"/>
      <c r="K1216" s="20"/>
      <c r="L1216" s="20"/>
    </row>
    <row r="1217" spans="1:12" s="19" customFormat="1" ht="11">
      <c r="A1217" s="25">
        <v>41599</v>
      </c>
      <c r="B1217" s="20">
        <v>9.0455000000000005</v>
      </c>
      <c r="C1217" s="20">
        <v>2.478219178082192E-2</v>
      </c>
      <c r="D1217" s="20">
        <v>142.9471348065579</v>
      </c>
      <c r="F1217" s="25">
        <v>38112</v>
      </c>
      <c r="G1217" s="20">
        <v>2063.98</v>
      </c>
      <c r="I1217" s="25"/>
      <c r="J1217" s="20"/>
      <c r="K1217" s="20"/>
      <c r="L1217" s="20"/>
    </row>
    <row r="1218" spans="1:12" s="19" customFormat="1" ht="11">
      <c r="A1218" s="25">
        <v>41600</v>
      </c>
      <c r="B1218" s="20">
        <v>9.0252999999999997</v>
      </c>
      <c r="C1218" s="20">
        <v>2.4726849315068491E-2</v>
      </c>
      <c r="D1218" s="20">
        <v>142.98248112918174</v>
      </c>
      <c r="F1218" s="25">
        <v>38113</v>
      </c>
      <c r="G1218" s="20">
        <v>2091.92</v>
      </c>
      <c r="I1218" s="25"/>
      <c r="J1218" s="20"/>
      <c r="K1218" s="20"/>
      <c r="L1218" s="20"/>
    </row>
    <row r="1219" spans="1:12" s="19" customFormat="1" ht="11">
      <c r="A1219" s="25">
        <v>41603</v>
      </c>
      <c r="B1219" s="20">
        <v>9.0212000000000003</v>
      </c>
      <c r="C1219" s="20">
        <v>2.4715616438356167E-2</v>
      </c>
      <c r="D1219" s="20">
        <v>143.08849813401153</v>
      </c>
      <c r="F1219" s="25">
        <v>38114</v>
      </c>
      <c r="G1219" s="20">
        <v>2059.54</v>
      </c>
      <c r="I1219" s="25"/>
      <c r="J1219" s="20"/>
      <c r="K1219" s="20"/>
      <c r="L1219" s="20"/>
    </row>
    <row r="1220" spans="1:12" s="19" customFormat="1" ht="11">
      <c r="A1220" s="25">
        <v>41604</v>
      </c>
      <c r="B1220" s="20">
        <v>8.9756</v>
      </c>
      <c r="C1220" s="20">
        <v>2.4590684931506849E-2</v>
      </c>
      <c r="D1220" s="20">
        <v>143.12368457576088</v>
      </c>
      <c r="F1220" s="25">
        <v>38117</v>
      </c>
      <c r="G1220" s="20">
        <v>2019.22</v>
      </c>
      <c r="I1220" s="25"/>
      <c r="J1220" s="20"/>
      <c r="K1220" s="20"/>
      <c r="L1220" s="20"/>
    </row>
    <row r="1221" spans="1:12" s="19" customFormat="1" ht="11">
      <c r="A1221" s="25">
        <v>41605</v>
      </c>
      <c r="B1221" s="20">
        <v>8.9375999999999998</v>
      </c>
      <c r="C1221" s="20">
        <v>2.4486575342465754E-2</v>
      </c>
      <c r="D1221" s="20">
        <v>143.15873066461742</v>
      </c>
      <c r="F1221" s="25">
        <v>38118</v>
      </c>
      <c r="G1221" s="20">
        <v>1939.72</v>
      </c>
      <c r="I1221" s="25"/>
      <c r="J1221" s="20"/>
      <c r="K1221" s="20"/>
      <c r="L1221" s="20"/>
    </row>
    <row r="1222" spans="1:12" s="19" customFormat="1" ht="11">
      <c r="A1222" s="25">
        <v>41606</v>
      </c>
      <c r="B1222" s="20">
        <v>8.8843999999999994</v>
      </c>
      <c r="C1222" s="20">
        <v>2.4340821917808217E-2</v>
      </c>
      <c r="D1222" s="20">
        <v>143.19357667630828</v>
      </c>
      <c r="F1222" s="25">
        <v>38119</v>
      </c>
      <c r="G1222" s="20">
        <v>1953.01</v>
      </c>
      <c r="I1222" s="25"/>
      <c r="J1222" s="20"/>
      <c r="K1222" s="20"/>
      <c r="L1222" s="20"/>
    </row>
    <row r="1223" spans="1:12" s="19" customFormat="1" ht="11">
      <c r="A1223" s="25">
        <v>41607</v>
      </c>
      <c r="B1223" s="20">
        <v>8.6806999999999999</v>
      </c>
      <c r="C1223" s="20">
        <v>2.3782739726027399E-2</v>
      </c>
      <c r="D1223" s="20">
        <v>143.22763203195359</v>
      </c>
      <c r="F1223" s="25">
        <v>38120</v>
      </c>
      <c r="G1223" s="20">
        <v>1960.32</v>
      </c>
      <c r="I1223" s="25"/>
      <c r="J1223" s="20"/>
      <c r="K1223" s="20"/>
      <c r="L1223" s="20"/>
    </row>
    <row r="1224" spans="1:12" s="19" customFormat="1" ht="11">
      <c r="A1224" s="25">
        <v>41610</v>
      </c>
      <c r="B1224" s="20">
        <v>8.6873000000000005</v>
      </c>
      <c r="C1224" s="20">
        <v>2.3800821917808222E-2</v>
      </c>
      <c r="D1224" s="20">
        <v>143.32990009286465</v>
      </c>
      <c r="F1224" s="25">
        <v>38121</v>
      </c>
      <c r="G1224" s="20">
        <v>1807.52</v>
      </c>
      <c r="I1224" s="25"/>
      <c r="J1224" s="20"/>
      <c r="K1224" s="20"/>
      <c r="L1224" s="20"/>
    </row>
    <row r="1225" spans="1:12" s="19" customFormat="1" ht="11">
      <c r="A1225" s="25">
        <v>41611</v>
      </c>
      <c r="B1225" s="20">
        <v>8.6470000000000002</v>
      </c>
      <c r="C1225" s="20">
        <v>2.3690410958904111E-2</v>
      </c>
      <c r="D1225" s="20">
        <v>143.36385553522365</v>
      </c>
      <c r="F1225" s="25">
        <v>38124</v>
      </c>
      <c r="G1225" s="20">
        <v>1586.3</v>
      </c>
      <c r="I1225" s="25"/>
      <c r="J1225" s="20"/>
      <c r="K1225" s="20"/>
      <c r="L1225" s="20"/>
    </row>
    <row r="1226" spans="1:12" s="19" customFormat="1" ht="11">
      <c r="A1226" s="25">
        <v>41612</v>
      </c>
      <c r="B1226" s="20">
        <v>8.5761000000000003</v>
      </c>
      <c r="C1226" s="20">
        <v>2.3496164383561644E-2</v>
      </c>
      <c r="D1226" s="20">
        <v>143.39754054238679</v>
      </c>
      <c r="F1226" s="25">
        <v>38125</v>
      </c>
      <c r="G1226" s="20">
        <v>1717.93</v>
      </c>
      <c r="I1226" s="25"/>
      <c r="J1226" s="20"/>
      <c r="K1226" s="20"/>
      <c r="L1226" s="20"/>
    </row>
    <row r="1227" spans="1:12" s="19" customFormat="1" ht="11">
      <c r="A1227" s="25">
        <v>41613</v>
      </c>
      <c r="B1227" s="20">
        <v>8.5843000000000007</v>
      </c>
      <c r="C1227" s="20">
        <v>2.3518630136986303E-2</v>
      </c>
      <c r="D1227" s="20">
        <v>143.4312656795725</v>
      </c>
      <c r="F1227" s="25">
        <v>38126</v>
      </c>
      <c r="G1227" s="20">
        <v>1790.93</v>
      </c>
      <c r="I1227" s="25"/>
      <c r="J1227" s="20"/>
      <c r="K1227" s="20"/>
      <c r="L1227" s="20"/>
    </row>
    <row r="1228" spans="1:12" s="19" customFormat="1" ht="11">
      <c r="A1228" s="25">
        <v>41614</v>
      </c>
      <c r="B1228" s="20">
        <v>8.4015000000000004</v>
      </c>
      <c r="C1228" s="20">
        <v>2.3017808219178083E-2</v>
      </c>
      <c r="D1228" s="20">
        <v>143.46428041323298</v>
      </c>
      <c r="F1228" s="25">
        <v>38127</v>
      </c>
      <c r="G1228" s="20">
        <v>1765.32</v>
      </c>
      <c r="I1228" s="25"/>
      <c r="J1228" s="20"/>
      <c r="K1228" s="20"/>
      <c r="L1228" s="20"/>
    </row>
    <row r="1229" spans="1:12" s="19" customFormat="1" ht="11">
      <c r="A1229" s="25">
        <v>41617</v>
      </c>
      <c r="B1229" s="20">
        <v>8.8054000000000006</v>
      </c>
      <c r="C1229" s="20">
        <v>2.4124383561643838E-2</v>
      </c>
      <c r="D1229" s="20">
        <v>143.5681100330755</v>
      </c>
      <c r="F1229" s="25">
        <v>38128</v>
      </c>
      <c r="G1229" s="20">
        <v>1784.02</v>
      </c>
      <c r="I1229" s="25"/>
      <c r="J1229" s="20"/>
      <c r="K1229" s="20"/>
      <c r="L1229" s="20"/>
    </row>
    <row r="1230" spans="1:12" s="19" customFormat="1" ht="11">
      <c r="A1230" s="25">
        <v>41618</v>
      </c>
      <c r="B1230" s="20">
        <v>8.8363999999999994</v>
      </c>
      <c r="C1230" s="20">
        <v>2.4209315068493147E-2</v>
      </c>
      <c r="D1230" s="20">
        <v>143.60286688917131</v>
      </c>
      <c r="F1230" s="25">
        <v>38131</v>
      </c>
      <c r="G1230" s="20">
        <v>1839.65</v>
      </c>
      <c r="I1230" s="25"/>
      <c r="J1230" s="20"/>
      <c r="K1230" s="20"/>
      <c r="L1230" s="20"/>
    </row>
    <row r="1231" spans="1:12" s="19" customFormat="1" ht="11">
      <c r="A1231" s="25">
        <v>41619</v>
      </c>
      <c r="B1231" s="20">
        <v>8.7553999999999998</v>
      </c>
      <c r="C1231" s="20">
        <v>2.3987397260273973E-2</v>
      </c>
      <c r="D1231" s="20">
        <v>143.63731347932918</v>
      </c>
      <c r="F1231" s="25">
        <v>38132</v>
      </c>
      <c r="G1231" s="20">
        <v>1837.2</v>
      </c>
      <c r="I1231" s="25"/>
      <c r="J1231" s="20"/>
      <c r="K1231" s="20"/>
      <c r="L1231" s="20"/>
    </row>
    <row r="1232" spans="1:12" s="19" customFormat="1" ht="11">
      <c r="A1232" s="25">
        <v>41620</v>
      </c>
      <c r="B1232" s="20">
        <v>8.5524000000000004</v>
      </c>
      <c r="C1232" s="20">
        <v>2.3431232876712331E-2</v>
      </c>
      <c r="D1232" s="20">
        <v>143.67096947274837</v>
      </c>
      <c r="F1232" s="25">
        <v>38133</v>
      </c>
      <c r="G1232" s="20">
        <v>1829.96</v>
      </c>
      <c r="I1232" s="25"/>
      <c r="J1232" s="20"/>
      <c r="K1232" s="20"/>
      <c r="L1232" s="20"/>
    </row>
    <row r="1233" spans="1:12" s="19" customFormat="1" ht="11">
      <c r="A1233" s="25">
        <v>41621</v>
      </c>
      <c r="B1233" s="20">
        <v>8.6292000000000009</v>
      </c>
      <c r="C1233" s="20">
        <v>2.3641643835616441E-2</v>
      </c>
      <c r="D1233" s="20">
        <v>143.70493565164628</v>
      </c>
      <c r="F1233" s="25">
        <v>38134</v>
      </c>
      <c r="G1233" s="20">
        <v>1815.82</v>
      </c>
      <c r="I1233" s="25"/>
      <c r="J1233" s="20"/>
      <c r="K1233" s="20"/>
      <c r="L1233" s="20"/>
    </row>
    <row r="1234" spans="1:12" s="19" customFormat="1" ht="11">
      <c r="A1234" s="25">
        <v>41624</v>
      </c>
      <c r="B1234" s="20">
        <v>8.7373999999999992</v>
      </c>
      <c r="C1234" s="20">
        <v>2.393808219178082E-2</v>
      </c>
      <c r="D1234" s="20">
        <v>143.80813626847609</v>
      </c>
      <c r="F1234" s="25">
        <v>38135</v>
      </c>
      <c r="G1234" s="20">
        <v>1726.96</v>
      </c>
      <c r="I1234" s="25"/>
      <c r="J1234" s="20"/>
      <c r="K1234" s="20"/>
      <c r="L1234" s="20"/>
    </row>
    <row r="1235" spans="1:12" s="19" customFormat="1" ht="11">
      <c r="A1235" s="25">
        <v>41625</v>
      </c>
      <c r="B1235" s="20">
        <v>8.7327999999999992</v>
      </c>
      <c r="C1235" s="20">
        <v>2.3925479452054792E-2</v>
      </c>
      <c r="D1235" s="20">
        <v>143.84254305456938</v>
      </c>
      <c r="F1235" s="25">
        <v>38138</v>
      </c>
      <c r="G1235" s="20">
        <v>1698.16</v>
      </c>
      <c r="I1235" s="25"/>
      <c r="J1235" s="20"/>
      <c r="K1235" s="20"/>
      <c r="L1235" s="20"/>
    </row>
    <row r="1236" spans="1:12" s="19" customFormat="1" ht="11">
      <c r="A1236" s="25">
        <v>41626</v>
      </c>
      <c r="B1236" s="20">
        <v>8.7154000000000007</v>
      </c>
      <c r="C1236" s="20">
        <v>2.3877808219178086E-2</v>
      </c>
      <c r="D1236" s="20">
        <v>143.87688950113753</v>
      </c>
      <c r="F1236" s="25">
        <v>38139</v>
      </c>
      <c r="G1236" s="20">
        <v>1725.98</v>
      </c>
      <c r="I1236" s="25"/>
      <c r="J1236" s="20"/>
      <c r="K1236" s="20"/>
      <c r="L1236" s="20"/>
    </row>
    <row r="1237" spans="1:12" s="19" customFormat="1" ht="11">
      <c r="A1237" s="25">
        <v>41627</v>
      </c>
      <c r="B1237" s="20">
        <v>8.7514000000000003</v>
      </c>
      <c r="C1237" s="20">
        <v>2.3976438356164385E-2</v>
      </c>
      <c r="D1237" s="20">
        <v>143.91138605485753</v>
      </c>
      <c r="F1237" s="25">
        <v>38140</v>
      </c>
      <c r="G1237" s="20">
        <v>1757.24</v>
      </c>
      <c r="I1237" s="25"/>
      <c r="J1237" s="20"/>
      <c r="K1237" s="20"/>
      <c r="L1237" s="20"/>
    </row>
    <row r="1238" spans="1:12" s="19" customFormat="1" ht="11">
      <c r="A1238" s="25">
        <v>41628</v>
      </c>
      <c r="B1238" s="20">
        <v>8.7594999999999992</v>
      </c>
      <c r="C1238" s="20">
        <v>2.3998630136986301E-2</v>
      </c>
      <c r="D1238" s="20">
        <v>143.94592281612182</v>
      </c>
      <c r="F1238" s="25">
        <v>38141</v>
      </c>
      <c r="G1238" s="20">
        <v>1711.31</v>
      </c>
      <c r="I1238" s="25"/>
      <c r="J1238" s="20"/>
      <c r="K1238" s="20"/>
      <c r="L1238" s="20"/>
    </row>
    <row r="1239" spans="1:12" s="19" customFormat="1" ht="11">
      <c r="A1239" s="25">
        <v>41631</v>
      </c>
      <c r="B1239" s="20">
        <v>8.7455999999999996</v>
      </c>
      <c r="C1239" s="20">
        <v>2.3960547945205479E-2</v>
      </c>
      <c r="D1239" s="20">
        <v>144.04939351167641</v>
      </c>
      <c r="F1239" s="25">
        <v>38142</v>
      </c>
      <c r="G1239" s="20">
        <v>1741.09</v>
      </c>
      <c r="I1239" s="25"/>
      <c r="J1239" s="20"/>
      <c r="K1239" s="20"/>
      <c r="L1239" s="20"/>
    </row>
    <row r="1240" spans="1:12" s="19" customFormat="1" ht="11">
      <c r="A1240" s="25">
        <v>41632</v>
      </c>
      <c r="B1240" s="20">
        <v>8.7256999999999998</v>
      </c>
      <c r="C1240" s="20">
        <v>2.3906027397260273E-2</v>
      </c>
      <c r="D1240" s="20">
        <v>144.08382999915489</v>
      </c>
      <c r="F1240" s="25">
        <v>38145</v>
      </c>
      <c r="G1240" s="20">
        <v>1765.65</v>
      </c>
      <c r="I1240" s="25"/>
      <c r="J1240" s="20"/>
      <c r="K1240" s="20"/>
      <c r="L1240" s="20"/>
    </row>
    <row r="1241" spans="1:12" s="19" customFormat="1" ht="11">
      <c r="A1241" s="25">
        <v>41634</v>
      </c>
      <c r="B1241" s="20">
        <v>8.7672000000000008</v>
      </c>
      <c r="C1241" s="20">
        <v>2.4019726027397263E-2</v>
      </c>
      <c r="D1241" s="20">
        <v>144.15304708158607</v>
      </c>
      <c r="F1241" s="25">
        <v>38146</v>
      </c>
      <c r="G1241" s="20">
        <v>1775.97</v>
      </c>
      <c r="I1241" s="25"/>
      <c r="J1241" s="20"/>
      <c r="K1241" s="20"/>
      <c r="L1241" s="20"/>
    </row>
    <row r="1242" spans="1:12" s="19" customFormat="1" ht="11">
      <c r="A1242" s="25">
        <v>41635</v>
      </c>
      <c r="B1242" s="20">
        <v>8.7219999999999995</v>
      </c>
      <c r="C1242" s="20">
        <v>2.3895890410958902E-2</v>
      </c>
      <c r="D1242" s="20">
        <v>144.18749373574076</v>
      </c>
      <c r="F1242" s="25">
        <v>38147</v>
      </c>
      <c r="G1242" s="20">
        <v>1773.41</v>
      </c>
      <c r="I1242" s="25"/>
      <c r="J1242" s="20"/>
      <c r="K1242" s="20"/>
      <c r="L1242" s="20"/>
    </row>
    <row r="1243" spans="1:12" s="19" customFormat="1" ht="11">
      <c r="A1243" s="25">
        <v>41638</v>
      </c>
      <c r="B1243" s="20">
        <v>8.7967999999999993</v>
      </c>
      <c r="C1243" s="20">
        <v>2.4100821917808216E-2</v>
      </c>
      <c r="D1243" s="20">
        <v>144.29174484901978</v>
      </c>
      <c r="F1243" s="25">
        <v>38148</v>
      </c>
      <c r="G1243" s="20">
        <v>1769.87</v>
      </c>
      <c r="I1243" s="25"/>
      <c r="J1243" s="20"/>
      <c r="K1243" s="20"/>
      <c r="L1243" s="20"/>
    </row>
    <row r="1244" spans="1:12" s="19" customFormat="1" ht="11">
      <c r="A1244" s="25">
        <v>41639</v>
      </c>
      <c r="B1244" s="20">
        <v>8.8175000000000008</v>
      </c>
      <c r="C1244" s="20">
        <v>2.4157534246575345E-2</v>
      </c>
      <c r="D1244" s="20">
        <v>144.32660217669667</v>
      </c>
      <c r="F1244" s="25">
        <v>38149</v>
      </c>
      <c r="G1244" s="20">
        <v>1728.26</v>
      </c>
      <c r="I1244" s="25"/>
      <c r="J1244" s="20"/>
      <c r="K1244" s="20"/>
      <c r="L1244" s="20"/>
    </row>
    <row r="1245" spans="1:12" s="19" customFormat="1" ht="11">
      <c r="A1245" s="25">
        <v>41640</v>
      </c>
      <c r="B1245" s="20">
        <v>11.1919</v>
      </c>
      <c r="C1245" s="20">
        <v>3.0662739726027399E-2</v>
      </c>
      <c r="D1245" s="20">
        <v>144.37085666707753</v>
      </c>
      <c r="F1245" s="25">
        <v>38152</v>
      </c>
      <c r="G1245" s="20">
        <v>1697.22</v>
      </c>
      <c r="I1245" s="25"/>
      <c r="J1245" s="20"/>
      <c r="K1245" s="20"/>
      <c r="L1245" s="20"/>
    </row>
    <row r="1246" spans="1:12" s="19" customFormat="1" ht="11">
      <c r="A1246" s="25">
        <v>41641</v>
      </c>
      <c r="B1246" s="20">
        <v>10.019500000000001</v>
      </c>
      <c r="C1246" s="20">
        <v>2.745068493150685E-2</v>
      </c>
      <c r="D1246" s="20">
        <v>144.41048745607412</v>
      </c>
      <c r="F1246" s="25">
        <v>38153</v>
      </c>
      <c r="G1246" s="20">
        <v>1720.25</v>
      </c>
      <c r="I1246" s="25"/>
      <c r="J1246" s="20"/>
      <c r="K1246" s="20"/>
      <c r="L1246" s="20"/>
    </row>
    <row r="1247" spans="1:12" s="19" customFormat="1" ht="11">
      <c r="A1247" s="25">
        <v>41642</v>
      </c>
      <c r="B1247" s="20">
        <v>8.7646999999999995</v>
      </c>
      <c r="C1247" s="20">
        <v>2.4012876712328764E-2</v>
      </c>
      <c r="D1247" s="20">
        <v>144.44516456838662</v>
      </c>
      <c r="F1247" s="25">
        <v>38154</v>
      </c>
      <c r="G1247" s="20">
        <v>1713.08</v>
      </c>
      <c r="I1247" s="25"/>
      <c r="J1247" s="20"/>
      <c r="K1247" s="20"/>
      <c r="L1247" s="20"/>
    </row>
    <row r="1248" spans="1:12" s="19" customFormat="1" ht="11">
      <c r="A1248" s="25">
        <v>41645</v>
      </c>
      <c r="B1248" s="20">
        <v>8.4681999999999995</v>
      </c>
      <c r="C1248" s="20">
        <v>2.3200547945205478E-2</v>
      </c>
      <c r="D1248" s="20">
        <v>144.5457007773673</v>
      </c>
      <c r="F1248" s="25">
        <v>38155</v>
      </c>
      <c r="G1248" s="20">
        <v>1732.92</v>
      </c>
      <c r="I1248" s="25"/>
      <c r="J1248" s="20"/>
      <c r="K1248" s="20"/>
      <c r="L1248" s="20"/>
    </row>
    <row r="1249" spans="1:12" s="19" customFormat="1" ht="11">
      <c r="A1249" s="25">
        <v>41646</v>
      </c>
      <c r="B1249" s="20">
        <v>7.2709000000000001</v>
      </c>
      <c r="C1249" s="20">
        <v>1.992027397260274E-2</v>
      </c>
      <c r="D1249" s="20">
        <v>144.57449467697776</v>
      </c>
      <c r="F1249" s="25">
        <v>38156</v>
      </c>
      <c r="G1249" s="20">
        <v>1709.02</v>
      </c>
      <c r="I1249" s="25"/>
      <c r="J1249" s="20"/>
      <c r="K1249" s="20"/>
      <c r="L1249" s="20"/>
    </row>
    <row r="1250" spans="1:12" s="19" customFormat="1" ht="11">
      <c r="A1250" s="25">
        <v>41647</v>
      </c>
      <c r="B1250" s="20">
        <v>5.6497999999999999</v>
      </c>
      <c r="C1250" s="20">
        <v>1.5478904109589041E-2</v>
      </c>
      <c r="D1250" s="20">
        <v>144.59687322437571</v>
      </c>
      <c r="F1250" s="25">
        <v>38159</v>
      </c>
      <c r="G1250" s="20">
        <v>1698.47</v>
      </c>
      <c r="I1250" s="25"/>
      <c r="J1250" s="20"/>
      <c r="K1250" s="20"/>
      <c r="L1250" s="20"/>
    </row>
    <row r="1251" spans="1:12" s="19" customFormat="1" ht="11">
      <c r="A1251" s="25">
        <v>41648</v>
      </c>
      <c r="B1251" s="20">
        <v>6.3689</v>
      </c>
      <c r="C1251" s="20">
        <v>1.7449041095890412E-2</v>
      </c>
      <c r="D1251" s="20">
        <v>144.622103992208</v>
      </c>
      <c r="F1251" s="25">
        <v>38160</v>
      </c>
      <c r="G1251" s="20">
        <v>1690.42</v>
      </c>
      <c r="I1251" s="25"/>
      <c r="J1251" s="20"/>
      <c r="K1251" s="20"/>
      <c r="L1251" s="20"/>
    </row>
    <row r="1252" spans="1:12" s="19" customFormat="1" ht="11">
      <c r="A1252" s="25">
        <v>41649</v>
      </c>
      <c r="B1252" s="20">
        <v>12.8543</v>
      </c>
      <c r="C1252" s="20">
        <v>3.5217260273972602E-2</v>
      </c>
      <c r="D1252" s="20">
        <v>144.67303593498463</v>
      </c>
      <c r="F1252" s="25">
        <v>38161</v>
      </c>
      <c r="G1252" s="20">
        <v>1657.66</v>
      </c>
      <c r="I1252" s="25"/>
      <c r="J1252" s="20"/>
      <c r="K1252" s="20"/>
      <c r="L1252" s="20"/>
    </row>
    <row r="1253" spans="1:12" s="19" customFormat="1" ht="11">
      <c r="A1253" s="25">
        <v>41652</v>
      </c>
      <c r="B1253" s="20">
        <v>8.2858000000000001</v>
      </c>
      <c r="C1253" s="20">
        <v>2.2700821917808218E-2</v>
      </c>
      <c r="D1253" s="20">
        <v>144.77156183973668</v>
      </c>
      <c r="F1253" s="25">
        <v>38162</v>
      </c>
      <c r="G1253" s="20">
        <v>1686</v>
      </c>
      <c r="I1253" s="25"/>
      <c r="J1253" s="20"/>
      <c r="K1253" s="20"/>
      <c r="L1253" s="20"/>
    </row>
    <row r="1254" spans="1:12" s="19" customFormat="1" ht="11">
      <c r="A1254" s="25">
        <v>41653</v>
      </c>
      <c r="B1254" s="20">
        <v>8.2764000000000006</v>
      </c>
      <c r="C1254" s="20">
        <v>2.2675068493150687E-2</v>
      </c>
      <c r="D1254" s="20">
        <v>144.80438889054247</v>
      </c>
      <c r="F1254" s="25">
        <v>38163</v>
      </c>
      <c r="G1254" s="20">
        <v>1707.74</v>
      </c>
      <c r="I1254" s="25"/>
      <c r="J1254" s="20"/>
      <c r="K1254" s="20"/>
      <c r="L1254" s="20"/>
    </row>
    <row r="1255" spans="1:12" s="19" customFormat="1" ht="11">
      <c r="A1255" s="25">
        <v>41654</v>
      </c>
      <c r="B1255" s="20">
        <v>8.4535999999999998</v>
      </c>
      <c r="C1255" s="20">
        <v>2.316054794520548E-2</v>
      </c>
      <c r="D1255" s="20">
        <v>144.83792638045821</v>
      </c>
      <c r="F1255" s="25">
        <v>38166</v>
      </c>
      <c r="G1255" s="20">
        <v>1737.92</v>
      </c>
      <c r="I1255" s="25"/>
      <c r="J1255" s="20"/>
      <c r="K1255" s="20"/>
      <c r="L1255" s="20"/>
    </row>
    <row r="1256" spans="1:12" s="19" customFormat="1" ht="11">
      <c r="A1256" s="25">
        <v>41655</v>
      </c>
      <c r="B1256" s="20">
        <v>7.5991999999999997</v>
      </c>
      <c r="C1256" s="20">
        <v>2.0819726027397258E-2</v>
      </c>
      <c r="D1256" s="20">
        <v>144.86808123991437</v>
      </c>
      <c r="F1256" s="25">
        <v>38167</v>
      </c>
      <c r="G1256" s="20">
        <v>1742.46</v>
      </c>
      <c r="I1256" s="25"/>
      <c r="J1256" s="20"/>
      <c r="K1256" s="20"/>
      <c r="L1256" s="20"/>
    </row>
    <row r="1257" spans="1:12" s="19" customFormat="1" ht="11">
      <c r="A1257" s="25">
        <v>41656</v>
      </c>
      <c r="B1257" s="20">
        <v>7.9960000000000004</v>
      </c>
      <c r="C1257" s="20">
        <v>2.1906849315068495E-2</v>
      </c>
      <c r="D1257" s="20">
        <v>144.89981727217724</v>
      </c>
      <c r="F1257" s="25">
        <v>38168</v>
      </c>
      <c r="G1257" s="20">
        <v>1727.93</v>
      </c>
      <c r="I1257" s="25"/>
      <c r="J1257" s="20"/>
      <c r="K1257" s="20"/>
      <c r="L1257" s="20"/>
    </row>
    <row r="1258" spans="1:12" s="19" customFormat="1" ht="11">
      <c r="A1258" s="25">
        <v>41659</v>
      </c>
      <c r="B1258" s="20">
        <v>8.4841999999999995</v>
      </c>
      <c r="C1258" s="20">
        <v>2.3244383561643836E-2</v>
      </c>
      <c r="D1258" s="20">
        <v>145.00086048009783</v>
      </c>
      <c r="F1258" s="25">
        <v>38169</v>
      </c>
      <c r="G1258" s="20">
        <v>1764.16</v>
      </c>
      <c r="I1258" s="25"/>
      <c r="J1258" s="20"/>
      <c r="K1258" s="20"/>
      <c r="L1258" s="20"/>
    </row>
    <row r="1259" spans="1:12" s="19" customFormat="1" ht="11">
      <c r="A1259" s="25">
        <v>41660</v>
      </c>
      <c r="B1259" s="20">
        <v>12.173</v>
      </c>
      <c r="C1259" s="20">
        <v>3.3350684931506849E-2</v>
      </c>
      <c r="D1259" s="20">
        <v>145.04921926022453</v>
      </c>
      <c r="F1259" s="25">
        <v>38170</v>
      </c>
      <c r="G1259" s="20">
        <v>1765.29</v>
      </c>
      <c r="I1259" s="25"/>
      <c r="J1259" s="20"/>
      <c r="K1259" s="20"/>
      <c r="L1259" s="20"/>
    </row>
    <row r="1260" spans="1:12" s="19" customFormat="1" ht="11">
      <c r="A1260" s="25">
        <v>41661</v>
      </c>
      <c r="B1260" s="20">
        <v>8.6380999999999997</v>
      </c>
      <c r="C1260" s="20">
        <v>2.3666027397260272E-2</v>
      </c>
      <c r="D1260" s="20">
        <v>145.08354664819416</v>
      </c>
      <c r="F1260" s="25">
        <v>38173</v>
      </c>
      <c r="G1260" s="20">
        <v>1753.39</v>
      </c>
      <c r="I1260" s="25"/>
      <c r="J1260" s="20"/>
      <c r="K1260" s="20"/>
      <c r="L1260" s="20"/>
    </row>
    <row r="1261" spans="1:12" s="19" customFormat="1" ht="11">
      <c r="A1261" s="25">
        <v>41662</v>
      </c>
      <c r="B1261" s="20">
        <v>9.5324000000000009</v>
      </c>
      <c r="C1261" s="20">
        <v>2.6116164383561645E-2</v>
      </c>
      <c r="D1261" s="20">
        <v>145.12143690573032</v>
      </c>
      <c r="F1261" s="25">
        <v>38174</v>
      </c>
      <c r="G1261" s="20">
        <v>1789.43</v>
      </c>
      <c r="I1261" s="25"/>
      <c r="J1261" s="20"/>
      <c r="K1261" s="20"/>
      <c r="L1261" s="20"/>
    </row>
    <row r="1262" spans="1:12" s="19" customFormat="1" ht="11">
      <c r="A1262" s="25">
        <v>41663</v>
      </c>
      <c r="B1262" s="20">
        <v>7.3198999999999996</v>
      </c>
      <c r="C1262" s="20">
        <v>2.0054520547945206E-2</v>
      </c>
      <c r="D1262" s="20">
        <v>145.15054031411404</v>
      </c>
      <c r="F1262" s="25">
        <v>38175</v>
      </c>
      <c r="G1262" s="20">
        <v>1799.31</v>
      </c>
      <c r="I1262" s="25"/>
      <c r="J1262" s="20"/>
      <c r="K1262" s="20"/>
      <c r="L1262" s="20"/>
    </row>
    <row r="1263" spans="1:12" s="19" customFormat="1" ht="11">
      <c r="A1263" s="25">
        <v>41666</v>
      </c>
      <c r="B1263" s="20">
        <v>7.8609</v>
      </c>
      <c r="C1263" s="20">
        <v>2.1536712328767124E-2</v>
      </c>
      <c r="D1263" s="20">
        <v>145.24432227704736</v>
      </c>
      <c r="F1263" s="25">
        <v>38176</v>
      </c>
      <c r="G1263" s="20">
        <v>1743.51</v>
      </c>
      <c r="I1263" s="25"/>
      <c r="J1263" s="20"/>
      <c r="K1263" s="20"/>
      <c r="L1263" s="20"/>
    </row>
    <row r="1264" spans="1:12" s="19" customFormat="1" ht="11">
      <c r="A1264" s="25">
        <v>41667</v>
      </c>
      <c r="B1264" s="20">
        <v>7.0191999999999997</v>
      </c>
      <c r="C1264" s="20">
        <v>1.9230684931506849E-2</v>
      </c>
      <c r="D1264" s="20">
        <v>145.27225375504537</v>
      </c>
      <c r="F1264" s="25">
        <v>38177</v>
      </c>
      <c r="G1264" s="20">
        <v>1783.77</v>
      </c>
      <c r="I1264" s="25"/>
      <c r="J1264" s="20"/>
      <c r="K1264" s="20"/>
      <c r="L1264" s="20"/>
    </row>
    <row r="1265" spans="1:12" s="19" customFormat="1" ht="11">
      <c r="A1265" s="25">
        <v>41668</v>
      </c>
      <c r="B1265" s="20">
        <v>7.5711000000000004</v>
      </c>
      <c r="C1265" s="20">
        <v>2.0742739726027398E-2</v>
      </c>
      <c r="D1265" s="20">
        <v>145.30238720053592</v>
      </c>
      <c r="F1265" s="25">
        <v>38180</v>
      </c>
      <c r="G1265" s="20">
        <v>1788.07</v>
      </c>
      <c r="I1265" s="25"/>
      <c r="J1265" s="20"/>
      <c r="K1265" s="20"/>
      <c r="L1265" s="20"/>
    </row>
    <row r="1266" spans="1:12" s="19" customFormat="1" ht="11">
      <c r="A1266" s="25">
        <v>41669</v>
      </c>
      <c r="B1266" s="20">
        <v>6.3979999999999997</v>
      </c>
      <c r="C1266" s="20">
        <v>1.7528767123287669E-2</v>
      </c>
      <c r="D1266" s="20">
        <v>145.32785691761288</v>
      </c>
      <c r="F1266" s="25">
        <v>38181</v>
      </c>
      <c r="G1266" s="20">
        <v>1767.89</v>
      </c>
      <c r="I1266" s="25"/>
      <c r="J1266" s="20"/>
      <c r="K1266" s="20"/>
      <c r="L1266" s="20"/>
    </row>
    <row r="1267" spans="1:12" s="19" customFormat="1" ht="11">
      <c r="A1267" s="25">
        <v>41670</v>
      </c>
      <c r="B1267" s="20">
        <v>10.674899999999999</v>
      </c>
      <c r="C1267" s="20">
        <v>2.9246301369863011E-2</v>
      </c>
      <c r="D1267" s="20">
        <v>145.37035994062137</v>
      </c>
      <c r="F1267" s="25">
        <v>38182</v>
      </c>
      <c r="G1267" s="20">
        <v>1748.88</v>
      </c>
      <c r="I1267" s="25"/>
      <c r="J1267" s="20"/>
      <c r="K1267" s="20"/>
      <c r="L1267" s="20"/>
    </row>
    <row r="1268" spans="1:12" s="19" customFormat="1" ht="11">
      <c r="A1268" s="25">
        <v>41673</v>
      </c>
      <c r="B1268" s="20">
        <v>7.7454000000000001</v>
      </c>
      <c r="C1268" s="20">
        <v>2.1220273972602739E-2</v>
      </c>
      <c r="D1268" s="20">
        <v>145.46290390658444</v>
      </c>
      <c r="F1268" s="25">
        <v>38183</v>
      </c>
      <c r="G1268" s="20">
        <v>1768.84</v>
      </c>
      <c r="I1268" s="25"/>
      <c r="J1268" s="20"/>
      <c r="K1268" s="20"/>
      <c r="L1268" s="20"/>
    </row>
    <row r="1269" spans="1:12" s="19" customFormat="1" ht="11">
      <c r="A1269" s="25">
        <v>41674</v>
      </c>
      <c r="B1269" s="20">
        <v>8.8836999999999993</v>
      </c>
      <c r="C1269" s="20">
        <v>2.4338904109589041E-2</v>
      </c>
      <c r="D1269" s="20">
        <v>145.49830798328131</v>
      </c>
      <c r="F1269" s="25">
        <v>38184</v>
      </c>
      <c r="G1269" s="20">
        <v>1791.56</v>
      </c>
      <c r="I1269" s="25"/>
      <c r="J1269" s="20"/>
      <c r="K1269" s="20"/>
      <c r="L1269" s="20"/>
    </row>
    <row r="1270" spans="1:12" s="19" customFormat="1" ht="11">
      <c r="A1270" s="25">
        <v>41675</v>
      </c>
      <c r="B1270" s="20">
        <v>9.5945</v>
      </c>
      <c r="C1270" s="20">
        <v>2.6286301369863013E-2</v>
      </c>
      <c r="D1270" s="20">
        <v>145.53655410700586</v>
      </c>
      <c r="F1270" s="25">
        <v>38187</v>
      </c>
      <c r="G1270" s="20">
        <v>1807.42</v>
      </c>
      <c r="I1270" s="25"/>
      <c r="J1270" s="20"/>
      <c r="K1270" s="20"/>
      <c r="L1270" s="20"/>
    </row>
    <row r="1271" spans="1:12" s="19" customFormat="1" ht="11">
      <c r="A1271" s="25">
        <v>41676</v>
      </c>
      <c r="B1271" s="20">
        <v>10.5532</v>
      </c>
      <c r="C1271" s="20">
        <v>2.8912876712328769E-2</v>
      </c>
      <c r="D1271" s="20">
        <v>145.5786329114662</v>
      </c>
      <c r="F1271" s="25">
        <v>38188</v>
      </c>
      <c r="G1271" s="20">
        <v>1801.09</v>
      </c>
      <c r="I1271" s="25"/>
      <c r="J1271" s="20"/>
      <c r="K1271" s="20"/>
      <c r="L1271" s="20"/>
    </row>
    <row r="1272" spans="1:12" s="19" customFormat="1" ht="11">
      <c r="A1272" s="25">
        <v>41677</v>
      </c>
      <c r="B1272" s="20">
        <v>7.3461999999999996</v>
      </c>
      <c r="C1272" s="20">
        <v>2.0126575342465751E-2</v>
      </c>
      <c r="D1272" s="20">
        <v>145.60793290470167</v>
      </c>
      <c r="F1272" s="25">
        <v>38189</v>
      </c>
      <c r="G1272" s="20">
        <v>1818.72</v>
      </c>
      <c r="I1272" s="25"/>
      <c r="J1272" s="20"/>
      <c r="K1272" s="20"/>
      <c r="L1272" s="20"/>
    </row>
    <row r="1273" spans="1:12" s="19" customFormat="1" ht="11">
      <c r="A1273" s="25">
        <v>41680</v>
      </c>
      <c r="B1273" s="20">
        <v>5.2778</v>
      </c>
      <c r="C1273" s="20">
        <v>1.4459726027397261E-2</v>
      </c>
      <c r="D1273" s="20">
        <v>145.67109642921821</v>
      </c>
      <c r="F1273" s="25">
        <v>38190</v>
      </c>
      <c r="G1273" s="20">
        <v>1837.93</v>
      </c>
      <c r="I1273" s="25"/>
      <c r="J1273" s="20"/>
      <c r="K1273" s="20"/>
      <c r="L1273" s="20"/>
    </row>
    <row r="1274" spans="1:12" s="19" customFormat="1" ht="11">
      <c r="A1274" s="25">
        <v>41681</v>
      </c>
      <c r="B1274" s="20">
        <v>8.6187000000000005</v>
      </c>
      <c r="C1274" s="20">
        <v>2.3612876712328767E-2</v>
      </c>
      <c r="D1274" s="20">
        <v>145.70549356562356</v>
      </c>
      <c r="F1274" s="25">
        <v>38191</v>
      </c>
      <c r="G1274" s="20">
        <v>1841.92</v>
      </c>
      <c r="I1274" s="25"/>
      <c r="J1274" s="20"/>
      <c r="K1274" s="20"/>
      <c r="L1274" s="20"/>
    </row>
    <row r="1275" spans="1:12" s="19" customFormat="1" ht="11">
      <c r="A1275" s="25">
        <v>41682</v>
      </c>
      <c r="B1275" s="20">
        <v>9.1830999999999996</v>
      </c>
      <c r="C1275" s="20">
        <v>2.5159178082191778E-2</v>
      </c>
      <c r="D1275" s="20">
        <v>145.74215187022526</v>
      </c>
      <c r="F1275" s="25">
        <v>38194</v>
      </c>
      <c r="G1275" s="20">
        <v>1860.83</v>
      </c>
      <c r="I1275" s="25"/>
      <c r="J1275" s="20"/>
      <c r="K1275" s="20"/>
      <c r="L1275" s="20"/>
    </row>
    <row r="1276" spans="1:12" s="19" customFormat="1" ht="11">
      <c r="A1276" s="25">
        <v>41683</v>
      </c>
      <c r="B1276" s="20">
        <v>6.6825999999999999</v>
      </c>
      <c r="C1276" s="20">
        <v>1.8308493150684932E-2</v>
      </c>
      <c r="D1276" s="20">
        <v>145.76883506211806</v>
      </c>
      <c r="F1276" s="25">
        <v>38195</v>
      </c>
      <c r="G1276" s="20">
        <v>1840.98</v>
      </c>
      <c r="I1276" s="25"/>
      <c r="J1276" s="20"/>
      <c r="K1276" s="20"/>
      <c r="L1276" s="20"/>
    </row>
    <row r="1277" spans="1:12" s="19" customFormat="1" ht="11">
      <c r="A1277" s="25">
        <v>41684</v>
      </c>
      <c r="B1277" s="20">
        <v>8.4474999999999998</v>
      </c>
      <c r="C1277" s="20">
        <v>2.3143835616438357E-2</v>
      </c>
      <c r="D1277" s="20">
        <v>145.80257156168483</v>
      </c>
      <c r="F1277" s="25">
        <v>38196</v>
      </c>
      <c r="G1277" s="20">
        <v>1834.2</v>
      </c>
      <c r="I1277" s="25"/>
      <c r="J1277" s="20"/>
      <c r="K1277" s="20"/>
      <c r="L1277" s="20"/>
    </row>
    <row r="1278" spans="1:12" s="19" customFormat="1" ht="11">
      <c r="A1278" s="25">
        <v>41687</v>
      </c>
      <c r="B1278" s="20">
        <v>6.9668000000000001</v>
      </c>
      <c r="C1278" s="20">
        <v>1.9087123287671232E-2</v>
      </c>
      <c r="D1278" s="20">
        <v>145.88606011145654</v>
      </c>
      <c r="F1278" s="25">
        <v>38197</v>
      </c>
      <c r="G1278" s="20">
        <v>1862.95</v>
      </c>
      <c r="I1278" s="25"/>
      <c r="J1278" s="20"/>
      <c r="K1278" s="20"/>
      <c r="L1278" s="20"/>
    </row>
    <row r="1279" spans="1:12" s="19" customFormat="1" ht="11">
      <c r="A1279" s="25">
        <v>41688</v>
      </c>
      <c r="B1279" s="20">
        <v>10.9551</v>
      </c>
      <c r="C1279" s="20">
        <v>3.0013972602739726E-2</v>
      </c>
      <c r="D1279" s="20">
        <v>145.92984631356961</v>
      </c>
      <c r="F1279" s="25">
        <v>38198</v>
      </c>
      <c r="G1279" s="20">
        <v>1878.62</v>
      </c>
      <c r="I1279" s="25"/>
      <c r="J1279" s="20"/>
      <c r="K1279" s="20"/>
      <c r="L1279" s="20"/>
    </row>
    <row r="1280" spans="1:12" s="19" customFormat="1" ht="11">
      <c r="A1280" s="25">
        <v>41689</v>
      </c>
      <c r="B1280" s="20">
        <v>9.0801999999999996</v>
      </c>
      <c r="C1280" s="20">
        <v>2.4877260273972603E-2</v>
      </c>
      <c r="D1280" s="20">
        <v>145.96614966125446</v>
      </c>
      <c r="F1280" s="25">
        <v>38201</v>
      </c>
      <c r="G1280" s="20">
        <v>1886.36</v>
      </c>
      <c r="I1280" s="25"/>
      <c r="J1280" s="20"/>
      <c r="K1280" s="20"/>
      <c r="L1280" s="20"/>
    </row>
    <row r="1281" spans="1:12" s="19" customFormat="1" ht="11">
      <c r="A1281" s="25">
        <v>41690</v>
      </c>
      <c r="B1281" s="20">
        <v>9.5782000000000007</v>
      </c>
      <c r="C1281" s="20">
        <v>2.6241643835616439E-2</v>
      </c>
      <c r="D1281" s="20">
        <v>146.00445357836915</v>
      </c>
      <c r="F1281" s="25">
        <v>38202</v>
      </c>
      <c r="G1281" s="20">
        <v>1876.64</v>
      </c>
      <c r="I1281" s="25"/>
      <c r="J1281" s="20"/>
      <c r="K1281" s="20"/>
      <c r="L1281" s="20"/>
    </row>
    <row r="1282" spans="1:12" s="19" customFormat="1" ht="11">
      <c r="A1282" s="25">
        <v>41691</v>
      </c>
      <c r="B1282" s="20">
        <v>8.3727999999999998</v>
      </c>
      <c r="C1282" s="20">
        <v>2.2939178082191779E-2</v>
      </c>
      <c r="D1282" s="20">
        <v>146.03794579998342</v>
      </c>
      <c r="F1282" s="25">
        <v>38203</v>
      </c>
      <c r="G1282" s="20">
        <v>1871.98</v>
      </c>
      <c r="I1282" s="25"/>
      <c r="J1282" s="20"/>
      <c r="K1282" s="20"/>
      <c r="L1282" s="20"/>
    </row>
    <row r="1283" spans="1:12" s="19" customFormat="1" ht="11">
      <c r="A1283" s="25">
        <v>41694</v>
      </c>
      <c r="B1283" s="20">
        <v>7.8144999999999998</v>
      </c>
      <c r="C1283" s="20">
        <v>2.140958904109589E-2</v>
      </c>
      <c r="D1283" s="20">
        <v>146.13174417210291</v>
      </c>
      <c r="F1283" s="25">
        <v>38204</v>
      </c>
      <c r="G1283" s="20">
        <v>1904.71</v>
      </c>
      <c r="I1283" s="25"/>
      <c r="J1283" s="20"/>
      <c r="K1283" s="20"/>
      <c r="L1283" s="20"/>
    </row>
    <row r="1284" spans="1:12" s="19" customFormat="1" ht="11">
      <c r="A1284" s="25">
        <v>41695</v>
      </c>
      <c r="B1284" s="20">
        <v>9.3969000000000005</v>
      </c>
      <c r="C1284" s="20">
        <v>2.5744931506849315E-2</v>
      </c>
      <c r="D1284" s="20">
        <v>146.16936568954978</v>
      </c>
      <c r="F1284" s="25">
        <v>38205</v>
      </c>
      <c r="G1284" s="20">
        <v>1879.91</v>
      </c>
      <c r="I1284" s="25"/>
      <c r="J1284" s="20"/>
      <c r="K1284" s="20"/>
      <c r="L1284" s="20"/>
    </row>
    <row r="1285" spans="1:12" s="19" customFormat="1" ht="11">
      <c r="A1285" s="25">
        <v>41696</v>
      </c>
      <c r="B1285" s="20">
        <v>8.3603000000000005</v>
      </c>
      <c r="C1285" s="20">
        <v>2.2904931506849316E-2</v>
      </c>
      <c r="D1285" s="20">
        <v>146.20284568264498</v>
      </c>
      <c r="F1285" s="25">
        <v>38208</v>
      </c>
      <c r="G1285" s="20">
        <v>1890.52</v>
      </c>
      <c r="I1285" s="25"/>
      <c r="J1285" s="20"/>
      <c r="K1285" s="20"/>
      <c r="L1285" s="20"/>
    </row>
    <row r="1286" spans="1:12" s="19" customFormat="1" ht="11">
      <c r="A1286" s="25">
        <v>41698</v>
      </c>
      <c r="B1286" s="20">
        <v>9.0953999999999997</v>
      </c>
      <c r="C1286" s="20">
        <v>2.4918904109589041E-2</v>
      </c>
      <c r="D1286" s="20">
        <v>146.27570997648729</v>
      </c>
      <c r="F1286" s="25">
        <v>38209</v>
      </c>
      <c r="G1286" s="20">
        <v>1901.52</v>
      </c>
      <c r="I1286" s="25"/>
      <c r="J1286" s="20"/>
      <c r="K1286" s="20"/>
      <c r="L1286" s="20"/>
    </row>
    <row r="1287" spans="1:12" s="19" customFormat="1" ht="11">
      <c r="A1287" s="25">
        <v>41701</v>
      </c>
      <c r="B1287" s="20">
        <v>8.2628000000000004</v>
      </c>
      <c r="C1287" s="20">
        <v>2.2637808219178084E-2</v>
      </c>
      <c r="D1287" s="20">
        <v>146.37505082057444</v>
      </c>
      <c r="F1287" s="25">
        <v>38210</v>
      </c>
      <c r="G1287" s="20">
        <v>1866.37</v>
      </c>
      <c r="I1287" s="25"/>
      <c r="J1287" s="20"/>
      <c r="K1287" s="20"/>
      <c r="L1287" s="20"/>
    </row>
    <row r="1288" spans="1:12" s="19" customFormat="1" ht="11">
      <c r="A1288" s="25">
        <v>41702</v>
      </c>
      <c r="B1288" s="20">
        <v>2.1524999999999999</v>
      </c>
      <c r="C1288" s="20">
        <v>5.8972602739726021E-3</v>
      </c>
      <c r="D1288" s="20">
        <v>146.38368293829751</v>
      </c>
      <c r="F1288" s="25">
        <v>38211</v>
      </c>
      <c r="G1288" s="20">
        <v>1850.05</v>
      </c>
      <c r="I1288" s="25"/>
      <c r="J1288" s="20"/>
      <c r="K1288" s="20"/>
      <c r="L1288" s="20"/>
    </row>
    <row r="1289" spans="1:12" s="19" customFormat="1" ht="11">
      <c r="A1289" s="25">
        <v>41703</v>
      </c>
      <c r="B1289" s="20">
        <v>20.084900000000001</v>
      </c>
      <c r="C1289" s="20">
        <v>5.5027123287671238E-2</v>
      </c>
      <c r="D1289" s="20">
        <v>146.46423366798101</v>
      </c>
      <c r="F1289" s="25">
        <v>38212</v>
      </c>
      <c r="G1289" s="20">
        <v>1840.99</v>
      </c>
      <c r="I1289" s="25"/>
      <c r="J1289" s="20"/>
      <c r="K1289" s="20"/>
      <c r="L1289" s="20"/>
    </row>
    <row r="1290" spans="1:12" s="19" customFormat="1" ht="11">
      <c r="A1290" s="25">
        <v>41704</v>
      </c>
      <c r="B1290" s="20">
        <v>7.5978000000000003</v>
      </c>
      <c r="C1290" s="20">
        <v>2.0815890410958906E-2</v>
      </c>
      <c r="D1290" s="20">
        <v>146.4947215023526</v>
      </c>
      <c r="F1290" s="25">
        <v>38215</v>
      </c>
      <c r="G1290" s="20">
        <v>1842.11</v>
      </c>
      <c r="I1290" s="25"/>
      <c r="J1290" s="20"/>
      <c r="K1290" s="20"/>
      <c r="L1290" s="20"/>
    </row>
    <row r="1291" spans="1:12" s="19" customFormat="1" ht="11">
      <c r="A1291" s="25">
        <v>41705</v>
      </c>
      <c r="B1291" s="20">
        <v>10.866</v>
      </c>
      <c r="C1291" s="20">
        <v>2.976986301369863E-2</v>
      </c>
      <c r="D1291" s="20">
        <v>146.53833278026616</v>
      </c>
      <c r="F1291" s="25">
        <v>38216</v>
      </c>
      <c r="G1291" s="20">
        <v>1848.19</v>
      </c>
      <c r="I1291" s="25"/>
      <c r="J1291" s="20"/>
      <c r="K1291" s="20"/>
      <c r="L1291" s="20"/>
    </row>
    <row r="1292" spans="1:12" s="19" customFormat="1" ht="11">
      <c r="A1292" s="25">
        <v>41708</v>
      </c>
      <c r="B1292" s="20">
        <v>5.5357000000000003</v>
      </c>
      <c r="C1292" s="20">
        <v>1.5166301369863015E-2</v>
      </c>
      <c r="D1292" s="20">
        <v>146.60500611578163</v>
      </c>
      <c r="F1292" s="25">
        <v>38217</v>
      </c>
      <c r="G1292" s="20">
        <v>1822.36</v>
      </c>
      <c r="I1292" s="25"/>
      <c r="J1292" s="20"/>
      <c r="K1292" s="20"/>
      <c r="L1292" s="20"/>
    </row>
    <row r="1293" spans="1:12" s="19" customFormat="1" ht="11">
      <c r="A1293" s="25">
        <v>41709</v>
      </c>
      <c r="B1293" s="20">
        <v>11.6896</v>
      </c>
      <c r="C1293" s="20">
        <v>3.2026301369863015E-2</v>
      </c>
      <c r="D1293" s="20">
        <v>146.65195827686358</v>
      </c>
      <c r="F1293" s="25">
        <v>38218</v>
      </c>
      <c r="G1293" s="20">
        <v>1854.14</v>
      </c>
      <c r="I1293" s="25"/>
      <c r="J1293" s="20"/>
      <c r="K1293" s="20"/>
      <c r="L1293" s="20"/>
    </row>
    <row r="1294" spans="1:12" s="19" customFormat="1" ht="11">
      <c r="A1294" s="25">
        <v>41710</v>
      </c>
      <c r="B1294" s="20">
        <v>10.5434</v>
      </c>
      <c r="C1294" s="20">
        <v>2.8886027397260275E-2</v>
      </c>
      <c r="D1294" s="20">
        <v>146.69432020171004</v>
      </c>
      <c r="F1294" s="25">
        <v>38219</v>
      </c>
      <c r="G1294" s="20">
        <v>1832.39</v>
      </c>
      <c r="I1294" s="25"/>
      <c r="J1294" s="20"/>
      <c r="K1294" s="20"/>
      <c r="L1294" s="20"/>
    </row>
    <row r="1295" spans="1:12" s="19" customFormat="1" ht="11">
      <c r="A1295" s="25">
        <v>41711</v>
      </c>
      <c r="B1295" s="20">
        <v>11.184799999999999</v>
      </c>
      <c r="C1295" s="20">
        <v>3.0643287671232873E-2</v>
      </c>
      <c r="D1295" s="20">
        <v>146.73927216424681</v>
      </c>
      <c r="F1295" s="25">
        <v>38222</v>
      </c>
      <c r="G1295" s="20">
        <v>1820.06</v>
      </c>
      <c r="I1295" s="25"/>
      <c r="J1295" s="20"/>
      <c r="K1295" s="20"/>
      <c r="L1295" s="20"/>
    </row>
    <row r="1296" spans="1:12" s="19" customFormat="1" ht="11">
      <c r="A1296" s="25">
        <v>41712</v>
      </c>
      <c r="B1296" s="20">
        <v>10.109299999999999</v>
      </c>
      <c r="C1296" s="20">
        <v>2.7696712328767123E-2</v>
      </c>
      <c r="D1296" s="20">
        <v>146.77991411833148</v>
      </c>
      <c r="F1296" s="25">
        <v>38223</v>
      </c>
      <c r="G1296" s="20">
        <v>1835.51</v>
      </c>
      <c r="I1296" s="25"/>
      <c r="J1296" s="20"/>
      <c r="K1296" s="20"/>
      <c r="L1296" s="20"/>
    </row>
    <row r="1297" spans="1:12" s="19" customFormat="1" ht="11">
      <c r="A1297" s="25">
        <v>41716</v>
      </c>
      <c r="B1297" s="20">
        <v>13.882899999999999</v>
      </c>
      <c r="C1297" s="20">
        <v>3.8035342465753422E-2</v>
      </c>
      <c r="D1297" s="20">
        <v>147.00322709035487</v>
      </c>
      <c r="F1297" s="25">
        <v>38224</v>
      </c>
      <c r="G1297" s="20">
        <v>1840.24</v>
      </c>
      <c r="I1297" s="25"/>
      <c r="J1297" s="20"/>
      <c r="K1297" s="20"/>
      <c r="L1297" s="20"/>
    </row>
    <row r="1298" spans="1:12" s="19" customFormat="1" ht="11">
      <c r="A1298" s="25">
        <v>41717</v>
      </c>
      <c r="B1298" s="20">
        <v>10.089700000000001</v>
      </c>
      <c r="C1298" s="20">
        <v>2.7643013698630137E-2</v>
      </c>
      <c r="D1298" s="20">
        <v>147.04386321255686</v>
      </c>
      <c r="F1298" s="25">
        <v>38225</v>
      </c>
      <c r="G1298" s="20">
        <v>1857.59</v>
      </c>
      <c r="I1298" s="25"/>
      <c r="J1298" s="20"/>
      <c r="K1298" s="20"/>
      <c r="L1298" s="20"/>
    </row>
    <row r="1299" spans="1:12" s="19" customFormat="1" ht="11">
      <c r="A1299" s="25">
        <v>41718</v>
      </c>
      <c r="B1299" s="20">
        <v>10.506500000000001</v>
      </c>
      <c r="C1299" s="20">
        <v>2.8784931506849316E-2</v>
      </c>
      <c r="D1299" s="20">
        <v>147.0861896878676</v>
      </c>
      <c r="F1299" s="25">
        <v>38226</v>
      </c>
      <c r="G1299" s="20">
        <v>1855.58</v>
      </c>
      <c r="I1299" s="25"/>
      <c r="J1299" s="20"/>
      <c r="K1299" s="20"/>
      <c r="L1299" s="20"/>
    </row>
    <row r="1300" spans="1:12" s="19" customFormat="1" ht="11">
      <c r="A1300" s="25">
        <v>41719</v>
      </c>
      <c r="B1300" s="20">
        <v>14.9695</v>
      </c>
      <c r="C1300" s="20">
        <v>4.1012328767123289E-2</v>
      </c>
      <c r="D1300" s="20">
        <v>147.14651315955342</v>
      </c>
      <c r="F1300" s="25">
        <v>38229</v>
      </c>
      <c r="G1300" s="20">
        <v>1878.29</v>
      </c>
      <c r="I1300" s="25"/>
      <c r="J1300" s="20"/>
      <c r="K1300" s="20"/>
      <c r="L1300" s="20"/>
    </row>
    <row r="1301" spans="1:12" s="19" customFormat="1" ht="11">
      <c r="A1301" s="25">
        <v>41722</v>
      </c>
      <c r="B1301" s="20">
        <v>12.353999999999999</v>
      </c>
      <c r="C1301" s="20">
        <v>3.3846575342465754E-2</v>
      </c>
      <c r="D1301" s="20">
        <v>147.29592532587449</v>
      </c>
      <c r="F1301" s="25">
        <v>38230</v>
      </c>
      <c r="G1301" s="20">
        <v>1882.09</v>
      </c>
      <c r="I1301" s="25"/>
      <c r="J1301" s="20"/>
      <c r="K1301" s="20"/>
      <c r="L1301" s="20"/>
    </row>
    <row r="1302" spans="1:12" s="19" customFormat="1" ht="11">
      <c r="A1302" s="25">
        <v>41723</v>
      </c>
      <c r="B1302" s="20">
        <v>9.1242000000000001</v>
      </c>
      <c r="C1302" s="20">
        <v>2.4997808219178082E-2</v>
      </c>
      <c r="D1302" s="20">
        <v>147.33274607880213</v>
      </c>
      <c r="F1302" s="25">
        <v>38231</v>
      </c>
      <c r="G1302" s="20">
        <v>1886.36</v>
      </c>
      <c r="I1302" s="25"/>
      <c r="J1302" s="20"/>
      <c r="K1302" s="20"/>
      <c r="L1302" s="20"/>
    </row>
    <row r="1303" spans="1:12" s="19" customFormat="1" ht="11">
      <c r="A1303" s="25">
        <v>41724</v>
      </c>
      <c r="B1303" s="20">
        <v>7.0644999999999998</v>
      </c>
      <c r="C1303" s="20">
        <v>1.9354794520547943E-2</v>
      </c>
      <c r="D1303" s="20">
        <v>147.36126202906718</v>
      </c>
      <c r="F1303" s="25">
        <v>38232</v>
      </c>
      <c r="G1303" s="20">
        <v>1883.85</v>
      </c>
      <c r="I1303" s="25"/>
      <c r="J1303" s="20"/>
      <c r="K1303" s="20"/>
      <c r="L1303" s="20"/>
    </row>
    <row r="1304" spans="1:12" s="19" customFormat="1" ht="11">
      <c r="A1304" s="25">
        <v>41725</v>
      </c>
      <c r="B1304" s="20">
        <v>10.2502</v>
      </c>
      <c r="C1304" s="20">
        <v>2.8082739726027397E-2</v>
      </c>
      <c r="D1304" s="20">
        <v>147.40264510873979</v>
      </c>
      <c r="F1304" s="25">
        <v>38233</v>
      </c>
      <c r="G1304" s="20">
        <v>1889.4</v>
      </c>
      <c r="I1304" s="25"/>
      <c r="J1304" s="20"/>
      <c r="K1304" s="20"/>
      <c r="L1304" s="20"/>
    </row>
    <row r="1305" spans="1:12" s="19" customFormat="1" ht="11">
      <c r="A1305" s="25">
        <v>41726</v>
      </c>
      <c r="B1305" s="20">
        <v>22.895499999999998</v>
      </c>
      <c r="C1305" s="20">
        <v>6.2727397260273973E-2</v>
      </c>
      <c r="D1305" s="20">
        <v>147.49510695150931</v>
      </c>
      <c r="F1305" s="25">
        <v>38236</v>
      </c>
      <c r="G1305" s="20">
        <v>1901.02</v>
      </c>
      <c r="I1305" s="25"/>
      <c r="J1305" s="20"/>
      <c r="K1305" s="20"/>
      <c r="L1305" s="20"/>
    </row>
    <row r="1306" spans="1:12" s="19" customFormat="1" ht="11">
      <c r="A1306" s="25">
        <v>41729</v>
      </c>
      <c r="B1306" s="20">
        <v>9.2309999999999999</v>
      </c>
      <c r="C1306" s="20">
        <v>2.5290410958904108E-2</v>
      </c>
      <c r="D1306" s="20">
        <v>147.60701330758624</v>
      </c>
      <c r="F1306" s="25">
        <v>38237</v>
      </c>
      <c r="G1306" s="20">
        <v>1908.8</v>
      </c>
      <c r="I1306" s="25"/>
      <c r="J1306" s="20"/>
      <c r="K1306" s="20"/>
      <c r="L1306" s="20"/>
    </row>
    <row r="1307" spans="1:12" s="19" customFormat="1" ht="11">
      <c r="A1307" s="25">
        <v>41730</v>
      </c>
      <c r="B1307" s="20">
        <v>9.2508999999999997</v>
      </c>
      <c r="C1307" s="20">
        <v>2.5344931506849314E-2</v>
      </c>
      <c r="D1307" s="20">
        <v>147.64442420400837</v>
      </c>
      <c r="F1307" s="25">
        <v>38238</v>
      </c>
      <c r="G1307" s="20">
        <v>1915.85</v>
      </c>
      <c r="I1307" s="25"/>
      <c r="J1307" s="20"/>
      <c r="K1307" s="20"/>
      <c r="L1307" s="20"/>
    </row>
    <row r="1308" spans="1:12" s="19" customFormat="1" ht="11">
      <c r="A1308" s="25">
        <v>41731</v>
      </c>
      <c r="B1308" s="20">
        <v>2.5304000000000002</v>
      </c>
      <c r="C1308" s="20">
        <v>6.9326027397260282E-3</v>
      </c>
      <c r="D1308" s="20">
        <v>147.65465980540577</v>
      </c>
      <c r="F1308" s="25">
        <v>38239</v>
      </c>
      <c r="G1308" s="20">
        <v>1907.47</v>
      </c>
      <c r="I1308" s="25"/>
      <c r="J1308" s="20"/>
      <c r="K1308" s="20"/>
      <c r="L1308" s="20"/>
    </row>
    <row r="1309" spans="1:12" s="19" customFormat="1" ht="11">
      <c r="A1309" s="25">
        <v>41732</v>
      </c>
      <c r="B1309" s="20">
        <v>12.228300000000001</v>
      </c>
      <c r="C1309" s="20">
        <v>3.3502191780821922E-2</v>
      </c>
      <c r="D1309" s="20">
        <v>147.7041273527071</v>
      </c>
      <c r="F1309" s="25">
        <v>38240</v>
      </c>
      <c r="G1309" s="20">
        <v>1930.31</v>
      </c>
      <c r="I1309" s="25"/>
      <c r="J1309" s="20"/>
      <c r="K1309" s="20"/>
      <c r="L1309" s="20"/>
    </row>
    <row r="1310" spans="1:12" s="19" customFormat="1" ht="11">
      <c r="A1310" s="25">
        <v>41733</v>
      </c>
      <c r="B1310" s="20">
        <v>11.388500000000001</v>
      </c>
      <c r="C1310" s="20">
        <v>3.1201369863013698E-2</v>
      </c>
      <c r="D1310" s="20">
        <v>147.75021306378537</v>
      </c>
      <c r="F1310" s="25">
        <v>38243</v>
      </c>
      <c r="G1310" s="20">
        <v>1938.57</v>
      </c>
      <c r="I1310" s="25"/>
      <c r="J1310" s="20"/>
      <c r="K1310" s="20"/>
      <c r="L1310" s="20"/>
    </row>
    <row r="1311" spans="1:12" s="19" customFormat="1" ht="11">
      <c r="A1311" s="25">
        <v>41736</v>
      </c>
      <c r="B1311" s="20">
        <v>9.0203000000000007</v>
      </c>
      <c r="C1311" s="20">
        <v>2.4713150684931507E-2</v>
      </c>
      <c r="D1311" s="20">
        <v>147.85975426216064</v>
      </c>
      <c r="F1311" s="25">
        <v>38244</v>
      </c>
      <c r="G1311" s="20">
        <v>1950.54</v>
      </c>
      <c r="I1311" s="25"/>
      <c r="J1311" s="20"/>
      <c r="K1311" s="20"/>
      <c r="L1311" s="20"/>
    </row>
    <row r="1312" spans="1:12" s="19" customFormat="1" ht="11">
      <c r="A1312" s="25">
        <v>41738</v>
      </c>
      <c r="B1312" s="20">
        <v>8.3812999999999995</v>
      </c>
      <c r="C1312" s="20">
        <v>2.2962465753424657E-2</v>
      </c>
      <c r="D1312" s="20">
        <v>147.92765875303175</v>
      </c>
      <c r="F1312" s="25">
        <v>38245</v>
      </c>
      <c r="G1312" s="20">
        <v>1947.82</v>
      </c>
      <c r="I1312" s="25"/>
      <c r="J1312" s="20"/>
      <c r="K1312" s="20"/>
      <c r="L1312" s="20"/>
    </row>
    <row r="1313" spans="1:12" s="19" customFormat="1" ht="11">
      <c r="A1313" s="25">
        <v>41739</v>
      </c>
      <c r="B1313" s="20">
        <v>7.5275999999999996</v>
      </c>
      <c r="C1313" s="20">
        <v>2.0623561643835615E-2</v>
      </c>
      <c r="D1313" s="20">
        <v>147.95816670492295</v>
      </c>
      <c r="F1313" s="25">
        <v>38246</v>
      </c>
      <c r="G1313" s="20">
        <v>1973.86</v>
      </c>
      <c r="I1313" s="25"/>
      <c r="J1313" s="20"/>
      <c r="K1313" s="20"/>
      <c r="L1313" s="20"/>
    </row>
    <row r="1314" spans="1:12" s="19" customFormat="1" ht="11">
      <c r="A1314" s="25">
        <v>41740</v>
      </c>
      <c r="B1314" s="20">
        <v>8.7577999999999996</v>
      </c>
      <c r="C1314" s="20">
        <v>2.3993972602739725E-2</v>
      </c>
      <c r="D1314" s="20">
        <v>147.99366774690563</v>
      </c>
      <c r="F1314" s="25">
        <v>38247</v>
      </c>
      <c r="G1314" s="20">
        <v>2006.21</v>
      </c>
      <c r="I1314" s="25"/>
      <c r="J1314" s="20"/>
      <c r="K1314" s="20"/>
      <c r="L1314" s="20"/>
    </row>
    <row r="1315" spans="1:12" s="19" customFormat="1" ht="11">
      <c r="A1315" s="25">
        <v>41744</v>
      </c>
      <c r="B1315" s="20">
        <v>7.8197999999999999</v>
      </c>
      <c r="C1315" s="20">
        <v>2.1424109589041094E-2</v>
      </c>
      <c r="D1315" s="20">
        <v>148.12049304915737</v>
      </c>
      <c r="F1315" s="25">
        <v>38250</v>
      </c>
      <c r="G1315" s="20">
        <v>2000.69</v>
      </c>
      <c r="I1315" s="25"/>
      <c r="J1315" s="20"/>
      <c r="K1315" s="20"/>
      <c r="L1315" s="20"/>
    </row>
    <row r="1316" spans="1:12" s="19" customFormat="1" ht="11">
      <c r="A1316" s="25">
        <v>41745</v>
      </c>
      <c r="B1316" s="20">
        <v>9.7929999999999993</v>
      </c>
      <c r="C1316" s="20">
        <v>2.6830136986301368E-2</v>
      </c>
      <c r="D1316" s="20">
        <v>148.16023398034724</v>
      </c>
      <c r="F1316" s="25">
        <v>38251</v>
      </c>
      <c r="G1316" s="20">
        <v>2025.45</v>
      </c>
      <c r="I1316" s="25"/>
      <c r="J1316" s="20"/>
      <c r="K1316" s="20"/>
      <c r="L1316" s="20"/>
    </row>
    <row r="1317" spans="1:12" s="19" customFormat="1" ht="11">
      <c r="A1317" s="25">
        <v>41746</v>
      </c>
      <c r="B1317" s="20">
        <v>7.9516</v>
      </c>
      <c r="C1317" s="20">
        <v>2.1785205479452056E-2</v>
      </c>
      <c r="D1317" s="20">
        <v>148.1925109917587</v>
      </c>
      <c r="F1317" s="25">
        <v>38252</v>
      </c>
      <c r="G1317" s="20">
        <v>2030.34</v>
      </c>
      <c r="I1317" s="25"/>
      <c r="J1317" s="20"/>
      <c r="K1317" s="20"/>
      <c r="L1317" s="20"/>
    </row>
    <row r="1318" spans="1:12" s="19" customFormat="1" ht="11">
      <c r="A1318" s="25">
        <v>41750</v>
      </c>
      <c r="B1318" s="20">
        <v>7.9664999999999999</v>
      </c>
      <c r="C1318" s="20">
        <v>2.1826027397260275E-2</v>
      </c>
      <c r="D1318" s="20">
        <v>148.32188914395769</v>
      </c>
      <c r="F1318" s="25">
        <v>38253</v>
      </c>
      <c r="G1318" s="20">
        <v>1998.22</v>
      </c>
      <c r="I1318" s="25"/>
      <c r="J1318" s="20"/>
      <c r="K1318" s="20"/>
      <c r="L1318" s="20"/>
    </row>
    <row r="1319" spans="1:12" s="19" customFormat="1" ht="11">
      <c r="A1319" s="25">
        <v>41751</v>
      </c>
      <c r="B1319" s="20">
        <v>6.9480000000000004</v>
      </c>
      <c r="C1319" s="20">
        <v>1.9035616438356166E-2</v>
      </c>
      <c r="D1319" s="20">
        <v>148.35012312986925</v>
      </c>
      <c r="F1319" s="25">
        <v>38254</v>
      </c>
      <c r="G1319" s="20">
        <v>1993.99</v>
      </c>
      <c r="I1319" s="25"/>
      <c r="J1319" s="20"/>
      <c r="K1319" s="20"/>
      <c r="L1319" s="20"/>
    </row>
    <row r="1320" spans="1:12" s="19" customFormat="1" ht="11">
      <c r="A1320" s="25">
        <v>41752</v>
      </c>
      <c r="B1320" s="20">
        <v>8.9504000000000001</v>
      </c>
      <c r="C1320" s="20">
        <v>2.452164383561644E-2</v>
      </c>
      <c r="D1320" s="20">
        <v>148.38650101869285</v>
      </c>
      <c r="F1320" s="25">
        <v>38257</v>
      </c>
      <c r="G1320" s="20">
        <v>1988.2</v>
      </c>
      <c r="I1320" s="25"/>
      <c r="J1320" s="20"/>
      <c r="K1320" s="20"/>
      <c r="L1320" s="20"/>
    </row>
    <row r="1321" spans="1:12" s="19" customFormat="1" ht="11">
      <c r="A1321" s="25">
        <v>41754</v>
      </c>
      <c r="B1321" s="20">
        <v>8.6188000000000002</v>
      </c>
      <c r="C1321" s="20">
        <v>2.3613150684931507E-2</v>
      </c>
      <c r="D1321" s="20">
        <v>148.45657847485614</v>
      </c>
      <c r="F1321" s="25">
        <v>38258</v>
      </c>
      <c r="G1321" s="20">
        <v>1968.23</v>
      </c>
      <c r="I1321" s="25"/>
      <c r="J1321" s="20"/>
      <c r="K1321" s="20"/>
      <c r="L1321" s="20"/>
    </row>
    <row r="1322" spans="1:12" s="19" customFormat="1" ht="11">
      <c r="A1322" s="25">
        <v>41757</v>
      </c>
      <c r="B1322" s="20">
        <v>7.3932000000000002</v>
      </c>
      <c r="C1322" s="20">
        <v>2.0255342465753425E-2</v>
      </c>
      <c r="D1322" s="20">
        <v>148.54678964000522</v>
      </c>
      <c r="F1322" s="25">
        <v>38259</v>
      </c>
      <c r="G1322" s="20">
        <v>2000.3</v>
      </c>
      <c r="I1322" s="25"/>
      <c r="J1322" s="20"/>
      <c r="K1322" s="20"/>
      <c r="L1322" s="20"/>
    </row>
    <row r="1323" spans="1:12" s="19" customFormat="1" ht="11">
      <c r="A1323" s="25">
        <v>41758</v>
      </c>
      <c r="B1323" s="20">
        <v>9.4344000000000001</v>
      </c>
      <c r="C1323" s="20">
        <v>2.5847671232876714E-2</v>
      </c>
      <c r="D1323" s="20">
        <v>148.58518552581836</v>
      </c>
      <c r="F1323" s="25">
        <v>38260</v>
      </c>
      <c r="G1323" s="20">
        <v>2020.62</v>
      </c>
      <c r="I1323" s="25"/>
      <c r="J1323" s="20"/>
      <c r="K1323" s="20"/>
      <c r="L1323" s="20"/>
    </row>
    <row r="1324" spans="1:12" s="19" customFormat="1" ht="11">
      <c r="A1324" s="25">
        <v>41759</v>
      </c>
      <c r="B1324" s="20">
        <v>9.3606999999999996</v>
      </c>
      <c r="C1324" s="20">
        <v>2.5645753424657532E-2</v>
      </c>
      <c r="D1324" s="20">
        <v>148.62329131612387</v>
      </c>
      <c r="F1324" s="25">
        <v>38261</v>
      </c>
      <c r="G1324" s="20">
        <v>2054.94</v>
      </c>
      <c r="I1324" s="25"/>
      <c r="J1324" s="20"/>
      <c r="K1324" s="20"/>
      <c r="L1324" s="20"/>
    </row>
    <row r="1325" spans="1:12" s="19" customFormat="1" ht="11">
      <c r="A1325" s="25">
        <v>41761</v>
      </c>
      <c r="B1325" s="20">
        <v>8.9849999999999994</v>
      </c>
      <c r="C1325" s="20">
        <v>2.4616438356164384E-2</v>
      </c>
      <c r="D1325" s="20">
        <v>148.69646283790334</v>
      </c>
      <c r="F1325" s="25">
        <v>38264</v>
      </c>
      <c r="G1325" s="20">
        <v>2090.25</v>
      </c>
      <c r="I1325" s="25"/>
      <c r="J1325" s="20"/>
      <c r="K1325" s="20"/>
      <c r="L1325" s="20"/>
    </row>
    <row r="1326" spans="1:12" s="19" customFormat="1" ht="11">
      <c r="A1326" s="25">
        <v>41764</v>
      </c>
      <c r="B1326" s="20">
        <v>11.001200000000001</v>
      </c>
      <c r="C1326" s="20">
        <v>3.014027397260274E-2</v>
      </c>
      <c r="D1326" s="20">
        <v>148.83091540176409</v>
      </c>
      <c r="F1326" s="25">
        <v>38265</v>
      </c>
      <c r="G1326" s="20">
        <v>2098.12</v>
      </c>
      <c r="I1326" s="25"/>
      <c r="J1326" s="20"/>
      <c r="K1326" s="20"/>
      <c r="L1326" s="20"/>
    </row>
    <row r="1327" spans="1:12" s="19" customFormat="1" ht="11">
      <c r="A1327" s="25">
        <v>41765</v>
      </c>
      <c r="B1327" s="20">
        <v>8.5955999999999992</v>
      </c>
      <c r="C1327" s="20">
        <v>2.354958904109589E-2</v>
      </c>
      <c r="D1327" s="20">
        <v>148.8659644707073</v>
      </c>
      <c r="F1327" s="25">
        <v>38266</v>
      </c>
      <c r="G1327" s="20">
        <v>2077.8000000000002</v>
      </c>
      <c r="I1327" s="25"/>
      <c r="J1327" s="20"/>
      <c r="K1327" s="20"/>
      <c r="L1327" s="20"/>
    </row>
    <row r="1328" spans="1:12" s="19" customFormat="1" ht="11">
      <c r="A1328" s="25">
        <v>41766</v>
      </c>
      <c r="B1328" s="20">
        <v>8.7112999999999996</v>
      </c>
      <c r="C1328" s="20">
        <v>2.3866575342465751E-2</v>
      </c>
      <c r="D1328" s="20">
        <v>148.90149367827698</v>
      </c>
      <c r="F1328" s="25">
        <v>38267</v>
      </c>
      <c r="G1328" s="20">
        <v>2101.88</v>
      </c>
      <c r="I1328" s="25"/>
      <c r="J1328" s="20"/>
      <c r="K1328" s="20"/>
      <c r="L1328" s="20"/>
    </row>
    <row r="1329" spans="1:12" s="19" customFormat="1" ht="11">
      <c r="A1329" s="25">
        <v>41767</v>
      </c>
      <c r="B1329" s="20">
        <v>8.8932000000000002</v>
      </c>
      <c r="C1329" s="20">
        <v>2.4364931506849315E-2</v>
      </c>
      <c r="D1329" s="20">
        <v>148.93777342522438</v>
      </c>
      <c r="F1329" s="25">
        <v>38268</v>
      </c>
      <c r="G1329" s="20">
        <v>2107.09</v>
      </c>
      <c r="I1329" s="25"/>
      <c r="J1329" s="20"/>
      <c r="K1329" s="20"/>
      <c r="L1329" s="20"/>
    </row>
    <row r="1330" spans="1:12" s="19" customFormat="1" ht="11">
      <c r="A1330" s="25">
        <v>41768</v>
      </c>
      <c r="B1330" s="20">
        <v>8.9032999999999998</v>
      </c>
      <c r="C1330" s="20">
        <v>2.4392602739726026E-2</v>
      </c>
      <c r="D1330" s="20">
        <v>148.97410322462537</v>
      </c>
      <c r="F1330" s="25">
        <v>38269</v>
      </c>
      <c r="G1330" s="20">
        <v>2104.31</v>
      </c>
      <c r="I1330" s="25"/>
      <c r="J1330" s="20"/>
      <c r="K1330" s="20"/>
      <c r="L1330" s="20"/>
    </row>
    <row r="1331" spans="1:12" s="19" customFormat="1" ht="11">
      <c r="A1331" s="25">
        <v>41771</v>
      </c>
      <c r="B1331" s="20">
        <v>8.8356999999999992</v>
      </c>
      <c r="C1331" s="20">
        <v>2.4207397260273971E-2</v>
      </c>
      <c r="D1331" s="20">
        <v>149.0822914835729</v>
      </c>
      <c r="F1331" s="25">
        <v>38271</v>
      </c>
      <c r="G1331" s="20">
        <v>2092.6799999999998</v>
      </c>
      <c r="I1331" s="25"/>
      <c r="J1331" s="20"/>
      <c r="K1331" s="20"/>
      <c r="L1331" s="20"/>
    </row>
    <row r="1332" spans="1:12" s="19" customFormat="1" ht="11">
      <c r="A1332" s="25">
        <v>41772</v>
      </c>
      <c r="B1332" s="20">
        <v>8.0447000000000006</v>
      </c>
      <c r="C1332" s="20">
        <v>2.2040273972602741E-2</v>
      </c>
      <c r="D1332" s="20">
        <v>149.11514962906054</v>
      </c>
      <c r="F1332" s="25">
        <v>38272</v>
      </c>
      <c r="G1332" s="20">
        <v>2068.54</v>
      </c>
      <c r="I1332" s="25"/>
      <c r="J1332" s="20"/>
      <c r="K1332" s="20"/>
      <c r="L1332" s="20"/>
    </row>
    <row r="1333" spans="1:12" s="19" customFormat="1" ht="11">
      <c r="A1333" s="25">
        <v>41773</v>
      </c>
      <c r="B1333" s="20">
        <v>8.7802000000000007</v>
      </c>
      <c r="C1333" s="20">
        <v>2.4055342465753426E-2</v>
      </c>
      <c r="D1333" s="20">
        <v>149.15101978897212</v>
      </c>
      <c r="F1333" s="25">
        <v>38274</v>
      </c>
      <c r="G1333" s="20">
        <v>2077.63</v>
      </c>
      <c r="I1333" s="25"/>
      <c r="J1333" s="20"/>
      <c r="K1333" s="20"/>
      <c r="L1333" s="20"/>
    </row>
    <row r="1334" spans="1:12" s="19" customFormat="1" ht="11">
      <c r="A1334" s="25">
        <v>41774</v>
      </c>
      <c r="B1334" s="20">
        <v>9.9239999999999995</v>
      </c>
      <c r="C1334" s="20">
        <v>2.7189041095890411E-2</v>
      </c>
      <c r="D1334" s="20">
        <v>149.19157252103747</v>
      </c>
      <c r="F1334" s="25">
        <v>38275</v>
      </c>
      <c r="G1334" s="20">
        <v>2077.92</v>
      </c>
      <c r="I1334" s="25"/>
      <c r="J1334" s="20"/>
      <c r="K1334" s="20"/>
      <c r="L1334" s="20"/>
    </row>
    <row r="1335" spans="1:12" s="19" customFormat="1" ht="11">
      <c r="A1335" s="25">
        <v>41775</v>
      </c>
      <c r="B1335" s="20">
        <v>12.7804</v>
      </c>
      <c r="C1335" s="20">
        <v>3.5014794520547947E-2</v>
      </c>
      <c r="D1335" s="20">
        <v>149.2438116435977</v>
      </c>
      <c r="F1335" s="25">
        <v>38278</v>
      </c>
      <c r="G1335" s="20">
        <v>2067.81</v>
      </c>
      <c r="I1335" s="25"/>
      <c r="J1335" s="20"/>
      <c r="K1335" s="20"/>
      <c r="L1335" s="20"/>
    </row>
    <row r="1336" spans="1:12" s="19" customFormat="1" ht="11">
      <c r="A1336" s="25">
        <v>41778</v>
      </c>
      <c r="B1336" s="20">
        <v>10.372999999999999</v>
      </c>
      <c r="C1336" s="20">
        <v>2.8419178082191777E-2</v>
      </c>
      <c r="D1336" s="20">
        <v>149.37105323742063</v>
      </c>
      <c r="F1336" s="25">
        <v>38279</v>
      </c>
      <c r="G1336" s="20">
        <v>2093.7399999999998</v>
      </c>
      <c r="I1336" s="25"/>
      <c r="J1336" s="20"/>
      <c r="K1336" s="20"/>
      <c r="L1336" s="20"/>
    </row>
    <row r="1337" spans="1:12" s="19" customFormat="1" ht="11">
      <c r="A1337" s="25">
        <v>41779</v>
      </c>
      <c r="B1337" s="20">
        <v>9.6511999999999993</v>
      </c>
      <c r="C1337" s="20">
        <v>2.6441643835616438E-2</v>
      </c>
      <c r="D1337" s="20">
        <v>149.41054939931115</v>
      </c>
      <c r="F1337" s="25">
        <v>38280</v>
      </c>
      <c r="G1337" s="20">
        <v>2072.5</v>
      </c>
      <c r="I1337" s="25"/>
      <c r="J1337" s="20"/>
      <c r="K1337" s="20"/>
      <c r="L1337" s="20"/>
    </row>
    <row r="1338" spans="1:12" s="19" customFormat="1" ht="11">
      <c r="A1338" s="25">
        <v>41780</v>
      </c>
      <c r="B1338" s="20">
        <v>10.6044</v>
      </c>
      <c r="C1338" s="20">
        <v>2.9053150684931507E-2</v>
      </c>
      <c r="D1338" s="20">
        <v>149.45395787136732</v>
      </c>
      <c r="F1338" s="25">
        <v>38281</v>
      </c>
      <c r="G1338" s="20">
        <v>2060.5700000000002</v>
      </c>
      <c r="I1338" s="25"/>
      <c r="J1338" s="20"/>
      <c r="K1338" s="20"/>
      <c r="L1338" s="20"/>
    </row>
    <row r="1339" spans="1:12" s="19" customFormat="1" ht="11">
      <c r="A1339" s="25">
        <v>41781</v>
      </c>
      <c r="B1339" s="20">
        <v>8.8661999999999992</v>
      </c>
      <c r="C1339" s="20">
        <v>2.4290958904109587E-2</v>
      </c>
      <c r="D1339" s="20">
        <v>149.49026167085441</v>
      </c>
      <c r="F1339" s="25">
        <v>38285</v>
      </c>
      <c r="G1339" s="20">
        <v>2034.52</v>
      </c>
      <c r="I1339" s="25"/>
      <c r="J1339" s="20"/>
      <c r="K1339" s="20"/>
      <c r="L1339" s="20"/>
    </row>
    <row r="1340" spans="1:12" s="19" customFormat="1" ht="11">
      <c r="A1340" s="25">
        <v>41782</v>
      </c>
      <c r="B1340" s="20">
        <v>9.4456000000000007</v>
      </c>
      <c r="C1340" s="20">
        <v>2.5878356164383564E-2</v>
      </c>
      <c r="D1340" s="20">
        <v>149.52894729320067</v>
      </c>
      <c r="F1340" s="25">
        <v>38286</v>
      </c>
      <c r="G1340" s="20">
        <v>2062.08</v>
      </c>
      <c r="I1340" s="25"/>
      <c r="J1340" s="20"/>
      <c r="K1340" s="20"/>
      <c r="L1340" s="20"/>
    </row>
    <row r="1341" spans="1:12" s="19" customFormat="1" ht="11">
      <c r="A1341" s="25">
        <v>41785</v>
      </c>
      <c r="B1341" s="20">
        <v>7.6612999999999998</v>
      </c>
      <c r="C1341" s="20">
        <v>2.098986301369863E-2</v>
      </c>
      <c r="D1341" s="20">
        <v>149.6231050568087</v>
      </c>
      <c r="F1341" s="25">
        <v>38287</v>
      </c>
      <c r="G1341" s="20">
        <v>2065.3200000000002</v>
      </c>
      <c r="I1341" s="25"/>
      <c r="J1341" s="20"/>
      <c r="K1341" s="20"/>
      <c r="L1341" s="20"/>
    </row>
    <row r="1342" spans="1:12" s="19" customFormat="1" ht="11">
      <c r="A1342" s="25">
        <v>41786</v>
      </c>
      <c r="B1342" s="20">
        <v>7.7622</v>
      </c>
      <c r="C1342" s="20">
        <v>2.1266301369863013E-2</v>
      </c>
      <c r="D1342" s="20">
        <v>149.65492435724903</v>
      </c>
      <c r="F1342" s="25">
        <v>38288</v>
      </c>
      <c r="G1342" s="20">
        <v>2084.4</v>
      </c>
      <c r="I1342" s="25"/>
      <c r="J1342" s="20"/>
      <c r="K1342" s="20"/>
      <c r="L1342" s="20"/>
    </row>
    <row r="1343" spans="1:12" s="19" customFormat="1" ht="11">
      <c r="A1343" s="25">
        <v>41787</v>
      </c>
      <c r="B1343" s="20">
        <v>8.6463999999999999</v>
      </c>
      <c r="C1343" s="20">
        <v>2.3688767123287671E-2</v>
      </c>
      <c r="D1343" s="20">
        <v>149.69037576376854</v>
      </c>
      <c r="F1343" s="25">
        <v>38289</v>
      </c>
      <c r="G1343" s="20">
        <v>2069.39</v>
      </c>
      <c r="I1343" s="25"/>
      <c r="J1343" s="20"/>
      <c r="K1343" s="20"/>
      <c r="L1343" s="20"/>
    </row>
    <row r="1344" spans="1:12" s="19" customFormat="1" ht="11">
      <c r="A1344" s="25">
        <v>41788</v>
      </c>
      <c r="B1344" s="20">
        <v>8.5076999999999998</v>
      </c>
      <c r="C1344" s="20">
        <v>2.3308767123287669E-2</v>
      </c>
      <c r="D1344" s="20">
        <v>149.7252667448613</v>
      </c>
      <c r="F1344" s="25">
        <v>38292</v>
      </c>
      <c r="G1344" s="20">
        <v>2081.96</v>
      </c>
      <c r="I1344" s="25"/>
      <c r="J1344" s="20"/>
      <c r="K1344" s="20"/>
      <c r="L1344" s="20"/>
    </row>
    <row r="1345" spans="1:12" s="19" customFormat="1" ht="11">
      <c r="A1345" s="25">
        <v>41789</v>
      </c>
      <c r="B1345" s="20">
        <v>10.564500000000001</v>
      </c>
      <c r="C1345" s="20">
        <v>2.8943835616438356E-2</v>
      </c>
      <c r="D1345" s="20">
        <v>149.76860297994421</v>
      </c>
      <c r="F1345" s="25">
        <v>38293</v>
      </c>
      <c r="G1345" s="20">
        <v>2100.5</v>
      </c>
      <c r="I1345" s="25"/>
      <c r="J1345" s="20"/>
      <c r="K1345" s="20"/>
      <c r="L1345" s="20"/>
    </row>
    <row r="1346" spans="1:12" s="19" customFormat="1" ht="11">
      <c r="A1346" s="25">
        <v>41792</v>
      </c>
      <c r="B1346" s="20">
        <v>8.5480999999999998</v>
      </c>
      <c r="C1346" s="20">
        <v>2.341945205479452E-2</v>
      </c>
      <c r="D1346" s="20">
        <v>149.87382793844827</v>
      </c>
      <c r="F1346" s="25">
        <v>38294</v>
      </c>
      <c r="G1346" s="20">
        <v>2128.36</v>
      </c>
      <c r="I1346" s="25"/>
      <c r="J1346" s="20"/>
      <c r="K1346" s="20"/>
      <c r="L1346" s="20"/>
    </row>
    <row r="1347" spans="1:12" s="19" customFormat="1" ht="11">
      <c r="A1347" s="25">
        <v>41793</v>
      </c>
      <c r="B1347" s="20">
        <v>9.2650000000000006</v>
      </c>
      <c r="C1347" s="20">
        <v>2.5383561643835619E-2</v>
      </c>
      <c r="D1347" s="20">
        <v>149.91187125395101</v>
      </c>
      <c r="F1347" s="25">
        <v>38295</v>
      </c>
      <c r="G1347" s="20">
        <v>2125.41</v>
      </c>
      <c r="I1347" s="25"/>
      <c r="J1347" s="20"/>
      <c r="K1347" s="20"/>
      <c r="L1347" s="20"/>
    </row>
    <row r="1348" spans="1:12" s="19" customFormat="1" ht="11">
      <c r="A1348" s="25">
        <v>41794</v>
      </c>
      <c r="B1348" s="20">
        <v>9.4550999999999998</v>
      </c>
      <c r="C1348" s="20">
        <v>2.5904383561643835E-2</v>
      </c>
      <c r="D1348" s="20">
        <v>149.95070500008507</v>
      </c>
      <c r="F1348" s="25">
        <v>38296</v>
      </c>
      <c r="G1348" s="20">
        <v>2145.62</v>
      </c>
      <c r="I1348" s="25"/>
      <c r="J1348" s="20"/>
      <c r="K1348" s="20"/>
      <c r="L1348" s="20"/>
    </row>
    <row r="1349" spans="1:12" s="19" customFormat="1" ht="11">
      <c r="A1349" s="25">
        <v>41795</v>
      </c>
      <c r="B1349" s="20">
        <v>9.2140000000000004</v>
      </c>
      <c r="C1349" s="20">
        <v>2.5243835616438358E-2</v>
      </c>
      <c r="D1349" s="20">
        <v>149.98855830956097</v>
      </c>
      <c r="F1349" s="25">
        <v>38299</v>
      </c>
      <c r="G1349" s="20">
        <v>2157.7800000000002</v>
      </c>
      <c r="I1349" s="25"/>
      <c r="J1349" s="20"/>
      <c r="K1349" s="20"/>
      <c r="L1349" s="20"/>
    </row>
    <row r="1350" spans="1:12" s="19" customFormat="1" ht="11">
      <c r="A1350" s="25">
        <v>41796</v>
      </c>
      <c r="B1350" s="20">
        <v>7.7603999999999997</v>
      </c>
      <c r="C1350" s="20">
        <v>2.1261369863013697E-2</v>
      </c>
      <c r="D1350" s="20">
        <v>150.02044793169537</v>
      </c>
      <c r="F1350" s="25">
        <v>38300</v>
      </c>
      <c r="G1350" s="20">
        <v>2153.09</v>
      </c>
      <c r="I1350" s="25"/>
      <c r="J1350" s="20"/>
      <c r="K1350" s="20"/>
      <c r="L1350" s="20"/>
    </row>
    <row r="1351" spans="1:12" s="19" customFormat="1" ht="11">
      <c r="A1351" s="25">
        <v>41799</v>
      </c>
      <c r="B1351" s="20">
        <v>6.8524000000000003</v>
      </c>
      <c r="C1351" s="20">
        <v>1.8773698630136986E-2</v>
      </c>
      <c r="D1351" s="20">
        <v>150.10494109203023</v>
      </c>
      <c r="F1351" s="25">
        <v>38301</v>
      </c>
      <c r="G1351" s="20">
        <v>2173.19</v>
      </c>
      <c r="I1351" s="25"/>
      <c r="J1351" s="20"/>
      <c r="K1351" s="20"/>
      <c r="L1351" s="20"/>
    </row>
    <row r="1352" spans="1:12" s="19" customFormat="1" ht="11">
      <c r="A1352" s="25">
        <v>41800</v>
      </c>
      <c r="B1352" s="20">
        <v>8.2330000000000005</v>
      </c>
      <c r="C1352" s="20">
        <v>2.2556164383561644E-2</v>
      </c>
      <c r="D1352" s="20">
        <v>150.13879900929078</v>
      </c>
      <c r="F1352" s="25">
        <v>38302</v>
      </c>
      <c r="G1352" s="20">
        <v>2166.7600000000002</v>
      </c>
      <c r="I1352" s="25"/>
      <c r="J1352" s="20"/>
      <c r="K1352" s="20"/>
      <c r="L1352" s="20"/>
    </row>
    <row r="1353" spans="1:12" s="19" customFormat="1" ht="11">
      <c r="A1353" s="25">
        <v>41801</v>
      </c>
      <c r="B1353" s="20">
        <v>8.4451999999999998</v>
      </c>
      <c r="C1353" s="20">
        <v>2.3137534246575341E-2</v>
      </c>
      <c r="D1353" s="20">
        <v>150.17353742532893</v>
      </c>
      <c r="F1353" s="25">
        <v>38303</v>
      </c>
      <c r="G1353" s="20">
        <v>2169.54</v>
      </c>
      <c r="I1353" s="25"/>
      <c r="J1353" s="20"/>
      <c r="K1353" s="20"/>
      <c r="L1353" s="20"/>
    </row>
    <row r="1354" spans="1:12" s="19" customFormat="1" ht="11">
      <c r="A1354" s="25">
        <v>41802</v>
      </c>
      <c r="B1354" s="20">
        <v>9.36</v>
      </c>
      <c r="C1354" s="20">
        <v>2.5643835616438355E-2</v>
      </c>
      <c r="D1354" s="20">
        <v>150.21204768040565</v>
      </c>
      <c r="F1354" s="25">
        <v>38307</v>
      </c>
      <c r="G1354" s="20">
        <v>2176.5500000000002</v>
      </c>
      <c r="I1354" s="25"/>
      <c r="J1354" s="20"/>
      <c r="K1354" s="20"/>
      <c r="L1354" s="20"/>
    </row>
    <row r="1355" spans="1:12" s="19" customFormat="1" ht="11">
      <c r="A1355" s="25">
        <v>41803</v>
      </c>
      <c r="B1355" s="20">
        <v>8.2101000000000006</v>
      </c>
      <c r="C1355" s="20">
        <v>2.2493424657534247E-2</v>
      </c>
      <c r="D1355" s="20">
        <v>150.2458355141772</v>
      </c>
      <c r="F1355" s="25">
        <v>38308</v>
      </c>
      <c r="G1355" s="20">
        <v>2187.73</v>
      </c>
      <c r="I1355" s="25"/>
      <c r="J1355" s="20"/>
      <c r="K1355" s="20"/>
      <c r="L1355" s="20"/>
    </row>
    <row r="1356" spans="1:12" s="19" customFormat="1" ht="11">
      <c r="A1356" s="25">
        <v>41806</v>
      </c>
      <c r="B1356" s="20">
        <v>8.4572000000000003</v>
      </c>
      <c r="C1356" s="20">
        <v>2.3170410958904111E-2</v>
      </c>
      <c r="D1356" s="20">
        <v>150.35027324678902</v>
      </c>
      <c r="F1356" s="25">
        <v>38309</v>
      </c>
      <c r="G1356" s="20">
        <v>2191.67</v>
      </c>
      <c r="I1356" s="25"/>
      <c r="J1356" s="20"/>
      <c r="K1356" s="20"/>
      <c r="L1356" s="20"/>
    </row>
    <row r="1357" spans="1:12" s="19" customFormat="1" ht="11">
      <c r="A1357" s="25">
        <v>41807</v>
      </c>
      <c r="B1357" s="20">
        <v>8.8147000000000002</v>
      </c>
      <c r="C1357" s="20">
        <v>2.414986301369863E-2</v>
      </c>
      <c r="D1357" s="20">
        <v>150.38658263181881</v>
      </c>
      <c r="F1357" s="25">
        <v>38310</v>
      </c>
      <c r="G1357" s="20">
        <v>2168.85</v>
      </c>
      <c r="I1357" s="25"/>
      <c r="J1357" s="20"/>
      <c r="K1357" s="20"/>
      <c r="L1357" s="20"/>
    </row>
    <row r="1358" spans="1:12" s="19" customFormat="1" ht="11">
      <c r="A1358" s="25">
        <v>41808</v>
      </c>
      <c r="B1358" s="20">
        <v>8.6377000000000006</v>
      </c>
      <c r="C1358" s="20">
        <v>2.3664931506849316E-2</v>
      </c>
      <c r="D1358" s="20">
        <v>150.42217151359412</v>
      </c>
      <c r="F1358" s="25">
        <v>38313</v>
      </c>
      <c r="G1358" s="20">
        <v>2170</v>
      </c>
      <c r="I1358" s="25"/>
      <c r="J1358" s="20"/>
      <c r="K1358" s="20"/>
      <c r="L1358" s="20"/>
    </row>
    <row r="1359" spans="1:12" s="19" customFormat="1" ht="11">
      <c r="A1359" s="25">
        <v>41809</v>
      </c>
      <c r="B1359" s="20">
        <v>9.1965000000000003</v>
      </c>
      <c r="C1359" s="20">
        <v>2.5195890410958904E-2</v>
      </c>
      <c r="D1359" s="20">
        <v>150.46007171908249</v>
      </c>
      <c r="F1359" s="25">
        <v>38314</v>
      </c>
      <c r="G1359" s="20">
        <v>2192.3000000000002</v>
      </c>
      <c r="I1359" s="25"/>
      <c r="J1359" s="20"/>
      <c r="K1359" s="20"/>
      <c r="L1359" s="20"/>
    </row>
    <row r="1360" spans="1:12" s="19" customFormat="1" ht="11">
      <c r="A1360" s="25">
        <v>41810</v>
      </c>
      <c r="B1360" s="20">
        <v>8.0995000000000008</v>
      </c>
      <c r="C1360" s="20">
        <v>2.2190410958904113E-2</v>
      </c>
      <c r="D1360" s="20">
        <v>150.493459427326</v>
      </c>
      <c r="F1360" s="25">
        <v>38315</v>
      </c>
      <c r="G1360" s="20">
        <v>2205.5700000000002</v>
      </c>
      <c r="I1360" s="25"/>
      <c r="J1360" s="20"/>
      <c r="K1360" s="20"/>
      <c r="L1360" s="20"/>
    </row>
    <row r="1361" spans="1:12" s="19" customFormat="1" ht="11">
      <c r="A1361" s="25">
        <v>41813</v>
      </c>
      <c r="B1361" s="20">
        <v>8.2177000000000007</v>
      </c>
      <c r="C1361" s="20">
        <v>2.2514246575342466E-2</v>
      </c>
      <c r="D1361" s="20">
        <v>150.59510683293169</v>
      </c>
      <c r="F1361" s="25">
        <v>38316</v>
      </c>
      <c r="G1361" s="20">
        <v>2202.09</v>
      </c>
      <c r="I1361" s="25"/>
      <c r="J1361" s="20"/>
      <c r="K1361" s="20"/>
      <c r="L1361" s="20"/>
    </row>
    <row r="1362" spans="1:12" s="19" customFormat="1" ht="11">
      <c r="A1362" s="25">
        <v>41814</v>
      </c>
      <c r="B1362" s="20">
        <v>8.4558999999999997</v>
      </c>
      <c r="C1362" s="20">
        <v>2.3166849315068492E-2</v>
      </c>
      <c r="D1362" s="20">
        <v>150.62999497440754</v>
      </c>
      <c r="F1362" s="25">
        <v>38320</v>
      </c>
      <c r="G1362" s="20">
        <v>2246.8000000000002</v>
      </c>
      <c r="I1362" s="25"/>
      <c r="J1362" s="20"/>
      <c r="K1362" s="20"/>
      <c r="L1362" s="20"/>
    </row>
    <row r="1363" spans="1:12" s="19" customFormat="1" ht="11">
      <c r="A1363" s="25">
        <v>41815</v>
      </c>
      <c r="B1363" s="20">
        <v>8.4878999999999998</v>
      </c>
      <c r="C1363" s="20">
        <v>2.3254520547945204E-2</v>
      </c>
      <c r="D1363" s="20">
        <v>150.66502325754024</v>
      </c>
      <c r="F1363" s="25">
        <v>38321</v>
      </c>
      <c r="G1363" s="20">
        <v>2268.9899999999998</v>
      </c>
      <c r="I1363" s="25"/>
      <c r="J1363" s="20"/>
      <c r="K1363" s="20"/>
      <c r="L1363" s="20"/>
    </row>
    <row r="1364" spans="1:12" s="19" customFormat="1" ht="11">
      <c r="A1364" s="25">
        <v>41816</v>
      </c>
      <c r="B1364" s="20">
        <v>8.4908000000000001</v>
      </c>
      <c r="C1364" s="20">
        <v>2.3262465753424659E-2</v>
      </c>
      <c r="D1364" s="20">
        <v>150.70007165697791</v>
      </c>
      <c r="F1364" s="25">
        <v>38322</v>
      </c>
      <c r="G1364" s="20">
        <v>2272.75</v>
      </c>
      <c r="I1364" s="25"/>
      <c r="J1364" s="20"/>
      <c r="K1364" s="20"/>
      <c r="L1364" s="20"/>
    </row>
    <row r="1365" spans="1:12" s="19" customFormat="1" ht="11">
      <c r="A1365" s="25">
        <v>41817</v>
      </c>
      <c r="B1365" s="20">
        <v>7.8320999999999996</v>
      </c>
      <c r="C1365" s="20">
        <v>2.145780821917808E-2</v>
      </c>
      <c r="D1365" s="20">
        <v>150.73240858934022</v>
      </c>
      <c r="F1365" s="25">
        <v>38323</v>
      </c>
      <c r="G1365" s="20">
        <v>2315.5500000000002</v>
      </c>
      <c r="I1365" s="25"/>
      <c r="J1365" s="20"/>
      <c r="K1365" s="20"/>
      <c r="L1365" s="20"/>
    </row>
    <row r="1366" spans="1:12" s="19" customFormat="1" ht="11">
      <c r="A1366" s="25">
        <v>41820</v>
      </c>
      <c r="B1366" s="20">
        <v>9.6405999999999992</v>
      </c>
      <c r="C1366" s="20">
        <v>2.6412602739726024E-2</v>
      </c>
      <c r="D1366" s="20">
        <v>150.85184564618237</v>
      </c>
      <c r="F1366" s="25">
        <v>38324</v>
      </c>
      <c r="G1366" s="20">
        <v>2312.31</v>
      </c>
      <c r="I1366" s="25"/>
      <c r="J1366" s="20"/>
      <c r="K1366" s="20"/>
      <c r="L1366" s="20"/>
    </row>
    <row r="1367" spans="1:12" s="19" customFormat="1" ht="11">
      <c r="A1367" s="25">
        <v>41821</v>
      </c>
      <c r="B1367" s="20">
        <v>9.0908999999999995</v>
      </c>
      <c r="C1367" s="20">
        <v>2.490657534246575E-2</v>
      </c>
      <c r="D1367" s="20">
        <v>150.88941767477374</v>
      </c>
      <c r="F1367" s="25">
        <v>38327</v>
      </c>
      <c r="G1367" s="20">
        <v>2308.9</v>
      </c>
      <c r="I1367" s="25"/>
      <c r="J1367" s="20"/>
      <c r="K1367" s="20"/>
      <c r="L1367" s="20"/>
    </row>
    <row r="1368" spans="1:12" s="19" customFormat="1" ht="11">
      <c r="A1368" s="25">
        <v>41822</v>
      </c>
      <c r="B1368" s="20">
        <v>10.7103</v>
      </c>
      <c r="C1368" s="20">
        <v>2.9343287671232877E-2</v>
      </c>
      <c r="D1368" s="20">
        <v>150.9336935906675</v>
      </c>
      <c r="F1368" s="25">
        <v>38328</v>
      </c>
      <c r="G1368" s="20">
        <v>2308.38</v>
      </c>
      <c r="I1368" s="25"/>
      <c r="J1368" s="20"/>
      <c r="K1368" s="20"/>
      <c r="L1368" s="20"/>
    </row>
    <row r="1369" spans="1:12" s="19" customFormat="1" ht="11">
      <c r="A1369" s="25">
        <v>41823</v>
      </c>
      <c r="B1369" s="20">
        <v>9.5554000000000006</v>
      </c>
      <c r="C1369" s="20">
        <v>2.6179178082191782E-2</v>
      </c>
      <c r="D1369" s="20">
        <v>150.97320679109862</v>
      </c>
      <c r="F1369" s="25">
        <v>38329</v>
      </c>
      <c r="G1369" s="20">
        <v>2291.5700000000002</v>
      </c>
      <c r="I1369" s="25"/>
      <c r="J1369" s="20"/>
      <c r="K1369" s="20"/>
      <c r="L1369" s="20"/>
    </row>
    <row r="1370" spans="1:12" s="19" customFormat="1" ht="11">
      <c r="A1370" s="25">
        <v>41824</v>
      </c>
      <c r="B1370" s="20">
        <v>9.5213999999999999</v>
      </c>
      <c r="C1370" s="20">
        <v>2.6086027397260275E-2</v>
      </c>
      <c r="D1370" s="20">
        <v>151.01258970318469</v>
      </c>
      <c r="F1370" s="25">
        <v>38330</v>
      </c>
      <c r="G1370" s="20">
        <v>2305.4699999999998</v>
      </c>
      <c r="I1370" s="25"/>
      <c r="J1370" s="20"/>
      <c r="K1370" s="20"/>
      <c r="L1370" s="20"/>
    </row>
    <row r="1371" spans="1:12" s="19" customFormat="1" ht="11">
      <c r="A1371" s="25">
        <v>41827</v>
      </c>
      <c r="B1371" s="20">
        <v>7.4236000000000004</v>
      </c>
      <c r="C1371" s="20">
        <v>2.0338630136986304E-2</v>
      </c>
      <c r="D1371" s="20">
        <v>151.10473137942475</v>
      </c>
      <c r="F1371" s="25">
        <v>38331</v>
      </c>
      <c r="G1371" s="20">
        <v>2281.31</v>
      </c>
      <c r="I1371" s="25"/>
      <c r="J1371" s="20"/>
      <c r="K1371" s="20"/>
      <c r="L1371" s="20"/>
    </row>
    <row r="1372" spans="1:12" s="19" customFormat="1" ht="11">
      <c r="A1372" s="25">
        <v>41828</v>
      </c>
      <c r="B1372" s="20">
        <v>7.9489999999999998</v>
      </c>
      <c r="C1372" s="20">
        <v>2.1778082191780821E-2</v>
      </c>
      <c r="D1372" s="20">
        <v>151.13763909202021</v>
      </c>
      <c r="F1372" s="25">
        <v>38334</v>
      </c>
      <c r="G1372" s="20">
        <v>2300.2600000000002</v>
      </c>
      <c r="I1372" s="25"/>
      <c r="J1372" s="20"/>
      <c r="K1372" s="20"/>
      <c r="L1372" s="20"/>
    </row>
    <row r="1373" spans="1:12" s="19" customFormat="1" ht="11">
      <c r="A1373" s="25">
        <v>41829</v>
      </c>
      <c r="B1373" s="20">
        <v>7.3432000000000004</v>
      </c>
      <c r="C1373" s="20">
        <v>2.0118356164383563E-2</v>
      </c>
      <c r="D1373" s="20">
        <v>151.16804550055119</v>
      </c>
      <c r="F1373" s="25">
        <v>38335</v>
      </c>
      <c r="G1373" s="20">
        <v>2325.5</v>
      </c>
      <c r="I1373" s="25"/>
      <c r="J1373" s="20"/>
      <c r="K1373" s="20"/>
      <c r="L1373" s="20"/>
    </row>
    <row r="1374" spans="1:12" s="19" customFormat="1" ht="11">
      <c r="A1374" s="25">
        <v>41830</v>
      </c>
      <c r="B1374" s="20">
        <v>7.9528999999999996</v>
      </c>
      <c r="C1374" s="20">
        <v>2.1788767123287669E-2</v>
      </c>
      <c r="D1374" s="20">
        <v>151.20098315395012</v>
      </c>
      <c r="F1374" s="25">
        <v>38336</v>
      </c>
      <c r="G1374" s="20">
        <v>2350.88</v>
      </c>
      <c r="I1374" s="25"/>
      <c r="J1374" s="20"/>
      <c r="K1374" s="20"/>
      <c r="L1374" s="20"/>
    </row>
    <row r="1375" spans="1:12" s="19" customFormat="1" ht="11">
      <c r="A1375" s="25">
        <v>41831</v>
      </c>
      <c r="B1375" s="20">
        <v>5.1108000000000002</v>
      </c>
      <c r="C1375" s="20">
        <v>1.4002191780821918E-2</v>
      </c>
      <c r="D1375" s="20">
        <v>151.22215460558584</v>
      </c>
      <c r="F1375" s="25">
        <v>38337</v>
      </c>
      <c r="G1375" s="20">
        <v>2356.1</v>
      </c>
      <c r="I1375" s="25"/>
      <c r="J1375" s="20"/>
      <c r="K1375" s="20"/>
      <c r="L1375" s="20"/>
    </row>
    <row r="1376" spans="1:12" s="19" customFormat="1" ht="11">
      <c r="A1376" s="25">
        <v>41834</v>
      </c>
      <c r="B1376" s="20">
        <v>6.3000999999999996</v>
      </c>
      <c r="C1376" s="20">
        <v>1.7260547945205477E-2</v>
      </c>
      <c r="D1376" s="20">
        <v>151.30045992308425</v>
      </c>
      <c r="F1376" s="25">
        <v>38338</v>
      </c>
      <c r="G1376" s="20">
        <v>2331.65</v>
      </c>
      <c r="I1376" s="25"/>
      <c r="J1376" s="20"/>
      <c r="K1376" s="20"/>
      <c r="L1376" s="20"/>
    </row>
    <row r="1377" spans="1:12" s="19" customFormat="1" ht="11">
      <c r="A1377" s="25">
        <v>41835</v>
      </c>
      <c r="B1377" s="20">
        <v>10.6432</v>
      </c>
      <c r="C1377" s="20">
        <v>2.9159452054794522E-2</v>
      </c>
      <c r="D1377" s="20">
        <v>151.34457830815421</v>
      </c>
      <c r="F1377" s="25">
        <v>38341</v>
      </c>
      <c r="G1377" s="20">
        <v>2348.7399999999998</v>
      </c>
      <c r="I1377" s="25"/>
      <c r="J1377" s="20"/>
      <c r="K1377" s="20"/>
      <c r="L1377" s="20"/>
    </row>
    <row r="1378" spans="1:12" s="19" customFormat="1" ht="11">
      <c r="A1378" s="25">
        <v>41836</v>
      </c>
      <c r="B1378" s="20">
        <v>9.0018999999999991</v>
      </c>
      <c r="C1378" s="20">
        <v>2.4662739726027394E-2</v>
      </c>
      <c r="D1378" s="20">
        <v>151.38190402759182</v>
      </c>
      <c r="F1378" s="25">
        <v>38342</v>
      </c>
      <c r="G1378" s="20">
        <v>2369.37</v>
      </c>
      <c r="I1378" s="25"/>
      <c r="J1378" s="20"/>
      <c r="K1378" s="20"/>
      <c r="L1378" s="20"/>
    </row>
    <row r="1379" spans="1:12" s="19" customFormat="1" ht="11">
      <c r="A1379" s="25">
        <v>41837</v>
      </c>
      <c r="B1379" s="20">
        <v>10.3287</v>
      </c>
      <c r="C1379" s="20">
        <v>2.8297808219178083E-2</v>
      </c>
      <c r="D1379" s="20">
        <v>151.42474178847209</v>
      </c>
      <c r="F1379" s="25">
        <v>38343</v>
      </c>
      <c r="G1379" s="20">
        <v>2358.59</v>
      </c>
      <c r="I1379" s="25"/>
      <c r="J1379" s="20"/>
      <c r="K1379" s="20"/>
      <c r="L1379" s="20"/>
    </row>
    <row r="1380" spans="1:12" s="19" customFormat="1" ht="11">
      <c r="A1380" s="25">
        <v>41838</v>
      </c>
      <c r="B1380" s="20">
        <v>9.6819000000000006</v>
      </c>
      <c r="C1380" s="20">
        <v>2.6525753424657537E-2</v>
      </c>
      <c r="D1380" s="20">
        <v>151.46490834210283</v>
      </c>
      <c r="F1380" s="25">
        <v>38344</v>
      </c>
      <c r="G1380" s="20">
        <v>2369.9499999999998</v>
      </c>
      <c r="I1380" s="25"/>
      <c r="J1380" s="20"/>
      <c r="K1380" s="20"/>
      <c r="L1380" s="20"/>
    </row>
    <row r="1381" spans="1:12" s="19" customFormat="1" ht="11">
      <c r="A1381" s="25">
        <v>41841</v>
      </c>
      <c r="B1381" s="20">
        <v>8.0435999999999996</v>
      </c>
      <c r="C1381" s="20">
        <v>2.2037260273972601E-2</v>
      </c>
      <c r="D1381" s="20">
        <v>151.56504449032809</v>
      </c>
      <c r="F1381" s="25">
        <v>38345</v>
      </c>
      <c r="G1381" s="20">
        <v>2390.83</v>
      </c>
      <c r="I1381" s="25"/>
      <c r="J1381" s="20"/>
      <c r="K1381" s="20"/>
      <c r="L1381" s="20"/>
    </row>
    <row r="1382" spans="1:12" s="19" customFormat="1" ht="11">
      <c r="A1382" s="25">
        <v>41842</v>
      </c>
      <c r="B1382" s="20">
        <v>6.8059000000000003</v>
      </c>
      <c r="C1382" s="20">
        <v>1.8646301369863016E-2</v>
      </c>
      <c r="D1382" s="20">
        <v>151.59330576529513</v>
      </c>
      <c r="F1382" s="25">
        <v>38348</v>
      </c>
      <c r="G1382" s="20">
        <v>2391.4899999999998</v>
      </c>
      <c r="I1382" s="25"/>
      <c r="J1382" s="20"/>
      <c r="K1382" s="20"/>
      <c r="L1382" s="20"/>
    </row>
    <row r="1383" spans="1:12" s="19" customFormat="1" ht="11">
      <c r="A1383" s="25">
        <v>41843</v>
      </c>
      <c r="B1383" s="20">
        <v>6.8624000000000001</v>
      </c>
      <c r="C1383" s="20">
        <v>1.8801095890410961E-2</v>
      </c>
      <c r="D1383" s="20">
        <v>151.6218069680755</v>
      </c>
      <c r="F1383" s="25">
        <v>38349</v>
      </c>
      <c r="G1383" s="20">
        <v>2408.2399999999998</v>
      </c>
      <c r="I1383" s="25"/>
      <c r="J1383" s="20"/>
      <c r="K1383" s="20"/>
      <c r="L1383" s="20"/>
    </row>
    <row r="1384" spans="1:12" s="19" customFormat="1" ht="11">
      <c r="A1384" s="25">
        <v>41844</v>
      </c>
      <c r="B1384" s="20">
        <v>8.5252999999999997</v>
      </c>
      <c r="C1384" s="20">
        <v>2.3356986301369863E-2</v>
      </c>
      <c r="D1384" s="20">
        <v>151.65722125275892</v>
      </c>
      <c r="F1384" s="25">
        <v>38350</v>
      </c>
      <c r="G1384" s="20">
        <v>2406.1999999999998</v>
      </c>
      <c r="I1384" s="25"/>
      <c r="J1384" s="20"/>
      <c r="K1384" s="20"/>
      <c r="L1384" s="20"/>
    </row>
    <row r="1385" spans="1:12" s="19" customFormat="1" ht="11">
      <c r="A1385" s="25">
        <v>41845</v>
      </c>
      <c r="B1385" s="20">
        <v>8.5521999999999991</v>
      </c>
      <c r="C1385" s="20">
        <v>2.3430684931506848E-2</v>
      </c>
      <c r="D1385" s="20">
        <v>151.69275557844654</v>
      </c>
      <c r="F1385" s="25">
        <v>38351</v>
      </c>
      <c r="G1385" s="20">
        <v>2394.81</v>
      </c>
      <c r="I1385" s="25"/>
      <c r="J1385" s="20"/>
      <c r="K1385" s="20"/>
      <c r="L1385" s="20"/>
    </row>
    <row r="1386" spans="1:12" s="19" customFormat="1" ht="11">
      <c r="A1386" s="25">
        <v>41848</v>
      </c>
      <c r="B1386" s="20">
        <v>8.9359000000000002</v>
      </c>
      <c r="C1386" s="20">
        <v>2.4481917808219178E-2</v>
      </c>
      <c r="D1386" s="20">
        <v>151.80416746567175</v>
      </c>
      <c r="F1386" s="25">
        <v>38352</v>
      </c>
      <c r="G1386" s="20">
        <v>2418.88</v>
      </c>
      <c r="I1386" s="25"/>
      <c r="J1386" s="20"/>
      <c r="K1386" s="20"/>
      <c r="L1386" s="20"/>
    </row>
    <row r="1387" spans="1:12" s="19" customFormat="1" ht="11">
      <c r="A1387" s="25">
        <v>41850</v>
      </c>
      <c r="B1387" s="20">
        <v>10.114800000000001</v>
      </c>
      <c r="C1387" s="20">
        <v>2.771178082191781E-2</v>
      </c>
      <c r="D1387" s="20">
        <v>151.88830274200498</v>
      </c>
      <c r="F1387" s="25">
        <v>38355</v>
      </c>
      <c r="G1387" s="20">
        <v>2458.9899999999998</v>
      </c>
      <c r="I1387" s="25"/>
      <c r="J1387" s="20"/>
      <c r="K1387" s="20"/>
      <c r="L1387" s="20"/>
    </row>
    <row r="1388" spans="1:12" s="19" customFormat="1" ht="11">
      <c r="A1388" s="25">
        <v>41851</v>
      </c>
      <c r="B1388" s="20">
        <v>9.0108999999999995</v>
      </c>
      <c r="C1388" s="20">
        <v>2.4687397260273972E-2</v>
      </c>
      <c r="D1388" s="20">
        <v>151.92580001069479</v>
      </c>
      <c r="F1388" s="25">
        <v>38356</v>
      </c>
      <c r="G1388" s="20">
        <v>2445.91</v>
      </c>
      <c r="I1388" s="25"/>
      <c r="J1388" s="20"/>
      <c r="K1388" s="20"/>
      <c r="L1388" s="20"/>
    </row>
    <row r="1389" spans="1:12" s="19" customFormat="1" ht="11">
      <c r="A1389" s="25">
        <v>41852</v>
      </c>
      <c r="B1389" s="20">
        <v>8.5975999999999999</v>
      </c>
      <c r="C1389" s="20">
        <v>2.3555068493150685E-2</v>
      </c>
      <c r="D1389" s="20">
        <v>151.96158623694606</v>
      </c>
      <c r="F1389" s="25">
        <v>38357</v>
      </c>
      <c r="G1389" s="20">
        <v>2362.7199999999998</v>
      </c>
      <c r="I1389" s="25"/>
      <c r="J1389" s="20"/>
      <c r="K1389" s="20"/>
      <c r="L1389" s="20"/>
    </row>
    <row r="1390" spans="1:12" s="19" customFormat="1" ht="11">
      <c r="A1390" s="25">
        <v>41855</v>
      </c>
      <c r="B1390" s="20">
        <v>8.3297000000000008</v>
      </c>
      <c r="C1390" s="20">
        <v>2.282109589041096E-2</v>
      </c>
      <c r="D1390" s="20">
        <v>152.06562413488123</v>
      </c>
      <c r="F1390" s="25">
        <v>38358</v>
      </c>
      <c r="G1390" s="20">
        <v>2323.37</v>
      </c>
      <c r="I1390" s="25"/>
      <c r="J1390" s="20"/>
      <c r="K1390" s="20"/>
      <c r="L1390" s="20"/>
    </row>
    <row r="1391" spans="1:12" s="19" customFormat="1" ht="11">
      <c r="A1391" s="25">
        <v>41856</v>
      </c>
      <c r="B1391" s="20">
        <v>9.4276</v>
      </c>
      <c r="C1391" s="20">
        <v>2.5829041095890411E-2</v>
      </c>
      <c r="D1391" s="20">
        <v>152.10490122743175</v>
      </c>
      <c r="F1391" s="25">
        <v>38359</v>
      </c>
      <c r="G1391" s="20">
        <v>2343.31</v>
      </c>
      <c r="I1391" s="25"/>
      <c r="J1391" s="20"/>
      <c r="K1391" s="20"/>
      <c r="L1391" s="20"/>
    </row>
    <row r="1392" spans="1:12" s="19" customFormat="1" ht="11">
      <c r="A1392" s="25">
        <v>41857</v>
      </c>
      <c r="B1392" s="20">
        <v>7.8791000000000002</v>
      </c>
      <c r="C1392" s="20">
        <v>2.1586575342465754E-2</v>
      </c>
      <c r="D1392" s="20">
        <v>152.13773546653479</v>
      </c>
      <c r="F1392" s="25">
        <v>38362</v>
      </c>
      <c r="G1392" s="20">
        <v>2304.36</v>
      </c>
      <c r="I1392" s="25"/>
      <c r="J1392" s="20"/>
      <c r="K1392" s="20"/>
      <c r="L1392" s="20"/>
    </row>
    <row r="1393" spans="1:12" s="19" customFormat="1" ht="11">
      <c r="A1393" s="25">
        <v>41858</v>
      </c>
      <c r="B1393" s="20">
        <v>8.3046000000000006</v>
      </c>
      <c r="C1393" s="20">
        <v>2.2752328767123291E-2</v>
      </c>
      <c r="D1393" s="20">
        <v>152.172350344287</v>
      </c>
      <c r="F1393" s="25">
        <v>38363</v>
      </c>
      <c r="G1393" s="20">
        <v>2269.54</v>
      </c>
      <c r="I1393" s="25"/>
      <c r="J1393" s="20"/>
      <c r="K1393" s="20"/>
      <c r="L1393" s="20"/>
    </row>
    <row r="1394" spans="1:12" s="19" customFormat="1" ht="11">
      <c r="A1394" s="25">
        <v>41859</v>
      </c>
      <c r="B1394" s="20">
        <v>7.8516000000000004</v>
      </c>
      <c r="C1394" s="20">
        <v>2.1511232876712329E-2</v>
      </c>
      <c r="D1394" s="20">
        <v>152.20508449294351</v>
      </c>
      <c r="F1394" s="25">
        <v>38364</v>
      </c>
      <c r="G1394" s="20">
        <v>2224.83</v>
      </c>
      <c r="I1394" s="25"/>
      <c r="J1394" s="20"/>
      <c r="K1394" s="20"/>
      <c r="L1394" s="20"/>
    </row>
    <row r="1395" spans="1:12" s="19" customFormat="1" ht="11">
      <c r="A1395" s="25">
        <v>41862</v>
      </c>
      <c r="B1395" s="20">
        <v>8.3930000000000007</v>
      </c>
      <c r="C1395" s="20">
        <v>2.2994520547945208E-2</v>
      </c>
      <c r="D1395" s="20">
        <v>152.31008098122976</v>
      </c>
      <c r="F1395" s="25">
        <v>38365</v>
      </c>
      <c r="G1395" s="20">
        <v>2272.44</v>
      </c>
      <c r="I1395" s="25"/>
      <c r="J1395" s="20"/>
      <c r="K1395" s="20"/>
      <c r="L1395" s="20"/>
    </row>
    <row r="1396" spans="1:12" s="19" customFormat="1" ht="11">
      <c r="A1396" s="25">
        <v>41863</v>
      </c>
      <c r="B1396" s="20">
        <v>8.4101999999999997</v>
      </c>
      <c r="C1396" s="20">
        <v>2.3041643835616438E-2</v>
      </c>
      <c r="D1396" s="20">
        <v>152.34517572761519</v>
      </c>
      <c r="F1396" s="25">
        <v>38366</v>
      </c>
      <c r="G1396" s="20">
        <v>2245.1799999999998</v>
      </c>
      <c r="I1396" s="25"/>
      <c r="J1396" s="20"/>
      <c r="K1396" s="20"/>
      <c r="L1396" s="20"/>
    </row>
    <row r="1397" spans="1:12" s="19" customFormat="1" ht="11">
      <c r="A1397" s="25">
        <v>41864</v>
      </c>
      <c r="B1397" s="20">
        <v>9.1944999999999997</v>
      </c>
      <c r="C1397" s="20">
        <v>2.5190410958904109E-2</v>
      </c>
      <c r="D1397" s="20">
        <v>152.38355210345702</v>
      </c>
      <c r="F1397" s="25">
        <v>38369</v>
      </c>
      <c r="G1397" s="20">
        <v>2247.27</v>
      </c>
      <c r="I1397" s="25"/>
      <c r="J1397" s="20"/>
      <c r="K1397" s="20"/>
      <c r="L1397" s="20"/>
    </row>
    <row r="1398" spans="1:12" s="19" customFormat="1" ht="11">
      <c r="A1398" s="25">
        <v>41865</v>
      </c>
      <c r="B1398" s="20">
        <v>8.9285999999999994</v>
      </c>
      <c r="C1398" s="20">
        <v>2.4461917808219175E-2</v>
      </c>
      <c r="D1398" s="20">
        <v>152.42082804272582</v>
      </c>
      <c r="F1398" s="25">
        <v>38370</v>
      </c>
      <c r="G1398" s="20">
        <v>2248.61</v>
      </c>
      <c r="I1398" s="25"/>
      <c r="J1398" s="20"/>
      <c r="K1398" s="20"/>
      <c r="L1398" s="20"/>
    </row>
    <row r="1399" spans="1:12" s="19" customFormat="1" ht="11">
      <c r="A1399" s="25">
        <v>41869</v>
      </c>
      <c r="B1399" s="20">
        <v>9.1544000000000008</v>
      </c>
      <c r="C1399" s="20">
        <v>2.5080547945205482E-2</v>
      </c>
      <c r="D1399" s="20">
        <v>152.57373995814876</v>
      </c>
      <c r="F1399" s="25">
        <v>38371</v>
      </c>
      <c r="G1399" s="20">
        <v>2240</v>
      </c>
      <c r="I1399" s="25"/>
      <c r="J1399" s="20"/>
      <c r="K1399" s="20"/>
      <c r="L1399" s="20"/>
    </row>
    <row r="1400" spans="1:12" s="19" customFormat="1" ht="11">
      <c r="A1400" s="25">
        <v>41870</v>
      </c>
      <c r="B1400" s="20">
        <v>8.6280000000000001</v>
      </c>
      <c r="C1400" s="20">
        <v>2.3638356164383562E-2</v>
      </c>
      <c r="D1400" s="20">
        <v>152.60980588221341</v>
      </c>
      <c r="F1400" s="25">
        <v>38372</v>
      </c>
      <c r="G1400" s="20">
        <v>2238.44</v>
      </c>
      <c r="I1400" s="25"/>
      <c r="J1400" s="20"/>
      <c r="K1400" s="20"/>
      <c r="L1400" s="20"/>
    </row>
    <row r="1401" spans="1:12" s="19" customFormat="1" ht="11">
      <c r="A1401" s="25">
        <v>41871</v>
      </c>
      <c r="B1401" s="20">
        <v>9.1978000000000009</v>
      </c>
      <c r="C1401" s="20">
        <v>2.5199452054794524E-2</v>
      </c>
      <c r="D1401" s="20">
        <v>152.64826271707761</v>
      </c>
      <c r="F1401" s="25">
        <v>38376</v>
      </c>
      <c r="G1401" s="20">
        <v>2219.48</v>
      </c>
      <c r="I1401" s="25"/>
      <c r="J1401" s="20"/>
      <c r="K1401" s="20"/>
      <c r="L1401" s="20"/>
    </row>
    <row r="1402" spans="1:12" s="19" customFormat="1" ht="11">
      <c r="A1402" s="25">
        <v>41872</v>
      </c>
      <c r="B1402" s="20">
        <v>8.3894000000000002</v>
      </c>
      <c r="C1402" s="20">
        <v>2.2984657534246576E-2</v>
      </c>
      <c r="D1402" s="20">
        <v>152.68334839749511</v>
      </c>
      <c r="F1402" s="25">
        <v>38377</v>
      </c>
      <c r="G1402" s="20">
        <v>2246.0500000000002</v>
      </c>
      <c r="I1402" s="25"/>
      <c r="J1402" s="20"/>
      <c r="K1402" s="20"/>
      <c r="L1402" s="20"/>
    </row>
    <row r="1403" spans="1:12" s="19" customFormat="1" ht="11">
      <c r="A1403" s="25">
        <v>41873</v>
      </c>
      <c r="B1403" s="20">
        <v>9.4374000000000002</v>
      </c>
      <c r="C1403" s="20">
        <v>2.5855890410958905E-2</v>
      </c>
      <c r="D1403" s="20">
        <v>152.72282603673253</v>
      </c>
      <c r="F1403" s="25">
        <v>38379</v>
      </c>
      <c r="G1403" s="20">
        <v>2273.0100000000002</v>
      </c>
      <c r="I1403" s="25"/>
      <c r="J1403" s="20"/>
      <c r="K1403" s="20"/>
      <c r="L1403" s="20"/>
    </row>
    <row r="1404" spans="1:12" s="19" customFormat="1" ht="11">
      <c r="A1404" s="25">
        <v>41876</v>
      </c>
      <c r="B1404" s="20">
        <v>8.7088000000000001</v>
      </c>
      <c r="C1404" s="20">
        <v>2.3859726027397259E-2</v>
      </c>
      <c r="D1404" s="20">
        <v>152.8321437803535</v>
      </c>
      <c r="F1404" s="25">
        <v>38380</v>
      </c>
      <c r="G1404" s="20">
        <v>2334.98</v>
      </c>
      <c r="I1404" s="25"/>
      <c r="J1404" s="20"/>
      <c r="K1404" s="20"/>
      <c r="L1404" s="20"/>
    </row>
    <row r="1405" spans="1:12" s="19" customFormat="1" ht="11">
      <c r="A1405" s="25">
        <v>41877</v>
      </c>
      <c r="B1405" s="20">
        <v>10.1929</v>
      </c>
      <c r="C1405" s="20">
        <v>2.7925753424657532E-2</v>
      </c>
      <c r="D1405" s="20">
        <v>152.87482330797923</v>
      </c>
      <c r="F1405" s="25">
        <v>38383</v>
      </c>
      <c r="G1405" s="20">
        <v>2393.7600000000002</v>
      </c>
      <c r="I1405" s="25"/>
      <c r="J1405" s="20"/>
      <c r="K1405" s="20"/>
      <c r="L1405" s="20"/>
    </row>
    <row r="1406" spans="1:12" s="19" customFormat="1" ht="11">
      <c r="A1406" s="25">
        <v>41878</v>
      </c>
      <c r="B1406" s="20">
        <v>8.4654000000000007</v>
      </c>
      <c r="C1406" s="20">
        <v>2.319287671232877E-2</v>
      </c>
      <c r="D1406" s="20">
        <v>152.91027937727324</v>
      </c>
      <c r="F1406" s="25">
        <v>38384</v>
      </c>
      <c r="G1406" s="20">
        <v>2396.67</v>
      </c>
      <c r="I1406" s="25"/>
      <c r="J1406" s="20"/>
      <c r="K1406" s="20"/>
      <c r="L1406" s="20"/>
    </row>
    <row r="1407" spans="1:12" s="19" customFormat="1" ht="11">
      <c r="A1407" s="25">
        <v>41879</v>
      </c>
      <c r="B1407" s="20">
        <v>8.0599000000000007</v>
      </c>
      <c r="C1407" s="20">
        <v>2.2081917808219179E-2</v>
      </c>
      <c r="D1407" s="20">
        <v>152.94404489948565</v>
      </c>
      <c r="F1407" s="25">
        <v>38385</v>
      </c>
      <c r="G1407" s="20">
        <v>2387.83</v>
      </c>
      <c r="I1407" s="25"/>
      <c r="J1407" s="20"/>
      <c r="K1407" s="20"/>
      <c r="L1407" s="20"/>
    </row>
    <row r="1408" spans="1:12" s="19" customFormat="1" ht="11">
      <c r="A1408" s="25">
        <v>41883</v>
      </c>
      <c r="B1408" s="20">
        <v>8.1026000000000007</v>
      </c>
      <c r="C1408" s="20">
        <v>2.2198904109589045E-2</v>
      </c>
      <c r="D1408" s="20">
        <v>153.0798525069599</v>
      </c>
      <c r="F1408" s="25">
        <v>38386</v>
      </c>
      <c r="G1408" s="20">
        <v>2419.48</v>
      </c>
      <c r="I1408" s="25"/>
      <c r="J1408" s="20"/>
      <c r="K1408" s="20"/>
      <c r="L1408" s="20"/>
    </row>
    <row r="1409" spans="1:12" s="19" customFormat="1" ht="11">
      <c r="A1409" s="25">
        <v>41884</v>
      </c>
      <c r="B1409" s="20">
        <v>8.5777999999999999</v>
      </c>
      <c r="C1409" s="20">
        <v>2.350082191780822E-2</v>
      </c>
      <c r="D1409" s="20">
        <v>153.11582753048958</v>
      </c>
      <c r="F1409" s="25">
        <v>38387</v>
      </c>
      <c r="G1409" s="20">
        <v>2417.73</v>
      </c>
      <c r="I1409" s="25"/>
      <c r="J1409" s="20"/>
      <c r="K1409" s="20"/>
      <c r="L1409" s="20"/>
    </row>
    <row r="1410" spans="1:12" s="19" customFormat="1" ht="11">
      <c r="A1410" s="25">
        <v>41885</v>
      </c>
      <c r="B1410" s="20">
        <v>9.2387999999999995</v>
      </c>
      <c r="C1410" s="20">
        <v>2.5311780821917807E-2</v>
      </c>
      <c r="D1410" s="20">
        <v>153.15458387315778</v>
      </c>
      <c r="F1410" s="25">
        <v>38390</v>
      </c>
      <c r="G1410" s="20">
        <v>2391.44</v>
      </c>
      <c r="I1410" s="25"/>
      <c r="J1410" s="20"/>
      <c r="K1410" s="20"/>
      <c r="L1410" s="20"/>
    </row>
    <row r="1411" spans="1:12" s="19" customFormat="1" ht="11">
      <c r="A1411" s="25">
        <v>41886</v>
      </c>
      <c r="B1411" s="20">
        <v>8.6618999999999993</v>
      </c>
      <c r="C1411" s="20">
        <v>2.3731232876712326E-2</v>
      </c>
      <c r="D1411" s="20">
        <v>153.19092934411808</v>
      </c>
      <c r="F1411" s="25">
        <v>38391</v>
      </c>
      <c r="G1411" s="20">
        <v>2391.5</v>
      </c>
      <c r="I1411" s="25"/>
      <c r="J1411" s="20"/>
      <c r="K1411" s="20"/>
      <c r="L1411" s="20"/>
    </row>
    <row r="1412" spans="1:12" s="19" customFormat="1" ht="11">
      <c r="A1412" s="25">
        <v>41887</v>
      </c>
      <c r="B1412" s="20">
        <v>8.5382999999999996</v>
      </c>
      <c r="C1412" s="20">
        <v>2.3392602739726025E-2</v>
      </c>
      <c r="D1412" s="20">
        <v>153.22676468965287</v>
      </c>
      <c r="F1412" s="25">
        <v>38392</v>
      </c>
      <c r="G1412" s="20">
        <v>2408.7800000000002</v>
      </c>
      <c r="I1412" s="25"/>
      <c r="J1412" s="20"/>
      <c r="K1412" s="20"/>
      <c r="L1412" s="20"/>
    </row>
    <row r="1413" spans="1:12" s="19" customFormat="1" ht="11">
      <c r="A1413" s="25">
        <v>41890</v>
      </c>
      <c r="B1413" s="20">
        <v>8.2179000000000002</v>
      </c>
      <c r="C1413" s="20">
        <v>2.2514794520547946E-2</v>
      </c>
      <c r="D1413" s="20">
        <v>153.33026076331396</v>
      </c>
      <c r="F1413" s="25">
        <v>38393</v>
      </c>
      <c r="G1413" s="20">
        <v>2401.04</v>
      </c>
      <c r="I1413" s="25"/>
      <c r="J1413" s="20"/>
      <c r="K1413" s="20"/>
      <c r="L1413" s="20"/>
    </row>
    <row r="1414" spans="1:12" s="19" customFormat="1" ht="11">
      <c r="A1414" s="25">
        <v>41891</v>
      </c>
      <c r="B1414" s="20">
        <v>8.5708000000000002</v>
      </c>
      <c r="C1414" s="20">
        <v>2.3481643835616441E-2</v>
      </c>
      <c r="D1414" s="20">
        <v>153.36626522903862</v>
      </c>
      <c r="F1414" s="25">
        <v>38394</v>
      </c>
      <c r="G1414" s="20">
        <v>2422.8000000000002</v>
      </c>
      <c r="I1414" s="25"/>
      <c r="J1414" s="20"/>
      <c r="K1414" s="20"/>
      <c r="L1414" s="20"/>
    </row>
    <row r="1415" spans="1:12" s="19" customFormat="1" ht="11">
      <c r="A1415" s="25">
        <v>41892</v>
      </c>
      <c r="B1415" s="20">
        <v>7.9831000000000003</v>
      </c>
      <c r="C1415" s="20">
        <v>2.1871506849315069E-2</v>
      </c>
      <c r="D1415" s="20">
        <v>153.39980874224273</v>
      </c>
      <c r="F1415" s="25">
        <v>38397</v>
      </c>
      <c r="G1415" s="20">
        <v>2441.65</v>
      </c>
      <c r="I1415" s="25"/>
      <c r="J1415" s="20"/>
      <c r="K1415" s="20"/>
      <c r="L1415" s="20"/>
    </row>
    <row r="1416" spans="1:12" s="19" customFormat="1" ht="11">
      <c r="A1416" s="25">
        <v>41893</v>
      </c>
      <c r="B1416" s="20">
        <v>8.5432000000000006</v>
      </c>
      <c r="C1416" s="20">
        <v>2.3406027397260276E-2</v>
      </c>
      <c r="D1416" s="20">
        <v>153.43571354350428</v>
      </c>
      <c r="F1416" s="25">
        <v>38398</v>
      </c>
      <c r="G1416" s="20">
        <v>2431.9899999999998</v>
      </c>
      <c r="I1416" s="25"/>
      <c r="J1416" s="20"/>
      <c r="K1416" s="20"/>
      <c r="L1416" s="20"/>
    </row>
    <row r="1417" spans="1:12" s="19" customFormat="1" ht="11">
      <c r="A1417" s="25">
        <v>41894</v>
      </c>
      <c r="B1417" s="20">
        <v>8.3340999999999994</v>
      </c>
      <c r="C1417" s="20">
        <v>2.2833150684931504E-2</v>
      </c>
      <c r="D1417" s="20">
        <v>153.47074775118219</v>
      </c>
      <c r="F1417" s="25">
        <v>38399</v>
      </c>
      <c r="G1417" s="20">
        <v>2407.38</v>
      </c>
      <c r="I1417" s="25"/>
      <c r="J1417" s="20"/>
      <c r="K1417" s="20"/>
      <c r="L1417" s="20"/>
    </row>
    <row r="1418" spans="1:12" s="19" customFormat="1" ht="11">
      <c r="A1418" s="25">
        <v>41897</v>
      </c>
      <c r="B1418" s="20">
        <v>9.3747000000000007</v>
      </c>
      <c r="C1418" s="20">
        <v>2.5684109589041097E-2</v>
      </c>
      <c r="D1418" s="20">
        <v>153.58900053630077</v>
      </c>
      <c r="F1418" s="25">
        <v>38400</v>
      </c>
      <c r="G1418" s="20">
        <v>2399.35</v>
      </c>
      <c r="I1418" s="25"/>
      <c r="J1418" s="20"/>
      <c r="K1418" s="20"/>
      <c r="L1418" s="20"/>
    </row>
    <row r="1419" spans="1:12" s="19" customFormat="1" ht="11">
      <c r="A1419" s="25">
        <v>41898</v>
      </c>
      <c r="B1419" s="20">
        <v>8.7803000000000004</v>
      </c>
      <c r="C1419" s="20">
        <v>2.4055616438356166E-2</v>
      </c>
      <c r="D1419" s="20">
        <v>153.62594731716126</v>
      </c>
      <c r="F1419" s="25">
        <v>38401</v>
      </c>
      <c r="G1419" s="20">
        <v>2391.96</v>
      </c>
      <c r="I1419" s="25"/>
      <c r="J1419" s="20"/>
      <c r="K1419" s="20"/>
      <c r="L1419" s="20"/>
    </row>
    <row r="1420" spans="1:12" s="19" customFormat="1" ht="11">
      <c r="A1420" s="25">
        <v>41899</v>
      </c>
      <c r="B1420" s="20">
        <v>8.8636999999999997</v>
      </c>
      <c r="C1420" s="20">
        <v>2.4284109589041095E-2</v>
      </c>
      <c r="D1420" s="20">
        <v>153.66325401056494</v>
      </c>
      <c r="F1420" s="25">
        <v>38404</v>
      </c>
      <c r="G1420" s="20">
        <v>2377.88</v>
      </c>
      <c r="I1420" s="25"/>
      <c r="J1420" s="20"/>
      <c r="K1420" s="20"/>
      <c r="L1420" s="20"/>
    </row>
    <row r="1421" spans="1:12" s="19" customFormat="1" ht="11">
      <c r="A1421" s="25">
        <v>41900</v>
      </c>
      <c r="B1421" s="20">
        <v>9.0707000000000004</v>
      </c>
      <c r="C1421" s="20">
        <v>2.4851232876712329E-2</v>
      </c>
      <c r="D1421" s="20">
        <v>153.70144122366506</v>
      </c>
      <c r="F1421" s="25">
        <v>38405</v>
      </c>
      <c r="G1421" s="20">
        <v>2395.5700000000002</v>
      </c>
      <c r="I1421" s="25"/>
      <c r="J1421" s="20"/>
      <c r="K1421" s="20"/>
      <c r="L1421" s="20"/>
    </row>
    <row r="1422" spans="1:12" s="19" customFormat="1" ht="11">
      <c r="A1422" s="25">
        <v>41901</v>
      </c>
      <c r="B1422" s="20">
        <v>9.3463999999999992</v>
      </c>
      <c r="C1422" s="20">
        <v>2.560657534246575E-2</v>
      </c>
      <c r="D1422" s="20">
        <v>153.74079889901446</v>
      </c>
      <c r="F1422" s="25">
        <v>38406</v>
      </c>
      <c r="G1422" s="20">
        <v>2394.06</v>
      </c>
      <c r="I1422" s="25"/>
      <c r="J1422" s="20"/>
      <c r="K1422" s="20"/>
      <c r="L1422" s="20"/>
    </row>
    <row r="1423" spans="1:12" s="19" customFormat="1" ht="11">
      <c r="A1423" s="25">
        <v>41904</v>
      </c>
      <c r="B1423" s="20">
        <v>9.9995999999999992</v>
      </c>
      <c r="C1423" s="20">
        <v>2.7396164383561641E-2</v>
      </c>
      <c r="D1423" s="20">
        <v>153.8671561449874</v>
      </c>
      <c r="F1423" s="25">
        <v>38407</v>
      </c>
      <c r="G1423" s="20">
        <v>2391.96</v>
      </c>
      <c r="I1423" s="25"/>
      <c r="J1423" s="20"/>
      <c r="K1423" s="20"/>
      <c r="L1423" s="20"/>
    </row>
    <row r="1424" spans="1:12" s="19" customFormat="1" ht="11">
      <c r="A1424" s="25">
        <v>41905</v>
      </c>
      <c r="B1424" s="20">
        <v>8.5704999999999991</v>
      </c>
      <c r="C1424" s="20">
        <v>2.3480821917808217E-2</v>
      </c>
      <c r="D1424" s="20">
        <v>153.9032854179118</v>
      </c>
      <c r="F1424" s="25">
        <v>38408</v>
      </c>
      <c r="G1424" s="20">
        <v>2398.65</v>
      </c>
      <c r="I1424" s="25"/>
      <c r="J1424" s="20"/>
      <c r="K1424" s="20"/>
      <c r="L1424" s="20"/>
    </row>
    <row r="1425" spans="1:12" s="19" customFormat="1" ht="11">
      <c r="A1425" s="25">
        <v>41906</v>
      </c>
      <c r="B1425" s="20">
        <v>8.4521999999999995</v>
      </c>
      <c r="C1425" s="20">
        <v>2.3156712328767121E-2</v>
      </c>
      <c r="D1425" s="20">
        <v>153.93892435898056</v>
      </c>
      <c r="F1425" s="25">
        <v>38411</v>
      </c>
      <c r="G1425" s="20">
        <v>2447.94</v>
      </c>
      <c r="I1425" s="25"/>
      <c r="J1425" s="20"/>
      <c r="K1425" s="20"/>
      <c r="L1425" s="20"/>
    </row>
    <row r="1426" spans="1:12" s="19" customFormat="1" ht="11">
      <c r="A1426" s="25">
        <v>41907</v>
      </c>
      <c r="B1426" s="20">
        <v>8.5119000000000007</v>
      </c>
      <c r="C1426" s="20">
        <v>2.332027397260274E-2</v>
      </c>
      <c r="D1426" s="20">
        <v>153.97482333789156</v>
      </c>
      <c r="F1426" s="25">
        <v>38412</v>
      </c>
      <c r="G1426" s="20">
        <v>2426</v>
      </c>
      <c r="I1426" s="25"/>
      <c r="J1426" s="20"/>
      <c r="K1426" s="20"/>
      <c r="L1426" s="20"/>
    </row>
    <row r="1427" spans="1:12" s="19" customFormat="1" ht="11">
      <c r="A1427" s="25">
        <v>41908</v>
      </c>
      <c r="B1427" s="20">
        <v>8.4126999999999992</v>
      </c>
      <c r="C1427" s="20">
        <v>2.304849315068493E-2</v>
      </c>
      <c r="D1427" s="20">
        <v>154.01031221450239</v>
      </c>
      <c r="F1427" s="25">
        <v>38413</v>
      </c>
      <c r="G1427" s="20">
        <v>2436.3000000000002</v>
      </c>
      <c r="I1427" s="25"/>
      <c r="J1427" s="20"/>
      <c r="K1427" s="20"/>
      <c r="L1427" s="20"/>
    </row>
    <row r="1428" spans="1:12" s="19" customFormat="1" ht="11">
      <c r="A1428" s="25">
        <v>41911</v>
      </c>
      <c r="B1428" s="20">
        <v>7.7027999999999999</v>
      </c>
      <c r="C1428" s="20">
        <v>2.1103561643835617E-2</v>
      </c>
      <c r="D1428" s="20">
        <v>154.10781719803055</v>
      </c>
      <c r="F1428" s="25">
        <v>38414</v>
      </c>
      <c r="G1428" s="20">
        <v>2477.7399999999998</v>
      </c>
      <c r="I1428" s="25"/>
      <c r="J1428" s="20"/>
      <c r="K1428" s="20"/>
      <c r="L1428" s="20"/>
    </row>
    <row r="1429" spans="1:12" s="19" customFormat="1" ht="11">
      <c r="A1429" s="25">
        <v>41912</v>
      </c>
      <c r="B1429" s="20">
        <v>12.874000000000001</v>
      </c>
      <c r="C1429" s="20">
        <v>3.5271232876712327E-2</v>
      </c>
      <c r="D1429" s="20">
        <v>154.1621729251157</v>
      </c>
      <c r="F1429" s="25">
        <v>38415</v>
      </c>
      <c r="G1429" s="20">
        <v>2500.1999999999998</v>
      </c>
      <c r="I1429" s="25"/>
      <c r="J1429" s="20"/>
      <c r="K1429" s="20"/>
      <c r="L1429" s="20"/>
    </row>
    <row r="1430" spans="1:12" s="19" customFormat="1" ht="11">
      <c r="A1430" s="25">
        <v>41913</v>
      </c>
      <c r="B1430" s="20">
        <v>9.7189999999999994</v>
      </c>
      <c r="C1430" s="20">
        <v>2.662739726027397E-2</v>
      </c>
      <c r="D1430" s="20">
        <v>154.20322229932555</v>
      </c>
      <c r="F1430" s="25">
        <v>38418</v>
      </c>
      <c r="G1430" s="20">
        <v>2514.11</v>
      </c>
      <c r="I1430" s="25"/>
      <c r="J1430" s="20"/>
      <c r="K1430" s="20"/>
      <c r="L1430" s="20"/>
    </row>
    <row r="1431" spans="1:12" s="19" customFormat="1" ht="11">
      <c r="A1431" s="25">
        <v>41919</v>
      </c>
      <c r="B1431" s="20">
        <v>9.1701999999999995</v>
      </c>
      <c r="C1431" s="20">
        <v>2.5123835616438356E-2</v>
      </c>
      <c r="D1431" s="20">
        <v>154.43567288383997</v>
      </c>
      <c r="F1431" s="25">
        <v>38419</v>
      </c>
      <c r="G1431" s="20">
        <v>2524.41</v>
      </c>
      <c r="I1431" s="25"/>
      <c r="J1431" s="20"/>
      <c r="K1431" s="20"/>
      <c r="L1431" s="20"/>
    </row>
    <row r="1432" spans="1:12" s="19" customFormat="1" ht="11">
      <c r="A1432" s="25">
        <v>41920</v>
      </c>
      <c r="B1432" s="20">
        <v>9.6549999999999994</v>
      </c>
      <c r="C1432" s="20">
        <v>2.6452054794520546E-2</v>
      </c>
      <c r="D1432" s="20">
        <v>154.47652429265349</v>
      </c>
      <c r="F1432" s="25">
        <v>38420</v>
      </c>
      <c r="G1432" s="20">
        <v>2514.92</v>
      </c>
      <c r="I1432" s="25"/>
      <c r="J1432" s="20"/>
      <c r="K1432" s="20"/>
      <c r="L1432" s="20"/>
    </row>
    <row r="1433" spans="1:12" s="19" customFormat="1" ht="11">
      <c r="A1433" s="25">
        <v>41921</v>
      </c>
      <c r="B1433" s="20">
        <v>9.1701999999999995</v>
      </c>
      <c r="C1433" s="20">
        <v>2.5123835616438356E-2</v>
      </c>
      <c r="D1433" s="20">
        <v>154.51533472068277</v>
      </c>
      <c r="F1433" s="25">
        <v>38421</v>
      </c>
      <c r="G1433" s="20">
        <v>2522.61</v>
      </c>
      <c r="I1433" s="25"/>
      <c r="J1433" s="20"/>
      <c r="K1433" s="20"/>
      <c r="L1433" s="20"/>
    </row>
    <row r="1434" spans="1:12" s="19" customFormat="1" ht="11">
      <c r="A1434" s="25">
        <v>41922</v>
      </c>
      <c r="B1434" s="20">
        <v>8.4943000000000008</v>
      </c>
      <c r="C1434" s="20">
        <v>2.327205479452055E-2</v>
      </c>
      <c r="D1434" s="20">
        <v>154.55129361404488</v>
      </c>
      <c r="F1434" s="25">
        <v>38422</v>
      </c>
      <c r="G1434" s="20">
        <v>2507.0100000000002</v>
      </c>
      <c r="I1434" s="25"/>
      <c r="J1434" s="20"/>
      <c r="K1434" s="20"/>
      <c r="L1434" s="20"/>
    </row>
    <row r="1435" spans="1:12" s="19" customFormat="1" ht="11">
      <c r="A1435" s="25">
        <v>41925</v>
      </c>
      <c r="B1435" s="20">
        <v>8.6088000000000005</v>
      </c>
      <c r="C1435" s="20">
        <v>2.3585753424657536E-2</v>
      </c>
      <c r="D1435" s="20">
        <v>154.66064987512416</v>
      </c>
      <c r="F1435" s="25">
        <v>38425</v>
      </c>
      <c r="G1435" s="20">
        <v>2498.11</v>
      </c>
      <c r="I1435" s="25"/>
      <c r="J1435" s="20"/>
      <c r="K1435" s="20"/>
      <c r="L1435" s="20"/>
    </row>
    <row r="1436" spans="1:12" s="19" customFormat="1" ht="11">
      <c r="A1436" s="25">
        <v>41926</v>
      </c>
      <c r="B1436" s="20">
        <v>8.8546999999999993</v>
      </c>
      <c r="C1436" s="20">
        <v>2.425945205479452E-2</v>
      </c>
      <c r="D1436" s="20">
        <v>154.69816970132825</v>
      </c>
      <c r="F1436" s="25">
        <v>38426</v>
      </c>
      <c r="G1436" s="20">
        <v>2477.85</v>
      </c>
      <c r="I1436" s="25"/>
      <c r="J1436" s="20"/>
      <c r="K1436" s="20"/>
      <c r="L1436" s="20"/>
    </row>
    <row r="1437" spans="1:12" s="19" customFormat="1" ht="11">
      <c r="A1437" s="25">
        <v>41928</v>
      </c>
      <c r="B1437" s="20">
        <v>14.8476</v>
      </c>
      <c r="C1437" s="20">
        <v>4.0678356164383561E-2</v>
      </c>
      <c r="D1437" s="20">
        <v>154.82402704623001</v>
      </c>
      <c r="F1437" s="25">
        <v>38427</v>
      </c>
      <c r="G1437" s="20">
        <v>2474.35</v>
      </c>
      <c r="I1437" s="25"/>
      <c r="J1437" s="20"/>
      <c r="K1437" s="20"/>
      <c r="L1437" s="20"/>
    </row>
    <row r="1438" spans="1:12" s="19" customFormat="1" ht="11">
      <c r="A1438" s="25">
        <v>41929</v>
      </c>
      <c r="B1438" s="20">
        <v>9.7716999999999992</v>
      </c>
      <c r="C1438" s="20">
        <v>2.6771780821917807E-2</v>
      </c>
      <c r="D1438" s="20">
        <v>154.86547619541048</v>
      </c>
      <c r="F1438" s="25">
        <v>38428</v>
      </c>
      <c r="G1438" s="20">
        <v>2442.86</v>
      </c>
      <c r="I1438" s="25"/>
      <c r="J1438" s="20"/>
      <c r="K1438" s="20"/>
      <c r="L1438" s="20"/>
    </row>
    <row r="1439" spans="1:12" s="19" customFormat="1" ht="11">
      <c r="A1439" s="25">
        <v>41932</v>
      </c>
      <c r="B1439" s="20">
        <v>8.7388999999999992</v>
      </c>
      <c r="C1439" s="20">
        <v>2.3942191780821916E-2</v>
      </c>
      <c r="D1439" s="20">
        <v>154.97671076334944</v>
      </c>
      <c r="F1439" s="25">
        <v>38429</v>
      </c>
      <c r="G1439" s="20">
        <v>2455.2600000000002</v>
      </c>
      <c r="I1439" s="25"/>
      <c r="J1439" s="20"/>
      <c r="K1439" s="20"/>
      <c r="L1439" s="20"/>
    </row>
    <row r="1440" spans="1:12" s="19" customFormat="1" ht="11">
      <c r="A1440" s="25">
        <v>41933</v>
      </c>
      <c r="B1440" s="20">
        <v>8.7957999999999998</v>
      </c>
      <c r="C1440" s="20">
        <v>2.409808219178082E-2</v>
      </c>
      <c r="D1440" s="20">
        <v>155.01405717848729</v>
      </c>
      <c r="F1440" s="25">
        <v>38432</v>
      </c>
      <c r="G1440" s="20">
        <v>2440.65</v>
      </c>
      <c r="I1440" s="25"/>
      <c r="J1440" s="20"/>
      <c r="K1440" s="20"/>
      <c r="L1440" s="20"/>
    </row>
    <row r="1441" spans="1:12" s="19" customFormat="1" ht="11">
      <c r="A1441" s="25">
        <v>41934</v>
      </c>
      <c r="B1441" s="20">
        <v>7.6178999999999997</v>
      </c>
      <c r="C1441" s="20">
        <v>2.0870958904109588E-2</v>
      </c>
      <c r="D1441" s="20">
        <v>155.04641009865659</v>
      </c>
      <c r="F1441" s="25">
        <v>38433</v>
      </c>
      <c r="G1441" s="20">
        <v>2399.9</v>
      </c>
      <c r="I1441" s="25"/>
      <c r="J1441" s="20"/>
      <c r="K1441" s="20"/>
      <c r="L1441" s="20"/>
    </row>
    <row r="1442" spans="1:12" s="19" customFormat="1" ht="11">
      <c r="A1442" s="25">
        <v>41935</v>
      </c>
      <c r="B1442" s="20">
        <v>8.8318999999999992</v>
      </c>
      <c r="C1442" s="20">
        <v>2.419698630136986E-2</v>
      </c>
      <c r="D1442" s="20">
        <v>155.0839266572689</v>
      </c>
      <c r="F1442" s="25">
        <v>38434</v>
      </c>
      <c r="G1442" s="20">
        <v>2358.9299999999998</v>
      </c>
      <c r="I1442" s="25"/>
      <c r="J1442" s="20"/>
      <c r="K1442" s="20"/>
      <c r="L1442" s="20"/>
    </row>
    <row r="1443" spans="1:12" s="19" customFormat="1" ht="11">
      <c r="A1443" s="25">
        <v>41939</v>
      </c>
      <c r="B1443" s="20">
        <v>10.058999999999999</v>
      </c>
      <c r="C1443" s="20">
        <v>2.7558904109589038E-2</v>
      </c>
      <c r="D1443" s="20">
        <v>155.25488437981633</v>
      </c>
      <c r="F1443" s="25">
        <v>38435</v>
      </c>
      <c r="G1443" s="20">
        <v>2346.12</v>
      </c>
      <c r="I1443" s="25"/>
      <c r="J1443" s="20"/>
      <c r="K1443" s="20"/>
      <c r="L1443" s="20"/>
    </row>
    <row r="1444" spans="1:12" s="19" customFormat="1" ht="11">
      <c r="A1444" s="25">
        <v>41940</v>
      </c>
      <c r="B1444" s="20">
        <v>8.7010000000000005</v>
      </c>
      <c r="C1444" s="20">
        <v>2.3838356164383564E-2</v>
      </c>
      <c r="D1444" s="20">
        <v>155.29189459211739</v>
      </c>
      <c r="F1444" s="25">
        <v>38439</v>
      </c>
      <c r="G1444" s="20">
        <v>2362.48</v>
      </c>
      <c r="I1444" s="25"/>
      <c r="J1444" s="20"/>
      <c r="K1444" s="20"/>
      <c r="L1444" s="20"/>
    </row>
    <row r="1445" spans="1:12" s="19" customFormat="1" ht="11">
      <c r="A1445" s="25">
        <v>41941</v>
      </c>
      <c r="B1445" s="20">
        <v>8.7388999999999992</v>
      </c>
      <c r="C1445" s="20">
        <v>2.3942191780821916E-2</v>
      </c>
      <c r="D1445" s="20">
        <v>155.32907487534069</v>
      </c>
      <c r="F1445" s="25">
        <v>38440</v>
      </c>
      <c r="G1445" s="20">
        <v>2309.39</v>
      </c>
      <c r="I1445" s="25"/>
      <c r="J1445" s="20"/>
      <c r="K1445" s="20"/>
      <c r="L1445" s="20"/>
    </row>
    <row r="1446" spans="1:12" s="19" customFormat="1" ht="11">
      <c r="A1446" s="25">
        <v>41942</v>
      </c>
      <c r="B1446" s="20">
        <v>8.9579000000000004</v>
      </c>
      <c r="C1446" s="20">
        <v>2.4542191780821919E-2</v>
      </c>
      <c r="D1446" s="20">
        <v>155.36719603478798</v>
      </c>
      <c r="F1446" s="25">
        <v>38441</v>
      </c>
      <c r="G1446" s="20">
        <v>2320.86</v>
      </c>
      <c r="I1446" s="25"/>
      <c r="J1446" s="20"/>
      <c r="K1446" s="20"/>
      <c r="L1446" s="20"/>
    </row>
    <row r="1447" spans="1:12" s="19" customFormat="1" ht="11">
      <c r="A1447" s="25">
        <v>41943</v>
      </c>
      <c r="B1447" s="20">
        <v>8.9275000000000002</v>
      </c>
      <c r="C1447" s="20">
        <v>2.4458904109589043E-2</v>
      </c>
      <c r="D1447" s="20">
        <v>155.40519714828386</v>
      </c>
      <c r="F1447" s="25">
        <v>38442</v>
      </c>
      <c r="G1447" s="20">
        <v>2369.69</v>
      </c>
      <c r="I1447" s="25"/>
      <c r="J1447" s="20"/>
      <c r="K1447" s="20"/>
      <c r="L1447" s="20"/>
    </row>
    <row r="1448" spans="1:12" s="19" customFormat="1" ht="11">
      <c r="A1448" s="25">
        <v>41946</v>
      </c>
      <c r="B1448" s="20">
        <v>9.5744000000000007</v>
      </c>
      <c r="C1448" s="20">
        <v>2.6231232876712331E-2</v>
      </c>
      <c r="D1448" s="20">
        <v>155.5274912457833</v>
      </c>
      <c r="F1448" s="25">
        <v>38443</v>
      </c>
      <c r="G1448" s="20">
        <v>2406.9499999999998</v>
      </c>
      <c r="I1448" s="25"/>
      <c r="J1448" s="20"/>
      <c r="K1448" s="20"/>
      <c r="L1448" s="20"/>
    </row>
    <row r="1449" spans="1:12" s="19" customFormat="1" ht="11">
      <c r="A1449" s="25">
        <v>41948</v>
      </c>
      <c r="B1449" s="20">
        <v>9.5625999999999998</v>
      </c>
      <c r="C1449" s="20">
        <v>2.6198904109589041E-2</v>
      </c>
      <c r="D1449" s="20">
        <v>155.60898424237436</v>
      </c>
      <c r="F1449" s="25">
        <v>38446</v>
      </c>
      <c r="G1449" s="20">
        <v>2402</v>
      </c>
      <c r="I1449" s="25"/>
      <c r="J1449" s="20"/>
      <c r="K1449" s="20"/>
      <c r="L1449" s="20"/>
    </row>
    <row r="1450" spans="1:12" s="19" customFormat="1" ht="11">
      <c r="A1450" s="25">
        <v>41950</v>
      </c>
      <c r="B1450" s="20">
        <v>10.4991</v>
      </c>
      <c r="C1450" s="20">
        <v>2.8764657534246577E-2</v>
      </c>
      <c r="D1450" s="20">
        <v>155.69850502519401</v>
      </c>
      <c r="F1450" s="25">
        <v>38447</v>
      </c>
      <c r="G1450" s="20">
        <v>2389.37</v>
      </c>
      <c r="I1450" s="25"/>
      <c r="J1450" s="20"/>
      <c r="K1450" s="20"/>
      <c r="L1450" s="20"/>
    </row>
    <row r="1451" spans="1:12" s="19" customFormat="1" ht="11">
      <c r="A1451" s="25">
        <v>41953</v>
      </c>
      <c r="B1451" s="20">
        <v>8.4976000000000003</v>
      </c>
      <c r="C1451" s="20">
        <v>2.3281095890410958E-2</v>
      </c>
      <c r="D1451" s="20">
        <v>155.80724997995856</v>
      </c>
      <c r="F1451" s="25">
        <v>38448</v>
      </c>
      <c r="G1451" s="20">
        <v>2408.87</v>
      </c>
      <c r="I1451" s="25"/>
      <c r="J1451" s="20"/>
      <c r="K1451" s="20"/>
      <c r="L1451" s="20"/>
    </row>
    <row r="1452" spans="1:12" s="19" customFormat="1" ht="11">
      <c r="A1452" s="25">
        <v>41954</v>
      </c>
      <c r="B1452" s="20">
        <v>7.1590999999999996</v>
      </c>
      <c r="C1452" s="20">
        <v>1.9613972602739727E-2</v>
      </c>
      <c r="D1452" s="20">
        <v>155.83780997128272</v>
      </c>
      <c r="F1452" s="25">
        <v>38449</v>
      </c>
      <c r="G1452" s="20">
        <v>2389.7199999999998</v>
      </c>
      <c r="I1452" s="25"/>
      <c r="J1452" s="20"/>
      <c r="K1452" s="20"/>
      <c r="L1452" s="20"/>
    </row>
    <row r="1453" spans="1:12" s="19" customFormat="1" ht="11">
      <c r="A1453" s="25">
        <v>41955</v>
      </c>
      <c r="B1453" s="20">
        <v>7.9242999999999997</v>
      </c>
      <c r="C1453" s="20">
        <v>2.1710410958904108E-2</v>
      </c>
      <c r="D1453" s="20">
        <v>155.87164300025685</v>
      </c>
      <c r="F1453" s="25">
        <v>38450</v>
      </c>
      <c r="G1453" s="20">
        <v>2364.5100000000002</v>
      </c>
      <c r="I1453" s="25"/>
      <c r="J1453" s="20"/>
      <c r="K1453" s="20"/>
      <c r="L1453" s="20"/>
    </row>
    <row r="1454" spans="1:12" s="19" customFormat="1" ht="11">
      <c r="A1454" s="25">
        <v>41956</v>
      </c>
      <c r="B1454" s="20">
        <v>9.1976999999999993</v>
      </c>
      <c r="C1454" s="20">
        <v>2.519917808219178E-2</v>
      </c>
      <c r="D1454" s="20">
        <v>155.91092137315613</v>
      </c>
      <c r="F1454" s="25">
        <v>38453</v>
      </c>
      <c r="G1454" s="20">
        <v>2337.7399999999998</v>
      </c>
      <c r="I1454" s="25"/>
      <c r="J1454" s="20"/>
      <c r="K1454" s="20"/>
      <c r="L1454" s="20"/>
    </row>
    <row r="1455" spans="1:12" s="19" customFormat="1" ht="11">
      <c r="A1455" s="25">
        <v>41957</v>
      </c>
      <c r="B1455" s="20">
        <v>8.2579999999999991</v>
      </c>
      <c r="C1455" s="20">
        <v>2.2624657534246573E-2</v>
      </c>
      <c r="D1455" s="20">
        <v>155.9461956851753</v>
      </c>
      <c r="F1455" s="25">
        <v>38454</v>
      </c>
      <c r="G1455" s="20">
        <v>2357.2399999999998</v>
      </c>
      <c r="I1455" s="25"/>
      <c r="J1455" s="20"/>
      <c r="K1455" s="20"/>
      <c r="L1455" s="20"/>
    </row>
    <row r="1456" spans="1:12" s="19" customFormat="1" ht="11">
      <c r="A1456" s="25">
        <v>41960</v>
      </c>
      <c r="B1456" s="20">
        <v>9.5564999999999998</v>
      </c>
      <c r="C1456" s="20">
        <v>2.6182191780821918E-2</v>
      </c>
      <c r="D1456" s="20">
        <v>156.06868608126288</v>
      </c>
      <c r="F1456" s="25">
        <v>38455</v>
      </c>
      <c r="G1456" s="20">
        <v>2357.8200000000002</v>
      </c>
      <c r="I1456" s="25"/>
      <c r="J1456" s="20"/>
      <c r="K1456" s="20"/>
      <c r="L1456" s="20"/>
    </row>
    <row r="1457" spans="1:12" s="19" customFormat="1" ht="11">
      <c r="A1457" s="25">
        <v>41961</v>
      </c>
      <c r="B1457" s="20">
        <v>8.6221999999999994</v>
      </c>
      <c r="C1457" s="20">
        <v>2.3622465753424655E-2</v>
      </c>
      <c r="D1457" s="20">
        <v>156.10555335318426</v>
      </c>
      <c r="F1457" s="25">
        <v>38457</v>
      </c>
      <c r="G1457" s="20">
        <v>2277.3200000000002</v>
      </c>
      <c r="I1457" s="25"/>
      <c r="J1457" s="20"/>
      <c r="K1457" s="20"/>
      <c r="L1457" s="20"/>
    </row>
    <row r="1458" spans="1:12" s="19" customFormat="1" ht="11">
      <c r="A1458" s="25">
        <v>41962</v>
      </c>
      <c r="B1458" s="20">
        <v>8.6834000000000007</v>
      </c>
      <c r="C1458" s="20">
        <v>2.379013698630137E-2</v>
      </c>
      <c r="D1458" s="20">
        <v>156.1426910781702</v>
      </c>
      <c r="F1458" s="25">
        <v>38460</v>
      </c>
      <c r="G1458" s="20">
        <v>2244.15</v>
      </c>
      <c r="I1458" s="25"/>
      <c r="J1458" s="20"/>
      <c r="K1458" s="20"/>
      <c r="L1458" s="20"/>
    </row>
    <row r="1459" spans="1:12" s="19" customFormat="1" ht="11">
      <c r="A1459" s="25">
        <v>41963</v>
      </c>
      <c r="B1459" s="20">
        <v>11.138299999999999</v>
      </c>
      <c r="C1459" s="20">
        <v>3.0515890410958903E-2</v>
      </c>
      <c r="D1459" s="20">
        <v>156.19033941066434</v>
      </c>
      <c r="F1459" s="25">
        <v>38461</v>
      </c>
      <c r="G1459" s="20">
        <v>2222.73</v>
      </c>
      <c r="I1459" s="25"/>
      <c r="J1459" s="20"/>
      <c r="K1459" s="20"/>
      <c r="L1459" s="20"/>
    </row>
    <row r="1460" spans="1:12" s="19" customFormat="1" ht="11">
      <c r="A1460" s="25">
        <v>41964</v>
      </c>
      <c r="B1460" s="20">
        <v>5.8482000000000003</v>
      </c>
      <c r="C1460" s="20">
        <v>1.6022465753424659E-2</v>
      </c>
      <c r="D1460" s="20">
        <v>156.21536495430658</v>
      </c>
      <c r="F1460" s="25">
        <v>38462</v>
      </c>
      <c r="G1460" s="20">
        <v>2246.36</v>
      </c>
      <c r="I1460" s="25"/>
      <c r="J1460" s="20"/>
      <c r="K1460" s="20"/>
      <c r="L1460" s="20"/>
    </row>
    <row r="1461" spans="1:12" s="19" customFormat="1" ht="11">
      <c r="A1461" s="25">
        <v>41967</v>
      </c>
      <c r="B1461" s="20">
        <v>8.5120000000000005</v>
      </c>
      <c r="C1461" s="20">
        <v>2.332054794520548E-2</v>
      </c>
      <c r="D1461" s="20">
        <v>156.32465579155243</v>
      </c>
      <c r="F1461" s="25">
        <v>38463</v>
      </c>
      <c r="G1461" s="20">
        <v>2268.3000000000002</v>
      </c>
      <c r="I1461" s="25"/>
      <c r="J1461" s="20"/>
      <c r="K1461" s="20"/>
      <c r="L1461" s="20"/>
    </row>
    <row r="1462" spans="1:12" s="19" customFormat="1" ht="11">
      <c r="A1462" s="25">
        <v>41968</v>
      </c>
      <c r="B1462" s="20">
        <v>8.7460000000000004</v>
      </c>
      <c r="C1462" s="20">
        <v>2.3961643835616438E-2</v>
      </c>
      <c r="D1462" s="20">
        <v>156.36211374880045</v>
      </c>
      <c r="F1462" s="25">
        <v>38464</v>
      </c>
      <c r="G1462" s="20">
        <v>2290.19</v>
      </c>
      <c r="I1462" s="25"/>
      <c r="J1462" s="20"/>
      <c r="K1462" s="20"/>
      <c r="L1462" s="20"/>
    </row>
    <row r="1463" spans="1:12" s="19" customFormat="1" ht="11">
      <c r="A1463" s="25">
        <v>41969</v>
      </c>
      <c r="B1463" s="20">
        <v>8.9285999999999994</v>
      </c>
      <c r="C1463" s="20">
        <v>2.4461917808219175E-2</v>
      </c>
      <c r="D1463" s="20">
        <v>156.4003629205489</v>
      </c>
      <c r="F1463" s="25">
        <v>38467</v>
      </c>
      <c r="G1463" s="20">
        <v>2294.38</v>
      </c>
      <c r="I1463" s="25"/>
      <c r="J1463" s="20"/>
      <c r="K1463" s="20"/>
      <c r="L1463" s="20"/>
    </row>
    <row r="1464" spans="1:12" s="19" customFormat="1" ht="11">
      <c r="A1464" s="25">
        <v>41970</v>
      </c>
      <c r="B1464" s="20">
        <v>8.4732000000000003</v>
      </c>
      <c r="C1464" s="20">
        <v>2.3214246575342466E-2</v>
      </c>
      <c r="D1464" s="20">
        <v>156.43667008644201</v>
      </c>
      <c r="F1464" s="25">
        <v>38468</v>
      </c>
      <c r="G1464" s="20">
        <v>2278.25</v>
      </c>
      <c r="I1464" s="25"/>
      <c r="J1464" s="20"/>
      <c r="K1464" s="20"/>
      <c r="L1464" s="20"/>
    </row>
    <row r="1465" spans="1:12" s="19" customFormat="1" ht="11">
      <c r="A1465" s="25">
        <v>41971</v>
      </c>
      <c r="B1465" s="20">
        <v>8.6509999999999998</v>
      </c>
      <c r="C1465" s="20">
        <v>2.3701369863013699E-2</v>
      </c>
      <c r="D1465" s="20">
        <v>156.47374772022056</v>
      </c>
      <c r="F1465" s="25">
        <v>38469</v>
      </c>
      <c r="G1465" s="20">
        <v>2252.9899999999998</v>
      </c>
      <c r="I1465" s="25"/>
      <c r="J1465" s="20"/>
      <c r="K1465" s="20"/>
      <c r="L1465" s="20"/>
    </row>
    <row r="1466" spans="1:12" s="19" customFormat="1" ht="11">
      <c r="A1466" s="25">
        <v>41974</v>
      </c>
      <c r="B1466" s="20">
        <v>10.6172</v>
      </c>
      <c r="C1466" s="20">
        <v>2.9088219178082193E-2</v>
      </c>
      <c r="D1466" s="20">
        <v>156.6102940002996</v>
      </c>
      <c r="F1466" s="25">
        <v>38470</v>
      </c>
      <c r="G1466" s="20">
        <v>2259.86</v>
      </c>
      <c r="I1466" s="25"/>
      <c r="J1466" s="20"/>
      <c r="K1466" s="20"/>
      <c r="L1466" s="20"/>
    </row>
    <row r="1467" spans="1:12" s="19" customFormat="1" ht="11">
      <c r="A1467" s="25">
        <v>41975</v>
      </c>
      <c r="B1467" s="20">
        <v>8.1967999999999996</v>
      </c>
      <c r="C1467" s="20">
        <v>2.2456986301369861E-2</v>
      </c>
      <c r="D1467" s="20">
        <v>156.64546395256977</v>
      </c>
      <c r="F1467" s="25">
        <v>38471</v>
      </c>
      <c r="G1467" s="20">
        <v>2214.96</v>
      </c>
      <c r="I1467" s="25"/>
      <c r="J1467" s="20"/>
      <c r="K1467" s="20"/>
      <c r="L1467" s="20"/>
    </row>
    <row r="1468" spans="1:12" s="19" customFormat="1" ht="11">
      <c r="A1468" s="25">
        <v>41976</v>
      </c>
      <c r="B1468" s="20">
        <v>8.5681999999999992</v>
      </c>
      <c r="C1468" s="20">
        <v>2.3474520547945202E-2</v>
      </c>
      <c r="D1468" s="20">
        <v>156.68223572419274</v>
      </c>
      <c r="F1468" s="25">
        <v>38474</v>
      </c>
      <c r="G1468" s="20">
        <v>2231.6</v>
      </c>
      <c r="I1468" s="25"/>
      <c r="J1468" s="20"/>
      <c r="K1468" s="20"/>
      <c r="L1468" s="20"/>
    </row>
    <row r="1469" spans="1:12" s="19" customFormat="1" ht="11">
      <c r="A1469" s="25">
        <v>41977</v>
      </c>
      <c r="B1469" s="20">
        <v>8.3492999999999995</v>
      </c>
      <c r="C1469" s="20">
        <v>2.2874794520547945E-2</v>
      </c>
      <c r="D1469" s="20">
        <v>156.71807646366483</v>
      </c>
      <c r="F1469" s="25">
        <v>38475</v>
      </c>
      <c r="G1469" s="20">
        <v>2236.1999999999998</v>
      </c>
      <c r="I1469" s="25"/>
      <c r="J1469" s="20"/>
      <c r="K1469" s="20"/>
      <c r="L1469" s="20"/>
    </row>
    <row r="1470" spans="1:12" s="19" customFormat="1" ht="11">
      <c r="A1470" s="25">
        <v>41978</v>
      </c>
      <c r="B1470" s="20">
        <v>8.7321000000000009</v>
      </c>
      <c r="C1470" s="20">
        <v>2.392356164383562E-2</v>
      </c>
      <c r="D1470" s="20">
        <v>156.75556900929467</v>
      </c>
      <c r="F1470" s="25">
        <v>38476</v>
      </c>
      <c r="G1470" s="20">
        <v>2261.69</v>
      </c>
      <c r="I1470" s="25"/>
      <c r="J1470" s="20"/>
      <c r="K1470" s="20"/>
      <c r="L1470" s="20"/>
    </row>
    <row r="1471" spans="1:12" s="19" customFormat="1" ht="11">
      <c r="A1471" s="25">
        <v>41981</v>
      </c>
      <c r="B1471" s="20">
        <v>8.3088999999999995</v>
      </c>
      <c r="C1471" s="20">
        <v>2.2764109589041095E-2</v>
      </c>
      <c r="D1471" s="20">
        <v>156.8626210378433</v>
      </c>
      <c r="F1471" s="25">
        <v>38477</v>
      </c>
      <c r="G1471" s="20">
        <v>2286.0300000000002</v>
      </c>
      <c r="I1471" s="25"/>
      <c r="J1471" s="20"/>
      <c r="K1471" s="20"/>
      <c r="L1471" s="20"/>
    </row>
    <row r="1472" spans="1:12" s="19" customFormat="1" ht="11">
      <c r="A1472" s="25">
        <v>41982</v>
      </c>
      <c r="B1472" s="20">
        <v>8.2766999999999999</v>
      </c>
      <c r="C1472" s="20">
        <v>2.2675890410958903E-2</v>
      </c>
      <c r="D1472" s="20">
        <v>156.89819103388561</v>
      </c>
      <c r="F1472" s="25">
        <v>38478</v>
      </c>
      <c r="G1472" s="20">
        <v>2302.56</v>
      </c>
      <c r="I1472" s="25"/>
      <c r="J1472" s="20"/>
      <c r="K1472" s="20"/>
      <c r="L1472" s="20"/>
    </row>
    <row r="1473" spans="1:12" s="19" customFormat="1" ht="11">
      <c r="A1473" s="25">
        <v>41983</v>
      </c>
      <c r="B1473" s="20">
        <v>8.5100999999999996</v>
      </c>
      <c r="C1473" s="20">
        <v>2.3315342465753425E-2</v>
      </c>
      <c r="D1473" s="20">
        <v>156.93477238444774</v>
      </c>
      <c r="F1473" s="25">
        <v>38481</v>
      </c>
      <c r="G1473" s="20">
        <v>2329.63</v>
      </c>
      <c r="I1473" s="25"/>
      <c r="J1473" s="20"/>
      <c r="K1473" s="20"/>
      <c r="L1473" s="20"/>
    </row>
    <row r="1474" spans="1:12" s="19" customFormat="1" ht="11">
      <c r="A1474" s="25">
        <v>41984</v>
      </c>
      <c r="B1474" s="20">
        <v>8.4009999999999998</v>
      </c>
      <c r="C1474" s="20">
        <v>2.3016438356164383E-2</v>
      </c>
      <c r="D1474" s="20">
        <v>156.97089317959299</v>
      </c>
      <c r="F1474" s="25">
        <v>38482</v>
      </c>
      <c r="G1474" s="20">
        <v>2322.12</v>
      </c>
      <c r="I1474" s="25"/>
      <c r="J1474" s="20"/>
      <c r="K1474" s="20"/>
      <c r="L1474" s="20"/>
    </row>
    <row r="1475" spans="1:12" s="19" customFormat="1" ht="11">
      <c r="A1475" s="25">
        <v>41985</v>
      </c>
      <c r="B1475" s="20">
        <v>8.4641999999999999</v>
      </c>
      <c r="C1475" s="20">
        <v>2.3189589041095891E-2</v>
      </c>
      <c r="D1475" s="20">
        <v>157.0072940846355</v>
      </c>
      <c r="F1475" s="25">
        <v>38483</v>
      </c>
      <c r="G1475" s="20">
        <v>2312.46</v>
      </c>
      <c r="I1475" s="25"/>
      <c r="J1475" s="20"/>
      <c r="K1475" s="20"/>
      <c r="L1475" s="20"/>
    </row>
    <row r="1476" spans="1:12" s="19" customFormat="1" ht="11">
      <c r="A1476" s="25">
        <v>41988</v>
      </c>
      <c r="B1476" s="20">
        <v>8.2118000000000002</v>
      </c>
      <c r="C1476" s="20">
        <v>2.2498082191780823E-2</v>
      </c>
      <c r="D1476" s="20">
        <v>157.11326497484626</v>
      </c>
      <c r="F1476" s="25">
        <v>38484</v>
      </c>
      <c r="G1476" s="20">
        <v>2323.33</v>
      </c>
      <c r="I1476" s="25"/>
      <c r="J1476" s="20"/>
      <c r="K1476" s="20"/>
      <c r="L1476" s="20"/>
    </row>
    <row r="1477" spans="1:12" s="19" customFormat="1" ht="11">
      <c r="A1477" s="25">
        <v>41989</v>
      </c>
      <c r="B1477" s="20">
        <v>7.3471000000000002</v>
      </c>
      <c r="C1477" s="20">
        <v>2.012904109589041E-2</v>
      </c>
      <c r="D1477" s="20">
        <v>157.14489036852015</v>
      </c>
      <c r="F1477" s="25">
        <v>38485</v>
      </c>
      <c r="G1477" s="20">
        <v>2317.6799999999998</v>
      </c>
      <c r="I1477" s="25"/>
      <c r="J1477" s="20"/>
      <c r="K1477" s="20"/>
      <c r="L1477" s="20"/>
    </row>
    <row r="1478" spans="1:12" s="19" customFormat="1" ht="11">
      <c r="A1478" s="25">
        <v>41990</v>
      </c>
      <c r="B1478" s="20">
        <v>7.7572000000000001</v>
      </c>
      <c r="C1478" s="20">
        <v>2.1252602739726029E-2</v>
      </c>
      <c r="D1478" s="20">
        <v>157.17828774779596</v>
      </c>
      <c r="F1478" s="25">
        <v>38488</v>
      </c>
      <c r="G1478" s="20">
        <v>2346</v>
      </c>
      <c r="I1478" s="25"/>
      <c r="J1478" s="20"/>
      <c r="K1478" s="20"/>
      <c r="L1478" s="20"/>
    </row>
    <row r="1479" spans="1:12" s="19" customFormat="1" ht="11">
      <c r="A1479" s="25">
        <v>41991</v>
      </c>
      <c r="B1479" s="20">
        <v>10.229100000000001</v>
      </c>
      <c r="C1479" s="20">
        <v>2.8024931506849315E-2</v>
      </c>
      <c r="D1479" s="20">
        <v>157.2223368552809</v>
      </c>
      <c r="F1479" s="25">
        <v>38489</v>
      </c>
      <c r="G1479" s="20">
        <v>2320.59</v>
      </c>
      <c r="I1479" s="25"/>
      <c r="J1479" s="20"/>
      <c r="K1479" s="20"/>
      <c r="L1479" s="20"/>
    </row>
    <row r="1480" spans="1:12" s="19" customFormat="1" ht="11">
      <c r="A1480" s="25">
        <v>41992</v>
      </c>
      <c r="B1480" s="20">
        <v>8.5366</v>
      </c>
      <c r="C1480" s="20">
        <v>2.3387945205479453E-2</v>
      </c>
      <c r="D1480" s="20">
        <v>157.25910792927542</v>
      </c>
      <c r="F1480" s="25">
        <v>38490</v>
      </c>
      <c r="G1480" s="20">
        <v>2311.21</v>
      </c>
      <c r="I1480" s="25"/>
      <c r="J1480" s="20"/>
      <c r="K1480" s="20"/>
      <c r="L1480" s="20"/>
    </row>
    <row r="1481" spans="1:12" s="19" customFormat="1" ht="11">
      <c r="A1481" s="25">
        <v>41995</v>
      </c>
      <c r="B1481" s="20">
        <v>6.9001999999999999</v>
      </c>
      <c r="C1481" s="20">
        <v>1.8904657534246576E-2</v>
      </c>
      <c r="D1481" s="20">
        <v>157.34829581666173</v>
      </c>
      <c r="F1481" s="25">
        <v>38491</v>
      </c>
      <c r="G1481" s="20">
        <v>2320.65</v>
      </c>
      <c r="I1481" s="25"/>
      <c r="J1481" s="20"/>
      <c r="K1481" s="20"/>
      <c r="L1481" s="20"/>
    </row>
    <row r="1482" spans="1:12" s="19" customFormat="1" ht="11">
      <c r="A1482" s="25">
        <v>41996</v>
      </c>
      <c r="B1482" s="20">
        <v>8.3664000000000005</v>
      </c>
      <c r="C1482" s="20">
        <v>2.2921643835616439E-2</v>
      </c>
      <c r="D1482" s="20">
        <v>157.38436263261025</v>
      </c>
      <c r="F1482" s="25">
        <v>38492</v>
      </c>
      <c r="G1482" s="20">
        <v>2322.46</v>
      </c>
      <c r="I1482" s="25"/>
      <c r="J1482" s="20"/>
      <c r="K1482" s="20"/>
      <c r="L1482" s="20"/>
    </row>
    <row r="1483" spans="1:12" s="19" customFormat="1" ht="11">
      <c r="A1483" s="25">
        <v>41997</v>
      </c>
      <c r="B1483" s="20">
        <v>8.6988000000000003</v>
      </c>
      <c r="C1483" s="20">
        <v>2.3832328767123288E-2</v>
      </c>
      <c r="D1483" s="20">
        <v>157.42187099134091</v>
      </c>
      <c r="F1483" s="25">
        <v>38495</v>
      </c>
      <c r="G1483" s="20">
        <v>2347.52</v>
      </c>
      <c r="I1483" s="25"/>
      <c r="J1483" s="20"/>
      <c r="K1483" s="20"/>
      <c r="L1483" s="20"/>
    </row>
    <row r="1484" spans="1:12" s="19" customFormat="1" ht="11">
      <c r="A1484" s="25">
        <v>41999</v>
      </c>
      <c r="B1484" s="20">
        <v>7.7896999999999998</v>
      </c>
      <c r="C1484" s="20">
        <v>2.1341643835616438E-2</v>
      </c>
      <c r="D1484" s="20">
        <v>157.48906382139359</v>
      </c>
      <c r="F1484" s="25">
        <v>38496</v>
      </c>
      <c r="G1484" s="20">
        <v>2364.65</v>
      </c>
      <c r="I1484" s="25"/>
      <c r="J1484" s="20"/>
      <c r="K1484" s="20"/>
      <c r="L1484" s="20"/>
    </row>
    <row r="1485" spans="1:12" s="19" customFormat="1" ht="11">
      <c r="A1485" s="25">
        <v>42002</v>
      </c>
      <c r="B1485" s="20">
        <v>8.6306999999999992</v>
      </c>
      <c r="C1485" s="20">
        <v>2.3645753424657533E-2</v>
      </c>
      <c r="D1485" s="20">
        <v>157.6007822484996</v>
      </c>
      <c r="F1485" s="25">
        <v>38497</v>
      </c>
      <c r="G1485" s="20">
        <v>2382.4299999999998</v>
      </c>
      <c r="I1485" s="25"/>
      <c r="J1485" s="20"/>
      <c r="K1485" s="20"/>
      <c r="L1485" s="20"/>
    </row>
    <row r="1486" spans="1:12" s="19" customFormat="1" ht="11">
      <c r="A1486" s="25">
        <v>42003</v>
      </c>
      <c r="B1486" s="20">
        <v>10.678000000000001</v>
      </c>
      <c r="C1486" s="20">
        <v>2.9254794520547949E-2</v>
      </c>
      <c r="D1486" s="20">
        <v>157.64688803350916</v>
      </c>
      <c r="F1486" s="25">
        <v>38498</v>
      </c>
      <c r="G1486" s="20">
        <v>2418.6999999999998</v>
      </c>
      <c r="I1486" s="25"/>
      <c r="J1486" s="20"/>
      <c r="K1486" s="20"/>
      <c r="L1486" s="20"/>
    </row>
    <row r="1487" spans="1:12" s="19" customFormat="1" ht="11">
      <c r="A1487" s="25">
        <v>42004</v>
      </c>
      <c r="B1487" s="20">
        <v>8.1579999999999995</v>
      </c>
      <c r="C1487" s="20">
        <v>2.2350684931506846E-2</v>
      </c>
      <c r="D1487" s="20">
        <v>157.68212319275784</v>
      </c>
      <c r="F1487" s="25">
        <v>38499</v>
      </c>
      <c r="G1487" s="20">
        <v>2420.6799999999998</v>
      </c>
      <c r="I1487" s="25"/>
      <c r="J1487" s="20"/>
      <c r="K1487" s="20"/>
      <c r="L1487" s="20"/>
    </row>
    <row r="1488" spans="1:12" s="19" customFormat="1" ht="11">
      <c r="A1488" s="25">
        <v>42005</v>
      </c>
      <c r="B1488" s="20">
        <v>9.2475000000000005</v>
      </c>
      <c r="C1488" s="20">
        <v>2.5335616438356166E-2</v>
      </c>
      <c r="D1488" s="20">
        <v>157.72207293068183</v>
      </c>
      <c r="F1488" s="25">
        <v>38502</v>
      </c>
      <c r="G1488" s="20">
        <v>2416.0700000000002</v>
      </c>
      <c r="I1488" s="25"/>
      <c r="J1488" s="20"/>
      <c r="K1488" s="20"/>
      <c r="L1488" s="20"/>
    </row>
    <row r="1489" spans="1:12" s="19" customFormat="1" ht="11">
      <c r="A1489" s="25">
        <v>42006</v>
      </c>
      <c r="B1489" s="20">
        <v>8.5594999999999999</v>
      </c>
      <c r="C1489" s="20">
        <v>2.345068493150685E-2</v>
      </c>
      <c r="D1489" s="20">
        <v>157.75905983707224</v>
      </c>
      <c r="F1489" s="25">
        <v>38503</v>
      </c>
      <c r="G1489" s="20">
        <v>2433.73</v>
      </c>
      <c r="I1489" s="25"/>
      <c r="J1489" s="20"/>
      <c r="K1489" s="20"/>
      <c r="L1489" s="20"/>
    </row>
    <row r="1490" spans="1:12" s="19" customFormat="1" ht="11">
      <c r="A1490" s="25">
        <v>42009</v>
      </c>
      <c r="B1490" s="20">
        <v>8.1392000000000007</v>
      </c>
      <c r="C1490" s="20">
        <v>2.2299178082191784E-2</v>
      </c>
      <c r="D1490" s="20">
        <v>157.86459675815382</v>
      </c>
      <c r="F1490" s="25">
        <v>38504</v>
      </c>
      <c r="G1490" s="20">
        <v>2434.11</v>
      </c>
      <c r="I1490" s="25"/>
      <c r="J1490" s="20"/>
      <c r="K1490" s="20"/>
      <c r="L1490" s="20"/>
    </row>
    <row r="1491" spans="1:12" s="19" customFormat="1" ht="11">
      <c r="A1491" s="25">
        <v>42010</v>
      </c>
      <c r="B1491" s="20">
        <v>7.7184999999999997</v>
      </c>
      <c r="C1491" s="20">
        <v>2.1146575342465751E-2</v>
      </c>
      <c r="D1491" s="20">
        <v>157.89797971404636</v>
      </c>
      <c r="F1491" s="25">
        <v>38505</v>
      </c>
      <c r="G1491" s="20">
        <v>2407.41</v>
      </c>
      <c r="I1491" s="25"/>
      <c r="J1491" s="20"/>
      <c r="K1491" s="20"/>
      <c r="L1491" s="20"/>
    </row>
    <row r="1492" spans="1:12" s="19" customFormat="1" ht="11">
      <c r="A1492" s="25">
        <v>42011</v>
      </c>
      <c r="B1492" s="20">
        <v>7.6127000000000002</v>
      </c>
      <c r="C1492" s="20">
        <v>2.0856712328767124E-2</v>
      </c>
      <c r="D1492" s="20">
        <v>157.93091204144824</v>
      </c>
      <c r="F1492" s="25">
        <v>38506</v>
      </c>
      <c r="G1492" s="20">
        <v>2441.92</v>
      </c>
      <c r="I1492" s="25"/>
      <c r="J1492" s="20"/>
      <c r="K1492" s="20"/>
      <c r="L1492" s="20"/>
    </row>
    <row r="1493" spans="1:12" s="19" customFormat="1" ht="11">
      <c r="A1493" s="25">
        <v>42012</v>
      </c>
      <c r="B1493" s="20">
        <v>8.3167000000000009</v>
      </c>
      <c r="C1493" s="20">
        <v>2.2785479452054797E-2</v>
      </c>
      <c r="D1493" s="20">
        <v>157.96689735695986</v>
      </c>
      <c r="F1493" s="25">
        <v>38507</v>
      </c>
      <c r="G1493" s="20">
        <v>2439.6999999999998</v>
      </c>
      <c r="I1493" s="25"/>
      <c r="J1493" s="20"/>
      <c r="K1493" s="20"/>
      <c r="L1493" s="20"/>
    </row>
    <row r="1494" spans="1:12" s="19" customFormat="1" ht="11">
      <c r="A1494" s="25">
        <v>42013</v>
      </c>
      <c r="B1494" s="20">
        <v>8.3519000000000005</v>
      </c>
      <c r="C1494" s="20">
        <v>2.2881917808219181E-2</v>
      </c>
      <c r="D1494" s="20">
        <v>158.00304321257727</v>
      </c>
      <c r="F1494" s="25">
        <v>38509</v>
      </c>
      <c r="G1494" s="20">
        <v>2440.23</v>
      </c>
      <c r="I1494" s="25"/>
      <c r="J1494" s="20"/>
      <c r="K1494" s="20"/>
      <c r="L1494" s="20"/>
    </row>
    <row r="1495" spans="1:12" s="19" customFormat="1" ht="11">
      <c r="A1495" s="25">
        <v>42016</v>
      </c>
      <c r="B1495" s="20">
        <v>8.2860999999999994</v>
      </c>
      <c r="C1495" s="20">
        <v>2.2701643835616438E-2</v>
      </c>
      <c r="D1495" s="20">
        <v>158.11065107693591</v>
      </c>
      <c r="F1495" s="25">
        <v>38510</v>
      </c>
      <c r="G1495" s="20">
        <v>2449.67</v>
      </c>
      <c r="I1495" s="25"/>
      <c r="J1495" s="20"/>
      <c r="K1495" s="20"/>
      <c r="L1495" s="20"/>
    </row>
    <row r="1496" spans="1:12" s="19" customFormat="1" ht="11">
      <c r="A1496" s="25">
        <v>42017</v>
      </c>
      <c r="B1496" s="20">
        <v>8.4783000000000008</v>
      </c>
      <c r="C1496" s="20">
        <v>2.3228219178082193E-2</v>
      </c>
      <c r="D1496" s="20">
        <v>158.14737736551194</v>
      </c>
      <c r="F1496" s="25">
        <v>38511</v>
      </c>
      <c r="G1496" s="20">
        <v>2466.31</v>
      </c>
      <c r="I1496" s="25"/>
      <c r="J1496" s="20"/>
      <c r="K1496" s="20"/>
      <c r="L1496" s="20"/>
    </row>
    <row r="1497" spans="1:12" s="19" customFormat="1" ht="11">
      <c r="A1497" s="25">
        <v>42018</v>
      </c>
      <c r="B1497" s="20">
        <v>8.1644000000000005</v>
      </c>
      <c r="C1497" s="20">
        <v>2.2368219178082193E-2</v>
      </c>
      <c r="D1497" s="20">
        <v>158.18275211750546</v>
      </c>
      <c r="F1497" s="25">
        <v>38512</v>
      </c>
      <c r="G1497" s="20">
        <v>2455.56</v>
      </c>
      <c r="I1497" s="25"/>
      <c r="J1497" s="20"/>
      <c r="K1497" s="20"/>
      <c r="L1497" s="20"/>
    </row>
    <row r="1498" spans="1:12" s="19" customFormat="1" ht="11">
      <c r="A1498" s="25">
        <v>42019</v>
      </c>
      <c r="B1498" s="20">
        <v>11.6387</v>
      </c>
      <c r="C1498" s="20">
        <v>3.1886849315068494E-2</v>
      </c>
      <c r="D1498" s="20">
        <v>158.2331916133156</v>
      </c>
      <c r="F1498" s="25">
        <v>38513</v>
      </c>
      <c r="G1498" s="20">
        <v>2440.85</v>
      </c>
      <c r="I1498" s="25"/>
      <c r="J1498" s="20"/>
      <c r="K1498" s="20"/>
      <c r="L1498" s="20"/>
    </row>
    <row r="1499" spans="1:12" s="19" customFormat="1" ht="11">
      <c r="A1499" s="25">
        <v>42020</v>
      </c>
      <c r="B1499" s="20">
        <v>8.2223000000000006</v>
      </c>
      <c r="C1499" s="20">
        <v>2.2526849315068494E-2</v>
      </c>
      <c r="D1499" s="20">
        <v>158.26883656595678</v>
      </c>
      <c r="F1499" s="25">
        <v>38516</v>
      </c>
      <c r="G1499" s="20">
        <v>2455.04</v>
      </c>
      <c r="I1499" s="25"/>
      <c r="J1499" s="20"/>
      <c r="K1499" s="20"/>
      <c r="L1499" s="20"/>
    </row>
    <row r="1500" spans="1:12" s="19" customFormat="1" ht="11">
      <c r="A1500" s="25">
        <v>42023</v>
      </c>
      <c r="B1500" s="20">
        <v>8.1332000000000004</v>
      </c>
      <c r="C1500" s="20">
        <v>2.2282739726027397E-2</v>
      </c>
      <c r="D1500" s="20">
        <v>158.374636464715</v>
      </c>
      <c r="F1500" s="25">
        <v>38517</v>
      </c>
      <c r="G1500" s="20">
        <v>2466.25</v>
      </c>
      <c r="I1500" s="25"/>
      <c r="J1500" s="20"/>
      <c r="K1500" s="20"/>
      <c r="L1500" s="20"/>
    </row>
    <row r="1501" spans="1:12" s="19" customFormat="1" ht="11">
      <c r="A1501" s="25">
        <v>42024</v>
      </c>
      <c r="B1501" s="20">
        <v>7.9490999999999996</v>
      </c>
      <c r="C1501" s="20">
        <v>2.1778356164383561E-2</v>
      </c>
      <c r="D1501" s="20">
        <v>158.40912785711834</v>
      </c>
      <c r="F1501" s="25">
        <v>38518</v>
      </c>
      <c r="G1501" s="20">
        <v>2485.2800000000002</v>
      </c>
      <c r="I1501" s="25"/>
      <c r="J1501" s="20"/>
      <c r="K1501" s="20"/>
      <c r="L1501" s="20"/>
    </row>
    <row r="1502" spans="1:12" s="19" customFormat="1" ht="11">
      <c r="A1502" s="25">
        <v>42025</v>
      </c>
      <c r="B1502" s="20">
        <v>8.0373000000000001</v>
      </c>
      <c r="C1502" s="20">
        <v>2.2020000000000001E-2</v>
      </c>
      <c r="D1502" s="20">
        <v>158.44400954707248</v>
      </c>
      <c r="F1502" s="25">
        <v>38519</v>
      </c>
      <c r="G1502" s="20">
        <v>2480.1799999999998</v>
      </c>
      <c r="I1502" s="25"/>
      <c r="J1502" s="20"/>
      <c r="K1502" s="20"/>
      <c r="L1502" s="20"/>
    </row>
    <row r="1503" spans="1:12" s="19" customFormat="1" ht="11">
      <c r="A1503" s="25">
        <v>42026</v>
      </c>
      <c r="B1503" s="20">
        <v>8.8079999999999998</v>
      </c>
      <c r="C1503" s="20">
        <v>2.4131506849315067E-2</v>
      </c>
      <c r="D1503" s="20">
        <v>158.48224447408867</v>
      </c>
      <c r="F1503" s="25">
        <v>38520</v>
      </c>
      <c r="G1503" s="20">
        <v>2481.23</v>
      </c>
      <c r="I1503" s="25"/>
      <c r="J1503" s="20"/>
      <c r="K1503" s="20"/>
      <c r="L1503" s="20"/>
    </row>
    <row r="1504" spans="1:12" s="19" customFormat="1" ht="11">
      <c r="A1504" s="25">
        <v>42027</v>
      </c>
      <c r="B1504" s="20">
        <v>8.1603999999999992</v>
      </c>
      <c r="C1504" s="20">
        <v>2.2357260273972602E-2</v>
      </c>
      <c r="D1504" s="20">
        <v>158.51767676197377</v>
      </c>
      <c r="F1504" s="25">
        <v>38523</v>
      </c>
      <c r="G1504" s="20">
        <v>2505.71</v>
      </c>
      <c r="I1504" s="25"/>
      <c r="J1504" s="20"/>
      <c r="K1504" s="20"/>
      <c r="L1504" s="20"/>
    </row>
    <row r="1505" spans="1:12" s="19" customFormat="1" ht="11">
      <c r="A1505" s="25">
        <v>42031</v>
      </c>
      <c r="B1505" s="20">
        <v>8.0978999999999992</v>
      </c>
      <c r="C1505" s="20">
        <v>2.218602739726027E-2</v>
      </c>
      <c r="D1505" s="20">
        <v>158.6583518627574</v>
      </c>
      <c r="F1505" s="25">
        <v>38524</v>
      </c>
      <c r="G1505" s="20">
        <v>2535.6799999999998</v>
      </c>
      <c r="I1505" s="25"/>
      <c r="J1505" s="20"/>
      <c r="K1505" s="20"/>
      <c r="L1505" s="20"/>
    </row>
    <row r="1506" spans="1:12" s="19" customFormat="1" ht="11">
      <c r="A1506" s="25">
        <v>42032</v>
      </c>
      <c r="B1506" s="20">
        <v>8.0223999999999993</v>
      </c>
      <c r="C1506" s="20">
        <v>2.197917808219178E-2</v>
      </c>
      <c r="D1506" s="20">
        <v>158.69322366445559</v>
      </c>
      <c r="F1506" s="25">
        <v>38525</v>
      </c>
      <c r="G1506" s="20">
        <v>2555.96</v>
      </c>
      <c r="I1506" s="25"/>
      <c r="J1506" s="20"/>
      <c r="K1506" s="20"/>
      <c r="L1506" s="20"/>
    </row>
    <row r="1507" spans="1:12" s="19" customFormat="1" ht="11">
      <c r="A1507" s="25">
        <v>42033</v>
      </c>
      <c r="B1507" s="20">
        <v>8.8678000000000008</v>
      </c>
      <c r="C1507" s="20">
        <v>2.4295342465753426E-2</v>
      </c>
      <c r="D1507" s="20">
        <v>158.73177872661481</v>
      </c>
      <c r="F1507" s="25">
        <v>38526</v>
      </c>
      <c r="G1507" s="20">
        <v>2552.83</v>
      </c>
      <c r="I1507" s="25"/>
      <c r="J1507" s="20"/>
      <c r="K1507" s="20"/>
      <c r="L1507" s="20"/>
    </row>
    <row r="1508" spans="1:12" s="19" customFormat="1" ht="11">
      <c r="A1508" s="25">
        <v>42034</v>
      </c>
      <c r="B1508" s="20">
        <v>7.3856999999999999</v>
      </c>
      <c r="C1508" s="20">
        <v>2.0234794520547945E-2</v>
      </c>
      <c r="D1508" s="20">
        <v>158.76389777587897</v>
      </c>
      <c r="F1508" s="25">
        <v>38527</v>
      </c>
      <c r="G1508" s="20">
        <v>2565.1</v>
      </c>
      <c r="I1508" s="25"/>
      <c r="J1508" s="20"/>
      <c r="K1508" s="20"/>
      <c r="L1508" s="20"/>
    </row>
    <row r="1509" spans="1:12" s="19" customFormat="1" ht="11">
      <c r="A1509" s="25">
        <v>42037</v>
      </c>
      <c r="B1509" s="20">
        <v>8.3010000000000002</v>
      </c>
      <c r="C1509" s="20">
        <v>2.2742465753424659E-2</v>
      </c>
      <c r="D1509" s="20">
        <v>158.87221825112042</v>
      </c>
      <c r="F1509" s="25">
        <v>38530</v>
      </c>
      <c r="G1509" s="20">
        <v>2571.4699999999998</v>
      </c>
      <c r="I1509" s="25"/>
      <c r="J1509" s="20"/>
      <c r="K1509" s="20"/>
      <c r="L1509" s="20"/>
    </row>
    <row r="1510" spans="1:12" s="19" customFormat="1" ht="11">
      <c r="A1510" s="25">
        <v>42038</v>
      </c>
      <c r="B1510" s="20">
        <v>9.2004999999999999</v>
      </c>
      <c r="C1510" s="20">
        <v>2.5206849315068492E-2</v>
      </c>
      <c r="D1510" s="20">
        <v>158.91226493177848</v>
      </c>
      <c r="F1510" s="25">
        <v>38531</v>
      </c>
      <c r="G1510" s="20">
        <v>2536.46</v>
      </c>
      <c r="I1510" s="25"/>
      <c r="J1510" s="20"/>
      <c r="K1510" s="20"/>
      <c r="L1510" s="20"/>
    </row>
    <row r="1511" spans="1:12" s="19" customFormat="1" ht="11">
      <c r="A1511" s="25">
        <v>42039</v>
      </c>
      <c r="B1511" s="20">
        <v>8.0877999999999997</v>
      </c>
      <c r="C1511" s="20">
        <v>2.2158356164383559E-2</v>
      </c>
      <c r="D1511" s="20">
        <v>158.94747727743098</v>
      </c>
      <c r="F1511" s="25">
        <v>38532</v>
      </c>
      <c r="G1511" s="20">
        <v>2566.0300000000002</v>
      </c>
      <c r="I1511" s="25"/>
      <c r="J1511" s="20"/>
      <c r="K1511" s="20"/>
      <c r="L1511" s="20"/>
    </row>
    <row r="1512" spans="1:12" s="19" customFormat="1" ht="11">
      <c r="A1512" s="25">
        <v>42040</v>
      </c>
      <c r="B1512" s="20">
        <v>8.2905999999999995</v>
      </c>
      <c r="C1512" s="20">
        <v>2.2713972602739725E-2</v>
      </c>
      <c r="D1512" s="20">
        <v>158.98358056387252</v>
      </c>
      <c r="F1512" s="25">
        <v>38533</v>
      </c>
      <c r="G1512" s="20">
        <v>2599.9299999999998</v>
      </c>
      <c r="I1512" s="25"/>
      <c r="J1512" s="20"/>
      <c r="K1512" s="20"/>
      <c r="L1512" s="20"/>
    </row>
    <row r="1513" spans="1:12" s="19" customFormat="1" ht="11">
      <c r="A1513" s="25">
        <v>42041</v>
      </c>
      <c r="B1513" s="20">
        <v>6.3376999999999999</v>
      </c>
      <c r="C1513" s="20">
        <v>1.7363561643835616E-2</v>
      </c>
      <c r="D1513" s="20">
        <v>159.0111857758873</v>
      </c>
      <c r="F1513" s="25">
        <v>38534</v>
      </c>
      <c r="G1513" s="20">
        <v>2589.7399999999998</v>
      </c>
      <c r="I1513" s="25"/>
      <c r="J1513" s="20"/>
      <c r="K1513" s="20"/>
      <c r="L1513" s="20"/>
    </row>
    <row r="1514" spans="1:12" s="19" customFormat="1" ht="11">
      <c r="A1514" s="25">
        <v>42044</v>
      </c>
      <c r="B1514" s="20">
        <v>7.0342000000000002</v>
      </c>
      <c r="C1514" s="20">
        <v>1.927178082191781E-2</v>
      </c>
      <c r="D1514" s="20">
        <v>159.10311863750249</v>
      </c>
      <c r="F1514" s="25">
        <v>38537</v>
      </c>
      <c r="G1514" s="20">
        <v>2611.69</v>
      </c>
      <c r="I1514" s="25"/>
      <c r="J1514" s="20"/>
      <c r="K1514" s="20"/>
      <c r="L1514" s="20"/>
    </row>
    <row r="1515" spans="1:12" s="19" customFormat="1" ht="11">
      <c r="A1515" s="25">
        <v>42045</v>
      </c>
      <c r="B1515" s="20">
        <v>8.4013000000000009</v>
      </c>
      <c r="C1515" s="20">
        <v>2.3017260273972606E-2</v>
      </c>
      <c r="D1515" s="20">
        <v>159.13973981642332</v>
      </c>
      <c r="F1515" s="25">
        <v>38538</v>
      </c>
      <c r="G1515" s="20">
        <v>2588.39</v>
      </c>
      <c r="I1515" s="25"/>
      <c r="J1515" s="20"/>
      <c r="K1515" s="20"/>
      <c r="L1515" s="20"/>
    </row>
    <row r="1516" spans="1:12" s="19" customFormat="1" ht="11">
      <c r="A1516" s="25">
        <v>42046</v>
      </c>
      <c r="B1516" s="20">
        <v>6.3609</v>
      </c>
      <c r="C1516" s="20">
        <v>1.7427123287671233E-2</v>
      </c>
      <c r="D1516" s="20">
        <v>159.16747329508081</v>
      </c>
      <c r="F1516" s="25">
        <v>38539</v>
      </c>
      <c r="G1516" s="20">
        <v>2609.34</v>
      </c>
      <c r="I1516" s="25"/>
      <c r="J1516" s="20"/>
      <c r="K1516" s="20"/>
      <c r="L1516" s="20"/>
    </row>
    <row r="1517" spans="1:12" s="19" customFormat="1" ht="11">
      <c r="A1517" s="25">
        <v>42047</v>
      </c>
      <c r="B1517" s="20">
        <v>6.2519999999999998</v>
      </c>
      <c r="C1517" s="20">
        <v>1.7128767123287671E-2</v>
      </c>
      <c r="D1517" s="20">
        <v>159.19473672091758</v>
      </c>
      <c r="F1517" s="25">
        <v>38540</v>
      </c>
      <c r="G1517" s="20">
        <v>2552.27</v>
      </c>
      <c r="I1517" s="25"/>
      <c r="J1517" s="20"/>
      <c r="K1517" s="20"/>
      <c r="L1517" s="20"/>
    </row>
    <row r="1518" spans="1:12" s="19" customFormat="1" ht="11">
      <c r="A1518" s="25">
        <v>42048</v>
      </c>
      <c r="B1518" s="20">
        <v>8.6144999999999996</v>
      </c>
      <c r="C1518" s="20">
        <v>2.3601369863013699E-2</v>
      </c>
      <c r="D1518" s="20">
        <v>159.23230885953353</v>
      </c>
      <c r="F1518" s="25">
        <v>38541</v>
      </c>
      <c r="G1518" s="20">
        <v>2571.9499999999998</v>
      </c>
      <c r="I1518" s="25"/>
      <c r="J1518" s="20"/>
      <c r="K1518" s="20"/>
      <c r="L1518" s="20"/>
    </row>
    <row r="1519" spans="1:12" s="19" customFormat="1" ht="11">
      <c r="A1519" s="25">
        <v>42051</v>
      </c>
      <c r="B1519" s="20">
        <v>8.7873999999999999</v>
      </c>
      <c r="C1519" s="20">
        <v>2.4075068493150685E-2</v>
      </c>
      <c r="D1519" s="20">
        <v>159.34731472179701</v>
      </c>
      <c r="F1519" s="25">
        <v>38544</v>
      </c>
      <c r="G1519" s="20">
        <v>2598.4699999999998</v>
      </c>
      <c r="I1519" s="25"/>
      <c r="J1519" s="20"/>
      <c r="K1519" s="20"/>
      <c r="L1519" s="20"/>
    </row>
    <row r="1520" spans="1:12" s="19" customFormat="1" ht="11">
      <c r="A1520" s="25">
        <v>42053</v>
      </c>
      <c r="B1520" s="20">
        <v>8.2240000000000002</v>
      </c>
      <c r="C1520" s="20">
        <v>2.2531506849315069E-2</v>
      </c>
      <c r="D1520" s="20">
        <v>159.41912142405846</v>
      </c>
      <c r="F1520" s="25">
        <v>38545</v>
      </c>
      <c r="G1520" s="20">
        <v>2601.0700000000002</v>
      </c>
      <c r="I1520" s="25"/>
      <c r="J1520" s="20"/>
      <c r="K1520" s="20"/>
      <c r="L1520" s="20"/>
    </row>
    <row r="1521" spans="1:12" s="19" customFormat="1" ht="11">
      <c r="A1521" s="25">
        <v>42054</v>
      </c>
      <c r="B1521" s="20">
        <v>8.8568999999999996</v>
      </c>
      <c r="C1521" s="20">
        <v>2.4265479452054792E-2</v>
      </c>
      <c r="D1521" s="20">
        <v>159.45780523821026</v>
      </c>
      <c r="F1521" s="25">
        <v>38546</v>
      </c>
      <c r="G1521" s="20">
        <v>2581.46</v>
      </c>
      <c r="I1521" s="25"/>
      <c r="J1521" s="20"/>
      <c r="K1521" s="20"/>
      <c r="L1521" s="20"/>
    </row>
    <row r="1522" spans="1:12" s="19" customFormat="1" ht="11">
      <c r="A1522" s="25">
        <v>42055</v>
      </c>
      <c r="B1522" s="20">
        <v>9.9222999999999999</v>
      </c>
      <c r="C1522" s="20">
        <v>2.7184383561643835E-2</v>
      </c>
      <c r="D1522" s="20">
        <v>159.50115285960518</v>
      </c>
      <c r="F1522" s="25">
        <v>38547</v>
      </c>
      <c r="G1522" s="20">
        <v>2559.4699999999998</v>
      </c>
      <c r="I1522" s="25"/>
      <c r="J1522" s="20"/>
      <c r="K1522" s="20"/>
      <c r="L1522" s="20"/>
    </row>
    <row r="1523" spans="1:12" s="19" customFormat="1" ht="11">
      <c r="A1523" s="25">
        <v>42058</v>
      </c>
      <c r="B1523" s="20">
        <v>10.595000000000001</v>
      </c>
      <c r="C1523" s="20">
        <v>2.9027397260273976E-2</v>
      </c>
      <c r="D1523" s="20">
        <v>159.640049959431</v>
      </c>
      <c r="F1523" s="25">
        <v>38548</v>
      </c>
      <c r="G1523" s="20">
        <v>2591.62</v>
      </c>
      <c r="I1523" s="25"/>
      <c r="J1523" s="20"/>
      <c r="K1523" s="20"/>
      <c r="L1523" s="20"/>
    </row>
    <row r="1524" spans="1:12" s="19" customFormat="1" ht="11">
      <c r="A1524" s="25">
        <v>42059</v>
      </c>
      <c r="B1524" s="20">
        <v>7.9257</v>
      </c>
      <c r="C1524" s="20">
        <v>2.1714246575342464E-2</v>
      </c>
      <c r="D1524" s="20">
        <v>159.67471459351216</v>
      </c>
      <c r="F1524" s="25">
        <v>38551</v>
      </c>
      <c r="G1524" s="20">
        <v>2618.41</v>
      </c>
      <c r="I1524" s="25"/>
      <c r="J1524" s="20"/>
      <c r="K1524" s="20"/>
      <c r="L1524" s="20"/>
    </row>
    <row r="1525" spans="1:12" s="19" customFormat="1" ht="11">
      <c r="A1525" s="25">
        <v>42060</v>
      </c>
      <c r="B1525" s="20">
        <v>9.9215</v>
      </c>
      <c r="C1525" s="20">
        <v>2.7182191780821919E-2</v>
      </c>
      <c r="D1525" s="20">
        <v>159.71811768065845</v>
      </c>
      <c r="F1525" s="25">
        <v>38552</v>
      </c>
      <c r="G1525" s="20">
        <v>2622.28</v>
      </c>
      <c r="I1525" s="25"/>
      <c r="J1525" s="20"/>
      <c r="K1525" s="20"/>
      <c r="L1525" s="20"/>
    </row>
    <row r="1526" spans="1:12" s="19" customFormat="1" ht="11">
      <c r="A1526" s="25">
        <v>42061</v>
      </c>
      <c r="B1526" s="20">
        <v>8.4571000000000005</v>
      </c>
      <c r="C1526" s="20">
        <v>2.3170136986301371E-2</v>
      </c>
      <c r="D1526" s="20">
        <v>159.755124587317</v>
      </c>
      <c r="F1526" s="25">
        <v>38553</v>
      </c>
      <c r="G1526" s="20">
        <v>2628.52</v>
      </c>
      <c r="I1526" s="25"/>
      <c r="J1526" s="20"/>
      <c r="K1526" s="20"/>
      <c r="L1526" s="20"/>
    </row>
    <row r="1527" spans="1:12" s="19" customFormat="1" ht="11">
      <c r="A1527" s="25">
        <v>42062</v>
      </c>
      <c r="B1527" s="20">
        <v>8.2355</v>
      </c>
      <c r="C1527" s="20">
        <v>2.2563013698630136E-2</v>
      </c>
      <c r="D1527" s="20">
        <v>159.79117015796189</v>
      </c>
      <c r="F1527" s="25">
        <v>38554</v>
      </c>
      <c r="G1527" s="20">
        <v>2615.2800000000002</v>
      </c>
      <c r="I1527" s="25"/>
      <c r="J1527" s="20"/>
      <c r="K1527" s="20"/>
      <c r="L1527" s="20"/>
    </row>
    <row r="1528" spans="1:12" s="19" customFormat="1" ht="11">
      <c r="A1528" s="25">
        <v>42063</v>
      </c>
      <c r="B1528" s="20">
        <v>8.3480000000000008</v>
      </c>
      <c r="C1528" s="20">
        <v>2.2871232876712329E-2</v>
      </c>
      <c r="D1528" s="20">
        <v>159.82771636860514</v>
      </c>
      <c r="F1528" s="25">
        <v>38555</v>
      </c>
      <c r="G1528" s="20">
        <v>2656.43</v>
      </c>
      <c r="I1528" s="25"/>
      <c r="J1528" s="20"/>
      <c r="K1528" s="20"/>
      <c r="L1528" s="20"/>
    </row>
    <row r="1529" spans="1:12" s="19" customFormat="1" ht="11">
      <c r="A1529" s="25">
        <v>42065</v>
      </c>
      <c r="B1529" s="20">
        <v>7.9692999999999996</v>
      </c>
      <c r="C1529" s="20">
        <v>2.1833698630136986E-2</v>
      </c>
      <c r="D1529" s="20">
        <v>159.89750897244383</v>
      </c>
      <c r="F1529" s="25">
        <v>38558</v>
      </c>
      <c r="G1529" s="20">
        <v>2687.09</v>
      </c>
      <c r="I1529" s="25"/>
      <c r="J1529" s="20"/>
      <c r="K1529" s="20"/>
      <c r="L1529" s="20"/>
    </row>
    <row r="1530" spans="1:12" s="19" customFormat="1" ht="11">
      <c r="A1530" s="25">
        <v>42066</v>
      </c>
      <c r="B1530" s="20">
        <v>8.5822000000000003</v>
      </c>
      <c r="C1530" s="20">
        <v>2.3512876712328767E-2</v>
      </c>
      <c r="D1530" s="20">
        <v>159.93510547659463</v>
      </c>
      <c r="F1530" s="25">
        <v>38559</v>
      </c>
      <c r="G1530" s="20">
        <v>2700.46</v>
      </c>
      <c r="I1530" s="25"/>
      <c r="J1530" s="20"/>
      <c r="K1530" s="20"/>
      <c r="L1530" s="20"/>
    </row>
    <row r="1531" spans="1:12" s="19" customFormat="1" ht="11">
      <c r="A1531" s="25">
        <v>42067</v>
      </c>
      <c r="B1531" s="20">
        <v>15.2072</v>
      </c>
      <c r="C1531" s="20">
        <v>4.1663561643835618E-2</v>
      </c>
      <c r="D1531" s="20">
        <v>160.00174013785499</v>
      </c>
      <c r="F1531" s="25">
        <v>38560</v>
      </c>
      <c r="G1531" s="20">
        <v>2719.16</v>
      </c>
      <c r="I1531" s="25"/>
      <c r="J1531" s="20"/>
      <c r="K1531" s="20"/>
      <c r="L1531" s="20"/>
    </row>
    <row r="1532" spans="1:12" s="19" customFormat="1" ht="11">
      <c r="A1532" s="25">
        <v>42068</v>
      </c>
      <c r="B1532" s="20">
        <v>9.0242000000000004</v>
      </c>
      <c r="C1532" s="20">
        <v>2.4723835616438358E-2</v>
      </c>
      <c r="D1532" s="20">
        <v>160.04129870507012</v>
      </c>
      <c r="F1532" s="25">
        <v>38562</v>
      </c>
      <c r="G1532" s="20">
        <v>2711.24</v>
      </c>
      <c r="I1532" s="25"/>
      <c r="J1532" s="20"/>
      <c r="K1532" s="20"/>
      <c r="L1532" s="20"/>
    </row>
    <row r="1533" spans="1:12" s="19" customFormat="1" ht="11">
      <c r="A1533" s="25">
        <v>42072</v>
      </c>
      <c r="B1533" s="20">
        <v>8.3747000000000007</v>
      </c>
      <c r="C1533" s="20">
        <v>2.2944383561643838E-2</v>
      </c>
      <c r="D1533" s="20">
        <v>160.18818066279783</v>
      </c>
      <c r="F1533" s="25">
        <v>38565</v>
      </c>
      <c r="G1533" s="20">
        <v>2717.98</v>
      </c>
      <c r="I1533" s="25"/>
      <c r="J1533" s="20"/>
      <c r="K1533" s="20"/>
      <c r="L1533" s="20"/>
    </row>
    <row r="1534" spans="1:12" s="19" customFormat="1" ht="11">
      <c r="A1534" s="25">
        <v>42073</v>
      </c>
      <c r="B1534" s="20">
        <v>7.4878</v>
      </c>
      <c r="C1534" s="20">
        <v>2.0514520547945204E-2</v>
      </c>
      <c r="D1534" s="20">
        <v>160.22104250003528</v>
      </c>
      <c r="F1534" s="25">
        <v>38566</v>
      </c>
      <c r="G1534" s="20">
        <v>2759.72</v>
      </c>
      <c r="I1534" s="25"/>
      <c r="J1534" s="20"/>
      <c r="K1534" s="20"/>
      <c r="L1534" s="20"/>
    </row>
    <row r="1535" spans="1:12" s="19" customFormat="1" ht="11">
      <c r="A1535" s="25">
        <v>42074</v>
      </c>
      <c r="B1535" s="20">
        <v>8.1316000000000006</v>
      </c>
      <c r="C1535" s="20">
        <v>2.2278356164383565E-2</v>
      </c>
      <c r="D1535" s="20">
        <v>160.25673711453371</v>
      </c>
      <c r="F1535" s="25">
        <v>38567</v>
      </c>
      <c r="G1535" s="20">
        <v>2763.65</v>
      </c>
      <c r="I1535" s="25"/>
      <c r="J1535" s="20"/>
      <c r="K1535" s="20"/>
      <c r="L1535" s="20"/>
    </row>
    <row r="1536" spans="1:12" s="19" customFormat="1" ht="11">
      <c r="A1536" s="25">
        <v>42075</v>
      </c>
      <c r="B1536" s="20">
        <v>8.5083000000000002</v>
      </c>
      <c r="C1536" s="20">
        <v>2.3310410958904109E-2</v>
      </c>
      <c r="D1536" s="20">
        <v>160.29409361854445</v>
      </c>
      <c r="F1536" s="25">
        <v>38568</v>
      </c>
      <c r="G1536" s="20">
        <v>2777.66</v>
      </c>
      <c r="I1536" s="25"/>
      <c r="J1536" s="20"/>
      <c r="K1536" s="20"/>
      <c r="L1536" s="20"/>
    </row>
    <row r="1537" spans="1:12" s="19" customFormat="1" ht="11">
      <c r="A1537" s="25">
        <v>42076</v>
      </c>
      <c r="B1537" s="20">
        <v>8.4083000000000006</v>
      </c>
      <c r="C1537" s="20">
        <v>2.3036438356164386E-2</v>
      </c>
      <c r="D1537" s="20">
        <v>160.33101966860949</v>
      </c>
      <c r="F1537" s="25">
        <v>38569</v>
      </c>
      <c r="G1537" s="20">
        <v>2769.92</v>
      </c>
      <c r="I1537" s="25"/>
      <c r="J1537" s="20"/>
      <c r="K1537" s="20"/>
      <c r="L1537" s="20"/>
    </row>
    <row r="1538" spans="1:12" s="19" customFormat="1" ht="11">
      <c r="A1538" s="25">
        <v>42079</v>
      </c>
      <c r="B1538" s="20">
        <v>8.6598000000000006</v>
      </c>
      <c r="C1538" s="20">
        <v>2.3725479452054797E-2</v>
      </c>
      <c r="D1538" s="20">
        <v>160.44513757798973</v>
      </c>
      <c r="F1538" s="25">
        <v>38572</v>
      </c>
      <c r="G1538" s="20">
        <v>2727.9</v>
      </c>
      <c r="I1538" s="25"/>
      <c r="J1538" s="20"/>
      <c r="K1538" s="20"/>
      <c r="L1538" s="20"/>
    </row>
    <row r="1539" spans="1:12" s="19" customFormat="1" ht="11">
      <c r="A1539" s="25">
        <v>42080</v>
      </c>
      <c r="B1539" s="20">
        <v>8.5757999999999992</v>
      </c>
      <c r="C1539" s="20">
        <v>2.3495342465753421E-2</v>
      </c>
      <c r="D1539" s="20">
        <v>160.48283471253333</v>
      </c>
      <c r="F1539" s="25">
        <v>38573</v>
      </c>
      <c r="G1539" s="20">
        <v>2721.21</v>
      </c>
      <c r="I1539" s="25"/>
      <c r="J1539" s="20"/>
      <c r="K1539" s="20"/>
      <c r="L1539" s="20"/>
    </row>
    <row r="1540" spans="1:12" s="19" customFormat="1" ht="11">
      <c r="A1540" s="25">
        <v>42081</v>
      </c>
      <c r="B1540" s="20">
        <v>8.3005999999999993</v>
      </c>
      <c r="C1540" s="20">
        <v>2.2741369863013696E-2</v>
      </c>
      <c r="D1540" s="20">
        <v>160.51933070754197</v>
      </c>
      <c r="F1540" s="25">
        <v>38574</v>
      </c>
      <c r="G1540" s="20">
        <v>2769.86</v>
      </c>
      <c r="I1540" s="25"/>
      <c r="J1540" s="20"/>
      <c r="K1540" s="20"/>
      <c r="L1540" s="20"/>
    </row>
    <row r="1541" spans="1:12" s="19" customFormat="1" ht="11">
      <c r="A1541" s="25">
        <v>42082</v>
      </c>
      <c r="B1541" s="20">
        <v>8.5035000000000007</v>
      </c>
      <c r="C1541" s="20">
        <v>2.3297260273972605E-2</v>
      </c>
      <c r="D1541" s="20">
        <v>160.55672731380693</v>
      </c>
      <c r="F1541" s="25">
        <v>38575</v>
      </c>
      <c r="G1541" s="20">
        <v>2795.89</v>
      </c>
      <c r="I1541" s="25"/>
      <c r="J1541" s="20"/>
      <c r="K1541" s="20"/>
      <c r="L1541" s="20"/>
    </row>
    <row r="1542" spans="1:12" s="19" customFormat="1" ht="11">
      <c r="A1542" s="25">
        <v>42083</v>
      </c>
      <c r="B1542" s="20">
        <v>8.4582999999999995</v>
      </c>
      <c r="C1542" s="20">
        <v>2.3173424657534244E-2</v>
      </c>
      <c r="D1542" s="20">
        <v>160.59393380604362</v>
      </c>
      <c r="F1542" s="25">
        <v>38576</v>
      </c>
      <c r="G1542" s="20">
        <v>2773.66</v>
      </c>
      <c r="I1542" s="25"/>
      <c r="J1542" s="20"/>
      <c r="K1542" s="20"/>
      <c r="L1542" s="20"/>
    </row>
    <row r="1543" spans="1:12" s="19" customFormat="1" ht="11">
      <c r="A1543" s="25">
        <v>42086</v>
      </c>
      <c r="B1543" s="20">
        <v>6.4330999999999996</v>
      </c>
      <c r="C1543" s="20">
        <v>1.7624931506849312E-2</v>
      </c>
      <c r="D1543" s="20">
        <v>160.67884751855601</v>
      </c>
      <c r="F1543" s="25">
        <v>38580</v>
      </c>
      <c r="G1543" s="20">
        <v>2783.35</v>
      </c>
      <c r="I1543" s="25"/>
      <c r="J1543" s="20"/>
      <c r="K1543" s="20"/>
      <c r="L1543" s="20"/>
    </row>
    <row r="1544" spans="1:12" s="19" customFormat="1" ht="11">
      <c r="A1544" s="25">
        <v>42087</v>
      </c>
      <c r="B1544" s="20">
        <v>7.1162999999999998</v>
      </c>
      <c r="C1544" s="20">
        <v>1.9496712328767124E-2</v>
      </c>
      <c r="D1544" s="20">
        <v>160.71017461122989</v>
      </c>
      <c r="F1544" s="25">
        <v>38581</v>
      </c>
      <c r="G1544" s="20">
        <v>2822.69</v>
      </c>
      <c r="I1544" s="25"/>
      <c r="J1544" s="20"/>
      <c r="K1544" s="20"/>
      <c r="L1544" s="20"/>
    </row>
    <row r="1545" spans="1:12" s="19" customFormat="1" ht="11">
      <c r="A1545" s="25">
        <v>42088</v>
      </c>
      <c r="B1545" s="20">
        <v>8.6948000000000008</v>
      </c>
      <c r="C1545" s="20">
        <v>2.3821369863013701E-2</v>
      </c>
      <c r="D1545" s="20">
        <v>160.74845797633151</v>
      </c>
      <c r="F1545" s="25">
        <v>38582</v>
      </c>
      <c r="G1545" s="20">
        <v>2805.73</v>
      </c>
      <c r="I1545" s="25"/>
      <c r="J1545" s="20"/>
      <c r="K1545" s="20"/>
      <c r="L1545" s="20"/>
    </row>
    <row r="1546" spans="1:12" s="19" customFormat="1" ht="11">
      <c r="A1546" s="25">
        <v>42089</v>
      </c>
      <c r="B1546" s="20">
        <v>9.0654000000000003</v>
      </c>
      <c r="C1546" s="20">
        <v>2.4836712328767125E-2</v>
      </c>
      <c r="D1546" s="20">
        <v>160.78838260841201</v>
      </c>
      <c r="F1546" s="25">
        <v>38583</v>
      </c>
      <c r="G1546" s="20">
        <v>2800.08</v>
      </c>
      <c r="I1546" s="25"/>
      <c r="J1546" s="20"/>
      <c r="K1546" s="20"/>
      <c r="L1546" s="20"/>
    </row>
    <row r="1547" spans="1:12" s="19" customFormat="1" ht="11">
      <c r="A1547" s="25">
        <v>42090</v>
      </c>
      <c r="B1547" s="20">
        <v>9.1312999999999995</v>
      </c>
      <c r="C1547" s="20">
        <v>2.5017260273972601E-2</v>
      </c>
      <c r="D1547" s="20">
        <v>160.82860745657948</v>
      </c>
      <c r="F1547" s="25">
        <v>38586</v>
      </c>
      <c r="G1547" s="20">
        <v>2781.76</v>
      </c>
      <c r="I1547" s="25"/>
      <c r="J1547" s="20"/>
      <c r="K1547" s="20"/>
      <c r="L1547" s="20"/>
    </row>
    <row r="1548" spans="1:12" s="19" customFormat="1" ht="11">
      <c r="A1548" s="25">
        <v>42093</v>
      </c>
      <c r="B1548" s="20">
        <v>8.5616000000000003</v>
      </c>
      <c r="C1548" s="20">
        <v>2.3456438356164386E-2</v>
      </c>
      <c r="D1548" s="20">
        <v>160.94178144608088</v>
      </c>
      <c r="F1548" s="25">
        <v>38587</v>
      </c>
      <c r="G1548" s="20">
        <v>2732.71</v>
      </c>
      <c r="I1548" s="25"/>
      <c r="J1548" s="20"/>
      <c r="K1548" s="20"/>
      <c r="L1548" s="20"/>
    </row>
    <row r="1549" spans="1:12" s="19" customFormat="1" ht="11">
      <c r="A1549" s="25">
        <v>42094</v>
      </c>
      <c r="B1549" s="20">
        <v>26.423400000000001</v>
      </c>
      <c r="C1549" s="20">
        <v>7.2392876712328774E-2</v>
      </c>
      <c r="D1549" s="20">
        <v>161.05829183150175</v>
      </c>
      <c r="F1549" s="25">
        <v>38588</v>
      </c>
      <c r="G1549" s="20">
        <v>2728.48</v>
      </c>
      <c r="I1549" s="25"/>
      <c r="J1549" s="20"/>
      <c r="K1549" s="20"/>
      <c r="L1549" s="20"/>
    </row>
    <row r="1550" spans="1:12" s="19" customFormat="1" ht="11">
      <c r="A1550" s="25">
        <v>42095</v>
      </c>
      <c r="B1550" s="20">
        <v>8.3492999999999995</v>
      </c>
      <c r="C1550" s="20">
        <v>2.2874794520547945E-2</v>
      </c>
      <c r="D1550" s="20">
        <v>161.09513358481649</v>
      </c>
      <c r="F1550" s="25">
        <v>38589</v>
      </c>
      <c r="G1550" s="20">
        <v>2766.26</v>
      </c>
      <c r="I1550" s="25"/>
      <c r="J1550" s="20"/>
      <c r="K1550" s="20"/>
      <c r="L1550" s="20"/>
    </row>
    <row r="1551" spans="1:12" s="19" customFormat="1" ht="11">
      <c r="A1551" s="25">
        <v>42100</v>
      </c>
      <c r="B1551" s="20">
        <v>12.990600000000001</v>
      </c>
      <c r="C1551" s="20">
        <v>3.5590684931506848E-2</v>
      </c>
      <c r="D1551" s="20">
        <v>161.38180789198731</v>
      </c>
      <c r="F1551" s="25">
        <v>38590</v>
      </c>
      <c r="G1551" s="20">
        <v>2769.19</v>
      </c>
      <c r="I1551" s="25"/>
      <c r="J1551" s="20"/>
      <c r="K1551" s="20"/>
      <c r="L1551" s="20"/>
    </row>
    <row r="1552" spans="1:12" s="19" customFormat="1" ht="11">
      <c r="A1552" s="25">
        <v>42101</v>
      </c>
      <c r="B1552" s="20">
        <v>7.2018000000000004</v>
      </c>
      <c r="C1552" s="20">
        <v>1.9730958904109589E-2</v>
      </c>
      <c r="D1552" s="20">
        <v>161.41365007018118</v>
      </c>
      <c r="F1552" s="25">
        <v>38593</v>
      </c>
      <c r="G1552" s="20">
        <v>2746.4</v>
      </c>
      <c r="I1552" s="25"/>
      <c r="J1552" s="20"/>
      <c r="K1552" s="20"/>
      <c r="L1552" s="20"/>
    </row>
    <row r="1553" spans="1:12" s="19" customFormat="1" ht="11">
      <c r="A1553" s="25">
        <v>42102</v>
      </c>
      <c r="B1553" s="20">
        <v>7.1619000000000002</v>
      </c>
      <c r="C1553" s="20">
        <v>1.9621643835616438E-2</v>
      </c>
      <c r="D1553" s="20">
        <v>161.44532208170003</v>
      </c>
      <c r="F1553" s="25">
        <v>38594</v>
      </c>
      <c r="G1553" s="20">
        <v>2782.13</v>
      </c>
      <c r="I1553" s="25"/>
      <c r="J1553" s="20"/>
      <c r="K1553" s="20"/>
      <c r="L1553" s="20"/>
    </row>
    <row r="1554" spans="1:12" s="19" customFormat="1" ht="11">
      <c r="A1554" s="25">
        <v>42103</v>
      </c>
      <c r="B1554" s="20">
        <v>7.4141000000000004</v>
      </c>
      <c r="C1554" s="20">
        <v>2.0312602739726029E-2</v>
      </c>
      <c r="D1554" s="20">
        <v>161.47811582861638</v>
      </c>
      <c r="F1554" s="25">
        <v>38595</v>
      </c>
      <c r="G1554" s="20">
        <v>2801.99</v>
      </c>
      <c r="I1554" s="25"/>
      <c r="J1554" s="20"/>
      <c r="K1554" s="20"/>
      <c r="L1554" s="20"/>
    </row>
    <row r="1555" spans="1:12" s="19" customFormat="1" ht="11">
      <c r="A1555" s="25">
        <v>42104</v>
      </c>
      <c r="B1555" s="20">
        <v>7.0753000000000004</v>
      </c>
      <c r="C1555" s="20">
        <v>1.9384383561643837E-2</v>
      </c>
      <c r="D1555" s="20">
        <v>161.50941736595669</v>
      </c>
      <c r="F1555" s="25">
        <v>38596</v>
      </c>
      <c r="G1555" s="20">
        <v>2832.92</v>
      </c>
      <c r="I1555" s="25"/>
      <c r="J1555" s="20"/>
      <c r="K1555" s="20"/>
      <c r="L1555" s="20"/>
    </row>
    <row r="1556" spans="1:12" s="19" customFormat="1" ht="11">
      <c r="A1556" s="25">
        <v>42107</v>
      </c>
      <c r="B1556" s="20">
        <v>6.7384000000000004</v>
      </c>
      <c r="C1556" s="20">
        <v>1.84613698630137E-2</v>
      </c>
      <c r="D1556" s="20">
        <v>161.59886791866728</v>
      </c>
      <c r="F1556" s="25">
        <v>38597</v>
      </c>
      <c r="G1556" s="20">
        <v>2845.48</v>
      </c>
      <c r="I1556" s="25"/>
      <c r="J1556" s="20"/>
      <c r="K1556" s="20"/>
      <c r="L1556" s="20"/>
    </row>
    <row r="1557" spans="1:12" s="19" customFormat="1" ht="11">
      <c r="A1557" s="25">
        <v>42109</v>
      </c>
      <c r="B1557" s="20">
        <v>8.2912999999999997</v>
      </c>
      <c r="C1557" s="20">
        <v>2.2715890410958905E-2</v>
      </c>
      <c r="D1557" s="20">
        <v>161.67228516215081</v>
      </c>
      <c r="F1557" s="25">
        <v>38600</v>
      </c>
      <c r="G1557" s="20">
        <v>2853.9</v>
      </c>
      <c r="I1557" s="25"/>
      <c r="J1557" s="20"/>
      <c r="K1557" s="20"/>
      <c r="L1557" s="20"/>
    </row>
    <row r="1558" spans="1:12" s="19" customFormat="1" ht="11">
      <c r="A1558" s="25">
        <v>42110</v>
      </c>
      <c r="B1558" s="20">
        <v>6.8788</v>
      </c>
      <c r="C1558" s="20">
        <v>1.8846027397260275E-2</v>
      </c>
      <c r="D1558" s="20">
        <v>161.70275396530624</v>
      </c>
      <c r="F1558" s="25">
        <v>38601</v>
      </c>
      <c r="G1558" s="20">
        <v>2860.85</v>
      </c>
      <c r="I1558" s="25"/>
      <c r="J1558" s="20"/>
      <c r="K1558" s="20"/>
      <c r="L1558" s="20"/>
    </row>
    <row r="1559" spans="1:12" s="19" customFormat="1" ht="11">
      <c r="A1559" s="25">
        <v>42111</v>
      </c>
      <c r="B1559" s="20">
        <v>7.9668999999999999</v>
      </c>
      <c r="C1559" s="20">
        <v>2.1827123287671231E-2</v>
      </c>
      <c r="D1559" s="20">
        <v>161.7380490247738</v>
      </c>
      <c r="F1559" s="25">
        <v>38603</v>
      </c>
      <c r="G1559" s="20">
        <v>2891.24</v>
      </c>
      <c r="I1559" s="25"/>
      <c r="J1559" s="20"/>
      <c r="K1559" s="20"/>
      <c r="L1559" s="20"/>
    </row>
    <row r="1560" spans="1:12" s="19" customFormat="1" ht="11">
      <c r="A1560" s="25">
        <v>42114</v>
      </c>
      <c r="B1560" s="20">
        <v>7.6071</v>
      </c>
      <c r="C1560" s="20">
        <v>2.0841369863013697E-2</v>
      </c>
      <c r="D1560" s="20">
        <v>161.83917429979323</v>
      </c>
      <c r="F1560" s="25">
        <v>38604</v>
      </c>
      <c r="G1560" s="20">
        <v>2892.42</v>
      </c>
      <c r="I1560" s="25"/>
      <c r="J1560" s="20"/>
      <c r="K1560" s="20"/>
      <c r="L1560" s="20"/>
    </row>
    <row r="1561" spans="1:12" s="19" customFormat="1" ht="11">
      <c r="A1561" s="25">
        <v>42115</v>
      </c>
      <c r="B1561" s="20">
        <v>1.1426000000000001</v>
      </c>
      <c r="C1561" s="20">
        <v>3.1304109589041099E-3</v>
      </c>
      <c r="D1561" s="20">
        <v>161.84424053104129</v>
      </c>
      <c r="F1561" s="25">
        <v>38607</v>
      </c>
      <c r="G1561" s="20">
        <v>2926.22</v>
      </c>
      <c r="I1561" s="25"/>
      <c r="J1561" s="20"/>
      <c r="K1561" s="20"/>
      <c r="L1561" s="20"/>
    </row>
    <row r="1562" spans="1:12" s="19" customFormat="1" ht="11">
      <c r="A1562" s="25">
        <v>42116</v>
      </c>
      <c r="B1562" s="20">
        <v>15.206</v>
      </c>
      <c r="C1562" s="20">
        <v>4.1660273972602739E-2</v>
      </c>
      <c r="D1562" s="20">
        <v>161.91166528505542</v>
      </c>
      <c r="F1562" s="25">
        <v>38608</v>
      </c>
      <c r="G1562" s="20">
        <v>2945.31</v>
      </c>
      <c r="I1562" s="25"/>
      <c r="J1562" s="20"/>
      <c r="K1562" s="20"/>
      <c r="L1562" s="20"/>
    </row>
    <row r="1563" spans="1:12" s="19" customFormat="1" ht="11">
      <c r="A1563" s="25">
        <v>42117</v>
      </c>
      <c r="B1563" s="20">
        <v>8.0287000000000006</v>
      </c>
      <c r="C1563" s="20">
        <v>2.1996438356164386E-2</v>
      </c>
      <c r="D1563" s="20">
        <v>161.94728008470128</v>
      </c>
      <c r="F1563" s="25">
        <v>38609</v>
      </c>
      <c r="G1563" s="20">
        <v>2937.05</v>
      </c>
      <c r="I1563" s="25"/>
      <c r="J1563" s="20"/>
      <c r="K1563" s="20"/>
      <c r="L1563" s="20"/>
    </row>
    <row r="1564" spans="1:12" s="19" customFormat="1" ht="11">
      <c r="A1564" s="25">
        <v>42118</v>
      </c>
      <c r="B1564" s="20">
        <v>7.3815</v>
      </c>
      <c r="C1564" s="20">
        <v>2.0223287671232878E-2</v>
      </c>
      <c r="D1564" s="20">
        <v>161.98003114902855</v>
      </c>
      <c r="F1564" s="25">
        <v>38610</v>
      </c>
      <c r="G1564" s="20">
        <v>2974.17</v>
      </c>
      <c r="I1564" s="25"/>
      <c r="J1564" s="20"/>
      <c r="K1564" s="20"/>
      <c r="L1564" s="20"/>
    </row>
    <row r="1565" spans="1:12" s="19" customFormat="1" ht="11">
      <c r="A1565" s="25">
        <v>42121</v>
      </c>
      <c r="B1565" s="20">
        <v>7.9271000000000003</v>
      </c>
      <c r="C1565" s="20">
        <v>2.1718082191780824E-2</v>
      </c>
      <c r="D1565" s="20">
        <v>162.08556801792619</v>
      </c>
      <c r="F1565" s="25">
        <v>38611</v>
      </c>
      <c r="G1565" s="20">
        <v>3007.82</v>
      </c>
      <c r="I1565" s="25"/>
      <c r="J1565" s="20"/>
      <c r="K1565" s="20"/>
      <c r="L1565" s="20"/>
    </row>
    <row r="1566" spans="1:12" s="19" customFormat="1" ht="11">
      <c r="A1566" s="25">
        <v>42122</v>
      </c>
      <c r="B1566" s="20">
        <v>6.9016999999999999</v>
      </c>
      <c r="C1566" s="20">
        <v>1.8908767123287672E-2</v>
      </c>
      <c r="D1566" s="20">
        <v>162.11621640052317</v>
      </c>
      <c r="F1566" s="25">
        <v>38614</v>
      </c>
      <c r="G1566" s="20">
        <v>3025.35</v>
      </c>
      <c r="I1566" s="25"/>
      <c r="J1566" s="20"/>
      <c r="K1566" s="20"/>
      <c r="L1566" s="20"/>
    </row>
    <row r="1567" spans="1:12" s="19" customFormat="1" ht="11">
      <c r="A1567" s="25">
        <v>42123</v>
      </c>
      <c r="B1567" s="20">
        <v>7.2542999999999997</v>
      </c>
      <c r="C1567" s="20">
        <v>1.9874794520547946E-2</v>
      </c>
      <c r="D1567" s="20">
        <v>162.14843666541725</v>
      </c>
      <c r="F1567" s="25">
        <v>38615</v>
      </c>
      <c r="G1567" s="20">
        <v>3038.29</v>
      </c>
      <c r="I1567" s="25"/>
      <c r="J1567" s="20"/>
      <c r="K1567" s="20"/>
      <c r="L1567" s="20"/>
    </row>
    <row r="1568" spans="1:12" s="19" customFormat="1" ht="11">
      <c r="A1568" s="25">
        <v>42124</v>
      </c>
      <c r="B1568" s="20">
        <v>7.2529000000000003</v>
      </c>
      <c r="C1568" s="20">
        <v>1.987095890410959E-2</v>
      </c>
      <c r="D1568" s="20">
        <v>162.18065711463066</v>
      </c>
      <c r="F1568" s="25">
        <v>38616</v>
      </c>
      <c r="G1568" s="20">
        <v>3025.68</v>
      </c>
      <c r="I1568" s="25"/>
      <c r="J1568" s="20"/>
      <c r="K1568" s="20"/>
      <c r="L1568" s="20"/>
    </row>
    <row r="1569" spans="1:12" s="19" customFormat="1" ht="11">
      <c r="A1569" s="25">
        <v>42128</v>
      </c>
      <c r="B1569" s="20">
        <v>8.1090999999999998</v>
      </c>
      <c r="C1569" s="20">
        <v>2.2216712328767124E-2</v>
      </c>
      <c r="D1569" s="20">
        <v>162.32478195480689</v>
      </c>
      <c r="F1569" s="25">
        <v>38617</v>
      </c>
      <c r="G1569" s="20">
        <v>2918.66</v>
      </c>
      <c r="I1569" s="25"/>
      <c r="J1569" s="20"/>
      <c r="K1569" s="20"/>
      <c r="L1569" s="20"/>
    </row>
    <row r="1570" spans="1:12" s="19" customFormat="1" ht="11">
      <c r="A1570" s="25">
        <v>42129</v>
      </c>
      <c r="B1570" s="20">
        <v>6.7451999999999996</v>
      </c>
      <c r="C1570" s="20">
        <v>1.848E-2</v>
      </c>
      <c r="D1570" s="20">
        <v>162.35477957451215</v>
      </c>
      <c r="F1570" s="25">
        <v>38618</v>
      </c>
      <c r="G1570" s="20">
        <v>2920.41</v>
      </c>
      <c r="I1570" s="25"/>
      <c r="J1570" s="20"/>
      <c r="K1570" s="20"/>
      <c r="L1570" s="20"/>
    </row>
    <row r="1571" spans="1:12" s="19" customFormat="1" ht="11">
      <c r="A1571" s="25">
        <v>42130</v>
      </c>
      <c r="B1571" s="20">
        <v>8.0269999999999992</v>
      </c>
      <c r="C1571" s="20">
        <v>2.1991780821917807E-2</v>
      </c>
      <c r="D1571" s="20">
        <v>162.39048428179009</v>
      </c>
      <c r="F1571" s="25">
        <v>38621</v>
      </c>
      <c r="G1571" s="20">
        <v>3014.23</v>
      </c>
      <c r="I1571" s="25"/>
      <c r="J1571" s="20"/>
      <c r="K1571" s="20"/>
      <c r="L1571" s="20"/>
    </row>
    <row r="1572" spans="1:12" s="19" customFormat="1" ht="11">
      <c r="A1572" s="25">
        <v>42131</v>
      </c>
      <c r="B1572" s="20">
        <v>7.4379</v>
      </c>
      <c r="C1572" s="20">
        <v>2.0377808219178083E-2</v>
      </c>
      <c r="D1572" s="20">
        <v>162.42357590324323</v>
      </c>
      <c r="F1572" s="25">
        <v>38622</v>
      </c>
      <c r="G1572" s="20">
        <v>3034.86</v>
      </c>
      <c r="I1572" s="25"/>
      <c r="J1572" s="20"/>
      <c r="K1572" s="20"/>
      <c r="L1572" s="20"/>
    </row>
    <row r="1573" spans="1:12" s="19" customFormat="1" ht="11">
      <c r="A1573" s="25">
        <v>42132</v>
      </c>
      <c r="B1573" s="20">
        <v>8.1473999999999993</v>
      </c>
      <c r="C1573" s="20">
        <v>2.2321643835616436E-2</v>
      </c>
      <c r="D1573" s="20">
        <v>162.45983151536143</v>
      </c>
      <c r="F1573" s="25">
        <v>38623</v>
      </c>
      <c r="G1573" s="20">
        <v>3062.2</v>
      </c>
      <c r="I1573" s="25"/>
      <c r="J1573" s="20"/>
      <c r="K1573" s="20"/>
      <c r="L1573" s="20"/>
    </row>
    <row r="1574" spans="1:12" s="19" customFormat="1" ht="11">
      <c r="A1574" s="25">
        <v>42135</v>
      </c>
      <c r="B1574" s="20">
        <v>9.2751000000000001</v>
      </c>
      <c r="C1574" s="20">
        <v>2.541123287671233E-2</v>
      </c>
      <c r="D1574" s="20">
        <v>162.58368065371388</v>
      </c>
      <c r="F1574" s="25">
        <v>38624</v>
      </c>
      <c r="G1574" s="20">
        <v>3077.7</v>
      </c>
      <c r="I1574" s="25"/>
      <c r="J1574" s="20"/>
      <c r="K1574" s="20"/>
      <c r="L1574" s="20"/>
    </row>
    <row r="1575" spans="1:12" s="19" customFormat="1" ht="11">
      <c r="A1575" s="25">
        <v>42136</v>
      </c>
      <c r="B1575" s="20">
        <v>9.5200999999999993</v>
      </c>
      <c r="C1575" s="20">
        <v>2.6082465753424655E-2</v>
      </c>
      <c r="D1575" s="20">
        <v>162.62608648654103</v>
      </c>
      <c r="F1575" s="25">
        <v>38625</v>
      </c>
      <c r="G1575" s="20">
        <v>3066.15</v>
      </c>
      <c r="I1575" s="25"/>
      <c r="J1575" s="20"/>
      <c r="K1575" s="20"/>
      <c r="L1575" s="20"/>
    </row>
    <row r="1576" spans="1:12" s="19" customFormat="1" ht="11">
      <c r="A1576" s="25">
        <v>42137</v>
      </c>
      <c r="B1576" s="20">
        <v>8.9804999999999993</v>
      </c>
      <c r="C1576" s="20">
        <v>2.4604109589041093E-2</v>
      </c>
      <c r="D1576" s="20">
        <v>162.66609918708056</v>
      </c>
      <c r="F1576" s="25">
        <v>38628</v>
      </c>
      <c r="G1576" s="20">
        <v>3099.92</v>
      </c>
      <c r="I1576" s="25"/>
      <c r="J1576" s="20"/>
      <c r="K1576" s="20"/>
      <c r="L1576" s="20"/>
    </row>
    <row r="1577" spans="1:12" s="19" customFormat="1" ht="11">
      <c r="A1577" s="25">
        <v>42138</v>
      </c>
      <c r="B1577" s="20">
        <v>8.5469000000000008</v>
      </c>
      <c r="C1577" s="20">
        <v>2.3416164383561647E-2</v>
      </c>
      <c r="D1577" s="20">
        <v>162.70418934826256</v>
      </c>
      <c r="F1577" s="25">
        <v>38629</v>
      </c>
      <c r="G1577" s="20">
        <v>3139.17</v>
      </c>
      <c r="I1577" s="25"/>
      <c r="J1577" s="20"/>
      <c r="K1577" s="20"/>
      <c r="L1577" s="20"/>
    </row>
    <row r="1578" spans="1:12" s="19" customFormat="1" ht="11">
      <c r="A1578" s="25">
        <v>42139</v>
      </c>
      <c r="B1578" s="20">
        <v>8.5134000000000007</v>
      </c>
      <c r="C1578" s="20">
        <v>2.3324383561643836E-2</v>
      </c>
      <c r="D1578" s="20">
        <v>162.74213909745703</v>
      </c>
      <c r="F1578" s="25">
        <v>38630</v>
      </c>
      <c r="G1578" s="20">
        <v>3116.83</v>
      </c>
      <c r="I1578" s="25"/>
      <c r="J1578" s="20"/>
      <c r="K1578" s="20"/>
      <c r="L1578" s="20"/>
    </row>
    <row r="1579" spans="1:12" s="19" customFormat="1" ht="11">
      <c r="A1579" s="25">
        <v>42142</v>
      </c>
      <c r="B1579" s="20">
        <v>8.5704999999999991</v>
      </c>
      <c r="C1579" s="20">
        <v>2.3480821917808217E-2</v>
      </c>
      <c r="D1579" s="20">
        <v>162.85677867305716</v>
      </c>
      <c r="F1579" s="25">
        <v>38631</v>
      </c>
      <c r="G1579" s="20">
        <v>3039.93</v>
      </c>
      <c r="I1579" s="25"/>
      <c r="J1579" s="20"/>
      <c r="K1579" s="20"/>
      <c r="L1579" s="20"/>
    </row>
    <row r="1580" spans="1:12" s="19" customFormat="1" ht="11">
      <c r="A1580" s="25">
        <v>42143</v>
      </c>
      <c r="B1580" s="20">
        <v>9.2934000000000001</v>
      </c>
      <c r="C1580" s="20">
        <v>2.54613698630137E-2</v>
      </c>
      <c r="D1580" s="20">
        <v>162.89824423982211</v>
      </c>
      <c r="F1580" s="25">
        <v>38632</v>
      </c>
      <c r="G1580" s="20">
        <v>3033.92</v>
      </c>
      <c r="I1580" s="25"/>
      <c r="J1580" s="20"/>
      <c r="K1580" s="20"/>
      <c r="L1580" s="20"/>
    </row>
    <row r="1581" spans="1:12" s="19" customFormat="1" ht="11">
      <c r="A1581" s="25">
        <v>42144</v>
      </c>
      <c r="B1581" s="20">
        <v>8.0234000000000005</v>
      </c>
      <c r="C1581" s="20">
        <v>2.1981917808219179E-2</v>
      </c>
      <c r="D1581" s="20">
        <v>162.93405239798193</v>
      </c>
      <c r="F1581" s="25">
        <v>38635</v>
      </c>
      <c r="G1581" s="20">
        <v>3025.43</v>
      </c>
      <c r="I1581" s="25"/>
      <c r="J1581" s="20"/>
      <c r="K1581" s="20"/>
      <c r="L1581" s="20"/>
    </row>
    <row r="1582" spans="1:12" s="19" customFormat="1" ht="11">
      <c r="A1582" s="25">
        <v>42145</v>
      </c>
      <c r="B1582" s="20">
        <v>10.296200000000001</v>
      </c>
      <c r="C1582" s="20">
        <v>2.8208767123287674E-2</v>
      </c>
      <c r="D1582" s="20">
        <v>162.98001408538741</v>
      </c>
      <c r="F1582" s="25">
        <v>38636</v>
      </c>
      <c r="G1582" s="20">
        <v>3052.18</v>
      </c>
      <c r="I1582" s="25"/>
      <c r="J1582" s="20"/>
      <c r="K1582" s="20"/>
      <c r="L1582" s="20"/>
    </row>
    <row r="1583" spans="1:12" s="19" customFormat="1" ht="11">
      <c r="A1583" s="25">
        <v>42146</v>
      </c>
      <c r="B1583" s="20">
        <v>8.7414000000000005</v>
      </c>
      <c r="C1583" s="20">
        <v>2.3949041095890411E-2</v>
      </c>
      <c r="D1583" s="20">
        <v>163.01904623593879</v>
      </c>
      <c r="F1583" s="25">
        <v>38638</v>
      </c>
      <c r="G1583" s="20">
        <v>2990.6</v>
      </c>
      <c r="I1583" s="25"/>
      <c r="J1583" s="20"/>
      <c r="K1583" s="20"/>
      <c r="L1583" s="20"/>
    </row>
    <row r="1584" spans="1:12" s="19" customFormat="1" ht="11">
      <c r="A1584" s="25">
        <v>42149</v>
      </c>
      <c r="B1584" s="20">
        <v>8.1394000000000002</v>
      </c>
      <c r="C1584" s="20">
        <v>2.229972602739726E-2</v>
      </c>
      <c r="D1584" s="20">
        <v>163.12810463798809</v>
      </c>
      <c r="F1584" s="25">
        <v>38639</v>
      </c>
      <c r="G1584" s="20">
        <v>2928.25</v>
      </c>
      <c r="I1584" s="25"/>
      <c r="J1584" s="20"/>
      <c r="K1584" s="20"/>
      <c r="L1584" s="20"/>
    </row>
    <row r="1585" spans="1:12" s="19" customFormat="1" ht="11">
      <c r="A1585" s="25">
        <v>42150</v>
      </c>
      <c r="B1585" s="20">
        <v>9.1838999999999995</v>
      </c>
      <c r="C1585" s="20">
        <v>2.5161369863013698E-2</v>
      </c>
      <c r="D1585" s="20">
        <v>163.16914990374659</v>
      </c>
      <c r="F1585" s="25">
        <v>38642</v>
      </c>
      <c r="G1585" s="20">
        <v>2929.51</v>
      </c>
      <c r="I1585" s="25"/>
      <c r="J1585" s="20"/>
      <c r="K1585" s="20"/>
      <c r="L1585" s="20"/>
    </row>
    <row r="1586" spans="1:12" s="19" customFormat="1" ht="11">
      <c r="A1586" s="25">
        <v>42151</v>
      </c>
      <c r="B1586" s="20">
        <v>7.7009999999999996</v>
      </c>
      <c r="C1586" s="20">
        <v>2.1098630136986301E-2</v>
      </c>
      <c r="D1586" s="20">
        <v>163.20357635918245</v>
      </c>
      <c r="F1586" s="25">
        <v>38643</v>
      </c>
      <c r="G1586" s="20">
        <v>2909.83</v>
      </c>
      <c r="I1586" s="25"/>
      <c r="J1586" s="20"/>
      <c r="K1586" s="20"/>
      <c r="L1586" s="20"/>
    </row>
    <row r="1587" spans="1:12" s="19" customFormat="1" ht="11">
      <c r="A1587" s="25">
        <v>42152</v>
      </c>
      <c r="B1587" s="20">
        <v>8.1763999999999992</v>
      </c>
      <c r="C1587" s="20">
        <v>2.2401095890410956E-2</v>
      </c>
      <c r="D1587" s="20">
        <v>163.24013574881923</v>
      </c>
      <c r="F1587" s="25">
        <v>38644</v>
      </c>
      <c r="G1587" s="20">
        <v>2844.11</v>
      </c>
      <c r="I1587" s="25"/>
      <c r="J1587" s="20"/>
      <c r="K1587" s="20"/>
      <c r="L1587" s="20"/>
    </row>
    <row r="1588" spans="1:12" s="19" customFormat="1" ht="11">
      <c r="A1588" s="25">
        <v>42153</v>
      </c>
      <c r="B1588" s="20">
        <v>9.2738999999999994</v>
      </c>
      <c r="C1588" s="20">
        <v>2.5407945205479451E-2</v>
      </c>
      <c r="D1588" s="20">
        <v>163.28161171306363</v>
      </c>
      <c r="F1588" s="25">
        <v>38645</v>
      </c>
      <c r="G1588" s="20">
        <v>2824.06</v>
      </c>
      <c r="I1588" s="25"/>
      <c r="J1588" s="20"/>
      <c r="K1588" s="20"/>
      <c r="L1588" s="20"/>
    </row>
    <row r="1589" spans="1:12" s="19" customFormat="1" ht="11">
      <c r="A1589" s="25">
        <v>42156</v>
      </c>
      <c r="B1589" s="20">
        <v>9.7395999999999994</v>
      </c>
      <c r="C1589" s="20">
        <v>2.6683835616438355E-2</v>
      </c>
      <c r="D1589" s="20">
        <v>163.41232110364777</v>
      </c>
      <c r="F1589" s="25">
        <v>38646</v>
      </c>
      <c r="G1589" s="20">
        <v>2881.01</v>
      </c>
      <c r="I1589" s="25"/>
      <c r="J1589" s="20"/>
      <c r="K1589" s="20"/>
      <c r="L1589" s="20"/>
    </row>
    <row r="1590" spans="1:12" s="19" customFormat="1" ht="11">
      <c r="A1590" s="25">
        <v>42157</v>
      </c>
      <c r="B1590" s="20">
        <v>7.4622000000000002</v>
      </c>
      <c r="C1590" s="20">
        <v>2.0444383561643836E-2</v>
      </c>
      <c r="D1590" s="20">
        <v>163.44572974536118</v>
      </c>
      <c r="F1590" s="25">
        <v>38649</v>
      </c>
      <c r="G1590" s="20">
        <v>2823.36</v>
      </c>
      <c r="I1590" s="25"/>
      <c r="J1590" s="20"/>
      <c r="K1590" s="20"/>
      <c r="L1590" s="20"/>
    </row>
    <row r="1591" spans="1:12" s="19" customFormat="1" ht="11">
      <c r="A1591" s="25">
        <v>42158</v>
      </c>
      <c r="B1591" s="20">
        <v>9.1759000000000004</v>
      </c>
      <c r="C1591" s="20">
        <v>2.5139452054794523E-2</v>
      </c>
      <c r="D1591" s="20">
        <v>163.48681910622614</v>
      </c>
      <c r="F1591" s="25">
        <v>38650</v>
      </c>
      <c r="G1591" s="20">
        <v>2850.88</v>
      </c>
      <c r="I1591" s="25"/>
      <c r="J1591" s="20"/>
      <c r="K1591" s="20"/>
      <c r="L1591" s="20"/>
    </row>
    <row r="1592" spans="1:12" s="19" customFormat="1" ht="11">
      <c r="A1592" s="25">
        <v>42159</v>
      </c>
      <c r="B1592" s="20">
        <v>10.027699999999999</v>
      </c>
      <c r="C1592" s="20">
        <v>2.7473150684931506E-2</v>
      </c>
      <c r="D1592" s="20">
        <v>163.53173408638921</v>
      </c>
      <c r="F1592" s="25">
        <v>38651</v>
      </c>
      <c r="G1592" s="20">
        <v>2839.45</v>
      </c>
      <c r="I1592" s="25"/>
      <c r="J1592" s="20"/>
      <c r="K1592" s="20"/>
      <c r="L1592" s="20"/>
    </row>
    <row r="1593" spans="1:12" s="19" customFormat="1" ht="11">
      <c r="A1593" s="25">
        <v>42160</v>
      </c>
      <c r="B1593" s="20">
        <v>7.4679000000000002</v>
      </c>
      <c r="C1593" s="20">
        <v>2.0459999999999999E-2</v>
      </c>
      <c r="D1593" s="20">
        <v>163.56519267918327</v>
      </c>
      <c r="F1593" s="25">
        <v>38652</v>
      </c>
      <c r="G1593" s="20">
        <v>2773.9</v>
      </c>
      <c r="I1593" s="25"/>
      <c r="J1593" s="20"/>
      <c r="K1593" s="20"/>
      <c r="L1593" s="20"/>
    </row>
    <row r="1594" spans="1:12" s="19" customFormat="1" ht="11">
      <c r="A1594" s="25">
        <v>42163</v>
      </c>
      <c r="B1594" s="20">
        <v>6.7685000000000004</v>
      </c>
      <c r="C1594" s="20">
        <v>1.8543835616438357E-2</v>
      </c>
      <c r="D1594" s="20">
        <v>163.65618646055168</v>
      </c>
      <c r="F1594" s="25">
        <v>38653</v>
      </c>
      <c r="G1594" s="20">
        <v>2730.55</v>
      </c>
      <c r="I1594" s="25"/>
      <c r="J1594" s="20"/>
      <c r="K1594" s="20"/>
      <c r="L1594" s="20"/>
    </row>
    <row r="1595" spans="1:12" s="19" customFormat="1" ht="11">
      <c r="A1595" s="25">
        <v>42164</v>
      </c>
      <c r="B1595" s="20">
        <v>7.8192000000000004</v>
      </c>
      <c r="C1595" s="20">
        <v>2.1422465753424658E-2</v>
      </c>
      <c r="D1595" s="20">
        <v>163.69124565104957</v>
      </c>
      <c r="F1595" s="25">
        <v>38656</v>
      </c>
      <c r="G1595" s="20">
        <v>2795.89</v>
      </c>
      <c r="I1595" s="25"/>
      <c r="J1595" s="20"/>
      <c r="K1595" s="20"/>
      <c r="L1595" s="20"/>
    </row>
    <row r="1596" spans="1:12" s="19" customFormat="1" ht="11">
      <c r="A1596" s="25">
        <v>42165</v>
      </c>
      <c r="B1596" s="20">
        <v>7.8086000000000002</v>
      </c>
      <c r="C1596" s="20">
        <v>2.1393424657534247E-2</v>
      </c>
      <c r="D1596" s="20">
        <v>163.7262648143589</v>
      </c>
      <c r="F1596" s="25">
        <v>38657</v>
      </c>
      <c r="G1596" s="20">
        <v>2814.52</v>
      </c>
      <c r="I1596" s="25"/>
      <c r="J1596" s="20"/>
      <c r="K1596" s="20"/>
      <c r="L1596" s="20"/>
    </row>
    <row r="1597" spans="1:12" s="19" customFormat="1" ht="11">
      <c r="A1597" s="25">
        <v>42166</v>
      </c>
      <c r="B1597" s="20">
        <v>7.4698000000000002</v>
      </c>
      <c r="C1597" s="20">
        <v>2.0465205479452055E-2</v>
      </c>
      <c r="D1597" s="20">
        <v>163.75977173087699</v>
      </c>
      <c r="F1597" s="25">
        <v>38658</v>
      </c>
      <c r="G1597" s="20">
        <v>2852.61</v>
      </c>
      <c r="I1597" s="25"/>
      <c r="J1597" s="20"/>
      <c r="K1597" s="20"/>
      <c r="L1597" s="20"/>
    </row>
    <row r="1598" spans="1:12" s="19" customFormat="1" ht="11">
      <c r="A1598" s="25">
        <v>42167</v>
      </c>
      <c r="B1598" s="20">
        <v>7.6848000000000001</v>
      </c>
      <c r="C1598" s="20">
        <v>2.1054246575342467E-2</v>
      </c>
      <c r="D1598" s="20">
        <v>163.79425011700843</v>
      </c>
      <c r="F1598" s="25">
        <v>38663</v>
      </c>
      <c r="G1598" s="20">
        <v>2902.79</v>
      </c>
      <c r="I1598" s="25"/>
      <c r="J1598" s="20"/>
      <c r="K1598" s="20"/>
      <c r="L1598" s="20"/>
    </row>
    <row r="1599" spans="1:12" s="19" customFormat="1" ht="11">
      <c r="A1599" s="25">
        <v>42170</v>
      </c>
      <c r="B1599" s="20">
        <v>8.5587</v>
      </c>
      <c r="C1599" s="20">
        <v>2.3448493150684931E-2</v>
      </c>
      <c r="D1599" s="20">
        <v>163.90947196756815</v>
      </c>
      <c r="F1599" s="25">
        <v>38664</v>
      </c>
      <c r="G1599" s="20">
        <v>2939.4</v>
      </c>
      <c r="I1599" s="25"/>
      <c r="J1599" s="20"/>
      <c r="K1599" s="20"/>
      <c r="L1599" s="20"/>
    </row>
    <row r="1600" spans="1:12" s="19" customFormat="1" ht="11">
      <c r="A1600" s="25">
        <v>42171</v>
      </c>
      <c r="B1600" s="20">
        <v>7.9747000000000003</v>
      </c>
      <c r="C1600" s="20">
        <v>2.1848493150684933E-2</v>
      </c>
      <c r="D1600" s="20">
        <v>163.94528371732429</v>
      </c>
      <c r="F1600" s="25">
        <v>38665</v>
      </c>
      <c r="G1600" s="20">
        <v>2935.22</v>
      </c>
      <c r="I1600" s="25"/>
      <c r="J1600" s="20"/>
      <c r="K1600" s="20"/>
      <c r="L1600" s="20"/>
    </row>
    <row r="1601" spans="1:12" s="19" customFormat="1" ht="11">
      <c r="A1601" s="25">
        <v>42172</v>
      </c>
      <c r="B1601" s="20">
        <v>7.8391999999999999</v>
      </c>
      <c r="C1601" s="20">
        <v>2.1477260273972603E-2</v>
      </c>
      <c r="D1601" s="20">
        <v>163.98049467261515</v>
      </c>
      <c r="F1601" s="25">
        <v>38666</v>
      </c>
      <c r="G1601" s="20">
        <v>2948.9</v>
      </c>
      <c r="I1601" s="25"/>
      <c r="J1601" s="20"/>
      <c r="K1601" s="20"/>
      <c r="L1601" s="20"/>
    </row>
    <row r="1602" spans="1:12" s="19" customFormat="1" ht="11">
      <c r="A1602" s="25">
        <v>42173</v>
      </c>
      <c r="B1602" s="20">
        <v>8.1094000000000008</v>
      </c>
      <c r="C1602" s="20">
        <v>2.2217534246575344E-2</v>
      </c>
      <c r="D1602" s="20">
        <v>164.01692709517675</v>
      </c>
      <c r="F1602" s="25">
        <v>38667</v>
      </c>
      <c r="G1602" s="20">
        <v>3005.44</v>
      </c>
      <c r="I1602" s="25"/>
      <c r="J1602" s="20"/>
      <c r="K1602" s="20"/>
      <c r="L1602" s="20"/>
    </row>
    <row r="1603" spans="1:12" s="19" customFormat="1" ht="11">
      <c r="A1603" s="25">
        <v>42174</v>
      </c>
      <c r="B1603" s="20">
        <v>7.9471999999999996</v>
      </c>
      <c r="C1603" s="20">
        <v>2.1773150684931505E-2</v>
      </c>
      <c r="D1603" s="20">
        <v>164.05263874786198</v>
      </c>
      <c r="F1603" s="25">
        <v>38670</v>
      </c>
      <c r="G1603" s="20">
        <v>3017.29</v>
      </c>
      <c r="I1603" s="25"/>
      <c r="J1603" s="20"/>
      <c r="K1603" s="20"/>
      <c r="L1603" s="20"/>
    </row>
    <row r="1604" spans="1:12" s="19" customFormat="1" ht="11">
      <c r="A1604" s="25">
        <v>42177</v>
      </c>
      <c r="B1604" s="20">
        <v>8.2716999999999992</v>
      </c>
      <c r="C1604" s="20">
        <v>2.2662191780821916E-2</v>
      </c>
      <c r="D1604" s="20">
        <v>164.16417251870558</v>
      </c>
      <c r="F1604" s="25">
        <v>38672</v>
      </c>
      <c r="G1604" s="20">
        <v>3045.65</v>
      </c>
      <c r="I1604" s="25"/>
      <c r="J1604" s="20"/>
      <c r="K1604" s="20"/>
      <c r="L1604" s="20"/>
    </row>
    <row r="1605" spans="1:12" s="19" customFormat="1" ht="11">
      <c r="A1605" s="25">
        <v>42178</v>
      </c>
      <c r="B1605" s="20">
        <v>7.9626000000000001</v>
      </c>
      <c r="C1605" s="20">
        <v>2.1815342465753423E-2</v>
      </c>
      <c r="D1605" s="20">
        <v>164.19998549514659</v>
      </c>
      <c r="F1605" s="25">
        <v>38673</v>
      </c>
      <c r="G1605" s="20">
        <v>3070.65</v>
      </c>
      <c r="I1605" s="25"/>
      <c r="J1605" s="20"/>
      <c r="K1605" s="20"/>
      <c r="L1605" s="20"/>
    </row>
    <row r="1606" spans="1:12" s="19" customFormat="1" ht="11">
      <c r="A1606" s="25">
        <v>42179</v>
      </c>
      <c r="B1606" s="20">
        <v>7.9363000000000001</v>
      </c>
      <c r="C1606" s="20">
        <v>2.1743287671232878E-2</v>
      </c>
      <c r="D1606" s="20">
        <v>164.23568797034892</v>
      </c>
      <c r="F1606" s="25">
        <v>38674</v>
      </c>
      <c r="G1606" s="20">
        <v>3089.64</v>
      </c>
      <c r="I1606" s="25"/>
      <c r="J1606" s="20"/>
      <c r="K1606" s="20"/>
      <c r="L1606" s="20"/>
    </row>
    <row r="1607" spans="1:12" s="19" customFormat="1" ht="11">
      <c r="A1607" s="25">
        <v>42180</v>
      </c>
      <c r="B1607" s="20">
        <v>6.9307999999999996</v>
      </c>
      <c r="C1607" s="20">
        <v>1.8988493150684932E-2</v>
      </c>
      <c r="D1607" s="20">
        <v>164.26687385271018</v>
      </c>
      <c r="F1607" s="25">
        <v>38677</v>
      </c>
      <c r="G1607" s="20">
        <v>3068.94</v>
      </c>
      <c r="I1607" s="25"/>
      <c r="J1607" s="20"/>
      <c r="K1607" s="20"/>
      <c r="L1607" s="20"/>
    </row>
    <row r="1608" spans="1:12" s="19" customFormat="1" ht="11">
      <c r="A1608" s="25">
        <v>42181</v>
      </c>
      <c r="B1608" s="20">
        <v>6.9138999999999999</v>
      </c>
      <c r="C1608" s="20">
        <v>1.8942191780821918E-2</v>
      </c>
      <c r="D1608" s="20">
        <v>164.29798959898773</v>
      </c>
      <c r="F1608" s="25">
        <v>38678</v>
      </c>
      <c r="G1608" s="20">
        <v>3033.98</v>
      </c>
      <c r="I1608" s="25"/>
      <c r="J1608" s="20"/>
      <c r="K1608" s="20"/>
      <c r="L1608" s="20"/>
    </row>
    <row r="1609" spans="1:12" s="19" customFormat="1" ht="11">
      <c r="A1609" s="25">
        <v>42184</v>
      </c>
      <c r="B1609" s="20">
        <v>8.4108000000000001</v>
      </c>
      <c r="C1609" s="20">
        <v>2.3043287671232877E-2</v>
      </c>
      <c r="D1609" s="20">
        <v>164.41156857413179</v>
      </c>
      <c r="F1609" s="25">
        <v>38679</v>
      </c>
      <c r="G1609" s="20">
        <v>3076.13</v>
      </c>
      <c r="I1609" s="25"/>
      <c r="J1609" s="20"/>
      <c r="K1609" s="20"/>
      <c r="L1609" s="20"/>
    </row>
    <row r="1610" spans="1:12" s="19" customFormat="1" ht="11">
      <c r="A1610" s="25">
        <v>42185</v>
      </c>
      <c r="B1610" s="20">
        <v>10.2121</v>
      </c>
      <c r="C1610" s="20">
        <v>2.7978356164383562E-2</v>
      </c>
      <c r="D1610" s="20">
        <v>164.45756822836293</v>
      </c>
      <c r="F1610" s="25">
        <v>38680</v>
      </c>
      <c r="G1610" s="20">
        <v>3107.27</v>
      </c>
      <c r="I1610" s="25"/>
      <c r="J1610" s="20"/>
      <c r="K1610" s="20"/>
      <c r="L1610" s="20"/>
    </row>
    <row r="1611" spans="1:12" s="19" customFormat="1" ht="11">
      <c r="A1611" s="25">
        <v>42186</v>
      </c>
      <c r="B1611" s="20">
        <v>9.2022999999999993</v>
      </c>
      <c r="C1611" s="20">
        <v>2.5211780821917808E-2</v>
      </c>
      <c r="D1611" s="20">
        <v>164.49903091000971</v>
      </c>
      <c r="F1611" s="25">
        <v>38681</v>
      </c>
      <c r="G1611" s="20">
        <v>3141.82</v>
      </c>
      <c r="I1611" s="25"/>
      <c r="J1611" s="20"/>
      <c r="K1611" s="20"/>
      <c r="L1611" s="20"/>
    </row>
    <row r="1612" spans="1:12" s="19" customFormat="1" ht="11">
      <c r="A1612" s="25">
        <v>42187</v>
      </c>
      <c r="B1612" s="20">
        <v>8.9289000000000005</v>
      </c>
      <c r="C1612" s="20">
        <v>2.4462739726027399E-2</v>
      </c>
      <c r="D1612" s="20">
        <v>164.53927187979306</v>
      </c>
      <c r="F1612" s="25">
        <v>38682</v>
      </c>
      <c r="G1612" s="20">
        <v>3164.4</v>
      </c>
      <c r="I1612" s="25"/>
      <c r="J1612" s="20"/>
      <c r="K1612" s="20"/>
      <c r="L1612" s="20"/>
    </row>
    <row r="1613" spans="1:12" s="19" customFormat="1" ht="11">
      <c r="A1613" s="25">
        <v>42188</v>
      </c>
      <c r="B1613" s="20">
        <v>8.6844999999999999</v>
      </c>
      <c r="C1613" s="20">
        <v>2.3793150684931506E-2</v>
      </c>
      <c r="D1613" s="20">
        <v>164.5784209566873</v>
      </c>
      <c r="F1613" s="25">
        <v>38684</v>
      </c>
      <c r="G1613" s="20">
        <v>3198.07</v>
      </c>
      <c r="I1613" s="25"/>
      <c r="J1613" s="20"/>
      <c r="K1613" s="20"/>
      <c r="L1613" s="20"/>
    </row>
    <row r="1614" spans="1:12" s="19" customFormat="1" ht="11">
      <c r="A1614" s="25">
        <v>42191</v>
      </c>
      <c r="B1614" s="20">
        <v>8.0949000000000009</v>
      </c>
      <c r="C1614" s="20">
        <v>2.2177808219178086E-2</v>
      </c>
      <c r="D1614" s="20">
        <v>164.68792061639709</v>
      </c>
      <c r="F1614" s="25">
        <v>38685</v>
      </c>
      <c r="G1614" s="20">
        <v>3182.11</v>
      </c>
      <c r="I1614" s="25"/>
      <c r="J1614" s="20"/>
      <c r="K1614" s="20"/>
      <c r="L1614" s="20"/>
    </row>
    <row r="1615" spans="1:12" s="19" customFormat="1" ht="11">
      <c r="A1615" s="25">
        <v>42192</v>
      </c>
      <c r="B1615" s="20">
        <v>8.2728999999999999</v>
      </c>
      <c r="C1615" s="20">
        <v>2.2665479452054795E-2</v>
      </c>
      <c r="D1615" s="20">
        <v>164.72524792320439</v>
      </c>
      <c r="F1615" s="25">
        <v>38686</v>
      </c>
      <c r="G1615" s="20">
        <v>3127.8</v>
      </c>
      <c r="I1615" s="25"/>
      <c r="J1615" s="20"/>
      <c r="K1615" s="20"/>
      <c r="L1615" s="20"/>
    </row>
    <row r="1616" spans="1:12" s="19" customFormat="1" ht="11">
      <c r="A1616" s="25">
        <v>42193</v>
      </c>
      <c r="B1616" s="20">
        <v>7.6341000000000001</v>
      </c>
      <c r="C1616" s="20">
        <v>2.0915342465753425E-2</v>
      </c>
      <c r="D1616" s="20">
        <v>164.7597007729351</v>
      </c>
      <c r="F1616" s="25">
        <v>38687</v>
      </c>
      <c r="G1616" s="20">
        <v>3182.88</v>
      </c>
      <c r="I1616" s="25"/>
      <c r="J1616" s="20"/>
      <c r="K1616" s="20"/>
      <c r="L1616" s="20"/>
    </row>
    <row r="1617" spans="1:12" s="19" customFormat="1" ht="11">
      <c r="A1617" s="25">
        <v>42194</v>
      </c>
      <c r="B1617" s="20">
        <v>7.9520999999999997</v>
      </c>
      <c r="C1617" s="20">
        <v>2.1786575342465753E-2</v>
      </c>
      <c r="D1617" s="20">
        <v>164.79559626927801</v>
      </c>
      <c r="F1617" s="25">
        <v>38688</v>
      </c>
      <c r="G1617" s="20">
        <v>3181.7</v>
      </c>
      <c r="I1617" s="25"/>
      <c r="J1617" s="20"/>
      <c r="K1617" s="20"/>
      <c r="L1617" s="20"/>
    </row>
    <row r="1618" spans="1:12" s="19" customFormat="1" ht="11">
      <c r="A1618" s="25">
        <v>42195</v>
      </c>
      <c r="B1618" s="20">
        <v>8.6513000000000009</v>
      </c>
      <c r="C1618" s="20">
        <v>2.3702191780821922E-2</v>
      </c>
      <c r="D1618" s="20">
        <v>164.8346564375521</v>
      </c>
      <c r="F1618" s="25">
        <v>38691</v>
      </c>
      <c r="G1618" s="20">
        <v>3137.53</v>
      </c>
      <c r="I1618" s="25"/>
      <c r="J1618" s="20"/>
      <c r="K1618" s="20"/>
      <c r="L1618" s="20"/>
    </row>
    <row r="1619" spans="1:12" s="19" customFormat="1" ht="11">
      <c r="A1619" s="25">
        <v>42198</v>
      </c>
      <c r="B1619" s="20">
        <v>7.1649000000000003</v>
      </c>
      <c r="C1619" s="20">
        <v>1.962986301369863E-2</v>
      </c>
      <c r="D1619" s="20">
        <v>164.93172688932549</v>
      </c>
      <c r="F1619" s="25">
        <v>38692</v>
      </c>
      <c r="G1619" s="20">
        <v>3139.93</v>
      </c>
      <c r="I1619" s="25"/>
      <c r="J1619" s="20"/>
      <c r="K1619" s="20"/>
      <c r="L1619" s="20"/>
    </row>
    <row r="1620" spans="1:12" s="19" customFormat="1" ht="11">
      <c r="A1620" s="25">
        <v>42199</v>
      </c>
      <c r="B1620" s="20">
        <v>7.5225</v>
      </c>
      <c r="C1620" s="20">
        <v>2.0609589041095892E-2</v>
      </c>
      <c r="D1620" s="20">
        <v>164.96571864043574</v>
      </c>
      <c r="F1620" s="25">
        <v>38693</v>
      </c>
      <c r="G1620" s="20">
        <v>3176.13</v>
      </c>
      <c r="I1620" s="25"/>
      <c r="J1620" s="20"/>
      <c r="K1620" s="20"/>
      <c r="L1620" s="20"/>
    </row>
    <row r="1621" spans="1:12" s="19" customFormat="1" ht="11">
      <c r="A1621" s="25">
        <v>42200</v>
      </c>
      <c r="B1621" s="20">
        <v>7.4566999999999997</v>
      </c>
      <c r="C1621" s="20">
        <v>2.0429315068493149E-2</v>
      </c>
      <c r="D1621" s="20">
        <v>164.99942000685181</v>
      </c>
      <c r="F1621" s="25">
        <v>38694</v>
      </c>
      <c r="G1621" s="20">
        <v>3192.29</v>
      </c>
      <c r="I1621" s="25"/>
      <c r="J1621" s="20"/>
      <c r="K1621" s="20"/>
      <c r="L1621" s="20"/>
    </row>
    <row r="1622" spans="1:12" s="19" customFormat="1" ht="11">
      <c r="A1622" s="25">
        <v>42201</v>
      </c>
      <c r="B1622" s="20">
        <v>7.7565</v>
      </c>
      <c r="C1622" s="20">
        <v>2.125068493150685E-2</v>
      </c>
      <c r="D1622" s="20">
        <v>165.03448351373626</v>
      </c>
      <c r="F1622" s="25">
        <v>38695</v>
      </c>
      <c r="G1622" s="20">
        <v>3250.97</v>
      </c>
      <c r="I1622" s="25"/>
      <c r="J1622" s="20"/>
      <c r="K1622" s="20"/>
      <c r="L1622" s="20"/>
    </row>
    <row r="1623" spans="1:12" s="19" customFormat="1" ht="11">
      <c r="A1623" s="25">
        <v>42202</v>
      </c>
      <c r="B1623" s="20">
        <v>8.0914999999999999</v>
      </c>
      <c r="C1623" s="20">
        <v>2.2168493150684931E-2</v>
      </c>
      <c r="D1623" s="20">
        <v>165.07106917191027</v>
      </c>
      <c r="F1623" s="25">
        <v>38698</v>
      </c>
      <c r="G1623" s="20">
        <v>3274.26</v>
      </c>
      <c r="I1623" s="25"/>
      <c r="J1623" s="20"/>
      <c r="K1623" s="20"/>
      <c r="L1623" s="20"/>
    </row>
    <row r="1624" spans="1:12" s="19" customFormat="1" ht="11">
      <c r="A1624" s="25">
        <v>42205</v>
      </c>
      <c r="B1624" s="20">
        <v>8.1678999999999995</v>
      </c>
      <c r="C1624" s="20">
        <v>2.2377808219178081E-2</v>
      </c>
      <c r="D1624" s="20">
        <v>165.18188703376418</v>
      </c>
      <c r="F1624" s="25">
        <v>38699</v>
      </c>
      <c r="G1624" s="20">
        <v>3316.84</v>
      </c>
      <c r="I1624" s="25"/>
      <c r="J1624" s="20"/>
      <c r="K1624" s="20"/>
      <c r="L1624" s="20"/>
    </row>
    <row r="1625" spans="1:12" s="19" customFormat="1" ht="11">
      <c r="A1625" s="25">
        <v>42206</v>
      </c>
      <c r="B1625" s="20">
        <v>7.5198999999999998</v>
      </c>
      <c r="C1625" s="20">
        <v>2.0602465753424656E-2</v>
      </c>
      <c r="D1625" s="20">
        <v>165.21591857547116</v>
      </c>
      <c r="F1625" s="25">
        <v>38700</v>
      </c>
      <c r="G1625" s="20">
        <v>3307.7</v>
      </c>
      <c r="I1625" s="25"/>
      <c r="J1625" s="20"/>
      <c r="K1625" s="20"/>
      <c r="L1625" s="20"/>
    </row>
    <row r="1626" spans="1:12" s="19" customFormat="1" ht="11">
      <c r="A1626" s="25">
        <v>42207</v>
      </c>
      <c r="B1626" s="20">
        <v>8.6776999999999997</v>
      </c>
      <c r="C1626" s="20">
        <v>2.3774520547945203E-2</v>
      </c>
      <c r="D1626" s="20">
        <v>165.25519786798137</v>
      </c>
      <c r="F1626" s="25">
        <v>38701</v>
      </c>
      <c r="G1626" s="20">
        <v>3277.03</v>
      </c>
      <c r="I1626" s="25"/>
      <c r="J1626" s="20"/>
      <c r="K1626" s="20"/>
      <c r="L1626" s="20"/>
    </row>
    <row r="1627" spans="1:12" s="19" customFormat="1" ht="11">
      <c r="A1627" s="25">
        <v>42208</v>
      </c>
      <c r="B1627" s="20">
        <v>7.5586000000000002</v>
      </c>
      <c r="C1627" s="20">
        <v>2.0708493150684931E-2</v>
      </c>
      <c r="D1627" s="20">
        <v>165.28941972931301</v>
      </c>
      <c r="F1627" s="25">
        <v>38702</v>
      </c>
      <c r="G1627" s="20">
        <v>3314.3</v>
      </c>
      <c r="I1627" s="25"/>
      <c r="J1627" s="20"/>
      <c r="K1627" s="20"/>
      <c r="L1627" s="20"/>
    </row>
    <row r="1628" spans="1:12" s="19" customFormat="1" ht="11">
      <c r="A1628" s="25">
        <v>42209</v>
      </c>
      <c r="B1628" s="20">
        <v>7.8954000000000004</v>
      </c>
      <c r="C1628" s="20">
        <v>2.1631232876712331E-2</v>
      </c>
      <c r="D1628" s="20">
        <v>165.32517386861522</v>
      </c>
      <c r="F1628" s="25">
        <v>38705</v>
      </c>
      <c r="G1628" s="20">
        <v>3352.57</v>
      </c>
      <c r="I1628" s="25"/>
      <c r="J1628" s="20"/>
      <c r="K1628" s="20"/>
      <c r="L1628" s="20"/>
    </row>
    <row r="1629" spans="1:12" s="19" customFormat="1" ht="11">
      <c r="A1629" s="25">
        <v>42212</v>
      </c>
      <c r="B1629" s="20">
        <v>7.6959999999999997</v>
      </c>
      <c r="C1629" s="20">
        <v>2.1084931506849314E-2</v>
      </c>
      <c r="D1629" s="20">
        <v>165.42974996763655</v>
      </c>
      <c r="F1629" s="25">
        <v>38706</v>
      </c>
      <c r="G1629" s="20">
        <v>3333.23</v>
      </c>
      <c r="I1629" s="25"/>
      <c r="J1629" s="20"/>
      <c r="K1629" s="20"/>
      <c r="L1629" s="20"/>
    </row>
    <row r="1630" spans="1:12" s="19" customFormat="1" ht="11">
      <c r="A1630" s="25">
        <v>42213</v>
      </c>
      <c r="B1630" s="20">
        <v>8.3109000000000002</v>
      </c>
      <c r="C1630" s="20">
        <v>2.276958904109589E-2</v>
      </c>
      <c r="D1630" s="20">
        <v>165.46741764185592</v>
      </c>
      <c r="F1630" s="25">
        <v>38707</v>
      </c>
      <c r="G1630" s="20">
        <v>3329.34</v>
      </c>
      <c r="I1630" s="25"/>
      <c r="J1630" s="20"/>
      <c r="K1630" s="20"/>
      <c r="L1630" s="20"/>
    </row>
    <row r="1631" spans="1:12" s="19" customFormat="1" ht="11">
      <c r="A1631" s="25">
        <v>42214</v>
      </c>
      <c r="B1631" s="20">
        <v>7.5865999999999998</v>
      </c>
      <c r="C1631" s="20">
        <v>2.0785205479452055E-2</v>
      </c>
      <c r="D1631" s="20">
        <v>165.50181038461432</v>
      </c>
      <c r="F1631" s="25">
        <v>38708</v>
      </c>
      <c r="G1631" s="20">
        <v>3344.11</v>
      </c>
      <c r="I1631" s="25"/>
      <c r="J1631" s="20"/>
      <c r="K1631" s="20"/>
      <c r="L1631" s="20"/>
    </row>
    <row r="1632" spans="1:12" s="19" customFormat="1" ht="11">
      <c r="A1632" s="25">
        <v>42215</v>
      </c>
      <c r="B1632" s="20">
        <v>7.5407999999999999</v>
      </c>
      <c r="C1632" s="20">
        <v>2.0659726027397261E-2</v>
      </c>
      <c r="D1632" s="20">
        <v>165.53600260521017</v>
      </c>
      <c r="F1632" s="25">
        <v>38709</v>
      </c>
      <c r="G1632" s="20">
        <v>3308.25</v>
      </c>
      <c r="I1632" s="25"/>
      <c r="J1632" s="20"/>
      <c r="K1632" s="20"/>
      <c r="L1632" s="20"/>
    </row>
    <row r="1633" spans="1:12" s="19" customFormat="1" ht="11">
      <c r="A1633" s="25">
        <v>42216</v>
      </c>
      <c r="B1633" s="20">
        <v>7.5877999999999997</v>
      </c>
      <c r="C1633" s="20">
        <v>2.0788493150684931E-2</v>
      </c>
      <c r="D1633" s="20">
        <v>165.57041504577367</v>
      </c>
      <c r="F1633" s="25">
        <v>38712</v>
      </c>
      <c r="G1633" s="20">
        <v>3243.09</v>
      </c>
      <c r="I1633" s="25"/>
      <c r="J1633" s="20"/>
      <c r="K1633" s="20"/>
      <c r="L1633" s="20"/>
    </row>
    <row r="1634" spans="1:12" s="19" customFormat="1" ht="11">
      <c r="A1634" s="25">
        <v>42219</v>
      </c>
      <c r="B1634" s="20">
        <v>7.9715999999999996</v>
      </c>
      <c r="C1634" s="20">
        <v>2.1839999999999998E-2</v>
      </c>
      <c r="D1634" s="20">
        <v>165.67889678171164</v>
      </c>
      <c r="F1634" s="25">
        <v>38713</v>
      </c>
      <c r="G1634" s="20">
        <v>3317.13</v>
      </c>
      <c r="I1634" s="25"/>
      <c r="J1634" s="20"/>
      <c r="K1634" s="20"/>
      <c r="L1634" s="20"/>
    </row>
    <row r="1635" spans="1:12" s="19" customFormat="1" ht="11">
      <c r="A1635" s="25">
        <v>42220</v>
      </c>
      <c r="B1635" s="20">
        <v>7.1005000000000003</v>
      </c>
      <c r="C1635" s="20">
        <v>1.9453424657534246E-2</v>
      </c>
      <c r="D1635" s="20">
        <v>165.71112700107054</v>
      </c>
      <c r="F1635" s="25">
        <v>38714</v>
      </c>
      <c r="G1635" s="20">
        <v>3303.13</v>
      </c>
      <c r="I1635" s="25"/>
      <c r="J1635" s="20"/>
      <c r="K1635" s="20"/>
      <c r="L1635" s="20"/>
    </row>
    <row r="1636" spans="1:12" s="19" customFormat="1" ht="11">
      <c r="A1636" s="25">
        <v>42221</v>
      </c>
      <c r="B1636" s="20">
        <v>8.4933999999999994</v>
      </c>
      <c r="C1636" s="20">
        <v>2.3269589041095887E-2</v>
      </c>
      <c r="D1636" s="20">
        <v>165.74968729931905</v>
      </c>
      <c r="F1636" s="25">
        <v>38715</v>
      </c>
      <c r="G1636" s="20">
        <v>3336.11</v>
      </c>
      <c r="I1636" s="25"/>
      <c r="J1636" s="20"/>
      <c r="K1636" s="20"/>
      <c r="L1636" s="20"/>
    </row>
    <row r="1637" spans="1:12" s="19" customFormat="1" ht="11">
      <c r="A1637" s="25">
        <v>42222</v>
      </c>
      <c r="B1637" s="20">
        <v>7.3798000000000004</v>
      </c>
      <c r="C1637" s="20">
        <v>2.0218630136986302E-2</v>
      </c>
      <c r="D1637" s="20">
        <v>165.78319961554732</v>
      </c>
      <c r="F1637" s="25">
        <v>38716</v>
      </c>
      <c r="G1637" s="20">
        <v>3353.37</v>
      </c>
      <c r="I1637" s="25"/>
      <c r="J1637" s="20"/>
      <c r="K1637" s="20"/>
      <c r="L1637" s="20"/>
    </row>
    <row r="1638" spans="1:12" s="19" customFormat="1" ht="11">
      <c r="A1638" s="25">
        <v>42223</v>
      </c>
      <c r="B1638" s="20">
        <v>7.5568999999999997</v>
      </c>
      <c r="C1638" s="20">
        <v>2.0703835616438356E-2</v>
      </c>
      <c r="D1638" s="20">
        <v>165.81752309667539</v>
      </c>
      <c r="F1638" s="25">
        <v>38719</v>
      </c>
      <c r="G1638" s="20">
        <v>3352.66</v>
      </c>
      <c r="I1638" s="25"/>
      <c r="J1638" s="20"/>
      <c r="K1638" s="20"/>
      <c r="L1638" s="20"/>
    </row>
    <row r="1639" spans="1:12" s="19" customFormat="1" ht="11">
      <c r="A1639" s="25">
        <v>42226</v>
      </c>
      <c r="B1639" s="20">
        <v>7.5720999999999998</v>
      </c>
      <c r="C1639" s="20">
        <v>2.0745479452054794E-2</v>
      </c>
      <c r="D1639" s="20">
        <v>165.92072201722118</v>
      </c>
      <c r="F1639" s="25">
        <v>38720</v>
      </c>
      <c r="G1639" s="20">
        <v>3408.7</v>
      </c>
      <c r="I1639" s="25"/>
      <c r="J1639" s="20"/>
      <c r="K1639" s="20"/>
      <c r="L1639" s="20"/>
    </row>
    <row r="1640" spans="1:12" s="19" customFormat="1" ht="11">
      <c r="A1640" s="25">
        <v>42227</v>
      </c>
      <c r="B1640" s="20">
        <v>7.5374999999999996</v>
      </c>
      <c r="C1640" s="20">
        <v>2.065068493150685E-2</v>
      </c>
      <c r="D1640" s="20">
        <v>165.95498578276104</v>
      </c>
      <c r="F1640" s="25">
        <v>38721</v>
      </c>
      <c r="G1640" s="20">
        <v>3433.58</v>
      </c>
      <c r="I1640" s="25"/>
      <c r="J1640" s="20"/>
      <c r="K1640" s="20"/>
      <c r="L1640" s="20"/>
    </row>
    <row r="1641" spans="1:12" s="19" customFormat="1" ht="11">
      <c r="A1641" s="25">
        <v>42228</v>
      </c>
      <c r="B1641" s="20">
        <v>7.3773999999999997</v>
      </c>
      <c r="C1641" s="20">
        <v>2.0212054794520547E-2</v>
      </c>
      <c r="D1641" s="20">
        <v>165.98852869542171</v>
      </c>
      <c r="F1641" s="25">
        <v>38722</v>
      </c>
      <c r="G1641" s="20">
        <v>3428.2</v>
      </c>
      <c r="I1641" s="25"/>
      <c r="J1641" s="20"/>
      <c r="K1641" s="20"/>
      <c r="L1641" s="20"/>
    </row>
    <row r="1642" spans="1:12" s="19" customFormat="1" ht="11">
      <c r="A1642" s="25">
        <v>42229</v>
      </c>
      <c r="B1642" s="20">
        <v>7.3737000000000004</v>
      </c>
      <c r="C1642" s="20">
        <v>2.0201917808219179E-2</v>
      </c>
      <c r="D1642" s="20">
        <v>166.02206156155984</v>
      </c>
      <c r="F1642" s="25">
        <v>38723</v>
      </c>
      <c r="G1642" s="20">
        <v>3444.93</v>
      </c>
      <c r="I1642" s="25"/>
      <c r="J1642" s="20"/>
      <c r="K1642" s="20"/>
      <c r="L1642" s="20"/>
    </row>
    <row r="1643" spans="1:12" s="19" customFormat="1" ht="11">
      <c r="A1643" s="25">
        <v>42230</v>
      </c>
      <c r="B1643" s="20">
        <v>7.2401</v>
      </c>
      <c r="C1643" s="20">
        <v>1.9835890410958904E-2</v>
      </c>
      <c r="D1643" s="20">
        <v>166.05499351574923</v>
      </c>
      <c r="F1643" s="25">
        <v>38726</v>
      </c>
      <c r="G1643" s="20">
        <v>3440.32</v>
      </c>
      <c r="I1643" s="25"/>
      <c r="J1643" s="20"/>
      <c r="K1643" s="20"/>
      <c r="L1643" s="20"/>
    </row>
    <row r="1644" spans="1:12" s="19" customFormat="1" ht="11">
      <c r="A1644" s="25">
        <v>42233</v>
      </c>
      <c r="B1644" s="20">
        <v>8.0257000000000005</v>
      </c>
      <c r="C1644" s="20">
        <v>2.1988219178082195E-2</v>
      </c>
      <c r="D1644" s="20">
        <v>166.16453112354043</v>
      </c>
      <c r="F1644" s="25">
        <v>38727</v>
      </c>
      <c r="G1644" s="20">
        <v>3393.86</v>
      </c>
      <c r="I1644" s="25"/>
      <c r="J1644" s="20"/>
      <c r="K1644" s="20"/>
      <c r="L1644" s="20"/>
    </row>
    <row r="1645" spans="1:12" s="19" customFormat="1" ht="11">
      <c r="A1645" s="25">
        <v>42234</v>
      </c>
      <c r="B1645" s="20">
        <v>7.4013</v>
      </c>
      <c r="C1645" s="20">
        <v>2.0277534246575343E-2</v>
      </c>
      <c r="D1645" s="20">
        <v>166.19822519324467</v>
      </c>
      <c r="F1645" s="25">
        <v>38729</v>
      </c>
      <c r="G1645" s="20">
        <v>3370.1</v>
      </c>
      <c r="I1645" s="25"/>
      <c r="J1645" s="20"/>
      <c r="K1645" s="20"/>
      <c r="L1645" s="20"/>
    </row>
    <row r="1646" spans="1:12" s="19" customFormat="1" ht="11">
      <c r="A1646" s="25">
        <v>42235</v>
      </c>
      <c r="B1646" s="20">
        <v>7.4108000000000001</v>
      </c>
      <c r="C1646" s="20">
        <v>2.0303561643835618E-2</v>
      </c>
      <c r="D1646" s="20">
        <v>166.23196935234776</v>
      </c>
      <c r="F1646" s="25">
        <v>38730</v>
      </c>
      <c r="G1646" s="20">
        <v>3369.92</v>
      </c>
      <c r="I1646" s="25"/>
      <c r="J1646" s="20"/>
      <c r="K1646" s="20"/>
      <c r="L1646" s="20"/>
    </row>
    <row r="1647" spans="1:12" s="19" customFormat="1" ht="11">
      <c r="A1647" s="25">
        <v>42236</v>
      </c>
      <c r="B1647" s="20">
        <v>7.6841999999999997</v>
      </c>
      <c r="C1647" s="20">
        <v>2.1052602739726027E-2</v>
      </c>
      <c r="D1647" s="20">
        <v>166.26696550848192</v>
      </c>
      <c r="F1647" s="25">
        <v>38733</v>
      </c>
      <c r="G1647" s="20">
        <v>3350.35</v>
      </c>
      <c r="I1647" s="25"/>
      <c r="J1647" s="20"/>
      <c r="K1647" s="20"/>
      <c r="L1647" s="20"/>
    </row>
    <row r="1648" spans="1:12" s="19" customFormat="1" ht="11">
      <c r="A1648" s="25">
        <v>42237</v>
      </c>
      <c r="B1648" s="20">
        <v>7.4494999999999996</v>
      </c>
      <c r="C1648" s="20">
        <v>2.0409589041095889E-2</v>
      </c>
      <c r="D1648" s="20">
        <v>166.30089991285331</v>
      </c>
      <c r="F1648" s="25">
        <v>38734</v>
      </c>
      <c r="G1648" s="20">
        <v>3345.62</v>
      </c>
      <c r="I1648" s="25"/>
      <c r="J1648" s="20"/>
      <c r="K1648" s="20"/>
      <c r="L1648" s="20"/>
    </row>
    <row r="1649" spans="1:12" s="19" customFormat="1" ht="11">
      <c r="A1649" s="25">
        <v>42240</v>
      </c>
      <c r="B1649" s="20">
        <v>7.3901000000000003</v>
      </c>
      <c r="C1649" s="20">
        <v>2.0246849315068493E-2</v>
      </c>
      <c r="D1649" s="20">
        <v>166.40191199069818</v>
      </c>
      <c r="F1649" s="25">
        <v>38735</v>
      </c>
      <c r="G1649" s="20">
        <v>3322.39</v>
      </c>
      <c r="I1649" s="25"/>
      <c r="J1649" s="20"/>
      <c r="K1649" s="20"/>
      <c r="L1649" s="20"/>
    </row>
    <row r="1650" spans="1:12" s="19" customFormat="1" ht="11">
      <c r="A1650" s="25">
        <v>42241</v>
      </c>
      <c r="B1650" s="20">
        <v>6.7119</v>
      </c>
      <c r="C1650" s="20">
        <v>1.8388767123287672E-2</v>
      </c>
      <c r="D1650" s="20">
        <v>166.43251125078282</v>
      </c>
      <c r="F1650" s="25">
        <v>38736</v>
      </c>
      <c r="G1650" s="20">
        <v>3395.3</v>
      </c>
      <c r="I1650" s="25"/>
      <c r="J1650" s="20"/>
      <c r="K1650" s="20"/>
      <c r="L1650" s="20"/>
    </row>
    <row r="1651" spans="1:12" s="19" customFormat="1" ht="11">
      <c r="A1651" s="25">
        <v>42242</v>
      </c>
      <c r="B1651" s="20">
        <v>7.4420999999999999</v>
      </c>
      <c r="C1651" s="20">
        <v>2.038931506849315E-2</v>
      </c>
      <c r="D1651" s="20">
        <v>166.46644569987814</v>
      </c>
      <c r="F1651" s="25">
        <v>38737</v>
      </c>
      <c r="G1651" s="20">
        <v>3430.9</v>
      </c>
      <c r="I1651" s="25"/>
      <c r="J1651" s="20"/>
      <c r="K1651" s="20"/>
      <c r="L1651" s="20"/>
    </row>
    <row r="1652" spans="1:12" s="19" customFormat="1" ht="11">
      <c r="A1652" s="25">
        <v>42243</v>
      </c>
      <c r="B1652" s="20">
        <v>7.8733000000000004</v>
      </c>
      <c r="C1652" s="20">
        <v>2.1570684931506851E-2</v>
      </c>
      <c r="D1652" s="20">
        <v>166.50235365239675</v>
      </c>
      <c r="F1652" s="25">
        <v>38740</v>
      </c>
      <c r="G1652" s="20">
        <v>3410.92</v>
      </c>
      <c r="I1652" s="25"/>
      <c r="J1652" s="20"/>
      <c r="K1652" s="20"/>
      <c r="L1652" s="20"/>
    </row>
    <row r="1653" spans="1:12" s="19" customFormat="1" ht="11">
      <c r="A1653" s="25">
        <v>42244</v>
      </c>
      <c r="B1653" s="20">
        <v>7.3994999999999997</v>
      </c>
      <c r="C1653" s="20">
        <v>2.0272602739726028E-2</v>
      </c>
      <c r="D1653" s="20">
        <v>166.53610801310501</v>
      </c>
      <c r="F1653" s="25">
        <v>38741</v>
      </c>
      <c r="G1653" s="20">
        <v>3439.52</v>
      </c>
      <c r="I1653" s="25"/>
      <c r="J1653" s="20"/>
      <c r="K1653" s="20"/>
      <c r="L1653" s="20"/>
    </row>
    <row r="1654" spans="1:12" s="19" customFormat="1" ht="11">
      <c r="A1654" s="25">
        <v>42247</v>
      </c>
      <c r="B1654" s="20">
        <v>7.2084999999999999</v>
      </c>
      <c r="C1654" s="20">
        <v>1.9749315068493152E-2</v>
      </c>
      <c r="D1654" s="20">
        <v>166.63477723512796</v>
      </c>
      <c r="F1654" s="25">
        <v>38742</v>
      </c>
      <c r="G1654" s="20">
        <v>3478.06</v>
      </c>
      <c r="I1654" s="25"/>
      <c r="J1654" s="20"/>
      <c r="K1654" s="20"/>
      <c r="L1654" s="20"/>
    </row>
    <row r="1655" spans="1:12" s="19" customFormat="1" ht="11">
      <c r="A1655" s="25">
        <v>42248</v>
      </c>
      <c r="B1655" s="20">
        <v>7.2596999999999996</v>
      </c>
      <c r="C1655" s="20">
        <v>1.988958904109589E-2</v>
      </c>
      <c r="D1655" s="20">
        <v>166.66792020751956</v>
      </c>
      <c r="F1655" s="25">
        <v>38744</v>
      </c>
      <c r="G1655" s="20">
        <v>3528.22</v>
      </c>
      <c r="I1655" s="25"/>
      <c r="J1655" s="20"/>
      <c r="K1655" s="20"/>
      <c r="L1655" s="20"/>
    </row>
    <row r="1656" spans="1:12" s="19" customFormat="1" ht="11">
      <c r="A1656" s="25">
        <v>42249</v>
      </c>
      <c r="B1656" s="20">
        <v>7.4402999999999997</v>
      </c>
      <c r="C1656" s="20">
        <v>2.0384383561643835E-2</v>
      </c>
      <c r="D1656" s="20">
        <v>166.70189443564888</v>
      </c>
      <c r="F1656" s="25">
        <v>38747</v>
      </c>
      <c r="G1656" s="20">
        <v>3518.46</v>
      </c>
      <c r="I1656" s="25"/>
      <c r="J1656" s="20"/>
      <c r="K1656" s="20"/>
      <c r="L1656" s="20"/>
    </row>
    <row r="1657" spans="1:12" s="19" customFormat="1" ht="11">
      <c r="A1657" s="25">
        <v>42250</v>
      </c>
      <c r="B1657" s="20">
        <v>7.6669</v>
      </c>
      <c r="C1657" s="20">
        <v>2.1005205479452053E-2</v>
      </c>
      <c r="D1657" s="20">
        <v>166.73691051111322</v>
      </c>
      <c r="F1657" s="25">
        <v>38748</v>
      </c>
      <c r="G1657" s="20">
        <v>3549.92</v>
      </c>
      <c r="I1657" s="25"/>
      <c r="J1657" s="20"/>
      <c r="K1657" s="20"/>
      <c r="L1657" s="20"/>
    </row>
    <row r="1658" spans="1:12" s="19" customFormat="1" ht="11">
      <c r="A1658" s="25">
        <v>42251</v>
      </c>
      <c r="B1658" s="20">
        <v>7.1872999999999996</v>
      </c>
      <c r="C1658" s="20">
        <v>1.9691232876712327E-2</v>
      </c>
      <c r="D1658" s="20">
        <v>166.76974306445339</v>
      </c>
      <c r="F1658" s="25">
        <v>38749</v>
      </c>
      <c r="G1658" s="20">
        <v>3516.06</v>
      </c>
      <c r="I1658" s="25"/>
      <c r="J1658" s="20"/>
      <c r="K1658" s="20"/>
      <c r="L1658" s="20"/>
    </row>
    <row r="1659" spans="1:12" s="19" customFormat="1" ht="11">
      <c r="A1659" s="25">
        <v>42254</v>
      </c>
      <c r="B1659" s="20">
        <v>7.2201000000000004</v>
      </c>
      <c r="C1659" s="20">
        <v>1.9781095890410959E-2</v>
      </c>
      <c r="D1659" s="20">
        <v>166.86870971282872</v>
      </c>
      <c r="F1659" s="25">
        <v>38750</v>
      </c>
      <c r="G1659" s="20">
        <v>3511.21</v>
      </c>
      <c r="I1659" s="25"/>
      <c r="J1659" s="20"/>
      <c r="K1659" s="20"/>
      <c r="L1659" s="20"/>
    </row>
    <row r="1660" spans="1:12" s="19" customFormat="1" ht="11">
      <c r="A1660" s="25">
        <v>42255</v>
      </c>
      <c r="B1660" s="20">
        <v>7.8780999999999999</v>
      </c>
      <c r="C1660" s="20">
        <v>2.1583835616438354E-2</v>
      </c>
      <c r="D1660" s="20">
        <v>166.90472638082841</v>
      </c>
      <c r="F1660" s="25">
        <v>38751</v>
      </c>
      <c r="G1660" s="20">
        <v>3479.44</v>
      </c>
      <c r="I1660" s="25"/>
      <c r="J1660" s="20"/>
      <c r="K1660" s="20"/>
      <c r="L1660" s="20"/>
    </row>
    <row r="1661" spans="1:12" s="19" customFormat="1" ht="11">
      <c r="A1661" s="25">
        <v>42256</v>
      </c>
      <c r="B1661" s="20">
        <v>7.1470000000000002</v>
      </c>
      <c r="C1661" s="20">
        <v>1.958082191780822E-2</v>
      </c>
      <c r="D1661" s="20">
        <v>166.93740769807343</v>
      </c>
      <c r="F1661" s="25">
        <v>38754</v>
      </c>
      <c r="G1661" s="20">
        <v>3550.26</v>
      </c>
      <c r="I1661" s="25"/>
      <c r="J1661" s="20"/>
      <c r="K1661" s="20"/>
      <c r="L1661" s="20"/>
    </row>
    <row r="1662" spans="1:12" s="19" customFormat="1" ht="11">
      <c r="A1662" s="25">
        <v>42257</v>
      </c>
      <c r="B1662" s="20">
        <v>4.2834000000000003</v>
      </c>
      <c r="C1662" s="20">
        <v>1.1735342465753425E-2</v>
      </c>
      <c r="D1662" s="20">
        <v>166.95699837457025</v>
      </c>
      <c r="F1662" s="25">
        <v>38755</v>
      </c>
      <c r="G1662" s="20">
        <v>3573.51</v>
      </c>
      <c r="I1662" s="25"/>
      <c r="J1662" s="20"/>
      <c r="K1662" s="20"/>
      <c r="L1662" s="20"/>
    </row>
    <row r="1663" spans="1:12" s="19" customFormat="1" ht="11">
      <c r="A1663" s="25">
        <v>42258</v>
      </c>
      <c r="B1663" s="20">
        <v>7.9725000000000001</v>
      </c>
      <c r="C1663" s="20">
        <v>2.1842465753424658E-2</v>
      </c>
      <c r="D1663" s="20">
        <v>166.99346589976318</v>
      </c>
      <c r="F1663" s="25">
        <v>38756</v>
      </c>
      <c r="G1663" s="20">
        <v>3560.32</v>
      </c>
      <c r="I1663" s="25"/>
      <c r="J1663" s="20"/>
      <c r="K1663" s="20"/>
      <c r="L1663" s="20"/>
    </row>
    <row r="1664" spans="1:12" s="19" customFormat="1" ht="11">
      <c r="A1664" s="25">
        <v>42261</v>
      </c>
      <c r="B1664" s="20">
        <v>7.2539999999999996</v>
      </c>
      <c r="C1664" s="20">
        <v>1.9873972602739726E-2</v>
      </c>
      <c r="D1664" s="20">
        <v>167.09303060674702</v>
      </c>
      <c r="F1664" s="25">
        <v>38758</v>
      </c>
      <c r="G1664" s="20">
        <v>3582.33</v>
      </c>
      <c r="I1664" s="25"/>
      <c r="J1664" s="20"/>
      <c r="K1664" s="20"/>
      <c r="L1664" s="20"/>
    </row>
    <row r="1665" spans="1:12" s="19" customFormat="1" ht="11">
      <c r="A1665" s="25">
        <v>42262</v>
      </c>
      <c r="B1665" s="20">
        <v>6.5262000000000002</v>
      </c>
      <c r="C1665" s="20">
        <v>1.788E-2</v>
      </c>
      <c r="D1665" s="20">
        <v>167.12290684061952</v>
      </c>
      <c r="F1665" s="25">
        <v>38761</v>
      </c>
      <c r="G1665" s="20">
        <v>3598.93</v>
      </c>
      <c r="I1665" s="25"/>
      <c r="J1665" s="20"/>
      <c r="K1665" s="20"/>
      <c r="L1665" s="20"/>
    </row>
    <row r="1666" spans="1:12" s="19" customFormat="1" ht="11">
      <c r="A1666" s="25">
        <v>42263</v>
      </c>
      <c r="B1666" s="20">
        <v>6.1729000000000003</v>
      </c>
      <c r="C1666" s="20">
        <v>1.6912054794520549E-2</v>
      </c>
      <c r="D1666" s="20">
        <v>167.15117075819862</v>
      </c>
      <c r="F1666" s="25">
        <v>38762</v>
      </c>
      <c r="G1666" s="20">
        <v>3571.01</v>
      </c>
      <c r="I1666" s="25"/>
      <c r="J1666" s="20"/>
      <c r="K1666" s="20"/>
      <c r="L1666" s="20"/>
    </row>
    <row r="1667" spans="1:12" s="19" customFormat="1" ht="11">
      <c r="A1667" s="25">
        <v>42265</v>
      </c>
      <c r="B1667" s="20">
        <v>9.4567999999999994</v>
      </c>
      <c r="C1667" s="20">
        <v>2.5909041095890411E-2</v>
      </c>
      <c r="D1667" s="20">
        <v>167.23778528924663</v>
      </c>
      <c r="F1667" s="25">
        <v>38763</v>
      </c>
      <c r="G1667" s="20">
        <v>3576.51</v>
      </c>
      <c r="I1667" s="25"/>
      <c r="J1667" s="20"/>
      <c r="K1667" s="20"/>
      <c r="L1667" s="20"/>
    </row>
    <row r="1668" spans="1:12" s="19" customFormat="1" ht="11">
      <c r="A1668" s="25">
        <v>42268</v>
      </c>
      <c r="B1668" s="20">
        <v>8.9718</v>
      </c>
      <c r="C1668" s="20">
        <v>2.4580273972602741E-2</v>
      </c>
      <c r="D1668" s="20">
        <v>167.36110780667605</v>
      </c>
      <c r="F1668" s="25">
        <v>38764</v>
      </c>
      <c r="G1668" s="20">
        <v>3575.8</v>
      </c>
      <c r="I1668" s="25"/>
      <c r="J1668" s="20"/>
      <c r="K1668" s="20"/>
      <c r="L1668" s="20"/>
    </row>
    <row r="1669" spans="1:12" s="19" customFormat="1" ht="11">
      <c r="A1669" s="25">
        <v>42269</v>
      </c>
      <c r="B1669" s="20">
        <v>8.2247000000000003</v>
      </c>
      <c r="C1669" s="20">
        <v>2.2533424657534249E-2</v>
      </c>
      <c r="D1669" s="20">
        <v>167.3988199958097</v>
      </c>
      <c r="F1669" s="25">
        <v>38765</v>
      </c>
      <c r="G1669" s="20">
        <v>3528.34</v>
      </c>
      <c r="I1669" s="25"/>
      <c r="J1669" s="20"/>
      <c r="K1669" s="20"/>
      <c r="L1669" s="20"/>
    </row>
    <row r="1670" spans="1:12" s="19" customFormat="1" ht="11">
      <c r="A1670" s="25">
        <v>42270</v>
      </c>
      <c r="B1670" s="20">
        <v>8.2074999999999996</v>
      </c>
      <c r="C1670" s="20">
        <v>2.2486301369863012E-2</v>
      </c>
      <c r="D1670" s="20">
        <v>167.43646179896356</v>
      </c>
      <c r="F1670" s="25">
        <v>38768</v>
      </c>
      <c r="G1670" s="20">
        <v>3557.93</v>
      </c>
      <c r="I1670" s="25"/>
      <c r="J1670" s="20"/>
      <c r="K1670" s="20"/>
      <c r="L1670" s="20"/>
    </row>
    <row r="1671" spans="1:12" s="19" customFormat="1" ht="11">
      <c r="A1671" s="25">
        <v>42271</v>
      </c>
      <c r="B1671" s="20">
        <v>7.6684999999999999</v>
      </c>
      <c r="C1671" s="20">
        <v>2.1009589041095889E-2</v>
      </c>
      <c r="D1671" s="20">
        <v>167.47163951149247</v>
      </c>
      <c r="F1671" s="25">
        <v>38769</v>
      </c>
      <c r="G1671" s="20">
        <v>3593.03</v>
      </c>
      <c r="I1671" s="25"/>
      <c r="J1671" s="20"/>
      <c r="K1671" s="20"/>
      <c r="L1671" s="20"/>
    </row>
    <row r="1672" spans="1:12" s="19" customFormat="1" ht="11">
      <c r="A1672" s="25">
        <v>42275</v>
      </c>
      <c r="B1672" s="20">
        <v>8.2707999999999995</v>
      </c>
      <c r="C1672" s="20">
        <v>2.265972602739726E-2</v>
      </c>
      <c r="D1672" s="20">
        <v>167.62343397024003</v>
      </c>
      <c r="F1672" s="25">
        <v>38770</v>
      </c>
      <c r="G1672" s="20">
        <v>3611.14</v>
      </c>
      <c r="I1672" s="25"/>
      <c r="J1672" s="20"/>
      <c r="K1672" s="20"/>
      <c r="L1672" s="20"/>
    </row>
    <row r="1673" spans="1:12" s="19" customFormat="1" ht="11">
      <c r="A1673" s="25">
        <v>42276</v>
      </c>
      <c r="B1673" s="20">
        <v>17.4955</v>
      </c>
      <c r="C1673" s="20">
        <v>4.7932876712328765E-2</v>
      </c>
      <c r="D1673" s="20">
        <v>167.70378070418593</v>
      </c>
      <c r="F1673" s="25">
        <v>38771</v>
      </c>
      <c r="G1673" s="20">
        <v>3624.52</v>
      </c>
      <c r="I1673" s="25"/>
      <c r="J1673" s="20"/>
      <c r="K1673" s="20"/>
      <c r="L1673" s="20"/>
    </row>
    <row r="1674" spans="1:12" s="19" customFormat="1" ht="11">
      <c r="A1674" s="25">
        <v>42277</v>
      </c>
      <c r="B1674" s="20">
        <v>9.2874999999999996</v>
      </c>
      <c r="C1674" s="20">
        <v>2.5445205479452053E-2</v>
      </c>
      <c r="D1674" s="20">
        <v>167.7464532757829</v>
      </c>
      <c r="F1674" s="25">
        <v>38772</v>
      </c>
      <c r="G1674" s="20">
        <v>3610.25</v>
      </c>
      <c r="I1674" s="25"/>
      <c r="J1674" s="20"/>
      <c r="K1674" s="20"/>
      <c r="L1674" s="20"/>
    </row>
    <row r="1675" spans="1:12" s="19" customFormat="1" ht="11">
      <c r="A1675" s="25">
        <v>42278</v>
      </c>
      <c r="B1675" s="20">
        <v>7.4477000000000002</v>
      </c>
      <c r="C1675" s="20">
        <v>2.0404657534246577E-2</v>
      </c>
      <c r="D1675" s="20">
        <v>167.7806813650997</v>
      </c>
      <c r="F1675" s="25">
        <v>38775</v>
      </c>
      <c r="G1675" s="20">
        <v>3630.85</v>
      </c>
      <c r="I1675" s="25"/>
      <c r="J1675" s="20"/>
      <c r="K1675" s="20"/>
      <c r="L1675" s="20"/>
    </row>
    <row r="1676" spans="1:12" s="19" customFormat="1" ht="11">
      <c r="A1676" s="25">
        <v>42282</v>
      </c>
      <c r="B1676" s="20">
        <v>7.3960999999999997</v>
      </c>
      <c r="C1676" s="20">
        <v>2.0263287671232876E-2</v>
      </c>
      <c r="D1676" s="20">
        <v>167.91667289358676</v>
      </c>
      <c r="F1676" s="25">
        <v>38776</v>
      </c>
      <c r="G1676" s="20">
        <v>3639.43</v>
      </c>
      <c r="I1676" s="25"/>
      <c r="J1676" s="20"/>
      <c r="K1676" s="20"/>
      <c r="L1676" s="20"/>
    </row>
    <row r="1677" spans="1:12" s="19" customFormat="1" ht="11">
      <c r="A1677" s="25">
        <v>42283</v>
      </c>
      <c r="B1677" s="20">
        <v>7.9390000000000001</v>
      </c>
      <c r="C1677" s="20">
        <v>2.175068493150685E-2</v>
      </c>
      <c r="D1677" s="20">
        <v>167.95319592005532</v>
      </c>
      <c r="F1677" s="25">
        <v>38777</v>
      </c>
      <c r="G1677" s="20">
        <v>3696.72</v>
      </c>
      <c r="I1677" s="25"/>
      <c r="J1677" s="20"/>
      <c r="K1677" s="20"/>
      <c r="L1677" s="20"/>
    </row>
    <row r="1678" spans="1:12" s="19" customFormat="1" ht="11">
      <c r="A1678" s="25">
        <v>42284</v>
      </c>
      <c r="B1678" s="20">
        <v>7.6825000000000001</v>
      </c>
      <c r="C1678" s="20">
        <v>2.1047945205479451E-2</v>
      </c>
      <c r="D1678" s="20">
        <v>167.98854661670342</v>
      </c>
      <c r="F1678" s="25">
        <v>38778</v>
      </c>
      <c r="G1678" s="20">
        <v>3729.39</v>
      </c>
      <c r="I1678" s="25"/>
      <c r="J1678" s="20"/>
      <c r="K1678" s="20"/>
      <c r="L1678" s="20"/>
    </row>
    <row r="1679" spans="1:12" s="19" customFormat="1" ht="11">
      <c r="A1679" s="25">
        <v>42285</v>
      </c>
      <c r="B1679" s="20">
        <v>7.0323000000000002</v>
      </c>
      <c r="C1679" s="20">
        <v>1.9266575342465755E-2</v>
      </c>
      <c r="D1679" s="20">
        <v>168.02091225660402</v>
      </c>
      <c r="F1679" s="25">
        <v>38779</v>
      </c>
      <c r="G1679" s="20">
        <v>3725.42</v>
      </c>
      <c r="I1679" s="25"/>
      <c r="J1679" s="20"/>
      <c r="K1679" s="20"/>
      <c r="L1679" s="20"/>
    </row>
    <row r="1680" spans="1:12" s="19" customFormat="1" ht="11">
      <c r="A1680" s="25">
        <v>42286</v>
      </c>
      <c r="B1680" s="20">
        <v>6.2192999999999996</v>
      </c>
      <c r="C1680" s="20">
        <v>1.703917808219178E-2</v>
      </c>
      <c r="D1680" s="20">
        <v>168.04954163905876</v>
      </c>
      <c r="F1680" s="25">
        <v>38782</v>
      </c>
      <c r="G1680" s="20">
        <v>3776.38</v>
      </c>
      <c r="I1680" s="25"/>
      <c r="J1680" s="20"/>
      <c r="K1680" s="20"/>
      <c r="L1680" s="20"/>
    </row>
    <row r="1681" spans="1:12" s="19" customFormat="1" ht="11">
      <c r="A1681" s="25">
        <v>42289</v>
      </c>
      <c r="B1681" s="20">
        <v>6.7769000000000004</v>
      </c>
      <c r="C1681" s="20">
        <v>1.8566849315068495E-2</v>
      </c>
      <c r="D1681" s="20">
        <v>168.14314615457113</v>
      </c>
      <c r="F1681" s="25">
        <v>38783</v>
      </c>
      <c r="G1681" s="20">
        <v>3767.38</v>
      </c>
      <c r="I1681" s="25"/>
      <c r="J1681" s="20"/>
      <c r="K1681" s="20"/>
      <c r="L1681" s="20"/>
    </row>
    <row r="1682" spans="1:12" s="19" customFormat="1" ht="11">
      <c r="A1682" s="25">
        <v>42290</v>
      </c>
      <c r="B1682" s="20">
        <v>7.1235999999999997</v>
      </c>
      <c r="C1682" s="20">
        <v>1.9516712328767123E-2</v>
      </c>
      <c r="D1682" s="20">
        <v>168.17596216870663</v>
      </c>
      <c r="F1682" s="25">
        <v>38784</v>
      </c>
      <c r="G1682" s="20">
        <v>3689.14</v>
      </c>
      <c r="I1682" s="25"/>
      <c r="J1682" s="20"/>
      <c r="K1682" s="20"/>
      <c r="L1682" s="20"/>
    </row>
    <row r="1683" spans="1:12" s="19" customFormat="1" ht="11">
      <c r="A1683" s="25">
        <v>42291</v>
      </c>
      <c r="B1683" s="20">
        <v>7.0438999999999998</v>
      </c>
      <c r="C1683" s="20">
        <v>1.9298356164383561E-2</v>
      </c>
      <c r="D1683" s="20">
        <v>168.20841736486884</v>
      </c>
      <c r="F1683" s="25">
        <v>38785</v>
      </c>
      <c r="G1683" s="20">
        <v>3703.82</v>
      </c>
      <c r="I1683" s="25"/>
      <c r="J1683" s="20"/>
      <c r="K1683" s="20"/>
      <c r="L1683" s="20"/>
    </row>
    <row r="1684" spans="1:12" s="19" customFormat="1" ht="11">
      <c r="A1684" s="25">
        <v>42292</v>
      </c>
      <c r="B1684" s="20">
        <v>7.0686</v>
      </c>
      <c r="C1684" s="20">
        <v>1.9366027397260274E-2</v>
      </c>
      <c r="D1684" s="20">
        <v>168.2409926530602</v>
      </c>
      <c r="F1684" s="25">
        <v>38786</v>
      </c>
      <c r="G1684" s="20">
        <v>3768.69</v>
      </c>
      <c r="I1684" s="25"/>
      <c r="J1684" s="20"/>
      <c r="K1684" s="20"/>
      <c r="L1684" s="20"/>
    </row>
    <row r="1685" spans="1:12" s="19" customFormat="1" ht="11">
      <c r="A1685" s="25">
        <v>42293</v>
      </c>
      <c r="B1685" s="20">
        <v>7.8365999999999998</v>
      </c>
      <c r="C1685" s="20">
        <v>2.1470136986301368E-2</v>
      </c>
      <c r="D1685" s="20">
        <v>168.27711422464992</v>
      </c>
      <c r="F1685" s="25">
        <v>38789</v>
      </c>
      <c r="G1685" s="20">
        <v>3790.88</v>
      </c>
      <c r="I1685" s="25"/>
      <c r="J1685" s="20"/>
      <c r="K1685" s="20"/>
      <c r="L1685" s="20"/>
    </row>
    <row r="1686" spans="1:12" s="19" customFormat="1" ht="11">
      <c r="A1686" s="25">
        <v>42296</v>
      </c>
      <c r="B1686" s="20">
        <v>7.2953999999999999</v>
      </c>
      <c r="C1686" s="20">
        <v>1.9987397260273973E-2</v>
      </c>
      <c r="D1686" s="20">
        <v>168.37801687060454</v>
      </c>
      <c r="F1686" s="25">
        <v>38790</v>
      </c>
      <c r="G1686" s="20">
        <v>3782.24</v>
      </c>
      <c r="I1686" s="25"/>
      <c r="J1686" s="20"/>
      <c r="K1686" s="20"/>
      <c r="L1686" s="20"/>
    </row>
    <row r="1687" spans="1:12" s="19" customFormat="1" ht="11">
      <c r="A1687" s="25">
        <v>42297</v>
      </c>
      <c r="B1687" s="20">
        <v>7.0768000000000004</v>
      </c>
      <c r="C1687" s="20">
        <v>1.9388493150684933E-2</v>
      </c>
      <c r="D1687" s="20">
        <v>168.41066283087275</v>
      </c>
      <c r="F1687" s="25">
        <v>38792</v>
      </c>
      <c r="G1687" s="20">
        <v>3819.23</v>
      </c>
      <c r="I1687" s="25"/>
      <c r="J1687" s="20"/>
      <c r="K1687" s="20"/>
      <c r="L1687" s="20"/>
    </row>
    <row r="1688" spans="1:12" s="19" customFormat="1" ht="11">
      <c r="A1688" s="25">
        <v>42298</v>
      </c>
      <c r="B1688" s="20">
        <v>7.0515999999999996</v>
      </c>
      <c r="C1688" s="20">
        <v>1.931945205479452E-2</v>
      </c>
      <c r="D1688" s="20">
        <v>168.44319884813353</v>
      </c>
      <c r="F1688" s="25">
        <v>38793</v>
      </c>
      <c r="G1688" s="20">
        <v>3828.05</v>
      </c>
      <c r="I1688" s="25"/>
      <c r="J1688" s="20"/>
      <c r="K1688" s="20"/>
      <c r="L1688" s="20"/>
    </row>
    <row r="1689" spans="1:12" s="19" customFormat="1" ht="11">
      <c r="A1689" s="25">
        <v>42300</v>
      </c>
      <c r="B1689" s="20">
        <v>7.1269</v>
      </c>
      <c r="C1689" s="20">
        <v>1.9525753424657535E-2</v>
      </c>
      <c r="D1689" s="20">
        <v>168.50897845546891</v>
      </c>
      <c r="F1689" s="25">
        <v>38796</v>
      </c>
      <c r="G1689" s="20">
        <v>3865.45</v>
      </c>
      <c r="I1689" s="25"/>
      <c r="J1689" s="20"/>
      <c r="K1689" s="20"/>
      <c r="L1689" s="20"/>
    </row>
    <row r="1690" spans="1:12" s="19" customFormat="1" ht="11">
      <c r="A1690" s="25">
        <v>42303</v>
      </c>
      <c r="B1690" s="20">
        <v>6.7344999999999997</v>
      </c>
      <c r="C1690" s="20">
        <v>1.8450684931506849E-2</v>
      </c>
      <c r="D1690" s="20">
        <v>168.60225163755726</v>
      </c>
      <c r="F1690" s="25">
        <v>38797</v>
      </c>
      <c r="G1690" s="20">
        <v>3861.49</v>
      </c>
      <c r="I1690" s="25"/>
      <c r="J1690" s="20"/>
      <c r="K1690" s="20"/>
      <c r="L1690" s="20"/>
    </row>
    <row r="1691" spans="1:12" s="19" customFormat="1" ht="11">
      <c r="A1691" s="25">
        <v>42304</v>
      </c>
      <c r="B1691" s="20">
        <v>6.7896999999999998</v>
      </c>
      <c r="C1691" s="20">
        <v>1.8601917808219178E-2</v>
      </c>
      <c r="D1691" s="20">
        <v>168.63361488982969</v>
      </c>
      <c r="F1691" s="25">
        <v>38798</v>
      </c>
      <c r="G1691" s="20">
        <v>3835.71</v>
      </c>
      <c r="I1691" s="25"/>
      <c r="J1691" s="20"/>
      <c r="K1691" s="20"/>
      <c r="L1691" s="20"/>
    </row>
    <row r="1692" spans="1:12" s="19" customFormat="1" ht="11">
      <c r="A1692" s="25">
        <v>42305</v>
      </c>
      <c r="B1692" s="20">
        <v>7.3196000000000003</v>
      </c>
      <c r="C1692" s="20">
        <v>2.0053698630136986E-2</v>
      </c>
      <c r="D1692" s="20">
        <v>168.6674321667488</v>
      </c>
      <c r="F1692" s="25">
        <v>38799</v>
      </c>
      <c r="G1692" s="20">
        <v>3844</v>
      </c>
      <c r="I1692" s="25"/>
      <c r="J1692" s="20"/>
      <c r="K1692" s="20"/>
      <c r="L1692" s="20"/>
    </row>
    <row r="1693" spans="1:12" s="19" customFormat="1" ht="11">
      <c r="A1693" s="25">
        <v>42306</v>
      </c>
      <c r="B1693" s="20">
        <v>7.1230000000000002</v>
      </c>
      <c r="C1693" s="20">
        <v>1.9515068493150687E-2</v>
      </c>
      <c r="D1693" s="20">
        <v>168.70034773166179</v>
      </c>
      <c r="F1693" s="25">
        <v>38800</v>
      </c>
      <c r="G1693" s="20">
        <v>3883.16</v>
      </c>
      <c r="I1693" s="25"/>
      <c r="J1693" s="20"/>
      <c r="K1693" s="20"/>
      <c r="L1693" s="20"/>
    </row>
    <row r="1694" spans="1:12" s="19" customFormat="1" ht="11">
      <c r="A1694" s="25">
        <v>42307</v>
      </c>
      <c r="B1694" s="20">
        <v>7.0068000000000001</v>
      </c>
      <c r="C1694" s="20">
        <v>1.9196712328767122E-2</v>
      </c>
      <c r="D1694" s="20">
        <v>168.73273265211347</v>
      </c>
      <c r="F1694" s="25">
        <v>38803</v>
      </c>
      <c r="G1694" s="20">
        <v>3932.71</v>
      </c>
      <c r="I1694" s="25"/>
      <c r="J1694" s="20"/>
      <c r="K1694" s="20"/>
      <c r="L1694" s="20"/>
    </row>
    <row r="1695" spans="1:12" s="19" customFormat="1" ht="11">
      <c r="A1695" s="25">
        <v>42310</v>
      </c>
      <c r="B1695" s="20">
        <v>6.9572000000000003</v>
      </c>
      <c r="C1695" s="20">
        <v>1.906082191780822E-2</v>
      </c>
      <c r="D1695" s="20">
        <v>168.82921818917706</v>
      </c>
      <c r="F1695" s="25">
        <v>38804</v>
      </c>
      <c r="G1695" s="20">
        <v>3936.68</v>
      </c>
      <c r="I1695" s="25"/>
      <c r="J1695" s="20"/>
      <c r="K1695" s="20"/>
      <c r="L1695" s="20"/>
    </row>
    <row r="1696" spans="1:12" s="19" customFormat="1" ht="11">
      <c r="A1696" s="25">
        <v>42311</v>
      </c>
      <c r="B1696" s="20">
        <v>6.9298999999999999</v>
      </c>
      <c r="C1696" s="20">
        <v>1.8986027397260272E-2</v>
      </c>
      <c r="D1696" s="20">
        <v>168.86127215079702</v>
      </c>
      <c r="F1696" s="25">
        <v>38805</v>
      </c>
      <c r="G1696" s="20">
        <v>3971.57</v>
      </c>
      <c r="I1696" s="25"/>
      <c r="J1696" s="20"/>
      <c r="K1696" s="20"/>
      <c r="L1696" s="20"/>
    </row>
    <row r="1697" spans="1:12" s="19" customFormat="1" ht="11">
      <c r="A1697" s="25">
        <v>42312</v>
      </c>
      <c r="B1697" s="20">
        <v>7.5002000000000004</v>
      </c>
      <c r="C1697" s="20">
        <v>2.0548493150684934E-2</v>
      </c>
      <c r="D1697" s="20">
        <v>168.89597059773908</v>
      </c>
      <c r="F1697" s="25">
        <v>38806</v>
      </c>
      <c r="G1697" s="20">
        <v>4048.24</v>
      </c>
      <c r="I1697" s="25"/>
      <c r="J1697" s="20"/>
      <c r="K1697" s="20"/>
      <c r="L1697" s="20"/>
    </row>
    <row r="1698" spans="1:12" s="19" customFormat="1" ht="11">
      <c r="A1698" s="25">
        <v>42313</v>
      </c>
      <c r="B1698" s="20">
        <v>8.0571000000000002</v>
      </c>
      <c r="C1698" s="20">
        <v>2.2074246575342467E-2</v>
      </c>
      <c r="D1698" s="20">
        <v>168.93325311074463</v>
      </c>
      <c r="F1698" s="25">
        <v>38807</v>
      </c>
      <c r="G1698" s="20">
        <v>4028.82</v>
      </c>
      <c r="I1698" s="25"/>
      <c r="J1698" s="20"/>
      <c r="K1698" s="20"/>
      <c r="L1698" s="20"/>
    </row>
    <row r="1699" spans="1:12" s="19" customFormat="1" ht="11">
      <c r="A1699" s="25">
        <v>42314</v>
      </c>
      <c r="B1699" s="20">
        <v>7.2849000000000004</v>
      </c>
      <c r="C1699" s="20">
        <v>1.9958630136986302E-2</v>
      </c>
      <c r="D1699" s="20">
        <v>168.96696987391141</v>
      </c>
      <c r="F1699" s="25">
        <v>38810</v>
      </c>
      <c r="G1699" s="20">
        <v>4112.59</v>
      </c>
      <c r="I1699" s="25"/>
      <c r="J1699" s="20"/>
      <c r="K1699" s="20"/>
      <c r="L1699" s="20"/>
    </row>
    <row r="1700" spans="1:12" s="19" customFormat="1" ht="11">
      <c r="A1700" s="25">
        <v>42317</v>
      </c>
      <c r="B1700" s="20">
        <v>6.6013999999999999</v>
      </c>
      <c r="C1700" s="20">
        <v>1.8086027397260274E-2</v>
      </c>
      <c r="D1700" s="20">
        <v>169.05864811130255</v>
      </c>
      <c r="F1700" s="25">
        <v>38811</v>
      </c>
      <c r="G1700" s="20">
        <v>4124.25</v>
      </c>
      <c r="I1700" s="25"/>
      <c r="J1700" s="20"/>
      <c r="K1700" s="20"/>
      <c r="L1700" s="20"/>
    </row>
    <row r="1701" spans="1:12" s="19" customFormat="1" ht="11">
      <c r="A1701" s="25">
        <v>42318</v>
      </c>
      <c r="B1701" s="20">
        <v>7.2317</v>
      </c>
      <c r="C1701" s="20">
        <v>1.9812876712328766E-2</v>
      </c>
      <c r="D1701" s="20">
        <v>169.09214349282436</v>
      </c>
      <c r="F1701" s="25">
        <v>38812</v>
      </c>
      <c r="G1701" s="20">
        <v>4157.1099999999997</v>
      </c>
      <c r="I1701" s="25"/>
      <c r="J1701" s="20"/>
      <c r="K1701" s="20"/>
      <c r="L1701" s="20"/>
    </row>
    <row r="1702" spans="1:12" s="19" customFormat="1" ht="11">
      <c r="A1702" s="25">
        <v>42319</v>
      </c>
      <c r="B1702" s="20">
        <v>7.1935000000000002</v>
      </c>
      <c r="C1702" s="20">
        <v>1.9708219178082194E-2</v>
      </c>
      <c r="D1702" s="20">
        <v>169.12546854307683</v>
      </c>
      <c r="F1702" s="25">
        <v>38814</v>
      </c>
      <c r="G1702" s="20">
        <v>4090.68</v>
      </c>
      <c r="I1702" s="25"/>
      <c r="J1702" s="20"/>
      <c r="K1702" s="20"/>
      <c r="L1702" s="20"/>
    </row>
    <row r="1703" spans="1:12" s="19" customFormat="1" ht="11">
      <c r="A1703" s="25">
        <v>42321</v>
      </c>
      <c r="B1703" s="20">
        <v>7.2230999999999996</v>
      </c>
      <c r="C1703" s="20">
        <v>1.978931506849315E-2</v>
      </c>
      <c r="D1703" s="20">
        <v>169.19240608673897</v>
      </c>
      <c r="F1703" s="25">
        <v>38817</v>
      </c>
      <c r="G1703" s="20">
        <v>4118.6899999999996</v>
      </c>
      <c r="I1703" s="25"/>
      <c r="J1703" s="20"/>
      <c r="K1703" s="20"/>
      <c r="L1703" s="20"/>
    </row>
    <row r="1704" spans="1:12" s="19" customFormat="1" ht="11">
      <c r="A1704" s="25">
        <v>42324</v>
      </c>
      <c r="B1704" s="20">
        <v>7.3851000000000004</v>
      </c>
      <c r="C1704" s="20">
        <v>2.0233150684931509E-2</v>
      </c>
      <c r="D1704" s="20">
        <v>169.29510495015197</v>
      </c>
      <c r="F1704" s="25">
        <v>38819</v>
      </c>
      <c r="G1704" s="20">
        <v>4002.12</v>
      </c>
      <c r="I1704" s="25"/>
      <c r="J1704" s="20"/>
      <c r="K1704" s="20"/>
      <c r="L1704" s="20"/>
    </row>
    <row r="1705" spans="1:12" s="19" customFormat="1" ht="11">
      <c r="A1705" s="25">
        <v>42325</v>
      </c>
      <c r="B1705" s="20">
        <v>7.6643999999999997</v>
      </c>
      <c r="C1705" s="20">
        <v>2.0998356164383562E-2</v>
      </c>
      <c r="D1705" s="20">
        <v>169.33065413925826</v>
      </c>
      <c r="F1705" s="25">
        <v>38820</v>
      </c>
      <c r="G1705" s="20">
        <v>3961.27</v>
      </c>
      <c r="I1705" s="25"/>
      <c r="J1705" s="20"/>
      <c r="K1705" s="20"/>
      <c r="L1705" s="20"/>
    </row>
    <row r="1706" spans="1:12" s="19" customFormat="1" ht="11">
      <c r="A1706" s="25">
        <v>42326</v>
      </c>
      <c r="B1706" s="20">
        <v>7.6390000000000002</v>
      </c>
      <c r="C1706" s="20">
        <v>2.0928767123287673E-2</v>
      </c>
      <c r="D1706" s="20">
        <v>169.36609295753141</v>
      </c>
      <c r="F1706" s="25">
        <v>38824</v>
      </c>
      <c r="G1706" s="20">
        <v>4055.58</v>
      </c>
      <c r="I1706" s="25"/>
      <c r="J1706" s="20"/>
      <c r="K1706" s="20"/>
      <c r="L1706" s="20"/>
    </row>
    <row r="1707" spans="1:12" s="19" customFormat="1" ht="11">
      <c r="A1707" s="25">
        <v>42327</v>
      </c>
      <c r="B1707" s="20">
        <v>7.2207999999999997</v>
      </c>
      <c r="C1707" s="20">
        <v>1.9783013698630135E-2</v>
      </c>
      <c r="D1707" s="20">
        <v>169.39959867490202</v>
      </c>
      <c r="F1707" s="25">
        <v>38825</v>
      </c>
      <c r="G1707" s="20">
        <v>4165.6400000000003</v>
      </c>
      <c r="I1707" s="25"/>
      <c r="J1707" s="20"/>
      <c r="K1707" s="20"/>
      <c r="L1707" s="20"/>
    </row>
    <row r="1708" spans="1:12" s="19" customFormat="1" ht="11">
      <c r="A1708" s="25">
        <v>42328</v>
      </c>
      <c r="B1708" s="20">
        <v>8.1517999999999997</v>
      </c>
      <c r="C1708" s="20">
        <v>2.2333698630136987E-2</v>
      </c>
      <c r="D1708" s="20">
        <v>169.43743187075074</v>
      </c>
      <c r="F1708" s="25">
        <v>38826</v>
      </c>
      <c r="G1708" s="20">
        <v>4186.6499999999996</v>
      </c>
      <c r="I1708" s="25"/>
      <c r="J1708" s="20"/>
      <c r="K1708" s="20"/>
      <c r="L1708" s="20"/>
    </row>
    <row r="1709" spans="1:12" s="19" customFormat="1" ht="11">
      <c r="A1709" s="25">
        <v>42331</v>
      </c>
      <c r="B1709" s="20">
        <v>6.8310000000000004</v>
      </c>
      <c r="C1709" s="20">
        <v>1.8715068493150685E-2</v>
      </c>
      <c r="D1709" s="20">
        <v>169.53256286503367</v>
      </c>
      <c r="F1709" s="25">
        <v>38827</v>
      </c>
      <c r="G1709" s="20">
        <v>4231.2299999999996</v>
      </c>
      <c r="I1709" s="25"/>
      <c r="J1709" s="20"/>
      <c r="K1709" s="20"/>
      <c r="L1709" s="20"/>
    </row>
    <row r="1710" spans="1:12" s="19" customFormat="1" ht="11">
      <c r="A1710" s="25">
        <v>42332</v>
      </c>
      <c r="B1710" s="20">
        <v>6.7693000000000003</v>
      </c>
      <c r="C1710" s="20">
        <v>1.8546027397260276E-2</v>
      </c>
      <c r="D1710" s="20">
        <v>169.5640044205899</v>
      </c>
      <c r="F1710" s="25">
        <v>38828</v>
      </c>
      <c r="G1710" s="20">
        <v>4230.7</v>
      </c>
      <c r="I1710" s="25"/>
      <c r="J1710" s="20"/>
      <c r="K1710" s="20"/>
      <c r="L1710" s="20"/>
    </row>
    <row r="1711" spans="1:12" s="19" customFormat="1" ht="11">
      <c r="A1711" s="25">
        <v>42334</v>
      </c>
      <c r="B1711" s="20">
        <v>7.4156000000000004</v>
      </c>
      <c r="C1711" s="20">
        <v>2.0316712328767125E-2</v>
      </c>
      <c r="D1711" s="20">
        <v>169.63290408257245</v>
      </c>
      <c r="F1711" s="25">
        <v>38831</v>
      </c>
      <c r="G1711" s="20">
        <v>4202.1000000000004</v>
      </c>
      <c r="I1711" s="25"/>
      <c r="J1711" s="20"/>
      <c r="K1711" s="20"/>
      <c r="L1711" s="20"/>
    </row>
    <row r="1712" spans="1:12" s="19" customFormat="1" ht="11">
      <c r="A1712" s="25">
        <v>42335</v>
      </c>
      <c r="B1712" s="20">
        <v>7.0951000000000004</v>
      </c>
      <c r="C1712" s="20">
        <v>1.9438630136986303E-2</v>
      </c>
      <c r="D1712" s="20">
        <v>169.66587839538769</v>
      </c>
      <c r="F1712" s="25">
        <v>38832</v>
      </c>
      <c r="G1712" s="20">
        <v>4100.25</v>
      </c>
      <c r="I1712" s="25"/>
      <c r="J1712" s="20"/>
      <c r="K1712" s="20"/>
      <c r="L1712" s="20"/>
    </row>
    <row r="1713" spans="1:12" s="19" customFormat="1" ht="11">
      <c r="A1713" s="25">
        <v>42338</v>
      </c>
      <c r="B1713" s="20">
        <v>7.0457000000000001</v>
      </c>
      <c r="C1713" s="20">
        <v>1.9303287671232877E-2</v>
      </c>
      <c r="D1713" s="20">
        <v>169.76413167314746</v>
      </c>
      <c r="F1713" s="25">
        <v>38833</v>
      </c>
      <c r="G1713" s="20">
        <v>4210.49</v>
      </c>
      <c r="I1713" s="25"/>
      <c r="J1713" s="20"/>
      <c r="K1713" s="20"/>
      <c r="L1713" s="20"/>
    </row>
    <row r="1714" spans="1:12" s="19" customFormat="1" ht="11">
      <c r="A1714" s="25">
        <v>42339</v>
      </c>
      <c r="B1714" s="20">
        <v>6.9322999999999997</v>
      </c>
      <c r="C1714" s="20">
        <v>1.8992602739726028E-2</v>
      </c>
      <c r="D1714" s="20">
        <v>169.79637430027068</v>
      </c>
      <c r="F1714" s="25">
        <v>38834</v>
      </c>
      <c r="G1714" s="20">
        <v>4154.07</v>
      </c>
      <c r="I1714" s="25"/>
      <c r="J1714" s="20"/>
      <c r="K1714" s="20"/>
      <c r="L1714" s="20"/>
    </row>
    <row r="1715" spans="1:12" s="19" customFormat="1" ht="11">
      <c r="A1715" s="25">
        <v>42340</v>
      </c>
      <c r="B1715" s="20">
        <v>6.9654999999999996</v>
      </c>
      <c r="C1715" s="20">
        <v>1.9083561643835616E-2</v>
      </c>
      <c r="D1715" s="20">
        <v>169.82877749602929</v>
      </c>
      <c r="F1715" s="25">
        <v>38835</v>
      </c>
      <c r="G1715" s="20">
        <v>4155.54</v>
      </c>
      <c r="I1715" s="25"/>
      <c r="J1715" s="20"/>
      <c r="K1715" s="20"/>
      <c r="L1715" s="20"/>
    </row>
    <row r="1716" spans="1:12" s="19" customFormat="1" ht="11">
      <c r="A1716" s="25">
        <v>42341</v>
      </c>
      <c r="B1716" s="20">
        <v>7.8532000000000002</v>
      </c>
      <c r="C1716" s="20">
        <v>2.1515616438356165E-2</v>
      </c>
      <c r="D1716" s="20">
        <v>169.86531720439729</v>
      </c>
      <c r="F1716" s="25">
        <v>38836</v>
      </c>
      <c r="G1716" s="20">
        <v>4213.88</v>
      </c>
      <c r="I1716" s="25"/>
      <c r="J1716" s="20"/>
      <c r="K1716" s="20"/>
      <c r="L1716" s="20"/>
    </row>
    <row r="1717" spans="1:12" s="19" customFormat="1" ht="11">
      <c r="A1717" s="25">
        <v>42342</v>
      </c>
      <c r="B1717" s="20">
        <v>7.3220999999999998</v>
      </c>
      <c r="C1717" s="20">
        <v>2.0060547945205478E-2</v>
      </c>
      <c r="D1717" s="20">
        <v>169.89939311779736</v>
      </c>
      <c r="F1717" s="25">
        <v>38839</v>
      </c>
      <c r="G1717" s="20">
        <v>4270.5600000000004</v>
      </c>
      <c r="I1717" s="25"/>
      <c r="J1717" s="20"/>
      <c r="K1717" s="20"/>
      <c r="L1717" s="20"/>
    </row>
    <row r="1718" spans="1:12" s="19" customFormat="1" ht="11">
      <c r="A1718" s="25">
        <v>42345</v>
      </c>
      <c r="B1718" s="20">
        <v>7.0808</v>
      </c>
      <c r="C1718" s="20">
        <v>1.9399452054794521E-2</v>
      </c>
      <c r="D1718" s="20">
        <v>169.99827177172517</v>
      </c>
      <c r="F1718" s="25">
        <v>38840</v>
      </c>
      <c r="G1718" s="20">
        <v>4304.67</v>
      </c>
      <c r="I1718" s="25"/>
      <c r="J1718" s="20"/>
      <c r="K1718" s="20"/>
      <c r="L1718" s="20"/>
    </row>
    <row r="1719" spans="1:12" s="19" customFormat="1" ht="11">
      <c r="A1719" s="25">
        <v>42346</v>
      </c>
      <c r="B1719" s="20">
        <v>7.2880000000000003</v>
      </c>
      <c r="C1719" s="20">
        <v>1.9967123287671234E-2</v>
      </c>
      <c r="D1719" s="20">
        <v>170.03221553623675</v>
      </c>
      <c r="F1719" s="25">
        <v>38841</v>
      </c>
      <c r="G1719" s="20">
        <v>4321.72</v>
      </c>
      <c r="I1719" s="25"/>
      <c r="J1719" s="20"/>
      <c r="K1719" s="20"/>
      <c r="L1719" s="20"/>
    </row>
    <row r="1720" spans="1:12" s="19" customFormat="1" ht="11">
      <c r="A1720" s="25">
        <v>42347</v>
      </c>
      <c r="B1720" s="20">
        <v>6.19</v>
      </c>
      <c r="C1720" s="20">
        <v>1.6958904109589043E-2</v>
      </c>
      <c r="D1720" s="20">
        <v>170.06105113662497</v>
      </c>
      <c r="F1720" s="25">
        <v>38842</v>
      </c>
      <c r="G1720" s="20">
        <v>4340.1400000000003</v>
      </c>
      <c r="I1720" s="25"/>
      <c r="J1720" s="20"/>
      <c r="K1720" s="20"/>
      <c r="L1720" s="20"/>
    </row>
    <row r="1721" spans="1:12" s="19" customFormat="1" ht="11">
      <c r="A1721" s="25">
        <v>42348</v>
      </c>
      <c r="B1721" s="20">
        <v>7.0747</v>
      </c>
      <c r="C1721" s="20">
        <v>1.9382739726027397E-2</v>
      </c>
      <c r="D1721" s="20">
        <v>170.09401362754215</v>
      </c>
      <c r="F1721" s="25">
        <v>38845</v>
      </c>
      <c r="G1721" s="20">
        <v>4374.7299999999996</v>
      </c>
      <c r="I1721" s="25"/>
      <c r="J1721" s="20"/>
      <c r="K1721" s="20"/>
      <c r="L1721" s="20"/>
    </row>
    <row r="1722" spans="1:12" s="19" customFormat="1" ht="11">
      <c r="A1722" s="25">
        <v>42349</v>
      </c>
      <c r="B1722" s="20">
        <v>7.0647000000000002</v>
      </c>
      <c r="C1722" s="20">
        <v>1.9355342465753426E-2</v>
      </c>
      <c r="D1722" s="20">
        <v>170.1269359063935</v>
      </c>
      <c r="F1722" s="25">
        <v>38846</v>
      </c>
      <c r="G1722" s="20">
        <v>4407.18</v>
      </c>
      <c r="I1722" s="25"/>
      <c r="J1722" s="20"/>
      <c r="K1722" s="20"/>
      <c r="L1722" s="20"/>
    </row>
    <row r="1723" spans="1:12" s="19" customFormat="1" ht="11">
      <c r="A1723" s="25">
        <v>42352</v>
      </c>
      <c r="B1723" s="20">
        <v>6.6287000000000003</v>
      </c>
      <c r="C1723" s="20">
        <v>1.8160821917808219E-2</v>
      </c>
      <c r="D1723" s="20">
        <v>170.21962525598605</v>
      </c>
      <c r="F1723" s="25">
        <v>38847</v>
      </c>
      <c r="G1723" s="20">
        <v>4447.1000000000004</v>
      </c>
      <c r="I1723" s="25"/>
      <c r="J1723" s="20"/>
      <c r="K1723" s="20"/>
      <c r="L1723" s="20"/>
    </row>
    <row r="1724" spans="1:12" s="19" customFormat="1" ht="11">
      <c r="A1724" s="25">
        <v>42353</v>
      </c>
      <c r="B1724" s="20">
        <v>7.4951999999999996</v>
      </c>
      <c r="C1724" s="20">
        <v>2.0534794520547944E-2</v>
      </c>
      <c r="D1724" s="20">
        <v>170.25457950626603</v>
      </c>
      <c r="F1724" s="25">
        <v>38848</v>
      </c>
      <c r="G1724" s="20">
        <v>4384.45</v>
      </c>
      <c r="I1724" s="25"/>
      <c r="J1724" s="20"/>
      <c r="K1724" s="20"/>
      <c r="L1724" s="20"/>
    </row>
    <row r="1725" spans="1:12" s="19" customFormat="1" ht="11">
      <c r="A1725" s="25">
        <v>42354</v>
      </c>
      <c r="B1725" s="20">
        <v>7.3390000000000004</v>
      </c>
      <c r="C1725" s="20">
        <v>2.0106849315068495E-2</v>
      </c>
      <c r="D1725" s="20">
        <v>170.28881233801934</v>
      </c>
      <c r="F1725" s="25">
        <v>38849</v>
      </c>
      <c r="G1725" s="20">
        <v>4324.1000000000004</v>
      </c>
      <c r="I1725" s="25"/>
      <c r="J1725" s="20"/>
      <c r="K1725" s="20"/>
      <c r="L1725" s="20"/>
    </row>
    <row r="1726" spans="1:12" s="19" customFormat="1" ht="11">
      <c r="A1726" s="25">
        <v>42355</v>
      </c>
      <c r="B1726" s="20">
        <v>8.2584999999999997</v>
      </c>
      <c r="C1726" s="20">
        <v>2.2626027397260273E-2</v>
      </c>
      <c r="D1726" s="20">
        <v>170.32734193135343</v>
      </c>
      <c r="F1726" s="25">
        <v>38852</v>
      </c>
      <c r="G1726" s="20">
        <v>4149.84</v>
      </c>
      <c r="I1726" s="25"/>
      <c r="J1726" s="20"/>
      <c r="K1726" s="20"/>
      <c r="L1726" s="20"/>
    </row>
    <row r="1727" spans="1:12" s="19" customFormat="1" ht="11">
      <c r="A1727" s="25">
        <v>42356</v>
      </c>
      <c r="B1727" s="20">
        <v>8.0098000000000003</v>
      </c>
      <c r="C1727" s="20">
        <v>2.1944657534246577E-2</v>
      </c>
      <c r="D1727" s="20">
        <v>170.36471968322746</v>
      </c>
      <c r="F1727" s="25">
        <v>38853</v>
      </c>
      <c r="G1727" s="20">
        <v>4173.95</v>
      </c>
      <c r="I1727" s="25"/>
      <c r="J1727" s="20"/>
      <c r="K1727" s="20"/>
      <c r="L1727" s="20"/>
    </row>
    <row r="1728" spans="1:12" s="19" customFormat="1" ht="11">
      <c r="A1728" s="25">
        <v>42359</v>
      </c>
      <c r="B1728" s="20">
        <v>7.5023999999999997</v>
      </c>
      <c r="C1728" s="20">
        <v>2.0554520547945206E-2</v>
      </c>
      <c r="D1728" s="20">
        <v>170.46977263716866</v>
      </c>
      <c r="F1728" s="25">
        <v>38854</v>
      </c>
      <c r="G1728" s="20">
        <v>4306.3900000000003</v>
      </c>
      <c r="I1728" s="25"/>
      <c r="J1728" s="20"/>
      <c r="K1728" s="20"/>
      <c r="L1728" s="20"/>
    </row>
    <row r="1729" spans="1:12" s="19" customFormat="1" ht="11">
      <c r="A1729" s="25">
        <v>42360</v>
      </c>
      <c r="B1729" s="20">
        <v>6.9476000000000004</v>
      </c>
      <c r="C1729" s="20">
        <v>1.9034520547945206E-2</v>
      </c>
      <c r="D1729" s="20">
        <v>170.50222074106932</v>
      </c>
      <c r="F1729" s="25">
        <v>38855</v>
      </c>
      <c r="G1729" s="20">
        <v>4015</v>
      </c>
      <c r="I1729" s="25"/>
      <c r="J1729" s="20"/>
      <c r="K1729" s="20"/>
      <c r="L1729" s="20"/>
    </row>
    <row r="1730" spans="1:12" s="19" customFormat="1" ht="11">
      <c r="A1730" s="25">
        <v>42361</v>
      </c>
      <c r="B1730" s="20">
        <v>7.5659000000000001</v>
      </c>
      <c r="C1730" s="20">
        <v>2.072849315068493E-2</v>
      </c>
      <c r="D1730" s="20">
        <v>170.53756328221741</v>
      </c>
      <c r="F1730" s="25">
        <v>38856</v>
      </c>
      <c r="G1730" s="20">
        <v>3846.76</v>
      </c>
      <c r="I1730" s="25"/>
      <c r="J1730" s="20"/>
      <c r="K1730" s="20"/>
      <c r="L1730" s="20"/>
    </row>
    <row r="1731" spans="1:12" s="19" customFormat="1" ht="11">
      <c r="A1731" s="25">
        <v>42362</v>
      </c>
      <c r="B1731" s="20">
        <v>7.4077999999999999</v>
      </c>
      <c r="C1731" s="20">
        <v>2.0295342465753423E-2</v>
      </c>
      <c r="D1731" s="20">
        <v>170.57217446471827</v>
      </c>
      <c r="F1731" s="25">
        <v>38859</v>
      </c>
      <c r="G1731" s="20">
        <v>3650.63</v>
      </c>
      <c r="I1731" s="25"/>
      <c r="J1731" s="20"/>
      <c r="K1731" s="20"/>
      <c r="L1731" s="20"/>
    </row>
    <row r="1732" spans="1:12" s="19" customFormat="1" ht="11">
      <c r="A1732" s="25">
        <v>42366</v>
      </c>
      <c r="B1732" s="20">
        <v>7.5045999999999999</v>
      </c>
      <c r="C1732" s="20">
        <v>2.0560547945205478E-2</v>
      </c>
      <c r="D1732" s="20">
        <v>170.71245675956624</v>
      </c>
      <c r="F1732" s="25">
        <v>38860</v>
      </c>
      <c r="G1732" s="20">
        <v>3790.43</v>
      </c>
      <c r="I1732" s="25"/>
      <c r="J1732" s="20"/>
      <c r="K1732" s="20"/>
      <c r="L1732" s="20"/>
    </row>
    <row r="1733" spans="1:12" s="19" customFormat="1" ht="11">
      <c r="A1733" s="25">
        <v>42367</v>
      </c>
      <c r="B1733" s="20">
        <v>7.7515000000000001</v>
      </c>
      <c r="C1733" s="20">
        <v>2.1236986301369862E-2</v>
      </c>
      <c r="D1733" s="20">
        <v>170.748710940623</v>
      </c>
      <c r="F1733" s="25">
        <v>38861</v>
      </c>
      <c r="G1733" s="20">
        <v>3691.15</v>
      </c>
      <c r="I1733" s="25"/>
      <c r="J1733" s="20"/>
      <c r="K1733" s="20"/>
      <c r="L1733" s="20"/>
    </row>
    <row r="1734" spans="1:12" s="19" customFormat="1" ht="11">
      <c r="A1734" s="25">
        <v>42368</v>
      </c>
      <c r="B1734" s="20">
        <v>10.1775</v>
      </c>
      <c r="C1734" s="20">
        <v>2.7883561643835618E-2</v>
      </c>
      <c r="D1734" s="20">
        <v>170.79632176269416</v>
      </c>
      <c r="F1734" s="25">
        <v>38862</v>
      </c>
      <c r="G1734" s="20">
        <v>3767.26</v>
      </c>
      <c r="I1734" s="25"/>
      <c r="J1734" s="20"/>
      <c r="K1734" s="20"/>
      <c r="L1734" s="20"/>
    </row>
    <row r="1735" spans="1:12" s="19" customFormat="1" ht="11">
      <c r="A1735" s="25">
        <v>42369</v>
      </c>
      <c r="B1735" s="20">
        <v>11.5273</v>
      </c>
      <c r="C1735" s="20">
        <v>3.1581643835616437E-2</v>
      </c>
      <c r="D1735" s="20">
        <v>170.85026204871758</v>
      </c>
      <c r="F1735" s="25">
        <v>38863</v>
      </c>
      <c r="G1735" s="20">
        <v>3806.63</v>
      </c>
      <c r="I1735" s="25"/>
      <c r="J1735" s="20"/>
      <c r="K1735" s="20"/>
      <c r="L1735" s="20"/>
    </row>
    <row r="1736" spans="1:12" s="19" customFormat="1" ht="11">
      <c r="A1736" s="25">
        <v>42370</v>
      </c>
      <c r="B1736" s="20">
        <v>7.9783999999999997</v>
      </c>
      <c r="C1736" s="20">
        <v>2.1858630136986301E-2</v>
      </c>
      <c r="D1736" s="20">
        <v>170.88760757558688</v>
      </c>
      <c r="F1736" s="25">
        <v>38866</v>
      </c>
      <c r="G1736" s="20">
        <v>3812.92</v>
      </c>
      <c r="I1736" s="25"/>
      <c r="J1736" s="20"/>
      <c r="K1736" s="20"/>
      <c r="L1736" s="20"/>
    </row>
    <row r="1737" spans="1:12" s="19" customFormat="1" ht="11">
      <c r="A1737" s="25">
        <v>42373</v>
      </c>
      <c r="B1737" s="20">
        <v>7.1780999999999997</v>
      </c>
      <c r="C1737" s="20">
        <v>1.9666027397260272E-2</v>
      </c>
      <c r="D1737" s="20">
        <v>170.98842798675992</v>
      </c>
      <c r="F1737" s="25">
        <v>38867</v>
      </c>
      <c r="G1737" s="20">
        <v>3777.81</v>
      </c>
      <c r="I1737" s="25"/>
      <c r="J1737" s="20"/>
      <c r="K1737" s="20"/>
      <c r="L1737" s="20"/>
    </row>
    <row r="1738" spans="1:12" s="19" customFormat="1" ht="11">
      <c r="A1738" s="25">
        <v>42374</v>
      </c>
      <c r="B1738" s="20">
        <v>7.2750000000000004</v>
      </c>
      <c r="C1738" s="20">
        <v>1.9931506849315068E-2</v>
      </c>
      <c r="D1738" s="20">
        <v>171.02250855699563</v>
      </c>
      <c r="F1738" s="25">
        <v>38868</v>
      </c>
      <c r="G1738" s="20">
        <v>3642.31</v>
      </c>
      <c r="I1738" s="25"/>
      <c r="J1738" s="20"/>
      <c r="K1738" s="20"/>
      <c r="L1738" s="20"/>
    </row>
    <row r="1739" spans="1:12" s="19" customFormat="1" ht="11">
      <c r="A1739" s="25">
        <v>42375</v>
      </c>
      <c r="B1739" s="20">
        <v>6.5190999999999999</v>
      </c>
      <c r="C1739" s="20">
        <v>1.7860547945205481E-2</v>
      </c>
      <c r="D1739" s="20">
        <v>171.05305411413357</v>
      </c>
      <c r="F1739" s="25">
        <v>38869</v>
      </c>
      <c r="G1739" s="20">
        <v>3516.37</v>
      </c>
      <c r="I1739" s="25"/>
      <c r="J1739" s="20"/>
      <c r="K1739" s="20"/>
      <c r="L1739" s="20"/>
    </row>
    <row r="1740" spans="1:12" s="19" customFormat="1" ht="11">
      <c r="A1740" s="25">
        <v>42376</v>
      </c>
      <c r="B1740" s="20">
        <v>5.1374000000000004</v>
      </c>
      <c r="C1740" s="20">
        <v>1.4075068493150687E-2</v>
      </c>
      <c r="D1740" s="20">
        <v>171.07712994865977</v>
      </c>
      <c r="F1740" s="25">
        <v>38870</v>
      </c>
      <c r="G1740" s="20">
        <v>3669.62</v>
      </c>
      <c r="I1740" s="25"/>
      <c r="J1740" s="20"/>
      <c r="K1740" s="20"/>
      <c r="L1740" s="20"/>
    </row>
    <row r="1741" spans="1:12" s="19" customFormat="1" ht="11">
      <c r="A1741" s="25">
        <v>42377</v>
      </c>
      <c r="B1741" s="20">
        <v>7.8587999999999996</v>
      </c>
      <c r="C1741" s="20">
        <v>2.1530958904109589E-2</v>
      </c>
      <c r="D1741" s="20">
        <v>171.11396449520336</v>
      </c>
      <c r="F1741" s="25">
        <v>38873</v>
      </c>
      <c r="G1741" s="20">
        <v>3580.95</v>
      </c>
      <c r="I1741" s="25"/>
      <c r="J1741" s="20"/>
      <c r="K1741" s="20"/>
      <c r="L1741" s="20"/>
    </row>
    <row r="1742" spans="1:12" s="19" customFormat="1" ht="11">
      <c r="A1742" s="25">
        <v>42380</v>
      </c>
      <c r="B1742" s="20">
        <v>7.3266</v>
      </c>
      <c r="C1742" s="20">
        <v>2.0072876712328769E-2</v>
      </c>
      <c r="D1742" s="20">
        <v>171.21700698059547</v>
      </c>
      <c r="F1742" s="25">
        <v>38874</v>
      </c>
      <c r="G1742" s="20">
        <v>3486.76</v>
      </c>
      <c r="I1742" s="25"/>
      <c r="J1742" s="20"/>
      <c r="K1742" s="20"/>
      <c r="L1742" s="20"/>
    </row>
    <row r="1743" spans="1:12" s="19" customFormat="1" ht="11">
      <c r="A1743" s="25">
        <v>42381</v>
      </c>
      <c r="B1743" s="20">
        <v>6.7763999999999998</v>
      </c>
      <c r="C1743" s="20">
        <v>1.8565479452054792E-2</v>
      </c>
      <c r="D1743" s="20">
        <v>171.24879423884488</v>
      </c>
      <c r="F1743" s="25">
        <v>38875</v>
      </c>
      <c r="G1743" s="20">
        <v>3395.53</v>
      </c>
      <c r="I1743" s="25"/>
      <c r="J1743" s="20"/>
      <c r="K1743" s="20"/>
      <c r="L1743" s="20"/>
    </row>
    <row r="1744" spans="1:12" s="19" customFormat="1" ht="11">
      <c r="A1744" s="25">
        <v>42382</v>
      </c>
      <c r="B1744" s="20">
        <v>7.1166999999999998</v>
      </c>
      <c r="C1744" s="20">
        <v>1.949780821917808E-2</v>
      </c>
      <c r="D1744" s="20">
        <v>171.28218400032321</v>
      </c>
      <c r="F1744" s="25">
        <v>38876</v>
      </c>
      <c r="G1744" s="20">
        <v>3233.97</v>
      </c>
      <c r="I1744" s="25"/>
      <c r="J1744" s="20"/>
      <c r="K1744" s="20"/>
      <c r="L1744" s="20"/>
    </row>
    <row r="1745" spans="1:12" s="19" customFormat="1" ht="11">
      <c r="A1745" s="25">
        <v>42383</v>
      </c>
      <c r="B1745" s="20">
        <v>6.7034000000000002</v>
      </c>
      <c r="C1745" s="20">
        <v>1.8365479452054797E-2</v>
      </c>
      <c r="D1745" s="20">
        <v>171.31364079463083</v>
      </c>
      <c r="F1745" s="25">
        <v>38877</v>
      </c>
      <c r="G1745" s="20">
        <v>3402.47</v>
      </c>
      <c r="I1745" s="25"/>
      <c r="J1745" s="20"/>
      <c r="K1745" s="20"/>
      <c r="L1745" s="20"/>
    </row>
    <row r="1746" spans="1:12" s="19" customFormat="1" ht="11">
      <c r="A1746" s="25">
        <v>42384</v>
      </c>
      <c r="B1746" s="20">
        <v>6.9817</v>
      </c>
      <c r="C1746" s="20">
        <v>1.9127945205479453E-2</v>
      </c>
      <c r="D1746" s="20">
        <v>171.34640957397156</v>
      </c>
      <c r="F1746" s="25">
        <v>38880</v>
      </c>
      <c r="G1746" s="20">
        <v>3296.29</v>
      </c>
      <c r="I1746" s="25"/>
      <c r="J1746" s="20"/>
      <c r="K1746" s="20"/>
      <c r="L1746" s="20"/>
    </row>
    <row r="1747" spans="1:12" s="19" customFormat="1" ht="11">
      <c r="A1747" s="25">
        <v>42387</v>
      </c>
      <c r="B1747" s="20">
        <v>6.7024999999999997</v>
      </c>
      <c r="C1747" s="20">
        <v>1.8363013698630137E-2</v>
      </c>
      <c r="D1747" s="20">
        <v>171.44080266795808</v>
      </c>
      <c r="F1747" s="25">
        <v>38881</v>
      </c>
      <c r="G1747" s="20">
        <v>3161.5</v>
      </c>
      <c r="I1747" s="25"/>
      <c r="J1747" s="20"/>
      <c r="K1747" s="20"/>
      <c r="L1747" s="20"/>
    </row>
    <row r="1748" spans="1:12" s="19" customFormat="1" ht="11">
      <c r="A1748" s="25">
        <v>42388</v>
      </c>
      <c r="B1748" s="20">
        <v>5.8121999999999998</v>
      </c>
      <c r="C1748" s="20">
        <v>1.5923835616438356E-2</v>
      </c>
      <c r="D1748" s="20">
        <v>171.46810261955443</v>
      </c>
      <c r="F1748" s="25">
        <v>38882</v>
      </c>
      <c r="G1748" s="20">
        <v>3125.3</v>
      </c>
      <c r="I1748" s="25"/>
      <c r="J1748" s="20"/>
      <c r="K1748" s="20"/>
      <c r="L1748" s="20"/>
    </row>
    <row r="1749" spans="1:12" s="19" customFormat="1" ht="11">
      <c r="A1749" s="25">
        <v>42389</v>
      </c>
      <c r="B1749" s="20">
        <v>6.3548999999999998</v>
      </c>
      <c r="C1749" s="20">
        <v>1.741068493150685E-2</v>
      </c>
      <c r="D1749" s="20">
        <v>171.49795639065954</v>
      </c>
      <c r="F1749" s="25">
        <v>38883</v>
      </c>
      <c r="G1749" s="20">
        <v>3322.86</v>
      </c>
      <c r="I1749" s="25"/>
      <c r="J1749" s="20"/>
      <c r="K1749" s="20"/>
      <c r="L1749" s="20"/>
    </row>
    <row r="1750" spans="1:12" s="19" customFormat="1" ht="11">
      <c r="A1750" s="25">
        <v>42390</v>
      </c>
      <c r="B1750" s="20">
        <v>7.0145</v>
      </c>
      <c r="C1750" s="20">
        <v>1.9217808219178081E-2</v>
      </c>
      <c r="D1750" s="20">
        <v>171.53091453901851</v>
      </c>
      <c r="F1750" s="25">
        <v>38884</v>
      </c>
      <c r="G1750" s="20">
        <v>3432.03</v>
      </c>
      <c r="I1750" s="25"/>
      <c r="J1750" s="20"/>
      <c r="K1750" s="20"/>
      <c r="L1750" s="20"/>
    </row>
    <row r="1751" spans="1:12" s="19" customFormat="1" ht="11">
      <c r="A1751" s="25">
        <v>42391</v>
      </c>
      <c r="B1751" s="20">
        <v>6.2652000000000001</v>
      </c>
      <c r="C1751" s="20">
        <v>1.7164931506849314E-2</v>
      </c>
      <c r="D1751" s="20">
        <v>171.56035770301222</v>
      </c>
      <c r="F1751" s="25">
        <v>38887</v>
      </c>
      <c r="G1751" s="20">
        <v>3465.15</v>
      </c>
      <c r="I1751" s="25"/>
      <c r="J1751" s="20"/>
      <c r="K1751" s="20"/>
      <c r="L1751" s="20"/>
    </row>
    <row r="1752" spans="1:12" s="19" customFormat="1" ht="11">
      <c r="A1752" s="25">
        <v>42394</v>
      </c>
      <c r="B1752" s="20">
        <v>7.1092000000000004</v>
      </c>
      <c r="C1752" s="20">
        <v>1.9477260273972605E-2</v>
      </c>
      <c r="D1752" s="20">
        <v>171.66060347520255</v>
      </c>
      <c r="F1752" s="25">
        <v>38888</v>
      </c>
      <c r="G1752" s="20">
        <v>3399.1</v>
      </c>
      <c r="I1752" s="25"/>
      <c r="J1752" s="20"/>
      <c r="K1752" s="20"/>
      <c r="L1752" s="20"/>
    </row>
    <row r="1753" spans="1:12" s="19" customFormat="1" ht="11">
      <c r="A1753" s="25">
        <v>42396</v>
      </c>
      <c r="B1753" s="20">
        <v>6.7721999999999998</v>
      </c>
      <c r="C1753" s="20">
        <v>1.8553972602739725E-2</v>
      </c>
      <c r="D1753" s="20">
        <v>171.72430319787952</v>
      </c>
      <c r="F1753" s="25">
        <v>38889</v>
      </c>
      <c r="G1753" s="20">
        <v>3473.05</v>
      </c>
      <c r="I1753" s="25"/>
      <c r="J1753" s="20"/>
      <c r="K1753" s="20"/>
      <c r="L1753" s="20"/>
    </row>
    <row r="1754" spans="1:12" s="19" customFormat="1" ht="11">
      <c r="A1754" s="25">
        <v>42397</v>
      </c>
      <c r="B1754" s="20">
        <v>5.6746999999999996</v>
      </c>
      <c r="C1754" s="20">
        <v>1.5547123287671232E-2</v>
      </c>
      <c r="D1754" s="20">
        <v>171.75100138701256</v>
      </c>
      <c r="F1754" s="25">
        <v>38890</v>
      </c>
      <c r="G1754" s="20">
        <v>3557.96</v>
      </c>
      <c r="I1754" s="25"/>
      <c r="J1754" s="20"/>
      <c r="K1754" s="20"/>
      <c r="L1754" s="20"/>
    </row>
    <row r="1755" spans="1:12" s="19" customFormat="1" ht="11">
      <c r="A1755" s="25">
        <v>42398</v>
      </c>
      <c r="B1755" s="20">
        <v>6.3676000000000004</v>
      </c>
      <c r="C1755" s="20">
        <v>1.7445479452054796E-2</v>
      </c>
      <c r="D1755" s="20">
        <v>171.78096417266823</v>
      </c>
      <c r="F1755" s="25">
        <v>38891</v>
      </c>
      <c r="G1755" s="20">
        <v>3616.01</v>
      </c>
      <c r="I1755" s="25"/>
      <c r="J1755" s="20"/>
      <c r="K1755" s="20"/>
      <c r="L1755" s="20"/>
    </row>
    <row r="1756" spans="1:12" s="19" customFormat="1" ht="11">
      <c r="A1756" s="25">
        <v>42401</v>
      </c>
      <c r="B1756" s="20">
        <v>7.8166000000000002</v>
      </c>
      <c r="C1756" s="20">
        <v>2.1415342465753426E-2</v>
      </c>
      <c r="D1756" s="20">
        <v>171.89132661797387</v>
      </c>
      <c r="F1756" s="25">
        <v>38893</v>
      </c>
      <c r="G1756" s="20">
        <v>3625.04</v>
      </c>
      <c r="I1756" s="25"/>
      <c r="J1756" s="20"/>
      <c r="K1756" s="20"/>
      <c r="L1756" s="20"/>
    </row>
    <row r="1757" spans="1:12" s="19" customFormat="1" ht="11">
      <c r="A1757" s="25">
        <v>42402</v>
      </c>
      <c r="B1757" s="20">
        <v>7.4832000000000001</v>
      </c>
      <c r="C1757" s="20">
        <v>2.0501917808219177E-2</v>
      </c>
      <c r="D1757" s="20">
        <v>171.92656763647656</v>
      </c>
      <c r="F1757" s="25">
        <v>38894</v>
      </c>
      <c r="G1757" s="20">
        <v>3497.76</v>
      </c>
      <c r="I1757" s="25"/>
      <c r="J1757" s="20"/>
      <c r="K1757" s="20"/>
      <c r="L1757" s="20"/>
    </row>
    <row r="1758" spans="1:12" s="19" customFormat="1" ht="11">
      <c r="A1758" s="25">
        <v>42403</v>
      </c>
      <c r="B1758" s="20">
        <v>6.2039</v>
      </c>
      <c r="C1758" s="20">
        <v>1.6996986301369862E-2</v>
      </c>
      <c r="D1758" s="20">
        <v>171.95578997162616</v>
      </c>
      <c r="F1758" s="25">
        <v>38895</v>
      </c>
      <c r="G1758" s="20">
        <v>3544.41</v>
      </c>
      <c r="I1758" s="25"/>
      <c r="J1758" s="20"/>
      <c r="K1758" s="20"/>
      <c r="L1758" s="20"/>
    </row>
    <row r="1759" spans="1:12" s="19" customFormat="1" ht="11">
      <c r="A1759" s="25">
        <v>42404</v>
      </c>
      <c r="B1759" s="20">
        <v>7.6908000000000003</v>
      </c>
      <c r="C1759" s="20">
        <v>2.107068493150685E-2</v>
      </c>
      <c r="D1759" s="20">
        <v>171.99202223435256</v>
      </c>
      <c r="F1759" s="25">
        <v>38896</v>
      </c>
      <c r="G1759" s="20">
        <v>3542.81</v>
      </c>
      <c r="I1759" s="25"/>
      <c r="J1759" s="20"/>
      <c r="K1759" s="20"/>
      <c r="L1759" s="20"/>
    </row>
    <row r="1760" spans="1:12" s="19" customFormat="1" ht="11">
      <c r="A1760" s="25">
        <v>42405</v>
      </c>
      <c r="B1760" s="20">
        <v>7.8506999999999998</v>
      </c>
      <c r="C1760" s="20">
        <v>2.150876712328767E-2</v>
      </c>
      <c r="D1760" s="20">
        <v>172.02901559788558</v>
      </c>
      <c r="F1760" s="25">
        <v>38897</v>
      </c>
      <c r="G1760" s="20">
        <v>3565.64</v>
      </c>
      <c r="I1760" s="25"/>
      <c r="J1760" s="20"/>
      <c r="K1760" s="20"/>
      <c r="L1760" s="20"/>
    </row>
    <row r="1761" spans="1:12" s="19" customFormat="1" ht="11">
      <c r="A1761" s="25">
        <v>42408</v>
      </c>
      <c r="B1761" s="20">
        <v>8.0837000000000003</v>
      </c>
      <c r="C1761" s="20">
        <v>2.2147123287671235E-2</v>
      </c>
      <c r="D1761" s="20">
        <v>172.14331403241067</v>
      </c>
      <c r="F1761" s="25">
        <v>38898</v>
      </c>
      <c r="G1761" s="20">
        <v>3721.71</v>
      </c>
      <c r="I1761" s="25"/>
      <c r="J1761" s="20"/>
      <c r="K1761" s="20"/>
      <c r="L1761" s="20"/>
    </row>
    <row r="1762" spans="1:12" s="19" customFormat="1" ht="11">
      <c r="A1762" s="25">
        <v>42409</v>
      </c>
      <c r="B1762" s="20">
        <v>7.6380999999999997</v>
      </c>
      <c r="C1762" s="20">
        <v>2.0926301369863013E-2</v>
      </c>
      <c r="D1762" s="20">
        <v>172.17933726109317</v>
      </c>
      <c r="F1762" s="25">
        <v>38901</v>
      </c>
      <c r="G1762" s="20">
        <v>3748.77</v>
      </c>
      <c r="I1762" s="25"/>
      <c r="J1762" s="20"/>
      <c r="K1762" s="20"/>
      <c r="L1762" s="20"/>
    </row>
    <row r="1763" spans="1:12" s="19" customFormat="1" ht="11">
      <c r="A1763" s="25">
        <v>42410</v>
      </c>
      <c r="B1763" s="20">
        <v>7.6577000000000002</v>
      </c>
      <c r="C1763" s="20">
        <v>2.0980000000000002E-2</v>
      </c>
      <c r="D1763" s="20">
        <v>172.21546048605055</v>
      </c>
      <c r="F1763" s="25">
        <v>38902</v>
      </c>
      <c r="G1763" s="20">
        <v>3734.14</v>
      </c>
      <c r="I1763" s="25"/>
      <c r="J1763" s="20"/>
      <c r="K1763" s="20"/>
      <c r="L1763" s="20"/>
    </row>
    <row r="1764" spans="1:12" s="19" customFormat="1" ht="11">
      <c r="A1764" s="25">
        <v>42411</v>
      </c>
      <c r="B1764" s="20">
        <v>7.9192999999999998</v>
      </c>
      <c r="C1764" s="20">
        <v>2.1696712328767121E-2</v>
      </c>
      <c r="D1764" s="20">
        <v>172.25282557909787</v>
      </c>
      <c r="F1764" s="25">
        <v>38903</v>
      </c>
      <c r="G1764" s="20">
        <v>3803.68</v>
      </c>
      <c r="I1764" s="25"/>
      <c r="J1764" s="20"/>
      <c r="K1764" s="20"/>
      <c r="L1764" s="20"/>
    </row>
    <row r="1765" spans="1:12" s="19" customFormat="1" ht="11">
      <c r="A1765" s="25">
        <v>42412</v>
      </c>
      <c r="B1765" s="20">
        <v>7.9218999999999999</v>
      </c>
      <c r="C1765" s="20">
        <v>2.1703835616438356E-2</v>
      </c>
      <c r="D1765" s="20">
        <v>172.29021104920622</v>
      </c>
      <c r="F1765" s="25">
        <v>38904</v>
      </c>
      <c r="G1765" s="20">
        <v>3756.97</v>
      </c>
      <c r="I1765" s="25"/>
      <c r="J1765" s="20"/>
      <c r="K1765" s="20"/>
      <c r="L1765" s="20"/>
    </row>
    <row r="1766" spans="1:12" s="19" customFormat="1" ht="11">
      <c r="A1766" s="25">
        <v>42415</v>
      </c>
      <c r="B1766" s="20">
        <v>7.6623000000000001</v>
      </c>
      <c r="C1766" s="20">
        <v>2.0992602739726026E-2</v>
      </c>
      <c r="D1766" s="20">
        <v>172.39871564790121</v>
      </c>
      <c r="F1766" s="25">
        <v>38905</v>
      </c>
      <c r="G1766" s="20">
        <v>3661.52</v>
      </c>
      <c r="I1766" s="25"/>
      <c r="J1766" s="20"/>
      <c r="K1766" s="20"/>
      <c r="L1766" s="20"/>
    </row>
    <row r="1767" spans="1:12" s="19" customFormat="1" ht="11">
      <c r="A1767" s="25">
        <v>42416</v>
      </c>
      <c r="B1767" s="20">
        <v>8.7144999999999992</v>
      </c>
      <c r="C1767" s="20">
        <v>2.3875342465753423E-2</v>
      </c>
      <c r="D1767" s="20">
        <v>172.43987643166869</v>
      </c>
      <c r="F1767" s="25">
        <v>38908</v>
      </c>
      <c r="G1767" s="20">
        <v>3742.39</v>
      </c>
      <c r="I1767" s="25"/>
      <c r="J1767" s="20"/>
      <c r="K1767" s="20"/>
      <c r="L1767" s="20"/>
    </row>
    <row r="1768" spans="1:12" s="19" customFormat="1" ht="11">
      <c r="A1768" s="25">
        <v>42417</v>
      </c>
      <c r="B1768" s="20">
        <v>7.8602999999999996</v>
      </c>
      <c r="C1768" s="20">
        <v>2.1535068493150684E-2</v>
      </c>
      <c r="D1768" s="20">
        <v>172.47701147716776</v>
      </c>
      <c r="F1768" s="25">
        <v>38909</v>
      </c>
      <c r="G1768" s="20">
        <v>3711.6</v>
      </c>
      <c r="I1768" s="25"/>
      <c r="J1768" s="20"/>
      <c r="K1768" s="20"/>
      <c r="L1768" s="20"/>
    </row>
    <row r="1769" spans="1:12" s="19" customFormat="1" ht="11">
      <c r="A1769" s="25">
        <v>42418</v>
      </c>
      <c r="B1769" s="20">
        <v>6.9260999999999999</v>
      </c>
      <c r="C1769" s="20">
        <v>1.8975616438356165E-2</v>
      </c>
      <c r="D1769" s="20">
        <v>172.50974005331</v>
      </c>
      <c r="F1769" s="25">
        <v>38910</v>
      </c>
      <c r="G1769" s="20">
        <v>3806.59</v>
      </c>
      <c r="I1769" s="25"/>
      <c r="J1769" s="20"/>
      <c r="K1769" s="20"/>
      <c r="L1769" s="20"/>
    </row>
    <row r="1770" spans="1:12" s="19" customFormat="1" ht="11">
      <c r="A1770" s="25">
        <v>42419</v>
      </c>
      <c r="B1770" s="20">
        <v>7.8994999999999997</v>
      </c>
      <c r="C1770" s="20">
        <v>2.1642465753424656E-2</v>
      </c>
      <c r="D1770" s="20">
        <v>172.54707541472234</v>
      </c>
      <c r="F1770" s="25">
        <v>38911</v>
      </c>
      <c r="G1770" s="20">
        <v>3774.9</v>
      </c>
      <c r="I1770" s="25"/>
      <c r="J1770" s="20"/>
      <c r="K1770" s="20"/>
      <c r="L1770" s="20"/>
    </row>
    <row r="1771" spans="1:12" s="19" customFormat="1" ht="11">
      <c r="A1771" s="25">
        <v>42422</v>
      </c>
      <c r="B1771" s="20">
        <v>5.4442000000000004</v>
      </c>
      <c r="C1771" s="20">
        <v>1.4915616438356165E-2</v>
      </c>
      <c r="D1771" s="20">
        <v>172.62428479455571</v>
      </c>
      <c r="F1771" s="25">
        <v>38912</v>
      </c>
      <c r="G1771" s="20">
        <v>3720.7</v>
      </c>
      <c r="I1771" s="25"/>
      <c r="J1771" s="20"/>
      <c r="K1771" s="20"/>
      <c r="L1771" s="20"/>
    </row>
    <row r="1772" spans="1:12" s="19" customFormat="1" ht="11">
      <c r="A1772" s="25">
        <v>42423</v>
      </c>
      <c r="B1772" s="20">
        <v>7.2092000000000001</v>
      </c>
      <c r="C1772" s="20">
        <v>1.9751232876712328E-2</v>
      </c>
      <c r="D1772" s="20">
        <v>172.65838021904725</v>
      </c>
      <c r="F1772" s="25">
        <v>38915</v>
      </c>
      <c r="G1772" s="20">
        <v>3582.75</v>
      </c>
      <c r="I1772" s="25"/>
      <c r="J1772" s="20"/>
      <c r="K1772" s="20"/>
      <c r="L1772" s="20"/>
    </row>
    <row r="1773" spans="1:12" s="19" customFormat="1" ht="11">
      <c r="A1773" s="25">
        <v>42424</v>
      </c>
      <c r="B1773" s="20">
        <v>6.9367999999999999</v>
      </c>
      <c r="C1773" s="20">
        <v>1.9004931506849315E-2</v>
      </c>
      <c r="D1773" s="20">
        <v>172.69119382594869</v>
      </c>
      <c r="F1773" s="25">
        <v>38916</v>
      </c>
      <c r="G1773" s="20">
        <v>3566.19</v>
      </c>
      <c r="I1773" s="25"/>
      <c r="J1773" s="20"/>
      <c r="K1773" s="20"/>
      <c r="L1773" s="20"/>
    </row>
    <row r="1774" spans="1:12" s="19" customFormat="1" ht="11">
      <c r="A1774" s="25">
        <v>42425</v>
      </c>
      <c r="B1774" s="20">
        <v>5.8582999999999998</v>
      </c>
      <c r="C1774" s="20">
        <v>1.605013698630137E-2</v>
      </c>
      <c r="D1774" s="20">
        <v>172.71891099912105</v>
      </c>
      <c r="F1774" s="25">
        <v>38917</v>
      </c>
      <c r="G1774" s="20">
        <v>3493.65</v>
      </c>
      <c r="I1774" s="25"/>
      <c r="J1774" s="20"/>
      <c r="K1774" s="20"/>
      <c r="L1774" s="20"/>
    </row>
    <row r="1775" spans="1:12" s="19" customFormat="1" ht="11">
      <c r="A1775" s="25">
        <v>42426</v>
      </c>
      <c r="B1775" s="20">
        <v>6.6677999999999997</v>
      </c>
      <c r="C1775" s="20">
        <v>1.826794520547945E-2</v>
      </c>
      <c r="D1775" s="20">
        <v>172.75046319514186</v>
      </c>
      <c r="F1775" s="25">
        <v>38918</v>
      </c>
      <c r="G1775" s="20">
        <v>3601.22</v>
      </c>
      <c r="I1775" s="25"/>
      <c r="J1775" s="20"/>
      <c r="K1775" s="20"/>
      <c r="L1775" s="20"/>
    </row>
    <row r="1776" spans="1:12" s="19" customFormat="1" ht="11">
      <c r="A1776" s="25">
        <v>42429</v>
      </c>
      <c r="B1776" s="20">
        <v>11.823600000000001</v>
      </c>
      <c r="C1776" s="20">
        <v>3.2393424657534246E-2</v>
      </c>
      <c r="D1776" s="20">
        <v>172.91834256856384</v>
      </c>
      <c r="F1776" s="25">
        <v>38919</v>
      </c>
      <c r="G1776" s="20">
        <v>3508.38</v>
      </c>
      <c r="I1776" s="25"/>
      <c r="J1776" s="20"/>
      <c r="K1776" s="20"/>
      <c r="L1776" s="20"/>
    </row>
    <row r="1777" spans="1:12" s="19" customFormat="1" ht="11">
      <c r="A1777" s="25">
        <v>42430</v>
      </c>
      <c r="B1777" s="20">
        <v>10.0228</v>
      </c>
      <c r="C1777" s="20">
        <v>2.7459726027397262E-2</v>
      </c>
      <c r="D1777" s="20">
        <v>172.9658254716843</v>
      </c>
      <c r="F1777" s="25">
        <v>38922</v>
      </c>
      <c r="G1777" s="20">
        <v>3557.04</v>
      </c>
      <c r="I1777" s="25"/>
      <c r="J1777" s="20"/>
      <c r="K1777" s="20"/>
      <c r="L1777" s="20"/>
    </row>
    <row r="1778" spans="1:12" s="19" customFormat="1" ht="11">
      <c r="A1778" s="25">
        <v>42431</v>
      </c>
      <c r="B1778" s="20">
        <v>10.4998</v>
      </c>
      <c r="C1778" s="20">
        <v>2.8766575342465756E-2</v>
      </c>
      <c r="D1778" s="20">
        <v>173.01558181618535</v>
      </c>
      <c r="F1778" s="25">
        <v>38923</v>
      </c>
      <c r="G1778" s="20">
        <v>3622.15</v>
      </c>
      <c r="I1778" s="25"/>
      <c r="J1778" s="20"/>
      <c r="K1778" s="20"/>
      <c r="L1778" s="20"/>
    </row>
    <row r="1779" spans="1:12" s="19" customFormat="1" ht="11">
      <c r="A1779" s="25">
        <v>42432</v>
      </c>
      <c r="B1779" s="20">
        <v>8.6311</v>
      </c>
      <c r="C1779" s="20">
        <v>2.3646849315068493E-2</v>
      </c>
      <c r="D1779" s="20">
        <v>173.05649455010899</v>
      </c>
      <c r="F1779" s="25">
        <v>38924</v>
      </c>
      <c r="G1779" s="20">
        <v>3705.12</v>
      </c>
      <c r="I1779" s="25"/>
      <c r="J1779" s="20"/>
      <c r="K1779" s="20"/>
      <c r="L1779" s="20"/>
    </row>
    <row r="1780" spans="1:12" s="19" customFormat="1" ht="11">
      <c r="A1780" s="25">
        <v>42433</v>
      </c>
      <c r="B1780" s="20">
        <v>8.4855</v>
      </c>
      <c r="C1780" s="20">
        <v>2.3247945205479452E-2</v>
      </c>
      <c r="D1780" s="20">
        <v>173.09672662913653</v>
      </c>
      <c r="F1780" s="25">
        <v>38925</v>
      </c>
      <c r="G1780" s="20">
        <v>3759.92</v>
      </c>
      <c r="I1780" s="25"/>
      <c r="J1780" s="20"/>
      <c r="K1780" s="20"/>
      <c r="L1780" s="20"/>
    </row>
    <row r="1781" spans="1:12" s="19" customFormat="1" ht="11">
      <c r="A1781" s="25">
        <v>42437</v>
      </c>
      <c r="B1781" s="20">
        <v>5.1852999999999998</v>
      </c>
      <c r="C1781" s="20">
        <v>1.4206301369863013E-2</v>
      </c>
      <c r="D1781" s="20">
        <v>173.19508919972174</v>
      </c>
      <c r="F1781" s="25">
        <v>38926</v>
      </c>
      <c r="G1781" s="20">
        <v>3730.68</v>
      </c>
      <c r="I1781" s="25"/>
      <c r="J1781" s="20"/>
      <c r="K1781" s="20"/>
      <c r="L1781" s="20"/>
    </row>
    <row r="1782" spans="1:12" s="19" customFormat="1" ht="11">
      <c r="A1782" s="25">
        <v>42438</v>
      </c>
      <c r="B1782" s="20">
        <v>7.4888000000000003</v>
      </c>
      <c r="C1782" s="20">
        <v>2.0517260273972604E-2</v>
      </c>
      <c r="D1782" s="20">
        <v>173.23062408695458</v>
      </c>
      <c r="F1782" s="25">
        <v>38929</v>
      </c>
      <c r="G1782" s="20">
        <v>3745.46</v>
      </c>
      <c r="I1782" s="25"/>
      <c r="J1782" s="20"/>
      <c r="K1782" s="20"/>
      <c r="L1782" s="20"/>
    </row>
    <row r="1783" spans="1:12" s="19" customFormat="1" ht="11">
      <c r="A1783" s="25">
        <v>42439</v>
      </c>
      <c r="B1783" s="20">
        <v>6.0548000000000002</v>
      </c>
      <c r="C1783" s="20">
        <v>1.6588493150684933E-2</v>
      </c>
      <c r="D1783" s="20">
        <v>173.25936043716615</v>
      </c>
      <c r="F1783" s="25">
        <v>38930</v>
      </c>
      <c r="G1783" s="20">
        <v>3750.94</v>
      </c>
      <c r="I1783" s="25"/>
      <c r="J1783" s="20"/>
      <c r="K1783" s="20"/>
      <c r="L1783" s="20"/>
    </row>
    <row r="1784" spans="1:12" s="19" customFormat="1" ht="11">
      <c r="A1784" s="25">
        <v>42440</v>
      </c>
      <c r="B1784" s="20">
        <v>8.8971</v>
      </c>
      <c r="C1784" s="20">
        <v>2.4375616438356163E-2</v>
      </c>
      <c r="D1784" s="20">
        <v>173.30159347430987</v>
      </c>
      <c r="F1784" s="25">
        <v>38931</v>
      </c>
      <c r="G1784" s="20">
        <v>3791.81</v>
      </c>
      <c r="I1784" s="25"/>
      <c r="J1784" s="20"/>
      <c r="K1784" s="20"/>
      <c r="L1784" s="20"/>
    </row>
    <row r="1785" spans="1:12" s="19" customFormat="1" ht="11">
      <c r="A1785" s="25">
        <v>42443</v>
      </c>
      <c r="B1785" s="20">
        <v>11.61</v>
      </c>
      <c r="C1785" s="20">
        <v>3.1808219178082194E-2</v>
      </c>
      <c r="D1785" s="20">
        <v>173.46696592638412</v>
      </c>
      <c r="F1785" s="25">
        <v>38932</v>
      </c>
      <c r="G1785" s="20">
        <v>3801.22</v>
      </c>
      <c r="I1785" s="25"/>
      <c r="J1785" s="20"/>
      <c r="K1785" s="20"/>
      <c r="L1785" s="20"/>
    </row>
    <row r="1786" spans="1:12" s="19" customFormat="1" ht="11">
      <c r="A1786" s="25">
        <v>42444</v>
      </c>
      <c r="B1786" s="20">
        <v>9.8869000000000007</v>
      </c>
      <c r="C1786" s="20">
        <v>2.7087397260273975E-2</v>
      </c>
      <c r="D1786" s="20">
        <v>173.51395361255993</v>
      </c>
      <c r="F1786" s="25">
        <v>38933</v>
      </c>
      <c r="G1786" s="20">
        <v>3785.43</v>
      </c>
      <c r="I1786" s="25"/>
      <c r="J1786" s="20"/>
      <c r="K1786" s="20"/>
      <c r="L1786" s="20"/>
    </row>
    <row r="1787" spans="1:12" s="19" customFormat="1" ht="11">
      <c r="A1787" s="25">
        <v>42445</v>
      </c>
      <c r="B1787" s="20">
        <v>8.6960999999999995</v>
      </c>
      <c r="C1787" s="20">
        <v>2.3824931506849313E-2</v>
      </c>
      <c r="D1787" s="20">
        <v>173.55529319316295</v>
      </c>
      <c r="F1787" s="25">
        <v>38936</v>
      </c>
      <c r="G1787" s="20">
        <v>3754.87</v>
      </c>
      <c r="I1787" s="25"/>
      <c r="J1787" s="20"/>
      <c r="K1787" s="20"/>
      <c r="L1787" s="20"/>
    </row>
    <row r="1788" spans="1:12" s="19" customFormat="1" ht="11">
      <c r="A1788" s="25">
        <v>42446</v>
      </c>
      <c r="B1788" s="20">
        <v>13.708600000000001</v>
      </c>
      <c r="C1788" s="20">
        <v>3.7557808219178083E-2</v>
      </c>
      <c r="D1788" s="20">
        <v>173.62047675733464</v>
      </c>
      <c r="F1788" s="25">
        <v>38937</v>
      </c>
      <c r="G1788" s="20">
        <v>3829.33</v>
      </c>
      <c r="I1788" s="25"/>
      <c r="J1788" s="20"/>
      <c r="K1788" s="20"/>
      <c r="L1788" s="20"/>
    </row>
    <row r="1789" spans="1:12" s="19" customFormat="1" ht="11">
      <c r="A1789" s="25">
        <v>42447</v>
      </c>
      <c r="B1789" s="20">
        <v>8.3307000000000002</v>
      </c>
      <c r="C1789" s="20">
        <v>2.2823835616438356E-2</v>
      </c>
      <c r="D1789" s="20">
        <v>173.66010360954624</v>
      </c>
      <c r="F1789" s="25">
        <v>38938</v>
      </c>
      <c r="G1789" s="20">
        <v>3880.02</v>
      </c>
      <c r="I1789" s="25"/>
      <c r="J1789" s="20"/>
      <c r="K1789" s="20"/>
      <c r="L1789" s="20"/>
    </row>
    <row r="1790" spans="1:12" s="19" customFormat="1" ht="11">
      <c r="A1790" s="25">
        <v>42450</v>
      </c>
      <c r="B1790" s="20">
        <v>5.7878999999999996</v>
      </c>
      <c r="C1790" s="20">
        <v>1.5857260273972603E-2</v>
      </c>
      <c r="D1790" s="20">
        <v>173.74271681341048</v>
      </c>
      <c r="F1790" s="25">
        <v>38939</v>
      </c>
      <c r="G1790" s="20">
        <v>3887.22</v>
      </c>
      <c r="I1790" s="25"/>
      <c r="J1790" s="20"/>
      <c r="K1790" s="20"/>
      <c r="L1790" s="20"/>
    </row>
    <row r="1791" spans="1:12" s="19" customFormat="1" ht="11">
      <c r="A1791" s="25">
        <v>42451</v>
      </c>
      <c r="B1791" s="20">
        <v>6.9355000000000002</v>
      </c>
      <c r="C1791" s="20">
        <v>1.9001369863013699E-2</v>
      </c>
      <c r="D1791" s="20">
        <v>173.77573030964226</v>
      </c>
      <c r="F1791" s="25">
        <v>38940</v>
      </c>
      <c r="G1791" s="20">
        <v>3904.83</v>
      </c>
      <c r="I1791" s="25"/>
      <c r="J1791" s="20"/>
      <c r="K1791" s="20"/>
      <c r="L1791" s="20"/>
    </row>
    <row r="1792" spans="1:12" s="19" customFormat="1" ht="11">
      <c r="A1792" s="25">
        <v>42452</v>
      </c>
      <c r="B1792" s="20">
        <v>4.8205</v>
      </c>
      <c r="C1792" s="20">
        <v>1.3206849315068494E-2</v>
      </c>
      <c r="D1792" s="20">
        <v>173.79868060849043</v>
      </c>
      <c r="F1792" s="25">
        <v>38943</v>
      </c>
      <c r="G1792" s="20">
        <v>3952.53</v>
      </c>
      <c r="I1792" s="25"/>
      <c r="J1792" s="20"/>
      <c r="K1792" s="20"/>
      <c r="L1792" s="20"/>
    </row>
    <row r="1793" spans="1:12" s="19" customFormat="1" ht="11">
      <c r="A1793" s="25">
        <v>42457</v>
      </c>
      <c r="B1793" s="20">
        <v>5.8849999999999998</v>
      </c>
      <c r="C1793" s="20">
        <v>1.6123287671232875E-2</v>
      </c>
      <c r="D1793" s="20">
        <v>173.93879091470703</v>
      </c>
      <c r="F1793" s="25">
        <v>38945</v>
      </c>
      <c r="G1793" s="20">
        <v>4003.77</v>
      </c>
      <c r="I1793" s="25"/>
      <c r="J1793" s="20"/>
      <c r="K1793" s="20"/>
      <c r="L1793" s="20"/>
    </row>
    <row r="1794" spans="1:12" s="19" customFormat="1" ht="11">
      <c r="A1794" s="25">
        <v>42458</v>
      </c>
      <c r="B1794" s="20">
        <v>8.2410999999999994</v>
      </c>
      <c r="C1794" s="20">
        <v>2.257835616438356E-2</v>
      </c>
      <c r="D1794" s="20">
        <v>173.97806343442778</v>
      </c>
      <c r="F1794" s="25">
        <v>38946</v>
      </c>
      <c r="G1794" s="20">
        <v>4001.21</v>
      </c>
      <c r="I1794" s="25"/>
      <c r="J1794" s="20"/>
      <c r="K1794" s="20"/>
      <c r="L1794" s="20"/>
    </row>
    <row r="1795" spans="1:12" s="19" customFormat="1" ht="11">
      <c r="A1795" s="25">
        <v>42459</v>
      </c>
      <c r="B1795" s="20">
        <v>11.8306</v>
      </c>
      <c r="C1795" s="20">
        <v>3.2412602739726029E-2</v>
      </c>
      <c r="D1795" s="20">
        <v>174.03445425298304</v>
      </c>
      <c r="F1795" s="25">
        <v>38947</v>
      </c>
      <c r="G1795" s="20">
        <v>4005.15</v>
      </c>
      <c r="I1795" s="25"/>
      <c r="J1795" s="20"/>
      <c r="K1795" s="20"/>
      <c r="L1795" s="20"/>
    </row>
    <row r="1796" spans="1:12" s="19" customFormat="1" ht="11">
      <c r="A1796" s="25">
        <v>42460</v>
      </c>
      <c r="B1796" s="20">
        <v>28.9528</v>
      </c>
      <c r="C1796" s="20">
        <v>7.9322739726027394E-2</v>
      </c>
      <c r="D1796" s="20">
        <v>174.17250315016372</v>
      </c>
      <c r="F1796" s="25">
        <v>38950</v>
      </c>
      <c r="G1796" s="20">
        <v>4016.18</v>
      </c>
      <c r="I1796" s="25"/>
      <c r="J1796" s="20"/>
      <c r="K1796" s="20"/>
      <c r="L1796" s="20"/>
    </row>
    <row r="1797" spans="1:12" s="19" customFormat="1" ht="11">
      <c r="A1797" s="25">
        <v>42461</v>
      </c>
      <c r="B1797" s="20">
        <v>7.8356000000000003</v>
      </c>
      <c r="C1797" s="20">
        <v>2.1467397260273975E-2</v>
      </c>
      <c r="D1797" s="20">
        <v>174.20989345333314</v>
      </c>
      <c r="F1797" s="25">
        <v>38951</v>
      </c>
      <c r="G1797" s="20">
        <v>4014.51</v>
      </c>
      <c r="I1797" s="25"/>
      <c r="J1797" s="20"/>
      <c r="K1797" s="20"/>
      <c r="L1797" s="20"/>
    </row>
    <row r="1798" spans="1:12" s="19" customFormat="1" ht="11">
      <c r="A1798" s="25">
        <v>42464</v>
      </c>
      <c r="B1798" s="20">
        <v>12.073700000000001</v>
      </c>
      <c r="C1798" s="20">
        <v>3.3078630136986302E-2</v>
      </c>
      <c r="D1798" s="20">
        <v>174.38277219228556</v>
      </c>
      <c r="F1798" s="25">
        <v>38952</v>
      </c>
      <c r="G1798" s="20">
        <v>3980.36</v>
      </c>
      <c r="I1798" s="25"/>
      <c r="J1798" s="20"/>
      <c r="K1798" s="20"/>
      <c r="L1798" s="20"/>
    </row>
    <row r="1799" spans="1:12" s="19" customFormat="1" ht="11">
      <c r="A1799" s="25">
        <v>42465</v>
      </c>
      <c r="B1799" s="20">
        <v>10.3218</v>
      </c>
      <c r="C1799" s="20">
        <v>2.827890410958904E-2</v>
      </c>
      <c r="D1799" s="20">
        <v>174.43208572921745</v>
      </c>
      <c r="F1799" s="25">
        <v>38953</v>
      </c>
      <c r="G1799" s="20">
        <v>4021.65</v>
      </c>
      <c r="I1799" s="25"/>
      <c r="J1799" s="20"/>
      <c r="K1799" s="20"/>
      <c r="L1799" s="20"/>
    </row>
    <row r="1800" spans="1:12" s="19" customFormat="1" ht="11">
      <c r="A1800" s="25">
        <v>42466</v>
      </c>
      <c r="B1800" s="20">
        <v>5.7554999999999996</v>
      </c>
      <c r="C1800" s="20">
        <v>1.5768493150684931E-2</v>
      </c>
      <c r="D1800" s="20">
        <v>174.45959104070826</v>
      </c>
      <c r="F1800" s="25">
        <v>38954</v>
      </c>
      <c r="G1800" s="20">
        <v>4040.2</v>
      </c>
      <c r="I1800" s="25"/>
      <c r="J1800" s="20"/>
      <c r="K1800" s="20"/>
      <c r="L1800" s="20"/>
    </row>
    <row r="1801" spans="1:12" s="19" customFormat="1" ht="11">
      <c r="A1801" s="25">
        <v>42467</v>
      </c>
      <c r="B1801" s="20">
        <v>8.0170999999999992</v>
      </c>
      <c r="C1801" s="20">
        <v>2.1964657534246573E-2</v>
      </c>
      <c r="D1801" s="20">
        <v>174.49791049241603</v>
      </c>
      <c r="F1801" s="25">
        <v>38957</v>
      </c>
      <c r="G1801" s="20">
        <v>4058.28</v>
      </c>
      <c r="I1801" s="25"/>
      <c r="J1801" s="20"/>
      <c r="K1801" s="20"/>
      <c r="L1801" s="20"/>
    </row>
    <row r="1802" spans="1:12" s="19" customFormat="1" ht="11">
      <c r="A1802" s="25">
        <v>42468</v>
      </c>
      <c r="B1802" s="20">
        <v>7.1273</v>
      </c>
      <c r="C1802" s="20">
        <v>1.9526849315068495E-2</v>
      </c>
      <c r="D1802" s="20">
        <v>174.53198443645584</v>
      </c>
      <c r="F1802" s="25">
        <v>38958</v>
      </c>
      <c r="G1802" s="20">
        <v>4087.63</v>
      </c>
      <c r="I1802" s="25"/>
      <c r="J1802" s="20"/>
      <c r="K1802" s="20"/>
      <c r="L1802" s="20"/>
    </row>
    <row r="1803" spans="1:12" s="19" customFormat="1" ht="11">
      <c r="A1803" s="25">
        <v>42471</v>
      </c>
      <c r="B1803" s="20">
        <v>5.0571000000000002</v>
      </c>
      <c r="C1803" s="20">
        <v>1.3855068493150685E-2</v>
      </c>
      <c r="D1803" s="20">
        <v>174.6045290144142</v>
      </c>
      <c r="F1803" s="25">
        <v>38959</v>
      </c>
      <c r="G1803" s="20">
        <v>4093.18</v>
      </c>
      <c r="I1803" s="25"/>
      <c r="J1803" s="20"/>
      <c r="K1803" s="20"/>
      <c r="L1803" s="20"/>
    </row>
    <row r="1804" spans="1:12" s="19" customFormat="1" ht="11">
      <c r="A1804" s="25">
        <v>42472</v>
      </c>
      <c r="B1804" s="20">
        <v>7.1954000000000002</v>
      </c>
      <c r="C1804" s="20">
        <v>1.9713424657534246E-2</v>
      </c>
      <c r="D1804" s="20">
        <v>174.6389495466901</v>
      </c>
      <c r="F1804" s="25">
        <v>38960</v>
      </c>
      <c r="G1804" s="20">
        <v>4073.55</v>
      </c>
      <c r="I1804" s="25"/>
      <c r="J1804" s="20"/>
      <c r="K1804" s="20"/>
      <c r="L1804" s="20"/>
    </row>
    <row r="1805" spans="1:12" s="19" customFormat="1" ht="11">
      <c r="A1805" s="25">
        <v>42473</v>
      </c>
      <c r="B1805" s="20">
        <v>7.1814</v>
      </c>
      <c r="C1805" s="20">
        <v>1.9675068493150684E-2</v>
      </c>
      <c r="D1805" s="20">
        <v>174.6733098796291</v>
      </c>
      <c r="F1805" s="25">
        <v>38961</v>
      </c>
      <c r="G1805" s="20">
        <v>4099.37</v>
      </c>
      <c r="I1805" s="25"/>
      <c r="J1805" s="20"/>
      <c r="K1805" s="20"/>
      <c r="L1805" s="20"/>
    </row>
    <row r="1806" spans="1:12" s="19" customFormat="1" ht="11">
      <c r="A1806" s="25">
        <v>42478</v>
      </c>
      <c r="B1806" s="20">
        <v>7.5170000000000003</v>
      </c>
      <c r="C1806" s="20">
        <v>2.0594520547945208E-2</v>
      </c>
      <c r="D1806" s="20">
        <v>174.85317553310378</v>
      </c>
      <c r="F1806" s="25">
        <v>38964</v>
      </c>
      <c r="G1806" s="20">
        <v>4148.7700000000004</v>
      </c>
      <c r="I1806" s="25"/>
      <c r="J1806" s="20"/>
      <c r="K1806" s="20"/>
      <c r="L1806" s="20"/>
    </row>
    <row r="1807" spans="1:12" s="19" customFormat="1" ht="11">
      <c r="A1807" s="25">
        <v>42480</v>
      </c>
      <c r="B1807" s="20">
        <v>6.3</v>
      </c>
      <c r="C1807" s="20">
        <v>1.7260273972602738E-2</v>
      </c>
      <c r="D1807" s="20">
        <v>174.91353580739741</v>
      </c>
      <c r="F1807" s="25">
        <v>38965</v>
      </c>
      <c r="G1807" s="20">
        <v>4145.07</v>
      </c>
      <c r="I1807" s="25"/>
      <c r="J1807" s="20"/>
      <c r="K1807" s="20"/>
      <c r="L1807" s="20"/>
    </row>
    <row r="1808" spans="1:12" s="19" customFormat="1" ht="11">
      <c r="A1808" s="25">
        <v>42481</v>
      </c>
      <c r="B1808" s="20">
        <v>6.3343999999999996</v>
      </c>
      <c r="C1808" s="20">
        <v>1.7354520547945205E-2</v>
      </c>
      <c r="D1808" s="20">
        <v>174.94389121291024</v>
      </c>
      <c r="F1808" s="25">
        <v>38966</v>
      </c>
      <c r="G1808" s="20">
        <v>4155.3100000000004</v>
      </c>
      <c r="I1808" s="25"/>
      <c r="J1808" s="20"/>
      <c r="K1808" s="20"/>
      <c r="L1808" s="20"/>
    </row>
    <row r="1809" spans="1:12" s="19" customFormat="1" ht="11">
      <c r="A1809" s="25">
        <v>42482</v>
      </c>
      <c r="B1809" s="20">
        <v>7.2042999999999999</v>
      </c>
      <c r="C1809" s="20">
        <v>1.9737808219178081E-2</v>
      </c>
      <c r="D1809" s="20">
        <v>174.97842130264902</v>
      </c>
      <c r="F1809" s="25">
        <v>38967</v>
      </c>
      <c r="G1809" s="20">
        <v>4128.4799999999996</v>
      </c>
      <c r="I1809" s="25"/>
      <c r="J1809" s="20"/>
      <c r="K1809" s="20"/>
      <c r="L1809" s="20"/>
    </row>
    <row r="1810" spans="1:12" s="19" customFormat="1" ht="11">
      <c r="A1810" s="25">
        <v>42485</v>
      </c>
      <c r="B1810" s="20">
        <v>7.0456000000000003</v>
      </c>
      <c r="C1810" s="20">
        <v>1.9303013698630137E-2</v>
      </c>
      <c r="D1810" s="20">
        <v>175.0797496285501</v>
      </c>
      <c r="F1810" s="25">
        <v>38968</v>
      </c>
      <c r="G1810" s="20">
        <v>4148.68</v>
      </c>
      <c r="I1810" s="25"/>
      <c r="J1810" s="20"/>
      <c r="K1810" s="20"/>
      <c r="L1810" s="20"/>
    </row>
    <row r="1811" spans="1:12" s="19" customFormat="1" ht="11">
      <c r="A1811" s="25">
        <v>42486</v>
      </c>
      <c r="B1811" s="20">
        <v>6.7061000000000002</v>
      </c>
      <c r="C1811" s="20">
        <v>1.8372876712328769E-2</v>
      </c>
      <c r="D1811" s="20">
        <v>175.11191681509763</v>
      </c>
      <c r="F1811" s="25">
        <v>38971</v>
      </c>
      <c r="G1811" s="20">
        <v>4022.83</v>
      </c>
      <c r="I1811" s="25"/>
      <c r="J1811" s="20"/>
      <c r="K1811" s="20"/>
      <c r="L1811" s="20"/>
    </row>
    <row r="1812" spans="1:12" s="19" customFormat="1" ht="11">
      <c r="A1812" s="25">
        <v>42487</v>
      </c>
      <c r="B1812" s="20">
        <v>6.7988</v>
      </c>
      <c r="C1812" s="20">
        <v>1.8626849315068493E-2</v>
      </c>
      <c r="D1812" s="20">
        <v>175.14453464797549</v>
      </c>
      <c r="F1812" s="25">
        <v>38972</v>
      </c>
      <c r="G1812" s="20">
        <v>4051.22</v>
      </c>
      <c r="I1812" s="25"/>
      <c r="J1812" s="20"/>
      <c r="K1812" s="20"/>
      <c r="L1812" s="20"/>
    </row>
    <row r="1813" spans="1:12" s="19" customFormat="1" ht="11">
      <c r="A1813" s="25">
        <v>42488</v>
      </c>
      <c r="B1813" s="20">
        <v>7.0853999999999999</v>
      </c>
      <c r="C1813" s="20">
        <v>1.9412054794520548E-2</v>
      </c>
      <c r="D1813" s="20">
        <v>175.17853380101096</v>
      </c>
      <c r="F1813" s="25">
        <v>38973</v>
      </c>
      <c r="G1813" s="20">
        <v>4128.4799999999996</v>
      </c>
      <c r="I1813" s="25"/>
      <c r="J1813" s="20"/>
      <c r="K1813" s="20"/>
      <c r="L1813" s="20"/>
    </row>
    <row r="1814" spans="1:12" s="19" customFormat="1" ht="11">
      <c r="A1814" s="25">
        <v>42489</v>
      </c>
      <c r="B1814" s="20">
        <v>6.9255000000000004</v>
      </c>
      <c r="C1814" s="20">
        <v>1.8973972602739728E-2</v>
      </c>
      <c r="D1814" s="20">
        <v>175.21177212802021</v>
      </c>
      <c r="F1814" s="25">
        <v>38974</v>
      </c>
      <c r="G1814" s="20">
        <v>4148.8500000000004</v>
      </c>
      <c r="I1814" s="25"/>
      <c r="J1814" s="20"/>
      <c r="K1814" s="20"/>
      <c r="L1814" s="20"/>
    </row>
    <row r="1815" spans="1:12" s="19" customFormat="1" ht="11">
      <c r="A1815" s="25">
        <v>42492</v>
      </c>
      <c r="B1815" s="20">
        <v>7.6094999999999997</v>
      </c>
      <c r="C1815" s="20">
        <v>2.0847945205479453E-2</v>
      </c>
      <c r="D1815" s="20">
        <v>175.3213562907606</v>
      </c>
      <c r="F1815" s="25">
        <v>38975</v>
      </c>
      <c r="G1815" s="20">
        <v>4157.22</v>
      </c>
      <c r="I1815" s="25"/>
      <c r="J1815" s="20"/>
      <c r="K1815" s="20"/>
      <c r="L1815" s="20"/>
    </row>
    <row r="1816" spans="1:12" s="19" customFormat="1" ht="11">
      <c r="A1816" s="25">
        <v>42493</v>
      </c>
      <c r="B1816" s="20">
        <v>6.4760999999999997</v>
      </c>
      <c r="C1816" s="20">
        <v>1.7742739726027395E-2</v>
      </c>
      <c r="D1816" s="20">
        <v>175.35246310269142</v>
      </c>
      <c r="F1816" s="25">
        <v>38978</v>
      </c>
      <c r="G1816" s="20">
        <v>4174.26</v>
      </c>
      <c r="I1816" s="25"/>
      <c r="J1816" s="20"/>
      <c r="K1816" s="20"/>
      <c r="L1816" s="20"/>
    </row>
    <row r="1817" spans="1:12" s="19" customFormat="1" ht="11">
      <c r="A1817" s="25">
        <v>42494</v>
      </c>
      <c r="B1817" s="20">
        <v>7.0792999999999999</v>
      </c>
      <c r="C1817" s="20">
        <v>1.9395342465753425E-2</v>
      </c>
      <c r="D1817" s="20">
        <v>175.38647331343233</v>
      </c>
      <c r="F1817" s="25">
        <v>38979</v>
      </c>
      <c r="G1817" s="20">
        <v>4131.95</v>
      </c>
      <c r="I1817" s="25"/>
      <c r="J1817" s="20"/>
      <c r="K1817" s="20"/>
      <c r="L1817" s="20"/>
    </row>
    <row r="1818" spans="1:12" s="19" customFormat="1" ht="11">
      <c r="A1818" s="25">
        <v>42495</v>
      </c>
      <c r="B1818" s="20">
        <v>7.5362999999999998</v>
      </c>
      <c r="C1818" s="20">
        <v>2.064739726027397E-2</v>
      </c>
      <c r="D1818" s="20">
        <v>175.42268605531814</v>
      </c>
      <c r="F1818" s="25">
        <v>38980</v>
      </c>
      <c r="G1818" s="20">
        <v>4186.2700000000004</v>
      </c>
      <c r="I1818" s="25"/>
      <c r="J1818" s="20"/>
      <c r="K1818" s="20"/>
      <c r="L1818" s="20"/>
    </row>
    <row r="1819" spans="1:12" s="19" customFormat="1" ht="11">
      <c r="A1819" s="25">
        <v>42496</v>
      </c>
      <c r="B1819" s="20">
        <v>7.6388999999999996</v>
      </c>
      <c r="C1819" s="20">
        <v>2.0928493150684929E-2</v>
      </c>
      <c r="D1819" s="20">
        <v>175.459399380154</v>
      </c>
      <c r="F1819" s="25">
        <v>38981</v>
      </c>
      <c r="G1819" s="20">
        <v>4246.33</v>
      </c>
      <c r="I1819" s="25"/>
      <c r="J1819" s="20"/>
      <c r="K1819" s="20"/>
      <c r="L1819" s="20"/>
    </row>
    <row r="1820" spans="1:12" s="19" customFormat="1" ht="11">
      <c r="A1820" s="25">
        <v>42499</v>
      </c>
      <c r="B1820" s="20">
        <v>8.5045000000000002</v>
      </c>
      <c r="C1820" s="20">
        <v>2.3300000000000001E-2</v>
      </c>
      <c r="D1820" s="20">
        <v>175.58204550032073</v>
      </c>
      <c r="F1820" s="25">
        <v>38982</v>
      </c>
      <c r="G1820" s="20">
        <v>4235.96</v>
      </c>
      <c r="I1820" s="25"/>
      <c r="J1820" s="20"/>
      <c r="K1820" s="20"/>
      <c r="L1820" s="20"/>
    </row>
    <row r="1821" spans="1:12" s="19" customFormat="1" ht="11">
      <c r="A1821" s="25">
        <v>42500</v>
      </c>
      <c r="B1821" s="20">
        <v>7.1954000000000002</v>
      </c>
      <c r="C1821" s="20">
        <v>1.9713424657534246E-2</v>
      </c>
      <c r="D1821" s="20">
        <v>175.61665873457261</v>
      </c>
      <c r="F1821" s="25">
        <v>38985</v>
      </c>
      <c r="G1821" s="20">
        <v>4211.34</v>
      </c>
      <c r="I1821" s="25"/>
      <c r="J1821" s="20"/>
      <c r="K1821" s="20"/>
      <c r="L1821" s="20"/>
    </row>
    <row r="1822" spans="1:12" s="19" customFormat="1" ht="11">
      <c r="A1822" s="25">
        <v>42501</v>
      </c>
      <c r="B1822" s="20">
        <v>8.1740999999999993</v>
      </c>
      <c r="C1822" s="20">
        <v>2.2394794520547944E-2</v>
      </c>
      <c r="D1822" s="20">
        <v>175.65598772444008</v>
      </c>
      <c r="F1822" s="25">
        <v>38986</v>
      </c>
      <c r="G1822" s="20">
        <v>4269.07</v>
      </c>
      <c r="I1822" s="25"/>
      <c r="J1822" s="20"/>
      <c r="K1822" s="20"/>
      <c r="L1822" s="20"/>
    </row>
    <row r="1823" spans="1:12" s="19" customFormat="1" ht="11">
      <c r="A1823" s="25">
        <v>42502</v>
      </c>
      <c r="B1823" s="20">
        <v>7.5439999999999996</v>
      </c>
      <c r="C1823" s="20">
        <v>2.0668493150684929E-2</v>
      </c>
      <c r="D1823" s="20">
        <v>175.69229317023166</v>
      </c>
      <c r="F1823" s="25">
        <v>38987</v>
      </c>
      <c r="G1823" s="20">
        <v>4278.1000000000004</v>
      </c>
      <c r="I1823" s="25"/>
      <c r="J1823" s="20"/>
      <c r="K1823" s="20"/>
      <c r="L1823" s="20"/>
    </row>
    <row r="1824" spans="1:12" s="19" customFormat="1" ht="11">
      <c r="A1824" s="25">
        <v>42503</v>
      </c>
      <c r="B1824" s="20">
        <v>7.2386999999999997</v>
      </c>
      <c r="C1824" s="20">
        <v>1.9832054794520548E-2</v>
      </c>
      <c r="D1824" s="20">
        <v>175.72713656208293</v>
      </c>
      <c r="F1824" s="25">
        <v>38988</v>
      </c>
      <c r="G1824" s="20">
        <v>4269.07</v>
      </c>
      <c r="I1824" s="25"/>
      <c r="J1824" s="20"/>
      <c r="K1824" s="20"/>
      <c r="L1824" s="20"/>
    </row>
    <row r="1825" spans="1:12" s="19" customFormat="1" ht="11">
      <c r="A1825" s="25">
        <v>42506</v>
      </c>
      <c r="B1825" s="20">
        <v>10.415100000000001</v>
      </c>
      <c r="C1825" s="20">
        <v>2.8534520547945207E-2</v>
      </c>
      <c r="D1825" s="20">
        <v>175.87756524975481</v>
      </c>
      <c r="F1825" s="25">
        <v>38989</v>
      </c>
      <c r="G1825" s="20">
        <v>4288.97</v>
      </c>
      <c r="I1825" s="25"/>
      <c r="J1825" s="20"/>
      <c r="K1825" s="20"/>
      <c r="L1825" s="20"/>
    </row>
    <row r="1826" spans="1:12" s="19" customFormat="1" ht="11">
      <c r="A1826" s="25">
        <v>42507</v>
      </c>
      <c r="B1826" s="20">
        <v>7.5399000000000003</v>
      </c>
      <c r="C1826" s="20">
        <v>2.0657260273972602E-2</v>
      </c>
      <c r="D1826" s="20">
        <v>175.91389673617201</v>
      </c>
      <c r="F1826" s="25">
        <v>38993</v>
      </c>
      <c r="G1826" s="20">
        <v>4266.5</v>
      </c>
      <c r="I1826" s="25"/>
      <c r="J1826" s="20"/>
      <c r="K1826" s="20"/>
      <c r="L1826" s="20"/>
    </row>
    <row r="1827" spans="1:12" s="19" customFormat="1" ht="11">
      <c r="A1827" s="25">
        <v>42508</v>
      </c>
      <c r="B1827" s="20">
        <v>9.4208999999999996</v>
      </c>
      <c r="C1827" s="20">
        <v>2.5810684931506848E-2</v>
      </c>
      <c r="D1827" s="20">
        <v>175.95930131780932</v>
      </c>
      <c r="F1827" s="25">
        <v>38994</v>
      </c>
      <c r="G1827" s="20">
        <v>4201.66</v>
      </c>
      <c r="I1827" s="25"/>
      <c r="J1827" s="20"/>
      <c r="K1827" s="20"/>
      <c r="L1827" s="20"/>
    </row>
    <row r="1828" spans="1:12" s="19" customFormat="1" ht="11">
      <c r="A1828" s="25">
        <v>42509</v>
      </c>
      <c r="B1828" s="20">
        <v>7.8251999999999997</v>
      </c>
      <c r="C1828" s="20">
        <v>2.1438904109589041E-2</v>
      </c>
      <c r="D1828" s="20">
        <v>175.99702506369076</v>
      </c>
      <c r="F1828" s="25">
        <v>38995</v>
      </c>
      <c r="G1828" s="20">
        <v>4260.8900000000003</v>
      </c>
      <c r="I1828" s="25"/>
      <c r="J1828" s="20"/>
      <c r="K1828" s="20"/>
      <c r="L1828" s="20"/>
    </row>
    <row r="1829" spans="1:12" s="19" customFormat="1" ht="11">
      <c r="A1829" s="25">
        <v>42510</v>
      </c>
      <c r="B1829" s="20">
        <v>8.4797999999999991</v>
      </c>
      <c r="C1829" s="20">
        <v>2.3232328767123285E-2</v>
      </c>
      <c r="D1829" s="20">
        <v>176.03791327117392</v>
      </c>
      <c r="F1829" s="25">
        <v>38996</v>
      </c>
      <c r="G1829" s="20">
        <v>4266.62</v>
      </c>
      <c r="I1829" s="25"/>
      <c r="J1829" s="20"/>
      <c r="K1829" s="20"/>
      <c r="L1829" s="20"/>
    </row>
    <row r="1830" spans="1:12" s="19" customFormat="1" ht="11">
      <c r="A1830" s="25">
        <v>42513</v>
      </c>
      <c r="B1830" s="20">
        <v>7.2436999999999996</v>
      </c>
      <c r="C1830" s="20">
        <v>1.9845753424657532E-2</v>
      </c>
      <c r="D1830" s="20">
        <v>176.14272142177904</v>
      </c>
      <c r="F1830" s="25">
        <v>38999</v>
      </c>
      <c r="G1830" s="20">
        <v>4263.57</v>
      </c>
      <c r="I1830" s="25"/>
      <c r="J1830" s="20"/>
      <c r="K1830" s="20"/>
      <c r="L1830" s="20"/>
    </row>
    <row r="1831" spans="1:12" s="19" customFormat="1" ht="11">
      <c r="A1831" s="25">
        <v>42514</v>
      </c>
      <c r="B1831" s="20">
        <v>7.1634000000000002</v>
      </c>
      <c r="C1831" s="20">
        <v>1.9625753424657534E-2</v>
      </c>
      <c r="D1831" s="20">
        <v>176.17729075796078</v>
      </c>
      <c r="F1831" s="25">
        <v>39000</v>
      </c>
      <c r="G1831" s="20">
        <v>4268.24</v>
      </c>
      <c r="I1831" s="25"/>
      <c r="J1831" s="20"/>
      <c r="K1831" s="20"/>
      <c r="L1831" s="20"/>
    </row>
    <row r="1832" spans="1:12" s="19" customFormat="1" ht="11">
      <c r="A1832" s="25">
        <v>42515</v>
      </c>
      <c r="B1832" s="20">
        <v>8.1245999999999992</v>
      </c>
      <c r="C1832" s="20">
        <v>2.2259178082191779E-2</v>
      </c>
      <c r="D1832" s="20">
        <v>176.21650637485095</v>
      </c>
      <c r="F1832" s="25">
        <v>39001</v>
      </c>
      <c r="G1832" s="20">
        <v>4253.3</v>
      </c>
      <c r="I1832" s="25"/>
      <c r="J1832" s="20"/>
      <c r="K1832" s="20"/>
      <c r="L1832" s="20"/>
    </row>
    <row r="1833" spans="1:12" s="19" customFormat="1" ht="11">
      <c r="A1833" s="25">
        <v>42516</v>
      </c>
      <c r="B1833" s="20">
        <v>7.1727999999999996</v>
      </c>
      <c r="C1833" s="20">
        <v>1.9651506849315069E-2</v>
      </c>
      <c r="D1833" s="20">
        <v>176.25113557367081</v>
      </c>
      <c r="F1833" s="25">
        <v>39002</v>
      </c>
      <c r="G1833" s="20">
        <v>4328</v>
      </c>
      <c r="I1833" s="25"/>
      <c r="J1833" s="20"/>
      <c r="K1833" s="20"/>
      <c r="L1833" s="20"/>
    </row>
    <row r="1834" spans="1:12" s="19" customFormat="1" ht="11">
      <c r="A1834" s="25">
        <v>42517</v>
      </c>
      <c r="B1834" s="20">
        <v>7.0304000000000002</v>
      </c>
      <c r="C1834" s="20">
        <v>1.9261369863013699E-2</v>
      </c>
      <c r="D1834" s="20">
        <v>176.28508395678142</v>
      </c>
      <c r="F1834" s="25">
        <v>39003</v>
      </c>
      <c r="G1834" s="20">
        <v>4393.74</v>
      </c>
      <c r="I1834" s="25"/>
      <c r="J1834" s="20"/>
      <c r="K1834" s="20"/>
      <c r="L1834" s="20"/>
    </row>
    <row r="1835" spans="1:12" s="19" customFormat="1" ht="11">
      <c r="A1835" s="25">
        <v>42520</v>
      </c>
      <c r="B1835" s="20">
        <v>7.2294</v>
      </c>
      <c r="C1835" s="20">
        <v>1.9806575342465754E-2</v>
      </c>
      <c r="D1835" s="20">
        <v>176.38983207069569</v>
      </c>
      <c r="F1835" s="25">
        <v>39006</v>
      </c>
      <c r="G1835" s="20">
        <v>4450.99</v>
      </c>
      <c r="I1835" s="25"/>
      <c r="J1835" s="20"/>
      <c r="K1835" s="20"/>
      <c r="L1835" s="20"/>
    </row>
    <row r="1836" spans="1:12" s="19" customFormat="1" ht="11">
      <c r="A1836" s="25">
        <v>42521</v>
      </c>
      <c r="B1836" s="20">
        <v>7.3875000000000002</v>
      </c>
      <c r="C1836" s="20">
        <v>2.0239726027397261E-2</v>
      </c>
      <c r="D1836" s="20">
        <v>176.425532889447</v>
      </c>
      <c r="F1836" s="25">
        <v>39007</v>
      </c>
      <c r="G1836" s="20">
        <v>4440.29</v>
      </c>
      <c r="I1836" s="25"/>
      <c r="J1836" s="20"/>
      <c r="K1836" s="20"/>
      <c r="L1836" s="20"/>
    </row>
    <row r="1837" spans="1:12" s="19" customFormat="1" ht="11">
      <c r="A1837" s="25">
        <v>42522</v>
      </c>
      <c r="B1837" s="20">
        <v>10.539300000000001</v>
      </c>
      <c r="C1837" s="20">
        <v>2.8874794520547947E-2</v>
      </c>
      <c r="D1837" s="20">
        <v>176.47647539955059</v>
      </c>
      <c r="F1837" s="25">
        <v>39008</v>
      </c>
      <c r="G1837" s="20">
        <v>4435.09</v>
      </c>
      <c r="I1837" s="25"/>
      <c r="J1837" s="20"/>
      <c r="K1837" s="20"/>
      <c r="L1837" s="20"/>
    </row>
    <row r="1838" spans="1:12" s="19" customFormat="1" ht="11">
      <c r="A1838" s="25">
        <v>42523</v>
      </c>
      <c r="B1838" s="20">
        <v>7.9513999999999996</v>
      </c>
      <c r="C1838" s="20">
        <v>2.1784657534246573E-2</v>
      </c>
      <c r="D1838" s="20">
        <v>176.51492019534487</v>
      </c>
      <c r="F1838" s="25">
        <v>39009</v>
      </c>
      <c r="G1838" s="20">
        <v>4396.38</v>
      </c>
      <c r="I1838" s="25"/>
      <c r="J1838" s="20"/>
      <c r="K1838" s="20"/>
      <c r="L1838" s="20"/>
    </row>
    <row r="1839" spans="1:12" s="19" customFormat="1" ht="11">
      <c r="A1839" s="25">
        <v>42524</v>
      </c>
      <c r="B1839" s="20">
        <v>8.2810000000000006</v>
      </c>
      <c r="C1839" s="20">
        <v>2.2687671232876714E-2</v>
      </c>
      <c r="D1839" s="20">
        <v>176.55496732011576</v>
      </c>
      <c r="F1839" s="25">
        <v>39010</v>
      </c>
      <c r="G1839" s="20">
        <v>4395.51</v>
      </c>
      <c r="I1839" s="25"/>
      <c r="J1839" s="20"/>
      <c r="K1839" s="20"/>
      <c r="L1839" s="20"/>
    </row>
    <row r="1840" spans="1:12" s="19" customFormat="1" ht="11">
      <c r="A1840" s="25">
        <v>42527</v>
      </c>
      <c r="B1840" s="20">
        <v>8.609</v>
      </c>
      <c r="C1840" s="20">
        <v>2.3586301369863012E-2</v>
      </c>
      <c r="D1840" s="20">
        <v>176.67989568014252</v>
      </c>
      <c r="F1840" s="25">
        <v>39011</v>
      </c>
      <c r="G1840" s="20">
        <v>4403.46</v>
      </c>
      <c r="I1840" s="25"/>
      <c r="J1840" s="20"/>
      <c r="K1840" s="20"/>
      <c r="L1840" s="20"/>
    </row>
    <row r="1841" spans="1:12" s="19" customFormat="1" ht="11">
      <c r="A1841" s="25">
        <v>42528</v>
      </c>
      <c r="B1841" s="20">
        <v>8.2345000000000006</v>
      </c>
      <c r="C1841" s="20">
        <v>2.256027397260274E-2</v>
      </c>
      <c r="D1841" s="20">
        <v>176.71975514866247</v>
      </c>
      <c r="F1841" s="25">
        <v>39013</v>
      </c>
      <c r="G1841" s="20">
        <v>4372.72</v>
      </c>
      <c r="I1841" s="25"/>
      <c r="J1841" s="20"/>
      <c r="K1841" s="20"/>
      <c r="L1841" s="20"/>
    </row>
    <row r="1842" spans="1:12" s="19" customFormat="1" ht="11">
      <c r="A1842" s="25">
        <v>42529</v>
      </c>
      <c r="B1842" s="20">
        <v>8.1974999999999998</v>
      </c>
      <c r="C1842" s="20">
        <v>2.2458904109589041E-2</v>
      </c>
      <c r="D1842" s="20">
        <v>176.759444469014</v>
      </c>
      <c r="F1842" s="25">
        <v>39016</v>
      </c>
      <c r="G1842" s="20">
        <v>4396.93</v>
      </c>
      <c r="I1842" s="25"/>
      <c r="J1842" s="20"/>
      <c r="K1842" s="20"/>
      <c r="L1842" s="20"/>
    </row>
    <row r="1843" spans="1:12" s="19" customFormat="1" ht="11">
      <c r="A1843" s="25">
        <v>42530</v>
      </c>
      <c r="B1843" s="20">
        <v>6.9775999999999998</v>
      </c>
      <c r="C1843" s="20">
        <v>1.9116712328767122E-2</v>
      </c>
      <c r="D1843" s="20">
        <v>176.79323506352708</v>
      </c>
      <c r="F1843" s="25">
        <v>39017</v>
      </c>
      <c r="G1843" s="20">
        <v>4470.82</v>
      </c>
      <c r="I1843" s="25"/>
      <c r="J1843" s="20"/>
      <c r="K1843" s="20"/>
      <c r="L1843" s="20"/>
    </row>
    <row r="1844" spans="1:12" s="19" customFormat="1" ht="11">
      <c r="A1844" s="25">
        <v>42531</v>
      </c>
      <c r="B1844" s="20">
        <v>7.2264999999999997</v>
      </c>
      <c r="C1844" s="20">
        <v>1.9798630136986302E-2</v>
      </c>
      <c r="D1844" s="20">
        <v>176.82823770224454</v>
      </c>
      <c r="F1844" s="25">
        <v>39020</v>
      </c>
      <c r="G1844" s="20">
        <v>4506.3900000000003</v>
      </c>
      <c r="I1844" s="25"/>
      <c r="J1844" s="20"/>
      <c r="K1844" s="20"/>
      <c r="L1844" s="20"/>
    </row>
    <row r="1845" spans="1:12" s="19" customFormat="1" ht="11">
      <c r="A1845" s="25">
        <v>42534</v>
      </c>
      <c r="B1845" s="20">
        <v>8.4951000000000008</v>
      </c>
      <c r="C1845" s="20">
        <v>2.3274246575342467E-2</v>
      </c>
      <c r="D1845" s="20">
        <v>176.95170402241749</v>
      </c>
      <c r="F1845" s="25">
        <v>39021</v>
      </c>
      <c r="G1845" s="20">
        <v>4476.5</v>
      </c>
      <c r="I1845" s="25"/>
      <c r="J1845" s="20"/>
      <c r="K1845" s="20"/>
      <c r="L1845" s="20"/>
    </row>
    <row r="1846" spans="1:12" s="19" customFormat="1" ht="11">
      <c r="A1846" s="25">
        <v>42535</v>
      </c>
      <c r="B1846" s="20">
        <v>8.3278999999999996</v>
      </c>
      <c r="C1846" s="20">
        <v>2.2816164383561644E-2</v>
      </c>
      <c r="D1846" s="20">
        <v>176.99207761408675</v>
      </c>
      <c r="F1846" s="25">
        <v>39022</v>
      </c>
      <c r="G1846" s="20">
        <v>4503.9399999999996</v>
      </c>
      <c r="I1846" s="25"/>
      <c r="J1846" s="20"/>
      <c r="K1846" s="20"/>
      <c r="L1846" s="20"/>
    </row>
    <row r="1847" spans="1:12" s="19" customFormat="1" ht="11">
      <c r="A1847" s="25">
        <v>42536</v>
      </c>
      <c r="B1847" s="20">
        <v>8.0016999999999996</v>
      </c>
      <c r="C1847" s="20">
        <v>2.1922465753424658E-2</v>
      </c>
      <c r="D1847" s="20">
        <v>177.03087864168799</v>
      </c>
      <c r="F1847" s="25">
        <v>39023</v>
      </c>
      <c r="G1847" s="20">
        <v>4533.42</v>
      </c>
      <c r="I1847" s="25"/>
      <c r="J1847" s="20"/>
      <c r="K1847" s="20"/>
      <c r="L1847" s="20"/>
    </row>
    <row r="1848" spans="1:12" s="19" customFormat="1" ht="11">
      <c r="A1848" s="25">
        <v>42537</v>
      </c>
      <c r="B1848" s="20">
        <v>7.0769000000000002</v>
      </c>
      <c r="C1848" s="20">
        <v>1.9388767123287673E-2</v>
      </c>
      <c r="D1848" s="20">
        <v>177.06520274648415</v>
      </c>
      <c r="F1848" s="25">
        <v>39024</v>
      </c>
      <c r="G1848" s="20">
        <v>4550.45</v>
      </c>
      <c r="I1848" s="25"/>
      <c r="J1848" s="20"/>
      <c r="K1848" s="20"/>
      <c r="L1848" s="20"/>
    </row>
    <row r="1849" spans="1:12" s="19" customFormat="1" ht="11">
      <c r="A1849" s="25">
        <v>42538</v>
      </c>
      <c r="B1849" s="20">
        <v>6.2351999999999999</v>
      </c>
      <c r="C1849" s="20">
        <v>1.7082739726027397E-2</v>
      </c>
      <c r="D1849" s="20">
        <v>177.09545033421469</v>
      </c>
      <c r="F1849" s="25">
        <v>39027</v>
      </c>
      <c r="G1849" s="20">
        <v>4555.12</v>
      </c>
      <c r="I1849" s="25"/>
      <c r="J1849" s="20"/>
      <c r="K1849" s="20"/>
      <c r="L1849" s="20"/>
    </row>
    <row r="1850" spans="1:12" s="19" customFormat="1" ht="11">
      <c r="A1850" s="25">
        <v>42541</v>
      </c>
      <c r="B1850" s="20">
        <v>7.5172999999999996</v>
      </c>
      <c r="C1850" s="20">
        <v>2.0595342465753425E-2</v>
      </c>
      <c r="D1850" s="20">
        <v>177.2048705776775</v>
      </c>
      <c r="F1850" s="25">
        <v>39028</v>
      </c>
      <c r="G1850" s="20">
        <v>4542.5600000000004</v>
      </c>
      <c r="I1850" s="25"/>
      <c r="J1850" s="20"/>
      <c r="K1850" s="20"/>
      <c r="L1850" s="20"/>
    </row>
    <row r="1851" spans="1:12" s="19" customFormat="1" ht="11">
      <c r="A1851" s="25">
        <v>42542</v>
      </c>
      <c r="B1851" s="20">
        <v>8.5555000000000003</v>
      </c>
      <c r="C1851" s="20">
        <v>2.3439726027397263E-2</v>
      </c>
      <c r="D1851" s="20">
        <v>177.24640691384812</v>
      </c>
      <c r="F1851" s="25">
        <v>39029</v>
      </c>
      <c r="G1851" s="20">
        <v>4516.91</v>
      </c>
      <c r="I1851" s="25"/>
      <c r="J1851" s="20"/>
      <c r="K1851" s="20"/>
      <c r="L1851" s="20"/>
    </row>
    <row r="1852" spans="1:12" s="19" customFormat="1" ht="11">
      <c r="A1852" s="25">
        <v>42543</v>
      </c>
      <c r="B1852" s="20">
        <v>7.45</v>
      </c>
      <c r="C1852" s="20">
        <v>2.0410958904109589E-2</v>
      </c>
      <c r="D1852" s="20">
        <v>177.28258460512231</v>
      </c>
      <c r="F1852" s="25">
        <v>39030</v>
      </c>
      <c r="G1852" s="20">
        <v>4539.88</v>
      </c>
      <c r="I1852" s="25"/>
      <c r="J1852" s="20"/>
      <c r="K1852" s="20"/>
      <c r="L1852" s="20"/>
    </row>
    <row r="1853" spans="1:12" s="19" customFormat="1" ht="11">
      <c r="A1853" s="25">
        <v>42544</v>
      </c>
      <c r="B1853" s="20">
        <v>6.9804000000000004</v>
      </c>
      <c r="C1853" s="20">
        <v>1.9124383561643837E-2</v>
      </c>
      <c r="D1853" s="20">
        <v>177.31648880659017</v>
      </c>
      <c r="F1853" s="25">
        <v>39031</v>
      </c>
      <c r="G1853" s="20">
        <v>4585.74</v>
      </c>
      <c r="I1853" s="25"/>
      <c r="J1853" s="20"/>
      <c r="K1853" s="20"/>
      <c r="L1853" s="20"/>
    </row>
    <row r="1854" spans="1:12" s="19" customFormat="1" ht="11">
      <c r="A1854" s="25">
        <v>42545</v>
      </c>
      <c r="B1854" s="20">
        <v>5.9006999999999996</v>
      </c>
      <c r="C1854" s="20">
        <v>1.6166301369863013E-2</v>
      </c>
      <c r="D1854" s="20">
        <v>177.34515432454913</v>
      </c>
      <c r="F1854" s="25">
        <v>39034</v>
      </c>
      <c r="G1854" s="20">
        <v>4614.4399999999996</v>
      </c>
      <c r="I1854" s="25"/>
      <c r="J1854" s="20"/>
      <c r="K1854" s="20"/>
      <c r="L1854" s="20"/>
    </row>
    <row r="1855" spans="1:12" s="19" customFormat="1" ht="11">
      <c r="A1855" s="25">
        <v>42548</v>
      </c>
      <c r="B1855" s="20">
        <v>6.5960999999999999</v>
      </c>
      <c r="C1855" s="20">
        <v>1.8071506849315067E-2</v>
      </c>
      <c r="D1855" s="20">
        <v>177.44130114968121</v>
      </c>
      <c r="F1855" s="25">
        <v>39035</v>
      </c>
      <c r="G1855" s="20">
        <v>4622.99</v>
      </c>
      <c r="I1855" s="25"/>
      <c r="J1855" s="20"/>
      <c r="K1855" s="20"/>
      <c r="L1855" s="20"/>
    </row>
    <row r="1856" spans="1:12" s="19" customFormat="1" ht="11">
      <c r="A1856" s="25">
        <v>42549</v>
      </c>
      <c r="B1856" s="20">
        <v>6.9596</v>
      </c>
      <c r="C1856" s="20">
        <v>1.9067397260273972E-2</v>
      </c>
      <c r="D1856" s="20">
        <v>177.47513458747522</v>
      </c>
      <c r="F1856" s="25">
        <v>39036</v>
      </c>
      <c r="G1856" s="20">
        <v>4635.6099999999997</v>
      </c>
      <c r="I1856" s="25"/>
      <c r="J1856" s="20"/>
      <c r="K1856" s="20"/>
      <c r="L1856" s="20"/>
    </row>
    <row r="1857" spans="1:12" s="19" customFormat="1" ht="11">
      <c r="A1857" s="25">
        <v>42550</v>
      </c>
      <c r="B1857" s="20">
        <v>7.7100999999999997</v>
      </c>
      <c r="C1857" s="20">
        <v>2.1123561643835616E-2</v>
      </c>
      <c r="D1857" s="20">
        <v>177.51262365693228</v>
      </c>
      <c r="F1857" s="25">
        <v>39037</v>
      </c>
      <c r="G1857" s="20">
        <v>4636.2700000000004</v>
      </c>
      <c r="I1857" s="25"/>
      <c r="J1857" s="20"/>
      <c r="K1857" s="20"/>
      <c r="L1857" s="20"/>
    </row>
    <row r="1858" spans="1:12" s="19" customFormat="1" ht="11">
      <c r="A1858" s="25">
        <v>42551</v>
      </c>
      <c r="B1858" s="20">
        <v>9.4158000000000008</v>
      </c>
      <c r="C1858" s="20">
        <v>2.5796712328767124E-2</v>
      </c>
      <c r="D1858" s="20">
        <v>177.55841607780428</v>
      </c>
      <c r="F1858" s="25">
        <v>39038</v>
      </c>
      <c r="G1858" s="20">
        <v>4607.51</v>
      </c>
      <c r="I1858" s="25"/>
      <c r="J1858" s="20"/>
      <c r="K1858" s="20"/>
      <c r="L1858" s="20"/>
    </row>
    <row r="1859" spans="1:12" s="19" customFormat="1" ht="11">
      <c r="A1859" s="25">
        <v>42552</v>
      </c>
      <c r="B1859" s="20">
        <v>8.9932999999999996</v>
      </c>
      <c r="C1859" s="20">
        <v>2.4639178082191779E-2</v>
      </c>
      <c r="D1859" s="20">
        <v>177.60216501214163</v>
      </c>
      <c r="F1859" s="25">
        <v>39041</v>
      </c>
      <c r="G1859" s="20">
        <v>4611.51</v>
      </c>
      <c r="I1859" s="25"/>
      <c r="J1859" s="20"/>
      <c r="K1859" s="20"/>
      <c r="L1859" s="20"/>
    </row>
    <row r="1860" spans="1:12" s="19" customFormat="1" ht="11">
      <c r="A1860" s="25">
        <v>42555</v>
      </c>
      <c r="B1860" s="20">
        <v>8.8187999999999995</v>
      </c>
      <c r="C1860" s="20">
        <v>2.4161095890410957E-2</v>
      </c>
      <c r="D1860" s="20">
        <v>177.73089690031773</v>
      </c>
      <c r="F1860" s="25">
        <v>39042</v>
      </c>
      <c r="G1860" s="20">
        <v>4685.78</v>
      </c>
      <c r="I1860" s="25"/>
      <c r="J1860" s="20"/>
      <c r="K1860" s="20"/>
      <c r="L1860" s="20"/>
    </row>
    <row r="1861" spans="1:12" s="19" customFormat="1" ht="11">
      <c r="A1861" s="25">
        <v>42556</v>
      </c>
      <c r="B1861" s="20">
        <v>9.8864000000000001</v>
      </c>
      <c r="C1861" s="20">
        <v>2.7086027397260275E-2</v>
      </c>
      <c r="D1861" s="20">
        <v>177.77903713974553</v>
      </c>
      <c r="F1861" s="25">
        <v>39043</v>
      </c>
      <c r="G1861" s="20">
        <v>4729.43</v>
      </c>
      <c r="I1861" s="25"/>
      <c r="J1861" s="20"/>
      <c r="K1861" s="20"/>
      <c r="L1861" s="20"/>
    </row>
    <row r="1862" spans="1:12" s="19" customFormat="1" ht="11">
      <c r="A1862" s="25">
        <v>42558</v>
      </c>
      <c r="B1862" s="20">
        <v>10.3239</v>
      </c>
      <c r="C1862" s="20">
        <v>2.8284657534246575E-2</v>
      </c>
      <c r="D1862" s="20">
        <v>177.87960552339086</v>
      </c>
      <c r="F1862" s="25">
        <v>39044</v>
      </c>
      <c r="G1862" s="20">
        <v>4718.3100000000004</v>
      </c>
      <c r="I1862" s="25"/>
      <c r="J1862" s="20"/>
      <c r="K1862" s="20"/>
      <c r="L1862" s="20"/>
    </row>
    <row r="1863" spans="1:12" s="19" customFormat="1" ht="11">
      <c r="A1863" s="25">
        <v>42559</v>
      </c>
      <c r="B1863" s="20">
        <v>8.7094000000000005</v>
      </c>
      <c r="C1863" s="20">
        <v>2.3861369863013699E-2</v>
      </c>
      <c r="D1863" s="20">
        <v>177.92205003397567</v>
      </c>
      <c r="F1863" s="25">
        <v>39045</v>
      </c>
      <c r="G1863" s="20">
        <v>4724.76</v>
      </c>
      <c r="I1863" s="25"/>
      <c r="J1863" s="20"/>
      <c r="K1863" s="20"/>
      <c r="L1863" s="20"/>
    </row>
    <row r="1864" spans="1:12" s="19" customFormat="1" ht="11">
      <c r="A1864" s="25">
        <v>42562</v>
      </c>
      <c r="B1864" s="20">
        <v>10.3467</v>
      </c>
      <c r="C1864" s="20">
        <v>2.8347123287671232E-2</v>
      </c>
      <c r="D1864" s="20">
        <v>178.0733573826129</v>
      </c>
      <c r="F1864" s="25">
        <v>39048</v>
      </c>
      <c r="G1864" s="20">
        <v>4746.3500000000004</v>
      </c>
      <c r="I1864" s="25"/>
      <c r="J1864" s="20"/>
      <c r="K1864" s="20"/>
      <c r="L1864" s="20"/>
    </row>
    <row r="1865" spans="1:12" s="19" customFormat="1" ht="11">
      <c r="A1865" s="25">
        <v>42563</v>
      </c>
      <c r="B1865" s="20">
        <v>6.7554999999999996</v>
      </c>
      <c r="C1865" s="20">
        <v>1.8508219178082191E-2</v>
      </c>
      <c r="D1865" s="20">
        <v>178.10631558989505</v>
      </c>
      <c r="F1865" s="25">
        <v>39049</v>
      </c>
      <c r="G1865" s="20">
        <v>4689.96</v>
      </c>
      <c r="I1865" s="25"/>
      <c r="J1865" s="20"/>
      <c r="K1865" s="20"/>
      <c r="L1865" s="20"/>
    </row>
    <row r="1866" spans="1:12" s="19" customFormat="1" ht="11">
      <c r="A1866" s="25">
        <v>42564</v>
      </c>
      <c r="B1866" s="20">
        <v>8.2800999999999991</v>
      </c>
      <c r="C1866" s="20">
        <v>2.2685205479452051E-2</v>
      </c>
      <c r="D1866" s="20">
        <v>178.14671937355851</v>
      </c>
      <c r="F1866" s="25">
        <v>39050</v>
      </c>
      <c r="G1866" s="20">
        <v>4697.68</v>
      </c>
      <c r="I1866" s="25"/>
      <c r="J1866" s="20"/>
      <c r="K1866" s="20"/>
      <c r="L1866" s="20"/>
    </row>
    <row r="1867" spans="1:12" s="19" customFormat="1" ht="11">
      <c r="A1867" s="25">
        <v>42565</v>
      </c>
      <c r="B1867" s="20">
        <v>7.2721999999999998</v>
      </c>
      <c r="C1867" s="20">
        <v>1.9923835616438356E-2</v>
      </c>
      <c r="D1867" s="20">
        <v>178.18221303308258</v>
      </c>
      <c r="F1867" s="25">
        <v>39051</v>
      </c>
      <c r="G1867" s="20">
        <v>4729.13</v>
      </c>
      <c r="I1867" s="25"/>
      <c r="J1867" s="20"/>
      <c r="K1867" s="20"/>
      <c r="L1867" s="20"/>
    </row>
    <row r="1868" spans="1:12" s="19" customFormat="1" ht="11">
      <c r="A1868" s="25">
        <v>42566</v>
      </c>
      <c r="B1868" s="20">
        <v>6.6877000000000004</v>
      </c>
      <c r="C1868" s="20">
        <v>1.8322465753424659E-2</v>
      </c>
      <c r="D1868" s="20">
        <v>178.21486040804425</v>
      </c>
      <c r="F1868" s="25">
        <v>39052</v>
      </c>
      <c r="G1868" s="20">
        <v>4780.67</v>
      </c>
      <c r="I1868" s="25"/>
      <c r="J1868" s="20"/>
      <c r="K1868" s="20"/>
      <c r="L1868" s="20"/>
    </row>
    <row r="1869" spans="1:12" s="19" customFormat="1" ht="11">
      <c r="A1869" s="25">
        <v>42569</v>
      </c>
      <c r="B1869" s="20">
        <v>6.3087</v>
      </c>
      <c r="C1869" s="20">
        <v>1.7284109589041096E-2</v>
      </c>
      <c r="D1869" s="20">
        <v>178.3072689633749</v>
      </c>
      <c r="F1869" s="25">
        <v>39055</v>
      </c>
      <c r="G1869" s="20">
        <v>4785</v>
      </c>
      <c r="I1869" s="25"/>
      <c r="J1869" s="20"/>
      <c r="K1869" s="20"/>
      <c r="L1869" s="20"/>
    </row>
    <row r="1870" spans="1:12" s="19" customFormat="1" ht="11">
      <c r="A1870" s="25">
        <v>42570</v>
      </c>
      <c r="B1870" s="20">
        <v>6.6870000000000003</v>
      </c>
      <c r="C1870" s="20">
        <v>1.8320547945205479E-2</v>
      </c>
      <c r="D1870" s="20">
        <v>178.33993583207513</v>
      </c>
      <c r="F1870" s="25">
        <v>39056</v>
      </c>
      <c r="G1870" s="20">
        <v>4802.6400000000003</v>
      </c>
      <c r="I1870" s="25"/>
      <c r="J1870" s="20"/>
      <c r="K1870" s="20"/>
      <c r="L1870" s="20"/>
    </row>
    <row r="1871" spans="1:12" s="19" customFormat="1" ht="11">
      <c r="A1871" s="25">
        <v>42571</v>
      </c>
      <c r="B1871" s="20">
        <v>6.8231999999999999</v>
      </c>
      <c r="C1871" s="20">
        <v>1.8693698630136986E-2</v>
      </c>
      <c r="D1871" s="20">
        <v>178.37327416221677</v>
      </c>
      <c r="F1871" s="25">
        <v>39057</v>
      </c>
      <c r="G1871" s="20">
        <v>4802.88</v>
      </c>
      <c r="I1871" s="25"/>
      <c r="J1871" s="20"/>
      <c r="K1871" s="20"/>
      <c r="L1871" s="20"/>
    </row>
    <row r="1872" spans="1:12" s="19" customFormat="1" ht="11">
      <c r="A1872" s="25">
        <v>42572</v>
      </c>
      <c r="B1872" s="20">
        <v>7.15</v>
      </c>
      <c r="C1872" s="20">
        <v>1.9589041095890412E-2</v>
      </c>
      <c r="D1872" s="20">
        <v>178.4082157761965</v>
      </c>
      <c r="F1872" s="25">
        <v>39058</v>
      </c>
      <c r="G1872" s="20">
        <v>4802.16</v>
      </c>
      <c r="I1872" s="25"/>
      <c r="J1872" s="20"/>
      <c r="K1872" s="20"/>
      <c r="L1872" s="20"/>
    </row>
    <row r="1873" spans="1:12" s="19" customFormat="1" ht="11">
      <c r="A1873" s="25">
        <v>42573</v>
      </c>
      <c r="B1873" s="20">
        <v>7.3864000000000001</v>
      </c>
      <c r="C1873" s="20">
        <v>2.0236712328767125E-2</v>
      </c>
      <c r="D1873" s="20">
        <v>178.444319733594</v>
      </c>
      <c r="F1873" s="25">
        <v>39059</v>
      </c>
      <c r="G1873" s="20">
        <v>4738.3599999999997</v>
      </c>
      <c r="I1873" s="25"/>
      <c r="J1873" s="20"/>
      <c r="K1873" s="20"/>
      <c r="L1873" s="20"/>
    </row>
    <row r="1874" spans="1:12" s="19" customFormat="1" ht="11">
      <c r="A1874" s="25">
        <v>42576</v>
      </c>
      <c r="B1874" s="20">
        <v>6.2409999999999997</v>
      </c>
      <c r="C1874" s="20">
        <v>1.7098630136986301E-2</v>
      </c>
      <c r="D1874" s="20">
        <v>178.53585433628911</v>
      </c>
      <c r="F1874" s="25">
        <v>39062</v>
      </c>
      <c r="G1874" s="20">
        <v>4603.8100000000004</v>
      </c>
      <c r="I1874" s="25"/>
      <c r="J1874" s="20"/>
      <c r="K1874" s="20"/>
      <c r="L1874" s="20"/>
    </row>
    <row r="1875" spans="1:12" s="19" customFormat="1" ht="11">
      <c r="A1875" s="25">
        <v>42577</v>
      </c>
      <c r="B1875" s="20">
        <v>6.9405999999999999</v>
      </c>
      <c r="C1875" s="20">
        <v>1.9015342465753423E-2</v>
      </c>
      <c r="D1875" s="20">
        <v>178.56980354041531</v>
      </c>
      <c r="F1875" s="25">
        <v>39063</v>
      </c>
      <c r="G1875" s="20">
        <v>4445.2299999999996</v>
      </c>
      <c r="I1875" s="25"/>
      <c r="J1875" s="20"/>
      <c r="K1875" s="20"/>
      <c r="L1875" s="20"/>
    </row>
    <row r="1876" spans="1:12" s="19" customFormat="1" ht="11">
      <c r="A1876" s="25">
        <v>42578</v>
      </c>
      <c r="B1876" s="20">
        <v>6.6341000000000001</v>
      </c>
      <c r="C1876" s="20">
        <v>1.8175616438356166E-2</v>
      </c>
      <c r="D1876" s="20">
        <v>178.60225970298154</v>
      </c>
      <c r="F1876" s="25">
        <v>39064</v>
      </c>
      <c r="G1876" s="20">
        <v>4502.99</v>
      </c>
      <c r="I1876" s="25"/>
      <c r="J1876" s="20"/>
      <c r="K1876" s="20"/>
      <c r="L1876" s="20"/>
    </row>
    <row r="1877" spans="1:12" s="19" customFormat="1" ht="11">
      <c r="A1877" s="25">
        <v>42579</v>
      </c>
      <c r="B1877" s="20">
        <v>6.2008000000000001</v>
      </c>
      <c r="C1877" s="20">
        <v>1.698849315068493E-2</v>
      </c>
      <c r="D1877" s="20">
        <v>178.63260153563814</v>
      </c>
      <c r="F1877" s="25">
        <v>39065</v>
      </c>
      <c r="G1877" s="20">
        <v>4596.1000000000004</v>
      </c>
      <c r="I1877" s="25"/>
      <c r="J1877" s="20"/>
      <c r="K1877" s="20"/>
      <c r="L1877" s="20"/>
    </row>
    <row r="1878" spans="1:12" s="19" customFormat="1" ht="11">
      <c r="A1878" s="25">
        <v>42580</v>
      </c>
      <c r="B1878" s="20">
        <v>6.6398999999999999</v>
      </c>
      <c r="C1878" s="20">
        <v>1.8191506849315069E-2</v>
      </c>
      <c r="D1878" s="20">
        <v>178.66509749758163</v>
      </c>
      <c r="F1878" s="25">
        <v>39066</v>
      </c>
      <c r="G1878" s="20">
        <v>4650.63</v>
      </c>
      <c r="I1878" s="25"/>
      <c r="J1878" s="20"/>
      <c r="K1878" s="20"/>
      <c r="L1878" s="20"/>
    </row>
    <row r="1879" spans="1:12" s="19" customFormat="1" ht="11">
      <c r="A1879" s="25">
        <v>42583</v>
      </c>
      <c r="B1879" s="20">
        <v>7.6943000000000001</v>
      </c>
      <c r="C1879" s="20">
        <v>2.1080273972602741E-2</v>
      </c>
      <c r="D1879" s="20">
        <v>178.77808677371934</v>
      </c>
      <c r="F1879" s="25">
        <v>39069</v>
      </c>
      <c r="G1879" s="20">
        <v>4704.24</v>
      </c>
      <c r="I1879" s="25"/>
      <c r="J1879" s="20"/>
      <c r="K1879" s="20"/>
      <c r="L1879" s="20"/>
    </row>
    <row r="1880" spans="1:12" s="19" customFormat="1" ht="11">
      <c r="A1880" s="25">
        <v>42584</v>
      </c>
      <c r="B1880" s="20">
        <v>6.1950000000000003</v>
      </c>
      <c r="C1880" s="20">
        <v>1.6972602739726027E-2</v>
      </c>
      <c r="D1880" s="20">
        <v>178.8084300681731</v>
      </c>
      <c r="F1880" s="25">
        <v>39070</v>
      </c>
      <c r="G1880" s="20">
        <v>4588.3900000000003</v>
      </c>
      <c r="I1880" s="25"/>
      <c r="J1880" s="20"/>
      <c r="K1880" s="20"/>
      <c r="L1880" s="20"/>
    </row>
    <row r="1881" spans="1:12" s="19" customFormat="1" ht="11">
      <c r="A1881" s="25">
        <v>42585</v>
      </c>
      <c r="B1881" s="20">
        <v>6.6562999999999999</v>
      </c>
      <c r="C1881" s="20">
        <v>1.8236438356164383E-2</v>
      </c>
      <c r="D1881" s="20">
        <v>178.84103835729812</v>
      </c>
      <c r="F1881" s="25">
        <v>39071</v>
      </c>
      <c r="G1881" s="20">
        <v>4568.6899999999996</v>
      </c>
      <c r="I1881" s="25"/>
      <c r="J1881" s="20"/>
      <c r="K1881" s="20"/>
      <c r="L1881" s="20"/>
    </row>
    <row r="1882" spans="1:12" s="19" customFormat="1" ht="11">
      <c r="A1882" s="25">
        <v>42586</v>
      </c>
      <c r="B1882" s="20">
        <v>6.9638999999999998</v>
      </c>
      <c r="C1882" s="20">
        <v>1.907917808219178E-2</v>
      </c>
      <c r="D1882" s="20">
        <v>178.87515975749034</v>
      </c>
      <c r="F1882" s="25">
        <v>39072</v>
      </c>
      <c r="G1882" s="20">
        <v>4590.1899999999996</v>
      </c>
      <c r="I1882" s="25"/>
      <c r="J1882" s="20"/>
      <c r="K1882" s="20"/>
      <c r="L1882" s="20"/>
    </row>
    <row r="1883" spans="1:12" s="19" customFormat="1" ht="11">
      <c r="A1883" s="25">
        <v>42587</v>
      </c>
      <c r="B1883" s="20">
        <v>6.5392999999999999</v>
      </c>
      <c r="C1883" s="20">
        <v>1.7915890410958903E-2</v>
      </c>
      <c r="D1883" s="20">
        <v>178.90720683508491</v>
      </c>
      <c r="F1883" s="25">
        <v>39073</v>
      </c>
      <c r="G1883" s="20">
        <v>4635.2700000000004</v>
      </c>
      <c r="I1883" s="25"/>
      <c r="J1883" s="20"/>
      <c r="K1883" s="20"/>
      <c r="L1883" s="20"/>
    </row>
    <row r="1884" spans="1:12" s="19" customFormat="1" ht="11">
      <c r="A1884" s="25">
        <v>42590</v>
      </c>
      <c r="B1884" s="20">
        <v>4.5308999999999999</v>
      </c>
      <c r="C1884" s="20">
        <v>1.2413424657534247E-2</v>
      </c>
      <c r="D1884" s="20">
        <v>178.97383236906703</v>
      </c>
      <c r="F1884" s="25">
        <v>39077</v>
      </c>
      <c r="G1884" s="20">
        <v>4718.3100000000004</v>
      </c>
      <c r="I1884" s="25"/>
      <c r="J1884" s="20"/>
      <c r="K1884" s="20"/>
      <c r="L1884" s="20"/>
    </row>
    <row r="1885" spans="1:12" s="19" customFormat="1" ht="11">
      <c r="A1885" s="25">
        <v>42591</v>
      </c>
      <c r="B1885" s="20">
        <v>8.2208000000000006</v>
      </c>
      <c r="C1885" s="20">
        <v>2.2522739726027398E-2</v>
      </c>
      <c r="D1885" s="20">
        <v>179.01414217950921</v>
      </c>
      <c r="F1885" s="25">
        <v>39078</v>
      </c>
      <c r="G1885" s="20">
        <v>4767.87</v>
      </c>
      <c r="I1885" s="25"/>
      <c r="J1885" s="20"/>
      <c r="K1885" s="20"/>
      <c r="L1885" s="20"/>
    </row>
    <row r="1886" spans="1:12" s="19" customFormat="1" ht="11">
      <c r="A1886" s="25">
        <v>42592</v>
      </c>
      <c r="B1886" s="20">
        <v>5.3178999999999998</v>
      </c>
      <c r="C1886" s="20">
        <v>1.456958904109589E-2</v>
      </c>
      <c r="D1886" s="20">
        <v>179.04022380435021</v>
      </c>
      <c r="F1886" s="25">
        <v>39079</v>
      </c>
      <c r="G1886" s="20">
        <v>4763.43</v>
      </c>
      <c r="I1886" s="25"/>
      <c r="J1886" s="20"/>
      <c r="K1886" s="20"/>
      <c r="L1886" s="20"/>
    </row>
    <row r="1887" spans="1:12" s="19" customFormat="1" ht="11">
      <c r="A1887" s="25">
        <v>42593</v>
      </c>
      <c r="B1887" s="20">
        <v>8.23</v>
      </c>
      <c r="C1887" s="20">
        <v>2.2547945205479453E-2</v>
      </c>
      <c r="D1887" s="20">
        <v>179.08059369590939</v>
      </c>
      <c r="F1887" s="25">
        <v>39080</v>
      </c>
      <c r="G1887" s="20">
        <v>4758.45</v>
      </c>
      <c r="I1887" s="25"/>
      <c r="J1887" s="20"/>
      <c r="K1887" s="20"/>
      <c r="L1887" s="20"/>
    </row>
    <row r="1888" spans="1:12" s="19" customFormat="1" ht="11">
      <c r="A1888" s="25">
        <v>42594</v>
      </c>
      <c r="B1888" s="20">
        <v>6.9414999999999996</v>
      </c>
      <c r="C1888" s="20">
        <v>1.9017808219178083E-2</v>
      </c>
      <c r="D1888" s="20">
        <v>179.11465089977625</v>
      </c>
      <c r="F1888" s="25">
        <v>39084</v>
      </c>
      <c r="G1888" s="20">
        <v>4807.7700000000004</v>
      </c>
      <c r="I1888" s="25"/>
      <c r="J1888" s="20"/>
      <c r="K1888" s="20"/>
      <c r="L1888" s="20"/>
    </row>
    <row r="1889" spans="1:12" s="19" customFormat="1" ht="11">
      <c r="A1889" s="25">
        <v>42598</v>
      </c>
      <c r="B1889" s="20">
        <v>6.3997000000000002</v>
      </c>
      <c r="C1889" s="20">
        <v>1.7533424657534248E-2</v>
      </c>
      <c r="D1889" s="20">
        <v>179.24027062924071</v>
      </c>
      <c r="F1889" s="25">
        <v>39085</v>
      </c>
      <c r="G1889" s="20">
        <v>4827.74</v>
      </c>
      <c r="I1889" s="25"/>
      <c r="J1889" s="20"/>
      <c r="K1889" s="20"/>
      <c r="L1889" s="20"/>
    </row>
    <row r="1890" spans="1:12" s="19" customFormat="1" ht="11">
      <c r="A1890" s="25">
        <v>42599</v>
      </c>
      <c r="B1890" s="20">
        <v>6.7188999999999997</v>
      </c>
      <c r="C1890" s="20">
        <v>1.8407945205479451E-2</v>
      </c>
      <c r="D1890" s="20">
        <v>179.27326508004433</v>
      </c>
      <c r="F1890" s="25">
        <v>39086</v>
      </c>
      <c r="G1890" s="20">
        <v>4785.45</v>
      </c>
      <c r="I1890" s="25"/>
      <c r="J1890" s="20"/>
      <c r="K1890" s="20"/>
      <c r="L1890" s="20"/>
    </row>
    <row r="1891" spans="1:12" s="19" customFormat="1" ht="11">
      <c r="A1891" s="25">
        <v>42600</v>
      </c>
      <c r="B1891" s="20">
        <v>7.7172999999999998</v>
      </c>
      <c r="C1891" s="20">
        <v>2.1143287671232875E-2</v>
      </c>
      <c r="D1891" s="20">
        <v>179.31116934219784</v>
      </c>
      <c r="F1891" s="25">
        <v>39087</v>
      </c>
      <c r="G1891" s="20">
        <v>4778.97</v>
      </c>
      <c r="I1891" s="25"/>
      <c r="J1891" s="20"/>
      <c r="K1891" s="20"/>
      <c r="L1891" s="20"/>
    </row>
    <row r="1892" spans="1:12" s="19" customFormat="1" ht="11">
      <c r="A1892" s="25">
        <v>42601</v>
      </c>
      <c r="B1892" s="20">
        <v>6.5551000000000004</v>
      </c>
      <c r="C1892" s="20">
        <v>1.795917808219178E-2</v>
      </c>
      <c r="D1892" s="20">
        <v>179.34337215442125</v>
      </c>
      <c r="F1892" s="25">
        <v>39090</v>
      </c>
      <c r="G1892" s="20">
        <v>4718.99</v>
      </c>
      <c r="I1892" s="25"/>
      <c r="J1892" s="20"/>
      <c r="K1892" s="20"/>
      <c r="L1892" s="20"/>
    </row>
    <row r="1893" spans="1:12" s="19" customFormat="1" ht="11">
      <c r="A1893" s="25">
        <v>42604</v>
      </c>
      <c r="B1893" s="20">
        <v>6.7126000000000001</v>
      </c>
      <c r="C1893" s="20">
        <v>1.8390684931506848E-2</v>
      </c>
      <c r="D1893" s="20">
        <v>179.44231957797663</v>
      </c>
      <c r="F1893" s="25">
        <v>39091</v>
      </c>
      <c r="G1893" s="20">
        <v>4692.59</v>
      </c>
      <c r="I1893" s="25"/>
      <c r="J1893" s="20"/>
      <c r="K1893" s="20"/>
      <c r="L1893" s="20"/>
    </row>
    <row r="1894" spans="1:12" s="19" customFormat="1" ht="11">
      <c r="A1894" s="25">
        <v>42605</v>
      </c>
      <c r="B1894" s="20">
        <v>6.9294000000000002</v>
      </c>
      <c r="C1894" s="20">
        <v>1.8984657534246576E-2</v>
      </c>
      <c r="D1894" s="20">
        <v>179.47638608782003</v>
      </c>
      <c r="F1894" s="25">
        <v>39092</v>
      </c>
      <c r="G1894" s="20">
        <v>4619.29</v>
      </c>
      <c r="I1894" s="25"/>
      <c r="J1894" s="20"/>
      <c r="K1894" s="20"/>
      <c r="L1894" s="20"/>
    </row>
    <row r="1895" spans="1:12" s="19" customFormat="1" ht="11">
      <c r="A1895" s="25">
        <v>42606</v>
      </c>
      <c r="B1895" s="20">
        <v>7.0483000000000002</v>
      </c>
      <c r="C1895" s="20">
        <v>1.9310410958904109E-2</v>
      </c>
      <c r="D1895" s="20">
        <v>179.51104371554777</v>
      </c>
      <c r="F1895" s="25">
        <v>39093</v>
      </c>
      <c r="G1895" s="20">
        <v>4729.6099999999997</v>
      </c>
      <c r="I1895" s="25"/>
      <c r="J1895" s="20"/>
      <c r="K1895" s="20"/>
      <c r="L1895" s="20"/>
    </row>
    <row r="1896" spans="1:12" s="19" customFormat="1" ht="11">
      <c r="A1896" s="25">
        <v>42607</v>
      </c>
      <c r="B1896" s="20">
        <v>7.4401999999999999</v>
      </c>
      <c r="C1896" s="20">
        <v>2.0384109589041095E-2</v>
      </c>
      <c r="D1896" s="20">
        <v>179.54763544342319</v>
      </c>
      <c r="F1896" s="25">
        <v>39094</v>
      </c>
      <c r="G1896" s="20">
        <v>4861.82</v>
      </c>
      <c r="I1896" s="25"/>
      <c r="J1896" s="20"/>
      <c r="K1896" s="20"/>
      <c r="L1896" s="20"/>
    </row>
    <row r="1897" spans="1:12" s="19" customFormat="1" ht="11">
      <c r="A1897" s="25">
        <v>42608</v>
      </c>
      <c r="B1897" s="20">
        <v>6.1574999999999998</v>
      </c>
      <c r="C1897" s="20">
        <v>1.6869863013698628E-2</v>
      </c>
      <c r="D1897" s="20">
        <v>179.57792488356682</v>
      </c>
      <c r="F1897" s="25">
        <v>39097</v>
      </c>
      <c r="G1897" s="20">
        <v>4893.3900000000003</v>
      </c>
      <c r="I1897" s="25"/>
      <c r="J1897" s="20"/>
      <c r="K1897" s="20"/>
      <c r="L1897" s="20"/>
    </row>
    <row r="1898" spans="1:12" s="19" customFormat="1" ht="11">
      <c r="A1898" s="25">
        <v>42611</v>
      </c>
      <c r="B1898" s="20">
        <v>6.9156000000000004</v>
      </c>
      <c r="C1898" s="20">
        <v>1.8946849315068494E-2</v>
      </c>
      <c r="D1898" s="20">
        <v>179.6799979600593</v>
      </c>
      <c r="F1898" s="25">
        <v>39098</v>
      </c>
      <c r="G1898" s="20">
        <v>4895.91</v>
      </c>
      <c r="I1898" s="25"/>
      <c r="J1898" s="20"/>
      <c r="K1898" s="20"/>
      <c r="L1898" s="20"/>
    </row>
    <row r="1899" spans="1:12" s="19" customFormat="1" ht="11">
      <c r="A1899" s="25">
        <v>42612</v>
      </c>
      <c r="B1899" s="20">
        <v>6.6841999999999997</v>
      </c>
      <c r="C1899" s="20">
        <v>1.8312876712328768E-2</v>
      </c>
      <c r="D1899" s="20">
        <v>179.71290253656244</v>
      </c>
      <c r="F1899" s="25">
        <v>39099</v>
      </c>
      <c r="G1899" s="20">
        <v>4891.05</v>
      </c>
      <c r="I1899" s="25"/>
      <c r="J1899" s="20"/>
      <c r="K1899" s="20"/>
      <c r="L1899" s="20"/>
    </row>
    <row r="1900" spans="1:12" s="19" customFormat="1" ht="11">
      <c r="A1900" s="25">
        <v>42613</v>
      </c>
      <c r="B1900" s="20">
        <v>6.6727999999999996</v>
      </c>
      <c r="C1900" s="20">
        <v>1.8281643835616437E-2</v>
      </c>
      <c r="D1900" s="20">
        <v>179.74575700933082</v>
      </c>
      <c r="F1900" s="25">
        <v>39100</v>
      </c>
      <c r="G1900" s="20">
        <v>4930.16</v>
      </c>
      <c r="I1900" s="25"/>
      <c r="J1900" s="20"/>
      <c r="K1900" s="20"/>
      <c r="L1900" s="20"/>
    </row>
    <row r="1901" spans="1:12" s="19" customFormat="1" ht="11">
      <c r="A1901" s="25">
        <v>42614</v>
      </c>
      <c r="B1901" s="20">
        <v>7.2210000000000001</v>
      </c>
      <c r="C1901" s="20">
        <v>1.9783561643835618E-2</v>
      </c>
      <c r="D1901" s="20">
        <v>179.78131712197091</v>
      </c>
      <c r="F1901" s="25">
        <v>39101</v>
      </c>
      <c r="G1901" s="20">
        <v>4907.74</v>
      </c>
      <c r="I1901" s="25"/>
      <c r="J1901" s="20"/>
      <c r="K1901" s="20"/>
      <c r="L1901" s="20"/>
    </row>
    <row r="1902" spans="1:12" s="19" customFormat="1" ht="11">
      <c r="A1902" s="25">
        <v>42615</v>
      </c>
      <c r="B1902" s="20">
        <v>6.8432000000000004</v>
      </c>
      <c r="C1902" s="20">
        <v>1.8748493150684931E-2</v>
      </c>
      <c r="D1902" s="20">
        <v>179.81502340989775</v>
      </c>
      <c r="F1902" s="25">
        <v>39104</v>
      </c>
      <c r="G1902" s="20">
        <v>4923.09</v>
      </c>
      <c r="I1902" s="25"/>
      <c r="J1902" s="20"/>
      <c r="K1902" s="20"/>
      <c r="L1902" s="20"/>
    </row>
    <row r="1903" spans="1:12" s="19" customFormat="1" ht="11">
      <c r="A1903" s="25">
        <v>42619</v>
      </c>
      <c r="B1903" s="20">
        <v>6.8422999999999998</v>
      </c>
      <c r="C1903" s="20">
        <v>1.8746027397260275E-2</v>
      </c>
      <c r="D1903" s="20">
        <v>179.94985610410899</v>
      </c>
      <c r="F1903" s="25">
        <v>39105</v>
      </c>
      <c r="G1903" s="20">
        <v>4879.47</v>
      </c>
      <c r="I1903" s="25"/>
      <c r="J1903" s="20"/>
      <c r="K1903" s="20"/>
      <c r="L1903" s="20"/>
    </row>
    <row r="1904" spans="1:12" s="19" customFormat="1" ht="11">
      <c r="A1904" s="25">
        <v>42620</v>
      </c>
      <c r="B1904" s="20">
        <v>6.7495000000000003</v>
      </c>
      <c r="C1904" s="20">
        <v>1.8491780821917807E-2</v>
      </c>
      <c r="D1904" s="20">
        <v>179.98313203708912</v>
      </c>
      <c r="F1904" s="25">
        <v>39106</v>
      </c>
      <c r="G1904" s="20">
        <v>4908.03</v>
      </c>
      <c r="I1904" s="25"/>
      <c r="J1904" s="20"/>
      <c r="K1904" s="20"/>
      <c r="L1904" s="20"/>
    </row>
    <row r="1905" spans="1:12" s="19" customFormat="1" ht="11">
      <c r="A1905" s="25">
        <v>42621</v>
      </c>
      <c r="B1905" s="20">
        <v>6.6223000000000001</v>
      </c>
      <c r="C1905" s="20">
        <v>1.8143287671232876E-2</v>
      </c>
      <c r="D1905" s="20">
        <v>180.01578689449428</v>
      </c>
      <c r="F1905" s="25">
        <v>39107</v>
      </c>
      <c r="G1905" s="20">
        <v>4977.3900000000003</v>
      </c>
      <c r="I1905" s="25"/>
      <c r="J1905" s="20"/>
      <c r="K1905" s="20"/>
      <c r="L1905" s="20"/>
    </row>
    <row r="1906" spans="1:12" s="19" customFormat="1" ht="11">
      <c r="A1906" s="25">
        <v>42622</v>
      </c>
      <c r="B1906" s="20">
        <v>6.6921999999999997</v>
      </c>
      <c r="C1906" s="20">
        <v>1.8334794520547943E-2</v>
      </c>
      <c r="D1906" s="20">
        <v>180.04879241912596</v>
      </c>
      <c r="F1906" s="25">
        <v>39111</v>
      </c>
      <c r="G1906" s="20">
        <v>4949.49</v>
      </c>
      <c r="I1906" s="25"/>
      <c r="J1906" s="20"/>
      <c r="K1906" s="20"/>
      <c r="L1906" s="20"/>
    </row>
    <row r="1907" spans="1:12" s="19" customFormat="1" ht="11">
      <c r="A1907" s="25">
        <v>42625</v>
      </c>
      <c r="B1907" s="20">
        <v>7.1981999999999999</v>
      </c>
      <c r="C1907" s="20">
        <v>1.9721095890410958E-2</v>
      </c>
      <c r="D1907" s="20">
        <v>180.15531520413347</v>
      </c>
      <c r="F1907" s="25">
        <v>39113</v>
      </c>
      <c r="G1907" s="20">
        <v>4899.3900000000003</v>
      </c>
      <c r="I1907" s="25"/>
      <c r="J1907" s="20"/>
      <c r="K1907" s="20"/>
      <c r="L1907" s="20"/>
    </row>
    <row r="1908" spans="1:12" s="19" customFormat="1" ht="11">
      <c r="A1908" s="25">
        <v>42627</v>
      </c>
      <c r="B1908" s="20">
        <v>6.9132999999999996</v>
      </c>
      <c r="C1908" s="20">
        <v>1.8940547945205478E-2</v>
      </c>
      <c r="D1908" s="20">
        <v>180.22356001183761</v>
      </c>
      <c r="F1908" s="25">
        <v>39114</v>
      </c>
      <c r="G1908" s="20">
        <v>4966.1400000000003</v>
      </c>
      <c r="I1908" s="25"/>
      <c r="J1908" s="20"/>
      <c r="K1908" s="20"/>
      <c r="L1908" s="20"/>
    </row>
    <row r="1909" spans="1:12" s="19" customFormat="1" ht="11">
      <c r="A1909" s="25">
        <v>42628</v>
      </c>
      <c r="B1909" s="20">
        <v>6.7476000000000003</v>
      </c>
      <c r="C1909" s="20">
        <v>1.8486575342465755E-2</v>
      </c>
      <c r="D1909" s="20">
        <v>180.25687717604407</v>
      </c>
      <c r="F1909" s="25">
        <v>39115</v>
      </c>
      <c r="G1909" s="20">
        <v>5021.71</v>
      </c>
      <c r="I1909" s="25"/>
      <c r="J1909" s="20"/>
      <c r="K1909" s="20"/>
      <c r="L1909" s="20"/>
    </row>
    <row r="1910" spans="1:12" s="19" customFormat="1" ht="11">
      <c r="A1910" s="25">
        <v>42629</v>
      </c>
      <c r="B1910" s="20">
        <v>6.0099</v>
      </c>
      <c r="C1910" s="20">
        <v>1.6465479452054795E-2</v>
      </c>
      <c r="D1910" s="20">
        <v>180.28655733511644</v>
      </c>
      <c r="F1910" s="25">
        <v>39118</v>
      </c>
      <c r="G1910" s="20">
        <v>5059.9399999999996</v>
      </c>
      <c r="I1910" s="25"/>
      <c r="J1910" s="20"/>
      <c r="K1910" s="20"/>
      <c r="L1910" s="20"/>
    </row>
    <row r="1911" spans="1:12" s="19" customFormat="1" ht="11">
      <c r="A1911" s="25">
        <v>42632</v>
      </c>
      <c r="B1911" s="20">
        <v>6.7995999999999999</v>
      </c>
      <c r="C1911" s="20">
        <v>1.8629041095890409E-2</v>
      </c>
      <c r="D1911" s="20">
        <v>180.38731430568544</v>
      </c>
      <c r="F1911" s="25">
        <v>39119</v>
      </c>
      <c r="G1911" s="20">
        <v>5037.05</v>
      </c>
      <c r="I1911" s="25"/>
      <c r="J1911" s="20"/>
      <c r="K1911" s="20"/>
      <c r="L1911" s="20"/>
    </row>
    <row r="1912" spans="1:12" s="19" customFormat="1" ht="11">
      <c r="A1912" s="25">
        <v>42633</v>
      </c>
      <c r="B1912" s="20">
        <v>6.6787000000000001</v>
      </c>
      <c r="C1912" s="20">
        <v>1.8297808219178084E-2</v>
      </c>
      <c r="D1912" s="20">
        <v>180.42032123050882</v>
      </c>
      <c r="F1912" s="25">
        <v>39120</v>
      </c>
      <c r="G1912" s="20">
        <v>5071.08</v>
      </c>
      <c r="I1912" s="25"/>
      <c r="J1912" s="20"/>
      <c r="K1912" s="20"/>
      <c r="L1912" s="20"/>
    </row>
    <row r="1913" spans="1:12" s="19" customFormat="1" ht="11">
      <c r="A1913" s="25">
        <v>42634</v>
      </c>
      <c r="B1913" s="20">
        <v>6.6917</v>
      </c>
      <c r="C1913" s="20">
        <v>1.8333424657534247E-2</v>
      </c>
      <c r="D1913" s="20">
        <v>180.45339845416851</v>
      </c>
      <c r="F1913" s="25">
        <v>39121</v>
      </c>
      <c r="G1913" s="20">
        <v>5070.0600000000004</v>
      </c>
      <c r="I1913" s="25"/>
      <c r="J1913" s="20"/>
      <c r="K1913" s="20"/>
      <c r="L1913" s="20"/>
    </row>
    <row r="1914" spans="1:12" s="19" customFormat="1" ht="11">
      <c r="A1914" s="25">
        <v>42635</v>
      </c>
      <c r="B1914" s="20">
        <v>6.6580000000000004</v>
      </c>
      <c r="C1914" s="20">
        <v>1.8241095890410959E-2</v>
      </c>
      <c r="D1914" s="20">
        <v>180.48631513161806</v>
      </c>
      <c r="F1914" s="25">
        <v>39122</v>
      </c>
      <c r="G1914" s="20">
        <v>5026.84</v>
      </c>
      <c r="I1914" s="25"/>
      <c r="J1914" s="20"/>
      <c r="K1914" s="20"/>
      <c r="L1914" s="20"/>
    </row>
    <row r="1915" spans="1:12" s="19" customFormat="1" ht="11">
      <c r="A1915" s="25">
        <v>42636</v>
      </c>
      <c r="B1915" s="20">
        <v>6.7337999999999996</v>
      </c>
      <c r="C1915" s="20">
        <v>1.844876712328767E-2</v>
      </c>
      <c r="D1915" s="20">
        <v>180.51961263158609</v>
      </c>
      <c r="F1915" s="25">
        <v>39125</v>
      </c>
      <c r="G1915" s="20">
        <v>4879.72</v>
      </c>
      <c r="I1915" s="25"/>
      <c r="J1915" s="20"/>
      <c r="K1915" s="20"/>
      <c r="L1915" s="20"/>
    </row>
    <row r="1916" spans="1:12" s="19" customFormat="1" ht="11">
      <c r="A1916" s="25">
        <v>42639</v>
      </c>
      <c r="B1916" s="20">
        <v>7.6253000000000002</v>
      </c>
      <c r="C1916" s="20">
        <v>2.089123287671233E-2</v>
      </c>
      <c r="D1916" s="20">
        <v>180.6327509495751</v>
      </c>
      <c r="F1916" s="25">
        <v>39126</v>
      </c>
      <c r="G1916" s="20">
        <v>4863.8</v>
      </c>
      <c r="I1916" s="25"/>
      <c r="J1916" s="20"/>
      <c r="K1916" s="20"/>
      <c r="L1916" s="20"/>
    </row>
    <row r="1917" spans="1:12" s="19" customFormat="1" ht="11">
      <c r="A1917" s="25">
        <v>42640</v>
      </c>
      <c r="B1917" s="20">
        <v>6.6477000000000004</v>
      </c>
      <c r="C1917" s="20">
        <v>1.8212876712328768E-2</v>
      </c>
      <c r="D1917" s="20">
        <v>180.66564936980762</v>
      </c>
      <c r="F1917" s="25">
        <v>39127</v>
      </c>
      <c r="G1917" s="20">
        <v>4867.12</v>
      </c>
      <c r="I1917" s="25"/>
      <c r="J1917" s="20"/>
      <c r="K1917" s="20"/>
      <c r="L1917" s="20"/>
    </row>
    <row r="1918" spans="1:12" s="19" customFormat="1" ht="11">
      <c r="A1918" s="25">
        <v>42641</v>
      </c>
      <c r="B1918" s="20">
        <v>7.1790000000000003</v>
      </c>
      <c r="C1918" s="20">
        <v>1.9668493150684932E-2</v>
      </c>
      <c r="D1918" s="20">
        <v>180.70118358067958</v>
      </c>
      <c r="F1918" s="25">
        <v>39128</v>
      </c>
      <c r="G1918" s="20">
        <v>4986.3</v>
      </c>
      <c r="I1918" s="25"/>
      <c r="J1918" s="20"/>
      <c r="K1918" s="20"/>
      <c r="L1918" s="20"/>
    </row>
    <row r="1919" spans="1:12" s="19" customFormat="1" ht="11">
      <c r="A1919" s="25">
        <v>42642</v>
      </c>
      <c r="B1919" s="20">
        <v>6.3860999999999999</v>
      </c>
      <c r="C1919" s="20">
        <v>1.7496164383561642E-2</v>
      </c>
      <c r="D1919" s="20">
        <v>180.73279935680191</v>
      </c>
      <c r="F1919" s="25">
        <v>39132</v>
      </c>
      <c r="G1919" s="20">
        <v>5008.75</v>
      </c>
      <c r="I1919" s="25"/>
      <c r="J1919" s="20"/>
      <c r="K1919" s="20"/>
      <c r="L1919" s="20"/>
    </row>
    <row r="1920" spans="1:12" s="19" customFormat="1" ht="11">
      <c r="A1920" s="25">
        <v>42643</v>
      </c>
      <c r="B1920" s="20">
        <v>8.8539999999999992</v>
      </c>
      <c r="C1920" s="20">
        <v>2.4257534246575341E-2</v>
      </c>
      <c r="D1920" s="20">
        <v>180.77664067750067</v>
      </c>
      <c r="F1920" s="25">
        <v>39133</v>
      </c>
      <c r="G1920" s="20">
        <v>4939.47</v>
      </c>
      <c r="I1920" s="25"/>
      <c r="J1920" s="20"/>
      <c r="K1920" s="20"/>
      <c r="L1920" s="20"/>
    </row>
    <row r="1921" spans="1:12" s="19" customFormat="1" ht="11">
      <c r="A1921" s="25">
        <v>42646</v>
      </c>
      <c r="B1921" s="20">
        <v>8.0719999999999992</v>
      </c>
      <c r="C1921" s="20">
        <v>2.2115068493150682E-2</v>
      </c>
      <c r="D1921" s="20">
        <v>180.89657731121702</v>
      </c>
      <c r="F1921" s="25">
        <v>39134</v>
      </c>
      <c r="G1921" s="20">
        <v>4926.78</v>
      </c>
      <c r="I1921" s="25"/>
      <c r="J1921" s="20"/>
      <c r="K1921" s="20"/>
      <c r="L1921" s="20"/>
    </row>
    <row r="1922" spans="1:12" s="19" customFormat="1" ht="11">
      <c r="A1922" s="25">
        <v>42647</v>
      </c>
      <c r="B1922" s="20">
        <v>6.5293999999999999</v>
      </c>
      <c r="C1922" s="20">
        <v>1.7888767123287672E-2</v>
      </c>
      <c r="D1922" s="20">
        <v>180.92893747866623</v>
      </c>
      <c r="F1922" s="25">
        <v>39135</v>
      </c>
      <c r="G1922" s="20">
        <v>4859.1899999999996</v>
      </c>
      <c r="I1922" s="25"/>
      <c r="J1922" s="20"/>
      <c r="K1922" s="20"/>
      <c r="L1922" s="20"/>
    </row>
    <row r="1923" spans="1:12" s="19" customFormat="1" ht="11">
      <c r="A1923" s="25">
        <v>42648</v>
      </c>
      <c r="B1923" s="20">
        <v>7.4683000000000002</v>
      </c>
      <c r="C1923" s="20">
        <v>2.0461095890410959E-2</v>
      </c>
      <c r="D1923" s="20">
        <v>180.96595752205721</v>
      </c>
      <c r="F1923" s="25">
        <v>39136</v>
      </c>
      <c r="G1923" s="20">
        <v>4737.6499999999996</v>
      </c>
      <c r="I1923" s="25"/>
      <c r="J1923" s="20"/>
      <c r="K1923" s="20"/>
      <c r="L1923" s="20"/>
    </row>
    <row r="1924" spans="1:12" s="19" customFormat="1" ht="11">
      <c r="A1924" s="25">
        <v>42649</v>
      </c>
      <c r="B1924" s="20">
        <v>6.4722999999999997</v>
      </c>
      <c r="C1924" s="20">
        <v>1.7732328767123287E-2</v>
      </c>
      <c r="D1924" s="20">
        <v>180.99804700060159</v>
      </c>
      <c r="F1924" s="25">
        <v>39139</v>
      </c>
      <c r="G1924" s="20">
        <v>4741.32</v>
      </c>
      <c r="I1924" s="25"/>
      <c r="J1924" s="20"/>
      <c r="K1924" s="20"/>
      <c r="L1924" s="20"/>
    </row>
    <row r="1925" spans="1:12" s="19" customFormat="1" ht="11">
      <c r="A1925" s="25">
        <v>42650</v>
      </c>
      <c r="B1925" s="20">
        <v>6.4428999999999998</v>
      </c>
      <c r="C1925" s="20">
        <v>1.7651780821917807E-2</v>
      </c>
      <c r="D1925" s="20">
        <v>181.02999637915008</v>
      </c>
      <c r="F1925" s="25">
        <v>39140</v>
      </c>
      <c r="G1925" s="20">
        <v>4683.46</v>
      </c>
      <c r="I1925" s="25"/>
      <c r="J1925" s="20"/>
      <c r="K1925" s="20"/>
      <c r="L1925" s="20"/>
    </row>
    <row r="1926" spans="1:12" s="19" customFormat="1" ht="11">
      <c r="A1926" s="25">
        <v>42653</v>
      </c>
      <c r="B1926" s="20">
        <v>6.4010999999999996</v>
      </c>
      <c r="C1926" s="20">
        <v>1.7537260273972601E-2</v>
      </c>
      <c r="D1926" s="20">
        <v>181.12523948406701</v>
      </c>
      <c r="F1926" s="25">
        <v>39141</v>
      </c>
      <c r="G1926" s="20">
        <v>4504.7299999999996</v>
      </c>
      <c r="I1926" s="25"/>
      <c r="J1926" s="20"/>
      <c r="K1926" s="20"/>
      <c r="L1926" s="20"/>
    </row>
    <row r="1927" spans="1:12" s="19" customFormat="1" ht="11">
      <c r="A1927" s="25">
        <v>42656</v>
      </c>
      <c r="B1927" s="20">
        <v>6.0848000000000004</v>
      </c>
      <c r="C1927" s="20">
        <v>1.6670684931506849E-2</v>
      </c>
      <c r="D1927" s="20">
        <v>181.21582393808447</v>
      </c>
      <c r="F1927" s="25">
        <v>39142</v>
      </c>
      <c r="G1927" s="20">
        <v>4583.99</v>
      </c>
      <c r="I1927" s="25"/>
      <c r="J1927" s="20"/>
      <c r="K1927" s="20"/>
      <c r="L1927" s="20"/>
    </row>
    <row r="1928" spans="1:12" s="19" customFormat="1" ht="11">
      <c r="A1928" s="25">
        <v>42657</v>
      </c>
      <c r="B1928" s="20">
        <v>5.1551999999999998</v>
      </c>
      <c r="C1928" s="20">
        <v>1.4123835616438355E-2</v>
      </c>
      <c r="D1928" s="20">
        <v>181.24141856316845</v>
      </c>
      <c r="F1928" s="25">
        <v>39143</v>
      </c>
      <c r="G1928" s="20">
        <v>4482.42</v>
      </c>
      <c r="I1928" s="25"/>
      <c r="J1928" s="20"/>
      <c r="K1928" s="20"/>
      <c r="L1928" s="20"/>
    </row>
    <row r="1929" spans="1:12" s="19" customFormat="1" ht="11">
      <c r="A1929" s="25">
        <v>42660</v>
      </c>
      <c r="B1929" s="20">
        <v>6.7141999999999999</v>
      </c>
      <c r="C1929" s="20">
        <v>1.8395068493150684E-2</v>
      </c>
      <c r="D1929" s="20">
        <v>181.34143701241641</v>
      </c>
      <c r="F1929" s="25">
        <v>39146</v>
      </c>
      <c r="G1929" s="20">
        <v>4301.7</v>
      </c>
      <c r="I1929" s="25"/>
      <c r="J1929" s="20"/>
      <c r="K1929" s="20"/>
      <c r="L1929" s="20"/>
    </row>
    <row r="1930" spans="1:12" s="19" customFormat="1" ht="11">
      <c r="A1930" s="25">
        <v>42661</v>
      </c>
      <c r="B1930" s="20">
        <v>6.5113000000000003</v>
      </c>
      <c r="C1930" s="20">
        <v>1.7839178082191782E-2</v>
      </c>
      <c r="D1930" s="20">
        <v>181.37378683430188</v>
      </c>
      <c r="F1930" s="25">
        <v>39147</v>
      </c>
      <c r="G1930" s="20">
        <v>4396.8999999999996</v>
      </c>
      <c r="I1930" s="25"/>
      <c r="J1930" s="20"/>
      <c r="K1930" s="20"/>
      <c r="L1930" s="20"/>
    </row>
    <row r="1931" spans="1:12" s="19" customFormat="1" ht="11">
      <c r="A1931" s="25">
        <v>42662</v>
      </c>
      <c r="B1931" s="20">
        <v>6.3608000000000002</v>
      </c>
      <c r="C1931" s="20">
        <v>1.7426849315068493E-2</v>
      </c>
      <c r="D1931" s="20">
        <v>181.40539457083054</v>
      </c>
      <c r="F1931" s="25">
        <v>39148</v>
      </c>
      <c r="G1931" s="20">
        <v>4362.3599999999997</v>
      </c>
      <c r="I1931" s="25"/>
      <c r="J1931" s="20"/>
      <c r="K1931" s="20"/>
      <c r="L1931" s="20"/>
    </row>
    <row r="1932" spans="1:12" s="19" customFormat="1" ht="11">
      <c r="A1932" s="25">
        <v>42663</v>
      </c>
      <c r="B1932" s="20">
        <v>5.2689000000000004</v>
      </c>
      <c r="C1932" s="20">
        <v>1.4435342465753426E-2</v>
      </c>
      <c r="D1932" s="20">
        <v>181.43158106078818</v>
      </c>
      <c r="F1932" s="25">
        <v>39149</v>
      </c>
      <c r="G1932" s="20">
        <v>4524.5</v>
      </c>
      <c r="I1932" s="25"/>
      <c r="J1932" s="20"/>
      <c r="K1932" s="20"/>
      <c r="L1932" s="20"/>
    </row>
    <row r="1933" spans="1:12" s="19" customFormat="1" ht="11">
      <c r="A1933" s="25">
        <v>42664</v>
      </c>
      <c r="B1933" s="20">
        <v>6.5403000000000002</v>
      </c>
      <c r="C1933" s="20">
        <v>1.7918630136986302E-2</v>
      </c>
      <c r="D1933" s="20">
        <v>181.46409111475015</v>
      </c>
      <c r="F1933" s="25">
        <v>39150</v>
      </c>
      <c r="G1933" s="20">
        <v>4472.42</v>
      </c>
      <c r="I1933" s="25"/>
      <c r="J1933" s="20"/>
      <c r="K1933" s="20"/>
      <c r="L1933" s="20"/>
    </row>
    <row r="1934" spans="1:12" s="19" customFormat="1" ht="11">
      <c r="A1934" s="25">
        <v>42667</v>
      </c>
      <c r="B1934" s="20">
        <v>6.6577000000000002</v>
      </c>
      <c r="C1934" s="20">
        <v>1.8240273972602739E-2</v>
      </c>
      <c r="D1934" s="20">
        <v>181.5633897568938</v>
      </c>
      <c r="F1934" s="25">
        <v>39153</v>
      </c>
      <c r="G1934" s="20">
        <v>4492.3900000000003</v>
      </c>
      <c r="I1934" s="25"/>
      <c r="J1934" s="20"/>
      <c r="K1934" s="20"/>
      <c r="L1934" s="20"/>
    </row>
    <row r="1935" spans="1:12" s="19" customFormat="1" ht="11">
      <c r="A1935" s="25">
        <v>42668</v>
      </c>
      <c r="B1935" s="20">
        <v>6.1628999999999996</v>
      </c>
      <c r="C1935" s="20">
        <v>1.6884657534246575E-2</v>
      </c>
      <c r="D1935" s="20">
        <v>181.59404611346181</v>
      </c>
      <c r="F1935" s="25">
        <v>39154</v>
      </c>
      <c r="G1935" s="20">
        <v>4535.63</v>
      </c>
      <c r="I1935" s="25"/>
      <c r="J1935" s="20"/>
      <c r="K1935" s="20"/>
      <c r="L1935" s="20"/>
    </row>
    <row r="1936" spans="1:12" s="19" customFormat="1" ht="11">
      <c r="A1936" s="25">
        <v>42669</v>
      </c>
      <c r="B1936" s="20">
        <v>4.8484999999999996</v>
      </c>
      <c r="C1936" s="20">
        <v>1.3283561643835616E-2</v>
      </c>
      <c r="D1936" s="20">
        <v>181.61816827051882</v>
      </c>
      <c r="F1936" s="25">
        <v>39155</v>
      </c>
      <c r="G1936" s="20">
        <v>4380.97</v>
      </c>
      <c r="I1936" s="25"/>
      <c r="J1936" s="20"/>
      <c r="K1936" s="20"/>
      <c r="L1936" s="20"/>
    </row>
    <row r="1937" spans="1:12" s="19" customFormat="1" ht="11">
      <c r="A1937" s="25">
        <v>42670</v>
      </c>
      <c r="B1937" s="20">
        <v>6.2778</v>
      </c>
      <c r="C1937" s="20">
        <v>1.719945205479452E-2</v>
      </c>
      <c r="D1937" s="20">
        <v>181.64940560029328</v>
      </c>
      <c r="F1937" s="25">
        <v>39156</v>
      </c>
      <c r="G1937" s="20">
        <v>4384.74</v>
      </c>
      <c r="I1937" s="25"/>
      <c r="J1937" s="20"/>
      <c r="K1937" s="20"/>
      <c r="L1937" s="20"/>
    </row>
    <row r="1938" spans="1:12" s="19" customFormat="1" ht="11">
      <c r="A1938" s="25">
        <v>42671</v>
      </c>
      <c r="B1938" s="20">
        <v>6.8849</v>
      </c>
      <c r="C1938" s="20">
        <v>1.8862739726027398E-2</v>
      </c>
      <c r="D1938" s="20">
        <v>181.68366965488553</v>
      </c>
      <c r="F1938" s="25">
        <v>39157</v>
      </c>
      <c r="G1938" s="20">
        <v>4343.3599999999997</v>
      </c>
      <c r="I1938" s="25"/>
      <c r="J1938" s="20"/>
      <c r="K1938" s="20"/>
      <c r="L1938" s="20"/>
    </row>
    <row r="1939" spans="1:12" s="19" customFormat="1" ht="11">
      <c r="A1939" s="25">
        <v>42673</v>
      </c>
      <c r="B1939" s="20">
        <v>6.6166</v>
      </c>
      <c r="C1939" s="20">
        <v>1.8127671232876712E-2</v>
      </c>
      <c r="D1939" s="20">
        <v>181.74953969152327</v>
      </c>
      <c r="F1939" s="25">
        <v>39160</v>
      </c>
      <c r="G1939" s="20">
        <v>4428.04</v>
      </c>
      <c r="I1939" s="25"/>
      <c r="J1939" s="20"/>
      <c r="K1939" s="20"/>
      <c r="L1939" s="20"/>
    </row>
    <row r="1940" spans="1:12" s="19" customFormat="1" ht="11">
      <c r="A1940" s="25">
        <v>42675</v>
      </c>
      <c r="B1940" s="20">
        <v>6.7831999999999999</v>
      </c>
      <c r="C1940" s="20">
        <v>1.8584109589041095E-2</v>
      </c>
      <c r="D1940" s="20">
        <v>181.81709275879095</v>
      </c>
      <c r="F1940" s="25">
        <v>39161</v>
      </c>
      <c r="G1940" s="20">
        <v>4450.55</v>
      </c>
      <c r="I1940" s="25"/>
      <c r="J1940" s="20"/>
      <c r="K1940" s="20"/>
      <c r="L1940" s="20"/>
    </row>
    <row r="1941" spans="1:12" s="19" customFormat="1" ht="11">
      <c r="A1941" s="25">
        <v>42676</v>
      </c>
      <c r="B1941" s="20">
        <v>5.8122999999999996</v>
      </c>
      <c r="C1941" s="20">
        <v>1.5924109589041096E-2</v>
      </c>
      <c r="D1941" s="20">
        <v>181.84604551189346</v>
      </c>
      <c r="F1941" s="25">
        <v>39162</v>
      </c>
      <c r="G1941" s="20">
        <v>4534.62</v>
      </c>
      <c r="I1941" s="25"/>
      <c r="J1941" s="20"/>
      <c r="K1941" s="20"/>
      <c r="L1941" s="20"/>
    </row>
    <row r="1942" spans="1:12" s="19" customFormat="1" ht="11">
      <c r="A1942" s="25">
        <v>42677</v>
      </c>
      <c r="B1942" s="20">
        <v>7.3421000000000003</v>
      </c>
      <c r="C1942" s="20">
        <v>2.0115342465753427E-2</v>
      </c>
      <c r="D1942" s="20">
        <v>181.88262446670862</v>
      </c>
      <c r="F1942" s="25">
        <v>39163</v>
      </c>
      <c r="G1942" s="20">
        <v>4668.95</v>
      </c>
      <c r="I1942" s="25"/>
      <c r="J1942" s="20"/>
      <c r="K1942" s="20"/>
      <c r="L1942" s="20"/>
    </row>
    <row r="1943" spans="1:12" s="19" customFormat="1" ht="11">
      <c r="A1943" s="25">
        <v>42678</v>
      </c>
      <c r="B1943" s="20">
        <v>6.7050999999999998</v>
      </c>
      <c r="C1943" s="20">
        <v>1.8370136986301369E-2</v>
      </c>
      <c r="D1943" s="20">
        <v>181.91603655397745</v>
      </c>
      <c r="F1943" s="25">
        <v>39164</v>
      </c>
      <c r="G1943" s="20">
        <v>4651.43</v>
      </c>
      <c r="I1943" s="25"/>
      <c r="J1943" s="20"/>
      <c r="K1943" s="20"/>
      <c r="L1943" s="20"/>
    </row>
    <row r="1944" spans="1:12" s="19" customFormat="1" ht="11">
      <c r="A1944" s="25">
        <v>42681</v>
      </c>
      <c r="B1944" s="20">
        <v>8.7537000000000003</v>
      </c>
      <c r="C1944" s="20">
        <v>2.3982739726027397E-2</v>
      </c>
      <c r="D1944" s="20">
        <v>182.04692190267738</v>
      </c>
      <c r="F1944" s="25">
        <v>39167</v>
      </c>
      <c r="G1944" s="20">
        <v>4603.34</v>
      </c>
      <c r="I1944" s="25"/>
      <c r="J1944" s="20"/>
      <c r="K1944" s="20"/>
      <c r="L1944" s="20"/>
    </row>
    <row r="1945" spans="1:12" s="19" customFormat="1" ht="11">
      <c r="A1945" s="25">
        <v>42682</v>
      </c>
      <c r="B1945" s="20">
        <v>6.5209999999999999</v>
      </c>
      <c r="C1945" s="20">
        <v>1.7865753424657533E-2</v>
      </c>
      <c r="D1945" s="20">
        <v>182.07944595686169</v>
      </c>
      <c r="F1945" s="25">
        <v>39169</v>
      </c>
      <c r="G1945" s="20">
        <v>4533.03</v>
      </c>
      <c r="I1945" s="25"/>
      <c r="J1945" s="20"/>
      <c r="K1945" s="20"/>
      <c r="L1945" s="20"/>
    </row>
    <row r="1946" spans="1:12" s="19" customFormat="1" ht="11">
      <c r="A1946" s="25">
        <v>42683</v>
      </c>
      <c r="B1946" s="20">
        <v>8.9147999999999996</v>
      </c>
      <c r="C1946" s="20">
        <v>2.4424109589041097E-2</v>
      </c>
      <c r="D1946" s="20">
        <v>182.12391724028132</v>
      </c>
      <c r="F1946" s="25">
        <v>39170</v>
      </c>
      <c r="G1946" s="20">
        <v>4577.63</v>
      </c>
      <c r="I1946" s="25"/>
      <c r="J1946" s="20"/>
      <c r="K1946" s="20"/>
      <c r="L1946" s="20"/>
    </row>
    <row r="1947" spans="1:12" s="19" customFormat="1" ht="11">
      <c r="A1947" s="25">
        <v>42684</v>
      </c>
      <c r="B1947" s="20">
        <v>7.9766000000000004</v>
      </c>
      <c r="C1947" s="20">
        <v>2.1853698630136989E-2</v>
      </c>
      <c r="D1947" s="20">
        <v>182.16371805228843</v>
      </c>
      <c r="F1947" s="25">
        <v>39171</v>
      </c>
      <c r="G1947" s="20">
        <v>4605.8900000000003</v>
      </c>
      <c r="I1947" s="25"/>
      <c r="J1947" s="20"/>
      <c r="K1947" s="20"/>
      <c r="L1947" s="20"/>
    </row>
    <row r="1948" spans="1:12" s="19" customFormat="1" ht="11">
      <c r="A1948" s="25">
        <v>42685</v>
      </c>
      <c r="B1948" s="20">
        <v>5.6272000000000002</v>
      </c>
      <c r="C1948" s="20">
        <v>1.5416986301369864E-2</v>
      </c>
      <c r="D1948" s="20">
        <v>182.1918022077466</v>
      </c>
      <c r="F1948" s="25">
        <v>39174</v>
      </c>
      <c r="G1948" s="20">
        <v>4379.37</v>
      </c>
      <c r="I1948" s="25"/>
      <c r="J1948" s="20"/>
      <c r="K1948" s="20"/>
      <c r="L1948" s="20"/>
    </row>
    <row r="1949" spans="1:12" s="19" customFormat="1" ht="11">
      <c r="A1949" s="25">
        <v>42689</v>
      </c>
      <c r="B1949" s="20">
        <v>10.3315</v>
      </c>
      <c r="C1949" s="20">
        <v>2.8305479452054794E-2</v>
      </c>
      <c r="D1949" s="20">
        <v>182.39808326029558</v>
      </c>
      <c r="F1949" s="25">
        <v>39175</v>
      </c>
      <c r="G1949" s="20">
        <v>4448.12</v>
      </c>
      <c r="I1949" s="25"/>
      <c r="J1949" s="20"/>
      <c r="K1949" s="20"/>
      <c r="L1949" s="20"/>
    </row>
    <row r="1950" spans="1:12" s="19" customFormat="1" ht="11">
      <c r="A1950" s="25">
        <v>42690</v>
      </c>
      <c r="B1950" s="20">
        <v>9.5060000000000002</v>
      </c>
      <c r="C1950" s="20">
        <v>2.6043835616438357E-2</v>
      </c>
      <c r="D1950" s="20">
        <v>182.44558671726742</v>
      </c>
      <c r="F1950" s="25">
        <v>39176</v>
      </c>
      <c r="G1950" s="20">
        <v>4499.91</v>
      </c>
      <c r="I1950" s="25"/>
      <c r="J1950" s="20"/>
      <c r="K1950" s="20"/>
      <c r="L1950" s="20"/>
    </row>
    <row r="1951" spans="1:12" s="19" customFormat="1" ht="11">
      <c r="A1951" s="25">
        <v>42691</v>
      </c>
      <c r="B1951" s="20">
        <v>5.4638</v>
      </c>
      <c r="C1951" s="20">
        <v>1.4969315068493151E-2</v>
      </c>
      <c r="D1951" s="20">
        <v>182.47289757197171</v>
      </c>
      <c r="F1951" s="25">
        <v>39177</v>
      </c>
      <c r="G1951" s="20">
        <v>4522.51</v>
      </c>
      <c r="I1951" s="25"/>
      <c r="J1951" s="20"/>
      <c r="K1951" s="20"/>
      <c r="L1951" s="20"/>
    </row>
    <row r="1952" spans="1:12" s="19" customFormat="1" ht="11">
      <c r="A1952" s="25">
        <v>42692</v>
      </c>
      <c r="B1952" s="20">
        <v>7.2679999999999998</v>
      </c>
      <c r="C1952" s="20">
        <v>1.9912328767123288E-2</v>
      </c>
      <c r="D1952" s="20">
        <v>182.50923217524715</v>
      </c>
      <c r="F1952" s="25">
        <v>39181</v>
      </c>
      <c r="G1952" s="20">
        <v>4632.8</v>
      </c>
      <c r="I1952" s="25"/>
      <c r="J1952" s="20"/>
      <c r="K1952" s="20"/>
      <c r="L1952" s="20"/>
    </row>
    <row r="1953" spans="1:12" s="19" customFormat="1" ht="11">
      <c r="A1953" s="25">
        <v>42695</v>
      </c>
      <c r="B1953" s="20">
        <v>8.1240000000000006</v>
      </c>
      <c r="C1953" s="20">
        <v>2.2257534246575342E-2</v>
      </c>
      <c r="D1953" s="20">
        <v>182.63109833981085</v>
      </c>
      <c r="F1953" s="25">
        <v>39182</v>
      </c>
      <c r="G1953" s="20">
        <v>4638.41</v>
      </c>
      <c r="I1953" s="25"/>
      <c r="J1953" s="20"/>
      <c r="K1953" s="20"/>
      <c r="L1953" s="20"/>
    </row>
    <row r="1954" spans="1:12" s="19" customFormat="1" ht="11">
      <c r="A1954" s="25">
        <v>42696</v>
      </c>
      <c r="B1954" s="20">
        <v>7.1101000000000001</v>
      </c>
      <c r="C1954" s="20">
        <v>1.9479726027397261E-2</v>
      </c>
      <c r="D1954" s="20">
        <v>182.66667437740827</v>
      </c>
      <c r="F1954" s="25">
        <v>39183</v>
      </c>
      <c r="G1954" s="20">
        <v>4655.88</v>
      </c>
      <c r="I1954" s="25"/>
      <c r="J1954" s="20"/>
      <c r="K1954" s="20"/>
      <c r="L1954" s="20"/>
    </row>
    <row r="1955" spans="1:12" s="19" customFormat="1" ht="11">
      <c r="A1955" s="25">
        <v>42697</v>
      </c>
      <c r="B1955" s="20">
        <v>8.2888999999999999</v>
      </c>
      <c r="C1955" s="20">
        <v>2.2709315068493149E-2</v>
      </c>
      <c r="D1955" s="20">
        <v>182.70815672801777</v>
      </c>
      <c r="F1955" s="25">
        <v>39184</v>
      </c>
      <c r="G1955" s="20">
        <v>4616.3500000000004</v>
      </c>
      <c r="I1955" s="25"/>
      <c r="J1955" s="20"/>
      <c r="K1955" s="20"/>
      <c r="L1955" s="20"/>
    </row>
    <row r="1956" spans="1:12" s="19" customFormat="1" ht="11">
      <c r="A1956" s="25">
        <v>42698</v>
      </c>
      <c r="B1956" s="20">
        <v>9.6071000000000009</v>
      </c>
      <c r="C1956" s="20">
        <v>2.6320821917808223E-2</v>
      </c>
      <c r="D1956" s="20">
        <v>182.75624701657944</v>
      </c>
      <c r="F1956" s="25">
        <v>39185</v>
      </c>
      <c r="G1956" s="20">
        <v>4721.82</v>
      </c>
      <c r="I1956" s="25"/>
      <c r="J1956" s="20"/>
      <c r="K1956" s="20"/>
      <c r="L1956" s="20"/>
    </row>
    <row r="1957" spans="1:12" s="19" customFormat="1" ht="11">
      <c r="A1957" s="25">
        <v>42699</v>
      </c>
      <c r="B1957" s="20">
        <v>3.5827</v>
      </c>
      <c r="C1957" s="20">
        <v>9.8156164383561648E-3</v>
      </c>
      <c r="D1957" s="20">
        <v>182.77418566880371</v>
      </c>
      <c r="F1957" s="25">
        <v>39188</v>
      </c>
      <c r="G1957" s="20">
        <v>4837.53</v>
      </c>
      <c r="I1957" s="25"/>
      <c r="J1957" s="20"/>
      <c r="K1957" s="20"/>
      <c r="L1957" s="20"/>
    </row>
    <row r="1958" spans="1:12" s="19" customFormat="1" ht="11">
      <c r="A1958" s="25">
        <v>42702</v>
      </c>
      <c r="B1958" s="20">
        <v>1.3211999999999999</v>
      </c>
      <c r="C1958" s="20">
        <v>3.61972602739726E-3</v>
      </c>
      <c r="D1958" s="20">
        <v>182.79403344311376</v>
      </c>
      <c r="F1958" s="25">
        <v>39189</v>
      </c>
      <c r="G1958" s="20">
        <v>4803.3</v>
      </c>
      <c r="I1958" s="25"/>
      <c r="J1958" s="20"/>
      <c r="K1958" s="20"/>
      <c r="L1958" s="20"/>
    </row>
    <row r="1959" spans="1:12" s="19" customFormat="1" ht="11">
      <c r="A1959" s="25">
        <v>42703</v>
      </c>
      <c r="B1959" s="20">
        <v>7.0319000000000003</v>
      </c>
      <c r="C1959" s="20">
        <v>1.9265479452054795E-2</v>
      </c>
      <c r="D1959" s="20">
        <v>182.82924959006633</v>
      </c>
      <c r="F1959" s="25">
        <v>39190</v>
      </c>
      <c r="G1959" s="20">
        <v>4835.42</v>
      </c>
      <c r="I1959" s="25"/>
      <c r="J1959" s="20"/>
      <c r="K1959" s="20"/>
      <c r="L1959" s="20"/>
    </row>
    <row r="1960" spans="1:12" s="19" customFormat="1" ht="11">
      <c r="A1960" s="25">
        <v>42704</v>
      </c>
      <c r="B1960" s="20">
        <v>6.4341999999999997</v>
      </c>
      <c r="C1960" s="20">
        <v>1.7627945205479452E-2</v>
      </c>
      <c r="D1960" s="20">
        <v>182.86147863000366</v>
      </c>
      <c r="F1960" s="25">
        <v>39191</v>
      </c>
      <c r="G1960" s="20">
        <v>4818.6099999999997</v>
      </c>
      <c r="I1960" s="25"/>
      <c r="J1960" s="20"/>
      <c r="K1960" s="20"/>
      <c r="L1960" s="20"/>
    </row>
    <row r="1961" spans="1:12" s="19" customFormat="1" ht="11">
      <c r="A1961" s="25">
        <v>42705</v>
      </c>
      <c r="B1961" s="20">
        <v>-0.16009999999999999</v>
      </c>
      <c r="C1961" s="20">
        <v>-4.3863013698630134E-4</v>
      </c>
      <c r="D1961" s="20">
        <v>182.86067654444943</v>
      </c>
      <c r="F1961" s="25">
        <v>39192</v>
      </c>
      <c r="G1961" s="20">
        <v>4923.47</v>
      </c>
      <c r="I1961" s="25"/>
      <c r="J1961" s="20"/>
      <c r="K1961" s="20"/>
      <c r="L1961" s="20"/>
    </row>
    <row r="1962" spans="1:12" s="19" customFormat="1" ht="11">
      <c r="A1962" s="25">
        <v>42706</v>
      </c>
      <c r="B1962" s="20">
        <v>3.4596</v>
      </c>
      <c r="C1962" s="20">
        <v>9.4783561643835609E-3</v>
      </c>
      <c r="D1962" s="20">
        <v>182.87800873065692</v>
      </c>
      <c r="F1962" s="25">
        <v>39195</v>
      </c>
      <c r="G1962" s="20">
        <v>4931.08</v>
      </c>
      <c r="I1962" s="25"/>
      <c r="J1962" s="20"/>
      <c r="K1962" s="20"/>
      <c r="L1962" s="20"/>
    </row>
    <row r="1963" spans="1:12" s="19" customFormat="1" ht="11">
      <c r="A1963" s="25">
        <v>42709</v>
      </c>
      <c r="B1963" s="20">
        <v>6.8022</v>
      </c>
      <c r="C1963" s="20">
        <v>1.8636164383561644E-2</v>
      </c>
      <c r="D1963" s="20">
        <v>182.9802530696422</v>
      </c>
      <c r="F1963" s="25">
        <v>39196</v>
      </c>
      <c r="G1963" s="20">
        <v>4999.5200000000004</v>
      </c>
      <c r="I1963" s="25"/>
      <c r="J1963" s="20"/>
      <c r="K1963" s="20"/>
      <c r="L1963" s="20"/>
    </row>
    <row r="1964" spans="1:12" s="19" customFormat="1" ht="11">
      <c r="A1964" s="25">
        <v>42710</v>
      </c>
      <c r="B1964" s="20">
        <v>7.1989000000000001</v>
      </c>
      <c r="C1964" s="20">
        <v>1.9723013698630137E-2</v>
      </c>
      <c r="D1964" s="20">
        <v>183.01634229002093</v>
      </c>
      <c r="F1964" s="25">
        <v>39197</v>
      </c>
      <c r="G1964" s="20">
        <v>5030.3</v>
      </c>
      <c r="I1964" s="25"/>
      <c r="J1964" s="20"/>
      <c r="K1964" s="20"/>
      <c r="L1964" s="20"/>
    </row>
    <row r="1965" spans="1:12" s="19" customFormat="1" ht="11">
      <c r="A1965" s="25">
        <v>42711</v>
      </c>
      <c r="B1965" s="20">
        <v>-1.2076</v>
      </c>
      <c r="C1965" s="20">
        <v>-3.3084931506849316E-3</v>
      </c>
      <c r="D1965" s="20">
        <v>183.01028720687162</v>
      </c>
      <c r="F1965" s="25">
        <v>39198</v>
      </c>
      <c r="G1965" s="20">
        <v>5043.03</v>
      </c>
      <c r="I1965" s="25"/>
      <c r="J1965" s="20"/>
      <c r="K1965" s="20"/>
      <c r="L1965" s="20"/>
    </row>
    <row r="1966" spans="1:12" s="19" customFormat="1" ht="11">
      <c r="A1966" s="25">
        <v>42712</v>
      </c>
      <c r="B1966" s="20">
        <v>5.3602999999999996</v>
      </c>
      <c r="C1966" s="20">
        <v>1.4685753424657532E-2</v>
      </c>
      <c r="D1966" s="20">
        <v>183.03716364639257</v>
      </c>
      <c r="F1966" s="25">
        <v>39199</v>
      </c>
      <c r="G1966" s="20">
        <v>4929.1499999999996</v>
      </c>
      <c r="I1966" s="25"/>
      <c r="J1966" s="20"/>
      <c r="K1966" s="20"/>
      <c r="L1966" s="20"/>
    </row>
    <row r="1967" spans="1:12" s="19" customFormat="1" ht="11">
      <c r="A1967" s="25">
        <v>42713</v>
      </c>
      <c r="B1967" s="20">
        <v>7.2647000000000004</v>
      </c>
      <c r="C1967" s="20">
        <v>1.9903287671232877E-2</v>
      </c>
      <c r="D1967" s="20">
        <v>183.07359405961839</v>
      </c>
      <c r="F1967" s="25">
        <v>39202</v>
      </c>
      <c r="G1967" s="20">
        <v>4934.46</v>
      </c>
      <c r="I1967" s="25"/>
      <c r="J1967" s="20"/>
      <c r="K1967" s="20"/>
      <c r="L1967" s="20"/>
    </row>
    <row r="1968" spans="1:12" s="19" customFormat="1" ht="11">
      <c r="A1968" s="25">
        <v>42716</v>
      </c>
      <c r="B1968" s="20">
        <v>6.4474999999999998</v>
      </c>
      <c r="C1968" s="20">
        <v>1.7664383561643834E-2</v>
      </c>
      <c r="D1968" s="20">
        <v>183.1706105251827</v>
      </c>
      <c r="F1968" s="25">
        <v>39205</v>
      </c>
      <c r="G1968" s="20">
        <v>5010.4399999999996</v>
      </c>
      <c r="I1968" s="25"/>
      <c r="J1968" s="20"/>
      <c r="K1968" s="20"/>
      <c r="L1968" s="20"/>
    </row>
    <row r="1969" spans="1:12" s="19" customFormat="1" ht="11">
      <c r="A1969" s="25">
        <v>42717</v>
      </c>
      <c r="B1969" s="20">
        <v>7.5289999999999999</v>
      </c>
      <c r="C1969" s="20">
        <v>2.0627397260273971E-2</v>
      </c>
      <c r="D1969" s="20">
        <v>183.2083938546798</v>
      </c>
      <c r="F1969" s="25">
        <v>39206</v>
      </c>
      <c r="G1969" s="20">
        <v>4970</v>
      </c>
      <c r="I1969" s="25"/>
      <c r="J1969" s="20"/>
      <c r="K1969" s="20"/>
      <c r="L1969" s="20"/>
    </row>
    <row r="1970" spans="1:12" s="19" customFormat="1" ht="11">
      <c r="A1970" s="25">
        <v>42718</v>
      </c>
      <c r="B1970" s="20">
        <v>7.3936999999999999</v>
      </c>
      <c r="C1970" s="20">
        <v>2.0256712328767124E-2</v>
      </c>
      <c r="D1970" s="20">
        <v>183.24550585198509</v>
      </c>
      <c r="F1970" s="25">
        <v>39209</v>
      </c>
      <c r="G1970" s="20">
        <v>4962.5200000000004</v>
      </c>
      <c r="I1970" s="25"/>
      <c r="J1970" s="20"/>
      <c r="K1970" s="20"/>
      <c r="L1970" s="20"/>
    </row>
    <row r="1971" spans="1:12" s="19" customFormat="1" ht="11">
      <c r="A1971" s="25">
        <v>42719</v>
      </c>
      <c r="B1971" s="20">
        <v>6.4617000000000004</v>
      </c>
      <c r="C1971" s="20">
        <v>1.7703287671232876E-2</v>
      </c>
      <c r="D1971" s="20">
        <v>183.27794633103068</v>
      </c>
      <c r="F1971" s="25">
        <v>39210</v>
      </c>
      <c r="G1971" s="20">
        <v>4921.3</v>
      </c>
      <c r="I1971" s="25"/>
      <c r="J1971" s="20"/>
      <c r="K1971" s="20"/>
      <c r="L1971" s="20"/>
    </row>
    <row r="1972" spans="1:12" s="19" customFormat="1" ht="11">
      <c r="A1972" s="25">
        <v>42720</v>
      </c>
      <c r="B1972" s="20">
        <v>5.5541</v>
      </c>
      <c r="C1972" s="20">
        <v>1.5216712328767123E-2</v>
      </c>
      <c r="D1972" s="20">
        <v>183.30583520888592</v>
      </c>
      <c r="F1972" s="25">
        <v>39211</v>
      </c>
      <c r="G1972" s="20">
        <v>4924.08</v>
      </c>
      <c r="I1972" s="25"/>
      <c r="J1972" s="20"/>
      <c r="K1972" s="20"/>
      <c r="L1972" s="20"/>
    </row>
    <row r="1973" spans="1:12" s="19" customFormat="1" ht="11">
      <c r="A1973" s="25">
        <v>42723</v>
      </c>
      <c r="B1973" s="20">
        <v>6.1779000000000002</v>
      </c>
      <c r="C1973" s="20">
        <v>1.6925753424657533E-2</v>
      </c>
      <c r="D1973" s="20">
        <v>183.39891288992735</v>
      </c>
      <c r="F1973" s="25">
        <v>39212</v>
      </c>
      <c r="G1973" s="20">
        <v>4908.99</v>
      </c>
      <c r="I1973" s="25"/>
      <c r="J1973" s="20"/>
      <c r="K1973" s="20"/>
      <c r="L1973" s="20"/>
    </row>
    <row r="1974" spans="1:12" s="19" customFormat="1" ht="11">
      <c r="A1974" s="25">
        <v>42724</v>
      </c>
      <c r="B1974" s="20">
        <v>6.3144999999999998</v>
      </c>
      <c r="C1974" s="20">
        <v>1.7299999999999999E-2</v>
      </c>
      <c r="D1974" s="20">
        <v>183.43064090185729</v>
      </c>
      <c r="F1974" s="25">
        <v>39213</v>
      </c>
      <c r="G1974" s="20">
        <v>4920.88</v>
      </c>
      <c r="I1974" s="25"/>
      <c r="J1974" s="20"/>
      <c r="K1974" s="20"/>
      <c r="L1974" s="20"/>
    </row>
    <row r="1975" spans="1:12" s="19" customFormat="1" ht="11">
      <c r="A1975" s="25">
        <v>42725</v>
      </c>
      <c r="B1975" s="20">
        <v>6.5209000000000001</v>
      </c>
      <c r="C1975" s="20">
        <v>1.7865479452054796E-2</v>
      </c>
      <c r="D1975" s="20">
        <v>183.46341166531639</v>
      </c>
      <c r="F1975" s="25">
        <v>39216</v>
      </c>
      <c r="G1975" s="20">
        <v>4990.55</v>
      </c>
      <c r="I1975" s="25"/>
      <c r="J1975" s="20"/>
      <c r="K1975" s="20"/>
      <c r="L1975" s="20"/>
    </row>
    <row r="1976" spans="1:12" s="19" customFormat="1" ht="11">
      <c r="A1976" s="25">
        <v>42726</v>
      </c>
      <c r="B1976" s="20">
        <v>5.8754999999999997</v>
      </c>
      <c r="C1976" s="20">
        <v>1.6097260273972604E-2</v>
      </c>
      <c r="D1976" s="20">
        <v>183.49294424819965</v>
      </c>
      <c r="F1976" s="25">
        <v>39217</v>
      </c>
      <c r="G1976" s="20">
        <v>4973.6499999999996</v>
      </c>
      <c r="I1976" s="25"/>
      <c r="J1976" s="20"/>
      <c r="K1976" s="20"/>
      <c r="L1976" s="20"/>
    </row>
    <row r="1977" spans="1:12" s="19" customFormat="1" ht="11">
      <c r="A1977" s="25">
        <v>42727</v>
      </c>
      <c r="B1977" s="20">
        <v>6.2534999999999998</v>
      </c>
      <c r="C1977" s="20">
        <v>1.7132876712328767E-2</v>
      </c>
      <c r="D1977" s="20">
        <v>183.52438186811349</v>
      </c>
      <c r="F1977" s="25">
        <v>39218</v>
      </c>
      <c r="G1977" s="20">
        <v>5034.79</v>
      </c>
      <c r="I1977" s="25"/>
      <c r="J1977" s="20"/>
      <c r="K1977" s="20"/>
      <c r="L1977" s="20"/>
    </row>
    <row r="1978" spans="1:12" s="19" customFormat="1" ht="11">
      <c r="A1978" s="25">
        <v>42730</v>
      </c>
      <c r="B1978" s="20">
        <v>6.1645000000000003</v>
      </c>
      <c r="C1978" s="20">
        <v>1.6889041095890411E-2</v>
      </c>
      <c r="D1978" s="20">
        <v>183.61736839293755</v>
      </c>
      <c r="F1978" s="25">
        <v>39219</v>
      </c>
      <c r="G1978" s="20">
        <v>5093.8999999999996</v>
      </c>
      <c r="I1978" s="25"/>
      <c r="J1978" s="20"/>
      <c r="K1978" s="20"/>
      <c r="L1978" s="20"/>
    </row>
    <row r="1979" spans="1:12" s="19" customFormat="1" ht="11">
      <c r="A1979" s="25">
        <v>42731</v>
      </c>
      <c r="B1979" s="20">
        <v>6.6597</v>
      </c>
      <c r="C1979" s="20">
        <v>1.8245753424657535E-2</v>
      </c>
      <c r="D1979" s="20">
        <v>183.65087076521937</v>
      </c>
      <c r="F1979" s="25">
        <v>39220</v>
      </c>
      <c r="G1979" s="20">
        <v>5087.8</v>
      </c>
      <c r="I1979" s="25"/>
      <c r="J1979" s="20"/>
      <c r="K1979" s="20"/>
      <c r="L1979" s="20"/>
    </row>
    <row r="1980" spans="1:12" s="19" customFormat="1" ht="11">
      <c r="A1980" s="25">
        <v>42732</v>
      </c>
      <c r="B1980" s="20">
        <v>6.4074</v>
      </c>
      <c r="C1980" s="20">
        <v>1.7554520547945207E-2</v>
      </c>
      <c r="D1980" s="20">
        <v>183.68310979506433</v>
      </c>
      <c r="F1980" s="25">
        <v>39223</v>
      </c>
      <c r="G1980" s="20">
        <v>5143.8100000000004</v>
      </c>
      <c r="I1980" s="25"/>
      <c r="J1980" s="20"/>
      <c r="K1980" s="20"/>
      <c r="L1980" s="20"/>
    </row>
    <row r="1981" spans="1:12" s="19" customFormat="1" ht="11">
      <c r="A1981" s="25">
        <v>42733</v>
      </c>
      <c r="B1981" s="20">
        <v>6.6832000000000003</v>
      </c>
      <c r="C1981" s="20">
        <v>1.8310136986301372E-2</v>
      </c>
      <c r="D1981" s="20">
        <v>183.71674242408849</v>
      </c>
      <c r="F1981" s="25">
        <v>39224</v>
      </c>
      <c r="G1981" s="20">
        <v>5164.58</v>
      </c>
      <c r="I1981" s="25"/>
      <c r="J1981" s="20"/>
      <c r="K1981" s="20"/>
      <c r="L1981" s="20"/>
    </row>
    <row r="1982" spans="1:12" s="19" customFormat="1" ht="11">
      <c r="A1982" s="25">
        <v>42734</v>
      </c>
      <c r="B1982" s="20">
        <v>7.3052999999999999</v>
      </c>
      <c r="C1982" s="20">
        <v>2.0014520547945204E-2</v>
      </c>
      <c r="D1982" s="20">
        <v>183.75351244925096</v>
      </c>
      <c r="F1982" s="25">
        <v>39225</v>
      </c>
      <c r="G1982" s="20">
        <v>5126.07</v>
      </c>
      <c r="I1982" s="25"/>
      <c r="J1982" s="20"/>
      <c r="K1982" s="20"/>
      <c r="L1982" s="20"/>
    </row>
    <row r="1983" spans="1:12" s="19" customFormat="1" ht="11">
      <c r="A1983" s="25">
        <v>42737</v>
      </c>
      <c r="B1983" s="20">
        <v>7.4943999999999997</v>
      </c>
      <c r="C1983" s="20">
        <v>2.0532602739726027E-2</v>
      </c>
      <c r="D1983" s="20">
        <v>183.86670058544544</v>
      </c>
      <c r="F1983" s="25">
        <v>39226</v>
      </c>
      <c r="G1983" s="20">
        <v>5076.21</v>
      </c>
      <c r="I1983" s="25"/>
      <c r="J1983" s="20"/>
      <c r="K1983" s="20"/>
      <c r="L1983" s="20"/>
    </row>
    <row r="1984" spans="1:12" s="19" customFormat="1" ht="11">
      <c r="A1984" s="25">
        <v>42738</v>
      </c>
      <c r="B1984" s="20">
        <v>7.7556000000000003</v>
      </c>
      <c r="C1984" s="20">
        <v>2.1248219178082194E-2</v>
      </c>
      <c r="D1984" s="20">
        <v>183.90576898498134</v>
      </c>
      <c r="F1984" s="25">
        <v>39227</v>
      </c>
      <c r="G1984" s="20">
        <v>5128.42</v>
      </c>
      <c r="I1984" s="25"/>
      <c r="J1984" s="20"/>
      <c r="K1984" s="20"/>
      <c r="L1984" s="20"/>
    </row>
    <row r="1985" spans="1:12" s="19" customFormat="1" ht="11">
      <c r="A1985" s="25">
        <v>42739</v>
      </c>
      <c r="B1985" s="20">
        <v>6.7571000000000003</v>
      </c>
      <c r="C1985" s="20">
        <v>1.851260273972603E-2</v>
      </c>
      <c r="D1985" s="20">
        <v>183.93981472940897</v>
      </c>
      <c r="F1985" s="25">
        <v>39230</v>
      </c>
      <c r="G1985" s="20">
        <v>5138.5600000000004</v>
      </c>
      <c r="I1985" s="25"/>
      <c r="J1985" s="20"/>
      <c r="K1985" s="20"/>
      <c r="L1985" s="20"/>
    </row>
    <row r="1986" spans="1:12" s="19" customFormat="1" ht="11">
      <c r="A1986" s="25">
        <v>42740</v>
      </c>
      <c r="B1986" s="20">
        <v>6.3162000000000003</v>
      </c>
      <c r="C1986" s="20">
        <v>1.7304657534246575E-2</v>
      </c>
      <c r="D1986" s="20">
        <v>183.971644884417</v>
      </c>
      <c r="F1986" s="25">
        <v>39231</v>
      </c>
      <c r="G1986" s="20">
        <v>5182.87</v>
      </c>
      <c r="I1986" s="25"/>
      <c r="J1986" s="20"/>
      <c r="K1986" s="20"/>
      <c r="L1986" s="20"/>
    </row>
    <row r="1987" spans="1:12" s="19" customFormat="1" ht="11">
      <c r="A1987" s="25">
        <v>42741</v>
      </c>
      <c r="B1987" s="20">
        <v>6.2972000000000001</v>
      </c>
      <c r="C1987" s="20">
        <v>1.7252602739726029E-2</v>
      </c>
      <c r="D1987" s="20">
        <v>184.00338478146264</v>
      </c>
      <c r="F1987" s="25">
        <v>39232</v>
      </c>
      <c r="G1987" s="20">
        <v>5130.2299999999996</v>
      </c>
      <c r="I1987" s="25"/>
      <c r="J1987" s="20"/>
      <c r="K1987" s="20"/>
      <c r="L1987" s="20"/>
    </row>
    <row r="1988" spans="1:12" s="19" customFormat="1" ht="11">
      <c r="A1988" s="25">
        <v>42744</v>
      </c>
      <c r="B1988" s="20">
        <v>5.7591000000000001</v>
      </c>
      <c r="C1988" s="20">
        <v>1.5778356164383563E-2</v>
      </c>
      <c r="D1988" s="20">
        <v>184.09048290967866</v>
      </c>
      <c r="F1988" s="25">
        <v>39233</v>
      </c>
      <c r="G1988" s="20">
        <v>5185.95</v>
      </c>
      <c r="I1988" s="25"/>
      <c r="J1988" s="20"/>
      <c r="K1988" s="20"/>
      <c r="L1988" s="20"/>
    </row>
    <row r="1989" spans="1:12" s="19" customFormat="1" ht="11">
      <c r="A1989" s="25">
        <v>42745</v>
      </c>
      <c r="B1989" s="20">
        <v>5.4382000000000001</v>
      </c>
      <c r="C1989" s="20">
        <v>1.4899178082191782E-2</v>
      </c>
      <c r="D1989" s="20">
        <v>184.11791087855974</v>
      </c>
      <c r="F1989" s="25">
        <v>39234</v>
      </c>
      <c r="G1989" s="20">
        <v>5188.58</v>
      </c>
      <c r="I1989" s="25"/>
      <c r="J1989" s="20"/>
      <c r="K1989" s="20"/>
      <c r="L1989" s="20"/>
    </row>
    <row r="1990" spans="1:12" s="19" customFormat="1" ht="11">
      <c r="A1990" s="25">
        <v>42746</v>
      </c>
      <c r="B1990" s="20">
        <v>4.8432000000000004</v>
      </c>
      <c r="C1990" s="20">
        <v>1.3269041095890412E-2</v>
      </c>
      <c r="D1990" s="20">
        <v>184.1423415598191</v>
      </c>
      <c r="F1990" s="25">
        <v>39237</v>
      </c>
      <c r="G1990" s="20">
        <v>5152.3599999999997</v>
      </c>
      <c r="I1990" s="25"/>
      <c r="J1990" s="20"/>
      <c r="K1990" s="20"/>
      <c r="L1990" s="20"/>
    </row>
    <row r="1991" spans="1:12" s="19" customFormat="1" ht="11">
      <c r="A1991" s="25">
        <v>42747</v>
      </c>
      <c r="B1991" s="20">
        <v>6.2613000000000003</v>
      </c>
      <c r="C1991" s="20">
        <v>1.7154246575342466E-2</v>
      </c>
      <c r="D1991" s="20">
        <v>184.17392979113987</v>
      </c>
      <c r="F1991" s="25">
        <v>39238</v>
      </c>
      <c r="G1991" s="20">
        <v>5173.6099999999997</v>
      </c>
      <c r="I1991" s="25"/>
      <c r="J1991" s="20"/>
      <c r="K1991" s="20"/>
      <c r="L1991" s="20"/>
    </row>
    <row r="1992" spans="1:12" s="19" customFormat="1" ht="11">
      <c r="A1992" s="25">
        <v>42748</v>
      </c>
      <c r="B1992" s="20">
        <v>6.4866999999999999</v>
      </c>
      <c r="C1992" s="20">
        <v>1.7771780821917809E-2</v>
      </c>
      <c r="D1992" s="20">
        <v>184.20666077827346</v>
      </c>
      <c r="F1992" s="25">
        <v>39239</v>
      </c>
      <c r="G1992" s="20">
        <v>5069.99</v>
      </c>
      <c r="I1992" s="25"/>
      <c r="J1992" s="20"/>
      <c r="K1992" s="20"/>
      <c r="L1992" s="20"/>
    </row>
    <row r="1993" spans="1:12" s="19" customFormat="1" ht="11">
      <c r="A1993" s="25">
        <v>42751</v>
      </c>
      <c r="B1993" s="20">
        <v>5.6771000000000003</v>
      </c>
      <c r="C1993" s="20">
        <v>1.5553698630136987E-2</v>
      </c>
      <c r="D1993" s="20">
        <v>184.29261362489575</v>
      </c>
      <c r="F1993" s="25">
        <v>39240</v>
      </c>
      <c r="G1993" s="20">
        <v>5047.71</v>
      </c>
      <c r="I1993" s="25"/>
      <c r="J1993" s="20"/>
      <c r="K1993" s="20"/>
      <c r="L1993" s="20"/>
    </row>
    <row r="1994" spans="1:12" s="19" customFormat="1" ht="11">
      <c r="A1994" s="25">
        <v>42752</v>
      </c>
      <c r="B1994" s="20">
        <v>6.5795000000000003</v>
      </c>
      <c r="C1994" s="20">
        <v>1.8026027397260273E-2</v>
      </c>
      <c r="D1994" s="20">
        <v>184.32583426191891</v>
      </c>
      <c r="F1994" s="25">
        <v>39241</v>
      </c>
      <c r="G1994" s="20">
        <v>5007.87</v>
      </c>
      <c r="I1994" s="25"/>
      <c r="J1994" s="20"/>
      <c r="K1994" s="20"/>
      <c r="L1994" s="20"/>
    </row>
    <row r="1995" spans="1:12" s="19" customFormat="1" ht="11">
      <c r="A1995" s="25">
        <v>42753</v>
      </c>
      <c r="B1995" s="20">
        <v>6.5545</v>
      </c>
      <c r="C1995" s="20">
        <v>1.7957534246575344E-2</v>
      </c>
      <c r="D1995" s="20">
        <v>184.35893463673179</v>
      </c>
      <c r="F1995" s="25">
        <v>39244</v>
      </c>
      <c r="G1995" s="20">
        <v>5008.59</v>
      </c>
      <c r="I1995" s="25"/>
      <c r="J1995" s="20"/>
      <c r="K1995" s="20"/>
      <c r="L1995" s="20"/>
    </row>
    <row r="1996" spans="1:12" s="19" customFormat="1" ht="11">
      <c r="A1996" s="25">
        <v>42754</v>
      </c>
      <c r="B1996" s="20">
        <v>6.7458999999999998</v>
      </c>
      <c r="C1996" s="20">
        <v>1.8481917808219176E-2</v>
      </c>
      <c r="D1996" s="20">
        <v>184.39300770350346</v>
      </c>
      <c r="F1996" s="25">
        <v>39245</v>
      </c>
      <c r="G1996" s="20">
        <v>5021.28</v>
      </c>
      <c r="I1996" s="25"/>
      <c r="J1996" s="20"/>
      <c r="K1996" s="20"/>
      <c r="L1996" s="20"/>
    </row>
    <row r="1997" spans="1:12" s="19" customFormat="1" ht="11">
      <c r="A1997" s="25">
        <v>42755</v>
      </c>
      <c r="B1997" s="20">
        <v>6.5819000000000001</v>
      </c>
      <c r="C1997" s="20">
        <v>1.8032602739726029E-2</v>
      </c>
      <c r="D1997" s="20">
        <v>184.42625856206249</v>
      </c>
      <c r="F1997" s="25">
        <v>39246</v>
      </c>
      <c r="G1997" s="20">
        <v>4971.76</v>
      </c>
      <c r="I1997" s="25"/>
      <c r="J1997" s="20"/>
      <c r="K1997" s="20"/>
      <c r="L1997" s="20"/>
    </row>
    <row r="1998" spans="1:12" s="19" customFormat="1" ht="11">
      <c r="A1998" s="25">
        <v>42758</v>
      </c>
      <c r="B1998" s="20">
        <v>6.6161000000000003</v>
      </c>
      <c r="C1998" s="20">
        <v>1.8126301369863016E-2</v>
      </c>
      <c r="D1998" s="20">
        <v>184.52654754035888</v>
      </c>
      <c r="F1998" s="25">
        <v>39247</v>
      </c>
      <c r="G1998" s="20">
        <v>5042.38</v>
      </c>
      <c r="I1998" s="25"/>
      <c r="J1998" s="20"/>
      <c r="K1998" s="20"/>
      <c r="L1998" s="20"/>
    </row>
    <row r="1999" spans="1:12" s="19" customFormat="1" ht="11">
      <c r="A1999" s="25">
        <v>42759</v>
      </c>
      <c r="B1999" s="20">
        <v>6.3491999999999997</v>
      </c>
      <c r="C1999" s="20">
        <v>1.7395068493150683E-2</v>
      </c>
      <c r="D1999" s="20">
        <v>184.55864605969154</v>
      </c>
      <c r="F1999" s="25">
        <v>39248</v>
      </c>
      <c r="G1999" s="20">
        <v>5044.8999999999996</v>
      </c>
      <c r="I1999" s="25"/>
      <c r="J1999" s="20"/>
      <c r="K1999" s="20"/>
      <c r="L1999" s="20"/>
    </row>
    <row r="2000" spans="1:12" s="19" customFormat="1" ht="11">
      <c r="A2000" s="25">
        <v>42760</v>
      </c>
      <c r="B2000" s="20">
        <v>6.4550999999999998</v>
      </c>
      <c r="C2000" s="20">
        <v>1.7685205479452053E-2</v>
      </c>
      <c r="D2000" s="20">
        <v>184.59128563547728</v>
      </c>
      <c r="F2000" s="25">
        <v>39251</v>
      </c>
      <c r="G2000" s="20">
        <v>5015.45</v>
      </c>
      <c r="I2000" s="25"/>
      <c r="J2000" s="20"/>
      <c r="K2000" s="20"/>
      <c r="L2000" s="20"/>
    </row>
    <row r="2001" spans="1:12" s="19" customFormat="1" ht="11">
      <c r="A2001" s="25">
        <v>42762</v>
      </c>
      <c r="B2001" s="20">
        <v>6.3379000000000003</v>
      </c>
      <c r="C2001" s="20">
        <v>1.7364109589041096E-2</v>
      </c>
      <c r="D2001" s="20">
        <v>184.65539090173644</v>
      </c>
      <c r="F2001" s="25">
        <v>39252</v>
      </c>
      <c r="G2001" s="20">
        <v>5096.72</v>
      </c>
      <c r="I2001" s="25"/>
      <c r="J2001" s="20"/>
      <c r="K2001" s="20"/>
      <c r="L2001" s="20"/>
    </row>
    <row r="2002" spans="1:12" s="19" customFormat="1" ht="11">
      <c r="A2002" s="25">
        <v>42765</v>
      </c>
      <c r="B2002" s="20">
        <v>6.3207000000000004</v>
      </c>
      <c r="C2002" s="20">
        <v>1.7316986301369863E-2</v>
      </c>
      <c r="D2002" s="20">
        <v>184.75132114797802</v>
      </c>
      <c r="F2002" s="25">
        <v>39253</v>
      </c>
      <c r="G2002" s="20">
        <v>5138.26</v>
      </c>
      <c r="I2002" s="25"/>
      <c r="J2002" s="20"/>
      <c r="K2002" s="20"/>
      <c r="L2002" s="20"/>
    </row>
    <row r="2003" spans="1:12" s="19" customFormat="1" ht="11">
      <c r="A2003" s="25">
        <v>42766</v>
      </c>
      <c r="B2003" s="20">
        <v>6.5789999999999997</v>
      </c>
      <c r="C2003" s="20">
        <v>1.8024657534246574E-2</v>
      </c>
      <c r="D2003" s="20">
        <v>184.78462194090494</v>
      </c>
      <c r="F2003" s="25">
        <v>39254</v>
      </c>
      <c r="G2003" s="20">
        <v>5160.9399999999996</v>
      </c>
      <c r="I2003" s="25"/>
      <c r="J2003" s="20"/>
      <c r="K2003" s="20"/>
      <c r="L2003" s="20"/>
    </row>
    <row r="2004" spans="1:12" s="19" customFormat="1" ht="11">
      <c r="A2004" s="25">
        <v>42767</v>
      </c>
      <c r="B2004" s="20">
        <v>6.8769</v>
      </c>
      <c r="C2004" s="20">
        <v>1.8840821917808219E-2</v>
      </c>
      <c r="D2004" s="20">
        <v>184.81943688245633</v>
      </c>
      <c r="F2004" s="25">
        <v>39255</v>
      </c>
      <c r="G2004" s="20">
        <v>5142.38</v>
      </c>
      <c r="I2004" s="25"/>
      <c r="J2004" s="20"/>
      <c r="K2004" s="20"/>
      <c r="L2004" s="20"/>
    </row>
    <row r="2005" spans="1:12" s="19" customFormat="1" ht="11">
      <c r="A2005" s="25">
        <v>42768</v>
      </c>
      <c r="B2005" s="20">
        <v>6.8042999999999996</v>
      </c>
      <c r="C2005" s="20">
        <v>1.8641917808219177E-2</v>
      </c>
      <c r="D2005" s="20">
        <v>184.85389076997359</v>
      </c>
      <c r="F2005" s="25">
        <v>39258</v>
      </c>
      <c r="G2005" s="20">
        <v>5151.26</v>
      </c>
      <c r="I2005" s="25"/>
      <c r="J2005" s="20"/>
      <c r="K2005" s="20"/>
      <c r="L2005" s="20"/>
    </row>
    <row r="2006" spans="1:12" s="19" customFormat="1" ht="11">
      <c r="A2006" s="25">
        <v>42769</v>
      </c>
      <c r="B2006" s="20">
        <v>7.1454000000000004</v>
      </c>
      <c r="C2006" s="20">
        <v>1.9576438356164384E-2</v>
      </c>
      <c r="D2006" s="20">
        <v>184.89007857794917</v>
      </c>
      <c r="F2006" s="25">
        <v>39259</v>
      </c>
      <c r="G2006" s="20">
        <v>5183.07</v>
      </c>
      <c r="I2006" s="25"/>
      <c r="J2006" s="20"/>
      <c r="K2006" s="20"/>
      <c r="L2006" s="20"/>
    </row>
    <row r="2007" spans="1:12" s="19" customFormat="1" ht="11">
      <c r="A2007" s="25">
        <v>42772</v>
      </c>
      <c r="B2007" s="20">
        <v>7.3056999999999999</v>
      </c>
      <c r="C2007" s="20">
        <v>2.0015616438356164E-2</v>
      </c>
      <c r="D2007" s="20">
        <v>185.00109924483138</v>
      </c>
      <c r="F2007" s="25">
        <v>39260</v>
      </c>
      <c r="G2007" s="20">
        <v>5156.7700000000004</v>
      </c>
      <c r="I2007" s="25"/>
      <c r="J2007" s="20"/>
      <c r="K2007" s="20"/>
      <c r="L2007" s="20"/>
    </row>
    <row r="2008" spans="1:12" s="19" customFormat="1" ht="11">
      <c r="A2008" s="25">
        <v>42773</v>
      </c>
      <c r="B2008" s="20">
        <v>6.2183999999999999</v>
      </c>
      <c r="C2008" s="20">
        <v>1.7036712328767124E-2</v>
      </c>
      <c r="D2008" s="20">
        <v>185.0326173499148</v>
      </c>
      <c r="F2008" s="25">
        <v>39261</v>
      </c>
      <c r="G2008" s="20">
        <v>5179.91</v>
      </c>
      <c r="I2008" s="25"/>
      <c r="J2008" s="20"/>
      <c r="K2008" s="20"/>
      <c r="L2008" s="20"/>
    </row>
    <row r="2009" spans="1:12" s="19" customFormat="1" ht="11">
      <c r="A2009" s="25">
        <v>42774</v>
      </c>
      <c r="B2009" s="20">
        <v>2.2069000000000001</v>
      </c>
      <c r="C2009" s="20">
        <v>6.0463013698630139E-3</v>
      </c>
      <c r="D2009" s="20">
        <v>185.04380497959232</v>
      </c>
      <c r="F2009" s="25">
        <v>39262</v>
      </c>
      <c r="G2009" s="20">
        <v>5223.82</v>
      </c>
      <c r="I2009" s="25"/>
      <c r="J2009" s="20"/>
      <c r="K2009" s="20"/>
      <c r="L2009" s="20"/>
    </row>
    <row r="2010" spans="1:12" s="19" customFormat="1" ht="11">
      <c r="A2010" s="25">
        <v>42775</v>
      </c>
      <c r="B2010" s="20">
        <v>7.6763000000000003</v>
      </c>
      <c r="C2010" s="20">
        <v>2.1030958904109592E-2</v>
      </c>
      <c r="D2010" s="20">
        <v>185.08272146617219</v>
      </c>
      <c r="F2010" s="25">
        <v>39265</v>
      </c>
      <c r="G2010" s="20">
        <v>5218.32</v>
      </c>
      <c r="I2010" s="25"/>
      <c r="J2010" s="20"/>
      <c r="K2010" s="20"/>
      <c r="L2010" s="20"/>
    </row>
    <row r="2011" spans="1:12" s="19" customFormat="1" ht="11">
      <c r="A2011" s="25">
        <v>42776</v>
      </c>
      <c r="B2011" s="20">
        <v>7.9909999999999997</v>
      </c>
      <c r="C2011" s="20">
        <v>2.1893150684931507E-2</v>
      </c>
      <c r="D2011" s="20">
        <v>185.12324190527454</v>
      </c>
      <c r="F2011" s="25">
        <v>39266</v>
      </c>
      <c r="G2011" s="20">
        <v>5271.3</v>
      </c>
      <c r="I2011" s="25"/>
      <c r="J2011" s="20"/>
      <c r="K2011" s="20"/>
      <c r="L2011" s="20"/>
    </row>
    <row r="2012" spans="1:12" s="19" customFormat="1" ht="11">
      <c r="A2012" s="25">
        <v>42779</v>
      </c>
      <c r="B2012" s="20">
        <v>6.6509</v>
      </c>
      <c r="C2012" s="20">
        <v>1.822164383561644E-2</v>
      </c>
      <c r="D2012" s="20">
        <v>185.22443939866534</v>
      </c>
      <c r="F2012" s="25">
        <v>39267</v>
      </c>
      <c r="G2012" s="20">
        <v>5273.42</v>
      </c>
      <c r="I2012" s="25"/>
      <c r="J2012" s="20"/>
      <c r="K2012" s="20"/>
      <c r="L2012" s="20"/>
    </row>
    <row r="2013" spans="1:12" s="19" customFormat="1" ht="11">
      <c r="A2013" s="25">
        <v>42780</v>
      </c>
      <c r="B2013" s="20">
        <v>7.5841000000000003</v>
      </c>
      <c r="C2013" s="20">
        <v>2.0778356164383564E-2</v>
      </c>
      <c r="D2013" s="20">
        <v>185.26292599238707</v>
      </c>
      <c r="F2013" s="25">
        <v>39268</v>
      </c>
      <c r="G2013" s="20">
        <v>5267.33</v>
      </c>
      <c r="I2013" s="25"/>
      <c r="J2013" s="20"/>
      <c r="K2013" s="20"/>
      <c r="L2013" s="20"/>
    </row>
    <row r="2014" spans="1:12" s="19" customFormat="1" ht="11">
      <c r="A2014" s="25">
        <v>42781</v>
      </c>
      <c r="B2014" s="20">
        <v>6.5218999999999996</v>
      </c>
      <c r="C2014" s="20">
        <v>1.7868219178082189E-2</v>
      </c>
      <c r="D2014" s="20">
        <v>185.29602917805911</v>
      </c>
      <c r="F2014" s="25">
        <v>39269</v>
      </c>
      <c r="G2014" s="20">
        <v>5304.84</v>
      </c>
      <c r="I2014" s="25"/>
      <c r="J2014" s="20"/>
      <c r="K2014" s="20"/>
      <c r="L2014" s="20"/>
    </row>
    <row r="2015" spans="1:12" s="19" customFormat="1" ht="11">
      <c r="A2015" s="25">
        <v>42782</v>
      </c>
      <c r="B2015" s="20">
        <v>6.4832000000000001</v>
      </c>
      <c r="C2015" s="20">
        <v>1.7762191780821918E-2</v>
      </c>
      <c r="D2015" s="20">
        <v>185.32894181412397</v>
      </c>
      <c r="F2015" s="25">
        <v>39272</v>
      </c>
      <c r="G2015" s="20">
        <v>5346.64</v>
      </c>
      <c r="I2015" s="25"/>
      <c r="J2015" s="20"/>
      <c r="K2015" s="20"/>
      <c r="L2015" s="20"/>
    </row>
    <row r="2016" spans="1:12" s="19" customFormat="1" ht="11">
      <c r="A2016" s="25">
        <v>42783</v>
      </c>
      <c r="B2016" s="20">
        <v>7.1769999999999996</v>
      </c>
      <c r="C2016" s="20">
        <v>1.9663013698630136E-2</v>
      </c>
      <c r="D2016" s="20">
        <v>185.3653830693404</v>
      </c>
      <c r="F2016" s="25">
        <v>39273</v>
      </c>
      <c r="G2016" s="20">
        <v>5331.14</v>
      </c>
      <c r="I2016" s="25"/>
      <c r="J2016" s="20"/>
      <c r="K2016" s="20"/>
      <c r="L2016" s="20"/>
    </row>
    <row r="2017" spans="1:12" s="19" customFormat="1" ht="11">
      <c r="A2017" s="25">
        <v>42786</v>
      </c>
      <c r="B2017" s="20">
        <v>6.9737999999999998</v>
      </c>
      <c r="C2017" s="20">
        <v>1.9106301369863014E-2</v>
      </c>
      <c r="D2017" s="20">
        <v>185.47163247551427</v>
      </c>
      <c r="F2017" s="25">
        <v>39274</v>
      </c>
      <c r="G2017" s="20">
        <v>5308.27</v>
      </c>
      <c r="I2017" s="25"/>
      <c r="J2017" s="20"/>
      <c r="K2017" s="20"/>
      <c r="L2017" s="20"/>
    </row>
    <row r="2018" spans="1:12" s="19" customFormat="1" ht="11">
      <c r="A2018" s="25">
        <v>42787</v>
      </c>
      <c r="B2018" s="20">
        <v>6.4298999999999999</v>
      </c>
      <c r="C2018" s="20">
        <v>1.7616164383561644E-2</v>
      </c>
      <c r="D2018" s="20">
        <v>185.50430546317602</v>
      </c>
      <c r="F2018" s="25">
        <v>39275</v>
      </c>
      <c r="G2018" s="20">
        <v>5379.66</v>
      </c>
      <c r="I2018" s="25"/>
      <c r="J2018" s="20"/>
      <c r="K2018" s="20"/>
      <c r="L2018" s="20"/>
    </row>
    <row r="2019" spans="1:12" s="19" customFormat="1" ht="11">
      <c r="A2019" s="25">
        <v>42788</v>
      </c>
      <c r="B2019" s="20">
        <v>7.7366000000000001</v>
      </c>
      <c r="C2019" s="20">
        <v>2.1196164383561644E-2</v>
      </c>
      <c r="D2019" s="20">
        <v>185.54362526070059</v>
      </c>
      <c r="F2019" s="25">
        <v>39276</v>
      </c>
      <c r="G2019" s="20">
        <v>5450.57</v>
      </c>
      <c r="I2019" s="25"/>
      <c r="J2019" s="20"/>
      <c r="K2019" s="20"/>
      <c r="L2019" s="20"/>
    </row>
    <row r="2020" spans="1:12" s="19" customFormat="1" ht="11">
      <c r="A2020" s="25">
        <v>42789</v>
      </c>
      <c r="B2020" s="20">
        <v>6.9599000000000002</v>
      </c>
      <c r="C2020" s="20">
        <v>1.9068219178082192E-2</v>
      </c>
      <c r="D2020" s="20">
        <v>185.57900512583626</v>
      </c>
      <c r="F2020" s="25">
        <v>39279</v>
      </c>
      <c r="G2020" s="20">
        <v>5462.01</v>
      </c>
      <c r="I2020" s="25"/>
      <c r="J2020" s="20"/>
      <c r="K2020" s="20"/>
      <c r="L2020" s="20"/>
    </row>
    <row r="2021" spans="1:12" s="19" customFormat="1" ht="11">
      <c r="A2021" s="25">
        <v>42793</v>
      </c>
      <c r="B2021" s="20">
        <v>7.6052999999999997</v>
      </c>
      <c r="C2021" s="20">
        <v>2.0836438356164382E-2</v>
      </c>
      <c r="D2021" s="20">
        <v>185.73367734585636</v>
      </c>
      <c r="F2021" s="25">
        <v>39280</v>
      </c>
      <c r="G2021" s="20">
        <v>5443.84</v>
      </c>
      <c r="I2021" s="25"/>
      <c r="J2021" s="20"/>
      <c r="K2021" s="20"/>
      <c r="L2021" s="20"/>
    </row>
    <row r="2022" spans="1:12" s="19" customFormat="1" ht="11">
      <c r="A2022" s="25">
        <v>42794</v>
      </c>
      <c r="B2022" s="20">
        <v>7.8894000000000002</v>
      </c>
      <c r="C2022" s="20">
        <v>2.1614794520547945E-2</v>
      </c>
      <c r="D2022" s="20">
        <v>185.77382329857011</v>
      </c>
      <c r="F2022" s="25">
        <v>39281</v>
      </c>
      <c r="G2022" s="20">
        <v>5447.23</v>
      </c>
      <c r="I2022" s="25"/>
      <c r="J2022" s="20"/>
      <c r="K2022" s="20"/>
      <c r="L2022" s="20"/>
    </row>
    <row r="2023" spans="1:12" s="19" customFormat="1" ht="11">
      <c r="A2023" s="25">
        <v>42795</v>
      </c>
      <c r="B2023" s="20">
        <v>6.1757999999999997</v>
      </c>
      <c r="C2023" s="20">
        <v>1.6919999999999998E-2</v>
      </c>
      <c r="D2023" s="20">
        <v>185.80525622947223</v>
      </c>
      <c r="F2023" s="25">
        <v>39282</v>
      </c>
      <c r="G2023" s="20">
        <v>5522.95</v>
      </c>
      <c r="I2023" s="25"/>
      <c r="J2023" s="20"/>
      <c r="K2023" s="20"/>
      <c r="L2023" s="20"/>
    </row>
    <row r="2024" spans="1:12" s="19" customFormat="1" ht="11">
      <c r="A2024" s="25">
        <v>42796</v>
      </c>
      <c r="B2024" s="20">
        <v>7.4649000000000001</v>
      </c>
      <c r="C2024" s="20">
        <v>2.0451780821917807E-2</v>
      </c>
      <c r="D2024" s="20">
        <v>185.84325671323191</v>
      </c>
      <c r="F2024" s="25">
        <v>39283</v>
      </c>
      <c r="G2024" s="20">
        <v>5527.74</v>
      </c>
      <c r="I2024" s="25"/>
      <c r="J2024" s="20"/>
      <c r="K2024" s="20"/>
      <c r="L2024" s="20"/>
    </row>
    <row r="2025" spans="1:12" s="19" customFormat="1" ht="11">
      <c r="A2025" s="25">
        <v>42797</v>
      </c>
      <c r="B2025" s="20">
        <v>6.2956000000000003</v>
      </c>
      <c r="C2025" s="20">
        <v>1.7248219178082193E-2</v>
      </c>
      <c r="D2025" s="20">
        <v>185.8753113654775</v>
      </c>
      <c r="F2025" s="25">
        <v>39286</v>
      </c>
      <c r="G2025" s="20">
        <v>5592.26</v>
      </c>
      <c r="I2025" s="25"/>
      <c r="J2025" s="20"/>
      <c r="K2025" s="20"/>
      <c r="L2025" s="20"/>
    </row>
    <row r="2026" spans="1:12" s="19" customFormat="1" ht="11">
      <c r="A2026" s="25">
        <v>42800</v>
      </c>
      <c r="B2026" s="20">
        <v>4.8063000000000002</v>
      </c>
      <c r="C2026" s="20">
        <v>1.3167945205479453E-2</v>
      </c>
      <c r="D2026" s="20">
        <v>185.94873924293086</v>
      </c>
      <c r="F2026" s="25">
        <v>39287</v>
      </c>
      <c r="G2026" s="20">
        <v>5593.96</v>
      </c>
      <c r="I2026" s="25"/>
      <c r="J2026" s="20"/>
      <c r="K2026" s="20"/>
      <c r="L2026" s="20"/>
    </row>
    <row r="2027" spans="1:12" s="19" customFormat="1" ht="11">
      <c r="A2027" s="25">
        <v>42801</v>
      </c>
      <c r="B2027" s="20">
        <v>6.3348000000000004</v>
      </c>
      <c r="C2027" s="20">
        <v>1.7355616438356165E-2</v>
      </c>
      <c r="D2027" s="20">
        <v>185.98101179288582</v>
      </c>
      <c r="F2027" s="25">
        <v>39288</v>
      </c>
      <c r="G2027" s="20">
        <v>5555.16</v>
      </c>
      <c r="I2027" s="25"/>
      <c r="J2027" s="20"/>
      <c r="K2027" s="20"/>
      <c r="L2027" s="20"/>
    </row>
    <row r="2028" spans="1:12" s="19" customFormat="1" ht="11">
      <c r="A2028" s="25">
        <v>42802</v>
      </c>
      <c r="B2028" s="20">
        <v>6.5541</v>
      </c>
      <c r="C2028" s="20">
        <v>1.7956438356164384E-2</v>
      </c>
      <c r="D2028" s="20">
        <v>186.01440735862258</v>
      </c>
      <c r="F2028" s="25">
        <v>39289</v>
      </c>
      <c r="G2028" s="20">
        <v>5592.81</v>
      </c>
      <c r="I2028" s="25"/>
      <c r="J2028" s="20"/>
      <c r="K2028" s="20"/>
      <c r="L2028" s="20"/>
    </row>
    <row r="2029" spans="1:12" s="19" customFormat="1" ht="11">
      <c r="A2029" s="25">
        <v>42803</v>
      </c>
      <c r="B2029" s="20">
        <v>6.5351999999999997</v>
      </c>
      <c r="C2029" s="20">
        <v>1.7904657534246575E-2</v>
      </c>
      <c r="D2029" s="20">
        <v>186.04771260122448</v>
      </c>
      <c r="F2029" s="25">
        <v>39290</v>
      </c>
      <c r="G2029" s="20">
        <v>5381.97</v>
      </c>
      <c r="I2029" s="25"/>
      <c r="J2029" s="20"/>
      <c r="K2029" s="20"/>
      <c r="L2029" s="20"/>
    </row>
    <row r="2030" spans="1:12" s="19" customFormat="1" ht="11">
      <c r="A2030" s="25">
        <v>42804</v>
      </c>
      <c r="B2030" s="20">
        <v>5.6843000000000004</v>
      </c>
      <c r="C2030" s="20">
        <v>1.5573424657534248E-2</v>
      </c>
      <c r="D2030" s="20">
        <v>186.0766866015735</v>
      </c>
      <c r="F2030" s="25">
        <v>39293</v>
      </c>
      <c r="G2030" s="20">
        <v>5375.74</v>
      </c>
      <c r="I2030" s="25"/>
      <c r="J2030" s="20"/>
      <c r="K2030" s="20"/>
      <c r="L2030" s="20"/>
    </row>
    <row r="2031" spans="1:12" s="19" customFormat="1" ht="11">
      <c r="A2031" s="25">
        <v>42808</v>
      </c>
      <c r="B2031" s="20">
        <v>6.5570000000000004</v>
      </c>
      <c r="C2031" s="20">
        <v>1.7964383561643836E-2</v>
      </c>
      <c r="D2031" s="20">
        <v>186.2103967203731</v>
      </c>
      <c r="F2031" s="25">
        <v>39294</v>
      </c>
      <c r="G2031" s="20">
        <v>5483.25</v>
      </c>
      <c r="I2031" s="25"/>
      <c r="J2031" s="20"/>
      <c r="K2031" s="20"/>
      <c r="L2031" s="20"/>
    </row>
    <row r="2032" spans="1:12" s="19" customFormat="1" ht="11">
      <c r="A2032" s="25">
        <v>42809</v>
      </c>
      <c r="B2032" s="20">
        <v>6.4988000000000001</v>
      </c>
      <c r="C2032" s="20">
        <v>1.7804931506849316E-2</v>
      </c>
      <c r="D2032" s="20">
        <v>186.2435513539678</v>
      </c>
      <c r="F2032" s="25">
        <v>39295</v>
      </c>
      <c r="G2032" s="20">
        <v>5261.69</v>
      </c>
      <c r="I2032" s="25"/>
      <c r="J2032" s="20"/>
      <c r="K2032" s="20"/>
      <c r="L2032" s="20"/>
    </row>
    <row r="2033" spans="1:12" s="19" customFormat="1" ht="11">
      <c r="A2033" s="25">
        <v>42810</v>
      </c>
      <c r="B2033" s="20">
        <v>6.7530999999999999</v>
      </c>
      <c r="C2033" s="20">
        <v>1.8501643835616439E-2</v>
      </c>
      <c r="D2033" s="20">
        <v>186.27800947250611</v>
      </c>
      <c r="F2033" s="25">
        <v>39296</v>
      </c>
      <c r="G2033" s="20">
        <v>5274.76</v>
      </c>
      <c r="I2033" s="25"/>
      <c r="J2033" s="20"/>
      <c r="K2033" s="20"/>
      <c r="L2033" s="20"/>
    </row>
    <row r="2034" spans="1:12" s="19" customFormat="1" ht="11">
      <c r="A2034" s="25">
        <v>42811</v>
      </c>
      <c r="B2034" s="20">
        <v>7.0091999999999999</v>
      </c>
      <c r="C2034" s="20">
        <v>1.9203287671232878E-2</v>
      </c>
      <c r="D2034" s="20">
        <v>186.31378097453339</v>
      </c>
      <c r="F2034" s="25">
        <v>39297</v>
      </c>
      <c r="G2034" s="20">
        <v>5330.23</v>
      </c>
      <c r="I2034" s="25"/>
      <c r="J2034" s="20"/>
      <c r="K2034" s="20"/>
      <c r="L2034" s="20"/>
    </row>
    <row r="2035" spans="1:12" s="19" customFormat="1" ht="11">
      <c r="A2035" s="25">
        <v>42814</v>
      </c>
      <c r="B2035" s="20">
        <v>5.9196</v>
      </c>
      <c r="C2035" s="20">
        <v>1.6218082191780822E-2</v>
      </c>
      <c r="D2035" s="20">
        <v>186.40443054093257</v>
      </c>
      <c r="F2035" s="25">
        <v>39300</v>
      </c>
      <c r="G2035" s="20">
        <v>5255.08</v>
      </c>
      <c r="I2035" s="25"/>
      <c r="J2035" s="20"/>
      <c r="K2035" s="20"/>
      <c r="L2035" s="20"/>
    </row>
    <row r="2036" spans="1:12" s="19" customFormat="1" ht="11">
      <c r="A2036" s="25">
        <v>42815</v>
      </c>
      <c r="B2036" s="20">
        <v>8.4666999999999994</v>
      </c>
      <c r="C2036" s="20">
        <v>2.3196438356164382E-2</v>
      </c>
      <c r="D2036" s="20">
        <v>186.44766972975614</v>
      </c>
      <c r="F2036" s="25">
        <v>39301</v>
      </c>
      <c r="G2036" s="20">
        <v>5276.76</v>
      </c>
      <c r="I2036" s="25"/>
      <c r="J2036" s="20"/>
      <c r="K2036" s="20"/>
      <c r="L2036" s="20"/>
    </row>
    <row r="2037" spans="1:12" s="19" customFormat="1" ht="11">
      <c r="A2037" s="25">
        <v>42816</v>
      </c>
      <c r="B2037" s="20">
        <v>7.1517999999999997</v>
      </c>
      <c r="C2037" s="20">
        <v>1.9593972602739724E-2</v>
      </c>
      <c r="D2037" s="20">
        <v>186.48420223508143</v>
      </c>
      <c r="F2037" s="25">
        <v>39302</v>
      </c>
      <c r="G2037" s="20">
        <v>5406.51</v>
      </c>
      <c r="I2037" s="25"/>
      <c r="J2037" s="20"/>
      <c r="K2037" s="20"/>
      <c r="L2037" s="20"/>
    </row>
    <row r="2038" spans="1:12" s="19" customFormat="1" ht="11">
      <c r="A2038" s="25">
        <v>42817</v>
      </c>
      <c r="B2038" s="20">
        <v>6.0712000000000002</v>
      </c>
      <c r="C2038" s="20">
        <v>1.6633424657534247E-2</v>
      </c>
      <c r="D2038" s="20">
        <v>186.51522094435842</v>
      </c>
      <c r="F2038" s="25">
        <v>39303</v>
      </c>
      <c r="G2038" s="20">
        <v>5335.14</v>
      </c>
      <c r="I2038" s="25"/>
      <c r="J2038" s="20"/>
      <c r="K2038" s="20"/>
      <c r="L2038" s="20"/>
    </row>
    <row r="2039" spans="1:12" s="19" customFormat="1" ht="11">
      <c r="A2039" s="25">
        <v>42818</v>
      </c>
      <c r="B2039" s="20">
        <v>5.9583000000000004</v>
      </c>
      <c r="C2039" s="20">
        <v>1.6324109589041097E-2</v>
      </c>
      <c r="D2039" s="20">
        <v>186.54566789342564</v>
      </c>
      <c r="F2039" s="25">
        <v>39304</v>
      </c>
      <c r="G2039" s="20">
        <v>5250.51</v>
      </c>
      <c r="I2039" s="25"/>
      <c r="J2039" s="20"/>
      <c r="K2039" s="20"/>
      <c r="L2039" s="20"/>
    </row>
    <row r="2040" spans="1:12" s="19" customFormat="1" ht="11">
      <c r="A2040" s="25">
        <v>42821</v>
      </c>
      <c r="B2040" s="20">
        <v>6.1416000000000004</v>
      </c>
      <c r="C2040" s="20">
        <v>1.6826301369863014E-2</v>
      </c>
      <c r="D2040" s="20">
        <v>186.63983410224216</v>
      </c>
      <c r="F2040" s="25">
        <v>39307</v>
      </c>
      <c r="G2040" s="20">
        <v>5299.34</v>
      </c>
      <c r="I2040" s="25"/>
      <c r="J2040" s="20"/>
      <c r="K2040" s="20"/>
      <c r="L2040" s="20"/>
    </row>
    <row r="2041" spans="1:12" s="19" customFormat="1" ht="11">
      <c r="A2041" s="25">
        <v>42822</v>
      </c>
      <c r="B2041" s="20">
        <v>6.2896000000000001</v>
      </c>
      <c r="C2041" s="20">
        <v>1.7231780821917807E-2</v>
      </c>
      <c r="D2041" s="20">
        <v>186.67199546938105</v>
      </c>
      <c r="F2041" s="25">
        <v>39308</v>
      </c>
      <c r="G2041" s="20">
        <v>5295.27</v>
      </c>
      <c r="I2041" s="25"/>
      <c r="J2041" s="20"/>
      <c r="K2041" s="20"/>
      <c r="L2041" s="20"/>
    </row>
    <row r="2042" spans="1:12" s="19" customFormat="1" ht="11">
      <c r="A2042" s="25">
        <v>42823</v>
      </c>
      <c r="B2042" s="20">
        <v>5.3259999999999996</v>
      </c>
      <c r="C2042" s="20">
        <v>1.4591780821917807E-2</v>
      </c>
      <c r="D2042" s="20">
        <v>186.69923423781586</v>
      </c>
      <c r="F2042" s="25">
        <v>39310</v>
      </c>
      <c r="G2042" s="20">
        <v>5063.42</v>
      </c>
      <c r="I2042" s="25"/>
      <c r="J2042" s="20"/>
      <c r="K2042" s="20"/>
      <c r="L2042" s="20"/>
    </row>
    <row r="2043" spans="1:12" s="19" customFormat="1" ht="11">
      <c r="A2043" s="25">
        <v>42824</v>
      </c>
      <c r="B2043" s="20">
        <v>7.3048000000000002</v>
      </c>
      <c r="C2043" s="20">
        <v>2.0013150684931508E-2</v>
      </c>
      <c r="D2043" s="20">
        <v>186.7365986368915</v>
      </c>
      <c r="F2043" s="25">
        <v>39311</v>
      </c>
      <c r="G2043" s="20">
        <v>4978.7299999999996</v>
      </c>
      <c r="I2043" s="25"/>
      <c r="J2043" s="20"/>
      <c r="K2043" s="20"/>
      <c r="L2043" s="20"/>
    </row>
    <row r="2044" spans="1:12" s="19" customFormat="1" ht="11">
      <c r="A2044" s="25">
        <v>42825</v>
      </c>
      <c r="B2044" s="20">
        <v>10.191700000000001</v>
      </c>
      <c r="C2044" s="20">
        <v>2.792246575342466E-2</v>
      </c>
      <c r="D2044" s="20">
        <v>186.78874009969499</v>
      </c>
      <c r="F2044" s="25">
        <v>39314</v>
      </c>
      <c r="G2044" s="20">
        <v>5101.1000000000004</v>
      </c>
      <c r="I2044" s="25"/>
      <c r="J2044" s="20"/>
      <c r="K2044" s="20"/>
      <c r="L2044" s="20"/>
    </row>
    <row r="2045" spans="1:12" s="19" customFormat="1" ht="11">
      <c r="A2045" s="25">
        <v>42828</v>
      </c>
      <c r="B2045" s="20">
        <v>7.0362999999999998</v>
      </c>
      <c r="C2045" s="20">
        <v>1.9277534246575342E-2</v>
      </c>
      <c r="D2045" s="20">
        <v>186.89676488971938</v>
      </c>
      <c r="F2045" s="25">
        <v>39315</v>
      </c>
      <c r="G2045" s="20">
        <v>4938.51</v>
      </c>
      <c r="I2045" s="25"/>
      <c r="J2045" s="20"/>
      <c r="K2045" s="20"/>
      <c r="L2045" s="20"/>
    </row>
    <row r="2046" spans="1:12" s="19" customFormat="1" ht="11">
      <c r="A2046" s="25">
        <v>42830</v>
      </c>
      <c r="B2046" s="20">
        <v>6.2723000000000004</v>
      </c>
      <c r="C2046" s="20">
        <v>1.7184383561643837E-2</v>
      </c>
      <c r="D2046" s="20">
        <v>186.96099900360528</v>
      </c>
      <c r="F2046" s="25">
        <v>39316</v>
      </c>
      <c r="G2046" s="20">
        <v>5033.6400000000003</v>
      </c>
      <c r="I2046" s="25"/>
      <c r="J2046" s="20"/>
      <c r="K2046" s="20"/>
      <c r="L2046" s="20"/>
    </row>
    <row r="2047" spans="1:12" s="19" customFormat="1" ht="11">
      <c r="A2047" s="25">
        <v>42831</v>
      </c>
      <c r="B2047" s="20">
        <v>4.8326000000000002</v>
      </c>
      <c r="C2047" s="20">
        <v>1.324E-2</v>
      </c>
      <c r="D2047" s="20">
        <v>186.98575263987337</v>
      </c>
      <c r="F2047" s="25">
        <v>39317</v>
      </c>
      <c r="G2047" s="20">
        <v>4987.63</v>
      </c>
      <c r="I2047" s="25"/>
      <c r="J2047" s="20"/>
      <c r="K2047" s="20"/>
      <c r="L2047" s="20"/>
    </row>
    <row r="2048" spans="1:12" s="19" customFormat="1" ht="11">
      <c r="A2048" s="25">
        <v>42832</v>
      </c>
      <c r="B2048" s="20">
        <v>6.1764000000000001</v>
      </c>
      <c r="C2048" s="20">
        <v>1.6921643835616437E-2</v>
      </c>
      <c r="D2048" s="20">
        <v>187.01739370295843</v>
      </c>
      <c r="F2048" s="25">
        <v>39318</v>
      </c>
      <c r="G2048" s="20">
        <v>5078.7700000000004</v>
      </c>
      <c r="I2048" s="25"/>
      <c r="J2048" s="20"/>
      <c r="K2048" s="20"/>
      <c r="L2048" s="20"/>
    </row>
    <row r="2049" spans="1:12" s="19" customFormat="1" ht="11">
      <c r="A2049" s="25">
        <v>42835</v>
      </c>
      <c r="B2049" s="20">
        <v>7.2178000000000004</v>
      </c>
      <c r="C2049" s="20">
        <v>1.9774794520547947E-2</v>
      </c>
      <c r="D2049" s="20">
        <v>187.12834061892576</v>
      </c>
      <c r="F2049" s="25">
        <v>39321</v>
      </c>
      <c r="G2049" s="20">
        <v>5215.1099999999997</v>
      </c>
      <c r="I2049" s="25"/>
      <c r="J2049" s="20"/>
      <c r="K2049" s="20"/>
      <c r="L2049" s="20"/>
    </row>
    <row r="2050" spans="1:12" s="19" customFormat="1" ht="11">
      <c r="A2050" s="25">
        <v>42836</v>
      </c>
      <c r="B2050" s="20">
        <v>6.5475000000000003</v>
      </c>
      <c r="C2050" s="20">
        <v>1.7938356164383561E-2</v>
      </c>
      <c r="D2050" s="20">
        <v>187.16190836715052</v>
      </c>
      <c r="F2050" s="25">
        <v>39322</v>
      </c>
      <c r="G2050" s="20">
        <v>5237.01</v>
      </c>
      <c r="I2050" s="25"/>
      <c r="J2050" s="20"/>
      <c r="K2050" s="20"/>
      <c r="L2050" s="20"/>
    </row>
    <row r="2051" spans="1:12" s="19" customFormat="1" ht="11">
      <c r="A2051" s="25">
        <v>42837</v>
      </c>
      <c r="B2051" s="20">
        <v>6.8905000000000003</v>
      </c>
      <c r="C2051" s="20">
        <v>1.8878082191780821E-2</v>
      </c>
      <c r="D2051" s="20">
        <v>187.19724094604379</v>
      </c>
      <c r="F2051" s="25">
        <v>39323</v>
      </c>
      <c r="G2051" s="20">
        <v>5283.81</v>
      </c>
      <c r="I2051" s="25"/>
      <c r="J2051" s="20"/>
      <c r="K2051" s="20"/>
      <c r="L2051" s="20"/>
    </row>
    <row r="2052" spans="1:12" s="19" customFormat="1" ht="11">
      <c r="A2052" s="25">
        <v>42838</v>
      </c>
      <c r="B2052" s="20">
        <v>6.0994000000000002</v>
      </c>
      <c r="C2052" s="20">
        <v>1.6710684931506851E-2</v>
      </c>
      <c r="D2052" s="20">
        <v>187.22852288717874</v>
      </c>
      <c r="F2052" s="25">
        <v>39324</v>
      </c>
      <c r="G2052" s="20">
        <v>5348.64</v>
      </c>
      <c r="I2052" s="25"/>
      <c r="J2052" s="20"/>
      <c r="K2052" s="20"/>
      <c r="L2052" s="20"/>
    </row>
    <row r="2053" spans="1:12" s="19" customFormat="1" ht="11">
      <c r="A2053" s="25">
        <v>42842</v>
      </c>
      <c r="B2053" s="20">
        <v>6.3023999999999996</v>
      </c>
      <c r="C2053" s="20">
        <v>1.7266849315068493E-2</v>
      </c>
      <c r="D2053" s="20">
        <v>187.35783675486576</v>
      </c>
      <c r="F2053" s="25">
        <v>39325</v>
      </c>
      <c r="G2053" s="20">
        <v>5411.29</v>
      </c>
      <c r="I2053" s="25"/>
      <c r="J2053" s="20"/>
      <c r="K2053" s="20"/>
      <c r="L2053" s="20"/>
    </row>
    <row r="2054" spans="1:12" s="19" customFormat="1" ht="11">
      <c r="A2054" s="25">
        <v>42843</v>
      </c>
      <c r="B2054" s="20">
        <v>5.2407000000000004</v>
      </c>
      <c r="C2054" s="20">
        <v>1.4358082191780823E-2</v>
      </c>
      <c r="D2054" s="20">
        <v>187.38473774705977</v>
      </c>
      <c r="F2054" s="25">
        <v>39328</v>
      </c>
      <c r="G2054" s="20">
        <v>5424.33</v>
      </c>
      <c r="I2054" s="25"/>
      <c r="J2054" s="20"/>
      <c r="K2054" s="20"/>
      <c r="L2054" s="20"/>
    </row>
    <row r="2055" spans="1:12" s="19" customFormat="1" ht="11">
      <c r="A2055" s="25">
        <v>42844</v>
      </c>
      <c r="B2055" s="20">
        <v>6.0679999999999996</v>
      </c>
      <c r="C2055" s="20">
        <v>1.6624657534246575E-2</v>
      </c>
      <c r="D2055" s="20">
        <v>187.41588981798168</v>
      </c>
      <c r="F2055" s="25">
        <v>39329</v>
      </c>
      <c r="G2055" s="20">
        <v>5430.49</v>
      </c>
      <c r="I2055" s="25"/>
      <c r="J2055" s="20"/>
      <c r="K2055" s="20"/>
      <c r="L2055" s="20"/>
    </row>
    <row r="2056" spans="1:12" s="19" customFormat="1" ht="11">
      <c r="A2056" s="25">
        <v>42845</v>
      </c>
      <c r="B2056" s="20">
        <v>6.2134</v>
      </c>
      <c r="C2056" s="20">
        <v>1.7023013698630136E-2</v>
      </c>
      <c r="D2056" s="20">
        <v>187.4477936505788</v>
      </c>
      <c r="F2056" s="25">
        <v>39330</v>
      </c>
      <c r="G2056" s="20">
        <v>5426.37</v>
      </c>
      <c r="I2056" s="25"/>
      <c r="J2056" s="20"/>
      <c r="K2056" s="20"/>
      <c r="L2056" s="20"/>
    </row>
    <row r="2057" spans="1:12" s="19" customFormat="1" ht="11">
      <c r="A2057" s="25">
        <v>42846</v>
      </c>
      <c r="B2057" s="20">
        <v>6.1322999999999999</v>
      </c>
      <c r="C2057" s="20">
        <v>1.6800821917808219E-2</v>
      </c>
      <c r="D2057" s="20">
        <v>187.47928642057892</v>
      </c>
      <c r="F2057" s="25">
        <v>39331</v>
      </c>
      <c r="G2057" s="20">
        <v>5478.17</v>
      </c>
      <c r="I2057" s="25"/>
      <c r="J2057" s="20"/>
      <c r="K2057" s="20"/>
      <c r="L2057" s="20"/>
    </row>
    <row r="2058" spans="1:12" s="19" customFormat="1" ht="11">
      <c r="A2058" s="25">
        <v>42849</v>
      </c>
      <c r="B2058" s="20">
        <v>5.9653</v>
      </c>
      <c r="C2058" s="20">
        <v>1.6343287671232876E-2</v>
      </c>
      <c r="D2058" s="20">
        <v>187.57120725788997</v>
      </c>
      <c r="F2058" s="25">
        <v>39332</v>
      </c>
      <c r="G2058" s="20">
        <v>5467.13</v>
      </c>
      <c r="I2058" s="25"/>
      <c r="J2058" s="20"/>
      <c r="K2058" s="20"/>
      <c r="L2058" s="20"/>
    </row>
    <row r="2059" spans="1:12" s="19" customFormat="1" ht="11">
      <c r="A2059" s="25">
        <v>42850</v>
      </c>
      <c r="B2059" s="20">
        <v>6.2784000000000004</v>
      </c>
      <c r="C2059" s="20">
        <v>1.720109589041096E-2</v>
      </c>
      <c r="D2059" s="20">
        <v>187.6034715611132</v>
      </c>
      <c r="F2059" s="25">
        <v>39335</v>
      </c>
      <c r="G2059" s="20">
        <v>5470.46</v>
      </c>
      <c r="I2059" s="25"/>
      <c r="J2059" s="20"/>
      <c r="K2059" s="20"/>
      <c r="L2059" s="20"/>
    </row>
    <row r="2060" spans="1:12" s="19" customFormat="1" ht="11">
      <c r="A2060" s="25">
        <v>42851</v>
      </c>
      <c r="B2060" s="20">
        <v>5.9573999999999998</v>
      </c>
      <c r="C2060" s="20">
        <v>1.6321643835616437E-2</v>
      </c>
      <c r="D2060" s="20">
        <v>187.63409153156468</v>
      </c>
      <c r="F2060" s="25">
        <v>39336</v>
      </c>
      <c r="G2060" s="20">
        <v>5457.35</v>
      </c>
      <c r="I2060" s="25"/>
      <c r="J2060" s="20"/>
      <c r="K2060" s="20"/>
      <c r="L2060" s="20"/>
    </row>
    <row r="2061" spans="1:12" s="19" customFormat="1" ht="11">
      <c r="A2061" s="25">
        <v>42852</v>
      </c>
      <c r="B2061" s="20">
        <v>6.6585999999999999</v>
      </c>
      <c r="C2061" s="20">
        <v>1.8242739726027395E-2</v>
      </c>
      <c r="D2061" s="20">
        <v>187.6683211305201</v>
      </c>
      <c r="F2061" s="25">
        <v>39337</v>
      </c>
      <c r="G2061" s="20">
        <v>5457.12</v>
      </c>
      <c r="I2061" s="25"/>
      <c r="J2061" s="20"/>
      <c r="K2061" s="20"/>
      <c r="L2061" s="20"/>
    </row>
    <row r="2062" spans="1:12" s="19" customFormat="1" ht="11">
      <c r="A2062" s="25">
        <v>42853</v>
      </c>
      <c r="B2062" s="20">
        <v>6.4993999999999996</v>
      </c>
      <c r="C2062" s="20">
        <v>1.7806575342465752E-2</v>
      </c>
      <c r="D2062" s="20">
        <v>187.70173843151616</v>
      </c>
      <c r="F2062" s="25">
        <v>39338</v>
      </c>
      <c r="G2062" s="20">
        <v>5496.07</v>
      </c>
      <c r="I2062" s="25"/>
      <c r="J2062" s="20"/>
      <c r="K2062" s="20"/>
      <c r="L2062" s="20"/>
    </row>
    <row r="2063" spans="1:12" s="19" customFormat="1" ht="11">
      <c r="A2063" s="25">
        <v>42857</v>
      </c>
      <c r="B2063" s="20">
        <v>3.8856000000000002</v>
      </c>
      <c r="C2063" s="20">
        <v>1.0645479452054796E-2</v>
      </c>
      <c r="D2063" s="20">
        <v>187.78166543149968</v>
      </c>
      <c r="F2063" s="25">
        <v>39339</v>
      </c>
      <c r="G2063" s="20">
        <v>5483.09</v>
      </c>
      <c r="I2063" s="25"/>
      <c r="J2063" s="20"/>
      <c r="K2063" s="20"/>
      <c r="L2063" s="20"/>
    </row>
    <row r="2064" spans="1:12" s="19" customFormat="1" ht="11">
      <c r="A2064" s="25">
        <v>42858</v>
      </c>
      <c r="B2064" s="20">
        <v>6.8449</v>
      </c>
      <c r="C2064" s="20">
        <v>1.8753150684931507E-2</v>
      </c>
      <c r="D2064" s="20">
        <v>187.81688041017674</v>
      </c>
      <c r="F2064" s="25">
        <v>39342</v>
      </c>
      <c r="G2064" s="20">
        <v>5454.74</v>
      </c>
      <c r="I2064" s="25"/>
      <c r="J2064" s="20"/>
      <c r="K2064" s="20"/>
      <c r="L2064" s="20"/>
    </row>
    <row r="2065" spans="1:12" s="19" customFormat="1" ht="11">
      <c r="A2065" s="25">
        <v>42859</v>
      </c>
      <c r="B2065" s="20">
        <v>6.0761000000000003</v>
      </c>
      <c r="C2065" s="20">
        <v>1.6646849315068494E-2</v>
      </c>
      <c r="D2065" s="20">
        <v>187.84814600324685</v>
      </c>
      <c r="F2065" s="25">
        <v>39343</v>
      </c>
      <c r="G2065" s="20">
        <v>5517.33</v>
      </c>
      <c r="I2065" s="25"/>
      <c r="J2065" s="20"/>
      <c r="K2065" s="20"/>
      <c r="L2065" s="20"/>
    </row>
    <row r="2066" spans="1:12" s="19" customFormat="1" ht="11">
      <c r="A2066" s="25">
        <v>42860</v>
      </c>
      <c r="B2066" s="20">
        <v>6.1295999999999999</v>
      </c>
      <c r="C2066" s="20">
        <v>1.6793424657534247E-2</v>
      </c>
      <c r="D2066" s="20">
        <v>187.87969214011648</v>
      </c>
      <c r="F2066" s="25">
        <v>39344</v>
      </c>
      <c r="G2066" s="20">
        <v>5743.32</v>
      </c>
      <c r="I2066" s="25"/>
      <c r="J2066" s="20"/>
      <c r="K2066" s="20"/>
      <c r="L2066" s="20"/>
    </row>
    <row r="2067" spans="1:12" s="19" customFormat="1" ht="11">
      <c r="A2067" s="25">
        <v>42863</v>
      </c>
      <c r="B2067" s="20">
        <v>6.1946000000000003</v>
      </c>
      <c r="C2067" s="20">
        <v>1.697150684931507E-2</v>
      </c>
      <c r="D2067" s="20">
        <v>187.97535018457657</v>
      </c>
      <c r="F2067" s="25">
        <v>39345</v>
      </c>
      <c r="G2067" s="20">
        <v>5761.77</v>
      </c>
      <c r="I2067" s="25"/>
      <c r="J2067" s="20"/>
      <c r="K2067" s="20"/>
      <c r="L2067" s="20"/>
    </row>
    <row r="2068" spans="1:12" s="19" customFormat="1" ht="11">
      <c r="A2068" s="25">
        <v>42864</v>
      </c>
      <c r="B2068" s="20">
        <v>6.3686999999999996</v>
      </c>
      <c r="C2068" s="20">
        <v>1.7448493150684929E-2</v>
      </c>
      <c r="D2068" s="20">
        <v>188.0081490506785</v>
      </c>
      <c r="F2068" s="25">
        <v>39346</v>
      </c>
      <c r="G2068" s="20">
        <v>5871</v>
      </c>
      <c r="I2068" s="25"/>
      <c r="J2068" s="20"/>
      <c r="K2068" s="20"/>
      <c r="L2068" s="20"/>
    </row>
    <row r="2069" spans="1:12" s="19" customFormat="1" ht="11">
      <c r="A2069" s="25">
        <v>42865</v>
      </c>
      <c r="B2069" s="20">
        <v>6.4221000000000004</v>
      </c>
      <c r="C2069" s="20">
        <v>1.7594794520547945E-2</v>
      </c>
      <c r="D2069" s="20">
        <v>188.04122869818585</v>
      </c>
      <c r="F2069" s="25">
        <v>39349</v>
      </c>
      <c r="G2069" s="20">
        <v>5985.91</v>
      </c>
      <c r="I2069" s="25"/>
      <c r="J2069" s="20"/>
      <c r="K2069" s="20"/>
      <c r="L2069" s="20"/>
    </row>
    <row r="2070" spans="1:12" s="19" customFormat="1" ht="11">
      <c r="A2070" s="25">
        <v>42866</v>
      </c>
      <c r="B2070" s="20">
        <v>6.3080999999999996</v>
      </c>
      <c r="C2070" s="20">
        <v>1.7282465753424656E-2</v>
      </c>
      <c r="D2070" s="20">
        <v>188.07372685913793</v>
      </c>
      <c r="F2070" s="25">
        <v>39350</v>
      </c>
      <c r="G2070" s="20">
        <v>5993.99</v>
      </c>
      <c r="I2070" s="25"/>
      <c r="J2070" s="20"/>
      <c r="K2070" s="20"/>
      <c r="L2070" s="20"/>
    </row>
    <row r="2071" spans="1:12" s="19" customFormat="1" ht="11">
      <c r="A2071" s="25">
        <v>42867</v>
      </c>
      <c r="B2071" s="20">
        <v>6.3731999999999998</v>
      </c>
      <c r="C2071" s="20">
        <v>1.746082191780822E-2</v>
      </c>
      <c r="D2071" s="20">
        <v>188.10656607765898</v>
      </c>
      <c r="F2071" s="25">
        <v>39351</v>
      </c>
      <c r="G2071" s="20">
        <v>5995.94</v>
      </c>
      <c r="I2071" s="25"/>
      <c r="J2071" s="20"/>
      <c r="K2071" s="20"/>
      <c r="L2071" s="20"/>
    </row>
    <row r="2072" spans="1:12" s="19" customFormat="1" ht="11">
      <c r="A2072" s="25">
        <v>42870</v>
      </c>
      <c r="B2072" s="20">
        <v>5.6464999999999996</v>
      </c>
      <c r="C2072" s="20">
        <v>1.5469863013698629E-2</v>
      </c>
      <c r="D2072" s="20">
        <v>188.19386556193496</v>
      </c>
      <c r="F2072" s="25">
        <v>39352</v>
      </c>
      <c r="G2072" s="20">
        <v>6068.83</v>
      </c>
      <c r="I2072" s="25"/>
      <c r="J2072" s="20"/>
      <c r="K2072" s="20"/>
      <c r="L2072" s="20"/>
    </row>
    <row r="2073" spans="1:12" s="19" customFormat="1" ht="11">
      <c r="A2073" s="25">
        <v>42871</v>
      </c>
      <c r="B2073" s="20">
        <v>6.3883000000000001</v>
      </c>
      <c r="C2073" s="20">
        <v>1.7502191780821918E-2</v>
      </c>
      <c r="D2073" s="20">
        <v>188.22680361320536</v>
      </c>
      <c r="F2073" s="25">
        <v>39353</v>
      </c>
      <c r="G2073" s="20">
        <v>6094.11</v>
      </c>
      <c r="I2073" s="25"/>
      <c r="J2073" s="20"/>
      <c r="K2073" s="20"/>
      <c r="L2073" s="20"/>
    </row>
    <row r="2074" spans="1:12" s="19" customFormat="1" ht="11">
      <c r="A2074" s="25">
        <v>42872</v>
      </c>
      <c r="B2074" s="20">
        <v>6.6127000000000002</v>
      </c>
      <c r="C2074" s="20">
        <v>1.8116986301369865E-2</v>
      </c>
      <c r="D2074" s="20">
        <v>188.26090463743145</v>
      </c>
      <c r="F2074" s="25">
        <v>39356</v>
      </c>
      <c r="G2074" s="20">
        <v>6151.88</v>
      </c>
      <c r="I2074" s="25"/>
      <c r="J2074" s="20"/>
      <c r="K2074" s="20"/>
      <c r="L2074" s="20"/>
    </row>
    <row r="2075" spans="1:12" s="19" customFormat="1" ht="11">
      <c r="A2075" s="25">
        <v>42873</v>
      </c>
      <c r="B2075" s="20">
        <v>7.4664999999999999</v>
      </c>
      <c r="C2075" s="20">
        <v>2.0456164383561643E-2</v>
      </c>
      <c r="D2075" s="20">
        <v>188.29941559755406</v>
      </c>
      <c r="F2075" s="25">
        <v>39358</v>
      </c>
      <c r="G2075" s="20">
        <v>6323.99</v>
      </c>
      <c r="I2075" s="25"/>
      <c r="J2075" s="20"/>
      <c r="K2075" s="20"/>
      <c r="L2075" s="20"/>
    </row>
    <row r="2076" spans="1:12" s="19" customFormat="1" ht="11">
      <c r="A2076" s="25">
        <v>42874</v>
      </c>
      <c r="B2076" s="20">
        <v>7.2727000000000004</v>
      </c>
      <c r="C2076" s="20">
        <v>1.9925205479452056E-2</v>
      </c>
      <c r="D2076" s="20">
        <v>188.33693464302846</v>
      </c>
      <c r="F2076" s="25">
        <v>39359</v>
      </c>
      <c r="G2076" s="20">
        <v>6321.38</v>
      </c>
      <c r="I2076" s="25"/>
      <c r="J2076" s="20"/>
      <c r="K2076" s="20"/>
      <c r="L2076" s="20"/>
    </row>
    <row r="2077" spans="1:12" s="19" customFormat="1" ht="11">
      <c r="A2077" s="25">
        <v>42877</v>
      </c>
      <c r="B2077" s="20">
        <v>6.0141999999999998</v>
      </c>
      <c r="C2077" s="20">
        <v>1.6477260273972602E-2</v>
      </c>
      <c r="D2077" s="20">
        <v>188.43003294376788</v>
      </c>
      <c r="F2077" s="25">
        <v>39360</v>
      </c>
      <c r="G2077" s="20">
        <v>6293.71</v>
      </c>
      <c r="I2077" s="25"/>
      <c r="J2077" s="20"/>
      <c r="K2077" s="20"/>
      <c r="L2077" s="20"/>
    </row>
    <row r="2078" spans="1:12" s="19" customFormat="1" ht="11">
      <c r="A2078" s="25">
        <v>42878</v>
      </c>
      <c r="B2078" s="20">
        <v>6.8772000000000002</v>
      </c>
      <c r="C2078" s="20">
        <v>1.8841643835616439E-2</v>
      </c>
      <c r="D2078" s="20">
        <v>188.46553625945447</v>
      </c>
      <c r="F2078" s="25">
        <v>39363</v>
      </c>
      <c r="G2078" s="20">
        <v>6171.46</v>
      </c>
      <c r="I2078" s="25"/>
      <c r="J2078" s="20"/>
      <c r="K2078" s="20"/>
      <c r="L2078" s="20"/>
    </row>
    <row r="2079" spans="1:12" s="19" customFormat="1" ht="11">
      <c r="A2079" s="25">
        <v>42879</v>
      </c>
      <c r="B2079" s="20">
        <v>6.1557000000000004</v>
      </c>
      <c r="C2079" s="20">
        <v>1.6864931506849316E-2</v>
      </c>
      <c r="D2079" s="20">
        <v>188.49732084305865</v>
      </c>
      <c r="F2079" s="25">
        <v>39364</v>
      </c>
      <c r="G2079" s="20">
        <v>6465.33</v>
      </c>
      <c r="I2079" s="25"/>
      <c r="J2079" s="20"/>
      <c r="K2079" s="20"/>
      <c r="L2079" s="20"/>
    </row>
    <row r="2080" spans="1:12" s="19" customFormat="1" ht="11">
      <c r="A2080" s="25">
        <v>42880</v>
      </c>
      <c r="B2080" s="20">
        <v>6.5079000000000002</v>
      </c>
      <c r="C2080" s="20">
        <v>1.782986301369863E-2</v>
      </c>
      <c r="D2080" s="20">
        <v>188.53092965714947</v>
      </c>
      <c r="F2080" s="25">
        <v>39365</v>
      </c>
      <c r="G2080" s="20">
        <v>6603.91</v>
      </c>
      <c r="I2080" s="25"/>
      <c r="J2080" s="20"/>
      <c r="K2080" s="20"/>
      <c r="L2080" s="20"/>
    </row>
    <row r="2081" spans="1:12" s="19" customFormat="1" ht="11">
      <c r="A2081" s="25">
        <v>42881</v>
      </c>
      <c r="B2081" s="20">
        <v>6.2972000000000001</v>
      </c>
      <c r="C2081" s="20">
        <v>1.7252602739726029E-2</v>
      </c>
      <c r="D2081" s="20">
        <v>188.56345614948472</v>
      </c>
      <c r="F2081" s="25">
        <v>39366</v>
      </c>
      <c r="G2081" s="20">
        <v>6705.13</v>
      </c>
      <c r="I2081" s="25"/>
      <c r="J2081" s="20"/>
      <c r="K2081" s="20"/>
      <c r="L2081" s="20"/>
    </row>
    <row r="2082" spans="1:12" s="19" customFormat="1" ht="11">
      <c r="A2082" s="25">
        <v>42884</v>
      </c>
      <c r="B2082" s="20">
        <v>6.7342000000000004</v>
      </c>
      <c r="C2082" s="20">
        <v>1.8449863013698633E-2</v>
      </c>
      <c r="D2082" s="20">
        <v>188.66782524754515</v>
      </c>
      <c r="F2082" s="25">
        <v>39367</v>
      </c>
      <c r="G2082" s="20">
        <v>6587.9</v>
      </c>
      <c r="I2082" s="25"/>
      <c r="J2082" s="20"/>
      <c r="K2082" s="20"/>
      <c r="L2082" s="20"/>
    </row>
    <row r="2083" spans="1:12" s="19" customFormat="1" ht="11">
      <c r="A2083" s="25">
        <v>42885</v>
      </c>
      <c r="B2083" s="20">
        <v>6.6456999999999997</v>
      </c>
      <c r="C2083" s="20">
        <v>1.8207397260273973E-2</v>
      </c>
      <c r="D2083" s="20">
        <v>188.70217674799031</v>
      </c>
      <c r="F2083" s="25">
        <v>39370</v>
      </c>
      <c r="G2083" s="20">
        <v>6881.82</v>
      </c>
      <c r="I2083" s="25"/>
      <c r="J2083" s="20"/>
      <c r="K2083" s="20"/>
      <c r="L2083" s="20"/>
    </row>
    <row r="2084" spans="1:12" s="19" customFormat="1" ht="11">
      <c r="A2084" s="25">
        <v>42886</v>
      </c>
      <c r="B2084" s="20">
        <v>6.5650000000000004</v>
      </c>
      <c r="C2084" s="20">
        <v>1.7986301369863015E-2</v>
      </c>
      <c r="D2084" s="20">
        <v>188.73611729019169</v>
      </c>
      <c r="F2084" s="25">
        <v>39371</v>
      </c>
      <c r="G2084" s="20">
        <v>6878.92</v>
      </c>
      <c r="I2084" s="25"/>
      <c r="J2084" s="20"/>
      <c r="K2084" s="20"/>
      <c r="L2084" s="20"/>
    </row>
    <row r="2085" spans="1:12" s="19" customFormat="1" ht="11">
      <c r="A2085" s="25">
        <v>42887</v>
      </c>
      <c r="B2085" s="20">
        <v>6.4282000000000004</v>
      </c>
      <c r="C2085" s="20">
        <v>1.7611506849315069E-2</v>
      </c>
      <c r="D2085" s="20">
        <v>188.76935656441538</v>
      </c>
      <c r="F2085" s="25">
        <v>39372</v>
      </c>
      <c r="G2085" s="20">
        <v>6746.99</v>
      </c>
      <c r="I2085" s="25"/>
      <c r="J2085" s="20"/>
      <c r="K2085" s="20"/>
      <c r="L2085" s="20"/>
    </row>
    <row r="2086" spans="1:12" s="19" customFormat="1" ht="11">
      <c r="A2086" s="25">
        <v>42888</v>
      </c>
      <c r="B2086" s="20">
        <v>6.4115000000000002</v>
      </c>
      <c r="C2086" s="20">
        <v>1.7565753424657535E-2</v>
      </c>
      <c r="D2086" s="20">
        <v>188.80251532413081</v>
      </c>
      <c r="F2086" s="25">
        <v>39373</v>
      </c>
      <c r="G2086" s="20">
        <v>6494.74</v>
      </c>
      <c r="I2086" s="25"/>
      <c r="J2086" s="20"/>
      <c r="K2086" s="20"/>
      <c r="L2086" s="20"/>
    </row>
    <row r="2087" spans="1:12" s="19" customFormat="1" ht="11">
      <c r="A2087" s="25">
        <v>42891</v>
      </c>
      <c r="B2087" s="20">
        <v>6.5049999999999999</v>
      </c>
      <c r="C2087" s="20">
        <v>1.7821917808219179E-2</v>
      </c>
      <c r="D2087" s="20">
        <v>188.90346001143357</v>
      </c>
      <c r="F2087" s="25">
        <v>39374</v>
      </c>
      <c r="G2087" s="20">
        <v>6330.03</v>
      </c>
      <c r="I2087" s="25"/>
      <c r="J2087" s="20"/>
      <c r="K2087" s="20"/>
      <c r="L2087" s="20"/>
    </row>
    <row r="2088" spans="1:12" s="19" customFormat="1" ht="11">
      <c r="A2088" s="25">
        <v>42892</v>
      </c>
      <c r="B2088" s="20">
        <v>6.1609999999999996</v>
      </c>
      <c r="C2088" s="20">
        <v>1.6879452054794519E-2</v>
      </c>
      <c r="D2088" s="20">
        <v>188.93534588039606</v>
      </c>
      <c r="F2088" s="25">
        <v>39377</v>
      </c>
      <c r="G2088" s="20">
        <v>6292.55</v>
      </c>
      <c r="I2088" s="25"/>
      <c r="J2088" s="20"/>
      <c r="K2088" s="20"/>
      <c r="L2088" s="20"/>
    </row>
    <row r="2089" spans="1:12" s="19" customFormat="1" ht="11">
      <c r="A2089" s="25">
        <v>42893</v>
      </c>
      <c r="B2089" s="20">
        <v>6.4349999999999996</v>
      </c>
      <c r="C2089" s="20">
        <v>1.7630136986301368E-2</v>
      </c>
      <c r="D2089" s="20">
        <v>188.96865544069033</v>
      </c>
      <c r="F2089" s="25">
        <v>39378</v>
      </c>
      <c r="G2089" s="20">
        <v>6644.48</v>
      </c>
      <c r="I2089" s="25"/>
      <c r="J2089" s="20"/>
      <c r="K2089" s="20"/>
      <c r="L2089" s="20"/>
    </row>
    <row r="2090" spans="1:12" s="19" customFormat="1" ht="11">
      <c r="A2090" s="25">
        <v>42894</v>
      </c>
      <c r="B2090" s="20">
        <v>6.4279999999999999</v>
      </c>
      <c r="C2090" s="20">
        <v>1.7610958904109589E-2</v>
      </c>
      <c r="D2090" s="20">
        <v>189.00193463294164</v>
      </c>
      <c r="F2090" s="25">
        <v>39379</v>
      </c>
      <c r="G2090" s="20">
        <v>6671.7</v>
      </c>
      <c r="I2090" s="25"/>
      <c r="J2090" s="20"/>
      <c r="K2090" s="20"/>
      <c r="L2090" s="20"/>
    </row>
    <row r="2091" spans="1:12" s="19" customFormat="1" ht="11">
      <c r="A2091" s="25">
        <v>42895</v>
      </c>
      <c r="B2091" s="20">
        <v>6.7366000000000001</v>
      </c>
      <c r="C2091" s="20">
        <v>1.8456438356164385E-2</v>
      </c>
      <c r="D2091" s="20">
        <v>189.03681765849913</v>
      </c>
      <c r="F2091" s="25">
        <v>39380</v>
      </c>
      <c r="G2091" s="20">
        <v>6760.63</v>
      </c>
      <c r="I2091" s="25"/>
      <c r="J2091" s="20"/>
      <c r="K2091" s="20"/>
      <c r="L2091" s="20"/>
    </row>
    <row r="2092" spans="1:12" s="19" customFormat="1" ht="11">
      <c r="A2092" s="25">
        <v>42898</v>
      </c>
      <c r="B2092" s="20">
        <v>6.4080000000000004</v>
      </c>
      <c r="C2092" s="20">
        <v>1.7556164383561643E-2</v>
      </c>
      <c r="D2092" s="20">
        <v>189.13638050185986</v>
      </c>
      <c r="F2092" s="25">
        <v>39381</v>
      </c>
      <c r="G2092" s="20">
        <v>6922.5</v>
      </c>
      <c r="I2092" s="25"/>
      <c r="J2092" s="20"/>
      <c r="K2092" s="20"/>
      <c r="L2092" s="20"/>
    </row>
    <row r="2093" spans="1:12" s="19" customFormat="1" ht="11">
      <c r="A2093" s="25">
        <v>42899</v>
      </c>
      <c r="B2093" s="20">
        <v>6.3856000000000002</v>
      </c>
      <c r="C2093" s="20">
        <v>1.7494794520547946E-2</v>
      </c>
      <c r="D2093" s="20">
        <v>189.16946952299227</v>
      </c>
      <c r="F2093" s="25">
        <v>39384</v>
      </c>
      <c r="G2093" s="20">
        <v>7169.67</v>
      </c>
      <c r="I2093" s="25"/>
      <c r="J2093" s="20"/>
      <c r="K2093" s="20"/>
      <c r="L2093" s="20"/>
    </row>
    <row r="2094" spans="1:12" s="19" customFormat="1" ht="11">
      <c r="A2094" s="25">
        <v>42900</v>
      </c>
      <c r="B2094" s="20">
        <v>6.4212999999999996</v>
      </c>
      <c r="C2094" s="20">
        <v>1.7592602739726026E-2</v>
      </c>
      <c r="D2094" s="20">
        <v>189.20274935627029</v>
      </c>
      <c r="F2094" s="25">
        <v>39385</v>
      </c>
      <c r="G2094" s="20">
        <v>7124.58</v>
      </c>
      <c r="I2094" s="25"/>
      <c r="J2094" s="20"/>
      <c r="K2094" s="20"/>
      <c r="L2094" s="20"/>
    </row>
    <row r="2095" spans="1:12" s="19" customFormat="1" ht="11">
      <c r="A2095" s="25">
        <v>42901</v>
      </c>
      <c r="B2095" s="20">
        <v>6.3853</v>
      </c>
      <c r="C2095" s="20">
        <v>1.7493972602739726E-2</v>
      </c>
      <c r="D2095" s="20">
        <v>189.23584843340629</v>
      </c>
      <c r="F2095" s="25">
        <v>39386</v>
      </c>
      <c r="G2095" s="20">
        <v>7163.3</v>
      </c>
      <c r="I2095" s="25"/>
      <c r="J2095" s="20"/>
      <c r="K2095" s="20"/>
      <c r="L2095" s="20"/>
    </row>
    <row r="2096" spans="1:12" s="19" customFormat="1" ht="11">
      <c r="A2096" s="25">
        <v>42902</v>
      </c>
      <c r="B2096" s="20">
        <v>6.3513000000000002</v>
      </c>
      <c r="C2096" s="20">
        <v>1.7400821917808219E-2</v>
      </c>
      <c r="D2096" s="20">
        <v>189.26877702639686</v>
      </c>
      <c r="F2096" s="25">
        <v>39387</v>
      </c>
      <c r="G2096" s="20">
        <v>7121.96</v>
      </c>
      <c r="I2096" s="25"/>
      <c r="J2096" s="20"/>
      <c r="K2096" s="20"/>
      <c r="L2096" s="20"/>
    </row>
    <row r="2097" spans="1:12" s="19" customFormat="1" ht="11">
      <c r="A2097" s="25">
        <v>42905</v>
      </c>
      <c r="B2097" s="20">
        <v>6.7325999999999997</v>
      </c>
      <c r="C2097" s="20">
        <v>1.8445479452054794E-2</v>
      </c>
      <c r="D2097" s="20">
        <v>189.37351162652354</v>
      </c>
      <c r="F2097" s="25">
        <v>39388</v>
      </c>
      <c r="G2097" s="20">
        <v>7202.01</v>
      </c>
      <c r="I2097" s="25"/>
      <c r="J2097" s="20"/>
      <c r="K2097" s="20"/>
      <c r="L2097" s="20"/>
    </row>
    <row r="2098" spans="1:12" s="19" customFormat="1" ht="11">
      <c r="A2098" s="25">
        <v>42906</v>
      </c>
      <c r="B2098" s="20">
        <v>6.3314000000000004</v>
      </c>
      <c r="C2098" s="20">
        <v>1.7346301369863013E-2</v>
      </c>
      <c r="D2098" s="20">
        <v>189.40636092656499</v>
      </c>
      <c r="F2098" s="25">
        <v>39391</v>
      </c>
      <c r="G2098" s="20">
        <v>7098.67</v>
      </c>
      <c r="I2098" s="25"/>
      <c r="J2098" s="20"/>
      <c r="K2098" s="20"/>
      <c r="L2098" s="20"/>
    </row>
    <row r="2099" spans="1:12" s="19" customFormat="1" ht="11">
      <c r="A2099" s="25">
        <v>42907</v>
      </c>
      <c r="B2099" s="20">
        <v>5.8917999999999999</v>
      </c>
      <c r="C2099" s="20">
        <v>1.6141917808219178E-2</v>
      </c>
      <c r="D2099" s="20">
        <v>189.43693474566928</v>
      </c>
      <c r="F2099" s="25">
        <v>39392</v>
      </c>
      <c r="G2099" s="20">
        <v>7024.91</v>
      </c>
      <c r="I2099" s="25"/>
      <c r="J2099" s="20"/>
      <c r="K2099" s="20"/>
      <c r="L2099" s="20"/>
    </row>
    <row r="2100" spans="1:12" s="19" customFormat="1" ht="11">
      <c r="A2100" s="25">
        <v>42908</v>
      </c>
      <c r="B2100" s="20">
        <v>6.6189999999999998</v>
      </c>
      <c r="C2100" s="20">
        <v>1.8134246575342464E-2</v>
      </c>
      <c r="D2100" s="20">
        <v>189.47128770652085</v>
      </c>
      <c r="F2100" s="25">
        <v>39393</v>
      </c>
      <c r="G2100" s="20">
        <v>7021.12</v>
      </c>
      <c r="I2100" s="25"/>
      <c r="J2100" s="20"/>
      <c r="K2100" s="20"/>
      <c r="L2100" s="20"/>
    </row>
    <row r="2101" spans="1:12" s="19" customFormat="1" ht="11">
      <c r="A2101" s="25">
        <v>42909</v>
      </c>
      <c r="B2101" s="20">
        <v>5.9728000000000003</v>
      </c>
      <c r="C2101" s="20">
        <v>1.6363835616438355E-2</v>
      </c>
      <c r="D2101" s="20">
        <v>189.50229247658149</v>
      </c>
      <c r="F2101" s="25">
        <v>39394</v>
      </c>
      <c r="G2101" s="20">
        <v>6919.65</v>
      </c>
      <c r="I2101" s="25"/>
      <c r="J2101" s="20"/>
      <c r="K2101" s="20"/>
      <c r="L2101" s="20"/>
    </row>
    <row r="2102" spans="1:12" s="19" customFormat="1" ht="11">
      <c r="A2102" s="25">
        <v>42913</v>
      </c>
      <c r="B2102" s="20">
        <v>6.5959000000000003</v>
      </c>
      <c r="C2102" s="20">
        <v>1.8070958904109591E-2</v>
      </c>
      <c r="D2102" s="20">
        <v>189.63927200216463</v>
      </c>
      <c r="F2102" s="25">
        <v>39395</v>
      </c>
      <c r="G2102" s="20">
        <v>6876.51</v>
      </c>
      <c r="I2102" s="25"/>
      <c r="J2102" s="20"/>
      <c r="K2102" s="20"/>
      <c r="L2102" s="20"/>
    </row>
    <row r="2103" spans="1:12" s="19" customFormat="1" ht="11">
      <c r="A2103" s="25">
        <v>42914</v>
      </c>
      <c r="B2103" s="20">
        <v>6.7027000000000001</v>
      </c>
      <c r="C2103" s="20">
        <v>1.8363561643835617E-2</v>
      </c>
      <c r="D2103" s="20">
        <v>189.67409652677969</v>
      </c>
      <c r="F2103" s="25">
        <v>39398</v>
      </c>
      <c r="G2103" s="20">
        <v>6820.5</v>
      </c>
      <c r="I2103" s="25"/>
      <c r="J2103" s="20"/>
      <c r="K2103" s="20"/>
      <c r="L2103" s="20"/>
    </row>
    <row r="2104" spans="1:12" s="19" customFormat="1" ht="11">
      <c r="A2104" s="25">
        <v>42915</v>
      </c>
      <c r="B2104" s="20">
        <v>5.8353000000000002</v>
      </c>
      <c r="C2104" s="20">
        <v>1.5987123287671233E-2</v>
      </c>
      <c r="D2104" s="20">
        <v>189.7044199584362</v>
      </c>
      <c r="F2104" s="25">
        <v>39399</v>
      </c>
      <c r="G2104" s="20">
        <v>6915.56</v>
      </c>
      <c r="I2104" s="25"/>
      <c r="J2104" s="20"/>
      <c r="K2104" s="20"/>
      <c r="L2104" s="20"/>
    </row>
    <row r="2105" spans="1:12" s="19" customFormat="1" ht="11">
      <c r="A2105" s="25">
        <v>42916</v>
      </c>
      <c r="B2105" s="20">
        <v>6.9028999999999998</v>
      </c>
      <c r="C2105" s="20">
        <v>1.8912054794520548E-2</v>
      </c>
      <c r="D2105" s="20">
        <v>189.74029696228638</v>
      </c>
      <c r="F2105" s="25">
        <v>39400</v>
      </c>
      <c r="G2105" s="20">
        <v>7209.99</v>
      </c>
      <c r="I2105" s="25"/>
      <c r="J2105" s="20"/>
      <c r="K2105" s="20"/>
      <c r="L2105" s="20"/>
    </row>
    <row r="2106" spans="1:12" s="19" customFormat="1" ht="11">
      <c r="A2106" s="25">
        <v>42919</v>
      </c>
      <c r="B2106" s="20">
        <v>6.4019000000000004</v>
      </c>
      <c r="C2106" s="20">
        <v>1.753945205479452E-2</v>
      </c>
      <c r="D2106" s="20">
        <v>189.84013518752937</v>
      </c>
      <c r="F2106" s="25">
        <v>39401</v>
      </c>
      <c r="G2106" s="20">
        <v>7178.71</v>
      </c>
      <c r="I2106" s="25"/>
      <c r="J2106" s="20"/>
      <c r="K2106" s="20"/>
      <c r="L2106" s="20"/>
    </row>
    <row r="2107" spans="1:12" s="19" customFormat="1" ht="11">
      <c r="A2107" s="25">
        <v>42920</v>
      </c>
      <c r="B2107" s="20">
        <v>7.0309999999999997</v>
      </c>
      <c r="C2107" s="20">
        <v>1.9263013698630135E-2</v>
      </c>
      <c r="D2107" s="20">
        <v>189.87670411877605</v>
      </c>
      <c r="F2107" s="25">
        <v>39402</v>
      </c>
      <c r="G2107" s="20">
        <v>7172.31</v>
      </c>
      <c r="I2107" s="25"/>
      <c r="J2107" s="20"/>
      <c r="K2107" s="20"/>
      <c r="L2107" s="20"/>
    </row>
    <row r="2108" spans="1:12" s="19" customFormat="1" ht="11">
      <c r="A2108" s="25">
        <v>42921</v>
      </c>
      <c r="B2108" s="20">
        <v>6.2587999999999999</v>
      </c>
      <c r="C2108" s="20">
        <v>1.7147397260273971E-2</v>
      </c>
      <c r="D2108" s="20">
        <v>189.909263031536</v>
      </c>
      <c r="F2108" s="25">
        <v>39405</v>
      </c>
      <c r="G2108" s="20">
        <v>7173.27</v>
      </c>
      <c r="I2108" s="25"/>
      <c r="J2108" s="20"/>
      <c r="K2108" s="20"/>
      <c r="L2108" s="20"/>
    </row>
    <row r="2109" spans="1:12" s="19" customFormat="1" ht="11">
      <c r="A2109" s="25">
        <v>42922</v>
      </c>
      <c r="B2109" s="20">
        <v>6.3811</v>
      </c>
      <c r="C2109" s="20">
        <v>1.7482465753424659E-2</v>
      </c>
      <c r="D2109" s="20">
        <v>189.94246385340804</v>
      </c>
      <c r="F2109" s="25">
        <v>39406</v>
      </c>
      <c r="G2109" s="20">
        <v>7019.36</v>
      </c>
      <c r="I2109" s="25"/>
      <c r="J2109" s="20"/>
      <c r="K2109" s="20"/>
      <c r="L2109" s="20"/>
    </row>
    <row r="2110" spans="1:12" s="19" customFormat="1" ht="11">
      <c r="A2110" s="25">
        <v>42923</v>
      </c>
      <c r="B2110" s="20">
        <v>7.5589000000000004</v>
      </c>
      <c r="C2110" s="20">
        <v>2.0709315068493151E-2</v>
      </c>
      <c r="D2110" s="20">
        <v>189.98179963669631</v>
      </c>
      <c r="F2110" s="25">
        <v>39407</v>
      </c>
      <c r="G2110" s="20">
        <v>6752.41</v>
      </c>
      <c r="I2110" s="25"/>
      <c r="J2110" s="20"/>
      <c r="K2110" s="20"/>
      <c r="L2110" s="20"/>
    </row>
    <row r="2111" spans="1:12" s="19" customFormat="1" ht="11">
      <c r="A2111" s="25">
        <v>42926</v>
      </c>
      <c r="B2111" s="20">
        <v>6.8346999999999998</v>
      </c>
      <c r="C2111" s="20">
        <v>1.8725205479452053E-2</v>
      </c>
      <c r="D2111" s="20">
        <v>190.08852308376291</v>
      </c>
      <c r="F2111" s="25">
        <v>39408</v>
      </c>
      <c r="G2111" s="20">
        <v>6701.81</v>
      </c>
      <c r="I2111" s="25"/>
      <c r="J2111" s="20"/>
      <c r="K2111" s="20"/>
      <c r="L2111" s="20"/>
    </row>
    <row r="2112" spans="1:12" s="19" customFormat="1" ht="11">
      <c r="A2112" s="25">
        <v>42927</v>
      </c>
      <c r="B2112" s="20">
        <v>6.4272</v>
      </c>
      <c r="C2112" s="20">
        <v>1.7608767123287673E-2</v>
      </c>
      <c r="D2112" s="20">
        <v>190.12199532912084</v>
      </c>
      <c r="F2112" s="25">
        <v>39409</v>
      </c>
      <c r="G2112" s="20">
        <v>6810.16</v>
      </c>
      <c r="I2112" s="25"/>
      <c r="J2112" s="20"/>
      <c r="K2112" s="20"/>
      <c r="L2112" s="20"/>
    </row>
    <row r="2113" spans="1:12" s="19" customFormat="1" ht="11">
      <c r="A2113" s="25">
        <v>42928</v>
      </c>
      <c r="B2113" s="20">
        <v>6.4877000000000002</v>
      </c>
      <c r="C2113" s="20">
        <v>1.7774520547945205E-2</v>
      </c>
      <c r="D2113" s="20">
        <v>190.15578860224676</v>
      </c>
      <c r="F2113" s="25">
        <v>39412</v>
      </c>
      <c r="G2113" s="20">
        <v>6959.61</v>
      </c>
      <c r="I2113" s="25"/>
      <c r="J2113" s="20"/>
      <c r="K2113" s="20"/>
      <c r="L2113" s="20"/>
    </row>
    <row r="2114" spans="1:12" s="19" customFormat="1" ht="11">
      <c r="A2114" s="25">
        <v>42929</v>
      </c>
      <c r="B2114" s="20">
        <v>6.3384</v>
      </c>
      <c r="C2114" s="20">
        <v>1.7365479452054796E-2</v>
      </c>
      <c r="D2114" s="20">
        <v>190.18881006664338</v>
      </c>
      <c r="F2114" s="25">
        <v>39413</v>
      </c>
      <c r="G2114" s="20">
        <v>6918.92</v>
      </c>
      <c r="I2114" s="25"/>
      <c r="J2114" s="20"/>
      <c r="K2114" s="20"/>
      <c r="L2114" s="20"/>
    </row>
    <row r="2115" spans="1:12" s="19" customFormat="1" ht="11">
      <c r="A2115" s="25">
        <v>42930</v>
      </c>
      <c r="B2115" s="20">
        <v>6.3064999999999998</v>
      </c>
      <c r="C2115" s="20">
        <v>1.7278082191780821E-2</v>
      </c>
      <c r="D2115" s="20">
        <v>190.22167104556627</v>
      </c>
      <c r="F2115" s="25">
        <v>39414</v>
      </c>
      <c r="G2115" s="20">
        <v>6821.04</v>
      </c>
      <c r="I2115" s="25"/>
      <c r="J2115" s="20"/>
      <c r="K2115" s="20"/>
      <c r="L2115" s="20"/>
    </row>
    <row r="2116" spans="1:12" s="19" customFormat="1" ht="11">
      <c r="A2116" s="25">
        <v>42933</v>
      </c>
      <c r="B2116" s="20">
        <v>6.5858999999999996</v>
      </c>
      <c r="C2116" s="20">
        <v>1.8043561643835616E-2</v>
      </c>
      <c r="D2116" s="20">
        <v>190.32463933899137</v>
      </c>
      <c r="F2116" s="25">
        <v>39415</v>
      </c>
      <c r="G2116" s="20">
        <v>6841.75</v>
      </c>
      <c r="I2116" s="25"/>
      <c r="J2116" s="20"/>
      <c r="K2116" s="20"/>
      <c r="L2116" s="20"/>
    </row>
    <row r="2117" spans="1:12" s="19" customFormat="1" ht="11">
      <c r="A2117" s="25">
        <v>42934</v>
      </c>
      <c r="B2117" s="20">
        <v>6.2732999999999999</v>
      </c>
      <c r="C2117" s="20">
        <v>1.7187123287671233E-2</v>
      </c>
      <c r="D2117" s="20">
        <v>190.35735066940137</v>
      </c>
      <c r="F2117" s="25">
        <v>39416</v>
      </c>
      <c r="G2117" s="20">
        <v>6997.6</v>
      </c>
      <c r="I2117" s="25"/>
      <c r="J2117" s="20"/>
      <c r="K2117" s="20"/>
      <c r="L2117" s="20"/>
    </row>
    <row r="2118" spans="1:12" s="19" customFormat="1" ht="11">
      <c r="A2118" s="25">
        <v>42935</v>
      </c>
      <c r="B2118" s="20">
        <v>7.5965999999999996</v>
      </c>
      <c r="C2118" s="20">
        <v>2.0812602739726026E-2</v>
      </c>
      <c r="D2118" s="20">
        <v>190.39696898858205</v>
      </c>
      <c r="F2118" s="25">
        <v>39419</v>
      </c>
      <c r="G2118" s="20">
        <v>7121.74</v>
      </c>
      <c r="I2118" s="25"/>
      <c r="J2118" s="20"/>
      <c r="K2118" s="20"/>
      <c r="L2118" s="20"/>
    </row>
    <row r="2119" spans="1:12" s="19" customFormat="1" ht="11">
      <c r="A2119" s="25">
        <v>42936</v>
      </c>
      <c r="B2119" s="20">
        <v>6.3419999999999996</v>
      </c>
      <c r="C2119" s="20">
        <v>1.7375342465753424E-2</v>
      </c>
      <c r="D2119" s="20">
        <v>190.43005111398821</v>
      </c>
      <c r="F2119" s="25">
        <v>39420</v>
      </c>
      <c r="G2119" s="20">
        <v>7113.64</v>
      </c>
      <c r="I2119" s="25"/>
      <c r="J2119" s="20"/>
      <c r="K2119" s="20"/>
      <c r="L2119" s="20"/>
    </row>
    <row r="2120" spans="1:12" s="19" customFormat="1" ht="11">
      <c r="A2120" s="25">
        <v>42937</v>
      </c>
      <c r="B2120" s="20">
        <v>5.2495000000000003</v>
      </c>
      <c r="C2120" s="20">
        <v>1.4382191780821918E-2</v>
      </c>
      <c r="D2120" s="20">
        <v>190.45743912914776</v>
      </c>
      <c r="F2120" s="25">
        <v>39421</v>
      </c>
      <c r="G2120" s="20">
        <v>7212.82</v>
      </c>
      <c r="I2120" s="25"/>
      <c r="J2120" s="20"/>
      <c r="K2120" s="20"/>
      <c r="L2120" s="20"/>
    </row>
    <row r="2121" spans="1:12" s="19" customFormat="1" ht="11">
      <c r="A2121" s="25">
        <v>42940</v>
      </c>
      <c r="B2121" s="20">
        <v>7.0983000000000001</v>
      </c>
      <c r="C2121" s="20">
        <v>1.9447397260273974E-2</v>
      </c>
      <c r="D2121" s="20">
        <v>190.56855617354535</v>
      </c>
      <c r="F2121" s="25">
        <v>39422</v>
      </c>
      <c r="G2121" s="20">
        <v>7230.63</v>
      </c>
      <c r="I2121" s="25"/>
      <c r="J2121" s="20"/>
      <c r="K2121" s="20"/>
      <c r="L2121" s="20"/>
    </row>
    <row r="2122" spans="1:12" s="19" customFormat="1" ht="11">
      <c r="A2122" s="25">
        <v>42941</v>
      </c>
      <c r="B2122" s="20">
        <v>6.3231000000000002</v>
      </c>
      <c r="C2122" s="20">
        <v>1.7323561643835618E-2</v>
      </c>
      <c r="D2122" s="20">
        <v>190.60156943484785</v>
      </c>
      <c r="F2122" s="25">
        <v>39423</v>
      </c>
      <c r="G2122" s="20">
        <v>7254.45</v>
      </c>
      <c r="I2122" s="25"/>
      <c r="J2122" s="20"/>
      <c r="K2122" s="20"/>
      <c r="L2122" s="20"/>
    </row>
    <row r="2123" spans="1:12" s="19" customFormat="1" ht="11">
      <c r="A2123" s="25">
        <v>42942</v>
      </c>
      <c r="B2123" s="20">
        <v>6.2816999999999998</v>
      </c>
      <c r="C2123" s="20">
        <v>1.7210136986301368E-2</v>
      </c>
      <c r="D2123" s="20">
        <v>190.63437222604563</v>
      </c>
      <c r="F2123" s="25">
        <v>39426</v>
      </c>
      <c r="G2123" s="20">
        <v>7237.85</v>
      </c>
      <c r="I2123" s="25"/>
      <c r="J2123" s="20"/>
      <c r="K2123" s="20"/>
      <c r="L2123" s="20"/>
    </row>
    <row r="2124" spans="1:12" s="19" customFormat="1" ht="11">
      <c r="A2124" s="25">
        <v>42943</v>
      </c>
      <c r="B2124" s="20">
        <v>6.0042</v>
      </c>
      <c r="C2124" s="20">
        <v>1.6449863013698631E-2</v>
      </c>
      <c r="D2124" s="20">
        <v>190.66573131913384</v>
      </c>
      <c r="F2124" s="25">
        <v>39427</v>
      </c>
      <c r="G2124" s="20">
        <v>7403.77</v>
      </c>
      <c r="I2124" s="25"/>
      <c r="J2124" s="20"/>
      <c r="K2124" s="20"/>
      <c r="L2124" s="20"/>
    </row>
    <row r="2125" spans="1:12" s="19" customFormat="1" ht="11">
      <c r="A2125" s="25">
        <v>42944</v>
      </c>
      <c r="B2125" s="20">
        <v>6.5003000000000002</v>
      </c>
      <c r="C2125" s="20">
        <v>1.7809041095890411E-2</v>
      </c>
      <c r="D2125" s="20">
        <v>190.69968705758026</v>
      </c>
      <c r="F2125" s="25">
        <v>39428</v>
      </c>
      <c r="G2125" s="20">
        <v>7479.08</v>
      </c>
      <c r="I2125" s="25"/>
      <c r="J2125" s="20"/>
      <c r="K2125" s="20"/>
      <c r="L2125" s="20"/>
    </row>
    <row r="2126" spans="1:12" s="19" customFormat="1" ht="11">
      <c r="A2126" s="25">
        <v>42947</v>
      </c>
      <c r="B2126" s="20">
        <v>6.0134999999999996</v>
      </c>
      <c r="C2126" s="20">
        <v>1.6475342465753422E-2</v>
      </c>
      <c r="D2126" s="20">
        <v>190.79394233715183</v>
      </c>
      <c r="F2126" s="25">
        <v>39429</v>
      </c>
      <c r="G2126" s="20">
        <v>7356.2</v>
      </c>
      <c r="I2126" s="25"/>
      <c r="J2126" s="20"/>
      <c r="K2126" s="20"/>
      <c r="L2126" s="20"/>
    </row>
    <row r="2127" spans="1:12" s="19" customFormat="1" ht="11">
      <c r="A2127" s="25">
        <v>42948</v>
      </c>
      <c r="B2127" s="20">
        <v>4.8695000000000004</v>
      </c>
      <c r="C2127" s="20">
        <v>1.3341095890410959E-2</v>
      </c>
      <c r="D2127" s="20">
        <v>190.81939633995214</v>
      </c>
      <c r="F2127" s="25">
        <v>39430</v>
      </c>
      <c r="G2127" s="20">
        <v>7343.61</v>
      </c>
      <c r="I2127" s="25"/>
      <c r="J2127" s="20"/>
      <c r="K2127" s="20"/>
      <c r="L2127" s="20"/>
    </row>
    <row r="2128" spans="1:12" s="19" customFormat="1" ht="11">
      <c r="A2128" s="25">
        <v>42949</v>
      </c>
      <c r="B2128" s="20">
        <v>6.3742000000000001</v>
      </c>
      <c r="C2128" s="20">
        <v>1.7463561643835616E-2</v>
      </c>
      <c r="D2128" s="20">
        <v>190.85272020286035</v>
      </c>
      <c r="F2128" s="25">
        <v>39433</v>
      </c>
      <c r="G2128" s="20">
        <v>7014.87</v>
      </c>
      <c r="I2128" s="25"/>
      <c r="J2128" s="20"/>
      <c r="K2128" s="20"/>
      <c r="L2128" s="20"/>
    </row>
    <row r="2129" spans="1:12" s="19" customFormat="1" ht="11">
      <c r="A2129" s="25">
        <v>42950</v>
      </c>
      <c r="B2129" s="20">
        <v>6.7641999999999998</v>
      </c>
      <c r="C2129" s="20">
        <v>1.8532054794520546E-2</v>
      </c>
      <c r="D2129" s="20">
        <v>190.88808913354518</v>
      </c>
      <c r="F2129" s="25">
        <v>39434</v>
      </c>
      <c r="G2129" s="20">
        <v>6972.75</v>
      </c>
      <c r="I2129" s="25"/>
      <c r="J2129" s="20"/>
      <c r="K2129" s="20"/>
      <c r="L2129" s="20"/>
    </row>
    <row r="2130" spans="1:12" s="19" customFormat="1" ht="11">
      <c r="A2130" s="25">
        <v>42951</v>
      </c>
      <c r="B2130" s="20">
        <v>7.3917000000000002</v>
      </c>
      <c r="C2130" s="20">
        <v>2.0251232876712329E-2</v>
      </c>
      <c r="D2130" s="20">
        <v>190.92674632500953</v>
      </c>
      <c r="F2130" s="25">
        <v>39435</v>
      </c>
      <c r="G2130" s="20">
        <v>6984.11</v>
      </c>
      <c r="I2130" s="25"/>
      <c r="J2130" s="20"/>
      <c r="K2130" s="20"/>
      <c r="L2130" s="20"/>
    </row>
    <row r="2131" spans="1:12" s="19" customFormat="1" ht="11">
      <c r="A2131" s="25">
        <v>42954</v>
      </c>
      <c r="B2131" s="20">
        <v>5.9794999999999998</v>
      </c>
      <c r="C2131" s="20">
        <v>1.6382191780821918E-2</v>
      </c>
      <c r="D2131" s="20">
        <v>191.0205802822411</v>
      </c>
      <c r="F2131" s="25">
        <v>39436</v>
      </c>
      <c r="G2131" s="20">
        <v>7002.72</v>
      </c>
      <c r="I2131" s="25"/>
      <c r="J2131" s="20"/>
      <c r="K2131" s="20"/>
      <c r="L2131" s="20"/>
    </row>
    <row r="2132" spans="1:12" s="19" customFormat="1" ht="11">
      <c r="A2132" s="25">
        <v>42955</v>
      </c>
      <c r="B2132" s="20">
        <v>6.6642999999999999</v>
      </c>
      <c r="C2132" s="20">
        <v>1.8258356164383562E-2</v>
      </c>
      <c r="D2132" s="20">
        <v>191.0554575001363</v>
      </c>
      <c r="F2132" s="25">
        <v>39440</v>
      </c>
      <c r="G2132" s="20">
        <v>7268.18</v>
      </c>
      <c r="I2132" s="25"/>
      <c r="J2132" s="20"/>
      <c r="K2132" s="20"/>
      <c r="L2132" s="20"/>
    </row>
    <row r="2133" spans="1:12" s="19" customFormat="1" ht="11">
      <c r="A2133" s="25">
        <v>42956</v>
      </c>
      <c r="B2133" s="20">
        <v>6.5156000000000001</v>
      </c>
      <c r="C2133" s="20">
        <v>1.7850958904109589E-2</v>
      </c>
      <c r="D2133" s="20">
        <v>191.08956273133873</v>
      </c>
      <c r="F2133" s="25">
        <v>39442</v>
      </c>
      <c r="G2133" s="20">
        <v>7379.02</v>
      </c>
      <c r="I2133" s="25"/>
      <c r="J2133" s="20"/>
      <c r="K2133" s="20"/>
      <c r="L2133" s="20"/>
    </row>
    <row r="2134" spans="1:12" s="19" customFormat="1" ht="11">
      <c r="A2134" s="25">
        <v>42957</v>
      </c>
      <c r="B2134" s="20">
        <v>6.3822999999999999</v>
      </c>
      <c r="C2134" s="20">
        <v>1.7485753424657535E-2</v>
      </c>
      <c r="D2134" s="20">
        <v>191.12297618109821</v>
      </c>
      <c r="F2134" s="25">
        <v>39443</v>
      </c>
      <c r="G2134" s="20">
        <v>7392.06</v>
      </c>
      <c r="I2134" s="25"/>
      <c r="J2134" s="20"/>
      <c r="K2134" s="20"/>
      <c r="L2134" s="20"/>
    </row>
    <row r="2135" spans="1:12" s="19" customFormat="1" ht="11">
      <c r="A2135" s="25">
        <v>42958</v>
      </c>
      <c r="B2135" s="20">
        <v>6.2164999999999999</v>
      </c>
      <c r="C2135" s="20">
        <v>1.7031506849315068E-2</v>
      </c>
      <c r="D2135" s="20">
        <v>191.15552730387711</v>
      </c>
      <c r="F2135" s="25">
        <v>39444</v>
      </c>
      <c r="G2135" s="20">
        <v>7389.9</v>
      </c>
      <c r="I2135" s="25"/>
      <c r="J2135" s="20"/>
      <c r="K2135" s="20"/>
      <c r="L2135" s="20"/>
    </row>
    <row r="2136" spans="1:12" s="19" customFormat="1" ht="11">
      <c r="A2136" s="25">
        <v>42961</v>
      </c>
      <c r="B2136" s="20">
        <v>6.4276</v>
      </c>
      <c r="C2136" s="20">
        <v>1.7609863013698629E-2</v>
      </c>
      <c r="D2136" s="20">
        <v>191.25651398338107</v>
      </c>
      <c r="F2136" s="25">
        <v>39447</v>
      </c>
      <c r="G2136" s="20">
        <v>7461.48</v>
      </c>
      <c r="I2136" s="25"/>
      <c r="J2136" s="20"/>
      <c r="K2136" s="20"/>
      <c r="L2136" s="20"/>
    </row>
    <row r="2137" spans="1:12" s="19" customFormat="1" ht="11">
      <c r="A2137" s="25">
        <v>42963</v>
      </c>
      <c r="B2137" s="20">
        <v>6.2321999999999997</v>
      </c>
      <c r="C2137" s="20">
        <v>1.7074520547945206E-2</v>
      </c>
      <c r="D2137" s="20">
        <v>191.32182624893983</v>
      </c>
      <c r="F2137" s="25">
        <v>39448</v>
      </c>
      <c r="G2137" s="20">
        <v>7468.49</v>
      </c>
      <c r="I2137" s="25"/>
      <c r="J2137" s="20"/>
      <c r="K2137" s="20"/>
      <c r="L2137" s="20"/>
    </row>
    <row r="2138" spans="1:12" s="19" customFormat="1" ht="11">
      <c r="A2138" s="25">
        <v>42964</v>
      </c>
      <c r="B2138" s="20">
        <v>6.1890000000000001</v>
      </c>
      <c r="C2138" s="20">
        <v>1.6956164383561644E-2</v>
      </c>
      <c r="D2138" s="20">
        <v>191.3542670923002</v>
      </c>
      <c r="F2138" s="25">
        <v>39449</v>
      </c>
      <c r="G2138" s="20">
        <v>7511.06</v>
      </c>
      <c r="I2138" s="25"/>
      <c r="J2138" s="20"/>
      <c r="K2138" s="20"/>
      <c r="L2138" s="20"/>
    </row>
    <row r="2139" spans="1:12" s="19" customFormat="1" ht="11">
      <c r="A2139" s="25">
        <v>42965</v>
      </c>
      <c r="B2139" s="20">
        <v>6.6947000000000001</v>
      </c>
      <c r="C2139" s="20">
        <v>1.8341643835616438E-2</v>
      </c>
      <c r="D2139" s="20">
        <v>191.38936461043451</v>
      </c>
      <c r="F2139" s="25">
        <v>39450</v>
      </c>
      <c r="G2139" s="20">
        <v>7510.02</v>
      </c>
      <c r="I2139" s="25"/>
      <c r="J2139" s="20"/>
      <c r="K2139" s="20"/>
      <c r="L2139" s="20"/>
    </row>
    <row r="2140" spans="1:12" s="19" customFormat="1" ht="11">
      <c r="A2140" s="25">
        <v>42968</v>
      </c>
      <c r="B2140" s="20">
        <v>6.1962000000000002</v>
      </c>
      <c r="C2140" s="20">
        <v>1.6975890410958906E-2</v>
      </c>
      <c r="D2140" s="20">
        <v>191.48683475681798</v>
      </c>
      <c r="F2140" s="25">
        <v>39451</v>
      </c>
      <c r="G2140" s="20">
        <v>7626.41</v>
      </c>
      <c r="I2140" s="25"/>
      <c r="J2140" s="20"/>
      <c r="K2140" s="20"/>
      <c r="L2140" s="20"/>
    </row>
    <row r="2141" spans="1:12" s="19" customFormat="1" ht="11">
      <c r="A2141" s="25">
        <v>42969</v>
      </c>
      <c r="B2141" s="20">
        <v>6.2027999999999999</v>
      </c>
      <c r="C2141" s="20">
        <v>1.6993972602739726E-2</v>
      </c>
      <c r="D2141" s="20">
        <v>191.51937597705438</v>
      </c>
      <c r="F2141" s="25">
        <v>39454</v>
      </c>
      <c r="G2141" s="20">
        <v>7632.26</v>
      </c>
      <c r="I2141" s="25"/>
      <c r="J2141" s="20"/>
      <c r="K2141" s="20"/>
      <c r="L2141" s="20"/>
    </row>
    <row r="2142" spans="1:12" s="19" customFormat="1" ht="11">
      <c r="A2142" s="25">
        <v>42970</v>
      </c>
      <c r="B2142" s="20">
        <v>6.1482999999999999</v>
      </c>
      <c r="C2142" s="20">
        <v>1.6844657534246577E-2</v>
      </c>
      <c r="D2142" s="20">
        <v>191.55163676004943</v>
      </c>
      <c r="F2142" s="25">
        <v>39455</v>
      </c>
      <c r="G2142" s="20">
        <v>7642.89</v>
      </c>
      <c r="I2142" s="25"/>
      <c r="J2142" s="20"/>
      <c r="K2142" s="20"/>
      <c r="L2142" s="20"/>
    </row>
    <row r="2143" spans="1:12" s="19" customFormat="1" ht="11">
      <c r="A2143" s="25">
        <v>42971</v>
      </c>
      <c r="B2143" s="20">
        <v>6.2789999999999999</v>
      </c>
      <c r="C2143" s="20">
        <v>1.7202739726027396E-2</v>
      </c>
      <c r="D2143" s="20">
        <v>191.58458888956221</v>
      </c>
      <c r="F2143" s="25">
        <v>39456</v>
      </c>
      <c r="G2143" s="20">
        <v>7623.64</v>
      </c>
      <c r="I2143" s="25"/>
      <c r="J2143" s="20"/>
      <c r="K2143" s="20"/>
      <c r="L2143" s="20"/>
    </row>
    <row r="2144" spans="1:12" s="19" customFormat="1" ht="11">
      <c r="A2144" s="25">
        <v>42975</v>
      </c>
      <c r="B2144" s="20">
        <v>6.1391999999999998</v>
      </c>
      <c r="C2144" s="20">
        <v>1.6819726027397258E-2</v>
      </c>
      <c r="D2144" s="20">
        <v>191.71348490140994</v>
      </c>
      <c r="F2144" s="25">
        <v>39457</v>
      </c>
      <c r="G2144" s="20">
        <v>7483.81</v>
      </c>
      <c r="I2144" s="25"/>
      <c r="J2144" s="20"/>
      <c r="K2144" s="20"/>
      <c r="L2144" s="20"/>
    </row>
    <row r="2145" spans="1:12" s="19" customFormat="1" ht="11">
      <c r="A2145" s="25">
        <v>42976</v>
      </c>
      <c r="B2145" s="20">
        <v>6.1439000000000004</v>
      </c>
      <c r="C2145" s="20">
        <v>1.6832602739726029E-2</v>
      </c>
      <c r="D2145" s="20">
        <v>191.74575527072187</v>
      </c>
      <c r="F2145" s="25">
        <v>39458</v>
      </c>
      <c r="G2145" s="20">
        <v>7536.23</v>
      </c>
      <c r="I2145" s="25"/>
      <c r="J2145" s="20"/>
      <c r="K2145" s="20"/>
      <c r="L2145" s="20"/>
    </row>
    <row r="2146" spans="1:12" s="19" customFormat="1" ht="11">
      <c r="A2146" s="25">
        <v>42977</v>
      </c>
      <c r="B2146" s="20">
        <v>6.1638999999999999</v>
      </c>
      <c r="C2146" s="20">
        <v>1.6887397260273971E-2</v>
      </c>
      <c r="D2146" s="20">
        <v>191.77813613814413</v>
      </c>
      <c r="F2146" s="25">
        <v>39461</v>
      </c>
      <c r="G2146" s="20">
        <v>7544.53</v>
      </c>
      <c r="I2146" s="25"/>
      <c r="J2146" s="20"/>
      <c r="K2146" s="20"/>
      <c r="L2146" s="20"/>
    </row>
    <row r="2147" spans="1:12" s="19" customFormat="1" ht="11">
      <c r="A2147" s="25">
        <v>42978</v>
      </c>
      <c r="B2147" s="20">
        <v>6.3136000000000001</v>
      </c>
      <c r="C2147" s="20">
        <v>1.7297534246575343E-2</v>
      </c>
      <c r="D2147" s="20">
        <v>191.81130902692007</v>
      </c>
      <c r="F2147" s="25">
        <v>39462</v>
      </c>
      <c r="G2147" s="20">
        <v>7383.38</v>
      </c>
      <c r="I2147" s="25"/>
      <c r="J2147" s="20"/>
      <c r="K2147" s="20"/>
      <c r="L2147" s="20"/>
    </row>
    <row r="2148" spans="1:12" s="19" customFormat="1" ht="11">
      <c r="A2148" s="25">
        <v>42979</v>
      </c>
      <c r="B2148" s="20">
        <v>6.0358999999999998</v>
      </c>
      <c r="C2148" s="20">
        <v>1.6536712328767123E-2</v>
      </c>
      <c r="D2148" s="20">
        <v>191.8430283113079</v>
      </c>
      <c r="F2148" s="25">
        <v>39463</v>
      </c>
      <c r="G2148" s="20">
        <v>7215.08</v>
      </c>
      <c r="I2148" s="25"/>
      <c r="J2148" s="20"/>
      <c r="K2148" s="20"/>
      <c r="L2148" s="20"/>
    </row>
    <row r="2149" spans="1:12" s="19" customFormat="1" ht="11">
      <c r="A2149" s="25">
        <v>42982</v>
      </c>
      <c r="B2149" s="20">
        <v>6.2215999999999996</v>
      </c>
      <c r="C2149" s="20">
        <v>1.7045479452054792E-2</v>
      </c>
      <c r="D2149" s="20">
        <v>191.94113000322093</v>
      </c>
      <c r="F2149" s="25">
        <v>39464</v>
      </c>
      <c r="G2149" s="20">
        <v>7187.64</v>
      </c>
      <c r="I2149" s="25"/>
      <c r="J2149" s="20"/>
      <c r="K2149" s="20"/>
      <c r="L2149" s="20"/>
    </row>
    <row r="2150" spans="1:12" s="19" customFormat="1" ht="11">
      <c r="A2150" s="25">
        <v>42983</v>
      </c>
      <c r="B2150" s="20">
        <v>6.4531999999999998</v>
      </c>
      <c r="C2150" s="20">
        <v>1.7679999999999998E-2</v>
      </c>
      <c r="D2150" s="20">
        <v>191.9750651950055</v>
      </c>
      <c r="F2150" s="25">
        <v>39465</v>
      </c>
      <c r="G2150" s="20">
        <v>6934.95</v>
      </c>
      <c r="I2150" s="25"/>
      <c r="J2150" s="20"/>
      <c r="K2150" s="20"/>
      <c r="L2150" s="20"/>
    </row>
    <row r="2151" spans="1:12" s="19" customFormat="1" ht="11">
      <c r="A2151" s="25">
        <v>42984</v>
      </c>
      <c r="B2151" s="20">
        <v>6.1928000000000001</v>
      </c>
      <c r="C2151" s="20">
        <v>1.6966575342465755E-2</v>
      </c>
      <c r="D2151" s="20">
        <v>192.00763678908058</v>
      </c>
      <c r="F2151" s="25">
        <v>39468</v>
      </c>
      <c r="G2151" s="20">
        <v>6331.44</v>
      </c>
      <c r="I2151" s="25"/>
      <c r="J2151" s="20"/>
      <c r="K2151" s="20"/>
      <c r="L2151" s="20"/>
    </row>
    <row r="2152" spans="1:12" s="19" customFormat="1" ht="11">
      <c r="A2152" s="25">
        <v>42985</v>
      </c>
      <c r="B2152" s="20">
        <v>6.1478999999999999</v>
      </c>
      <c r="C2152" s="20">
        <v>1.6843561643835617E-2</v>
      </c>
      <c r="D2152" s="20">
        <v>192.03997771374404</v>
      </c>
      <c r="F2152" s="25">
        <v>39469</v>
      </c>
      <c r="G2152" s="20">
        <v>5955.22</v>
      </c>
      <c r="I2152" s="25"/>
      <c r="J2152" s="20"/>
      <c r="K2152" s="20"/>
      <c r="L2152" s="20"/>
    </row>
    <row r="2153" spans="1:12" s="19" customFormat="1" ht="11">
      <c r="A2153" s="25">
        <v>42986</v>
      </c>
      <c r="B2153" s="20">
        <v>6.2173999999999996</v>
      </c>
      <c r="C2153" s="20">
        <v>1.7033972602739724E-2</v>
      </c>
      <c r="D2153" s="20">
        <v>192.07268975093407</v>
      </c>
      <c r="F2153" s="25">
        <v>39470</v>
      </c>
      <c r="G2153" s="20">
        <v>6325.66</v>
      </c>
      <c r="I2153" s="25"/>
      <c r="J2153" s="20"/>
      <c r="K2153" s="20"/>
      <c r="L2153" s="20"/>
    </row>
    <row r="2154" spans="1:12" s="19" customFormat="1" ht="11">
      <c r="A2154" s="25">
        <v>42989</v>
      </c>
      <c r="B2154" s="20">
        <v>6.2446999999999999</v>
      </c>
      <c r="C2154" s="20">
        <v>1.7108767123287672E-2</v>
      </c>
      <c r="D2154" s="20">
        <v>192.17127355852483</v>
      </c>
      <c r="F2154" s="25">
        <v>39471</v>
      </c>
      <c r="G2154" s="20">
        <v>6119.07</v>
      </c>
      <c r="I2154" s="25"/>
      <c r="J2154" s="20"/>
      <c r="K2154" s="20"/>
      <c r="L2154" s="20"/>
    </row>
    <row r="2155" spans="1:12" s="19" customFormat="1" ht="11">
      <c r="A2155" s="25">
        <v>42990</v>
      </c>
      <c r="B2155" s="20">
        <v>6.2416999999999998</v>
      </c>
      <c r="C2155" s="20">
        <v>1.7100547945205481E-2</v>
      </c>
      <c r="D2155" s="20">
        <v>192.20413589929663</v>
      </c>
      <c r="F2155" s="25">
        <v>39472</v>
      </c>
      <c r="G2155" s="20">
        <v>6544.4</v>
      </c>
      <c r="I2155" s="25"/>
      <c r="J2155" s="20"/>
      <c r="K2155" s="20"/>
      <c r="L2155" s="20"/>
    </row>
    <row r="2156" spans="1:12" s="19" customFormat="1" ht="11">
      <c r="A2156" s="25">
        <v>42991</v>
      </c>
      <c r="B2156" s="20">
        <v>6.1664000000000003</v>
      </c>
      <c r="C2156" s="20">
        <v>1.6894246575342466E-2</v>
      </c>
      <c r="D2156" s="20">
        <v>192.23660733994345</v>
      </c>
      <c r="F2156" s="25">
        <v>39475</v>
      </c>
      <c r="G2156" s="20">
        <v>6411.61</v>
      </c>
      <c r="I2156" s="25"/>
      <c r="J2156" s="20"/>
      <c r="K2156" s="20"/>
      <c r="L2156" s="20"/>
    </row>
    <row r="2157" spans="1:12" s="19" customFormat="1" ht="11">
      <c r="A2157" s="25">
        <v>42992</v>
      </c>
      <c r="B2157" s="20">
        <v>6.6012000000000004</v>
      </c>
      <c r="C2157" s="20">
        <v>1.8085479452054794E-2</v>
      </c>
      <c r="D2157" s="20">
        <v>192.27137425206325</v>
      </c>
      <c r="F2157" s="25">
        <v>39476</v>
      </c>
      <c r="G2157" s="20">
        <v>6419.74</v>
      </c>
      <c r="I2157" s="25"/>
      <c r="J2157" s="20"/>
      <c r="K2157" s="20"/>
      <c r="L2157" s="20"/>
    </row>
    <row r="2158" spans="1:12" s="19" customFormat="1" ht="11">
      <c r="A2158" s="25">
        <v>42993</v>
      </c>
      <c r="B2158" s="20">
        <v>6.2251000000000003</v>
      </c>
      <c r="C2158" s="20">
        <v>1.7055068493150687E-2</v>
      </c>
      <c r="D2158" s="20">
        <v>192.30416626663464</v>
      </c>
      <c r="F2158" s="25">
        <v>39477</v>
      </c>
      <c r="G2158" s="20">
        <v>6282.15</v>
      </c>
      <c r="I2158" s="25"/>
      <c r="J2158" s="20"/>
      <c r="K2158" s="20"/>
      <c r="L2158" s="20"/>
    </row>
    <row r="2159" spans="1:12" s="19" customFormat="1" ht="11">
      <c r="A2159" s="25">
        <v>42996</v>
      </c>
      <c r="B2159" s="20">
        <v>6.1668000000000003</v>
      </c>
      <c r="C2159" s="20">
        <v>1.6895342465753426E-2</v>
      </c>
      <c r="D2159" s="20">
        <v>192.40163760903462</v>
      </c>
      <c r="F2159" s="25">
        <v>39478</v>
      </c>
      <c r="G2159" s="20">
        <v>6245.45</v>
      </c>
      <c r="I2159" s="25"/>
      <c r="J2159" s="20"/>
      <c r="K2159" s="20"/>
      <c r="L2159" s="20"/>
    </row>
    <row r="2160" spans="1:12" s="19" customFormat="1" ht="11">
      <c r="A2160" s="25">
        <v>42997</v>
      </c>
      <c r="B2160" s="20">
        <v>6.1181999999999999</v>
      </c>
      <c r="C2160" s="20">
        <v>1.6762191780821917E-2</v>
      </c>
      <c r="D2160" s="20">
        <v>192.43388834052007</v>
      </c>
      <c r="F2160" s="25">
        <v>39479</v>
      </c>
      <c r="G2160" s="20">
        <v>6465.46</v>
      </c>
      <c r="I2160" s="25"/>
      <c r="J2160" s="20"/>
      <c r="K2160" s="20"/>
      <c r="L2160" s="20"/>
    </row>
    <row r="2161" spans="1:12" s="19" customFormat="1" ht="11">
      <c r="A2161" s="25">
        <v>42998</v>
      </c>
      <c r="B2161" s="20">
        <v>5.9630999999999998</v>
      </c>
      <c r="C2161" s="20">
        <v>1.6337260273972601E-2</v>
      </c>
      <c r="D2161" s="20">
        <v>192.46532676571357</v>
      </c>
      <c r="F2161" s="25">
        <v>39482</v>
      </c>
      <c r="G2161" s="20">
        <v>6647.28</v>
      </c>
      <c r="I2161" s="25"/>
      <c r="J2161" s="20"/>
      <c r="K2161" s="20"/>
      <c r="L2161" s="20"/>
    </row>
    <row r="2162" spans="1:12" s="19" customFormat="1" ht="11">
      <c r="A2162" s="25">
        <v>42999</v>
      </c>
      <c r="B2162" s="20">
        <v>6.4279000000000002</v>
      </c>
      <c r="C2162" s="20">
        <v>1.7610684931506849E-2</v>
      </c>
      <c r="D2162" s="20">
        <v>192.49922122801269</v>
      </c>
      <c r="F2162" s="25">
        <v>39483</v>
      </c>
      <c r="G2162" s="20">
        <v>6672.07</v>
      </c>
      <c r="I2162" s="25"/>
      <c r="J2162" s="20"/>
      <c r="K2162" s="20"/>
      <c r="L2162" s="20"/>
    </row>
    <row r="2163" spans="1:12" s="19" customFormat="1" ht="11">
      <c r="A2163" s="25">
        <v>43000</v>
      </c>
      <c r="B2163" s="20">
        <v>5.8280000000000003</v>
      </c>
      <c r="C2163" s="20">
        <v>1.5967123287671234E-2</v>
      </c>
      <c r="D2163" s="20">
        <v>192.52995781599395</v>
      </c>
      <c r="F2163" s="25">
        <v>39484</v>
      </c>
      <c r="G2163" s="20">
        <v>6475.74</v>
      </c>
      <c r="I2163" s="25"/>
      <c r="J2163" s="20"/>
      <c r="K2163" s="20"/>
      <c r="L2163" s="20"/>
    </row>
    <row r="2164" spans="1:12" s="19" customFormat="1" ht="11">
      <c r="A2164" s="25">
        <v>43003</v>
      </c>
      <c r="B2164" s="20">
        <v>6.2469000000000001</v>
      </c>
      <c r="C2164" s="20">
        <v>1.7114794520547944E-2</v>
      </c>
      <c r="D2164" s="20">
        <v>192.62881113600608</v>
      </c>
      <c r="F2164" s="25">
        <v>39485</v>
      </c>
      <c r="G2164" s="20">
        <v>6245.48</v>
      </c>
      <c r="I2164" s="25"/>
      <c r="J2164" s="20"/>
      <c r="K2164" s="20"/>
      <c r="L2164" s="20"/>
    </row>
    <row r="2165" spans="1:12" s="19" customFormat="1" ht="11">
      <c r="A2165" s="25">
        <v>43004</v>
      </c>
      <c r="B2165" s="20">
        <v>6.3826000000000001</v>
      </c>
      <c r="C2165" s="20">
        <v>1.7486575342465754E-2</v>
      </c>
      <c r="D2165" s="20">
        <v>192.66249531819668</v>
      </c>
      <c r="F2165" s="25">
        <v>39486</v>
      </c>
      <c r="G2165" s="20">
        <v>6229.73</v>
      </c>
      <c r="I2165" s="25"/>
      <c r="J2165" s="20"/>
      <c r="K2165" s="20"/>
      <c r="L2165" s="20"/>
    </row>
    <row r="2166" spans="1:12" s="19" customFormat="1" ht="11">
      <c r="A2166" s="25">
        <v>43005</v>
      </c>
      <c r="B2166" s="20">
        <v>6.4725999999999999</v>
      </c>
      <c r="C2166" s="20">
        <v>1.7733150684931507E-2</v>
      </c>
      <c r="D2166" s="20">
        <v>192.69666044880481</v>
      </c>
      <c r="F2166" s="25">
        <v>39489</v>
      </c>
      <c r="G2166" s="20">
        <v>5909.35</v>
      </c>
      <c r="I2166" s="25"/>
      <c r="J2166" s="20"/>
      <c r="K2166" s="20"/>
      <c r="L2166" s="20"/>
    </row>
    <row r="2167" spans="1:12" s="19" customFormat="1" ht="11">
      <c r="A2167" s="25">
        <v>43006</v>
      </c>
      <c r="B2167" s="20">
        <v>5.9455</v>
      </c>
      <c r="C2167" s="20">
        <v>1.6289041095890411E-2</v>
      </c>
      <c r="D2167" s="20">
        <v>192.72804888701572</v>
      </c>
      <c r="F2167" s="25">
        <v>39490</v>
      </c>
      <c r="G2167" s="20">
        <v>5886.53</v>
      </c>
      <c r="I2167" s="25"/>
      <c r="J2167" s="20"/>
      <c r="K2167" s="20"/>
      <c r="L2167" s="20"/>
    </row>
    <row r="2168" spans="1:12" s="19" customFormat="1" ht="11">
      <c r="A2168" s="25">
        <v>43007</v>
      </c>
      <c r="B2168" s="20">
        <v>7.0913000000000004</v>
      </c>
      <c r="C2168" s="20">
        <v>1.9428219178082191E-2</v>
      </c>
      <c r="D2168" s="20">
        <v>192.76549251477113</v>
      </c>
      <c r="F2168" s="25">
        <v>39491</v>
      </c>
      <c r="G2168" s="20">
        <v>5998.76</v>
      </c>
      <c r="I2168" s="25"/>
      <c r="J2168" s="20"/>
      <c r="K2168" s="20"/>
      <c r="L2168" s="20"/>
    </row>
    <row r="2169" spans="1:12" s="19" customFormat="1" ht="11">
      <c r="A2169" s="25">
        <v>43011</v>
      </c>
      <c r="B2169" s="20">
        <v>6.3880999999999997</v>
      </c>
      <c r="C2169" s="20">
        <v>1.7501643835616438E-2</v>
      </c>
      <c r="D2169" s="20">
        <v>192.90044103452274</v>
      </c>
      <c r="F2169" s="25">
        <v>39492</v>
      </c>
      <c r="G2169" s="20">
        <v>6330.73</v>
      </c>
      <c r="I2169" s="25"/>
      <c r="J2169" s="20"/>
      <c r="K2169" s="20"/>
      <c r="L2169" s="20"/>
    </row>
    <row r="2170" spans="1:12" s="19" customFormat="1" ht="11">
      <c r="A2170" s="25">
        <v>43012</v>
      </c>
      <c r="B2170" s="20">
        <v>6.5444000000000004</v>
      </c>
      <c r="C2170" s="20">
        <v>1.792986301369863E-2</v>
      </c>
      <c r="D2170" s="20">
        <v>192.93502781935305</v>
      </c>
      <c r="F2170" s="25">
        <v>39493</v>
      </c>
      <c r="G2170" s="20">
        <v>6453.55</v>
      </c>
      <c r="I2170" s="25"/>
      <c r="J2170" s="20"/>
      <c r="K2170" s="20"/>
      <c r="L2170" s="20"/>
    </row>
    <row r="2171" spans="1:12" s="19" customFormat="1" ht="11">
      <c r="A2171" s="25">
        <v>43013</v>
      </c>
      <c r="B2171" s="20">
        <v>6.5773999999999999</v>
      </c>
      <c r="C2171" s="20">
        <v>1.8020273972602738E-2</v>
      </c>
      <c r="D2171" s="20">
        <v>192.9697952399552</v>
      </c>
      <c r="F2171" s="25">
        <v>39496</v>
      </c>
      <c r="G2171" s="20">
        <v>6421.91</v>
      </c>
      <c r="I2171" s="25"/>
      <c r="J2171" s="20"/>
      <c r="K2171" s="20"/>
      <c r="L2171" s="20"/>
    </row>
    <row r="2172" spans="1:12" s="19" customFormat="1" ht="11">
      <c r="A2172" s="25">
        <v>43014</v>
      </c>
      <c r="B2172" s="20">
        <v>6.3163999999999998</v>
      </c>
      <c r="C2172" s="20">
        <v>1.7305205479452055E-2</v>
      </c>
      <c r="D2172" s="20">
        <v>193.00318905953475</v>
      </c>
      <c r="F2172" s="25">
        <v>39497</v>
      </c>
      <c r="G2172" s="20">
        <v>6426.66</v>
      </c>
      <c r="I2172" s="25"/>
      <c r="J2172" s="20"/>
      <c r="K2172" s="20"/>
      <c r="L2172" s="20"/>
    </row>
    <row r="2173" spans="1:12" s="19" customFormat="1" ht="11">
      <c r="A2173" s="25">
        <v>43017</v>
      </c>
      <c r="B2173" s="20">
        <v>6.0270000000000001</v>
      </c>
      <c r="C2173" s="20">
        <v>1.6512328767123288E-2</v>
      </c>
      <c r="D2173" s="20">
        <v>193.09879702286037</v>
      </c>
      <c r="F2173" s="25">
        <v>39498</v>
      </c>
      <c r="G2173" s="20">
        <v>6272.88</v>
      </c>
      <c r="I2173" s="25"/>
      <c r="J2173" s="20"/>
      <c r="K2173" s="20"/>
      <c r="L2173" s="20"/>
    </row>
    <row r="2174" spans="1:12" s="19" customFormat="1" ht="11">
      <c r="A2174" s="25">
        <v>43018</v>
      </c>
      <c r="B2174" s="20">
        <v>5.2812999999999999</v>
      </c>
      <c r="C2174" s="20">
        <v>1.446931506849315E-2</v>
      </c>
      <c r="D2174" s="20">
        <v>193.12673709619509</v>
      </c>
      <c r="F2174" s="25">
        <v>39499</v>
      </c>
      <c r="G2174" s="20">
        <v>6318.3</v>
      </c>
      <c r="I2174" s="25"/>
      <c r="J2174" s="20"/>
      <c r="K2174" s="20"/>
      <c r="L2174" s="20"/>
    </row>
    <row r="2175" spans="1:12" s="19" customFormat="1" ht="11">
      <c r="A2175" s="25">
        <v>43019</v>
      </c>
      <c r="B2175" s="20">
        <v>6.8493000000000004</v>
      </c>
      <c r="C2175" s="20">
        <v>1.8765205479452055E-2</v>
      </c>
      <c r="D2175" s="20">
        <v>193.16297772524695</v>
      </c>
      <c r="F2175" s="25">
        <v>39500</v>
      </c>
      <c r="G2175" s="20">
        <v>6219.66</v>
      </c>
      <c r="I2175" s="25"/>
      <c r="J2175" s="20"/>
      <c r="K2175" s="20"/>
      <c r="L2175" s="20"/>
    </row>
    <row r="2176" spans="1:12" s="19" customFormat="1" ht="11">
      <c r="A2176" s="25">
        <v>43020</v>
      </c>
      <c r="B2176" s="20">
        <v>6.5715000000000003</v>
      </c>
      <c r="C2176" s="20">
        <v>1.8004109589041098E-2</v>
      </c>
      <c r="D2176" s="20">
        <v>193.19775499944203</v>
      </c>
      <c r="F2176" s="25">
        <v>39503</v>
      </c>
      <c r="G2176" s="20">
        <v>6329.13</v>
      </c>
      <c r="I2176" s="25"/>
      <c r="J2176" s="20"/>
      <c r="K2176" s="20"/>
      <c r="L2176" s="20"/>
    </row>
    <row r="2177" spans="1:12" s="19" customFormat="1" ht="11">
      <c r="A2177" s="25">
        <v>43021</v>
      </c>
      <c r="B2177" s="20">
        <v>5.8070000000000004</v>
      </c>
      <c r="C2177" s="20">
        <v>1.5909589041095892E-2</v>
      </c>
      <c r="D2177" s="20">
        <v>193.22849196829907</v>
      </c>
      <c r="F2177" s="25">
        <v>39504</v>
      </c>
      <c r="G2177" s="20">
        <v>6413.55</v>
      </c>
      <c r="I2177" s="25"/>
      <c r="J2177" s="20"/>
      <c r="K2177" s="20"/>
      <c r="L2177" s="20"/>
    </row>
    <row r="2178" spans="1:12" s="19" customFormat="1" ht="11">
      <c r="A2178" s="25">
        <v>43024</v>
      </c>
      <c r="B2178" s="20">
        <v>6.4819000000000004</v>
      </c>
      <c r="C2178" s="20">
        <v>1.7758630136986302E-2</v>
      </c>
      <c r="D2178" s="20">
        <v>193.33143616792285</v>
      </c>
      <c r="F2178" s="25">
        <v>39505</v>
      </c>
      <c r="G2178" s="20">
        <v>6411.53</v>
      </c>
      <c r="I2178" s="25"/>
      <c r="J2178" s="20"/>
      <c r="K2178" s="20"/>
      <c r="L2178" s="20"/>
    </row>
    <row r="2179" spans="1:12" s="19" customFormat="1" ht="11">
      <c r="A2179" s="25">
        <v>43025</v>
      </c>
      <c r="B2179" s="20">
        <v>6.2971000000000004</v>
      </c>
      <c r="C2179" s="20">
        <v>1.7252328767123289E-2</v>
      </c>
      <c r="D2179" s="20">
        <v>193.36479034290073</v>
      </c>
      <c r="F2179" s="25">
        <v>39506</v>
      </c>
      <c r="G2179" s="20">
        <v>6431.87</v>
      </c>
      <c r="I2179" s="25"/>
      <c r="J2179" s="20"/>
      <c r="K2179" s="20"/>
      <c r="L2179" s="20"/>
    </row>
    <row r="2180" spans="1:12" s="19" customFormat="1" ht="11">
      <c r="A2180" s="25">
        <v>43026</v>
      </c>
      <c r="B2180" s="20">
        <v>6.0651999999999999</v>
      </c>
      <c r="C2180" s="20">
        <v>1.6616986301369863E-2</v>
      </c>
      <c r="D2180" s="20">
        <v>193.39692174362369</v>
      </c>
      <c r="F2180" s="25">
        <v>39507</v>
      </c>
      <c r="G2180" s="20">
        <v>6356.92</v>
      </c>
      <c r="I2180" s="25"/>
      <c r="J2180" s="20"/>
      <c r="K2180" s="20"/>
      <c r="L2180" s="20"/>
    </row>
    <row r="2181" spans="1:12" s="19" customFormat="1" ht="11">
      <c r="A2181" s="25">
        <v>43031</v>
      </c>
      <c r="B2181" s="20">
        <v>6.4230999999999998</v>
      </c>
      <c r="C2181" s="20">
        <v>1.7597534246575341E-2</v>
      </c>
      <c r="D2181" s="20">
        <v>193.56708719130199</v>
      </c>
      <c r="F2181" s="25">
        <v>39510</v>
      </c>
      <c r="G2181" s="20">
        <v>6027.69</v>
      </c>
      <c r="I2181" s="25"/>
      <c r="J2181" s="20"/>
      <c r="K2181" s="20"/>
      <c r="L2181" s="20"/>
    </row>
    <row r="2182" spans="1:12" s="19" customFormat="1" ht="11">
      <c r="A2182" s="25">
        <v>43032</v>
      </c>
      <c r="B2182" s="20">
        <v>6.1837</v>
      </c>
      <c r="C2182" s="20">
        <v>1.694164383561644E-2</v>
      </c>
      <c r="D2182" s="20">
        <v>193.5998806377969</v>
      </c>
      <c r="F2182" s="25">
        <v>39511</v>
      </c>
      <c r="G2182" s="20">
        <v>5919.69</v>
      </c>
      <c r="I2182" s="25"/>
      <c r="J2182" s="20"/>
      <c r="K2182" s="20"/>
      <c r="L2182" s="20"/>
    </row>
    <row r="2183" spans="1:12" s="19" customFormat="1" ht="11">
      <c r="A2183" s="25">
        <v>43033</v>
      </c>
      <c r="B2183" s="20">
        <v>6.1184000000000003</v>
      </c>
      <c r="C2183" s="20">
        <v>1.6762739726027397E-2</v>
      </c>
      <c r="D2183" s="20">
        <v>193.6323332818981</v>
      </c>
      <c r="F2183" s="25">
        <v>39512</v>
      </c>
      <c r="G2183" s="20">
        <v>5989.23</v>
      </c>
      <c r="I2183" s="25"/>
      <c r="J2183" s="20"/>
      <c r="K2183" s="20"/>
      <c r="L2183" s="20"/>
    </row>
    <row r="2184" spans="1:12" s="19" customFormat="1" ht="11">
      <c r="A2184" s="25">
        <v>43034</v>
      </c>
      <c r="B2184" s="20">
        <v>5.9983000000000004</v>
      </c>
      <c r="C2184" s="20">
        <v>1.6433698630136988E-2</v>
      </c>
      <c r="D2184" s="20">
        <v>193.66415423600014</v>
      </c>
      <c r="F2184" s="25">
        <v>39514</v>
      </c>
      <c r="G2184" s="20">
        <v>5806.95</v>
      </c>
      <c r="I2184" s="25"/>
      <c r="J2184" s="20"/>
      <c r="K2184" s="20"/>
      <c r="L2184" s="20"/>
    </row>
    <row r="2185" spans="1:12" s="19" customFormat="1" ht="11">
      <c r="A2185" s="25">
        <v>43035</v>
      </c>
      <c r="B2185" s="20">
        <v>6.1976000000000004</v>
      </c>
      <c r="C2185" s="20">
        <v>1.6979726027397262E-2</v>
      </c>
      <c r="D2185" s="20">
        <v>193.69703787880269</v>
      </c>
      <c r="F2185" s="25">
        <v>39517</v>
      </c>
      <c r="G2185" s="20">
        <v>5842.02</v>
      </c>
      <c r="I2185" s="25"/>
      <c r="J2185" s="20"/>
      <c r="K2185" s="20"/>
      <c r="L2185" s="20"/>
    </row>
    <row r="2186" spans="1:12" s="19" customFormat="1" ht="11">
      <c r="A2186" s="25">
        <v>43038</v>
      </c>
      <c r="B2186" s="20">
        <v>6.0529000000000002</v>
      </c>
      <c r="C2186" s="20">
        <v>1.6583287671232877E-2</v>
      </c>
      <c r="D2186" s="20">
        <v>193.79340188980896</v>
      </c>
      <c r="F2186" s="25">
        <v>39518</v>
      </c>
      <c r="G2186" s="20">
        <v>5921.71</v>
      </c>
      <c r="I2186" s="25"/>
      <c r="J2186" s="20"/>
      <c r="K2186" s="20"/>
      <c r="L2186" s="20"/>
    </row>
    <row r="2187" spans="1:12" s="19" customFormat="1" ht="11">
      <c r="A2187" s="25">
        <v>43039</v>
      </c>
      <c r="B2187" s="20">
        <v>6.1878000000000002</v>
      </c>
      <c r="C2187" s="20">
        <v>1.6952876712328768E-2</v>
      </c>
      <c r="D2187" s="20">
        <v>193.82625544630798</v>
      </c>
      <c r="F2187" s="25">
        <v>39519</v>
      </c>
      <c r="G2187" s="20">
        <v>5929.12</v>
      </c>
      <c r="I2187" s="25"/>
      <c r="J2187" s="20"/>
      <c r="K2187" s="20"/>
      <c r="L2187" s="20"/>
    </row>
    <row r="2188" spans="1:12" s="19" customFormat="1" ht="11">
      <c r="A2188" s="25">
        <v>43040</v>
      </c>
      <c r="B2188" s="20">
        <v>6.0206</v>
      </c>
      <c r="C2188" s="20">
        <v>1.6494794520547945E-2</v>
      </c>
      <c r="D2188" s="20">
        <v>193.85822668887073</v>
      </c>
      <c r="F2188" s="25">
        <v>39520</v>
      </c>
      <c r="G2188" s="20">
        <v>5626.82</v>
      </c>
      <c r="I2188" s="25"/>
      <c r="J2188" s="20"/>
      <c r="K2188" s="20"/>
      <c r="L2188" s="20"/>
    </row>
    <row r="2189" spans="1:12" s="19" customFormat="1" ht="11">
      <c r="A2189" s="25">
        <v>43041</v>
      </c>
      <c r="B2189" s="20">
        <v>7.2465999999999999</v>
      </c>
      <c r="C2189" s="20">
        <v>1.9853698630136987E-2</v>
      </c>
      <c r="D2189" s="20">
        <v>193.89671471696727</v>
      </c>
      <c r="F2189" s="25">
        <v>39521</v>
      </c>
      <c r="G2189" s="20">
        <v>5775.57</v>
      </c>
      <c r="I2189" s="25"/>
      <c r="J2189" s="20"/>
      <c r="K2189" s="20"/>
      <c r="L2189" s="20"/>
    </row>
    <row r="2190" spans="1:12" s="19" customFormat="1" ht="11">
      <c r="A2190" s="25">
        <v>43042</v>
      </c>
      <c r="B2190" s="20">
        <v>6.7770999999999999</v>
      </c>
      <c r="C2190" s="20">
        <v>1.8567397260273972E-2</v>
      </c>
      <c r="D2190" s="20">
        <v>193.93271629026339</v>
      </c>
      <c r="F2190" s="25">
        <v>39524</v>
      </c>
      <c r="G2190" s="20">
        <v>5481.22</v>
      </c>
      <c r="I2190" s="25"/>
      <c r="J2190" s="20"/>
      <c r="K2190" s="20"/>
      <c r="L2190" s="20"/>
    </row>
    <row r="2191" spans="1:12" s="19" customFormat="1" ht="11">
      <c r="A2191" s="25">
        <v>43045</v>
      </c>
      <c r="B2191" s="20">
        <v>5.6398999999999999</v>
      </c>
      <c r="C2191" s="20">
        <v>1.5451780821917808E-2</v>
      </c>
      <c r="D2191" s="20">
        <v>194.02261446505287</v>
      </c>
      <c r="F2191" s="25">
        <v>39525</v>
      </c>
      <c r="G2191" s="20">
        <v>5517.59</v>
      </c>
      <c r="I2191" s="25"/>
      <c r="J2191" s="20"/>
      <c r="K2191" s="20"/>
      <c r="L2191" s="20"/>
    </row>
    <row r="2192" spans="1:12" s="19" customFormat="1" ht="11">
      <c r="A2192" s="25">
        <v>43046</v>
      </c>
      <c r="B2192" s="20">
        <v>6.0804</v>
      </c>
      <c r="C2192" s="20">
        <v>1.6658630136986301E-2</v>
      </c>
      <c r="D2192" s="20">
        <v>194.05493597477869</v>
      </c>
      <c r="F2192" s="25">
        <v>39526</v>
      </c>
      <c r="G2192" s="20">
        <v>5567.43</v>
      </c>
      <c r="I2192" s="25"/>
      <c r="J2192" s="20"/>
      <c r="K2192" s="20"/>
      <c r="L2192" s="20"/>
    </row>
    <row r="2193" spans="1:12" s="19" customFormat="1" ht="11">
      <c r="A2193" s="25">
        <v>43047</v>
      </c>
      <c r="B2193" s="20">
        <v>5.9474</v>
      </c>
      <c r="C2193" s="20">
        <v>1.6294246575342466E-2</v>
      </c>
      <c r="D2193" s="20">
        <v>194.08655576453805</v>
      </c>
      <c r="F2193" s="25">
        <v>39531</v>
      </c>
      <c r="G2193" s="20">
        <v>5611.17</v>
      </c>
      <c r="I2193" s="25"/>
      <c r="J2193" s="20"/>
      <c r="K2193" s="20"/>
      <c r="L2193" s="20"/>
    </row>
    <row r="2194" spans="1:12" s="19" customFormat="1" ht="11">
      <c r="A2194" s="25">
        <v>43048</v>
      </c>
      <c r="B2194" s="20">
        <v>6.3422999999999998</v>
      </c>
      <c r="C2194" s="20">
        <v>1.7376164383561644E-2</v>
      </c>
      <c r="D2194" s="20">
        <v>194.12028056351406</v>
      </c>
      <c r="F2194" s="25">
        <v>39532</v>
      </c>
      <c r="G2194" s="20">
        <v>5936.92</v>
      </c>
      <c r="I2194" s="25"/>
      <c r="J2194" s="20"/>
      <c r="K2194" s="20"/>
      <c r="L2194" s="20"/>
    </row>
    <row r="2195" spans="1:12" s="19" customFormat="1" ht="11">
      <c r="A2195" s="25">
        <v>43049</v>
      </c>
      <c r="B2195" s="20">
        <v>6.1489000000000003</v>
      </c>
      <c r="C2195" s="20">
        <v>1.6846301369863013E-2</v>
      </c>
      <c r="D2195" s="20">
        <v>194.15298265099781</v>
      </c>
      <c r="F2195" s="25">
        <v>39533</v>
      </c>
      <c r="G2195" s="20">
        <v>5877.72</v>
      </c>
      <c r="I2195" s="25"/>
      <c r="J2195" s="20"/>
      <c r="K2195" s="20"/>
      <c r="L2195" s="20"/>
    </row>
    <row r="2196" spans="1:12" s="19" customFormat="1" ht="11">
      <c r="A2196" s="25">
        <v>43052</v>
      </c>
      <c r="B2196" s="20">
        <v>7.0803000000000003</v>
      </c>
      <c r="C2196" s="20">
        <v>1.9398082191780821E-2</v>
      </c>
      <c r="D2196" s="20">
        <v>194.2659685164551</v>
      </c>
      <c r="F2196" s="25">
        <v>39534</v>
      </c>
      <c r="G2196" s="20">
        <v>5879.4</v>
      </c>
      <c r="I2196" s="25"/>
      <c r="J2196" s="20"/>
      <c r="K2196" s="20"/>
      <c r="L2196" s="20"/>
    </row>
    <row r="2197" spans="1:12" s="19" customFormat="1" ht="11">
      <c r="A2197" s="25">
        <v>43053</v>
      </c>
      <c r="B2197" s="20">
        <v>6.3047000000000004</v>
      </c>
      <c r="C2197" s="20">
        <v>1.7273150684931508E-2</v>
      </c>
      <c r="D2197" s="20">
        <v>194.2995243699265</v>
      </c>
      <c r="F2197" s="25">
        <v>39535</v>
      </c>
      <c r="G2197" s="20">
        <v>6015.47</v>
      </c>
      <c r="I2197" s="25"/>
      <c r="J2197" s="20"/>
      <c r="K2197" s="20"/>
      <c r="L2197" s="20"/>
    </row>
    <row r="2198" spans="1:12" s="19" customFormat="1" ht="11">
      <c r="A2198" s="25">
        <v>43054</v>
      </c>
      <c r="B2198" s="20">
        <v>6.1623999999999999</v>
      </c>
      <c r="C2198" s="20">
        <v>1.6883287671232875E-2</v>
      </c>
      <c r="D2198" s="20">
        <v>194.33232851756972</v>
      </c>
      <c r="F2198" s="25">
        <v>39538</v>
      </c>
      <c r="G2198" s="20">
        <v>5762.88</v>
      </c>
      <c r="I2198" s="25"/>
      <c r="J2198" s="20"/>
      <c r="K2198" s="20"/>
      <c r="L2198" s="20"/>
    </row>
    <row r="2199" spans="1:12" s="19" customFormat="1" ht="11">
      <c r="A2199" s="25">
        <v>43055</v>
      </c>
      <c r="B2199" s="20">
        <v>5.3628999999999998</v>
      </c>
      <c r="C2199" s="20">
        <v>1.4692876712328766E-2</v>
      </c>
      <c r="D2199" s="20">
        <v>194.36088152701097</v>
      </c>
      <c r="F2199" s="25">
        <v>39539</v>
      </c>
      <c r="G2199" s="20">
        <v>5769.05</v>
      </c>
      <c r="I2199" s="25"/>
      <c r="J2199" s="20"/>
      <c r="K2199" s="20"/>
      <c r="L2199" s="20"/>
    </row>
    <row r="2200" spans="1:12" s="19" customFormat="1" ht="11">
      <c r="A2200" s="25">
        <v>43056</v>
      </c>
      <c r="B2200" s="20">
        <v>6.3638000000000003</v>
      </c>
      <c r="C2200" s="20">
        <v>1.7435068493150685E-2</v>
      </c>
      <c r="D2200" s="20">
        <v>194.39476847982908</v>
      </c>
      <c r="F2200" s="25">
        <v>39540</v>
      </c>
      <c r="G2200" s="20">
        <v>5786.85</v>
      </c>
      <c r="I2200" s="25"/>
      <c r="J2200" s="20"/>
      <c r="K2200" s="20"/>
      <c r="L2200" s="20"/>
    </row>
    <row r="2201" spans="1:12" s="19" customFormat="1" ht="11">
      <c r="A2201" s="25">
        <v>43059</v>
      </c>
      <c r="B2201" s="20">
        <v>6.6333000000000002</v>
      </c>
      <c r="C2201" s="20">
        <v>1.8173424657534246E-2</v>
      </c>
      <c r="D2201" s="20">
        <v>194.50075304019271</v>
      </c>
      <c r="F2201" s="25">
        <v>39541</v>
      </c>
      <c r="G2201" s="20">
        <v>5808.01</v>
      </c>
      <c r="I2201" s="25"/>
      <c r="J2201" s="20"/>
      <c r="K2201" s="20"/>
      <c r="L2201" s="20"/>
    </row>
    <row r="2202" spans="1:12" s="19" customFormat="1" ht="11">
      <c r="A2202" s="25">
        <v>43060</v>
      </c>
      <c r="B2202" s="20">
        <v>6.3555999999999999</v>
      </c>
      <c r="C2202" s="20">
        <v>1.7412602739726026E-2</v>
      </c>
      <c r="D2202" s="20">
        <v>194.53462068364539</v>
      </c>
      <c r="F2202" s="25">
        <v>39542</v>
      </c>
      <c r="G2202" s="20">
        <v>5656.4</v>
      </c>
      <c r="I2202" s="25"/>
      <c r="J2202" s="20"/>
      <c r="K2202" s="20"/>
      <c r="L2202" s="20"/>
    </row>
    <row r="2203" spans="1:12" s="19" customFormat="1" ht="11">
      <c r="A2203" s="25">
        <v>43061</v>
      </c>
      <c r="B2203" s="20">
        <v>6.3845999999999998</v>
      </c>
      <c r="C2203" s="20">
        <v>1.7492054794520547E-2</v>
      </c>
      <c r="D2203" s="20">
        <v>194.56864878608965</v>
      </c>
      <c r="F2203" s="25">
        <v>39545</v>
      </c>
      <c r="G2203" s="20">
        <v>5795.39</v>
      </c>
      <c r="I2203" s="25"/>
      <c r="J2203" s="20"/>
      <c r="K2203" s="20"/>
      <c r="L2203" s="20"/>
    </row>
    <row r="2204" spans="1:12" s="19" customFormat="1" ht="11">
      <c r="A2204" s="25">
        <v>43062</v>
      </c>
      <c r="B2204" s="20">
        <v>6.4322999999999997</v>
      </c>
      <c r="C2204" s="20">
        <v>1.7622739726027396E-2</v>
      </c>
      <c r="D2204" s="20">
        <v>194.60293711265368</v>
      </c>
      <c r="F2204" s="25">
        <v>39546</v>
      </c>
      <c r="G2204" s="20">
        <v>5732.64</v>
      </c>
      <c r="I2204" s="25"/>
      <c r="J2204" s="20"/>
      <c r="K2204" s="20"/>
      <c r="L2204" s="20"/>
    </row>
    <row r="2205" spans="1:12" s="19" customFormat="1" ht="11">
      <c r="A2205" s="25">
        <v>43063</v>
      </c>
      <c r="B2205" s="20">
        <v>6.2149999999999999</v>
      </c>
      <c r="C2205" s="20">
        <v>1.7027397260273972E-2</v>
      </c>
      <c r="D2205" s="20">
        <v>194.63607292783604</v>
      </c>
      <c r="F2205" s="25">
        <v>39547</v>
      </c>
      <c r="G2205" s="20">
        <v>5778.16</v>
      </c>
      <c r="I2205" s="25"/>
      <c r="J2205" s="20"/>
      <c r="K2205" s="20"/>
      <c r="L2205" s="20"/>
    </row>
    <row r="2206" spans="1:12" s="19" customFormat="1" ht="11">
      <c r="A2206" s="25">
        <v>43066</v>
      </c>
      <c r="B2206" s="20">
        <v>6.2042999999999999</v>
      </c>
      <c r="C2206" s="20">
        <v>1.6998082191780822E-2</v>
      </c>
      <c r="D2206" s="20">
        <v>194.73532612678943</v>
      </c>
      <c r="F2206" s="25">
        <v>39548</v>
      </c>
      <c r="G2206" s="20">
        <v>5761.35</v>
      </c>
      <c r="I2206" s="25"/>
      <c r="J2206" s="20"/>
      <c r="K2206" s="20"/>
      <c r="L2206" s="20"/>
    </row>
    <row r="2207" spans="1:12" s="19" customFormat="1" ht="11">
      <c r="A2207" s="25">
        <v>43067</v>
      </c>
      <c r="B2207" s="20">
        <v>6.3009000000000004</v>
      </c>
      <c r="C2207" s="20">
        <v>1.7262739726027397E-2</v>
      </c>
      <c r="D2207" s="20">
        <v>194.76894277929333</v>
      </c>
      <c r="F2207" s="25">
        <v>39549</v>
      </c>
      <c r="G2207" s="20">
        <v>5815.89</v>
      </c>
      <c r="I2207" s="25"/>
      <c r="J2207" s="20"/>
      <c r="K2207" s="20"/>
      <c r="L2207" s="20"/>
    </row>
    <row r="2208" spans="1:12" s="19" customFormat="1" ht="11">
      <c r="A2208" s="25">
        <v>43068</v>
      </c>
      <c r="B2208" s="20">
        <v>6.2961</v>
      </c>
      <c r="C2208" s="20">
        <v>1.724958904109589E-2</v>
      </c>
      <c r="D2208" s="20">
        <v>194.80253962150246</v>
      </c>
      <c r="F2208" s="25">
        <v>39553</v>
      </c>
      <c r="G2208" s="20">
        <v>5939.87</v>
      </c>
      <c r="I2208" s="25"/>
      <c r="J2208" s="20"/>
      <c r="K2208" s="20"/>
      <c r="L2208" s="20"/>
    </row>
    <row r="2209" spans="1:12" s="19" customFormat="1" ht="11">
      <c r="A2209" s="25">
        <v>43069</v>
      </c>
      <c r="B2209" s="20">
        <v>6.4452999999999996</v>
      </c>
      <c r="C2209" s="20">
        <v>1.7658356164383559E-2</v>
      </c>
      <c r="D2209" s="20">
        <v>194.8369385477661</v>
      </c>
      <c r="F2209" s="25">
        <v>39554</v>
      </c>
      <c r="G2209" s="20">
        <v>5949.2</v>
      </c>
      <c r="I2209" s="25"/>
      <c r="J2209" s="20"/>
      <c r="K2209" s="20"/>
      <c r="L2209" s="20"/>
    </row>
    <row r="2210" spans="1:12" s="19" customFormat="1" ht="11">
      <c r="A2210" s="25">
        <v>43070</v>
      </c>
      <c r="B2210" s="20">
        <v>6.3033000000000001</v>
      </c>
      <c r="C2210" s="20">
        <v>1.7269315068493152E-2</v>
      </c>
      <c r="D2210" s="20">
        <v>194.87058555255371</v>
      </c>
      <c r="F2210" s="25">
        <v>39555</v>
      </c>
      <c r="G2210" s="20">
        <v>6035.71</v>
      </c>
      <c r="I2210" s="25"/>
      <c r="J2210" s="20"/>
      <c r="K2210" s="20"/>
      <c r="L2210" s="20"/>
    </row>
    <row r="2211" spans="1:12" s="19" customFormat="1" ht="11">
      <c r="A2211" s="25">
        <v>43073</v>
      </c>
      <c r="B2211" s="20">
        <v>6.1611000000000002</v>
      </c>
      <c r="C2211" s="20">
        <v>1.6879726027397259E-2</v>
      </c>
      <c r="D2211" s="20">
        <v>194.96926641540148</v>
      </c>
      <c r="F2211" s="25">
        <v>39559</v>
      </c>
      <c r="G2211" s="20">
        <v>6131.62</v>
      </c>
      <c r="I2211" s="25"/>
      <c r="J2211" s="20"/>
      <c r="K2211" s="20"/>
      <c r="L2211" s="20"/>
    </row>
    <row r="2212" spans="1:12" s="19" customFormat="1" ht="11">
      <c r="A2212" s="25">
        <v>43074</v>
      </c>
      <c r="B2212" s="20">
        <v>6.3476999999999997</v>
      </c>
      <c r="C2212" s="20">
        <v>1.7390958904109587E-2</v>
      </c>
      <c r="D2212" s="20">
        <v>195.00317344039945</v>
      </c>
      <c r="F2212" s="25">
        <v>39560</v>
      </c>
      <c r="G2212" s="20">
        <v>6146.63</v>
      </c>
      <c r="I2212" s="25"/>
      <c r="J2212" s="20"/>
      <c r="K2212" s="20"/>
      <c r="L2212" s="20"/>
    </row>
    <row r="2213" spans="1:12" s="19" customFormat="1" ht="11">
      <c r="A2213" s="25">
        <v>43075</v>
      </c>
      <c r="B2213" s="20">
        <v>6.4179000000000004</v>
      </c>
      <c r="C2213" s="20">
        <v>1.7583287671232878E-2</v>
      </c>
      <c r="D2213" s="20">
        <v>195.03746140935351</v>
      </c>
      <c r="F2213" s="25">
        <v>39561</v>
      </c>
      <c r="G2213" s="20">
        <v>6114.37</v>
      </c>
      <c r="I2213" s="25"/>
      <c r="J2213" s="20"/>
      <c r="K2213" s="20"/>
      <c r="L2213" s="20"/>
    </row>
    <row r="2214" spans="1:12" s="19" customFormat="1" ht="11">
      <c r="A2214" s="25">
        <v>43076</v>
      </c>
      <c r="B2214" s="20">
        <v>6.3418000000000001</v>
      </c>
      <c r="C2214" s="20">
        <v>1.7374794520547944E-2</v>
      </c>
      <c r="D2214" s="20">
        <v>195.07134876751149</v>
      </c>
      <c r="F2214" s="25">
        <v>39562</v>
      </c>
      <c r="G2214" s="20">
        <v>6086.43</v>
      </c>
      <c r="I2214" s="25"/>
      <c r="J2214" s="20"/>
      <c r="K2214" s="20"/>
      <c r="L2214" s="20"/>
    </row>
    <row r="2215" spans="1:12" s="19" customFormat="1" ht="11">
      <c r="A2215" s="25">
        <v>43077</v>
      </c>
      <c r="B2215" s="20">
        <v>6.5677000000000003</v>
      </c>
      <c r="C2215" s="20">
        <v>1.7993698630136987E-2</v>
      </c>
      <c r="D2215" s="20">
        <v>195.10644931812246</v>
      </c>
      <c r="F2215" s="25">
        <v>39563</v>
      </c>
      <c r="G2215" s="20">
        <v>6222.55</v>
      </c>
      <c r="I2215" s="25"/>
      <c r="J2215" s="20"/>
      <c r="K2215" s="20"/>
      <c r="L2215" s="20"/>
    </row>
    <row r="2216" spans="1:12" s="19" customFormat="1" ht="11">
      <c r="A2216" s="25">
        <v>43080</v>
      </c>
      <c r="B2216" s="20">
        <v>6.3449</v>
      </c>
      <c r="C2216" s="20">
        <v>1.7383287671232876E-2</v>
      </c>
      <c r="D2216" s="20">
        <v>195.20819706417274</v>
      </c>
      <c r="F2216" s="25">
        <v>39566</v>
      </c>
      <c r="G2216" s="20">
        <v>6195.76</v>
      </c>
      <c r="I2216" s="25"/>
      <c r="J2216" s="20"/>
      <c r="K2216" s="20"/>
      <c r="L2216" s="20"/>
    </row>
    <row r="2217" spans="1:12" s="19" customFormat="1" ht="11">
      <c r="A2217" s="25">
        <v>43081</v>
      </c>
      <c r="B2217" s="20">
        <v>5.5658000000000003</v>
      </c>
      <c r="C2217" s="20">
        <v>1.5248767123287672E-2</v>
      </c>
      <c r="D2217" s="20">
        <v>195.23796390754862</v>
      </c>
      <c r="F2217" s="25">
        <v>39567</v>
      </c>
      <c r="G2217" s="20">
        <v>6325.09</v>
      </c>
      <c r="I2217" s="25"/>
      <c r="J2217" s="20"/>
      <c r="K2217" s="20"/>
      <c r="L2217" s="20"/>
    </row>
    <row r="2218" spans="1:12" s="19" customFormat="1" ht="11">
      <c r="A2218" s="25">
        <v>43082</v>
      </c>
      <c r="B2218" s="20">
        <v>6.1571999999999996</v>
      </c>
      <c r="C2218" s="20">
        <v>1.6869041095890411E-2</v>
      </c>
      <c r="D2218" s="20">
        <v>195.27089867991495</v>
      </c>
      <c r="F2218" s="25">
        <v>39568</v>
      </c>
      <c r="G2218" s="20">
        <v>6289.07</v>
      </c>
      <c r="I2218" s="25"/>
      <c r="J2218" s="20"/>
      <c r="K2218" s="20"/>
      <c r="L2218" s="20"/>
    </row>
    <row r="2219" spans="1:12" s="19" customFormat="1" ht="11">
      <c r="A2219" s="25">
        <v>43083</v>
      </c>
      <c r="B2219" s="20">
        <v>6.3642000000000003</v>
      </c>
      <c r="C2219" s="20">
        <v>1.7436164383561645E-2</v>
      </c>
      <c r="D2219" s="20">
        <v>195.30494643480205</v>
      </c>
      <c r="F2219" s="25">
        <v>39570</v>
      </c>
      <c r="G2219" s="20">
        <v>6364.89</v>
      </c>
      <c r="I2219" s="25"/>
      <c r="J2219" s="20"/>
      <c r="K2219" s="20"/>
      <c r="L2219" s="20"/>
    </row>
    <row r="2220" spans="1:12" s="19" customFormat="1" ht="11">
      <c r="A2220" s="25">
        <v>43084</v>
      </c>
      <c r="B2220" s="20">
        <v>6.3293999999999997</v>
      </c>
      <c r="C2220" s="20">
        <v>1.7340821917808218E-2</v>
      </c>
      <c r="D2220" s="20">
        <v>195.33881391775995</v>
      </c>
      <c r="F2220" s="25">
        <v>39573</v>
      </c>
      <c r="G2220" s="20">
        <v>6321.13</v>
      </c>
      <c r="I2220" s="25"/>
      <c r="J2220" s="20"/>
      <c r="K2220" s="20"/>
      <c r="L2220" s="20"/>
    </row>
    <row r="2221" spans="1:12" s="19" customFormat="1" ht="11">
      <c r="A2221" s="25">
        <v>43087</v>
      </c>
      <c r="B2221" s="20">
        <v>4.7454999999999998</v>
      </c>
      <c r="C2221" s="20">
        <v>1.3001369863013697E-2</v>
      </c>
      <c r="D2221" s="20">
        <v>195.41500408281036</v>
      </c>
      <c r="F2221" s="25">
        <v>39574</v>
      </c>
      <c r="G2221" s="20">
        <v>6263.17</v>
      </c>
      <c r="I2221" s="25"/>
      <c r="J2221" s="20"/>
      <c r="K2221" s="20"/>
      <c r="L2221" s="20"/>
    </row>
    <row r="2222" spans="1:12" s="19" customFormat="1" ht="11">
      <c r="A2222" s="25">
        <v>43088</v>
      </c>
      <c r="B2222" s="20">
        <v>5.8308999999999997</v>
      </c>
      <c r="C2222" s="20">
        <v>1.5975068493150685E-2</v>
      </c>
      <c r="D2222" s="20">
        <v>195.4462217635585</v>
      </c>
      <c r="F2222" s="25">
        <v>39575</v>
      </c>
      <c r="G2222" s="20">
        <v>6252.05</v>
      </c>
      <c r="I2222" s="25"/>
      <c r="J2222" s="20"/>
      <c r="K2222" s="20"/>
      <c r="L2222" s="20"/>
    </row>
    <row r="2223" spans="1:12" s="19" customFormat="1" ht="11">
      <c r="A2223" s="25">
        <v>43089</v>
      </c>
      <c r="B2223" s="20">
        <v>2.9262000000000001</v>
      </c>
      <c r="C2223" s="20">
        <v>8.0169863013698633E-3</v>
      </c>
      <c r="D2223" s="20">
        <v>195.46189066038383</v>
      </c>
      <c r="F2223" s="25">
        <v>39576</v>
      </c>
      <c r="G2223" s="20">
        <v>6189.65</v>
      </c>
      <c r="I2223" s="25"/>
      <c r="J2223" s="20"/>
      <c r="K2223" s="20"/>
      <c r="L2223" s="20"/>
    </row>
    <row r="2224" spans="1:12" s="19" customFormat="1" ht="11">
      <c r="A2224" s="25">
        <v>43090</v>
      </c>
      <c r="B2224" s="20">
        <v>6.4584999999999999</v>
      </c>
      <c r="C2224" s="20">
        <v>1.7694520547945205E-2</v>
      </c>
      <c r="D2224" s="20">
        <v>195.49647670479013</v>
      </c>
      <c r="F2224" s="25">
        <v>39577</v>
      </c>
      <c r="G2224" s="20">
        <v>6068.94</v>
      </c>
      <c r="I2224" s="25"/>
      <c r="J2224" s="20"/>
      <c r="K2224" s="20"/>
      <c r="L2224" s="20"/>
    </row>
    <row r="2225" spans="1:12" s="19" customFormat="1" ht="11">
      <c r="A2225" s="25">
        <v>43091</v>
      </c>
      <c r="B2225" s="20">
        <v>5.9389000000000003</v>
      </c>
      <c r="C2225" s="20">
        <v>1.6270958904109591E-2</v>
      </c>
      <c r="D2225" s="20">
        <v>195.52828585617374</v>
      </c>
      <c r="F2225" s="25">
        <v>39580</v>
      </c>
      <c r="G2225" s="20">
        <v>6105.53</v>
      </c>
      <c r="I2225" s="25"/>
      <c r="J2225" s="20"/>
      <c r="K2225" s="20"/>
      <c r="L2225" s="20"/>
    </row>
    <row r="2226" spans="1:12" s="19" customFormat="1" ht="11">
      <c r="A2226" s="25">
        <v>43095</v>
      </c>
      <c r="B2226" s="20">
        <v>8.4074000000000009</v>
      </c>
      <c r="C2226" s="20">
        <v>2.3033972602739729E-2</v>
      </c>
      <c r="D2226" s="20">
        <v>195.70843758335258</v>
      </c>
      <c r="F2226" s="25">
        <v>39581</v>
      </c>
      <c r="G2226" s="20">
        <v>6038.76</v>
      </c>
      <c r="I2226" s="25"/>
      <c r="J2226" s="20"/>
      <c r="K2226" s="20"/>
      <c r="L2226" s="20"/>
    </row>
    <row r="2227" spans="1:12" s="19" customFormat="1" ht="11">
      <c r="A2227" s="25">
        <v>43096</v>
      </c>
      <c r="B2227" s="20">
        <v>5.6547000000000001</v>
      </c>
      <c r="C2227" s="20">
        <v>1.5492328767123288E-2</v>
      </c>
      <c r="D2227" s="20">
        <v>195.73875737792798</v>
      </c>
      <c r="F2227" s="25">
        <v>39582</v>
      </c>
      <c r="G2227" s="20">
        <v>6104.47</v>
      </c>
      <c r="I2227" s="25"/>
      <c r="J2227" s="20"/>
      <c r="K2227" s="20"/>
      <c r="L2227" s="20"/>
    </row>
    <row r="2228" spans="1:12" s="19" customFormat="1" ht="11">
      <c r="A2228" s="25">
        <v>43097</v>
      </c>
      <c r="B2228" s="20">
        <v>7.9684999999999997</v>
      </c>
      <c r="C2228" s="20">
        <v>2.1831506849315067E-2</v>
      </c>
      <c r="D2228" s="20">
        <v>195.78149009815169</v>
      </c>
      <c r="F2228" s="25">
        <v>39583</v>
      </c>
      <c r="G2228" s="20">
        <v>6230.52</v>
      </c>
      <c r="I2228" s="25"/>
      <c r="J2228" s="20"/>
      <c r="K2228" s="20"/>
      <c r="L2228" s="20"/>
    </row>
    <row r="2229" spans="1:12" s="19" customFormat="1" ht="11">
      <c r="A2229" s="25">
        <v>43098</v>
      </c>
      <c r="B2229" s="20">
        <v>9.3855000000000004</v>
      </c>
      <c r="C2229" s="20">
        <v>2.5713698630136988E-2</v>
      </c>
      <c r="D2229" s="20">
        <v>195.83183276048914</v>
      </c>
      <c r="F2229" s="25">
        <v>39584</v>
      </c>
      <c r="G2229" s="20">
        <v>6282.21</v>
      </c>
      <c r="I2229" s="25"/>
      <c r="J2229" s="20"/>
      <c r="K2229" s="20"/>
      <c r="L2229" s="20"/>
    </row>
    <row r="2230" spans="1:12" s="19" customFormat="1" ht="11">
      <c r="A2230" s="25">
        <v>43101</v>
      </c>
      <c r="B2230" s="20">
        <v>6.3945999999999996</v>
      </c>
      <c r="C2230" s="20">
        <v>1.7519452054794521E-2</v>
      </c>
      <c r="D2230" s="20">
        <v>195.93475875263462</v>
      </c>
      <c r="F2230" s="25">
        <v>39588</v>
      </c>
      <c r="G2230" s="20">
        <v>6217.98</v>
      </c>
      <c r="I2230" s="25"/>
      <c r="J2230" s="20"/>
      <c r="K2230" s="20"/>
      <c r="L2230" s="20"/>
    </row>
    <row r="2231" spans="1:12" s="19" customFormat="1" ht="11">
      <c r="A2231" s="25">
        <v>43102</v>
      </c>
      <c r="B2231" s="20">
        <v>5.5380000000000003</v>
      </c>
      <c r="C2231" s="20">
        <v>1.5172602739726027E-2</v>
      </c>
      <c r="D2231" s="20">
        <v>195.96448715520921</v>
      </c>
      <c r="F2231" s="25">
        <v>39589</v>
      </c>
      <c r="G2231" s="20">
        <v>6233.83</v>
      </c>
      <c r="I2231" s="25"/>
      <c r="J2231" s="20"/>
      <c r="K2231" s="20"/>
      <c r="L2231" s="20"/>
    </row>
    <row r="2232" spans="1:12" s="19" customFormat="1" ht="11">
      <c r="A2232" s="25">
        <v>43103</v>
      </c>
      <c r="B2232" s="20">
        <v>5.7836999999999996</v>
      </c>
      <c r="C2232" s="20">
        <v>1.5845753424657532E-2</v>
      </c>
      <c r="D2232" s="20">
        <v>195.99553920464373</v>
      </c>
      <c r="F2232" s="25">
        <v>39590</v>
      </c>
      <c r="G2232" s="20">
        <v>6121.51</v>
      </c>
      <c r="I2232" s="25"/>
      <c r="J2232" s="20"/>
      <c r="K2232" s="20"/>
      <c r="L2232" s="20"/>
    </row>
    <row r="2233" spans="1:12" s="19" customFormat="1" ht="11">
      <c r="A2233" s="25">
        <v>43104</v>
      </c>
      <c r="B2233" s="20">
        <v>5.3272000000000004</v>
      </c>
      <c r="C2233" s="20">
        <v>1.4595068493150686E-2</v>
      </c>
      <c r="D2233" s="20">
        <v>196.02414488783418</v>
      </c>
      <c r="F2233" s="25">
        <v>39591</v>
      </c>
      <c r="G2233" s="20">
        <v>6025.43</v>
      </c>
      <c r="I2233" s="25"/>
      <c r="J2233" s="20"/>
      <c r="K2233" s="20"/>
      <c r="L2233" s="20"/>
    </row>
    <row r="2234" spans="1:12" s="19" customFormat="1" ht="11">
      <c r="A2234" s="25">
        <v>43105</v>
      </c>
      <c r="B2234" s="20">
        <v>7.2176</v>
      </c>
      <c r="C2234" s="20">
        <v>1.9774246575342467E-2</v>
      </c>
      <c r="D2234" s="20">
        <v>196.06290718559148</v>
      </c>
      <c r="F2234" s="25">
        <v>39594</v>
      </c>
      <c r="G2234" s="20">
        <v>5938.4</v>
      </c>
      <c r="I2234" s="25"/>
      <c r="J2234" s="20"/>
      <c r="K2234" s="20"/>
      <c r="L2234" s="20"/>
    </row>
    <row r="2235" spans="1:12" s="19" customFormat="1" ht="11">
      <c r="A2235" s="25">
        <v>43108</v>
      </c>
      <c r="B2235" s="20">
        <v>5.5007999999999999</v>
      </c>
      <c r="C2235" s="20">
        <v>1.5070684931506848E-2</v>
      </c>
      <c r="D2235" s="20">
        <v>196.15155125461999</v>
      </c>
      <c r="F2235" s="25">
        <v>39595</v>
      </c>
      <c r="G2235" s="20">
        <v>5919.8</v>
      </c>
      <c r="I2235" s="25"/>
      <c r="J2235" s="20"/>
      <c r="K2235" s="20"/>
      <c r="L2235" s="20"/>
    </row>
    <row r="2236" spans="1:12" s="19" customFormat="1" ht="11">
      <c r="A2236" s="25">
        <v>43109</v>
      </c>
      <c r="B2236" s="20">
        <v>6.8432000000000004</v>
      </c>
      <c r="C2236" s="20">
        <v>1.8748493150684931E-2</v>
      </c>
      <c r="D2236" s="20">
        <v>196.18832671477193</v>
      </c>
      <c r="F2236" s="25">
        <v>39596</v>
      </c>
      <c r="G2236" s="20">
        <v>5991.15</v>
      </c>
      <c r="I2236" s="25"/>
      <c r="J2236" s="20"/>
      <c r="K2236" s="20"/>
      <c r="L2236" s="20"/>
    </row>
    <row r="2237" spans="1:12" s="19" customFormat="1" ht="11">
      <c r="A2237" s="25">
        <v>43110</v>
      </c>
      <c r="B2237" s="20">
        <v>6.3830999999999998</v>
      </c>
      <c r="C2237" s="20">
        <v>1.7487945205479451E-2</v>
      </c>
      <c r="D2237" s="20">
        <v>196.22263602184736</v>
      </c>
      <c r="F2237" s="25">
        <v>39597</v>
      </c>
      <c r="G2237" s="20">
        <v>5895.41</v>
      </c>
      <c r="I2237" s="25"/>
      <c r="J2237" s="20"/>
      <c r="K2237" s="20"/>
      <c r="L2237" s="20"/>
    </row>
    <row r="2238" spans="1:12" s="19" customFormat="1" ht="11">
      <c r="A2238" s="25">
        <v>43111</v>
      </c>
      <c r="B2238" s="20">
        <v>6.2103999999999999</v>
      </c>
      <c r="C2238" s="20">
        <v>1.7014794520547945E-2</v>
      </c>
      <c r="D2238" s="20">
        <v>196.25602290016928</v>
      </c>
      <c r="F2238" s="25">
        <v>39598</v>
      </c>
      <c r="G2238" s="20">
        <v>5937.81</v>
      </c>
      <c r="I2238" s="25"/>
      <c r="J2238" s="20"/>
      <c r="K2238" s="20"/>
      <c r="L2238" s="20"/>
    </row>
    <row r="2239" spans="1:12" s="19" customFormat="1" ht="11">
      <c r="A2239" s="25">
        <v>43112</v>
      </c>
      <c r="B2239" s="20">
        <v>6.8806000000000003</v>
      </c>
      <c r="C2239" s="20">
        <v>1.885095890410959E-2</v>
      </c>
      <c r="D2239" s="20">
        <v>196.29301904239301</v>
      </c>
      <c r="F2239" s="25">
        <v>39601</v>
      </c>
      <c r="G2239" s="20">
        <v>5778.7</v>
      </c>
      <c r="I2239" s="25"/>
      <c r="J2239" s="20"/>
      <c r="K2239" s="20"/>
      <c r="L2239" s="20"/>
    </row>
    <row r="2240" spans="1:12" s="19" customFormat="1" ht="11">
      <c r="A2240" s="25">
        <v>43115</v>
      </c>
      <c r="B2240" s="20">
        <v>6.2694000000000001</v>
      </c>
      <c r="C2240" s="20">
        <v>1.7176438356164385E-2</v>
      </c>
      <c r="D2240" s="20">
        <v>196.39416749063281</v>
      </c>
      <c r="F2240" s="25">
        <v>39602</v>
      </c>
      <c r="G2240" s="20">
        <v>5749.83</v>
      </c>
      <c r="I2240" s="25"/>
      <c r="J2240" s="20"/>
      <c r="K2240" s="20"/>
      <c r="L2240" s="20"/>
    </row>
    <row r="2241" spans="1:12" s="19" customFormat="1" ht="11">
      <c r="A2241" s="25">
        <v>43116</v>
      </c>
      <c r="B2241" s="20">
        <v>5.3851000000000004</v>
      </c>
      <c r="C2241" s="20">
        <v>1.4753698630136987E-2</v>
      </c>
      <c r="D2241" s="20">
        <v>196.42314289423155</v>
      </c>
      <c r="F2241" s="25">
        <v>39603</v>
      </c>
      <c r="G2241" s="20">
        <v>5590.94</v>
      </c>
      <c r="I2241" s="25"/>
      <c r="J2241" s="20"/>
      <c r="K2241" s="20"/>
      <c r="L2241" s="20"/>
    </row>
    <row r="2242" spans="1:12" s="19" customFormat="1" ht="11">
      <c r="A2242" s="25">
        <v>43117</v>
      </c>
      <c r="B2242" s="20">
        <v>5.6786000000000003</v>
      </c>
      <c r="C2242" s="20">
        <v>1.5557808219178083E-2</v>
      </c>
      <c r="D2242" s="20">
        <v>196.45370203010111</v>
      </c>
      <c r="F2242" s="25">
        <v>39604</v>
      </c>
      <c r="G2242" s="20">
        <v>5702.34</v>
      </c>
      <c r="I2242" s="25"/>
      <c r="J2242" s="20"/>
      <c r="K2242" s="20"/>
      <c r="L2242" s="20"/>
    </row>
    <row r="2243" spans="1:12" s="19" customFormat="1" ht="11">
      <c r="A2243" s="25">
        <v>43118</v>
      </c>
      <c r="B2243" s="20">
        <v>6.1416000000000004</v>
      </c>
      <c r="C2243" s="20">
        <v>1.6826301369863014E-2</v>
      </c>
      <c r="D2243" s="20">
        <v>196.48675792205694</v>
      </c>
      <c r="F2243" s="25">
        <v>39605</v>
      </c>
      <c r="G2243" s="20">
        <v>5642.43</v>
      </c>
      <c r="I2243" s="25"/>
      <c r="J2243" s="20"/>
      <c r="K2243" s="20"/>
      <c r="L2243" s="20"/>
    </row>
    <row r="2244" spans="1:12" s="19" customFormat="1" ht="11">
      <c r="A2244" s="25">
        <v>43119</v>
      </c>
      <c r="B2244" s="20">
        <v>7.6360999999999999</v>
      </c>
      <c r="C2244" s="20">
        <v>2.0920821917808217E-2</v>
      </c>
      <c r="D2244" s="20">
        <v>196.52786456677387</v>
      </c>
      <c r="F2244" s="25">
        <v>39608</v>
      </c>
      <c r="G2244" s="20">
        <v>5487.73</v>
      </c>
      <c r="I2244" s="25"/>
      <c r="J2244" s="20"/>
      <c r="K2244" s="20"/>
      <c r="L2244" s="20"/>
    </row>
    <row r="2245" spans="1:12" s="19" customFormat="1" ht="11">
      <c r="A2245" s="25">
        <v>43122</v>
      </c>
      <c r="B2245" s="20">
        <v>5.7089999999999996</v>
      </c>
      <c r="C2245" s="20">
        <v>1.5641095890410957E-2</v>
      </c>
      <c r="D2245" s="20">
        <v>196.62008190201868</v>
      </c>
      <c r="F2245" s="25">
        <v>39609</v>
      </c>
      <c r="G2245" s="20">
        <v>5425.39</v>
      </c>
      <c r="I2245" s="25"/>
      <c r="J2245" s="20"/>
      <c r="K2245" s="20"/>
      <c r="L2245" s="20"/>
    </row>
    <row r="2246" spans="1:12" s="19" customFormat="1" ht="11">
      <c r="A2246" s="25">
        <v>43123</v>
      </c>
      <c r="B2246" s="20">
        <v>6.5008999999999997</v>
      </c>
      <c r="C2246" s="20">
        <v>1.7810684931506848E-2</v>
      </c>
      <c r="D2246" s="20">
        <v>196.6551012853183</v>
      </c>
      <c r="F2246" s="25">
        <v>39610</v>
      </c>
      <c r="G2246" s="20">
        <v>5515.36</v>
      </c>
      <c r="I2246" s="25"/>
      <c r="J2246" s="20"/>
      <c r="K2246" s="20"/>
      <c r="L2246" s="20"/>
    </row>
    <row r="2247" spans="1:12" s="19" customFormat="1" ht="11">
      <c r="A2247" s="25">
        <v>43124</v>
      </c>
      <c r="B2247" s="20">
        <v>6.1703999999999999</v>
      </c>
      <c r="C2247" s="20">
        <v>1.6905205479452054E-2</v>
      </c>
      <c r="D2247" s="20">
        <v>196.68834623427642</v>
      </c>
      <c r="F2247" s="25">
        <v>39611</v>
      </c>
      <c r="G2247" s="20">
        <v>5534.58</v>
      </c>
      <c r="I2247" s="25"/>
      <c r="J2247" s="20"/>
      <c r="K2247" s="20"/>
      <c r="L2247" s="20"/>
    </row>
    <row r="2248" spans="1:12" s="19" customFormat="1" ht="11">
      <c r="A2248" s="25">
        <v>43125</v>
      </c>
      <c r="B2248" s="20">
        <v>6.5396000000000001</v>
      </c>
      <c r="C2248" s="20">
        <v>1.7916712328767122E-2</v>
      </c>
      <c r="D2248" s="20">
        <v>196.72358631945542</v>
      </c>
      <c r="F2248" s="25">
        <v>39612</v>
      </c>
      <c r="G2248" s="20">
        <v>5507.44</v>
      </c>
      <c r="I2248" s="25"/>
      <c r="J2248" s="20"/>
      <c r="K2248" s="20"/>
      <c r="L2248" s="20"/>
    </row>
    <row r="2249" spans="1:12" s="19" customFormat="1" ht="11">
      <c r="A2249" s="25">
        <v>43129</v>
      </c>
      <c r="B2249" s="20">
        <v>6.7523999999999997</v>
      </c>
      <c r="C2249" s="20">
        <v>1.8499726027397259E-2</v>
      </c>
      <c r="D2249" s="20">
        <v>196.86915961745692</v>
      </c>
      <c r="F2249" s="25">
        <v>39615</v>
      </c>
      <c r="G2249" s="20">
        <v>5575.95</v>
      </c>
      <c r="I2249" s="25"/>
      <c r="J2249" s="20"/>
      <c r="K2249" s="20"/>
      <c r="L2249" s="20"/>
    </row>
    <row r="2250" spans="1:12" s="19" customFormat="1" ht="11">
      <c r="A2250" s="25">
        <v>43130</v>
      </c>
      <c r="B2250" s="20">
        <v>7.5095999999999998</v>
      </c>
      <c r="C2250" s="20">
        <v>2.0574246575342466E-2</v>
      </c>
      <c r="D2250" s="20">
        <v>196.90966396378741</v>
      </c>
      <c r="F2250" s="25">
        <v>39616</v>
      </c>
      <c r="G2250" s="20">
        <v>5674.15</v>
      </c>
      <c r="I2250" s="25"/>
      <c r="J2250" s="20"/>
      <c r="K2250" s="20"/>
      <c r="L2250" s="20"/>
    </row>
    <row r="2251" spans="1:12" s="19" customFormat="1" ht="11">
      <c r="A2251" s="25">
        <v>43131</v>
      </c>
      <c r="B2251" s="20">
        <v>6.9598000000000004</v>
      </c>
      <c r="C2251" s="20">
        <v>1.9067945205479452E-2</v>
      </c>
      <c r="D2251" s="20">
        <v>196.94721059061632</v>
      </c>
      <c r="F2251" s="25">
        <v>39617</v>
      </c>
      <c r="G2251" s="20">
        <v>5588.82</v>
      </c>
      <c r="I2251" s="25"/>
      <c r="J2251" s="20"/>
      <c r="K2251" s="20"/>
      <c r="L2251" s="20"/>
    </row>
    <row r="2252" spans="1:12" s="19" customFormat="1" ht="11">
      <c r="A2252" s="25">
        <v>43132</v>
      </c>
      <c r="B2252" s="20">
        <v>6.7782</v>
      </c>
      <c r="C2252" s="20">
        <v>1.8570410958904108E-2</v>
      </c>
      <c r="D2252" s="20">
        <v>196.98378449699507</v>
      </c>
      <c r="F2252" s="25">
        <v>39618</v>
      </c>
      <c r="G2252" s="20">
        <v>5493.52</v>
      </c>
      <c r="I2252" s="25"/>
      <c r="J2252" s="20"/>
      <c r="K2252" s="20"/>
      <c r="L2252" s="20"/>
    </row>
    <row r="2253" spans="1:12" s="19" customFormat="1" ht="11">
      <c r="A2253" s="25">
        <v>43133</v>
      </c>
      <c r="B2253" s="20">
        <v>7.0631000000000004</v>
      </c>
      <c r="C2253" s="20">
        <v>1.9350958904109591E-2</v>
      </c>
      <c r="D2253" s="20">
        <v>197.02190274818085</v>
      </c>
      <c r="F2253" s="25">
        <v>39619</v>
      </c>
      <c r="G2253" s="20">
        <v>5302.42</v>
      </c>
      <c r="I2253" s="25"/>
      <c r="J2253" s="20"/>
      <c r="K2253" s="20"/>
      <c r="L2253" s="20"/>
    </row>
    <row r="2254" spans="1:12" s="19" customFormat="1" ht="11">
      <c r="A2254" s="25">
        <v>43136</v>
      </c>
      <c r="B2254" s="20">
        <v>6.6079999999999997</v>
      </c>
      <c r="C2254" s="20">
        <v>1.8104109589041094E-2</v>
      </c>
      <c r="D2254" s="20">
        <v>197.12890993174466</v>
      </c>
      <c r="F2254" s="25">
        <v>39622</v>
      </c>
      <c r="G2254" s="20">
        <v>5203.42</v>
      </c>
      <c r="I2254" s="25"/>
      <c r="J2254" s="20"/>
      <c r="K2254" s="20"/>
      <c r="L2254" s="20"/>
    </row>
    <row r="2255" spans="1:12" s="19" customFormat="1" ht="11">
      <c r="A2255" s="25">
        <v>43137</v>
      </c>
      <c r="B2255" s="20">
        <v>6.4602000000000004</v>
      </c>
      <c r="C2255" s="20">
        <v>1.7699178082191781E-2</v>
      </c>
      <c r="D2255" s="20">
        <v>197.16380012856496</v>
      </c>
      <c r="F2255" s="25">
        <v>39623</v>
      </c>
      <c r="G2255" s="20">
        <v>5111.57</v>
      </c>
      <c r="I2255" s="25"/>
      <c r="J2255" s="20"/>
      <c r="K2255" s="20"/>
      <c r="L2255" s="20"/>
    </row>
    <row r="2256" spans="1:12" s="19" customFormat="1" ht="11">
      <c r="A2256" s="25">
        <v>43138</v>
      </c>
      <c r="B2256" s="20">
        <v>6.0172999999999996</v>
      </c>
      <c r="C2256" s="20">
        <v>1.6485753424657534E-2</v>
      </c>
      <c r="D2256" s="20">
        <v>197.19630406649682</v>
      </c>
      <c r="F2256" s="25">
        <v>39624</v>
      </c>
      <c r="G2256" s="20">
        <v>5186.6400000000003</v>
      </c>
      <c r="I2256" s="25"/>
      <c r="J2256" s="20"/>
      <c r="K2256" s="20"/>
      <c r="L2256" s="20"/>
    </row>
    <row r="2257" spans="1:12" s="19" customFormat="1" ht="11">
      <c r="A2257" s="25">
        <v>43139</v>
      </c>
      <c r="B2257" s="20">
        <v>6.3521999999999998</v>
      </c>
      <c r="C2257" s="20">
        <v>1.7403287671232875E-2</v>
      </c>
      <c r="D2257" s="20">
        <v>197.23062270657056</v>
      </c>
      <c r="F2257" s="25">
        <v>39625</v>
      </c>
      <c r="G2257" s="20">
        <v>5263.74</v>
      </c>
      <c r="I2257" s="25"/>
      <c r="J2257" s="20"/>
      <c r="K2257" s="20"/>
      <c r="L2257" s="20"/>
    </row>
    <row r="2258" spans="1:12" s="19" customFormat="1" ht="11">
      <c r="A2258" s="25">
        <v>43140</v>
      </c>
      <c r="B2258" s="20">
        <v>6.9410999999999996</v>
      </c>
      <c r="C2258" s="20">
        <v>1.9016712328767123E-2</v>
      </c>
      <c r="D2258" s="20">
        <v>197.26812948671488</v>
      </c>
      <c r="F2258" s="25">
        <v>39626</v>
      </c>
      <c r="G2258" s="20">
        <v>5047.2700000000004</v>
      </c>
      <c r="I2258" s="25"/>
      <c r="J2258" s="20"/>
      <c r="K2258" s="20"/>
      <c r="L2258" s="20"/>
    </row>
    <row r="2259" spans="1:12" s="19" customFormat="1" ht="11">
      <c r="A2259" s="25">
        <v>43143</v>
      </c>
      <c r="B2259" s="20">
        <v>7.3082000000000003</v>
      </c>
      <c r="C2259" s="20">
        <v>2.0022465753424659E-2</v>
      </c>
      <c r="D2259" s="20">
        <v>197.38662331772159</v>
      </c>
      <c r="F2259" s="25">
        <v>39629</v>
      </c>
      <c r="G2259" s="20">
        <v>4929.9799999999996</v>
      </c>
      <c r="I2259" s="25"/>
      <c r="J2259" s="20"/>
      <c r="K2259" s="20"/>
      <c r="L2259" s="20"/>
    </row>
    <row r="2260" spans="1:12" s="19" customFormat="1" ht="11">
      <c r="A2260" s="25">
        <v>43145</v>
      </c>
      <c r="B2260" s="20">
        <v>6.3080999999999996</v>
      </c>
      <c r="C2260" s="20">
        <v>1.7282465753424656E-2</v>
      </c>
      <c r="D2260" s="20">
        <v>197.45484986887502</v>
      </c>
      <c r="F2260" s="25">
        <v>39630</v>
      </c>
      <c r="G2260" s="20">
        <v>4754.5600000000004</v>
      </c>
      <c r="I2260" s="25"/>
      <c r="J2260" s="20"/>
      <c r="K2260" s="20"/>
      <c r="L2260" s="20"/>
    </row>
    <row r="2261" spans="1:12" s="19" customFormat="1" ht="11">
      <c r="A2261" s="25">
        <v>43146</v>
      </c>
      <c r="B2261" s="20">
        <v>7.1577000000000002</v>
      </c>
      <c r="C2261" s="20">
        <v>1.9610136986301371E-2</v>
      </c>
      <c r="D2261" s="20">
        <v>197.49357103542039</v>
      </c>
      <c r="F2261" s="25">
        <v>39631</v>
      </c>
      <c r="G2261" s="20">
        <v>4994.4399999999996</v>
      </c>
      <c r="I2261" s="25"/>
      <c r="J2261" s="20"/>
      <c r="K2261" s="20"/>
      <c r="L2261" s="20"/>
    </row>
    <row r="2262" spans="1:12" s="19" customFormat="1" ht="11">
      <c r="A2262" s="25">
        <v>43147</v>
      </c>
      <c r="B2262" s="20">
        <v>6.8524000000000003</v>
      </c>
      <c r="C2262" s="20">
        <v>1.8773698630136986E-2</v>
      </c>
      <c r="D2262" s="20">
        <v>197.53064788326049</v>
      </c>
      <c r="F2262" s="25">
        <v>39632</v>
      </c>
      <c r="G2262" s="20">
        <v>4790.37</v>
      </c>
      <c r="I2262" s="25"/>
      <c r="J2262" s="20"/>
      <c r="K2262" s="20"/>
      <c r="L2262" s="20"/>
    </row>
    <row r="2263" spans="1:12" s="19" customFormat="1" ht="11">
      <c r="A2263" s="25">
        <v>43150</v>
      </c>
      <c r="B2263" s="20">
        <v>17.823499999999999</v>
      </c>
      <c r="C2263" s="20">
        <v>4.8831506849315066E-2</v>
      </c>
      <c r="D2263" s="20">
        <v>197.82001945881231</v>
      </c>
      <c r="F2263" s="25">
        <v>39633</v>
      </c>
      <c r="G2263" s="20">
        <v>4900.8500000000004</v>
      </c>
      <c r="I2263" s="25"/>
      <c r="J2263" s="20"/>
      <c r="K2263" s="20"/>
      <c r="L2263" s="20"/>
    </row>
    <row r="2264" spans="1:12" s="19" customFormat="1" ht="11">
      <c r="A2264" s="25">
        <v>43151</v>
      </c>
      <c r="B2264" s="20">
        <v>6.5669000000000004</v>
      </c>
      <c r="C2264" s="20">
        <v>1.7991506849315071E-2</v>
      </c>
      <c r="D2264" s="20">
        <v>197.85561026116255</v>
      </c>
      <c r="F2264" s="25">
        <v>39636</v>
      </c>
      <c r="G2264" s="20">
        <v>4917.92</v>
      </c>
      <c r="I2264" s="25"/>
      <c r="J2264" s="20"/>
      <c r="K2264" s="20"/>
      <c r="L2264" s="20"/>
    </row>
    <row r="2265" spans="1:12" s="19" customFormat="1" ht="11">
      <c r="A2265" s="25">
        <v>43152</v>
      </c>
      <c r="B2265" s="20">
        <v>-5.9200000000000003E-2</v>
      </c>
      <c r="C2265" s="20">
        <v>-1.6219178082191782E-4</v>
      </c>
      <c r="D2265" s="20">
        <v>197.85528935562482</v>
      </c>
      <c r="F2265" s="25">
        <v>39637</v>
      </c>
      <c r="G2265" s="20">
        <v>4867.38</v>
      </c>
      <c r="I2265" s="25"/>
      <c r="J2265" s="20"/>
      <c r="K2265" s="20"/>
      <c r="L2265" s="20"/>
    </row>
    <row r="2266" spans="1:12" s="19" customFormat="1" ht="11">
      <c r="A2266" s="25">
        <v>43153</v>
      </c>
      <c r="B2266" s="20">
        <v>6.1178999999999997</v>
      </c>
      <c r="C2266" s="20">
        <v>1.6761369863013697E-2</v>
      </c>
      <c r="D2266" s="20">
        <v>197.88845261246726</v>
      </c>
      <c r="F2266" s="25">
        <v>39638</v>
      </c>
      <c r="G2266" s="20">
        <v>5073.0600000000004</v>
      </c>
      <c r="I2266" s="25"/>
      <c r="J2266" s="20"/>
      <c r="K2266" s="20"/>
      <c r="L2266" s="20"/>
    </row>
    <row r="2267" spans="1:12" s="19" customFormat="1" ht="11">
      <c r="A2267" s="25">
        <v>43154</v>
      </c>
      <c r="B2267" s="20">
        <v>6.931</v>
      </c>
      <c r="C2267" s="20">
        <v>1.8989041095890412E-2</v>
      </c>
      <c r="D2267" s="20">
        <v>197.92602973205788</v>
      </c>
      <c r="F2267" s="25">
        <v>39639</v>
      </c>
      <c r="G2267" s="20">
        <v>5081.3</v>
      </c>
      <c r="I2267" s="25"/>
      <c r="J2267" s="20"/>
      <c r="K2267" s="20"/>
      <c r="L2267" s="20"/>
    </row>
    <row r="2268" spans="1:12" s="19" customFormat="1" ht="11">
      <c r="A2268" s="25">
        <v>43157</v>
      </c>
      <c r="B2268" s="20">
        <v>6.8106</v>
      </c>
      <c r="C2268" s="20">
        <v>1.865917808219178E-2</v>
      </c>
      <c r="D2268" s="20">
        <v>198.03682384313404</v>
      </c>
      <c r="F2268" s="25">
        <v>39640</v>
      </c>
      <c r="G2268" s="20">
        <v>4943.1099999999997</v>
      </c>
      <c r="I2268" s="25"/>
      <c r="J2268" s="20"/>
      <c r="K2268" s="20"/>
      <c r="L2268" s="20"/>
    </row>
    <row r="2269" spans="1:12" s="19" customFormat="1" ht="11">
      <c r="A2269" s="25">
        <v>43158</v>
      </c>
      <c r="B2269" s="20">
        <v>6.6003999999999996</v>
      </c>
      <c r="C2269" s="20">
        <v>1.8083287671232875E-2</v>
      </c>
      <c r="D2269" s="20">
        <v>198.07263541168456</v>
      </c>
      <c r="F2269" s="25">
        <v>39643</v>
      </c>
      <c r="G2269" s="20">
        <v>4931.72</v>
      </c>
      <c r="I2269" s="25"/>
      <c r="J2269" s="20"/>
      <c r="K2269" s="20"/>
      <c r="L2269" s="20"/>
    </row>
    <row r="2270" spans="1:12" s="19" customFormat="1" ht="11">
      <c r="A2270" s="25">
        <v>43159</v>
      </c>
      <c r="B2270" s="20">
        <v>6.8967999999999998</v>
      </c>
      <c r="C2270" s="20">
        <v>1.8895342465753424E-2</v>
      </c>
      <c r="D2270" s="20">
        <v>198.11006191447655</v>
      </c>
      <c r="F2270" s="25">
        <v>39644</v>
      </c>
      <c r="G2270" s="20">
        <v>4713.68</v>
      </c>
      <c r="I2270" s="25"/>
      <c r="J2270" s="20"/>
      <c r="K2270" s="20"/>
      <c r="L2270" s="20"/>
    </row>
    <row r="2271" spans="1:12" s="19" customFormat="1" ht="11">
      <c r="A2271" s="25">
        <v>43160</v>
      </c>
      <c r="B2271" s="20">
        <v>7.1265000000000001</v>
      </c>
      <c r="C2271" s="20">
        <v>1.9524657534246575E-2</v>
      </c>
      <c r="D2271" s="20">
        <v>198.14874222560624</v>
      </c>
      <c r="F2271" s="25">
        <v>39645</v>
      </c>
      <c r="G2271" s="20">
        <v>4661.66</v>
      </c>
      <c r="I2271" s="25"/>
      <c r="J2271" s="20"/>
      <c r="K2271" s="20"/>
      <c r="L2271" s="20"/>
    </row>
    <row r="2272" spans="1:12" s="19" customFormat="1" ht="11">
      <c r="A2272" s="25">
        <v>43164</v>
      </c>
      <c r="B2272" s="20">
        <v>6.8581000000000003</v>
      </c>
      <c r="C2272" s="20">
        <v>1.8789315068493153E-2</v>
      </c>
      <c r="D2272" s="20">
        <v>198.29766539153036</v>
      </c>
      <c r="F2272" s="25">
        <v>39646</v>
      </c>
      <c r="G2272" s="20">
        <v>4821.47</v>
      </c>
      <c r="I2272" s="25"/>
      <c r="J2272" s="20"/>
      <c r="K2272" s="20"/>
      <c r="L2272" s="20"/>
    </row>
    <row r="2273" spans="1:12" s="19" customFormat="1" ht="11">
      <c r="A2273" s="25">
        <v>43165</v>
      </c>
      <c r="B2273" s="20">
        <v>9.3003999999999998</v>
      </c>
      <c r="C2273" s="20">
        <v>2.5480547945205479E-2</v>
      </c>
      <c r="D2273" s="20">
        <v>198.34819272323466</v>
      </c>
      <c r="F2273" s="25">
        <v>39647</v>
      </c>
      <c r="G2273" s="20">
        <v>5000.66</v>
      </c>
      <c r="I2273" s="25"/>
      <c r="J2273" s="20"/>
      <c r="K2273" s="20"/>
      <c r="L2273" s="20"/>
    </row>
    <row r="2274" spans="1:12" s="19" customFormat="1" ht="11">
      <c r="A2274" s="25">
        <v>43166</v>
      </c>
      <c r="B2274" s="20">
        <v>9.7042000000000002</v>
      </c>
      <c r="C2274" s="20">
        <v>2.6586849315068495E-2</v>
      </c>
      <c r="D2274" s="20">
        <v>198.40092725835314</v>
      </c>
      <c r="F2274" s="25">
        <v>39650</v>
      </c>
      <c r="G2274" s="20">
        <v>5082.83</v>
      </c>
      <c r="I2274" s="25"/>
      <c r="J2274" s="20"/>
      <c r="K2274" s="20"/>
      <c r="L2274" s="20"/>
    </row>
    <row r="2275" spans="1:12" s="19" customFormat="1" ht="11">
      <c r="A2275" s="25">
        <v>43167</v>
      </c>
      <c r="B2275" s="20">
        <v>6.2986000000000004</v>
      </c>
      <c r="C2275" s="20">
        <v>1.7256438356164385E-2</v>
      </c>
      <c r="D2275" s="20">
        <v>198.43516419206355</v>
      </c>
      <c r="F2275" s="25">
        <v>39651</v>
      </c>
      <c r="G2275" s="20">
        <v>5181.7700000000004</v>
      </c>
      <c r="I2275" s="25"/>
      <c r="J2275" s="20"/>
      <c r="K2275" s="20"/>
      <c r="L2275" s="20"/>
    </row>
    <row r="2276" spans="1:12" s="19" customFormat="1" ht="11">
      <c r="A2276" s="25">
        <v>43168</v>
      </c>
      <c r="B2276" s="20">
        <v>7.1665000000000001</v>
      </c>
      <c r="C2276" s="20">
        <v>1.9634246575342466E-2</v>
      </c>
      <c r="D2276" s="20">
        <v>198.47412544149321</v>
      </c>
      <c r="F2276" s="25">
        <v>39652</v>
      </c>
      <c r="G2276" s="20">
        <v>5471.01</v>
      </c>
      <c r="I2276" s="25"/>
      <c r="J2276" s="20"/>
      <c r="K2276" s="20"/>
      <c r="L2276" s="20"/>
    </row>
    <row r="2277" spans="1:12" s="19" customFormat="1" ht="11">
      <c r="A2277" s="25">
        <v>43171</v>
      </c>
      <c r="B2277" s="20">
        <v>7.7911000000000001</v>
      </c>
      <c r="C2277" s="20">
        <v>2.1345479452054793E-2</v>
      </c>
      <c r="D2277" s="20">
        <v>198.60122120248451</v>
      </c>
      <c r="F2277" s="25">
        <v>39653</v>
      </c>
      <c r="G2277" s="20">
        <v>5418.38</v>
      </c>
      <c r="I2277" s="25"/>
      <c r="J2277" s="20"/>
      <c r="K2277" s="20"/>
      <c r="L2277" s="20"/>
    </row>
    <row r="2278" spans="1:12" s="19" customFormat="1" ht="11">
      <c r="A2278" s="25">
        <v>43172</v>
      </c>
      <c r="B2278" s="20">
        <v>7.0907</v>
      </c>
      <c r="C2278" s="20">
        <v>1.9426575342465755E-2</v>
      </c>
      <c r="D2278" s="20">
        <v>198.63980261835246</v>
      </c>
      <c r="F2278" s="25">
        <v>39654</v>
      </c>
      <c r="G2278" s="20">
        <v>5269.68</v>
      </c>
      <c r="I2278" s="25"/>
      <c r="J2278" s="20"/>
      <c r="K2278" s="20"/>
      <c r="L2278" s="20"/>
    </row>
    <row r="2279" spans="1:12" s="19" customFormat="1" ht="11">
      <c r="A2279" s="25">
        <v>43173</v>
      </c>
      <c r="B2279" s="20">
        <v>7.5723000000000003</v>
      </c>
      <c r="C2279" s="20">
        <v>2.0746027397260274E-2</v>
      </c>
      <c r="D2279" s="20">
        <v>198.68101248622551</v>
      </c>
      <c r="F2279" s="25">
        <v>39657</v>
      </c>
      <c r="G2279" s="20">
        <v>5294.39</v>
      </c>
      <c r="I2279" s="25"/>
      <c r="J2279" s="20"/>
      <c r="K2279" s="20"/>
      <c r="L2279" s="20"/>
    </row>
    <row r="2280" spans="1:12" s="19" customFormat="1" ht="11">
      <c r="A2280" s="25">
        <v>43174</v>
      </c>
      <c r="B2280" s="20">
        <v>8.3004999999999995</v>
      </c>
      <c r="C2280" s="20">
        <v>2.2741095890410956E-2</v>
      </c>
      <c r="D2280" s="20">
        <v>198.72619472579106</v>
      </c>
      <c r="F2280" s="25">
        <v>39658</v>
      </c>
      <c r="G2280" s="20">
        <v>5120.5600000000004</v>
      </c>
      <c r="I2280" s="25"/>
      <c r="J2280" s="20"/>
      <c r="K2280" s="20"/>
      <c r="L2280" s="20"/>
    </row>
    <row r="2281" spans="1:12" s="19" customFormat="1" ht="11">
      <c r="A2281" s="25">
        <v>43175</v>
      </c>
      <c r="B2281" s="20">
        <v>13.36</v>
      </c>
      <c r="C2281" s="20">
        <v>3.6602739726027393E-2</v>
      </c>
      <c r="D2281" s="20">
        <v>198.798933957614</v>
      </c>
      <c r="F2281" s="25">
        <v>39659</v>
      </c>
      <c r="G2281" s="20">
        <v>5271.75</v>
      </c>
      <c r="I2281" s="25"/>
      <c r="J2281" s="20"/>
      <c r="K2281" s="20"/>
      <c r="L2281" s="20"/>
    </row>
    <row r="2282" spans="1:12" s="19" customFormat="1" ht="11">
      <c r="A2282" s="25">
        <v>43178</v>
      </c>
      <c r="B2282" s="20">
        <v>16.7104</v>
      </c>
      <c r="C2282" s="20">
        <v>4.5781917808219177E-2</v>
      </c>
      <c r="D2282" s="20">
        <v>199.07197585125826</v>
      </c>
      <c r="F2282" s="25">
        <v>39660</v>
      </c>
      <c r="G2282" s="20">
        <v>5297.47</v>
      </c>
      <c r="I2282" s="25"/>
      <c r="J2282" s="20"/>
      <c r="K2282" s="20"/>
      <c r="L2282" s="20"/>
    </row>
    <row r="2283" spans="1:12" s="19" customFormat="1" ht="11">
      <c r="A2283" s="25">
        <v>43179</v>
      </c>
      <c r="B2283" s="20">
        <v>6.2165999999999997</v>
      </c>
      <c r="C2283" s="20">
        <v>1.7031780821917808E-2</v>
      </c>
      <c r="D2283" s="20">
        <v>199.10588135386308</v>
      </c>
      <c r="F2283" s="25">
        <v>39661</v>
      </c>
      <c r="G2283" s="20">
        <v>5396</v>
      </c>
      <c r="I2283" s="25"/>
      <c r="J2283" s="20"/>
      <c r="K2283" s="20"/>
      <c r="L2283" s="20"/>
    </row>
    <row r="2284" spans="1:12" s="19" customFormat="1" ht="11">
      <c r="A2284" s="25">
        <v>43180</v>
      </c>
      <c r="B2284" s="20">
        <v>3.5990000000000002</v>
      </c>
      <c r="C2284" s="20">
        <v>9.8602739726027407E-3</v>
      </c>
      <c r="D2284" s="20">
        <v>199.12551373926016</v>
      </c>
      <c r="F2284" s="25">
        <v>39664</v>
      </c>
      <c r="G2284" s="20">
        <v>5375.02</v>
      </c>
      <c r="I2284" s="25"/>
      <c r="J2284" s="20"/>
      <c r="K2284" s="20"/>
      <c r="L2284" s="20"/>
    </row>
    <row r="2285" spans="1:12" s="19" customFormat="1" ht="11">
      <c r="A2285" s="25">
        <v>43181</v>
      </c>
      <c r="B2285" s="20">
        <v>6.4650999999999996</v>
      </c>
      <c r="C2285" s="20">
        <v>1.7712602739726028E-2</v>
      </c>
      <c r="D2285" s="20">
        <v>199.16078405046224</v>
      </c>
      <c r="F2285" s="25">
        <v>39665</v>
      </c>
      <c r="G2285" s="20">
        <v>5506.51</v>
      </c>
      <c r="I2285" s="25"/>
      <c r="J2285" s="20"/>
      <c r="K2285" s="20"/>
      <c r="L2285" s="20"/>
    </row>
    <row r="2286" spans="1:12" s="19" customFormat="1" ht="11">
      <c r="A2286" s="25">
        <v>43182</v>
      </c>
      <c r="B2286" s="20">
        <v>4.2088000000000001</v>
      </c>
      <c r="C2286" s="20">
        <v>1.153095890410959E-2</v>
      </c>
      <c r="D2286" s="20">
        <v>199.18374919862421</v>
      </c>
      <c r="F2286" s="25">
        <v>39666</v>
      </c>
      <c r="G2286" s="20">
        <v>5524.49</v>
      </c>
      <c r="I2286" s="25"/>
      <c r="J2286" s="20"/>
      <c r="K2286" s="20"/>
      <c r="L2286" s="20"/>
    </row>
    <row r="2287" spans="1:12" s="19" customFormat="1" ht="11">
      <c r="A2287" s="25">
        <v>43185</v>
      </c>
      <c r="B2287" s="20">
        <v>5.4569000000000001</v>
      </c>
      <c r="C2287" s="20">
        <v>1.495041095890411E-2</v>
      </c>
      <c r="D2287" s="20">
        <v>199.27308556582986</v>
      </c>
      <c r="F2287" s="25">
        <v>39667</v>
      </c>
      <c r="G2287" s="20">
        <v>5532.19</v>
      </c>
      <c r="I2287" s="25"/>
      <c r="J2287" s="20"/>
      <c r="K2287" s="20"/>
      <c r="L2287" s="20"/>
    </row>
    <row r="2288" spans="1:12" s="19" customFormat="1" ht="11">
      <c r="A2288" s="25">
        <v>43186</v>
      </c>
      <c r="B2288" s="20">
        <v>5.8678999999999997</v>
      </c>
      <c r="C2288" s="20">
        <v>1.6076438356164381E-2</v>
      </c>
      <c r="D2288" s="20">
        <v>199.3051215805913</v>
      </c>
      <c r="F2288" s="25">
        <v>39668</v>
      </c>
      <c r="G2288" s="20">
        <v>5539.39</v>
      </c>
      <c r="I2288" s="25"/>
      <c r="J2288" s="20"/>
      <c r="K2288" s="20"/>
      <c r="L2288" s="20"/>
    </row>
    <row r="2289" spans="1:12" s="19" customFormat="1" ht="11">
      <c r="A2289" s="25">
        <v>43187</v>
      </c>
      <c r="B2289" s="20">
        <v>23.17</v>
      </c>
      <c r="C2289" s="20">
        <v>6.3479452054794522E-2</v>
      </c>
      <c r="D2289" s="20">
        <v>199.43163937968782</v>
      </c>
      <c r="F2289" s="25">
        <v>39671</v>
      </c>
      <c r="G2289" s="20">
        <v>5650.57</v>
      </c>
      <c r="I2289" s="25"/>
      <c r="J2289" s="20"/>
      <c r="K2289" s="20"/>
      <c r="L2289" s="20"/>
    </row>
    <row r="2290" spans="1:12" s="19" customFormat="1" ht="11">
      <c r="A2290" s="25">
        <v>43192</v>
      </c>
      <c r="B2290" s="20">
        <v>0</v>
      </c>
      <c r="C2290" s="20">
        <v>0</v>
      </c>
      <c r="D2290" s="20">
        <v>199.43163937968782</v>
      </c>
      <c r="F2290" s="25">
        <v>39672</v>
      </c>
      <c r="G2290" s="20">
        <v>5567.46</v>
      </c>
      <c r="I2290" s="25"/>
      <c r="J2290" s="20"/>
      <c r="K2290" s="20"/>
      <c r="L2290" s="20"/>
    </row>
    <row r="2291" spans="1:12" s="19" customFormat="1" ht="11">
      <c r="A2291" s="25">
        <v>43193</v>
      </c>
      <c r="B2291" s="20">
        <v>6.9260000000000002</v>
      </c>
      <c r="C2291" s="20">
        <v>1.8975342465753425E-2</v>
      </c>
      <c r="D2291" s="20">
        <v>199.46948221624518</v>
      </c>
      <c r="F2291" s="25">
        <v>39673</v>
      </c>
      <c r="G2291" s="20">
        <v>5539.06</v>
      </c>
      <c r="I2291" s="25"/>
      <c r="J2291" s="20"/>
      <c r="K2291" s="20"/>
      <c r="L2291" s="20"/>
    </row>
    <row r="2292" spans="1:12" s="19" customFormat="1" ht="11">
      <c r="A2292" s="25">
        <v>43194</v>
      </c>
      <c r="B2292" s="20">
        <v>7.9724000000000004</v>
      </c>
      <c r="C2292" s="20">
        <v>2.1842191780821918E-2</v>
      </c>
      <c r="D2292" s="20">
        <v>199.51305072309509</v>
      </c>
      <c r="F2292" s="25">
        <v>39674</v>
      </c>
      <c r="G2292" s="20">
        <v>5419.51</v>
      </c>
      <c r="I2292" s="25"/>
      <c r="J2292" s="20"/>
      <c r="K2292" s="20"/>
      <c r="L2292" s="20"/>
    </row>
    <row r="2293" spans="1:12" s="19" customFormat="1" ht="11">
      <c r="A2293" s="25">
        <v>43195</v>
      </c>
      <c r="B2293" s="20">
        <v>6.3617999999999997</v>
      </c>
      <c r="C2293" s="20">
        <v>1.7429589041095889E-2</v>
      </c>
      <c r="D2293" s="20">
        <v>199.54782502791949</v>
      </c>
      <c r="F2293" s="25">
        <v>39678</v>
      </c>
      <c r="G2293" s="20">
        <v>5374.12</v>
      </c>
      <c r="I2293" s="25"/>
      <c r="J2293" s="20"/>
      <c r="K2293" s="20"/>
      <c r="L2293" s="20"/>
    </row>
    <row r="2294" spans="1:12" s="19" customFormat="1" ht="11">
      <c r="A2294" s="25">
        <v>43196</v>
      </c>
      <c r="B2294" s="20">
        <v>6.5423</v>
      </c>
      <c r="C2294" s="20">
        <v>1.7924109589041094E-2</v>
      </c>
      <c r="D2294" s="20">
        <v>199.58359219876007</v>
      </c>
      <c r="F2294" s="25">
        <v>39679</v>
      </c>
      <c r="G2294" s="20">
        <v>5343.76</v>
      </c>
      <c r="I2294" s="25"/>
      <c r="J2294" s="20"/>
      <c r="K2294" s="20"/>
      <c r="L2294" s="20"/>
    </row>
    <row r="2295" spans="1:12" s="19" customFormat="1" ht="11">
      <c r="A2295" s="25">
        <v>43199</v>
      </c>
      <c r="B2295" s="20">
        <v>6.4562999999999997</v>
      </c>
      <c r="C2295" s="20">
        <v>1.7688493150684929E-2</v>
      </c>
      <c r="D2295" s="20">
        <v>199.68950218886798</v>
      </c>
      <c r="F2295" s="25">
        <v>39680</v>
      </c>
      <c r="G2295" s="20">
        <v>5402.6</v>
      </c>
      <c r="I2295" s="25"/>
      <c r="J2295" s="20"/>
      <c r="K2295" s="20"/>
      <c r="L2295" s="20"/>
    </row>
    <row r="2296" spans="1:12" s="19" customFormat="1" ht="11">
      <c r="A2296" s="25">
        <v>43200</v>
      </c>
      <c r="B2296" s="20">
        <v>6.2352999999999996</v>
      </c>
      <c r="C2296" s="20">
        <v>1.7083013698630137E-2</v>
      </c>
      <c r="D2296" s="20">
        <v>199.72361517388163</v>
      </c>
      <c r="F2296" s="25">
        <v>39681</v>
      </c>
      <c r="G2296" s="20">
        <v>5242.0600000000004</v>
      </c>
      <c r="I2296" s="25"/>
      <c r="J2296" s="20"/>
      <c r="K2296" s="20"/>
      <c r="L2296" s="20"/>
    </row>
    <row r="2297" spans="1:12" s="19" customFormat="1" ht="11">
      <c r="A2297" s="25">
        <v>43201</v>
      </c>
      <c r="B2297" s="20">
        <v>6.3789999999999996</v>
      </c>
      <c r="C2297" s="20">
        <v>1.7476712328767123E-2</v>
      </c>
      <c r="D2297" s="20">
        <v>199.75852029555818</v>
      </c>
      <c r="F2297" s="25">
        <v>39682</v>
      </c>
      <c r="G2297" s="20">
        <v>5295.39</v>
      </c>
      <c r="I2297" s="25"/>
      <c r="J2297" s="20"/>
      <c r="K2297" s="20"/>
      <c r="L2297" s="20"/>
    </row>
    <row r="2298" spans="1:12" s="19" customFormat="1" ht="11">
      <c r="A2298" s="25">
        <v>43202</v>
      </c>
      <c r="B2298" s="20">
        <v>5.9710999999999999</v>
      </c>
      <c r="C2298" s="20">
        <v>1.635917808219178E-2</v>
      </c>
      <c r="D2298" s="20">
        <v>199.79119914762768</v>
      </c>
      <c r="F2298" s="25">
        <v>39685</v>
      </c>
      <c r="G2298" s="20">
        <v>5305.47</v>
      </c>
      <c r="I2298" s="25"/>
      <c r="J2298" s="20"/>
      <c r="K2298" s="20"/>
      <c r="L2298" s="20"/>
    </row>
    <row r="2299" spans="1:12" s="19" customFormat="1" ht="11">
      <c r="A2299" s="25">
        <v>43203</v>
      </c>
      <c r="B2299" s="20">
        <v>6.2138</v>
      </c>
      <c r="C2299" s="20">
        <v>1.7024109589041096E-2</v>
      </c>
      <c r="D2299" s="20">
        <v>199.82521182031982</v>
      </c>
      <c r="F2299" s="25">
        <v>39686</v>
      </c>
      <c r="G2299" s="20">
        <v>5308.09</v>
      </c>
      <c r="I2299" s="25"/>
      <c r="J2299" s="20"/>
      <c r="K2299" s="20"/>
      <c r="L2299" s="20"/>
    </row>
    <row r="2300" spans="1:12" s="19" customFormat="1" ht="11">
      <c r="A2300" s="25">
        <v>43206</v>
      </c>
      <c r="B2300" s="20">
        <v>6.0476000000000001</v>
      </c>
      <c r="C2300" s="20">
        <v>1.656876712328767E-2</v>
      </c>
      <c r="D2300" s="20">
        <v>199.92453754232019</v>
      </c>
      <c r="F2300" s="25">
        <v>39687</v>
      </c>
      <c r="G2300" s="20">
        <v>5252.56</v>
      </c>
      <c r="I2300" s="25"/>
      <c r="J2300" s="20"/>
      <c r="K2300" s="20"/>
      <c r="L2300" s="20"/>
    </row>
    <row r="2301" spans="1:12" s="19" customFormat="1" ht="11">
      <c r="A2301" s="25">
        <v>43207</v>
      </c>
      <c r="B2301" s="20">
        <v>6.3944000000000001</v>
      </c>
      <c r="C2301" s="20">
        <v>1.7518904109589041E-2</v>
      </c>
      <c r="D2301" s="20">
        <v>199.95956213034378</v>
      </c>
      <c r="F2301" s="25">
        <v>39688</v>
      </c>
      <c r="G2301" s="20">
        <v>5158.55</v>
      </c>
      <c r="I2301" s="25"/>
      <c r="J2301" s="20"/>
      <c r="K2301" s="20"/>
      <c r="L2301" s="20"/>
    </row>
    <row r="2302" spans="1:12" s="19" customFormat="1" ht="11">
      <c r="A2302" s="25">
        <v>43208</v>
      </c>
      <c r="B2302" s="20">
        <v>5.4909999999999997</v>
      </c>
      <c r="C2302" s="20">
        <v>1.5043835616438355E-2</v>
      </c>
      <c r="D2302" s="20">
        <v>199.98964371817002</v>
      </c>
      <c r="F2302" s="25">
        <v>39689</v>
      </c>
      <c r="G2302" s="20">
        <v>5337.28</v>
      </c>
      <c r="I2302" s="25"/>
      <c r="J2302" s="20"/>
      <c r="K2302" s="20"/>
      <c r="L2302" s="20"/>
    </row>
    <row r="2303" spans="1:12" s="19" customFormat="1" ht="11">
      <c r="A2303" s="25">
        <v>43209</v>
      </c>
      <c r="B2303" s="20">
        <v>6.3849999999999998</v>
      </c>
      <c r="C2303" s="20">
        <v>1.7493150684931506E-2</v>
      </c>
      <c r="D2303" s="20">
        <v>200.02462820789989</v>
      </c>
      <c r="F2303" s="25">
        <v>39692</v>
      </c>
      <c r="G2303" s="20">
        <v>5324.55</v>
      </c>
      <c r="I2303" s="25"/>
      <c r="J2303" s="20"/>
      <c r="K2303" s="20"/>
      <c r="L2303" s="20"/>
    </row>
    <row r="2304" spans="1:12" s="19" customFormat="1" ht="11">
      <c r="A2304" s="25">
        <v>43210</v>
      </c>
      <c r="B2304" s="20">
        <v>4.4389000000000003</v>
      </c>
      <c r="C2304" s="20">
        <v>1.2161369863013699E-2</v>
      </c>
      <c r="D2304" s="20">
        <v>200.04895394275337</v>
      </c>
      <c r="F2304" s="25">
        <v>39693</v>
      </c>
      <c r="G2304" s="20">
        <v>5514.77</v>
      </c>
      <c r="I2304" s="25"/>
      <c r="J2304" s="20"/>
      <c r="K2304" s="20"/>
      <c r="L2304" s="20"/>
    </row>
    <row r="2305" spans="1:12" s="19" customFormat="1" ht="11">
      <c r="A2305" s="25">
        <v>43213</v>
      </c>
      <c r="B2305" s="20">
        <v>4.7843</v>
      </c>
      <c r="C2305" s="20">
        <v>1.3107671232876712E-2</v>
      </c>
      <c r="D2305" s="20">
        <v>200.12761922031623</v>
      </c>
      <c r="F2305" s="25">
        <v>39695</v>
      </c>
      <c r="G2305" s="20">
        <v>5445.92</v>
      </c>
      <c r="I2305" s="25"/>
      <c r="J2305" s="20"/>
      <c r="K2305" s="20"/>
      <c r="L2305" s="20"/>
    </row>
    <row r="2306" spans="1:12" s="19" customFormat="1" ht="11">
      <c r="A2306" s="25">
        <v>43214</v>
      </c>
      <c r="B2306" s="20">
        <v>6.3581000000000003</v>
      </c>
      <c r="C2306" s="20">
        <v>1.7419452054794522E-2</v>
      </c>
      <c r="D2306" s="20">
        <v>200.16248035499473</v>
      </c>
      <c r="F2306" s="25">
        <v>39696</v>
      </c>
      <c r="G2306" s="20">
        <v>5329.03</v>
      </c>
      <c r="I2306" s="25"/>
      <c r="J2306" s="20"/>
      <c r="K2306" s="20"/>
      <c r="L2306" s="20"/>
    </row>
    <row r="2307" spans="1:12" s="19" customFormat="1" ht="11">
      <c r="A2307" s="25">
        <v>43215</v>
      </c>
      <c r="B2307" s="20">
        <v>6.4027000000000003</v>
      </c>
      <c r="C2307" s="20">
        <v>1.754164383561644E-2</v>
      </c>
      <c r="D2307" s="20">
        <v>200.19759214439111</v>
      </c>
      <c r="F2307" s="25">
        <v>39699</v>
      </c>
      <c r="G2307" s="20">
        <v>5493.3</v>
      </c>
      <c r="I2307" s="25"/>
      <c r="J2307" s="20"/>
      <c r="K2307" s="20"/>
      <c r="L2307" s="20"/>
    </row>
    <row r="2308" spans="1:12" s="19" customFormat="1" ht="11">
      <c r="A2308" s="25">
        <v>43216</v>
      </c>
      <c r="B2308" s="20">
        <v>7.0377000000000001</v>
      </c>
      <c r="C2308" s="20">
        <v>1.9281369863013698E-2</v>
      </c>
      <c r="D2308" s="20">
        <v>200.23619298258933</v>
      </c>
      <c r="F2308" s="25">
        <v>39700</v>
      </c>
      <c r="G2308" s="20">
        <v>5477.25</v>
      </c>
      <c r="I2308" s="25"/>
      <c r="J2308" s="20"/>
      <c r="K2308" s="20"/>
      <c r="L2308" s="20"/>
    </row>
    <row r="2309" spans="1:12" s="19" customFormat="1" ht="11">
      <c r="A2309" s="25">
        <v>43217</v>
      </c>
      <c r="B2309" s="20">
        <v>6.3985000000000003</v>
      </c>
      <c r="C2309" s="20">
        <v>1.7530136986301372E-2</v>
      </c>
      <c r="D2309" s="20">
        <v>200.27129466151536</v>
      </c>
      <c r="F2309" s="25">
        <v>39701</v>
      </c>
      <c r="G2309" s="20">
        <v>5393.61</v>
      </c>
      <c r="I2309" s="25"/>
      <c r="J2309" s="20"/>
      <c r="K2309" s="20"/>
      <c r="L2309" s="20"/>
    </row>
    <row r="2310" spans="1:12" s="19" customFormat="1" ht="11">
      <c r="A2310" s="25">
        <v>43220</v>
      </c>
      <c r="B2310" s="20">
        <v>6.6105999999999998</v>
      </c>
      <c r="C2310" s="20">
        <v>1.8111232876712329E-2</v>
      </c>
      <c r="D2310" s="20">
        <v>200.3801094631994</v>
      </c>
      <c r="F2310" s="25">
        <v>39702</v>
      </c>
      <c r="G2310" s="20">
        <v>5258.8</v>
      </c>
      <c r="I2310" s="25"/>
      <c r="J2310" s="20"/>
      <c r="K2310" s="20"/>
      <c r="L2310" s="20"/>
    </row>
    <row r="2311" spans="1:12" s="19" customFormat="1" ht="11">
      <c r="A2311" s="25">
        <v>43222</v>
      </c>
      <c r="B2311" s="20">
        <v>6.6266999999999996</v>
      </c>
      <c r="C2311" s="20">
        <v>1.8155342465753423E-2</v>
      </c>
      <c r="D2311" s="20">
        <v>200.45286885341199</v>
      </c>
      <c r="F2311" s="25">
        <v>39703</v>
      </c>
      <c r="G2311" s="20">
        <v>5183</v>
      </c>
      <c r="I2311" s="25"/>
      <c r="J2311" s="20"/>
      <c r="K2311" s="20"/>
      <c r="L2311" s="20"/>
    </row>
    <row r="2312" spans="1:12" s="19" customFormat="1" ht="11">
      <c r="A2312" s="25">
        <v>43223</v>
      </c>
      <c r="B2312" s="20">
        <v>5.2981999999999996</v>
      </c>
      <c r="C2312" s="20">
        <v>1.4515616438356162E-2</v>
      </c>
      <c r="D2312" s="20">
        <v>200.48196582299443</v>
      </c>
      <c r="F2312" s="25">
        <v>39706</v>
      </c>
      <c r="G2312" s="20">
        <v>4992.3599999999997</v>
      </c>
      <c r="I2312" s="25"/>
      <c r="J2312" s="20"/>
      <c r="K2312" s="20"/>
      <c r="L2312" s="20"/>
    </row>
    <row r="2313" spans="1:12" s="19" customFormat="1" ht="11">
      <c r="A2313" s="25">
        <v>43224</v>
      </c>
      <c r="B2313" s="20">
        <v>7.9188000000000001</v>
      </c>
      <c r="C2313" s="20">
        <v>2.1695342465753425E-2</v>
      </c>
      <c r="D2313" s="20">
        <v>200.52546107206177</v>
      </c>
      <c r="F2313" s="25">
        <v>39707</v>
      </c>
      <c r="G2313" s="20">
        <v>4994.8</v>
      </c>
      <c r="I2313" s="25"/>
      <c r="J2313" s="20"/>
      <c r="K2313" s="20"/>
      <c r="L2313" s="20"/>
    </row>
    <row r="2314" spans="1:12" s="19" customFormat="1" ht="11">
      <c r="A2314" s="25">
        <v>43227</v>
      </c>
      <c r="B2314" s="20">
        <v>6.7355999999999998</v>
      </c>
      <c r="C2314" s="20">
        <v>1.8453698630136985E-2</v>
      </c>
      <c r="D2314" s="20">
        <v>200.63647416485057</v>
      </c>
      <c r="F2314" s="25">
        <v>39708</v>
      </c>
      <c r="G2314" s="20">
        <v>4913.1099999999997</v>
      </c>
      <c r="I2314" s="25"/>
      <c r="J2314" s="20"/>
      <c r="K2314" s="20"/>
      <c r="L2314" s="20"/>
    </row>
    <row r="2315" spans="1:12" s="19" customFormat="1" ht="11">
      <c r="A2315" s="25">
        <v>43228</v>
      </c>
      <c r="B2315" s="20">
        <v>5.5541999999999998</v>
      </c>
      <c r="C2315" s="20">
        <v>1.5216986301369863E-2</v>
      </c>
      <c r="D2315" s="20">
        <v>200.66700498963982</v>
      </c>
      <c r="F2315" s="25">
        <v>39709</v>
      </c>
      <c r="G2315" s="20">
        <v>4949.74</v>
      </c>
      <c r="I2315" s="25"/>
      <c r="J2315" s="20"/>
      <c r="K2315" s="20"/>
      <c r="L2315" s="20"/>
    </row>
    <row r="2316" spans="1:12" s="19" customFormat="1" ht="11">
      <c r="A2316" s="25">
        <v>43229</v>
      </c>
      <c r="B2316" s="20">
        <v>6.3411999999999997</v>
      </c>
      <c r="C2316" s="20">
        <v>1.7373150684931508E-2</v>
      </c>
      <c r="D2316" s="20">
        <v>200.70186717079162</v>
      </c>
      <c r="F2316" s="25">
        <v>39710</v>
      </c>
      <c r="G2316" s="20">
        <v>5204.46</v>
      </c>
      <c r="I2316" s="25"/>
      <c r="J2316" s="20"/>
      <c r="K2316" s="20"/>
      <c r="L2316" s="20"/>
    </row>
    <row r="2317" spans="1:12" s="19" customFormat="1" ht="11">
      <c r="A2317" s="25">
        <v>43230</v>
      </c>
      <c r="B2317" s="20">
        <v>6.0537999999999998</v>
      </c>
      <c r="C2317" s="20">
        <v>1.6585753424657533E-2</v>
      </c>
      <c r="D2317" s="20">
        <v>200.73515508759922</v>
      </c>
      <c r="F2317" s="25">
        <v>39713</v>
      </c>
      <c r="G2317" s="20">
        <v>5177.2299999999996</v>
      </c>
      <c r="I2317" s="25"/>
      <c r="J2317" s="20"/>
      <c r="K2317" s="20"/>
      <c r="L2317" s="20"/>
    </row>
    <row r="2318" spans="1:12" s="19" customFormat="1" ht="11">
      <c r="A2318" s="25">
        <v>43231</v>
      </c>
      <c r="B2318" s="20">
        <v>6.5614999999999997</v>
      </c>
      <c r="C2318" s="20">
        <v>1.7976712328767123E-2</v>
      </c>
      <c r="D2318" s="20">
        <v>200.77124066897204</v>
      </c>
      <c r="F2318" s="25">
        <v>39714</v>
      </c>
      <c r="G2318" s="20">
        <v>5059.37</v>
      </c>
      <c r="I2318" s="25"/>
      <c r="J2318" s="20"/>
      <c r="K2318" s="20"/>
      <c r="L2318" s="20"/>
    </row>
    <row r="2319" spans="1:12" s="19" customFormat="1" ht="11">
      <c r="A2319" s="25">
        <v>43234</v>
      </c>
      <c r="B2319" s="20">
        <v>5.2168000000000001</v>
      </c>
      <c r="C2319" s="20">
        <v>1.4292602739726028E-2</v>
      </c>
      <c r="D2319" s="20">
        <v>200.85732697650536</v>
      </c>
      <c r="F2319" s="25">
        <v>39715</v>
      </c>
      <c r="G2319" s="20">
        <v>5101.4799999999996</v>
      </c>
      <c r="I2319" s="25"/>
      <c r="J2319" s="20"/>
      <c r="K2319" s="20"/>
      <c r="L2319" s="20"/>
    </row>
    <row r="2320" spans="1:12" s="19" customFormat="1" ht="11">
      <c r="A2320" s="25">
        <v>43235</v>
      </c>
      <c r="B2320" s="20">
        <v>7.8140000000000001</v>
      </c>
      <c r="C2320" s="20">
        <v>2.1408219178082191E-2</v>
      </c>
      <c r="D2320" s="20">
        <v>200.90032695329975</v>
      </c>
      <c r="F2320" s="25">
        <v>39716</v>
      </c>
      <c r="G2320" s="20">
        <v>5039.33</v>
      </c>
      <c r="I2320" s="25"/>
      <c r="J2320" s="20"/>
      <c r="K2320" s="20"/>
      <c r="L2320" s="20"/>
    </row>
    <row r="2321" spans="1:12" s="19" customFormat="1" ht="11">
      <c r="A2321" s="25">
        <v>43236</v>
      </c>
      <c r="B2321" s="20">
        <v>4.9725999999999999</v>
      </c>
      <c r="C2321" s="20">
        <v>1.3623561643835616E-2</v>
      </c>
      <c r="D2321" s="20">
        <v>200.92769673318489</v>
      </c>
      <c r="F2321" s="25">
        <v>39717</v>
      </c>
      <c r="G2321" s="20">
        <v>4885.7</v>
      </c>
      <c r="I2321" s="25"/>
      <c r="J2321" s="20"/>
      <c r="K2321" s="20"/>
      <c r="L2321" s="20"/>
    </row>
    <row r="2322" spans="1:12" s="19" customFormat="1" ht="11">
      <c r="A2322" s="25">
        <v>43237</v>
      </c>
      <c r="B2322" s="20">
        <v>5.6257999999999999</v>
      </c>
      <c r="C2322" s="20">
        <v>1.5413150684931506E-2</v>
      </c>
      <c r="D2322" s="20">
        <v>200.95866602185015</v>
      </c>
      <c r="F2322" s="25">
        <v>39720</v>
      </c>
      <c r="G2322" s="20">
        <v>4719.95</v>
      </c>
      <c r="I2322" s="25"/>
      <c r="J2322" s="20"/>
      <c r="K2322" s="20"/>
      <c r="L2322" s="20"/>
    </row>
    <row r="2323" spans="1:12" s="19" customFormat="1" ht="11">
      <c r="A2323" s="25">
        <v>43238</v>
      </c>
      <c r="B2323" s="20">
        <v>7.1837</v>
      </c>
      <c r="C2323" s="20">
        <v>1.9681369863013699E-2</v>
      </c>
      <c r="D2323" s="20">
        <v>200.99821744018169</v>
      </c>
      <c r="F2323" s="25">
        <v>39721</v>
      </c>
      <c r="G2323" s="20">
        <v>4807.2</v>
      </c>
      <c r="I2323" s="25"/>
      <c r="J2323" s="20"/>
      <c r="K2323" s="20"/>
      <c r="L2323" s="20"/>
    </row>
    <row r="2324" spans="1:12" s="19" customFormat="1" ht="11">
      <c r="A2324" s="25">
        <v>43241</v>
      </c>
      <c r="B2324" s="20">
        <v>5.9181999999999997</v>
      </c>
      <c r="C2324" s="20">
        <v>1.6214246575342466E-2</v>
      </c>
      <c r="D2324" s="20">
        <v>201.09598847994508</v>
      </c>
      <c r="F2324" s="25">
        <v>39722</v>
      </c>
      <c r="G2324" s="20">
        <v>4843.43</v>
      </c>
      <c r="I2324" s="25"/>
      <c r="J2324" s="20"/>
      <c r="K2324" s="20"/>
      <c r="L2324" s="20"/>
    </row>
    <row r="2325" spans="1:12" s="19" customFormat="1" ht="11">
      <c r="A2325" s="25">
        <v>43242</v>
      </c>
      <c r="B2325" s="20">
        <v>7.0526</v>
      </c>
      <c r="C2325" s="20">
        <v>1.9322191780821917E-2</v>
      </c>
      <c r="D2325" s="20">
        <v>201.13484463250271</v>
      </c>
      <c r="F2325" s="25">
        <v>39724</v>
      </c>
      <c r="G2325" s="20">
        <v>4681.04</v>
      </c>
      <c r="I2325" s="25"/>
      <c r="J2325" s="20"/>
      <c r="K2325" s="20"/>
      <c r="L2325" s="20"/>
    </row>
    <row r="2326" spans="1:12" s="19" customFormat="1" ht="11">
      <c r="A2326" s="25">
        <v>43243</v>
      </c>
      <c r="B2326" s="20">
        <v>5.9416000000000002</v>
      </c>
      <c r="C2326" s="20">
        <v>1.6278356164383563E-2</v>
      </c>
      <c r="D2326" s="20">
        <v>201.16758607888266</v>
      </c>
      <c r="F2326" s="25">
        <v>39727</v>
      </c>
      <c r="G2326" s="20">
        <v>4416.2700000000004</v>
      </c>
      <c r="I2326" s="25"/>
      <c r="J2326" s="20"/>
      <c r="K2326" s="20"/>
      <c r="L2326" s="20"/>
    </row>
    <row r="2327" spans="1:12" s="19" customFormat="1" ht="11">
      <c r="A2327" s="25">
        <v>43244</v>
      </c>
      <c r="B2327" s="20">
        <v>7.2192999999999996</v>
      </c>
      <c r="C2327" s="20">
        <v>1.9778904109589039E-2</v>
      </c>
      <c r="D2327" s="20">
        <v>201.20737482283278</v>
      </c>
      <c r="F2327" s="25">
        <v>39728</v>
      </c>
      <c r="G2327" s="20">
        <v>4421.47</v>
      </c>
      <c r="I2327" s="25"/>
      <c r="J2327" s="20"/>
      <c r="K2327" s="20"/>
      <c r="L2327" s="20"/>
    </row>
    <row r="2328" spans="1:12" s="19" customFormat="1" ht="11">
      <c r="A2328" s="25">
        <v>43245</v>
      </c>
      <c r="B2328" s="20">
        <v>7.2851999999999997</v>
      </c>
      <c r="C2328" s="20">
        <v>1.9959452054794519E-2</v>
      </c>
      <c r="D2328" s="20">
        <v>201.24753471234126</v>
      </c>
      <c r="F2328" s="25">
        <v>39729</v>
      </c>
      <c r="G2328" s="20">
        <v>4307.5200000000004</v>
      </c>
      <c r="I2328" s="25"/>
      <c r="J2328" s="20"/>
      <c r="K2328" s="20"/>
      <c r="L2328" s="20"/>
    </row>
    <row r="2329" spans="1:12" s="19" customFormat="1" ht="11">
      <c r="A2329" s="25">
        <v>43248</v>
      </c>
      <c r="B2329" s="20">
        <v>8.7911000000000001</v>
      </c>
      <c r="C2329" s="20">
        <v>2.4085205479452056E-2</v>
      </c>
      <c r="D2329" s="20">
        <v>201.39294735911466</v>
      </c>
      <c r="F2329" s="25">
        <v>39731</v>
      </c>
      <c r="G2329" s="20">
        <v>4021.03</v>
      </c>
      <c r="I2329" s="25"/>
      <c r="J2329" s="20"/>
      <c r="K2329" s="20"/>
      <c r="L2329" s="20"/>
    </row>
    <row r="2330" spans="1:12" s="19" customFormat="1" ht="11">
      <c r="A2330" s="25">
        <v>43249</v>
      </c>
      <c r="B2330" s="20">
        <v>11.6836</v>
      </c>
      <c r="C2330" s="20">
        <v>3.2009863013698632E-2</v>
      </c>
      <c r="D2330" s="20">
        <v>201.45741296568357</v>
      </c>
      <c r="F2330" s="25">
        <v>39734</v>
      </c>
      <c r="G2330" s="20">
        <v>4279.38</v>
      </c>
      <c r="I2330" s="25"/>
      <c r="J2330" s="20"/>
      <c r="K2330" s="20"/>
      <c r="L2330" s="20"/>
    </row>
    <row r="2331" spans="1:12" s="19" customFormat="1" ht="11">
      <c r="A2331" s="25">
        <v>43250</v>
      </c>
      <c r="B2331" s="20">
        <v>10.624499999999999</v>
      </c>
      <c r="C2331" s="20">
        <v>2.9108219178082189E-2</v>
      </c>
      <c r="D2331" s="20">
        <v>201.51605363100012</v>
      </c>
      <c r="F2331" s="25">
        <v>39735</v>
      </c>
      <c r="G2331" s="20">
        <v>4313.68</v>
      </c>
      <c r="I2331" s="25"/>
      <c r="J2331" s="20"/>
      <c r="K2331" s="20"/>
      <c r="L2331" s="20"/>
    </row>
    <row r="2332" spans="1:12" s="19" customFormat="1" ht="11">
      <c r="A2332" s="25">
        <v>43251</v>
      </c>
      <c r="B2332" s="20">
        <v>6.5500999999999996</v>
      </c>
      <c r="C2332" s="20">
        <v>1.7945479452054793E-2</v>
      </c>
      <c r="D2332" s="20">
        <v>201.55221665299709</v>
      </c>
      <c r="F2332" s="25">
        <v>39736</v>
      </c>
      <c r="G2332" s="20">
        <v>4092.67</v>
      </c>
      <c r="I2332" s="25"/>
      <c r="J2332" s="20"/>
      <c r="K2332" s="20"/>
      <c r="L2332" s="20"/>
    </row>
    <row r="2333" spans="1:12" s="19" customFormat="1" ht="11">
      <c r="A2333" s="25">
        <v>43252</v>
      </c>
      <c r="B2333" s="20">
        <v>5.1490999999999998</v>
      </c>
      <c r="C2333" s="20">
        <v>1.4107123287671232E-2</v>
      </c>
      <c r="D2333" s="20">
        <v>201.58064987268935</v>
      </c>
      <c r="F2333" s="25">
        <v>39737</v>
      </c>
      <c r="G2333" s="20">
        <v>4008.87</v>
      </c>
      <c r="I2333" s="25"/>
      <c r="J2333" s="20"/>
      <c r="K2333" s="20"/>
      <c r="L2333" s="20"/>
    </row>
    <row r="2334" spans="1:12" s="19" customFormat="1" ht="11">
      <c r="A2334" s="25">
        <v>43255</v>
      </c>
      <c r="B2334" s="20">
        <v>7.1532</v>
      </c>
      <c r="C2334" s="20">
        <v>1.9597808219178083E-2</v>
      </c>
      <c r="D2334" s="20">
        <v>201.69916604019642</v>
      </c>
      <c r="F2334" s="25">
        <v>39738</v>
      </c>
      <c r="G2334" s="20">
        <v>3769.83</v>
      </c>
      <c r="I2334" s="25"/>
      <c r="J2334" s="20"/>
      <c r="K2334" s="20"/>
      <c r="L2334" s="20"/>
    </row>
    <row r="2335" spans="1:12" s="19" customFormat="1" ht="11">
      <c r="A2335" s="25">
        <v>43256</v>
      </c>
      <c r="B2335" s="20">
        <v>7.9664000000000001</v>
      </c>
      <c r="C2335" s="20">
        <v>2.1825753424657535E-2</v>
      </c>
      <c r="D2335" s="20">
        <v>201.74318840283595</v>
      </c>
      <c r="F2335" s="25">
        <v>39741</v>
      </c>
      <c r="G2335" s="20">
        <v>3829.23</v>
      </c>
      <c r="I2335" s="25"/>
      <c r="J2335" s="20"/>
      <c r="K2335" s="20"/>
      <c r="L2335" s="20"/>
    </row>
    <row r="2336" spans="1:12" s="19" customFormat="1" ht="11">
      <c r="A2336" s="25">
        <v>43257</v>
      </c>
      <c r="B2336" s="20">
        <v>14.144500000000001</v>
      </c>
      <c r="C2336" s="20">
        <v>3.8752054794520548E-2</v>
      </c>
      <c r="D2336" s="20">
        <v>201.82136803375002</v>
      </c>
      <c r="F2336" s="25">
        <v>39742</v>
      </c>
      <c r="G2336" s="20">
        <v>3966.69</v>
      </c>
      <c r="I2336" s="25"/>
      <c r="J2336" s="20"/>
      <c r="K2336" s="20"/>
      <c r="L2336" s="20"/>
    </row>
    <row r="2337" spans="1:12" s="19" customFormat="1" ht="11">
      <c r="A2337" s="25">
        <v>43258</v>
      </c>
      <c r="B2337" s="20">
        <v>9.4138999999999999</v>
      </c>
      <c r="C2337" s="20">
        <v>2.5791506849315068E-2</v>
      </c>
      <c r="D2337" s="20">
        <v>201.87342080570983</v>
      </c>
      <c r="F2337" s="25">
        <v>39743</v>
      </c>
      <c r="G2337" s="20">
        <v>3759.15</v>
      </c>
      <c r="I2337" s="25"/>
      <c r="J2337" s="20"/>
      <c r="K2337" s="20"/>
      <c r="L2337" s="20"/>
    </row>
    <row r="2338" spans="1:12" s="19" customFormat="1" ht="11">
      <c r="A2338" s="25">
        <v>43259</v>
      </c>
      <c r="B2338" s="20">
        <v>7.0712999999999999</v>
      </c>
      <c r="C2338" s="20">
        <v>1.9373424657534246E-2</v>
      </c>
      <c r="D2338" s="20">
        <v>201.91253060079322</v>
      </c>
      <c r="F2338" s="25">
        <v>39744</v>
      </c>
      <c r="G2338" s="20">
        <v>3609.55</v>
      </c>
      <c r="I2338" s="25"/>
      <c r="J2338" s="20"/>
      <c r="K2338" s="20"/>
      <c r="L2338" s="20"/>
    </row>
    <row r="2339" spans="1:12" s="19" customFormat="1" ht="11">
      <c r="A2339" s="25">
        <v>43262</v>
      </c>
      <c r="B2339" s="20">
        <v>7.7809999999999997</v>
      </c>
      <c r="C2339" s="20">
        <v>2.1317808219178083E-2</v>
      </c>
      <c r="D2339" s="20">
        <v>202.0416605789251</v>
      </c>
      <c r="F2339" s="25">
        <v>39745</v>
      </c>
      <c r="G2339" s="20">
        <v>3169.11</v>
      </c>
      <c r="I2339" s="25"/>
      <c r="J2339" s="20"/>
      <c r="K2339" s="20"/>
      <c r="L2339" s="20"/>
    </row>
    <row r="2340" spans="1:12" s="19" customFormat="1" ht="11">
      <c r="A2340" s="25">
        <v>43263</v>
      </c>
      <c r="B2340" s="20">
        <v>7.6</v>
      </c>
      <c r="C2340" s="20">
        <v>2.0821917808219178E-2</v>
      </c>
      <c r="D2340" s="20">
        <v>202.0837295274292</v>
      </c>
      <c r="F2340" s="25">
        <v>39748</v>
      </c>
      <c r="G2340" s="20">
        <v>3095.74</v>
      </c>
      <c r="I2340" s="25"/>
      <c r="J2340" s="20"/>
      <c r="K2340" s="20"/>
      <c r="L2340" s="20"/>
    </row>
    <row r="2341" spans="1:12" s="19" customFormat="1" ht="11">
      <c r="A2341" s="25">
        <v>43264</v>
      </c>
      <c r="B2341" s="20">
        <v>8.2612000000000005</v>
      </c>
      <c r="C2341" s="20">
        <v>2.2633424657534248E-2</v>
      </c>
      <c r="D2341" s="20">
        <v>202.12946799609693</v>
      </c>
      <c r="F2341" s="25">
        <v>39749</v>
      </c>
      <c r="G2341" s="20">
        <v>3292.44</v>
      </c>
      <c r="I2341" s="25"/>
      <c r="J2341" s="20"/>
      <c r="K2341" s="20"/>
      <c r="L2341" s="20"/>
    </row>
    <row r="2342" spans="1:12" s="19" customFormat="1" ht="11">
      <c r="A2342" s="25">
        <v>43265</v>
      </c>
      <c r="B2342" s="20">
        <v>7.4591000000000003</v>
      </c>
      <c r="C2342" s="20">
        <v>2.0435890410958904E-2</v>
      </c>
      <c r="D2342" s="20">
        <v>202.17077495266489</v>
      </c>
      <c r="F2342" s="25">
        <v>39750</v>
      </c>
      <c r="G2342" s="20">
        <v>3308.29</v>
      </c>
      <c r="I2342" s="25"/>
      <c r="J2342" s="20"/>
      <c r="K2342" s="20"/>
      <c r="L2342" s="20"/>
    </row>
    <row r="2343" spans="1:12" s="19" customFormat="1" ht="11">
      <c r="A2343" s="25">
        <v>43266</v>
      </c>
      <c r="B2343" s="20">
        <v>7.2331000000000003</v>
      </c>
      <c r="C2343" s="20">
        <v>1.9816712328767125E-2</v>
      </c>
      <c r="D2343" s="20">
        <v>202.21083855355008</v>
      </c>
      <c r="F2343" s="25">
        <v>39752</v>
      </c>
      <c r="G2343" s="20">
        <v>3539.57</v>
      </c>
      <c r="I2343" s="25"/>
      <c r="J2343" s="20"/>
      <c r="K2343" s="20"/>
      <c r="L2343" s="20"/>
    </row>
    <row r="2344" spans="1:12" s="19" customFormat="1" ht="11">
      <c r="A2344" s="25">
        <v>43269</v>
      </c>
      <c r="B2344" s="20">
        <v>10.649800000000001</v>
      </c>
      <c r="C2344" s="20">
        <v>2.9177534246575345E-2</v>
      </c>
      <c r="D2344" s="20">
        <v>202.38783896355781</v>
      </c>
      <c r="F2344" s="25">
        <v>39755</v>
      </c>
      <c r="G2344" s="20">
        <v>3733.72</v>
      </c>
      <c r="I2344" s="25"/>
      <c r="J2344" s="20"/>
      <c r="K2344" s="20"/>
      <c r="L2344" s="20"/>
    </row>
    <row r="2345" spans="1:12" s="19" customFormat="1" ht="11">
      <c r="A2345" s="25">
        <v>43270</v>
      </c>
      <c r="B2345" s="20">
        <v>7.8362999999999996</v>
      </c>
      <c r="C2345" s="20">
        <v>2.1469315068493148E-2</v>
      </c>
      <c r="D2345" s="20">
        <v>202.43129024636522</v>
      </c>
      <c r="F2345" s="25">
        <v>39756</v>
      </c>
      <c r="G2345" s="20">
        <v>3854.26</v>
      </c>
      <c r="I2345" s="25"/>
      <c r="J2345" s="20"/>
      <c r="K2345" s="20"/>
      <c r="L2345" s="20"/>
    </row>
    <row r="2346" spans="1:12" s="19" customFormat="1" ht="11">
      <c r="A2346" s="25">
        <v>43271</v>
      </c>
      <c r="B2346" s="20">
        <v>7.6464999999999996</v>
      </c>
      <c r="C2346" s="20">
        <v>2.0949315068493148E-2</v>
      </c>
      <c r="D2346" s="20">
        <v>202.47369821515613</v>
      </c>
      <c r="F2346" s="25">
        <v>39757</v>
      </c>
      <c r="G2346" s="20">
        <v>3673.76</v>
      </c>
      <c r="I2346" s="25"/>
      <c r="J2346" s="20"/>
      <c r="K2346" s="20"/>
      <c r="L2346" s="20"/>
    </row>
    <row r="2347" spans="1:12" s="19" customFormat="1" ht="11">
      <c r="A2347" s="25">
        <v>43272</v>
      </c>
      <c r="B2347" s="20">
        <v>7.2201000000000004</v>
      </c>
      <c r="C2347" s="20">
        <v>1.9781095890410959E-2</v>
      </c>
      <c r="D2347" s="20">
        <v>202.51374973155291</v>
      </c>
      <c r="F2347" s="25">
        <v>39758</v>
      </c>
      <c r="G2347" s="20">
        <v>3548.22</v>
      </c>
      <c r="I2347" s="25"/>
      <c r="J2347" s="20"/>
      <c r="K2347" s="20"/>
      <c r="L2347" s="20"/>
    </row>
    <row r="2348" spans="1:12" s="19" customFormat="1" ht="11">
      <c r="A2348" s="25">
        <v>43273</v>
      </c>
      <c r="B2348" s="20">
        <v>6.4848999999999997</v>
      </c>
      <c r="C2348" s="20">
        <v>1.7766849315068493E-2</v>
      </c>
      <c r="D2348" s="20">
        <v>202.54973004431002</v>
      </c>
      <c r="F2348" s="25">
        <v>39759</v>
      </c>
      <c r="G2348" s="20">
        <v>3646.83</v>
      </c>
      <c r="I2348" s="25"/>
      <c r="J2348" s="20"/>
      <c r="K2348" s="20"/>
      <c r="L2348" s="20"/>
    </row>
    <row r="2349" spans="1:12" s="19" customFormat="1" ht="11">
      <c r="A2349" s="25">
        <v>43276</v>
      </c>
      <c r="B2349" s="20">
        <v>6.5191999999999997</v>
      </c>
      <c r="C2349" s="20">
        <v>1.7860821917808217E-2</v>
      </c>
      <c r="D2349" s="20">
        <v>202.65826118404468</v>
      </c>
      <c r="F2349" s="25">
        <v>39762</v>
      </c>
      <c r="G2349" s="20">
        <v>3861.78</v>
      </c>
      <c r="I2349" s="25"/>
      <c r="J2349" s="20"/>
      <c r="K2349" s="20"/>
      <c r="L2349" s="20"/>
    </row>
    <row r="2350" spans="1:12" s="19" customFormat="1" ht="11">
      <c r="A2350" s="25">
        <v>43277</v>
      </c>
      <c r="B2350" s="20">
        <v>6.9821999999999997</v>
      </c>
      <c r="C2350" s="20">
        <v>1.912931506849315E-2</v>
      </c>
      <c r="D2350" s="20">
        <v>202.69702832133891</v>
      </c>
      <c r="F2350" s="25">
        <v>39763</v>
      </c>
      <c r="G2350" s="20">
        <v>3604.66</v>
      </c>
      <c r="I2350" s="25"/>
      <c r="J2350" s="20"/>
      <c r="K2350" s="20"/>
      <c r="L2350" s="20"/>
    </row>
    <row r="2351" spans="1:12" s="19" customFormat="1" ht="11">
      <c r="A2351" s="25">
        <v>43278</v>
      </c>
      <c r="B2351" s="20">
        <v>6.8364000000000003</v>
      </c>
      <c r="C2351" s="20">
        <v>1.8729863013698632E-2</v>
      </c>
      <c r="D2351" s="20">
        <v>202.73499319707634</v>
      </c>
      <c r="F2351" s="25">
        <v>39764</v>
      </c>
      <c r="G2351" s="20">
        <v>3494.05</v>
      </c>
      <c r="I2351" s="25"/>
      <c r="J2351" s="20"/>
      <c r="K2351" s="20"/>
      <c r="L2351" s="20"/>
    </row>
    <row r="2352" spans="1:12" s="19" customFormat="1" ht="11">
      <c r="A2352" s="25">
        <v>43279</v>
      </c>
      <c r="B2352" s="20">
        <v>7.718</v>
      </c>
      <c r="C2352" s="20">
        <v>2.1145205479452055E-2</v>
      </c>
      <c r="D2352" s="20">
        <v>202.7778619279666</v>
      </c>
      <c r="F2352" s="25">
        <v>39766</v>
      </c>
      <c r="G2352" s="20">
        <v>3447.27</v>
      </c>
      <c r="I2352" s="25"/>
      <c r="J2352" s="20"/>
      <c r="K2352" s="20"/>
      <c r="L2352" s="20"/>
    </row>
    <row r="2353" spans="1:12" s="19" customFormat="1" ht="11">
      <c r="A2353" s="25">
        <v>43280</v>
      </c>
      <c r="B2353" s="20">
        <v>9.2109000000000005</v>
      </c>
      <c r="C2353" s="20">
        <v>2.5235342465753426E-2</v>
      </c>
      <c r="D2353" s="20">
        <v>202.82903361586884</v>
      </c>
      <c r="F2353" s="25">
        <v>39769</v>
      </c>
      <c r="G2353" s="20">
        <v>3434.07</v>
      </c>
      <c r="I2353" s="25"/>
      <c r="J2353" s="20"/>
      <c r="K2353" s="20"/>
      <c r="L2353" s="20"/>
    </row>
    <row r="2354" spans="1:12" s="19" customFormat="1" ht="11">
      <c r="A2354" s="25">
        <v>43283</v>
      </c>
      <c r="B2354" s="20">
        <v>8.8282000000000007</v>
      </c>
      <c r="C2354" s="20">
        <v>2.4186849315068495E-2</v>
      </c>
      <c r="D2354" s="20">
        <v>202.97620747405247</v>
      </c>
      <c r="F2354" s="25">
        <v>39770</v>
      </c>
      <c r="G2354" s="20">
        <v>3291.25</v>
      </c>
      <c r="I2354" s="25"/>
      <c r="J2354" s="20"/>
      <c r="K2354" s="20"/>
      <c r="L2354" s="20"/>
    </row>
    <row r="2355" spans="1:12" s="19" customFormat="1" ht="11">
      <c r="A2355" s="25">
        <v>43284</v>
      </c>
      <c r="B2355" s="20">
        <v>9.9603999999999999</v>
      </c>
      <c r="C2355" s="20">
        <v>2.728876712328767E-2</v>
      </c>
      <c r="D2355" s="20">
        <v>203.03159717862573</v>
      </c>
      <c r="F2355" s="25">
        <v>39771</v>
      </c>
      <c r="G2355" s="20">
        <v>3232.23</v>
      </c>
      <c r="I2355" s="25"/>
      <c r="J2355" s="20"/>
      <c r="K2355" s="20"/>
      <c r="L2355" s="20"/>
    </row>
    <row r="2356" spans="1:12" s="19" customFormat="1" ht="11">
      <c r="A2356" s="25">
        <v>43285</v>
      </c>
      <c r="B2356" s="20">
        <v>10.6717</v>
      </c>
      <c r="C2356" s="20">
        <v>2.9237534246575343E-2</v>
      </c>
      <c r="D2356" s="20">
        <v>203.09095861138221</v>
      </c>
      <c r="F2356" s="25">
        <v>39772</v>
      </c>
      <c r="G2356" s="20">
        <v>3131.78</v>
      </c>
      <c r="I2356" s="25"/>
      <c r="J2356" s="20"/>
      <c r="K2356" s="20"/>
      <c r="L2356" s="20"/>
    </row>
    <row r="2357" spans="1:12" s="19" customFormat="1" ht="11">
      <c r="A2357" s="25">
        <v>43286</v>
      </c>
      <c r="B2357" s="20">
        <v>7.1375999999999999</v>
      </c>
      <c r="C2357" s="20">
        <v>1.9555068493150685E-2</v>
      </c>
      <c r="D2357" s="20">
        <v>203.13067318744208</v>
      </c>
      <c r="F2357" s="25">
        <v>39773</v>
      </c>
      <c r="G2357" s="20">
        <v>3303.91</v>
      </c>
      <c r="I2357" s="25"/>
      <c r="J2357" s="20"/>
      <c r="K2357" s="20"/>
      <c r="L2357" s="20"/>
    </row>
    <row r="2358" spans="1:12" s="19" customFormat="1" ht="11">
      <c r="A2358" s="25">
        <v>43287</v>
      </c>
      <c r="B2358" s="20">
        <v>3.5537000000000001</v>
      </c>
      <c r="C2358" s="20">
        <v>9.7361643835616445E-3</v>
      </c>
      <c r="D2358" s="20">
        <v>203.15045032369704</v>
      </c>
      <c r="F2358" s="25">
        <v>39776</v>
      </c>
      <c r="G2358" s="20">
        <v>3322.07</v>
      </c>
      <c r="I2358" s="25"/>
      <c r="J2358" s="20"/>
      <c r="K2358" s="20"/>
      <c r="L2358" s="20"/>
    </row>
    <row r="2359" spans="1:12" s="19" customFormat="1" ht="11">
      <c r="A2359" s="25">
        <v>43290</v>
      </c>
      <c r="B2359" s="20">
        <v>14.320499999999999</v>
      </c>
      <c r="C2359" s="20">
        <v>3.9234246575342462E-2</v>
      </c>
      <c r="D2359" s="20">
        <v>203.38956396949379</v>
      </c>
      <c r="F2359" s="25">
        <v>39777</v>
      </c>
      <c r="G2359" s="20">
        <v>3255.51</v>
      </c>
      <c r="I2359" s="25"/>
      <c r="J2359" s="20"/>
      <c r="K2359" s="20"/>
      <c r="L2359" s="20"/>
    </row>
    <row r="2360" spans="1:12" s="19" customFormat="1" ht="11">
      <c r="A2360" s="25">
        <v>43291</v>
      </c>
      <c r="B2360" s="20">
        <v>5.7878999999999996</v>
      </c>
      <c r="C2360" s="20">
        <v>1.5857260273972603E-2</v>
      </c>
      <c r="D2360" s="20">
        <v>203.42181598202254</v>
      </c>
      <c r="F2360" s="25">
        <v>39778</v>
      </c>
      <c r="G2360" s="20">
        <v>3376.05</v>
      </c>
      <c r="I2360" s="25"/>
      <c r="J2360" s="20"/>
      <c r="K2360" s="20"/>
      <c r="L2360" s="20"/>
    </row>
    <row r="2361" spans="1:12" s="19" customFormat="1" ht="11">
      <c r="A2361" s="25">
        <v>43292</v>
      </c>
      <c r="B2361" s="20">
        <v>6.3433999999999999</v>
      </c>
      <c r="C2361" s="20">
        <v>1.737917808219178E-2</v>
      </c>
      <c r="D2361" s="20">
        <v>203.4571690216801</v>
      </c>
      <c r="F2361" s="25">
        <v>39780</v>
      </c>
      <c r="G2361" s="20">
        <v>3379.53</v>
      </c>
      <c r="I2361" s="25"/>
      <c r="J2361" s="20"/>
      <c r="K2361" s="20"/>
      <c r="L2361" s="20"/>
    </row>
    <row r="2362" spans="1:12" s="19" customFormat="1" ht="11">
      <c r="A2362" s="25">
        <v>43293</v>
      </c>
      <c r="B2362" s="20">
        <v>5.7211999999999996</v>
      </c>
      <c r="C2362" s="20">
        <v>1.5674520547945204E-2</v>
      </c>
      <c r="D2362" s="20">
        <v>203.48905995744465</v>
      </c>
      <c r="F2362" s="25">
        <v>39783</v>
      </c>
      <c r="G2362" s="20">
        <v>3290.95</v>
      </c>
      <c r="I2362" s="25"/>
      <c r="J2362" s="20"/>
      <c r="K2362" s="20"/>
      <c r="L2362" s="20"/>
    </row>
    <row r="2363" spans="1:12" s="19" customFormat="1" ht="11">
      <c r="A2363" s="25">
        <v>43294</v>
      </c>
      <c r="B2363" s="20">
        <v>6.3593000000000002</v>
      </c>
      <c r="C2363" s="20">
        <v>1.7422739726027398E-2</v>
      </c>
      <c r="D2363" s="20">
        <v>203.52451332673198</v>
      </c>
      <c r="F2363" s="25">
        <v>39784</v>
      </c>
      <c r="G2363" s="20">
        <v>3260.18</v>
      </c>
      <c r="I2363" s="25"/>
      <c r="J2363" s="20"/>
      <c r="K2363" s="20"/>
      <c r="L2363" s="20"/>
    </row>
    <row r="2364" spans="1:12" s="19" customFormat="1" ht="11">
      <c r="A2364" s="25">
        <v>43297</v>
      </c>
      <c r="B2364" s="20">
        <v>6.5646000000000004</v>
      </c>
      <c r="C2364" s="20">
        <v>1.7985205479452055E-2</v>
      </c>
      <c r="D2364" s="20">
        <v>203.63432623250057</v>
      </c>
      <c r="F2364" s="25">
        <v>39785</v>
      </c>
      <c r="G2364" s="20">
        <v>3258.54</v>
      </c>
      <c r="I2364" s="25"/>
      <c r="J2364" s="20"/>
      <c r="K2364" s="20"/>
      <c r="L2364" s="20"/>
    </row>
    <row r="2365" spans="1:12" s="19" customFormat="1" ht="11">
      <c r="A2365" s="25">
        <v>43298</v>
      </c>
      <c r="B2365" s="20">
        <v>6.6749999999999998</v>
      </c>
      <c r="C2365" s="20">
        <v>1.8287671232876713E-2</v>
      </c>
      <c r="D2365" s="20">
        <v>203.67156620859927</v>
      </c>
      <c r="F2365" s="25">
        <v>39786</v>
      </c>
      <c r="G2365" s="20">
        <v>3419.88</v>
      </c>
      <c r="I2365" s="25"/>
      <c r="J2365" s="20"/>
      <c r="K2365" s="20"/>
      <c r="L2365" s="20"/>
    </row>
    <row r="2366" spans="1:12" s="19" customFormat="1" ht="11">
      <c r="A2366" s="25">
        <v>43299</v>
      </c>
      <c r="B2366" s="20">
        <v>7.3086000000000002</v>
      </c>
      <c r="C2366" s="20">
        <v>2.0023561643835616E-2</v>
      </c>
      <c r="D2366" s="20">
        <v>203.71234851021001</v>
      </c>
      <c r="F2366" s="25">
        <v>39787</v>
      </c>
      <c r="G2366" s="20">
        <v>3329.57</v>
      </c>
      <c r="I2366" s="25"/>
      <c r="J2366" s="20"/>
      <c r="K2366" s="20"/>
      <c r="L2366" s="20"/>
    </row>
    <row r="2367" spans="1:12" s="19" customFormat="1" ht="11">
      <c r="A2367" s="25">
        <v>43300</v>
      </c>
      <c r="B2367" s="20">
        <v>6.4153000000000002</v>
      </c>
      <c r="C2367" s="20">
        <v>1.7576164383561646E-2</v>
      </c>
      <c r="D2367" s="20">
        <v>203.74815332745376</v>
      </c>
      <c r="F2367" s="25">
        <v>39790</v>
      </c>
      <c r="G2367" s="20">
        <v>3414.95</v>
      </c>
      <c r="I2367" s="25"/>
      <c r="J2367" s="20"/>
      <c r="K2367" s="20"/>
      <c r="L2367" s="20"/>
    </row>
    <row r="2368" spans="1:12" s="19" customFormat="1" ht="11">
      <c r="A2368" s="25">
        <v>43301</v>
      </c>
      <c r="B2368" s="20">
        <v>5.0551000000000004</v>
      </c>
      <c r="C2368" s="20">
        <v>1.3849589041095891E-2</v>
      </c>
      <c r="D2368" s="20">
        <v>203.77637160936843</v>
      </c>
      <c r="F2368" s="25">
        <v>39792</v>
      </c>
      <c r="G2368" s="20">
        <v>3591.9</v>
      </c>
      <c r="I2368" s="25"/>
      <c r="J2368" s="20"/>
      <c r="K2368" s="20"/>
      <c r="L2368" s="20"/>
    </row>
    <row r="2369" spans="1:12" s="19" customFormat="1" ht="11">
      <c r="A2369" s="25">
        <v>43304</v>
      </c>
      <c r="B2369" s="20">
        <v>6.1596000000000002</v>
      </c>
      <c r="C2369" s="20">
        <v>1.6875616438356163E-2</v>
      </c>
      <c r="D2369" s="20">
        <v>203.87953716596283</v>
      </c>
      <c r="F2369" s="25">
        <v>39793</v>
      </c>
      <c r="G2369" s="20">
        <v>3582</v>
      </c>
      <c r="I2369" s="25"/>
      <c r="J2369" s="20"/>
      <c r="K2369" s="20"/>
      <c r="L2369" s="20"/>
    </row>
    <row r="2370" spans="1:12" s="19" customFormat="1" ht="11">
      <c r="A2370" s="25">
        <v>43305</v>
      </c>
      <c r="B2370" s="20">
        <v>4.0871000000000004</v>
      </c>
      <c r="C2370" s="20">
        <v>1.1197534246575344E-2</v>
      </c>
      <c r="D2370" s="20">
        <v>203.90236664695874</v>
      </c>
      <c r="F2370" s="25">
        <v>39794</v>
      </c>
      <c r="G2370" s="20">
        <v>3583.48</v>
      </c>
      <c r="I2370" s="25"/>
      <c r="J2370" s="20"/>
      <c r="K2370" s="20"/>
      <c r="L2370" s="20"/>
    </row>
    <row r="2371" spans="1:12" s="19" customFormat="1" ht="11">
      <c r="A2371" s="25">
        <v>43306</v>
      </c>
      <c r="B2371" s="20">
        <v>5.3064</v>
      </c>
      <c r="C2371" s="20">
        <v>1.4538082191780821E-2</v>
      </c>
      <c r="D2371" s="20">
        <v>203.93201014061287</v>
      </c>
      <c r="F2371" s="25">
        <v>39797</v>
      </c>
      <c r="G2371" s="20">
        <v>3656.85</v>
      </c>
      <c r="I2371" s="25"/>
      <c r="J2371" s="20"/>
      <c r="K2371" s="20"/>
      <c r="L2371" s="20"/>
    </row>
    <row r="2372" spans="1:12" s="19" customFormat="1" ht="11">
      <c r="A2372" s="25">
        <v>43307</v>
      </c>
      <c r="B2372" s="20">
        <v>7.3297999999999996</v>
      </c>
      <c r="C2372" s="20">
        <v>2.0081643835616437E-2</v>
      </c>
      <c r="D2372" s="20">
        <v>203.97296304055615</v>
      </c>
      <c r="F2372" s="25">
        <v>39798</v>
      </c>
      <c r="G2372" s="20">
        <v>3731.13</v>
      </c>
      <c r="I2372" s="25"/>
      <c r="J2372" s="20"/>
      <c r="K2372" s="20"/>
      <c r="L2372" s="20"/>
    </row>
    <row r="2373" spans="1:12" s="19" customFormat="1" ht="11">
      <c r="A2373" s="25">
        <v>43308</v>
      </c>
      <c r="B2373" s="20">
        <v>7.1289999999999996</v>
      </c>
      <c r="C2373" s="20">
        <v>1.9531506849315067E-2</v>
      </c>
      <c r="D2373" s="20">
        <v>204.01280203380318</v>
      </c>
      <c r="F2373" s="25">
        <v>39799</v>
      </c>
      <c r="G2373" s="20">
        <v>3623.92</v>
      </c>
      <c r="I2373" s="25"/>
      <c r="J2373" s="20"/>
      <c r="K2373" s="20"/>
      <c r="L2373" s="20"/>
    </row>
    <row r="2374" spans="1:12" s="19" customFormat="1" ht="11">
      <c r="A2374" s="25">
        <v>43311</v>
      </c>
      <c r="B2374" s="20">
        <v>7.5160999999999998</v>
      </c>
      <c r="C2374" s="20">
        <v>2.0592054794520549E-2</v>
      </c>
      <c r="D2374" s="20">
        <v>204.13883331775111</v>
      </c>
      <c r="F2374" s="25">
        <v>39800</v>
      </c>
      <c r="G2374" s="20">
        <v>3754.43</v>
      </c>
      <c r="I2374" s="25"/>
      <c r="J2374" s="20"/>
      <c r="K2374" s="20"/>
      <c r="L2374" s="20"/>
    </row>
    <row r="2375" spans="1:12" s="19" customFormat="1" ht="11">
      <c r="A2375" s="25">
        <v>43312</v>
      </c>
      <c r="B2375" s="20">
        <v>5.1120000000000001</v>
      </c>
      <c r="C2375" s="20">
        <v>1.4005479452054794E-2</v>
      </c>
      <c r="D2375" s="20">
        <v>204.16742394010507</v>
      </c>
      <c r="F2375" s="25">
        <v>39801</v>
      </c>
      <c r="G2375" s="20">
        <v>3775.02</v>
      </c>
      <c r="I2375" s="25"/>
      <c r="J2375" s="20"/>
      <c r="K2375" s="20"/>
      <c r="L2375" s="20"/>
    </row>
    <row r="2376" spans="1:12" s="19" customFormat="1" ht="11">
      <c r="A2376" s="25">
        <v>43313</v>
      </c>
      <c r="B2376" s="20">
        <v>9.6357999999999997</v>
      </c>
      <c r="C2376" s="20">
        <v>2.639945205479452E-2</v>
      </c>
      <c r="D2376" s="20">
        <v>204.22132302129967</v>
      </c>
      <c r="F2376" s="25">
        <v>39804</v>
      </c>
      <c r="G2376" s="20">
        <v>3728.11</v>
      </c>
      <c r="I2376" s="25"/>
      <c r="J2376" s="20"/>
      <c r="K2376" s="20"/>
      <c r="L2376" s="20"/>
    </row>
    <row r="2377" spans="1:12" s="19" customFormat="1" ht="11">
      <c r="A2377" s="25">
        <v>43314</v>
      </c>
      <c r="B2377" s="20">
        <v>6.7366999999999999</v>
      </c>
      <c r="C2377" s="20">
        <v>1.8456712328767125E-2</v>
      </c>
      <c r="D2377" s="20">
        <v>204.25901556340369</v>
      </c>
      <c r="F2377" s="25">
        <v>39805</v>
      </c>
      <c r="G2377" s="20">
        <v>3647.56</v>
      </c>
      <c r="I2377" s="25"/>
      <c r="J2377" s="20"/>
      <c r="K2377" s="20"/>
      <c r="L2377" s="20"/>
    </row>
    <row r="2378" spans="1:12" s="19" customFormat="1" ht="11">
      <c r="A2378" s="25">
        <v>43315</v>
      </c>
      <c r="B2378" s="20">
        <v>8.2524999999999995</v>
      </c>
      <c r="C2378" s="20">
        <v>2.260958904109589E-2</v>
      </c>
      <c r="D2378" s="20">
        <v>204.30519768740197</v>
      </c>
      <c r="F2378" s="25">
        <v>39806</v>
      </c>
      <c r="G2378" s="20">
        <v>3583.91</v>
      </c>
      <c r="I2378" s="25"/>
      <c r="J2378" s="20"/>
      <c r="K2378" s="20"/>
      <c r="L2378" s="20"/>
    </row>
    <row r="2379" spans="1:12" s="19" customFormat="1" ht="11">
      <c r="A2379" s="25">
        <v>43318</v>
      </c>
      <c r="B2379" s="20">
        <v>6.8944999999999999</v>
      </c>
      <c r="C2379" s="20">
        <v>1.8889041095890409E-2</v>
      </c>
      <c r="D2379" s="20">
        <v>204.42097156565862</v>
      </c>
      <c r="F2379" s="25">
        <v>39808</v>
      </c>
      <c r="G2379" s="20">
        <v>3510.64</v>
      </c>
      <c r="I2379" s="25"/>
      <c r="J2379" s="20"/>
      <c r="K2379" s="20"/>
      <c r="L2379" s="20"/>
    </row>
    <row r="2380" spans="1:12" s="19" customFormat="1" ht="11">
      <c r="A2380" s="25">
        <v>43319</v>
      </c>
      <c r="B2380" s="20">
        <v>8.6348000000000003</v>
      </c>
      <c r="C2380" s="20">
        <v>2.3656986301369864E-2</v>
      </c>
      <c r="D2380" s="20">
        <v>204.46933140689904</v>
      </c>
      <c r="F2380" s="25">
        <v>39811</v>
      </c>
      <c r="G2380" s="20">
        <v>3590.46</v>
      </c>
      <c r="I2380" s="25"/>
      <c r="J2380" s="20"/>
      <c r="K2380" s="20"/>
      <c r="L2380" s="20"/>
    </row>
    <row r="2381" spans="1:12" s="19" customFormat="1" ht="11">
      <c r="A2381" s="25">
        <v>43320</v>
      </c>
      <c r="B2381" s="20">
        <v>6.1212</v>
      </c>
      <c r="C2381" s="20">
        <v>1.6770410958904108E-2</v>
      </c>
      <c r="D2381" s="20">
        <v>204.50362175406093</v>
      </c>
      <c r="F2381" s="25">
        <v>39812</v>
      </c>
      <c r="G2381" s="20">
        <v>3660.89</v>
      </c>
      <c r="I2381" s="25"/>
      <c r="J2381" s="20"/>
      <c r="K2381" s="20"/>
      <c r="L2381" s="20"/>
    </row>
    <row r="2382" spans="1:12" s="19" customFormat="1" ht="11">
      <c r="A2382" s="25">
        <v>43321</v>
      </c>
      <c r="B2382" s="20">
        <v>7.2218</v>
      </c>
      <c r="C2382" s="20">
        <v>1.9785753424657535E-2</v>
      </c>
      <c r="D2382" s="20">
        <v>204.54408433640566</v>
      </c>
      <c r="F2382" s="25">
        <v>39813</v>
      </c>
      <c r="G2382" s="20">
        <v>3635.87</v>
      </c>
      <c r="I2382" s="25"/>
      <c r="J2382" s="20"/>
      <c r="K2382" s="20"/>
      <c r="L2382" s="20"/>
    </row>
    <row r="2383" spans="1:12" s="19" customFormat="1" ht="11">
      <c r="A2383" s="25">
        <v>43322</v>
      </c>
      <c r="B2383" s="20">
        <v>6.8478000000000003</v>
      </c>
      <c r="C2383" s="20">
        <v>1.8761095890410959E-2</v>
      </c>
      <c r="D2383" s="20">
        <v>204.58245904820618</v>
      </c>
      <c r="F2383" s="25">
        <v>39814</v>
      </c>
      <c r="G2383" s="20">
        <v>3727.18</v>
      </c>
      <c r="I2383" s="25"/>
      <c r="J2383" s="20"/>
      <c r="K2383" s="20"/>
      <c r="L2383" s="20"/>
    </row>
    <row r="2384" spans="1:12" s="19" customFormat="1" ht="11">
      <c r="A2384" s="25">
        <v>43325</v>
      </c>
      <c r="B2384" s="20">
        <v>6.7259000000000002</v>
      </c>
      <c r="C2384" s="20">
        <v>1.8427123287671234E-2</v>
      </c>
      <c r="D2384" s="20">
        <v>204.69555503406747</v>
      </c>
      <c r="F2384" s="25">
        <v>39815</v>
      </c>
      <c r="G2384" s="20">
        <v>3743.48</v>
      </c>
      <c r="I2384" s="25"/>
      <c r="J2384" s="20"/>
      <c r="K2384" s="20"/>
      <c r="L2384" s="20"/>
    </row>
    <row r="2385" spans="1:12" s="19" customFormat="1" ht="11">
      <c r="A2385" s="25">
        <v>43326</v>
      </c>
      <c r="B2385" s="20">
        <v>7.2005999999999997</v>
      </c>
      <c r="C2385" s="20">
        <v>1.9727671232876713E-2</v>
      </c>
      <c r="D2385" s="20">
        <v>204.73593670019292</v>
      </c>
      <c r="F2385" s="25">
        <v>39818</v>
      </c>
      <c r="G2385" s="20">
        <v>3835.29</v>
      </c>
      <c r="I2385" s="25"/>
      <c r="J2385" s="20"/>
      <c r="K2385" s="20"/>
      <c r="L2385" s="20"/>
    </row>
    <row r="2386" spans="1:12" s="19" customFormat="1" ht="11">
      <c r="A2386" s="25">
        <v>43328</v>
      </c>
      <c r="B2386" s="20">
        <v>6.9367000000000001</v>
      </c>
      <c r="C2386" s="20">
        <v>1.9004657534246575E-2</v>
      </c>
      <c r="D2386" s="20">
        <v>204.81375542743174</v>
      </c>
      <c r="F2386" s="25">
        <v>39819</v>
      </c>
      <c r="G2386" s="20">
        <v>3824.63</v>
      </c>
      <c r="I2386" s="25"/>
      <c r="J2386" s="20"/>
      <c r="K2386" s="20"/>
      <c r="L2386" s="20"/>
    </row>
    <row r="2387" spans="1:12" s="19" customFormat="1" ht="11">
      <c r="A2387" s="25">
        <v>43329</v>
      </c>
      <c r="B2387" s="20">
        <v>6.9443000000000001</v>
      </c>
      <c r="C2387" s="20">
        <v>1.9025479452054794E-2</v>
      </c>
      <c r="D2387" s="20">
        <v>204.85272222638557</v>
      </c>
      <c r="F2387" s="25">
        <v>39820</v>
      </c>
      <c r="G2387" s="20">
        <v>3588.27</v>
      </c>
      <c r="I2387" s="25"/>
      <c r="J2387" s="20"/>
      <c r="K2387" s="20"/>
      <c r="L2387" s="20"/>
    </row>
    <row r="2388" spans="1:12" s="19" customFormat="1" ht="11">
      <c r="A2388" s="25">
        <v>43332</v>
      </c>
      <c r="B2388" s="20">
        <v>6.7812999999999999</v>
      </c>
      <c r="C2388" s="20">
        <v>1.8578904109589039E-2</v>
      </c>
      <c r="D2388" s="20">
        <v>204.96690039887054</v>
      </c>
      <c r="F2388" s="25">
        <v>39822</v>
      </c>
      <c r="G2388" s="20">
        <v>3530</v>
      </c>
      <c r="I2388" s="25"/>
      <c r="J2388" s="20"/>
      <c r="K2388" s="20"/>
      <c r="L2388" s="20"/>
    </row>
    <row r="2389" spans="1:12" s="19" customFormat="1" ht="11">
      <c r="A2389" s="25">
        <v>43333</v>
      </c>
      <c r="B2389" s="20">
        <v>7.1303000000000001</v>
      </c>
      <c r="C2389" s="20">
        <v>1.9535068493150686E-2</v>
      </c>
      <c r="D2389" s="20">
        <v>205.00694082325174</v>
      </c>
      <c r="F2389" s="25">
        <v>39825</v>
      </c>
      <c r="G2389" s="20">
        <v>3407.29</v>
      </c>
      <c r="I2389" s="25"/>
      <c r="J2389" s="20"/>
      <c r="K2389" s="20"/>
      <c r="L2389" s="20"/>
    </row>
    <row r="2390" spans="1:12" s="19" customFormat="1" ht="11">
      <c r="A2390" s="25">
        <v>43335</v>
      </c>
      <c r="B2390" s="20">
        <v>7.0042999999999997</v>
      </c>
      <c r="C2390" s="20">
        <v>1.918986301369863E-2</v>
      </c>
      <c r="D2390" s="20">
        <v>205.08562192547686</v>
      </c>
      <c r="F2390" s="25">
        <v>39826</v>
      </c>
      <c r="G2390" s="20">
        <v>3372.7</v>
      </c>
      <c r="I2390" s="25"/>
      <c r="J2390" s="20"/>
      <c r="K2390" s="20"/>
      <c r="L2390" s="20"/>
    </row>
    <row r="2391" spans="1:12" s="19" customFormat="1" ht="11">
      <c r="A2391" s="25">
        <v>43336</v>
      </c>
      <c r="B2391" s="20">
        <v>6.0224000000000002</v>
      </c>
      <c r="C2391" s="20">
        <v>1.6499726027397261E-2</v>
      </c>
      <c r="D2391" s="20">
        <v>205.11946049121613</v>
      </c>
      <c r="F2391" s="25">
        <v>39827</v>
      </c>
      <c r="G2391" s="20">
        <v>3483.84</v>
      </c>
      <c r="I2391" s="25"/>
      <c r="J2391" s="20"/>
      <c r="K2391" s="20"/>
      <c r="L2391" s="20"/>
    </row>
    <row r="2392" spans="1:12" s="19" customFormat="1" ht="11">
      <c r="A2392" s="25">
        <v>43339</v>
      </c>
      <c r="B2392" s="20">
        <v>7.0846999999999998</v>
      </c>
      <c r="C2392" s="20">
        <v>1.9410136986301368E-2</v>
      </c>
      <c r="D2392" s="20">
        <v>205.23890239601687</v>
      </c>
      <c r="F2392" s="25">
        <v>39828</v>
      </c>
      <c r="G2392" s="20">
        <v>3362.74</v>
      </c>
      <c r="I2392" s="25"/>
      <c r="J2392" s="20"/>
      <c r="K2392" s="20"/>
      <c r="L2392" s="20"/>
    </row>
    <row r="2393" spans="1:12" s="19" customFormat="1" ht="11">
      <c r="A2393" s="25">
        <v>43340</v>
      </c>
      <c r="B2393" s="20">
        <v>7.0815999999999999</v>
      </c>
      <c r="C2393" s="20">
        <v>1.9401643835616437E-2</v>
      </c>
      <c r="D2393" s="20">
        <v>205.2787221168719</v>
      </c>
      <c r="F2393" s="25">
        <v>39829</v>
      </c>
      <c r="G2393" s="20">
        <v>3475.45</v>
      </c>
      <c r="I2393" s="25"/>
      <c r="J2393" s="20"/>
      <c r="K2393" s="20"/>
      <c r="L2393" s="20"/>
    </row>
    <row r="2394" spans="1:12" s="19" customFormat="1" ht="11">
      <c r="A2394" s="25">
        <v>43341</v>
      </c>
      <c r="B2394" s="20">
        <v>7.2157999999999998</v>
      </c>
      <c r="C2394" s="20">
        <v>1.9769315068493151E-2</v>
      </c>
      <c r="D2394" s="20">
        <v>205.31930431421574</v>
      </c>
      <c r="F2394" s="25">
        <v>39832</v>
      </c>
      <c r="G2394" s="20">
        <v>3497.27</v>
      </c>
      <c r="I2394" s="25"/>
      <c r="J2394" s="20"/>
      <c r="K2394" s="20"/>
      <c r="L2394" s="20"/>
    </row>
    <row r="2395" spans="1:12" s="19" customFormat="1" ht="11">
      <c r="A2395" s="25">
        <v>43342</v>
      </c>
      <c r="B2395" s="20">
        <v>6.4383999999999997</v>
      </c>
      <c r="C2395" s="20">
        <v>1.763945205479452E-2</v>
      </c>
      <c r="D2395" s="20">
        <v>205.3555215144595</v>
      </c>
      <c r="F2395" s="25">
        <v>39833</v>
      </c>
      <c r="G2395" s="20">
        <v>3436.31</v>
      </c>
      <c r="I2395" s="25"/>
      <c r="J2395" s="20"/>
      <c r="K2395" s="20"/>
      <c r="L2395" s="20"/>
    </row>
    <row r="2396" spans="1:12" s="19" customFormat="1" ht="11">
      <c r="A2396" s="25">
        <v>43343</v>
      </c>
      <c r="B2396" s="20">
        <v>6.8653000000000004</v>
      </c>
      <c r="C2396" s="20">
        <v>1.8809041095890412E-2</v>
      </c>
      <c r="D2396" s="20">
        <v>205.3941469188938</v>
      </c>
      <c r="F2396" s="25">
        <v>39834</v>
      </c>
      <c r="G2396" s="20">
        <v>3325.17</v>
      </c>
      <c r="I2396" s="25"/>
      <c r="J2396" s="20"/>
      <c r="K2396" s="20"/>
      <c r="L2396" s="20"/>
    </row>
    <row r="2397" spans="1:12" s="19" customFormat="1" ht="11">
      <c r="A2397" s="25">
        <v>43346</v>
      </c>
      <c r="B2397" s="20">
        <v>8.1003000000000007</v>
      </c>
      <c r="C2397" s="20">
        <v>2.2192602739726029E-2</v>
      </c>
      <c r="D2397" s="20">
        <v>205.53089384012287</v>
      </c>
      <c r="F2397" s="25">
        <v>39835</v>
      </c>
      <c r="G2397" s="20">
        <v>3334.55</v>
      </c>
      <c r="I2397" s="25"/>
      <c r="J2397" s="20"/>
      <c r="K2397" s="20"/>
      <c r="L2397" s="20"/>
    </row>
    <row r="2398" spans="1:12" s="19" customFormat="1" ht="11">
      <c r="A2398" s="25">
        <v>43347</v>
      </c>
      <c r="B2398" s="20">
        <v>7.3357000000000001</v>
      </c>
      <c r="C2398" s="20">
        <v>2.0097808219178084E-2</v>
      </c>
      <c r="D2398" s="20">
        <v>205.57220104499805</v>
      </c>
      <c r="F2398" s="25">
        <v>39836</v>
      </c>
      <c r="G2398" s="20">
        <v>3291.24</v>
      </c>
      <c r="I2398" s="25"/>
      <c r="J2398" s="20"/>
      <c r="K2398" s="20"/>
      <c r="L2398" s="20"/>
    </row>
    <row r="2399" spans="1:12" s="19" customFormat="1" ht="11">
      <c r="A2399" s="25">
        <v>43348</v>
      </c>
      <c r="B2399" s="20">
        <v>8.1468000000000007</v>
      </c>
      <c r="C2399" s="20">
        <v>2.2320000000000003E-2</v>
      </c>
      <c r="D2399" s="20">
        <v>205.6180847602713</v>
      </c>
      <c r="F2399" s="25">
        <v>39840</v>
      </c>
      <c r="G2399" s="20">
        <v>3405.28</v>
      </c>
      <c r="I2399" s="25"/>
      <c r="J2399" s="20"/>
      <c r="K2399" s="20"/>
      <c r="L2399" s="20"/>
    </row>
    <row r="2400" spans="1:12" s="19" customFormat="1" ht="11">
      <c r="A2400" s="25">
        <v>43349</v>
      </c>
      <c r="B2400" s="20">
        <v>37.488</v>
      </c>
      <c r="C2400" s="20">
        <v>0.10270684931506849</v>
      </c>
      <c r="D2400" s="20">
        <v>205.82926861675054</v>
      </c>
      <c r="F2400" s="25">
        <v>39841</v>
      </c>
      <c r="G2400" s="20">
        <v>3502.03</v>
      </c>
      <c r="I2400" s="25"/>
      <c r="J2400" s="20"/>
      <c r="K2400" s="20"/>
      <c r="L2400" s="20"/>
    </row>
    <row r="2401" spans="1:12" s="19" customFormat="1" ht="11">
      <c r="A2401" s="25">
        <v>43350</v>
      </c>
      <c r="B2401" s="20">
        <v>-21.982500000000002</v>
      </c>
      <c r="C2401" s="20">
        <v>-6.0226027397260282E-2</v>
      </c>
      <c r="D2401" s="20">
        <v>205.70530582504185</v>
      </c>
      <c r="F2401" s="25">
        <v>39842</v>
      </c>
      <c r="G2401" s="20">
        <v>3474.27</v>
      </c>
      <c r="I2401" s="25"/>
      <c r="J2401" s="20"/>
      <c r="K2401" s="20"/>
      <c r="L2401" s="20"/>
    </row>
    <row r="2402" spans="1:12" s="19" customFormat="1" ht="11">
      <c r="A2402" s="25">
        <v>43353</v>
      </c>
      <c r="B2402" s="20">
        <v>6.2835999999999999</v>
      </c>
      <c r="C2402" s="20">
        <v>1.7215342465753423E-2</v>
      </c>
      <c r="D2402" s="20">
        <v>205.81154444364589</v>
      </c>
      <c r="F2402" s="25">
        <v>39843</v>
      </c>
      <c r="G2402" s="20">
        <v>3538.57</v>
      </c>
      <c r="I2402" s="25"/>
      <c r="J2402" s="20"/>
      <c r="K2402" s="20"/>
      <c r="L2402" s="20"/>
    </row>
    <row r="2403" spans="1:12" s="19" customFormat="1" ht="11">
      <c r="A2403" s="25">
        <v>43354</v>
      </c>
      <c r="B2403" s="20">
        <v>3.3975</v>
      </c>
      <c r="C2403" s="20">
        <v>9.3082191780821909E-3</v>
      </c>
      <c r="D2403" s="20">
        <v>205.8307018332965</v>
      </c>
      <c r="F2403" s="25">
        <v>39846</v>
      </c>
      <c r="G2403" s="20">
        <v>3405.45</v>
      </c>
      <c r="I2403" s="25"/>
      <c r="J2403" s="20"/>
      <c r="K2403" s="20"/>
      <c r="L2403" s="20"/>
    </row>
    <row r="2404" spans="1:12" s="19" customFormat="1" ht="11">
      <c r="A2404" s="25">
        <v>43355</v>
      </c>
      <c r="B2404" s="20">
        <v>6.5791000000000004</v>
      </c>
      <c r="C2404" s="20">
        <v>1.8024931506849317E-2</v>
      </c>
      <c r="D2404" s="20">
        <v>205.86780267632201</v>
      </c>
      <c r="F2404" s="25">
        <v>39847</v>
      </c>
      <c r="G2404" s="20">
        <v>3426.68</v>
      </c>
      <c r="I2404" s="25"/>
      <c r="J2404" s="20"/>
      <c r="K2404" s="20"/>
      <c r="L2404" s="20"/>
    </row>
    <row r="2405" spans="1:12" s="19" customFormat="1" ht="11">
      <c r="A2405" s="25">
        <v>43357</v>
      </c>
      <c r="B2405" s="20">
        <v>6.4912000000000001</v>
      </c>
      <c r="C2405" s="20">
        <v>1.7784109589041096E-2</v>
      </c>
      <c r="D2405" s="20">
        <v>205.94102618759501</v>
      </c>
      <c r="F2405" s="25">
        <v>39848</v>
      </c>
      <c r="G2405" s="20">
        <v>3450.6</v>
      </c>
      <c r="I2405" s="25"/>
      <c r="J2405" s="20"/>
      <c r="K2405" s="20"/>
      <c r="L2405" s="20"/>
    </row>
    <row r="2406" spans="1:12" s="19" customFormat="1" ht="11">
      <c r="A2406" s="25">
        <v>43360</v>
      </c>
      <c r="B2406" s="20">
        <v>7.1932</v>
      </c>
      <c r="C2406" s="20">
        <v>1.9707397260273974E-2</v>
      </c>
      <c r="D2406" s="20">
        <v>206.06278303605302</v>
      </c>
      <c r="F2406" s="25">
        <v>39849</v>
      </c>
      <c r="G2406" s="20">
        <v>3422.28</v>
      </c>
      <c r="I2406" s="25"/>
      <c r="J2406" s="20"/>
      <c r="K2406" s="20"/>
      <c r="L2406" s="20"/>
    </row>
    <row r="2407" spans="1:12" s="19" customFormat="1" ht="11">
      <c r="A2407" s="25">
        <v>43361</v>
      </c>
      <c r="B2407" s="20">
        <v>7.4672999999999998</v>
      </c>
      <c r="C2407" s="20">
        <v>2.0458356164383563E-2</v>
      </c>
      <c r="D2407" s="20">
        <v>206.10494009412875</v>
      </c>
      <c r="F2407" s="25">
        <v>39850</v>
      </c>
      <c r="G2407" s="20">
        <v>3499.89</v>
      </c>
      <c r="I2407" s="25"/>
      <c r="J2407" s="20"/>
      <c r="K2407" s="20"/>
      <c r="L2407" s="20"/>
    </row>
    <row r="2408" spans="1:12" s="19" customFormat="1" ht="11">
      <c r="A2408" s="25">
        <v>43362</v>
      </c>
      <c r="B2408" s="20">
        <v>7.1440999999999999</v>
      </c>
      <c r="C2408" s="20">
        <v>1.9572876712328768E-2</v>
      </c>
      <c r="D2408" s="20">
        <v>206.14528075995139</v>
      </c>
      <c r="F2408" s="25">
        <v>39853</v>
      </c>
      <c r="G2408" s="20">
        <v>3594.44</v>
      </c>
      <c r="I2408" s="25"/>
      <c r="J2408" s="20"/>
      <c r="K2408" s="20"/>
      <c r="L2408" s="20"/>
    </row>
    <row r="2409" spans="1:12" s="19" customFormat="1" ht="11">
      <c r="A2409" s="25">
        <v>43364</v>
      </c>
      <c r="B2409" s="20">
        <v>8.6193000000000008</v>
      </c>
      <c r="C2409" s="20">
        <v>2.3614520547945207E-2</v>
      </c>
      <c r="D2409" s="20">
        <v>206.24264119931874</v>
      </c>
      <c r="F2409" s="25">
        <v>39854</v>
      </c>
      <c r="G2409" s="20">
        <v>3612.41</v>
      </c>
      <c r="I2409" s="25"/>
      <c r="J2409" s="20"/>
      <c r="K2409" s="20"/>
      <c r="L2409" s="20"/>
    </row>
    <row r="2410" spans="1:12" s="19" customFormat="1" ht="11">
      <c r="A2410" s="25">
        <v>43367</v>
      </c>
      <c r="B2410" s="20">
        <v>4.8856999999999999</v>
      </c>
      <c r="C2410" s="20">
        <v>1.3385479452054795E-2</v>
      </c>
      <c r="D2410" s="20">
        <v>206.32546089839605</v>
      </c>
      <c r="F2410" s="25">
        <v>39855</v>
      </c>
      <c r="G2410" s="20">
        <v>3601.57</v>
      </c>
      <c r="I2410" s="25"/>
      <c r="J2410" s="20"/>
      <c r="K2410" s="20"/>
      <c r="L2410" s="20"/>
    </row>
    <row r="2411" spans="1:12" s="19" customFormat="1" ht="11">
      <c r="A2411" s="25">
        <v>43368</v>
      </c>
      <c r="B2411" s="20">
        <v>-1.1431</v>
      </c>
      <c r="C2411" s="20">
        <v>-3.1317808219178084E-3</v>
      </c>
      <c r="D2411" s="20">
        <v>206.31899923718089</v>
      </c>
      <c r="F2411" s="25">
        <v>39856</v>
      </c>
      <c r="G2411" s="20">
        <v>3561.72</v>
      </c>
      <c r="I2411" s="25"/>
      <c r="J2411" s="20"/>
      <c r="K2411" s="20"/>
      <c r="L2411" s="20"/>
    </row>
    <row r="2412" spans="1:12" s="19" customFormat="1" ht="11">
      <c r="A2412" s="25">
        <v>43369</v>
      </c>
      <c r="B2412" s="20">
        <v>6.8662000000000001</v>
      </c>
      <c r="C2412" s="20">
        <v>1.8811506849315068E-2</v>
      </c>
      <c r="D2412" s="20">
        <v>206.35781094985384</v>
      </c>
      <c r="F2412" s="25">
        <v>39857</v>
      </c>
      <c r="G2412" s="20">
        <v>3629.83</v>
      </c>
      <c r="I2412" s="25"/>
      <c r="J2412" s="20"/>
      <c r="K2412" s="20"/>
      <c r="L2412" s="20"/>
    </row>
    <row r="2413" spans="1:12" s="19" customFormat="1" ht="11">
      <c r="A2413" s="25">
        <v>43370</v>
      </c>
      <c r="B2413" s="20">
        <v>18.472100000000001</v>
      </c>
      <c r="C2413" s="20">
        <v>5.0608493150684934E-2</v>
      </c>
      <c r="D2413" s="20">
        <v>206.46224552847431</v>
      </c>
      <c r="F2413" s="25">
        <v>39860</v>
      </c>
      <c r="G2413" s="20">
        <v>3506.9</v>
      </c>
      <c r="I2413" s="25"/>
      <c r="J2413" s="20"/>
      <c r="K2413" s="20"/>
      <c r="L2413" s="20"/>
    </row>
    <row r="2414" spans="1:12" s="19" customFormat="1" ht="11">
      <c r="A2414" s="25">
        <v>43371</v>
      </c>
      <c r="B2414" s="20">
        <v>5.4991000000000003</v>
      </c>
      <c r="C2414" s="20">
        <v>1.5066027397260274E-2</v>
      </c>
      <c r="D2414" s="20">
        <v>206.49335118695066</v>
      </c>
      <c r="F2414" s="25">
        <v>39861</v>
      </c>
      <c r="G2414" s="20">
        <v>3411.56</v>
      </c>
      <c r="I2414" s="25"/>
      <c r="J2414" s="20"/>
      <c r="K2414" s="20"/>
      <c r="L2414" s="20"/>
    </row>
    <row r="2415" spans="1:12" s="19" customFormat="1" ht="11">
      <c r="A2415" s="25">
        <v>43374</v>
      </c>
      <c r="B2415" s="20">
        <v>5.2122999999999999</v>
      </c>
      <c r="C2415" s="20">
        <v>1.4280273972602739E-2</v>
      </c>
      <c r="D2415" s="20">
        <v>206.58181463580479</v>
      </c>
      <c r="F2415" s="25">
        <v>39862</v>
      </c>
      <c r="G2415" s="20">
        <v>3418.72</v>
      </c>
      <c r="I2415" s="25"/>
      <c r="J2415" s="20"/>
      <c r="K2415" s="20"/>
      <c r="L2415" s="20"/>
    </row>
    <row r="2416" spans="1:12" s="19" customFormat="1" ht="11">
      <c r="A2416" s="25">
        <v>43376</v>
      </c>
      <c r="B2416" s="20">
        <v>6.2153999999999998</v>
      </c>
      <c r="C2416" s="20">
        <v>1.7028493150684932E-2</v>
      </c>
      <c r="D2416" s="20">
        <v>206.65217017611641</v>
      </c>
      <c r="F2416" s="25">
        <v>39863</v>
      </c>
      <c r="G2416" s="20">
        <v>3435.02</v>
      </c>
      <c r="I2416" s="25"/>
      <c r="J2416" s="20"/>
      <c r="K2416" s="20"/>
      <c r="L2416" s="20"/>
    </row>
    <row r="2417" spans="1:12" s="19" customFormat="1" ht="11">
      <c r="A2417" s="25">
        <v>43377</v>
      </c>
      <c r="B2417" s="20">
        <v>6.2142999999999997</v>
      </c>
      <c r="C2417" s="20">
        <v>1.7025479452054793E-2</v>
      </c>
      <c r="D2417" s="20">
        <v>206.68735369888699</v>
      </c>
      <c r="F2417" s="25">
        <v>39864</v>
      </c>
      <c r="G2417" s="20">
        <v>3369.86</v>
      </c>
      <c r="I2417" s="25"/>
      <c r="J2417" s="20"/>
      <c r="K2417" s="20"/>
      <c r="L2417" s="20"/>
    </row>
    <row r="2418" spans="1:12" s="19" customFormat="1" ht="11">
      <c r="A2418" s="25">
        <v>43378</v>
      </c>
      <c r="B2418" s="20">
        <v>16.221399999999999</v>
      </c>
      <c r="C2418" s="20">
        <v>4.4442191780821913E-2</v>
      </c>
      <c r="D2418" s="20">
        <v>206.77921008900455</v>
      </c>
      <c r="F2418" s="25">
        <v>39868</v>
      </c>
      <c r="G2418" s="20">
        <v>3366.73</v>
      </c>
      <c r="I2418" s="25"/>
      <c r="J2418" s="20"/>
      <c r="K2418" s="20"/>
      <c r="L2418" s="20"/>
    </row>
    <row r="2419" spans="1:12" s="19" customFormat="1" ht="11">
      <c r="A2419" s="25">
        <v>43381</v>
      </c>
      <c r="B2419" s="20">
        <v>7.6207000000000003</v>
      </c>
      <c r="C2419" s="20">
        <v>2.0878630136986303E-2</v>
      </c>
      <c r="D2419" s="20">
        <v>206.90872808842855</v>
      </c>
      <c r="F2419" s="25">
        <v>39869</v>
      </c>
      <c r="G2419" s="20">
        <v>3401.93</v>
      </c>
      <c r="I2419" s="25"/>
      <c r="J2419" s="20"/>
      <c r="K2419" s="20"/>
      <c r="L2419" s="20"/>
    </row>
    <row r="2420" spans="1:12" s="19" customFormat="1" ht="11">
      <c r="A2420" s="25">
        <v>43382</v>
      </c>
      <c r="B2420" s="20">
        <v>5.4687999999999999</v>
      </c>
      <c r="C2420" s="20">
        <v>1.4983013698630136E-2</v>
      </c>
      <c r="D2420" s="20">
        <v>206.93972925150169</v>
      </c>
      <c r="F2420" s="25">
        <v>39870</v>
      </c>
      <c r="G2420" s="20">
        <v>3430.46</v>
      </c>
      <c r="I2420" s="25"/>
      <c r="J2420" s="20"/>
      <c r="K2420" s="20"/>
      <c r="L2420" s="20"/>
    </row>
    <row r="2421" spans="1:12" s="19" customFormat="1" ht="11">
      <c r="A2421" s="25">
        <v>43383</v>
      </c>
      <c r="B2421" s="20">
        <v>7.08</v>
      </c>
      <c r="C2421" s="20">
        <v>1.9397260273972605E-2</v>
      </c>
      <c r="D2421" s="20">
        <v>206.97986988939488</v>
      </c>
      <c r="F2421" s="25">
        <v>39871</v>
      </c>
      <c r="G2421" s="20">
        <v>3403.33</v>
      </c>
      <c r="I2421" s="25"/>
      <c r="J2421" s="20"/>
      <c r="K2421" s="20"/>
      <c r="L2421" s="20"/>
    </row>
    <row r="2422" spans="1:12" s="19" customFormat="1" ht="11">
      <c r="A2422" s="25">
        <v>43384</v>
      </c>
      <c r="B2422" s="20">
        <v>7.3087</v>
      </c>
      <c r="C2422" s="20">
        <v>2.0023835616438355E-2</v>
      </c>
      <c r="D2422" s="20">
        <v>207.02131519830064</v>
      </c>
      <c r="F2422" s="25">
        <v>39874</v>
      </c>
      <c r="G2422" s="20">
        <v>3293.68</v>
      </c>
      <c r="I2422" s="25"/>
      <c r="J2422" s="20"/>
      <c r="K2422" s="20"/>
      <c r="L2422" s="20"/>
    </row>
    <row r="2423" spans="1:12" s="19" customFormat="1" ht="11">
      <c r="A2423" s="25">
        <v>43385</v>
      </c>
      <c r="B2423" s="20">
        <v>5.0625</v>
      </c>
      <c r="C2423" s="20">
        <v>1.386986301369863E-2</v>
      </c>
      <c r="D2423" s="20">
        <v>207.05002877112781</v>
      </c>
      <c r="F2423" s="25">
        <v>39875</v>
      </c>
      <c r="G2423" s="20">
        <v>3229.43</v>
      </c>
      <c r="I2423" s="25"/>
      <c r="J2423" s="20"/>
      <c r="K2423" s="20"/>
      <c r="L2423" s="20"/>
    </row>
    <row r="2424" spans="1:12" s="19" customFormat="1" ht="11">
      <c r="A2424" s="25">
        <v>43388</v>
      </c>
      <c r="B2424" s="20">
        <v>7.0506000000000002</v>
      </c>
      <c r="C2424" s="20">
        <v>1.9316712328767124E-2</v>
      </c>
      <c r="D2424" s="20">
        <v>207.17001454643088</v>
      </c>
      <c r="F2424" s="25">
        <v>39876</v>
      </c>
      <c r="G2424" s="20">
        <v>3257.46</v>
      </c>
      <c r="I2424" s="25"/>
      <c r="J2424" s="20"/>
      <c r="K2424" s="20"/>
      <c r="L2424" s="20"/>
    </row>
    <row r="2425" spans="1:12" s="19" customFormat="1" ht="11">
      <c r="A2425" s="25">
        <v>43389</v>
      </c>
      <c r="B2425" s="20">
        <v>6.6037999999999997</v>
      </c>
      <c r="C2425" s="20">
        <v>1.8092602739726026E-2</v>
      </c>
      <c r="D2425" s="20">
        <v>207.20749699415859</v>
      </c>
      <c r="F2425" s="25">
        <v>39877</v>
      </c>
      <c r="G2425" s="20">
        <v>3173.11</v>
      </c>
      <c r="I2425" s="25"/>
      <c r="J2425" s="20"/>
      <c r="K2425" s="20"/>
      <c r="L2425" s="20"/>
    </row>
    <row r="2426" spans="1:12" s="19" customFormat="1" ht="11">
      <c r="A2426" s="25">
        <v>43390</v>
      </c>
      <c r="B2426" s="20">
        <v>7.1715999999999998</v>
      </c>
      <c r="C2426" s="20">
        <v>1.9648219178082189E-2</v>
      </c>
      <c r="D2426" s="20">
        <v>207.2482095773214</v>
      </c>
      <c r="F2426" s="25">
        <v>39878</v>
      </c>
      <c r="G2426" s="20">
        <v>3226.63</v>
      </c>
      <c r="I2426" s="25"/>
      <c r="J2426" s="20"/>
      <c r="K2426" s="20"/>
      <c r="L2426" s="20"/>
    </row>
    <row r="2427" spans="1:12" s="19" customFormat="1" ht="11">
      <c r="A2427" s="25">
        <v>43392</v>
      </c>
      <c r="B2427" s="20">
        <v>7.2606999999999999</v>
      </c>
      <c r="C2427" s="20">
        <v>1.9892328767123286E-2</v>
      </c>
      <c r="D2427" s="20">
        <v>207.33066256774759</v>
      </c>
      <c r="F2427" s="25">
        <v>39881</v>
      </c>
      <c r="G2427" s="20">
        <v>3168.76</v>
      </c>
      <c r="I2427" s="25"/>
      <c r="J2427" s="20"/>
      <c r="K2427" s="20"/>
      <c r="L2427" s="20"/>
    </row>
    <row r="2428" spans="1:12" s="19" customFormat="1" ht="11">
      <c r="A2428" s="25">
        <v>43395</v>
      </c>
      <c r="B2428" s="20">
        <v>8.0878999999999994</v>
      </c>
      <c r="C2428" s="20">
        <v>2.2158630136986299E-2</v>
      </c>
      <c r="D2428" s="20">
        <v>207.46848747178444</v>
      </c>
      <c r="F2428" s="25">
        <v>39884</v>
      </c>
      <c r="G2428" s="20">
        <v>3223.3</v>
      </c>
      <c r="I2428" s="25"/>
      <c r="J2428" s="20"/>
      <c r="K2428" s="20"/>
      <c r="L2428" s="20"/>
    </row>
    <row r="2429" spans="1:12" s="19" customFormat="1" ht="11">
      <c r="A2429" s="25">
        <v>43396</v>
      </c>
      <c r="B2429" s="20">
        <v>6.5681000000000003</v>
      </c>
      <c r="C2429" s="20">
        <v>1.7994794520547946E-2</v>
      </c>
      <c r="D2429" s="20">
        <v>207.50582099979985</v>
      </c>
      <c r="F2429" s="25">
        <v>39885</v>
      </c>
      <c r="G2429" s="20">
        <v>3348.7</v>
      </c>
      <c r="I2429" s="25"/>
      <c r="J2429" s="20"/>
      <c r="K2429" s="20"/>
      <c r="L2429" s="20"/>
    </row>
    <row r="2430" spans="1:12" s="19" customFormat="1" ht="11">
      <c r="A2430" s="25">
        <v>43397</v>
      </c>
      <c r="B2430" s="20">
        <v>7.2569999999999997</v>
      </c>
      <c r="C2430" s="20">
        <v>1.9882191780821918E-2</v>
      </c>
      <c r="D2430" s="20">
        <v>207.54707770508739</v>
      </c>
      <c r="F2430" s="25">
        <v>39888</v>
      </c>
      <c r="G2430" s="20">
        <v>3420.13</v>
      </c>
      <c r="I2430" s="25"/>
      <c r="J2430" s="20"/>
      <c r="K2430" s="20"/>
      <c r="L2430" s="20"/>
    </row>
    <row r="2431" spans="1:12" s="19" customFormat="1" ht="11">
      <c r="A2431" s="25">
        <v>43398</v>
      </c>
      <c r="B2431" s="20">
        <v>7.2643000000000004</v>
      </c>
      <c r="C2431" s="20">
        <v>1.9902191780821921E-2</v>
      </c>
      <c r="D2431" s="20">
        <v>207.58838412252777</v>
      </c>
      <c r="F2431" s="25">
        <v>39889</v>
      </c>
      <c r="G2431" s="20">
        <v>3395.69</v>
      </c>
      <c r="I2431" s="25"/>
      <c r="J2431" s="20"/>
      <c r="K2431" s="20"/>
      <c r="L2431" s="20"/>
    </row>
    <row r="2432" spans="1:12" s="19" customFormat="1" ht="11">
      <c r="A2432" s="25">
        <v>43399</v>
      </c>
      <c r="B2432" s="20">
        <v>7.1165000000000003</v>
      </c>
      <c r="C2432" s="20">
        <v>1.9497260273972604E-2</v>
      </c>
      <c r="D2432" s="20">
        <v>207.62885817007867</v>
      </c>
      <c r="F2432" s="25">
        <v>39890</v>
      </c>
      <c r="G2432" s="20">
        <v>3441.57</v>
      </c>
      <c r="I2432" s="25"/>
      <c r="J2432" s="20"/>
      <c r="K2432" s="20"/>
      <c r="L2432" s="20"/>
    </row>
    <row r="2433" spans="1:12" s="19" customFormat="1" ht="11">
      <c r="A2433" s="25">
        <v>43402</v>
      </c>
      <c r="B2433" s="20">
        <v>7.0946999999999996</v>
      </c>
      <c r="C2433" s="20">
        <v>1.9437534246575343E-2</v>
      </c>
      <c r="D2433" s="20">
        <v>207.74993196131641</v>
      </c>
      <c r="F2433" s="25">
        <v>39891</v>
      </c>
      <c r="G2433" s="20">
        <v>3456.95</v>
      </c>
      <c r="I2433" s="25"/>
      <c r="J2433" s="20"/>
      <c r="K2433" s="20"/>
      <c r="L2433" s="20"/>
    </row>
    <row r="2434" spans="1:12" s="19" customFormat="1" ht="11">
      <c r="A2434" s="25">
        <v>43403</v>
      </c>
      <c r="B2434" s="20">
        <v>7.2361000000000004</v>
      </c>
      <c r="C2434" s="20">
        <v>1.9824931506849316E-2</v>
      </c>
      <c r="D2434" s="20">
        <v>207.79111824303325</v>
      </c>
      <c r="F2434" s="25">
        <v>39892</v>
      </c>
      <c r="G2434" s="20">
        <v>3456.79</v>
      </c>
      <c r="I2434" s="25"/>
      <c r="J2434" s="20"/>
      <c r="K2434" s="20"/>
      <c r="L2434" s="20"/>
    </row>
    <row r="2435" spans="1:12" s="19" customFormat="1" ht="11">
      <c r="A2435" s="25">
        <v>43404</v>
      </c>
      <c r="B2435" s="20">
        <v>7.3720999999999997</v>
      </c>
      <c r="C2435" s="20">
        <v>2.0197534246575343E-2</v>
      </c>
      <c r="D2435" s="20">
        <v>207.83308692530173</v>
      </c>
      <c r="F2435" s="25">
        <v>39895</v>
      </c>
      <c r="G2435" s="20">
        <v>3620.38</v>
      </c>
      <c r="I2435" s="25"/>
      <c r="J2435" s="20"/>
      <c r="K2435" s="20"/>
      <c r="L2435" s="20"/>
    </row>
    <row r="2436" spans="1:12" s="19" customFormat="1" ht="11">
      <c r="A2436" s="25">
        <v>43405</v>
      </c>
      <c r="B2436" s="20">
        <v>7.3512000000000004</v>
      </c>
      <c r="C2436" s="20">
        <v>2.0140273972602742E-2</v>
      </c>
      <c r="D2436" s="20">
        <v>207.87494507841421</v>
      </c>
      <c r="F2436" s="25">
        <v>39896</v>
      </c>
      <c r="G2436" s="20">
        <v>3619.2</v>
      </c>
      <c r="I2436" s="25"/>
      <c r="J2436" s="20"/>
      <c r="K2436" s="20"/>
      <c r="L2436" s="20"/>
    </row>
    <row r="2437" spans="1:12" s="19" customFormat="1" ht="11">
      <c r="A2437" s="25">
        <v>43406</v>
      </c>
      <c r="B2437" s="20">
        <v>5.0807000000000002</v>
      </c>
      <c r="C2437" s="20">
        <v>1.391972602739726E-2</v>
      </c>
      <c r="D2437" s="20">
        <v>207.90388070124874</v>
      </c>
      <c r="F2437" s="25">
        <v>39897</v>
      </c>
      <c r="G2437" s="20">
        <v>3675.43</v>
      </c>
      <c r="I2437" s="25"/>
      <c r="J2437" s="20"/>
      <c r="K2437" s="20"/>
      <c r="L2437" s="20"/>
    </row>
    <row r="2438" spans="1:12" s="19" customFormat="1" ht="11">
      <c r="A2438" s="25">
        <v>43409</v>
      </c>
      <c r="B2438" s="20">
        <v>7.6063999999999998</v>
      </c>
      <c r="C2438" s="20">
        <v>2.0839452054794521E-2</v>
      </c>
      <c r="D2438" s="20">
        <v>208.03385878986509</v>
      </c>
      <c r="F2438" s="25">
        <v>39898</v>
      </c>
      <c r="G2438" s="20">
        <v>3796.04</v>
      </c>
      <c r="I2438" s="25"/>
      <c r="J2438" s="20"/>
      <c r="K2438" s="20"/>
      <c r="L2438" s="20"/>
    </row>
    <row r="2439" spans="1:12" s="19" customFormat="1" ht="11">
      <c r="A2439" s="25">
        <v>43410</v>
      </c>
      <c r="B2439" s="20">
        <v>6.8442999999999996</v>
      </c>
      <c r="C2439" s="20">
        <v>1.8751506849315067E-2</v>
      </c>
      <c r="D2439" s="20">
        <v>208.07286827314496</v>
      </c>
      <c r="F2439" s="25">
        <v>39899</v>
      </c>
      <c r="G2439" s="20">
        <v>3828.51</v>
      </c>
      <c r="I2439" s="25"/>
      <c r="J2439" s="20"/>
      <c r="K2439" s="20"/>
      <c r="L2439" s="20"/>
    </row>
    <row r="2440" spans="1:12" s="19" customFormat="1" ht="11">
      <c r="A2440" s="25">
        <v>43413</v>
      </c>
      <c r="B2440" s="20">
        <v>8.7545000000000002</v>
      </c>
      <c r="C2440" s="20">
        <v>2.3984931506849317E-2</v>
      </c>
      <c r="D2440" s="20">
        <v>208.22258667796393</v>
      </c>
      <c r="F2440" s="25">
        <v>39902</v>
      </c>
      <c r="G2440" s="20">
        <v>3667.79</v>
      </c>
      <c r="I2440" s="25"/>
      <c r="J2440" s="20"/>
      <c r="K2440" s="20"/>
      <c r="L2440" s="20"/>
    </row>
    <row r="2441" spans="1:12" s="19" customFormat="1" ht="11">
      <c r="A2441" s="25">
        <v>43416</v>
      </c>
      <c r="B2441" s="20">
        <v>7.1226000000000003</v>
      </c>
      <c r="C2441" s="20">
        <v>1.9513972602739727E-2</v>
      </c>
      <c r="D2441" s="20">
        <v>208.34448417351513</v>
      </c>
      <c r="F2441" s="25">
        <v>39903</v>
      </c>
      <c r="G2441" s="20">
        <v>3720.51</v>
      </c>
      <c r="I2441" s="25"/>
      <c r="J2441" s="20"/>
      <c r="K2441" s="20"/>
      <c r="L2441" s="20"/>
    </row>
    <row r="2442" spans="1:12" s="19" customFormat="1" ht="11">
      <c r="A2442" s="25">
        <v>43417</v>
      </c>
      <c r="B2442" s="20">
        <v>8.0405999999999995</v>
      </c>
      <c r="C2442" s="20">
        <v>2.2029041095890409E-2</v>
      </c>
      <c r="D2442" s="20">
        <v>208.39038046555473</v>
      </c>
      <c r="F2442" s="25">
        <v>39904</v>
      </c>
      <c r="G2442" s="20">
        <v>3769.02</v>
      </c>
      <c r="I2442" s="25"/>
      <c r="J2442" s="20"/>
      <c r="K2442" s="20"/>
      <c r="L2442" s="20"/>
    </row>
    <row r="2443" spans="1:12" s="19" customFormat="1" ht="11">
      <c r="A2443" s="25">
        <v>43418</v>
      </c>
      <c r="B2443" s="20">
        <v>7.7153999999999998</v>
      </c>
      <c r="C2443" s="20">
        <v>2.1138082191780823E-2</v>
      </c>
      <c r="D2443" s="20">
        <v>208.43443019545728</v>
      </c>
      <c r="F2443" s="25">
        <v>39905</v>
      </c>
      <c r="G2443" s="20">
        <v>3954.66</v>
      </c>
      <c r="I2443" s="25"/>
      <c r="J2443" s="20"/>
      <c r="K2443" s="20"/>
      <c r="L2443" s="20"/>
    </row>
    <row r="2444" spans="1:12" s="19" customFormat="1" ht="11">
      <c r="A2444" s="25">
        <v>43419</v>
      </c>
      <c r="B2444" s="20">
        <v>9.4339999999999993</v>
      </c>
      <c r="C2444" s="20">
        <v>2.584657534246575E-2</v>
      </c>
      <c r="D2444" s="20">
        <v>208.48830335749739</v>
      </c>
      <c r="F2444" s="25">
        <v>39909</v>
      </c>
      <c r="G2444" s="20">
        <v>4010.72</v>
      </c>
      <c r="I2444" s="25"/>
      <c r="J2444" s="20"/>
      <c r="K2444" s="20"/>
      <c r="L2444" s="20"/>
    </row>
    <row r="2445" spans="1:12" s="19" customFormat="1" ht="11">
      <c r="A2445" s="25">
        <v>43420</v>
      </c>
      <c r="B2445" s="20">
        <v>8.4496000000000002</v>
      </c>
      <c r="C2445" s="20">
        <v>2.3149589041095892E-2</v>
      </c>
      <c r="D2445" s="20">
        <v>208.53656754292342</v>
      </c>
      <c r="F2445" s="25">
        <v>39911</v>
      </c>
      <c r="G2445" s="20">
        <v>4117.08</v>
      </c>
      <c r="I2445" s="25"/>
      <c r="J2445" s="20"/>
      <c r="K2445" s="20"/>
      <c r="L2445" s="20"/>
    </row>
    <row r="2446" spans="1:12" s="19" customFormat="1" ht="11">
      <c r="A2446" s="25">
        <v>43423</v>
      </c>
      <c r="B2446" s="20">
        <v>7.1013000000000002</v>
      </c>
      <c r="C2446" s="20">
        <v>1.9455616438356166E-2</v>
      </c>
      <c r="D2446" s="20">
        <v>208.65828376706801</v>
      </c>
      <c r="F2446" s="25">
        <v>39912</v>
      </c>
      <c r="G2446" s="20">
        <v>4115.95</v>
      </c>
      <c r="I2446" s="25"/>
      <c r="J2446" s="20"/>
      <c r="K2446" s="20"/>
      <c r="L2446" s="20"/>
    </row>
    <row r="2447" spans="1:12" s="19" customFormat="1" ht="11">
      <c r="A2447" s="25">
        <v>43424</v>
      </c>
      <c r="B2447" s="20">
        <v>7.1631</v>
      </c>
      <c r="C2447" s="20">
        <v>1.9624931506849314E-2</v>
      </c>
      <c r="D2447" s="20">
        <v>208.69923281234065</v>
      </c>
      <c r="F2447" s="25">
        <v>39916</v>
      </c>
      <c r="G2447" s="20">
        <v>4165.93</v>
      </c>
      <c r="I2447" s="25"/>
      <c r="J2447" s="20"/>
      <c r="K2447" s="20"/>
      <c r="L2447" s="20"/>
    </row>
    <row r="2448" spans="1:12" s="19" customFormat="1" ht="11">
      <c r="A2448" s="25">
        <v>43425</v>
      </c>
      <c r="B2448" s="20">
        <v>7.1512000000000002</v>
      </c>
      <c r="C2448" s="20">
        <v>1.9592328767123288E-2</v>
      </c>
      <c r="D2448" s="20">
        <v>208.7401218521677</v>
      </c>
      <c r="F2448" s="25">
        <v>39918</v>
      </c>
      <c r="G2448" s="20">
        <v>4290.96</v>
      </c>
      <c r="I2448" s="25"/>
      <c r="J2448" s="20"/>
      <c r="K2448" s="20"/>
      <c r="L2448" s="20"/>
    </row>
    <row r="2449" spans="1:12" s="19" customFormat="1" ht="11">
      <c r="A2449" s="25">
        <v>43426</v>
      </c>
      <c r="B2449" s="20">
        <v>7.1971999999999996</v>
      </c>
      <c r="C2449" s="20">
        <v>1.9718356164383562E-2</v>
      </c>
      <c r="D2449" s="20">
        <v>208.7812819728525</v>
      </c>
      <c r="F2449" s="25">
        <v>39919</v>
      </c>
      <c r="G2449" s="20">
        <v>4149.8100000000004</v>
      </c>
      <c r="I2449" s="25"/>
      <c r="J2449" s="20"/>
      <c r="K2449" s="20"/>
      <c r="L2449" s="20"/>
    </row>
    <row r="2450" spans="1:12" s="19" customFormat="1" ht="11">
      <c r="A2450" s="25">
        <v>43430</v>
      </c>
      <c r="B2450" s="20">
        <v>6.1783999999999999</v>
      </c>
      <c r="C2450" s="20">
        <v>1.6927123287671233E-2</v>
      </c>
      <c r="D2450" s="20">
        <v>208.92264463285699</v>
      </c>
      <c r="F2450" s="25">
        <v>39920</v>
      </c>
      <c r="G2450" s="20">
        <v>4168.1400000000003</v>
      </c>
      <c r="I2450" s="25"/>
      <c r="J2450" s="20"/>
      <c r="K2450" s="20"/>
      <c r="L2450" s="20"/>
    </row>
    <row r="2451" spans="1:12" s="19" customFormat="1" ht="11">
      <c r="A2451" s="25">
        <v>43431</v>
      </c>
      <c r="B2451" s="20">
        <v>3.5550000000000002</v>
      </c>
      <c r="C2451" s="20">
        <v>9.7397260273972604E-3</v>
      </c>
      <c r="D2451" s="20">
        <v>208.94299312605344</v>
      </c>
      <c r="F2451" s="25">
        <v>39923</v>
      </c>
      <c r="G2451" s="20">
        <v>4159.13</v>
      </c>
      <c r="I2451" s="25"/>
      <c r="J2451" s="20"/>
      <c r="K2451" s="20"/>
      <c r="L2451" s="20"/>
    </row>
    <row r="2452" spans="1:12" s="19" customFormat="1" ht="11">
      <c r="A2452" s="25">
        <v>43432</v>
      </c>
      <c r="B2452" s="20">
        <v>2.7483</v>
      </c>
      <c r="C2452" s="20">
        <v>7.5295890410958903E-3</v>
      </c>
      <c r="D2452" s="20">
        <v>208.95872567476599</v>
      </c>
      <c r="F2452" s="25">
        <v>39924</v>
      </c>
      <c r="G2452" s="20">
        <v>4144.6000000000004</v>
      </c>
      <c r="I2452" s="25"/>
      <c r="J2452" s="20"/>
      <c r="K2452" s="20"/>
      <c r="L2452" s="20"/>
    </row>
    <row r="2453" spans="1:12" s="19" customFormat="1" ht="11">
      <c r="A2453" s="25">
        <v>43433</v>
      </c>
      <c r="B2453" s="20">
        <v>0.84299999999999997</v>
      </c>
      <c r="C2453" s="20">
        <v>2.3095890410958905E-3</v>
      </c>
      <c r="D2453" s="20">
        <v>208.96355176259459</v>
      </c>
      <c r="F2453" s="25">
        <v>39925</v>
      </c>
      <c r="G2453" s="20">
        <v>4101.5</v>
      </c>
      <c r="I2453" s="25"/>
      <c r="J2453" s="20"/>
      <c r="K2453" s="20"/>
      <c r="L2453" s="20"/>
    </row>
    <row r="2454" spans="1:12" s="19" customFormat="1" ht="11">
      <c r="A2454" s="25">
        <v>43434</v>
      </c>
      <c r="B2454" s="20">
        <v>0.94469999999999998</v>
      </c>
      <c r="C2454" s="20">
        <v>2.5882191780821919E-3</v>
      </c>
      <c r="D2454" s="20">
        <v>208.96896019731653</v>
      </c>
      <c r="F2454" s="25">
        <v>39926</v>
      </c>
      <c r="G2454" s="20">
        <v>4216.5200000000004</v>
      </c>
      <c r="I2454" s="25"/>
      <c r="J2454" s="20"/>
      <c r="K2454" s="20"/>
      <c r="L2454" s="20"/>
    </row>
    <row r="2455" spans="1:12" s="19" customFormat="1" ht="11">
      <c r="A2455" s="25">
        <v>43437</v>
      </c>
      <c r="B2455" s="20">
        <v>8.0282</v>
      </c>
      <c r="C2455" s="20">
        <v>2.1995068493150687E-2</v>
      </c>
      <c r="D2455" s="20">
        <v>209.106848795091</v>
      </c>
      <c r="F2455" s="25">
        <v>39927</v>
      </c>
      <c r="G2455" s="20">
        <v>4286.93</v>
      </c>
      <c r="I2455" s="25"/>
      <c r="J2455" s="20"/>
      <c r="K2455" s="20"/>
      <c r="L2455" s="20"/>
    </row>
    <row r="2456" spans="1:12" s="19" customFormat="1" ht="11">
      <c r="A2456" s="25">
        <v>43438</v>
      </c>
      <c r="B2456" s="20">
        <v>7.1931000000000003</v>
      </c>
      <c r="C2456" s="20">
        <v>1.9707123287671234E-2</v>
      </c>
      <c r="D2456" s="20">
        <v>209.14805773958602</v>
      </c>
      <c r="F2456" s="25">
        <v>39930</v>
      </c>
      <c r="G2456" s="20">
        <v>4273.67</v>
      </c>
      <c r="I2456" s="25"/>
      <c r="J2456" s="20"/>
      <c r="K2456" s="20"/>
      <c r="L2456" s="20"/>
    </row>
    <row r="2457" spans="1:12" s="19" customFormat="1" ht="11">
      <c r="A2457" s="25">
        <v>43439</v>
      </c>
      <c r="B2457" s="20">
        <v>9.7434999999999992</v>
      </c>
      <c r="C2457" s="20">
        <v>2.6694520547945202E-2</v>
      </c>
      <c r="D2457" s="20">
        <v>209.20388881083497</v>
      </c>
      <c r="F2457" s="25">
        <v>39931</v>
      </c>
      <c r="G2457" s="20">
        <v>4141.09</v>
      </c>
      <c r="I2457" s="25"/>
      <c r="J2457" s="20"/>
      <c r="K2457" s="20"/>
      <c r="L2457" s="20"/>
    </row>
    <row r="2458" spans="1:12" s="19" customFormat="1" ht="11">
      <c r="A2458" s="25">
        <v>43440</v>
      </c>
      <c r="B2458" s="20">
        <v>6.4828999999999999</v>
      </c>
      <c r="C2458" s="20">
        <v>1.7761369863013698E-2</v>
      </c>
      <c r="D2458" s="20">
        <v>209.24104628729449</v>
      </c>
      <c r="F2458" s="25">
        <v>39932</v>
      </c>
      <c r="G2458" s="20">
        <v>4278.54</v>
      </c>
      <c r="I2458" s="25"/>
      <c r="J2458" s="20"/>
      <c r="K2458" s="20"/>
      <c r="L2458" s="20"/>
    </row>
    <row r="2459" spans="1:12" s="19" customFormat="1" ht="11">
      <c r="A2459" s="25">
        <v>43441</v>
      </c>
      <c r="B2459" s="20">
        <v>6.3715000000000002</v>
      </c>
      <c r="C2459" s="20">
        <v>1.7456164383561644E-2</v>
      </c>
      <c r="D2459" s="20">
        <v>209.27757174829227</v>
      </c>
      <c r="F2459" s="25">
        <v>39937</v>
      </c>
      <c r="G2459" s="20">
        <v>4500.26</v>
      </c>
      <c r="I2459" s="25"/>
      <c r="J2459" s="20"/>
      <c r="K2459" s="20"/>
      <c r="L2459" s="20"/>
    </row>
    <row r="2460" spans="1:12" s="19" customFormat="1" ht="11">
      <c r="A2460" s="25">
        <v>43444</v>
      </c>
      <c r="B2460" s="20">
        <v>5.3277000000000001</v>
      </c>
      <c r="C2460" s="20">
        <v>1.4596438356164384E-2</v>
      </c>
      <c r="D2460" s="20">
        <v>209.36921296355283</v>
      </c>
      <c r="F2460" s="25">
        <v>39938</v>
      </c>
      <c r="G2460" s="20">
        <v>4510.0200000000004</v>
      </c>
      <c r="I2460" s="25"/>
      <c r="J2460" s="20"/>
      <c r="K2460" s="20"/>
      <c r="L2460" s="20"/>
    </row>
    <row r="2461" spans="1:12" s="19" customFormat="1" ht="11">
      <c r="A2461" s="25">
        <v>43445</v>
      </c>
      <c r="B2461" s="20">
        <v>4.1574</v>
      </c>
      <c r="C2461" s="20">
        <v>1.1390136986301369E-2</v>
      </c>
      <c r="D2461" s="20">
        <v>209.3930604037165</v>
      </c>
      <c r="F2461" s="25">
        <v>39939</v>
      </c>
      <c r="G2461" s="20">
        <v>4464.63</v>
      </c>
      <c r="I2461" s="25"/>
      <c r="J2461" s="20"/>
      <c r="K2461" s="20"/>
      <c r="L2461" s="20"/>
    </row>
    <row r="2462" spans="1:12" s="19" customFormat="1" ht="11">
      <c r="A2462" s="25">
        <v>43446</v>
      </c>
      <c r="B2462" s="20">
        <v>7.9135</v>
      </c>
      <c r="C2462" s="20">
        <v>2.1680821917808218E-2</v>
      </c>
      <c r="D2462" s="20">
        <v>209.43845854025088</v>
      </c>
      <c r="F2462" s="25">
        <v>39940</v>
      </c>
      <c r="G2462" s="20">
        <v>4537.12</v>
      </c>
      <c r="I2462" s="25"/>
      <c r="J2462" s="20"/>
      <c r="K2462" s="20"/>
      <c r="L2462" s="20"/>
    </row>
    <row r="2463" spans="1:12" s="19" customFormat="1" ht="11">
      <c r="A2463" s="25">
        <v>43447</v>
      </c>
      <c r="B2463" s="20">
        <v>7.5289999999999999</v>
      </c>
      <c r="C2463" s="20">
        <v>2.0627397260273971E-2</v>
      </c>
      <c r="D2463" s="20">
        <v>209.48166024310979</v>
      </c>
      <c r="F2463" s="25">
        <v>39941</v>
      </c>
      <c r="G2463" s="20">
        <v>4459.2700000000004</v>
      </c>
      <c r="I2463" s="25"/>
      <c r="J2463" s="20"/>
      <c r="K2463" s="20"/>
      <c r="L2463" s="20"/>
    </row>
    <row r="2464" spans="1:12" s="19" customFormat="1" ht="11">
      <c r="A2464" s="25">
        <v>43448</v>
      </c>
      <c r="B2464" s="20">
        <v>7.2042000000000002</v>
      </c>
      <c r="C2464" s="20">
        <v>1.9737534246575344E-2</v>
      </c>
      <c r="D2464" s="20">
        <v>209.52300675754057</v>
      </c>
      <c r="F2464" s="25">
        <v>39944</v>
      </c>
      <c r="G2464" s="20">
        <v>4377.93</v>
      </c>
      <c r="I2464" s="25"/>
      <c r="J2464" s="20"/>
      <c r="K2464" s="20"/>
      <c r="L2464" s="20"/>
    </row>
    <row r="2465" spans="1:12" s="19" customFormat="1" ht="11">
      <c r="A2465" s="25">
        <v>43451</v>
      </c>
      <c r="B2465" s="20">
        <v>6.0583</v>
      </c>
      <c r="C2465" s="20">
        <v>1.6598082191780821E-2</v>
      </c>
      <c r="D2465" s="20">
        <v>209.62733716015748</v>
      </c>
      <c r="F2465" s="25">
        <v>39945</v>
      </c>
      <c r="G2465" s="20">
        <v>4533.71</v>
      </c>
      <c r="I2465" s="25"/>
      <c r="J2465" s="20"/>
      <c r="K2465" s="20"/>
      <c r="L2465" s="20"/>
    </row>
    <row r="2466" spans="1:12" s="19" customFormat="1" ht="11">
      <c r="A2466" s="25">
        <v>43452</v>
      </c>
      <c r="B2466" s="20">
        <v>10.8241</v>
      </c>
      <c r="C2466" s="20">
        <v>2.9655068493150683E-2</v>
      </c>
      <c r="D2466" s="20">
        <v>209.6895022905727</v>
      </c>
      <c r="F2466" s="25">
        <v>39946</v>
      </c>
      <c r="G2466" s="20">
        <v>4477.25</v>
      </c>
      <c r="I2466" s="25"/>
      <c r="J2466" s="20"/>
      <c r="K2466" s="20"/>
      <c r="L2466" s="20"/>
    </row>
    <row r="2467" spans="1:12" s="19" customFormat="1" ht="11">
      <c r="A2467" s="25">
        <v>43453</v>
      </c>
      <c r="B2467" s="20">
        <v>11.274800000000001</v>
      </c>
      <c r="C2467" s="20">
        <v>3.0889863013698633E-2</v>
      </c>
      <c r="D2467" s="20">
        <v>209.75427509058437</v>
      </c>
      <c r="F2467" s="25">
        <v>39947</v>
      </c>
      <c r="G2467" s="20">
        <v>4426.3599999999997</v>
      </c>
      <c r="I2467" s="25"/>
      <c r="J2467" s="20"/>
      <c r="K2467" s="20"/>
      <c r="L2467" s="20"/>
    </row>
    <row r="2468" spans="1:12" s="19" customFormat="1" ht="11">
      <c r="A2468" s="25">
        <v>43454</v>
      </c>
      <c r="B2468" s="20">
        <v>-3.7343999999999999</v>
      </c>
      <c r="C2468" s="20">
        <v>-1.0231232876712329E-2</v>
      </c>
      <c r="D2468" s="20">
        <v>209.73281464223101</v>
      </c>
      <c r="F2468" s="25">
        <v>39948</v>
      </c>
      <c r="G2468" s="20">
        <v>4522.6499999999996</v>
      </c>
      <c r="I2468" s="25"/>
      <c r="J2468" s="20"/>
      <c r="K2468" s="20"/>
      <c r="L2468" s="20"/>
    </row>
    <row r="2469" spans="1:12" s="19" customFormat="1" ht="11">
      <c r="A2469" s="25">
        <v>43455</v>
      </c>
      <c r="B2469" s="20">
        <v>5.4852999999999996</v>
      </c>
      <c r="C2469" s="20">
        <v>1.502821917808219E-2</v>
      </c>
      <c r="D2469" s="20">
        <v>209.76433374930383</v>
      </c>
      <c r="F2469" s="25">
        <v>39951</v>
      </c>
      <c r="G2469" s="20">
        <v>5325.19</v>
      </c>
      <c r="I2469" s="25"/>
      <c r="J2469" s="20"/>
      <c r="K2469" s="20"/>
      <c r="L2469" s="20"/>
    </row>
    <row r="2470" spans="1:12" s="19" customFormat="1" ht="11">
      <c r="A2470" s="25">
        <v>43458</v>
      </c>
      <c r="B2470" s="20">
        <v>5.5907</v>
      </c>
      <c r="C2470" s="20">
        <v>1.5316986301369863E-2</v>
      </c>
      <c r="D2470" s="20">
        <v>209.86072247210046</v>
      </c>
      <c r="F2470" s="25">
        <v>39952</v>
      </c>
      <c r="G2470" s="20">
        <v>5319.42</v>
      </c>
      <c r="I2470" s="25"/>
      <c r="J2470" s="20"/>
      <c r="K2470" s="20"/>
      <c r="L2470" s="20"/>
    </row>
    <row r="2471" spans="1:12" s="19" customFormat="1" ht="11">
      <c r="A2471" s="25">
        <v>43460</v>
      </c>
      <c r="B2471" s="20">
        <v>6.4607000000000001</v>
      </c>
      <c r="C2471" s="20">
        <v>1.770054794520548E-2</v>
      </c>
      <c r="D2471" s="20">
        <v>209.93501546769915</v>
      </c>
      <c r="F2471" s="25">
        <v>39953</v>
      </c>
      <c r="G2471" s="20">
        <v>5260.08</v>
      </c>
      <c r="I2471" s="25"/>
      <c r="J2471" s="20"/>
      <c r="K2471" s="20"/>
      <c r="L2471" s="20"/>
    </row>
    <row r="2472" spans="1:12" s="19" customFormat="1" ht="11">
      <c r="A2472" s="25">
        <v>43461</v>
      </c>
      <c r="B2472" s="20">
        <v>7.1360999999999999</v>
      </c>
      <c r="C2472" s="20">
        <v>1.955095890410959E-2</v>
      </c>
      <c r="D2472" s="20">
        <v>209.97605977629857</v>
      </c>
      <c r="F2472" s="25">
        <v>39954</v>
      </c>
      <c r="G2472" s="20">
        <v>5186.8900000000003</v>
      </c>
      <c r="I2472" s="25"/>
      <c r="J2472" s="20"/>
      <c r="K2472" s="20"/>
      <c r="L2472" s="20"/>
    </row>
    <row r="2473" spans="1:12" s="19" customFormat="1" ht="11">
      <c r="A2473" s="25">
        <v>43462</v>
      </c>
      <c r="B2473" s="20">
        <v>6.3921000000000001</v>
      </c>
      <c r="C2473" s="20">
        <v>1.7512602739726029E-2</v>
      </c>
      <c r="D2473" s="20">
        <v>210.01283204949573</v>
      </c>
      <c r="F2473" s="25">
        <v>39955</v>
      </c>
      <c r="G2473" s="20">
        <v>5220.91</v>
      </c>
      <c r="I2473" s="25"/>
      <c r="J2473" s="20"/>
      <c r="K2473" s="20"/>
      <c r="L2473" s="20"/>
    </row>
    <row r="2474" spans="1:12" s="19" customFormat="1" ht="11">
      <c r="A2474" s="25">
        <v>43465</v>
      </c>
      <c r="B2474" s="20">
        <v>9.6867999999999999</v>
      </c>
      <c r="C2474" s="20">
        <v>2.6539178082191781E-2</v>
      </c>
      <c r="D2474" s="20">
        <v>210.18003908797493</v>
      </c>
      <c r="F2474" s="25">
        <v>39958</v>
      </c>
      <c r="G2474" s="20">
        <v>5219.76</v>
      </c>
      <c r="I2474" s="25"/>
      <c r="J2474" s="20"/>
      <c r="K2474" s="20"/>
      <c r="L2474" s="20"/>
    </row>
    <row r="2475" spans="1:12" s="19" customFormat="1" ht="11">
      <c r="A2475" s="25">
        <v>43466</v>
      </c>
      <c r="B2475" s="20">
        <v>36.939399999999999</v>
      </c>
      <c r="C2475" s="20">
        <v>0.10120383561643835</v>
      </c>
      <c r="D2475" s="20">
        <v>210.3927493492321</v>
      </c>
      <c r="F2475" s="25">
        <v>39959</v>
      </c>
      <c r="G2475" s="20">
        <v>5070.8999999999996</v>
      </c>
      <c r="I2475" s="25"/>
      <c r="J2475" s="20"/>
      <c r="K2475" s="20"/>
      <c r="L2475" s="20"/>
    </row>
    <row r="2476" spans="1:12" s="19" customFormat="1" ht="11">
      <c r="A2476" s="25">
        <v>43467</v>
      </c>
      <c r="B2476" s="20">
        <v>7.1706000000000003</v>
      </c>
      <c r="C2476" s="20">
        <v>1.9645479452054797E-2</v>
      </c>
      <c r="D2476" s="20">
        <v>210.43408201357411</v>
      </c>
      <c r="F2476" s="25">
        <v>39960</v>
      </c>
      <c r="G2476" s="20">
        <v>5267.14</v>
      </c>
      <c r="I2476" s="25"/>
      <c r="J2476" s="20"/>
      <c r="K2476" s="20"/>
      <c r="L2476" s="20"/>
    </row>
    <row r="2477" spans="1:12" s="19" customFormat="1" ht="11">
      <c r="A2477" s="25">
        <v>43468</v>
      </c>
      <c r="B2477" s="20">
        <v>5.5495000000000001</v>
      </c>
      <c r="C2477" s="20">
        <v>1.5204109589041096E-2</v>
      </c>
      <c r="D2477" s="20">
        <v>210.46607664201613</v>
      </c>
      <c r="F2477" s="25">
        <v>39961</v>
      </c>
      <c r="G2477" s="20">
        <v>5342.36</v>
      </c>
      <c r="I2477" s="25"/>
      <c r="J2477" s="20"/>
      <c r="K2477" s="20"/>
      <c r="L2477" s="20"/>
    </row>
    <row r="2478" spans="1:12" s="19" customFormat="1" ht="11">
      <c r="A2478" s="25">
        <v>43469</v>
      </c>
      <c r="B2478" s="20">
        <v>6.9211</v>
      </c>
      <c r="C2478" s="20">
        <v>1.8961917808219177E-2</v>
      </c>
      <c r="D2478" s="20">
        <v>210.50598504648318</v>
      </c>
      <c r="F2478" s="25">
        <v>39962</v>
      </c>
      <c r="G2478" s="20">
        <v>5480.11</v>
      </c>
      <c r="I2478" s="25"/>
      <c r="J2478" s="20"/>
      <c r="K2478" s="20"/>
      <c r="L2478" s="20"/>
    </row>
    <row r="2479" spans="1:12" s="19" customFormat="1" ht="11">
      <c r="A2479" s="25">
        <v>43472</v>
      </c>
      <c r="B2479" s="20">
        <v>6.9101999999999997</v>
      </c>
      <c r="C2479" s="20">
        <v>1.8932054794520547E-2</v>
      </c>
      <c r="D2479" s="20">
        <v>210.62554437178741</v>
      </c>
      <c r="F2479" s="25">
        <v>39965</v>
      </c>
      <c r="G2479" s="20">
        <v>5579.85</v>
      </c>
      <c r="I2479" s="25"/>
      <c r="J2479" s="20"/>
      <c r="K2479" s="20"/>
      <c r="L2479" s="20"/>
    </row>
    <row r="2480" spans="1:12" s="19" customFormat="1" ht="11">
      <c r="A2480" s="25">
        <v>43473</v>
      </c>
      <c r="B2480" s="20">
        <v>8.0630000000000006</v>
      </c>
      <c r="C2480" s="20">
        <v>2.209041095890411E-2</v>
      </c>
      <c r="D2480" s="20">
        <v>210.67207242012358</v>
      </c>
      <c r="F2480" s="25">
        <v>39966</v>
      </c>
      <c r="G2480" s="20">
        <v>5574.12</v>
      </c>
      <c r="I2480" s="25"/>
      <c r="J2480" s="20"/>
      <c r="K2480" s="20"/>
      <c r="L2480" s="20"/>
    </row>
    <row r="2481" spans="1:12" s="19" customFormat="1" ht="11">
      <c r="A2481" s="25">
        <v>43474</v>
      </c>
      <c r="B2481" s="20">
        <v>6.9142999999999999</v>
      </c>
      <c r="C2481" s="20">
        <v>1.8943287671232878E-2</v>
      </c>
      <c r="D2481" s="20">
        <v>210.71198063684506</v>
      </c>
      <c r="F2481" s="25">
        <v>39967</v>
      </c>
      <c r="G2481" s="20">
        <v>5580.81</v>
      </c>
      <c r="I2481" s="25"/>
      <c r="J2481" s="20"/>
      <c r="K2481" s="20"/>
      <c r="L2481" s="20"/>
    </row>
    <row r="2482" spans="1:12" s="19" customFormat="1" ht="11">
      <c r="A2482" s="25">
        <v>43475</v>
      </c>
      <c r="B2482" s="20">
        <v>7.3994999999999997</v>
      </c>
      <c r="C2482" s="20">
        <v>2.0272602739726028E-2</v>
      </c>
      <c r="D2482" s="20">
        <v>210.7546974396046</v>
      </c>
      <c r="F2482" s="25">
        <v>39968</v>
      </c>
      <c r="G2482" s="20">
        <v>5634.78</v>
      </c>
      <c r="I2482" s="25"/>
      <c r="J2482" s="20"/>
      <c r="K2482" s="20"/>
      <c r="L2482" s="20"/>
    </row>
    <row r="2483" spans="1:12" s="19" customFormat="1" ht="11">
      <c r="A2483" s="25">
        <v>43476</v>
      </c>
      <c r="B2483" s="20">
        <v>6.9116</v>
      </c>
      <c r="C2483" s="20">
        <v>1.8935890410958903E-2</v>
      </c>
      <c r="D2483" s="20">
        <v>210.79460571814769</v>
      </c>
      <c r="F2483" s="25">
        <v>39969</v>
      </c>
      <c r="G2483" s="20">
        <v>5652.34</v>
      </c>
      <c r="I2483" s="25"/>
      <c r="J2483" s="20"/>
      <c r="K2483" s="20"/>
      <c r="L2483" s="20"/>
    </row>
    <row r="2484" spans="1:12" s="19" customFormat="1" ht="11">
      <c r="A2484" s="25">
        <v>43479</v>
      </c>
      <c r="B2484" s="20">
        <v>7.0084</v>
      </c>
      <c r="C2484" s="20">
        <v>1.9201095890410958E-2</v>
      </c>
      <c r="D2484" s="20">
        <v>210.91603034127496</v>
      </c>
      <c r="F2484" s="25">
        <v>39972</v>
      </c>
      <c r="G2484" s="20">
        <v>5458.86</v>
      </c>
      <c r="I2484" s="25"/>
      <c r="J2484" s="20"/>
      <c r="K2484" s="20"/>
      <c r="L2484" s="20"/>
    </row>
    <row r="2485" spans="1:12" s="19" customFormat="1" ht="11">
      <c r="A2485" s="25">
        <v>43480</v>
      </c>
      <c r="B2485" s="20">
        <v>6.4932999999999996</v>
      </c>
      <c r="C2485" s="20">
        <v>1.7789863013698629E-2</v>
      </c>
      <c r="D2485" s="20">
        <v>210.95355201414662</v>
      </c>
      <c r="F2485" s="25">
        <v>39973</v>
      </c>
      <c r="G2485" s="20">
        <v>5608.04</v>
      </c>
      <c r="I2485" s="25"/>
      <c r="J2485" s="20"/>
      <c r="K2485" s="20"/>
      <c r="L2485" s="20"/>
    </row>
    <row r="2486" spans="1:12" s="19" customFormat="1" ht="11">
      <c r="A2486" s="25">
        <v>43481</v>
      </c>
      <c r="B2486" s="20">
        <v>6.952</v>
      </c>
      <c r="C2486" s="20">
        <v>1.9046575342465753E-2</v>
      </c>
      <c r="D2486" s="20">
        <v>210.9937314413686</v>
      </c>
      <c r="F2486" s="25">
        <v>39974</v>
      </c>
      <c r="G2486" s="20">
        <v>5739.53</v>
      </c>
      <c r="I2486" s="25"/>
      <c r="J2486" s="20"/>
      <c r="K2486" s="20"/>
      <c r="L2486" s="20"/>
    </row>
    <row r="2487" spans="1:12" s="19" customFormat="1" ht="11">
      <c r="A2487" s="25">
        <v>43482</v>
      </c>
      <c r="B2487" s="20">
        <v>7.1189999999999998</v>
      </c>
      <c r="C2487" s="20">
        <v>1.9504109589041096E-2</v>
      </c>
      <c r="D2487" s="20">
        <v>211.03488388997494</v>
      </c>
      <c r="F2487" s="25">
        <v>39975</v>
      </c>
      <c r="G2487" s="20">
        <v>5719.84</v>
      </c>
      <c r="I2487" s="25"/>
      <c r="J2487" s="20"/>
      <c r="K2487" s="20"/>
      <c r="L2487" s="20"/>
    </row>
    <row r="2488" spans="1:12" s="19" customFormat="1" ht="11">
      <c r="A2488" s="25">
        <v>43483</v>
      </c>
      <c r="B2488" s="20">
        <v>8.4307999999999996</v>
      </c>
      <c r="C2488" s="20">
        <v>2.3098082191780819E-2</v>
      </c>
      <c r="D2488" s="20">
        <v>211.08362890090919</v>
      </c>
      <c r="F2488" s="25">
        <v>39976</v>
      </c>
      <c r="G2488" s="20">
        <v>5654.27</v>
      </c>
      <c r="I2488" s="25"/>
      <c r="J2488" s="20"/>
      <c r="K2488" s="20"/>
      <c r="L2488" s="20"/>
    </row>
    <row r="2489" spans="1:12" s="19" customFormat="1" ht="11">
      <c r="A2489" s="25">
        <v>43486</v>
      </c>
      <c r="B2489" s="20">
        <v>6.1250999999999998</v>
      </c>
      <c r="C2489" s="20">
        <v>1.678109589041096E-2</v>
      </c>
      <c r="D2489" s="20">
        <v>211.18989533943366</v>
      </c>
      <c r="F2489" s="25">
        <v>39979</v>
      </c>
      <c r="G2489" s="20">
        <v>5531.62</v>
      </c>
      <c r="I2489" s="25"/>
      <c r="J2489" s="20"/>
      <c r="K2489" s="20"/>
      <c r="L2489" s="20"/>
    </row>
    <row r="2490" spans="1:12" s="19" customFormat="1" ht="11">
      <c r="A2490" s="25">
        <v>43487</v>
      </c>
      <c r="B2490" s="20">
        <v>6.8884999999999996</v>
      </c>
      <c r="C2490" s="20">
        <v>1.8872602739726026E-2</v>
      </c>
      <c r="D2490" s="20">
        <v>211.22975236940749</v>
      </c>
      <c r="F2490" s="25">
        <v>39980</v>
      </c>
      <c r="G2490" s="20">
        <v>5574.9</v>
      </c>
      <c r="I2490" s="25"/>
      <c r="J2490" s="20"/>
      <c r="K2490" s="20"/>
      <c r="L2490" s="20"/>
    </row>
    <row r="2491" spans="1:12" s="19" customFormat="1" ht="11">
      <c r="A2491" s="25">
        <v>43488</v>
      </c>
      <c r="B2491" s="20">
        <v>6.5666000000000002</v>
      </c>
      <c r="C2491" s="20">
        <v>1.7990684931506851E-2</v>
      </c>
      <c r="D2491" s="20">
        <v>211.2677540486379</v>
      </c>
      <c r="F2491" s="25">
        <v>39981</v>
      </c>
      <c r="G2491" s="20">
        <v>5375.47</v>
      </c>
      <c r="I2491" s="25"/>
      <c r="J2491" s="20"/>
      <c r="K2491" s="20"/>
      <c r="L2491" s="20"/>
    </row>
    <row r="2492" spans="1:12" s="19" customFormat="1" ht="11">
      <c r="A2492" s="25">
        <v>43489</v>
      </c>
      <c r="B2492" s="20">
        <v>7.7263999999999999</v>
      </c>
      <c r="C2492" s="20">
        <v>2.116821917808219E-2</v>
      </c>
      <c r="D2492" s="20">
        <v>211.31247566986752</v>
      </c>
      <c r="F2492" s="25">
        <v>39982</v>
      </c>
      <c r="G2492" s="20">
        <v>5246.17</v>
      </c>
      <c r="I2492" s="25"/>
      <c r="J2492" s="20"/>
      <c r="K2492" s="20"/>
      <c r="L2492" s="20"/>
    </row>
    <row r="2493" spans="1:12" s="19" customFormat="1" ht="11">
      <c r="A2493" s="25">
        <v>43490</v>
      </c>
      <c r="B2493" s="20">
        <v>6.8255999999999997</v>
      </c>
      <c r="C2493" s="20">
        <v>1.8700273972602738E-2</v>
      </c>
      <c r="D2493" s="20">
        <v>211.35199168175606</v>
      </c>
      <c r="F2493" s="25">
        <v>39983</v>
      </c>
      <c r="G2493" s="20">
        <v>5322.95</v>
      </c>
      <c r="I2493" s="25"/>
      <c r="J2493" s="20"/>
      <c r="K2493" s="20"/>
      <c r="L2493" s="20"/>
    </row>
    <row r="2494" spans="1:12" s="19" customFormat="1" ht="11">
      <c r="A2494" s="25">
        <v>43493</v>
      </c>
      <c r="B2494" s="20">
        <v>6.6089000000000002</v>
      </c>
      <c r="C2494" s="20">
        <v>1.8106575342465753E-2</v>
      </c>
      <c r="D2494" s="20">
        <v>211.46679750459106</v>
      </c>
      <c r="F2494" s="25">
        <v>39986</v>
      </c>
      <c r="G2494" s="20">
        <v>5226.95</v>
      </c>
      <c r="I2494" s="25"/>
      <c r="J2494" s="20"/>
      <c r="K2494" s="20"/>
      <c r="L2494" s="20"/>
    </row>
    <row r="2495" spans="1:12" s="19" customFormat="1" ht="11">
      <c r="A2495" s="25">
        <v>43494</v>
      </c>
      <c r="B2495" s="20">
        <v>8.2141000000000002</v>
      </c>
      <c r="C2495" s="20">
        <v>2.2504383561643835E-2</v>
      </c>
      <c r="D2495" s="20">
        <v>211.51438680380701</v>
      </c>
      <c r="F2495" s="25">
        <v>39987</v>
      </c>
      <c r="G2495" s="20">
        <v>5241.45</v>
      </c>
      <c r="I2495" s="25"/>
      <c r="J2495" s="20"/>
      <c r="K2495" s="20"/>
      <c r="L2495" s="20"/>
    </row>
    <row r="2496" spans="1:12" s="19" customFormat="1" ht="11">
      <c r="A2496" s="25">
        <v>43495</v>
      </c>
      <c r="B2496" s="20">
        <v>6.7083000000000004</v>
      </c>
      <c r="C2496" s="20">
        <v>1.8378904109589041E-2</v>
      </c>
      <c r="D2496" s="20">
        <v>211.55326083013566</v>
      </c>
      <c r="F2496" s="25">
        <v>39988</v>
      </c>
      <c r="G2496" s="20">
        <v>5298.16</v>
      </c>
      <c r="I2496" s="25"/>
      <c r="J2496" s="20"/>
      <c r="K2496" s="20"/>
      <c r="L2496" s="20"/>
    </row>
    <row r="2497" spans="1:12" s="19" customFormat="1" ht="11">
      <c r="A2497" s="25">
        <v>43496</v>
      </c>
      <c r="B2497" s="20">
        <v>6.7624000000000004</v>
      </c>
      <c r="C2497" s="20">
        <v>1.8527123287671234E-2</v>
      </c>
      <c r="D2497" s="20">
        <v>211.59245556358874</v>
      </c>
      <c r="F2497" s="25">
        <v>39989</v>
      </c>
      <c r="G2497" s="20">
        <v>5235.08</v>
      </c>
      <c r="I2497" s="25"/>
      <c r="J2497" s="20"/>
      <c r="K2497" s="20"/>
      <c r="L2497" s="20"/>
    </row>
    <row r="2498" spans="1:12" s="19" customFormat="1" ht="11">
      <c r="A2498" s="25">
        <v>43497</v>
      </c>
      <c r="B2498" s="20">
        <v>7.32</v>
      </c>
      <c r="C2498" s="20">
        <v>2.0054794520547946E-2</v>
      </c>
      <c r="D2498" s="20">
        <v>211.63488999577299</v>
      </c>
      <c r="F2498" s="25">
        <v>39990</v>
      </c>
      <c r="G2498" s="20">
        <v>5400.02</v>
      </c>
      <c r="I2498" s="25"/>
      <c r="J2498" s="20"/>
      <c r="K2498" s="20"/>
      <c r="L2498" s="20"/>
    </row>
    <row r="2499" spans="1:12" s="19" customFormat="1" ht="11">
      <c r="A2499" s="25">
        <v>43500</v>
      </c>
      <c r="B2499" s="20">
        <v>4.9607000000000001</v>
      </c>
      <c r="C2499" s="20">
        <v>1.3590958904109589E-2</v>
      </c>
      <c r="D2499" s="20">
        <v>211.72117962855125</v>
      </c>
      <c r="F2499" s="25">
        <v>39993</v>
      </c>
      <c r="G2499" s="20">
        <v>5419.52</v>
      </c>
      <c r="I2499" s="25"/>
      <c r="J2499" s="20"/>
      <c r="K2499" s="20"/>
      <c r="L2499" s="20"/>
    </row>
    <row r="2500" spans="1:12" s="19" customFormat="1" ht="11">
      <c r="A2500" s="25">
        <v>43501</v>
      </c>
      <c r="B2500" s="20">
        <v>4.6298000000000004</v>
      </c>
      <c r="C2500" s="20">
        <v>1.2684383561643836E-2</v>
      </c>
      <c r="D2500" s="20">
        <v>211.74803515505656</v>
      </c>
      <c r="F2500" s="25">
        <v>39994</v>
      </c>
      <c r="G2500" s="20">
        <v>5296.58</v>
      </c>
      <c r="I2500" s="25"/>
      <c r="J2500" s="20"/>
      <c r="K2500" s="20"/>
      <c r="L2500" s="20"/>
    </row>
    <row r="2501" spans="1:12" s="19" customFormat="1" ht="11">
      <c r="A2501" s="25">
        <v>43502</v>
      </c>
      <c r="B2501" s="20">
        <v>5.1478000000000002</v>
      </c>
      <c r="C2501" s="20">
        <v>1.4103561643835617E-2</v>
      </c>
      <c r="D2501" s="20">
        <v>211.77789916972426</v>
      </c>
      <c r="F2501" s="25">
        <v>39995</v>
      </c>
      <c r="G2501" s="20">
        <v>5358.01</v>
      </c>
      <c r="I2501" s="25"/>
      <c r="J2501" s="20"/>
      <c r="K2501" s="20"/>
      <c r="L2501" s="20"/>
    </row>
    <row r="2502" spans="1:12" s="19" customFormat="1" ht="11">
      <c r="A2502" s="25">
        <v>43503</v>
      </c>
      <c r="B2502" s="20">
        <v>15.244300000000001</v>
      </c>
      <c r="C2502" s="20">
        <v>4.1765205479452054E-2</v>
      </c>
      <c r="D2502" s="20">
        <v>211.86634864447257</v>
      </c>
      <c r="F2502" s="25">
        <v>39996</v>
      </c>
      <c r="G2502" s="20">
        <v>5368.2</v>
      </c>
      <c r="I2502" s="25"/>
      <c r="J2502" s="20"/>
      <c r="K2502" s="20"/>
      <c r="L2502" s="20"/>
    </row>
    <row r="2503" spans="1:12" s="19" customFormat="1" ht="11">
      <c r="A2503" s="25">
        <v>43504</v>
      </c>
      <c r="B2503" s="20">
        <v>7.7866</v>
      </c>
      <c r="C2503" s="20">
        <v>2.1333150684931506E-2</v>
      </c>
      <c r="D2503" s="20">
        <v>211.91154641187956</v>
      </c>
      <c r="F2503" s="25">
        <v>39997</v>
      </c>
      <c r="G2503" s="20">
        <v>5461.26</v>
      </c>
      <c r="I2503" s="25"/>
      <c r="J2503" s="20"/>
      <c r="K2503" s="20"/>
      <c r="L2503" s="20"/>
    </row>
    <row r="2504" spans="1:12" s="19" customFormat="1" ht="11">
      <c r="A2504" s="25">
        <v>43507</v>
      </c>
      <c r="B2504" s="20">
        <v>6.6597</v>
      </c>
      <c r="C2504" s="20">
        <v>1.8245753424657535E-2</v>
      </c>
      <c r="D2504" s="20">
        <v>212.0275409865896</v>
      </c>
      <c r="F2504" s="25">
        <v>40000</v>
      </c>
      <c r="G2504" s="20">
        <v>5147.3999999999996</v>
      </c>
      <c r="I2504" s="25"/>
      <c r="J2504" s="20"/>
      <c r="K2504" s="20"/>
      <c r="L2504" s="20"/>
    </row>
    <row r="2505" spans="1:12" s="19" customFormat="1" ht="11">
      <c r="A2505" s="25">
        <v>43508</v>
      </c>
      <c r="B2505" s="20">
        <v>6.3788</v>
      </c>
      <c r="C2505" s="20">
        <v>1.7476164383561643E-2</v>
      </c>
      <c r="D2505" s="20">
        <v>212.06459526819086</v>
      </c>
      <c r="F2505" s="25">
        <v>40001</v>
      </c>
      <c r="G2505" s="20">
        <v>5192.4799999999996</v>
      </c>
      <c r="I2505" s="25"/>
      <c r="J2505" s="20"/>
      <c r="K2505" s="20"/>
      <c r="L2505" s="20"/>
    </row>
    <row r="2506" spans="1:12" s="19" customFormat="1" ht="11">
      <c r="A2506" s="25">
        <v>43509</v>
      </c>
      <c r="B2506" s="20">
        <v>6.6694000000000004</v>
      </c>
      <c r="C2506" s="20">
        <v>1.8272328767123289E-2</v>
      </c>
      <c r="D2506" s="20">
        <v>212.10334440823692</v>
      </c>
      <c r="F2506" s="25">
        <v>40002</v>
      </c>
      <c r="G2506" s="20">
        <v>5040.16</v>
      </c>
      <c r="I2506" s="25"/>
      <c r="J2506" s="20"/>
      <c r="K2506" s="20"/>
      <c r="L2506" s="20"/>
    </row>
    <row r="2507" spans="1:12" s="19" customFormat="1" ht="11">
      <c r="A2507" s="25">
        <v>43510</v>
      </c>
      <c r="B2507" s="20">
        <v>6.6630000000000003</v>
      </c>
      <c r="C2507" s="20">
        <v>1.8254794520547946E-2</v>
      </c>
      <c r="D2507" s="20">
        <v>212.14206343792986</v>
      </c>
      <c r="F2507" s="25">
        <v>40003</v>
      </c>
      <c r="G2507" s="20">
        <v>5043.45</v>
      </c>
      <c r="I2507" s="25"/>
      <c r="J2507" s="20"/>
      <c r="K2507" s="20"/>
      <c r="L2507" s="20"/>
    </row>
    <row r="2508" spans="1:12" s="19" customFormat="1" ht="11">
      <c r="A2508" s="25">
        <v>43511</v>
      </c>
      <c r="B2508" s="20">
        <v>6.07</v>
      </c>
      <c r="C2508" s="20">
        <v>1.6630136986301371E-2</v>
      </c>
      <c r="D2508" s="20">
        <v>212.17734295368516</v>
      </c>
      <c r="F2508" s="25">
        <v>40004</v>
      </c>
      <c r="G2508" s="20">
        <v>4948.21</v>
      </c>
      <c r="I2508" s="25"/>
      <c r="J2508" s="20"/>
      <c r="K2508" s="20"/>
      <c r="L2508" s="20"/>
    </row>
    <row r="2509" spans="1:12" s="19" customFormat="1" ht="11">
      <c r="A2509" s="25">
        <v>43514</v>
      </c>
      <c r="B2509" s="20">
        <v>4.9404000000000003</v>
      </c>
      <c r="C2509" s="20">
        <v>1.3535342465753426E-2</v>
      </c>
      <c r="D2509" s="20">
        <v>212.26349974369572</v>
      </c>
      <c r="F2509" s="25">
        <v>40007</v>
      </c>
      <c r="G2509" s="20">
        <v>4914.79</v>
      </c>
      <c r="I2509" s="25"/>
      <c r="J2509" s="20"/>
      <c r="K2509" s="20"/>
      <c r="L2509" s="20"/>
    </row>
    <row r="2510" spans="1:12" s="19" customFormat="1" ht="11">
      <c r="A2510" s="25">
        <v>43515</v>
      </c>
      <c r="B2510" s="20">
        <v>6.9414999999999996</v>
      </c>
      <c r="C2510" s="20">
        <v>1.9017808219178083E-2</v>
      </c>
      <c r="D2510" s="20">
        <v>212.30386760899628</v>
      </c>
      <c r="F2510" s="25">
        <v>40008</v>
      </c>
      <c r="G2510" s="20">
        <v>5085.26</v>
      </c>
      <c r="I2510" s="25"/>
      <c r="J2510" s="20"/>
      <c r="K2510" s="20"/>
      <c r="L2510" s="20"/>
    </row>
    <row r="2511" spans="1:12" s="19" customFormat="1" ht="11">
      <c r="A2511" s="25">
        <v>43516</v>
      </c>
      <c r="B2511" s="20">
        <v>6.5488</v>
      </c>
      <c r="C2511" s="20">
        <v>1.7941917808219177E-2</v>
      </c>
      <c r="D2511" s="20">
        <v>212.34195899442636</v>
      </c>
      <c r="F2511" s="25">
        <v>40009</v>
      </c>
      <c r="G2511" s="20">
        <v>5236.32</v>
      </c>
      <c r="I2511" s="25"/>
      <c r="J2511" s="20"/>
      <c r="K2511" s="20"/>
      <c r="L2511" s="20"/>
    </row>
    <row r="2512" spans="1:12" s="19" customFormat="1" ht="11">
      <c r="A2512" s="25">
        <v>43517</v>
      </c>
      <c r="B2512" s="20">
        <v>6.9715999999999996</v>
      </c>
      <c r="C2512" s="20">
        <v>1.9100273972602739E-2</v>
      </c>
      <c r="D2512" s="20">
        <v>212.38251689035309</v>
      </c>
      <c r="F2512" s="25">
        <v>40010</v>
      </c>
      <c r="G2512" s="20">
        <v>5233.7</v>
      </c>
      <c r="I2512" s="25"/>
      <c r="J2512" s="20"/>
      <c r="K2512" s="20"/>
      <c r="L2512" s="20"/>
    </row>
    <row r="2513" spans="1:12" s="19" customFormat="1" ht="11">
      <c r="A2513" s="25">
        <v>43518</v>
      </c>
      <c r="B2513" s="20">
        <v>6.3413000000000004</v>
      </c>
      <c r="C2513" s="20">
        <v>1.7373424657534248E-2</v>
      </c>
      <c r="D2513" s="20">
        <v>212.41941500691081</v>
      </c>
      <c r="F2513" s="25">
        <v>40011</v>
      </c>
      <c r="G2513" s="20">
        <v>5411.29</v>
      </c>
      <c r="I2513" s="25"/>
      <c r="J2513" s="20"/>
      <c r="K2513" s="20"/>
      <c r="L2513" s="20"/>
    </row>
    <row r="2514" spans="1:12" s="19" customFormat="1" ht="11">
      <c r="A2514" s="25">
        <v>43521</v>
      </c>
      <c r="B2514" s="20">
        <v>7.0267999999999997</v>
      </c>
      <c r="C2514" s="20">
        <v>1.9251506849315068E-2</v>
      </c>
      <c r="D2514" s="20">
        <v>212.54209682159882</v>
      </c>
      <c r="F2514" s="25">
        <v>40014</v>
      </c>
      <c r="G2514" s="20">
        <v>5568.72</v>
      </c>
      <c r="I2514" s="25"/>
      <c r="J2514" s="20"/>
      <c r="K2514" s="20"/>
      <c r="L2514" s="20"/>
    </row>
    <row r="2515" spans="1:12" s="19" customFormat="1" ht="11">
      <c r="A2515" s="25">
        <v>43522</v>
      </c>
      <c r="B2515" s="20">
        <v>6.9272999999999998</v>
      </c>
      <c r="C2515" s="20">
        <v>1.8978904109589041E-2</v>
      </c>
      <c r="D2515" s="20">
        <v>212.58243498234708</v>
      </c>
      <c r="F2515" s="25">
        <v>40015</v>
      </c>
      <c r="G2515" s="20">
        <v>5527.7</v>
      </c>
      <c r="I2515" s="25"/>
      <c r="J2515" s="20"/>
      <c r="K2515" s="20"/>
      <c r="L2515" s="20"/>
    </row>
    <row r="2516" spans="1:12" s="19" customFormat="1" ht="11">
      <c r="A2516" s="25">
        <v>43523</v>
      </c>
      <c r="B2516" s="20">
        <v>6.8742999999999999</v>
      </c>
      <c r="C2516" s="20">
        <v>1.8833698630136987E-2</v>
      </c>
      <c r="D2516" s="20">
        <v>212.62247211749226</v>
      </c>
      <c r="F2516" s="25">
        <v>40016</v>
      </c>
      <c r="G2516" s="20">
        <v>5441</v>
      </c>
      <c r="I2516" s="25"/>
      <c r="J2516" s="20"/>
      <c r="K2516" s="20"/>
      <c r="L2516" s="20"/>
    </row>
    <row r="2517" spans="1:12" s="19" customFormat="1" ht="11">
      <c r="A2517" s="25">
        <v>43524</v>
      </c>
      <c r="B2517" s="20">
        <v>5.9367000000000001</v>
      </c>
      <c r="C2517" s="20">
        <v>1.6264931506849316E-2</v>
      </c>
      <c r="D2517" s="20">
        <v>212.65705501695038</v>
      </c>
      <c r="F2517" s="25">
        <v>40017</v>
      </c>
      <c r="G2517" s="20">
        <v>5595.44</v>
      </c>
      <c r="I2517" s="25"/>
      <c r="J2517" s="20"/>
      <c r="K2517" s="20"/>
      <c r="L2517" s="20"/>
    </row>
    <row r="2518" spans="1:12" s="19" customFormat="1" ht="11">
      <c r="A2518" s="25">
        <v>43525</v>
      </c>
      <c r="B2518" s="20">
        <v>8.8648000000000007</v>
      </c>
      <c r="C2518" s="20">
        <v>2.4287123287671235E-2</v>
      </c>
      <c r="D2518" s="20">
        <v>212.7087032980823</v>
      </c>
      <c r="F2518" s="25">
        <v>40018</v>
      </c>
      <c r="G2518" s="20">
        <v>5652.04</v>
      </c>
      <c r="I2518" s="25"/>
      <c r="J2518" s="20"/>
      <c r="K2518" s="20"/>
      <c r="L2518" s="20"/>
    </row>
    <row r="2519" spans="1:12" s="19" customFormat="1" ht="11">
      <c r="A2519" s="25">
        <v>43529</v>
      </c>
      <c r="B2519" s="20">
        <v>7.1397000000000004</v>
      </c>
      <c r="C2519" s="20">
        <v>1.9560821917808221E-2</v>
      </c>
      <c r="D2519" s="20">
        <v>212.87513358070555</v>
      </c>
      <c r="F2519" s="25">
        <v>40021</v>
      </c>
      <c r="G2519" s="20">
        <v>5657.08</v>
      </c>
      <c r="I2519" s="25"/>
      <c r="J2519" s="20"/>
      <c r="K2519" s="20"/>
      <c r="L2519" s="20"/>
    </row>
    <row r="2520" spans="1:12" s="19" customFormat="1" ht="11">
      <c r="A2520" s="25">
        <v>43530</v>
      </c>
      <c r="B2520" s="20">
        <v>7.2603999999999997</v>
      </c>
      <c r="C2520" s="20">
        <v>1.9891506849315069E-2</v>
      </c>
      <c r="D2520" s="20">
        <v>212.91747765248223</v>
      </c>
      <c r="F2520" s="25">
        <v>40022</v>
      </c>
      <c r="G2520" s="20">
        <v>5646.92</v>
      </c>
      <c r="I2520" s="25"/>
      <c r="J2520" s="20"/>
      <c r="K2520" s="20"/>
      <c r="L2520" s="20"/>
    </row>
    <row r="2521" spans="1:12" s="19" customFormat="1" ht="11">
      <c r="A2521" s="25">
        <v>43531</v>
      </c>
      <c r="B2521" s="20">
        <v>7.2366000000000001</v>
      </c>
      <c r="C2521" s="20">
        <v>1.9826301369863013E-2</v>
      </c>
      <c r="D2521" s="20">
        <v>212.95969131327075</v>
      </c>
      <c r="F2521" s="25">
        <v>40023</v>
      </c>
      <c r="G2521" s="20">
        <v>5584.33</v>
      </c>
      <c r="I2521" s="25"/>
      <c r="J2521" s="20"/>
      <c r="K2521" s="20"/>
      <c r="L2521" s="20"/>
    </row>
    <row r="2522" spans="1:12" s="19" customFormat="1" ht="11">
      <c r="A2522" s="25">
        <v>43532</v>
      </c>
      <c r="B2522" s="20">
        <v>5.8277000000000001</v>
      </c>
      <c r="C2522" s="20">
        <v>1.5966301369863014E-2</v>
      </c>
      <c r="D2522" s="20">
        <v>212.99369309938217</v>
      </c>
      <c r="F2522" s="25">
        <v>40024</v>
      </c>
      <c r="G2522" s="20">
        <v>5656.66</v>
      </c>
      <c r="I2522" s="25"/>
      <c r="J2522" s="20"/>
      <c r="K2522" s="20"/>
      <c r="L2522" s="20"/>
    </row>
    <row r="2523" spans="1:12" s="19" customFormat="1" ht="11">
      <c r="A2523" s="25">
        <v>43535</v>
      </c>
      <c r="B2523" s="20">
        <v>7.1607000000000003</v>
      </c>
      <c r="C2523" s="20">
        <v>1.9618356164383562E-2</v>
      </c>
      <c r="D2523" s="20">
        <v>213.1190506833419</v>
      </c>
      <c r="F2523" s="25">
        <v>40025</v>
      </c>
      <c r="G2523" s="20">
        <v>5737.09</v>
      </c>
      <c r="I2523" s="25"/>
      <c r="J2523" s="20"/>
      <c r="K2523" s="20"/>
      <c r="L2523" s="20"/>
    </row>
    <row r="2524" spans="1:12" s="19" customFormat="1" ht="11">
      <c r="A2524" s="25">
        <v>43536</v>
      </c>
      <c r="B2524" s="20">
        <v>8.3561999999999994</v>
      </c>
      <c r="C2524" s="20">
        <v>2.2893698630136985E-2</v>
      </c>
      <c r="D2524" s="20">
        <v>213.16784151652874</v>
      </c>
      <c r="F2524" s="25">
        <v>40028</v>
      </c>
      <c r="G2524" s="20">
        <v>5830.35</v>
      </c>
      <c r="I2524" s="25"/>
      <c r="J2524" s="20"/>
      <c r="K2524" s="20"/>
      <c r="L2524" s="20"/>
    </row>
    <row r="2525" spans="1:12" s="19" customFormat="1" ht="11">
      <c r="A2525" s="25">
        <v>43537</v>
      </c>
      <c r="B2525" s="20">
        <v>9.1132000000000009</v>
      </c>
      <c r="C2525" s="20">
        <v>2.4967671232876715E-2</v>
      </c>
      <c r="D2525" s="20">
        <v>213.22106456237282</v>
      </c>
      <c r="F2525" s="25">
        <v>40029</v>
      </c>
      <c r="G2525" s="20">
        <v>5792.67</v>
      </c>
      <c r="I2525" s="25"/>
      <c r="J2525" s="20"/>
      <c r="K2525" s="20"/>
      <c r="L2525" s="20"/>
    </row>
    <row r="2526" spans="1:12" s="19" customFormat="1" ht="11">
      <c r="A2526" s="25">
        <v>43538</v>
      </c>
      <c r="B2526" s="20">
        <v>9.5846999999999998</v>
      </c>
      <c r="C2526" s="20">
        <v>2.6259452054794519E-2</v>
      </c>
      <c r="D2526" s="20">
        <v>213.27705524559229</v>
      </c>
      <c r="F2526" s="25">
        <v>40030</v>
      </c>
      <c r="G2526" s="20">
        <v>5809.57</v>
      </c>
      <c r="I2526" s="25"/>
      <c r="J2526" s="20"/>
      <c r="K2526" s="20"/>
      <c r="L2526" s="20"/>
    </row>
    <row r="2527" spans="1:12" s="19" customFormat="1" ht="11">
      <c r="A2527" s="25">
        <v>43539</v>
      </c>
      <c r="B2527" s="20">
        <v>5.9116</v>
      </c>
      <c r="C2527" s="20">
        <v>1.6196164383561643E-2</v>
      </c>
      <c r="D2527" s="20">
        <v>213.31159794805228</v>
      </c>
      <c r="F2527" s="25">
        <v>40031</v>
      </c>
      <c r="G2527" s="20">
        <v>5675.13</v>
      </c>
      <c r="I2527" s="25"/>
      <c r="J2527" s="20"/>
      <c r="K2527" s="20"/>
      <c r="L2527" s="20"/>
    </row>
    <row r="2528" spans="1:12" s="19" customFormat="1" ht="11">
      <c r="A2528" s="25">
        <v>43542</v>
      </c>
      <c r="B2528" s="20">
        <v>6.3490000000000002</v>
      </c>
      <c r="C2528" s="20">
        <v>1.7394520547945207E-2</v>
      </c>
      <c r="D2528" s="20">
        <v>213.42291153726094</v>
      </c>
      <c r="F2528" s="25">
        <v>40032</v>
      </c>
      <c r="G2528" s="20">
        <v>5546.33</v>
      </c>
      <c r="I2528" s="25"/>
      <c r="J2528" s="20"/>
      <c r="K2528" s="20"/>
      <c r="L2528" s="20"/>
    </row>
    <row r="2529" spans="1:12" s="19" customFormat="1" ht="11">
      <c r="A2529" s="25">
        <v>43543</v>
      </c>
      <c r="B2529" s="20">
        <v>6.2176</v>
      </c>
      <c r="C2529" s="20">
        <v>1.7034520547945204E-2</v>
      </c>
      <c r="D2529" s="20">
        <v>213.4592671069808</v>
      </c>
      <c r="F2529" s="25">
        <v>40035</v>
      </c>
      <c r="G2529" s="20">
        <v>5492.49</v>
      </c>
      <c r="I2529" s="25"/>
      <c r="J2529" s="20"/>
      <c r="K2529" s="20"/>
      <c r="L2529" s="20"/>
    </row>
    <row r="2530" spans="1:12" s="19" customFormat="1" ht="11">
      <c r="A2530" s="25">
        <v>43544</v>
      </c>
      <c r="B2530" s="20">
        <v>7.0052000000000003</v>
      </c>
      <c r="C2530" s="20">
        <v>1.919232876712329E-2</v>
      </c>
      <c r="D2530" s="20">
        <v>213.50023491130787</v>
      </c>
      <c r="F2530" s="25">
        <v>40036</v>
      </c>
      <c r="G2530" s="20">
        <v>5534.22</v>
      </c>
      <c r="I2530" s="25"/>
      <c r="J2530" s="20"/>
      <c r="K2530" s="20"/>
      <c r="L2530" s="20"/>
    </row>
    <row r="2531" spans="1:12" s="19" customFormat="1" ht="11">
      <c r="A2531" s="25">
        <v>43546</v>
      </c>
      <c r="B2531" s="20">
        <v>6.3478000000000003</v>
      </c>
      <c r="C2531" s="20">
        <v>1.7391232876712331E-2</v>
      </c>
      <c r="D2531" s="20">
        <v>213.57449555739939</v>
      </c>
      <c r="F2531" s="25">
        <v>40037</v>
      </c>
      <c r="G2531" s="20">
        <v>5517.09</v>
      </c>
      <c r="I2531" s="25"/>
      <c r="J2531" s="20"/>
      <c r="K2531" s="20"/>
      <c r="L2531" s="20"/>
    </row>
    <row r="2532" spans="1:12" s="19" customFormat="1" ht="11">
      <c r="A2532" s="25">
        <v>43549</v>
      </c>
      <c r="B2532" s="20">
        <v>7.2742000000000004</v>
      </c>
      <c r="C2532" s="20">
        <v>1.9929315068493152E-2</v>
      </c>
      <c r="D2532" s="20">
        <v>213.7021873597761</v>
      </c>
      <c r="F2532" s="25">
        <v>40038</v>
      </c>
      <c r="G2532" s="20">
        <v>5699.66</v>
      </c>
      <c r="I2532" s="25"/>
      <c r="J2532" s="20"/>
      <c r="K2532" s="20"/>
      <c r="L2532" s="20"/>
    </row>
    <row r="2533" spans="1:12" s="19" customFormat="1" ht="11">
      <c r="A2533" s="25">
        <v>43550</v>
      </c>
      <c r="B2533" s="20">
        <v>6.5861000000000001</v>
      </c>
      <c r="C2533" s="20">
        <v>1.8044109589041096E-2</v>
      </c>
      <c r="D2533" s="20">
        <v>213.74074801665745</v>
      </c>
      <c r="F2533" s="25">
        <v>40039</v>
      </c>
      <c r="G2533" s="20">
        <v>5668.78</v>
      </c>
      <c r="I2533" s="25"/>
      <c r="J2533" s="20"/>
      <c r="K2533" s="20"/>
      <c r="L2533" s="20"/>
    </row>
    <row r="2534" spans="1:12" s="19" customFormat="1" ht="11">
      <c r="A2534" s="25">
        <v>43551</v>
      </c>
      <c r="B2534" s="20">
        <v>7.1859000000000002</v>
      </c>
      <c r="C2534" s="20">
        <v>1.9687397260273971E-2</v>
      </c>
      <c r="D2534" s="20">
        <v>213.78282800682658</v>
      </c>
      <c r="F2534" s="25">
        <v>40042</v>
      </c>
      <c r="G2534" s="20">
        <v>5430.95</v>
      </c>
      <c r="I2534" s="25"/>
      <c r="J2534" s="20"/>
      <c r="K2534" s="20"/>
      <c r="L2534" s="20"/>
    </row>
    <row r="2535" spans="1:12" s="19" customFormat="1" ht="11">
      <c r="A2535" s="25">
        <v>43552</v>
      </c>
      <c r="B2535" s="20">
        <v>7.3026</v>
      </c>
      <c r="C2535" s="20">
        <v>2.0007123287671232E-2</v>
      </c>
      <c r="D2535" s="20">
        <v>213.82559980079375</v>
      </c>
      <c r="F2535" s="25">
        <v>40043</v>
      </c>
      <c r="G2535" s="20">
        <v>5521.3</v>
      </c>
      <c r="I2535" s="25"/>
      <c r="J2535" s="20"/>
      <c r="K2535" s="20"/>
      <c r="L2535" s="20"/>
    </row>
    <row r="2536" spans="1:12" s="19" customFormat="1" ht="11">
      <c r="A2536" s="25">
        <v>43553</v>
      </c>
      <c r="B2536" s="20">
        <v>22.430499999999999</v>
      </c>
      <c r="C2536" s="20">
        <v>6.1453424657534242E-2</v>
      </c>
      <c r="D2536" s="20">
        <v>213.95700295466585</v>
      </c>
      <c r="F2536" s="25">
        <v>40044</v>
      </c>
      <c r="G2536" s="20">
        <v>5441.06</v>
      </c>
      <c r="I2536" s="25"/>
      <c r="J2536" s="20"/>
      <c r="K2536" s="20"/>
      <c r="L2536" s="20"/>
    </row>
    <row r="2537" spans="1:12" s="19" customFormat="1" ht="11">
      <c r="A2537" s="25">
        <v>43556</v>
      </c>
      <c r="B2537" s="20">
        <v>15.5932</v>
      </c>
      <c r="C2537" s="20">
        <v>4.2721095890410961E-2</v>
      </c>
      <c r="D2537" s="20">
        <v>214.23121728385536</v>
      </c>
      <c r="F2537" s="25">
        <v>40045</v>
      </c>
      <c r="G2537" s="20">
        <v>5515.01</v>
      </c>
      <c r="I2537" s="25"/>
      <c r="J2537" s="20"/>
      <c r="K2537" s="20"/>
      <c r="L2537" s="20"/>
    </row>
    <row r="2538" spans="1:12" s="19" customFormat="1" ht="11">
      <c r="A2538" s="25">
        <v>43557</v>
      </c>
      <c r="B2538" s="20">
        <v>8.4137000000000004</v>
      </c>
      <c r="C2538" s="20">
        <v>2.3051232876712329E-2</v>
      </c>
      <c r="D2538" s="20">
        <v>214.28060022064608</v>
      </c>
      <c r="F2538" s="25">
        <v>40046</v>
      </c>
      <c r="G2538" s="20">
        <v>5608.87</v>
      </c>
      <c r="I2538" s="25"/>
      <c r="J2538" s="20"/>
      <c r="K2538" s="20"/>
      <c r="L2538" s="20"/>
    </row>
    <row r="2539" spans="1:12" s="19" customFormat="1" ht="11">
      <c r="A2539" s="25">
        <v>43558</v>
      </c>
      <c r="B2539" s="20">
        <v>6.5526999999999997</v>
      </c>
      <c r="C2539" s="20">
        <v>1.7952602739726025E-2</v>
      </c>
      <c r="D2539" s="20">
        <v>214.31906916555201</v>
      </c>
      <c r="F2539" s="25">
        <v>40049</v>
      </c>
      <c r="G2539" s="20">
        <v>5750.03</v>
      </c>
      <c r="I2539" s="25"/>
      <c r="J2539" s="20"/>
      <c r="K2539" s="20"/>
      <c r="L2539" s="20"/>
    </row>
    <row r="2540" spans="1:12" s="19" customFormat="1" ht="11">
      <c r="A2540" s="25">
        <v>43559</v>
      </c>
      <c r="B2540" s="20">
        <v>7.9420999999999999</v>
      </c>
      <c r="C2540" s="20">
        <v>2.1759178082191782E-2</v>
      </c>
      <c r="D2540" s="20">
        <v>214.36570323347581</v>
      </c>
      <c r="F2540" s="25">
        <v>40050</v>
      </c>
      <c r="G2540" s="20">
        <v>5770.53</v>
      </c>
      <c r="I2540" s="25"/>
      <c r="J2540" s="20"/>
      <c r="K2540" s="20"/>
      <c r="L2540" s="20"/>
    </row>
    <row r="2541" spans="1:12" s="19" customFormat="1" ht="11">
      <c r="A2541" s="25">
        <v>43560</v>
      </c>
      <c r="B2541" s="20">
        <v>6.5791000000000004</v>
      </c>
      <c r="C2541" s="20">
        <v>1.8024931506849317E-2</v>
      </c>
      <c r="D2541" s="20">
        <v>214.40434250465782</v>
      </c>
      <c r="F2541" s="25">
        <v>40051</v>
      </c>
      <c r="G2541" s="20">
        <v>5797.53</v>
      </c>
      <c r="I2541" s="25"/>
      <c r="J2541" s="20"/>
      <c r="K2541" s="20"/>
      <c r="L2541" s="20"/>
    </row>
    <row r="2542" spans="1:12" s="19" customFormat="1" ht="11">
      <c r="A2542" s="25">
        <v>43563</v>
      </c>
      <c r="B2542" s="20">
        <v>6.2564000000000002</v>
      </c>
      <c r="C2542" s="20">
        <v>1.7140821917808219E-2</v>
      </c>
      <c r="D2542" s="20">
        <v>214.51459450425614</v>
      </c>
      <c r="F2542" s="25">
        <v>40052</v>
      </c>
      <c r="G2542" s="20">
        <v>5806.62</v>
      </c>
      <c r="I2542" s="25"/>
      <c r="J2542" s="20"/>
      <c r="K2542" s="20"/>
      <c r="L2542" s="20"/>
    </row>
    <row r="2543" spans="1:12" s="19" customFormat="1" ht="11">
      <c r="A2543" s="25">
        <v>43564</v>
      </c>
      <c r="B2543" s="20">
        <v>6.1033999999999997</v>
      </c>
      <c r="C2543" s="20">
        <v>1.6721643835616438E-2</v>
      </c>
      <c r="D2543" s="20">
        <v>214.55046487072457</v>
      </c>
      <c r="F2543" s="25">
        <v>40053</v>
      </c>
      <c r="G2543" s="20">
        <v>5861.96</v>
      </c>
      <c r="I2543" s="25"/>
      <c r="J2543" s="20"/>
      <c r="K2543" s="20"/>
      <c r="L2543" s="20"/>
    </row>
    <row r="2544" spans="1:12" s="19" customFormat="1" ht="11">
      <c r="A2544" s="25">
        <v>43565</v>
      </c>
      <c r="B2544" s="20">
        <v>5.0716999999999999</v>
      </c>
      <c r="C2544" s="20">
        <v>1.3895068493150685E-2</v>
      </c>
      <c r="D2544" s="20">
        <v>214.5802768047707</v>
      </c>
      <c r="F2544" s="25">
        <v>40056</v>
      </c>
      <c r="G2544" s="20">
        <v>5774.96</v>
      </c>
      <c r="I2544" s="25"/>
      <c r="J2544" s="20"/>
      <c r="K2544" s="20"/>
      <c r="L2544" s="20"/>
    </row>
    <row r="2545" spans="1:12" s="19" customFormat="1" ht="11">
      <c r="A2545" s="25">
        <v>43566</v>
      </c>
      <c r="B2545" s="20">
        <v>6.1441999999999997</v>
      </c>
      <c r="C2545" s="20">
        <v>1.6833424657534245E-2</v>
      </c>
      <c r="D2545" s="20">
        <v>214.61639801399656</v>
      </c>
      <c r="F2545" s="25">
        <v>40057</v>
      </c>
      <c r="G2545" s="20">
        <v>5729.9</v>
      </c>
      <c r="I2545" s="25"/>
      <c r="J2545" s="20"/>
      <c r="K2545" s="20"/>
      <c r="L2545" s="20"/>
    </row>
    <row r="2546" spans="1:12" s="19" customFormat="1" ht="11">
      <c r="A2546" s="25">
        <v>43567</v>
      </c>
      <c r="B2546" s="20">
        <v>10.974399999999999</v>
      </c>
      <c r="C2546" s="20">
        <v>3.0066849315068492E-2</v>
      </c>
      <c r="D2546" s="20">
        <v>214.68092640299284</v>
      </c>
      <c r="F2546" s="25">
        <v>40058</v>
      </c>
      <c r="G2546" s="20">
        <v>5708.82</v>
      </c>
      <c r="I2546" s="25"/>
      <c r="J2546" s="20"/>
      <c r="K2546" s="20"/>
      <c r="L2546" s="20"/>
    </row>
    <row r="2547" spans="1:12" s="19" customFormat="1" ht="11">
      <c r="A2547" s="25">
        <v>43570</v>
      </c>
      <c r="B2547" s="20">
        <v>1.4815</v>
      </c>
      <c r="C2547" s="20">
        <v>4.0589041095890413E-3</v>
      </c>
      <c r="D2547" s="20">
        <v>214.70706748182565</v>
      </c>
      <c r="F2547" s="25">
        <v>40059</v>
      </c>
      <c r="G2547" s="20">
        <v>5690.74</v>
      </c>
      <c r="I2547" s="25"/>
      <c r="J2547" s="20"/>
      <c r="K2547" s="20"/>
      <c r="L2547" s="20"/>
    </row>
    <row r="2548" spans="1:12" s="19" customFormat="1" ht="11">
      <c r="A2548" s="25">
        <v>43571</v>
      </c>
      <c r="B2548" s="20">
        <v>-3.6089000000000002</v>
      </c>
      <c r="C2548" s="20">
        <v>-9.8873972602739734E-3</v>
      </c>
      <c r="D2548" s="20">
        <v>214.68583854111782</v>
      </c>
      <c r="F2548" s="25">
        <v>40060</v>
      </c>
      <c r="G2548" s="20">
        <v>5798.37</v>
      </c>
      <c r="I2548" s="25"/>
      <c r="J2548" s="20"/>
      <c r="K2548" s="20"/>
      <c r="L2548" s="20"/>
    </row>
    <row r="2549" spans="1:12" s="19" customFormat="1" ht="11">
      <c r="A2549" s="25">
        <v>43573</v>
      </c>
      <c r="B2549" s="20">
        <v>29.577100000000002</v>
      </c>
      <c r="C2549" s="20">
        <v>8.1033150684931513E-2</v>
      </c>
      <c r="D2549" s="20">
        <v>215.03377193920628</v>
      </c>
      <c r="F2549" s="25">
        <v>40063</v>
      </c>
      <c r="G2549" s="20">
        <v>5925.39</v>
      </c>
      <c r="I2549" s="25"/>
      <c r="J2549" s="20"/>
      <c r="K2549" s="20"/>
      <c r="L2549" s="20"/>
    </row>
    <row r="2550" spans="1:12" s="19" customFormat="1" ht="11">
      <c r="A2550" s="25">
        <v>43577</v>
      </c>
      <c r="B2550" s="20">
        <v>-4.7154999999999996</v>
      </c>
      <c r="C2550" s="20">
        <v>-1.2919178082191779E-2</v>
      </c>
      <c r="D2550" s="20">
        <v>214.92264955547157</v>
      </c>
      <c r="F2550" s="25">
        <v>40064</v>
      </c>
      <c r="G2550" s="20">
        <v>5953.08</v>
      </c>
      <c r="I2550" s="25"/>
      <c r="J2550" s="20"/>
      <c r="K2550" s="20"/>
      <c r="L2550" s="20"/>
    </row>
    <row r="2551" spans="1:12" s="19" customFormat="1" ht="11">
      <c r="A2551" s="25">
        <v>43578</v>
      </c>
      <c r="B2551" s="20">
        <v>3.7848000000000002</v>
      </c>
      <c r="C2551" s="20">
        <v>1.0369315068493151E-2</v>
      </c>
      <c r="D2551" s="20">
        <v>214.94493556215755</v>
      </c>
      <c r="F2551" s="25">
        <v>40065</v>
      </c>
      <c r="G2551" s="20">
        <v>5964.2</v>
      </c>
      <c r="I2551" s="25"/>
      <c r="J2551" s="20"/>
      <c r="K2551" s="20"/>
      <c r="L2551" s="20"/>
    </row>
    <row r="2552" spans="1:12" s="19" customFormat="1" ht="11">
      <c r="A2552" s="25">
        <v>43579</v>
      </c>
      <c r="B2552" s="20">
        <v>6.5541</v>
      </c>
      <c r="C2552" s="20">
        <v>1.7956438356164384E-2</v>
      </c>
      <c r="D2552" s="20">
        <v>214.98353201701147</v>
      </c>
      <c r="F2552" s="25">
        <v>40066</v>
      </c>
      <c r="G2552" s="20">
        <v>5971.09</v>
      </c>
      <c r="I2552" s="25"/>
      <c r="J2552" s="20"/>
      <c r="K2552" s="20"/>
      <c r="L2552" s="20"/>
    </row>
    <row r="2553" spans="1:12" s="19" customFormat="1" ht="11">
      <c r="A2553" s="25">
        <v>43580</v>
      </c>
      <c r="B2553" s="20">
        <v>3.4297</v>
      </c>
      <c r="C2553" s="20">
        <v>9.3964383561643827E-3</v>
      </c>
      <c r="D2553" s="20">
        <v>215.00373281207334</v>
      </c>
      <c r="F2553" s="25">
        <v>40067</v>
      </c>
      <c r="G2553" s="20">
        <v>5985.39</v>
      </c>
      <c r="I2553" s="25"/>
      <c r="J2553" s="20"/>
      <c r="K2553" s="20"/>
      <c r="L2553" s="20"/>
    </row>
    <row r="2554" spans="1:12" s="19" customFormat="1" ht="11">
      <c r="A2554" s="25">
        <v>43581</v>
      </c>
      <c r="B2554" s="20">
        <v>3.5808</v>
      </c>
      <c r="C2554" s="20">
        <v>9.8104109589041092E-3</v>
      </c>
      <c r="D2554" s="20">
        <v>215.02482556183921</v>
      </c>
      <c r="F2554" s="25">
        <v>40070</v>
      </c>
      <c r="G2554" s="20">
        <v>5960.63</v>
      </c>
      <c r="I2554" s="25"/>
      <c r="J2554" s="20"/>
      <c r="K2554" s="20"/>
      <c r="L2554" s="20"/>
    </row>
    <row r="2555" spans="1:12" s="19" customFormat="1" ht="11">
      <c r="A2555" s="25">
        <v>43585</v>
      </c>
      <c r="B2555" s="20">
        <v>7.5750999999999999</v>
      </c>
      <c r="C2555" s="20">
        <v>2.0753698630136985E-2</v>
      </c>
      <c r="D2555" s="20">
        <v>215.20332797894756</v>
      </c>
      <c r="F2555" s="25">
        <v>40071</v>
      </c>
      <c r="G2555" s="20">
        <v>6064.15</v>
      </c>
      <c r="I2555" s="25"/>
      <c r="J2555" s="20"/>
      <c r="K2555" s="20"/>
      <c r="L2555" s="20"/>
    </row>
    <row r="2556" spans="1:12" s="19" customFormat="1" ht="11">
      <c r="A2556" s="25">
        <v>43587</v>
      </c>
      <c r="B2556" s="20">
        <v>6.3598999999999997</v>
      </c>
      <c r="C2556" s="20">
        <v>1.7424383561643834E-2</v>
      </c>
      <c r="D2556" s="20">
        <v>215.27832368555653</v>
      </c>
      <c r="F2556" s="25">
        <v>40072</v>
      </c>
      <c r="G2556" s="20">
        <v>6146.31</v>
      </c>
      <c r="I2556" s="25"/>
      <c r="J2556" s="20"/>
      <c r="K2556" s="20"/>
      <c r="L2556" s="20"/>
    </row>
    <row r="2557" spans="1:12" s="19" customFormat="1" ht="11">
      <c r="A2557" s="25">
        <v>43588</v>
      </c>
      <c r="B2557" s="20">
        <v>11.5992</v>
      </c>
      <c r="C2557" s="20">
        <v>3.1778630136986299E-2</v>
      </c>
      <c r="D2557" s="20">
        <v>215.34673618780567</v>
      </c>
      <c r="F2557" s="25">
        <v>40073</v>
      </c>
      <c r="G2557" s="20">
        <v>6155.18</v>
      </c>
      <c r="I2557" s="25"/>
      <c r="J2557" s="20"/>
      <c r="K2557" s="20"/>
      <c r="L2557" s="20"/>
    </row>
    <row r="2558" spans="1:12" s="19" customFormat="1" ht="11">
      <c r="A2558" s="25">
        <v>43591</v>
      </c>
      <c r="B2558" s="20">
        <v>8.2447999999999997</v>
      </c>
      <c r="C2558" s="20">
        <v>2.2588493150684931E-2</v>
      </c>
      <c r="D2558" s="20">
        <v>215.49266693606771</v>
      </c>
      <c r="F2558" s="25">
        <v>40074</v>
      </c>
      <c r="G2558" s="20">
        <v>6168.19</v>
      </c>
      <c r="I2558" s="25"/>
      <c r="J2558" s="20"/>
      <c r="K2558" s="20"/>
      <c r="L2558" s="20"/>
    </row>
    <row r="2559" spans="1:12" s="19" customFormat="1" ht="11">
      <c r="A2559" s="25">
        <v>43592</v>
      </c>
      <c r="B2559" s="20">
        <v>9.5504999999999995</v>
      </c>
      <c r="C2559" s="20">
        <v>2.6165753424657531E-2</v>
      </c>
      <c r="D2559" s="20">
        <v>215.54905221594643</v>
      </c>
      <c r="F2559" s="25">
        <v>40078</v>
      </c>
      <c r="G2559" s="20">
        <v>6223.21</v>
      </c>
      <c r="I2559" s="25"/>
      <c r="J2559" s="20"/>
      <c r="K2559" s="20"/>
      <c r="L2559" s="20"/>
    </row>
    <row r="2560" spans="1:12" s="19" customFormat="1" ht="11">
      <c r="A2560" s="25">
        <v>43593</v>
      </c>
      <c r="B2560" s="20">
        <v>8.7535000000000007</v>
      </c>
      <c r="C2560" s="20">
        <v>2.3982191780821921E-2</v>
      </c>
      <c r="D2560" s="20">
        <v>215.60074560303059</v>
      </c>
      <c r="F2560" s="25">
        <v>40079</v>
      </c>
      <c r="G2560" s="20">
        <v>6160.91</v>
      </c>
      <c r="I2560" s="25"/>
      <c r="J2560" s="20"/>
      <c r="K2560" s="20"/>
      <c r="L2560" s="20"/>
    </row>
    <row r="2561" spans="1:12" s="19" customFormat="1" ht="11">
      <c r="A2561" s="25">
        <v>43594</v>
      </c>
      <c r="B2561" s="20">
        <v>4.3841999999999999</v>
      </c>
      <c r="C2561" s="20">
        <v>1.2011506849315068E-2</v>
      </c>
      <c r="D2561" s="20">
        <v>215.62664250135586</v>
      </c>
      <c r="F2561" s="25">
        <v>40080</v>
      </c>
      <c r="G2561" s="20">
        <v>6181.47</v>
      </c>
      <c r="I2561" s="25"/>
      <c r="J2561" s="20"/>
      <c r="K2561" s="20"/>
      <c r="L2561" s="20"/>
    </row>
    <row r="2562" spans="1:12" s="19" customFormat="1" ht="11">
      <c r="A2562" s="25">
        <v>43595</v>
      </c>
      <c r="B2562" s="20">
        <v>9.5022000000000002</v>
      </c>
      <c r="C2562" s="20">
        <v>2.6033424657534249E-2</v>
      </c>
      <c r="D2562" s="20">
        <v>215.68277750087299</v>
      </c>
      <c r="F2562" s="25">
        <v>40081</v>
      </c>
      <c r="G2562" s="20">
        <v>6147.23</v>
      </c>
      <c r="I2562" s="25"/>
      <c r="J2562" s="20"/>
      <c r="K2562" s="20"/>
      <c r="L2562" s="20"/>
    </row>
    <row r="2563" spans="1:12" s="19" customFormat="1" ht="11">
      <c r="A2563" s="25">
        <v>43598</v>
      </c>
      <c r="B2563" s="20">
        <v>5.5629999999999997</v>
      </c>
      <c r="C2563" s="20">
        <v>1.5241095890410958E-2</v>
      </c>
      <c r="D2563" s="20">
        <v>215.781394757687</v>
      </c>
      <c r="F2563" s="25">
        <v>40085</v>
      </c>
      <c r="G2563" s="20">
        <v>6206.65</v>
      </c>
      <c r="I2563" s="25"/>
      <c r="J2563" s="20"/>
      <c r="K2563" s="20"/>
      <c r="L2563" s="20"/>
    </row>
    <row r="2564" spans="1:12" s="19" customFormat="1" ht="11">
      <c r="A2564" s="25">
        <v>43599</v>
      </c>
      <c r="B2564" s="20">
        <v>7.2579000000000002</v>
      </c>
      <c r="C2564" s="20">
        <v>1.9884657534246578E-2</v>
      </c>
      <c r="D2564" s="20">
        <v>215.82430214905716</v>
      </c>
      <c r="F2564" s="25">
        <v>40086</v>
      </c>
      <c r="G2564" s="20">
        <v>6302.19</v>
      </c>
      <c r="I2564" s="25"/>
      <c r="J2564" s="20"/>
      <c r="K2564" s="20"/>
      <c r="L2564" s="20"/>
    </row>
    <row r="2565" spans="1:12" s="19" customFormat="1" ht="11">
      <c r="A2565" s="25">
        <v>43600</v>
      </c>
      <c r="B2565" s="20">
        <v>8.3567999999999998</v>
      </c>
      <c r="C2565" s="20">
        <v>2.2895342465753424E-2</v>
      </c>
      <c r="D2565" s="20">
        <v>215.87371586215852</v>
      </c>
      <c r="F2565" s="25">
        <v>40087</v>
      </c>
      <c r="G2565" s="20">
        <v>6301.54</v>
      </c>
      <c r="I2565" s="25"/>
      <c r="J2565" s="20"/>
      <c r="K2565" s="20"/>
      <c r="L2565" s="20"/>
    </row>
    <row r="2566" spans="1:12" s="19" customFormat="1" ht="11">
      <c r="A2566" s="25">
        <v>43601</v>
      </c>
      <c r="B2566" s="20">
        <v>6.4988000000000001</v>
      </c>
      <c r="C2566" s="20">
        <v>1.7804931506849316E-2</v>
      </c>
      <c r="D2566" s="20">
        <v>215.91215202940907</v>
      </c>
      <c r="F2566" s="25">
        <v>40091</v>
      </c>
      <c r="G2566" s="20">
        <v>6202.09</v>
      </c>
      <c r="I2566" s="25"/>
      <c r="J2566" s="20"/>
      <c r="K2566" s="20"/>
      <c r="L2566" s="20"/>
    </row>
    <row r="2567" spans="1:12" s="19" customFormat="1" ht="11">
      <c r="A2567" s="25">
        <v>43602</v>
      </c>
      <c r="B2567" s="20">
        <v>11.3802</v>
      </c>
      <c r="C2567" s="20">
        <v>3.1178630136986303E-2</v>
      </c>
      <c r="D2567" s="20">
        <v>215.97947048071114</v>
      </c>
      <c r="F2567" s="25">
        <v>40092</v>
      </c>
      <c r="G2567" s="20">
        <v>6232.12</v>
      </c>
      <c r="I2567" s="25"/>
      <c r="J2567" s="20"/>
      <c r="K2567" s="20"/>
      <c r="L2567" s="20"/>
    </row>
    <row r="2568" spans="1:12" s="19" customFormat="1" ht="11">
      <c r="A2568" s="25">
        <v>43605</v>
      </c>
      <c r="B2568" s="20">
        <v>6.8301999999999996</v>
      </c>
      <c r="C2568" s="20">
        <v>1.8712876712328765E-2</v>
      </c>
      <c r="D2568" s="20">
        <v>216.10071839681612</v>
      </c>
      <c r="F2568" s="25">
        <v>40093</v>
      </c>
      <c r="G2568" s="20">
        <v>6180.46</v>
      </c>
      <c r="I2568" s="25"/>
      <c r="J2568" s="20"/>
      <c r="K2568" s="20"/>
      <c r="L2568" s="20"/>
    </row>
    <row r="2569" spans="1:12" s="19" customFormat="1" ht="11">
      <c r="A2569" s="25">
        <v>43606</v>
      </c>
      <c r="B2569" s="20">
        <v>9.3909000000000002</v>
      </c>
      <c r="C2569" s="20">
        <v>2.5728493150684931E-2</v>
      </c>
      <c r="D2569" s="20">
        <v>216.15631785534742</v>
      </c>
      <c r="F2569" s="25">
        <v>40094</v>
      </c>
      <c r="G2569" s="20">
        <v>6200.92</v>
      </c>
      <c r="I2569" s="25"/>
      <c r="J2569" s="20"/>
      <c r="K2569" s="20"/>
      <c r="L2569" s="20"/>
    </row>
    <row r="2570" spans="1:12" s="19" customFormat="1" ht="11">
      <c r="A2570" s="25">
        <v>43607</v>
      </c>
      <c r="B2570" s="20">
        <v>8.2881</v>
      </c>
      <c r="C2570" s="20">
        <v>2.2707123287671233E-2</v>
      </c>
      <c r="D2570" s="20">
        <v>216.20540073693692</v>
      </c>
      <c r="F2570" s="25">
        <v>40095</v>
      </c>
      <c r="G2570" s="20">
        <v>6130.2</v>
      </c>
      <c r="I2570" s="25"/>
      <c r="J2570" s="20"/>
      <c r="K2570" s="20"/>
      <c r="L2570" s="20"/>
    </row>
    <row r="2571" spans="1:12" s="19" customFormat="1" ht="11">
      <c r="A2571" s="25">
        <v>43608</v>
      </c>
      <c r="B2571" s="20">
        <v>11.041499999999999</v>
      </c>
      <c r="C2571" s="20">
        <v>3.0250684931506847E-2</v>
      </c>
      <c r="D2571" s="20">
        <v>216.27080435151873</v>
      </c>
      <c r="F2571" s="25">
        <v>40098</v>
      </c>
      <c r="G2571" s="20">
        <v>6265.4</v>
      </c>
      <c r="I2571" s="25"/>
      <c r="J2571" s="20"/>
      <c r="K2571" s="20"/>
      <c r="L2571" s="20"/>
    </row>
    <row r="2572" spans="1:12" s="19" customFormat="1" ht="11">
      <c r="A2572" s="25">
        <v>43609</v>
      </c>
      <c r="B2572" s="20">
        <v>6.9606000000000003</v>
      </c>
      <c r="C2572" s="20">
        <v>1.9070136986301372E-2</v>
      </c>
      <c r="D2572" s="20">
        <v>216.31204749016993</v>
      </c>
      <c r="F2572" s="25">
        <v>40100</v>
      </c>
      <c r="G2572" s="20">
        <v>6344.64</v>
      </c>
      <c r="I2572" s="25"/>
      <c r="J2572" s="20"/>
      <c r="K2572" s="20"/>
      <c r="L2572" s="20"/>
    </row>
    <row r="2573" spans="1:12" s="19" customFormat="1" ht="11">
      <c r="A2573" s="25">
        <v>43612</v>
      </c>
      <c r="B2573" s="20">
        <v>7.0785</v>
      </c>
      <c r="C2573" s="20">
        <v>1.9393150684931505E-2</v>
      </c>
      <c r="D2573" s="20">
        <v>216.43789665412822</v>
      </c>
      <c r="F2573" s="25">
        <v>40101</v>
      </c>
      <c r="G2573" s="20">
        <v>6334.84</v>
      </c>
      <c r="I2573" s="25"/>
      <c r="J2573" s="20"/>
      <c r="K2573" s="20"/>
      <c r="L2573" s="20"/>
    </row>
    <row r="2574" spans="1:12" s="19" customFormat="1" ht="11">
      <c r="A2574" s="25">
        <v>43613</v>
      </c>
      <c r="B2574" s="20">
        <v>8.8438999999999997</v>
      </c>
      <c r="C2574" s="20">
        <v>2.422986301369863E-2</v>
      </c>
      <c r="D2574" s="20">
        <v>216.49033925999723</v>
      </c>
      <c r="F2574" s="25">
        <v>40102</v>
      </c>
      <c r="G2574" s="20">
        <v>6379.5</v>
      </c>
      <c r="I2574" s="25"/>
      <c r="J2574" s="20"/>
      <c r="K2574" s="20"/>
      <c r="L2574" s="20"/>
    </row>
    <row r="2575" spans="1:12" s="19" customFormat="1" ht="11">
      <c r="A2575" s="25">
        <v>43614</v>
      </c>
      <c r="B2575" s="20">
        <v>6.8826999999999998</v>
      </c>
      <c r="C2575" s="20">
        <v>1.8856712328767122E-2</v>
      </c>
      <c r="D2575" s="20">
        <v>216.53116222049107</v>
      </c>
      <c r="F2575" s="25">
        <v>40103</v>
      </c>
      <c r="G2575" s="20">
        <v>6379.08</v>
      </c>
      <c r="I2575" s="25"/>
      <c r="J2575" s="20"/>
      <c r="K2575" s="20"/>
      <c r="L2575" s="20"/>
    </row>
    <row r="2576" spans="1:12" s="19" customFormat="1" ht="11">
      <c r="A2576" s="25">
        <v>43615</v>
      </c>
      <c r="B2576" s="20">
        <v>6.4977999999999998</v>
      </c>
      <c r="C2576" s="20">
        <v>1.7802191780821916E-2</v>
      </c>
      <c r="D2576" s="20">
        <v>216.56970951325482</v>
      </c>
      <c r="F2576" s="25">
        <v>40106</v>
      </c>
      <c r="G2576" s="20">
        <v>6345.15</v>
      </c>
      <c r="I2576" s="25"/>
      <c r="J2576" s="20"/>
      <c r="K2576" s="20"/>
      <c r="L2576" s="20"/>
    </row>
    <row r="2577" spans="1:12" s="19" customFormat="1" ht="11">
      <c r="A2577" s="25">
        <v>43616</v>
      </c>
      <c r="B2577" s="20">
        <v>8.8841000000000001</v>
      </c>
      <c r="C2577" s="20">
        <v>2.4340000000000001E-2</v>
      </c>
      <c r="D2577" s="20">
        <v>216.62242258055034</v>
      </c>
      <c r="F2577" s="25">
        <v>40107</v>
      </c>
      <c r="G2577" s="20">
        <v>6282.03</v>
      </c>
      <c r="I2577" s="25"/>
      <c r="J2577" s="20"/>
      <c r="K2577" s="20"/>
      <c r="L2577" s="20"/>
    </row>
    <row r="2578" spans="1:12" s="19" customFormat="1" ht="11">
      <c r="A2578" s="25">
        <v>43619</v>
      </c>
      <c r="B2578" s="20">
        <v>8.8264999999999993</v>
      </c>
      <c r="C2578" s="20">
        <v>2.4182191780821916E-2</v>
      </c>
      <c r="D2578" s="20">
        <v>216.7795747295564</v>
      </c>
      <c r="F2578" s="25">
        <v>40108</v>
      </c>
      <c r="G2578" s="20">
        <v>6188.98</v>
      </c>
      <c r="I2578" s="25"/>
      <c r="J2578" s="20"/>
      <c r="K2578" s="20"/>
      <c r="L2578" s="20"/>
    </row>
    <row r="2579" spans="1:12" s="19" customFormat="1" ht="11">
      <c r="A2579" s="25">
        <v>43620</v>
      </c>
      <c r="B2579" s="20">
        <v>7.6612</v>
      </c>
      <c r="C2579" s="20">
        <v>2.098958904109589E-2</v>
      </c>
      <c r="D2579" s="20">
        <v>216.82507587141714</v>
      </c>
      <c r="F2579" s="25">
        <v>40109</v>
      </c>
      <c r="G2579" s="20">
        <v>6199.5</v>
      </c>
      <c r="I2579" s="25"/>
      <c r="J2579" s="20"/>
      <c r="K2579" s="20"/>
      <c r="L2579" s="20"/>
    </row>
    <row r="2580" spans="1:12" s="19" customFormat="1" ht="11">
      <c r="A2580" s="25">
        <v>43622</v>
      </c>
      <c r="B2580" s="20">
        <v>12.669700000000001</v>
      </c>
      <c r="C2580" s="20">
        <v>3.4711506849315073E-2</v>
      </c>
      <c r="D2580" s="20">
        <v>216.97560237354142</v>
      </c>
      <c r="F2580" s="25">
        <v>40112</v>
      </c>
      <c r="G2580" s="20">
        <v>6167.03</v>
      </c>
      <c r="I2580" s="25"/>
      <c r="J2580" s="20"/>
      <c r="K2580" s="20"/>
      <c r="L2580" s="20"/>
    </row>
    <row r="2581" spans="1:12" s="19" customFormat="1" ht="11">
      <c r="A2581" s="25">
        <v>43623</v>
      </c>
      <c r="B2581" s="20">
        <v>6.3655999999999997</v>
      </c>
      <c r="C2581" s="20">
        <v>1.7440000000000001E-2</v>
      </c>
      <c r="D2581" s="20">
        <v>217.01344291859536</v>
      </c>
      <c r="F2581" s="25">
        <v>40113</v>
      </c>
      <c r="G2581" s="20">
        <v>6012.97</v>
      </c>
      <c r="I2581" s="25"/>
      <c r="J2581" s="20"/>
      <c r="K2581" s="20"/>
      <c r="L2581" s="20"/>
    </row>
    <row r="2582" spans="1:12" s="19" customFormat="1" ht="11">
      <c r="A2582" s="25">
        <v>43626</v>
      </c>
      <c r="B2582" s="20">
        <v>6.4634</v>
      </c>
      <c r="C2582" s="20">
        <v>1.7707945205479452E-2</v>
      </c>
      <c r="D2582" s="20">
        <v>217.12872878327701</v>
      </c>
      <c r="F2582" s="25">
        <v>40114</v>
      </c>
      <c r="G2582" s="20">
        <v>5987.82</v>
      </c>
      <c r="I2582" s="25"/>
      <c r="J2582" s="20"/>
      <c r="K2582" s="20"/>
      <c r="L2582" s="20"/>
    </row>
    <row r="2583" spans="1:12" s="19" customFormat="1" ht="11">
      <c r="A2583" s="25">
        <v>43627</v>
      </c>
      <c r="B2583" s="20">
        <v>5.4423000000000004</v>
      </c>
      <c r="C2583" s="20">
        <v>1.4910410958904111E-2</v>
      </c>
      <c r="D2583" s="20">
        <v>217.16110356904846</v>
      </c>
      <c r="F2583" s="25">
        <v>40115</v>
      </c>
      <c r="G2583" s="20">
        <v>5894.12</v>
      </c>
      <c r="I2583" s="25"/>
      <c r="J2583" s="20"/>
      <c r="K2583" s="20"/>
      <c r="L2583" s="20"/>
    </row>
    <row r="2584" spans="1:12" s="19" customFormat="1" ht="11">
      <c r="A2584" s="25">
        <v>43628</v>
      </c>
      <c r="B2584" s="20">
        <v>6.2404999999999999</v>
      </c>
      <c r="C2584" s="20">
        <v>1.7097260273972601E-2</v>
      </c>
      <c r="D2584" s="20">
        <v>217.1982321681395</v>
      </c>
      <c r="F2584" s="25">
        <v>40116</v>
      </c>
      <c r="G2584" s="20">
        <v>5846.03</v>
      </c>
      <c r="I2584" s="25"/>
      <c r="J2584" s="20"/>
      <c r="K2584" s="20"/>
      <c r="L2584" s="20"/>
    </row>
    <row r="2585" spans="1:12" s="19" customFormat="1" ht="11">
      <c r="A2585" s="25">
        <v>43629</v>
      </c>
      <c r="B2585" s="20">
        <v>6.8292999999999999</v>
      </c>
      <c r="C2585" s="20">
        <v>1.8710410958904109E-2</v>
      </c>
      <c r="D2585" s="20">
        <v>217.23887084997364</v>
      </c>
      <c r="F2585" s="25">
        <v>40120</v>
      </c>
      <c r="G2585" s="20">
        <v>5662.6</v>
      </c>
      <c r="I2585" s="25"/>
      <c r="J2585" s="20"/>
      <c r="K2585" s="20"/>
      <c r="L2585" s="20"/>
    </row>
    <row r="2586" spans="1:12" s="19" customFormat="1" ht="11">
      <c r="A2586" s="25">
        <v>43630</v>
      </c>
      <c r="B2586" s="20">
        <v>6.1608000000000001</v>
      </c>
      <c r="C2586" s="20">
        <v>1.6878904109589043E-2</v>
      </c>
      <c r="D2586" s="20">
        <v>217.27553839067318</v>
      </c>
      <c r="F2586" s="25">
        <v>40121</v>
      </c>
      <c r="G2586" s="20">
        <v>5844.86</v>
      </c>
      <c r="I2586" s="25"/>
      <c r="J2586" s="20"/>
      <c r="K2586" s="20"/>
      <c r="L2586" s="20"/>
    </row>
    <row r="2587" spans="1:12" s="19" customFormat="1" ht="11">
      <c r="A2587" s="25">
        <v>43633</v>
      </c>
      <c r="B2587" s="20">
        <v>7.4527999999999999</v>
      </c>
      <c r="C2587" s="20">
        <v>2.0418630136986301E-2</v>
      </c>
      <c r="D2587" s="20">
        <v>217.40863245635956</v>
      </c>
      <c r="F2587" s="25">
        <v>40122</v>
      </c>
      <c r="G2587" s="20">
        <v>5912.8</v>
      </c>
      <c r="I2587" s="25"/>
      <c r="J2587" s="20"/>
      <c r="K2587" s="20"/>
      <c r="L2587" s="20"/>
    </row>
    <row r="2588" spans="1:12" s="19" customFormat="1" ht="11">
      <c r="A2588" s="25">
        <v>43634</v>
      </c>
      <c r="B2588" s="20">
        <v>5.3311999999999999</v>
      </c>
      <c r="C2588" s="20">
        <v>1.4606027397260274E-2</v>
      </c>
      <c r="D2588" s="20">
        <v>217.44038722078017</v>
      </c>
      <c r="F2588" s="25">
        <v>40123</v>
      </c>
      <c r="G2588" s="20">
        <v>5951.91</v>
      </c>
      <c r="I2588" s="25"/>
      <c r="J2588" s="20"/>
      <c r="K2588" s="20"/>
      <c r="L2588" s="20"/>
    </row>
    <row r="2589" spans="1:12" s="19" customFormat="1" ht="11">
      <c r="A2589" s="25">
        <v>43635</v>
      </c>
      <c r="B2589" s="20">
        <v>5.6790000000000003</v>
      </c>
      <c r="C2589" s="20">
        <v>1.5558904109589041E-2</v>
      </c>
      <c r="D2589" s="20">
        <v>217.47421856212335</v>
      </c>
      <c r="F2589" s="25">
        <v>40126</v>
      </c>
      <c r="G2589" s="20">
        <v>6078.83</v>
      </c>
      <c r="I2589" s="25"/>
      <c r="J2589" s="20"/>
      <c r="K2589" s="20"/>
      <c r="L2589" s="20"/>
    </row>
    <row r="2590" spans="1:12" s="19" customFormat="1" ht="11">
      <c r="A2590" s="25">
        <v>43636</v>
      </c>
      <c r="B2590" s="20">
        <v>5.9978999999999996</v>
      </c>
      <c r="C2590" s="20">
        <v>1.6432602739726025E-2</v>
      </c>
      <c r="D2590" s="20">
        <v>217.50995523652102</v>
      </c>
      <c r="F2590" s="25">
        <v>40127</v>
      </c>
      <c r="G2590" s="20">
        <v>6058.1</v>
      </c>
      <c r="I2590" s="25"/>
      <c r="J2590" s="20"/>
      <c r="K2590" s="20"/>
      <c r="L2590" s="20"/>
    </row>
    <row r="2591" spans="1:12" s="19" customFormat="1" ht="11">
      <c r="A2591" s="25">
        <v>43637</v>
      </c>
      <c r="B2591" s="20">
        <v>5.3590999999999998</v>
      </c>
      <c r="C2591" s="20">
        <v>1.4682465753424656E-2</v>
      </c>
      <c r="D2591" s="20">
        <v>217.5418910612089</v>
      </c>
      <c r="F2591" s="25">
        <v>40128</v>
      </c>
      <c r="G2591" s="20">
        <v>6209.76</v>
      </c>
      <c r="I2591" s="25"/>
      <c r="J2591" s="20"/>
      <c r="K2591" s="20"/>
      <c r="L2591" s="20"/>
    </row>
    <row r="2592" spans="1:12" s="19" customFormat="1" ht="11">
      <c r="A2592" s="25">
        <v>43640</v>
      </c>
      <c r="B2592" s="20">
        <v>6.3220000000000001</v>
      </c>
      <c r="C2592" s="20">
        <v>1.7320547945205478E-2</v>
      </c>
      <c r="D2592" s="20">
        <v>217.65492940383538</v>
      </c>
      <c r="F2592" s="25">
        <v>40129</v>
      </c>
      <c r="G2592" s="20">
        <v>6146.15</v>
      </c>
      <c r="I2592" s="25"/>
      <c r="J2592" s="20"/>
      <c r="K2592" s="20"/>
      <c r="L2592" s="20"/>
    </row>
    <row r="2593" spans="1:12" s="19" customFormat="1" ht="11">
      <c r="A2593" s="25">
        <v>43641</v>
      </c>
      <c r="B2593" s="20">
        <v>6.0232000000000001</v>
      </c>
      <c r="C2593" s="20">
        <v>1.6501917808219177E-2</v>
      </c>
      <c r="D2593" s="20">
        <v>217.69084664139115</v>
      </c>
      <c r="F2593" s="25">
        <v>40130</v>
      </c>
      <c r="G2593" s="20">
        <v>6203.57</v>
      </c>
      <c r="I2593" s="25"/>
      <c r="J2593" s="20"/>
      <c r="K2593" s="20"/>
      <c r="L2593" s="20"/>
    </row>
    <row r="2594" spans="1:12" s="19" customFormat="1" ht="11">
      <c r="A2594" s="25">
        <v>43642</v>
      </c>
      <c r="B2594" s="20">
        <v>6.3232999999999997</v>
      </c>
      <c r="C2594" s="20">
        <v>1.7324109589041094E-2</v>
      </c>
      <c r="D2594" s="20">
        <v>217.72855964222859</v>
      </c>
      <c r="F2594" s="25">
        <v>40133</v>
      </c>
      <c r="G2594" s="20">
        <v>6276.92</v>
      </c>
      <c r="I2594" s="25"/>
      <c r="J2594" s="20"/>
      <c r="K2594" s="20"/>
      <c r="L2594" s="20"/>
    </row>
    <row r="2595" spans="1:12" s="19" customFormat="1" ht="11">
      <c r="A2595" s="25">
        <v>43643</v>
      </c>
      <c r="B2595" s="20">
        <v>6.2953000000000001</v>
      </c>
      <c r="C2595" s="20">
        <v>1.7247397260273974E-2</v>
      </c>
      <c r="D2595" s="20">
        <v>217.76611215185918</v>
      </c>
      <c r="F2595" s="25">
        <v>40134</v>
      </c>
      <c r="G2595" s="20">
        <v>6282.16</v>
      </c>
      <c r="I2595" s="25"/>
      <c r="J2595" s="20"/>
      <c r="K2595" s="20"/>
      <c r="L2595" s="20"/>
    </row>
    <row r="2596" spans="1:12" s="19" customFormat="1" ht="11">
      <c r="A2596" s="25">
        <v>43644</v>
      </c>
      <c r="B2596" s="20">
        <v>7.2003000000000004</v>
      </c>
      <c r="C2596" s="20">
        <v>1.9726849315068493E-2</v>
      </c>
      <c r="D2596" s="20">
        <v>217.80907054466263</v>
      </c>
      <c r="F2596" s="25">
        <v>40135</v>
      </c>
      <c r="G2596" s="20">
        <v>6272.78</v>
      </c>
      <c r="I2596" s="25"/>
      <c r="J2596" s="20"/>
      <c r="K2596" s="20"/>
      <c r="L2596" s="20"/>
    </row>
    <row r="2597" spans="1:12" s="19" customFormat="1" ht="11">
      <c r="A2597" s="25">
        <v>43647</v>
      </c>
      <c r="B2597" s="20">
        <v>7.3122999999999996</v>
      </c>
      <c r="C2597" s="20">
        <v>2.0033698630136987E-2</v>
      </c>
      <c r="D2597" s="20">
        <v>217.9399761830087</v>
      </c>
      <c r="F2597" s="25">
        <v>40136</v>
      </c>
      <c r="G2597" s="20">
        <v>6191.25</v>
      </c>
      <c r="I2597" s="25"/>
      <c r="J2597" s="20"/>
      <c r="K2597" s="20"/>
      <c r="L2597" s="20"/>
    </row>
    <row r="2598" spans="1:12" s="19" customFormat="1" ht="11">
      <c r="A2598" s="25">
        <v>43648</v>
      </c>
      <c r="B2598" s="20">
        <v>6.9766000000000004</v>
      </c>
      <c r="C2598" s="20">
        <v>1.9113972602739726E-2</v>
      </c>
      <c r="D2598" s="20">
        <v>217.98163317034675</v>
      </c>
      <c r="F2598" s="25">
        <v>40137</v>
      </c>
      <c r="G2598" s="20">
        <v>6269.95</v>
      </c>
      <c r="I2598" s="25"/>
      <c r="J2598" s="20"/>
      <c r="K2598" s="20"/>
      <c r="L2598" s="20"/>
    </row>
    <row r="2599" spans="1:12" s="19" customFormat="1" ht="11">
      <c r="A2599" s="25">
        <v>43649</v>
      </c>
      <c r="B2599" s="20">
        <v>7.7931999999999997</v>
      </c>
      <c r="C2599" s="20">
        <v>2.1351232876712329E-2</v>
      </c>
      <c r="D2599" s="20">
        <v>218.02817493647342</v>
      </c>
      <c r="F2599" s="25">
        <v>40140</v>
      </c>
      <c r="G2599" s="20">
        <v>6333.39</v>
      </c>
      <c r="I2599" s="25"/>
      <c r="J2599" s="20"/>
      <c r="K2599" s="20"/>
      <c r="L2599" s="20"/>
    </row>
    <row r="2600" spans="1:12" s="19" customFormat="1" ht="11">
      <c r="A2600" s="25">
        <v>43650</v>
      </c>
      <c r="B2600" s="20">
        <v>8.9082000000000008</v>
      </c>
      <c r="C2600" s="20">
        <v>2.4406027397260277E-2</v>
      </c>
      <c r="D2600" s="20">
        <v>218.08138695258216</v>
      </c>
      <c r="F2600" s="25">
        <v>40141</v>
      </c>
      <c r="G2600" s="20">
        <v>6317.26</v>
      </c>
      <c r="I2600" s="25"/>
      <c r="J2600" s="20"/>
      <c r="K2600" s="20"/>
      <c r="L2600" s="20"/>
    </row>
    <row r="2601" spans="1:12" s="19" customFormat="1" ht="11">
      <c r="A2601" s="25">
        <v>43651</v>
      </c>
      <c r="B2601" s="20">
        <v>7.7728000000000002</v>
      </c>
      <c r="C2601" s="20">
        <v>2.1295342465753424E-2</v>
      </c>
      <c r="D2601" s="20">
        <v>218.12782813078778</v>
      </c>
      <c r="F2601" s="25">
        <v>40142</v>
      </c>
      <c r="G2601" s="20">
        <v>6339.11</v>
      </c>
      <c r="I2601" s="25"/>
      <c r="J2601" s="20"/>
      <c r="K2601" s="20"/>
      <c r="L2601" s="20"/>
    </row>
    <row r="2602" spans="1:12" s="19" customFormat="1" ht="11">
      <c r="A2602" s="25">
        <v>43654</v>
      </c>
      <c r="B2602" s="20">
        <v>10.011799999999999</v>
      </c>
      <c r="C2602" s="20">
        <v>2.7429589041095888E-2</v>
      </c>
      <c r="D2602" s="20">
        <v>218.30732283130939</v>
      </c>
      <c r="F2602" s="25">
        <v>40143</v>
      </c>
      <c r="G2602" s="20">
        <v>6211.8</v>
      </c>
      <c r="I2602" s="25"/>
      <c r="J2602" s="20"/>
      <c r="K2602" s="20"/>
      <c r="L2602" s="20"/>
    </row>
    <row r="2603" spans="1:12" s="19" customFormat="1" ht="11">
      <c r="A2603" s="25">
        <v>43655</v>
      </c>
      <c r="B2603" s="20">
        <v>11.3462</v>
      </c>
      <c r="C2603" s="20">
        <v>3.1085479452054792E-2</v>
      </c>
      <c r="D2603" s="20">
        <v>218.37518470929044</v>
      </c>
      <c r="F2603" s="25">
        <v>40144</v>
      </c>
      <c r="G2603" s="20">
        <v>6132.6</v>
      </c>
      <c r="I2603" s="25"/>
      <c r="J2603" s="20"/>
      <c r="K2603" s="20"/>
      <c r="L2603" s="20"/>
    </row>
    <row r="2604" spans="1:12" s="19" customFormat="1" ht="11">
      <c r="A2604" s="25">
        <v>43656</v>
      </c>
      <c r="B2604" s="20">
        <v>6.4873000000000003</v>
      </c>
      <c r="C2604" s="20">
        <v>1.7773424657534249E-2</v>
      </c>
      <c r="D2604" s="20">
        <v>218.4139974582155</v>
      </c>
      <c r="F2604" s="25">
        <v>40147</v>
      </c>
      <c r="G2604" s="20">
        <v>6245.49</v>
      </c>
      <c r="I2604" s="25"/>
      <c r="J2604" s="20"/>
      <c r="K2604" s="20"/>
      <c r="L2604" s="20"/>
    </row>
    <row r="2605" spans="1:12" s="19" customFormat="1" ht="11">
      <c r="A2605" s="25">
        <v>43657</v>
      </c>
      <c r="B2605" s="20">
        <v>7.4603999999999999</v>
      </c>
      <c r="C2605" s="20">
        <v>2.043945205479452E-2</v>
      </c>
      <c r="D2605" s="20">
        <v>218.45864008250692</v>
      </c>
      <c r="F2605" s="25">
        <v>40148</v>
      </c>
      <c r="G2605" s="20">
        <v>6356.3</v>
      </c>
      <c r="I2605" s="25"/>
      <c r="J2605" s="20"/>
      <c r="K2605" s="20"/>
      <c r="L2605" s="20"/>
    </row>
    <row r="2606" spans="1:12" s="19" customFormat="1" ht="11">
      <c r="A2606" s="25">
        <v>43658</v>
      </c>
      <c r="B2606" s="20">
        <v>6.3975999999999997</v>
      </c>
      <c r="C2606" s="20">
        <v>1.7527671232876713E-2</v>
      </c>
      <c r="D2606" s="20">
        <v>218.49693079472041</v>
      </c>
      <c r="F2606" s="25">
        <v>40149</v>
      </c>
      <c r="G2606" s="20">
        <v>6357.9</v>
      </c>
      <c r="I2606" s="25"/>
      <c r="J2606" s="20"/>
      <c r="K2606" s="20"/>
      <c r="L2606" s="20"/>
    </row>
    <row r="2607" spans="1:12" s="19" customFormat="1" ht="11">
      <c r="A2607" s="25">
        <v>43661</v>
      </c>
      <c r="B2607" s="20">
        <v>7.2271999999999998</v>
      </c>
      <c r="C2607" s="20">
        <v>1.9800547945205478E-2</v>
      </c>
      <c r="D2607" s="20">
        <v>218.62672156334287</v>
      </c>
      <c r="F2607" s="25">
        <v>40150</v>
      </c>
      <c r="G2607" s="20">
        <v>6368.38</v>
      </c>
      <c r="I2607" s="25"/>
      <c r="J2607" s="20"/>
      <c r="K2607" s="20"/>
      <c r="L2607" s="20"/>
    </row>
    <row r="2608" spans="1:12" s="19" customFormat="1" ht="11">
      <c r="A2608" s="25">
        <v>43662</v>
      </c>
      <c r="B2608" s="20">
        <v>11.1343</v>
      </c>
      <c r="C2608" s="20">
        <v>3.0504931506849315E-2</v>
      </c>
      <c r="D2608" s="20">
        <v>218.69341349501144</v>
      </c>
      <c r="F2608" s="25">
        <v>40151</v>
      </c>
      <c r="G2608" s="20">
        <v>6340.1</v>
      </c>
      <c r="I2608" s="25"/>
      <c r="J2608" s="20"/>
      <c r="K2608" s="20"/>
      <c r="L2608" s="20"/>
    </row>
    <row r="2609" spans="1:12" s="19" customFormat="1" ht="11">
      <c r="A2609" s="25">
        <v>43663</v>
      </c>
      <c r="B2609" s="20">
        <v>6.5837000000000003</v>
      </c>
      <c r="C2609" s="20">
        <v>1.8037534246575344E-2</v>
      </c>
      <c r="D2609" s="20">
        <v>218.73286039436562</v>
      </c>
      <c r="F2609" s="25">
        <v>40154</v>
      </c>
      <c r="G2609" s="20">
        <v>6287.74</v>
      </c>
      <c r="I2609" s="25"/>
      <c r="J2609" s="20"/>
      <c r="K2609" s="20"/>
      <c r="L2609" s="20"/>
    </row>
    <row r="2610" spans="1:12" s="19" customFormat="1" ht="11">
      <c r="A2610" s="25">
        <v>43664</v>
      </c>
      <c r="B2610" s="20">
        <v>6.1790000000000003</v>
      </c>
      <c r="C2610" s="20">
        <v>1.6928767123287673E-2</v>
      </c>
      <c r="D2610" s="20">
        <v>218.7698891709239</v>
      </c>
      <c r="F2610" s="25">
        <v>40155</v>
      </c>
      <c r="G2610" s="20">
        <v>6388.56</v>
      </c>
      <c r="I2610" s="25"/>
      <c r="J2610" s="20"/>
      <c r="K2610" s="20"/>
      <c r="L2610" s="20"/>
    </row>
    <row r="2611" spans="1:12" s="19" customFormat="1" ht="11">
      <c r="A2611" s="25">
        <v>43665</v>
      </c>
      <c r="B2611" s="20">
        <v>5.9920999999999998</v>
      </c>
      <c r="C2611" s="20">
        <v>1.6416712328767121E-2</v>
      </c>
      <c r="D2611" s="20">
        <v>218.80580399429107</v>
      </c>
      <c r="F2611" s="25">
        <v>40156</v>
      </c>
      <c r="G2611" s="20">
        <v>6343.96</v>
      </c>
      <c r="I2611" s="25"/>
      <c r="J2611" s="20"/>
      <c r="K2611" s="20"/>
      <c r="L2611" s="20"/>
    </row>
    <row r="2612" spans="1:12" s="19" customFormat="1" ht="11">
      <c r="A2612" s="25">
        <v>43668</v>
      </c>
      <c r="B2612" s="20">
        <v>5.4168000000000003</v>
      </c>
      <c r="C2612" s="20">
        <v>1.4840547945205481E-2</v>
      </c>
      <c r="D2612" s="20">
        <v>218.90321993503707</v>
      </c>
      <c r="F2612" s="25">
        <v>40157</v>
      </c>
      <c r="G2612" s="20">
        <v>6372.06</v>
      </c>
      <c r="I2612" s="25"/>
      <c r="J2612" s="20"/>
      <c r="K2612" s="20"/>
      <c r="L2612" s="20"/>
    </row>
    <row r="2613" spans="1:12" s="19" customFormat="1" ht="11">
      <c r="A2613" s="25">
        <v>43669</v>
      </c>
      <c r="B2613" s="20">
        <v>5.9162999999999997</v>
      </c>
      <c r="C2613" s="20">
        <v>1.6209041095890411E-2</v>
      </c>
      <c r="D2613" s="20">
        <v>218.93870204791656</v>
      </c>
      <c r="F2613" s="25">
        <v>40158</v>
      </c>
      <c r="G2613" s="20">
        <v>6350.5</v>
      </c>
      <c r="I2613" s="25"/>
      <c r="J2613" s="20"/>
      <c r="K2613" s="20"/>
      <c r="L2613" s="20"/>
    </row>
    <row r="2614" spans="1:12" s="19" customFormat="1" ht="11">
      <c r="A2614" s="25">
        <v>43670</v>
      </c>
      <c r="B2614" s="20">
        <v>6.1345000000000001</v>
      </c>
      <c r="C2614" s="20">
        <v>1.6806849315068494E-2</v>
      </c>
      <c r="D2614" s="20">
        <v>218.97549874566212</v>
      </c>
      <c r="F2614" s="25">
        <v>40161</v>
      </c>
      <c r="G2614" s="20">
        <v>6336.14</v>
      </c>
      <c r="I2614" s="25"/>
      <c r="J2614" s="20"/>
      <c r="K2614" s="20"/>
      <c r="L2614" s="20"/>
    </row>
    <row r="2615" spans="1:12" s="19" customFormat="1" ht="11">
      <c r="A2615" s="25">
        <v>43671</v>
      </c>
      <c r="B2615" s="20">
        <v>6.7439999999999998</v>
      </c>
      <c r="C2615" s="20">
        <v>1.8476712328767124E-2</v>
      </c>
      <c r="D2615" s="20">
        <v>219.01595821863586</v>
      </c>
      <c r="F2615" s="25">
        <v>40162</v>
      </c>
      <c r="G2615" s="20">
        <v>6246</v>
      </c>
      <c r="I2615" s="25"/>
      <c r="J2615" s="20"/>
      <c r="K2615" s="20"/>
      <c r="L2615" s="20"/>
    </row>
    <row r="2616" spans="1:12" s="19" customFormat="1" ht="11">
      <c r="A2616" s="25">
        <v>43672</v>
      </c>
      <c r="B2616" s="20">
        <v>6.8480999999999996</v>
      </c>
      <c r="C2616" s="20">
        <v>1.8761917808219179E-2</v>
      </c>
      <c r="D2616" s="20">
        <v>219.05704981270375</v>
      </c>
      <c r="F2616" s="25">
        <v>40163</v>
      </c>
      <c r="G2616" s="20">
        <v>6257.11</v>
      </c>
      <c r="I2616" s="25"/>
      <c r="J2616" s="20"/>
      <c r="K2616" s="20"/>
      <c r="L2616" s="20"/>
    </row>
    <row r="2617" spans="1:12" s="19" customFormat="1" ht="11">
      <c r="A2617" s="25">
        <v>43675</v>
      </c>
      <c r="B2617" s="20">
        <v>7.6300999999999997</v>
      </c>
      <c r="C2617" s="20">
        <v>2.0904383561643834E-2</v>
      </c>
      <c r="D2617" s="20">
        <v>219.19442739043876</v>
      </c>
      <c r="F2617" s="25">
        <v>40164</v>
      </c>
      <c r="G2617" s="20">
        <v>6256.77</v>
      </c>
      <c r="I2617" s="25"/>
      <c r="J2617" s="20"/>
      <c r="K2617" s="20"/>
      <c r="L2617" s="20"/>
    </row>
    <row r="2618" spans="1:12" s="19" customFormat="1" ht="11">
      <c r="A2618" s="25">
        <v>43676</v>
      </c>
      <c r="B2618" s="20">
        <v>6.8029999999999999</v>
      </c>
      <c r="C2618" s="20">
        <v>1.8638356164383561E-2</v>
      </c>
      <c r="D2618" s="20">
        <v>219.23528162850826</v>
      </c>
      <c r="F2618" s="25">
        <v>40165</v>
      </c>
      <c r="G2618" s="20">
        <v>6189.67</v>
      </c>
      <c r="I2618" s="25"/>
      <c r="J2618" s="20"/>
      <c r="K2618" s="20"/>
      <c r="L2618" s="20"/>
    </row>
    <row r="2619" spans="1:12" s="19" customFormat="1" ht="11">
      <c r="A2619" s="25">
        <v>43677</v>
      </c>
      <c r="B2619" s="20">
        <v>6.8970000000000002</v>
      </c>
      <c r="C2619" s="20">
        <v>1.8895890410958904E-2</v>
      </c>
      <c r="D2619" s="20">
        <v>219.27670808706694</v>
      </c>
      <c r="F2619" s="25">
        <v>40168</v>
      </c>
      <c r="G2619" s="20">
        <v>6146.13</v>
      </c>
      <c r="I2619" s="25"/>
      <c r="J2619" s="20"/>
      <c r="K2619" s="20"/>
      <c r="L2619" s="20"/>
    </row>
    <row r="2620" spans="1:12" s="19" customFormat="1" ht="11">
      <c r="A2620" s="25">
        <v>43678</v>
      </c>
      <c r="B2620" s="20">
        <v>7.5972999999999997</v>
      </c>
      <c r="C2620" s="20">
        <v>2.0814520547945206E-2</v>
      </c>
      <c r="D2620" s="20">
        <v>219.32234948252858</v>
      </c>
      <c r="F2620" s="25">
        <v>40169</v>
      </c>
      <c r="G2620" s="20">
        <v>6189.52</v>
      </c>
      <c r="I2620" s="25"/>
      <c r="J2620" s="20"/>
      <c r="K2620" s="20"/>
      <c r="L2620" s="20"/>
    </row>
    <row r="2621" spans="1:12" s="19" customFormat="1" ht="11">
      <c r="A2621" s="25">
        <v>43679</v>
      </c>
      <c r="B2621" s="20">
        <v>6.7523</v>
      </c>
      <c r="C2621" s="20">
        <v>1.8499452054794519E-2</v>
      </c>
      <c r="D2621" s="20">
        <v>219.36292291541653</v>
      </c>
      <c r="F2621" s="25">
        <v>40170</v>
      </c>
      <c r="G2621" s="20">
        <v>6386.57</v>
      </c>
      <c r="I2621" s="25"/>
      <c r="J2621" s="20"/>
      <c r="K2621" s="20"/>
      <c r="L2621" s="20"/>
    </row>
    <row r="2622" spans="1:12" s="19" customFormat="1" ht="11">
      <c r="A2622" s="25">
        <v>43682</v>
      </c>
      <c r="B2622" s="20">
        <v>6.0560999999999998</v>
      </c>
      <c r="C2622" s="20">
        <v>1.6592054794520548E-2</v>
      </c>
      <c r="D2622" s="20">
        <v>219.47211336452347</v>
      </c>
      <c r="F2622" s="25">
        <v>40171</v>
      </c>
      <c r="G2622" s="20">
        <v>6428.86</v>
      </c>
      <c r="I2622" s="25"/>
      <c r="J2622" s="20"/>
      <c r="K2622" s="20"/>
      <c r="L2622" s="20"/>
    </row>
    <row r="2623" spans="1:12" s="19" customFormat="1" ht="11">
      <c r="A2623" s="25">
        <v>43683</v>
      </c>
      <c r="B2623" s="20">
        <v>6.3822999999999999</v>
      </c>
      <c r="C2623" s="20">
        <v>1.7485753424657535E-2</v>
      </c>
      <c r="D2623" s="20">
        <v>219.51048971710227</v>
      </c>
      <c r="F2623" s="25">
        <v>40176</v>
      </c>
      <c r="G2623" s="20">
        <v>6440.68</v>
      </c>
      <c r="I2623" s="25"/>
      <c r="J2623" s="20"/>
      <c r="K2623" s="20"/>
      <c r="L2623" s="20"/>
    </row>
    <row r="2624" spans="1:12" s="19" customFormat="1" ht="11">
      <c r="A2624" s="25">
        <v>43684</v>
      </c>
      <c r="B2624" s="20">
        <v>8.7189999999999994</v>
      </c>
      <c r="C2624" s="20">
        <v>2.388767123287671E-2</v>
      </c>
      <c r="D2624" s="20">
        <v>219.56292566120754</v>
      </c>
      <c r="F2624" s="25">
        <v>40177</v>
      </c>
      <c r="G2624" s="20">
        <v>6417.72</v>
      </c>
      <c r="I2624" s="25"/>
      <c r="J2624" s="20"/>
      <c r="K2624" s="20"/>
      <c r="L2624" s="20"/>
    </row>
    <row r="2625" spans="1:12" s="19" customFormat="1" ht="11">
      <c r="A2625" s="25">
        <v>43685</v>
      </c>
      <c r="B2625" s="20">
        <v>6.2828999999999997</v>
      </c>
      <c r="C2625" s="20">
        <v>1.7213424657534247E-2</v>
      </c>
      <c r="D2625" s="20">
        <v>219.60071995999209</v>
      </c>
      <c r="F2625" s="25">
        <v>40178</v>
      </c>
      <c r="G2625" s="20">
        <v>6456.97</v>
      </c>
      <c r="I2625" s="25"/>
      <c r="J2625" s="20"/>
      <c r="K2625" s="20"/>
      <c r="L2625" s="20"/>
    </row>
    <row r="2626" spans="1:12" s="19" customFormat="1" ht="11">
      <c r="A2626" s="25">
        <v>43686</v>
      </c>
      <c r="B2626" s="20">
        <v>6.6003999999999996</v>
      </c>
      <c r="C2626" s="20">
        <v>1.8083287671232875E-2</v>
      </c>
      <c r="D2626" s="20">
        <v>219.64043098991056</v>
      </c>
      <c r="F2626" s="25">
        <v>40182</v>
      </c>
      <c r="G2626" s="20">
        <v>6495.62</v>
      </c>
      <c r="I2626" s="25"/>
      <c r="J2626" s="20"/>
      <c r="K2626" s="20"/>
      <c r="L2626" s="20"/>
    </row>
    <row r="2627" spans="1:12" s="19" customFormat="1" ht="11">
      <c r="A2627" s="25">
        <v>43690</v>
      </c>
      <c r="B2627" s="20">
        <v>7.4532999999999996</v>
      </c>
      <c r="C2627" s="20">
        <v>2.0419999999999997E-2</v>
      </c>
      <c r="D2627" s="20">
        <v>219.81983329394311</v>
      </c>
      <c r="F2627" s="25">
        <v>40183</v>
      </c>
      <c r="G2627" s="20">
        <v>6552.37</v>
      </c>
      <c r="I2627" s="25"/>
      <c r="J2627" s="20"/>
      <c r="K2627" s="20"/>
      <c r="L2627" s="20"/>
    </row>
    <row r="2628" spans="1:12" s="19" customFormat="1" ht="11">
      <c r="A2628" s="25">
        <v>43691</v>
      </c>
      <c r="B2628" s="20">
        <v>4.8851000000000004</v>
      </c>
      <c r="C2628" s="20">
        <v>1.3383835616438357E-2</v>
      </c>
      <c r="D2628" s="20">
        <v>219.8492536190835</v>
      </c>
      <c r="F2628" s="25">
        <v>40184</v>
      </c>
      <c r="G2628" s="20">
        <v>6557.2</v>
      </c>
      <c r="I2628" s="25"/>
      <c r="J2628" s="20"/>
      <c r="K2628" s="20"/>
      <c r="L2628" s="20"/>
    </row>
    <row r="2629" spans="1:12" s="19" customFormat="1" ht="11">
      <c r="A2629" s="25">
        <v>43693</v>
      </c>
      <c r="B2629" s="20">
        <v>5.0968999999999998</v>
      </c>
      <c r="C2629" s="20">
        <v>1.3964109589041096E-2</v>
      </c>
      <c r="D2629" s="20">
        <v>219.91065360049561</v>
      </c>
      <c r="F2629" s="25">
        <v>40185</v>
      </c>
      <c r="G2629" s="20">
        <v>6533.98</v>
      </c>
      <c r="I2629" s="25"/>
      <c r="J2629" s="20"/>
      <c r="K2629" s="20"/>
      <c r="L2629" s="20"/>
    </row>
    <row r="2630" spans="1:12" s="19" customFormat="1" ht="11">
      <c r="A2630" s="25">
        <v>43696</v>
      </c>
      <c r="B2630" s="20">
        <v>6.5618999999999996</v>
      </c>
      <c r="C2630" s="20">
        <v>1.797780821917808E-2</v>
      </c>
      <c r="D2630" s="20">
        <v>220.02925894716913</v>
      </c>
      <c r="F2630" s="25">
        <v>40186</v>
      </c>
      <c r="G2630" s="20">
        <v>6511.19</v>
      </c>
      <c r="I2630" s="25"/>
      <c r="J2630" s="20"/>
      <c r="K2630" s="20"/>
      <c r="L2630" s="20"/>
    </row>
    <row r="2631" spans="1:12" s="19" customFormat="1" ht="11">
      <c r="A2631" s="25">
        <v>43697</v>
      </c>
      <c r="B2631" s="20">
        <v>6.1478000000000002</v>
      </c>
      <c r="C2631" s="20">
        <v>1.6843287671232877E-2</v>
      </c>
      <c r="D2631" s="20">
        <v>220.06631910821449</v>
      </c>
      <c r="F2631" s="25">
        <v>40189</v>
      </c>
      <c r="G2631" s="20">
        <v>6517.09</v>
      </c>
      <c r="I2631" s="25"/>
      <c r="J2631" s="20"/>
      <c r="K2631" s="20"/>
      <c r="L2631" s="20"/>
    </row>
    <row r="2632" spans="1:12" s="19" customFormat="1" ht="11">
      <c r="A2632" s="25">
        <v>43698</v>
      </c>
      <c r="B2632" s="20">
        <v>6.7461000000000002</v>
      </c>
      <c r="C2632" s="20">
        <v>1.8482465753424659E-2</v>
      </c>
      <c r="D2632" s="20">
        <v>220.10699279027847</v>
      </c>
      <c r="F2632" s="25">
        <v>40190</v>
      </c>
      <c r="G2632" s="20">
        <v>6468.64</v>
      </c>
      <c r="I2632" s="25"/>
      <c r="J2632" s="20"/>
      <c r="K2632" s="20"/>
      <c r="L2632" s="20"/>
    </row>
    <row r="2633" spans="1:12" s="19" customFormat="1" ht="11">
      <c r="A2633" s="25">
        <v>43699</v>
      </c>
      <c r="B2633" s="20">
        <v>5.6978</v>
      </c>
      <c r="C2633" s="20">
        <v>1.5610410958904109E-2</v>
      </c>
      <c r="D2633" s="20">
        <v>220.14135239640231</v>
      </c>
      <c r="F2633" s="25">
        <v>40191</v>
      </c>
      <c r="G2633" s="20">
        <v>6497.91</v>
      </c>
      <c r="I2633" s="25"/>
      <c r="J2633" s="20"/>
      <c r="K2633" s="20"/>
      <c r="L2633" s="20"/>
    </row>
    <row r="2634" spans="1:12" s="19" customFormat="1" ht="11">
      <c r="A2634" s="25">
        <v>43700</v>
      </c>
      <c r="B2634" s="20">
        <v>5.8018000000000001</v>
      </c>
      <c r="C2634" s="20">
        <v>1.5895342465753425E-2</v>
      </c>
      <c r="D2634" s="20">
        <v>220.17634461827447</v>
      </c>
      <c r="F2634" s="25">
        <v>40192</v>
      </c>
      <c r="G2634" s="20">
        <v>6530.12</v>
      </c>
      <c r="I2634" s="25"/>
      <c r="J2634" s="20"/>
      <c r="K2634" s="20"/>
      <c r="L2634" s="20"/>
    </row>
    <row r="2635" spans="1:12" s="19" customFormat="1" ht="11">
      <c r="A2635" s="25">
        <v>43703</v>
      </c>
      <c r="B2635" s="20">
        <v>5.6227999999999998</v>
      </c>
      <c r="C2635" s="20">
        <v>1.5404931506849314E-2</v>
      </c>
      <c r="D2635" s="20">
        <v>220.27809866352263</v>
      </c>
      <c r="F2635" s="25">
        <v>40193</v>
      </c>
      <c r="G2635" s="20">
        <v>6520.55</v>
      </c>
      <c r="I2635" s="25"/>
      <c r="J2635" s="20"/>
      <c r="K2635" s="20"/>
      <c r="L2635" s="20"/>
    </row>
    <row r="2636" spans="1:12" s="19" customFormat="1" ht="11">
      <c r="A2636" s="25">
        <v>43704</v>
      </c>
      <c r="B2636" s="20">
        <v>6.6430999999999996</v>
      </c>
      <c r="C2636" s="20">
        <v>1.8200273972602737E-2</v>
      </c>
      <c r="D2636" s="20">
        <v>220.31818988098104</v>
      </c>
      <c r="F2636" s="25">
        <v>40196</v>
      </c>
      <c r="G2636" s="20">
        <v>6548.67</v>
      </c>
      <c r="I2636" s="25"/>
      <c r="J2636" s="20"/>
      <c r="K2636" s="20"/>
      <c r="L2636" s="20"/>
    </row>
    <row r="2637" spans="1:12" s="19" customFormat="1" ht="11">
      <c r="A2637" s="25">
        <v>43705</v>
      </c>
      <c r="B2637" s="20">
        <v>5.5476999999999999</v>
      </c>
      <c r="C2637" s="20">
        <v>1.519917808219178E-2</v>
      </c>
      <c r="D2637" s="20">
        <v>220.3516764350085</v>
      </c>
      <c r="F2637" s="25">
        <v>40197</v>
      </c>
      <c r="G2637" s="20">
        <v>6487.84</v>
      </c>
      <c r="I2637" s="25"/>
      <c r="J2637" s="20"/>
      <c r="K2637" s="20"/>
      <c r="L2637" s="20"/>
    </row>
    <row r="2638" spans="1:12" s="19" customFormat="1" ht="11">
      <c r="A2638" s="25">
        <v>43706</v>
      </c>
      <c r="B2638" s="20">
        <v>5.5651000000000002</v>
      </c>
      <c r="C2638" s="20">
        <v>1.5246849315068494E-2</v>
      </c>
      <c r="D2638" s="20">
        <v>220.38527312307775</v>
      </c>
      <c r="F2638" s="25">
        <v>40198</v>
      </c>
      <c r="G2638" s="20">
        <v>6482.96</v>
      </c>
      <c r="I2638" s="25"/>
      <c r="J2638" s="20"/>
      <c r="K2638" s="20"/>
      <c r="L2638" s="20"/>
    </row>
    <row r="2639" spans="1:12" s="19" customFormat="1" ht="11">
      <c r="A2639" s="25">
        <v>43707</v>
      </c>
      <c r="B2639" s="20">
        <v>5.8651999999999997</v>
      </c>
      <c r="C2639" s="20">
        <v>1.6069041095890409E-2</v>
      </c>
      <c r="D2639" s="20">
        <v>220.4206869231852</v>
      </c>
      <c r="F2639" s="25">
        <v>40199</v>
      </c>
      <c r="G2639" s="20">
        <v>6324.57</v>
      </c>
      <c r="I2639" s="25"/>
      <c r="J2639" s="20"/>
      <c r="K2639" s="20"/>
      <c r="L2639" s="20"/>
    </row>
    <row r="2640" spans="1:12" s="19" customFormat="1" ht="11">
      <c r="A2640" s="25">
        <v>43711</v>
      </c>
      <c r="B2640" s="20">
        <v>5.9778000000000002</v>
      </c>
      <c r="C2640" s="20">
        <v>1.6377534246575343E-2</v>
      </c>
      <c r="D2640" s="20">
        <v>220.56508481713473</v>
      </c>
      <c r="F2640" s="25">
        <v>40200</v>
      </c>
      <c r="G2640" s="20">
        <v>6252.42</v>
      </c>
      <c r="I2640" s="25"/>
      <c r="J2640" s="20"/>
      <c r="K2640" s="20"/>
      <c r="L2640" s="20"/>
    </row>
    <row r="2641" spans="1:12" s="19" customFormat="1" ht="11">
      <c r="A2641" s="25">
        <v>43712</v>
      </c>
      <c r="B2641" s="20">
        <v>6.1978</v>
      </c>
      <c r="C2641" s="20">
        <v>1.6980273972602739E-2</v>
      </c>
      <c r="D2641" s="20">
        <v>220.6025373728246</v>
      </c>
      <c r="F2641" s="25">
        <v>40203</v>
      </c>
      <c r="G2641" s="20">
        <v>6217.5</v>
      </c>
      <c r="I2641" s="25"/>
      <c r="J2641" s="20"/>
      <c r="K2641" s="20"/>
      <c r="L2641" s="20"/>
    </row>
    <row r="2642" spans="1:12" s="19" customFormat="1" ht="11">
      <c r="A2642" s="25">
        <v>43713</v>
      </c>
      <c r="B2642" s="20">
        <v>6.0439999999999996</v>
      </c>
      <c r="C2642" s="20">
        <v>1.6558904109589039E-2</v>
      </c>
      <c r="D2642" s="20">
        <v>220.63906673545148</v>
      </c>
      <c r="F2642" s="25">
        <v>40205</v>
      </c>
      <c r="G2642" s="20">
        <v>6025.64</v>
      </c>
      <c r="I2642" s="25"/>
      <c r="J2642" s="20"/>
      <c r="K2642" s="20"/>
      <c r="L2642" s="20"/>
    </row>
    <row r="2643" spans="1:12" s="19" customFormat="1" ht="11">
      <c r="A2643" s="25">
        <v>43714</v>
      </c>
      <c r="B2643" s="20">
        <v>6.9214000000000002</v>
      </c>
      <c r="C2643" s="20">
        <v>1.8962739726027397E-2</v>
      </c>
      <c r="D2643" s="20">
        <v>220.68090594741048</v>
      </c>
      <c r="F2643" s="25">
        <v>40206</v>
      </c>
      <c r="G2643" s="20">
        <v>6043.21</v>
      </c>
      <c r="I2643" s="25"/>
      <c r="J2643" s="20"/>
      <c r="K2643" s="20"/>
      <c r="L2643" s="20"/>
    </row>
    <row r="2644" spans="1:12" s="19" customFormat="1" ht="11">
      <c r="A2644" s="25">
        <v>43717</v>
      </c>
      <c r="B2644" s="20">
        <v>5.9221000000000004</v>
      </c>
      <c r="C2644" s="20">
        <v>1.6224931506849317E-2</v>
      </c>
      <c r="D2644" s="20">
        <v>220.78832192492646</v>
      </c>
      <c r="F2644" s="25">
        <v>40207</v>
      </c>
      <c r="G2644" s="20">
        <v>6061.68</v>
      </c>
      <c r="I2644" s="25"/>
      <c r="J2644" s="20"/>
      <c r="K2644" s="20"/>
      <c r="L2644" s="20"/>
    </row>
    <row r="2645" spans="1:12" s="19" customFormat="1" ht="11">
      <c r="A2645" s="25">
        <v>43719</v>
      </c>
      <c r="B2645" s="20">
        <v>5.6563999999999997</v>
      </c>
      <c r="C2645" s="20">
        <v>1.5496986301369862E-2</v>
      </c>
      <c r="D2645" s="20">
        <v>220.85675299693392</v>
      </c>
      <c r="F2645" s="25">
        <v>40210</v>
      </c>
      <c r="G2645" s="20">
        <v>6083.89</v>
      </c>
      <c r="I2645" s="25"/>
      <c r="J2645" s="20"/>
      <c r="K2645" s="20"/>
      <c r="L2645" s="20"/>
    </row>
    <row r="2646" spans="1:12" s="19" customFormat="1" ht="11">
      <c r="A2646" s="25">
        <v>43720</v>
      </c>
      <c r="B2646" s="20">
        <v>5.9856999999999996</v>
      </c>
      <c r="C2646" s="20">
        <v>1.6399178082191778E-2</v>
      </c>
      <c r="D2646" s="20">
        <v>220.89297168916443</v>
      </c>
      <c r="F2646" s="25">
        <v>40211</v>
      </c>
      <c r="G2646" s="20">
        <v>5997.46</v>
      </c>
      <c r="I2646" s="25"/>
      <c r="J2646" s="20"/>
      <c r="K2646" s="20"/>
      <c r="L2646" s="20"/>
    </row>
    <row r="2647" spans="1:12" s="19" customFormat="1" ht="11">
      <c r="A2647" s="25">
        <v>43721</v>
      </c>
      <c r="B2647" s="20">
        <v>5.6993999999999998</v>
      </c>
      <c r="C2647" s="20">
        <v>1.5614794520547945E-2</v>
      </c>
      <c r="D2647" s="20">
        <v>220.92746367280401</v>
      </c>
      <c r="F2647" s="25">
        <v>40212</v>
      </c>
      <c r="G2647" s="20">
        <v>6123.81</v>
      </c>
      <c r="I2647" s="25"/>
      <c r="J2647" s="20"/>
      <c r="K2647" s="20"/>
      <c r="L2647" s="20"/>
    </row>
    <row r="2648" spans="1:12" s="19" customFormat="1" ht="11">
      <c r="A2648" s="25">
        <v>43724</v>
      </c>
      <c r="B2648" s="20">
        <v>5.7465000000000002</v>
      </c>
      <c r="C2648" s="20">
        <v>1.5743835616438356E-2</v>
      </c>
      <c r="D2648" s="20">
        <v>221.03181104294063</v>
      </c>
      <c r="F2648" s="25">
        <v>40213</v>
      </c>
      <c r="G2648" s="20">
        <v>6016.87</v>
      </c>
      <c r="I2648" s="25"/>
      <c r="J2648" s="20"/>
      <c r="K2648" s="20"/>
      <c r="L2648" s="20"/>
    </row>
    <row r="2649" spans="1:12" s="19" customFormat="1" ht="11">
      <c r="A2649" s="25">
        <v>43725</v>
      </c>
      <c r="B2649" s="20">
        <v>4.4427000000000003</v>
      </c>
      <c r="C2649" s="20">
        <v>1.2171780821917808E-2</v>
      </c>
      <c r="D2649" s="20">
        <v>221.05871455052747</v>
      </c>
      <c r="F2649" s="25">
        <v>40214</v>
      </c>
      <c r="G2649" s="20">
        <v>5860.4</v>
      </c>
      <c r="I2649" s="25"/>
      <c r="J2649" s="20"/>
      <c r="K2649" s="20"/>
      <c r="L2649" s="20"/>
    </row>
    <row r="2650" spans="1:12" s="19" customFormat="1" ht="11">
      <c r="A2650" s="25">
        <v>43726</v>
      </c>
      <c r="B2650" s="20">
        <v>5.5941000000000001</v>
      </c>
      <c r="C2650" s="20">
        <v>1.5326301369863014E-2</v>
      </c>
      <c r="D2650" s="20">
        <v>221.09259467532382</v>
      </c>
      <c r="F2650" s="25">
        <v>40215</v>
      </c>
      <c r="G2650" s="20">
        <v>5908.36</v>
      </c>
      <c r="I2650" s="25"/>
      <c r="J2650" s="20"/>
      <c r="K2650" s="20"/>
      <c r="L2650" s="20"/>
    </row>
    <row r="2651" spans="1:12" s="19" customFormat="1" ht="11">
      <c r="A2651" s="25">
        <v>43727</v>
      </c>
      <c r="B2651" s="20">
        <v>5.5351999999999997</v>
      </c>
      <c r="C2651" s="20">
        <v>1.5164931506849314E-2</v>
      </c>
      <c r="D2651" s="20">
        <v>221.12612321587304</v>
      </c>
      <c r="F2651" s="25">
        <v>40217</v>
      </c>
      <c r="G2651" s="20">
        <v>5912.26</v>
      </c>
      <c r="I2651" s="25"/>
      <c r="J2651" s="20"/>
      <c r="K2651" s="20"/>
      <c r="L2651" s="20"/>
    </row>
    <row r="2652" spans="1:12" s="19" customFormat="1" ht="11">
      <c r="A2652" s="25">
        <v>43728</v>
      </c>
      <c r="B2652" s="20">
        <v>2.9014000000000002</v>
      </c>
      <c r="C2652" s="20">
        <v>7.9490410958904124E-3</v>
      </c>
      <c r="D2652" s="20">
        <v>221.14370062228122</v>
      </c>
      <c r="F2652" s="25">
        <v>40218</v>
      </c>
      <c r="G2652" s="20">
        <v>5952.92</v>
      </c>
      <c r="I2652" s="25"/>
      <c r="J2652" s="20"/>
      <c r="K2652" s="20"/>
      <c r="L2652" s="20"/>
    </row>
    <row r="2653" spans="1:12" s="19" customFormat="1" ht="11">
      <c r="A2653" s="25">
        <v>43731</v>
      </c>
      <c r="B2653" s="20">
        <v>3.3077000000000001</v>
      </c>
      <c r="C2653" s="20">
        <v>9.0621917808219182E-3</v>
      </c>
      <c r="D2653" s="20">
        <v>221.203822021066</v>
      </c>
      <c r="F2653" s="25">
        <v>40219</v>
      </c>
      <c r="G2653" s="20">
        <v>5908.85</v>
      </c>
      <c r="I2653" s="25"/>
      <c r="J2653" s="20"/>
      <c r="K2653" s="20"/>
      <c r="L2653" s="20"/>
    </row>
    <row r="2654" spans="1:12" s="19" customFormat="1" ht="11">
      <c r="A2654" s="25">
        <v>43732</v>
      </c>
      <c r="B2654" s="20">
        <v>4.4221000000000004</v>
      </c>
      <c r="C2654" s="20">
        <v>1.2115342465753425E-2</v>
      </c>
      <c r="D2654" s="20">
        <v>221.23062162165118</v>
      </c>
      <c r="F2654" s="25">
        <v>40220</v>
      </c>
      <c r="G2654" s="20">
        <v>5995.36</v>
      </c>
      <c r="I2654" s="25"/>
      <c r="J2654" s="20"/>
      <c r="K2654" s="20"/>
      <c r="L2654" s="20"/>
    </row>
    <row r="2655" spans="1:12" s="19" customFormat="1" ht="11">
      <c r="A2655" s="25">
        <v>43733</v>
      </c>
      <c r="B2655" s="20">
        <v>5.5690999999999997</v>
      </c>
      <c r="C2655" s="20">
        <v>1.5257808219178081E-2</v>
      </c>
      <c r="D2655" s="20">
        <v>221.26437656562032</v>
      </c>
      <c r="F2655" s="25">
        <v>40224</v>
      </c>
      <c r="G2655" s="20">
        <v>5964.46</v>
      </c>
      <c r="I2655" s="25"/>
      <c r="J2655" s="20"/>
      <c r="K2655" s="20"/>
      <c r="L2655" s="20"/>
    </row>
    <row r="2656" spans="1:12" s="19" customFormat="1" ht="11">
      <c r="A2656" s="25">
        <v>43734</v>
      </c>
      <c r="B2656" s="20">
        <v>6.5369000000000002</v>
      </c>
      <c r="C2656" s="20">
        <v>1.7909315068493151E-2</v>
      </c>
      <c r="D2656" s="20">
        <v>221.30400349995378</v>
      </c>
      <c r="F2656" s="25">
        <v>40225</v>
      </c>
      <c r="G2656" s="20">
        <v>6031.31</v>
      </c>
      <c r="I2656" s="25"/>
      <c r="J2656" s="20"/>
      <c r="K2656" s="20"/>
      <c r="L2656" s="20"/>
    </row>
    <row r="2657" spans="1:12" s="19" customFormat="1" ht="11">
      <c r="A2657" s="25">
        <v>43735</v>
      </c>
      <c r="B2657" s="20">
        <v>6.7708000000000004</v>
      </c>
      <c r="C2657" s="20">
        <v>1.8550136986301372E-2</v>
      </c>
      <c r="D2657" s="20">
        <v>221.34505569575921</v>
      </c>
      <c r="F2657" s="25">
        <v>40226</v>
      </c>
      <c r="G2657" s="20">
        <v>6103.65</v>
      </c>
      <c r="I2657" s="25"/>
      <c r="J2657" s="20"/>
      <c r="K2657" s="20"/>
      <c r="L2657" s="20"/>
    </row>
    <row r="2658" spans="1:12" s="19" customFormat="1" ht="11">
      <c r="A2658" s="25">
        <v>43738</v>
      </c>
      <c r="B2658" s="20">
        <v>9.0656999999999996</v>
      </c>
      <c r="C2658" s="20">
        <v>2.4837534246575341E-2</v>
      </c>
      <c r="D2658" s="20">
        <v>221.50998565779381</v>
      </c>
      <c r="F2658" s="25">
        <v>40227</v>
      </c>
      <c r="G2658" s="20">
        <v>6071.38</v>
      </c>
      <c r="I2658" s="25"/>
      <c r="J2658" s="20"/>
      <c r="K2658" s="20"/>
      <c r="L2658" s="20"/>
    </row>
    <row r="2659" spans="1:12" s="19" customFormat="1" ht="11">
      <c r="A2659" s="25">
        <v>43739</v>
      </c>
      <c r="B2659" s="20">
        <v>8.3687000000000005</v>
      </c>
      <c r="C2659" s="20">
        <v>2.2927945205479455E-2</v>
      </c>
      <c r="D2659" s="20">
        <v>221.5607733459301</v>
      </c>
      <c r="F2659" s="25">
        <v>40228</v>
      </c>
      <c r="G2659" s="20">
        <v>6018.14</v>
      </c>
      <c r="I2659" s="25"/>
      <c r="J2659" s="20"/>
      <c r="K2659" s="20"/>
      <c r="L2659" s="20"/>
    </row>
    <row r="2660" spans="1:12" s="19" customFormat="1" ht="11">
      <c r="A2660" s="25">
        <v>43741</v>
      </c>
      <c r="B2660" s="20">
        <v>5.8205999999999998</v>
      </c>
      <c r="C2660" s="20">
        <v>1.5946849315068491E-2</v>
      </c>
      <c r="D2660" s="20">
        <v>221.63143727126368</v>
      </c>
      <c r="F2660" s="25">
        <v>40231</v>
      </c>
      <c r="G2660" s="20">
        <v>6032.45</v>
      </c>
      <c r="I2660" s="25"/>
      <c r="J2660" s="20"/>
      <c r="K2660" s="20"/>
      <c r="L2660" s="20"/>
    </row>
    <row r="2661" spans="1:12" s="19" customFormat="1" ht="11">
      <c r="A2661" s="25">
        <v>43742</v>
      </c>
      <c r="B2661" s="20">
        <v>7.9326999999999996</v>
      </c>
      <c r="C2661" s="20">
        <v>2.1733424657534247E-2</v>
      </c>
      <c r="D2661" s="20">
        <v>221.67960537270045</v>
      </c>
      <c r="F2661" s="25">
        <v>40232</v>
      </c>
      <c r="G2661" s="20">
        <v>6049.39</v>
      </c>
      <c r="I2661" s="25"/>
      <c r="J2661" s="20"/>
      <c r="K2661" s="20"/>
      <c r="L2661" s="20"/>
    </row>
    <row r="2662" spans="1:12" s="19" customFormat="1" ht="11">
      <c r="A2662" s="25">
        <v>43745</v>
      </c>
      <c r="B2662" s="20">
        <v>6.7668999999999997</v>
      </c>
      <c r="C2662" s="20">
        <v>1.8539452054794521E-2</v>
      </c>
      <c r="D2662" s="20">
        <v>221.80289992516046</v>
      </c>
      <c r="F2662" s="25">
        <v>40233</v>
      </c>
      <c r="G2662" s="20">
        <v>6035.17</v>
      </c>
      <c r="I2662" s="25"/>
      <c r="J2662" s="20"/>
      <c r="K2662" s="20"/>
      <c r="L2662" s="20"/>
    </row>
    <row r="2663" spans="1:12" s="19" customFormat="1" ht="11">
      <c r="A2663" s="25">
        <v>43747</v>
      </c>
      <c r="B2663" s="20">
        <v>5.0483000000000002</v>
      </c>
      <c r="C2663" s="20">
        <v>1.383095890410959E-2</v>
      </c>
      <c r="D2663" s="20">
        <v>221.86425486103397</v>
      </c>
      <c r="F2663" s="25">
        <v>40234</v>
      </c>
      <c r="G2663" s="20">
        <v>6036.57</v>
      </c>
      <c r="I2663" s="25"/>
      <c r="J2663" s="20"/>
      <c r="K2663" s="20"/>
      <c r="L2663" s="20"/>
    </row>
    <row r="2664" spans="1:12" s="19" customFormat="1" ht="11">
      <c r="A2664" s="25">
        <v>43748</v>
      </c>
      <c r="B2664" s="20">
        <v>5.4424000000000001</v>
      </c>
      <c r="C2664" s="20">
        <v>1.491068493150685E-2</v>
      </c>
      <c r="D2664" s="20">
        <v>221.89733634105195</v>
      </c>
      <c r="F2664" s="25">
        <v>40235</v>
      </c>
      <c r="G2664" s="20">
        <v>6114.27</v>
      </c>
      <c r="I2664" s="25"/>
      <c r="J2664" s="20"/>
      <c r="K2664" s="20"/>
      <c r="L2664" s="20"/>
    </row>
    <row r="2665" spans="1:12" s="19" customFormat="1" ht="11">
      <c r="A2665" s="25">
        <v>43749</v>
      </c>
      <c r="B2665" s="20">
        <v>7.3522999999999996</v>
      </c>
      <c r="C2665" s="20">
        <v>2.0143287671232874E-2</v>
      </c>
      <c r="D2665" s="20">
        <v>221.94203375984594</v>
      </c>
      <c r="F2665" s="25">
        <v>40239</v>
      </c>
      <c r="G2665" s="20">
        <v>6231.89</v>
      </c>
      <c r="I2665" s="25"/>
      <c r="J2665" s="20"/>
      <c r="K2665" s="20"/>
      <c r="L2665" s="20"/>
    </row>
    <row r="2666" spans="1:12" s="19" customFormat="1" ht="11">
      <c r="A2666" s="25">
        <v>43752</v>
      </c>
      <c r="B2666" s="20">
        <v>6.9425999999999997</v>
      </c>
      <c r="C2666" s="20">
        <v>1.9020821917808219E-2</v>
      </c>
      <c r="D2666" s="20">
        <v>222.06867935685261</v>
      </c>
      <c r="F2666" s="25">
        <v>40240</v>
      </c>
      <c r="G2666" s="20">
        <v>6320.23</v>
      </c>
      <c r="I2666" s="25"/>
      <c r="J2666" s="20"/>
      <c r="K2666" s="20"/>
      <c r="L2666" s="20"/>
    </row>
    <row r="2667" spans="1:12" s="19" customFormat="1" ht="11">
      <c r="A2667" s="25">
        <v>43753</v>
      </c>
      <c r="B2667" s="20">
        <v>6.0038999999999998</v>
      </c>
      <c r="C2667" s="20">
        <v>1.6449041095890411E-2</v>
      </c>
      <c r="D2667" s="20">
        <v>222.10520752518116</v>
      </c>
      <c r="F2667" s="25">
        <v>40241</v>
      </c>
      <c r="G2667" s="20">
        <v>6310.46</v>
      </c>
      <c r="I2667" s="25"/>
      <c r="J2667" s="20"/>
      <c r="K2667" s="20"/>
      <c r="L2667" s="20"/>
    </row>
    <row r="2668" spans="1:12" s="19" customFormat="1" ht="11">
      <c r="A2668" s="25">
        <v>43754</v>
      </c>
      <c r="B2668" s="20">
        <v>5.7504999999999997</v>
      </c>
      <c r="C2668" s="20">
        <v>1.5754794520547944E-2</v>
      </c>
      <c r="D2668" s="20">
        <v>222.14019974424616</v>
      </c>
      <c r="F2668" s="25">
        <v>40242</v>
      </c>
      <c r="G2668" s="20">
        <v>6320.95</v>
      </c>
      <c r="I2668" s="25"/>
      <c r="J2668" s="20"/>
      <c r="K2668" s="20"/>
      <c r="L2668" s="20"/>
    </row>
    <row r="2669" spans="1:12" s="19" customFormat="1" ht="11">
      <c r="A2669" s="25">
        <v>43755</v>
      </c>
      <c r="B2669" s="20">
        <v>5.2496999999999998</v>
      </c>
      <c r="C2669" s="20">
        <v>1.4382739726027396E-2</v>
      </c>
      <c r="D2669" s="20">
        <v>222.17214959100224</v>
      </c>
      <c r="F2669" s="25">
        <v>40245</v>
      </c>
      <c r="G2669" s="20">
        <v>6364.81</v>
      </c>
      <c r="I2669" s="25"/>
      <c r="J2669" s="20"/>
      <c r="K2669" s="20"/>
      <c r="L2669" s="20"/>
    </row>
    <row r="2670" spans="1:12" s="19" customFormat="1" ht="11">
      <c r="A2670" s="25">
        <v>43756</v>
      </c>
      <c r="B2670" s="20">
        <v>5.2389999999999999</v>
      </c>
      <c r="C2670" s="20">
        <v>1.4353424657534246E-2</v>
      </c>
      <c r="D2670" s="20">
        <v>222.20403890310382</v>
      </c>
      <c r="F2670" s="25">
        <v>40246</v>
      </c>
      <c r="G2670" s="20">
        <v>6336.9</v>
      </c>
      <c r="I2670" s="25"/>
      <c r="J2670" s="20"/>
      <c r="K2670" s="20"/>
      <c r="L2670" s="20"/>
    </row>
    <row r="2671" spans="1:12" s="19" customFormat="1" ht="11">
      <c r="A2671" s="25">
        <v>43760</v>
      </c>
      <c r="B2671" s="20">
        <v>3.9155000000000002</v>
      </c>
      <c r="C2671" s="20">
        <v>1.0727397260273974E-2</v>
      </c>
      <c r="D2671" s="20">
        <v>222.29938574302986</v>
      </c>
      <c r="F2671" s="25">
        <v>40247</v>
      </c>
      <c r="G2671" s="20">
        <v>6355.21</v>
      </c>
      <c r="I2671" s="25"/>
      <c r="J2671" s="20"/>
      <c r="K2671" s="20"/>
      <c r="L2671" s="20"/>
    </row>
    <row r="2672" spans="1:12" s="19" customFormat="1" ht="11">
      <c r="A2672" s="25">
        <v>43761</v>
      </c>
      <c r="B2672" s="20">
        <v>5.2519</v>
      </c>
      <c r="C2672" s="20">
        <v>1.4388767123287672E-2</v>
      </c>
      <c r="D2672" s="20">
        <v>222.33137188396094</v>
      </c>
      <c r="F2672" s="25">
        <v>40248</v>
      </c>
      <c r="G2672" s="20">
        <v>6376.49</v>
      </c>
      <c r="I2672" s="25"/>
      <c r="J2672" s="20"/>
      <c r="K2672" s="20"/>
      <c r="L2672" s="20"/>
    </row>
    <row r="2673" spans="1:12" s="19" customFormat="1" ht="11">
      <c r="A2673" s="25">
        <v>43762</v>
      </c>
      <c r="B2673" s="20">
        <v>6.4923000000000002</v>
      </c>
      <c r="C2673" s="20">
        <v>1.7787123287671232E-2</v>
      </c>
      <c r="D2673" s="20">
        <v>222.3709182391851</v>
      </c>
      <c r="F2673" s="25">
        <v>40249</v>
      </c>
      <c r="G2673" s="20">
        <v>6381</v>
      </c>
      <c r="I2673" s="25"/>
      <c r="J2673" s="20"/>
      <c r="K2673" s="20"/>
      <c r="L2673" s="20"/>
    </row>
    <row r="2674" spans="1:12" s="19" customFormat="1" ht="11">
      <c r="A2674" s="25">
        <v>43763</v>
      </c>
      <c r="B2674" s="20">
        <v>5.27</v>
      </c>
      <c r="C2674" s="20">
        <v>1.443835616438356E-2</v>
      </c>
      <c r="D2674" s="20">
        <v>222.40302494436651</v>
      </c>
      <c r="F2674" s="25">
        <v>40252</v>
      </c>
      <c r="G2674" s="20">
        <v>6370.91</v>
      </c>
      <c r="I2674" s="25"/>
      <c r="J2674" s="20"/>
      <c r="K2674" s="20"/>
      <c r="L2674" s="20"/>
    </row>
    <row r="2675" spans="1:12" s="19" customFormat="1" ht="11">
      <c r="A2675" s="25">
        <v>43767</v>
      </c>
      <c r="B2675" s="20">
        <v>5.3246000000000002</v>
      </c>
      <c r="C2675" s="20">
        <v>1.4587945205479453E-2</v>
      </c>
      <c r="D2675" s="20">
        <v>222.53280107002337</v>
      </c>
      <c r="F2675" s="25">
        <v>40253</v>
      </c>
      <c r="G2675" s="20">
        <v>6456.89</v>
      </c>
      <c r="I2675" s="25"/>
      <c r="J2675" s="20"/>
      <c r="K2675" s="20"/>
      <c r="L2675" s="20"/>
    </row>
    <row r="2676" spans="1:12" s="19" customFormat="1" ht="11">
      <c r="A2676" s="25">
        <v>43768</v>
      </c>
      <c r="B2676" s="20">
        <v>6.7845000000000004</v>
      </c>
      <c r="C2676" s="20">
        <v>1.8587671232876714E-2</v>
      </c>
      <c r="D2676" s="20">
        <v>222.57416473547158</v>
      </c>
      <c r="F2676" s="25">
        <v>40254</v>
      </c>
      <c r="G2676" s="20">
        <v>6498.88</v>
      </c>
      <c r="I2676" s="25"/>
      <c r="J2676" s="20"/>
      <c r="K2676" s="20"/>
      <c r="L2676" s="20"/>
    </row>
    <row r="2677" spans="1:12" s="19" customFormat="1" ht="11">
      <c r="A2677" s="25">
        <v>43769</v>
      </c>
      <c r="B2677" s="20">
        <v>6.5099</v>
      </c>
      <c r="C2677" s="20">
        <v>1.7835342465753426E-2</v>
      </c>
      <c r="D2677" s="20">
        <v>222.61386159999245</v>
      </c>
      <c r="F2677" s="25">
        <v>40255</v>
      </c>
      <c r="G2677" s="20">
        <v>6517.13</v>
      </c>
      <c r="I2677" s="25"/>
      <c r="J2677" s="20"/>
      <c r="K2677" s="20"/>
      <c r="L2677" s="20"/>
    </row>
    <row r="2678" spans="1:12" s="19" customFormat="1" ht="11">
      <c r="A2678" s="25">
        <v>43770</v>
      </c>
      <c r="B2678" s="20">
        <v>5.2149000000000001</v>
      </c>
      <c r="C2678" s="20">
        <v>1.4287397260273973E-2</v>
      </c>
      <c r="D2678" s="20">
        <v>222.6456673267557</v>
      </c>
      <c r="F2678" s="25">
        <v>40256</v>
      </c>
      <c r="G2678" s="20">
        <v>6538.14</v>
      </c>
      <c r="I2678" s="25"/>
      <c r="J2678" s="20"/>
      <c r="K2678" s="20"/>
      <c r="L2678" s="20"/>
    </row>
    <row r="2679" spans="1:12" s="19" customFormat="1" ht="11">
      <c r="A2679" s="25">
        <v>43773</v>
      </c>
      <c r="B2679" s="20">
        <v>5.1551</v>
      </c>
      <c r="C2679" s="20">
        <v>1.4123561643835617E-2</v>
      </c>
      <c r="D2679" s="20">
        <v>222.74000382097239</v>
      </c>
      <c r="F2679" s="25">
        <v>40259</v>
      </c>
      <c r="G2679" s="20">
        <v>6466.59</v>
      </c>
      <c r="I2679" s="25"/>
      <c r="J2679" s="20"/>
      <c r="K2679" s="20"/>
      <c r="L2679" s="20"/>
    </row>
    <row r="2680" spans="1:12" s="19" customFormat="1" ht="11">
      <c r="A2680" s="25">
        <v>43774</v>
      </c>
      <c r="B2680" s="20">
        <v>3.5766</v>
      </c>
      <c r="C2680" s="20">
        <v>9.7989041095890416E-3</v>
      </c>
      <c r="D2680" s="20">
        <v>222.76182990036051</v>
      </c>
      <c r="F2680" s="25">
        <v>40260</v>
      </c>
      <c r="G2680" s="20">
        <v>6491.98</v>
      </c>
      <c r="I2680" s="25"/>
      <c r="J2680" s="20"/>
      <c r="K2680" s="20"/>
      <c r="L2680" s="20"/>
    </row>
    <row r="2681" spans="1:12" s="19" customFormat="1" ht="11">
      <c r="A2681" s="25">
        <v>43775</v>
      </c>
      <c r="B2681" s="20">
        <v>2.7010999999999998</v>
      </c>
      <c r="C2681" s="20">
        <v>7.4002739726027394E-3</v>
      </c>
      <c r="D2681" s="20">
        <v>222.77831488607956</v>
      </c>
      <c r="F2681" s="25">
        <v>40262</v>
      </c>
      <c r="G2681" s="20">
        <v>6535.6</v>
      </c>
      <c r="I2681" s="25"/>
      <c r="J2681" s="20"/>
      <c r="K2681" s="20"/>
      <c r="L2681" s="20"/>
    </row>
    <row r="2682" spans="1:12" s="19" customFormat="1" ht="11">
      <c r="A2682" s="25">
        <v>43776</v>
      </c>
      <c r="B2682" s="20">
        <v>5.3952</v>
      </c>
      <c r="C2682" s="20">
        <v>1.4781369863013698E-2</v>
      </c>
      <c r="D2682" s="20">
        <v>222.81124457277747</v>
      </c>
      <c r="F2682" s="25">
        <v>40263</v>
      </c>
      <c r="G2682" s="20">
        <v>6562.47</v>
      </c>
      <c r="I2682" s="25"/>
      <c r="J2682" s="20"/>
      <c r="K2682" s="20"/>
      <c r="L2682" s="20"/>
    </row>
    <row r="2683" spans="1:12" s="19" customFormat="1" ht="11">
      <c r="A2683" s="25">
        <v>43777</v>
      </c>
      <c r="B2683" s="20">
        <v>5.4142000000000001</v>
      </c>
      <c r="C2683" s="20">
        <v>1.4833424657534247E-2</v>
      </c>
      <c r="D2683" s="20">
        <v>222.84429511086969</v>
      </c>
      <c r="F2683" s="25">
        <v>40266</v>
      </c>
      <c r="G2683" s="20">
        <v>6588.34</v>
      </c>
      <c r="I2683" s="25"/>
      <c r="J2683" s="20"/>
      <c r="K2683" s="20"/>
      <c r="L2683" s="20"/>
    </row>
    <row r="2684" spans="1:12" s="19" customFormat="1" ht="11">
      <c r="A2684" s="25">
        <v>43780</v>
      </c>
      <c r="B2684" s="20">
        <v>5.9362000000000004</v>
      </c>
      <c r="C2684" s="20">
        <v>1.6263561643835616E-2</v>
      </c>
      <c r="D2684" s="20">
        <v>222.95302236878507</v>
      </c>
      <c r="F2684" s="25">
        <v>40267</v>
      </c>
      <c r="G2684" s="20">
        <v>6538.16</v>
      </c>
      <c r="I2684" s="25"/>
      <c r="J2684" s="20"/>
      <c r="K2684" s="20"/>
      <c r="L2684" s="20"/>
    </row>
    <row r="2685" spans="1:12" s="19" customFormat="1" ht="11">
      <c r="A2685" s="25">
        <v>43782</v>
      </c>
      <c r="B2685" s="20">
        <v>6.0854999999999997</v>
      </c>
      <c r="C2685" s="20">
        <v>1.6672602739726025E-2</v>
      </c>
      <c r="D2685" s="20">
        <v>223.02736651221662</v>
      </c>
      <c r="F2685" s="25">
        <v>40268</v>
      </c>
      <c r="G2685" s="20">
        <v>6521.55</v>
      </c>
      <c r="I2685" s="25"/>
      <c r="J2685" s="20"/>
      <c r="K2685" s="20"/>
      <c r="L2685" s="20"/>
    </row>
    <row r="2686" spans="1:12" s="19" customFormat="1" ht="11">
      <c r="A2686" s="25">
        <v>43783</v>
      </c>
      <c r="B2686" s="20">
        <v>6.4623999999999997</v>
      </c>
      <c r="C2686" s="20">
        <v>1.7705205479452053E-2</v>
      </c>
      <c r="D2686" s="20">
        <v>223.06685396573303</v>
      </c>
      <c r="F2686" s="25">
        <v>40269</v>
      </c>
      <c r="G2686" s="20">
        <v>6572.99</v>
      </c>
      <c r="I2686" s="25"/>
      <c r="J2686" s="20"/>
      <c r="K2686" s="20"/>
      <c r="L2686" s="20"/>
    </row>
    <row r="2687" spans="1:12" s="19" customFormat="1" ht="11">
      <c r="A2687" s="25">
        <v>43784</v>
      </c>
      <c r="B2687" s="20">
        <v>5.4</v>
      </c>
      <c r="C2687" s="20">
        <v>1.4794520547945207E-2</v>
      </c>
      <c r="D2687" s="20">
        <v>223.09985563727867</v>
      </c>
      <c r="F2687" s="25">
        <v>40273</v>
      </c>
      <c r="G2687" s="20">
        <v>6669.82</v>
      </c>
      <c r="I2687" s="25"/>
      <c r="J2687" s="20"/>
      <c r="K2687" s="20"/>
      <c r="L2687" s="20"/>
    </row>
    <row r="2688" spans="1:12" s="19" customFormat="1" ht="11">
      <c r="A2688" s="25">
        <v>43787</v>
      </c>
      <c r="B2688" s="20">
        <v>4.8985000000000003</v>
      </c>
      <c r="C2688" s="20">
        <v>1.342054794520548E-2</v>
      </c>
      <c r="D2688" s="20">
        <v>223.18967930655313</v>
      </c>
      <c r="F2688" s="25">
        <v>40274</v>
      </c>
      <c r="G2688" s="20">
        <v>6666.78</v>
      </c>
      <c r="I2688" s="25"/>
      <c r="J2688" s="20"/>
      <c r="K2688" s="20"/>
      <c r="L2688" s="20"/>
    </row>
    <row r="2689" spans="1:12" s="19" customFormat="1" ht="11">
      <c r="A2689" s="25">
        <v>43788</v>
      </c>
      <c r="B2689" s="20">
        <v>5.4954000000000001</v>
      </c>
      <c r="C2689" s="20">
        <v>1.5055890410958905E-2</v>
      </c>
      <c r="D2689" s="20">
        <v>223.22328250007808</v>
      </c>
      <c r="F2689" s="25">
        <v>40275</v>
      </c>
      <c r="G2689" s="20">
        <v>6677.56</v>
      </c>
      <c r="I2689" s="25"/>
      <c r="J2689" s="20"/>
      <c r="K2689" s="20"/>
      <c r="L2689" s="20"/>
    </row>
    <row r="2690" spans="1:12" s="19" customFormat="1" ht="11">
      <c r="A2690" s="25">
        <v>43789</v>
      </c>
      <c r="B2690" s="20">
        <v>6.6372</v>
      </c>
      <c r="C2690" s="20">
        <v>1.8184109589041098E-2</v>
      </c>
      <c r="D2690" s="20">
        <v>223.26387366639617</v>
      </c>
      <c r="F2690" s="25">
        <v>40276</v>
      </c>
      <c r="G2690" s="20">
        <v>6590.34</v>
      </c>
      <c r="I2690" s="25"/>
      <c r="J2690" s="20"/>
      <c r="K2690" s="20"/>
      <c r="L2690" s="20"/>
    </row>
    <row r="2691" spans="1:12" s="19" customFormat="1" ht="11">
      <c r="A2691" s="25">
        <v>43790</v>
      </c>
      <c r="B2691" s="20">
        <v>5.3475000000000001</v>
      </c>
      <c r="C2691" s="20">
        <v>1.465068493150685E-2</v>
      </c>
      <c r="D2691" s="20">
        <v>223.29658335309293</v>
      </c>
      <c r="F2691" s="25">
        <v>40277</v>
      </c>
      <c r="G2691" s="20">
        <v>6661.54</v>
      </c>
      <c r="I2691" s="25"/>
      <c r="J2691" s="20"/>
      <c r="K2691" s="20"/>
      <c r="L2691" s="20"/>
    </row>
    <row r="2692" spans="1:12" s="19" customFormat="1" ht="11">
      <c r="A2692" s="25">
        <v>43791</v>
      </c>
      <c r="B2692" s="20">
        <v>5.4042000000000003</v>
      </c>
      <c r="C2692" s="20">
        <v>1.4806027397260274E-2</v>
      </c>
      <c r="D2692" s="20">
        <v>223.32964470640133</v>
      </c>
      <c r="F2692" s="25">
        <v>40280</v>
      </c>
      <c r="G2692" s="20">
        <v>6634.12</v>
      </c>
      <c r="I2692" s="25"/>
      <c r="J2692" s="20"/>
      <c r="K2692" s="20"/>
      <c r="L2692" s="20"/>
    </row>
    <row r="2693" spans="1:12" s="19" customFormat="1" ht="11">
      <c r="A2693" s="25">
        <v>43794</v>
      </c>
      <c r="B2693" s="20">
        <v>5.2247000000000003</v>
      </c>
      <c r="C2693" s="20">
        <v>1.4314246575342467E-2</v>
      </c>
      <c r="D2693" s="20">
        <v>223.42554857445865</v>
      </c>
      <c r="F2693" s="25">
        <v>40281</v>
      </c>
      <c r="G2693" s="20">
        <v>6615.8</v>
      </c>
      <c r="I2693" s="25"/>
      <c r="J2693" s="20"/>
      <c r="K2693" s="20"/>
      <c r="L2693" s="20"/>
    </row>
    <row r="2694" spans="1:12" s="19" customFormat="1" ht="11">
      <c r="A2694" s="25">
        <v>43795</v>
      </c>
      <c r="B2694" s="20">
        <v>5.3387000000000002</v>
      </c>
      <c r="C2694" s="20">
        <v>1.4626575342465755E-2</v>
      </c>
      <c r="D2694" s="20">
        <v>223.45822808065518</v>
      </c>
      <c r="F2694" s="25">
        <v>40283</v>
      </c>
      <c r="G2694" s="20">
        <v>6554.45</v>
      </c>
      <c r="I2694" s="25"/>
      <c r="J2694" s="20"/>
      <c r="K2694" s="20"/>
      <c r="L2694" s="20"/>
    </row>
    <row r="2695" spans="1:12" s="19" customFormat="1" ht="11">
      <c r="A2695" s="25">
        <v>43796</v>
      </c>
      <c r="B2695" s="20">
        <v>6.3121</v>
      </c>
      <c r="C2695" s="20">
        <v>1.7293424657534247E-2</v>
      </c>
      <c r="D2695" s="20">
        <v>223.49687166096936</v>
      </c>
      <c r="F2695" s="25">
        <v>40284</v>
      </c>
      <c r="G2695" s="20">
        <v>6540.82</v>
      </c>
      <c r="I2695" s="25"/>
      <c r="J2695" s="20"/>
      <c r="K2695" s="20"/>
      <c r="L2695" s="20"/>
    </row>
    <row r="2696" spans="1:12" s="19" customFormat="1" ht="11">
      <c r="A2696" s="25">
        <v>43797</v>
      </c>
      <c r="B2696" s="20">
        <v>6.2880000000000003</v>
      </c>
      <c r="C2696" s="20">
        <v>1.7227397260273974E-2</v>
      </c>
      <c r="D2696" s="20">
        <v>223.53537435491467</v>
      </c>
      <c r="F2696" s="25">
        <v>40287</v>
      </c>
      <c r="G2696" s="20">
        <v>6467.49</v>
      </c>
      <c r="I2696" s="25"/>
      <c r="J2696" s="20"/>
      <c r="K2696" s="20"/>
      <c r="L2696" s="20"/>
    </row>
    <row r="2697" spans="1:12" s="19" customFormat="1" ht="11">
      <c r="A2697" s="25">
        <v>43798</v>
      </c>
      <c r="B2697" s="20">
        <v>5.6771000000000003</v>
      </c>
      <c r="C2697" s="20">
        <v>1.5553698630136987E-2</v>
      </c>
      <c r="D2697" s="20">
        <v>223.57014237337356</v>
      </c>
      <c r="F2697" s="25">
        <v>40288</v>
      </c>
      <c r="G2697" s="20">
        <v>6500.38</v>
      </c>
      <c r="I2697" s="25"/>
      <c r="J2697" s="20"/>
      <c r="K2697" s="20"/>
      <c r="L2697" s="20"/>
    </row>
    <row r="2698" spans="1:12" s="19" customFormat="1" ht="11">
      <c r="A2698" s="25">
        <v>43801</v>
      </c>
      <c r="B2698" s="20">
        <v>5.4042000000000003</v>
      </c>
      <c r="C2698" s="20">
        <v>1.4806027397260274E-2</v>
      </c>
      <c r="D2698" s="20">
        <v>223.66944794296924</v>
      </c>
      <c r="F2698" s="25">
        <v>40289</v>
      </c>
      <c r="G2698" s="20">
        <v>6518.8</v>
      </c>
      <c r="I2698" s="25"/>
      <c r="J2698" s="20"/>
      <c r="K2698" s="20"/>
      <c r="L2698" s="20"/>
    </row>
    <row r="2699" spans="1:12" s="19" customFormat="1" ht="11">
      <c r="A2699" s="25">
        <v>43802</v>
      </c>
      <c r="B2699" s="20">
        <v>4.4614000000000003</v>
      </c>
      <c r="C2699" s="20">
        <v>1.2223013698630138E-2</v>
      </c>
      <c r="D2699" s="20">
        <v>223.69678709023097</v>
      </c>
      <c r="F2699" s="25">
        <v>40290</v>
      </c>
      <c r="G2699" s="20">
        <v>6549.19</v>
      </c>
      <c r="I2699" s="25"/>
      <c r="J2699" s="20"/>
      <c r="K2699" s="20"/>
      <c r="L2699" s="20"/>
    </row>
    <row r="2700" spans="1:12" s="19" customFormat="1" ht="11">
      <c r="A2700" s="25">
        <v>43803</v>
      </c>
      <c r="B2700" s="20">
        <v>5.3109999999999999</v>
      </c>
      <c r="C2700" s="20">
        <v>1.4550684931506849E-2</v>
      </c>
      <c r="D2700" s="20">
        <v>223.72933650492237</v>
      </c>
      <c r="F2700" s="25">
        <v>40291</v>
      </c>
      <c r="G2700" s="20">
        <v>6592.4</v>
      </c>
      <c r="I2700" s="25"/>
      <c r="J2700" s="20"/>
      <c r="K2700" s="20"/>
      <c r="L2700" s="20"/>
    </row>
    <row r="2701" spans="1:12" s="19" customFormat="1" ht="11">
      <c r="A2701" s="25">
        <v>43804</v>
      </c>
      <c r="B2701" s="20">
        <v>0.95979999999999999</v>
      </c>
      <c r="C2701" s="20">
        <v>2.6295890410958905E-3</v>
      </c>
      <c r="D2701" s="20">
        <v>223.7352196670368</v>
      </c>
      <c r="F2701" s="25">
        <v>40294</v>
      </c>
      <c r="G2701" s="20">
        <v>6615.25</v>
      </c>
      <c r="I2701" s="25"/>
      <c r="J2701" s="20"/>
      <c r="K2701" s="20"/>
      <c r="L2701" s="20"/>
    </row>
    <row r="2702" spans="1:12" s="19" customFormat="1" ht="11">
      <c r="A2702" s="25">
        <v>43805</v>
      </c>
      <c r="B2702" s="20">
        <v>6.5811000000000002</v>
      </c>
      <c r="C2702" s="20">
        <v>1.8030410958904109E-2</v>
      </c>
      <c r="D2702" s="20">
        <v>223.77556004660261</v>
      </c>
      <c r="F2702" s="25">
        <v>40295</v>
      </c>
      <c r="G2702" s="20">
        <v>6597.71</v>
      </c>
      <c r="I2702" s="25"/>
      <c r="J2702" s="20"/>
      <c r="K2702" s="20"/>
      <c r="L2702" s="20"/>
    </row>
    <row r="2703" spans="1:12" s="19" customFormat="1" ht="11">
      <c r="A2703" s="25">
        <v>43808</v>
      </c>
      <c r="B2703" s="20">
        <v>6.5044000000000004</v>
      </c>
      <c r="C2703" s="20">
        <v>1.7820273972602742E-2</v>
      </c>
      <c r="D2703" s="20">
        <v>223.89519230025471</v>
      </c>
      <c r="F2703" s="25">
        <v>40296</v>
      </c>
      <c r="G2703" s="20">
        <v>6482.27</v>
      </c>
      <c r="I2703" s="25"/>
      <c r="J2703" s="20"/>
      <c r="K2703" s="20"/>
      <c r="L2703" s="20"/>
    </row>
    <row r="2704" spans="1:12" s="19" customFormat="1" ht="11">
      <c r="A2704" s="25">
        <v>43809</v>
      </c>
      <c r="B2704" s="20">
        <v>5.4310999999999998</v>
      </c>
      <c r="C2704" s="20">
        <v>1.4879726027397259E-2</v>
      </c>
      <c r="D2704" s="20">
        <v>223.92850729145752</v>
      </c>
      <c r="F2704" s="25">
        <v>40297</v>
      </c>
      <c r="G2704" s="20">
        <v>6530.38</v>
      </c>
      <c r="I2704" s="25"/>
      <c r="J2704" s="20"/>
      <c r="K2704" s="20"/>
      <c r="L2704" s="20"/>
    </row>
    <row r="2705" spans="1:12" s="19" customFormat="1" ht="11">
      <c r="A2705" s="25">
        <v>43810</v>
      </c>
      <c r="B2705" s="20">
        <v>5.3860999999999999</v>
      </c>
      <c r="C2705" s="20">
        <v>1.4756438356164383E-2</v>
      </c>
      <c r="D2705" s="20">
        <v>223.96155116359785</v>
      </c>
      <c r="F2705" s="25">
        <v>40298</v>
      </c>
      <c r="G2705" s="20">
        <v>6559.98</v>
      </c>
      <c r="I2705" s="25"/>
      <c r="J2705" s="20"/>
      <c r="K2705" s="20"/>
      <c r="L2705" s="20"/>
    </row>
    <row r="2706" spans="1:12" s="19" customFormat="1" ht="11">
      <c r="A2706" s="25">
        <v>43811</v>
      </c>
      <c r="B2706" s="20">
        <v>5.1840000000000002</v>
      </c>
      <c r="C2706" s="20">
        <v>1.4202739726027397E-2</v>
      </c>
      <c r="D2706" s="20">
        <v>223.993359839796</v>
      </c>
      <c r="F2706" s="25">
        <v>40301</v>
      </c>
      <c r="G2706" s="20">
        <v>6491.43</v>
      </c>
      <c r="I2706" s="25"/>
      <c r="J2706" s="20"/>
      <c r="K2706" s="20"/>
      <c r="L2706" s="20"/>
    </row>
    <row r="2707" spans="1:12" s="19" customFormat="1" ht="11">
      <c r="A2707" s="25">
        <v>43812</v>
      </c>
      <c r="B2707" s="20">
        <v>5.2111000000000001</v>
      </c>
      <c r="C2707" s="20">
        <v>1.4276986301369863E-2</v>
      </c>
      <c r="D2707" s="20">
        <v>224.0253393410963</v>
      </c>
      <c r="F2707" s="25">
        <v>40302</v>
      </c>
      <c r="G2707" s="20">
        <v>6399.12</v>
      </c>
      <c r="I2707" s="25"/>
      <c r="J2707" s="20"/>
      <c r="K2707" s="20"/>
      <c r="L2707" s="20"/>
    </row>
    <row r="2708" spans="1:12" s="19" customFormat="1" ht="11">
      <c r="A2708" s="25">
        <v>43815</v>
      </c>
      <c r="B2708" s="20">
        <v>5.1368999999999998</v>
      </c>
      <c r="C2708" s="20">
        <v>1.4073698630136985E-2</v>
      </c>
      <c r="D2708" s="20">
        <v>224.1199252944383</v>
      </c>
      <c r="F2708" s="25">
        <v>40303</v>
      </c>
      <c r="G2708" s="20">
        <v>6369.8</v>
      </c>
      <c r="I2708" s="25"/>
      <c r="J2708" s="20"/>
      <c r="K2708" s="20"/>
      <c r="L2708" s="20"/>
    </row>
    <row r="2709" spans="1:12" s="19" customFormat="1" ht="11">
      <c r="A2709" s="25">
        <v>43816</v>
      </c>
      <c r="B2709" s="20">
        <v>5.2899000000000003</v>
      </c>
      <c r="C2709" s="20">
        <v>1.4492876712328767E-2</v>
      </c>
      <c r="D2709" s="20">
        <v>224.15240671889902</v>
      </c>
      <c r="F2709" s="25">
        <v>40304</v>
      </c>
      <c r="G2709" s="20">
        <v>6327.5</v>
      </c>
      <c r="I2709" s="25"/>
      <c r="J2709" s="20"/>
      <c r="K2709" s="20"/>
      <c r="L2709" s="20"/>
    </row>
    <row r="2710" spans="1:12" s="19" customFormat="1" ht="11">
      <c r="A2710" s="25">
        <v>43817</v>
      </c>
      <c r="B2710" s="20">
        <v>5.1501999999999999</v>
      </c>
      <c r="C2710" s="20">
        <v>1.4110136986301369E-2</v>
      </c>
      <c r="D2710" s="20">
        <v>224.18403493054518</v>
      </c>
      <c r="F2710" s="25">
        <v>40305</v>
      </c>
      <c r="G2710" s="20">
        <v>6237</v>
      </c>
      <c r="I2710" s="25"/>
      <c r="J2710" s="20"/>
      <c r="K2710" s="20"/>
      <c r="L2710" s="20"/>
    </row>
    <row r="2711" spans="1:12" s="19" customFormat="1" ht="11">
      <c r="A2711" s="25">
        <v>43818</v>
      </c>
      <c r="B2711" s="20">
        <v>5.2377000000000002</v>
      </c>
      <c r="C2711" s="20">
        <v>1.4349863013698632E-2</v>
      </c>
      <c r="D2711" s="20">
        <v>224.21620503245629</v>
      </c>
      <c r="F2711" s="25">
        <v>40308</v>
      </c>
      <c r="G2711" s="20">
        <v>6459.39</v>
      </c>
      <c r="I2711" s="25"/>
      <c r="J2711" s="20"/>
      <c r="K2711" s="20"/>
      <c r="L2711" s="20"/>
    </row>
    <row r="2712" spans="1:12" s="19" customFormat="1" ht="11">
      <c r="A2712" s="25">
        <v>43819</v>
      </c>
      <c r="B2712" s="20">
        <v>4.5831999999999997</v>
      </c>
      <c r="C2712" s="20">
        <v>1.2556712328767122E-2</v>
      </c>
      <c r="D2712" s="20">
        <v>224.24435921631667</v>
      </c>
      <c r="F2712" s="25">
        <v>40309</v>
      </c>
      <c r="G2712" s="20">
        <v>6387.96</v>
      </c>
      <c r="I2712" s="25"/>
      <c r="J2712" s="20"/>
      <c r="K2712" s="20"/>
      <c r="L2712" s="20"/>
    </row>
    <row r="2713" spans="1:12" s="19" customFormat="1" ht="11">
      <c r="A2713" s="25">
        <v>43822</v>
      </c>
      <c r="B2713" s="20">
        <v>5.1449999999999996</v>
      </c>
      <c r="C2713" s="20">
        <v>1.4095890410958902E-2</v>
      </c>
      <c r="D2713" s="20">
        <v>224.33918693370032</v>
      </c>
      <c r="F2713" s="25">
        <v>40310</v>
      </c>
      <c r="G2713" s="20">
        <v>6413.47</v>
      </c>
      <c r="I2713" s="25"/>
      <c r="J2713" s="20"/>
      <c r="K2713" s="20"/>
      <c r="L2713" s="20"/>
    </row>
    <row r="2714" spans="1:12" s="19" customFormat="1" ht="11">
      <c r="A2714" s="25">
        <v>43823</v>
      </c>
      <c r="B2714" s="20">
        <v>5.2912999999999997</v>
      </c>
      <c r="C2714" s="20">
        <v>1.4496712328767123E-2</v>
      </c>
      <c r="D2714" s="20">
        <v>224.37170874027078</v>
      </c>
      <c r="F2714" s="25">
        <v>40311</v>
      </c>
      <c r="G2714" s="20">
        <v>6441.15</v>
      </c>
      <c r="I2714" s="25"/>
      <c r="J2714" s="20"/>
      <c r="K2714" s="20"/>
      <c r="L2714" s="20"/>
    </row>
    <row r="2715" spans="1:12" s="19" customFormat="1" ht="11">
      <c r="A2715" s="25">
        <v>43825</v>
      </c>
      <c r="B2715" s="20">
        <v>5.1852</v>
      </c>
      <c r="C2715" s="20">
        <v>1.4206027397260275E-2</v>
      </c>
      <c r="D2715" s="20">
        <v>224.43545735310144</v>
      </c>
      <c r="F2715" s="25">
        <v>40312</v>
      </c>
      <c r="G2715" s="20">
        <v>6334.91</v>
      </c>
      <c r="I2715" s="25"/>
      <c r="J2715" s="20"/>
      <c r="K2715" s="20"/>
      <c r="L2715" s="20"/>
    </row>
    <row r="2716" spans="1:12" s="19" customFormat="1" ht="11">
      <c r="A2716" s="25">
        <v>43826</v>
      </c>
      <c r="B2716" s="20">
        <v>5.8066000000000004</v>
      </c>
      <c r="C2716" s="20">
        <v>1.5908493150684933E-2</v>
      </c>
      <c r="D2716" s="20">
        <v>224.4711616524622</v>
      </c>
      <c r="F2716" s="25">
        <v>40315</v>
      </c>
      <c r="G2716" s="20">
        <v>6293.1</v>
      </c>
      <c r="I2716" s="25"/>
      <c r="J2716" s="20"/>
      <c r="K2716" s="20"/>
      <c r="L2716" s="20"/>
    </row>
    <row r="2717" spans="1:12" s="19" customFormat="1" ht="11">
      <c r="A2717" s="25">
        <v>43829</v>
      </c>
      <c r="B2717" s="20">
        <v>5.1757</v>
      </c>
      <c r="C2717" s="20">
        <v>1.418E-2</v>
      </c>
      <c r="D2717" s="20">
        <v>224.56665168462914</v>
      </c>
      <c r="F2717" s="25">
        <v>40316</v>
      </c>
      <c r="G2717" s="20">
        <v>6300.98</v>
      </c>
      <c r="I2717" s="25"/>
      <c r="J2717" s="20"/>
      <c r="K2717" s="20"/>
      <c r="L2717" s="20"/>
    </row>
    <row r="2718" spans="1:12" s="19" customFormat="1" ht="11">
      <c r="A2718" s="25">
        <v>43830</v>
      </c>
      <c r="B2718" s="20">
        <v>5.2222999999999997</v>
      </c>
      <c r="C2718" s="20">
        <v>1.4307671232876712E-2</v>
      </c>
      <c r="D2718" s="20">
        <v>224.59878194285085</v>
      </c>
      <c r="F2718" s="25">
        <v>40317</v>
      </c>
      <c r="G2718" s="20">
        <v>6119.53</v>
      </c>
      <c r="I2718" s="25"/>
      <c r="J2718" s="20"/>
      <c r="K2718" s="20"/>
      <c r="L2718" s="20"/>
    </row>
    <row r="2719" spans="1:12" s="19" customFormat="1" ht="11">
      <c r="A2719" s="25">
        <v>43831</v>
      </c>
      <c r="B2719" s="20">
        <v>5.2770000000000001</v>
      </c>
      <c r="C2719" s="20">
        <v>1.4457534246575343E-2</v>
      </c>
      <c r="D2719" s="20">
        <v>224.63125338866763</v>
      </c>
      <c r="F2719" s="25">
        <v>40318</v>
      </c>
      <c r="G2719" s="20">
        <v>6155.32</v>
      </c>
      <c r="I2719" s="25"/>
      <c r="J2719" s="20"/>
      <c r="K2719" s="20"/>
      <c r="L2719" s="20"/>
    </row>
    <row r="2720" spans="1:12" s="19" customFormat="1" ht="11">
      <c r="A2720" s="25">
        <v>43832</v>
      </c>
      <c r="B2720" s="20">
        <v>6.8604000000000003</v>
      </c>
      <c r="C2720" s="20">
        <v>1.8795616438356165E-2</v>
      </c>
      <c r="D2720" s="20">
        <v>224.67347421745524</v>
      </c>
      <c r="F2720" s="25">
        <v>40319</v>
      </c>
      <c r="G2720" s="20">
        <v>6134.86</v>
      </c>
      <c r="I2720" s="25"/>
      <c r="J2720" s="20"/>
      <c r="K2720" s="20"/>
      <c r="L2720" s="20"/>
    </row>
    <row r="2721" spans="1:12" s="19" customFormat="1" ht="11">
      <c r="A2721" s="25">
        <v>43833</v>
      </c>
      <c r="B2721" s="20">
        <v>4.9440999999999997</v>
      </c>
      <c r="C2721" s="20">
        <v>1.3545479452054794E-2</v>
      </c>
      <c r="D2721" s="20">
        <v>224.70390731673956</v>
      </c>
      <c r="F2721" s="25">
        <v>40322</v>
      </c>
      <c r="G2721" s="20">
        <v>6150.77</v>
      </c>
      <c r="I2721" s="25"/>
      <c r="J2721" s="20"/>
      <c r="K2721" s="20"/>
      <c r="L2721" s="20"/>
    </row>
    <row r="2722" spans="1:12" s="19" customFormat="1" ht="11">
      <c r="A2722" s="25">
        <v>43836</v>
      </c>
      <c r="B2722" s="20">
        <v>5.3300999999999998</v>
      </c>
      <c r="C2722" s="20">
        <v>1.4603013698630136E-2</v>
      </c>
      <c r="D2722" s="20">
        <v>224.80234794384</v>
      </c>
      <c r="F2722" s="25">
        <v>40323</v>
      </c>
      <c r="G2722" s="20">
        <v>5980.08</v>
      </c>
      <c r="I2722" s="25"/>
      <c r="J2722" s="20"/>
      <c r="K2722" s="20"/>
      <c r="L2722" s="20"/>
    </row>
    <row r="2723" spans="1:12" s="19" customFormat="1" ht="11">
      <c r="A2723" s="25">
        <v>43837</v>
      </c>
      <c r="B2723" s="20">
        <v>5.5705999999999998</v>
      </c>
      <c r="C2723" s="20">
        <v>1.5261917808219177E-2</v>
      </c>
      <c r="D2723" s="20">
        <v>224.83665709341417</v>
      </c>
      <c r="F2723" s="25">
        <v>40324</v>
      </c>
      <c r="G2723" s="20">
        <v>6120.27</v>
      </c>
      <c r="I2723" s="25"/>
      <c r="J2723" s="20"/>
      <c r="K2723" s="20"/>
      <c r="L2723" s="20"/>
    </row>
    <row r="2724" spans="1:12" s="19" customFormat="1" ht="11">
      <c r="A2724" s="25">
        <v>43838</v>
      </c>
      <c r="B2724" s="20">
        <v>8.5673999999999992</v>
      </c>
      <c r="C2724" s="20">
        <v>2.3472328767123286E-2</v>
      </c>
      <c r="D2724" s="20">
        <v>224.88943149275613</v>
      </c>
      <c r="F2724" s="25">
        <v>40325</v>
      </c>
      <c r="G2724" s="20">
        <v>6227</v>
      </c>
      <c r="I2724" s="25"/>
      <c r="J2724" s="20"/>
      <c r="K2724" s="20"/>
      <c r="L2724" s="20"/>
    </row>
    <row r="2725" spans="1:12" s="19" customFormat="1" ht="11">
      <c r="A2725" s="25">
        <v>43839</v>
      </c>
      <c r="B2725" s="20">
        <v>1.3559000000000001</v>
      </c>
      <c r="C2725" s="20">
        <v>3.7147945205479455E-3</v>
      </c>
      <c r="D2725" s="20">
        <v>224.89778567303452</v>
      </c>
      <c r="F2725" s="25">
        <v>40326</v>
      </c>
      <c r="G2725" s="20">
        <v>6305.91</v>
      </c>
      <c r="I2725" s="25"/>
      <c r="J2725" s="20"/>
      <c r="K2725" s="20"/>
      <c r="L2725" s="20"/>
    </row>
    <row r="2726" spans="1:12" s="19" customFormat="1" ht="11">
      <c r="A2726" s="25">
        <v>43840</v>
      </c>
      <c r="B2726" s="20">
        <v>4.0347999999999997</v>
      </c>
      <c r="C2726" s="20">
        <v>1.1054246575342465E-2</v>
      </c>
      <c r="D2726" s="20">
        <v>224.92264642880531</v>
      </c>
      <c r="F2726" s="25">
        <v>40329</v>
      </c>
      <c r="G2726" s="20">
        <v>6330.54</v>
      </c>
      <c r="I2726" s="25"/>
      <c r="J2726" s="20"/>
      <c r="K2726" s="20"/>
      <c r="L2726" s="20"/>
    </row>
    <row r="2727" spans="1:12" s="19" customFormat="1" ht="11">
      <c r="A2727" s="25">
        <v>43843</v>
      </c>
      <c r="B2727" s="20">
        <v>4.3670999999999998</v>
      </c>
      <c r="C2727" s="20">
        <v>1.1964657534246574E-2</v>
      </c>
      <c r="D2727" s="20">
        <v>225.00338010189179</v>
      </c>
      <c r="F2727" s="25">
        <v>40330</v>
      </c>
      <c r="G2727" s="20">
        <v>6186.03</v>
      </c>
      <c r="I2727" s="25"/>
      <c r="J2727" s="20"/>
      <c r="K2727" s="20"/>
      <c r="L2727" s="20"/>
    </row>
    <row r="2728" spans="1:12" s="19" customFormat="1" ht="11">
      <c r="A2728" s="25">
        <v>43844</v>
      </c>
      <c r="B2728" s="20">
        <v>5.0050999999999997</v>
      </c>
      <c r="C2728" s="20">
        <v>1.3712602739726026E-2</v>
      </c>
      <c r="D2728" s="20">
        <v>225.03423392155611</v>
      </c>
      <c r="F2728" s="25">
        <v>40331</v>
      </c>
      <c r="G2728" s="20">
        <v>6247.84</v>
      </c>
      <c r="I2728" s="25"/>
      <c r="J2728" s="20"/>
      <c r="K2728" s="20"/>
      <c r="L2728" s="20"/>
    </row>
    <row r="2729" spans="1:12" s="19" customFormat="1" ht="11">
      <c r="A2729" s="25">
        <v>43845</v>
      </c>
      <c r="B2729" s="20">
        <v>4.9668999999999999</v>
      </c>
      <c r="C2729" s="20">
        <v>1.3607945205479451E-2</v>
      </c>
      <c r="D2729" s="20">
        <v>225.06485645680175</v>
      </c>
      <c r="F2729" s="25">
        <v>40332</v>
      </c>
      <c r="G2729" s="20">
        <v>6360.67</v>
      </c>
      <c r="I2729" s="25"/>
      <c r="J2729" s="20"/>
      <c r="K2729" s="20"/>
      <c r="L2729" s="20"/>
    </row>
    <row r="2730" spans="1:12" s="19" customFormat="1" ht="11">
      <c r="A2730" s="25">
        <v>43846</v>
      </c>
      <c r="B2730" s="20">
        <v>5.3619000000000003</v>
      </c>
      <c r="C2730" s="20">
        <v>1.469013698630137E-2</v>
      </c>
      <c r="D2730" s="20">
        <v>225.09791879252327</v>
      </c>
      <c r="F2730" s="25">
        <v>40333</v>
      </c>
      <c r="G2730" s="20">
        <v>6391.73</v>
      </c>
      <c r="I2730" s="25"/>
      <c r="J2730" s="20"/>
      <c r="K2730" s="20"/>
      <c r="L2730" s="20"/>
    </row>
    <row r="2731" spans="1:12" s="19" customFormat="1" ht="11">
      <c r="A2731" s="25">
        <v>43847</v>
      </c>
      <c r="B2731" s="20">
        <v>5.3009000000000004</v>
      </c>
      <c r="C2731" s="20">
        <v>1.4523013698630138E-2</v>
      </c>
      <c r="D2731" s="20">
        <v>225.13060979410483</v>
      </c>
      <c r="F2731" s="25">
        <v>40336</v>
      </c>
      <c r="G2731" s="20">
        <v>6265.44</v>
      </c>
      <c r="I2731" s="25"/>
      <c r="J2731" s="20"/>
      <c r="K2731" s="20"/>
      <c r="L2731" s="20"/>
    </row>
    <row r="2732" spans="1:12" s="19" customFormat="1" ht="11">
      <c r="A2732" s="25">
        <v>43850</v>
      </c>
      <c r="B2732" s="20">
        <v>5.4581</v>
      </c>
      <c r="C2732" s="20">
        <v>1.4953698630136986E-2</v>
      </c>
      <c r="D2732" s="20">
        <v>225.23160585284324</v>
      </c>
      <c r="F2732" s="25">
        <v>40337</v>
      </c>
      <c r="G2732" s="20">
        <v>6207.06</v>
      </c>
      <c r="I2732" s="25"/>
      <c r="J2732" s="20"/>
      <c r="K2732" s="20"/>
      <c r="L2732" s="20"/>
    </row>
    <row r="2733" spans="1:12" s="19" customFormat="1" ht="11">
      <c r="A2733" s="25">
        <v>43851</v>
      </c>
      <c r="B2733" s="20">
        <v>5.2782999999999998</v>
      </c>
      <c r="C2733" s="20">
        <v>1.4461095890410959E-2</v>
      </c>
      <c r="D2733" s="20">
        <v>225.26417681134112</v>
      </c>
      <c r="F2733" s="25">
        <v>40338</v>
      </c>
      <c r="G2733" s="20">
        <v>6234.29</v>
      </c>
      <c r="I2733" s="25"/>
      <c r="J2733" s="20"/>
      <c r="K2733" s="20"/>
      <c r="L2733" s="20"/>
    </row>
    <row r="2734" spans="1:12" s="19" customFormat="1" ht="11">
      <c r="A2734" s="25">
        <v>43852</v>
      </c>
      <c r="B2734" s="20">
        <v>5.2743000000000002</v>
      </c>
      <c r="C2734" s="20">
        <v>1.4450136986301371E-2</v>
      </c>
      <c r="D2734" s="20">
        <v>225.29672779347143</v>
      </c>
      <c r="F2734" s="25">
        <v>40339</v>
      </c>
      <c r="G2734" s="20">
        <v>6338.1</v>
      </c>
      <c r="I2734" s="25"/>
      <c r="J2734" s="20"/>
      <c r="K2734" s="20"/>
      <c r="L2734" s="20"/>
    </row>
    <row r="2735" spans="1:12" s="19" customFormat="1" ht="11">
      <c r="A2735" s="25">
        <v>43853</v>
      </c>
      <c r="B2735" s="20">
        <v>5.3971</v>
      </c>
      <c r="C2735" s="20">
        <v>1.4786575342465753E-2</v>
      </c>
      <c r="D2735" s="20">
        <v>225.33004146387071</v>
      </c>
      <c r="F2735" s="25">
        <v>40340</v>
      </c>
      <c r="G2735" s="20">
        <v>6388.96</v>
      </c>
      <c r="I2735" s="25"/>
      <c r="J2735" s="20"/>
      <c r="K2735" s="20"/>
      <c r="L2735" s="20"/>
    </row>
    <row r="2736" spans="1:12" s="19" customFormat="1" ht="11">
      <c r="A2736" s="25">
        <v>43854</v>
      </c>
      <c r="B2736" s="20">
        <v>17.6478</v>
      </c>
      <c r="C2736" s="20">
        <v>4.8350136986301369E-2</v>
      </c>
      <c r="D2736" s="20">
        <v>225.43898884758977</v>
      </c>
      <c r="F2736" s="25">
        <v>40343</v>
      </c>
      <c r="G2736" s="20">
        <v>6486.71</v>
      </c>
      <c r="I2736" s="25"/>
      <c r="J2736" s="20"/>
      <c r="K2736" s="20"/>
      <c r="L2736" s="20"/>
    </row>
    <row r="2737" spans="1:12" s="19" customFormat="1" ht="11">
      <c r="A2737" s="25">
        <v>43857</v>
      </c>
      <c r="B2737" s="20">
        <v>-8.6988000000000003</v>
      </c>
      <c r="C2737" s="20">
        <v>-2.3832328767123288E-2</v>
      </c>
      <c r="D2737" s="20">
        <v>225.27780676461546</v>
      </c>
      <c r="F2737" s="25">
        <v>40344</v>
      </c>
      <c r="G2737" s="20">
        <v>6520.6</v>
      </c>
      <c r="I2737" s="25"/>
      <c r="J2737" s="20"/>
      <c r="K2737" s="20"/>
      <c r="L2737" s="20"/>
    </row>
    <row r="2738" spans="1:12" s="19" customFormat="1" ht="11">
      <c r="A2738" s="25">
        <v>43858</v>
      </c>
      <c r="B2738" s="20">
        <v>5.3491999999999997</v>
      </c>
      <c r="C2738" s="20">
        <v>1.4655342465753424E-2</v>
      </c>
      <c r="D2738" s="20">
        <v>225.31082199869618</v>
      </c>
      <c r="F2738" s="25">
        <v>40345</v>
      </c>
      <c r="G2738" s="20">
        <v>6534.36</v>
      </c>
      <c r="I2738" s="25"/>
      <c r="J2738" s="20"/>
      <c r="K2738" s="20"/>
      <c r="L2738" s="20"/>
    </row>
    <row r="2739" spans="1:12" s="19" customFormat="1" ht="11">
      <c r="A2739" s="25">
        <v>43859</v>
      </c>
      <c r="B2739" s="20">
        <v>5.4020999999999999</v>
      </c>
      <c r="C2739" s="20">
        <v>1.4800273972602739E-2</v>
      </c>
      <c r="D2739" s="20">
        <v>225.34416861764191</v>
      </c>
      <c r="F2739" s="25">
        <v>40346</v>
      </c>
      <c r="G2739" s="20">
        <v>6586.69</v>
      </c>
      <c r="I2739" s="25"/>
      <c r="J2739" s="20"/>
      <c r="K2739" s="20"/>
      <c r="L2739" s="20"/>
    </row>
    <row r="2740" spans="1:12" s="19" customFormat="1" ht="11">
      <c r="A2740" s="25">
        <v>43860</v>
      </c>
      <c r="B2740" s="20">
        <v>5.4013</v>
      </c>
      <c r="C2740" s="20">
        <v>1.4798082191780823E-2</v>
      </c>
      <c r="D2740" s="20">
        <v>225.37751523292835</v>
      </c>
      <c r="F2740" s="25">
        <v>40347</v>
      </c>
      <c r="G2740" s="20">
        <v>6571.38</v>
      </c>
      <c r="I2740" s="25"/>
      <c r="J2740" s="20"/>
      <c r="K2740" s="20"/>
      <c r="L2740" s="20"/>
    </row>
    <row r="2741" spans="1:12" s="19" customFormat="1" ht="11">
      <c r="A2741" s="25">
        <v>43861</v>
      </c>
      <c r="B2741" s="20">
        <v>5.3761000000000001</v>
      </c>
      <c r="C2741" s="20">
        <v>1.4729041095890412E-2</v>
      </c>
      <c r="D2741" s="20">
        <v>225.4107111797679</v>
      </c>
      <c r="F2741" s="25">
        <v>40350</v>
      </c>
      <c r="G2741" s="20">
        <v>6684.61</v>
      </c>
      <c r="I2741" s="25"/>
      <c r="J2741" s="20"/>
      <c r="K2741" s="20"/>
      <c r="L2741" s="20"/>
    </row>
    <row r="2742" spans="1:12" s="19" customFormat="1" ht="11">
      <c r="A2742" s="25">
        <v>43864</v>
      </c>
      <c r="B2742" s="20">
        <v>5.2210999999999999</v>
      </c>
      <c r="C2742" s="20">
        <v>1.4304383561643836E-2</v>
      </c>
      <c r="D2742" s="20">
        <v>225.50744201791647</v>
      </c>
      <c r="F2742" s="25">
        <v>40351</v>
      </c>
      <c r="G2742" s="20">
        <v>6638.74</v>
      </c>
      <c r="I2742" s="25"/>
      <c r="J2742" s="20"/>
      <c r="K2742" s="20"/>
      <c r="L2742" s="20"/>
    </row>
    <row r="2743" spans="1:12" s="19" customFormat="1" ht="11">
      <c r="A2743" s="25">
        <v>43865</v>
      </c>
      <c r="B2743" s="20">
        <v>5.5888999999999998</v>
      </c>
      <c r="C2743" s="20">
        <v>1.5312054794520547E-2</v>
      </c>
      <c r="D2743" s="20">
        <v>225.541971841004</v>
      </c>
      <c r="F2743" s="25">
        <v>40352</v>
      </c>
      <c r="G2743" s="20">
        <v>6646.99</v>
      </c>
      <c r="I2743" s="25"/>
      <c r="J2743" s="20"/>
      <c r="K2743" s="20"/>
      <c r="L2743" s="20"/>
    </row>
    <row r="2744" spans="1:12" s="19" customFormat="1" ht="11">
      <c r="A2744" s="25">
        <v>43866</v>
      </c>
      <c r="B2744" s="20">
        <v>5.3592000000000004</v>
      </c>
      <c r="C2744" s="20">
        <v>1.4682739726027398E-2</v>
      </c>
      <c r="D2744" s="20">
        <v>225.57508758170235</v>
      </c>
      <c r="F2744" s="25">
        <v>40353</v>
      </c>
      <c r="G2744" s="20">
        <v>6643.81</v>
      </c>
      <c r="I2744" s="25"/>
      <c r="J2744" s="20"/>
      <c r="K2744" s="20"/>
      <c r="L2744" s="20"/>
    </row>
    <row r="2745" spans="1:12" s="19" customFormat="1" ht="11">
      <c r="A2745" s="25">
        <v>43867</v>
      </c>
      <c r="B2745" s="20">
        <v>5.4038000000000004</v>
      </c>
      <c r="C2745" s="20">
        <v>1.4804931506849316E-2</v>
      </c>
      <c r="D2745" s="20">
        <v>225.60848381891535</v>
      </c>
      <c r="F2745" s="25">
        <v>40354</v>
      </c>
      <c r="G2745" s="20">
        <v>6579.46</v>
      </c>
      <c r="I2745" s="25"/>
      <c r="J2745" s="20"/>
      <c r="K2745" s="20"/>
      <c r="L2745" s="20"/>
    </row>
    <row r="2746" spans="1:12" s="19" customFormat="1" ht="11">
      <c r="A2746" s="25">
        <v>43868</v>
      </c>
      <c r="B2746" s="20">
        <v>5.3592000000000004</v>
      </c>
      <c r="C2746" s="20">
        <v>1.4682739726027398E-2</v>
      </c>
      <c r="D2746" s="20">
        <v>225.64160932539431</v>
      </c>
      <c r="F2746" s="25">
        <v>40357</v>
      </c>
      <c r="G2746" s="20">
        <v>6659.94</v>
      </c>
      <c r="I2746" s="25"/>
      <c r="J2746" s="20"/>
      <c r="K2746" s="20"/>
      <c r="L2746" s="20"/>
    </row>
    <row r="2747" spans="1:12" s="19" customFormat="1" ht="11">
      <c r="A2747" s="25">
        <v>43871</v>
      </c>
      <c r="B2747" s="20">
        <v>5.4314999999999998</v>
      </c>
      <c r="C2747" s="20">
        <v>1.4880821917808219E-2</v>
      </c>
      <c r="D2747" s="20">
        <v>225.74234130356285</v>
      </c>
      <c r="F2747" s="25">
        <v>40358</v>
      </c>
      <c r="G2747" s="20">
        <v>6566.44</v>
      </c>
      <c r="I2747" s="25"/>
      <c r="J2747" s="20"/>
      <c r="K2747" s="20"/>
      <c r="L2747" s="20"/>
    </row>
    <row r="2748" spans="1:12" s="19" customFormat="1" ht="11">
      <c r="A2748" s="25">
        <v>43872</v>
      </c>
      <c r="B2748" s="20">
        <v>6.9943</v>
      </c>
      <c r="C2748" s="20">
        <v>1.9162465753424656E-2</v>
      </c>
      <c r="D2748" s="20">
        <v>225.78559910240611</v>
      </c>
      <c r="F2748" s="25">
        <v>40359</v>
      </c>
      <c r="G2748" s="20">
        <v>6636.89</v>
      </c>
      <c r="I2748" s="25"/>
      <c r="J2748" s="20"/>
      <c r="K2748" s="20"/>
      <c r="L2748" s="20"/>
    </row>
    <row r="2749" spans="1:12" s="19" customFormat="1" ht="11">
      <c r="A2749" s="25">
        <v>43873</v>
      </c>
      <c r="B2749" s="20">
        <v>5.8982999999999999</v>
      </c>
      <c r="C2749" s="20">
        <v>1.6159726027397261E-2</v>
      </c>
      <c r="D2749" s="20">
        <v>225.82208543663037</v>
      </c>
      <c r="F2749" s="25">
        <v>40360</v>
      </c>
      <c r="G2749" s="20">
        <v>6560.61</v>
      </c>
      <c r="I2749" s="25"/>
      <c r="J2749" s="20"/>
      <c r="K2749" s="20"/>
      <c r="L2749" s="20"/>
    </row>
    <row r="2750" spans="1:12" s="19" customFormat="1" ht="11">
      <c r="A2750" s="25">
        <v>43874</v>
      </c>
      <c r="B2750" s="20">
        <v>5.3201000000000001</v>
      </c>
      <c r="C2750" s="20">
        <v>1.4575616438356165E-2</v>
      </c>
      <c r="D2750" s="20">
        <v>225.85500039763673</v>
      </c>
      <c r="F2750" s="25">
        <v>40361</v>
      </c>
      <c r="G2750" s="20">
        <v>6542.72</v>
      </c>
      <c r="I2750" s="25"/>
      <c r="J2750" s="20"/>
      <c r="K2750" s="20"/>
      <c r="L2750" s="20"/>
    </row>
    <row r="2751" spans="1:12" s="19" customFormat="1" ht="11">
      <c r="A2751" s="25">
        <v>43875</v>
      </c>
      <c r="B2751" s="20">
        <v>5.3112000000000004</v>
      </c>
      <c r="C2751" s="20">
        <v>1.455123287671233E-2</v>
      </c>
      <c r="D2751" s="20">
        <v>225.88786508470827</v>
      </c>
      <c r="F2751" s="25">
        <v>40364</v>
      </c>
      <c r="G2751" s="20">
        <v>6541.23</v>
      </c>
      <c r="I2751" s="25"/>
      <c r="J2751" s="20"/>
      <c r="K2751" s="20"/>
      <c r="L2751" s="20"/>
    </row>
    <row r="2752" spans="1:12" s="19" customFormat="1" ht="11">
      <c r="A2752" s="25">
        <v>43878</v>
      </c>
      <c r="B2752" s="20">
        <v>5.0641999999999996</v>
      </c>
      <c r="C2752" s="20">
        <v>1.3874520547945204E-2</v>
      </c>
      <c r="D2752" s="20">
        <v>225.98188765947774</v>
      </c>
      <c r="F2752" s="25">
        <v>40365</v>
      </c>
      <c r="G2752" s="20">
        <v>6607.6</v>
      </c>
      <c r="I2752" s="25"/>
      <c r="J2752" s="20"/>
      <c r="K2752" s="20"/>
      <c r="L2752" s="20"/>
    </row>
    <row r="2753" spans="1:12" s="19" customFormat="1" ht="11">
      <c r="A2753" s="25">
        <v>43879</v>
      </c>
      <c r="B2753" s="20">
        <v>5.0812999999999997</v>
      </c>
      <c r="C2753" s="20">
        <v>1.3921369863013698E-2</v>
      </c>
      <c r="D2753" s="20">
        <v>226.01334743388225</v>
      </c>
      <c r="F2753" s="25">
        <v>40366</v>
      </c>
      <c r="G2753" s="20">
        <v>6547.69</v>
      </c>
      <c r="I2753" s="25"/>
      <c r="J2753" s="20"/>
      <c r="K2753" s="20"/>
      <c r="L2753" s="20"/>
    </row>
    <row r="2754" spans="1:12" s="19" customFormat="1" ht="11">
      <c r="A2754" s="25">
        <v>43880</v>
      </c>
      <c r="B2754" s="20">
        <v>5.3269000000000002</v>
      </c>
      <c r="C2754" s="20">
        <v>1.4594246575342466E-2</v>
      </c>
      <c r="D2754" s="20">
        <v>226.04633237909994</v>
      </c>
      <c r="F2754" s="25">
        <v>40367</v>
      </c>
      <c r="G2754" s="20">
        <v>6620.64</v>
      </c>
      <c r="I2754" s="25"/>
      <c r="J2754" s="20"/>
      <c r="K2754" s="20"/>
      <c r="L2754" s="20"/>
    </row>
    <row r="2755" spans="1:12" s="19" customFormat="1" ht="11">
      <c r="A2755" s="25">
        <v>43881</v>
      </c>
      <c r="B2755" s="20">
        <v>4.2893999999999997</v>
      </c>
      <c r="C2755" s="20">
        <v>1.1751780821917808E-2</v>
      </c>
      <c r="D2755" s="20">
        <v>226.0728968486371</v>
      </c>
      <c r="F2755" s="25">
        <v>40368</v>
      </c>
      <c r="G2755" s="20">
        <v>6690.13</v>
      </c>
      <c r="I2755" s="25"/>
      <c r="J2755" s="20"/>
      <c r="K2755" s="20"/>
      <c r="L2755" s="20"/>
    </row>
    <row r="2756" spans="1:12" s="19" customFormat="1" ht="11">
      <c r="A2756" s="25">
        <v>43885</v>
      </c>
      <c r="B2756" s="20">
        <v>5.43</v>
      </c>
      <c r="C2756" s="20">
        <v>1.4876712328767123E-2</v>
      </c>
      <c r="D2756" s="20">
        <v>226.207425706707</v>
      </c>
      <c r="F2756" s="25">
        <v>40371</v>
      </c>
      <c r="G2756" s="20">
        <v>6729.96</v>
      </c>
      <c r="I2756" s="25"/>
      <c r="J2756" s="20"/>
      <c r="K2756" s="20"/>
      <c r="L2756" s="20"/>
    </row>
    <row r="2757" spans="1:12" s="19" customFormat="1" ht="11">
      <c r="A2757" s="25">
        <v>43886</v>
      </c>
      <c r="B2757" s="20">
        <v>5.1912000000000003</v>
      </c>
      <c r="C2757" s="20">
        <v>1.4222465753424658E-2</v>
      </c>
      <c r="D2757" s="20">
        <v>226.23959798035983</v>
      </c>
      <c r="F2757" s="25">
        <v>40372</v>
      </c>
      <c r="G2757" s="20">
        <v>6752.08</v>
      </c>
      <c r="I2757" s="25"/>
      <c r="J2757" s="20"/>
      <c r="K2757" s="20"/>
      <c r="L2757" s="20"/>
    </row>
    <row r="2758" spans="1:12" s="19" customFormat="1" ht="11">
      <c r="A2758" s="25">
        <v>43887</v>
      </c>
      <c r="B2758" s="20">
        <v>5.2729999999999997</v>
      </c>
      <c r="C2758" s="20">
        <v>1.4446575342465753E-2</v>
      </c>
      <c r="D2758" s="20">
        <v>226.27228185433654</v>
      </c>
      <c r="F2758" s="25">
        <v>40373</v>
      </c>
      <c r="G2758" s="20">
        <v>6733.92</v>
      </c>
      <c r="I2758" s="25"/>
      <c r="J2758" s="20"/>
      <c r="K2758" s="20"/>
      <c r="L2758" s="20"/>
    </row>
    <row r="2759" spans="1:12" s="19" customFormat="1" ht="11">
      <c r="A2759" s="25">
        <v>43888</v>
      </c>
      <c r="B2759" s="20">
        <v>3.4937999999999998</v>
      </c>
      <c r="C2759" s="20">
        <v>9.5720547945205466E-3</v>
      </c>
      <c r="D2759" s="20">
        <v>226.29394076114048</v>
      </c>
      <c r="F2759" s="25">
        <v>40374</v>
      </c>
      <c r="G2759" s="20">
        <v>6724.67</v>
      </c>
      <c r="I2759" s="25"/>
      <c r="J2759" s="20"/>
      <c r="K2759" s="20"/>
      <c r="L2759" s="20"/>
    </row>
    <row r="2760" spans="1:12" s="19" customFormat="1" ht="11">
      <c r="A2760" s="25">
        <v>43889</v>
      </c>
      <c r="B2760" s="20">
        <v>4.4676</v>
      </c>
      <c r="C2760" s="20">
        <v>1.2240000000000001E-2</v>
      </c>
      <c r="D2760" s="20">
        <v>226.32163913948963</v>
      </c>
      <c r="F2760" s="25">
        <v>40375</v>
      </c>
      <c r="G2760" s="20">
        <v>6743.58</v>
      </c>
      <c r="I2760" s="25"/>
      <c r="J2760" s="20"/>
      <c r="K2760" s="20"/>
      <c r="L2760" s="20"/>
    </row>
    <row r="2761" spans="1:12" s="19" customFormat="1" ht="11">
      <c r="A2761" s="25">
        <v>43892</v>
      </c>
      <c r="B2761" s="20">
        <v>5.1870000000000003</v>
      </c>
      <c r="C2761" s="20">
        <v>1.421095890410959E-2</v>
      </c>
      <c r="D2761" s="20">
        <v>226.4181265648773</v>
      </c>
      <c r="F2761" s="25">
        <v>40378</v>
      </c>
      <c r="G2761" s="20">
        <v>6734.28</v>
      </c>
      <c r="I2761" s="25"/>
      <c r="J2761" s="20"/>
      <c r="K2761" s="20"/>
      <c r="L2761" s="20"/>
    </row>
    <row r="2762" spans="1:12" s="19" customFormat="1" ht="11">
      <c r="A2762" s="25">
        <v>43893</v>
      </c>
      <c r="B2762" s="20">
        <v>7.0297999999999998</v>
      </c>
      <c r="C2762" s="20">
        <v>1.9259726027397259E-2</v>
      </c>
      <c r="D2762" s="20">
        <v>226.46173407573005</v>
      </c>
      <c r="F2762" s="25">
        <v>40379</v>
      </c>
      <c r="G2762" s="20">
        <v>6711.23</v>
      </c>
      <c r="I2762" s="25"/>
      <c r="J2762" s="20"/>
      <c r="K2762" s="20"/>
      <c r="L2762" s="20"/>
    </row>
    <row r="2763" spans="1:12" s="19" customFormat="1" ht="11">
      <c r="A2763" s="25">
        <v>43894</v>
      </c>
      <c r="B2763" s="20">
        <v>11.2081</v>
      </c>
      <c r="C2763" s="20">
        <v>3.0707123287671233E-2</v>
      </c>
      <c r="D2763" s="20">
        <v>226.53127395961209</v>
      </c>
      <c r="F2763" s="25">
        <v>40380</v>
      </c>
      <c r="G2763" s="20">
        <v>6750.4</v>
      </c>
      <c r="I2763" s="25"/>
      <c r="J2763" s="20"/>
      <c r="K2763" s="20"/>
      <c r="L2763" s="20"/>
    </row>
    <row r="2764" spans="1:12" s="19" customFormat="1" ht="11">
      <c r="A2764" s="25">
        <v>43895</v>
      </c>
      <c r="B2764" s="20">
        <v>6.4396000000000004</v>
      </c>
      <c r="C2764" s="20">
        <v>1.7642739726027399E-2</v>
      </c>
      <c r="D2764" s="20">
        <v>226.57124028267484</v>
      </c>
      <c r="F2764" s="25">
        <v>40381</v>
      </c>
      <c r="G2764" s="20">
        <v>6803.67</v>
      </c>
      <c r="I2764" s="25"/>
      <c r="J2764" s="20"/>
      <c r="K2764" s="20"/>
      <c r="L2764" s="20"/>
    </row>
    <row r="2765" spans="1:12" s="19" customFormat="1" ht="11">
      <c r="A2765" s="25">
        <v>43896</v>
      </c>
      <c r="B2765" s="20">
        <v>6.2557999999999998</v>
      </c>
      <c r="C2765" s="20">
        <v>1.7139178082191779E-2</v>
      </c>
      <c r="D2765" s="20">
        <v>226.61007273102993</v>
      </c>
      <c r="F2765" s="25">
        <v>40382</v>
      </c>
      <c r="G2765" s="20">
        <v>6812.99</v>
      </c>
      <c r="I2765" s="25"/>
      <c r="J2765" s="20"/>
      <c r="K2765" s="20"/>
      <c r="L2765" s="20"/>
    </row>
    <row r="2766" spans="1:12" s="19" customFormat="1" ht="11">
      <c r="A2766" s="25">
        <v>43899</v>
      </c>
      <c r="B2766" s="20">
        <v>6.7180999999999997</v>
      </c>
      <c r="C2766" s="20">
        <v>1.8405753424657535E-2</v>
      </c>
      <c r="D2766" s="20">
        <v>226.73520060469687</v>
      </c>
      <c r="F2766" s="25">
        <v>40385</v>
      </c>
      <c r="G2766" s="20">
        <v>6774.85</v>
      </c>
      <c r="I2766" s="25"/>
      <c r="J2766" s="20"/>
      <c r="K2766" s="20"/>
      <c r="L2766" s="20"/>
    </row>
    <row r="2767" spans="1:12" s="19" customFormat="1" ht="11">
      <c r="A2767" s="25">
        <v>43901</v>
      </c>
      <c r="B2767" s="20">
        <v>4.9238</v>
      </c>
      <c r="C2767" s="20">
        <v>1.348986301369863E-2</v>
      </c>
      <c r="D2767" s="20">
        <v>226.79637314062768</v>
      </c>
      <c r="F2767" s="25">
        <v>40386</v>
      </c>
      <c r="G2767" s="20">
        <v>6789.82</v>
      </c>
      <c r="I2767" s="25"/>
      <c r="J2767" s="20"/>
      <c r="K2767" s="20"/>
      <c r="L2767" s="20"/>
    </row>
    <row r="2768" spans="1:12" s="19" customFormat="1" ht="11">
      <c r="A2768" s="25">
        <v>43902</v>
      </c>
      <c r="B2768" s="20">
        <v>2.5575999999999999</v>
      </c>
      <c r="C2768" s="20">
        <v>7.0071232876712328E-3</v>
      </c>
      <c r="D2768" s="20">
        <v>226.81226504210562</v>
      </c>
      <c r="F2768" s="25">
        <v>40387</v>
      </c>
      <c r="G2768" s="20">
        <v>6748.86</v>
      </c>
      <c r="I2768" s="25"/>
      <c r="J2768" s="20"/>
      <c r="K2768" s="20"/>
      <c r="L2768" s="20"/>
    </row>
    <row r="2769" spans="1:12" s="19" customFormat="1" ht="11">
      <c r="A2769" s="25">
        <v>43903</v>
      </c>
      <c r="B2769" s="20">
        <v>5.3860999999999999</v>
      </c>
      <c r="C2769" s="20">
        <v>1.4756438356164383E-2</v>
      </c>
      <c r="D2769" s="20">
        <v>226.84573445418076</v>
      </c>
      <c r="F2769" s="25">
        <v>40388</v>
      </c>
      <c r="G2769" s="20">
        <v>6763.76</v>
      </c>
      <c r="I2769" s="25"/>
      <c r="J2769" s="20"/>
      <c r="K2769" s="20"/>
      <c r="L2769" s="20"/>
    </row>
    <row r="2770" spans="1:12" s="19" customFormat="1" ht="11">
      <c r="A2770" s="25">
        <v>43906</v>
      </c>
      <c r="B2770" s="20">
        <v>4.8720999999999997</v>
      </c>
      <c r="C2770" s="20">
        <v>1.3348219178082191E-2</v>
      </c>
      <c r="D2770" s="20">
        <v>226.93657405167397</v>
      </c>
      <c r="F2770" s="25">
        <v>40389</v>
      </c>
      <c r="G2770" s="20">
        <v>6712.14</v>
      </c>
      <c r="I2770" s="25"/>
      <c r="J2770" s="20"/>
      <c r="K2770" s="20"/>
      <c r="L2770" s="20"/>
    </row>
    <row r="2771" spans="1:12" s="19" customFormat="1" ht="11">
      <c r="A2771" s="25">
        <v>43907</v>
      </c>
      <c r="B2771" s="20">
        <v>4.2065999999999999</v>
      </c>
      <c r="C2771" s="20">
        <v>1.1524931506849315E-2</v>
      </c>
      <c r="D2771" s="20">
        <v>226.96272833639742</v>
      </c>
      <c r="F2771" s="25">
        <v>40392</v>
      </c>
      <c r="G2771" s="20">
        <v>6792.23</v>
      </c>
      <c r="I2771" s="25"/>
      <c r="J2771" s="20"/>
      <c r="K2771" s="20"/>
      <c r="L2771" s="20"/>
    </row>
    <row r="2772" spans="1:12" s="19" customFormat="1" ht="11">
      <c r="A2772" s="25">
        <v>43908</v>
      </c>
      <c r="B2772" s="20">
        <v>1.3778999999999999</v>
      </c>
      <c r="C2772" s="20">
        <v>3.7750684931506847E-3</v>
      </c>
      <c r="D2772" s="20">
        <v>226.97129633484607</v>
      </c>
      <c r="F2772" s="25">
        <v>40393</v>
      </c>
      <c r="G2772" s="20">
        <v>6802.06</v>
      </c>
      <c r="I2772" s="25"/>
      <c r="J2772" s="20"/>
      <c r="K2772" s="20"/>
      <c r="L2772" s="20"/>
    </row>
    <row r="2773" spans="1:12" s="19" customFormat="1" ht="11">
      <c r="A2773" s="25">
        <v>43909</v>
      </c>
      <c r="B2773" s="20">
        <v>-20.370100000000001</v>
      </c>
      <c r="C2773" s="20">
        <v>-5.580849315068493E-2</v>
      </c>
      <c r="D2773" s="20">
        <v>226.84462707447702</v>
      </c>
      <c r="F2773" s="25">
        <v>40394</v>
      </c>
      <c r="G2773" s="20">
        <v>6837.5</v>
      </c>
      <c r="I2773" s="25"/>
      <c r="J2773" s="20"/>
      <c r="K2773" s="20"/>
      <c r="L2773" s="20"/>
    </row>
    <row r="2774" spans="1:12" s="19" customFormat="1" ht="11">
      <c r="A2774" s="25">
        <v>43910</v>
      </c>
      <c r="B2774" s="20">
        <v>4.2891000000000004</v>
      </c>
      <c r="C2774" s="20">
        <v>1.175095890410959E-2</v>
      </c>
      <c r="D2774" s="20">
        <v>226.87128349338073</v>
      </c>
      <c r="F2774" s="25">
        <v>40395</v>
      </c>
      <c r="G2774" s="20">
        <v>6811.88</v>
      </c>
      <c r="I2774" s="25"/>
      <c r="J2774" s="20"/>
      <c r="K2774" s="20"/>
      <c r="L2774" s="20"/>
    </row>
    <row r="2775" spans="1:12" s="19" customFormat="1" ht="11">
      <c r="A2775" s="25">
        <v>43913</v>
      </c>
      <c r="B2775" s="20">
        <v>-9.9728999999999992</v>
      </c>
      <c r="C2775" s="20">
        <v>-2.7323013698630137E-2</v>
      </c>
      <c r="D2775" s="20">
        <v>226.68531927777929</v>
      </c>
      <c r="F2775" s="25">
        <v>40396</v>
      </c>
      <c r="G2775" s="20">
        <v>6802.05</v>
      </c>
      <c r="I2775" s="25"/>
      <c r="J2775" s="20"/>
      <c r="K2775" s="20"/>
      <c r="L2775" s="20"/>
    </row>
    <row r="2776" spans="1:12" s="19" customFormat="1" ht="11">
      <c r="A2776" s="25">
        <v>43914</v>
      </c>
      <c r="B2776" s="20">
        <v>-3.4134000000000002</v>
      </c>
      <c r="C2776" s="20">
        <v>-9.3517808219178086E-3</v>
      </c>
      <c r="D2776" s="20">
        <v>226.66412016356495</v>
      </c>
      <c r="F2776" s="25">
        <v>40399</v>
      </c>
      <c r="G2776" s="20">
        <v>6860.7</v>
      </c>
      <c r="I2776" s="25"/>
      <c r="J2776" s="20"/>
      <c r="K2776" s="20"/>
      <c r="L2776" s="20"/>
    </row>
    <row r="2777" spans="1:12" s="19" customFormat="1" ht="11">
      <c r="A2777" s="25">
        <v>43915</v>
      </c>
      <c r="B2777" s="20">
        <v>4.1772</v>
      </c>
      <c r="C2777" s="20">
        <v>1.1444383561643836E-2</v>
      </c>
      <c r="D2777" s="20">
        <v>226.69006047487309</v>
      </c>
      <c r="F2777" s="25">
        <v>40400</v>
      </c>
      <c r="G2777" s="20">
        <v>6830.53</v>
      </c>
      <c r="I2777" s="25"/>
      <c r="J2777" s="20"/>
      <c r="K2777" s="20"/>
      <c r="L2777" s="20"/>
    </row>
    <row r="2778" spans="1:12" s="19" customFormat="1" ht="11">
      <c r="A2778" s="25">
        <v>43916</v>
      </c>
      <c r="B2778" s="20">
        <v>16.829499999999999</v>
      </c>
      <c r="C2778" s="20">
        <v>4.6108219178082194E-2</v>
      </c>
      <c r="D2778" s="20">
        <v>226.79458322481176</v>
      </c>
      <c r="F2778" s="25">
        <v>40401</v>
      </c>
      <c r="G2778" s="20">
        <v>6780.37</v>
      </c>
      <c r="I2778" s="25"/>
      <c r="J2778" s="20"/>
      <c r="K2778" s="20"/>
      <c r="L2778" s="20"/>
    </row>
    <row r="2779" spans="1:12" s="19" customFormat="1" ht="11">
      <c r="A2779" s="25">
        <v>43917</v>
      </c>
      <c r="B2779" s="20">
        <v>56.437100000000001</v>
      </c>
      <c r="C2779" s="20">
        <v>0.15462219178082193</v>
      </c>
      <c r="D2779" s="20">
        <v>227.14525798023413</v>
      </c>
      <c r="F2779" s="25">
        <v>40402</v>
      </c>
      <c r="G2779" s="20">
        <v>6775.14</v>
      </c>
      <c r="I2779" s="25"/>
      <c r="J2779" s="20"/>
      <c r="K2779" s="20"/>
      <c r="L2779" s="20"/>
    </row>
    <row r="2780" spans="1:12" s="19" customFormat="1" ht="11">
      <c r="A2780" s="25">
        <v>43920</v>
      </c>
      <c r="B2780" s="20">
        <v>8.4664000000000001</v>
      </c>
      <c r="C2780" s="20">
        <v>2.3195616438356166E-2</v>
      </c>
      <c r="D2780" s="20">
        <v>227.30332120863116</v>
      </c>
      <c r="F2780" s="25">
        <v>40403</v>
      </c>
      <c r="G2780" s="20">
        <v>6819.78</v>
      </c>
      <c r="I2780" s="25"/>
      <c r="J2780" s="20"/>
      <c r="K2780" s="20"/>
      <c r="L2780" s="20"/>
    </row>
    <row r="2781" spans="1:12" s="19" customFormat="1" ht="11">
      <c r="A2781" s="25">
        <v>43921</v>
      </c>
      <c r="B2781" s="20">
        <v>9.2179000000000002</v>
      </c>
      <c r="C2781" s="20">
        <v>2.5254520547945206E-2</v>
      </c>
      <c r="D2781" s="20">
        <v>227.36072557259195</v>
      </c>
      <c r="F2781" s="25">
        <v>40406</v>
      </c>
      <c r="G2781" s="20">
        <v>6778.13</v>
      </c>
      <c r="I2781" s="25"/>
      <c r="J2781" s="20"/>
      <c r="K2781" s="20"/>
      <c r="L2781" s="20"/>
    </row>
    <row r="2782" spans="1:12" s="19" customFormat="1" ht="11">
      <c r="A2782" s="25">
        <v>43922</v>
      </c>
      <c r="B2782" s="20">
        <v>5.9516</v>
      </c>
      <c r="C2782" s="20">
        <v>1.6305753424657534E-2</v>
      </c>
      <c r="D2782" s="20">
        <v>227.39779845188832</v>
      </c>
      <c r="F2782" s="25">
        <v>40407</v>
      </c>
      <c r="G2782" s="20">
        <v>6775.24</v>
      </c>
      <c r="I2782" s="25"/>
      <c r="J2782" s="20"/>
      <c r="K2782" s="20"/>
      <c r="L2782" s="20"/>
    </row>
    <row r="2783" spans="1:12" s="19" customFormat="1" ht="11">
      <c r="A2783" s="25">
        <v>43924</v>
      </c>
      <c r="B2783" s="20">
        <v>11.8467</v>
      </c>
      <c r="C2783" s="20">
        <v>3.2456712328767123E-2</v>
      </c>
      <c r="D2783" s="20">
        <v>227.54541015045928</v>
      </c>
      <c r="F2783" s="25">
        <v>40408</v>
      </c>
      <c r="G2783" s="20">
        <v>6856.99</v>
      </c>
      <c r="I2783" s="25"/>
      <c r="J2783" s="20"/>
      <c r="K2783" s="20"/>
      <c r="L2783" s="20"/>
    </row>
    <row r="2784" spans="1:12" s="19" customFormat="1" ht="11">
      <c r="A2784" s="25">
        <v>43928</v>
      </c>
      <c r="B2784" s="20">
        <v>0.80549999999999999</v>
      </c>
      <c r="C2784" s="20">
        <v>2.2068493150684933E-3</v>
      </c>
      <c r="D2784" s="20">
        <v>227.56549648776075</v>
      </c>
      <c r="F2784" s="25">
        <v>40409</v>
      </c>
      <c r="G2784" s="20">
        <v>6933.41</v>
      </c>
      <c r="I2784" s="25"/>
      <c r="J2784" s="20"/>
      <c r="K2784" s="20"/>
      <c r="L2784" s="20"/>
    </row>
    <row r="2785" spans="1:12" s="19" customFormat="1" ht="11">
      <c r="A2785" s="25">
        <v>43929</v>
      </c>
      <c r="B2785" s="20">
        <v>3.6978</v>
      </c>
      <c r="C2785" s="20">
        <v>1.0130958904109588E-2</v>
      </c>
      <c r="D2785" s="20">
        <v>227.58855105468987</v>
      </c>
      <c r="F2785" s="25">
        <v>40410</v>
      </c>
      <c r="G2785" s="20">
        <v>6921.44</v>
      </c>
      <c r="I2785" s="25"/>
      <c r="J2785" s="20"/>
      <c r="K2785" s="20"/>
      <c r="L2785" s="20"/>
    </row>
    <row r="2786" spans="1:12" s="19" customFormat="1" ht="11">
      <c r="A2786" s="25">
        <v>43930</v>
      </c>
      <c r="B2786" s="20">
        <v>5.3098999999999998</v>
      </c>
      <c r="C2786" s="20">
        <v>1.4547671232876713E-2</v>
      </c>
      <c r="D2786" s="20">
        <v>227.62165988886099</v>
      </c>
      <c r="F2786" s="25">
        <v>40413</v>
      </c>
      <c r="G2786" s="20">
        <v>6937.5</v>
      </c>
      <c r="I2786" s="25"/>
      <c r="J2786" s="20"/>
      <c r="K2786" s="20"/>
      <c r="L2786" s="20"/>
    </row>
    <row r="2787" spans="1:12" s="19" customFormat="1" ht="11">
      <c r="A2787" s="25">
        <v>43934</v>
      </c>
      <c r="B2787" s="20">
        <v>7.1482999999999999</v>
      </c>
      <c r="C2787" s="20">
        <v>1.9584383561643836E-2</v>
      </c>
      <c r="D2787" s="20">
        <v>227.79997308462904</v>
      </c>
      <c r="F2787" s="25">
        <v>40414</v>
      </c>
      <c r="G2787" s="20">
        <v>6890.37</v>
      </c>
      <c r="I2787" s="25"/>
      <c r="J2787" s="20"/>
      <c r="K2787" s="20"/>
      <c r="L2787" s="20"/>
    </row>
    <row r="2788" spans="1:12" s="19" customFormat="1" ht="11">
      <c r="A2788" s="25">
        <v>43936</v>
      </c>
      <c r="B2788" s="20">
        <v>3.2509000000000001</v>
      </c>
      <c r="C2788" s="20">
        <v>8.9065753424657536E-3</v>
      </c>
      <c r="D2788" s="20">
        <v>227.84055143709486</v>
      </c>
      <c r="F2788" s="25">
        <v>40415</v>
      </c>
      <c r="G2788" s="20">
        <v>6836.82</v>
      </c>
      <c r="I2788" s="25"/>
      <c r="J2788" s="20"/>
      <c r="K2788" s="20"/>
      <c r="L2788" s="20"/>
    </row>
    <row r="2789" spans="1:12" s="19" customFormat="1" ht="11">
      <c r="A2789" s="25">
        <v>43937</v>
      </c>
      <c r="B2789" s="20">
        <v>6.7888000000000002</v>
      </c>
      <c r="C2789" s="20">
        <v>1.8599452054794522E-2</v>
      </c>
      <c r="D2789" s="20">
        <v>227.88292853122078</v>
      </c>
      <c r="F2789" s="25">
        <v>40416</v>
      </c>
      <c r="G2789" s="20">
        <v>6856.27</v>
      </c>
      <c r="I2789" s="25"/>
      <c r="J2789" s="20"/>
      <c r="K2789" s="20"/>
      <c r="L2789" s="20"/>
    </row>
    <row r="2790" spans="1:12" s="19" customFormat="1" ht="11">
      <c r="A2790" s="25">
        <v>43938</v>
      </c>
      <c r="B2790" s="20">
        <v>17.0305</v>
      </c>
      <c r="C2790" s="20">
        <v>4.665890410958904E-2</v>
      </c>
      <c r="D2790" s="20">
        <v>227.98925620832631</v>
      </c>
      <c r="F2790" s="25">
        <v>40417</v>
      </c>
      <c r="G2790" s="20">
        <v>6769.67</v>
      </c>
      <c r="I2790" s="25"/>
      <c r="J2790" s="20"/>
      <c r="K2790" s="20"/>
      <c r="L2790" s="20"/>
    </row>
    <row r="2791" spans="1:12" s="19" customFormat="1" ht="11">
      <c r="A2791" s="25">
        <v>43941</v>
      </c>
      <c r="B2791" s="20">
        <v>7.0041000000000002</v>
      </c>
      <c r="C2791" s="20">
        <v>1.9189315068493151E-2</v>
      </c>
      <c r="D2791" s="20">
        <v>228.12050493841471</v>
      </c>
      <c r="F2791" s="25">
        <v>40420</v>
      </c>
      <c r="G2791" s="20">
        <v>6779.13</v>
      </c>
      <c r="I2791" s="25"/>
      <c r="J2791" s="20"/>
      <c r="K2791" s="20"/>
      <c r="L2791" s="20"/>
    </row>
    <row r="2792" spans="1:12" s="19" customFormat="1" ht="11">
      <c r="A2792" s="25">
        <v>43942</v>
      </c>
      <c r="B2792" s="20">
        <v>8.1225000000000005</v>
      </c>
      <c r="C2792" s="20">
        <v>2.2253424657534247E-2</v>
      </c>
      <c r="D2792" s="20">
        <v>228.17126956310958</v>
      </c>
      <c r="F2792" s="25">
        <v>40421</v>
      </c>
      <c r="G2792" s="20">
        <v>6762.76</v>
      </c>
      <c r="I2792" s="25"/>
      <c r="J2792" s="20"/>
      <c r="K2792" s="20"/>
      <c r="L2792" s="20"/>
    </row>
    <row r="2793" spans="1:12" s="19" customFormat="1" ht="11">
      <c r="A2793" s="25">
        <v>43943</v>
      </c>
      <c r="B2793" s="20">
        <v>11.3302</v>
      </c>
      <c r="C2793" s="20">
        <v>3.1041643835616438E-2</v>
      </c>
      <c r="D2793" s="20">
        <v>228.24209767594255</v>
      </c>
      <c r="F2793" s="25">
        <v>40422</v>
      </c>
      <c r="G2793" s="20">
        <v>6850.39</v>
      </c>
      <c r="I2793" s="25"/>
      <c r="J2793" s="20"/>
      <c r="K2793" s="20"/>
      <c r="L2793" s="20"/>
    </row>
    <row r="2794" spans="1:12" s="19" customFormat="1" ht="11">
      <c r="A2794" s="25">
        <v>43944</v>
      </c>
      <c r="B2794" s="20">
        <v>4.5361000000000002</v>
      </c>
      <c r="C2794" s="20">
        <v>1.2427671232876712E-2</v>
      </c>
      <c r="D2794" s="20">
        <v>228.27046285345676</v>
      </c>
      <c r="F2794" s="25">
        <v>40423</v>
      </c>
      <c r="G2794" s="20">
        <v>6869.28</v>
      </c>
      <c r="I2794" s="25"/>
      <c r="J2794" s="20"/>
      <c r="K2794" s="20"/>
      <c r="L2794" s="20"/>
    </row>
    <row r="2795" spans="1:12" s="19" customFormat="1" ht="11">
      <c r="A2795" s="25">
        <v>43945</v>
      </c>
      <c r="B2795" s="20">
        <v>3.9584000000000001</v>
      </c>
      <c r="C2795" s="20">
        <v>1.0844931506849315E-2</v>
      </c>
      <c r="D2795" s="20">
        <v>228.29521862880358</v>
      </c>
      <c r="F2795" s="25">
        <v>40424</v>
      </c>
      <c r="G2795" s="20">
        <v>6860.96</v>
      </c>
      <c r="I2795" s="25"/>
      <c r="J2795" s="20"/>
      <c r="K2795" s="20"/>
      <c r="L2795" s="20"/>
    </row>
    <row r="2796" spans="1:12" s="19" customFormat="1" ht="11">
      <c r="A2796" s="25">
        <v>43948</v>
      </c>
      <c r="B2796" s="20">
        <v>1.7918000000000001</v>
      </c>
      <c r="C2796" s="20">
        <v>4.9090410958904113E-3</v>
      </c>
      <c r="D2796" s="20">
        <v>228.32883994711091</v>
      </c>
      <c r="F2796" s="25">
        <v>40427</v>
      </c>
      <c r="G2796" s="20">
        <v>6983.1</v>
      </c>
      <c r="I2796" s="25"/>
      <c r="J2796" s="20"/>
      <c r="K2796" s="20"/>
      <c r="L2796" s="20"/>
    </row>
    <row r="2797" spans="1:12" s="19" customFormat="1" ht="11">
      <c r="A2797" s="25">
        <v>43949</v>
      </c>
      <c r="B2797" s="20">
        <v>-1.351</v>
      </c>
      <c r="C2797" s="20">
        <v>-3.7013698630136986E-3</v>
      </c>
      <c r="D2797" s="20">
        <v>228.32038865224052</v>
      </c>
      <c r="F2797" s="25">
        <v>40428</v>
      </c>
      <c r="G2797" s="20">
        <v>7017.14</v>
      </c>
      <c r="I2797" s="25"/>
      <c r="J2797" s="20"/>
      <c r="K2797" s="20"/>
      <c r="L2797" s="20"/>
    </row>
    <row r="2798" spans="1:12" s="19" customFormat="1" ht="11">
      <c r="A2798" s="25">
        <v>43950</v>
      </c>
      <c r="B2798" s="20">
        <v>3.5211000000000001</v>
      </c>
      <c r="C2798" s="20">
        <v>9.6468493150684929E-3</v>
      </c>
      <c r="D2798" s="20">
        <v>228.34241437608935</v>
      </c>
      <c r="F2798" s="25">
        <v>40429</v>
      </c>
      <c r="G2798" s="20">
        <v>7022.98</v>
      </c>
      <c r="I2798" s="25"/>
      <c r="J2798" s="20"/>
      <c r="K2798" s="20"/>
      <c r="L2798" s="20"/>
    </row>
    <row r="2799" spans="1:12" s="19" customFormat="1" ht="11">
      <c r="A2799" s="25">
        <v>43951</v>
      </c>
      <c r="B2799" s="20">
        <v>2.8349000000000002</v>
      </c>
      <c r="C2799" s="20">
        <v>7.766849315068494E-3</v>
      </c>
      <c r="D2799" s="20">
        <v>228.36014938733635</v>
      </c>
      <c r="F2799" s="25">
        <v>40430</v>
      </c>
      <c r="G2799" s="20">
        <v>7065.39</v>
      </c>
      <c r="I2799" s="25"/>
      <c r="J2799" s="20"/>
      <c r="K2799" s="20"/>
      <c r="L2799" s="20"/>
    </row>
    <row r="2800" spans="1:12" s="19" customFormat="1" ht="11">
      <c r="A2800" s="25">
        <v>43955</v>
      </c>
      <c r="B2800" s="20">
        <v>5.2762000000000002</v>
      </c>
      <c r="C2800" s="20">
        <v>1.4455342465753425E-2</v>
      </c>
      <c r="D2800" s="20">
        <v>228.49219035393332</v>
      </c>
      <c r="F2800" s="25">
        <v>40434</v>
      </c>
      <c r="G2800" s="20">
        <v>7216.3</v>
      </c>
      <c r="I2800" s="25"/>
      <c r="J2800" s="20"/>
      <c r="K2800" s="20"/>
      <c r="L2800" s="20"/>
    </row>
    <row r="2801" spans="1:12" s="19" customFormat="1" ht="11">
      <c r="A2801" s="25">
        <v>43956</v>
      </c>
      <c r="B2801" s="20">
        <v>6.9443000000000001</v>
      </c>
      <c r="C2801" s="20">
        <v>1.9025479452054794E-2</v>
      </c>
      <c r="D2801" s="20">
        <v>228.53566208865865</v>
      </c>
      <c r="F2801" s="25">
        <v>40435</v>
      </c>
      <c r="G2801" s="20">
        <v>7260.81</v>
      </c>
      <c r="I2801" s="25"/>
      <c r="J2801" s="20"/>
      <c r="K2801" s="20"/>
      <c r="L2801" s="20"/>
    </row>
    <row r="2802" spans="1:12" s="19" customFormat="1" ht="11">
      <c r="A2802" s="25">
        <v>43957</v>
      </c>
      <c r="B2802" s="20">
        <v>8.0462000000000007</v>
      </c>
      <c r="C2802" s="20">
        <v>2.2044383561643836E-2</v>
      </c>
      <c r="D2802" s="20">
        <v>228.5860413665846</v>
      </c>
      <c r="F2802" s="25">
        <v>40436</v>
      </c>
      <c r="G2802" s="20">
        <v>7342.96</v>
      </c>
      <c r="I2802" s="25"/>
      <c r="J2802" s="20"/>
      <c r="K2802" s="20"/>
      <c r="L2802" s="20"/>
    </row>
    <row r="2803" spans="1:12" s="19" customFormat="1" ht="11">
      <c r="A2803" s="25">
        <v>43958</v>
      </c>
      <c r="B2803" s="20">
        <v>4.6056999999999997</v>
      </c>
      <c r="C2803" s="20">
        <v>1.2618356164383561E-2</v>
      </c>
      <c r="D2803" s="20">
        <v>228.61488516742628</v>
      </c>
      <c r="F2803" s="25">
        <v>40437</v>
      </c>
      <c r="G2803" s="20">
        <v>7302.56</v>
      </c>
      <c r="I2803" s="25"/>
      <c r="J2803" s="20"/>
      <c r="K2803" s="20"/>
      <c r="L2803" s="20"/>
    </row>
    <row r="2804" spans="1:12" s="19" customFormat="1" ht="11">
      <c r="A2804" s="25">
        <v>43959</v>
      </c>
      <c r="B2804" s="20">
        <v>6.5130999999999997</v>
      </c>
      <c r="C2804" s="20">
        <v>1.7844109589041094E-2</v>
      </c>
      <c r="D2804" s="20">
        <v>228.65567945807243</v>
      </c>
      <c r="F2804" s="25">
        <v>40438</v>
      </c>
      <c r="G2804" s="20">
        <v>7373.29</v>
      </c>
      <c r="I2804" s="25"/>
      <c r="J2804" s="20"/>
      <c r="K2804" s="20"/>
      <c r="L2804" s="20"/>
    </row>
    <row r="2805" spans="1:12" s="19" customFormat="1" ht="11">
      <c r="A2805" s="25">
        <v>43962</v>
      </c>
      <c r="B2805" s="20">
        <v>6.2607999999999997</v>
      </c>
      <c r="C2805" s="20">
        <v>1.7152876712328766E-2</v>
      </c>
      <c r="D2805" s="20">
        <v>228.77334253845194</v>
      </c>
      <c r="F2805" s="25">
        <v>40441</v>
      </c>
      <c r="G2805" s="20">
        <v>7492.96</v>
      </c>
      <c r="I2805" s="25"/>
      <c r="J2805" s="20"/>
      <c r="K2805" s="20"/>
      <c r="L2805" s="20"/>
    </row>
    <row r="2806" spans="1:12" s="19" customFormat="1" ht="11">
      <c r="A2806" s="25">
        <v>43963</v>
      </c>
      <c r="B2806" s="20">
        <v>7.8498000000000001</v>
      </c>
      <c r="C2806" s="20">
        <v>2.1506301369863014E-2</v>
      </c>
      <c r="D2806" s="20">
        <v>228.82254322295216</v>
      </c>
      <c r="F2806" s="25">
        <v>40442</v>
      </c>
      <c r="G2806" s="20">
        <v>7528.8</v>
      </c>
      <c r="I2806" s="25"/>
      <c r="J2806" s="20"/>
      <c r="K2806" s="20"/>
      <c r="L2806" s="20"/>
    </row>
    <row r="2807" spans="1:12" s="19" customFormat="1" ht="11">
      <c r="A2807" s="25">
        <v>43964</v>
      </c>
      <c r="B2807" s="20">
        <v>8.1823999999999995</v>
      </c>
      <c r="C2807" s="20">
        <v>2.2417534246575339E-2</v>
      </c>
      <c r="D2807" s="20">
        <v>228.87383959494304</v>
      </c>
      <c r="F2807" s="25">
        <v>40443</v>
      </c>
      <c r="G2807" s="20">
        <v>7506.18</v>
      </c>
      <c r="I2807" s="25"/>
      <c r="J2807" s="20"/>
      <c r="K2807" s="20"/>
      <c r="L2807" s="20"/>
    </row>
    <row r="2808" spans="1:12" s="19" customFormat="1" ht="11">
      <c r="A2808" s="25">
        <v>43965</v>
      </c>
      <c r="B2808" s="20">
        <v>7.2355</v>
      </c>
      <c r="C2808" s="20">
        <v>1.9823287671232877E-2</v>
      </c>
      <c r="D2808" s="20">
        <v>228.91920991457013</v>
      </c>
      <c r="F2808" s="25">
        <v>40444</v>
      </c>
      <c r="G2808" s="20">
        <v>7466.79</v>
      </c>
      <c r="I2808" s="25"/>
      <c r="J2808" s="20"/>
      <c r="K2808" s="20"/>
      <c r="L2808" s="20"/>
    </row>
    <row r="2809" spans="1:12" s="19" customFormat="1" ht="11">
      <c r="A2809" s="25">
        <v>43966</v>
      </c>
      <c r="B2809" s="20">
        <v>7.6737000000000002</v>
      </c>
      <c r="C2809" s="20">
        <v>2.1023835616438356E-2</v>
      </c>
      <c r="D2809" s="20">
        <v>228.96733751295702</v>
      </c>
      <c r="F2809" s="25">
        <v>40445</v>
      </c>
      <c r="G2809" s="20">
        <v>7540.4</v>
      </c>
      <c r="I2809" s="25"/>
      <c r="J2809" s="20"/>
      <c r="K2809" s="20"/>
      <c r="L2809" s="20"/>
    </row>
    <row r="2810" spans="1:12" s="19" customFormat="1" ht="11">
      <c r="A2810" s="25">
        <v>43969</v>
      </c>
      <c r="B2810" s="20">
        <v>6.1603000000000003</v>
      </c>
      <c r="C2810" s="20">
        <v>1.6877534246575343E-2</v>
      </c>
      <c r="D2810" s="20">
        <v>229.08326963536368</v>
      </c>
      <c r="F2810" s="25">
        <v>40448</v>
      </c>
      <c r="G2810" s="20">
        <v>7562.13</v>
      </c>
      <c r="I2810" s="25"/>
      <c r="J2810" s="20"/>
      <c r="K2810" s="20"/>
      <c r="L2810" s="20"/>
    </row>
    <row r="2811" spans="1:12" s="19" customFormat="1" ht="11">
      <c r="A2811" s="25">
        <v>43970</v>
      </c>
      <c r="B2811" s="20">
        <v>5.3924000000000003</v>
      </c>
      <c r="C2811" s="20">
        <v>1.4773698630136988E-2</v>
      </c>
      <c r="D2811" s="20">
        <v>229.11711370723168</v>
      </c>
      <c r="F2811" s="25">
        <v>40449</v>
      </c>
      <c r="G2811" s="20">
        <v>7554.38</v>
      </c>
      <c r="I2811" s="25"/>
      <c r="J2811" s="20"/>
      <c r="K2811" s="20"/>
      <c r="L2811" s="20"/>
    </row>
    <row r="2812" spans="1:12" s="19" customFormat="1" ht="11">
      <c r="A2812" s="25">
        <v>43971</v>
      </c>
      <c r="B2812" s="20">
        <v>5.2606000000000002</v>
      </c>
      <c r="C2812" s="20">
        <v>1.4412602739726027E-2</v>
      </c>
      <c r="D2812" s="20">
        <v>229.15013544663904</v>
      </c>
      <c r="F2812" s="25">
        <v>40450</v>
      </c>
      <c r="G2812" s="20">
        <v>7506.56</v>
      </c>
      <c r="I2812" s="25"/>
      <c r="J2812" s="20"/>
      <c r="K2812" s="20"/>
      <c r="L2812" s="20"/>
    </row>
    <row r="2813" spans="1:12" s="19" customFormat="1" ht="11">
      <c r="A2813" s="25">
        <v>43972</v>
      </c>
      <c r="B2813" s="20">
        <v>5.4611000000000001</v>
      </c>
      <c r="C2813" s="20">
        <v>1.4961917808219179E-2</v>
      </c>
      <c r="D2813" s="20">
        <v>229.18442070156198</v>
      </c>
      <c r="F2813" s="25">
        <v>40451</v>
      </c>
      <c r="G2813" s="20">
        <v>7554.94</v>
      </c>
      <c r="I2813" s="25"/>
      <c r="J2813" s="20"/>
      <c r="K2813" s="20"/>
      <c r="L2813" s="20"/>
    </row>
    <row r="2814" spans="1:12" s="19" customFormat="1" ht="11">
      <c r="A2814" s="25">
        <v>43973</v>
      </c>
      <c r="B2814" s="20">
        <v>12.1934</v>
      </c>
      <c r="C2814" s="20">
        <v>3.3406575342465758E-2</v>
      </c>
      <c r="D2814" s="20">
        <v>229.26098336773686</v>
      </c>
      <c r="F2814" s="25">
        <v>40452</v>
      </c>
      <c r="G2814" s="20">
        <v>7697.13</v>
      </c>
      <c r="I2814" s="25"/>
      <c r="J2814" s="20"/>
      <c r="K2814" s="20"/>
      <c r="L2814" s="20"/>
    </row>
    <row r="2815" spans="1:12" s="19" customFormat="1" ht="11">
      <c r="A2815" s="25">
        <v>43977</v>
      </c>
      <c r="B2815" s="20">
        <v>0.96399999999999997</v>
      </c>
      <c r="C2815" s="20">
        <v>2.6410958904109589E-3</v>
      </c>
      <c r="D2815" s="20">
        <v>229.285203377377</v>
      </c>
      <c r="F2815" s="25">
        <v>40455</v>
      </c>
      <c r="G2815" s="20">
        <v>7717.23</v>
      </c>
      <c r="I2815" s="25"/>
      <c r="J2815" s="20"/>
      <c r="K2815" s="20"/>
      <c r="L2815" s="20"/>
    </row>
    <row r="2816" spans="1:12" s="19" customFormat="1" ht="11">
      <c r="A2816" s="25">
        <v>43978</v>
      </c>
      <c r="B2816" s="20">
        <v>3.5158999999999998</v>
      </c>
      <c r="C2816" s="20">
        <v>9.6326027397260275E-3</v>
      </c>
      <c r="D2816" s="20">
        <v>229.30728951015931</v>
      </c>
      <c r="F2816" s="25">
        <v>40456</v>
      </c>
      <c r="G2816" s="20">
        <v>7700.1</v>
      </c>
      <c r="I2816" s="25"/>
      <c r="J2816" s="20"/>
      <c r="K2816" s="20"/>
      <c r="L2816" s="20"/>
    </row>
    <row r="2817" spans="1:12" s="19" customFormat="1" ht="11">
      <c r="A2817" s="25">
        <v>43979</v>
      </c>
      <c r="B2817" s="20">
        <v>2.4799000000000002</v>
      </c>
      <c r="C2817" s="20">
        <v>6.7942465753424667E-3</v>
      </c>
      <c r="D2817" s="20">
        <v>229.32286921282386</v>
      </c>
      <c r="F2817" s="25">
        <v>40457</v>
      </c>
      <c r="G2817" s="20">
        <v>7751.06</v>
      </c>
      <c r="I2817" s="25"/>
      <c r="J2817" s="20"/>
      <c r="K2817" s="20"/>
      <c r="L2817" s="20"/>
    </row>
    <row r="2818" spans="1:12" s="19" customFormat="1" ht="11">
      <c r="A2818" s="25">
        <v>43980</v>
      </c>
      <c r="B2818" s="20">
        <v>1.2431000000000001</v>
      </c>
      <c r="C2818" s="20">
        <v>3.4057534246575345E-3</v>
      </c>
      <c r="D2818" s="20">
        <v>229.33067938429559</v>
      </c>
      <c r="F2818" s="25">
        <v>40458</v>
      </c>
      <c r="G2818" s="20">
        <v>7668.16</v>
      </c>
      <c r="I2818" s="25"/>
      <c r="J2818" s="20"/>
      <c r="K2818" s="20"/>
      <c r="L2818" s="20"/>
    </row>
    <row r="2819" spans="1:12" s="19" customFormat="1" ht="11">
      <c r="A2819" s="25">
        <v>43983</v>
      </c>
      <c r="B2819" s="20">
        <v>3.7713999999999999</v>
      </c>
      <c r="C2819" s="20">
        <v>1.0332602739726027E-2</v>
      </c>
      <c r="D2819" s="20">
        <v>229.40176686847889</v>
      </c>
      <c r="F2819" s="25">
        <v>40459</v>
      </c>
      <c r="G2819" s="20">
        <v>7647.04</v>
      </c>
      <c r="I2819" s="25"/>
      <c r="J2819" s="20"/>
      <c r="K2819" s="20"/>
      <c r="L2819" s="20"/>
    </row>
    <row r="2820" spans="1:12" s="19" customFormat="1" ht="11">
      <c r="A2820" s="25">
        <v>43984</v>
      </c>
      <c r="B2820" s="20">
        <v>2.1343000000000001</v>
      </c>
      <c r="C2820" s="20">
        <v>5.8473972602739732E-3</v>
      </c>
      <c r="D2820" s="20">
        <v>229.41518090110981</v>
      </c>
      <c r="F2820" s="25">
        <v>40462</v>
      </c>
      <c r="G2820" s="20">
        <v>7687.67</v>
      </c>
      <c r="I2820" s="25"/>
      <c r="J2820" s="20"/>
      <c r="K2820" s="20"/>
      <c r="L2820" s="20"/>
    </row>
    <row r="2821" spans="1:12" s="19" customFormat="1" ht="11">
      <c r="A2821" s="25">
        <v>43985</v>
      </c>
      <c r="B2821" s="20">
        <v>4.1233000000000004</v>
      </c>
      <c r="C2821" s="20">
        <v>1.1296712328767125E-2</v>
      </c>
      <c r="D2821" s="20">
        <v>229.44109727413471</v>
      </c>
      <c r="F2821" s="25">
        <v>40463</v>
      </c>
      <c r="G2821" s="20">
        <v>7631.32</v>
      </c>
      <c r="I2821" s="25"/>
      <c r="J2821" s="20"/>
      <c r="K2821" s="20"/>
      <c r="L2821" s="20"/>
    </row>
    <row r="2822" spans="1:12" s="19" customFormat="1" ht="11">
      <c r="A2822" s="25">
        <v>43986</v>
      </c>
      <c r="B2822" s="20">
        <v>3.1547000000000001</v>
      </c>
      <c r="C2822" s="20">
        <v>8.6430136986301379E-3</v>
      </c>
      <c r="D2822" s="20">
        <v>229.46092789960238</v>
      </c>
      <c r="F2822" s="25">
        <v>40464</v>
      </c>
      <c r="G2822" s="20">
        <v>7810.52</v>
      </c>
      <c r="I2822" s="25"/>
      <c r="J2822" s="20"/>
      <c r="K2822" s="20"/>
      <c r="L2822" s="20"/>
    </row>
    <row r="2823" spans="1:12" s="19" customFormat="1" ht="11">
      <c r="A2823" s="25">
        <v>43987</v>
      </c>
      <c r="B2823" s="20">
        <v>2.3443000000000001</v>
      </c>
      <c r="C2823" s="20">
        <v>6.4227397260273973E-3</v>
      </c>
      <c r="D2823" s="20">
        <v>229.47566557777429</v>
      </c>
      <c r="F2823" s="25">
        <v>40465</v>
      </c>
      <c r="G2823" s="20">
        <v>7739.62</v>
      </c>
      <c r="I2823" s="25"/>
      <c r="J2823" s="20"/>
      <c r="K2823" s="20"/>
      <c r="L2823" s="20"/>
    </row>
    <row r="2824" spans="1:12" s="19" customFormat="1" ht="11">
      <c r="A2824" s="25">
        <v>43990</v>
      </c>
      <c r="B2824" s="20">
        <v>5.1002000000000001</v>
      </c>
      <c r="C2824" s="20">
        <v>1.3973150684931507E-2</v>
      </c>
      <c r="D2824" s="20">
        <v>229.57186051938356</v>
      </c>
      <c r="F2824" s="25">
        <v>40466</v>
      </c>
      <c r="G2824" s="20">
        <v>7595.92</v>
      </c>
      <c r="I2824" s="25"/>
      <c r="J2824" s="20"/>
      <c r="K2824" s="20"/>
      <c r="L2824" s="20"/>
    </row>
    <row r="2825" spans="1:12" s="19" customFormat="1" ht="11">
      <c r="A2825" s="25">
        <v>43991</v>
      </c>
      <c r="B2825" s="20">
        <v>4.0042999999999997</v>
      </c>
      <c r="C2825" s="20">
        <v>1.0970684931506849E-2</v>
      </c>
      <c r="D2825" s="20">
        <v>229.59704612489253</v>
      </c>
      <c r="F2825" s="25">
        <v>40469</v>
      </c>
      <c r="G2825" s="20">
        <v>7612.59</v>
      </c>
      <c r="I2825" s="25"/>
      <c r="J2825" s="20"/>
      <c r="K2825" s="20"/>
      <c r="L2825" s="20"/>
    </row>
    <row r="2826" spans="1:12" s="19" customFormat="1" ht="11">
      <c r="A2826" s="25">
        <v>43992</v>
      </c>
      <c r="B2826" s="20">
        <v>4.2907999999999999</v>
      </c>
      <c r="C2826" s="20">
        <v>1.1755616438356164E-2</v>
      </c>
      <c r="D2826" s="20">
        <v>229.62403667298878</v>
      </c>
      <c r="F2826" s="25">
        <v>40470</v>
      </c>
      <c r="G2826" s="20">
        <v>7551.66</v>
      </c>
      <c r="I2826" s="25"/>
      <c r="J2826" s="20"/>
      <c r="K2826" s="20"/>
      <c r="L2826" s="20"/>
    </row>
    <row r="2827" spans="1:12" s="19" customFormat="1" ht="11">
      <c r="A2827" s="25">
        <v>43993</v>
      </c>
      <c r="B2827" s="20">
        <v>5.6721000000000004</v>
      </c>
      <c r="C2827" s="20">
        <v>1.5540000000000002E-2</v>
      </c>
      <c r="D2827" s="20">
        <v>229.65972024828775</v>
      </c>
      <c r="F2827" s="25">
        <v>40471</v>
      </c>
      <c r="G2827" s="20">
        <v>7495.03</v>
      </c>
      <c r="I2827" s="25"/>
      <c r="J2827" s="20"/>
      <c r="K2827" s="20"/>
      <c r="L2827" s="20"/>
    </row>
    <row r="2828" spans="1:12" s="19" customFormat="1" ht="11">
      <c r="A2828" s="25">
        <v>43994</v>
      </c>
      <c r="B2828" s="20">
        <v>6.3738999999999999</v>
      </c>
      <c r="C2828" s="20">
        <v>1.7462739726027396E-2</v>
      </c>
      <c r="D2828" s="20">
        <v>229.69982512749024</v>
      </c>
      <c r="F2828" s="25">
        <v>40472</v>
      </c>
      <c r="G2828" s="20">
        <v>7651.23</v>
      </c>
      <c r="I2828" s="25"/>
      <c r="J2828" s="20"/>
      <c r="K2828" s="20"/>
      <c r="L2828" s="20"/>
    </row>
    <row r="2829" spans="1:12" s="19" customFormat="1" ht="11">
      <c r="A2829" s="25">
        <v>43997</v>
      </c>
      <c r="B2829" s="20">
        <v>5.8712999999999997</v>
      </c>
      <c r="C2829" s="20">
        <v>1.6085753424657533E-2</v>
      </c>
      <c r="D2829" s="20">
        <v>229.81067196995087</v>
      </c>
      <c r="F2829" s="25">
        <v>40473</v>
      </c>
      <c r="G2829" s="20">
        <v>7607</v>
      </c>
      <c r="I2829" s="25"/>
      <c r="J2829" s="20"/>
      <c r="K2829" s="20"/>
      <c r="L2829" s="20"/>
    </row>
    <row r="2830" spans="1:12" s="19" customFormat="1" ht="11">
      <c r="A2830" s="25">
        <v>43998</v>
      </c>
      <c r="B2830" s="20">
        <v>4.5229999999999997</v>
      </c>
      <c r="C2830" s="20">
        <v>1.2391780821917808E-2</v>
      </c>
      <c r="D2830" s="20">
        <v>229.83914960472674</v>
      </c>
      <c r="F2830" s="25">
        <v>40476</v>
      </c>
      <c r="G2830" s="20">
        <v>7656.86</v>
      </c>
      <c r="I2830" s="25"/>
      <c r="J2830" s="20"/>
      <c r="K2830" s="20"/>
      <c r="L2830" s="20"/>
    </row>
    <row r="2831" spans="1:12" s="19" customFormat="1" ht="11">
      <c r="A2831" s="25">
        <v>43999</v>
      </c>
      <c r="B2831" s="20">
        <v>3.4220999999999999</v>
      </c>
      <c r="C2831" s="20">
        <v>9.3756164383561637E-3</v>
      </c>
      <c r="D2831" s="20">
        <v>229.86069844181884</v>
      </c>
      <c r="F2831" s="25">
        <v>40477</v>
      </c>
      <c r="G2831" s="20">
        <v>7627</v>
      </c>
      <c r="I2831" s="25"/>
      <c r="J2831" s="20"/>
      <c r="K2831" s="20"/>
      <c r="L2831" s="20"/>
    </row>
    <row r="2832" spans="1:12" s="19" customFormat="1" ht="11">
      <c r="A2832" s="25">
        <v>44000</v>
      </c>
      <c r="B2832" s="20">
        <v>4.3738999999999999</v>
      </c>
      <c r="C2832" s="20">
        <v>1.1983287671232877E-2</v>
      </c>
      <c r="D2832" s="20">
        <v>229.88824331055622</v>
      </c>
      <c r="F2832" s="25">
        <v>40478</v>
      </c>
      <c r="G2832" s="20">
        <v>7540.06</v>
      </c>
      <c r="I2832" s="25"/>
      <c r="J2832" s="20"/>
      <c r="K2832" s="20"/>
      <c r="L2832" s="20"/>
    </row>
    <row r="2833" spans="1:12" s="19" customFormat="1" ht="11">
      <c r="A2833" s="25">
        <v>44001</v>
      </c>
      <c r="B2833" s="20">
        <v>5.4321000000000002</v>
      </c>
      <c r="C2833" s="20">
        <v>1.4882465753424659E-2</v>
      </c>
      <c r="D2833" s="20">
        <v>229.92245634963808</v>
      </c>
      <c r="F2833" s="25">
        <v>40479</v>
      </c>
      <c r="G2833" s="20">
        <v>7508.74</v>
      </c>
      <c r="I2833" s="25"/>
      <c r="J2833" s="20"/>
      <c r="K2833" s="20"/>
      <c r="L2833" s="20"/>
    </row>
    <row r="2834" spans="1:12" s="19" customFormat="1" ht="11">
      <c r="A2834" s="25">
        <v>44004</v>
      </c>
      <c r="B2834" s="20">
        <v>4.0822000000000003</v>
      </c>
      <c r="C2834" s="20">
        <v>1.1184109589041097E-2</v>
      </c>
      <c r="D2834" s="20">
        <v>229.99960068810194</v>
      </c>
      <c r="F2834" s="25">
        <v>40480</v>
      </c>
      <c r="G2834" s="20">
        <v>7546.4</v>
      </c>
      <c r="I2834" s="25"/>
      <c r="J2834" s="20"/>
      <c r="K2834" s="20"/>
      <c r="L2834" s="20"/>
    </row>
    <row r="2835" spans="1:12" s="19" customFormat="1" ht="11">
      <c r="A2835" s="25">
        <v>44005</v>
      </c>
      <c r="B2835" s="20">
        <v>4.5735000000000001</v>
      </c>
      <c r="C2835" s="20">
        <v>1.2530136986301369E-2</v>
      </c>
      <c r="D2835" s="20">
        <v>230.02841995313611</v>
      </c>
      <c r="F2835" s="25">
        <v>40483</v>
      </c>
      <c r="G2835" s="20">
        <v>7673.05</v>
      </c>
      <c r="I2835" s="25"/>
      <c r="J2835" s="20"/>
      <c r="K2835" s="20"/>
      <c r="L2835" s="20"/>
    </row>
    <row r="2836" spans="1:12" s="19" customFormat="1" ht="11">
      <c r="A2836" s="25">
        <v>44006</v>
      </c>
      <c r="B2836" s="20">
        <v>3.3207</v>
      </c>
      <c r="C2836" s="20">
        <v>9.0978082191780826E-3</v>
      </c>
      <c r="D2836" s="20">
        <v>230.04934749763305</v>
      </c>
      <c r="F2836" s="25">
        <v>40484</v>
      </c>
      <c r="G2836" s="20">
        <v>7674.81</v>
      </c>
      <c r="I2836" s="25"/>
      <c r="J2836" s="20"/>
      <c r="K2836" s="20"/>
      <c r="L2836" s="20"/>
    </row>
    <row r="2837" spans="1:12" s="19" customFormat="1" ht="11">
      <c r="A2837" s="25">
        <v>44007</v>
      </c>
      <c r="B2837" s="20">
        <v>5.0195999999999996</v>
      </c>
      <c r="C2837" s="20">
        <v>1.3752328767123286E-2</v>
      </c>
      <c r="D2837" s="20">
        <v>230.08098464022754</v>
      </c>
      <c r="F2837" s="25">
        <v>40485</v>
      </c>
      <c r="G2837" s="20">
        <v>7726.88</v>
      </c>
      <c r="I2837" s="25"/>
      <c r="J2837" s="20"/>
      <c r="K2837" s="20"/>
      <c r="L2837" s="20"/>
    </row>
    <row r="2838" spans="1:12" s="19" customFormat="1" ht="11">
      <c r="A2838" s="25">
        <v>44008</v>
      </c>
      <c r="B2838" s="20">
        <v>4.0867000000000004</v>
      </c>
      <c r="C2838" s="20">
        <v>1.1196438356164384E-2</v>
      </c>
      <c r="D2838" s="20">
        <v>230.10674551584205</v>
      </c>
      <c r="F2838" s="25">
        <v>40486</v>
      </c>
      <c r="G2838" s="20">
        <v>7879.02</v>
      </c>
      <c r="I2838" s="25"/>
      <c r="J2838" s="20"/>
      <c r="K2838" s="20"/>
      <c r="L2838" s="20"/>
    </row>
    <row r="2839" spans="1:12" s="19" customFormat="1" ht="11">
      <c r="A2839" s="25">
        <v>44011</v>
      </c>
      <c r="B2839" s="20">
        <v>3.5145</v>
      </c>
      <c r="C2839" s="20">
        <v>9.6287671232876716E-3</v>
      </c>
      <c r="D2839" s="20">
        <v>230.17321484382413</v>
      </c>
      <c r="F2839" s="25">
        <v>40487</v>
      </c>
      <c r="G2839" s="20">
        <v>7917.48</v>
      </c>
      <c r="I2839" s="25"/>
      <c r="J2839" s="20"/>
      <c r="K2839" s="20"/>
      <c r="L2839" s="20"/>
    </row>
    <row r="2840" spans="1:12" s="19" customFormat="1" ht="11">
      <c r="A2840" s="25">
        <v>44012</v>
      </c>
      <c r="B2840" s="20">
        <v>2.8622000000000001</v>
      </c>
      <c r="C2840" s="20">
        <v>7.8416438356164377E-3</v>
      </c>
      <c r="D2840" s="20">
        <v>230.19126420753719</v>
      </c>
      <c r="F2840" s="25">
        <v>40490</v>
      </c>
      <c r="G2840" s="20">
        <v>7868.23</v>
      </c>
      <c r="I2840" s="25"/>
      <c r="J2840" s="20"/>
      <c r="K2840" s="20"/>
      <c r="L2840" s="20"/>
    </row>
    <row r="2841" spans="1:12" s="19" customFormat="1" ht="11">
      <c r="A2841" s="25">
        <v>44013</v>
      </c>
      <c r="B2841" s="20">
        <v>5.9880000000000004</v>
      </c>
      <c r="C2841" s="20">
        <v>1.6405479452054797E-2</v>
      </c>
      <c r="D2841" s="20">
        <v>230.22902818808717</v>
      </c>
      <c r="F2841" s="25">
        <v>40491</v>
      </c>
      <c r="G2841" s="20">
        <v>7903.81</v>
      </c>
      <c r="I2841" s="25"/>
      <c r="J2841" s="20"/>
      <c r="K2841" s="20"/>
      <c r="L2841" s="20"/>
    </row>
    <row r="2842" spans="1:12" s="19" customFormat="1" ht="11">
      <c r="A2842" s="25">
        <v>44014</v>
      </c>
      <c r="B2842" s="20">
        <v>3.4323000000000001</v>
      </c>
      <c r="C2842" s="20">
        <v>9.4035616438356163E-3</v>
      </c>
      <c r="D2842" s="20">
        <v>230.25067791667482</v>
      </c>
      <c r="F2842" s="25">
        <v>40492</v>
      </c>
      <c r="G2842" s="20">
        <v>7871.4</v>
      </c>
      <c r="I2842" s="25"/>
      <c r="J2842" s="20"/>
      <c r="K2842" s="20"/>
      <c r="L2842" s="20"/>
    </row>
    <row r="2843" spans="1:12" s="19" customFormat="1" ht="11">
      <c r="A2843" s="25">
        <v>44015</v>
      </c>
      <c r="B2843" s="20">
        <v>3.5687000000000002</v>
      </c>
      <c r="C2843" s="20">
        <v>9.7772602739726027E-3</v>
      </c>
      <c r="D2843" s="20">
        <v>230.27319012473734</v>
      </c>
      <c r="F2843" s="25">
        <v>40493</v>
      </c>
      <c r="G2843" s="20">
        <v>7769.23</v>
      </c>
      <c r="I2843" s="25"/>
      <c r="J2843" s="20"/>
      <c r="K2843" s="20"/>
      <c r="L2843" s="20"/>
    </row>
    <row r="2844" spans="1:12" s="19" customFormat="1" ht="11">
      <c r="A2844" s="25">
        <v>44018</v>
      </c>
      <c r="B2844" s="20">
        <v>2.2947000000000002</v>
      </c>
      <c r="C2844" s="20">
        <v>6.2868493150684936E-3</v>
      </c>
      <c r="D2844" s="20">
        <v>230.31662091016577</v>
      </c>
      <c r="F2844" s="25">
        <v>40494</v>
      </c>
      <c r="G2844" s="20">
        <v>7615.47</v>
      </c>
      <c r="I2844" s="25"/>
      <c r="J2844" s="20"/>
      <c r="K2844" s="20"/>
      <c r="L2844" s="20"/>
    </row>
    <row r="2845" spans="1:12" s="19" customFormat="1" ht="11">
      <c r="A2845" s="25">
        <v>44019</v>
      </c>
      <c r="B2845" s="20">
        <v>3.9645999999999999</v>
      </c>
      <c r="C2845" s="20">
        <v>1.0861917808219178E-2</v>
      </c>
      <c r="D2845" s="20">
        <v>230.34163771222768</v>
      </c>
      <c r="F2845" s="25">
        <v>40497</v>
      </c>
      <c r="G2845" s="20">
        <v>7678.13</v>
      </c>
      <c r="I2845" s="25"/>
      <c r="J2845" s="20"/>
      <c r="K2845" s="20"/>
      <c r="L2845" s="20"/>
    </row>
    <row r="2846" spans="1:12" s="19" customFormat="1" ht="11">
      <c r="A2846" s="25">
        <v>44020</v>
      </c>
      <c r="B2846" s="20">
        <v>4.0707000000000004</v>
      </c>
      <c r="C2846" s="20">
        <v>1.1152602739726028E-2</v>
      </c>
      <c r="D2846" s="20">
        <v>230.36732680002589</v>
      </c>
      <c r="F2846" s="25">
        <v>40498</v>
      </c>
      <c r="G2846" s="20">
        <v>7511.38</v>
      </c>
      <c r="I2846" s="25"/>
      <c r="J2846" s="20"/>
      <c r="K2846" s="20"/>
      <c r="L2846" s="20"/>
    </row>
    <row r="2847" spans="1:12" s="19" customFormat="1" ht="11">
      <c r="A2847" s="25">
        <v>44021</v>
      </c>
      <c r="B2847" s="20">
        <v>4.2037000000000004</v>
      </c>
      <c r="C2847" s="20">
        <v>1.1516986301369865E-2</v>
      </c>
      <c r="D2847" s="20">
        <v>230.39385817349628</v>
      </c>
      <c r="F2847" s="25">
        <v>40500</v>
      </c>
      <c r="G2847" s="20">
        <v>7524.11</v>
      </c>
      <c r="I2847" s="25"/>
      <c r="J2847" s="20"/>
      <c r="K2847" s="20"/>
      <c r="L2847" s="20"/>
    </row>
    <row r="2848" spans="1:12" s="19" customFormat="1" ht="11">
      <c r="A2848" s="25">
        <v>44022</v>
      </c>
      <c r="B2848" s="20">
        <v>4.5843999999999996</v>
      </c>
      <c r="C2848" s="20">
        <v>1.2559999999999998E-2</v>
      </c>
      <c r="D2848" s="20">
        <v>230.42279564208289</v>
      </c>
      <c r="F2848" s="25">
        <v>40501</v>
      </c>
      <c r="G2848" s="20">
        <v>7388</v>
      </c>
      <c r="I2848" s="25"/>
      <c r="J2848" s="20"/>
      <c r="K2848" s="20"/>
      <c r="L2848" s="20"/>
    </row>
    <row r="2849" spans="1:12" s="19" customFormat="1" ht="11">
      <c r="A2849" s="25">
        <v>44025</v>
      </c>
      <c r="B2849" s="20">
        <v>3.5682</v>
      </c>
      <c r="C2849" s="20">
        <v>9.7758904109589047E-3</v>
      </c>
      <c r="D2849" s="20">
        <v>230.4903732820344</v>
      </c>
      <c r="F2849" s="25">
        <v>40504</v>
      </c>
      <c r="G2849" s="20">
        <v>7538.12</v>
      </c>
      <c r="I2849" s="25"/>
      <c r="J2849" s="20"/>
      <c r="K2849" s="20"/>
      <c r="L2849" s="20"/>
    </row>
    <row r="2850" spans="1:12" s="19" customFormat="1" ht="11">
      <c r="A2850" s="25">
        <v>44026</v>
      </c>
      <c r="B2850" s="20">
        <v>3.3662000000000001</v>
      </c>
      <c r="C2850" s="20">
        <v>9.2224657534246586E-3</v>
      </c>
      <c r="D2850" s="20">
        <v>230.51163017777529</v>
      </c>
      <c r="F2850" s="25">
        <v>40505</v>
      </c>
      <c r="G2850" s="20">
        <v>7443.73</v>
      </c>
      <c r="I2850" s="25"/>
      <c r="J2850" s="20"/>
      <c r="K2850" s="20"/>
      <c r="L2850" s="20"/>
    </row>
    <row r="2851" spans="1:12" s="19" customFormat="1" ht="11">
      <c r="A2851" s="25">
        <v>44027</v>
      </c>
      <c r="B2851" s="20">
        <v>3.9470000000000001</v>
      </c>
      <c r="C2851" s="20">
        <v>1.0813698630136986E-2</v>
      </c>
      <c r="D2851" s="20">
        <v>230.53655701077014</v>
      </c>
      <c r="F2851" s="25">
        <v>40506</v>
      </c>
      <c r="G2851" s="20">
        <v>7357.21</v>
      </c>
      <c r="I2851" s="25"/>
      <c r="J2851" s="20"/>
      <c r="K2851" s="20"/>
      <c r="L2851" s="20"/>
    </row>
    <row r="2852" spans="1:12" s="19" customFormat="1" ht="11">
      <c r="A2852" s="25">
        <v>44028</v>
      </c>
      <c r="B2852" s="20">
        <v>2.8591000000000002</v>
      </c>
      <c r="C2852" s="20">
        <v>7.8331506849315079E-3</v>
      </c>
      <c r="D2852" s="20">
        <v>230.55461528666464</v>
      </c>
      <c r="F2852" s="25">
        <v>40507</v>
      </c>
      <c r="G2852" s="20">
        <v>7274.4</v>
      </c>
      <c r="I2852" s="25"/>
      <c r="J2852" s="20"/>
      <c r="K2852" s="20"/>
      <c r="L2852" s="20"/>
    </row>
    <row r="2853" spans="1:12" s="19" customFormat="1" ht="11">
      <c r="A2853" s="25">
        <v>44029</v>
      </c>
      <c r="B2853" s="20">
        <v>3.8382999999999998</v>
      </c>
      <c r="C2853" s="20">
        <v>1.0515890410958904E-2</v>
      </c>
      <c r="D2853" s="20">
        <v>230.57886015734562</v>
      </c>
      <c r="F2853" s="25">
        <v>40508</v>
      </c>
      <c r="G2853" s="20">
        <v>7214.47</v>
      </c>
      <c r="I2853" s="25"/>
      <c r="J2853" s="20"/>
      <c r="K2853" s="20"/>
      <c r="L2853" s="20"/>
    </row>
    <row r="2854" spans="1:12" s="19" customFormat="1" ht="11">
      <c r="A2854" s="25">
        <v>44032</v>
      </c>
      <c r="B2854" s="20">
        <v>2.5247999999999999</v>
      </c>
      <c r="C2854" s="20">
        <v>6.9172602739726021E-3</v>
      </c>
      <c r="D2854" s="20">
        <v>230.62670937702717</v>
      </c>
      <c r="F2854" s="25">
        <v>40511</v>
      </c>
      <c r="G2854" s="20">
        <v>7312.38</v>
      </c>
      <c r="I2854" s="25"/>
      <c r="J2854" s="20"/>
      <c r="K2854" s="20"/>
      <c r="L2854" s="20"/>
    </row>
    <row r="2855" spans="1:12" s="19" customFormat="1" ht="11">
      <c r="A2855" s="25">
        <v>44033</v>
      </c>
      <c r="B2855" s="20">
        <v>3.5243000000000002</v>
      </c>
      <c r="C2855" s="20">
        <v>9.6556164383561644E-3</v>
      </c>
      <c r="D2855" s="20">
        <v>230.64897780748902</v>
      </c>
      <c r="F2855" s="25">
        <v>40512</v>
      </c>
      <c r="G2855" s="20">
        <v>7353.36</v>
      </c>
      <c r="I2855" s="25"/>
      <c r="J2855" s="20"/>
      <c r="K2855" s="20"/>
      <c r="L2855" s="20"/>
    </row>
    <row r="2856" spans="1:12" s="19" customFormat="1" ht="11">
      <c r="A2856" s="25">
        <v>44034</v>
      </c>
      <c r="B2856" s="20">
        <v>4.1729000000000003</v>
      </c>
      <c r="C2856" s="20">
        <v>1.1432602739726029E-2</v>
      </c>
      <c r="D2856" s="20">
        <v>230.67534698884498</v>
      </c>
      <c r="F2856" s="25">
        <v>40513</v>
      </c>
      <c r="G2856" s="20">
        <v>7476.57</v>
      </c>
      <c r="I2856" s="25"/>
      <c r="J2856" s="20"/>
      <c r="K2856" s="20"/>
      <c r="L2856" s="20"/>
    </row>
    <row r="2857" spans="1:12" s="19" customFormat="1" ht="11">
      <c r="A2857" s="25">
        <v>44035</v>
      </c>
      <c r="B2857" s="20">
        <v>3.5331000000000001</v>
      </c>
      <c r="C2857" s="20">
        <v>9.6797260273972612E-3</v>
      </c>
      <c r="D2857" s="20">
        <v>230.69767573044624</v>
      </c>
      <c r="F2857" s="25">
        <v>40514</v>
      </c>
      <c r="G2857" s="20">
        <v>7540.24</v>
      </c>
      <c r="I2857" s="25"/>
      <c r="J2857" s="20"/>
      <c r="K2857" s="20"/>
      <c r="L2857" s="20"/>
    </row>
    <row r="2858" spans="1:12" s="19" customFormat="1" ht="11">
      <c r="A2858" s="25">
        <v>44036</v>
      </c>
      <c r="B2858" s="20">
        <v>3.4836</v>
      </c>
      <c r="C2858" s="20">
        <v>9.5441095890410957E-3</v>
      </c>
      <c r="D2858" s="20">
        <v>230.71969376943733</v>
      </c>
      <c r="F2858" s="25">
        <v>40515</v>
      </c>
      <c r="G2858" s="20">
        <v>7516.53</v>
      </c>
      <c r="I2858" s="25"/>
      <c r="J2858" s="20"/>
      <c r="K2858" s="20"/>
      <c r="L2858" s="20"/>
    </row>
    <row r="2859" spans="1:12" s="19" customFormat="1" ht="11">
      <c r="A2859" s="25">
        <v>44039</v>
      </c>
      <c r="B2859" s="20">
        <v>3.2463000000000002</v>
      </c>
      <c r="C2859" s="20">
        <v>8.8939726027397262E-3</v>
      </c>
      <c r="D2859" s="20">
        <v>230.78125420849625</v>
      </c>
      <c r="F2859" s="25">
        <v>40518</v>
      </c>
      <c r="G2859" s="20">
        <v>7515.86</v>
      </c>
      <c r="I2859" s="25"/>
      <c r="J2859" s="20"/>
      <c r="K2859" s="20"/>
      <c r="L2859" s="20"/>
    </row>
    <row r="2860" spans="1:12" s="19" customFormat="1" ht="11">
      <c r="A2860" s="25">
        <v>44040</v>
      </c>
      <c r="B2860" s="20">
        <v>2.2930000000000001</v>
      </c>
      <c r="C2860" s="20">
        <v>6.2821917808219179E-3</v>
      </c>
      <c r="D2860" s="20">
        <v>230.79575232947982</v>
      </c>
      <c r="F2860" s="25">
        <v>40519</v>
      </c>
      <c r="G2860" s="20">
        <v>7496.19</v>
      </c>
      <c r="I2860" s="25"/>
      <c r="J2860" s="20"/>
      <c r="K2860" s="20"/>
      <c r="L2860" s="20"/>
    </row>
    <row r="2861" spans="1:12" s="19" customFormat="1" ht="11">
      <c r="A2861" s="25">
        <v>44041</v>
      </c>
      <c r="B2861" s="20">
        <v>3.0539000000000001</v>
      </c>
      <c r="C2861" s="20">
        <v>8.366849315068493E-3</v>
      </c>
      <c r="D2861" s="20">
        <v>230.81506266230281</v>
      </c>
      <c r="F2861" s="25">
        <v>40520</v>
      </c>
      <c r="G2861" s="20">
        <v>7404.78</v>
      </c>
      <c r="I2861" s="25"/>
      <c r="J2861" s="20"/>
      <c r="K2861" s="20"/>
      <c r="L2861" s="20"/>
    </row>
    <row r="2862" spans="1:12" s="19" customFormat="1" ht="11">
      <c r="A2862" s="25">
        <v>44042</v>
      </c>
      <c r="B2862" s="20">
        <v>3.8464</v>
      </c>
      <c r="C2862" s="20">
        <v>1.0538082191780823E-2</v>
      </c>
      <c r="D2862" s="20">
        <v>230.83938614331717</v>
      </c>
      <c r="F2862" s="25">
        <v>40521</v>
      </c>
      <c r="G2862" s="20">
        <v>7232.7</v>
      </c>
      <c r="I2862" s="25"/>
      <c r="J2862" s="20"/>
      <c r="K2862" s="20"/>
      <c r="L2862" s="20"/>
    </row>
    <row r="2863" spans="1:12" s="19" customFormat="1" ht="11">
      <c r="A2863" s="25">
        <v>44043</v>
      </c>
      <c r="B2863" s="20">
        <v>3.6002999999999998</v>
      </c>
      <c r="C2863" s="20">
        <v>9.8638356164383566E-3</v>
      </c>
      <c r="D2863" s="20">
        <v>230.86215576090433</v>
      </c>
      <c r="F2863" s="25">
        <v>40522</v>
      </c>
      <c r="G2863" s="20">
        <v>7346.68</v>
      </c>
      <c r="I2863" s="25"/>
      <c r="J2863" s="20"/>
      <c r="K2863" s="20"/>
      <c r="L2863" s="20"/>
    </row>
    <row r="2864" spans="1:12" s="19" customFormat="1" ht="11">
      <c r="A2864" s="25">
        <v>44046</v>
      </c>
      <c r="B2864" s="20">
        <v>3.7181000000000002</v>
      </c>
      <c r="C2864" s="20">
        <v>1.0186575342465753E-2</v>
      </c>
      <c r="D2864" s="20">
        <v>230.93270660320579</v>
      </c>
      <c r="F2864" s="25">
        <v>40525</v>
      </c>
      <c r="G2864" s="20">
        <v>7409.77</v>
      </c>
      <c r="I2864" s="25"/>
      <c r="J2864" s="20"/>
      <c r="K2864" s="20"/>
      <c r="L2864" s="20"/>
    </row>
    <row r="2865" spans="1:12" s="19" customFormat="1" ht="11">
      <c r="A2865" s="25">
        <v>44047</v>
      </c>
      <c r="B2865" s="20">
        <v>3.6922999999999999</v>
      </c>
      <c r="C2865" s="20">
        <v>1.0115890410958905E-2</v>
      </c>
      <c r="D2865" s="20">
        <v>230.95606750272881</v>
      </c>
      <c r="F2865" s="25">
        <v>40526</v>
      </c>
      <c r="G2865" s="20">
        <v>7455.48</v>
      </c>
      <c r="I2865" s="25"/>
      <c r="J2865" s="20"/>
      <c r="K2865" s="20"/>
      <c r="L2865" s="20"/>
    </row>
    <row r="2866" spans="1:12" s="19" customFormat="1" ht="11">
      <c r="A2866" s="25">
        <v>44048</v>
      </c>
      <c r="B2866" s="20">
        <v>4.8962000000000003</v>
      </c>
      <c r="C2866" s="20">
        <v>1.3414246575342466E-2</v>
      </c>
      <c r="D2866" s="20">
        <v>230.98704851910435</v>
      </c>
      <c r="F2866" s="25">
        <v>40527</v>
      </c>
      <c r="G2866" s="20">
        <v>7390.53</v>
      </c>
      <c r="I2866" s="25"/>
      <c r="J2866" s="20"/>
      <c r="K2866" s="20"/>
      <c r="L2866" s="20"/>
    </row>
    <row r="2867" spans="1:12" s="19" customFormat="1" ht="11">
      <c r="A2867" s="25">
        <v>44049</v>
      </c>
      <c r="B2867" s="20">
        <v>3.4933999999999998</v>
      </c>
      <c r="C2867" s="20">
        <v>9.5709589041095885E-3</v>
      </c>
      <c r="D2867" s="20">
        <v>231.00915619459192</v>
      </c>
      <c r="F2867" s="25">
        <v>40528</v>
      </c>
      <c r="G2867" s="20">
        <v>7461.32</v>
      </c>
      <c r="I2867" s="25"/>
      <c r="J2867" s="20"/>
      <c r="K2867" s="20"/>
      <c r="L2867" s="20"/>
    </row>
    <row r="2868" spans="1:12" s="19" customFormat="1" ht="11">
      <c r="A2868" s="25">
        <v>44050</v>
      </c>
      <c r="B2868" s="20">
        <v>3.1619999999999999</v>
      </c>
      <c r="C2868" s="20">
        <v>8.663013698630137E-3</v>
      </c>
      <c r="D2868" s="20">
        <v>231.02916854943817</v>
      </c>
      <c r="F2868" s="25">
        <v>40532</v>
      </c>
      <c r="G2868" s="20">
        <v>7462.81</v>
      </c>
      <c r="I2868" s="25"/>
      <c r="J2868" s="20"/>
      <c r="K2868" s="20"/>
      <c r="L2868" s="20"/>
    </row>
    <row r="2869" spans="1:12" s="19" customFormat="1" ht="11">
      <c r="A2869" s="25">
        <v>44053</v>
      </c>
      <c r="B2869" s="20">
        <v>3.8231000000000002</v>
      </c>
      <c r="C2869" s="20">
        <v>1.0474246575342466E-2</v>
      </c>
      <c r="D2869" s="20">
        <v>231.10176424376266</v>
      </c>
      <c r="F2869" s="25">
        <v>40533</v>
      </c>
      <c r="G2869" s="20">
        <v>7530.04</v>
      </c>
      <c r="I2869" s="25"/>
      <c r="J2869" s="20"/>
      <c r="K2869" s="20"/>
      <c r="L2869" s="20"/>
    </row>
    <row r="2870" spans="1:12" s="19" customFormat="1" ht="11">
      <c r="A2870" s="25">
        <v>44054</v>
      </c>
      <c r="B2870" s="20">
        <v>3.9209000000000001</v>
      </c>
      <c r="C2870" s="20">
        <v>1.0742191780821917E-2</v>
      </c>
      <c r="D2870" s="20">
        <v>231.12658963848662</v>
      </c>
      <c r="F2870" s="25">
        <v>40534</v>
      </c>
      <c r="G2870" s="20">
        <v>7509.68</v>
      </c>
      <c r="I2870" s="25"/>
      <c r="J2870" s="20"/>
      <c r="K2870" s="20"/>
      <c r="L2870" s="20"/>
    </row>
    <row r="2871" spans="1:12" s="19" customFormat="1" ht="11">
      <c r="A2871" s="25">
        <v>44055</v>
      </c>
      <c r="B2871" s="20">
        <v>4.2656000000000001</v>
      </c>
      <c r="C2871" s="20">
        <v>1.1686575342465753E-2</v>
      </c>
      <c r="D2871" s="20">
        <v>231.15360042152122</v>
      </c>
      <c r="F2871" s="25">
        <v>40535</v>
      </c>
      <c r="G2871" s="20">
        <v>7504.13</v>
      </c>
      <c r="I2871" s="25"/>
      <c r="J2871" s="20"/>
      <c r="K2871" s="20"/>
      <c r="L2871" s="20"/>
    </row>
    <row r="2872" spans="1:12" s="19" customFormat="1" ht="11">
      <c r="A2872" s="25">
        <v>44056</v>
      </c>
      <c r="B2872" s="20">
        <v>4.1496000000000004</v>
      </c>
      <c r="C2872" s="20">
        <v>1.1368767123287672E-2</v>
      </c>
      <c r="D2872" s="20">
        <v>231.17987973605022</v>
      </c>
      <c r="F2872" s="25">
        <v>40536</v>
      </c>
      <c r="G2872" s="20">
        <v>7543.8</v>
      </c>
      <c r="I2872" s="25"/>
      <c r="J2872" s="20"/>
      <c r="K2872" s="20"/>
      <c r="L2872" s="20"/>
    </row>
    <row r="2873" spans="1:12" s="19" customFormat="1" ht="11">
      <c r="A2873" s="25">
        <v>44057</v>
      </c>
      <c r="B2873" s="20">
        <v>4.1886999999999999</v>
      </c>
      <c r="C2873" s="20">
        <v>1.1475890410958903E-2</v>
      </c>
      <c r="D2873" s="20">
        <v>231.20640968570089</v>
      </c>
      <c r="F2873" s="25">
        <v>40539</v>
      </c>
      <c r="G2873" s="20">
        <v>7527.17</v>
      </c>
      <c r="I2873" s="25"/>
      <c r="J2873" s="20"/>
      <c r="K2873" s="20"/>
      <c r="L2873" s="20"/>
    </row>
    <row r="2874" spans="1:12" s="19" customFormat="1" ht="11">
      <c r="A2874" s="25">
        <v>44060</v>
      </c>
      <c r="B2874" s="20">
        <v>5.1654</v>
      </c>
      <c r="C2874" s="20">
        <v>1.4151780821917807E-2</v>
      </c>
      <c r="D2874" s="20">
        <v>231.30456915873575</v>
      </c>
      <c r="F2874" s="25">
        <v>40540</v>
      </c>
      <c r="G2874" s="20">
        <v>7524.52</v>
      </c>
      <c r="I2874" s="25"/>
      <c r="J2874" s="20"/>
      <c r="K2874" s="20"/>
      <c r="L2874" s="20"/>
    </row>
    <row r="2875" spans="1:12" s="19" customFormat="1" ht="11">
      <c r="A2875" s="25">
        <v>44061</v>
      </c>
      <c r="B2875" s="20">
        <v>3.2690000000000001</v>
      </c>
      <c r="C2875" s="20">
        <v>8.9561643835616433E-3</v>
      </c>
      <c r="D2875" s="20">
        <v>231.32528517617629</v>
      </c>
      <c r="F2875" s="25">
        <v>40541</v>
      </c>
      <c r="G2875" s="20">
        <v>7605.29</v>
      </c>
      <c r="I2875" s="25"/>
      <c r="J2875" s="20"/>
      <c r="K2875" s="20"/>
      <c r="L2875" s="20"/>
    </row>
    <row r="2876" spans="1:12" s="19" customFormat="1" ht="11">
      <c r="A2876" s="25">
        <v>44062</v>
      </c>
      <c r="B2876" s="20">
        <v>4.3478000000000003</v>
      </c>
      <c r="C2876" s="20">
        <v>1.1911780821917808E-2</v>
      </c>
      <c r="D2876" s="20">
        <v>231.35284013713215</v>
      </c>
      <c r="F2876" s="25">
        <v>40542</v>
      </c>
      <c r="G2876" s="20">
        <v>7657.38</v>
      </c>
      <c r="I2876" s="25"/>
      <c r="J2876" s="20"/>
      <c r="K2876" s="20"/>
      <c r="L2876" s="20"/>
    </row>
    <row r="2877" spans="1:12" s="19" customFormat="1" ht="11">
      <c r="A2877" s="25">
        <v>44063</v>
      </c>
      <c r="B2877" s="20">
        <v>4.0673000000000004</v>
      </c>
      <c r="C2877" s="20">
        <v>1.1143287671232878E-2</v>
      </c>
      <c r="D2877" s="20">
        <v>231.37862044964416</v>
      </c>
      <c r="F2877" s="25">
        <v>40543</v>
      </c>
      <c r="G2877" s="20">
        <v>7698.29</v>
      </c>
      <c r="I2877" s="25"/>
      <c r="J2877" s="20"/>
      <c r="K2877" s="20"/>
      <c r="L2877" s="20"/>
    </row>
    <row r="2878" spans="1:12" s="19" customFormat="1" ht="11">
      <c r="A2878" s="25">
        <v>44064</v>
      </c>
      <c r="B2878" s="20">
        <v>3.3107000000000002</v>
      </c>
      <c r="C2878" s="20">
        <v>9.0704109589041099E-3</v>
      </c>
      <c r="D2878" s="20">
        <v>231.39960744138997</v>
      </c>
      <c r="F2878" s="25">
        <v>40546</v>
      </c>
      <c r="G2878" s="20">
        <v>7727.31</v>
      </c>
      <c r="I2878" s="25"/>
      <c r="J2878" s="20"/>
      <c r="K2878" s="20"/>
      <c r="L2878" s="20"/>
    </row>
    <row r="2879" spans="1:12" s="19" customFormat="1" ht="11">
      <c r="A2879" s="25">
        <v>44067</v>
      </c>
      <c r="B2879" s="20">
        <v>2.6282000000000001</v>
      </c>
      <c r="C2879" s="20">
        <v>7.2005479452054797E-3</v>
      </c>
      <c r="D2879" s="20">
        <v>231.44959356042648</v>
      </c>
      <c r="F2879" s="25">
        <v>40547</v>
      </c>
      <c r="G2879" s="20">
        <v>7713.22</v>
      </c>
      <c r="I2879" s="25"/>
      <c r="J2879" s="20"/>
      <c r="K2879" s="20"/>
      <c r="L2879" s="20"/>
    </row>
    <row r="2880" spans="1:12" s="19" customFormat="1" ht="11">
      <c r="A2880" s="25">
        <v>44068</v>
      </c>
      <c r="B2880" s="20">
        <v>1.3156000000000001</v>
      </c>
      <c r="C2880" s="20">
        <v>3.6043835616438361E-3</v>
      </c>
      <c r="D2880" s="20">
        <v>231.45793589153024</v>
      </c>
      <c r="F2880" s="25">
        <v>40548</v>
      </c>
      <c r="G2880" s="20">
        <v>7629.67</v>
      </c>
      <c r="I2880" s="25"/>
      <c r="J2880" s="20"/>
      <c r="K2880" s="20"/>
      <c r="L2880" s="20"/>
    </row>
    <row r="2881" spans="1:12" s="19" customFormat="1" ht="11">
      <c r="A2881" s="25">
        <v>44069</v>
      </c>
      <c r="B2881" s="20">
        <v>3.9419</v>
      </c>
      <c r="C2881" s="20">
        <v>1.0799726027397261E-2</v>
      </c>
      <c r="D2881" s="20">
        <v>231.4829327144752</v>
      </c>
      <c r="F2881" s="25">
        <v>40549</v>
      </c>
      <c r="G2881" s="20">
        <v>7590.1</v>
      </c>
      <c r="I2881" s="25"/>
      <c r="J2881" s="20"/>
      <c r="K2881" s="20"/>
      <c r="L2881" s="20"/>
    </row>
    <row r="2882" spans="1:12" s="19" customFormat="1" ht="11">
      <c r="A2882" s="25">
        <v>44070</v>
      </c>
      <c r="B2882" s="20">
        <v>3.5478000000000001</v>
      </c>
      <c r="C2882" s="20">
        <v>9.7199999999999995E-3</v>
      </c>
      <c r="D2882" s="20">
        <v>231.50543285553502</v>
      </c>
      <c r="F2882" s="25">
        <v>40550</v>
      </c>
      <c r="G2882" s="20">
        <v>7409.81</v>
      </c>
      <c r="I2882" s="25"/>
      <c r="J2882" s="20"/>
      <c r="K2882" s="20"/>
      <c r="L2882" s="20"/>
    </row>
    <row r="2883" spans="1:12" s="19" customFormat="1" ht="11">
      <c r="A2883" s="25">
        <v>44071</v>
      </c>
      <c r="B2883" s="20">
        <v>3.1221999999999999</v>
      </c>
      <c r="C2883" s="20">
        <v>8.5539726027397261E-3</v>
      </c>
      <c r="D2883" s="20">
        <v>231.52523576683532</v>
      </c>
      <c r="F2883" s="25">
        <v>40553</v>
      </c>
      <c r="G2883" s="20">
        <v>7231.93</v>
      </c>
      <c r="I2883" s="25"/>
      <c r="J2883" s="20"/>
      <c r="K2883" s="20"/>
      <c r="L2883" s="20"/>
    </row>
    <row r="2884" spans="1:12" s="19" customFormat="1" ht="11">
      <c r="A2884" s="25">
        <v>44074</v>
      </c>
      <c r="B2884" s="20">
        <v>3.7867999999999999</v>
      </c>
      <c r="C2884" s="20">
        <v>1.0374794520547945E-2</v>
      </c>
      <c r="D2884" s="20">
        <v>231.59729656925742</v>
      </c>
      <c r="F2884" s="25">
        <v>40554</v>
      </c>
      <c r="G2884" s="20">
        <v>7220.95</v>
      </c>
      <c r="I2884" s="25"/>
      <c r="J2884" s="20"/>
      <c r="K2884" s="20"/>
      <c r="L2884" s="20"/>
    </row>
    <row r="2885" spans="1:12" s="19" customFormat="1" ht="11">
      <c r="A2885" s="25">
        <v>44075</v>
      </c>
      <c r="B2885" s="20">
        <v>4.1624999999999996</v>
      </c>
      <c r="C2885" s="20">
        <v>1.1404109589041094E-2</v>
      </c>
      <c r="D2885" s="20">
        <v>231.62370817876345</v>
      </c>
      <c r="F2885" s="25">
        <v>40555</v>
      </c>
      <c r="G2885" s="20">
        <v>7357.95</v>
      </c>
      <c r="I2885" s="25"/>
      <c r="J2885" s="20"/>
      <c r="K2885" s="20"/>
      <c r="L2885" s="20"/>
    </row>
    <row r="2886" spans="1:12" s="19" customFormat="1" ht="11">
      <c r="A2886" s="25">
        <v>44076</v>
      </c>
      <c r="B2886" s="20">
        <v>3.4382999999999999</v>
      </c>
      <c r="C2886" s="20">
        <v>9.4199999999999996E-3</v>
      </c>
      <c r="D2886" s="20">
        <v>231.64552713207388</v>
      </c>
      <c r="F2886" s="25">
        <v>40556</v>
      </c>
      <c r="G2886" s="20">
        <v>7218.21</v>
      </c>
      <c r="I2886" s="25"/>
      <c r="J2886" s="20"/>
      <c r="K2886" s="20"/>
      <c r="L2886" s="20"/>
    </row>
    <row r="2887" spans="1:12" s="19" customFormat="1" ht="11">
      <c r="A2887" s="25">
        <v>44077</v>
      </c>
      <c r="B2887" s="20">
        <v>3.5106999999999999</v>
      </c>
      <c r="C2887" s="20">
        <v>9.6183561643835621E-3</v>
      </c>
      <c r="D2887" s="20">
        <v>231.6678076239123</v>
      </c>
      <c r="F2887" s="25">
        <v>40557</v>
      </c>
      <c r="G2887" s="20">
        <v>7096.04</v>
      </c>
      <c r="I2887" s="25"/>
      <c r="J2887" s="20"/>
      <c r="K2887" s="20"/>
      <c r="L2887" s="20"/>
    </row>
    <row r="2888" spans="1:12" s="19" customFormat="1" ht="11">
      <c r="A2888" s="25">
        <v>44078</v>
      </c>
      <c r="B2888" s="20">
        <v>3.7347000000000001</v>
      </c>
      <c r="C2888" s="20">
        <v>1.0232054794520549E-2</v>
      </c>
      <c r="D2888" s="20">
        <v>231.69151200092961</v>
      </c>
      <c r="F2888" s="25">
        <v>40560</v>
      </c>
      <c r="G2888" s="20">
        <v>7096.3</v>
      </c>
      <c r="I2888" s="25"/>
      <c r="J2888" s="20"/>
      <c r="K2888" s="20"/>
      <c r="L2888" s="20"/>
    </row>
    <row r="2889" spans="1:12" s="19" customFormat="1" ht="11">
      <c r="A2889" s="25">
        <v>44081</v>
      </c>
      <c r="B2889" s="20">
        <v>3.6198000000000001</v>
      </c>
      <c r="C2889" s="20">
        <v>9.9172602739726039E-3</v>
      </c>
      <c r="D2889" s="20">
        <v>231.76044435176311</v>
      </c>
      <c r="F2889" s="25">
        <v>40561</v>
      </c>
      <c r="G2889" s="20">
        <v>7183.71</v>
      </c>
      <c r="I2889" s="25"/>
      <c r="J2889" s="20"/>
      <c r="K2889" s="20"/>
      <c r="L2889" s="20"/>
    </row>
    <row r="2890" spans="1:12" s="19" customFormat="1" ht="11">
      <c r="A2890" s="25">
        <v>44082</v>
      </c>
      <c r="B2890" s="20">
        <v>3.0478000000000001</v>
      </c>
      <c r="C2890" s="20">
        <v>8.3501369863013698E-3</v>
      </c>
      <c r="D2890" s="20">
        <v>231.77979666634656</v>
      </c>
      <c r="F2890" s="25">
        <v>40562</v>
      </c>
      <c r="G2890" s="20">
        <v>7142.3</v>
      </c>
      <c r="I2890" s="25"/>
      <c r="J2890" s="20"/>
      <c r="K2890" s="20"/>
      <c r="L2890" s="20"/>
    </row>
    <row r="2891" spans="1:12" s="19" customFormat="1" ht="11">
      <c r="A2891" s="25">
        <v>44083</v>
      </c>
      <c r="B2891" s="20">
        <v>2.6480999999999999</v>
      </c>
      <c r="C2891" s="20">
        <v>7.2550684931506843E-3</v>
      </c>
      <c r="D2891" s="20">
        <v>231.79661244934798</v>
      </c>
      <c r="F2891" s="25">
        <v>40563</v>
      </c>
      <c r="G2891" s="20">
        <v>7168.11</v>
      </c>
      <c r="I2891" s="25"/>
      <c r="J2891" s="20"/>
      <c r="K2891" s="20"/>
      <c r="L2891" s="20"/>
    </row>
    <row r="2892" spans="1:12" s="19" customFormat="1" ht="11">
      <c r="A2892" s="25">
        <v>44084</v>
      </c>
      <c r="B2892" s="20">
        <v>2.8389000000000002</v>
      </c>
      <c r="C2892" s="20">
        <v>7.7778082191780826E-3</v>
      </c>
      <c r="D2892" s="20">
        <v>231.81464114532281</v>
      </c>
      <c r="F2892" s="25">
        <v>40564</v>
      </c>
      <c r="G2892" s="20">
        <v>7149.19</v>
      </c>
      <c r="I2892" s="25"/>
      <c r="J2892" s="20"/>
      <c r="K2892" s="20"/>
      <c r="L2892" s="20"/>
    </row>
    <row r="2893" spans="1:12" s="19" customFormat="1" ht="11">
      <c r="A2893" s="25">
        <v>44085</v>
      </c>
      <c r="B2893" s="20">
        <v>2.8260999999999998</v>
      </c>
      <c r="C2893" s="20">
        <v>7.7427397260273964E-3</v>
      </c>
      <c r="D2893" s="20">
        <v>231.83258994963353</v>
      </c>
      <c r="F2893" s="25">
        <v>40567</v>
      </c>
      <c r="G2893" s="20">
        <v>7207.96</v>
      </c>
      <c r="I2893" s="25"/>
      <c r="J2893" s="20"/>
      <c r="K2893" s="20"/>
      <c r="L2893" s="20"/>
    </row>
    <row r="2894" spans="1:12" s="19" customFormat="1" ht="11">
      <c r="A2894" s="25">
        <v>44088</v>
      </c>
      <c r="B2894" s="20">
        <v>4.1936999999999998</v>
      </c>
      <c r="C2894" s="20">
        <v>1.148958904109589E-2</v>
      </c>
      <c r="D2894" s="20">
        <v>231.91249978517916</v>
      </c>
      <c r="F2894" s="25">
        <v>40568</v>
      </c>
      <c r="G2894" s="20">
        <v>7137.87</v>
      </c>
      <c r="I2894" s="25"/>
      <c r="J2894" s="20"/>
      <c r="K2894" s="20"/>
      <c r="L2894" s="20"/>
    </row>
    <row r="2895" spans="1:12" s="19" customFormat="1" ht="11">
      <c r="A2895" s="25">
        <v>44089</v>
      </c>
      <c r="B2895" s="20">
        <v>3.633</v>
      </c>
      <c r="C2895" s="20">
        <v>9.9534246575342464E-3</v>
      </c>
      <c r="D2895" s="20">
        <v>231.93558302111668</v>
      </c>
      <c r="F2895" s="25">
        <v>40570</v>
      </c>
      <c r="G2895" s="20">
        <v>7034.29</v>
      </c>
      <c r="I2895" s="25"/>
      <c r="J2895" s="20"/>
      <c r="K2895" s="20"/>
      <c r="L2895" s="20"/>
    </row>
    <row r="2896" spans="1:12" s="19" customFormat="1" ht="11">
      <c r="A2896" s="25">
        <v>44090</v>
      </c>
      <c r="B2896" s="20">
        <v>3.5773999999999999</v>
      </c>
      <c r="C2896" s="20">
        <v>9.8010958904109595E-3</v>
      </c>
      <c r="D2896" s="20">
        <v>231.95831525001259</v>
      </c>
      <c r="F2896" s="25">
        <v>40571</v>
      </c>
      <c r="G2896" s="20">
        <v>6918.59</v>
      </c>
      <c r="I2896" s="25"/>
      <c r="J2896" s="20"/>
      <c r="K2896" s="20"/>
      <c r="L2896" s="20"/>
    </row>
    <row r="2897" spans="1:12" s="19" customFormat="1" ht="11">
      <c r="A2897" s="25">
        <v>44091</v>
      </c>
      <c r="B2897" s="20">
        <v>3.5438999999999998</v>
      </c>
      <c r="C2897" s="20">
        <v>9.70931506849315E-3</v>
      </c>
      <c r="D2897" s="20">
        <v>231.98083681366779</v>
      </c>
      <c r="F2897" s="25">
        <v>40574</v>
      </c>
      <c r="G2897" s="20">
        <v>6910.76</v>
      </c>
      <c r="I2897" s="25"/>
      <c r="J2897" s="20"/>
      <c r="K2897" s="20"/>
      <c r="L2897" s="20"/>
    </row>
    <row r="2898" spans="1:12" s="19" customFormat="1" ht="11">
      <c r="A2898" s="25">
        <v>44092</v>
      </c>
      <c r="B2898" s="20">
        <v>3.0512999999999999</v>
      </c>
      <c r="C2898" s="20">
        <v>8.3597260273972594E-3</v>
      </c>
      <c r="D2898" s="20">
        <v>232.00022977606147</v>
      </c>
      <c r="F2898" s="25">
        <v>40575</v>
      </c>
      <c r="G2898" s="20">
        <v>6799.42</v>
      </c>
      <c r="I2898" s="25"/>
      <c r="J2898" s="20"/>
      <c r="K2898" s="20"/>
      <c r="L2898" s="20"/>
    </row>
    <row r="2899" spans="1:12" s="19" customFormat="1" ht="11">
      <c r="A2899" s="25">
        <v>44095</v>
      </c>
      <c r="B2899" s="20">
        <v>3.8328000000000002</v>
      </c>
      <c r="C2899" s="20">
        <v>1.0500821917808221E-2</v>
      </c>
      <c r="D2899" s="20">
        <v>232.07331556899456</v>
      </c>
      <c r="F2899" s="25">
        <v>40576</v>
      </c>
      <c r="G2899" s="20">
        <v>6817.99</v>
      </c>
      <c r="I2899" s="25"/>
      <c r="J2899" s="20"/>
      <c r="K2899" s="20"/>
      <c r="L2899" s="20"/>
    </row>
    <row r="2900" spans="1:12" s="19" customFormat="1" ht="11">
      <c r="A2900" s="25">
        <v>44096</v>
      </c>
      <c r="B2900" s="20">
        <v>3.3199000000000001</v>
      </c>
      <c r="C2900" s="20">
        <v>9.0956164383561647E-3</v>
      </c>
      <c r="D2900" s="20">
        <v>232.09442406763449</v>
      </c>
      <c r="F2900" s="25">
        <v>40577</v>
      </c>
      <c r="G2900" s="20">
        <v>6936.95</v>
      </c>
      <c r="I2900" s="25"/>
      <c r="J2900" s="20"/>
      <c r="K2900" s="20"/>
      <c r="L2900" s="20"/>
    </row>
    <row r="2901" spans="1:12" s="19" customFormat="1" ht="11">
      <c r="A2901" s="25">
        <v>44097</v>
      </c>
      <c r="B2901" s="20">
        <v>3.0609000000000002</v>
      </c>
      <c r="C2901" s="20">
        <v>8.386027397260274E-3</v>
      </c>
      <c r="D2901" s="20">
        <v>232.1138875696243</v>
      </c>
      <c r="F2901" s="25">
        <v>40578</v>
      </c>
      <c r="G2901" s="20">
        <v>6773.79</v>
      </c>
      <c r="I2901" s="25"/>
      <c r="J2901" s="20"/>
      <c r="K2901" s="20"/>
      <c r="L2901" s="20"/>
    </row>
    <row r="2902" spans="1:12" s="19" customFormat="1" ht="11">
      <c r="A2902" s="25">
        <v>44098</v>
      </c>
      <c r="B2902" s="20">
        <v>3.5872999999999999</v>
      </c>
      <c r="C2902" s="20">
        <v>9.8282191780821922E-3</v>
      </c>
      <c r="D2902" s="20">
        <v>232.1367002312374</v>
      </c>
      <c r="F2902" s="25">
        <v>40581</v>
      </c>
      <c r="G2902" s="20">
        <v>6774.07</v>
      </c>
      <c r="I2902" s="25"/>
      <c r="J2902" s="20"/>
      <c r="K2902" s="20"/>
      <c r="L2902" s="20"/>
    </row>
    <row r="2903" spans="1:12" s="19" customFormat="1" ht="11">
      <c r="A2903" s="25">
        <v>44099</v>
      </c>
      <c r="B2903" s="20">
        <v>3.3567999999999998</v>
      </c>
      <c r="C2903" s="20">
        <v>9.1967123287671221E-3</v>
      </c>
      <c r="D2903" s="20">
        <v>232.15804917576716</v>
      </c>
      <c r="F2903" s="25">
        <v>40582</v>
      </c>
      <c r="G2903" s="20">
        <v>6669.45</v>
      </c>
      <c r="I2903" s="25"/>
      <c r="J2903" s="20"/>
      <c r="K2903" s="20"/>
      <c r="L2903" s="20"/>
    </row>
    <row r="2904" spans="1:12" s="19" customFormat="1" ht="11">
      <c r="A2904" s="25">
        <v>44102</v>
      </c>
      <c r="B2904" s="20">
        <v>3.5985999999999998</v>
      </c>
      <c r="C2904" s="20">
        <v>9.8591780821917809E-3</v>
      </c>
      <c r="D2904" s="20">
        <v>232.2267158022683</v>
      </c>
      <c r="F2904" s="25">
        <v>40583</v>
      </c>
      <c r="G2904" s="20">
        <v>6595.38</v>
      </c>
      <c r="I2904" s="25"/>
      <c r="J2904" s="20"/>
      <c r="K2904" s="20"/>
      <c r="L2904" s="20"/>
    </row>
    <row r="2905" spans="1:12" s="19" customFormat="1" ht="11">
      <c r="A2905" s="25">
        <v>44103</v>
      </c>
      <c r="B2905" s="20">
        <v>3.9434</v>
      </c>
      <c r="C2905" s="20">
        <v>1.0803835616438356E-2</v>
      </c>
      <c r="D2905" s="20">
        <v>232.25180519490104</v>
      </c>
      <c r="F2905" s="25">
        <v>40584</v>
      </c>
      <c r="G2905" s="20">
        <v>6560.54</v>
      </c>
      <c r="I2905" s="25"/>
      <c r="J2905" s="20"/>
      <c r="K2905" s="20"/>
      <c r="L2905" s="20"/>
    </row>
    <row r="2906" spans="1:12" s="19" customFormat="1" ht="11">
      <c r="A2906" s="25">
        <v>44104</v>
      </c>
      <c r="B2906" s="20">
        <v>5.0271999999999997</v>
      </c>
      <c r="C2906" s="20">
        <v>1.3773150684931505E-2</v>
      </c>
      <c r="D2906" s="20">
        <v>232.28379358599901</v>
      </c>
      <c r="F2906" s="25">
        <v>40585</v>
      </c>
      <c r="G2906" s="20">
        <v>6666.91</v>
      </c>
      <c r="I2906" s="25"/>
      <c r="J2906" s="20"/>
      <c r="K2906" s="20"/>
      <c r="L2906" s="20"/>
    </row>
    <row r="2907" spans="1:12" s="19" customFormat="1" ht="11">
      <c r="A2907" s="25">
        <v>44105</v>
      </c>
      <c r="B2907" s="20">
        <v>3.5579000000000001</v>
      </c>
      <c r="C2907" s="20">
        <v>9.7476712328767121E-3</v>
      </c>
      <c r="D2907" s="20">
        <v>232.30643584652501</v>
      </c>
      <c r="F2907" s="25">
        <v>40588</v>
      </c>
      <c r="G2907" s="20">
        <v>6850.18</v>
      </c>
      <c r="I2907" s="25"/>
      <c r="J2907" s="20"/>
      <c r="K2907" s="20"/>
      <c r="L2907" s="20"/>
    </row>
    <row r="2908" spans="1:12" s="19" customFormat="1" ht="11">
      <c r="A2908" s="25">
        <v>44109</v>
      </c>
      <c r="B2908" s="20">
        <v>3.6053999999999999</v>
      </c>
      <c r="C2908" s="20">
        <v>9.877808219178082E-3</v>
      </c>
      <c r="D2908" s="20">
        <v>232.39822298337992</v>
      </c>
      <c r="F2908" s="25">
        <v>40589</v>
      </c>
      <c r="G2908" s="20">
        <v>6881.62</v>
      </c>
      <c r="I2908" s="25"/>
      <c r="J2908" s="20"/>
      <c r="K2908" s="20"/>
      <c r="L2908" s="20"/>
    </row>
    <row r="2909" spans="1:12" s="19" customFormat="1" ht="11">
      <c r="A2909" s="25">
        <v>44110</v>
      </c>
      <c r="B2909" s="20">
        <v>4.0145</v>
      </c>
      <c r="C2909" s="20">
        <v>1.0998630136986301E-2</v>
      </c>
      <c r="D2909" s="20">
        <v>232.42378360437078</v>
      </c>
      <c r="F2909" s="25">
        <v>40590</v>
      </c>
      <c r="G2909" s="20">
        <v>6882.48</v>
      </c>
      <c r="I2909" s="25"/>
      <c r="J2909" s="20"/>
      <c r="K2909" s="20"/>
      <c r="L2909" s="20"/>
    </row>
    <row r="2910" spans="1:12" s="19" customFormat="1" ht="11">
      <c r="A2910" s="25">
        <v>44111</v>
      </c>
      <c r="B2910" s="20">
        <v>3.7290000000000001</v>
      </c>
      <c r="C2910" s="20">
        <v>1.0216438356164384E-2</v>
      </c>
      <c r="D2910" s="20">
        <v>232.4475290369478</v>
      </c>
      <c r="F2910" s="25">
        <v>40591</v>
      </c>
      <c r="G2910" s="20">
        <v>6963.79</v>
      </c>
      <c r="I2910" s="25"/>
      <c r="J2910" s="20"/>
      <c r="K2910" s="20"/>
      <c r="L2910" s="20"/>
    </row>
    <row r="2911" spans="1:12" s="19" customFormat="1" ht="11">
      <c r="A2911" s="25">
        <v>44112</v>
      </c>
      <c r="B2911" s="20">
        <v>4.2782</v>
      </c>
      <c r="C2911" s="20">
        <v>1.1721095890410959E-2</v>
      </c>
      <c r="D2911" s="20">
        <v>232.4747744347211</v>
      </c>
      <c r="F2911" s="25">
        <v>40592</v>
      </c>
      <c r="G2911" s="20">
        <v>6853.93</v>
      </c>
      <c r="I2911" s="25"/>
      <c r="J2911" s="20"/>
      <c r="K2911" s="20"/>
      <c r="L2911" s="20"/>
    </row>
    <row r="2912" spans="1:12" s="19" customFormat="1" ht="11">
      <c r="A2912" s="25">
        <v>44113</v>
      </c>
      <c r="B2912" s="20">
        <v>3.8037999999999998</v>
      </c>
      <c r="C2912" s="20">
        <v>1.0421369863013698E-2</v>
      </c>
      <c r="D2912" s="20">
        <v>232.49900149080318</v>
      </c>
      <c r="F2912" s="25">
        <v>40595</v>
      </c>
      <c r="G2912" s="20">
        <v>6928.8</v>
      </c>
      <c r="I2912" s="25"/>
      <c r="J2912" s="20"/>
      <c r="K2912" s="20"/>
      <c r="L2912" s="20"/>
    </row>
    <row r="2913" spans="1:12" s="19" customFormat="1" ht="11">
      <c r="A2913" s="25">
        <v>44116</v>
      </c>
      <c r="B2913" s="20">
        <v>3.6311</v>
      </c>
      <c r="C2913" s="20">
        <v>9.9482191780821926E-3</v>
      </c>
      <c r="D2913" s="20">
        <v>232.56839002156863</v>
      </c>
      <c r="F2913" s="25">
        <v>40596</v>
      </c>
      <c r="G2913" s="20">
        <v>6866.76</v>
      </c>
      <c r="I2913" s="25"/>
      <c r="J2913" s="20"/>
      <c r="K2913" s="20"/>
      <c r="L2913" s="20"/>
    </row>
    <row r="2914" spans="1:12" s="19" customFormat="1" ht="11">
      <c r="A2914" s="25">
        <v>44117</v>
      </c>
      <c r="B2914" s="20">
        <v>3.6307</v>
      </c>
      <c r="C2914" s="20">
        <v>9.9471232876712327E-3</v>
      </c>
      <c r="D2914" s="20">
        <v>232.59152388605224</v>
      </c>
      <c r="F2914" s="25">
        <v>40597</v>
      </c>
      <c r="G2914" s="20">
        <v>6826.81</v>
      </c>
      <c r="I2914" s="25"/>
      <c r="J2914" s="20"/>
      <c r="K2914" s="20"/>
      <c r="L2914" s="20"/>
    </row>
    <row r="2915" spans="1:12" s="19" customFormat="1" ht="11">
      <c r="A2915" s="25">
        <v>44118</v>
      </c>
      <c r="B2915" s="20">
        <v>3.7294999999999998</v>
      </c>
      <c r="C2915" s="20">
        <v>1.0217808219178082E-2</v>
      </c>
      <c r="D2915" s="20">
        <v>232.61528964189696</v>
      </c>
      <c r="F2915" s="25">
        <v>40598</v>
      </c>
      <c r="G2915" s="20">
        <v>6607.55</v>
      </c>
      <c r="I2915" s="25"/>
      <c r="J2915" s="20"/>
      <c r="K2915" s="20"/>
      <c r="L2915" s="20"/>
    </row>
    <row r="2916" spans="1:12" s="19" customFormat="1" ht="11">
      <c r="A2916" s="25">
        <v>44119</v>
      </c>
      <c r="B2916" s="20">
        <v>4.2374000000000001</v>
      </c>
      <c r="C2916" s="20">
        <v>1.1609315068493151E-2</v>
      </c>
      <c r="D2916" s="20">
        <v>232.64229468376899</v>
      </c>
      <c r="F2916" s="25">
        <v>40599</v>
      </c>
      <c r="G2916" s="20">
        <v>6658.78</v>
      </c>
      <c r="I2916" s="25"/>
      <c r="J2916" s="20"/>
      <c r="K2916" s="20"/>
      <c r="L2916" s="20"/>
    </row>
    <row r="2917" spans="1:12" s="19" customFormat="1" ht="11">
      <c r="A2917" s="25">
        <v>44120</v>
      </c>
      <c r="B2917" s="20">
        <v>4.0182000000000002</v>
      </c>
      <c r="C2917" s="20">
        <v>1.1008767123287673E-2</v>
      </c>
      <c r="D2917" s="20">
        <v>232.66790573222099</v>
      </c>
      <c r="F2917" s="25">
        <v>40602</v>
      </c>
      <c r="G2917" s="20">
        <v>6696.09</v>
      </c>
      <c r="I2917" s="25"/>
      <c r="J2917" s="20"/>
      <c r="K2917" s="20"/>
      <c r="L2917" s="20"/>
    </row>
    <row r="2918" spans="1:12" s="19" customFormat="1" ht="11">
      <c r="A2918" s="25">
        <v>44123</v>
      </c>
      <c r="B2918" s="20">
        <v>3.7841999999999998</v>
      </c>
      <c r="C2918" s="20">
        <v>1.0367671232876711E-2</v>
      </c>
      <c r="D2918" s="20">
        <v>232.74027246281321</v>
      </c>
      <c r="F2918" s="25">
        <v>40603</v>
      </c>
      <c r="G2918" s="20">
        <v>6933.43</v>
      </c>
      <c r="I2918" s="25"/>
      <c r="J2918" s="20"/>
      <c r="K2918" s="20"/>
      <c r="L2918" s="20"/>
    </row>
    <row r="2919" spans="1:12" s="19" customFormat="1" ht="11">
      <c r="A2919" s="25">
        <v>44124</v>
      </c>
      <c r="B2919" s="20">
        <v>4.9272</v>
      </c>
      <c r="C2919" s="20">
        <v>1.3499178082191782E-2</v>
      </c>
      <c r="D2919" s="20">
        <v>232.77169048666195</v>
      </c>
      <c r="F2919" s="25">
        <v>40605</v>
      </c>
      <c r="G2919" s="20">
        <v>6950.94</v>
      </c>
      <c r="I2919" s="25"/>
      <c r="J2919" s="20"/>
      <c r="K2919" s="20"/>
      <c r="L2919" s="20"/>
    </row>
    <row r="2920" spans="1:12" s="19" customFormat="1" ht="11">
      <c r="A2920" s="25">
        <v>44125</v>
      </c>
      <c r="B2920" s="20">
        <v>3.1999</v>
      </c>
      <c r="C2920" s="20">
        <v>8.7668493150684923E-3</v>
      </c>
      <c r="D2920" s="20">
        <v>232.79209723001509</v>
      </c>
      <c r="F2920" s="25">
        <v>40606</v>
      </c>
      <c r="G2920" s="20">
        <v>6954.14</v>
      </c>
      <c r="I2920" s="25"/>
      <c r="J2920" s="20"/>
      <c r="K2920" s="20"/>
      <c r="L2920" s="20"/>
    </row>
    <row r="2921" spans="1:12" s="19" customFormat="1" ht="11">
      <c r="A2921" s="25">
        <v>44126</v>
      </c>
      <c r="B2921" s="20">
        <v>4.0094000000000003</v>
      </c>
      <c r="C2921" s="20">
        <v>1.0984657534246576E-2</v>
      </c>
      <c r="D2921" s="20">
        <v>232.81766864466258</v>
      </c>
      <c r="F2921" s="25">
        <v>40609</v>
      </c>
      <c r="G2921" s="20">
        <v>6859.22</v>
      </c>
      <c r="I2921" s="25"/>
      <c r="J2921" s="20"/>
      <c r="K2921" s="20"/>
      <c r="L2921" s="20"/>
    </row>
    <row r="2922" spans="1:12" s="19" customFormat="1" ht="11">
      <c r="A2922" s="25">
        <v>44127</v>
      </c>
      <c r="B2922" s="20">
        <v>3.3471000000000002</v>
      </c>
      <c r="C2922" s="20">
        <v>9.170136986301371E-3</v>
      </c>
      <c r="D2922" s="20">
        <v>232.83901834380558</v>
      </c>
      <c r="F2922" s="25">
        <v>40610</v>
      </c>
      <c r="G2922" s="20">
        <v>6931.56</v>
      </c>
      <c r="I2922" s="25"/>
      <c r="J2922" s="20"/>
      <c r="K2922" s="20"/>
      <c r="L2922" s="20"/>
    </row>
    <row r="2923" spans="1:12" s="19" customFormat="1" ht="11">
      <c r="A2923" s="25">
        <v>44130</v>
      </c>
      <c r="B2923" s="20">
        <v>2.9752999999999998</v>
      </c>
      <c r="C2923" s="20">
        <v>8.1515068493150673E-3</v>
      </c>
      <c r="D2923" s="20">
        <v>232.89595800939011</v>
      </c>
      <c r="F2923" s="25">
        <v>40611</v>
      </c>
      <c r="G2923" s="20">
        <v>6944.39</v>
      </c>
      <c r="I2923" s="25"/>
      <c r="J2923" s="20"/>
      <c r="K2923" s="20"/>
      <c r="L2923" s="20"/>
    </row>
    <row r="2924" spans="1:12" s="19" customFormat="1" ht="11">
      <c r="A2924" s="25">
        <v>44131</v>
      </c>
      <c r="B2924" s="20">
        <v>3.2218</v>
      </c>
      <c r="C2924" s="20">
        <v>8.8268493150684933E-3</v>
      </c>
      <c r="D2924" s="20">
        <v>232.91651538466448</v>
      </c>
      <c r="F2924" s="25">
        <v>40612</v>
      </c>
      <c r="G2924" s="20">
        <v>6898.4</v>
      </c>
      <c r="I2924" s="25"/>
      <c r="J2924" s="20"/>
      <c r="K2924" s="20"/>
      <c r="L2924" s="20"/>
    </row>
    <row r="2925" spans="1:12" s="19" customFormat="1" ht="11">
      <c r="A2925" s="25">
        <v>44132</v>
      </c>
      <c r="B2925" s="20">
        <v>3.4085000000000001</v>
      </c>
      <c r="C2925" s="20">
        <v>9.3383561643835614E-3</v>
      </c>
      <c r="D2925" s="20">
        <v>232.93826595843677</v>
      </c>
      <c r="F2925" s="25">
        <v>40613</v>
      </c>
      <c r="G2925" s="20">
        <v>6836.95</v>
      </c>
      <c r="I2925" s="25"/>
      <c r="J2925" s="20"/>
      <c r="K2925" s="20"/>
      <c r="L2925" s="20"/>
    </row>
    <row r="2926" spans="1:12" s="19" customFormat="1" ht="11">
      <c r="A2926" s="25">
        <v>44133</v>
      </c>
      <c r="B2926" s="20">
        <v>2.8298999999999999</v>
      </c>
      <c r="C2926" s="20">
        <v>7.7531506849315068E-3</v>
      </c>
      <c r="D2926" s="20">
        <v>232.9563260131994</v>
      </c>
      <c r="F2926" s="25">
        <v>40616</v>
      </c>
      <c r="G2926" s="20">
        <v>6945.55</v>
      </c>
      <c r="I2926" s="25"/>
      <c r="J2926" s="20"/>
      <c r="K2926" s="20"/>
      <c r="L2926" s="20"/>
    </row>
    <row r="2927" spans="1:12" s="19" customFormat="1" ht="11">
      <c r="A2927" s="25">
        <v>44134</v>
      </c>
      <c r="B2927" s="20">
        <v>3.3182999999999998</v>
      </c>
      <c r="C2927" s="20">
        <v>9.0912328767123289E-3</v>
      </c>
      <c r="D2927" s="20">
        <v>232.9775046152983</v>
      </c>
      <c r="F2927" s="25">
        <v>40617</v>
      </c>
      <c r="G2927" s="20">
        <v>6842.78</v>
      </c>
      <c r="I2927" s="25"/>
      <c r="J2927" s="20"/>
      <c r="K2927" s="20"/>
      <c r="L2927" s="20"/>
    </row>
    <row r="2928" spans="1:12" s="19" customFormat="1" ht="11">
      <c r="A2928" s="25">
        <v>44137</v>
      </c>
      <c r="B2928" s="20">
        <v>2.2195</v>
      </c>
      <c r="C2928" s="20">
        <v>6.0808219178082193E-3</v>
      </c>
      <c r="D2928" s="20">
        <v>233.0200054567909</v>
      </c>
      <c r="F2928" s="25">
        <v>40618</v>
      </c>
      <c r="G2928" s="20">
        <v>6919.99</v>
      </c>
      <c r="I2928" s="25"/>
      <c r="J2928" s="20"/>
      <c r="K2928" s="20"/>
      <c r="L2928" s="20"/>
    </row>
    <row r="2929" spans="1:12" s="19" customFormat="1" ht="11">
      <c r="A2929" s="25">
        <v>44138</v>
      </c>
      <c r="B2929" s="20">
        <v>4.0805999999999996</v>
      </c>
      <c r="C2929" s="20">
        <v>1.1179726027397259E-2</v>
      </c>
      <c r="D2929" s="20">
        <v>233.04605645499001</v>
      </c>
      <c r="F2929" s="25">
        <v>40619</v>
      </c>
      <c r="G2929" s="20">
        <v>6840.27</v>
      </c>
      <c r="I2929" s="25"/>
      <c r="J2929" s="20"/>
      <c r="K2929" s="20"/>
      <c r="L2929" s="20"/>
    </row>
    <row r="2930" spans="1:12" s="19" customFormat="1" ht="11">
      <c r="A2930" s="25">
        <v>44139</v>
      </c>
      <c r="B2930" s="20">
        <v>3.6718000000000002</v>
      </c>
      <c r="C2930" s="20">
        <v>1.0059726027397261E-2</v>
      </c>
      <c r="D2930" s="20">
        <v>233.06950024978701</v>
      </c>
      <c r="F2930" s="25">
        <v>40620</v>
      </c>
      <c r="G2930" s="20">
        <v>6749.34</v>
      </c>
      <c r="I2930" s="25"/>
      <c r="J2930" s="20"/>
      <c r="K2930" s="20"/>
      <c r="L2930" s="20"/>
    </row>
    <row r="2931" spans="1:12" s="19" customFormat="1" ht="11">
      <c r="A2931" s="25">
        <v>44140</v>
      </c>
      <c r="B2931" s="20">
        <v>3.8614000000000002</v>
      </c>
      <c r="C2931" s="20">
        <v>1.0579178082191781E-2</v>
      </c>
      <c r="D2931" s="20">
        <v>233.09415708727369</v>
      </c>
      <c r="F2931" s="25">
        <v>40623</v>
      </c>
      <c r="G2931" s="20">
        <v>6738.1</v>
      </c>
      <c r="I2931" s="25"/>
      <c r="J2931" s="20"/>
      <c r="K2931" s="20"/>
      <c r="L2931" s="20"/>
    </row>
    <row r="2932" spans="1:12" s="19" customFormat="1" ht="11">
      <c r="A2932" s="25">
        <v>44141</v>
      </c>
      <c r="B2932" s="20">
        <v>3.7086999999999999</v>
      </c>
      <c r="C2932" s="20">
        <v>1.0160821917808219E-2</v>
      </c>
      <c r="D2932" s="20">
        <v>233.11784136947614</v>
      </c>
      <c r="F2932" s="25">
        <v>40624</v>
      </c>
      <c r="G2932" s="20">
        <v>6799.8</v>
      </c>
      <c r="I2932" s="25"/>
      <c r="J2932" s="20"/>
      <c r="K2932" s="20"/>
      <c r="L2932" s="20"/>
    </row>
    <row r="2933" spans="1:12" s="19" customFormat="1" ht="11">
      <c r="A2933" s="25">
        <v>44144</v>
      </c>
      <c r="B2933" s="20">
        <v>3.4016000000000002</v>
      </c>
      <c r="C2933" s="20">
        <v>9.3194520547945203E-3</v>
      </c>
      <c r="D2933" s="20">
        <v>233.18301728584893</v>
      </c>
      <c r="F2933" s="25">
        <v>40625</v>
      </c>
      <c r="G2933" s="20">
        <v>6883.21</v>
      </c>
      <c r="I2933" s="25"/>
      <c r="J2933" s="20"/>
      <c r="K2933" s="20"/>
      <c r="L2933" s="20"/>
    </row>
    <row r="2934" spans="1:12" s="19" customFormat="1" ht="11">
      <c r="A2934" s="25">
        <v>44145</v>
      </c>
      <c r="B2934" s="20">
        <v>3.4969999999999999</v>
      </c>
      <c r="C2934" s="20">
        <v>9.5808219178082181E-3</v>
      </c>
      <c r="D2934" s="20">
        <v>233.20535813547764</v>
      </c>
      <c r="F2934" s="25">
        <v>40626</v>
      </c>
      <c r="G2934" s="20">
        <v>6936.12</v>
      </c>
      <c r="I2934" s="25"/>
      <c r="J2934" s="20"/>
      <c r="K2934" s="20"/>
      <c r="L2934" s="20"/>
    </row>
    <row r="2935" spans="1:12" s="19" customFormat="1" ht="11">
      <c r="A2935" s="25">
        <v>44146</v>
      </c>
      <c r="B2935" s="20">
        <v>3.8388</v>
      </c>
      <c r="C2935" s="20">
        <v>1.0517260273972602E-2</v>
      </c>
      <c r="D2935" s="20">
        <v>233.22988494996559</v>
      </c>
      <c r="F2935" s="25">
        <v>40627</v>
      </c>
      <c r="G2935" s="20">
        <v>7101.72</v>
      </c>
      <c r="I2935" s="25"/>
      <c r="J2935" s="20"/>
      <c r="K2935" s="20"/>
      <c r="L2935" s="20"/>
    </row>
    <row r="2936" spans="1:12" s="19" customFormat="1" ht="11">
      <c r="A2936" s="25">
        <v>44147</v>
      </c>
      <c r="B2936" s="20">
        <v>4.7705000000000002</v>
      </c>
      <c r="C2936" s="20">
        <v>1.306986301369863E-2</v>
      </c>
      <c r="D2936" s="20">
        <v>233.26036777643557</v>
      </c>
      <c r="F2936" s="25">
        <v>40630</v>
      </c>
      <c r="G2936" s="20">
        <v>7143.2</v>
      </c>
      <c r="I2936" s="25"/>
      <c r="J2936" s="20"/>
      <c r="K2936" s="20"/>
      <c r="L2936" s="20"/>
    </row>
    <row r="2937" spans="1:12" s="19" customFormat="1" ht="11">
      <c r="A2937" s="25">
        <v>44148</v>
      </c>
      <c r="B2937" s="20">
        <v>3.5586000000000002</v>
      </c>
      <c r="C2937" s="20">
        <v>9.7495890410958918E-3</v>
      </c>
      <c r="D2937" s="20">
        <v>233.28310970368952</v>
      </c>
      <c r="F2937" s="25">
        <v>40631</v>
      </c>
      <c r="G2937" s="20">
        <v>7205.54</v>
      </c>
      <c r="I2937" s="25"/>
      <c r="J2937" s="20"/>
      <c r="K2937" s="20"/>
      <c r="L2937" s="20"/>
    </row>
    <row r="2938" spans="1:12" s="19" customFormat="1" ht="11">
      <c r="A2938" s="25">
        <v>44152</v>
      </c>
      <c r="B2938" s="20">
        <v>3.0225</v>
      </c>
      <c r="C2938" s="20">
        <v>8.280821917808219E-3</v>
      </c>
      <c r="D2938" s="20">
        <v>233.36038073920508</v>
      </c>
      <c r="F2938" s="25">
        <v>40632</v>
      </c>
      <c r="G2938" s="20">
        <v>7269.95</v>
      </c>
      <c r="I2938" s="25"/>
      <c r="J2938" s="20"/>
      <c r="K2938" s="20"/>
      <c r="L2938" s="20"/>
    </row>
    <row r="2939" spans="1:12" s="19" customFormat="1" ht="11">
      <c r="A2939" s="25">
        <v>44153</v>
      </c>
      <c r="B2939" s="20">
        <v>4.9858000000000002</v>
      </c>
      <c r="C2939" s="20">
        <v>1.365972602739726E-2</v>
      </c>
      <c r="D2939" s="20">
        <v>233.39225712787058</v>
      </c>
      <c r="F2939" s="25">
        <v>40633</v>
      </c>
      <c r="G2939" s="20">
        <v>7327.83</v>
      </c>
      <c r="I2939" s="25"/>
      <c r="J2939" s="20"/>
      <c r="K2939" s="20"/>
      <c r="L2939" s="20"/>
    </row>
    <row r="2940" spans="1:12" s="19" customFormat="1" ht="11">
      <c r="A2940" s="25">
        <v>44154</v>
      </c>
      <c r="B2940" s="20">
        <v>4.2622</v>
      </c>
      <c r="C2940" s="20">
        <v>1.1677260273972603E-2</v>
      </c>
      <c r="D2940" s="20">
        <v>233.41951094919472</v>
      </c>
      <c r="F2940" s="25">
        <v>40634</v>
      </c>
      <c r="G2940" s="20">
        <v>7318.19</v>
      </c>
      <c r="I2940" s="25"/>
      <c r="J2940" s="20"/>
      <c r="K2940" s="20"/>
      <c r="L2940" s="20"/>
    </row>
    <row r="2941" spans="1:12" s="19" customFormat="1" ht="11">
      <c r="A2941" s="25">
        <v>44155</v>
      </c>
      <c r="B2941" s="20">
        <v>2.3565999999999998</v>
      </c>
      <c r="C2941" s="20">
        <v>6.4564383561643828E-3</v>
      </c>
      <c r="D2941" s="20">
        <v>233.43458153603044</v>
      </c>
      <c r="F2941" s="25">
        <v>40637</v>
      </c>
      <c r="G2941" s="20">
        <v>7421.7</v>
      </c>
      <c r="I2941" s="25"/>
      <c r="J2941" s="20"/>
      <c r="K2941" s="20"/>
      <c r="L2941" s="20"/>
    </row>
    <row r="2942" spans="1:12" s="19" customFormat="1" ht="11">
      <c r="A2942" s="25">
        <v>44158</v>
      </c>
      <c r="B2942" s="20">
        <v>3.2136</v>
      </c>
      <c r="C2942" s="20">
        <v>8.8043835616438363E-3</v>
      </c>
      <c r="D2942" s="20">
        <v>233.49623896380226</v>
      </c>
      <c r="F2942" s="25">
        <v>40638</v>
      </c>
      <c r="G2942" s="20">
        <v>7423.72</v>
      </c>
      <c r="I2942" s="25"/>
      <c r="J2942" s="20"/>
      <c r="K2942" s="20"/>
      <c r="L2942" s="20"/>
    </row>
    <row r="2943" spans="1:12" s="19" customFormat="1" ht="11">
      <c r="A2943" s="25">
        <v>44159</v>
      </c>
      <c r="B2943" s="20">
        <v>2.4813000000000001</v>
      </c>
      <c r="C2943" s="20">
        <v>6.7980821917808217E-3</v>
      </c>
      <c r="D2943" s="20">
        <v>233.51211223004171</v>
      </c>
      <c r="F2943" s="25">
        <v>40639</v>
      </c>
      <c r="G2943" s="20">
        <v>7400.7</v>
      </c>
      <c r="I2943" s="25"/>
      <c r="J2943" s="20"/>
      <c r="K2943" s="20"/>
      <c r="L2943" s="20"/>
    </row>
    <row r="2944" spans="1:12" s="19" customFormat="1" ht="11">
      <c r="A2944" s="25">
        <v>44160</v>
      </c>
      <c r="B2944" s="20">
        <v>4.55</v>
      </c>
      <c r="C2944" s="20">
        <v>1.2465753424657534E-2</v>
      </c>
      <c r="D2944" s="20">
        <v>233.54122127416903</v>
      </c>
      <c r="F2944" s="25">
        <v>40640</v>
      </c>
      <c r="G2944" s="20">
        <v>7393.11</v>
      </c>
      <c r="I2944" s="25"/>
      <c r="J2944" s="20"/>
      <c r="K2944" s="20"/>
      <c r="L2944" s="20"/>
    </row>
    <row r="2945" spans="1:12" s="19" customFormat="1" ht="11">
      <c r="A2945" s="25">
        <v>44161</v>
      </c>
      <c r="B2945" s="20">
        <v>3.5951</v>
      </c>
      <c r="C2945" s="20">
        <v>9.8495890410958895E-3</v>
      </c>
      <c r="D2945" s="20">
        <v>233.56422412470607</v>
      </c>
      <c r="F2945" s="25">
        <v>40641</v>
      </c>
      <c r="G2945" s="20">
        <v>7338.25</v>
      </c>
      <c r="I2945" s="25"/>
      <c r="J2945" s="20"/>
      <c r="K2945" s="20"/>
      <c r="L2945" s="20"/>
    </row>
    <row r="2946" spans="1:12" s="19" customFormat="1" ht="11">
      <c r="A2946" s="25">
        <v>44162</v>
      </c>
      <c r="B2946" s="20">
        <v>3.9144000000000001</v>
      </c>
      <c r="C2946" s="20">
        <v>1.0724383561643836E-2</v>
      </c>
      <c r="D2946" s="20">
        <v>233.58927244796399</v>
      </c>
      <c r="F2946" s="25">
        <v>40644</v>
      </c>
      <c r="G2946" s="20">
        <v>7267.5</v>
      </c>
      <c r="I2946" s="25"/>
      <c r="J2946" s="20"/>
      <c r="K2946" s="20"/>
      <c r="L2946" s="20"/>
    </row>
    <row r="2947" spans="1:12" s="19" customFormat="1" ht="11">
      <c r="A2947" s="25">
        <v>44166</v>
      </c>
      <c r="B2947" s="20">
        <v>1.8547</v>
      </c>
      <c r="C2947" s="20">
        <v>5.0813698630136983E-3</v>
      </c>
      <c r="D2947" s="20">
        <v>233.63675058753762</v>
      </c>
      <c r="F2947" s="25">
        <v>40646</v>
      </c>
      <c r="G2947" s="20">
        <v>7425.52</v>
      </c>
      <c r="I2947" s="25"/>
      <c r="J2947" s="20"/>
      <c r="K2947" s="20"/>
      <c r="L2947" s="20"/>
    </row>
    <row r="2948" spans="1:12" s="19" customFormat="1" ht="11">
      <c r="A2948" s="25">
        <v>44167</v>
      </c>
      <c r="B2948" s="20">
        <v>-0.23649999999999999</v>
      </c>
      <c r="C2948" s="20">
        <v>-6.4794520547945206E-4</v>
      </c>
      <c r="D2948" s="20">
        <v>233.63523674941396</v>
      </c>
      <c r="F2948" s="25">
        <v>40648</v>
      </c>
      <c r="G2948" s="20">
        <v>7316.33</v>
      </c>
      <c r="I2948" s="25"/>
      <c r="J2948" s="20"/>
      <c r="K2948" s="20"/>
      <c r="L2948" s="20"/>
    </row>
    <row r="2949" spans="1:12" s="19" customFormat="1" ht="11">
      <c r="A2949" s="25">
        <v>44168</v>
      </c>
      <c r="B2949" s="20">
        <v>3.1061000000000001</v>
      </c>
      <c r="C2949" s="20">
        <v>8.5098630136986302E-3</v>
      </c>
      <c r="D2949" s="20">
        <v>233.65511878801308</v>
      </c>
      <c r="F2949" s="25">
        <v>40651</v>
      </c>
      <c r="G2949" s="20">
        <v>7196.4</v>
      </c>
      <c r="I2949" s="25"/>
      <c r="J2949" s="20"/>
      <c r="K2949" s="20"/>
      <c r="L2949" s="20"/>
    </row>
    <row r="2950" spans="1:12" s="19" customFormat="1" ht="11">
      <c r="A2950" s="25">
        <v>44169</v>
      </c>
      <c r="B2950" s="20">
        <v>3.6368</v>
      </c>
      <c r="C2950" s="20">
        <v>9.963835616438356E-3</v>
      </c>
      <c r="D2950" s="20">
        <v>233.67839979995853</v>
      </c>
      <c r="F2950" s="25">
        <v>40652</v>
      </c>
      <c r="G2950" s="20">
        <v>7211.02</v>
      </c>
      <c r="I2950" s="25"/>
      <c r="J2950" s="20"/>
      <c r="K2950" s="20"/>
      <c r="L2950" s="20"/>
    </row>
    <row r="2951" spans="1:12" s="19" customFormat="1" ht="11">
      <c r="A2951" s="25">
        <v>44172</v>
      </c>
      <c r="B2951" s="20">
        <v>3.3664999999999998</v>
      </c>
      <c r="C2951" s="20">
        <v>9.2232876712328767E-3</v>
      </c>
      <c r="D2951" s="20">
        <v>233.74305829307579</v>
      </c>
      <c r="F2951" s="25">
        <v>40653</v>
      </c>
      <c r="G2951" s="20">
        <v>7352.62</v>
      </c>
      <c r="I2951" s="25"/>
      <c r="J2951" s="20"/>
      <c r="K2951" s="20"/>
      <c r="L2951" s="20"/>
    </row>
    <row r="2952" spans="1:12" s="19" customFormat="1" ht="11">
      <c r="A2952" s="25">
        <v>44173</v>
      </c>
      <c r="B2952" s="20">
        <v>2.5973999999999999</v>
      </c>
      <c r="C2952" s="20">
        <v>7.1161643835616437E-3</v>
      </c>
      <c r="D2952" s="20">
        <v>233.75969183333908</v>
      </c>
      <c r="F2952" s="25">
        <v>40654</v>
      </c>
      <c r="G2952" s="20">
        <v>7394.15</v>
      </c>
      <c r="I2952" s="25"/>
      <c r="J2952" s="20"/>
      <c r="K2952" s="20"/>
      <c r="L2952" s="20"/>
    </row>
    <row r="2953" spans="1:12" s="19" customFormat="1" ht="11">
      <c r="A2953" s="25">
        <v>44174</v>
      </c>
      <c r="B2953" s="20">
        <v>2.1276000000000002</v>
      </c>
      <c r="C2953" s="20">
        <v>5.8290410958904111E-3</v>
      </c>
      <c r="D2953" s="20">
        <v>233.77331778184168</v>
      </c>
      <c r="F2953" s="25">
        <v>40658</v>
      </c>
      <c r="G2953" s="20">
        <v>7381.47</v>
      </c>
      <c r="I2953" s="25"/>
      <c r="J2953" s="20"/>
      <c r="K2953" s="20"/>
      <c r="L2953" s="20"/>
    </row>
    <row r="2954" spans="1:12" s="19" customFormat="1" ht="11">
      <c r="A2954" s="25">
        <v>44175</v>
      </c>
      <c r="B2954" s="20">
        <v>3.9074</v>
      </c>
      <c r="C2954" s="20">
        <v>1.0705205479452055E-2</v>
      </c>
      <c r="D2954" s="20">
        <v>233.79834369586638</v>
      </c>
      <c r="F2954" s="25">
        <v>40659</v>
      </c>
      <c r="G2954" s="20">
        <v>7373.82</v>
      </c>
      <c r="I2954" s="25"/>
      <c r="J2954" s="20"/>
      <c r="K2954" s="20"/>
      <c r="L2954" s="20"/>
    </row>
    <row r="2955" spans="1:12" s="19" customFormat="1" ht="11">
      <c r="A2955" s="25">
        <v>44176</v>
      </c>
      <c r="B2955" s="20">
        <v>3.4655</v>
      </c>
      <c r="C2955" s="20">
        <v>9.4945205479452059E-3</v>
      </c>
      <c r="D2955" s="20">
        <v>233.82054172764936</v>
      </c>
      <c r="F2955" s="25">
        <v>40660</v>
      </c>
      <c r="G2955" s="20">
        <v>7330.46</v>
      </c>
      <c r="I2955" s="25"/>
      <c r="J2955" s="20"/>
      <c r="K2955" s="20"/>
      <c r="L2955" s="20"/>
    </row>
    <row r="2956" spans="1:12" s="19" customFormat="1" ht="11">
      <c r="A2956" s="25">
        <v>44179</v>
      </c>
      <c r="B2956" s="20">
        <v>3.4426999999999999</v>
      </c>
      <c r="C2956" s="20">
        <v>9.4320547945205471E-3</v>
      </c>
      <c r="D2956" s="20">
        <v>233.88670397249913</v>
      </c>
      <c r="F2956" s="25">
        <v>40661</v>
      </c>
      <c r="G2956" s="20">
        <v>7269.68</v>
      </c>
      <c r="I2956" s="25"/>
      <c r="J2956" s="20"/>
      <c r="K2956" s="20"/>
      <c r="L2956" s="20"/>
    </row>
    <row r="2957" spans="1:12" s="19" customFormat="1" ht="11">
      <c r="A2957" s="25">
        <v>44180</v>
      </c>
      <c r="B2957" s="20">
        <v>3.2749000000000001</v>
      </c>
      <c r="C2957" s="20">
        <v>8.9723287671232884E-3</v>
      </c>
      <c r="D2957" s="20">
        <v>233.90768905652214</v>
      </c>
      <c r="F2957" s="25">
        <v>40662</v>
      </c>
      <c r="G2957" s="20">
        <v>7224.51</v>
      </c>
      <c r="I2957" s="25"/>
      <c r="J2957" s="20"/>
      <c r="K2957" s="20"/>
      <c r="L2957" s="20"/>
    </row>
    <row r="2958" spans="1:12" s="19" customFormat="1" ht="11">
      <c r="A2958" s="25">
        <v>44181</v>
      </c>
      <c r="B2958" s="20">
        <v>3.2355</v>
      </c>
      <c r="C2958" s="20">
        <v>8.8643835616438356E-3</v>
      </c>
      <c r="D2958" s="20">
        <v>233.92842353126031</v>
      </c>
      <c r="F2958" s="25">
        <v>40665</v>
      </c>
      <c r="G2958" s="20">
        <v>7163.96</v>
      </c>
      <c r="I2958" s="25"/>
      <c r="J2958" s="20"/>
      <c r="K2958" s="20"/>
      <c r="L2958" s="20"/>
    </row>
    <row r="2959" spans="1:12" s="19" customFormat="1" ht="11">
      <c r="A2959" s="25">
        <v>44182</v>
      </c>
      <c r="B2959" s="20">
        <v>14.012600000000001</v>
      </c>
      <c r="C2959" s="20">
        <v>3.8390684931506852E-2</v>
      </c>
      <c r="D2959" s="20">
        <v>234.01823025530342</v>
      </c>
      <c r="F2959" s="25">
        <v>40666</v>
      </c>
      <c r="G2959" s="20">
        <v>6992.97</v>
      </c>
      <c r="I2959" s="25"/>
      <c r="J2959" s="20"/>
      <c r="K2959" s="20"/>
      <c r="L2959" s="20"/>
    </row>
    <row r="2960" spans="1:12" s="19" customFormat="1" ht="11">
      <c r="A2960" s="25">
        <v>44183</v>
      </c>
      <c r="B2960" s="20">
        <v>-8.157</v>
      </c>
      <c r="C2960" s="20">
        <v>-2.234794520547945E-2</v>
      </c>
      <c r="D2960" s="20">
        <v>233.96593198943512</v>
      </c>
      <c r="F2960" s="25">
        <v>40667</v>
      </c>
      <c r="G2960" s="20">
        <v>6957.66</v>
      </c>
      <c r="I2960" s="25"/>
      <c r="J2960" s="20"/>
      <c r="K2960" s="20"/>
      <c r="L2960" s="20"/>
    </row>
    <row r="2961" spans="1:12" s="19" customFormat="1" ht="11">
      <c r="A2961" s="25">
        <v>44186</v>
      </c>
      <c r="B2961" s="20">
        <v>2.8119000000000001</v>
      </c>
      <c r="C2961" s="20">
        <v>7.7038356164383561E-3</v>
      </c>
      <c r="D2961" s="20">
        <v>234.02000504183189</v>
      </c>
      <c r="F2961" s="25">
        <v>40668</v>
      </c>
      <c r="G2961" s="20">
        <v>6864.99</v>
      </c>
      <c r="I2961" s="25"/>
      <c r="J2961" s="20"/>
      <c r="K2961" s="20"/>
      <c r="L2961" s="20"/>
    </row>
    <row r="2962" spans="1:12" s="19" customFormat="1" ht="11">
      <c r="A2962" s="25">
        <v>44187</v>
      </c>
      <c r="B2962" s="20">
        <v>3.2621000000000002</v>
      </c>
      <c r="C2962" s="20">
        <v>8.937260273972604E-3</v>
      </c>
      <c r="D2962" s="20">
        <v>234.04092001877567</v>
      </c>
      <c r="F2962" s="25">
        <v>40669</v>
      </c>
      <c r="G2962" s="20">
        <v>6980.18</v>
      </c>
      <c r="I2962" s="25"/>
      <c r="J2962" s="20"/>
      <c r="K2962" s="20"/>
      <c r="L2962" s="20"/>
    </row>
    <row r="2963" spans="1:12" s="19" customFormat="1" ht="11">
      <c r="A2963" s="25">
        <v>44188</v>
      </c>
      <c r="B2963" s="20">
        <v>3.6261000000000001</v>
      </c>
      <c r="C2963" s="20">
        <v>9.9345205479452053E-3</v>
      </c>
      <c r="D2963" s="20">
        <v>234.06417086206551</v>
      </c>
      <c r="F2963" s="25">
        <v>40672</v>
      </c>
      <c r="G2963" s="20">
        <v>6979.72</v>
      </c>
      <c r="I2963" s="25"/>
      <c r="J2963" s="20"/>
      <c r="K2963" s="20"/>
      <c r="L2963" s="20"/>
    </row>
    <row r="2964" spans="1:12" s="19" customFormat="1" ht="11">
      <c r="A2964" s="25">
        <v>44189</v>
      </c>
      <c r="B2964" s="20">
        <v>3.2364000000000002</v>
      </c>
      <c r="C2964" s="20">
        <v>8.8668493150684934E-3</v>
      </c>
      <c r="D2964" s="20">
        <v>234.08492497939642</v>
      </c>
      <c r="F2964" s="25">
        <v>40673</v>
      </c>
      <c r="G2964" s="20">
        <v>6967.35</v>
      </c>
      <c r="I2964" s="25"/>
      <c r="J2964" s="20"/>
      <c r="K2964" s="20"/>
      <c r="L2964" s="20"/>
    </row>
    <row r="2965" spans="1:12" s="19" customFormat="1" ht="11">
      <c r="A2965" s="25">
        <v>44193</v>
      </c>
      <c r="B2965" s="20">
        <v>3.2040000000000002</v>
      </c>
      <c r="C2965" s="20">
        <v>8.7780821917808217E-3</v>
      </c>
      <c r="D2965" s="20">
        <v>234.16711764784944</v>
      </c>
      <c r="F2965" s="25">
        <v>40674</v>
      </c>
      <c r="G2965" s="20">
        <v>6997.25</v>
      </c>
      <c r="I2965" s="25"/>
      <c r="J2965" s="20"/>
      <c r="K2965" s="20"/>
      <c r="L2965" s="20"/>
    </row>
    <row r="2966" spans="1:12" s="19" customFormat="1" ht="11">
      <c r="A2966" s="25">
        <v>44194</v>
      </c>
      <c r="B2966" s="20">
        <v>4.1741999999999999</v>
      </c>
      <c r="C2966" s="20">
        <v>1.1436164383561643E-2</v>
      </c>
      <c r="D2966" s="20">
        <v>234.19389738435592</v>
      </c>
      <c r="F2966" s="25">
        <v>40675</v>
      </c>
      <c r="G2966" s="20">
        <v>6898.01</v>
      </c>
      <c r="I2966" s="25"/>
      <c r="J2966" s="20"/>
      <c r="K2966" s="20"/>
      <c r="L2966" s="20"/>
    </row>
    <row r="2967" spans="1:12" s="19" customFormat="1" ht="11">
      <c r="A2967" s="25">
        <v>44195</v>
      </c>
      <c r="B2967" s="20">
        <v>4.1691000000000003</v>
      </c>
      <c r="C2967" s="20">
        <v>1.1422191780821919E-2</v>
      </c>
      <c r="D2967" s="20">
        <v>234.22064746045416</v>
      </c>
      <c r="F2967" s="25">
        <v>40676</v>
      </c>
      <c r="G2967" s="20">
        <v>6971.75</v>
      </c>
      <c r="I2967" s="25"/>
      <c r="J2967" s="20"/>
      <c r="K2967" s="20"/>
      <c r="L2967" s="20"/>
    </row>
    <row r="2968" spans="1:12" s="19" customFormat="1" ht="11">
      <c r="A2968" s="25">
        <v>44196</v>
      </c>
      <c r="B2968" s="20">
        <v>3.7905000000000002</v>
      </c>
      <c r="C2968" s="20">
        <v>1.0384931506849316E-2</v>
      </c>
      <c r="D2968" s="20">
        <v>234.24497111426783</v>
      </c>
      <c r="F2968" s="25">
        <v>40679</v>
      </c>
      <c r="G2968" s="20">
        <v>6914.17</v>
      </c>
      <c r="I2968" s="25"/>
      <c r="J2968" s="20"/>
      <c r="K2968" s="20"/>
      <c r="L2968" s="20"/>
    </row>
    <row r="2969" spans="1:12" s="19" customFormat="1" ht="11">
      <c r="A2969" s="25">
        <v>44197</v>
      </c>
      <c r="B2969" s="20">
        <v>3.601</v>
      </c>
      <c r="C2969" s="20">
        <v>9.8657534246575345E-3</v>
      </c>
      <c r="D2969" s="20">
        <v>234.26808114552762</v>
      </c>
      <c r="F2969" s="25">
        <v>40680</v>
      </c>
      <c r="G2969" s="20">
        <v>6838.67</v>
      </c>
      <c r="I2969" s="25"/>
      <c r="J2969" s="20"/>
      <c r="K2969" s="20"/>
      <c r="L2969" s="20"/>
    </row>
    <row r="2970" spans="1:12" s="19" customFormat="1" ht="11">
      <c r="A2970" s="25">
        <v>44200</v>
      </c>
      <c r="B2970" s="20">
        <v>3.5219999999999998</v>
      </c>
      <c r="C2970" s="20">
        <v>9.6493150684931507E-3</v>
      </c>
      <c r="D2970" s="20">
        <v>234.33589694129154</v>
      </c>
      <c r="F2970" s="25">
        <v>40681</v>
      </c>
      <c r="G2970" s="20">
        <v>6815.62</v>
      </c>
      <c r="I2970" s="25"/>
      <c r="J2970" s="20"/>
      <c r="K2970" s="20"/>
      <c r="L2970" s="20"/>
    </row>
    <row r="2971" spans="1:12" s="19" customFormat="1" ht="11">
      <c r="A2971" s="25">
        <v>44201</v>
      </c>
      <c r="B2971" s="20">
        <v>2.5971000000000002</v>
      </c>
      <c r="C2971" s="20">
        <v>7.1153424657534247E-3</v>
      </c>
      <c r="D2971" s="20">
        <v>234.35257074287912</v>
      </c>
      <c r="F2971" s="25">
        <v>40682</v>
      </c>
      <c r="G2971" s="20">
        <v>6825.06</v>
      </c>
      <c r="I2971" s="25"/>
      <c r="J2971" s="20"/>
      <c r="K2971" s="20"/>
      <c r="L2971" s="20"/>
    </row>
    <row r="2972" spans="1:12" s="19" customFormat="1" ht="11">
      <c r="A2972" s="25">
        <v>44202</v>
      </c>
      <c r="B2972" s="20">
        <v>2.4828999999999999</v>
      </c>
      <c r="C2972" s="20">
        <v>6.8024657534246575E-3</v>
      </c>
      <c r="D2972" s="20">
        <v>234.36851249624615</v>
      </c>
      <c r="F2972" s="25">
        <v>40683</v>
      </c>
      <c r="G2972" s="20">
        <v>6900.9</v>
      </c>
      <c r="I2972" s="25"/>
      <c r="J2972" s="20"/>
      <c r="K2972" s="20"/>
      <c r="L2972" s="20"/>
    </row>
    <row r="2973" spans="1:12" s="19" customFormat="1" ht="11">
      <c r="A2973" s="25">
        <v>44203</v>
      </c>
      <c r="B2973" s="20">
        <v>1.0711999999999999</v>
      </c>
      <c r="C2973" s="20">
        <v>2.9347945205479451E-3</v>
      </c>
      <c r="D2973" s="20">
        <v>234.37539073050877</v>
      </c>
      <c r="F2973" s="25">
        <v>40686</v>
      </c>
      <c r="G2973" s="20">
        <v>6775.36</v>
      </c>
      <c r="I2973" s="25"/>
      <c r="J2973" s="20"/>
      <c r="K2973" s="20"/>
      <c r="L2973" s="20"/>
    </row>
    <row r="2974" spans="1:12" s="19" customFormat="1" ht="11">
      <c r="A2974" s="25">
        <v>44204</v>
      </c>
      <c r="B2974" s="20">
        <v>3.1838000000000002</v>
      </c>
      <c r="C2974" s="20">
        <v>8.7227397260273981E-3</v>
      </c>
      <c r="D2974" s="20">
        <v>234.39583468582407</v>
      </c>
      <c r="F2974" s="25">
        <v>40687</v>
      </c>
      <c r="G2974" s="20">
        <v>6785.81</v>
      </c>
      <c r="I2974" s="25"/>
      <c r="J2974" s="20"/>
      <c r="K2974" s="20"/>
      <c r="L2974" s="20"/>
    </row>
    <row r="2975" spans="1:12" s="19" customFormat="1" ht="11">
      <c r="A2975" s="25">
        <v>44207</v>
      </c>
      <c r="B2975" s="20">
        <v>2.0299999999999999E-2</v>
      </c>
      <c r="C2975" s="20">
        <v>5.561643835616438E-5</v>
      </c>
      <c r="D2975" s="20">
        <v>234.39622577366882</v>
      </c>
      <c r="F2975" s="25">
        <v>40688</v>
      </c>
      <c r="G2975" s="20">
        <v>6728.08</v>
      </c>
      <c r="I2975" s="25"/>
      <c r="J2975" s="20"/>
      <c r="K2975" s="20"/>
      <c r="L2975" s="20"/>
    </row>
    <row r="2976" spans="1:12" s="19" customFormat="1" ht="11">
      <c r="A2976" s="25">
        <v>44208</v>
      </c>
      <c r="B2976" s="20">
        <v>3.4045999999999998</v>
      </c>
      <c r="C2976" s="20">
        <v>9.3276712328767119E-3</v>
      </c>
      <c r="D2976" s="20">
        <v>234.41808948299123</v>
      </c>
      <c r="F2976" s="25">
        <v>40689</v>
      </c>
      <c r="G2976" s="20">
        <v>6811.1</v>
      </c>
      <c r="I2976" s="25"/>
      <c r="J2976" s="20"/>
      <c r="K2976" s="20"/>
      <c r="L2976" s="20"/>
    </row>
    <row r="2977" spans="1:12" s="19" customFormat="1" ht="11">
      <c r="A2977" s="25">
        <v>44209</v>
      </c>
      <c r="B2977" s="20">
        <v>4.4250999999999996</v>
      </c>
      <c r="C2977" s="20">
        <v>1.2123561643835615E-2</v>
      </c>
      <c r="D2977" s="20">
        <v>234.44650930457402</v>
      </c>
      <c r="F2977" s="25">
        <v>40690</v>
      </c>
      <c r="G2977" s="20">
        <v>6891.28</v>
      </c>
      <c r="I2977" s="25"/>
      <c r="J2977" s="20"/>
      <c r="K2977" s="20"/>
      <c r="L2977" s="20"/>
    </row>
    <row r="2978" spans="1:12" s="19" customFormat="1" ht="11">
      <c r="A2978" s="25">
        <v>44210</v>
      </c>
      <c r="B2978" s="20">
        <v>3.2743000000000002</v>
      </c>
      <c r="C2978" s="20">
        <v>8.9706849315068504E-3</v>
      </c>
      <c r="D2978" s="20">
        <v>234.46754076225665</v>
      </c>
      <c r="F2978" s="25">
        <v>40693</v>
      </c>
      <c r="G2978" s="20">
        <v>6887.52</v>
      </c>
      <c r="I2978" s="25"/>
      <c r="J2978" s="20"/>
      <c r="K2978" s="20"/>
      <c r="L2978" s="20"/>
    </row>
    <row r="2979" spans="1:12" s="19" customFormat="1" ht="11">
      <c r="A2979" s="25">
        <v>44211</v>
      </c>
      <c r="B2979" s="20">
        <v>2.3439000000000001</v>
      </c>
      <c r="C2979" s="20">
        <v>6.4216438356164383E-3</v>
      </c>
      <c r="D2979" s="20">
        <v>234.48259743263452</v>
      </c>
      <c r="F2979" s="25">
        <v>40694</v>
      </c>
      <c r="G2979" s="20">
        <v>6997.07</v>
      </c>
      <c r="I2979" s="25"/>
      <c r="J2979" s="20"/>
      <c r="K2979" s="20"/>
      <c r="L2979" s="20"/>
    </row>
    <row r="2980" spans="1:12" s="19" customFormat="1" ht="11">
      <c r="A2980" s="25">
        <v>44214</v>
      </c>
      <c r="B2980" s="20">
        <v>2.0047999999999999</v>
      </c>
      <c r="C2980" s="20">
        <v>5.492602739726027E-3</v>
      </c>
      <c r="D2980" s="20">
        <v>234.52123502534684</v>
      </c>
      <c r="F2980" s="25">
        <v>40695</v>
      </c>
      <c r="G2980" s="20">
        <v>7037.13</v>
      </c>
      <c r="I2980" s="25"/>
      <c r="J2980" s="20"/>
      <c r="K2980" s="20"/>
      <c r="L2980" s="20"/>
    </row>
    <row r="2981" spans="1:12" s="19" customFormat="1" ht="11">
      <c r="A2981" s="25">
        <v>44215</v>
      </c>
      <c r="B2981" s="20">
        <v>2.6053000000000002</v>
      </c>
      <c r="C2981" s="20">
        <v>7.1378082191780826E-3</v>
      </c>
      <c r="D2981" s="20">
        <v>234.53797470133617</v>
      </c>
      <c r="F2981" s="25">
        <v>40696</v>
      </c>
      <c r="G2981" s="20">
        <v>6992.05</v>
      </c>
      <c r="I2981" s="25"/>
      <c r="J2981" s="20"/>
      <c r="K2981" s="20"/>
      <c r="L2981" s="20"/>
    </row>
    <row r="2982" spans="1:12" s="19" customFormat="1" ht="11">
      <c r="A2982" s="25">
        <v>44216</v>
      </c>
      <c r="B2982" s="20">
        <v>3.8452999999999999</v>
      </c>
      <c r="C2982" s="20">
        <v>1.0535068493150685E-2</v>
      </c>
      <c r="D2982" s="20">
        <v>234.5626834376134</v>
      </c>
      <c r="F2982" s="25">
        <v>40697</v>
      </c>
      <c r="G2982" s="20">
        <v>6949.73</v>
      </c>
      <c r="I2982" s="25"/>
      <c r="J2982" s="20"/>
      <c r="K2982" s="20"/>
      <c r="L2982" s="20"/>
    </row>
    <row r="2983" spans="1:12" s="19" customFormat="1" ht="11">
      <c r="A2983" s="25">
        <v>44217</v>
      </c>
      <c r="B2983" s="20">
        <v>3.5236000000000001</v>
      </c>
      <c r="C2983" s="20">
        <v>9.6536986301369865E-3</v>
      </c>
      <c r="D2983" s="20">
        <v>234.58532741217121</v>
      </c>
      <c r="F2983" s="25">
        <v>40700</v>
      </c>
      <c r="G2983" s="20">
        <v>6968.95</v>
      </c>
      <c r="I2983" s="25"/>
      <c r="J2983" s="20"/>
      <c r="K2983" s="20"/>
      <c r="L2983" s="20"/>
    </row>
    <row r="2984" spans="1:12" s="19" customFormat="1" ht="11">
      <c r="A2984" s="25">
        <v>44218</v>
      </c>
      <c r="B2984" s="20">
        <v>3.4592999999999998</v>
      </c>
      <c r="C2984" s="20">
        <v>9.4775342465753427E-3</v>
      </c>
      <c r="D2984" s="20">
        <v>234.60756031691415</v>
      </c>
      <c r="F2984" s="25">
        <v>40701</v>
      </c>
      <c r="G2984" s="20">
        <v>6999.36</v>
      </c>
      <c r="I2984" s="25"/>
      <c r="J2984" s="20"/>
      <c r="K2984" s="20"/>
      <c r="L2984" s="20"/>
    </row>
    <row r="2985" spans="1:12" s="19" customFormat="1" ht="11">
      <c r="A2985" s="25">
        <v>44221</v>
      </c>
      <c r="B2985" s="20">
        <v>2.2530999999999999</v>
      </c>
      <c r="C2985" s="20">
        <v>6.172876712328767E-3</v>
      </c>
      <c r="D2985" s="20">
        <v>234.65100642328261</v>
      </c>
      <c r="F2985" s="25">
        <v>40702</v>
      </c>
      <c r="G2985" s="20">
        <v>6965</v>
      </c>
      <c r="I2985" s="25"/>
      <c r="J2985" s="20"/>
      <c r="K2985" s="20"/>
      <c r="L2985" s="20"/>
    </row>
    <row r="2986" spans="1:12" s="19" customFormat="1" ht="11">
      <c r="A2986" s="25">
        <v>44223</v>
      </c>
      <c r="B2986" s="20">
        <v>3.6152000000000002</v>
      </c>
      <c r="C2986" s="20">
        <v>9.9046575342465765E-3</v>
      </c>
      <c r="D2986" s="20">
        <v>234.69748918045636</v>
      </c>
      <c r="F2986" s="25">
        <v>40703</v>
      </c>
      <c r="G2986" s="20">
        <v>6957.66</v>
      </c>
      <c r="I2986" s="25"/>
      <c r="J2986" s="20"/>
      <c r="K2986" s="20"/>
      <c r="L2986" s="20"/>
    </row>
    <row r="2987" spans="1:12" s="19" customFormat="1" ht="11">
      <c r="A2987" s="25">
        <v>44224</v>
      </c>
      <c r="B2987" s="20">
        <v>3.4885999999999999</v>
      </c>
      <c r="C2987" s="20">
        <v>9.5578082191780812E-3</v>
      </c>
      <c r="D2987" s="20">
        <v>234.71992111636746</v>
      </c>
      <c r="F2987" s="25">
        <v>40704</v>
      </c>
      <c r="G2987" s="20">
        <v>6921.08</v>
      </c>
      <c r="I2987" s="25"/>
      <c r="J2987" s="20"/>
      <c r="K2987" s="20"/>
      <c r="L2987" s="20"/>
    </row>
    <row r="2988" spans="1:12" s="19" customFormat="1" ht="11">
      <c r="A2988" s="25">
        <v>44225</v>
      </c>
      <c r="B2988" s="20">
        <v>3.8420999999999998</v>
      </c>
      <c r="C2988" s="20">
        <v>1.0526301369863014E-2</v>
      </c>
      <c r="D2988" s="20">
        <v>234.74462844263928</v>
      </c>
      <c r="F2988" s="25">
        <v>40707</v>
      </c>
      <c r="G2988" s="20">
        <v>6917.31</v>
      </c>
      <c r="I2988" s="25"/>
      <c r="J2988" s="20"/>
      <c r="K2988" s="20"/>
      <c r="L2988" s="20"/>
    </row>
    <row r="2989" spans="1:12" s="19" customFormat="1" ht="11">
      <c r="A2989" s="25">
        <v>44228</v>
      </c>
      <c r="B2989" s="20">
        <v>3.4</v>
      </c>
      <c r="C2989" s="20">
        <v>9.3150684931506845E-3</v>
      </c>
      <c r="D2989" s="20">
        <v>234.81022831140959</v>
      </c>
      <c r="F2989" s="25">
        <v>40708</v>
      </c>
      <c r="G2989" s="20">
        <v>6939.63</v>
      </c>
      <c r="I2989" s="25"/>
      <c r="J2989" s="20"/>
      <c r="K2989" s="20"/>
      <c r="L2989" s="20"/>
    </row>
    <row r="2990" spans="1:12" s="19" customFormat="1" ht="11">
      <c r="A2990" s="25">
        <v>44229</v>
      </c>
      <c r="B2990" s="20">
        <v>2.9664999999999999</v>
      </c>
      <c r="C2990" s="20">
        <v>8.1273972602739723E-3</v>
      </c>
      <c r="D2990" s="20">
        <v>234.82931227147222</v>
      </c>
      <c r="F2990" s="25">
        <v>40709</v>
      </c>
      <c r="G2990" s="20">
        <v>6872.76</v>
      </c>
      <c r="I2990" s="25"/>
      <c r="J2990" s="20"/>
      <c r="K2990" s="20"/>
      <c r="L2990" s="20"/>
    </row>
    <row r="2991" spans="1:12" s="19" customFormat="1" ht="11">
      <c r="A2991" s="25">
        <v>44230</v>
      </c>
      <c r="B2991" s="20">
        <v>2.9662999999999999</v>
      </c>
      <c r="C2991" s="20">
        <v>8.1268493150684924E-3</v>
      </c>
      <c r="D2991" s="20">
        <v>234.84839649582813</v>
      </c>
      <c r="F2991" s="25">
        <v>40710</v>
      </c>
      <c r="G2991" s="20">
        <v>6809.72</v>
      </c>
      <c r="I2991" s="25"/>
      <c r="J2991" s="20"/>
      <c r="K2991" s="20"/>
      <c r="L2991" s="20"/>
    </row>
    <row r="2992" spans="1:12" s="19" customFormat="1" ht="11">
      <c r="A2992" s="25">
        <v>44231</v>
      </c>
      <c r="B2992" s="20">
        <v>3.3944999999999999</v>
      </c>
      <c r="C2992" s="20">
        <v>9.2999999999999992E-3</v>
      </c>
      <c r="D2992" s="20">
        <v>234.87023739670221</v>
      </c>
      <c r="F2992" s="25">
        <v>40711</v>
      </c>
      <c r="G2992" s="20">
        <v>6771.41</v>
      </c>
      <c r="I2992" s="25"/>
      <c r="J2992" s="20"/>
      <c r="K2992" s="20"/>
      <c r="L2992" s="20"/>
    </row>
    <row r="2993" spans="1:12" s="19" customFormat="1" ht="11">
      <c r="A2993" s="25">
        <v>44232</v>
      </c>
      <c r="B2993" s="20">
        <v>4.8319000000000001</v>
      </c>
      <c r="C2993" s="20">
        <v>1.3238082191780822E-2</v>
      </c>
      <c r="D2993" s="20">
        <v>234.9013297117728</v>
      </c>
      <c r="F2993" s="25">
        <v>40714</v>
      </c>
      <c r="G2993" s="20">
        <v>6634.54</v>
      </c>
      <c r="I2993" s="25"/>
      <c r="J2993" s="20"/>
      <c r="K2993" s="20"/>
      <c r="L2993" s="20"/>
    </row>
    <row r="2994" spans="1:12" s="19" customFormat="1" ht="11">
      <c r="A2994" s="25">
        <v>44235</v>
      </c>
      <c r="B2994" s="20">
        <v>3.4866000000000001</v>
      </c>
      <c r="C2994" s="20">
        <v>9.5523287671232873E-3</v>
      </c>
      <c r="D2994" s="20">
        <v>234.96864535365003</v>
      </c>
      <c r="F2994" s="25">
        <v>40715</v>
      </c>
      <c r="G2994" s="20">
        <v>6657.17</v>
      </c>
      <c r="I2994" s="25"/>
      <c r="J2994" s="20"/>
      <c r="K2994" s="20"/>
      <c r="L2994" s="20"/>
    </row>
    <row r="2995" spans="1:12" s="19" customFormat="1" ht="11">
      <c r="A2995" s="25">
        <v>44236</v>
      </c>
      <c r="B2995" s="20">
        <v>3.2605</v>
      </c>
      <c r="C2995" s="20">
        <v>8.9328767123287665E-3</v>
      </c>
      <c r="D2995" s="20">
        <v>234.98963481305211</v>
      </c>
      <c r="F2995" s="25">
        <v>40716</v>
      </c>
      <c r="G2995" s="20">
        <v>6664.16</v>
      </c>
      <c r="I2995" s="25"/>
      <c r="J2995" s="20"/>
      <c r="K2995" s="20"/>
      <c r="L2995" s="20"/>
    </row>
    <row r="2996" spans="1:12" s="19" customFormat="1" ht="11">
      <c r="A2996" s="25">
        <v>44237</v>
      </c>
      <c r="B2996" s="20">
        <v>4.6193999999999997</v>
      </c>
      <c r="C2996" s="20">
        <v>1.2655890410958904E-2</v>
      </c>
      <c r="D2996" s="20">
        <v>235.01937484371115</v>
      </c>
      <c r="F2996" s="25">
        <v>40717</v>
      </c>
      <c r="G2996" s="20">
        <v>6716.82</v>
      </c>
      <c r="I2996" s="25"/>
      <c r="J2996" s="20"/>
      <c r="K2996" s="20"/>
      <c r="L2996" s="20"/>
    </row>
    <row r="2997" spans="1:12" s="19" customFormat="1" ht="11">
      <c r="A2997" s="25">
        <v>44238</v>
      </c>
      <c r="B2997" s="20">
        <v>3.8683999999999998</v>
      </c>
      <c r="C2997" s="20">
        <v>1.0598356164383562E-2</v>
      </c>
      <c r="D2997" s="20">
        <v>235.04428303411242</v>
      </c>
      <c r="F2997" s="25">
        <v>40718</v>
      </c>
      <c r="G2997" s="20">
        <v>6907.76</v>
      </c>
      <c r="I2997" s="25"/>
      <c r="J2997" s="20"/>
      <c r="K2997" s="20"/>
      <c r="L2997" s="20"/>
    </row>
    <row r="2998" spans="1:12" s="19" customFormat="1" ht="11">
      <c r="A2998" s="25">
        <v>44239</v>
      </c>
      <c r="B2998" s="20">
        <v>3.4975999999999998</v>
      </c>
      <c r="C2998" s="20">
        <v>9.5824657534246578E-3</v>
      </c>
      <c r="D2998" s="20">
        <v>235.06680607203955</v>
      </c>
      <c r="F2998" s="25">
        <v>40721</v>
      </c>
      <c r="G2998" s="20">
        <v>6977.68</v>
      </c>
      <c r="I2998" s="25"/>
      <c r="J2998" s="20"/>
      <c r="K2998" s="20"/>
      <c r="L2998" s="20"/>
    </row>
    <row r="2999" spans="1:12" s="19" customFormat="1" ht="11">
      <c r="A2999" s="25">
        <v>44242</v>
      </c>
      <c r="B2999" s="20">
        <v>3.895</v>
      </c>
      <c r="C2999" s="20">
        <v>1.0671232876712329E-2</v>
      </c>
      <c r="D2999" s="20">
        <v>235.14205965091492</v>
      </c>
      <c r="F2999" s="25">
        <v>40722</v>
      </c>
      <c r="G2999" s="20">
        <v>7001.28</v>
      </c>
      <c r="I2999" s="25"/>
      <c r="J2999" s="20"/>
      <c r="K2999" s="20"/>
      <c r="L2999" s="20"/>
    </row>
    <row r="3000" spans="1:12" s="19" customFormat="1" ht="11">
      <c r="A3000" s="25">
        <v>44243</v>
      </c>
      <c r="B3000" s="20">
        <v>4.9276999999999997</v>
      </c>
      <c r="C3000" s="20">
        <v>1.3500547945205478E-2</v>
      </c>
      <c r="D3000" s="20">
        <v>235.17380511741743</v>
      </c>
      <c r="F3000" s="25">
        <v>40723</v>
      </c>
      <c r="G3000" s="20">
        <v>7073.37</v>
      </c>
      <c r="I3000" s="25"/>
      <c r="J3000" s="20"/>
      <c r="K3000" s="20"/>
      <c r="L3000" s="20"/>
    </row>
    <row r="3001" spans="1:12" s="19" customFormat="1" ht="11">
      <c r="A3001" s="25">
        <v>44244</v>
      </c>
      <c r="B3001" s="20">
        <v>3.4740000000000002</v>
      </c>
      <c r="C3001" s="20">
        <v>9.5178082191780828E-3</v>
      </c>
      <c r="D3001" s="20">
        <v>235.19618850917027</v>
      </c>
      <c r="F3001" s="25">
        <v>40724</v>
      </c>
      <c r="G3001" s="20">
        <v>7133.6</v>
      </c>
      <c r="I3001" s="25"/>
      <c r="J3001" s="20"/>
      <c r="K3001" s="20"/>
      <c r="L3001" s="20"/>
    </row>
    <row r="3002" spans="1:12" s="19" customFormat="1" ht="11">
      <c r="A3002" s="25">
        <v>44245</v>
      </c>
      <c r="B3002" s="20">
        <v>4.7336999999999998</v>
      </c>
      <c r="C3002" s="20">
        <v>1.2969041095890411E-2</v>
      </c>
      <c r="D3002" s="20">
        <v>235.22669119951399</v>
      </c>
      <c r="F3002" s="25">
        <v>40725</v>
      </c>
      <c r="G3002" s="20">
        <v>7108.11</v>
      </c>
      <c r="I3002" s="25"/>
      <c r="J3002" s="20"/>
      <c r="K3002" s="20"/>
      <c r="L3002" s="20"/>
    </row>
    <row r="3003" spans="1:12" s="19" customFormat="1" ht="11">
      <c r="A3003" s="25">
        <v>44246</v>
      </c>
      <c r="B3003" s="20">
        <v>3.2648000000000001</v>
      </c>
      <c r="C3003" s="20">
        <v>8.9446575342465758E-3</v>
      </c>
      <c r="D3003" s="20">
        <v>235.24773142147095</v>
      </c>
      <c r="F3003" s="25">
        <v>40728</v>
      </c>
      <c r="G3003" s="20">
        <v>7140.22</v>
      </c>
      <c r="I3003" s="25"/>
      <c r="J3003" s="20"/>
      <c r="K3003" s="20"/>
      <c r="L3003" s="20"/>
    </row>
    <row r="3004" spans="1:12" s="19" customFormat="1" ht="11">
      <c r="A3004" s="25">
        <v>44249</v>
      </c>
      <c r="B3004" s="20">
        <v>3.5158</v>
      </c>
      <c r="C3004" s="20">
        <v>9.6323287671232875E-3</v>
      </c>
      <c r="D3004" s="20">
        <v>235.3157109261941</v>
      </c>
      <c r="F3004" s="25">
        <v>40729</v>
      </c>
      <c r="G3004" s="20">
        <v>7116.93</v>
      </c>
      <c r="I3004" s="25"/>
      <c r="J3004" s="20"/>
      <c r="K3004" s="20"/>
      <c r="L3004" s="20"/>
    </row>
    <row r="3005" spans="1:12" s="19" customFormat="1" ht="11">
      <c r="A3005" s="25">
        <v>44250</v>
      </c>
      <c r="B3005" s="20">
        <v>2.6198999999999999</v>
      </c>
      <c r="C3005" s="20">
        <v>7.1778082191780819E-3</v>
      </c>
      <c r="D3005" s="20">
        <v>235.33260143663395</v>
      </c>
      <c r="F3005" s="25">
        <v>40730</v>
      </c>
      <c r="G3005" s="20">
        <v>7108.53</v>
      </c>
      <c r="I3005" s="25"/>
      <c r="J3005" s="20"/>
      <c r="K3005" s="20"/>
      <c r="L3005" s="20"/>
    </row>
    <row r="3006" spans="1:12" s="19" customFormat="1" ht="11">
      <c r="A3006" s="25">
        <v>44251</v>
      </c>
      <c r="B3006" s="20">
        <v>5.4897</v>
      </c>
      <c r="C3006" s="20">
        <v>1.504027397260274E-2</v>
      </c>
      <c r="D3006" s="20">
        <v>235.36799610463689</v>
      </c>
      <c r="F3006" s="25">
        <v>40731</v>
      </c>
      <c r="G3006" s="20">
        <v>7239.36</v>
      </c>
      <c r="I3006" s="25"/>
      <c r="J3006" s="20"/>
      <c r="K3006" s="20"/>
      <c r="L3006" s="20"/>
    </row>
    <row r="3007" spans="1:12" s="19" customFormat="1" ht="11">
      <c r="A3007" s="25">
        <v>44252</v>
      </c>
      <c r="B3007" s="20">
        <v>4.6665000000000001</v>
      </c>
      <c r="C3007" s="20">
        <v>1.2784931506849315E-2</v>
      </c>
      <c r="D3007" s="20">
        <v>235.39808774172792</v>
      </c>
      <c r="F3007" s="25">
        <v>40732</v>
      </c>
      <c r="G3007" s="20">
        <v>7154.24</v>
      </c>
      <c r="I3007" s="25"/>
      <c r="J3007" s="20"/>
      <c r="K3007" s="20"/>
      <c r="L3007" s="20"/>
    </row>
    <row r="3008" spans="1:12" s="19" customFormat="1" ht="11">
      <c r="A3008" s="25">
        <v>44253</v>
      </c>
      <c r="B3008" s="20">
        <v>0.77090000000000003</v>
      </c>
      <c r="C3008" s="20">
        <v>2.1120547945205482E-3</v>
      </c>
      <c r="D3008" s="20">
        <v>235.4030594783263</v>
      </c>
      <c r="F3008" s="25">
        <v>40735</v>
      </c>
      <c r="G3008" s="20">
        <v>7097.91</v>
      </c>
      <c r="I3008" s="25"/>
      <c r="J3008" s="20"/>
      <c r="K3008" s="20"/>
      <c r="L3008" s="20"/>
    </row>
    <row r="3009" spans="1:12" s="19" customFormat="1" ht="11">
      <c r="A3009" s="25">
        <v>44256</v>
      </c>
      <c r="B3009" s="20">
        <v>3.3704999999999998</v>
      </c>
      <c r="C3009" s="20">
        <v>9.2342465753424662E-3</v>
      </c>
      <c r="D3009" s="20">
        <v>235.4682725752007</v>
      </c>
      <c r="F3009" s="25">
        <v>40736</v>
      </c>
      <c r="G3009" s="20">
        <v>6984.29</v>
      </c>
      <c r="I3009" s="25"/>
      <c r="J3009" s="20"/>
      <c r="K3009" s="20"/>
      <c r="L3009" s="20"/>
    </row>
    <row r="3010" spans="1:12" s="19" customFormat="1" ht="11">
      <c r="A3010" s="25">
        <v>44257</v>
      </c>
      <c r="B3010" s="20">
        <v>3.3454000000000002</v>
      </c>
      <c r="C3010" s="20">
        <v>9.1654794520547953E-3</v>
      </c>
      <c r="D3010" s="20">
        <v>235.48985437133967</v>
      </c>
      <c r="F3010" s="25">
        <v>40737</v>
      </c>
      <c r="G3010" s="20">
        <v>7059.25</v>
      </c>
      <c r="I3010" s="25"/>
      <c r="J3010" s="20"/>
      <c r="K3010" s="20"/>
      <c r="L3010" s="20"/>
    </row>
    <row r="3011" spans="1:12" s="19" customFormat="1" ht="11">
      <c r="A3011" s="25">
        <v>44258</v>
      </c>
      <c r="B3011" s="20">
        <v>2.3895</v>
      </c>
      <c r="C3011" s="20">
        <v>6.5465753424657535E-3</v>
      </c>
      <c r="D3011" s="20">
        <v>235.50527089207998</v>
      </c>
      <c r="F3011" s="25">
        <v>40738</v>
      </c>
      <c r="G3011" s="20">
        <v>7079.92</v>
      </c>
      <c r="I3011" s="25"/>
      <c r="J3011" s="20"/>
      <c r="K3011" s="20"/>
      <c r="L3011" s="20"/>
    </row>
    <row r="3012" spans="1:12" s="19" customFormat="1" ht="11">
      <c r="A3012" s="25">
        <v>44259</v>
      </c>
      <c r="B3012" s="20">
        <v>3.2608999999999999</v>
      </c>
      <c r="C3012" s="20">
        <v>8.9339726027397263E-3</v>
      </c>
      <c r="D3012" s="20">
        <v>235.52631086845946</v>
      </c>
      <c r="F3012" s="25">
        <v>40739</v>
      </c>
      <c r="G3012" s="20">
        <v>7056.84</v>
      </c>
      <c r="I3012" s="25"/>
      <c r="J3012" s="20"/>
      <c r="K3012" s="20"/>
      <c r="L3012" s="20"/>
    </row>
    <row r="3013" spans="1:12" s="19" customFormat="1" ht="11">
      <c r="A3013" s="25">
        <v>44260</v>
      </c>
      <c r="B3013" s="20">
        <v>3.0804</v>
      </c>
      <c r="C3013" s="20">
        <v>8.4394520547945214E-3</v>
      </c>
      <c r="D3013" s="20">
        <v>235.54618799854163</v>
      </c>
      <c r="F3013" s="25">
        <v>40742</v>
      </c>
      <c r="G3013" s="20">
        <v>7039.08</v>
      </c>
      <c r="I3013" s="25"/>
      <c r="J3013" s="20"/>
      <c r="K3013" s="20"/>
      <c r="L3013" s="20"/>
    </row>
    <row r="3014" spans="1:12" s="19" customFormat="1" ht="11">
      <c r="A3014" s="25">
        <v>44263</v>
      </c>
      <c r="B3014" s="20">
        <v>2.7721</v>
      </c>
      <c r="C3014" s="20">
        <v>7.5947945205479452E-3</v>
      </c>
      <c r="D3014" s="20">
        <v>235.59985574548006</v>
      </c>
      <c r="F3014" s="25">
        <v>40743</v>
      </c>
      <c r="G3014" s="20">
        <v>7100.23</v>
      </c>
      <c r="I3014" s="25"/>
      <c r="J3014" s="20"/>
      <c r="K3014" s="20"/>
      <c r="L3014" s="20"/>
    </row>
    <row r="3015" spans="1:12" s="19" customFormat="1" ht="11">
      <c r="A3015" s="25">
        <v>44264</v>
      </c>
      <c r="B3015" s="20">
        <v>3.5421</v>
      </c>
      <c r="C3015" s="20">
        <v>9.7043835616438361E-3</v>
      </c>
      <c r="D3015" s="20">
        <v>235.62271925915229</v>
      </c>
      <c r="F3015" s="25">
        <v>40744</v>
      </c>
      <c r="G3015" s="20">
        <v>7041.38</v>
      </c>
      <c r="I3015" s="25"/>
      <c r="J3015" s="20"/>
      <c r="K3015" s="20"/>
      <c r="L3015" s="20"/>
    </row>
    <row r="3016" spans="1:12" s="19" customFormat="1" ht="11">
      <c r="A3016" s="25">
        <v>44265</v>
      </c>
      <c r="B3016" s="20">
        <v>3.4952000000000001</v>
      </c>
      <c r="C3016" s="20">
        <v>9.5758904109589042E-3</v>
      </c>
      <c r="D3016" s="20">
        <v>235.64528223253186</v>
      </c>
      <c r="F3016" s="25">
        <v>40745</v>
      </c>
      <c r="G3016" s="20">
        <v>7009.19</v>
      </c>
      <c r="I3016" s="25"/>
      <c r="J3016" s="20"/>
      <c r="K3016" s="20"/>
      <c r="L3016" s="20"/>
    </row>
    <row r="3017" spans="1:12" s="19" customFormat="1" ht="11">
      <c r="A3017" s="25">
        <v>44267</v>
      </c>
      <c r="B3017" s="20">
        <v>2.4916</v>
      </c>
      <c r="C3017" s="20">
        <v>6.8263013698630134E-3</v>
      </c>
      <c r="D3017" s="20">
        <v>235.67745394679</v>
      </c>
      <c r="F3017" s="25">
        <v>40746</v>
      </c>
      <c r="G3017" s="20">
        <v>7126.02</v>
      </c>
      <c r="I3017" s="25"/>
      <c r="J3017" s="20"/>
      <c r="K3017" s="20"/>
      <c r="L3017" s="20"/>
    </row>
    <row r="3018" spans="1:12" s="19" customFormat="1" ht="11">
      <c r="A3018" s="25">
        <v>44270</v>
      </c>
      <c r="B3018" s="20">
        <v>3.7498</v>
      </c>
      <c r="C3018" s="20">
        <v>1.0273424657534247E-2</v>
      </c>
      <c r="D3018" s="20">
        <v>235.75009038378806</v>
      </c>
      <c r="F3018" s="25">
        <v>40749</v>
      </c>
      <c r="G3018" s="20">
        <v>7184.65</v>
      </c>
      <c r="I3018" s="25"/>
      <c r="J3018" s="20"/>
      <c r="K3018" s="20"/>
      <c r="L3018" s="20"/>
    </row>
    <row r="3019" spans="1:12" s="19" customFormat="1" ht="11">
      <c r="A3019" s="25">
        <v>44271</v>
      </c>
      <c r="B3019" s="20">
        <v>2.9005000000000001</v>
      </c>
      <c r="C3019" s="20">
        <v>7.9465753424657528E-3</v>
      </c>
      <c r="D3019" s="20">
        <v>235.76882444234033</v>
      </c>
      <c r="F3019" s="25">
        <v>40750</v>
      </c>
      <c r="G3019" s="20">
        <v>7051.3</v>
      </c>
      <c r="I3019" s="25"/>
      <c r="J3019" s="20"/>
      <c r="K3019" s="20"/>
      <c r="L3019" s="20"/>
    </row>
    <row r="3020" spans="1:12" s="19" customFormat="1" ht="11">
      <c r="A3020" s="25">
        <v>44272</v>
      </c>
      <c r="B3020" s="20">
        <v>3.6917</v>
      </c>
      <c r="C3020" s="20">
        <v>1.0114246575342465E-2</v>
      </c>
      <c r="D3020" s="20">
        <v>235.79267068259219</v>
      </c>
      <c r="F3020" s="25">
        <v>40751</v>
      </c>
      <c r="G3020" s="20">
        <v>7016.02</v>
      </c>
      <c r="I3020" s="25"/>
      <c r="J3020" s="20"/>
      <c r="K3020" s="20"/>
      <c r="L3020" s="20"/>
    </row>
    <row r="3021" spans="1:12" s="19" customFormat="1" ht="11">
      <c r="A3021" s="25">
        <v>44273</v>
      </c>
      <c r="B3021" s="20">
        <v>4.298</v>
      </c>
      <c r="C3021" s="20">
        <v>1.1775342465753425E-2</v>
      </c>
      <c r="D3021" s="20">
        <v>235.82043607707419</v>
      </c>
      <c r="F3021" s="25">
        <v>40752</v>
      </c>
      <c r="G3021" s="20">
        <v>6941.81</v>
      </c>
      <c r="I3021" s="25"/>
      <c r="J3021" s="20"/>
      <c r="K3021" s="20"/>
      <c r="L3021" s="20"/>
    </row>
    <row r="3022" spans="1:12" s="19" customFormat="1" ht="11">
      <c r="A3022" s="25">
        <v>44274</v>
      </c>
      <c r="B3022" s="20">
        <v>5.4843000000000002</v>
      </c>
      <c r="C3022" s="20">
        <v>1.5025479452054794E-2</v>
      </c>
      <c r="D3022" s="20">
        <v>235.85586922824069</v>
      </c>
      <c r="F3022" s="25">
        <v>40753</v>
      </c>
      <c r="G3022" s="20">
        <v>6934.57</v>
      </c>
      <c r="I3022" s="25"/>
      <c r="J3022" s="20"/>
      <c r="K3022" s="20"/>
      <c r="L3022" s="20"/>
    </row>
    <row r="3023" spans="1:12" s="19" customFormat="1" ht="11">
      <c r="A3023" s="25">
        <v>44277</v>
      </c>
      <c r="B3023" s="20">
        <v>6.5452000000000004</v>
      </c>
      <c r="C3023" s="20">
        <v>1.7932054794520549E-2</v>
      </c>
      <c r="D3023" s="20">
        <v>235.98275063935901</v>
      </c>
      <c r="F3023" s="25">
        <v>40756</v>
      </c>
      <c r="G3023" s="20">
        <v>6978.58</v>
      </c>
      <c r="I3023" s="25"/>
      <c r="J3023" s="20"/>
      <c r="K3023" s="20"/>
      <c r="L3023" s="20"/>
    </row>
    <row r="3024" spans="1:12" s="19" customFormat="1" ht="11">
      <c r="A3024" s="25">
        <v>44278</v>
      </c>
      <c r="B3024" s="20">
        <v>4.6630000000000003</v>
      </c>
      <c r="C3024" s="20">
        <v>1.2775342465753426E-2</v>
      </c>
      <c r="D3024" s="20">
        <v>236.0128982439133</v>
      </c>
      <c r="F3024" s="25">
        <v>40757</v>
      </c>
      <c r="G3024" s="20">
        <v>6903.07</v>
      </c>
      <c r="I3024" s="25"/>
      <c r="J3024" s="20"/>
      <c r="K3024" s="20"/>
      <c r="L3024" s="20"/>
    </row>
    <row r="3025" spans="1:12" s="19" customFormat="1" ht="11">
      <c r="A3025" s="25">
        <v>44279</v>
      </c>
      <c r="B3025" s="20">
        <v>4.1337000000000002</v>
      </c>
      <c r="C3025" s="20">
        <v>1.1325205479452056E-2</v>
      </c>
      <c r="D3025" s="20">
        <v>236.03962718959747</v>
      </c>
      <c r="F3025" s="25">
        <v>40758</v>
      </c>
      <c r="G3025" s="20">
        <v>6837.89</v>
      </c>
      <c r="I3025" s="25"/>
      <c r="J3025" s="20"/>
      <c r="K3025" s="20"/>
      <c r="L3025" s="20"/>
    </row>
    <row r="3026" spans="1:12" s="19" customFormat="1" ht="11">
      <c r="A3026" s="25">
        <v>44280</v>
      </c>
      <c r="B3026" s="20">
        <v>3.4588000000000001</v>
      </c>
      <c r="C3026" s="20">
        <v>9.4761643835616447E-3</v>
      </c>
      <c r="D3026" s="20">
        <v>236.06199469268029</v>
      </c>
      <c r="F3026" s="25">
        <v>40759</v>
      </c>
      <c r="G3026" s="20">
        <v>6745.54</v>
      </c>
      <c r="I3026" s="25"/>
      <c r="J3026" s="20"/>
      <c r="K3026" s="20"/>
      <c r="L3026" s="20"/>
    </row>
    <row r="3027" spans="1:12" s="19" customFormat="1" ht="11">
      <c r="A3027" s="25">
        <v>44281</v>
      </c>
      <c r="B3027" s="20">
        <v>3.984</v>
      </c>
      <c r="C3027" s="20">
        <v>1.0915068493150685E-2</v>
      </c>
      <c r="D3027" s="20">
        <v>236.08776102108729</v>
      </c>
      <c r="F3027" s="25">
        <v>40760</v>
      </c>
      <c r="G3027" s="20">
        <v>6593.07</v>
      </c>
      <c r="I3027" s="25"/>
      <c r="J3027" s="20"/>
      <c r="K3027" s="20"/>
      <c r="L3027" s="20"/>
    </row>
    <row r="3028" spans="1:12" s="19" customFormat="1" ht="11">
      <c r="A3028" s="25">
        <v>44285</v>
      </c>
      <c r="B3028" s="20">
        <v>4.5697000000000001</v>
      </c>
      <c r="C3028" s="20">
        <v>1.251972602739726E-2</v>
      </c>
      <c r="D3028" s="20">
        <v>236.20599118454354</v>
      </c>
      <c r="F3028" s="25">
        <v>40763</v>
      </c>
      <c r="G3028" s="20">
        <v>6476.05</v>
      </c>
      <c r="I3028" s="25"/>
      <c r="J3028" s="20"/>
      <c r="K3028" s="20"/>
      <c r="L3028" s="20"/>
    </row>
    <row r="3029" spans="1:12" s="19" customFormat="1" ht="11">
      <c r="A3029" s="25">
        <v>44286</v>
      </c>
      <c r="B3029" s="20">
        <v>3.7231999999999998</v>
      </c>
      <c r="C3029" s="20">
        <v>1.0200547945205479E-2</v>
      </c>
      <c r="D3029" s="20">
        <v>236.23008548992377</v>
      </c>
      <c r="F3029" s="25">
        <v>40764</v>
      </c>
      <c r="G3029" s="20">
        <v>6418.63</v>
      </c>
      <c r="I3029" s="25"/>
      <c r="J3029" s="20"/>
      <c r="K3029" s="20"/>
      <c r="L3029" s="20"/>
    </row>
    <row r="3030" spans="1:12" s="19" customFormat="1" ht="11">
      <c r="A3030" s="25">
        <v>44287</v>
      </c>
      <c r="B3030" s="20">
        <v>3.4051999999999998</v>
      </c>
      <c r="C3030" s="20">
        <v>9.3293150684931499E-3</v>
      </c>
      <c r="D3030" s="20">
        <v>236.2521241388857</v>
      </c>
      <c r="F3030" s="25">
        <v>40765</v>
      </c>
      <c r="G3030" s="20">
        <v>6531.35</v>
      </c>
      <c r="I3030" s="25"/>
      <c r="J3030" s="20"/>
      <c r="K3030" s="20"/>
      <c r="L3030" s="20"/>
    </row>
    <row r="3031" spans="1:12" s="19" customFormat="1" ht="11">
      <c r="A3031" s="25">
        <v>44291</v>
      </c>
      <c r="B3031" s="20">
        <v>4.3888999999999996</v>
      </c>
      <c r="C3031" s="20">
        <v>1.2024383561643835E-2</v>
      </c>
      <c r="D3031" s="20">
        <v>236.36575558520167</v>
      </c>
      <c r="F3031" s="25">
        <v>40766</v>
      </c>
      <c r="G3031" s="20">
        <v>6502.61</v>
      </c>
      <c r="I3031" s="25"/>
      <c r="J3031" s="20"/>
      <c r="K3031" s="20"/>
      <c r="L3031" s="20"/>
    </row>
    <row r="3032" spans="1:12" s="19" customFormat="1" ht="11">
      <c r="A3032" s="25">
        <v>44292</v>
      </c>
      <c r="B3032" s="20">
        <v>4.3125</v>
      </c>
      <c r="C3032" s="20">
        <v>1.1815068493150685E-2</v>
      </c>
      <c r="D3032" s="20">
        <v>236.39368236111841</v>
      </c>
      <c r="F3032" s="25">
        <v>40767</v>
      </c>
      <c r="G3032" s="20">
        <v>6419.9</v>
      </c>
      <c r="I3032" s="25"/>
      <c r="J3032" s="20"/>
      <c r="K3032" s="20"/>
      <c r="L3032" s="20"/>
    </row>
    <row r="3033" spans="1:12" s="19" customFormat="1" ht="11">
      <c r="A3033" s="25">
        <v>44293</v>
      </c>
      <c r="B3033" s="20">
        <v>2.9695999999999998</v>
      </c>
      <c r="C3033" s="20">
        <v>8.1358904109589038E-3</v>
      </c>
      <c r="D3033" s="20">
        <v>236.41291509205374</v>
      </c>
      <c r="F3033" s="25">
        <v>40771</v>
      </c>
      <c r="G3033" s="20">
        <v>6372.92</v>
      </c>
      <c r="I3033" s="25"/>
      <c r="J3033" s="20"/>
      <c r="K3033" s="20"/>
      <c r="L3033" s="20"/>
    </row>
    <row r="3034" spans="1:12" s="19" customFormat="1" ht="11">
      <c r="A3034" s="25">
        <v>44294</v>
      </c>
      <c r="B3034" s="20">
        <v>3.0375000000000001</v>
      </c>
      <c r="C3034" s="20">
        <v>8.3219178082191789E-3</v>
      </c>
      <c r="D3034" s="20">
        <v>236.4325891805357</v>
      </c>
      <c r="F3034" s="25">
        <v>40772</v>
      </c>
      <c r="G3034" s="20">
        <v>6403.06</v>
      </c>
      <c r="I3034" s="25"/>
      <c r="J3034" s="20"/>
      <c r="K3034" s="20"/>
      <c r="L3034" s="20"/>
    </row>
    <row r="3035" spans="1:12" s="19" customFormat="1" ht="11">
      <c r="A3035" s="25">
        <v>44295</v>
      </c>
      <c r="B3035" s="20">
        <v>3.0249000000000001</v>
      </c>
      <c r="C3035" s="20">
        <v>8.2873972602739727E-3</v>
      </c>
      <c r="D3035" s="20">
        <v>236.45218328845382</v>
      </c>
      <c r="F3035" s="25">
        <v>40773</v>
      </c>
      <c r="G3035" s="20">
        <v>6260.98</v>
      </c>
      <c r="I3035" s="25"/>
      <c r="J3035" s="20"/>
      <c r="K3035" s="20"/>
      <c r="L3035" s="20"/>
    </row>
    <row r="3036" spans="1:12" s="19" customFormat="1" ht="11">
      <c r="A3036" s="25">
        <v>44298</v>
      </c>
      <c r="B3036" s="20">
        <v>3.4062999999999999</v>
      </c>
      <c r="C3036" s="20">
        <v>9.3323287671232876E-3</v>
      </c>
      <c r="D3036" s="20">
        <v>236.51838277381836</v>
      </c>
      <c r="F3036" s="25">
        <v>40774</v>
      </c>
      <c r="G3036" s="20">
        <v>6136.28</v>
      </c>
      <c r="I3036" s="25"/>
      <c r="J3036" s="20"/>
      <c r="K3036" s="20"/>
      <c r="L3036" s="20"/>
    </row>
    <row r="3037" spans="1:12" s="19" customFormat="1" ht="11">
      <c r="A3037" s="25">
        <v>44299</v>
      </c>
      <c r="B3037" s="20">
        <v>3.3734999999999999</v>
      </c>
      <c r="C3037" s="20">
        <v>9.2424657534246578E-3</v>
      </c>
      <c r="D3037" s="20">
        <v>236.54024290434677</v>
      </c>
      <c r="F3037" s="25">
        <v>40777</v>
      </c>
      <c r="G3037" s="20">
        <v>6203.57</v>
      </c>
      <c r="I3037" s="25"/>
      <c r="J3037" s="20"/>
      <c r="K3037" s="20"/>
      <c r="L3037" s="20"/>
    </row>
    <row r="3038" spans="1:12" s="19" customFormat="1" ht="11">
      <c r="A3038" s="25">
        <v>44301</v>
      </c>
      <c r="B3038" s="20">
        <v>2.6473</v>
      </c>
      <c r="C3038" s="20">
        <v>7.2528767123287673E-3</v>
      </c>
      <c r="D3038" s="20">
        <v>236.57455484873256</v>
      </c>
      <c r="F3038" s="25">
        <v>40778</v>
      </c>
      <c r="G3038" s="20">
        <v>6267.03</v>
      </c>
      <c r="I3038" s="25"/>
      <c r="J3038" s="20"/>
      <c r="K3038" s="20"/>
      <c r="L3038" s="20"/>
    </row>
    <row r="3039" spans="1:12" s="19" customFormat="1" ht="11">
      <c r="A3039" s="25">
        <v>44302</v>
      </c>
      <c r="B3039" s="20">
        <v>3.7919</v>
      </c>
      <c r="C3039" s="20">
        <v>1.0388767123287672E-2</v>
      </c>
      <c r="D3039" s="20">
        <v>236.59913202830876</v>
      </c>
      <c r="F3039" s="25">
        <v>40779</v>
      </c>
      <c r="G3039" s="20">
        <v>6191.34</v>
      </c>
      <c r="I3039" s="25"/>
      <c r="J3039" s="20"/>
      <c r="K3039" s="20"/>
      <c r="L3039" s="20"/>
    </row>
    <row r="3040" spans="1:12" s="19" customFormat="1" ht="11">
      <c r="A3040" s="25">
        <v>44305</v>
      </c>
      <c r="B3040" s="20">
        <v>3.548</v>
      </c>
      <c r="C3040" s="20">
        <v>9.7205479452054794E-3</v>
      </c>
      <c r="D3040" s="20">
        <v>236.66812822450902</v>
      </c>
      <c r="F3040" s="25">
        <v>40780</v>
      </c>
      <c r="G3040" s="20">
        <v>6130.05</v>
      </c>
      <c r="I3040" s="25"/>
      <c r="J3040" s="20"/>
      <c r="K3040" s="20"/>
      <c r="L3040" s="20"/>
    </row>
    <row r="3041" spans="1:12" s="19" customFormat="1" ht="11">
      <c r="A3041" s="25">
        <v>44306</v>
      </c>
      <c r="B3041" s="20">
        <v>3.5213000000000001</v>
      </c>
      <c r="C3041" s="20">
        <v>9.6473972602739728E-3</v>
      </c>
      <c r="D3041" s="20">
        <v>236.69096053902732</v>
      </c>
      <c r="F3041" s="25">
        <v>40781</v>
      </c>
      <c r="G3041" s="20">
        <v>6013.78</v>
      </c>
      <c r="I3041" s="25"/>
      <c r="J3041" s="20"/>
      <c r="K3041" s="20"/>
      <c r="L3041" s="20"/>
    </row>
    <row r="3042" spans="1:12" s="19" customFormat="1" ht="11">
      <c r="A3042" s="25">
        <v>44308</v>
      </c>
      <c r="B3042" s="20">
        <v>3.8654999999999999</v>
      </c>
      <c r="C3042" s="20">
        <v>1.0590410958904109E-2</v>
      </c>
      <c r="D3042" s="20">
        <v>236.74109362987463</v>
      </c>
      <c r="F3042" s="25">
        <v>40784</v>
      </c>
      <c r="G3042" s="20">
        <v>6231.38</v>
      </c>
      <c r="I3042" s="25"/>
      <c r="J3042" s="20"/>
      <c r="K3042" s="20"/>
      <c r="L3042" s="20"/>
    </row>
    <row r="3043" spans="1:12" s="19" customFormat="1" ht="11">
      <c r="A3043" s="25">
        <v>44309</v>
      </c>
      <c r="B3043" s="20">
        <v>3.6640999999999999</v>
      </c>
      <c r="C3043" s="20">
        <v>1.0038630136986301E-2</v>
      </c>
      <c r="D3043" s="20">
        <v>236.76485919264636</v>
      </c>
      <c r="F3043" s="25">
        <v>40785</v>
      </c>
      <c r="G3043" s="20">
        <v>6334.48</v>
      </c>
      <c r="I3043" s="25"/>
      <c r="J3043" s="20"/>
      <c r="K3043" s="20"/>
      <c r="L3043" s="20"/>
    </row>
    <row r="3044" spans="1:12" s="19" customFormat="1" ht="11">
      <c r="A3044" s="25">
        <v>44312</v>
      </c>
      <c r="B3044" s="20">
        <v>4.1654</v>
      </c>
      <c r="C3044" s="20">
        <v>1.1412054794520548E-2</v>
      </c>
      <c r="D3044" s="20">
        <v>236.84591839904206</v>
      </c>
      <c r="F3044" s="25">
        <v>40788</v>
      </c>
      <c r="G3044" s="20">
        <v>6384.31</v>
      </c>
      <c r="I3044" s="25"/>
      <c r="J3044" s="20"/>
      <c r="K3044" s="20"/>
      <c r="L3044" s="20"/>
    </row>
    <row r="3045" spans="1:12" s="19" customFormat="1" ht="11">
      <c r="A3045" s="25">
        <v>44313</v>
      </c>
      <c r="B3045" s="20">
        <v>3.3953000000000002</v>
      </c>
      <c r="C3045" s="20">
        <v>9.3021917808219189E-3</v>
      </c>
      <c r="D3045" s="20">
        <v>236.86795026059656</v>
      </c>
      <c r="F3045" s="25">
        <v>40791</v>
      </c>
      <c r="G3045" s="20">
        <v>6356.06</v>
      </c>
      <c r="I3045" s="25"/>
      <c r="J3045" s="20"/>
      <c r="K3045" s="20"/>
      <c r="L3045" s="20"/>
    </row>
    <row r="3046" spans="1:12" s="19" customFormat="1" ht="11">
      <c r="A3046" s="25">
        <v>44314</v>
      </c>
      <c r="B3046" s="20">
        <v>3.0194999999999999</v>
      </c>
      <c r="C3046" s="20">
        <v>8.2726027397260274E-3</v>
      </c>
      <c r="D3046" s="20">
        <v>236.88754540513935</v>
      </c>
      <c r="F3046" s="25">
        <v>40792</v>
      </c>
      <c r="G3046" s="20">
        <v>6416.74</v>
      </c>
      <c r="I3046" s="25"/>
      <c r="J3046" s="20"/>
      <c r="K3046" s="20"/>
      <c r="L3046" s="20"/>
    </row>
    <row r="3047" spans="1:12" s="19" customFormat="1" ht="11">
      <c r="A3047" s="25">
        <v>44315</v>
      </c>
      <c r="B3047" s="20">
        <v>3.4256000000000002</v>
      </c>
      <c r="C3047" s="20">
        <v>9.3852054794520551E-3</v>
      </c>
      <c r="D3047" s="20">
        <v>236.90977778803088</v>
      </c>
      <c r="F3047" s="25">
        <v>40793</v>
      </c>
      <c r="G3047" s="20">
        <v>6493.2</v>
      </c>
      <c r="I3047" s="25"/>
      <c r="J3047" s="20"/>
      <c r="K3047" s="20"/>
      <c r="L3047" s="20"/>
    </row>
    <row r="3048" spans="1:12" s="19" customFormat="1" ht="11">
      <c r="A3048" s="25">
        <v>44316</v>
      </c>
      <c r="B3048" s="20">
        <v>2.73</v>
      </c>
      <c r="C3048" s="20">
        <v>7.4794520547945206E-3</v>
      </c>
      <c r="D3048" s="20">
        <v>236.92749734127366</v>
      </c>
      <c r="F3048" s="25">
        <v>40794</v>
      </c>
      <c r="G3048" s="20">
        <v>6529.77</v>
      </c>
      <c r="I3048" s="25"/>
      <c r="J3048" s="20"/>
      <c r="K3048" s="20"/>
      <c r="L3048" s="20"/>
    </row>
    <row r="3049" spans="1:12" s="19" customFormat="1" ht="11">
      <c r="A3049" s="25">
        <v>44319</v>
      </c>
      <c r="B3049" s="20">
        <v>3.5680000000000001</v>
      </c>
      <c r="C3049" s="20">
        <v>9.7753424657534248E-3</v>
      </c>
      <c r="D3049" s="20">
        <v>236.99697876405563</v>
      </c>
      <c r="F3049" s="25">
        <v>40795</v>
      </c>
      <c r="G3049" s="20">
        <v>6410.92</v>
      </c>
      <c r="I3049" s="25"/>
      <c r="J3049" s="20"/>
      <c r="K3049" s="20"/>
      <c r="L3049" s="20"/>
    </row>
    <row r="3050" spans="1:12" s="19" customFormat="1" ht="11">
      <c r="A3050" s="25">
        <v>44320</v>
      </c>
      <c r="B3050" s="20">
        <v>3.234</v>
      </c>
      <c r="C3050" s="20">
        <v>8.8602739726027398E-3</v>
      </c>
      <c r="D3050" s="20">
        <v>237.01797734568092</v>
      </c>
      <c r="F3050" s="25">
        <v>40798</v>
      </c>
      <c r="G3050" s="20">
        <v>6268.36</v>
      </c>
      <c r="I3050" s="25"/>
      <c r="J3050" s="20"/>
      <c r="K3050" s="20"/>
      <c r="L3050" s="20"/>
    </row>
    <row r="3051" spans="1:12" s="19" customFormat="1" ht="11">
      <c r="A3051" s="25">
        <v>44321</v>
      </c>
      <c r="B3051" s="20">
        <v>2.6221999999999999</v>
      </c>
      <c r="C3051" s="20">
        <v>7.1841095890410956E-3</v>
      </c>
      <c r="D3051" s="20">
        <v>237.03500497691917</v>
      </c>
      <c r="F3051" s="25">
        <v>40799</v>
      </c>
      <c r="G3051" s="20">
        <v>6260.97</v>
      </c>
      <c r="I3051" s="25"/>
      <c r="J3051" s="20"/>
      <c r="K3051" s="20"/>
      <c r="L3051" s="20"/>
    </row>
    <row r="3052" spans="1:12" s="19" customFormat="1" ht="11">
      <c r="A3052" s="25">
        <v>44322</v>
      </c>
      <c r="B3052" s="20">
        <v>3.11</v>
      </c>
      <c r="C3052" s="20">
        <v>8.5205479452054797E-3</v>
      </c>
      <c r="D3052" s="20">
        <v>237.05520165816515</v>
      </c>
      <c r="F3052" s="25">
        <v>40800</v>
      </c>
      <c r="G3052" s="20">
        <v>6352.32</v>
      </c>
      <c r="I3052" s="25"/>
      <c r="J3052" s="20"/>
      <c r="K3052" s="20"/>
      <c r="L3052" s="20"/>
    </row>
    <row r="3053" spans="1:12" s="19" customFormat="1" ht="11">
      <c r="A3053" s="25">
        <v>44323</v>
      </c>
      <c r="B3053" s="20">
        <v>3.5636999999999999</v>
      </c>
      <c r="C3053" s="20">
        <v>9.7635616438356155E-3</v>
      </c>
      <c r="D3053" s="20">
        <v>237.07834668890897</v>
      </c>
      <c r="F3053" s="25">
        <v>40801</v>
      </c>
      <c r="G3053" s="20">
        <v>6432.93</v>
      </c>
      <c r="I3053" s="25"/>
      <c r="J3053" s="20"/>
      <c r="K3053" s="20"/>
      <c r="L3053" s="20"/>
    </row>
    <row r="3054" spans="1:12" s="19" customFormat="1" ht="11">
      <c r="A3054" s="25">
        <v>44326</v>
      </c>
      <c r="B3054" s="20">
        <v>3.1875</v>
      </c>
      <c r="C3054" s="20">
        <v>8.7328767123287677E-3</v>
      </c>
      <c r="D3054" s="20">
        <v>237.14045796809285</v>
      </c>
      <c r="F3054" s="25">
        <v>40802</v>
      </c>
      <c r="G3054" s="20">
        <v>6443.78</v>
      </c>
      <c r="I3054" s="25"/>
      <c r="J3054" s="20"/>
      <c r="K3054" s="20"/>
      <c r="L3054" s="20"/>
    </row>
    <row r="3055" spans="1:12" s="19" customFormat="1" ht="11">
      <c r="A3055" s="25">
        <v>44327</v>
      </c>
      <c r="B3055" s="20">
        <v>3.2690999999999999</v>
      </c>
      <c r="C3055" s="20">
        <v>8.9564383561643833E-3</v>
      </c>
      <c r="D3055" s="20">
        <v>237.16169730702828</v>
      </c>
      <c r="F3055" s="25">
        <v>40805</v>
      </c>
      <c r="G3055" s="20">
        <v>6377.64</v>
      </c>
      <c r="I3055" s="25"/>
      <c r="J3055" s="20"/>
      <c r="K3055" s="20"/>
      <c r="L3055" s="20"/>
    </row>
    <row r="3056" spans="1:12" s="19" customFormat="1" ht="11">
      <c r="A3056" s="25">
        <v>44328</v>
      </c>
      <c r="B3056" s="20">
        <v>3.6082999999999998</v>
      </c>
      <c r="C3056" s="20">
        <v>9.8857534246575337E-3</v>
      </c>
      <c r="D3056" s="20">
        <v>237.1851425276418</v>
      </c>
      <c r="F3056" s="25">
        <v>40806</v>
      </c>
      <c r="G3056" s="20">
        <v>6514.86</v>
      </c>
      <c r="I3056" s="25"/>
      <c r="J3056" s="20"/>
      <c r="K3056" s="20"/>
      <c r="L3056" s="20"/>
    </row>
    <row r="3057" spans="1:12" s="19" customFormat="1" ht="11">
      <c r="A3057" s="25">
        <v>44330</v>
      </c>
      <c r="B3057" s="20">
        <v>3.6585000000000001</v>
      </c>
      <c r="C3057" s="20">
        <v>1.0023287671232877E-2</v>
      </c>
      <c r="D3057" s="20">
        <v>237.23269002593975</v>
      </c>
      <c r="F3057" s="25">
        <v>40807</v>
      </c>
      <c r="G3057" s="20">
        <v>6506.04</v>
      </c>
      <c r="I3057" s="25"/>
      <c r="J3057" s="20"/>
      <c r="K3057" s="20"/>
      <c r="L3057" s="20"/>
    </row>
    <row r="3058" spans="1:12" s="19" customFormat="1" ht="11">
      <c r="A3058" s="25">
        <v>44333</v>
      </c>
      <c r="B3058" s="20">
        <v>3.5232000000000001</v>
      </c>
      <c r="C3058" s="20">
        <v>9.6526027397260284E-3</v>
      </c>
      <c r="D3058" s="20">
        <v>237.30138741335068</v>
      </c>
      <c r="F3058" s="25">
        <v>40808</v>
      </c>
      <c r="G3058" s="20">
        <v>6240.39</v>
      </c>
      <c r="I3058" s="25"/>
      <c r="J3058" s="20"/>
      <c r="K3058" s="20"/>
      <c r="L3058" s="20"/>
    </row>
    <row r="3059" spans="1:12" s="19" customFormat="1" ht="11">
      <c r="A3059" s="25">
        <v>44334</v>
      </c>
      <c r="B3059" s="20">
        <v>3.5167000000000002</v>
      </c>
      <c r="C3059" s="20">
        <v>9.6347945205479454E-3</v>
      </c>
      <c r="D3059" s="20">
        <v>237.32425091442235</v>
      </c>
      <c r="F3059" s="25">
        <v>40809</v>
      </c>
      <c r="G3059" s="20">
        <v>6169.52</v>
      </c>
      <c r="I3059" s="25"/>
      <c r="J3059" s="20"/>
      <c r="K3059" s="20"/>
      <c r="L3059" s="20"/>
    </row>
    <row r="3060" spans="1:12" s="19" customFormat="1" ht="11">
      <c r="A3060" s="25">
        <v>44335</v>
      </c>
      <c r="B3060" s="20">
        <v>3.4777999999999998</v>
      </c>
      <c r="C3060" s="20">
        <v>9.5282191780821906E-3</v>
      </c>
      <c r="D3060" s="20">
        <v>237.3468636892122</v>
      </c>
      <c r="F3060" s="25">
        <v>40812</v>
      </c>
      <c r="G3060" s="20">
        <v>6128.56</v>
      </c>
      <c r="I3060" s="25"/>
      <c r="J3060" s="20"/>
      <c r="K3060" s="20"/>
      <c r="L3060" s="20"/>
    </row>
    <row r="3061" spans="1:12" s="19" customFormat="1" ht="11">
      <c r="A3061" s="25">
        <v>44336</v>
      </c>
      <c r="B3061" s="20">
        <v>3.3433000000000002</v>
      </c>
      <c r="C3061" s="20">
        <v>9.1597260273972615E-3</v>
      </c>
      <c r="D3061" s="20">
        <v>237.36860401166075</v>
      </c>
      <c r="F3061" s="25">
        <v>40813</v>
      </c>
      <c r="G3061" s="20">
        <v>6300.72</v>
      </c>
      <c r="I3061" s="25"/>
      <c r="J3061" s="20"/>
      <c r="K3061" s="20"/>
      <c r="L3061" s="20"/>
    </row>
    <row r="3062" spans="1:12" s="19" customFormat="1" ht="11">
      <c r="A3062" s="25">
        <v>44337</v>
      </c>
      <c r="B3062" s="20">
        <v>3.5219</v>
      </c>
      <c r="C3062" s="20">
        <v>9.6490410958904108E-3</v>
      </c>
      <c r="D3062" s="20">
        <v>237.39150780581056</v>
      </c>
      <c r="F3062" s="25">
        <v>40814</v>
      </c>
      <c r="G3062" s="20">
        <v>6268.57</v>
      </c>
      <c r="I3062" s="25"/>
      <c r="J3062" s="20"/>
      <c r="K3062" s="20"/>
      <c r="L3062" s="20"/>
    </row>
    <row r="3063" spans="1:12" s="19" customFormat="1" ht="11">
      <c r="A3063" s="25">
        <v>44340</v>
      </c>
      <c r="B3063" s="20">
        <v>3.3990999999999998</v>
      </c>
      <c r="C3063" s="20">
        <v>9.3126027397260266E-3</v>
      </c>
      <c r="D3063" s="20">
        <v>237.45782978998994</v>
      </c>
      <c r="F3063" s="25">
        <v>40815</v>
      </c>
      <c r="G3063" s="20">
        <v>6356.74</v>
      </c>
      <c r="I3063" s="25"/>
      <c r="J3063" s="20"/>
      <c r="K3063" s="20"/>
      <c r="L3063" s="20"/>
    </row>
    <row r="3064" spans="1:12" s="19" customFormat="1" ht="11">
      <c r="A3064" s="25">
        <v>44341</v>
      </c>
      <c r="B3064" s="20">
        <v>3.2368999999999999</v>
      </c>
      <c r="C3064" s="20">
        <v>8.8682191780821915E-3</v>
      </c>
      <c r="D3064" s="20">
        <v>237.47888807079127</v>
      </c>
      <c r="F3064" s="25">
        <v>40816</v>
      </c>
      <c r="G3064" s="20">
        <v>6265.26</v>
      </c>
      <c r="I3064" s="25"/>
      <c r="J3064" s="20"/>
      <c r="K3064" s="20"/>
      <c r="L3064" s="20"/>
    </row>
    <row r="3065" spans="1:12" s="19" customFormat="1" ht="11">
      <c r="A3065" s="25">
        <v>44342</v>
      </c>
      <c r="B3065" s="20">
        <v>3.4832999999999998</v>
      </c>
      <c r="C3065" s="20">
        <v>9.5432876712328758E-3</v>
      </c>
      <c r="D3065" s="20">
        <v>237.50155136423834</v>
      </c>
      <c r="F3065" s="25">
        <v>40819</v>
      </c>
      <c r="G3065" s="20">
        <v>6146.41</v>
      </c>
      <c r="I3065" s="25"/>
      <c r="J3065" s="20"/>
      <c r="K3065" s="20"/>
      <c r="L3065" s="20"/>
    </row>
    <row r="3066" spans="1:12" s="19" customFormat="1" ht="11">
      <c r="A3066" s="25">
        <v>44343</v>
      </c>
      <c r="B3066" s="20">
        <v>3.6309</v>
      </c>
      <c r="C3066" s="20">
        <v>9.9476712328767126E-3</v>
      </c>
      <c r="D3066" s="20">
        <v>237.52517723774105</v>
      </c>
      <c r="F3066" s="25">
        <v>40820</v>
      </c>
      <c r="G3066" s="20">
        <v>6048.39</v>
      </c>
      <c r="I3066" s="25"/>
      <c r="J3066" s="20"/>
      <c r="K3066" s="20"/>
      <c r="L3066" s="20"/>
    </row>
    <row r="3067" spans="1:12" s="19" customFormat="1" ht="11">
      <c r="A3067" s="25">
        <v>44344</v>
      </c>
      <c r="B3067" s="20">
        <v>4.0218999999999996</v>
      </c>
      <c r="C3067" s="20">
        <v>1.101890410958904E-2</v>
      </c>
      <c r="D3067" s="20">
        <v>237.55134990925703</v>
      </c>
      <c r="F3067" s="25">
        <v>40821</v>
      </c>
      <c r="G3067" s="20">
        <v>6021.97</v>
      </c>
      <c r="I3067" s="25"/>
      <c r="J3067" s="20"/>
      <c r="K3067" s="20"/>
      <c r="L3067" s="20"/>
    </row>
    <row r="3068" spans="1:12" s="19" customFormat="1" ht="11">
      <c r="A3068" s="25">
        <v>44347</v>
      </c>
      <c r="B3068" s="20">
        <v>3.1781000000000001</v>
      </c>
      <c r="C3068" s="20">
        <v>8.707123287671233E-3</v>
      </c>
      <c r="D3068" s="20">
        <v>237.61340157598141</v>
      </c>
      <c r="F3068" s="25">
        <v>40823</v>
      </c>
      <c r="G3068" s="20">
        <v>6195.25</v>
      </c>
      <c r="I3068" s="25"/>
      <c r="J3068" s="20"/>
      <c r="K3068" s="20"/>
      <c r="L3068" s="20"/>
    </row>
    <row r="3069" spans="1:12" s="19" customFormat="1" ht="11">
      <c r="A3069" s="25">
        <v>44348</v>
      </c>
      <c r="B3069" s="20">
        <v>3.5196999999999998</v>
      </c>
      <c r="C3069" s="20">
        <v>9.643013698630137E-3</v>
      </c>
      <c r="D3069" s="20">
        <v>237.63631466884519</v>
      </c>
      <c r="F3069" s="25">
        <v>40826</v>
      </c>
      <c r="G3069" s="20">
        <v>6311.32</v>
      </c>
      <c r="I3069" s="25"/>
      <c r="J3069" s="20"/>
      <c r="K3069" s="20"/>
      <c r="L3069" s="20"/>
    </row>
    <row r="3070" spans="1:12" s="19" customFormat="1" ht="11">
      <c r="A3070" s="25">
        <v>44349</v>
      </c>
      <c r="B3070" s="20">
        <v>3.5394000000000001</v>
      </c>
      <c r="C3070" s="20">
        <v>9.6969863013698625E-3</v>
      </c>
      <c r="D3070" s="20">
        <v>237.65935822972571</v>
      </c>
      <c r="F3070" s="25">
        <v>40827</v>
      </c>
      <c r="G3070" s="20">
        <v>6304.63</v>
      </c>
      <c r="I3070" s="25"/>
      <c r="J3070" s="20"/>
      <c r="K3070" s="20"/>
      <c r="L3070" s="20"/>
    </row>
    <row r="3071" spans="1:12" s="19" customFormat="1" ht="11">
      <c r="A3071" s="25">
        <v>44350</v>
      </c>
      <c r="B3071" s="20">
        <v>3.6284000000000001</v>
      </c>
      <c r="C3071" s="20">
        <v>9.940821917808219E-3</v>
      </c>
      <c r="D3071" s="20">
        <v>237.68298352329833</v>
      </c>
      <c r="F3071" s="25">
        <v>40828</v>
      </c>
      <c r="G3071" s="20">
        <v>6463.15</v>
      </c>
      <c r="I3071" s="25"/>
      <c r="J3071" s="20"/>
      <c r="K3071" s="20"/>
      <c r="L3071" s="20"/>
    </row>
    <row r="3072" spans="1:12" s="19" customFormat="1" ht="11">
      <c r="A3072" s="25">
        <v>44351</v>
      </c>
      <c r="B3072" s="20">
        <v>3.5941999999999998</v>
      </c>
      <c r="C3072" s="20">
        <v>9.8471232876712316E-3</v>
      </c>
      <c r="D3072" s="20">
        <v>237.70638845971968</v>
      </c>
      <c r="F3072" s="25">
        <v>40829</v>
      </c>
      <c r="G3072" s="20">
        <v>6435.81</v>
      </c>
      <c r="I3072" s="25"/>
      <c r="J3072" s="20"/>
      <c r="K3072" s="20"/>
      <c r="L3072" s="20"/>
    </row>
    <row r="3073" spans="1:12" s="19" customFormat="1" ht="11">
      <c r="A3073" s="25">
        <v>44354</v>
      </c>
      <c r="B3073" s="20">
        <v>3.7069999999999999</v>
      </c>
      <c r="C3073" s="20">
        <v>1.0156164383561643E-2</v>
      </c>
      <c r="D3073" s="20">
        <v>237.77881401440629</v>
      </c>
      <c r="F3073" s="25">
        <v>40830</v>
      </c>
      <c r="G3073" s="20">
        <v>6504.84</v>
      </c>
      <c r="I3073" s="25"/>
      <c r="J3073" s="20"/>
      <c r="K3073" s="20"/>
      <c r="L3073" s="20"/>
    </row>
    <row r="3074" spans="1:12" s="19" customFormat="1" ht="11">
      <c r="A3074" s="25">
        <v>44355</v>
      </c>
      <c r="B3074" s="20">
        <v>3.7282000000000002</v>
      </c>
      <c r="C3074" s="20">
        <v>1.0214246575342466E-2</v>
      </c>
      <c r="D3074" s="20">
        <v>237.80310132877366</v>
      </c>
      <c r="F3074" s="25">
        <v>40833</v>
      </c>
      <c r="G3074" s="20">
        <v>6487.02</v>
      </c>
      <c r="I3074" s="25"/>
      <c r="J3074" s="20"/>
      <c r="K3074" s="20"/>
      <c r="L3074" s="20"/>
    </row>
    <row r="3075" spans="1:12" s="19" customFormat="1" ht="11">
      <c r="A3075" s="25">
        <v>44356</v>
      </c>
      <c r="B3075" s="20">
        <v>3.5585</v>
      </c>
      <c r="C3075" s="20">
        <v>9.7493150684931501E-3</v>
      </c>
      <c r="D3075" s="20">
        <v>237.82628550236487</v>
      </c>
      <c r="F3075" s="25">
        <v>40834</v>
      </c>
      <c r="G3075" s="20">
        <v>6384.7</v>
      </c>
      <c r="I3075" s="25"/>
      <c r="J3075" s="20"/>
      <c r="K3075" s="20"/>
      <c r="L3075" s="20"/>
    </row>
    <row r="3076" spans="1:12" s="19" customFormat="1" ht="11">
      <c r="A3076" s="25">
        <v>44357</v>
      </c>
      <c r="B3076" s="20">
        <v>3.5043000000000002</v>
      </c>
      <c r="C3076" s="20">
        <v>9.600821917808219E-3</v>
      </c>
      <c r="D3076" s="20">
        <v>237.84911878050968</v>
      </c>
      <c r="F3076" s="25">
        <v>40835</v>
      </c>
      <c r="G3076" s="20">
        <v>6513.51</v>
      </c>
      <c r="I3076" s="25"/>
      <c r="J3076" s="20"/>
      <c r="K3076" s="20"/>
      <c r="L3076" s="20"/>
    </row>
    <row r="3077" spans="1:12" s="19" customFormat="1" ht="11">
      <c r="A3077" s="25">
        <v>44358</v>
      </c>
      <c r="B3077" s="20">
        <v>3.7471000000000001</v>
      </c>
      <c r="C3077" s="20">
        <v>1.0266027397260274E-2</v>
      </c>
      <c r="D3077" s="20">
        <v>237.87353643620784</v>
      </c>
      <c r="F3077" s="25">
        <v>40836</v>
      </c>
      <c r="G3077" s="20">
        <v>6456.03</v>
      </c>
      <c r="I3077" s="25"/>
      <c r="J3077" s="20"/>
      <c r="K3077" s="20"/>
      <c r="L3077" s="20"/>
    </row>
    <row r="3078" spans="1:12" s="19" customFormat="1" ht="11">
      <c r="A3078" s="25">
        <v>44361</v>
      </c>
      <c r="B3078" s="20">
        <v>3.3290999999999999</v>
      </c>
      <c r="C3078" s="20">
        <v>9.1208219178082195E-3</v>
      </c>
      <c r="D3078" s="20">
        <v>237.93862450115168</v>
      </c>
      <c r="F3078" s="25">
        <v>40837</v>
      </c>
      <c r="G3078" s="20">
        <v>6403.32</v>
      </c>
      <c r="I3078" s="25"/>
      <c r="J3078" s="20"/>
      <c r="K3078" s="20"/>
      <c r="L3078" s="20"/>
    </row>
    <row r="3079" spans="1:12" s="19" customFormat="1" ht="11">
      <c r="A3079" s="25">
        <v>44362</v>
      </c>
      <c r="B3079" s="20">
        <v>3.4657</v>
      </c>
      <c r="C3079" s="20">
        <v>9.4950684931506841E-3</v>
      </c>
      <c r="D3079" s="20">
        <v>237.96121693651972</v>
      </c>
      <c r="F3079" s="25">
        <v>40840</v>
      </c>
      <c r="G3079" s="20">
        <v>6464.65</v>
      </c>
      <c r="I3079" s="25"/>
      <c r="J3079" s="20"/>
      <c r="K3079" s="20"/>
      <c r="L3079" s="20"/>
    </row>
    <row r="3080" spans="1:12" s="19" customFormat="1" ht="11">
      <c r="A3080" s="25">
        <v>44363</v>
      </c>
      <c r="B3080" s="20">
        <v>2.6471</v>
      </c>
      <c r="C3080" s="20">
        <v>7.2523287671232874E-3</v>
      </c>
      <c r="D3080" s="20">
        <v>237.97847466631021</v>
      </c>
      <c r="F3080" s="25">
        <v>40841</v>
      </c>
      <c r="G3080" s="20">
        <v>6583.4</v>
      </c>
      <c r="I3080" s="25"/>
      <c r="J3080" s="20"/>
      <c r="K3080" s="20"/>
      <c r="L3080" s="20"/>
    </row>
    <row r="3081" spans="1:12" s="19" customFormat="1" ht="11">
      <c r="A3081" s="25">
        <v>44364</v>
      </c>
      <c r="B3081" s="20">
        <v>1.4625999999999999</v>
      </c>
      <c r="C3081" s="20">
        <v>4.0071232876712328E-3</v>
      </c>
      <c r="D3081" s="20">
        <v>237.98801075718822</v>
      </c>
      <c r="F3081" s="25">
        <v>40842</v>
      </c>
      <c r="G3081" s="20">
        <v>6596.36</v>
      </c>
      <c r="I3081" s="25"/>
      <c r="J3081" s="20"/>
      <c r="K3081" s="20"/>
      <c r="L3081" s="20"/>
    </row>
    <row r="3082" spans="1:12" s="19" customFormat="1" ht="11">
      <c r="A3082" s="25">
        <v>44365</v>
      </c>
      <c r="B3082" s="20">
        <v>4.9137000000000004</v>
      </c>
      <c r="C3082" s="20">
        <v>1.3462191780821919E-2</v>
      </c>
      <c r="D3082" s="20">
        <v>238.02004915961172</v>
      </c>
      <c r="F3082" s="25">
        <v>40844</v>
      </c>
      <c r="G3082" s="20">
        <v>6797.88</v>
      </c>
      <c r="I3082" s="25"/>
      <c r="J3082" s="20"/>
      <c r="K3082" s="20"/>
      <c r="L3082" s="20"/>
    </row>
    <row r="3083" spans="1:12" s="19" customFormat="1" ht="11">
      <c r="A3083" s="25">
        <v>44368</v>
      </c>
      <c r="B3083" s="20">
        <v>4.3063000000000002</v>
      </c>
      <c r="C3083" s="20">
        <v>1.1798082191780822E-2</v>
      </c>
      <c r="D3083" s="20">
        <v>238.10429456271004</v>
      </c>
      <c r="F3083" s="25">
        <v>40847</v>
      </c>
      <c r="G3083" s="20">
        <v>6755.07</v>
      </c>
      <c r="I3083" s="25"/>
      <c r="J3083" s="20"/>
      <c r="K3083" s="20"/>
      <c r="L3083" s="20"/>
    </row>
    <row r="3084" spans="1:12" s="19" customFormat="1" ht="11">
      <c r="A3084" s="25">
        <v>44369</v>
      </c>
      <c r="B3084" s="20">
        <v>3.9569000000000001</v>
      </c>
      <c r="C3084" s="20">
        <v>1.0840821917808219E-2</v>
      </c>
      <c r="D3084" s="20">
        <v>238.13010702526222</v>
      </c>
      <c r="F3084" s="25">
        <v>40848</v>
      </c>
      <c r="G3084" s="20">
        <v>6668.03</v>
      </c>
      <c r="I3084" s="25"/>
      <c r="J3084" s="20"/>
      <c r="K3084" s="20"/>
      <c r="L3084" s="20"/>
    </row>
    <row r="3085" spans="1:12" s="19" customFormat="1" ht="11">
      <c r="A3085" s="25">
        <v>44370</v>
      </c>
      <c r="B3085" s="20">
        <v>4.3129999999999997</v>
      </c>
      <c r="C3085" s="20">
        <v>1.1816438356164383E-2</v>
      </c>
      <c r="D3085" s="20">
        <v>238.15824552256635</v>
      </c>
      <c r="F3085" s="25">
        <v>40849</v>
      </c>
      <c r="G3085" s="20">
        <v>6668.66</v>
      </c>
      <c r="I3085" s="25"/>
      <c r="J3085" s="20"/>
      <c r="K3085" s="20"/>
      <c r="L3085" s="20"/>
    </row>
    <row r="3086" spans="1:12" s="19" customFormat="1" ht="11">
      <c r="A3086" s="25">
        <v>44371</v>
      </c>
      <c r="B3086" s="20">
        <v>3.5748000000000002</v>
      </c>
      <c r="C3086" s="20">
        <v>9.7939726027397259E-3</v>
      </c>
      <c r="D3086" s="20">
        <v>238.18157067588402</v>
      </c>
      <c r="F3086" s="25">
        <v>40850</v>
      </c>
      <c r="G3086" s="20">
        <v>6677.9</v>
      </c>
      <c r="I3086" s="25"/>
      <c r="J3086" s="20"/>
      <c r="K3086" s="20"/>
      <c r="L3086" s="20"/>
    </row>
    <row r="3087" spans="1:12" s="19" customFormat="1" ht="11">
      <c r="A3087" s="25">
        <v>44372</v>
      </c>
      <c r="B3087" s="20">
        <v>3.8511000000000002</v>
      </c>
      <c r="C3087" s="20">
        <v>1.055095890410959E-2</v>
      </c>
      <c r="D3087" s="20">
        <v>238.20670111552317</v>
      </c>
      <c r="F3087" s="25">
        <v>40851</v>
      </c>
      <c r="G3087" s="20">
        <v>6702.49</v>
      </c>
      <c r="I3087" s="25"/>
      <c r="J3087" s="20"/>
      <c r="K3087" s="20"/>
      <c r="L3087" s="20"/>
    </row>
    <row r="3088" spans="1:12" s="19" customFormat="1" ht="11">
      <c r="A3088" s="25">
        <v>44375</v>
      </c>
      <c r="B3088" s="20">
        <v>4.2923</v>
      </c>
      <c r="C3088" s="20">
        <v>1.175972602739726E-2</v>
      </c>
      <c r="D3088" s="20">
        <v>238.29073848181343</v>
      </c>
      <c r="F3088" s="25">
        <v>40855</v>
      </c>
      <c r="G3088" s="20">
        <v>6708.99</v>
      </c>
      <c r="I3088" s="25"/>
      <c r="J3088" s="20"/>
      <c r="K3088" s="20"/>
      <c r="L3088" s="20"/>
    </row>
    <row r="3089" spans="1:12" s="19" customFormat="1" ht="11">
      <c r="A3089" s="25">
        <v>44376</v>
      </c>
      <c r="B3089" s="20">
        <v>3.9293</v>
      </c>
      <c r="C3089" s="20">
        <v>1.0765205479452054E-2</v>
      </c>
      <c r="D3089" s="20">
        <v>238.31639096944949</v>
      </c>
      <c r="F3089" s="25">
        <v>40856</v>
      </c>
      <c r="G3089" s="20">
        <v>6622.39</v>
      </c>
      <c r="I3089" s="25"/>
      <c r="J3089" s="20"/>
      <c r="K3089" s="20"/>
      <c r="L3089" s="20"/>
    </row>
    <row r="3090" spans="1:12" s="19" customFormat="1" ht="11">
      <c r="A3090" s="25">
        <v>44377</v>
      </c>
      <c r="B3090" s="20">
        <v>3.8245</v>
      </c>
      <c r="C3090" s="20">
        <v>1.0478082191780822E-2</v>
      </c>
      <c r="D3090" s="20">
        <v>238.34136195677178</v>
      </c>
      <c r="F3090" s="25">
        <v>40858</v>
      </c>
      <c r="G3090" s="20">
        <v>6556.16</v>
      </c>
      <c r="I3090" s="25"/>
      <c r="J3090" s="20"/>
      <c r="K3090" s="20"/>
      <c r="L3090" s="20"/>
    </row>
    <row r="3091" spans="1:12" s="19" customFormat="1" ht="11">
      <c r="A3091" s="25">
        <v>44378</v>
      </c>
      <c r="B3091" s="20">
        <v>2.7505999999999999</v>
      </c>
      <c r="C3091" s="20">
        <v>7.535890410958904E-3</v>
      </c>
      <c r="D3091" s="20">
        <v>238.35932310061284</v>
      </c>
      <c r="F3091" s="25">
        <v>40861</v>
      </c>
      <c r="G3091" s="20">
        <v>6530.19</v>
      </c>
      <c r="I3091" s="25"/>
      <c r="J3091" s="20"/>
      <c r="K3091" s="20"/>
      <c r="L3091" s="20"/>
    </row>
    <row r="3092" spans="1:12" s="19" customFormat="1" ht="11">
      <c r="A3092" s="25">
        <v>44379</v>
      </c>
      <c r="B3092" s="20">
        <v>3.4798</v>
      </c>
      <c r="C3092" s="20">
        <v>9.5336986301369862E-3</v>
      </c>
      <c r="D3092" s="20">
        <v>238.38204756013405</v>
      </c>
      <c r="F3092" s="25">
        <v>40862</v>
      </c>
      <c r="G3092" s="20">
        <v>6428.89</v>
      </c>
      <c r="I3092" s="25"/>
      <c r="J3092" s="20"/>
      <c r="K3092" s="20"/>
      <c r="L3092" s="20"/>
    </row>
    <row r="3093" spans="1:12" s="19" customFormat="1" ht="11">
      <c r="A3093" s="25">
        <v>44382</v>
      </c>
      <c r="B3093" s="20">
        <v>3.7566000000000002</v>
      </c>
      <c r="C3093" s="20">
        <v>1.0292054794520548E-2</v>
      </c>
      <c r="D3093" s="20">
        <v>238.45565079299959</v>
      </c>
      <c r="F3093" s="25">
        <v>40863</v>
      </c>
      <c r="G3093" s="20">
        <v>6380.65</v>
      </c>
      <c r="I3093" s="25"/>
      <c r="J3093" s="20"/>
      <c r="K3093" s="20"/>
      <c r="L3093" s="20"/>
    </row>
    <row r="3094" spans="1:12" s="19" customFormat="1" ht="11">
      <c r="A3094" s="25">
        <v>44383</v>
      </c>
      <c r="B3094" s="20">
        <v>3.3386999999999998</v>
      </c>
      <c r="C3094" s="20">
        <v>9.1471232876712324E-3</v>
      </c>
      <c r="D3094" s="20">
        <v>238.47746262536407</v>
      </c>
      <c r="F3094" s="25">
        <v>40864</v>
      </c>
      <c r="G3094" s="20">
        <v>6259.25</v>
      </c>
      <c r="I3094" s="25"/>
      <c r="J3094" s="20"/>
      <c r="K3094" s="20"/>
      <c r="L3094" s="20"/>
    </row>
    <row r="3095" spans="1:12" s="19" customFormat="1" ht="11">
      <c r="A3095" s="25">
        <v>44384</v>
      </c>
      <c r="B3095" s="20">
        <v>4.0414000000000003</v>
      </c>
      <c r="C3095" s="20">
        <v>1.1072328767123288E-2</v>
      </c>
      <c r="D3095" s="20">
        <v>238.50386763406144</v>
      </c>
      <c r="F3095" s="25">
        <v>40865</v>
      </c>
      <c r="G3095" s="20">
        <v>6222.51</v>
      </c>
      <c r="I3095" s="25"/>
      <c r="J3095" s="20"/>
      <c r="K3095" s="20"/>
      <c r="L3095" s="20"/>
    </row>
    <row r="3096" spans="1:12" s="19" customFormat="1" ht="11">
      <c r="A3096" s="25">
        <v>44385</v>
      </c>
      <c r="B3096" s="20">
        <v>3.8706</v>
      </c>
      <c r="C3096" s="20">
        <v>1.0604383561643836E-2</v>
      </c>
      <c r="D3096" s="20">
        <v>238.52915949899469</v>
      </c>
      <c r="F3096" s="25">
        <v>40868</v>
      </c>
      <c r="G3096" s="20">
        <v>6060.84</v>
      </c>
      <c r="I3096" s="25"/>
      <c r="J3096" s="20"/>
      <c r="K3096" s="20"/>
      <c r="L3096" s="20"/>
    </row>
    <row r="3097" spans="1:12" s="19" customFormat="1" ht="11">
      <c r="A3097" s="25">
        <v>44386</v>
      </c>
      <c r="B3097" s="20">
        <v>2.9418000000000002</v>
      </c>
      <c r="C3097" s="20">
        <v>8.0597260273972612E-3</v>
      </c>
      <c r="D3097" s="20">
        <v>238.54838429574576</v>
      </c>
      <c r="F3097" s="25">
        <v>40869</v>
      </c>
      <c r="G3097" s="20">
        <v>6103.96</v>
      </c>
      <c r="I3097" s="25"/>
      <c r="J3097" s="20"/>
      <c r="K3097" s="20"/>
      <c r="L3097" s="20"/>
    </row>
    <row r="3098" spans="1:12" s="19" customFormat="1" ht="11">
      <c r="A3098" s="25">
        <v>44389</v>
      </c>
      <c r="B3098" s="20">
        <v>3.5407999999999999</v>
      </c>
      <c r="C3098" s="20">
        <v>9.7008219178082184E-3</v>
      </c>
      <c r="D3098" s="20">
        <v>238.61780775759078</v>
      </c>
      <c r="F3098" s="25">
        <v>40870</v>
      </c>
      <c r="G3098" s="20">
        <v>5969.67</v>
      </c>
      <c r="I3098" s="25"/>
      <c r="J3098" s="20"/>
      <c r="K3098" s="20"/>
      <c r="L3098" s="20"/>
    </row>
    <row r="3099" spans="1:12" s="19" customFormat="1" ht="11">
      <c r="A3099" s="25">
        <v>44390</v>
      </c>
      <c r="B3099" s="20">
        <v>4.2461000000000002</v>
      </c>
      <c r="C3099" s="20">
        <v>1.1633150684931507E-2</v>
      </c>
      <c r="D3099" s="20">
        <v>238.64556652672829</v>
      </c>
      <c r="F3099" s="25">
        <v>40871</v>
      </c>
      <c r="G3099" s="20">
        <v>6033.07</v>
      </c>
      <c r="I3099" s="25"/>
      <c r="J3099" s="20"/>
      <c r="K3099" s="20"/>
      <c r="L3099" s="20"/>
    </row>
    <row r="3100" spans="1:12" s="19" customFormat="1" ht="11">
      <c r="A3100" s="25">
        <v>44391</v>
      </c>
      <c r="B3100" s="20">
        <v>3.6013999999999999</v>
      </c>
      <c r="C3100" s="20">
        <v>9.8668493150684926E-3</v>
      </c>
      <c r="D3100" s="20">
        <v>238.66911332517458</v>
      </c>
      <c r="F3100" s="25">
        <v>40872</v>
      </c>
      <c r="G3100" s="20">
        <v>5974.21</v>
      </c>
      <c r="I3100" s="25"/>
      <c r="J3100" s="20"/>
      <c r="K3100" s="20"/>
      <c r="L3100" s="20"/>
    </row>
    <row r="3101" spans="1:12" s="19" customFormat="1" ht="11">
      <c r="A3101" s="25">
        <v>44392</v>
      </c>
      <c r="B3101" s="20">
        <v>3.3833000000000002</v>
      </c>
      <c r="C3101" s="20">
        <v>9.2693150684931506E-3</v>
      </c>
      <c r="D3101" s="20">
        <v>238.69123631725984</v>
      </c>
      <c r="F3101" s="25">
        <v>40875</v>
      </c>
      <c r="G3101" s="20">
        <v>6153.37</v>
      </c>
      <c r="I3101" s="25"/>
      <c r="J3101" s="20"/>
      <c r="K3101" s="20"/>
      <c r="L3101" s="20"/>
    </row>
    <row r="3102" spans="1:12" s="19" customFormat="1" ht="11">
      <c r="A3102" s="25">
        <v>44393</v>
      </c>
      <c r="B3102" s="20">
        <v>3.4075000000000002</v>
      </c>
      <c r="C3102" s="20">
        <v>9.3356164383561653E-3</v>
      </c>
      <c r="D3102" s="20">
        <v>238.71351961555442</v>
      </c>
      <c r="F3102" s="25">
        <v>40876</v>
      </c>
      <c r="G3102" s="20">
        <v>6094.79</v>
      </c>
      <c r="I3102" s="25"/>
      <c r="J3102" s="20"/>
      <c r="K3102" s="20"/>
      <c r="L3102" s="20"/>
    </row>
    <row r="3103" spans="1:12" s="19" customFormat="1" ht="11">
      <c r="A3103" s="25">
        <v>44396</v>
      </c>
      <c r="B3103" s="20">
        <v>3.6856</v>
      </c>
      <c r="C3103" s="20">
        <v>1.0097534246575342E-2</v>
      </c>
      <c r="D3103" s="20">
        <v>238.78583215373757</v>
      </c>
      <c r="F3103" s="25">
        <v>40877</v>
      </c>
      <c r="G3103" s="20">
        <v>6128.97</v>
      </c>
      <c r="I3103" s="25"/>
      <c r="J3103" s="20"/>
      <c r="K3103" s="20"/>
      <c r="L3103" s="20"/>
    </row>
    <row r="3104" spans="1:12" s="19" customFormat="1" ht="11">
      <c r="A3104" s="25">
        <v>44397</v>
      </c>
      <c r="B3104" s="20">
        <v>3.6606999999999998</v>
      </c>
      <c r="C3104" s="20">
        <v>1.0029315068493151E-2</v>
      </c>
      <c r="D3104" s="20">
        <v>238.80978073718316</v>
      </c>
      <c r="F3104" s="25">
        <v>40878</v>
      </c>
      <c r="G3104" s="20">
        <v>6261.88</v>
      </c>
      <c r="I3104" s="25"/>
      <c r="J3104" s="20"/>
      <c r="K3104" s="20"/>
      <c r="L3104" s="20"/>
    </row>
    <row r="3105" spans="1:12" s="19" customFormat="1" ht="11">
      <c r="A3105" s="25">
        <v>44399</v>
      </c>
      <c r="B3105" s="20">
        <v>3.8025000000000002</v>
      </c>
      <c r="C3105" s="20">
        <v>1.0417808219178083E-2</v>
      </c>
      <c r="D3105" s="20">
        <v>238.85953822711483</v>
      </c>
      <c r="F3105" s="25">
        <v>40879</v>
      </c>
      <c r="G3105" s="20">
        <v>6405.62</v>
      </c>
      <c r="I3105" s="25"/>
      <c r="J3105" s="20"/>
      <c r="K3105" s="20"/>
      <c r="L3105" s="20"/>
    </row>
    <row r="3106" spans="1:12" s="19" customFormat="1" ht="11">
      <c r="A3106" s="25">
        <v>44400</v>
      </c>
      <c r="B3106" s="20">
        <v>4.202</v>
      </c>
      <c r="C3106" s="20">
        <v>1.1512328767123287E-2</v>
      </c>
      <c r="D3106" s="20">
        <v>238.88703652244718</v>
      </c>
      <c r="F3106" s="25">
        <v>40882</v>
      </c>
      <c r="G3106" s="20">
        <v>6391.63</v>
      </c>
      <c r="I3106" s="25"/>
      <c r="J3106" s="20"/>
      <c r="K3106" s="20"/>
      <c r="L3106" s="20"/>
    </row>
    <row r="3107" spans="1:12" s="19" customFormat="1" ht="11">
      <c r="A3107" s="25">
        <v>44403</v>
      </c>
      <c r="B3107" s="20">
        <v>3.4577</v>
      </c>
      <c r="C3107" s="20">
        <v>9.473150684931507E-3</v>
      </c>
      <c r="D3107" s="20">
        <v>238.95492690925676</v>
      </c>
      <c r="F3107" s="25">
        <v>40884</v>
      </c>
      <c r="G3107" s="20">
        <v>6421.38</v>
      </c>
      <c r="I3107" s="25"/>
      <c r="J3107" s="20"/>
      <c r="K3107" s="20"/>
      <c r="L3107" s="20"/>
    </row>
    <row r="3108" spans="1:12" s="19" customFormat="1" ht="11">
      <c r="A3108" s="25">
        <v>44404</v>
      </c>
      <c r="B3108" s="20">
        <v>3.7117</v>
      </c>
      <c r="C3108" s="20">
        <v>1.016904109589041E-2</v>
      </c>
      <c r="D3108" s="20">
        <v>238.97922633397482</v>
      </c>
      <c r="F3108" s="25">
        <v>40885</v>
      </c>
      <c r="G3108" s="20">
        <v>6270.52</v>
      </c>
      <c r="I3108" s="25"/>
      <c r="J3108" s="20"/>
      <c r="K3108" s="20"/>
      <c r="L3108" s="20"/>
    </row>
    <row r="3109" spans="1:12" s="19" customFormat="1" ht="11">
      <c r="A3109" s="25">
        <v>44405</v>
      </c>
      <c r="B3109" s="20">
        <v>3.6484999999999999</v>
      </c>
      <c r="C3109" s="20">
        <v>9.9958904109589044E-3</v>
      </c>
      <c r="D3109" s="20">
        <v>239.00311443554412</v>
      </c>
      <c r="F3109" s="25">
        <v>40886</v>
      </c>
      <c r="G3109" s="20">
        <v>6172.94</v>
      </c>
      <c r="I3109" s="25"/>
      <c r="J3109" s="20"/>
      <c r="K3109" s="20"/>
      <c r="L3109" s="20"/>
    </row>
    <row r="3110" spans="1:12" s="19" customFormat="1" ht="11">
      <c r="A3110" s="25">
        <v>44406</v>
      </c>
      <c r="B3110" s="20">
        <v>3.7799</v>
      </c>
      <c r="C3110" s="20">
        <v>1.0355890410958904E-2</v>
      </c>
      <c r="D3110" s="20">
        <v>239.02786533615387</v>
      </c>
      <c r="F3110" s="25">
        <v>40889</v>
      </c>
      <c r="G3110" s="20">
        <v>6043.39</v>
      </c>
      <c r="I3110" s="25"/>
      <c r="J3110" s="20"/>
      <c r="K3110" s="20"/>
      <c r="L3110" s="20"/>
    </row>
    <row r="3111" spans="1:12" s="19" customFormat="1" ht="11">
      <c r="A3111" s="25">
        <v>44407</v>
      </c>
      <c r="B3111" s="20">
        <v>3.5114999999999998</v>
      </c>
      <c r="C3111" s="20">
        <v>9.6205479452054782E-3</v>
      </c>
      <c r="D3111" s="20">
        <v>239.05086112654092</v>
      </c>
      <c r="F3111" s="25">
        <v>40890</v>
      </c>
      <c r="G3111" s="20">
        <v>6089.1</v>
      </c>
      <c r="I3111" s="25"/>
      <c r="J3111" s="20"/>
      <c r="K3111" s="20"/>
      <c r="L3111" s="20"/>
    </row>
    <row r="3112" spans="1:12" s="19" customFormat="1" ht="11">
      <c r="A3112" s="25">
        <v>44410</v>
      </c>
      <c r="B3112" s="20">
        <v>3.2119</v>
      </c>
      <c r="C3112" s="20">
        <v>8.7997260273972606E-3</v>
      </c>
      <c r="D3112" s="20">
        <v>239.11396858907671</v>
      </c>
      <c r="F3112" s="25">
        <v>40891</v>
      </c>
      <c r="G3112" s="20">
        <v>6041.71</v>
      </c>
      <c r="I3112" s="25"/>
      <c r="J3112" s="20"/>
      <c r="K3112" s="20"/>
      <c r="L3112" s="20"/>
    </row>
    <row r="3113" spans="1:12" s="19" customFormat="1" ht="11">
      <c r="A3113" s="25">
        <v>44411</v>
      </c>
      <c r="B3113" s="20">
        <v>3.5775000000000001</v>
      </c>
      <c r="C3113" s="20">
        <v>9.8013698630136994E-3</v>
      </c>
      <c r="D3113" s="20">
        <v>239.13740503353225</v>
      </c>
      <c r="F3113" s="25">
        <v>40892</v>
      </c>
      <c r="G3113" s="20">
        <v>6020.27</v>
      </c>
      <c r="I3113" s="25"/>
      <c r="J3113" s="20"/>
      <c r="K3113" s="20"/>
      <c r="L3113" s="20"/>
    </row>
    <row r="3114" spans="1:12" s="19" customFormat="1" ht="11">
      <c r="A3114" s="25">
        <v>44412</v>
      </c>
      <c r="B3114" s="20">
        <v>3.3246000000000002</v>
      </c>
      <c r="C3114" s="20">
        <v>9.108493150684932E-3</v>
      </c>
      <c r="D3114" s="20">
        <v>239.15918684769042</v>
      </c>
      <c r="F3114" s="25">
        <v>40893</v>
      </c>
      <c r="G3114" s="20">
        <v>5900.11</v>
      </c>
      <c r="I3114" s="25"/>
      <c r="J3114" s="20"/>
      <c r="K3114" s="20"/>
      <c r="L3114" s="20"/>
    </row>
    <row r="3115" spans="1:12" s="19" customFormat="1" ht="11">
      <c r="A3115" s="25">
        <v>44413</v>
      </c>
      <c r="B3115" s="20">
        <v>3.2951999999999999</v>
      </c>
      <c r="C3115" s="20">
        <v>9.0279452054794519E-3</v>
      </c>
      <c r="D3115" s="20">
        <v>239.18077800803289</v>
      </c>
      <c r="F3115" s="25">
        <v>40896</v>
      </c>
      <c r="G3115" s="20">
        <v>5851.25</v>
      </c>
      <c r="I3115" s="25"/>
      <c r="J3115" s="20"/>
      <c r="K3115" s="20"/>
      <c r="L3115" s="20"/>
    </row>
    <row r="3116" spans="1:12" s="19" customFormat="1" ht="11">
      <c r="A3116" s="25">
        <v>44414</v>
      </c>
      <c r="B3116" s="20">
        <v>3.0990000000000002</v>
      </c>
      <c r="C3116" s="20">
        <v>8.4904109589041109E-3</v>
      </c>
      <c r="D3116" s="20">
        <v>239.20108543902046</v>
      </c>
      <c r="F3116" s="25">
        <v>40897</v>
      </c>
      <c r="G3116" s="20">
        <v>5763.88</v>
      </c>
      <c r="I3116" s="25"/>
      <c r="J3116" s="20"/>
      <c r="K3116" s="20"/>
      <c r="L3116" s="20"/>
    </row>
    <row r="3117" spans="1:12" s="19" customFormat="1" ht="11">
      <c r="A3117" s="25">
        <v>44417</v>
      </c>
      <c r="B3117" s="20">
        <v>3.7162999999999999</v>
      </c>
      <c r="C3117" s="20">
        <v>1.0181643835616438E-2</v>
      </c>
      <c r="D3117" s="20">
        <v>239.27414924673144</v>
      </c>
      <c r="F3117" s="25">
        <v>40898</v>
      </c>
      <c r="G3117" s="20">
        <v>5952.82</v>
      </c>
      <c r="I3117" s="25"/>
      <c r="J3117" s="20"/>
      <c r="K3117" s="20"/>
      <c r="L3117" s="20"/>
    </row>
    <row r="3118" spans="1:12" s="19" customFormat="1" ht="11">
      <c r="A3118" s="25">
        <v>44418</v>
      </c>
      <c r="B3118" s="20">
        <v>3.7450000000000001</v>
      </c>
      <c r="C3118" s="20">
        <v>1.026027397260274E-2</v>
      </c>
      <c r="D3118" s="20">
        <v>239.29869942998974</v>
      </c>
      <c r="F3118" s="25">
        <v>40899</v>
      </c>
      <c r="G3118" s="20">
        <v>6004.44</v>
      </c>
      <c r="I3118" s="25"/>
      <c r="J3118" s="20"/>
      <c r="K3118" s="20"/>
      <c r="L3118" s="20"/>
    </row>
    <row r="3119" spans="1:12" s="19" customFormat="1" ht="11">
      <c r="A3119" s="25">
        <v>44419</v>
      </c>
      <c r="B3119" s="20">
        <v>3.8317999999999999</v>
      </c>
      <c r="C3119" s="20">
        <v>1.0498082191780821E-2</v>
      </c>
      <c r="D3119" s="20">
        <v>239.32382120413976</v>
      </c>
      <c r="F3119" s="25">
        <v>40900</v>
      </c>
      <c r="G3119" s="20">
        <v>5979.25</v>
      </c>
      <c r="I3119" s="25"/>
      <c r="J3119" s="20"/>
      <c r="K3119" s="20"/>
      <c r="L3119" s="20"/>
    </row>
    <row r="3120" spans="1:12" s="19" customFormat="1" ht="11">
      <c r="A3120" s="25">
        <v>44420</v>
      </c>
      <c r="B3120" s="20">
        <v>4.2290000000000001</v>
      </c>
      <c r="C3120" s="20">
        <v>1.1586301369863014E-2</v>
      </c>
      <c r="D3120" s="20">
        <v>239.35154998331433</v>
      </c>
      <c r="F3120" s="25">
        <v>40903</v>
      </c>
      <c r="G3120" s="20">
        <v>6061.7</v>
      </c>
      <c r="I3120" s="25"/>
      <c r="J3120" s="20"/>
      <c r="K3120" s="20"/>
      <c r="L3120" s="20"/>
    </row>
    <row r="3121" spans="1:12" s="19" customFormat="1" ht="11">
      <c r="A3121" s="25">
        <v>44421</v>
      </c>
      <c r="B3121" s="20">
        <v>4.1642999999999999</v>
      </c>
      <c r="C3121" s="20">
        <v>1.140904109589041E-2</v>
      </c>
      <c r="D3121" s="20">
        <v>239.37885770001557</v>
      </c>
      <c r="F3121" s="25">
        <v>40904</v>
      </c>
      <c r="G3121" s="20">
        <v>6025.54</v>
      </c>
      <c r="I3121" s="25"/>
      <c r="J3121" s="20"/>
      <c r="K3121" s="20"/>
      <c r="L3121" s="20"/>
    </row>
    <row r="3122" spans="1:12" s="19" customFormat="1" ht="11">
      <c r="A3122" s="25">
        <v>44424</v>
      </c>
      <c r="B3122" s="20">
        <v>3.4552</v>
      </c>
      <c r="C3122" s="20">
        <v>9.4663013698630134E-3</v>
      </c>
      <c r="D3122" s="20">
        <v>239.44683867227243</v>
      </c>
      <c r="F3122" s="25">
        <v>40905</v>
      </c>
      <c r="G3122" s="20">
        <v>5968.84</v>
      </c>
      <c r="I3122" s="25"/>
      <c r="J3122" s="20"/>
      <c r="K3122" s="20"/>
      <c r="L3122" s="20"/>
    </row>
    <row r="3123" spans="1:12" s="19" customFormat="1" ht="11">
      <c r="A3123" s="25">
        <v>44425</v>
      </c>
      <c r="B3123" s="20">
        <v>2.9946999999999999</v>
      </c>
      <c r="C3123" s="20">
        <v>8.2046575342465747E-3</v>
      </c>
      <c r="D3123" s="20">
        <v>239.46648446536204</v>
      </c>
      <c r="F3123" s="25">
        <v>40906</v>
      </c>
      <c r="G3123" s="20">
        <v>5893.29</v>
      </c>
      <c r="I3123" s="25"/>
      <c r="J3123" s="20"/>
      <c r="K3123" s="20"/>
      <c r="L3123" s="20"/>
    </row>
    <row r="3124" spans="1:12" s="19" customFormat="1" ht="11">
      <c r="A3124" s="25">
        <v>44426</v>
      </c>
      <c r="B3124" s="20">
        <v>3.5676999999999999</v>
      </c>
      <c r="C3124" s="20">
        <v>9.7745205479452049E-3</v>
      </c>
      <c r="D3124" s="20">
        <v>239.48989116609158</v>
      </c>
      <c r="F3124" s="25">
        <v>40907</v>
      </c>
      <c r="G3124" s="20">
        <v>5865.49</v>
      </c>
      <c r="I3124" s="25"/>
      <c r="J3124" s="20"/>
      <c r="K3124" s="20"/>
      <c r="L3124" s="20"/>
    </row>
    <row r="3125" spans="1:12" s="19" customFormat="1" ht="11">
      <c r="A3125" s="25">
        <v>44428</v>
      </c>
      <c r="B3125" s="20">
        <v>4.2670000000000003</v>
      </c>
      <c r="C3125" s="20">
        <v>1.1690410958904111E-2</v>
      </c>
      <c r="D3125" s="20">
        <v>239.5458858710563</v>
      </c>
      <c r="F3125" s="25">
        <v>40910</v>
      </c>
      <c r="G3125" s="20">
        <v>5881.28</v>
      </c>
      <c r="I3125" s="25"/>
      <c r="J3125" s="20"/>
      <c r="K3125" s="20"/>
      <c r="L3125" s="20"/>
    </row>
    <row r="3126" spans="1:12" s="19" customFormat="1" ht="11">
      <c r="A3126" s="25">
        <v>44431</v>
      </c>
      <c r="B3126" s="20">
        <v>3.3887</v>
      </c>
      <c r="C3126" s="20">
        <v>9.2841095890410959E-3</v>
      </c>
      <c r="D3126" s="20">
        <v>239.61260497873721</v>
      </c>
      <c r="F3126" s="25">
        <v>40911</v>
      </c>
      <c r="G3126" s="20">
        <v>6044.28</v>
      </c>
      <c r="I3126" s="25"/>
      <c r="J3126" s="20"/>
      <c r="K3126" s="20"/>
      <c r="L3126" s="20"/>
    </row>
    <row r="3127" spans="1:12" s="19" customFormat="1" ht="11">
      <c r="A3127" s="25">
        <v>44432</v>
      </c>
      <c r="B3127" s="20">
        <v>3.8085</v>
      </c>
      <c r="C3127" s="20">
        <v>1.0434246575342466E-2</v>
      </c>
      <c r="D3127" s="20">
        <v>239.6376067487663</v>
      </c>
      <c r="F3127" s="25">
        <v>40912</v>
      </c>
      <c r="G3127" s="20">
        <v>6024.43</v>
      </c>
      <c r="I3127" s="25"/>
      <c r="J3127" s="20"/>
      <c r="K3127" s="20"/>
      <c r="L3127" s="20"/>
    </row>
    <row r="3128" spans="1:12" s="19" customFormat="1" ht="11">
      <c r="A3128" s="25">
        <v>44433</v>
      </c>
      <c r="B3128" s="20">
        <v>3.7103999999999999</v>
      </c>
      <c r="C3128" s="20">
        <v>1.0165479452054794E-2</v>
      </c>
      <c r="D3128" s="20">
        <v>239.66196706043974</v>
      </c>
      <c r="F3128" s="25">
        <v>40913</v>
      </c>
      <c r="G3128" s="20">
        <v>6024.82</v>
      </c>
      <c r="I3128" s="25"/>
      <c r="J3128" s="20"/>
      <c r="K3128" s="20"/>
      <c r="L3128" s="20"/>
    </row>
    <row r="3129" spans="1:12" s="19" customFormat="1" ht="11">
      <c r="A3129" s="25">
        <v>44434</v>
      </c>
      <c r="B3129" s="20">
        <v>4.5942999999999996</v>
      </c>
      <c r="C3129" s="20">
        <v>1.2587123287671231E-2</v>
      </c>
      <c r="D3129" s="20">
        <v>239.69213360770729</v>
      </c>
      <c r="F3129" s="25">
        <v>40914</v>
      </c>
      <c r="G3129" s="20">
        <v>6032.88</v>
      </c>
      <c r="I3129" s="25"/>
      <c r="J3129" s="20"/>
      <c r="K3129" s="20"/>
      <c r="L3129" s="20"/>
    </row>
    <row r="3130" spans="1:12" s="19" customFormat="1" ht="11">
      <c r="A3130" s="25">
        <v>44435</v>
      </c>
      <c r="B3130" s="20">
        <v>3.4194</v>
      </c>
      <c r="C3130" s="20">
        <v>9.3682191780821919E-3</v>
      </c>
      <c r="D3130" s="20">
        <v>239.71458849213627</v>
      </c>
      <c r="F3130" s="25">
        <v>40915</v>
      </c>
      <c r="G3130" s="20">
        <v>6023.77</v>
      </c>
      <c r="I3130" s="25"/>
      <c r="J3130" s="20"/>
      <c r="K3130" s="20"/>
      <c r="L3130" s="20"/>
    </row>
    <row r="3131" spans="1:12" s="19" customFormat="1" ht="11">
      <c r="A3131" s="25">
        <v>44438</v>
      </c>
      <c r="B3131" s="20">
        <v>3.3650000000000002</v>
      </c>
      <c r="C3131" s="20">
        <v>9.2191780821917809E-3</v>
      </c>
      <c r="D3131" s="20">
        <v>239.78088763654253</v>
      </c>
      <c r="F3131" s="25">
        <v>40917</v>
      </c>
      <c r="G3131" s="20">
        <v>6018.56</v>
      </c>
      <c r="I3131" s="25"/>
      <c r="J3131" s="20"/>
      <c r="K3131" s="20"/>
      <c r="L3131" s="20"/>
    </row>
    <row r="3132" spans="1:12" s="19" customFormat="1" ht="11">
      <c r="A3132" s="25">
        <v>44439</v>
      </c>
      <c r="B3132" s="20">
        <v>3.3586</v>
      </c>
      <c r="C3132" s="20">
        <v>9.2016438356164378E-3</v>
      </c>
      <c r="D3132" s="20">
        <v>239.80295141980875</v>
      </c>
      <c r="F3132" s="25">
        <v>40918</v>
      </c>
      <c r="G3132" s="20">
        <v>6153.98</v>
      </c>
      <c r="I3132" s="25"/>
      <c r="J3132" s="20"/>
      <c r="K3132" s="20"/>
      <c r="L3132" s="20"/>
    </row>
    <row r="3133" spans="1:12" s="19" customFormat="1" ht="11">
      <c r="A3133" s="25">
        <v>44440</v>
      </c>
      <c r="B3133" s="20">
        <v>3.5261999999999998</v>
      </c>
      <c r="C3133" s="20">
        <v>9.6608219178082183E-3</v>
      </c>
      <c r="D3133" s="20">
        <v>239.82611835589904</v>
      </c>
      <c r="F3133" s="25">
        <v>40919</v>
      </c>
      <c r="G3133" s="20">
        <v>6168.48</v>
      </c>
      <c r="I3133" s="25"/>
      <c r="J3133" s="20"/>
      <c r="K3133" s="20"/>
      <c r="L3133" s="20"/>
    </row>
    <row r="3134" spans="1:12" s="19" customFormat="1" ht="11">
      <c r="A3134" s="25">
        <v>44441</v>
      </c>
      <c r="B3134" s="20">
        <v>3.4358</v>
      </c>
      <c r="C3134" s="20">
        <v>9.4131506849315059E-3</v>
      </c>
      <c r="D3134" s="20">
        <v>239.84869354980168</v>
      </c>
      <c r="F3134" s="25">
        <v>40920</v>
      </c>
      <c r="G3134" s="20">
        <v>6130.81</v>
      </c>
      <c r="I3134" s="25"/>
      <c r="J3134" s="20"/>
      <c r="K3134" s="20"/>
      <c r="L3134" s="20"/>
    </row>
    <row r="3135" spans="1:12" s="19" customFormat="1" ht="11">
      <c r="A3135" s="25">
        <v>44442</v>
      </c>
      <c r="B3135" s="20">
        <v>3.2492000000000001</v>
      </c>
      <c r="C3135" s="20">
        <v>8.9019178082191779E-3</v>
      </c>
      <c r="D3135" s="20">
        <v>239.87004468336559</v>
      </c>
      <c r="F3135" s="25">
        <v>40921</v>
      </c>
      <c r="G3135" s="20">
        <v>6174.88</v>
      </c>
      <c r="I3135" s="25"/>
      <c r="J3135" s="20"/>
      <c r="K3135" s="20"/>
      <c r="L3135" s="20"/>
    </row>
    <row r="3136" spans="1:12" s="19" customFormat="1" ht="11">
      <c r="A3136" s="25">
        <v>44445</v>
      </c>
      <c r="B3136" s="20">
        <v>3.2865000000000002</v>
      </c>
      <c r="C3136" s="20">
        <v>9.0041095890410969E-3</v>
      </c>
      <c r="D3136" s="20">
        <v>239.93483916844929</v>
      </c>
      <c r="F3136" s="25">
        <v>40924</v>
      </c>
      <c r="G3136" s="20">
        <v>6185.06</v>
      </c>
      <c r="I3136" s="25"/>
      <c r="J3136" s="20"/>
      <c r="K3136" s="20"/>
      <c r="L3136" s="20"/>
    </row>
    <row r="3137" spans="1:12" s="19" customFormat="1" ht="11">
      <c r="A3137" s="25">
        <v>44446</v>
      </c>
      <c r="B3137" s="20">
        <v>3.4051999999999998</v>
      </c>
      <c r="C3137" s="20">
        <v>9.3293150684931499E-3</v>
      </c>
      <c r="D3137" s="20">
        <v>239.9572234455544</v>
      </c>
      <c r="F3137" s="25">
        <v>40925</v>
      </c>
      <c r="G3137" s="20">
        <v>6303.61</v>
      </c>
      <c r="I3137" s="25"/>
      <c r="J3137" s="20"/>
      <c r="K3137" s="20"/>
      <c r="L3137" s="20"/>
    </row>
    <row r="3138" spans="1:12" s="19" customFormat="1" ht="11">
      <c r="A3138" s="25">
        <v>44447</v>
      </c>
      <c r="B3138" s="20">
        <v>3.2035</v>
      </c>
      <c r="C3138" s="20">
        <v>8.7767123287671236E-3</v>
      </c>
      <c r="D3138" s="20">
        <v>239.97828380076834</v>
      </c>
      <c r="F3138" s="25">
        <v>40926</v>
      </c>
      <c r="G3138" s="20">
        <v>6289.01</v>
      </c>
      <c r="I3138" s="25"/>
      <c r="J3138" s="20"/>
      <c r="K3138" s="20"/>
      <c r="L3138" s="20"/>
    </row>
    <row r="3139" spans="1:12" s="19" customFormat="1" ht="11">
      <c r="A3139" s="25">
        <v>44448</v>
      </c>
      <c r="B3139" s="20">
        <v>3.3847999999999998</v>
      </c>
      <c r="C3139" s="20">
        <v>9.2734246575342464E-3</v>
      </c>
      <c r="D3139" s="20">
        <v>240.00053800611104</v>
      </c>
      <c r="F3139" s="25">
        <v>40927</v>
      </c>
      <c r="G3139" s="20">
        <v>6368.43</v>
      </c>
      <c r="I3139" s="25"/>
      <c r="J3139" s="20"/>
      <c r="K3139" s="20"/>
      <c r="L3139" s="20"/>
    </row>
    <row r="3140" spans="1:12" s="19" customFormat="1" ht="11">
      <c r="A3140" s="25">
        <v>44452</v>
      </c>
      <c r="B3140" s="20">
        <v>3.2463000000000002</v>
      </c>
      <c r="C3140" s="20">
        <v>8.8939726027397262E-3</v>
      </c>
      <c r="D3140" s="20">
        <v>240.08592033449781</v>
      </c>
      <c r="F3140" s="25">
        <v>40928</v>
      </c>
      <c r="G3140" s="20">
        <v>6406.93</v>
      </c>
      <c r="I3140" s="25"/>
      <c r="J3140" s="20"/>
      <c r="K3140" s="20"/>
      <c r="L3140" s="20"/>
    </row>
    <row r="3141" spans="1:12" s="19" customFormat="1" ht="11">
      <c r="A3141" s="25">
        <v>44453</v>
      </c>
      <c r="B3141" s="20">
        <v>3.4243999999999999</v>
      </c>
      <c r="C3141" s="20">
        <v>9.3819178082191774E-3</v>
      </c>
      <c r="D3141" s="20">
        <v>240.10844499821269</v>
      </c>
      <c r="F3141" s="25">
        <v>40931</v>
      </c>
      <c r="G3141" s="20">
        <v>6403.94</v>
      </c>
      <c r="I3141" s="25"/>
      <c r="J3141" s="20"/>
      <c r="K3141" s="20"/>
      <c r="L3141" s="20"/>
    </row>
    <row r="3142" spans="1:12" s="19" customFormat="1" ht="11">
      <c r="A3142" s="25">
        <v>44454</v>
      </c>
      <c r="B3142" s="20">
        <v>3.3340999999999998</v>
      </c>
      <c r="C3142" s="20">
        <v>9.134520547945205E-3</v>
      </c>
      <c r="D3142" s="20">
        <v>240.13037775345839</v>
      </c>
      <c r="F3142" s="25">
        <v>40932</v>
      </c>
      <c r="G3142" s="20">
        <v>6507.2</v>
      </c>
      <c r="I3142" s="25"/>
      <c r="J3142" s="20"/>
      <c r="K3142" s="20"/>
      <c r="L3142" s="20"/>
    </row>
    <row r="3143" spans="1:12" s="19" customFormat="1" ht="11">
      <c r="A3143" s="25">
        <v>44455</v>
      </c>
      <c r="B3143" s="20">
        <v>3.0670000000000002</v>
      </c>
      <c r="C3143" s="20">
        <v>8.4027397260273973E-3</v>
      </c>
      <c r="D3143" s="20">
        <v>240.15055528410412</v>
      </c>
      <c r="F3143" s="25">
        <v>40933</v>
      </c>
      <c r="G3143" s="20">
        <v>6547.44</v>
      </c>
      <c r="I3143" s="25"/>
      <c r="J3143" s="20"/>
      <c r="K3143" s="20"/>
      <c r="L3143" s="20"/>
    </row>
    <row r="3144" spans="1:12" s="19" customFormat="1" ht="11">
      <c r="A3144" s="25">
        <v>44456</v>
      </c>
      <c r="B3144" s="20">
        <v>3.1720000000000002</v>
      </c>
      <c r="C3144" s="20">
        <v>8.6904109589041097E-3</v>
      </c>
      <c r="D3144" s="20">
        <v>240.1714253542784</v>
      </c>
      <c r="F3144" s="25">
        <v>40935</v>
      </c>
      <c r="G3144" s="20">
        <v>6606.36</v>
      </c>
      <c r="I3144" s="25"/>
      <c r="J3144" s="20"/>
      <c r="K3144" s="20"/>
      <c r="L3144" s="20"/>
    </row>
    <row r="3145" spans="1:12" s="19" customFormat="1" ht="11">
      <c r="A3145" s="25">
        <v>44459</v>
      </c>
      <c r="B3145" s="20">
        <v>3.3706999999999998</v>
      </c>
      <c r="C3145" s="20">
        <v>9.2347945205479443E-3</v>
      </c>
      <c r="D3145" s="20">
        <v>240.23796336716399</v>
      </c>
      <c r="F3145" s="25">
        <v>40938</v>
      </c>
      <c r="G3145" s="20">
        <v>6457.3</v>
      </c>
      <c r="I3145" s="25"/>
      <c r="J3145" s="20"/>
      <c r="K3145" s="20"/>
      <c r="L3145" s="20"/>
    </row>
    <row r="3146" spans="1:12" s="19" customFormat="1" ht="11">
      <c r="A3146" s="25">
        <v>44460</v>
      </c>
      <c r="B3146" s="20">
        <v>3.4754999999999998</v>
      </c>
      <c r="C3146" s="20">
        <v>9.5219178082191769E-3</v>
      </c>
      <c r="D3146" s="20">
        <v>240.26083862857993</v>
      </c>
      <c r="F3146" s="25">
        <v>40939</v>
      </c>
      <c r="G3146" s="20">
        <v>6600.95</v>
      </c>
      <c r="I3146" s="25"/>
      <c r="J3146" s="20"/>
      <c r="K3146" s="20"/>
      <c r="L3146" s="20"/>
    </row>
    <row r="3147" spans="1:12" s="19" customFormat="1" ht="11">
      <c r="A3147" s="25">
        <v>44461</v>
      </c>
      <c r="B3147" s="20">
        <v>3.2924000000000002</v>
      </c>
      <c r="C3147" s="20">
        <v>9.0202739726027402E-3</v>
      </c>
      <c r="D3147" s="20">
        <v>240.28251081447311</v>
      </c>
      <c r="F3147" s="25">
        <v>40940</v>
      </c>
      <c r="G3147" s="20">
        <v>6647.46</v>
      </c>
      <c r="I3147" s="25"/>
      <c r="J3147" s="20"/>
      <c r="K3147" s="20"/>
      <c r="L3147" s="20"/>
    </row>
    <row r="3148" spans="1:12" s="19" customFormat="1" ht="11">
      <c r="A3148" s="25">
        <v>44462</v>
      </c>
      <c r="B3148" s="20">
        <v>3.2692000000000001</v>
      </c>
      <c r="C3148" s="20">
        <v>8.9567123287671233E-3</v>
      </c>
      <c r="D3148" s="20">
        <v>240.30403222774311</v>
      </c>
      <c r="F3148" s="25">
        <v>40941</v>
      </c>
      <c r="G3148" s="20">
        <v>6690.89</v>
      </c>
      <c r="I3148" s="25"/>
      <c r="J3148" s="20"/>
      <c r="K3148" s="20"/>
      <c r="L3148" s="20"/>
    </row>
    <row r="3149" spans="1:12" s="19" customFormat="1" ht="11">
      <c r="A3149" s="25">
        <v>44463</v>
      </c>
      <c r="B3149" s="20">
        <v>2.6261000000000001</v>
      </c>
      <c r="C3149" s="20">
        <v>7.1947945205479459E-3</v>
      </c>
      <c r="D3149" s="20">
        <v>240.32132160908645</v>
      </c>
      <c r="F3149" s="25">
        <v>40942</v>
      </c>
      <c r="G3149" s="20">
        <v>6761.89</v>
      </c>
      <c r="I3149" s="25"/>
      <c r="J3149" s="20"/>
      <c r="K3149" s="20"/>
      <c r="L3149" s="20"/>
    </row>
    <row r="3150" spans="1:12" s="19" customFormat="1" ht="11">
      <c r="A3150" s="25">
        <v>44466</v>
      </c>
      <c r="B3150" s="20">
        <v>3.1187999999999998</v>
      </c>
      <c r="C3150" s="20">
        <v>8.5446575342465747E-3</v>
      </c>
      <c r="D3150" s="20">
        <v>240.38292551082625</v>
      </c>
      <c r="F3150" s="25">
        <v>40945</v>
      </c>
      <c r="G3150" s="20">
        <v>6807.35</v>
      </c>
      <c r="I3150" s="25"/>
      <c r="J3150" s="20"/>
      <c r="K3150" s="20"/>
      <c r="L3150" s="20"/>
    </row>
    <row r="3151" spans="1:12" s="19" customFormat="1" ht="11">
      <c r="A3151" s="25">
        <v>44467</v>
      </c>
      <c r="B3151" s="20">
        <v>1.6872</v>
      </c>
      <c r="C3151" s="20">
        <v>4.6224657534246578E-3</v>
      </c>
      <c r="D3151" s="20">
        <v>240.3940371292351</v>
      </c>
      <c r="F3151" s="25">
        <v>40946</v>
      </c>
      <c r="G3151" s="20">
        <v>6773.74</v>
      </c>
      <c r="I3151" s="25"/>
      <c r="J3151" s="20"/>
      <c r="K3151" s="20"/>
      <c r="L3151" s="20"/>
    </row>
    <row r="3152" spans="1:12" s="19" customFormat="1" ht="11">
      <c r="A3152" s="25">
        <v>44468</v>
      </c>
      <c r="B3152" s="20">
        <v>2.6570999999999998</v>
      </c>
      <c r="C3152" s="20">
        <v>7.2797260273972601E-3</v>
      </c>
      <c r="D3152" s="20">
        <v>240.41153715652428</v>
      </c>
      <c r="F3152" s="25">
        <v>40947</v>
      </c>
      <c r="G3152" s="20">
        <v>6815.63</v>
      </c>
      <c r="I3152" s="25"/>
      <c r="J3152" s="20"/>
      <c r="K3152" s="20"/>
      <c r="L3152" s="20"/>
    </row>
    <row r="3153" spans="1:12" s="19" customFormat="1" ht="11">
      <c r="A3153" s="25">
        <v>44469</v>
      </c>
      <c r="B3153" s="20">
        <v>4.1246</v>
      </c>
      <c r="C3153" s="20">
        <v>1.1300273972602739E-2</v>
      </c>
      <c r="D3153" s="20">
        <v>240.4387043188847</v>
      </c>
      <c r="F3153" s="25">
        <v>40948</v>
      </c>
      <c r="G3153" s="20">
        <v>6871.73</v>
      </c>
      <c r="I3153" s="25"/>
      <c r="J3153" s="20"/>
      <c r="K3153" s="20"/>
      <c r="L3153" s="20"/>
    </row>
    <row r="3154" spans="1:12" s="19" customFormat="1" ht="11">
      <c r="A3154" s="25">
        <v>44470</v>
      </c>
      <c r="B3154" s="20">
        <v>4.0922000000000001</v>
      </c>
      <c r="C3154" s="20">
        <v>1.1211506849315069E-2</v>
      </c>
      <c r="D3154" s="20">
        <v>240.4656611206878</v>
      </c>
      <c r="F3154" s="25">
        <v>40949</v>
      </c>
      <c r="G3154" s="20">
        <v>6832.73</v>
      </c>
      <c r="I3154" s="25"/>
      <c r="J3154" s="20"/>
      <c r="K3154" s="20"/>
      <c r="L3154" s="20"/>
    </row>
    <row r="3155" spans="1:12" s="19" customFormat="1" ht="11">
      <c r="A3155" s="25">
        <v>44473</v>
      </c>
      <c r="B3155" s="20">
        <v>3.4927999999999999</v>
      </c>
      <c r="C3155" s="20">
        <v>9.5693150684931505E-3</v>
      </c>
      <c r="D3155" s="20">
        <v>240.53469387092034</v>
      </c>
      <c r="F3155" s="25">
        <v>40952</v>
      </c>
      <c r="G3155" s="20">
        <v>6844.45</v>
      </c>
      <c r="I3155" s="25"/>
      <c r="J3155" s="20"/>
      <c r="K3155" s="20"/>
      <c r="L3155" s="20"/>
    </row>
    <row r="3156" spans="1:12" s="19" customFormat="1" ht="11">
      <c r="A3156" s="25">
        <v>44474</v>
      </c>
      <c r="B3156" s="20">
        <v>3.4529000000000001</v>
      </c>
      <c r="C3156" s="20">
        <v>9.4599999999999997E-3</v>
      </c>
      <c r="D3156" s="20">
        <v>240.5574484529605</v>
      </c>
      <c r="F3156" s="25">
        <v>40953</v>
      </c>
      <c r="G3156" s="20">
        <v>6877.25</v>
      </c>
      <c r="I3156" s="25"/>
      <c r="J3156" s="20"/>
      <c r="K3156" s="20"/>
      <c r="L3156" s="20"/>
    </row>
    <row r="3157" spans="1:12" s="19" customFormat="1" ht="11">
      <c r="A3157" s="25">
        <v>44475</v>
      </c>
      <c r="B3157" s="20">
        <v>3.6276000000000002</v>
      </c>
      <c r="C3157" s="20">
        <v>9.9386301369863012E-3</v>
      </c>
      <c r="D3157" s="20">
        <v>240.58135656802921</v>
      </c>
      <c r="F3157" s="25">
        <v>40954</v>
      </c>
      <c r="G3157" s="20">
        <v>7024.67</v>
      </c>
      <c r="I3157" s="25"/>
      <c r="J3157" s="20"/>
      <c r="K3157" s="20"/>
      <c r="L3157" s="20"/>
    </row>
    <row r="3158" spans="1:12" s="19" customFormat="1" ht="11">
      <c r="A3158" s="25">
        <v>44476</v>
      </c>
      <c r="B3158" s="20">
        <v>3.6484999999999999</v>
      </c>
      <c r="C3158" s="20">
        <v>9.9958904109589044E-3</v>
      </c>
      <c r="D3158" s="20">
        <v>240.60540481678092</v>
      </c>
      <c r="F3158" s="25">
        <v>40955</v>
      </c>
      <c r="G3158" s="20">
        <v>7011.96</v>
      </c>
      <c r="I3158" s="25"/>
      <c r="J3158" s="20"/>
      <c r="K3158" s="20"/>
      <c r="L3158" s="20"/>
    </row>
    <row r="3159" spans="1:12" s="19" customFormat="1" ht="11">
      <c r="A3159" s="25">
        <v>44477</v>
      </c>
      <c r="B3159" s="20">
        <v>4.6384999999999996</v>
      </c>
      <c r="C3159" s="20">
        <v>1.2708219178082191E-2</v>
      </c>
      <c r="D3159" s="20">
        <v>240.63598147897937</v>
      </c>
      <c r="F3159" s="25">
        <v>40956</v>
      </c>
      <c r="G3159" s="20">
        <v>7065.73</v>
      </c>
      <c r="I3159" s="25"/>
      <c r="J3159" s="20"/>
      <c r="K3159" s="20"/>
      <c r="L3159" s="20"/>
    </row>
    <row r="3160" spans="1:12" s="19" customFormat="1" ht="11">
      <c r="A3160" s="25">
        <v>44480</v>
      </c>
      <c r="B3160" s="20">
        <v>5.8141999999999996</v>
      </c>
      <c r="C3160" s="20">
        <v>1.5929315068493148E-2</v>
      </c>
      <c r="D3160" s="20">
        <v>240.75097646995323</v>
      </c>
      <c r="F3160" s="25">
        <v>40960</v>
      </c>
      <c r="G3160" s="20">
        <v>7120.15</v>
      </c>
      <c r="I3160" s="25"/>
      <c r="J3160" s="20"/>
      <c r="K3160" s="20"/>
      <c r="L3160" s="20"/>
    </row>
    <row r="3161" spans="1:12" s="19" customFormat="1" ht="11">
      <c r="A3161" s="25">
        <v>44481</v>
      </c>
      <c r="B3161" s="20">
        <v>3.4167999999999998</v>
      </c>
      <c r="C3161" s="20">
        <v>9.3610958904109583E-3</v>
      </c>
      <c r="D3161" s="20">
        <v>240.77351339971767</v>
      </c>
      <c r="F3161" s="25">
        <v>40961</v>
      </c>
      <c r="G3161" s="20">
        <v>6990.92</v>
      </c>
      <c r="I3161" s="25"/>
      <c r="J3161" s="20"/>
      <c r="K3161" s="20"/>
      <c r="L3161" s="20"/>
    </row>
    <row r="3162" spans="1:12" s="19" customFormat="1" ht="11">
      <c r="A3162" s="25">
        <v>44482</v>
      </c>
      <c r="B3162" s="20">
        <v>4.1933999999999996</v>
      </c>
      <c r="C3162" s="20">
        <v>1.148876712328767E-2</v>
      </c>
      <c r="D3162" s="20">
        <v>240.80117530796673</v>
      </c>
      <c r="F3162" s="25">
        <v>40962</v>
      </c>
      <c r="G3162" s="20">
        <v>6962.87</v>
      </c>
      <c r="I3162" s="25"/>
      <c r="J3162" s="20"/>
      <c r="K3162" s="20"/>
      <c r="L3162" s="20"/>
    </row>
    <row r="3163" spans="1:12" s="19" customFormat="1" ht="11">
      <c r="A3163" s="25">
        <v>44483</v>
      </c>
      <c r="B3163" s="20">
        <v>2.7122000000000002</v>
      </c>
      <c r="C3163" s="20">
        <v>7.4306849315068499E-3</v>
      </c>
      <c r="D3163" s="20">
        <v>240.8190684846152</v>
      </c>
      <c r="F3163" s="25">
        <v>40963</v>
      </c>
      <c r="G3163" s="20">
        <v>6894.3</v>
      </c>
      <c r="I3163" s="25"/>
      <c r="J3163" s="20"/>
      <c r="K3163" s="20"/>
      <c r="L3163" s="20"/>
    </row>
    <row r="3164" spans="1:12" s="19" customFormat="1" ht="11">
      <c r="A3164" s="25">
        <v>44487</v>
      </c>
      <c r="B3164" s="20">
        <v>1.2020999999999999</v>
      </c>
      <c r="C3164" s="20">
        <v>3.2934246575342463E-3</v>
      </c>
      <c r="D3164" s="20">
        <v>240.85079326294127</v>
      </c>
      <c r="F3164" s="25">
        <v>40966</v>
      </c>
      <c r="G3164" s="20">
        <v>6706.26</v>
      </c>
      <c r="I3164" s="25"/>
      <c r="J3164" s="20"/>
      <c r="K3164" s="20"/>
      <c r="L3164" s="20"/>
    </row>
    <row r="3165" spans="1:12" s="19" customFormat="1" ht="11">
      <c r="A3165" s="25">
        <v>44488</v>
      </c>
      <c r="B3165" s="20">
        <v>3.4619</v>
      </c>
      <c r="C3165" s="20">
        <v>9.4846575342465746E-3</v>
      </c>
      <c r="D3165" s="20">
        <v>240.8736371358508</v>
      </c>
      <c r="F3165" s="25">
        <v>40967</v>
      </c>
      <c r="G3165" s="20">
        <v>6826</v>
      </c>
      <c r="I3165" s="25"/>
      <c r="J3165" s="20"/>
      <c r="K3165" s="20"/>
      <c r="L3165" s="20"/>
    </row>
    <row r="3166" spans="1:12" s="19" customFormat="1" ht="11">
      <c r="A3166" s="25">
        <v>44489</v>
      </c>
      <c r="B3166" s="20">
        <v>2.3416000000000001</v>
      </c>
      <c r="C3166" s="20">
        <v>6.4153424657534246E-3</v>
      </c>
      <c r="D3166" s="20">
        <v>240.88909000458276</v>
      </c>
      <c r="F3166" s="25">
        <v>40968</v>
      </c>
      <c r="G3166" s="20">
        <v>6838.32</v>
      </c>
      <c r="I3166" s="25"/>
      <c r="J3166" s="20"/>
      <c r="K3166" s="20"/>
      <c r="L3166" s="20"/>
    </row>
    <row r="3167" spans="1:12" s="19" customFormat="1" ht="11">
      <c r="A3167" s="25">
        <v>44490</v>
      </c>
      <c r="B3167" s="20">
        <v>3.5297000000000001</v>
      </c>
      <c r="C3167" s="20">
        <v>9.6704109589041097E-3</v>
      </c>
      <c r="D3167" s="20">
        <v>240.91238496954134</v>
      </c>
      <c r="F3167" s="25">
        <v>40969</v>
      </c>
      <c r="G3167" s="20">
        <v>6780.64</v>
      </c>
      <c r="I3167" s="25"/>
      <c r="J3167" s="20"/>
      <c r="K3167" s="20"/>
      <c r="L3167" s="20"/>
    </row>
    <row r="3168" spans="1:12" s="19" customFormat="1" ht="11">
      <c r="A3168" s="25">
        <v>44491</v>
      </c>
      <c r="B3168" s="20">
        <v>3.1374</v>
      </c>
      <c r="C3168" s="20">
        <v>8.5956164383561642E-3</v>
      </c>
      <c r="D3168" s="20">
        <v>240.93309287410582</v>
      </c>
      <c r="F3168" s="25">
        <v>40970</v>
      </c>
      <c r="G3168" s="20">
        <v>6805.51</v>
      </c>
      <c r="I3168" s="25"/>
      <c r="J3168" s="20"/>
      <c r="K3168" s="20"/>
      <c r="L3168" s="20"/>
    </row>
    <row r="3169" spans="1:12" s="19" customFormat="1" ht="11">
      <c r="A3169" s="25">
        <v>44494</v>
      </c>
      <c r="B3169" s="20">
        <v>1.323</v>
      </c>
      <c r="C3169" s="20">
        <v>3.6246575342465752E-3</v>
      </c>
      <c r="D3169" s="20">
        <v>240.95929187261586</v>
      </c>
      <c r="F3169" s="25">
        <v>40971</v>
      </c>
      <c r="G3169" s="20">
        <v>6805.53</v>
      </c>
      <c r="I3169" s="25"/>
      <c r="J3169" s="20"/>
      <c r="K3169" s="20"/>
      <c r="L3169" s="20"/>
    </row>
    <row r="3170" spans="1:12" s="19" customFormat="1" ht="11">
      <c r="A3170" s="25">
        <v>44495</v>
      </c>
      <c r="B3170" s="20">
        <v>2.4483999999999999</v>
      </c>
      <c r="C3170" s="20">
        <v>6.7079452054794519E-3</v>
      </c>
      <c r="D3170" s="20">
        <v>240.97545528988218</v>
      </c>
      <c r="F3170" s="25">
        <v>40973</v>
      </c>
      <c r="G3170" s="20">
        <v>6705.16</v>
      </c>
      <c r="I3170" s="25"/>
      <c r="J3170" s="20"/>
      <c r="K3170" s="20"/>
      <c r="L3170" s="20"/>
    </row>
    <row r="3171" spans="1:12" s="19" customFormat="1" ht="11">
      <c r="A3171" s="25">
        <v>44496</v>
      </c>
      <c r="B3171" s="20">
        <v>3.2303000000000002</v>
      </c>
      <c r="C3171" s="20">
        <v>8.8501369863013702E-3</v>
      </c>
      <c r="D3171" s="20">
        <v>240.99678194777871</v>
      </c>
      <c r="F3171" s="25">
        <v>40974</v>
      </c>
      <c r="G3171" s="20">
        <v>6632.31</v>
      </c>
      <c r="I3171" s="25"/>
      <c r="J3171" s="20"/>
      <c r="K3171" s="20"/>
      <c r="L3171" s="20"/>
    </row>
    <row r="3172" spans="1:12" s="19" customFormat="1" ht="11">
      <c r="A3172" s="25">
        <v>44497</v>
      </c>
      <c r="B3172" s="20">
        <v>4.2611999999999997</v>
      </c>
      <c r="C3172" s="20">
        <v>1.1674520547945204E-2</v>
      </c>
      <c r="D3172" s="20">
        <v>241.02491716660711</v>
      </c>
      <c r="F3172" s="25">
        <v>40975</v>
      </c>
      <c r="G3172" s="20">
        <v>6629.8</v>
      </c>
      <c r="I3172" s="25"/>
      <c r="J3172" s="20"/>
      <c r="K3172" s="20"/>
      <c r="L3172" s="20"/>
    </row>
    <row r="3173" spans="1:12" s="19" customFormat="1" ht="11">
      <c r="A3173" s="25">
        <v>44498</v>
      </c>
      <c r="B3173" s="20">
        <v>2.3490000000000002</v>
      </c>
      <c r="C3173" s="20">
        <v>6.4356164383561646E-3</v>
      </c>
      <c r="D3173" s="20">
        <v>241.04042860579682</v>
      </c>
      <c r="F3173" s="25">
        <v>40977</v>
      </c>
      <c r="G3173" s="20">
        <v>6773.46</v>
      </c>
      <c r="I3173" s="25"/>
      <c r="J3173" s="20"/>
      <c r="K3173" s="20"/>
      <c r="L3173" s="20"/>
    </row>
    <row r="3174" spans="1:12" s="19" customFormat="1" ht="11">
      <c r="A3174" s="25">
        <v>44501</v>
      </c>
      <c r="B3174" s="20">
        <v>3.5825</v>
      </c>
      <c r="C3174" s="20">
        <v>9.8150684931506849E-3</v>
      </c>
      <c r="D3174" s="20">
        <v>241.11140345528835</v>
      </c>
      <c r="F3174" s="25">
        <v>40980</v>
      </c>
      <c r="G3174" s="20">
        <v>6806.96</v>
      </c>
      <c r="I3174" s="25"/>
      <c r="J3174" s="20"/>
      <c r="K3174" s="20"/>
      <c r="L3174" s="20"/>
    </row>
    <row r="3175" spans="1:12" s="19" customFormat="1" ht="11">
      <c r="A3175" s="25">
        <v>44502</v>
      </c>
      <c r="B3175" s="20">
        <v>3.4653</v>
      </c>
      <c r="C3175" s="20">
        <v>9.493972602739726E-3</v>
      </c>
      <c r="D3175" s="20">
        <v>241.13429450587449</v>
      </c>
      <c r="F3175" s="25">
        <v>40981</v>
      </c>
      <c r="G3175" s="20">
        <v>6895.82</v>
      </c>
      <c r="I3175" s="25"/>
      <c r="J3175" s="20"/>
      <c r="K3175" s="20"/>
      <c r="L3175" s="20"/>
    </row>
    <row r="3176" spans="1:12" s="19" customFormat="1" ht="11">
      <c r="A3176" s="25">
        <v>44503</v>
      </c>
      <c r="B3176" s="20">
        <v>4.8521000000000001</v>
      </c>
      <c r="C3176" s="20">
        <v>1.3293424657534247E-2</v>
      </c>
      <c r="D3176" s="20">
        <v>241.16634951163809</v>
      </c>
      <c r="F3176" s="25">
        <v>40982</v>
      </c>
      <c r="G3176" s="20">
        <v>6939.53</v>
      </c>
      <c r="I3176" s="25"/>
      <c r="J3176" s="20"/>
      <c r="K3176" s="20"/>
      <c r="L3176" s="20"/>
    </row>
    <row r="3177" spans="1:12" s="19" customFormat="1" ht="11">
      <c r="A3177" s="25">
        <v>44508</v>
      </c>
      <c r="B3177" s="20">
        <v>5.5396999999999998</v>
      </c>
      <c r="C3177" s="20">
        <v>1.5177260273972603E-2</v>
      </c>
      <c r="D3177" s="20">
        <v>241.34936173443117</v>
      </c>
      <c r="F3177" s="25">
        <v>40983</v>
      </c>
      <c r="G3177" s="20">
        <v>6835.49</v>
      </c>
      <c r="I3177" s="25"/>
      <c r="J3177" s="20"/>
      <c r="K3177" s="20"/>
      <c r="L3177" s="20"/>
    </row>
    <row r="3178" spans="1:12" s="19" customFormat="1" ht="11">
      <c r="A3178" s="25">
        <v>44509</v>
      </c>
      <c r="B3178" s="20">
        <v>4.415</v>
      </c>
      <c r="C3178" s="20">
        <v>1.2095890410958904E-2</v>
      </c>
      <c r="D3178" s="20">
        <v>241.37855508873412</v>
      </c>
      <c r="F3178" s="25">
        <v>40984</v>
      </c>
      <c r="G3178" s="20">
        <v>6755.99</v>
      </c>
      <c r="I3178" s="25"/>
      <c r="J3178" s="20"/>
      <c r="K3178" s="20"/>
      <c r="L3178" s="20"/>
    </row>
    <row r="3179" spans="1:12" s="19" customFormat="1" ht="11">
      <c r="A3179" s="25">
        <v>44510</v>
      </c>
      <c r="B3179" s="20">
        <v>3.6015999999999999</v>
      </c>
      <c r="C3179" s="20">
        <v>9.8673972602739725E-3</v>
      </c>
      <c r="D3179" s="20">
        <v>241.40237286966584</v>
      </c>
      <c r="F3179" s="25">
        <v>40987</v>
      </c>
      <c r="G3179" s="20">
        <v>6679.55</v>
      </c>
      <c r="I3179" s="25"/>
      <c r="J3179" s="20"/>
      <c r="K3179" s="20"/>
      <c r="L3179" s="20"/>
    </row>
    <row r="3180" spans="1:12" s="19" customFormat="1" ht="11">
      <c r="A3180" s="25">
        <v>44511</v>
      </c>
      <c r="B3180" s="20">
        <v>4.5534999999999997</v>
      </c>
      <c r="C3180" s="20">
        <v>1.2475342465753424E-2</v>
      </c>
      <c r="D3180" s="20">
        <v>241.43248864240178</v>
      </c>
      <c r="F3180" s="25">
        <v>40988</v>
      </c>
      <c r="G3180" s="20">
        <v>6702.15</v>
      </c>
      <c r="I3180" s="25"/>
      <c r="J3180" s="20"/>
      <c r="K3180" s="20"/>
      <c r="L3180" s="20"/>
    </row>
    <row r="3181" spans="1:12" s="19" customFormat="1" ht="11">
      <c r="A3181" s="25">
        <v>44512</v>
      </c>
      <c r="B3181" s="20">
        <v>4.9305000000000003</v>
      </c>
      <c r="C3181" s="20">
        <v>1.3508219178082193E-2</v>
      </c>
      <c r="D3181" s="20">
        <v>241.46510187213465</v>
      </c>
      <c r="F3181" s="25">
        <v>40989</v>
      </c>
      <c r="G3181" s="20">
        <v>6816.62</v>
      </c>
      <c r="I3181" s="25"/>
      <c r="J3181" s="20"/>
      <c r="K3181" s="20"/>
      <c r="L3181" s="20"/>
    </row>
    <row r="3182" spans="1:12" s="19" customFormat="1" ht="11">
      <c r="A3182" s="25">
        <v>44515</v>
      </c>
      <c r="B3182" s="20">
        <v>3.3980999999999999</v>
      </c>
      <c r="C3182" s="20">
        <v>9.3098630136986306E-3</v>
      </c>
      <c r="D3182" s="20">
        <v>241.53254208276522</v>
      </c>
      <c r="F3182" s="25">
        <v>40990</v>
      </c>
      <c r="G3182" s="20">
        <v>6643.19</v>
      </c>
      <c r="I3182" s="25"/>
      <c r="J3182" s="20"/>
      <c r="K3182" s="20"/>
      <c r="L3182" s="20"/>
    </row>
    <row r="3183" spans="1:12" s="19" customFormat="1" ht="11">
      <c r="A3183" s="25">
        <v>44516</v>
      </c>
      <c r="B3183" s="20">
        <v>3.5569000000000002</v>
      </c>
      <c r="C3183" s="20">
        <v>9.7449315068493161E-3</v>
      </c>
      <c r="D3183" s="20">
        <v>241.55607926355793</v>
      </c>
      <c r="F3183" s="25">
        <v>40991</v>
      </c>
      <c r="G3183" s="20">
        <v>6706.42</v>
      </c>
      <c r="I3183" s="25"/>
      <c r="J3183" s="20"/>
      <c r="K3183" s="20"/>
      <c r="L3183" s="20"/>
    </row>
    <row r="3184" spans="1:12" s="19" customFormat="1" ht="11">
      <c r="A3184" s="25">
        <v>44517</v>
      </c>
      <c r="B3184" s="20">
        <v>3.6051000000000002</v>
      </c>
      <c r="C3184" s="20">
        <v>9.8769863013698639E-3</v>
      </c>
      <c r="D3184" s="20">
        <v>241.57993772441694</v>
      </c>
      <c r="F3184" s="25">
        <v>40994</v>
      </c>
      <c r="G3184" s="20">
        <v>6587.03</v>
      </c>
      <c r="I3184" s="25"/>
      <c r="J3184" s="20"/>
      <c r="K3184" s="20"/>
      <c r="L3184" s="20"/>
    </row>
    <row r="3185" spans="1:12" s="19" customFormat="1" ht="11">
      <c r="A3185" s="25">
        <v>44518</v>
      </c>
      <c r="B3185" s="20">
        <v>3.7652999999999999</v>
      </c>
      <c r="C3185" s="20">
        <v>1.0315890410958903E-2</v>
      </c>
      <c r="D3185" s="20">
        <v>241.60485884604745</v>
      </c>
      <c r="F3185" s="25">
        <v>40995</v>
      </c>
      <c r="G3185" s="20">
        <v>6661.84</v>
      </c>
      <c r="I3185" s="25"/>
      <c r="J3185" s="20"/>
      <c r="K3185" s="20"/>
      <c r="L3185" s="20"/>
    </row>
    <row r="3186" spans="1:12" s="19" customFormat="1" ht="11">
      <c r="A3186" s="25">
        <v>44522</v>
      </c>
      <c r="B3186" s="20">
        <v>3.214</v>
      </c>
      <c r="C3186" s="20">
        <v>8.8054794520547944E-3</v>
      </c>
      <c r="D3186" s="20">
        <v>241.68995671085088</v>
      </c>
      <c r="F3186" s="25">
        <v>40996</v>
      </c>
      <c r="G3186" s="20">
        <v>6600.4</v>
      </c>
      <c r="I3186" s="25"/>
      <c r="J3186" s="20"/>
      <c r="K3186" s="20"/>
      <c r="L3186" s="20"/>
    </row>
    <row r="3187" spans="1:12" s="19" customFormat="1" ht="11">
      <c r="A3187" s="25">
        <v>44523</v>
      </c>
      <c r="B3187" s="20">
        <v>3.3788</v>
      </c>
      <c r="C3187" s="20">
        <v>9.2569863013698631E-3</v>
      </c>
      <c r="D3187" s="20">
        <v>241.71232991703539</v>
      </c>
      <c r="F3187" s="25">
        <v>40997</v>
      </c>
      <c r="G3187" s="20">
        <v>6580.17</v>
      </c>
      <c r="I3187" s="25"/>
      <c r="J3187" s="20"/>
      <c r="K3187" s="20"/>
      <c r="L3187" s="20"/>
    </row>
    <row r="3188" spans="1:12" s="19" customFormat="1" ht="11">
      <c r="A3188" s="25">
        <v>44524</v>
      </c>
      <c r="B3188" s="20">
        <v>4.5899000000000001</v>
      </c>
      <c r="C3188" s="20">
        <v>1.2575068493150685E-2</v>
      </c>
      <c r="D3188" s="20">
        <v>241.74272540807885</v>
      </c>
      <c r="F3188" s="25">
        <v>40998</v>
      </c>
      <c r="G3188" s="20">
        <v>6728.46</v>
      </c>
      <c r="I3188" s="25"/>
      <c r="J3188" s="20"/>
      <c r="K3188" s="20"/>
      <c r="L3188" s="20"/>
    </row>
    <row r="3189" spans="1:12" s="19" customFormat="1" ht="11">
      <c r="A3189" s="25">
        <v>44525</v>
      </c>
      <c r="B3189" s="20">
        <v>2.8313999999999999</v>
      </c>
      <c r="C3189" s="20">
        <v>7.7572602739726026E-3</v>
      </c>
      <c r="D3189" s="20">
        <v>241.76147802048217</v>
      </c>
      <c r="F3189" s="25">
        <v>41001</v>
      </c>
      <c r="G3189" s="20">
        <v>6756.86</v>
      </c>
      <c r="I3189" s="25"/>
      <c r="J3189" s="20"/>
      <c r="K3189" s="20"/>
      <c r="L3189" s="20"/>
    </row>
    <row r="3190" spans="1:12" s="19" customFormat="1" ht="11">
      <c r="A3190" s="25">
        <v>44526</v>
      </c>
      <c r="B3190" s="20">
        <v>4.2468000000000004</v>
      </c>
      <c r="C3190" s="20">
        <v>1.1635068493150685E-2</v>
      </c>
      <c r="D3190" s="20">
        <v>241.78960713403993</v>
      </c>
      <c r="F3190" s="25">
        <v>41002</v>
      </c>
      <c r="G3190" s="20">
        <v>6808.45</v>
      </c>
      <c r="I3190" s="25"/>
      <c r="J3190" s="20"/>
      <c r="K3190" s="20"/>
      <c r="L3190" s="20"/>
    </row>
    <row r="3191" spans="1:12" s="19" customFormat="1" ht="11">
      <c r="A3191" s="25">
        <v>44529</v>
      </c>
      <c r="B3191" s="20">
        <v>4.1759000000000004</v>
      </c>
      <c r="C3191" s="20">
        <v>1.144082191780822E-2</v>
      </c>
      <c r="D3191" s="20">
        <v>241.87259528914387</v>
      </c>
      <c r="F3191" s="25">
        <v>41003</v>
      </c>
      <c r="G3191" s="20">
        <v>6763.19</v>
      </c>
      <c r="I3191" s="25"/>
      <c r="J3191" s="20"/>
      <c r="K3191" s="20"/>
      <c r="L3191" s="20"/>
    </row>
    <row r="3192" spans="1:12" s="19" customFormat="1" ht="11">
      <c r="A3192" s="25">
        <v>44530</v>
      </c>
      <c r="B3192" s="20">
        <v>3.9529999999999998</v>
      </c>
      <c r="C3192" s="20">
        <v>1.0830136986301369E-2</v>
      </c>
      <c r="D3192" s="20">
        <v>241.89879042254603</v>
      </c>
      <c r="F3192" s="25">
        <v>41008</v>
      </c>
      <c r="G3192" s="20">
        <v>6650.73</v>
      </c>
      <c r="I3192" s="25"/>
      <c r="J3192" s="20"/>
      <c r="K3192" s="20"/>
      <c r="L3192" s="20"/>
    </row>
    <row r="3193" spans="1:12" s="19" customFormat="1" ht="11">
      <c r="A3193" s="25">
        <v>44531</v>
      </c>
      <c r="B3193" s="20">
        <v>3.7543000000000002</v>
      </c>
      <c r="C3193" s="20">
        <v>1.0285753424657535E-2</v>
      </c>
      <c r="D3193" s="20">
        <v>241.9236715356661</v>
      </c>
      <c r="F3193" s="25">
        <v>41009</v>
      </c>
      <c r="G3193" s="20">
        <v>6662.44</v>
      </c>
      <c r="I3193" s="25"/>
      <c r="J3193" s="20"/>
      <c r="K3193" s="20"/>
      <c r="L3193" s="20"/>
    </row>
    <row r="3194" spans="1:12" s="19" customFormat="1" ht="11">
      <c r="A3194" s="25">
        <v>44532</v>
      </c>
      <c r="B3194" s="20">
        <v>3.5874999999999999</v>
      </c>
      <c r="C3194" s="20">
        <v>9.8287671232876704E-3</v>
      </c>
      <c r="D3194" s="20">
        <v>241.94744964995743</v>
      </c>
      <c r="F3194" s="25">
        <v>41010</v>
      </c>
      <c r="G3194" s="20">
        <v>6641.17</v>
      </c>
      <c r="I3194" s="25"/>
      <c r="J3194" s="20"/>
      <c r="K3194" s="20"/>
      <c r="L3194" s="20"/>
    </row>
    <row r="3195" spans="1:12" s="19" customFormat="1" ht="11">
      <c r="A3195" s="25">
        <v>44533</v>
      </c>
      <c r="B3195" s="20">
        <v>4.0002000000000004</v>
      </c>
      <c r="C3195" s="20">
        <v>1.0959452054794521E-2</v>
      </c>
      <c r="D3195" s="20">
        <v>241.97396576469964</v>
      </c>
      <c r="F3195" s="25">
        <v>41011</v>
      </c>
      <c r="G3195" s="20">
        <v>6704.66</v>
      </c>
      <c r="I3195" s="25"/>
      <c r="J3195" s="20"/>
      <c r="K3195" s="20"/>
      <c r="L3195" s="20"/>
    </row>
    <row r="3196" spans="1:12" s="19" customFormat="1" ht="11">
      <c r="A3196" s="25">
        <v>44536</v>
      </c>
      <c r="B3196" s="20">
        <v>3.5996000000000001</v>
      </c>
      <c r="C3196" s="20">
        <v>9.8619178082191786E-3</v>
      </c>
      <c r="D3196" s="20">
        <v>242.04555558556268</v>
      </c>
      <c r="F3196" s="25">
        <v>41012</v>
      </c>
      <c r="G3196" s="20">
        <v>6616.53</v>
      </c>
      <c r="I3196" s="25"/>
      <c r="J3196" s="20"/>
      <c r="K3196" s="20"/>
      <c r="L3196" s="20"/>
    </row>
    <row r="3197" spans="1:12" s="19" customFormat="1" ht="11">
      <c r="A3197" s="25">
        <v>44537</v>
      </c>
      <c r="B3197" s="20">
        <v>3.5554000000000001</v>
      </c>
      <c r="C3197" s="20">
        <v>9.7408219178082203E-3</v>
      </c>
      <c r="D3197" s="20">
        <v>242.06913281209222</v>
      </c>
      <c r="F3197" s="25">
        <v>41015</v>
      </c>
      <c r="G3197" s="20">
        <v>6640.32</v>
      </c>
      <c r="I3197" s="25"/>
      <c r="J3197" s="20"/>
      <c r="K3197" s="20"/>
      <c r="L3197" s="20"/>
    </row>
    <row r="3198" spans="1:12" s="19" customFormat="1" ht="11">
      <c r="A3198" s="25">
        <v>44538</v>
      </c>
      <c r="B3198" s="20">
        <v>4.5575999999999999</v>
      </c>
      <c r="C3198" s="20">
        <v>1.2486575342465753E-2</v>
      </c>
      <c r="D3198" s="20">
        <v>242.09935895674167</v>
      </c>
      <c r="F3198" s="25">
        <v>41016</v>
      </c>
      <c r="G3198" s="20">
        <v>6721.02</v>
      </c>
      <c r="I3198" s="25"/>
      <c r="J3198" s="20"/>
      <c r="K3198" s="20"/>
      <c r="L3198" s="20"/>
    </row>
    <row r="3199" spans="1:12" s="19" customFormat="1" ht="11">
      <c r="A3199" s="25">
        <v>44539</v>
      </c>
      <c r="B3199" s="20">
        <v>3.6181000000000001</v>
      </c>
      <c r="C3199" s="20">
        <v>9.9126027397260282E-3</v>
      </c>
      <c r="D3199" s="20">
        <v>242.12335730443047</v>
      </c>
      <c r="F3199" s="25">
        <v>41017</v>
      </c>
      <c r="G3199" s="20">
        <v>6734.11</v>
      </c>
      <c r="I3199" s="25"/>
      <c r="J3199" s="20"/>
      <c r="K3199" s="20"/>
      <c r="L3199" s="20"/>
    </row>
    <row r="3200" spans="1:12" s="19" customFormat="1" ht="11">
      <c r="A3200" s="25">
        <v>44540</v>
      </c>
      <c r="B3200" s="20">
        <v>3.6162999999999998</v>
      </c>
      <c r="C3200" s="20">
        <v>9.9076712328767125E-3</v>
      </c>
      <c r="D3200" s="20">
        <v>242.14734609065019</v>
      </c>
      <c r="F3200" s="25">
        <v>41018</v>
      </c>
      <c r="G3200" s="20">
        <v>6775.3</v>
      </c>
      <c r="I3200" s="25"/>
      <c r="J3200" s="20"/>
      <c r="K3200" s="20"/>
      <c r="L3200" s="20"/>
    </row>
    <row r="3201" spans="1:12" s="19" customFormat="1" ht="11">
      <c r="A3201" s="25">
        <v>44543</v>
      </c>
      <c r="B3201" s="20">
        <v>3.7587999999999999</v>
      </c>
      <c r="C3201" s="20">
        <v>1.0298082191780822E-2</v>
      </c>
      <c r="D3201" s="20">
        <v>242.22215568882709</v>
      </c>
      <c r="F3201" s="25">
        <v>41019</v>
      </c>
      <c r="G3201" s="20">
        <v>6722.5</v>
      </c>
      <c r="I3201" s="25"/>
      <c r="J3201" s="20"/>
      <c r="K3201" s="20"/>
      <c r="L3201" s="20"/>
    </row>
    <row r="3202" spans="1:12" s="19" customFormat="1" ht="11">
      <c r="A3202" s="25">
        <v>44544</v>
      </c>
      <c r="B3202" s="20">
        <v>3.3247</v>
      </c>
      <c r="C3202" s="20">
        <v>9.108767123287672E-3</v>
      </c>
      <c r="D3202" s="20">
        <v>242.24421914090976</v>
      </c>
      <c r="F3202" s="25">
        <v>41022</v>
      </c>
      <c r="G3202" s="20">
        <v>6607.94</v>
      </c>
      <c r="I3202" s="25"/>
      <c r="J3202" s="20"/>
      <c r="K3202" s="20"/>
      <c r="L3202" s="20"/>
    </row>
    <row r="3203" spans="1:12" s="19" customFormat="1" ht="11">
      <c r="A3203" s="25">
        <v>44545</v>
      </c>
      <c r="B3203" s="20">
        <v>3.5072000000000001</v>
      </c>
      <c r="C3203" s="20">
        <v>9.6087671232876707E-3</v>
      </c>
      <c r="D3203" s="20">
        <v>242.26749582379662</v>
      </c>
      <c r="F3203" s="25">
        <v>41023</v>
      </c>
      <c r="G3203" s="20">
        <v>6635.96</v>
      </c>
      <c r="I3203" s="25"/>
      <c r="J3203" s="20"/>
      <c r="K3203" s="20"/>
      <c r="L3203" s="20"/>
    </row>
    <row r="3204" spans="1:12" s="19" customFormat="1" ht="11">
      <c r="A3204" s="25">
        <v>44546</v>
      </c>
      <c r="B3204" s="20">
        <v>1.0561</v>
      </c>
      <c r="C3204" s="20">
        <v>2.8934246575342466E-3</v>
      </c>
      <c r="D3204" s="20">
        <v>242.27450565125798</v>
      </c>
      <c r="F3204" s="25">
        <v>41024</v>
      </c>
      <c r="G3204" s="20">
        <v>6609.73</v>
      </c>
      <c r="I3204" s="25"/>
      <c r="J3204" s="20"/>
      <c r="K3204" s="20"/>
      <c r="L3204" s="20"/>
    </row>
    <row r="3205" spans="1:12" s="19" customFormat="1" ht="11">
      <c r="A3205" s="25">
        <v>44547</v>
      </c>
      <c r="B3205" s="20">
        <v>4.2938999999999998</v>
      </c>
      <c r="C3205" s="20">
        <v>1.1764109589041095E-2</v>
      </c>
      <c r="D3205" s="20">
        <v>242.30300708960914</v>
      </c>
      <c r="F3205" s="25">
        <v>41025</v>
      </c>
      <c r="G3205" s="20">
        <v>6593.23</v>
      </c>
      <c r="I3205" s="25"/>
      <c r="J3205" s="20"/>
      <c r="K3205" s="20"/>
      <c r="L3205" s="20"/>
    </row>
    <row r="3206" spans="1:12" s="19" customFormat="1" ht="11">
      <c r="A3206" s="25">
        <v>44550</v>
      </c>
      <c r="B3206" s="20">
        <v>0.14649999999999999</v>
      </c>
      <c r="C3206" s="20">
        <v>4.0136986301369859E-4</v>
      </c>
      <c r="D3206" s="20">
        <v>242.30592468335203</v>
      </c>
      <c r="F3206" s="25">
        <v>41026</v>
      </c>
      <c r="G3206" s="20">
        <v>6595.24</v>
      </c>
      <c r="I3206" s="25"/>
      <c r="J3206" s="20"/>
      <c r="K3206" s="20"/>
      <c r="L3206" s="20"/>
    </row>
    <row r="3207" spans="1:12" s="19" customFormat="1" ht="11">
      <c r="A3207" s="25">
        <v>44551</v>
      </c>
      <c r="B3207" s="20">
        <v>0.74</v>
      </c>
      <c r="C3207" s="20">
        <v>2.0273972602739727E-3</v>
      </c>
      <c r="D3207" s="20">
        <v>242.31083718703053</v>
      </c>
      <c r="F3207" s="25">
        <v>41027</v>
      </c>
      <c r="G3207" s="20">
        <v>6618.61</v>
      </c>
      <c r="I3207" s="25"/>
      <c r="J3207" s="20"/>
      <c r="K3207" s="20"/>
      <c r="L3207" s="20"/>
    </row>
    <row r="3208" spans="1:12" s="19" customFormat="1" ht="11">
      <c r="A3208" s="25">
        <v>44552</v>
      </c>
      <c r="B3208" s="20">
        <v>3.7786</v>
      </c>
      <c r="C3208" s="20">
        <v>1.0352328767123288E-2</v>
      </c>
      <c r="D3208" s="20">
        <v>242.33592200153447</v>
      </c>
      <c r="F3208" s="25">
        <v>41029</v>
      </c>
      <c r="G3208" s="20">
        <v>6668.4</v>
      </c>
      <c r="I3208" s="25"/>
      <c r="J3208" s="20"/>
      <c r="K3208" s="20"/>
      <c r="L3208" s="20"/>
    </row>
    <row r="3209" spans="1:12" s="19" customFormat="1" ht="11">
      <c r="A3209" s="25">
        <v>44553</v>
      </c>
      <c r="B3209" s="20">
        <v>3.6257000000000001</v>
      </c>
      <c r="C3209" s="20">
        <v>9.9334246575342473E-3</v>
      </c>
      <c r="D3209" s="20">
        <v>242.35999425776464</v>
      </c>
      <c r="F3209" s="25">
        <v>41031</v>
      </c>
      <c r="G3209" s="20">
        <v>6656.95</v>
      </c>
      <c r="I3209" s="25"/>
      <c r="J3209" s="20"/>
      <c r="K3209" s="20"/>
      <c r="L3209" s="20"/>
    </row>
    <row r="3210" spans="1:12" s="19" customFormat="1" ht="11">
      <c r="A3210" s="25">
        <v>44554</v>
      </c>
      <c r="B3210" s="20">
        <v>5.2591000000000001</v>
      </c>
      <c r="C3210" s="20">
        <v>1.4408493150684931E-2</v>
      </c>
      <c r="D3210" s="20">
        <v>242.39491468093726</v>
      </c>
      <c r="F3210" s="25">
        <v>41032</v>
      </c>
      <c r="G3210" s="20">
        <v>6592.46</v>
      </c>
      <c r="I3210" s="25"/>
      <c r="J3210" s="20"/>
      <c r="K3210" s="20"/>
      <c r="L3210" s="20"/>
    </row>
    <row r="3211" spans="1:12" s="19" customFormat="1" ht="11">
      <c r="A3211" s="25">
        <v>44557</v>
      </c>
      <c r="B3211" s="20">
        <v>4.9644000000000004</v>
      </c>
      <c r="C3211" s="20">
        <v>1.3601095890410959E-2</v>
      </c>
      <c r="D3211" s="20">
        <v>242.493819775275</v>
      </c>
      <c r="F3211" s="25">
        <v>41033</v>
      </c>
      <c r="G3211" s="20">
        <v>6463.43</v>
      </c>
      <c r="I3211" s="25"/>
      <c r="J3211" s="20"/>
      <c r="K3211" s="20"/>
      <c r="L3211" s="20"/>
    </row>
    <row r="3212" spans="1:12" s="19" customFormat="1" ht="11">
      <c r="A3212" s="25">
        <v>44558</v>
      </c>
      <c r="B3212" s="20">
        <v>3.8378999999999999</v>
      </c>
      <c r="C3212" s="20">
        <v>1.0514794520547944E-2</v>
      </c>
      <c r="D3212" s="20">
        <v>242.51931750214939</v>
      </c>
      <c r="F3212" s="25">
        <v>41036</v>
      </c>
      <c r="G3212" s="20">
        <v>6498.13</v>
      </c>
      <c r="I3212" s="25"/>
      <c r="J3212" s="20"/>
      <c r="K3212" s="20"/>
      <c r="L3212" s="20"/>
    </row>
    <row r="3213" spans="1:12" s="19" customFormat="1" ht="11">
      <c r="A3213" s="25">
        <v>44559</v>
      </c>
      <c r="B3213" s="20">
        <v>4.0502000000000002</v>
      </c>
      <c r="C3213" s="20">
        <v>1.1096438356164385E-2</v>
      </c>
      <c r="D3213" s="20">
        <v>242.54622850871783</v>
      </c>
      <c r="F3213" s="25">
        <v>41037</v>
      </c>
      <c r="G3213" s="20">
        <v>6353.04</v>
      </c>
      <c r="I3213" s="25"/>
      <c r="J3213" s="20"/>
      <c r="K3213" s="20"/>
      <c r="L3213" s="20"/>
    </row>
    <row r="3214" spans="1:12" s="19" customFormat="1" ht="11">
      <c r="A3214" s="25">
        <v>44560</v>
      </c>
      <c r="B3214" s="20">
        <v>3.742</v>
      </c>
      <c r="C3214" s="20">
        <v>1.0252054794520548E-2</v>
      </c>
      <c r="D3214" s="20">
        <v>242.57109448096659</v>
      </c>
      <c r="F3214" s="25">
        <v>41038</v>
      </c>
      <c r="G3214" s="20">
        <v>6321.08</v>
      </c>
      <c r="I3214" s="25"/>
      <c r="J3214" s="20"/>
      <c r="K3214" s="20"/>
      <c r="L3214" s="20"/>
    </row>
    <row r="3215" spans="1:12" s="19" customFormat="1" ht="11">
      <c r="A3215" s="25">
        <v>44561</v>
      </c>
      <c r="B3215" s="20">
        <v>4.2274000000000003</v>
      </c>
      <c r="C3215" s="20">
        <v>1.158191780821918E-2</v>
      </c>
      <c r="D3215" s="20">
        <v>242.59918886575585</v>
      </c>
      <c r="F3215" s="25">
        <v>41039</v>
      </c>
      <c r="G3215" s="20">
        <v>6309.49</v>
      </c>
      <c r="I3215" s="25"/>
      <c r="J3215" s="20"/>
      <c r="K3215" s="20"/>
      <c r="L3215" s="20"/>
    </row>
    <row r="3216" spans="1:12" s="19" customFormat="1" ht="11">
      <c r="A3216" s="25">
        <v>44564</v>
      </c>
      <c r="B3216" s="20">
        <v>10.3675</v>
      </c>
      <c r="C3216" s="20">
        <v>2.8404109589041094E-2</v>
      </c>
      <c r="D3216" s="20">
        <v>242.80591328415852</v>
      </c>
      <c r="F3216" s="25">
        <v>41040</v>
      </c>
      <c r="G3216" s="20">
        <v>6262.72</v>
      </c>
      <c r="I3216" s="25"/>
      <c r="J3216" s="20"/>
      <c r="K3216" s="20"/>
      <c r="L3216" s="20"/>
    </row>
    <row r="3217" spans="1:12" s="19" customFormat="1" ht="11">
      <c r="A3217" s="25">
        <v>44565</v>
      </c>
      <c r="B3217" s="20">
        <v>-2.0265</v>
      </c>
      <c r="C3217" s="20">
        <v>-5.5520547945205482E-3</v>
      </c>
      <c r="D3217" s="20">
        <v>242.79243256680866</v>
      </c>
      <c r="F3217" s="25">
        <v>41043</v>
      </c>
      <c r="G3217" s="20">
        <v>6235.96</v>
      </c>
      <c r="I3217" s="25"/>
      <c r="J3217" s="20"/>
      <c r="K3217" s="20"/>
      <c r="L3217" s="20"/>
    </row>
    <row r="3218" spans="1:12" s="19" customFormat="1" ht="11">
      <c r="A3218" s="25">
        <v>44566</v>
      </c>
      <c r="B3218" s="20">
        <v>4.4301000000000004</v>
      </c>
      <c r="C3218" s="20">
        <v>1.2137260273972604E-2</v>
      </c>
      <c r="D3218" s="20">
        <v>242.82190091627481</v>
      </c>
      <c r="F3218" s="25">
        <v>41044</v>
      </c>
      <c r="G3218" s="20">
        <v>6280.42</v>
      </c>
      <c r="I3218" s="25"/>
      <c r="J3218" s="20"/>
      <c r="K3218" s="20"/>
      <c r="L3218" s="20"/>
    </row>
    <row r="3219" spans="1:12" s="19" customFormat="1" ht="11">
      <c r="A3219" s="25">
        <v>44567</v>
      </c>
      <c r="B3219" s="20">
        <v>3.4933000000000001</v>
      </c>
      <c r="C3219" s="20">
        <v>9.5706849315068503E-3</v>
      </c>
      <c r="D3219" s="20">
        <v>242.84514063535619</v>
      </c>
      <c r="F3219" s="25">
        <v>41045</v>
      </c>
      <c r="G3219" s="20">
        <v>6172.98</v>
      </c>
      <c r="I3219" s="25"/>
      <c r="J3219" s="20"/>
      <c r="K3219" s="20"/>
      <c r="L3219" s="20"/>
    </row>
    <row r="3220" spans="1:12" s="19" customFormat="1" ht="11">
      <c r="A3220" s="25">
        <v>44568</v>
      </c>
      <c r="B3220" s="20">
        <v>3.7885</v>
      </c>
      <c r="C3220" s="20">
        <v>1.037945205479452E-2</v>
      </c>
      <c r="D3220" s="20">
        <v>242.87034663029584</v>
      </c>
      <c r="F3220" s="25">
        <v>41046</v>
      </c>
      <c r="G3220" s="20">
        <v>6188.15</v>
      </c>
      <c r="I3220" s="25"/>
      <c r="J3220" s="20"/>
      <c r="K3220" s="20"/>
      <c r="L3220" s="20"/>
    </row>
    <row r="3221" spans="1:12" s="19" customFormat="1" ht="11">
      <c r="A3221" s="25">
        <v>44571</v>
      </c>
      <c r="B3221" s="20">
        <v>3.6591999999999998</v>
      </c>
      <c r="C3221" s="20">
        <v>1.0025205479452055E-2</v>
      </c>
      <c r="D3221" s="20">
        <v>242.94339138419087</v>
      </c>
      <c r="F3221" s="25">
        <v>41047</v>
      </c>
      <c r="G3221" s="20">
        <v>6215.17</v>
      </c>
      <c r="I3221" s="25"/>
      <c r="J3221" s="20"/>
      <c r="K3221" s="20"/>
      <c r="L3221" s="20"/>
    </row>
    <row r="3222" spans="1:12" s="19" customFormat="1" ht="11">
      <c r="A3222" s="25">
        <v>44572</v>
      </c>
      <c r="B3222" s="20">
        <v>3.7010000000000001</v>
      </c>
      <c r="C3222" s="20">
        <v>1.013972602739726E-2</v>
      </c>
      <c r="D3222" s="20">
        <v>242.96802517847888</v>
      </c>
      <c r="F3222" s="25">
        <v>41050</v>
      </c>
      <c r="G3222" s="20">
        <v>6233.67</v>
      </c>
      <c r="I3222" s="25"/>
      <c r="J3222" s="20"/>
      <c r="K3222" s="20"/>
      <c r="L3222" s="20"/>
    </row>
    <row r="3223" spans="1:12" s="19" customFormat="1" ht="11">
      <c r="A3223" s="25">
        <v>44573</v>
      </c>
      <c r="B3223" s="20">
        <v>4.4509999999999996</v>
      </c>
      <c r="C3223" s="20">
        <v>1.2194520547945205E-2</v>
      </c>
      <c r="D3223" s="20">
        <v>242.99765396423422</v>
      </c>
      <c r="F3223" s="25">
        <v>41051</v>
      </c>
      <c r="G3223" s="20">
        <v>6175.83</v>
      </c>
      <c r="I3223" s="25"/>
      <c r="J3223" s="20"/>
      <c r="K3223" s="20"/>
      <c r="L3223" s="20"/>
    </row>
    <row r="3224" spans="1:12" s="19" customFormat="1" ht="11">
      <c r="A3224" s="25">
        <v>44574</v>
      </c>
      <c r="B3224" s="20">
        <v>4.2968000000000002</v>
      </c>
      <c r="C3224" s="20">
        <v>1.1772054794520549E-2</v>
      </c>
      <c r="D3224" s="20">
        <v>243.0262597812083</v>
      </c>
      <c r="F3224" s="25">
        <v>41052</v>
      </c>
      <c r="G3224" s="20">
        <v>6144.23</v>
      </c>
      <c r="I3224" s="25"/>
      <c r="J3224" s="20"/>
      <c r="K3224" s="20"/>
      <c r="L3224" s="20"/>
    </row>
    <row r="3225" spans="1:12" s="19" customFormat="1" ht="11">
      <c r="A3225" s="25">
        <v>44575</v>
      </c>
      <c r="B3225" s="20">
        <v>3.6183999999999998</v>
      </c>
      <c r="C3225" s="20">
        <v>9.9134246575342463E-3</v>
      </c>
      <c r="D3225" s="20">
        <v>243.05035200636971</v>
      </c>
      <c r="F3225" s="25">
        <v>41053</v>
      </c>
      <c r="G3225" s="20">
        <v>6261.15</v>
      </c>
      <c r="I3225" s="25"/>
      <c r="J3225" s="20"/>
      <c r="K3225" s="20"/>
      <c r="L3225" s="20"/>
    </row>
    <row r="3226" spans="1:12" s="19" customFormat="1" ht="11">
      <c r="A3226" s="25">
        <v>44578</v>
      </c>
      <c r="B3226" s="20">
        <v>2.7785000000000002</v>
      </c>
      <c r="C3226" s="20">
        <v>7.6123287671232883E-3</v>
      </c>
      <c r="D3226" s="20">
        <v>243.10585738196284</v>
      </c>
      <c r="F3226" s="25">
        <v>41054</v>
      </c>
      <c r="G3226" s="20">
        <v>6259.88</v>
      </c>
      <c r="I3226" s="25"/>
      <c r="J3226" s="20"/>
      <c r="K3226" s="20"/>
      <c r="L3226" s="20"/>
    </row>
    <row r="3227" spans="1:12" s="19" customFormat="1" ht="11">
      <c r="A3227" s="25">
        <v>44579</v>
      </c>
      <c r="B3227" s="20">
        <v>2.9741</v>
      </c>
      <c r="C3227" s="20">
        <v>8.1482191780821913E-3</v>
      </c>
      <c r="D3227" s="20">
        <v>243.12566618005704</v>
      </c>
      <c r="F3227" s="25">
        <v>41057</v>
      </c>
      <c r="G3227" s="20">
        <v>6342.94</v>
      </c>
      <c r="I3227" s="25"/>
      <c r="J3227" s="20"/>
      <c r="K3227" s="20"/>
      <c r="L3227" s="20"/>
    </row>
    <row r="3228" spans="1:12" s="19" customFormat="1" ht="11">
      <c r="A3228" s="25">
        <v>44580</v>
      </c>
      <c r="B3228" s="20">
        <v>-0.99380000000000002</v>
      </c>
      <c r="C3228" s="20">
        <v>-2.7227397260273971E-3</v>
      </c>
      <c r="D3228" s="20">
        <v>243.1190465009598</v>
      </c>
      <c r="F3228" s="25">
        <v>41058</v>
      </c>
      <c r="G3228" s="20">
        <v>6348.56</v>
      </c>
      <c r="I3228" s="25"/>
      <c r="J3228" s="20"/>
      <c r="K3228" s="20"/>
      <c r="L3228" s="20"/>
    </row>
    <row r="3229" spans="1:12" s="19" customFormat="1" ht="11">
      <c r="A3229" s="25">
        <v>44581</v>
      </c>
      <c r="B3229" s="20">
        <v>4.4977999999999998</v>
      </c>
      <c r="C3229" s="20">
        <v>1.2322739726027397E-2</v>
      </c>
      <c r="D3229" s="20">
        <v>243.14900542828451</v>
      </c>
      <c r="F3229" s="25">
        <v>41059</v>
      </c>
      <c r="G3229" s="20">
        <v>6298.54</v>
      </c>
      <c r="I3229" s="25"/>
      <c r="J3229" s="20"/>
      <c r="K3229" s="20"/>
      <c r="L3229" s="20"/>
    </row>
    <row r="3230" spans="1:12" s="19" customFormat="1" ht="11">
      <c r="A3230" s="25">
        <v>44582</v>
      </c>
      <c r="B3230" s="20">
        <v>5.0617999999999999</v>
      </c>
      <c r="C3230" s="20">
        <v>1.3867945205479452E-2</v>
      </c>
      <c r="D3230" s="20">
        <v>243.18272519912497</v>
      </c>
      <c r="F3230" s="25">
        <v>41060</v>
      </c>
      <c r="G3230" s="20">
        <v>6275.4</v>
      </c>
      <c r="I3230" s="25"/>
      <c r="J3230" s="20"/>
      <c r="K3230" s="20"/>
      <c r="L3230" s="20"/>
    </row>
    <row r="3231" spans="1:12" s="19" customFormat="1" ht="11">
      <c r="A3231" s="25">
        <v>44585</v>
      </c>
      <c r="B3231" s="20">
        <v>3.5398999999999998</v>
      </c>
      <c r="C3231" s="20">
        <v>9.6983561643835606E-3</v>
      </c>
      <c r="D3231" s="20">
        <v>243.25347937958517</v>
      </c>
      <c r="F3231" s="25">
        <v>41061</v>
      </c>
      <c r="G3231" s="20">
        <v>6170.1</v>
      </c>
      <c r="I3231" s="25"/>
      <c r="J3231" s="20"/>
      <c r="K3231" s="20"/>
      <c r="L3231" s="20"/>
    </row>
    <row r="3232" spans="1:12" s="19" customFormat="1" ht="11">
      <c r="A3232" s="25">
        <v>44586</v>
      </c>
      <c r="B3232" s="20">
        <v>3.9925000000000002</v>
      </c>
      <c r="C3232" s="20">
        <v>1.0938356164383562E-2</v>
      </c>
      <c r="D3232" s="20">
        <v>243.28008731154199</v>
      </c>
      <c r="F3232" s="25">
        <v>41064</v>
      </c>
      <c r="G3232" s="20">
        <v>6178.44</v>
      </c>
      <c r="I3232" s="25"/>
      <c r="J3232" s="20"/>
      <c r="K3232" s="20"/>
      <c r="L3232" s="20"/>
    </row>
    <row r="3233" spans="1:12" s="19" customFormat="1" ht="11">
      <c r="A3233" s="25">
        <v>44588</v>
      </c>
      <c r="B3233" s="20">
        <v>1.2714000000000001</v>
      </c>
      <c r="C3233" s="20">
        <v>3.4832876712328768E-3</v>
      </c>
      <c r="D3233" s="20">
        <v>243.29703560211777</v>
      </c>
      <c r="F3233" s="25">
        <v>41065</v>
      </c>
      <c r="G3233" s="20">
        <v>6197.76</v>
      </c>
      <c r="I3233" s="25"/>
      <c r="J3233" s="20"/>
      <c r="K3233" s="20"/>
      <c r="L3233" s="20"/>
    </row>
    <row r="3234" spans="1:12" s="19" customFormat="1" ht="11">
      <c r="A3234" s="25">
        <v>44589</v>
      </c>
      <c r="B3234" s="20">
        <v>5.6044</v>
      </c>
      <c r="C3234" s="20">
        <v>1.5354520547945205E-2</v>
      </c>
      <c r="D3234" s="20">
        <v>243.33439269544186</v>
      </c>
      <c r="F3234" s="25">
        <v>41066</v>
      </c>
      <c r="G3234" s="20">
        <v>6368.28</v>
      </c>
      <c r="I3234" s="25"/>
      <c r="J3234" s="20"/>
      <c r="K3234" s="20"/>
      <c r="L3234" s="20"/>
    </row>
    <row r="3235" spans="1:12" s="19" customFormat="1" ht="11">
      <c r="A3235" s="25">
        <v>44592</v>
      </c>
      <c r="B3235" s="20">
        <v>4.0728</v>
      </c>
      <c r="C3235" s="20">
        <v>1.1158356164383562E-2</v>
      </c>
      <c r="D3235" s="20">
        <v>243.41584905006408</v>
      </c>
      <c r="F3235" s="25">
        <v>41067</v>
      </c>
      <c r="G3235" s="20">
        <v>6438.32</v>
      </c>
      <c r="I3235" s="25"/>
      <c r="J3235" s="20"/>
      <c r="K3235" s="20"/>
      <c r="L3235" s="20"/>
    </row>
    <row r="3236" spans="1:12" s="19" customFormat="1" ht="11">
      <c r="A3236" s="25">
        <v>44593</v>
      </c>
      <c r="B3236" s="20">
        <v>3.2768000000000002</v>
      </c>
      <c r="C3236" s="20">
        <v>8.9775342465753423E-3</v>
      </c>
      <c r="D3236" s="20">
        <v>243.43770179127415</v>
      </c>
      <c r="F3236" s="25">
        <v>41068</v>
      </c>
      <c r="G3236" s="20">
        <v>6462.38</v>
      </c>
      <c r="I3236" s="25"/>
      <c r="J3236" s="20"/>
      <c r="K3236" s="20"/>
      <c r="L3236" s="20"/>
    </row>
    <row r="3237" spans="1:12" s="19" customFormat="1" ht="11">
      <c r="A3237" s="25">
        <v>44594</v>
      </c>
      <c r="B3237" s="20">
        <v>1.3653</v>
      </c>
      <c r="C3237" s="20">
        <v>3.7405479452054793E-3</v>
      </c>
      <c r="D3237" s="20">
        <v>243.44680769522637</v>
      </c>
      <c r="F3237" s="25">
        <v>41071</v>
      </c>
      <c r="G3237" s="20">
        <v>6452</v>
      </c>
      <c r="I3237" s="25"/>
      <c r="J3237" s="20"/>
      <c r="K3237" s="20"/>
      <c r="L3237" s="20"/>
    </row>
    <row r="3238" spans="1:12" s="19" customFormat="1" ht="11">
      <c r="A3238" s="25">
        <v>44595</v>
      </c>
      <c r="B3238" s="20">
        <v>4.9710000000000001</v>
      </c>
      <c r="C3238" s="20">
        <v>1.361917808219178E-2</v>
      </c>
      <c r="D3238" s="20">
        <v>243.47996314950183</v>
      </c>
      <c r="F3238" s="25">
        <v>41072</v>
      </c>
      <c r="G3238" s="20">
        <v>6530.92</v>
      </c>
      <c r="I3238" s="25"/>
      <c r="J3238" s="20"/>
      <c r="K3238" s="20"/>
      <c r="L3238" s="20"/>
    </row>
    <row r="3239" spans="1:12" s="19" customFormat="1" ht="11">
      <c r="A3239" s="25">
        <v>44596</v>
      </c>
      <c r="B3239" s="20">
        <v>2.8249</v>
      </c>
      <c r="C3239" s="20">
        <v>7.7394520547945204E-3</v>
      </c>
      <c r="D3239" s="20">
        <v>243.49880716451281</v>
      </c>
      <c r="F3239" s="25">
        <v>41073</v>
      </c>
      <c r="G3239" s="20">
        <v>6537.98</v>
      </c>
      <c r="I3239" s="25"/>
      <c r="J3239" s="20"/>
      <c r="K3239" s="20"/>
      <c r="L3239" s="20"/>
    </row>
    <row r="3240" spans="1:12" s="19" customFormat="1" ht="11">
      <c r="A3240" s="25">
        <v>44599</v>
      </c>
      <c r="B3240" s="20">
        <v>3.8746999999999998</v>
      </c>
      <c r="C3240" s="20">
        <v>1.0615616438356163E-2</v>
      </c>
      <c r="D3240" s="20">
        <v>243.57635386271451</v>
      </c>
      <c r="F3240" s="25">
        <v>41074</v>
      </c>
      <c r="G3240" s="20">
        <v>6456.09</v>
      </c>
      <c r="I3240" s="25"/>
      <c r="J3240" s="20"/>
      <c r="K3240" s="20"/>
      <c r="L3240" s="20"/>
    </row>
    <row r="3241" spans="1:12" s="19" customFormat="1" ht="11">
      <c r="A3241" s="25">
        <v>44600</v>
      </c>
      <c r="B3241" s="20">
        <v>2.7246000000000001</v>
      </c>
      <c r="C3241" s="20">
        <v>7.4646575342465753E-3</v>
      </c>
      <c r="D3241" s="20">
        <v>243.59453600336477</v>
      </c>
      <c r="F3241" s="25">
        <v>41075</v>
      </c>
      <c r="G3241" s="20">
        <v>6563.76</v>
      </c>
      <c r="I3241" s="25"/>
      <c r="J3241" s="20"/>
      <c r="K3241" s="20"/>
      <c r="L3241" s="20"/>
    </row>
    <row r="3242" spans="1:12" s="19" customFormat="1" ht="11">
      <c r="A3242" s="25">
        <v>44601</v>
      </c>
      <c r="B3242" s="20">
        <v>3.9762</v>
      </c>
      <c r="C3242" s="20">
        <v>1.0893698630136986E-2</v>
      </c>
      <c r="D3242" s="20">
        <v>243.62107245799646</v>
      </c>
      <c r="F3242" s="25">
        <v>41078</v>
      </c>
      <c r="G3242" s="20">
        <v>6468.24</v>
      </c>
      <c r="I3242" s="25"/>
      <c r="J3242" s="20"/>
      <c r="K3242" s="20"/>
      <c r="L3242" s="20"/>
    </row>
    <row r="3243" spans="1:12" s="19" customFormat="1" ht="11">
      <c r="A3243" s="25">
        <v>44602</v>
      </c>
      <c r="B3243" s="20">
        <v>6.4143999999999997</v>
      </c>
      <c r="C3243" s="20">
        <v>1.7573698630136986E-2</v>
      </c>
      <c r="D3243" s="20">
        <v>243.66388569106974</v>
      </c>
      <c r="F3243" s="25">
        <v>41079</v>
      </c>
      <c r="G3243" s="20">
        <v>6518.78</v>
      </c>
      <c r="I3243" s="25"/>
      <c r="J3243" s="20"/>
      <c r="K3243" s="20"/>
      <c r="L3243" s="20"/>
    </row>
    <row r="3244" spans="1:12" s="19" customFormat="1" ht="11">
      <c r="A3244" s="25">
        <v>44603</v>
      </c>
      <c r="B3244" s="20">
        <v>5.4969000000000001</v>
      </c>
      <c r="C3244" s="20">
        <v>1.506E-2</v>
      </c>
      <c r="D3244" s="20">
        <v>243.70058147225481</v>
      </c>
      <c r="F3244" s="25">
        <v>41080</v>
      </c>
      <c r="G3244" s="20">
        <v>6540.1</v>
      </c>
      <c r="I3244" s="25"/>
      <c r="J3244" s="20"/>
      <c r="K3244" s="20"/>
      <c r="L3244" s="20"/>
    </row>
    <row r="3245" spans="1:12" s="19" customFormat="1" ht="11">
      <c r="A3245" s="25">
        <v>44606</v>
      </c>
      <c r="B3245" s="20">
        <v>4.2919999999999998</v>
      </c>
      <c r="C3245" s="20">
        <v>1.175890410958904E-2</v>
      </c>
      <c r="D3245" s="20">
        <v>243.78655102532431</v>
      </c>
      <c r="F3245" s="25">
        <v>41081</v>
      </c>
      <c r="G3245" s="20">
        <v>6596.87</v>
      </c>
      <c r="I3245" s="25"/>
      <c r="J3245" s="20"/>
      <c r="K3245" s="20"/>
      <c r="L3245" s="20"/>
    </row>
    <row r="3246" spans="1:12" s="19" customFormat="1" ht="11">
      <c r="A3246" s="25">
        <v>44607</v>
      </c>
      <c r="B3246" s="20">
        <v>4.2149000000000001</v>
      </c>
      <c r="C3246" s="20">
        <v>1.1547671232876713E-2</v>
      </c>
      <c r="D3246" s="20">
        <v>243.8147026947467</v>
      </c>
      <c r="F3246" s="25">
        <v>41082</v>
      </c>
      <c r="G3246" s="20">
        <v>6577.9</v>
      </c>
      <c r="I3246" s="25"/>
      <c r="J3246" s="20"/>
      <c r="K3246" s="20"/>
      <c r="L3246" s="20"/>
    </row>
    <row r="3247" spans="1:12" s="19" customFormat="1" ht="11">
      <c r="A3247" s="25">
        <v>44608</v>
      </c>
      <c r="B3247" s="20">
        <v>4.6093000000000002</v>
      </c>
      <c r="C3247" s="20">
        <v>1.2628219178082193E-2</v>
      </c>
      <c r="D3247" s="20">
        <v>243.8454921497914</v>
      </c>
      <c r="F3247" s="25">
        <v>41085</v>
      </c>
      <c r="G3247" s="20">
        <v>6538.21</v>
      </c>
      <c r="I3247" s="25"/>
      <c r="J3247" s="20"/>
      <c r="K3247" s="20"/>
      <c r="L3247" s="20"/>
    </row>
    <row r="3248" spans="1:12" s="19" customFormat="1" ht="11">
      <c r="A3248" s="25">
        <v>44609</v>
      </c>
      <c r="B3248" s="20">
        <v>4.0682999999999998</v>
      </c>
      <c r="C3248" s="20">
        <v>1.1146027397260273E-2</v>
      </c>
      <c r="D3248" s="20">
        <v>243.8726712351534</v>
      </c>
      <c r="F3248" s="25">
        <v>41086</v>
      </c>
      <c r="G3248" s="20">
        <v>6546.07</v>
      </c>
      <c r="I3248" s="25"/>
      <c r="J3248" s="20"/>
      <c r="K3248" s="20"/>
      <c r="L3248" s="20"/>
    </row>
    <row r="3249" spans="1:12" s="19" customFormat="1" ht="11">
      <c r="A3249" s="25">
        <v>44610</v>
      </c>
      <c r="B3249" s="20">
        <v>3.7841</v>
      </c>
      <c r="C3249" s="20">
        <v>1.0367397260273973E-2</v>
      </c>
      <c r="D3249" s="20">
        <v>243.89795448378962</v>
      </c>
      <c r="F3249" s="25">
        <v>41087</v>
      </c>
      <c r="G3249" s="20">
        <v>6573.05</v>
      </c>
      <c r="I3249" s="25"/>
      <c r="J3249" s="20"/>
      <c r="K3249" s="20"/>
      <c r="L3249" s="20"/>
    </row>
    <row r="3250" spans="1:12" s="19" customFormat="1" ht="11">
      <c r="A3250" s="25">
        <v>44613</v>
      </c>
      <c r="B3250" s="20">
        <v>3.7469000000000001</v>
      </c>
      <c r="C3250" s="20">
        <v>1.0265479452054796E-2</v>
      </c>
      <c r="D3250" s="20">
        <v>243.97306636699417</v>
      </c>
      <c r="F3250" s="25">
        <v>41088</v>
      </c>
      <c r="G3250" s="20">
        <v>6586.92</v>
      </c>
      <c r="I3250" s="25"/>
      <c r="J3250" s="20"/>
      <c r="K3250" s="20"/>
      <c r="L3250" s="20"/>
    </row>
    <row r="3251" spans="1:12" s="19" customFormat="1" ht="11">
      <c r="A3251" s="25">
        <v>44614</v>
      </c>
      <c r="B3251" s="20">
        <v>2.3932000000000002</v>
      </c>
      <c r="C3251" s="20">
        <v>6.5567123287671239E-3</v>
      </c>
      <c r="D3251" s="20">
        <v>243.98906297911552</v>
      </c>
      <c r="F3251" s="25">
        <v>41089</v>
      </c>
      <c r="G3251" s="20">
        <v>6752.88</v>
      </c>
      <c r="I3251" s="25"/>
      <c r="J3251" s="20"/>
      <c r="K3251" s="20"/>
      <c r="L3251" s="20"/>
    </row>
    <row r="3252" spans="1:12" s="19" customFormat="1" ht="11">
      <c r="A3252" s="25">
        <v>44615</v>
      </c>
      <c r="B3252" s="20">
        <v>6.0717999999999996</v>
      </c>
      <c r="C3252" s="20">
        <v>1.6635068493150683E-2</v>
      </c>
      <c r="D3252" s="20">
        <v>244.02965072685788</v>
      </c>
      <c r="F3252" s="25">
        <v>41092</v>
      </c>
      <c r="G3252" s="20">
        <v>6752.48</v>
      </c>
      <c r="I3252" s="25"/>
      <c r="J3252" s="20"/>
      <c r="K3252" s="20"/>
      <c r="L3252" s="20"/>
    </row>
    <row r="3253" spans="1:12" s="19" customFormat="1" ht="11">
      <c r="A3253" s="25">
        <v>44616</v>
      </c>
      <c r="B3253" s="20">
        <v>2.9596</v>
      </c>
      <c r="C3253" s="20">
        <v>8.1084931506849311E-3</v>
      </c>
      <c r="D3253" s="20">
        <v>244.04943785437274</v>
      </c>
      <c r="F3253" s="25">
        <v>41093</v>
      </c>
      <c r="G3253" s="20">
        <v>6764.45</v>
      </c>
      <c r="I3253" s="25"/>
      <c r="J3253" s="20"/>
      <c r="K3253" s="20"/>
      <c r="L3253" s="20"/>
    </row>
    <row r="3254" spans="1:12" s="19" customFormat="1" ht="11">
      <c r="A3254" s="25">
        <v>44617</v>
      </c>
      <c r="B3254" s="20">
        <v>4.5747999999999998</v>
      </c>
      <c r="C3254" s="20">
        <v>1.2533698630136985E-2</v>
      </c>
      <c r="D3254" s="20">
        <v>244.08002627542197</v>
      </c>
      <c r="F3254" s="25">
        <v>41094</v>
      </c>
      <c r="G3254" s="20">
        <v>6784.43</v>
      </c>
      <c r="I3254" s="25"/>
      <c r="J3254" s="20"/>
      <c r="K3254" s="20"/>
      <c r="L3254" s="20"/>
    </row>
    <row r="3255" spans="1:12" s="19" customFormat="1" ht="11">
      <c r="A3255" s="25">
        <v>44620</v>
      </c>
      <c r="B3255" s="20">
        <v>3.0274000000000001</v>
      </c>
      <c r="C3255" s="20">
        <v>8.2942465753424663E-3</v>
      </c>
      <c r="D3255" s="20">
        <v>244.1407600730833</v>
      </c>
      <c r="F3255" s="25">
        <v>41095</v>
      </c>
      <c r="G3255" s="20">
        <v>6818.05</v>
      </c>
      <c r="I3255" s="25"/>
      <c r="J3255" s="20"/>
      <c r="K3255" s="20"/>
      <c r="L3255" s="20"/>
    </row>
    <row r="3256" spans="1:12" s="19" customFormat="1" ht="11">
      <c r="A3256" s="25">
        <v>44622</v>
      </c>
      <c r="B3256" s="20">
        <v>4.5979000000000001</v>
      </c>
      <c r="C3256" s="20">
        <v>1.2596986301369864E-2</v>
      </c>
      <c r="D3256" s="20">
        <v>244.20226882928824</v>
      </c>
      <c r="F3256" s="25">
        <v>41096</v>
      </c>
      <c r="G3256" s="20">
        <v>6804.87</v>
      </c>
      <c r="I3256" s="25"/>
      <c r="J3256" s="20"/>
      <c r="K3256" s="20"/>
      <c r="L3256" s="20"/>
    </row>
    <row r="3257" spans="1:12" s="19" customFormat="1" ht="11">
      <c r="A3257" s="25">
        <v>44623</v>
      </c>
      <c r="B3257" s="20">
        <v>2.3174000000000001</v>
      </c>
      <c r="C3257" s="20">
        <v>6.3490410958904116E-3</v>
      </c>
      <c r="D3257" s="20">
        <v>244.21777333169331</v>
      </c>
      <c r="F3257" s="25">
        <v>41099</v>
      </c>
      <c r="G3257" s="20">
        <v>6751.41</v>
      </c>
      <c r="I3257" s="25"/>
      <c r="J3257" s="20"/>
      <c r="K3257" s="20"/>
      <c r="L3257" s="20"/>
    </row>
    <row r="3258" spans="1:12" s="19" customFormat="1" ht="11">
      <c r="A3258" s="25">
        <v>44624</v>
      </c>
      <c r="B3258" s="20">
        <v>3.9180000000000001</v>
      </c>
      <c r="C3258" s="20">
        <v>1.0734246575342466E-2</v>
      </c>
      <c r="D3258" s="20">
        <v>244.24398826966353</v>
      </c>
      <c r="F3258" s="25">
        <v>41100</v>
      </c>
      <c r="G3258" s="20">
        <v>6841.21</v>
      </c>
      <c r="I3258" s="25"/>
      <c r="J3258" s="20"/>
      <c r="K3258" s="20"/>
      <c r="L3258" s="20"/>
    </row>
    <row r="3259" spans="1:12" s="19" customFormat="1" ht="11">
      <c r="A3259" s="25">
        <v>44627</v>
      </c>
      <c r="B3259" s="20">
        <v>3.181</v>
      </c>
      <c r="C3259" s="20">
        <v>8.7150684931506846E-3</v>
      </c>
      <c r="D3259" s="20">
        <v>244.30784636226784</v>
      </c>
      <c r="F3259" s="25">
        <v>41101</v>
      </c>
      <c r="G3259" s="20">
        <v>6791.25</v>
      </c>
      <c r="I3259" s="25"/>
      <c r="J3259" s="20"/>
      <c r="K3259" s="20"/>
      <c r="L3259" s="20"/>
    </row>
    <row r="3260" spans="1:12" s="19" customFormat="1" ht="11">
      <c r="A3260" s="25">
        <v>44628</v>
      </c>
      <c r="B3260" s="20">
        <v>4.0228000000000002</v>
      </c>
      <c r="C3260" s="20">
        <v>1.1021369863013698E-2</v>
      </c>
      <c r="D3260" s="20">
        <v>244.3347724336198</v>
      </c>
      <c r="F3260" s="25">
        <v>41102</v>
      </c>
      <c r="G3260" s="20">
        <v>6702.12</v>
      </c>
      <c r="I3260" s="25"/>
      <c r="J3260" s="20"/>
      <c r="K3260" s="20"/>
      <c r="L3260" s="20"/>
    </row>
    <row r="3261" spans="1:12" s="19" customFormat="1" ht="11">
      <c r="A3261" s="25">
        <v>44629</v>
      </c>
      <c r="B3261" s="20">
        <v>3.7242000000000002</v>
      </c>
      <c r="C3261" s="20">
        <v>1.0203287671232877E-2</v>
      </c>
      <c r="D3261" s="20">
        <v>244.35970261333205</v>
      </c>
      <c r="F3261" s="25">
        <v>41103</v>
      </c>
      <c r="G3261" s="20">
        <v>6692.35</v>
      </c>
      <c r="I3261" s="25"/>
      <c r="J3261" s="20"/>
      <c r="K3261" s="20"/>
      <c r="L3261" s="20"/>
    </row>
    <row r="3262" spans="1:12" s="19" customFormat="1" ht="11">
      <c r="A3262" s="25">
        <v>44630</v>
      </c>
      <c r="B3262" s="20">
        <v>3.3553999999999999</v>
      </c>
      <c r="C3262" s="20">
        <v>9.1928767123287663E-3</v>
      </c>
      <c r="D3262" s="20">
        <v>244.38216629952791</v>
      </c>
      <c r="F3262" s="25">
        <v>41106</v>
      </c>
      <c r="G3262" s="20">
        <v>6656.5</v>
      </c>
      <c r="I3262" s="25"/>
      <c r="J3262" s="20"/>
      <c r="K3262" s="20"/>
      <c r="L3262" s="20"/>
    </row>
    <row r="3263" spans="1:12" s="19" customFormat="1" ht="11">
      <c r="A3263" s="25">
        <v>44631</v>
      </c>
      <c r="B3263" s="20">
        <v>4.7164999999999999</v>
      </c>
      <c r="C3263" s="20">
        <v>1.2921917808219177E-2</v>
      </c>
      <c r="D3263" s="20">
        <v>244.41374516219508</v>
      </c>
      <c r="F3263" s="25">
        <v>41107</v>
      </c>
      <c r="G3263" s="20">
        <v>6650.87</v>
      </c>
      <c r="I3263" s="25"/>
      <c r="J3263" s="20"/>
      <c r="K3263" s="20"/>
      <c r="L3263" s="20"/>
    </row>
    <row r="3264" spans="1:12" s="19" customFormat="1" ht="11">
      <c r="A3264" s="25">
        <v>44634</v>
      </c>
      <c r="B3264" s="20">
        <v>4.4527999999999999</v>
      </c>
      <c r="C3264" s="20">
        <v>1.2199452054794521E-2</v>
      </c>
      <c r="D3264" s="20">
        <v>244.50319657516425</v>
      </c>
      <c r="F3264" s="25">
        <v>41108</v>
      </c>
      <c r="G3264" s="20">
        <v>6683.15</v>
      </c>
      <c r="I3264" s="25"/>
      <c r="J3264" s="20"/>
      <c r="K3264" s="20"/>
      <c r="L3264" s="20"/>
    </row>
    <row r="3265" spans="1:12" s="19" customFormat="1" ht="11">
      <c r="A3265" s="25">
        <v>44635</v>
      </c>
      <c r="B3265" s="20">
        <v>5.6829000000000001</v>
      </c>
      <c r="C3265" s="20">
        <v>1.5569589041095891E-2</v>
      </c>
      <c r="D3265" s="20">
        <v>244.54126471806336</v>
      </c>
      <c r="F3265" s="25">
        <v>41109</v>
      </c>
      <c r="G3265" s="20">
        <v>6717</v>
      </c>
      <c r="I3265" s="25"/>
      <c r="J3265" s="20"/>
      <c r="K3265" s="20"/>
      <c r="L3265" s="20"/>
    </row>
    <row r="3266" spans="1:12" s="19" customFormat="1" ht="11">
      <c r="A3266" s="25">
        <v>44636</v>
      </c>
      <c r="B3266" s="20">
        <v>2.6778</v>
      </c>
      <c r="C3266" s="20">
        <v>7.3364383561643834E-3</v>
      </c>
      <c r="D3266" s="20">
        <v>244.55920533720476</v>
      </c>
      <c r="F3266" s="25">
        <v>41110</v>
      </c>
      <c r="G3266" s="20">
        <v>6668.78</v>
      </c>
      <c r="I3266" s="25"/>
      <c r="J3266" s="20"/>
      <c r="K3266" s="20"/>
      <c r="L3266" s="20"/>
    </row>
    <row r="3267" spans="1:12" s="19" customFormat="1" ht="11">
      <c r="A3267" s="25">
        <v>44637</v>
      </c>
      <c r="B3267" s="20">
        <v>4.33</v>
      </c>
      <c r="C3267" s="20">
        <v>1.1863013698630137E-2</v>
      </c>
      <c r="D3267" s="20">
        <v>244.58821742923516</v>
      </c>
      <c r="F3267" s="25">
        <v>41113</v>
      </c>
      <c r="G3267" s="20">
        <v>6557.61</v>
      </c>
      <c r="I3267" s="25"/>
      <c r="J3267" s="20"/>
      <c r="K3267" s="20"/>
      <c r="L3267" s="20"/>
    </row>
    <row r="3268" spans="1:12" s="19" customFormat="1" ht="11">
      <c r="A3268" s="25">
        <v>44641</v>
      </c>
      <c r="B3268" s="20">
        <v>4.0094000000000003</v>
      </c>
      <c r="C3268" s="20">
        <v>1.0984657534246576E-2</v>
      </c>
      <c r="D3268" s="20">
        <v>244.69568614145004</v>
      </c>
      <c r="F3268" s="25">
        <v>41114</v>
      </c>
      <c r="G3268" s="20">
        <v>6571.43</v>
      </c>
      <c r="I3268" s="25"/>
      <c r="J3268" s="20"/>
      <c r="K3268" s="20"/>
      <c r="L3268" s="20"/>
    </row>
    <row r="3269" spans="1:12" s="19" customFormat="1" ht="11">
      <c r="A3269" s="25">
        <v>44642</v>
      </c>
      <c r="B3269" s="20">
        <v>3.4331</v>
      </c>
      <c r="C3269" s="20">
        <v>9.4057534246575342E-3</v>
      </c>
      <c r="D3269" s="20">
        <v>244.71870161432926</v>
      </c>
      <c r="F3269" s="25">
        <v>41115</v>
      </c>
      <c r="G3269" s="20">
        <v>6547.56</v>
      </c>
      <c r="I3269" s="25"/>
      <c r="J3269" s="20"/>
      <c r="K3269" s="20"/>
      <c r="L3269" s="20"/>
    </row>
    <row r="3270" spans="1:12" s="19" customFormat="1" ht="11">
      <c r="A3270" s="25">
        <v>44643</v>
      </c>
      <c r="B3270" s="20">
        <v>3.7183999999999999</v>
      </c>
      <c r="C3270" s="20">
        <v>1.0187397260273972E-2</v>
      </c>
      <c r="D3270" s="20">
        <v>244.74363208063286</v>
      </c>
      <c r="F3270" s="25">
        <v>41116</v>
      </c>
      <c r="G3270" s="20">
        <v>6462.24</v>
      </c>
      <c r="I3270" s="25"/>
      <c r="J3270" s="20"/>
      <c r="K3270" s="20"/>
      <c r="L3270" s="20"/>
    </row>
    <row r="3271" spans="1:12" s="19" customFormat="1" ht="11">
      <c r="A3271" s="25">
        <v>44644</v>
      </c>
      <c r="B3271" s="20">
        <v>4.0785</v>
      </c>
      <c r="C3271" s="20">
        <v>1.1173972602739725E-2</v>
      </c>
      <c r="D3271" s="20">
        <v>244.77097966702848</v>
      </c>
      <c r="F3271" s="25">
        <v>41117</v>
      </c>
      <c r="G3271" s="20">
        <v>6535.1</v>
      </c>
      <c r="I3271" s="25"/>
      <c r="J3271" s="20"/>
      <c r="K3271" s="20"/>
      <c r="L3271" s="20"/>
    </row>
    <row r="3272" spans="1:12" s="19" customFormat="1" ht="11">
      <c r="A3272" s="25">
        <v>44645</v>
      </c>
      <c r="B3272" s="20">
        <v>3.7162000000000002</v>
      </c>
      <c r="C3272" s="20">
        <v>1.01813698630137E-2</v>
      </c>
      <c r="D3272" s="20">
        <v>244.79590070578573</v>
      </c>
      <c r="F3272" s="25">
        <v>41120</v>
      </c>
      <c r="G3272" s="20">
        <v>6663.48</v>
      </c>
      <c r="I3272" s="25"/>
      <c r="J3272" s="20"/>
      <c r="K3272" s="20"/>
      <c r="L3272" s="20"/>
    </row>
    <row r="3273" spans="1:12" s="19" customFormat="1" ht="11">
      <c r="A3273" s="25">
        <v>44648</v>
      </c>
      <c r="B3273" s="20">
        <v>3.9781</v>
      </c>
      <c r="C3273" s="20">
        <v>1.089890410958904E-2</v>
      </c>
      <c r="D3273" s="20">
        <v>244.87594091723213</v>
      </c>
      <c r="F3273" s="25">
        <v>41121</v>
      </c>
      <c r="G3273" s="20">
        <v>6700.96</v>
      </c>
      <c r="I3273" s="25"/>
      <c r="J3273" s="20"/>
      <c r="K3273" s="20"/>
      <c r="L3273" s="20"/>
    </row>
    <row r="3274" spans="1:12" s="19" customFormat="1" ht="11">
      <c r="A3274" s="25">
        <v>44649</v>
      </c>
      <c r="B3274" s="20">
        <v>3.3603000000000001</v>
      </c>
      <c r="C3274" s="20">
        <v>9.2063013698630135E-3</v>
      </c>
      <c r="D3274" s="20">
        <v>244.89848493433527</v>
      </c>
      <c r="F3274" s="25">
        <v>41122</v>
      </c>
      <c r="G3274" s="20">
        <v>6716.34</v>
      </c>
      <c r="I3274" s="25"/>
      <c r="J3274" s="20"/>
      <c r="K3274" s="20"/>
      <c r="L3274" s="20"/>
    </row>
    <row r="3275" spans="1:12" s="19" customFormat="1" ht="11">
      <c r="A3275" s="25">
        <v>44650</v>
      </c>
      <c r="B3275" s="20">
        <v>3.4557000000000002</v>
      </c>
      <c r="C3275" s="20">
        <v>9.4676712328767131E-3</v>
      </c>
      <c r="D3275" s="20">
        <v>244.92167111774313</v>
      </c>
      <c r="F3275" s="25">
        <v>41123</v>
      </c>
      <c r="G3275" s="20">
        <v>6700</v>
      </c>
      <c r="I3275" s="25"/>
      <c r="J3275" s="20"/>
      <c r="K3275" s="20"/>
      <c r="L3275" s="20"/>
    </row>
    <row r="3276" spans="1:12" s="19" customFormat="1" ht="11">
      <c r="A3276" s="25">
        <v>44651</v>
      </c>
      <c r="B3276" s="20">
        <v>7.4741</v>
      </c>
      <c r="C3276" s="20">
        <v>2.0476986301369862E-2</v>
      </c>
      <c r="D3276" s="20">
        <v>244.97182369478699</v>
      </c>
      <c r="F3276" s="25">
        <v>41124</v>
      </c>
      <c r="G3276" s="20">
        <v>6684.52</v>
      </c>
      <c r="I3276" s="25"/>
      <c r="J3276" s="20"/>
      <c r="K3276" s="20"/>
      <c r="L3276" s="20"/>
    </row>
    <row r="3277" spans="1:12" s="19" customFormat="1" ht="11">
      <c r="A3277" s="25">
        <v>44652</v>
      </c>
      <c r="B3277" s="20">
        <v>4.0716999999999999</v>
      </c>
      <c r="C3277" s="20">
        <v>1.1155342465753424E-2</v>
      </c>
      <c r="D3277" s="20">
        <v>244.99915114066476</v>
      </c>
      <c r="F3277" s="25">
        <v>41127</v>
      </c>
      <c r="G3277" s="20">
        <v>6770.18</v>
      </c>
      <c r="I3277" s="25"/>
      <c r="J3277" s="20"/>
      <c r="K3277" s="20"/>
      <c r="L3277" s="20"/>
    </row>
    <row r="3278" spans="1:12" s="19" customFormat="1" ht="11">
      <c r="A3278" s="25">
        <v>44655</v>
      </c>
      <c r="B3278" s="20">
        <v>8.0719999999999992</v>
      </c>
      <c r="C3278" s="20">
        <v>2.2115068493150682E-2</v>
      </c>
      <c r="D3278" s="20">
        <v>245.16169633091195</v>
      </c>
      <c r="F3278" s="25">
        <v>41128</v>
      </c>
      <c r="G3278" s="20">
        <v>6841</v>
      </c>
      <c r="I3278" s="25"/>
      <c r="J3278" s="20"/>
      <c r="K3278" s="20"/>
      <c r="L3278" s="20"/>
    </row>
    <row r="3279" spans="1:12" s="19" customFormat="1" ht="11">
      <c r="A3279" s="25">
        <v>44656</v>
      </c>
      <c r="B3279" s="20">
        <v>3.0718999999999999</v>
      </c>
      <c r="C3279" s="20">
        <v>8.4161643835616428E-3</v>
      </c>
      <c r="D3279" s="20">
        <v>245.18232954228068</v>
      </c>
      <c r="F3279" s="25">
        <v>41129</v>
      </c>
      <c r="G3279" s="20">
        <v>6842.69</v>
      </c>
      <c r="I3279" s="25"/>
      <c r="J3279" s="20"/>
      <c r="K3279" s="20"/>
      <c r="L3279" s="20"/>
    </row>
    <row r="3280" spans="1:12" s="19" customFormat="1" ht="11">
      <c r="A3280" s="25">
        <v>44657</v>
      </c>
      <c r="B3280" s="20">
        <v>4.4020999999999999</v>
      </c>
      <c r="C3280" s="20">
        <v>1.2060547945205479E-2</v>
      </c>
      <c r="D3280" s="20">
        <v>245.2118998746883</v>
      </c>
      <c r="F3280" s="25">
        <v>41130</v>
      </c>
      <c r="G3280" s="20">
        <v>6823.55</v>
      </c>
      <c r="I3280" s="25"/>
      <c r="J3280" s="20"/>
      <c r="K3280" s="20"/>
      <c r="L3280" s="20"/>
    </row>
    <row r="3281" spans="1:12" s="19" customFormat="1" ht="11">
      <c r="A3281" s="25">
        <v>44658</v>
      </c>
      <c r="B3281" s="20">
        <v>3.8565999999999998</v>
      </c>
      <c r="C3281" s="20">
        <v>1.0566027397260274E-2</v>
      </c>
      <c r="D3281" s="20">
        <v>245.23780903121042</v>
      </c>
      <c r="F3281" s="25">
        <v>41131</v>
      </c>
      <c r="G3281" s="20">
        <v>6820.25</v>
      </c>
      <c r="I3281" s="25"/>
      <c r="J3281" s="20"/>
      <c r="K3281" s="20"/>
      <c r="L3281" s="20"/>
    </row>
    <row r="3282" spans="1:12" s="19" customFormat="1" ht="11">
      <c r="A3282" s="25">
        <v>44659</v>
      </c>
      <c r="B3282" s="20">
        <v>0.19409999999999999</v>
      </c>
      <c r="C3282" s="20">
        <v>5.3178082191780815E-4</v>
      </c>
      <c r="D3282" s="20">
        <v>245.23911315884692</v>
      </c>
      <c r="F3282" s="25">
        <v>41134</v>
      </c>
      <c r="G3282" s="20">
        <v>6855.51</v>
      </c>
      <c r="I3282" s="25"/>
      <c r="J3282" s="20"/>
      <c r="K3282" s="20"/>
      <c r="L3282" s="20"/>
    </row>
    <row r="3283" spans="1:12" s="19" customFormat="1" ht="11">
      <c r="A3283" s="25">
        <v>44662</v>
      </c>
      <c r="B3283" s="20">
        <v>4.4763000000000002</v>
      </c>
      <c r="C3283" s="20">
        <v>1.2263835616438356E-2</v>
      </c>
      <c r="D3283" s="20">
        <v>245.32934032396196</v>
      </c>
      <c r="F3283" s="25">
        <v>41135</v>
      </c>
      <c r="G3283" s="20">
        <v>6900.81</v>
      </c>
      <c r="I3283" s="25"/>
      <c r="J3283" s="20"/>
      <c r="K3283" s="20"/>
      <c r="L3283" s="20"/>
    </row>
    <row r="3284" spans="1:12" s="19" customFormat="1" ht="11">
      <c r="A3284" s="25">
        <v>44663</v>
      </c>
      <c r="B3284" s="20">
        <v>4.5906000000000002</v>
      </c>
      <c r="C3284" s="20">
        <v>1.2576986301369863E-2</v>
      </c>
      <c r="D3284" s="20">
        <v>245.36019536148774</v>
      </c>
      <c r="F3284" s="25">
        <v>41137</v>
      </c>
      <c r="G3284" s="20">
        <v>6879.67</v>
      </c>
      <c r="I3284" s="25"/>
      <c r="J3284" s="20"/>
      <c r="K3284" s="20"/>
      <c r="L3284" s="20"/>
    </row>
    <row r="3285" spans="1:12" s="19" customFormat="1" ht="11">
      <c r="A3285" s="25">
        <v>44664</v>
      </c>
      <c r="B3285" s="20">
        <v>3.7947000000000002</v>
      </c>
      <c r="C3285" s="20">
        <v>1.0396438356164384E-2</v>
      </c>
      <c r="D3285" s="20">
        <v>245.38570408294905</v>
      </c>
      <c r="F3285" s="25">
        <v>41138</v>
      </c>
      <c r="G3285" s="20">
        <v>6883.95</v>
      </c>
      <c r="I3285" s="25"/>
      <c r="J3285" s="20"/>
      <c r="K3285" s="20"/>
      <c r="L3285" s="20"/>
    </row>
    <row r="3286" spans="1:12" s="19" customFormat="1" ht="11">
      <c r="A3286" s="25">
        <v>44669</v>
      </c>
      <c r="B3286" s="20">
        <v>3.9045000000000001</v>
      </c>
      <c r="C3286" s="20">
        <v>1.0697260273972603E-2</v>
      </c>
      <c r="D3286" s="20">
        <v>245.51695182015339</v>
      </c>
      <c r="F3286" s="25">
        <v>41142</v>
      </c>
      <c r="G3286" s="20">
        <v>6954.13</v>
      </c>
      <c r="I3286" s="25"/>
      <c r="J3286" s="20"/>
      <c r="K3286" s="20"/>
      <c r="L3286" s="20"/>
    </row>
    <row r="3287" spans="1:12" s="19" customFormat="1" ht="11">
      <c r="A3287" s="25">
        <v>44670</v>
      </c>
      <c r="B3287" s="20">
        <v>5.2492000000000001</v>
      </c>
      <c r="C3287" s="20">
        <v>1.4381369863013698E-2</v>
      </c>
      <c r="D3287" s="20">
        <v>245.55226052107102</v>
      </c>
      <c r="F3287" s="25">
        <v>41143</v>
      </c>
      <c r="G3287" s="20">
        <v>6943.66</v>
      </c>
      <c r="I3287" s="25"/>
      <c r="J3287" s="20"/>
      <c r="K3287" s="20"/>
      <c r="L3287" s="20"/>
    </row>
    <row r="3288" spans="1:12" s="19" customFormat="1" ht="11">
      <c r="A3288" s="25">
        <v>44671</v>
      </c>
      <c r="B3288" s="20">
        <v>4.7027000000000001</v>
      </c>
      <c r="C3288" s="20">
        <v>1.2884109589041097E-2</v>
      </c>
      <c r="D3288" s="20">
        <v>245.58389774341492</v>
      </c>
      <c r="F3288" s="25">
        <v>41144</v>
      </c>
      <c r="G3288" s="20">
        <v>6947.2</v>
      </c>
      <c r="I3288" s="25"/>
      <c r="J3288" s="20"/>
      <c r="K3288" s="20"/>
      <c r="L3288" s="20"/>
    </row>
    <row r="3289" spans="1:12" s="19" customFormat="1" ht="11">
      <c r="A3289" s="25">
        <v>44672</v>
      </c>
      <c r="B3289" s="20">
        <v>4.2862</v>
      </c>
      <c r="C3289" s="20">
        <v>1.1743013698630136E-2</v>
      </c>
      <c r="D3289" s="20">
        <v>245.61273669416858</v>
      </c>
      <c r="F3289" s="25">
        <v>41145</v>
      </c>
      <c r="G3289" s="20">
        <v>6910.7</v>
      </c>
      <c r="I3289" s="25"/>
      <c r="J3289" s="20"/>
      <c r="K3289" s="20"/>
      <c r="L3289" s="20"/>
    </row>
    <row r="3290" spans="1:12" s="19" customFormat="1" ht="11">
      <c r="A3290" s="25">
        <v>44673</v>
      </c>
      <c r="B3290" s="20">
        <v>2.1122999999999998</v>
      </c>
      <c r="C3290" s="20">
        <v>5.7871232876712322E-3</v>
      </c>
      <c r="D3290" s="20">
        <v>245.62695060605128</v>
      </c>
      <c r="F3290" s="25">
        <v>41148</v>
      </c>
      <c r="G3290" s="20">
        <v>6864.4</v>
      </c>
      <c r="I3290" s="25"/>
      <c r="J3290" s="20"/>
      <c r="K3290" s="20"/>
      <c r="L3290" s="20"/>
    </row>
    <row r="3291" spans="1:12" s="19" customFormat="1" ht="11">
      <c r="A3291" s="25">
        <v>44676</v>
      </c>
      <c r="B3291" s="20">
        <v>3.5617000000000001</v>
      </c>
      <c r="C3291" s="20">
        <v>9.7580821917808216E-3</v>
      </c>
      <c r="D3291" s="20">
        <v>245.69885604522722</v>
      </c>
      <c r="F3291" s="25">
        <v>41149</v>
      </c>
      <c r="G3291" s="20">
        <v>6844.29</v>
      </c>
      <c r="I3291" s="25"/>
      <c r="J3291" s="20"/>
      <c r="K3291" s="20"/>
      <c r="L3291" s="20"/>
    </row>
    <row r="3292" spans="1:12" s="19" customFormat="1" ht="11">
      <c r="A3292" s="25">
        <v>44677</v>
      </c>
      <c r="B3292" s="20">
        <v>3.39</v>
      </c>
      <c r="C3292" s="20">
        <v>9.2876712328767135E-3</v>
      </c>
      <c r="D3292" s="20">
        <v>245.72167574719961</v>
      </c>
      <c r="F3292" s="25">
        <v>41150</v>
      </c>
      <c r="G3292" s="20">
        <v>6784.26</v>
      </c>
      <c r="I3292" s="25"/>
      <c r="J3292" s="20"/>
      <c r="K3292" s="20"/>
      <c r="L3292" s="20"/>
    </row>
    <row r="3293" spans="1:12" s="19" customFormat="1" ht="11">
      <c r="A3293" s="25">
        <v>44678</v>
      </c>
      <c r="B3293" s="20">
        <v>3.8948</v>
      </c>
      <c r="C3293" s="20">
        <v>1.0670684931506849E-2</v>
      </c>
      <c r="D3293" s="20">
        <v>245.747895933027</v>
      </c>
      <c r="F3293" s="25">
        <v>41151</v>
      </c>
      <c r="G3293" s="20">
        <v>6819.22</v>
      </c>
      <c r="I3293" s="25"/>
      <c r="J3293" s="20"/>
      <c r="K3293" s="20"/>
      <c r="L3293" s="20"/>
    </row>
    <row r="3294" spans="1:12" s="19" customFormat="1" ht="11">
      <c r="A3294" s="25">
        <v>44679</v>
      </c>
      <c r="B3294" s="20">
        <v>3.9211999999999998</v>
      </c>
      <c r="C3294" s="20">
        <v>1.0743013698630137E-2</v>
      </c>
      <c r="D3294" s="20">
        <v>245.77429666315118</v>
      </c>
      <c r="F3294" s="25">
        <v>41152</v>
      </c>
      <c r="G3294" s="20">
        <v>6747.3</v>
      </c>
      <c r="I3294" s="25"/>
      <c r="J3294" s="20"/>
      <c r="K3294" s="20"/>
      <c r="L3294" s="20"/>
    </row>
    <row r="3295" spans="1:12" s="19" customFormat="1" ht="11">
      <c r="A3295" s="25">
        <v>44680</v>
      </c>
      <c r="B3295" s="20">
        <v>2.3938999999999999</v>
      </c>
      <c r="C3295" s="20">
        <v>6.558630136986301E-3</v>
      </c>
      <c r="D3295" s="20">
        <v>245.79041609024111</v>
      </c>
      <c r="F3295" s="25">
        <v>41155</v>
      </c>
      <c r="G3295" s="20">
        <v>6741.21</v>
      </c>
      <c r="I3295" s="25"/>
      <c r="J3295" s="20"/>
      <c r="K3295" s="20"/>
      <c r="L3295" s="20"/>
    </row>
    <row r="3296" spans="1:12" s="19" customFormat="1" ht="11">
      <c r="A3296" s="25">
        <v>44683</v>
      </c>
      <c r="B3296" s="20">
        <v>4.633</v>
      </c>
      <c r="C3296" s="20">
        <v>1.2693150684931508E-2</v>
      </c>
      <c r="D3296" s="20">
        <v>245.88401173389144</v>
      </c>
      <c r="F3296" s="25">
        <v>41156</v>
      </c>
      <c r="G3296" s="20">
        <v>6767.2</v>
      </c>
      <c r="I3296" s="25"/>
      <c r="J3296" s="20"/>
      <c r="K3296" s="20"/>
      <c r="L3296" s="20"/>
    </row>
    <row r="3297" spans="1:12" s="19" customFormat="1" ht="11">
      <c r="A3297" s="25">
        <v>44685</v>
      </c>
      <c r="B3297" s="20">
        <v>-6.9560000000000004</v>
      </c>
      <c r="C3297" s="20">
        <v>-1.9057534246575344E-2</v>
      </c>
      <c r="D3297" s="20">
        <v>245.79029287440537</v>
      </c>
      <c r="F3297" s="25">
        <v>41157</v>
      </c>
      <c r="G3297" s="20">
        <v>6705.82</v>
      </c>
      <c r="I3297" s="25"/>
      <c r="J3297" s="20"/>
      <c r="K3297" s="20"/>
      <c r="L3297" s="20"/>
    </row>
    <row r="3298" spans="1:12" s="19" customFormat="1" ht="11">
      <c r="A3298" s="25">
        <v>44686</v>
      </c>
      <c r="B3298" s="20">
        <v>-4.1978999999999997</v>
      </c>
      <c r="C3298" s="20">
        <v>-1.1501095890410958E-2</v>
      </c>
      <c r="D3298" s="20">
        <v>245.76202429713257</v>
      </c>
      <c r="F3298" s="25">
        <v>41158</v>
      </c>
      <c r="G3298" s="20">
        <v>6723.35</v>
      </c>
      <c r="I3298" s="25"/>
      <c r="J3298" s="20"/>
      <c r="K3298" s="20"/>
      <c r="L3298" s="20"/>
    </row>
    <row r="3299" spans="1:12" s="19" customFormat="1" ht="11">
      <c r="A3299" s="25">
        <v>44687</v>
      </c>
      <c r="B3299" s="20">
        <v>4.7538999999999998</v>
      </c>
      <c r="C3299" s="20">
        <v>1.3024383561643834E-2</v>
      </c>
      <c r="D3299" s="20">
        <v>245.79403328582586</v>
      </c>
      <c r="F3299" s="25">
        <v>41159</v>
      </c>
      <c r="G3299" s="20">
        <v>6856.41</v>
      </c>
      <c r="I3299" s="25"/>
      <c r="J3299" s="20"/>
      <c r="K3299" s="20"/>
      <c r="L3299" s="20"/>
    </row>
    <row r="3300" spans="1:12" s="19" customFormat="1" ht="11">
      <c r="A3300" s="25">
        <v>44690</v>
      </c>
      <c r="B3300" s="20">
        <v>3.2841999999999998</v>
      </c>
      <c r="C3300" s="20">
        <v>8.9978082191780814E-3</v>
      </c>
      <c r="D3300" s="20">
        <v>245.86038151301358</v>
      </c>
      <c r="F3300" s="25">
        <v>41160</v>
      </c>
      <c r="G3300" s="20">
        <v>6877.73</v>
      </c>
      <c r="I3300" s="25"/>
      <c r="J3300" s="20"/>
      <c r="K3300" s="20"/>
      <c r="L3300" s="20"/>
    </row>
    <row r="3301" spans="1:12" s="19" customFormat="1" ht="11">
      <c r="A3301" s="25">
        <v>44691</v>
      </c>
      <c r="B3301" s="20">
        <v>4.5909000000000004</v>
      </c>
      <c r="C3301" s="20">
        <v>1.2577808219178083E-2</v>
      </c>
      <c r="D3301" s="20">
        <v>245.89130536028722</v>
      </c>
      <c r="F3301" s="25">
        <v>41162</v>
      </c>
      <c r="G3301" s="20">
        <v>6883.99</v>
      </c>
      <c r="I3301" s="25"/>
      <c r="J3301" s="20"/>
      <c r="K3301" s="20"/>
      <c r="L3301" s="20"/>
    </row>
    <row r="3302" spans="1:12" s="19" customFormat="1" ht="11">
      <c r="A3302" s="25">
        <v>44692</v>
      </c>
      <c r="B3302" s="20">
        <v>3.4813999999999998</v>
      </c>
      <c r="C3302" s="20">
        <v>9.5380821917808219E-3</v>
      </c>
      <c r="D3302" s="20">
        <v>245.9147586750949</v>
      </c>
      <c r="F3302" s="25">
        <v>41163</v>
      </c>
      <c r="G3302" s="20">
        <v>6918.08</v>
      </c>
      <c r="I3302" s="25"/>
      <c r="J3302" s="20"/>
      <c r="K3302" s="20"/>
      <c r="L3302" s="20"/>
    </row>
    <row r="3303" spans="1:12" s="19" customFormat="1" ht="11">
      <c r="A3303" s="25">
        <v>44693</v>
      </c>
      <c r="B3303" s="20">
        <v>4.5274000000000001</v>
      </c>
      <c r="C3303" s="20">
        <v>1.2403835616438357E-2</v>
      </c>
      <c r="D3303" s="20">
        <v>245.94526153751755</v>
      </c>
      <c r="F3303" s="25">
        <v>41164</v>
      </c>
      <c r="G3303" s="20">
        <v>6970.74</v>
      </c>
      <c r="I3303" s="25"/>
      <c r="J3303" s="20"/>
      <c r="K3303" s="20"/>
      <c r="L3303" s="20"/>
    </row>
    <row r="3304" spans="1:12" s="19" customFormat="1" ht="11">
      <c r="A3304" s="25">
        <v>44694</v>
      </c>
      <c r="B3304" s="20">
        <v>4.0297999999999998</v>
      </c>
      <c r="C3304" s="20">
        <v>1.1040547945205479E-2</v>
      </c>
      <c r="D3304" s="20">
        <v>245.97241524203656</v>
      </c>
      <c r="F3304" s="25">
        <v>41165</v>
      </c>
      <c r="G3304" s="20">
        <v>6976.32</v>
      </c>
      <c r="I3304" s="25"/>
      <c r="J3304" s="20"/>
      <c r="K3304" s="20"/>
      <c r="L3304" s="20"/>
    </row>
    <row r="3305" spans="1:12" s="19" customFormat="1" ht="11">
      <c r="A3305" s="25">
        <v>44697</v>
      </c>
      <c r="B3305" s="20">
        <v>4.9089</v>
      </c>
      <c r="C3305" s="20">
        <v>1.344904109589041E-2</v>
      </c>
      <c r="D3305" s="20">
        <v>246.07165803566792</v>
      </c>
      <c r="F3305" s="25">
        <v>41166</v>
      </c>
      <c r="G3305" s="20">
        <v>7160.08</v>
      </c>
      <c r="I3305" s="25"/>
      <c r="J3305" s="20"/>
      <c r="K3305" s="20"/>
      <c r="L3305" s="20"/>
    </row>
    <row r="3306" spans="1:12" s="19" customFormat="1" ht="11">
      <c r="A3306" s="25">
        <v>44698</v>
      </c>
      <c r="B3306" s="20">
        <v>6.3628999999999998</v>
      </c>
      <c r="C3306" s="20">
        <v>1.7432602739726025E-2</v>
      </c>
      <c r="D3306" s="20">
        <v>246.11455473026831</v>
      </c>
      <c r="F3306" s="25">
        <v>41169</v>
      </c>
      <c r="G3306" s="20">
        <v>7201.64</v>
      </c>
      <c r="I3306" s="25"/>
      <c r="J3306" s="20"/>
      <c r="K3306" s="20"/>
      <c r="L3306" s="20"/>
    </row>
    <row r="3307" spans="1:12" s="19" customFormat="1" ht="11">
      <c r="A3307" s="25">
        <v>44699</v>
      </c>
      <c r="B3307" s="20">
        <v>4.3080999999999996</v>
      </c>
      <c r="C3307" s="20">
        <v>1.1803013698630136E-2</v>
      </c>
      <c r="D3307" s="20">
        <v>246.14360366487745</v>
      </c>
      <c r="F3307" s="25">
        <v>41170</v>
      </c>
      <c r="G3307" s="20">
        <v>7189.06</v>
      </c>
      <c r="I3307" s="25"/>
      <c r="J3307" s="20"/>
      <c r="K3307" s="20"/>
      <c r="L3307" s="20"/>
    </row>
    <row r="3308" spans="1:12" s="19" customFormat="1" ht="11">
      <c r="A3308" s="25">
        <v>44700</v>
      </c>
      <c r="B3308" s="20">
        <v>5.3231999999999999</v>
      </c>
      <c r="C3308" s="20">
        <v>1.4584109589041095E-2</v>
      </c>
      <c r="D3308" s="20">
        <v>246.17950151778231</v>
      </c>
      <c r="F3308" s="25">
        <v>41172</v>
      </c>
      <c r="G3308" s="20">
        <v>7130.28</v>
      </c>
      <c r="I3308" s="25"/>
      <c r="J3308" s="20"/>
      <c r="K3308" s="20"/>
      <c r="L3308" s="20"/>
    </row>
    <row r="3309" spans="1:12" s="19" customFormat="1" ht="11">
      <c r="A3309" s="25">
        <v>44701</v>
      </c>
      <c r="B3309" s="20">
        <v>4.7202999999999999</v>
      </c>
      <c r="C3309" s="20">
        <v>1.2932328767123287E-2</v>
      </c>
      <c r="D3309" s="20">
        <v>246.21133826027582</v>
      </c>
      <c r="F3309" s="25">
        <v>41173</v>
      </c>
      <c r="G3309" s="20">
        <v>7306.02</v>
      </c>
      <c r="I3309" s="25"/>
      <c r="J3309" s="20"/>
      <c r="K3309" s="20"/>
      <c r="L3309" s="20"/>
    </row>
    <row r="3310" spans="1:12" s="19" customFormat="1" ht="11">
      <c r="A3310" s="25">
        <v>44704</v>
      </c>
      <c r="B3310" s="20">
        <v>4.8848000000000003</v>
      </c>
      <c r="C3310" s="20">
        <v>1.3383013698630137E-2</v>
      </c>
      <c r="D3310" s="20">
        <v>246.31018975165665</v>
      </c>
      <c r="F3310" s="25">
        <v>41176</v>
      </c>
      <c r="G3310" s="20">
        <v>7278.36</v>
      </c>
      <c r="I3310" s="25"/>
      <c r="J3310" s="20"/>
      <c r="K3310" s="20"/>
      <c r="L3310" s="20"/>
    </row>
    <row r="3311" spans="1:12" s="19" customFormat="1" ht="11">
      <c r="A3311" s="25">
        <v>44705</v>
      </c>
      <c r="B3311" s="20">
        <v>6.0164</v>
      </c>
      <c r="C3311" s="20">
        <v>1.6483287671232878E-2</v>
      </c>
      <c r="D3311" s="20">
        <v>246.35078976879697</v>
      </c>
      <c r="F3311" s="25">
        <v>41177</v>
      </c>
      <c r="G3311" s="20">
        <v>7283.88</v>
      </c>
      <c r="I3311" s="25"/>
      <c r="J3311" s="20"/>
      <c r="K3311" s="20"/>
      <c r="L3311" s="20"/>
    </row>
    <row r="3312" spans="1:12" s="19" customFormat="1" ht="11">
      <c r="A3312" s="25">
        <v>44706</v>
      </c>
      <c r="B3312" s="20">
        <v>6.2130000000000001</v>
      </c>
      <c r="C3312" s="20">
        <v>1.7021917808219177E-2</v>
      </c>
      <c r="D3312" s="20">
        <v>246.3927233977513</v>
      </c>
      <c r="F3312" s="25">
        <v>41178</v>
      </c>
      <c r="G3312" s="20">
        <v>7270.42</v>
      </c>
      <c r="I3312" s="25"/>
      <c r="J3312" s="20"/>
      <c r="K3312" s="20"/>
      <c r="L3312" s="20"/>
    </row>
    <row r="3313" spans="1:12" s="19" customFormat="1" ht="11">
      <c r="A3313" s="25">
        <v>44707</v>
      </c>
      <c r="B3313" s="20">
        <v>4.5720999999999998</v>
      </c>
      <c r="C3313" s="20">
        <v>1.2526301369863014E-2</v>
      </c>
      <c r="D3313" s="20">
        <v>246.42358729283748</v>
      </c>
      <c r="F3313" s="25">
        <v>41179</v>
      </c>
      <c r="G3313" s="20">
        <v>7252.52</v>
      </c>
      <c r="I3313" s="25"/>
      <c r="J3313" s="20"/>
      <c r="K3313" s="20"/>
      <c r="L3313" s="20"/>
    </row>
    <row r="3314" spans="1:12" s="19" customFormat="1" ht="11">
      <c r="A3314" s="25">
        <v>44708</v>
      </c>
      <c r="B3314" s="20">
        <v>5.3110999999999997</v>
      </c>
      <c r="C3314" s="20">
        <v>1.4550958904109589E-2</v>
      </c>
      <c r="D3314" s="20">
        <v>246.45944428775448</v>
      </c>
      <c r="F3314" s="25">
        <v>41180</v>
      </c>
      <c r="G3314" s="20">
        <v>7321.57</v>
      </c>
      <c r="I3314" s="25"/>
      <c r="J3314" s="20"/>
      <c r="K3314" s="20"/>
      <c r="L3314" s="20"/>
    </row>
    <row r="3315" spans="1:12" s="19" customFormat="1" ht="11">
      <c r="A3315" s="25">
        <v>44711</v>
      </c>
      <c r="B3315" s="20">
        <v>5.5835999999999997</v>
      </c>
      <c r="C3315" s="20">
        <v>1.5297534246575342E-2</v>
      </c>
      <c r="D3315" s="20">
        <v>246.57255094143599</v>
      </c>
      <c r="F3315" s="25">
        <v>41183</v>
      </c>
      <c r="G3315" s="20">
        <v>7341.48</v>
      </c>
      <c r="I3315" s="25"/>
      <c r="J3315" s="20"/>
      <c r="K3315" s="20"/>
      <c r="L3315" s="20"/>
    </row>
    <row r="3316" spans="1:12" s="19" customFormat="1" ht="11">
      <c r="A3316" s="25">
        <v>44712</v>
      </c>
      <c r="B3316" s="20">
        <v>4.9726999999999997</v>
      </c>
      <c r="C3316" s="20">
        <v>1.3623835616438356E-2</v>
      </c>
      <c r="D3316" s="20">
        <v>246.60614358045149</v>
      </c>
      <c r="F3316" s="25">
        <v>41185</v>
      </c>
      <c r="G3316" s="20">
        <v>7357.46</v>
      </c>
      <c r="I3316" s="25"/>
      <c r="J3316" s="20"/>
      <c r="K3316" s="20"/>
      <c r="L3316" s="20"/>
    </row>
    <row r="3317" spans="1:12" s="19" customFormat="1" ht="11">
      <c r="A3317" s="25">
        <v>44713</v>
      </c>
      <c r="B3317" s="20">
        <v>3.7683</v>
      </c>
      <c r="C3317" s="20">
        <v>1.0324109589041095E-2</v>
      </c>
      <c r="D3317" s="20">
        <v>246.63160346896802</v>
      </c>
      <c r="F3317" s="25">
        <v>41186</v>
      </c>
      <c r="G3317" s="20">
        <v>7429.84</v>
      </c>
      <c r="I3317" s="25"/>
      <c r="J3317" s="20"/>
      <c r="K3317" s="20"/>
      <c r="L3317" s="20"/>
    </row>
    <row r="3318" spans="1:12" s="19" customFormat="1" ht="11">
      <c r="A3318" s="25">
        <v>44714</v>
      </c>
      <c r="B3318" s="20">
        <v>4.5545</v>
      </c>
      <c r="C3318" s="20">
        <v>1.2478082191780822E-2</v>
      </c>
      <c r="D3318" s="20">
        <v>246.66237836315977</v>
      </c>
      <c r="F3318" s="25">
        <v>41187</v>
      </c>
      <c r="G3318" s="20">
        <v>7377.63</v>
      </c>
      <c r="I3318" s="25"/>
      <c r="J3318" s="20"/>
      <c r="K3318" s="20"/>
      <c r="L3318" s="20"/>
    </row>
    <row r="3319" spans="1:12" s="19" customFormat="1" ht="11">
      <c r="A3319" s="25">
        <v>44715</v>
      </c>
      <c r="B3319" s="20">
        <v>5.1963999999999997</v>
      </c>
      <c r="C3319" s="20">
        <v>1.4236712328767123E-2</v>
      </c>
      <c r="D3319" s="20">
        <v>246.69749497639063</v>
      </c>
      <c r="F3319" s="25">
        <v>41190</v>
      </c>
      <c r="G3319" s="20">
        <v>7286.55</v>
      </c>
      <c r="I3319" s="25"/>
      <c r="J3319" s="20"/>
      <c r="K3319" s="20"/>
      <c r="L3319" s="20"/>
    </row>
    <row r="3320" spans="1:12" s="19" customFormat="1" ht="11">
      <c r="A3320" s="25">
        <v>44718</v>
      </c>
      <c r="B3320" s="20">
        <v>4.2835000000000001</v>
      </c>
      <c r="C3320" s="20">
        <v>1.1735616438356165E-2</v>
      </c>
      <c r="D3320" s="20">
        <v>246.784349391711</v>
      </c>
      <c r="F3320" s="25">
        <v>41191</v>
      </c>
      <c r="G3320" s="20">
        <v>7323.27</v>
      </c>
      <c r="I3320" s="25"/>
      <c r="J3320" s="20"/>
      <c r="K3320" s="20"/>
      <c r="L3320" s="20"/>
    </row>
    <row r="3321" spans="1:12" s="19" customFormat="1" ht="11">
      <c r="A3321" s="25">
        <v>44719</v>
      </c>
      <c r="B3321" s="20">
        <v>2.1059000000000001</v>
      </c>
      <c r="C3321" s="20">
        <v>5.7695890410958909E-3</v>
      </c>
      <c r="D3321" s="20">
        <v>246.79858783448867</v>
      </c>
      <c r="F3321" s="25">
        <v>41192</v>
      </c>
      <c r="G3321" s="20">
        <v>7255.95</v>
      </c>
      <c r="I3321" s="25"/>
      <c r="J3321" s="20"/>
      <c r="K3321" s="20"/>
      <c r="L3321" s="20"/>
    </row>
    <row r="3322" spans="1:12" s="19" customFormat="1" ht="11">
      <c r="A3322" s="25">
        <v>44720</v>
      </c>
      <c r="B3322" s="20">
        <v>9.3664000000000005</v>
      </c>
      <c r="C3322" s="20">
        <v>2.5661369863013699E-2</v>
      </c>
      <c r="D3322" s="20">
        <v>246.86191973292958</v>
      </c>
      <c r="F3322" s="25">
        <v>41193</v>
      </c>
      <c r="G3322" s="20">
        <v>7327.71</v>
      </c>
      <c r="I3322" s="25"/>
      <c r="J3322" s="20"/>
      <c r="K3322" s="20"/>
      <c r="L3322" s="20"/>
    </row>
    <row r="3323" spans="1:12" s="19" customFormat="1" ht="11">
      <c r="A3323" s="25">
        <v>44721</v>
      </c>
      <c r="B3323" s="20">
        <v>6.1542000000000003</v>
      </c>
      <c r="C3323" s="20">
        <v>1.686082191780822E-2</v>
      </c>
      <c r="D3323" s="20">
        <v>246.90354268159862</v>
      </c>
      <c r="F3323" s="25">
        <v>41194</v>
      </c>
      <c r="G3323" s="20">
        <v>7286.61</v>
      </c>
      <c r="I3323" s="25"/>
      <c r="J3323" s="20"/>
      <c r="K3323" s="20"/>
      <c r="L3323" s="20"/>
    </row>
    <row r="3324" spans="1:12" s="19" customFormat="1" ht="11">
      <c r="A3324" s="25">
        <v>44722</v>
      </c>
      <c r="B3324" s="20">
        <v>5.1348000000000003</v>
      </c>
      <c r="C3324" s="20">
        <v>1.4067945205479453E-2</v>
      </c>
      <c r="D3324" s="20">
        <v>246.93827693669348</v>
      </c>
      <c r="F3324" s="25">
        <v>41197</v>
      </c>
      <c r="G3324" s="20">
        <v>7301.01</v>
      </c>
      <c r="I3324" s="25"/>
      <c r="J3324" s="20"/>
      <c r="K3324" s="20"/>
      <c r="L3324" s="20"/>
    </row>
    <row r="3325" spans="1:12" s="19" customFormat="1" ht="11">
      <c r="A3325" s="25">
        <v>44725</v>
      </c>
      <c r="B3325" s="20">
        <v>3.6509</v>
      </c>
      <c r="C3325" s="20">
        <v>1.0002465753424658E-2</v>
      </c>
      <c r="D3325" s="20">
        <v>247.01237668644154</v>
      </c>
      <c r="F3325" s="25">
        <v>41198</v>
      </c>
      <c r="G3325" s="20">
        <v>7250.57</v>
      </c>
      <c r="I3325" s="25"/>
      <c r="J3325" s="20"/>
      <c r="K3325" s="20"/>
      <c r="L3325" s="20"/>
    </row>
    <row r="3326" spans="1:12" s="19" customFormat="1" ht="11">
      <c r="A3326" s="25">
        <v>44726</v>
      </c>
      <c r="B3326" s="20">
        <v>5.5054999999999996</v>
      </c>
      <c r="C3326" s="20">
        <v>1.5083561643835616E-2</v>
      </c>
      <c r="D3326" s="20">
        <v>247.04963495054696</v>
      </c>
      <c r="F3326" s="25">
        <v>41199</v>
      </c>
      <c r="G3326" s="20">
        <v>7266.35</v>
      </c>
      <c r="I3326" s="25"/>
      <c r="J3326" s="20"/>
      <c r="K3326" s="20"/>
      <c r="L3326" s="20"/>
    </row>
    <row r="3327" spans="1:12" s="19" customFormat="1" ht="11">
      <c r="A3327" s="25">
        <v>44727</v>
      </c>
      <c r="B3327" s="20">
        <v>4.9047000000000001</v>
      </c>
      <c r="C3327" s="20">
        <v>1.3437534246575343E-2</v>
      </c>
      <c r="D3327" s="20">
        <v>247.08283232984951</v>
      </c>
      <c r="F3327" s="25">
        <v>41200</v>
      </c>
      <c r="G3327" s="20">
        <v>7343.66</v>
      </c>
      <c r="I3327" s="25"/>
      <c r="J3327" s="20"/>
      <c r="K3327" s="20"/>
      <c r="L3327" s="20"/>
    </row>
    <row r="3328" spans="1:12" s="19" customFormat="1" ht="11">
      <c r="A3328" s="25">
        <v>44728</v>
      </c>
      <c r="B3328" s="20">
        <v>5.2610000000000001</v>
      </c>
      <c r="C3328" s="20">
        <v>1.4413698630136987E-2</v>
      </c>
      <c r="D3328" s="20">
        <v>247.11844610466832</v>
      </c>
      <c r="F3328" s="25">
        <v>41201</v>
      </c>
      <c r="G3328" s="20">
        <v>7299.96</v>
      </c>
      <c r="I3328" s="25"/>
      <c r="J3328" s="20"/>
      <c r="K3328" s="20"/>
      <c r="L3328" s="20"/>
    </row>
    <row r="3329" spans="1:12" s="19" customFormat="1" ht="11">
      <c r="A3329" s="25">
        <v>44729</v>
      </c>
      <c r="B3329" s="20">
        <v>0.53459999999999996</v>
      </c>
      <c r="C3329" s="20">
        <v>1.4646575342465752E-3</v>
      </c>
      <c r="D3329" s="20">
        <v>247.12206554360773</v>
      </c>
      <c r="F3329" s="25">
        <v>41204</v>
      </c>
      <c r="G3329" s="20">
        <v>7342.16</v>
      </c>
      <c r="I3329" s="25"/>
      <c r="J3329" s="20"/>
      <c r="K3329" s="20"/>
      <c r="L3329" s="20"/>
    </row>
    <row r="3330" spans="1:12" s="19" customFormat="1" ht="11">
      <c r="A3330" s="25">
        <v>44732</v>
      </c>
      <c r="B3330" s="20">
        <v>6.6992000000000003</v>
      </c>
      <c r="C3330" s="20">
        <v>1.8353972602739726E-2</v>
      </c>
      <c r="D3330" s="20">
        <v>247.25813569222333</v>
      </c>
      <c r="F3330" s="25">
        <v>41205</v>
      </c>
      <c r="G3330" s="20">
        <v>7309.1</v>
      </c>
      <c r="I3330" s="25"/>
      <c r="J3330" s="20"/>
      <c r="K3330" s="20"/>
      <c r="L3330" s="20"/>
    </row>
    <row r="3331" spans="1:12" s="19" customFormat="1" ht="11">
      <c r="A3331" s="25">
        <v>44733</v>
      </c>
      <c r="B3331" s="20">
        <v>5.4752999999999998</v>
      </c>
      <c r="C3331" s="20">
        <v>1.5000821917808219E-2</v>
      </c>
      <c r="D3331" s="20">
        <v>247.29522644483583</v>
      </c>
      <c r="F3331" s="25">
        <v>41207</v>
      </c>
      <c r="G3331" s="20">
        <v>7326.99</v>
      </c>
      <c r="I3331" s="25"/>
      <c r="J3331" s="20"/>
      <c r="K3331" s="20"/>
      <c r="L3331" s="20"/>
    </row>
    <row r="3332" spans="1:12" s="19" customFormat="1" ht="11">
      <c r="A3332" s="25">
        <v>44734</v>
      </c>
      <c r="B3332" s="20">
        <v>5.5914000000000001</v>
      </c>
      <c r="C3332" s="20">
        <v>1.5318904109589042E-2</v>
      </c>
      <c r="D3332" s="20">
        <v>247.33310936344253</v>
      </c>
      <c r="F3332" s="25">
        <v>41208</v>
      </c>
      <c r="G3332" s="20">
        <v>7274.3</v>
      </c>
      <c r="I3332" s="25"/>
      <c r="J3332" s="20"/>
      <c r="K3332" s="20"/>
      <c r="L3332" s="20"/>
    </row>
    <row r="3333" spans="1:12" s="19" customFormat="1" ht="11">
      <c r="A3333" s="25">
        <v>44735</v>
      </c>
      <c r="B3333" s="20">
        <v>6.8083999999999998</v>
      </c>
      <c r="C3333" s="20">
        <v>1.8653150684931508E-2</v>
      </c>
      <c r="D3333" s="20">
        <v>247.37924478102579</v>
      </c>
      <c r="F3333" s="25">
        <v>41211</v>
      </c>
      <c r="G3333" s="20">
        <v>7276.13</v>
      </c>
      <c r="I3333" s="25"/>
      <c r="J3333" s="20"/>
      <c r="K3333" s="20"/>
      <c r="L3333" s="20"/>
    </row>
    <row r="3334" spans="1:12" s="19" customFormat="1" ht="11">
      <c r="A3334" s="25">
        <v>44736</v>
      </c>
      <c r="B3334" s="20">
        <v>5.5052000000000003</v>
      </c>
      <c r="C3334" s="20">
        <v>1.5082739726027397E-2</v>
      </c>
      <c r="D3334" s="20">
        <v>247.41655634865234</v>
      </c>
      <c r="F3334" s="25">
        <v>41212</v>
      </c>
      <c r="G3334" s="20">
        <v>7189.16</v>
      </c>
      <c r="I3334" s="25"/>
      <c r="J3334" s="20"/>
      <c r="K3334" s="20"/>
      <c r="L3334" s="20"/>
    </row>
    <row r="3335" spans="1:12" s="19" customFormat="1" ht="11">
      <c r="A3335" s="25">
        <v>44739</v>
      </c>
      <c r="B3335" s="20">
        <v>4.3137999999999996</v>
      </c>
      <c r="C3335" s="20">
        <v>1.1818630136986301E-2</v>
      </c>
      <c r="D3335" s="20">
        <v>247.5042800917299</v>
      </c>
      <c r="F3335" s="25">
        <v>41213</v>
      </c>
      <c r="G3335" s="20">
        <v>7217.67</v>
      </c>
      <c r="I3335" s="25"/>
      <c r="J3335" s="20"/>
      <c r="K3335" s="20"/>
      <c r="L3335" s="20"/>
    </row>
    <row r="3336" spans="1:12" s="19" customFormat="1" ht="11">
      <c r="A3336" s="25">
        <v>44740</v>
      </c>
      <c r="B3336" s="20">
        <v>4.4286000000000003</v>
      </c>
      <c r="C3336" s="20">
        <v>1.2133150684931508E-2</v>
      </c>
      <c r="D3336" s="20">
        <v>247.53431015898508</v>
      </c>
      <c r="F3336" s="25">
        <v>41214</v>
      </c>
      <c r="G3336" s="20">
        <v>7254.29</v>
      </c>
      <c r="I3336" s="25"/>
      <c r="J3336" s="20"/>
      <c r="K3336" s="20"/>
      <c r="L3336" s="20"/>
    </row>
    <row r="3337" spans="1:12" s="19" customFormat="1" ht="11">
      <c r="A3337" s="25">
        <v>44741</v>
      </c>
      <c r="B3337" s="20">
        <v>5.1496000000000004</v>
      </c>
      <c r="C3337" s="20">
        <v>1.4108493150684933E-2</v>
      </c>
      <c r="D3337" s="20">
        <v>247.56923352017947</v>
      </c>
      <c r="F3337" s="25">
        <v>41215</v>
      </c>
      <c r="G3337" s="20">
        <v>7321.93</v>
      </c>
      <c r="I3337" s="25"/>
      <c r="J3337" s="20"/>
      <c r="K3337" s="20"/>
      <c r="L3337" s="20"/>
    </row>
    <row r="3338" spans="1:12" s="19" customFormat="1" ht="11">
      <c r="A3338" s="25">
        <v>44742</v>
      </c>
      <c r="B3338" s="20">
        <v>6.9936999999999996</v>
      </c>
      <c r="C3338" s="20">
        <v>1.9160821917808216E-2</v>
      </c>
      <c r="D3338" s="20">
        <v>247.61666982013759</v>
      </c>
      <c r="F3338" s="25">
        <v>41218</v>
      </c>
      <c r="G3338" s="20">
        <v>7331.02</v>
      </c>
      <c r="I3338" s="25"/>
      <c r="J3338" s="20"/>
      <c r="K3338" s="20"/>
      <c r="L3338" s="20"/>
    </row>
    <row r="3339" spans="1:12" s="19" customFormat="1" ht="11">
      <c r="A3339" s="25">
        <v>44743</v>
      </c>
      <c r="B3339" s="20">
        <v>7.1445999999999996</v>
      </c>
      <c r="C3339" s="20">
        <v>1.9574246575342465E-2</v>
      </c>
      <c r="D3339" s="20">
        <v>247.66513891764984</v>
      </c>
      <c r="F3339" s="25">
        <v>41219</v>
      </c>
      <c r="G3339" s="20">
        <v>7356.96</v>
      </c>
      <c r="I3339" s="25"/>
      <c r="J3339" s="20"/>
      <c r="K3339" s="20"/>
      <c r="L3339" s="20"/>
    </row>
    <row r="3340" spans="1:12" s="19" customFormat="1" ht="11">
      <c r="A3340" s="25">
        <v>44746</v>
      </c>
      <c r="B3340" s="20">
        <v>5.8028000000000004</v>
      </c>
      <c r="C3340" s="20">
        <v>1.5898082191780825E-2</v>
      </c>
      <c r="D3340" s="20">
        <v>247.78326093968639</v>
      </c>
      <c r="F3340" s="25">
        <v>41220</v>
      </c>
      <c r="G3340" s="20">
        <v>7402.84</v>
      </c>
      <c r="I3340" s="25"/>
      <c r="J3340" s="20"/>
      <c r="K3340" s="20"/>
      <c r="L3340" s="20"/>
    </row>
    <row r="3341" spans="1:12" s="19" customFormat="1" ht="11">
      <c r="A3341" s="25">
        <v>44747</v>
      </c>
      <c r="B3341" s="20">
        <v>4.8830999999999998</v>
      </c>
      <c r="C3341" s="20">
        <v>1.3378356164383562E-2</v>
      </c>
      <c r="D3341" s="20">
        <v>247.8164102668506</v>
      </c>
      <c r="F3341" s="25">
        <v>41221</v>
      </c>
      <c r="G3341" s="20">
        <v>7375.37</v>
      </c>
      <c r="I3341" s="25"/>
      <c r="J3341" s="20"/>
      <c r="K3341" s="20"/>
      <c r="L3341" s="20"/>
    </row>
    <row r="3342" spans="1:12" s="19" customFormat="1" ht="11">
      <c r="A3342" s="25">
        <v>44748</v>
      </c>
      <c r="B3342" s="20">
        <v>6.4936999999999996</v>
      </c>
      <c r="C3342" s="20">
        <v>1.7790958904109588E-2</v>
      </c>
      <c r="D3342" s="20">
        <v>247.86049918255881</v>
      </c>
      <c r="F3342" s="25">
        <v>41222</v>
      </c>
      <c r="G3342" s="20">
        <v>7307.93</v>
      </c>
      <c r="I3342" s="25"/>
      <c r="J3342" s="20"/>
      <c r="K3342" s="20"/>
      <c r="L3342" s="20"/>
    </row>
    <row r="3343" spans="1:12" s="19" customFormat="1" ht="11">
      <c r="A3343" s="25">
        <v>44749</v>
      </c>
      <c r="B3343" s="20">
        <v>5.4619</v>
      </c>
      <c r="C3343" s="20">
        <v>1.4964109589041095E-2</v>
      </c>
      <c r="D3343" s="20">
        <v>247.89758929928442</v>
      </c>
      <c r="F3343" s="25">
        <v>41225</v>
      </c>
      <c r="G3343" s="20">
        <v>7304.62</v>
      </c>
      <c r="I3343" s="25"/>
      <c r="J3343" s="20"/>
      <c r="K3343" s="20"/>
      <c r="L3343" s="20"/>
    </row>
    <row r="3344" spans="1:12" s="19" customFormat="1" ht="11">
      <c r="A3344" s="25">
        <v>44750</v>
      </c>
      <c r="B3344" s="20">
        <v>4.9222000000000001</v>
      </c>
      <c r="C3344" s="20">
        <v>1.3485479452054795E-2</v>
      </c>
      <c r="D3344" s="20">
        <v>247.93101947775153</v>
      </c>
      <c r="F3344" s="25">
        <v>41226</v>
      </c>
      <c r="G3344" s="20">
        <v>7283.11</v>
      </c>
      <c r="I3344" s="25"/>
      <c r="J3344" s="20"/>
      <c r="K3344" s="20"/>
      <c r="L3344" s="20"/>
    </row>
    <row r="3345" spans="1:12" s="19" customFormat="1" ht="11">
      <c r="A3345" s="25">
        <v>44753</v>
      </c>
      <c r="B3345" s="20">
        <v>4.1439000000000004</v>
      </c>
      <c r="C3345" s="20">
        <v>1.1353150684931508E-2</v>
      </c>
      <c r="D3345" s="20">
        <v>248.01546342445951</v>
      </c>
      <c r="F3345" s="25">
        <v>41228</v>
      </c>
      <c r="G3345" s="20">
        <v>7236.91</v>
      </c>
      <c r="I3345" s="25"/>
      <c r="J3345" s="20"/>
      <c r="K3345" s="20"/>
      <c r="L3345" s="20"/>
    </row>
    <row r="3346" spans="1:12" s="19" customFormat="1" ht="11">
      <c r="A3346" s="25">
        <v>44754</v>
      </c>
      <c r="B3346" s="20">
        <v>5.0864000000000003</v>
      </c>
      <c r="C3346" s="20">
        <v>1.3935342465753425E-2</v>
      </c>
      <c r="D3346" s="20">
        <v>248.0500252286557</v>
      </c>
      <c r="F3346" s="25">
        <v>41229</v>
      </c>
      <c r="G3346" s="20">
        <v>7163.71</v>
      </c>
      <c r="I3346" s="25"/>
      <c r="J3346" s="20"/>
      <c r="K3346" s="20"/>
      <c r="L3346" s="20"/>
    </row>
    <row r="3347" spans="1:12" s="19" customFormat="1" ht="11">
      <c r="A3347" s="25">
        <v>44755</v>
      </c>
      <c r="B3347" s="20">
        <v>5.2450000000000001</v>
      </c>
      <c r="C3347" s="20">
        <v>1.4369863013698631E-2</v>
      </c>
      <c r="D3347" s="20">
        <v>248.08566967748652</v>
      </c>
      <c r="F3347" s="25">
        <v>41232</v>
      </c>
      <c r="G3347" s="20">
        <v>7160.33</v>
      </c>
      <c r="I3347" s="25"/>
      <c r="J3347" s="20"/>
      <c r="K3347" s="20"/>
      <c r="L3347" s="20"/>
    </row>
    <row r="3348" spans="1:12" s="19" customFormat="1" ht="11">
      <c r="A3348" s="25">
        <v>44756</v>
      </c>
      <c r="B3348" s="20">
        <v>6.2297000000000002</v>
      </c>
      <c r="C3348" s="20">
        <v>1.7067671232876714E-2</v>
      </c>
      <c r="D3348" s="20">
        <v>248.12801212396298</v>
      </c>
      <c r="F3348" s="25">
        <v>41233</v>
      </c>
      <c r="G3348" s="20">
        <v>7160.51</v>
      </c>
      <c r="I3348" s="25"/>
      <c r="J3348" s="20"/>
      <c r="K3348" s="20"/>
      <c r="L3348" s="20"/>
    </row>
    <row r="3349" spans="1:12" s="19" customFormat="1" ht="11">
      <c r="A3349" s="25">
        <v>44757</v>
      </c>
      <c r="B3349" s="20">
        <v>5.7359999999999998</v>
      </c>
      <c r="C3349" s="20">
        <v>1.5715068493150686E-2</v>
      </c>
      <c r="D3349" s="20">
        <v>248.16700561101896</v>
      </c>
      <c r="F3349" s="25">
        <v>41234</v>
      </c>
      <c r="G3349" s="20">
        <v>7216.12</v>
      </c>
      <c r="I3349" s="25"/>
      <c r="J3349" s="20"/>
      <c r="K3349" s="20"/>
      <c r="L3349" s="20"/>
    </row>
    <row r="3350" spans="1:12" s="19" customFormat="1" ht="11">
      <c r="A3350" s="25">
        <v>44760</v>
      </c>
      <c r="B3350" s="20">
        <v>4.1058000000000003</v>
      </c>
      <c r="C3350" s="20">
        <v>1.1248767123287672E-2</v>
      </c>
      <c r="D3350" s="20">
        <v>248.25075279663301</v>
      </c>
      <c r="F3350" s="25">
        <v>41235</v>
      </c>
      <c r="G3350" s="20">
        <v>7232.74</v>
      </c>
      <c r="I3350" s="25"/>
      <c r="J3350" s="20"/>
      <c r="K3350" s="20"/>
      <c r="L3350" s="20"/>
    </row>
    <row r="3351" spans="1:12" s="19" customFormat="1" ht="11">
      <c r="A3351" s="25">
        <v>44761</v>
      </c>
      <c r="B3351" s="20">
        <v>4.2881999999999998</v>
      </c>
      <c r="C3351" s="20">
        <v>1.174849315068493E-2</v>
      </c>
      <c r="D3351" s="20">
        <v>248.27991851932185</v>
      </c>
      <c r="F3351" s="25">
        <v>41236</v>
      </c>
      <c r="G3351" s="20">
        <v>7231.29</v>
      </c>
      <c r="I3351" s="25"/>
      <c r="J3351" s="20"/>
      <c r="K3351" s="20"/>
      <c r="L3351" s="20"/>
    </row>
    <row r="3352" spans="1:12" s="19" customFormat="1" ht="11">
      <c r="A3352" s="25">
        <v>44762</v>
      </c>
      <c r="B3352" s="20">
        <v>2.9935999999999998</v>
      </c>
      <c r="C3352" s="20">
        <v>8.2016438356164387E-3</v>
      </c>
      <c r="D3352" s="20">
        <v>248.30028155395416</v>
      </c>
      <c r="F3352" s="25">
        <v>41239</v>
      </c>
      <c r="G3352" s="20">
        <v>7243.22</v>
      </c>
      <c r="I3352" s="25"/>
      <c r="J3352" s="20"/>
      <c r="K3352" s="20"/>
      <c r="L3352" s="20"/>
    </row>
    <row r="3353" spans="1:12" s="19" customFormat="1" ht="11">
      <c r="A3353" s="25">
        <v>44763</v>
      </c>
      <c r="B3353" s="20">
        <v>3.1819999999999999</v>
      </c>
      <c r="C3353" s="20">
        <v>8.7178082191780824E-3</v>
      </c>
      <c r="D3353" s="20">
        <v>248.32192789630773</v>
      </c>
      <c r="F3353" s="25">
        <v>41240</v>
      </c>
      <c r="G3353" s="20">
        <v>7360.9</v>
      </c>
      <c r="I3353" s="25"/>
      <c r="J3353" s="20"/>
      <c r="K3353" s="20"/>
      <c r="L3353" s="20"/>
    </row>
    <row r="3354" spans="1:12" s="19" customFormat="1" ht="11">
      <c r="A3354" s="25">
        <v>44764</v>
      </c>
      <c r="B3354" s="20">
        <v>4.1380999999999997</v>
      </c>
      <c r="C3354" s="20">
        <v>1.1337260273972602E-2</v>
      </c>
      <c r="D3354" s="20">
        <v>248.3500807995907</v>
      </c>
      <c r="F3354" s="25">
        <v>41242</v>
      </c>
      <c r="G3354" s="20">
        <v>7486.27</v>
      </c>
      <c r="I3354" s="25"/>
      <c r="J3354" s="20"/>
      <c r="K3354" s="20"/>
      <c r="L3354" s="20"/>
    </row>
    <row r="3355" spans="1:12" s="19" customFormat="1" ht="11">
      <c r="A3355" s="25">
        <v>44767</v>
      </c>
      <c r="B3355" s="20">
        <v>5.5903</v>
      </c>
      <c r="C3355" s="20">
        <v>1.5315890410958904E-2</v>
      </c>
      <c r="D3355" s="20">
        <v>248.46419187822306</v>
      </c>
      <c r="F3355" s="25">
        <v>41243</v>
      </c>
      <c r="G3355" s="20">
        <v>7556.73</v>
      </c>
      <c r="I3355" s="25"/>
      <c r="J3355" s="20"/>
      <c r="K3355" s="20"/>
      <c r="L3355" s="20"/>
    </row>
    <row r="3356" spans="1:12" s="19" customFormat="1" ht="11">
      <c r="A3356" s="25">
        <v>44768</v>
      </c>
      <c r="B3356" s="20">
        <v>3.0413999999999999</v>
      </c>
      <c r="C3356" s="20">
        <v>8.3326027397260267E-3</v>
      </c>
      <c r="D3356" s="20">
        <v>248.48489541228278</v>
      </c>
      <c r="F3356" s="25">
        <v>41246</v>
      </c>
      <c r="G3356" s="20">
        <v>7545.33</v>
      </c>
      <c r="I3356" s="25"/>
      <c r="J3356" s="20"/>
      <c r="K3356" s="20"/>
      <c r="L3356" s="20"/>
    </row>
    <row r="3357" spans="1:12" s="19" customFormat="1" ht="11">
      <c r="A3357" s="25">
        <v>44769</v>
      </c>
      <c r="B3357" s="20">
        <v>2.3917000000000002</v>
      </c>
      <c r="C3357" s="20">
        <v>6.5526027397260281E-3</v>
      </c>
      <c r="D3357" s="20">
        <v>248.50117764034735</v>
      </c>
      <c r="F3357" s="25">
        <v>41247</v>
      </c>
      <c r="G3357" s="20">
        <v>7568.85</v>
      </c>
      <c r="I3357" s="25"/>
      <c r="J3357" s="20"/>
      <c r="K3357" s="20"/>
      <c r="L3357" s="20"/>
    </row>
    <row r="3358" spans="1:12" s="19" customFormat="1" ht="11">
      <c r="A3358" s="25">
        <v>44770</v>
      </c>
      <c r="B3358" s="20">
        <v>5.7122999999999999</v>
      </c>
      <c r="C3358" s="20">
        <v>1.5650136986301369E-2</v>
      </c>
      <c r="D3358" s="20">
        <v>248.54006841506063</v>
      </c>
      <c r="F3358" s="25">
        <v>41248</v>
      </c>
      <c r="G3358" s="20">
        <v>7583.31</v>
      </c>
      <c r="I3358" s="25"/>
      <c r="J3358" s="20"/>
      <c r="K3358" s="20"/>
      <c r="L3358" s="20"/>
    </row>
    <row r="3359" spans="1:12" s="19" customFormat="1" ht="11">
      <c r="A3359" s="25">
        <v>44771</v>
      </c>
      <c r="B3359" s="20">
        <v>5.2667999999999999</v>
      </c>
      <c r="C3359" s="20">
        <v>1.442958904109589E-2</v>
      </c>
      <c r="D3359" s="20">
        <v>248.57593172553538</v>
      </c>
      <c r="F3359" s="25">
        <v>41249</v>
      </c>
      <c r="G3359" s="20">
        <v>7622.38</v>
      </c>
      <c r="I3359" s="25"/>
      <c r="J3359" s="20"/>
      <c r="K3359" s="20"/>
      <c r="L3359" s="20"/>
    </row>
    <row r="3360" spans="1:12" s="19" customFormat="1" ht="11">
      <c r="A3360" s="25">
        <v>44774</v>
      </c>
      <c r="B3360" s="20">
        <v>5.5895999999999999</v>
      </c>
      <c r="C3360" s="20">
        <v>1.5313972602739727E-2</v>
      </c>
      <c r="D3360" s="20">
        <v>248.69013227577975</v>
      </c>
      <c r="F3360" s="25">
        <v>41250</v>
      </c>
      <c r="G3360" s="20">
        <v>7592.16</v>
      </c>
      <c r="I3360" s="25"/>
      <c r="J3360" s="20"/>
      <c r="K3360" s="20"/>
      <c r="L3360" s="20"/>
    </row>
    <row r="3361" spans="1:12" s="19" customFormat="1" ht="11">
      <c r="A3361" s="25">
        <v>44775</v>
      </c>
      <c r="B3361" s="20">
        <v>8.2065999999999999</v>
      </c>
      <c r="C3361" s="20">
        <v>2.2483835616438356E-2</v>
      </c>
      <c r="D3361" s="20">
        <v>248.74604735631496</v>
      </c>
      <c r="F3361" s="25">
        <v>41253</v>
      </c>
      <c r="G3361" s="20">
        <v>7594.1</v>
      </c>
      <c r="I3361" s="25"/>
      <c r="J3361" s="20"/>
      <c r="K3361" s="20"/>
      <c r="L3361" s="20"/>
    </row>
    <row r="3362" spans="1:12" s="19" customFormat="1" ht="11">
      <c r="A3362" s="25">
        <v>44776</v>
      </c>
      <c r="B3362" s="20">
        <v>5.4123999999999999</v>
      </c>
      <c r="C3362" s="20">
        <v>1.4828493150684931E-2</v>
      </c>
      <c r="D3362" s="20">
        <v>248.78293264690979</v>
      </c>
      <c r="F3362" s="25">
        <v>41254</v>
      </c>
      <c r="G3362" s="20">
        <v>7581.11</v>
      </c>
      <c r="I3362" s="25"/>
      <c r="J3362" s="20"/>
      <c r="K3362" s="20"/>
      <c r="L3362" s="20"/>
    </row>
    <row r="3363" spans="1:12" s="19" customFormat="1" ht="11">
      <c r="A3363" s="25">
        <v>44777</v>
      </c>
      <c r="B3363" s="20">
        <v>5.6058000000000003</v>
      </c>
      <c r="C3363" s="20">
        <v>1.5358356164383562E-2</v>
      </c>
      <c r="D3363" s="20">
        <v>248.82114161578187</v>
      </c>
      <c r="F3363" s="25">
        <v>41255</v>
      </c>
      <c r="G3363" s="20">
        <v>7567.19</v>
      </c>
      <c r="I3363" s="25"/>
      <c r="J3363" s="20"/>
      <c r="K3363" s="20"/>
      <c r="L3363" s="20"/>
    </row>
    <row r="3364" spans="1:12" s="19" customFormat="1" ht="11">
      <c r="A3364" s="25">
        <v>44778</v>
      </c>
      <c r="B3364" s="20">
        <v>4.2122000000000002</v>
      </c>
      <c r="C3364" s="20">
        <v>1.154027397260274E-2</v>
      </c>
      <c r="D3364" s="20">
        <v>248.84985625722609</v>
      </c>
      <c r="F3364" s="25">
        <v>41256</v>
      </c>
      <c r="G3364" s="20">
        <v>7520.33</v>
      </c>
      <c r="I3364" s="25"/>
      <c r="J3364" s="20"/>
      <c r="K3364" s="20"/>
      <c r="L3364" s="20"/>
    </row>
    <row r="3365" spans="1:12" s="19" customFormat="1" ht="11">
      <c r="A3365" s="25">
        <v>44781</v>
      </c>
      <c r="B3365" s="20">
        <v>5.1144999999999996</v>
      </c>
      <c r="C3365" s="20">
        <v>1.4012328767123286E-2</v>
      </c>
      <c r="D3365" s="20">
        <v>248.95446523721191</v>
      </c>
      <c r="F3365" s="25">
        <v>41257</v>
      </c>
      <c r="G3365" s="20">
        <v>7556.43</v>
      </c>
      <c r="I3365" s="25"/>
      <c r="J3365" s="20"/>
      <c r="K3365" s="20"/>
      <c r="L3365" s="20"/>
    </row>
    <row r="3366" spans="1:12" s="19" customFormat="1" ht="11">
      <c r="A3366" s="25">
        <v>44783</v>
      </c>
      <c r="B3366" s="20">
        <v>4.7969999999999997</v>
      </c>
      <c r="C3366" s="20">
        <v>1.3142465753424657E-2</v>
      </c>
      <c r="D3366" s="20">
        <v>249.01990274788275</v>
      </c>
      <c r="F3366" s="25">
        <v>41260</v>
      </c>
      <c r="G3366" s="20">
        <v>7528.5</v>
      </c>
      <c r="I3366" s="25"/>
      <c r="J3366" s="20"/>
      <c r="K3366" s="20"/>
      <c r="L3366" s="20"/>
    </row>
    <row r="3367" spans="1:12" s="19" customFormat="1" ht="11">
      <c r="A3367" s="25">
        <v>44784</v>
      </c>
      <c r="B3367" s="20">
        <v>6.2967000000000004</v>
      </c>
      <c r="C3367" s="20">
        <v>1.7251232876712329E-2</v>
      </c>
      <c r="D3367" s="20">
        <v>249.06286175121514</v>
      </c>
      <c r="F3367" s="25">
        <v>41261</v>
      </c>
      <c r="G3367" s="20">
        <v>7578.55</v>
      </c>
      <c r="I3367" s="25"/>
      <c r="J3367" s="20"/>
      <c r="K3367" s="20"/>
      <c r="L3367" s="20"/>
    </row>
    <row r="3368" spans="1:12" s="19" customFormat="1" ht="11">
      <c r="A3368" s="25">
        <v>44785</v>
      </c>
      <c r="B3368" s="20">
        <v>5.2112999999999996</v>
      </c>
      <c r="C3368" s="20">
        <v>1.4277534246575341E-2</v>
      </c>
      <c r="D3368" s="20">
        <v>249.09842178659713</v>
      </c>
      <c r="F3368" s="25">
        <v>41262</v>
      </c>
      <c r="G3368" s="20">
        <v>7620.71</v>
      </c>
      <c r="I3368" s="25"/>
      <c r="J3368" s="20"/>
      <c r="K3368" s="20"/>
      <c r="L3368" s="20"/>
    </row>
    <row r="3369" spans="1:12" s="19" customFormat="1" ht="11">
      <c r="A3369" s="25">
        <v>44789</v>
      </c>
      <c r="B3369" s="20">
        <v>5.7793000000000001</v>
      </c>
      <c r="C3369" s="20">
        <v>1.5833698630136988E-2</v>
      </c>
      <c r="D3369" s="20">
        <v>249.25618776018959</v>
      </c>
      <c r="F3369" s="25">
        <v>41263</v>
      </c>
      <c r="G3369" s="20">
        <v>7603.72</v>
      </c>
      <c r="I3369" s="25"/>
      <c r="J3369" s="20"/>
      <c r="K3369" s="20"/>
      <c r="L3369" s="20"/>
    </row>
    <row r="3370" spans="1:12" s="19" customFormat="1" ht="11">
      <c r="A3370" s="25">
        <v>44790</v>
      </c>
      <c r="B3370" s="20">
        <v>6.0998999999999999</v>
      </c>
      <c r="C3370" s="20">
        <v>1.6712054794520547E-2</v>
      </c>
      <c r="D3370" s="20">
        <v>249.29784359086682</v>
      </c>
      <c r="F3370" s="25">
        <v>41264</v>
      </c>
      <c r="G3370" s="20">
        <v>7515.43</v>
      </c>
      <c r="I3370" s="25"/>
      <c r="J3370" s="20"/>
      <c r="K3370" s="20"/>
      <c r="L3370" s="20"/>
    </row>
    <row r="3371" spans="1:12" s="19" customFormat="1" ht="11">
      <c r="A3371" s="25">
        <v>44791</v>
      </c>
      <c r="B3371" s="20">
        <v>6.4057000000000004</v>
      </c>
      <c r="C3371" s="20">
        <v>1.7549863013698631E-2</v>
      </c>
      <c r="D3371" s="20">
        <v>249.34159502091313</v>
      </c>
      <c r="F3371" s="25">
        <v>41267</v>
      </c>
      <c r="G3371" s="20">
        <v>7528.54</v>
      </c>
      <c r="I3371" s="25"/>
      <c r="J3371" s="20"/>
      <c r="K3371" s="20"/>
      <c r="L3371" s="20"/>
    </row>
    <row r="3372" spans="1:12" s="19" customFormat="1" ht="11">
      <c r="A3372" s="25">
        <v>44792</v>
      </c>
      <c r="B3372" s="20">
        <v>6.6012000000000004</v>
      </c>
      <c r="C3372" s="20">
        <v>1.8085479452054794E-2</v>
      </c>
      <c r="D3372" s="20">
        <v>249.38668964384607</v>
      </c>
      <c r="F3372" s="25">
        <v>41269</v>
      </c>
      <c r="G3372" s="20">
        <v>7592.65</v>
      </c>
      <c r="I3372" s="25"/>
      <c r="J3372" s="20"/>
      <c r="K3372" s="20"/>
      <c r="L3372" s="20"/>
    </row>
    <row r="3373" spans="1:12" s="19" customFormat="1" ht="11">
      <c r="A3373" s="25">
        <v>44795</v>
      </c>
      <c r="B3373" s="20">
        <v>6.0712999999999999</v>
      </c>
      <c r="C3373" s="20">
        <v>1.6633698630136987E-2</v>
      </c>
      <c r="D3373" s="20">
        <v>249.51113633498315</v>
      </c>
      <c r="F3373" s="25">
        <v>41270</v>
      </c>
      <c r="G3373" s="20">
        <v>7547.04</v>
      </c>
      <c r="I3373" s="25"/>
      <c r="J3373" s="20"/>
      <c r="K3373" s="20"/>
      <c r="L3373" s="20"/>
    </row>
    <row r="3374" spans="1:12" s="19" customFormat="1" ht="11">
      <c r="A3374" s="25">
        <v>44796</v>
      </c>
      <c r="B3374" s="20">
        <v>5.3091999999999997</v>
      </c>
      <c r="C3374" s="20">
        <v>1.4545753424657533E-2</v>
      </c>
      <c r="D3374" s="20">
        <v>249.54742960964148</v>
      </c>
      <c r="F3374" s="25">
        <v>41271</v>
      </c>
      <c r="G3374" s="20">
        <v>7596.16</v>
      </c>
      <c r="I3374" s="25"/>
      <c r="J3374" s="20"/>
      <c r="K3374" s="20"/>
      <c r="L3374" s="20"/>
    </row>
    <row r="3375" spans="1:12" s="19" customFormat="1" ht="11">
      <c r="A3375" s="25">
        <v>44797</v>
      </c>
      <c r="B3375" s="20">
        <v>5.7674000000000003</v>
      </c>
      <c r="C3375" s="20">
        <v>1.5801095890410961E-2</v>
      </c>
      <c r="D3375" s="20">
        <v>249.58686083828616</v>
      </c>
      <c r="F3375" s="25">
        <v>41274</v>
      </c>
      <c r="G3375" s="20">
        <v>7591.99</v>
      </c>
      <c r="I3375" s="25"/>
      <c r="J3375" s="20"/>
      <c r="K3375" s="20"/>
      <c r="L3375" s="20"/>
    </row>
    <row r="3376" spans="1:12" s="19" customFormat="1" ht="11">
      <c r="A3376" s="25">
        <v>44798</v>
      </c>
      <c r="B3376" s="20">
        <v>5.6272000000000002</v>
      </c>
      <c r="C3376" s="20">
        <v>1.5416986301369864E-2</v>
      </c>
      <c r="D3376" s="20">
        <v>249.62533961043161</v>
      </c>
      <c r="F3376" s="25">
        <v>41275</v>
      </c>
      <c r="G3376" s="20">
        <v>7650.82</v>
      </c>
      <c r="I3376" s="25"/>
      <c r="J3376" s="20"/>
      <c r="K3376" s="20"/>
      <c r="L3376" s="20"/>
    </row>
    <row r="3377" spans="1:12" s="19" customFormat="1" ht="11">
      <c r="A3377" s="25">
        <v>44799</v>
      </c>
      <c r="B3377" s="20">
        <v>5.3815</v>
      </c>
      <c r="C3377" s="20">
        <v>1.4743835616438355E-2</v>
      </c>
      <c r="D3377" s="20">
        <v>249.66214396016073</v>
      </c>
      <c r="F3377" s="25">
        <v>41276</v>
      </c>
      <c r="G3377" s="20">
        <v>7705.36</v>
      </c>
      <c r="I3377" s="25"/>
      <c r="J3377" s="20"/>
      <c r="K3377" s="20"/>
      <c r="L3377" s="20"/>
    </row>
    <row r="3378" spans="1:12" s="19" customFormat="1" ht="11">
      <c r="A3378" s="25">
        <v>44802</v>
      </c>
      <c r="B3378" s="20">
        <v>10.911899999999999</v>
      </c>
      <c r="C3378" s="20">
        <v>2.9895616438356164E-2</v>
      </c>
      <c r="D3378" s="20">
        <v>249.88605807101106</v>
      </c>
      <c r="F3378" s="25">
        <v>41277</v>
      </c>
      <c r="G3378" s="20">
        <v>7726.21</v>
      </c>
      <c r="I3378" s="25"/>
      <c r="J3378" s="20"/>
      <c r="K3378" s="20"/>
      <c r="L3378" s="20"/>
    </row>
    <row r="3379" spans="1:12" s="19" customFormat="1" ht="11">
      <c r="A3379" s="25">
        <v>44803</v>
      </c>
      <c r="B3379" s="20">
        <v>-0.14649999999999999</v>
      </c>
      <c r="C3379" s="20">
        <v>-4.0136986301369859E-4</v>
      </c>
      <c r="D3379" s="20">
        <v>249.88505510368211</v>
      </c>
      <c r="F3379" s="25">
        <v>41278</v>
      </c>
      <c r="G3379" s="20">
        <v>7734.77</v>
      </c>
      <c r="I3379" s="25"/>
      <c r="J3379" s="20"/>
      <c r="K3379" s="20"/>
      <c r="L3379" s="20"/>
    </row>
    <row r="3380" spans="1:12" s="19" customFormat="1" ht="11">
      <c r="A3380" s="25">
        <v>44805</v>
      </c>
      <c r="B3380" s="20">
        <v>6.2333999999999996</v>
      </c>
      <c r="C3380" s="20">
        <v>1.7077808219178082E-2</v>
      </c>
      <c r="D3380" s="20">
        <v>249.97040488464009</v>
      </c>
      <c r="F3380" s="25">
        <v>41281</v>
      </c>
      <c r="G3380" s="20">
        <v>7699.11</v>
      </c>
      <c r="I3380" s="25"/>
      <c r="J3380" s="20"/>
      <c r="K3380" s="20"/>
      <c r="L3380" s="20"/>
    </row>
    <row r="3381" spans="1:12" s="19" customFormat="1" ht="11">
      <c r="A3381" s="25">
        <v>44806</v>
      </c>
      <c r="B3381" s="20">
        <v>6.3391999999999999</v>
      </c>
      <c r="C3381" s="20">
        <v>1.7367671232876712E-2</v>
      </c>
      <c r="D3381" s="20">
        <v>250.01381892273994</v>
      </c>
      <c r="F3381" s="25">
        <v>41282</v>
      </c>
      <c r="G3381" s="20">
        <v>7716.21</v>
      </c>
      <c r="I3381" s="25"/>
      <c r="J3381" s="20"/>
      <c r="K3381" s="20"/>
      <c r="L3381" s="20"/>
    </row>
    <row r="3382" spans="1:12" s="19" customFormat="1" ht="11">
      <c r="A3382" s="25">
        <v>44809</v>
      </c>
      <c r="B3382" s="20">
        <v>7.1908000000000003</v>
      </c>
      <c r="C3382" s="20">
        <v>1.9700821917808219E-2</v>
      </c>
      <c r="D3382" s="20">
        <v>250.16158325444758</v>
      </c>
      <c r="F3382" s="25">
        <v>41283</v>
      </c>
      <c r="G3382" s="20">
        <v>7677.35</v>
      </c>
      <c r="I3382" s="25"/>
      <c r="J3382" s="20"/>
      <c r="K3382" s="20"/>
      <c r="L3382" s="20"/>
    </row>
    <row r="3383" spans="1:12" s="19" customFormat="1" ht="11">
      <c r="A3383" s="25">
        <v>44810</v>
      </c>
      <c r="B3383" s="20">
        <v>6.0509000000000004</v>
      </c>
      <c r="C3383" s="20">
        <v>1.6577808219178085E-2</v>
      </c>
      <c r="D3383" s="20">
        <v>250.20305456195754</v>
      </c>
      <c r="F3383" s="25">
        <v>41284</v>
      </c>
      <c r="G3383" s="20">
        <v>7673.71</v>
      </c>
      <c r="I3383" s="25"/>
      <c r="J3383" s="20"/>
      <c r="K3383" s="20"/>
      <c r="L3383" s="20"/>
    </row>
    <row r="3384" spans="1:12" s="19" customFormat="1" ht="11">
      <c r="A3384" s="25">
        <v>44811</v>
      </c>
      <c r="B3384" s="20">
        <v>6.2533000000000003</v>
      </c>
      <c r="C3384" s="20">
        <v>1.7132328767123287E-2</v>
      </c>
      <c r="D3384" s="20">
        <v>250.24592017185049</v>
      </c>
      <c r="F3384" s="25">
        <v>41285</v>
      </c>
      <c r="G3384" s="20">
        <v>7651.4</v>
      </c>
      <c r="I3384" s="25"/>
      <c r="J3384" s="20"/>
      <c r="K3384" s="20"/>
      <c r="L3384" s="20"/>
    </row>
    <row r="3385" spans="1:12" s="19" customFormat="1" ht="11">
      <c r="A3385" s="25">
        <v>44812</v>
      </c>
      <c r="B3385" s="20">
        <v>5.1961000000000004</v>
      </c>
      <c r="C3385" s="20">
        <v>1.4235890410958905E-2</v>
      </c>
      <c r="D3385" s="20">
        <v>250.28154490680404</v>
      </c>
      <c r="F3385" s="25">
        <v>41288</v>
      </c>
      <c r="G3385" s="20">
        <v>7744.94</v>
      </c>
      <c r="I3385" s="25"/>
      <c r="J3385" s="20"/>
      <c r="K3385" s="20"/>
      <c r="L3385" s="20"/>
    </row>
    <row r="3386" spans="1:12" s="19" customFormat="1" ht="11">
      <c r="A3386" s="25">
        <v>44813</v>
      </c>
      <c r="B3386" s="20">
        <v>5.1894999999999998</v>
      </c>
      <c r="C3386" s="20">
        <v>1.4217808219178082E-2</v>
      </c>
      <c r="D3386" s="20">
        <v>250.31712945686689</v>
      </c>
      <c r="F3386" s="25">
        <v>41289</v>
      </c>
      <c r="G3386" s="20">
        <v>7786.81</v>
      </c>
      <c r="I3386" s="25"/>
      <c r="J3386" s="20"/>
      <c r="K3386" s="20"/>
      <c r="L3386" s="20"/>
    </row>
    <row r="3387" spans="1:12" s="19" customFormat="1" ht="11">
      <c r="A3387" s="25">
        <v>44816</v>
      </c>
      <c r="B3387" s="20">
        <v>4.0438000000000001</v>
      </c>
      <c r="C3387" s="20">
        <v>1.1078904109589041E-2</v>
      </c>
      <c r="D3387" s="20">
        <v>250.40032664109413</v>
      </c>
      <c r="F3387" s="25">
        <v>41290</v>
      </c>
      <c r="G3387" s="20">
        <v>7716.56</v>
      </c>
      <c r="I3387" s="25"/>
      <c r="J3387" s="20"/>
      <c r="K3387" s="20"/>
      <c r="L3387" s="20"/>
    </row>
    <row r="3388" spans="1:12" s="19" customFormat="1" ht="11">
      <c r="A3388" s="25">
        <v>44817</v>
      </c>
      <c r="B3388" s="20">
        <v>4.4965000000000002</v>
      </c>
      <c r="C3388" s="20">
        <v>1.2319178082191781E-2</v>
      </c>
      <c r="D3388" s="20">
        <v>250.43117390325145</v>
      </c>
      <c r="F3388" s="25">
        <v>41291</v>
      </c>
      <c r="G3388" s="20">
        <v>7764.62</v>
      </c>
      <c r="I3388" s="25"/>
      <c r="J3388" s="20"/>
      <c r="K3388" s="20"/>
      <c r="L3388" s="20"/>
    </row>
    <row r="3389" spans="1:12" s="19" customFormat="1" ht="11">
      <c r="A3389" s="25">
        <v>44818</v>
      </c>
      <c r="B3389" s="20">
        <v>4.7518000000000002</v>
      </c>
      <c r="C3389" s="20">
        <v>1.3018630136986302E-2</v>
      </c>
      <c r="D3389" s="20">
        <v>250.46377661152962</v>
      </c>
      <c r="F3389" s="25">
        <v>41292</v>
      </c>
      <c r="G3389" s="20">
        <v>7797.01</v>
      </c>
      <c r="I3389" s="25"/>
      <c r="J3389" s="20"/>
      <c r="K3389" s="20"/>
      <c r="L3389" s="20"/>
    </row>
    <row r="3390" spans="1:12" s="19" customFormat="1" ht="11">
      <c r="A3390" s="25">
        <v>44819</v>
      </c>
      <c r="B3390" s="20">
        <v>5.3577000000000004</v>
      </c>
      <c r="C3390" s="20">
        <v>1.4678630136986302E-2</v>
      </c>
      <c r="D3390" s="20">
        <v>250.50054126292554</v>
      </c>
      <c r="F3390" s="25">
        <v>41295</v>
      </c>
      <c r="G3390" s="20">
        <v>7820.19</v>
      </c>
      <c r="I3390" s="25"/>
      <c r="J3390" s="20"/>
      <c r="K3390" s="20"/>
      <c r="L3390" s="20"/>
    </row>
    <row r="3391" spans="1:12" s="19" customFormat="1" ht="11">
      <c r="A3391" s="25">
        <v>44820</v>
      </c>
      <c r="B3391" s="20">
        <v>5.3743999999999996</v>
      </c>
      <c r="C3391" s="20">
        <v>1.4724383561643834E-2</v>
      </c>
      <c r="D3391" s="20">
        <v>250.53742592344508</v>
      </c>
      <c r="F3391" s="25">
        <v>41296</v>
      </c>
      <c r="G3391" s="20">
        <v>7776.72</v>
      </c>
      <c r="I3391" s="25"/>
      <c r="J3391" s="20"/>
      <c r="K3391" s="20"/>
      <c r="L3391" s="20"/>
    </row>
    <row r="3392" spans="1:12" s="19" customFormat="1" ht="11">
      <c r="A3392" s="25">
        <v>44823</v>
      </c>
      <c r="B3392" s="20">
        <v>4.0617000000000001</v>
      </c>
      <c r="C3392" s="20">
        <v>1.1127945205479453E-2</v>
      </c>
      <c r="D3392" s="20">
        <v>250.62106492587304</v>
      </c>
      <c r="F3392" s="25">
        <v>41297</v>
      </c>
      <c r="G3392" s="20">
        <v>7784.96</v>
      </c>
      <c r="I3392" s="25"/>
      <c r="J3392" s="20"/>
      <c r="K3392" s="20"/>
      <c r="L3392" s="20"/>
    </row>
    <row r="3393" spans="1:12" s="19" customFormat="1" ht="11">
      <c r="A3393" s="25">
        <v>44824</v>
      </c>
      <c r="B3393" s="20">
        <v>3.8247</v>
      </c>
      <c r="C3393" s="20">
        <v>1.0478630136986302E-2</v>
      </c>
      <c r="D3393" s="20">
        <v>250.64732658031201</v>
      </c>
      <c r="F3393" s="25">
        <v>41298</v>
      </c>
      <c r="G3393" s="20">
        <v>7740.06</v>
      </c>
      <c r="I3393" s="25"/>
      <c r="J3393" s="20"/>
      <c r="K3393" s="20"/>
      <c r="L3393" s="20"/>
    </row>
    <row r="3394" spans="1:12" s="19" customFormat="1" ht="11">
      <c r="A3394" s="25">
        <v>44825</v>
      </c>
      <c r="B3394" s="20">
        <v>4.8333000000000004</v>
      </c>
      <c r="C3394" s="20">
        <v>1.324191780821918E-2</v>
      </c>
      <c r="D3394" s="20">
        <v>250.68051709328628</v>
      </c>
      <c r="F3394" s="25">
        <v>41299</v>
      </c>
      <c r="G3394" s="20">
        <v>7811.15</v>
      </c>
      <c r="I3394" s="25"/>
      <c r="J3394" s="20"/>
      <c r="K3394" s="20"/>
      <c r="L3394" s="20"/>
    </row>
    <row r="3395" spans="1:12" s="19" customFormat="1" ht="11">
      <c r="A3395" s="25">
        <v>44826</v>
      </c>
      <c r="B3395" s="20">
        <v>5.9306000000000001</v>
      </c>
      <c r="C3395" s="20">
        <v>1.6248219178082193E-2</v>
      </c>
      <c r="D3395" s="20">
        <v>250.72124821314031</v>
      </c>
      <c r="F3395" s="25">
        <v>41302</v>
      </c>
      <c r="G3395" s="20">
        <v>7811.35</v>
      </c>
      <c r="I3395" s="25"/>
      <c r="J3395" s="20"/>
      <c r="K3395" s="20"/>
      <c r="L3395" s="20"/>
    </row>
    <row r="3396" spans="1:12" s="19" customFormat="1" ht="11">
      <c r="A3396" s="25">
        <v>44827</v>
      </c>
      <c r="B3396" s="20">
        <v>4.6100000000000003</v>
      </c>
      <c r="C3396" s="20">
        <v>1.2630136986301371E-2</v>
      </c>
      <c r="D3396" s="20">
        <v>250.75291465024338</v>
      </c>
      <c r="F3396" s="25">
        <v>41303</v>
      </c>
      <c r="G3396" s="20">
        <v>7779.35</v>
      </c>
      <c r="I3396" s="25"/>
      <c r="J3396" s="20"/>
      <c r="K3396" s="20"/>
      <c r="L3396" s="20"/>
    </row>
    <row r="3397" spans="1:12" s="19" customFormat="1" ht="11">
      <c r="A3397" s="25">
        <v>44830</v>
      </c>
      <c r="B3397" s="20">
        <v>4.3365</v>
      </c>
      <c r="C3397" s="20">
        <v>1.188082191780822E-2</v>
      </c>
      <c r="D3397" s="20">
        <v>250.84228917197331</v>
      </c>
      <c r="F3397" s="25">
        <v>41304</v>
      </c>
      <c r="G3397" s="20">
        <v>7786.82</v>
      </c>
      <c r="I3397" s="25"/>
      <c r="J3397" s="20"/>
      <c r="K3397" s="20"/>
      <c r="L3397" s="20"/>
    </row>
    <row r="3398" spans="1:12" s="19" customFormat="1" ht="11">
      <c r="A3398" s="25">
        <v>44831</v>
      </c>
      <c r="B3398" s="20">
        <v>1.7974000000000001</v>
      </c>
      <c r="C3398" s="20">
        <v>4.9243835616438357E-3</v>
      </c>
      <c r="D3398" s="20">
        <v>250.8546416084269</v>
      </c>
      <c r="F3398" s="25">
        <v>41305</v>
      </c>
      <c r="G3398" s="20">
        <v>7759.87</v>
      </c>
      <c r="I3398" s="25"/>
      <c r="J3398" s="20"/>
      <c r="K3398" s="20"/>
      <c r="L3398" s="20"/>
    </row>
    <row r="3399" spans="1:12" s="19" customFormat="1" ht="11">
      <c r="A3399" s="25">
        <v>44832</v>
      </c>
      <c r="B3399" s="20">
        <v>5.4181999999999997</v>
      </c>
      <c r="C3399" s="20">
        <v>1.4844383561643835E-2</v>
      </c>
      <c r="D3399" s="20">
        <v>250.89187943360946</v>
      </c>
      <c r="F3399" s="25">
        <v>41306</v>
      </c>
      <c r="G3399" s="20">
        <v>7713.77</v>
      </c>
      <c r="I3399" s="25"/>
      <c r="J3399" s="20"/>
      <c r="K3399" s="20"/>
      <c r="L3399" s="20"/>
    </row>
    <row r="3400" spans="1:12" s="19" customFormat="1" ht="11">
      <c r="A3400" s="25">
        <v>44833</v>
      </c>
      <c r="B3400" s="20">
        <v>9.4286999999999992</v>
      </c>
      <c r="C3400" s="20">
        <v>2.5832054794520547E-2</v>
      </c>
      <c r="D3400" s="20">
        <v>250.95668996137974</v>
      </c>
      <c r="F3400" s="25">
        <v>41309</v>
      </c>
      <c r="G3400" s="20">
        <v>7698.77</v>
      </c>
      <c r="I3400" s="25"/>
      <c r="J3400" s="20"/>
      <c r="K3400" s="20"/>
      <c r="L3400" s="20"/>
    </row>
    <row r="3401" spans="1:12" s="19" customFormat="1" ht="11">
      <c r="A3401" s="25">
        <v>44834</v>
      </c>
      <c r="B3401" s="20">
        <v>9.4567999999999994</v>
      </c>
      <c r="C3401" s="20">
        <v>2.5909041095890411E-2</v>
      </c>
      <c r="D3401" s="20">
        <v>251.02171043331472</v>
      </c>
      <c r="F3401" s="25">
        <v>41310</v>
      </c>
      <c r="G3401" s="20">
        <v>7660.27</v>
      </c>
      <c r="I3401" s="25"/>
      <c r="J3401" s="20"/>
      <c r="K3401" s="20"/>
      <c r="L3401" s="20"/>
    </row>
    <row r="3402" spans="1:12" s="19" customFormat="1" ht="11">
      <c r="A3402" s="25">
        <v>44837</v>
      </c>
      <c r="B3402" s="20">
        <v>14.4397</v>
      </c>
      <c r="C3402" s="20">
        <v>3.9560821917808221E-2</v>
      </c>
      <c r="D3402" s="20">
        <v>251.31962918883337</v>
      </c>
      <c r="F3402" s="25">
        <v>41311</v>
      </c>
      <c r="G3402" s="20">
        <v>7663.23</v>
      </c>
      <c r="I3402" s="25"/>
      <c r="J3402" s="20"/>
      <c r="K3402" s="20"/>
      <c r="L3402" s="20"/>
    </row>
    <row r="3403" spans="1:12" s="19" customFormat="1" ht="11">
      <c r="A3403" s="25">
        <v>44838</v>
      </c>
      <c r="B3403" s="20">
        <v>6.1375000000000002</v>
      </c>
      <c r="C3403" s="20">
        <v>1.6815068493150686E-2</v>
      </c>
      <c r="D3403" s="20">
        <v>251.36188875661824</v>
      </c>
      <c r="F3403" s="25">
        <v>41312</v>
      </c>
      <c r="G3403" s="20">
        <v>7636.96</v>
      </c>
      <c r="I3403" s="25"/>
      <c r="J3403" s="20"/>
      <c r="K3403" s="20"/>
      <c r="L3403" s="20"/>
    </row>
    <row r="3404" spans="1:12" s="19" customFormat="1" ht="11">
      <c r="A3404" s="25">
        <v>44840</v>
      </c>
      <c r="B3404" s="20">
        <v>5.5805999999999996</v>
      </c>
      <c r="C3404" s="20">
        <v>1.528931506849315E-2</v>
      </c>
      <c r="D3404" s="20">
        <v>251.43875177888646</v>
      </c>
      <c r="F3404" s="25">
        <v>41313</v>
      </c>
      <c r="G3404" s="20">
        <v>7591.59</v>
      </c>
      <c r="I3404" s="25"/>
      <c r="J3404" s="20"/>
      <c r="K3404" s="20"/>
      <c r="L3404" s="20"/>
    </row>
    <row r="3405" spans="1:12" s="19" customFormat="1" ht="11">
      <c r="A3405" s="25">
        <v>44841</v>
      </c>
      <c r="B3405" s="20">
        <v>3.8048000000000002</v>
      </c>
      <c r="C3405" s="20">
        <v>1.0424109589041096E-2</v>
      </c>
      <c r="D3405" s="20">
        <v>251.46496202992122</v>
      </c>
      <c r="F3405" s="25">
        <v>41316</v>
      </c>
      <c r="G3405" s="20">
        <v>7584.32</v>
      </c>
      <c r="I3405" s="25"/>
      <c r="J3405" s="20"/>
      <c r="K3405" s="20"/>
      <c r="L3405" s="20"/>
    </row>
    <row r="3406" spans="1:12" s="19" customFormat="1" ht="11">
      <c r="A3406" s="25">
        <v>44844</v>
      </c>
      <c r="B3406" s="20">
        <v>5.4012000000000002</v>
      </c>
      <c r="C3406" s="20">
        <v>1.4797808219178083E-2</v>
      </c>
      <c r="D3406" s="20">
        <v>251.57659593838008</v>
      </c>
      <c r="F3406" s="25">
        <v>41317</v>
      </c>
      <c r="G3406" s="20">
        <v>7616.02</v>
      </c>
      <c r="I3406" s="25"/>
      <c r="J3406" s="20"/>
      <c r="K3406" s="20"/>
      <c r="L3406" s="20"/>
    </row>
    <row r="3407" spans="1:12" s="19" customFormat="1" ht="11">
      <c r="A3407" s="25">
        <v>44845</v>
      </c>
      <c r="B3407" s="20">
        <v>1.4028</v>
      </c>
      <c r="C3407" s="20">
        <v>3.8432876712328769E-3</v>
      </c>
      <c r="D3407" s="20">
        <v>251.58626475067547</v>
      </c>
      <c r="F3407" s="25">
        <v>41318</v>
      </c>
      <c r="G3407" s="20">
        <v>7629.44</v>
      </c>
      <c r="I3407" s="25"/>
      <c r="J3407" s="20"/>
      <c r="K3407" s="20"/>
      <c r="L3407" s="20"/>
    </row>
    <row r="3408" spans="1:12" s="19" customFormat="1" ht="11">
      <c r="A3408" s="25">
        <v>44846</v>
      </c>
      <c r="B3408" s="20">
        <v>5.8498000000000001</v>
      </c>
      <c r="C3408" s="20">
        <v>1.6026849315068495E-2</v>
      </c>
      <c r="D3408" s="20">
        <v>251.62658610222448</v>
      </c>
      <c r="F3408" s="25">
        <v>41319</v>
      </c>
      <c r="G3408" s="20">
        <v>7583.16</v>
      </c>
      <c r="I3408" s="25"/>
      <c r="J3408" s="20"/>
      <c r="K3408" s="20"/>
      <c r="L3408" s="20"/>
    </row>
    <row r="3409" spans="1:12" s="19" customFormat="1" ht="11">
      <c r="A3409" s="25">
        <v>44847</v>
      </c>
      <c r="B3409" s="20">
        <v>6.4337999999999997</v>
      </c>
      <c r="C3409" s="20">
        <v>1.7626849315068492E-2</v>
      </c>
      <c r="D3409" s="20">
        <v>251.67093994139339</v>
      </c>
      <c r="F3409" s="25">
        <v>41320</v>
      </c>
      <c r="G3409" s="20">
        <v>7571.62</v>
      </c>
      <c r="I3409" s="25"/>
      <c r="J3409" s="20"/>
      <c r="K3409" s="20"/>
      <c r="L3409" s="20"/>
    </row>
    <row r="3410" spans="1:12" s="19" customFormat="1" ht="11">
      <c r="A3410" s="25">
        <v>44848</v>
      </c>
      <c r="B3410" s="20">
        <v>4.7816000000000001</v>
      </c>
      <c r="C3410" s="20">
        <v>1.310027397260274E-2</v>
      </c>
      <c r="D3410" s="20">
        <v>251.70390952403514</v>
      </c>
      <c r="F3410" s="25">
        <v>41323</v>
      </c>
      <c r="G3410" s="20">
        <v>7586.56</v>
      </c>
      <c r="I3410" s="25"/>
      <c r="J3410" s="20"/>
      <c r="K3410" s="20"/>
      <c r="L3410" s="20"/>
    </row>
    <row r="3411" spans="1:12" s="19" customFormat="1" ht="11">
      <c r="A3411" s="25">
        <v>44851</v>
      </c>
      <c r="B3411" s="20">
        <v>6.2404999999999999</v>
      </c>
      <c r="C3411" s="20">
        <v>1.7097260273972601E-2</v>
      </c>
      <c r="D3411" s="20">
        <v>251.83301294162843</v>
      </c>
      <c r="F3411" s="25">
        <v>41324</v>
      </c>
      <c r="G3411" s="20">
        <v>7639.97</v>
      </c>
      <c r="I3411" s="25"/>
      <c r="J3411" s="20"/>
      <c r="K3411" s="20"/>
      <c r="L3411" s="20"/>
    </row>
    <row r="3412" spans="1:12" s="19" customFormat="1" ht="11">
      <c r="A3412" s="25">
        <v>44852</v>
      </c>
      <c r="B3412" s="20">
        <v>6.6348000000000003</v>
      </c>
      <c r="C3412" s="20">
        <v>1.8177534246575342E-2</v>
      </c>
      <c r="D3412" s="20">
        <v>251.87878997380008</v>
      </c>
      <c r="F3412" s="25">
        <v>41325</v>
      </c>
      <c r="G3412" s="20">
        <v>7644.25</v>
      </c>
      <c r="I3412" s="25"/>
      <c r="J3412" s="20"/>
      <c r="K3412" s="20"/>
      <c r="L3412" s="20"/>
    </row>
    <row r="3413" spans="1:12" s="19" customFormat="1" ht="11">
      <c r="A3413" s="25">
        <v>44853</v>
      </c>
      <c r="B3413" s="20">
        <v>6.6684999999999999</v>
      </c>
      <c r="C3413" s="20">
        <v>1.826986301369863E-2</v>
      </c>
      <c r="D3413" s="20">
        <v>251.92480788368886</v>
      </c>
      <c r="F3413" s="25">
        <v>41326</v>
      </c>
      <c r="G3413" s="20">
        <v>7527.48</v>
      </c>
      <c r="I3413" s="25"/>
      <c r="J3413" s="20"/>
      <c r="K3413" s="20"/>
      <c r="L3413" s="20"/>
    </row>
    <row r="3414" spans="1:12" s="19" customFormat="1" ht="11">
      <c r="A3414" s="25">
        <v>44854</v>
      </c>
      <c r="B3414" s="20">
        <v>6.7617000000000003</v>
      </c>
      <c r="C3414" s="20">
        <v>1.8525205479452054E-2</v>
      </c>
      <c r="D3414" s="20">
        <v>251.97147747200302</v>
      </c>
      <c r="F3414" s="25">
        <v>41327</v>
      </c>
      <c r="G3414" s="20">
        <v>7524.96</v>
      </c>
      <c r="I3414" s="25"/>
      <c r="J3414" s="20"/>
      <c r="K3414" s="20"/>
      <c r="L3414" s="20"/>
    </row>
    <row r="3415" spans="1:12" s="19" customFormat="1" ht="11">
      <c r="A3415" s="25">
        <v>44855</v>
      </c>
      <c r="B3415" s="20">
        <v>3.4304000000000001</v>
      </c>
      <c r="C3415" s="20">
        <v>9.3983561643835624E-3</v>
      </c>
      <c r="D3415" s="20">
        <v>251.99515864888849</v>
      </c>
      <c r="F3415" s="25">
        <v>41330</v>
      </c>
      <c r="G3415" s="20">
        <v>7530.72</v>
      </c>
      <c r="I3415" s="25"/>
      <c r="J3415" s="20"/>
      <c r="K3415" s="20"/>
      <c r="L3415" s="20"/>
    </row>
    <row r="3416" spans="1:12" s="19" customFormat="1" ht="11">
      <c r="A3416" s="25">
        <v>44859</v>
      </c>
      <c r="B3416" s="20">
        <v>5.9546999999999999</v>
      </c>
      <c r="C3416" s="20">
        <v>1.6314246575342466E-2</v>
      </c>
      <c r="D3416" s="20">
        <v>252.15960309504814</v>
      </c>
      <c r="F3416" s="25">
        <v>41331</v>
      </c>
      <c r="G3416" s="20">
        <v>7410.58</v>
      </c>
      <c r="I3416" s="25"/>
      <c r="J3416" s="20"/>
      <c r="K3416" s="20"/>
      <c r="L3416" s="20"/>
    </row>
    <row r="3417" spans="1:12" s="19" customFormat="1" ht="11">
      <c r="A3417" s="25">
        <v>44861</v>
      </c>
      <c r="B3417" s="20">
        <v>6.9932999999999996</v>
      </c>
      <c r="C3417" s="20">
        <v>1.915972602739726E-2</v>
      </c>
      <c r="D3417" s="20">
        <v>252.2562292732577</v>
      </c>
      <c r="F3417" s="25">
        <v>41332</v>
      </c>
      <c r="G3417" s="20">
        <v>7456.27</v>
      </c>
      <c r="I3417" s="25"/>
      <c r="J3417" s="20"/>
      <c r="K3417" s="20"/>
      <c r="L3417" s="20"/>
    </row>
    <row r="3418" spans="1:12" s="19" customFormat="1" ht="11">
      <c r="A3418" s="25">
        <v>44862</v>
      </c>
      <c r="B3418" s="20">
        <v>6.3606999999999996</v>
      </c>
      <c r="C3418" s="20">
        <v>1.7426575342465753E-2</v>
      </c>
      <c r="D3418" s="20">
        <v>252.30018889510808</v>
      </c>
      <c r="F3418" s="25">
        <v>41333</v>
      </c>
      <c r="G3418" s="20">
        <v>7322.68</v>
      </c>
      <c r="I3418" s="25"/>
      <c r="J3418" s="20"/>
      <c r="K3418" s="20"/>
      <c r="L3418" s="20"/>
    </row>
    <row r="3419" spans="1:12" s="19" customFormat="1" ht="11">
      <c r="A3419" s="25">
        <v>44865</v>
      </c>
      <c r="B3419" s="20">
        <v>6.4980000000000002</v>
      </c>
      <c r="C3419" s="20">
        <v>1.7802739726027399E-2</v>
      </c>
      <c r="D3419" s="20">
        <v>252.43493793297986</v>
      </c>
      <c r="F3419" s="25">
        <v>41334</v>
      </c>
      <c r="G3419" s="20">
        <v>7358.52</v>
      </c>
      <c r="I3419" s="25"/>
      <c r="J3419" s="20"/>
      <c r="K3419" s="20"/>
      <c r="L3419" s="20"/>
    </row>
    <row r="3420" spans="1:12" s="19" customFormat="1" ht="11">
      <c r="A3420" s="25">
        <v>44866</v>
      </c>
      <c r="B3420" s="20">
        <v>7.5845000000000002</v>
      </c>
      <c r="C3420" s="20">
        <v>2.077945205479452E-2</v>
      </c>
      <c r="D3420" s="20">
        <v>252.48739252987718</v>
      </c>
      <c r="F3420" s="25">
        <v>41337</v>
      </c>
      <c r="G3420" s="20">
        <v>7331.23</v>
      </c>
      <c r="I3420" s="25"/>
      <c r="J3420" s="20"/>
      <c r="K3420" s="20"/>
      <c r="L3420" s="20"/>
    </row>
    <row r="3421" spans="1:12" s="19" customFormat="1" ht="11">
      <c r="A3421" s="25">
        <v>44867</v>
      </c>
      <c r="B3421" s="20">
        <v>8.0047999999999995</v>
      </c>
      <c r="C3421" s="20">
        <v>2.1930958904109586E-2</v>
      </c>
      <c r="D3421" s="20">
        <v>252.54276543617095</v>
      </c>
      <c r="F3421" s="25">
        <v>41338</v>
      </c>
      <c r="G3421" s="20">
        <v>7441.56</v>
      </c>
      <c r="I3421" s="25"/>
      <c r="J3421" s="20"/>
      <c r="K3421" s="20"/>
      <c r="L3421" s="20"/>
    </row>
    <row r="3422" spans="1:12" s="19" customFormat="1" ht="11">
      <c r="A3422" s="25">
        <v>44868</v>
      </c>
      <c r="B3422" s="20">
        <v>6.4375</v>
      </c>
      <c r="C3422" s="20">
        <v>1.7636986301369863E-2</v>
      </c>
      <c r="D3422" s="20">
        <v>252.58730636911605</v>
      </c>
      <c r="F3422" s="25">
        <v>41339</v>
      </c>
      <c r="G3422" s="20">
        <v>7485.73</v>
      </c>
      <c r="I3422" s="25"/>
      <c r="J3422" s="20"/>
      <c r="K3422" s="20"/>
      <c r="L3422" s="20"/>
    </row>
    <row r="3423" spans="1:12" s="19" customFormat="1" ht="11">
      <c r="A3423" s="25">
        <v>44869</v>
      </c>
      <c r="B3423" s="20">
        <v>6.1886000000000001</v>
      </c>
      <c r="C3423" s="20">
        <v>1.6955068493150684E-2</v>
      </c>
      <c r="D3423" s="20">
        <v>252.63013271991593</v>
      </c>
      <c r="F3423" s="25">
        <v>41340</v>
      </c>
      <c r="G3423" s="20">
        <v>7543.27</v>
      </c>
      <c r="I3423" s="25"/>
      <c r="J3423" s="20"/>
      <c r="K3423" s="20"/>
      <c r="L3423" s="20"/>
    </row>
    <row r="3424" spans="1:12" s="19" customFormat="1" ht="11">
      <c r="A3424" s="25">
        <v>44872</v>
      </c>
      <c r="B3424" s="20">
        <v>7.5773000000000001</v>
      </c>
      <c r="C3424" s="20">
        <v>2.0759726027397261E-2</v>
      </c>
      <c r="D3424" s="20">
        <v>252.78746869016186</v>
      </c>
      <c r="F3424" s="25">
        <v>41341</v>
      </c>
      <c r="G3424" s="20">
        <v>7649.23</v>
      </c>
      <c r="I3424" s="25"/>
      <c r="J3424" s="20"/>
      <c r="K3424" s="20"/>
      <c r="L3424" s="20"/>
    </row>
    <row r="3425" spans="1:12" s="19" customFormat="1" ht="11">
      <c r="A3425" s="25">
        <v>44874</v>
      </c>
      <c r="B3425" s="20">
        <v>6.5536000000000003</v>
      </c>
      <c r="C3425" s="20">
        <v>1.7955068493150685E-2</v>
      </c>
      <c r="D3425" s="20">
        <v>252.87824501645269</v>
      </c>
      <c r="F3425" s="25">
        <v>41344</v>
      </c>
      <c r="G3425" s="20">
        <v>7644.93</v>
      </c>
      <c r="I3425" s="25"/>
      <c r="J3425" s="20"/>
      <c r="K3425" s="20"/>
      <c r="L3425" s="20"/>
    </row>
    <row r="3426" spans="1:12" s="19" customFormat="1" ht="11">
      <c r="A3426" s="25">
        <v>44875</v>
      </c>
      <c r="B3426" s="20">
        <v>6.3380999999999998</v>
      </c>
      <c r="C3426" s="20">
        <v>1.7364657534246576E-2</v>
      </c>
      <c r="D3426" s="20">
        <v>252.9221564576784</v>
      </c>
      <c r="F3426" s="25">
        <v>41345</v>
      </c>
      <c r="G3426" s="20">
        <v>7608.59</v>
      </c>
      <c r="I3426" s="25"/>
      <c r="J3426" s="20"/>
      <c r="K3426" s="20"/>
      <c r="L3426" s="20"/>
    </row>
    <row r="3427" spans="1:12" s="19" customFormat="1" ht="11">
      <c r="A3427" s="25">
        <v>44876</v>
      </c>
      <c r="B3427" s="20">
        <v>6.8464999999999998</v>
      </c>
      <c r="C3427" s="20">
        <v>1.8757534246575343E-2</v>
      </c>
      <c r="D3427" s="20">
        <v>252.96959841779315</v>
      </c>
      <c r="F3427" s="25">
        <v>41346</v>
      </c>
      <c r="G3427" s="20">
        <v>7527.68</v>
      </c>
      <c r="I3427" s="25"/>
      <c r="J3427" s="20"/>
      <c r="K3427" s="20"/>
      <c r="L3427" s="20"/>
    </row>
    <row r="3428" spans="1:12" s="19" customFormat="1" ht="11">
      <c r="A3428" s="25">
        <v>44879</v>
      </c>
      <c r="B3428" s="20">
        <v>6.7675999999999998</v>
      </c>
      <c r="C3428" s="20">
        <v>1.8541369863013697E-2</v>
      </c>
      <c r="D3428" s="20">
        <v>253.11031050444402</v>
      </c>
      <c r="F3428" s="25">
        <v>41347</v>
      </c>
      <c r="G3428" s="20">
        <v>7602</v>
      </c>
      <c r="I3428" s="25"/>
      <c r="J3428" s="20"/>
      <c r="K3428" s="20"/>
      <c r="L3428" s="20"/>
    </row>
    <row r="3429" spans="1:12" s="19" customFormat="1" ht="11">
      <c r="A3429" s="25">
        <v>44880</v>
      </c>
      <c r="B3429" s="20">
        <v>6.7778999999999998</v>
      </c>
      <c r="C3429" s="20">
        <v>1.8569589041095892E-2</v>
      </c>
      <c r="D3429" s="20">
        <v>253.15731204892532</v>
      </c>
      <c r="F3429" s="25">
        <v>41348</v>
      </c>
      <c r="G3429" s="20">
        <v>7555.2</v>
      </c>
      <c r="I3429" s="25"/>
      <c r="J3429" s="20"/>
      <c r="K3429" s="20"/>
      <c r="L3429" s="20"/>
    </row>
    <row r="3430" spans="1:12" s="19" customFormat="1" ht="11">
      <c r="A3430" s="25">
        <v>44881</v>
      </c>
      <c r="B3430" s="20">
        <v>7.3579999999999997</v>
      </c>
      <c r="C3430" s="20">
        <v>2.0158904109589041E-2</v>
      </c>
      <c r="D3430" s="20">
        <v>253.20834578870765</v>
      </c>
      <c r="F3430" s="25">
        <v>41351</v>
      </c>
      <c r="G3430" s="20">
        <v>7509.07</v>
      </c>
      <c r="I3430" s="25"/>
      <c r="J3430" s="20"/>
      <c r="K3430" s="20"/>
      <c r="L3430" s="20"/>
    </row>
    <row r="3431" spans="1:12" s="19" customFormat="1" ht="11">
      <c r="A3431" s="25">
        <v>44882</v>
      </c>
      <c r="B3431" s="20">
        <v>7.2740999999999998</v>
      </c>
      <c r="C3431" s="20">
        <v>1.9929041095890412E-2</v>
      </c>
      <c r="D3431" s="20">
        <v>253.25880778399809</v>
      </c>
      <c r="F3431" s="25">
        <v>41352</v>
      </c>
      <c r="G3431" s="20">
        <v>7394.14</v>
      </c>
      <c r="I3431" s="25"/>
      <c r="J3431" s="20"/>
      <c r="K3431" s="20"/>
      <c r="L3431" s="20"/>
    </row>
    <row r="3432" spans="1:12" s="19" customFormat="1" ht="11">
      <c r="A3432" s="25">
        <v>44883</v>
      </c>
      <c r="B3432" s="20">
        <v>6.6105999999999998</v>
      </c>
      <c r="C3432" s="20">
        <v>1.8111232876712329E-2</v>
      </c>
      <c r="D3432" s="20">
        <v>253.30467607645664</v>
      </c>
      <c r="F3432" s="25">
        <v>41353</v>
      </c>
      <c r="G3432" s="20">
        <v>7327.78</v>
      </c>
      <c r="I3432" s="25"/>
      <c r="J3432" s="20"/>
      <c r="K3432" s="20"/>
      <c r="L3432" s="20"/>
    </row>
    <row r="3433" spans="1:12" s="19" customFormat="1" ht="11">
      <c r="A3433" s="25">
        <v>44886</v>
      </c>
      <c r="B3433" s="20">
        <v>6.5766</v>
      </c>
      <c r="C3433" s="20">
        <v>1.8018082191780822E-2</v>
      </c>
      <c r="D3433" s="20">
        <v>253.44159801064987</v>
      </c>
      <c r="F3433" s="25">
        <v>41354</v>
      </c>
      <c r="G3433" s="20">
        <v>7282.51</v>
      </c>
      <c r="I3433" s="25"/>
      <c r="J3433" s="20"/>
      <c r="K3433" s="20"/>
      <c r="L3433" s="20"/>
    </row>
    <row r="3434" spans="1:12" s="19" customFormat="1" ht="11">
      <c r="A3434" s="25">
        <v>44887</v>
      </c>
      <c r="B3434" s="20">
        <v>5.6481000000000003</v>
      </c>
      <c r="C3434" s="20">
        <v>1.5474246575342467E-2</v>
      </c>
      <c r="D3434" s="20">
        <v>253.48081618845055</v>
      </c>
      <c r="F3434" s="25">
        <v>41355</v>
      </c>
      <c r="G3434" s="20">
        <v>7275.17</v>
      </c>
      <c r="I3434" s="25"/>
      <c r="J3434" s="20"/>
      <c r="K3434" s="20"/>
      <c r="L3434" s="20"/>
    </row>
    <row r="3435" spans="1:12" s="19" customFormat="1" ht="11">
      <c r="A3435" s="25">
        <v>44888</v>
      </c>
      <c r="B3435" s="20">
        <v>7.0610999999999997</v>
      </c>
      <c r="C3435" s="20">
        <v>1.9345479452054795E-2</v>
      </c>
      <c r="D3435" s="20">
        <v>253.5298532676612</v>
      </c>
      <c r="F3435" s="25">
        <v>41358</v>
      </c>
      <c r="G3435" s="20">
        <v>7252.66</v>
      </c>
      <c r="I3435" s="25"/>
      <c r="J3435" s="20"/>
      <c r="K3435" s="20"/>
      <c r="L3435" s="20"/>
    </row>
    <row r="3436" spans="1:12" s="19" customFormat="1" ht="11">
      <c r="A3436" s="25">
        <v>44889</v>
      </c>
      <c r="B3436" s="20">
        <v>3.8121999999999998</v>
      </c>
      <c r="C3436" s="20">
        <v>1.0444383561643835E-2</v>
      </c>
      <c r="D3436" s="20">
        <v>253.55633289797973</v>
      </c>
      <c r="F3436" s="25">
        <v>41359</v>
      </c>
      <c r="G3436" s="20">
        <v>7262.6</v>
      </c>
      <c r="I3436" s="25"/>
      <c r="J3436" s="20"/>
      <c r="K3436" s="20"/>
      <c r="L3436" s="20"/>
    </row>
    <row r="3437" spans="1:12" s="19" customFormat="1" ht="11">
      <c r="A3437" s="25">
        <v>44890</v>
      </c>
      <c r="B3437" s="20">
        <v>10.501200000000001</v>
      </c>
      <c r="C3437" s="20">
        <v>2.8770410958904112E-2</v>
      </c>
      <c r="D3437" s="20">
        <v>253.62928209696679</v>
      </c>
      <c r="F3437" s="25">
        <v>41361</v>
      </c>
      <c r="G3437" s="20">
        <v>7315.35</v>
      </c>
      <c r="I3437" s="25"/>
      <c r="J3437" s="20"/>
      <c r="K3437" s="20"/>
      <c r="L3437" s="20"/>
    </row>
    <row r="3438" spans="1:12" s="19" customFormat="1" ht="11">
      <c r="A3438" s="25">
        <v>44893</v>
      </c>
      <c r="B3438" s="20">
        <v>6.9794</v>
      </c>
      <c r="C3438" s="20">
        <v>1.9121643835616438E-2</v>
      </c>
      <c r="D3438" s="20">
        <v>253.77477636092303</v>
      </c>
      <c r="F3438" s="25">
        <v>41365</v>
      </c>
      <c r="G3438" s="20">
        <v>7343.48</v>
      </c>
      <c r="I3438" s="25"/>
      <c r="J3438" s="20"/>
      <c r="K3438" s="20"/>
      <c r="L3438" s="20"/>
    </row>
    <row r="3439" spans="1:12" s="19" customFormat="1" ht="11">
      <c r="A3439" s="25">
        <v>44894</v>
      </c>
      <c r="B3439" s="20">
        <v>6.5049000000000001</v>
      </c>
      <c r="C3439" s="20">
        <v>1.7821643835616439E-2</v>
      </c>
      <c r="D3439" s="20">
        <v>253.82000319771069</v>
      </c>
      <c r="F3439" s="25">
        <v>41366</v>
      </c>
      <c r="G3439" s="20">
        <v>7399.69</v>
      </c>
      <c r="I3439" s="25"/>
      <c r="J3439" s="20"/>
      <c r="K3439" s="20"/>
      <c r="L3439" s="20"/>
    </row>
    <row r="3440" spans="1:12" s="19" customFormat="1" ht="11">
      <c r="A3440" s="25">
        <v>44895</v>
      </c>
      <c r="B3440" s="20">
        <v>7.1528</v>
      </c>
      <c r="C3440" s="20">
        <v>1.9596712328767123E-2</v>
      </c>
      <c r="D3440" s="20">
        <v>253.86974357357019</v>
      </c>
      <c r="F3440" s="25">
        <v>41367</v>
      </c>
      <c r="G3440" s="20">
        <v>7302.9</v>
      </c>
      <c r="I3440" s="25"/>
      <c r="J3440" s="20"/>
      <c r="K3440" s="20"/>
      <c r="L3440" s="20"/>
    </row>
    <row r="3441" spans="1:12" s="19" customFormat="1" ht="11">
      <c r="A3441" s="25">
        <v>44896</v>
      </c>
      <c r="B3441" s="20">
        <v>6.9725999999999999</v>
      </c>
      <c r="C3441" s="20">
        <v>1.9103013698630138E-2</v>
      </c>
      <c r="D3441" s="20">
        <v>253.91824034546173</v>
      </c>
      <c r="F3441" s="25">
        <v>41368</v>
      </c>
      <c r="G3441" s="20">
        <v>7176.54</v>
      </c>
      <c r="I3441" s="25"/>
      <c r="J3441" s="20"/>
      <c r="K3441" s="20"/>
      <c r="L3441" s="20"/>
    </row>
    <row r="3442" spans="1:12" s="19" customFormat="1" ht="11">
      <c r="A3442" s="25">
        <v>44897</v>
      </c>
      <c r="B3442" s="20">
        <v>6.68</v>
      </c>
      <c r="C3442" s="20">
        <v>1.8301369863013697E-2</v>
      </c>
      <c r="D3442" s="20">
        <v>253.96471086177698</v>
      </c>
      <c r="F3442" s="25">
        <v>41369</v>
      </c>
      <c r="G3442" s="20">
        <v>7148.89</v>
      </c>
      <c r="I3442" s="25"/>
      <c r="J3442" s="20"/>
      <c r="K3442" s="20"/>
      <c r="L3442" s="20"/>
    </row>
    <row r="3443" spans="1:12" s="19" customFormat="1" ht="11">
      <c r="A3443" s="25">
        <v>44900</v>
      </c>
      <c r="B3443" s="20">
        <v>6.5178000000000003</v>
      </c>
      <c r="C3443" s="20">
        <v>1.7856986301369865E-2</v>
      </c>
      <c r="D3443" s="20">
        <v>254.10076219266367</v>
      </c>
      <c r="F3443" s="25">
        <v>41372</v>
      </c>
      <c r="G3443" s="20">
        <v>7135.58</v>
      </c>
      <c r="I3443" s="25"/>
      <c r="J3443" s="20"/>
      <c r="K3443" s="20"/>
      <c r="L3443" s="20"/>
    </row>
    <row r="3444" spans="1:12" s="19" customFormat="1" ht="11">
      <c r="A3444" s="25">
        <v>44901</v>
      </c>
      <c r="B3444" s="20">
        <v>7.4573999999999998</v>
      </c>
      <c r="C3444" s="20">
        <v>2.0431232876712328E-2</v>
      </c>
      <c r="D3444" s="20">
        <v>254.15267811112875</v>
      </c>
      <c r="F3444" s="25">
        <v>41373</v>
      </c>
      <c r="G3444" s="20">
        <v>7073.99</v>
      </c>
      <c r="I3444" s="25"/>
      <c r="J3444" s="20"/>
      <c r="K3444" s="20"/>
      <c r="L3444" s="20"/>
    </row>
    <row r="3445" spans="1:12" s="19" customFormat="1" ht="11">
      <c r="A3445" s="25">
        <v>44902</v>
      </c>
      <c r="B3445" s="20">
        <v>6.0601000000000003</v>
      </c>
      <c r="C3445" s="20">
        <v>1.6603013698630136E-2</v>
      </c>
      <c r="D3445" s="20">
        <v>254.19487511509098</v>
      </c>
      <c r="F3445" s="25">
        <v>41374</v>
      </c>
      <c r="G3445" s="20">
        <v>7155.87</v>
      </c>
      <c r="I3445" s="25"/>
      <c r="J3445" s="20"/>
      <c r="K3445" s="20"/>
      <c r="L3445" s="20"/>
    </row>
    <row r="3446" spans="1:12" s="19" customFormat="1" ht="11">
      <c r="A3446" s="25">
        <v>44903</v>
      </c>
      <c r="B3446" s="20">
        <v>7.0860000000000003</v>
      </c>
      <c r="C3446" s="20">
        <v>1.9413698630136988E-2</v>
      </c>
      <c r="D3446" s="20">
        <v>254.2442237420791</v>
      </c>
      <c r="F3446" s="25">
        <v>41375</v>
      </c>
      <c r="G3446" s="20">
        <v>7201.33</v>
      </c>
      <c r="I3446" s="25"/>
      <c r="J3446" s="20"/>
      <c r="K3446" s="20"/>
      <c r="L3446" s="20"/>
    </row>
    <row r="3447" spans="1:12" s="19" customFormat="1" ht="11">
      <c r="A3447" s="25">
        <v>44904</v>
      </c>
      <c r="B3447" s="20">
        <v>7.2760999999999996</v>
      </c>
      <c r="C3447" s="20">
        <v>1.9934520547945204E-2</v>
      </c>
      <c r="D3447" s="20">
        <v>254.2949061091029</v>
      </c>
      <c r="F3447" s="25">
        <v>41376</v>
      </c>
      <c r="G3447" s="20">
        <v>7117.1</v>
      </c>
      <c r="I3447" s="25"/>
      <c r="J3447" s="20"/>
      <c r="K3447" s="20"/>
      <c r="L3447" s="20"/>
    </row>
    <row r="3448" spans="1:12" s="19" customFormat="1" ht="11">
      <c r="A3448" s="25">
        <v>44907</v>
      </c>
      <c r="B3448" s="20">
        <v>7.1654999999999998</v>
      </c>
      <c r="C3448" s="20">
        <v>1.9631506849315066E-2</v>
      </c>
      <c r="D3448" s="20">
        <v>254.44467187483372</v>
      </c>
      <c r="F3448" s="25">
        <v>41379</v>
      </c>
      <c r="G3448" s="20">
        <v>7168.34</v>
      </c>
      <c r="I3448" s="25"/>
      <c r="J3448" s="20"/>
      <c r="K3448" s="20"/>
      <c r="L3448" s="20"/>
    </row>
    <row r="3449" spans="1:12" s="19" customFormat="1" ht="11">
      <c r="A3449" s="25">
        <v>44908</v>
      </c>
      <c r="B3449" s="20">
        <v>6.0891999999999999</v>
      </c>
      <c r="C3449" s="20">
        <v>1.6682739726027396E-2</v>
      </c>
      <c r="D3449" s="20">
        <v>254.48712021718936</v>
      </c>
      <c r="F3449" s="25">
        <v>41380</v>
      </c>
      <c r="G3449" s="20">
        <v>7323.57</v>
      </c>
      <c r="I3449" s="25"/>
      <c r="J3449" s="20"/>
      <c r="K3449" s="20"/>
      <c r="L3449" s="20"/>
    </row>
    <row r="3450" spans="1:12" s="19" customFormat="1" ht="11">
      <c r="A3450" s="25">
        <v>44909</v>
      </c>
      <c r="B3450" s="20">
        <v>6.7241</v>
      </c>
      <c r="C3450" s="20">
        <v>1.8422191780821918E-2</v>
      </c>
      <c r="D3450" s="20">
        <v>254.53400232253327</v>
      </c>
      <c r="F3450" s="25">
        <v>41381</v>
      </c>
      <c r="G3450" s="20">
        <v>7323.26</v>
      </c>
      <c r="I3450" s="25"/>
      <c r="J3450" s="20"/>
      <c r="K3450" s="20"/>
      <c r="L3450" s="20"/>
    </row>
    <row r="3451" spans="1:12" s="19" customFormat="1" ht="11">
      <c r="A3451" s="25">
        <v>44910</v>
      </c>
      <c r="B3451" s="20">
        <v>6.0324</v>
      </c>
      <c r="C3451" s="20">
        <v>1.6527123287671232E-2</v>
      </c>
      <c r="D3451" s="20">
        <v>254.57606947090619</v>
      </c>
      <c r="F3451" s="25">
        <v>41382</v>
      </c>
      <c r="G3451" s="20">
        <v>7444.78</v>
      </c>
      <c r="I3451" s="25"/>
      <c r="J3451" s="20"/>
      <c r="K3451" s="20"/>
      <c r="L3451" s="20"/>
    </row>
    <row r="3452" spans="1:12" s="19" customFormat="1" ht="11">
      <c r="A3452" s="25">
        <v>44911</v>
      </c>
      <c r="B3452" s="20">
        <v>6.8943000000000003</v>
      </c>
      <c r="C3452" s="20">
        <v>1.8888493150684933E-2</v>
      </c>
      <c r="D3452" s="20">
        <v>254.62415505435149</v>
      </c>
      <c r="F3452" s="25">
        <v>41386</v>
      </c>
      <c r="G3452" s="20">
        <v>7510.98</v>
      </c>
      <c r="I3452" s="25"/>
      <c r="J3452" s="20"/>
      <c r="K3452" s="20"/>
      <c r="L3452" s="20"/>
    </row>
    <row r="3453" spans="1:12" s="19" customFormat="1" ht="11">
      <c r="A3453" s="25">
        <v>44914</v>
      </c>
      <c r="B3453" s="20">
        <v>7.2755999999999998</v>
      </c>
      <c r="C3453" s="20">
        <v>1.9933150684931508E-2</v>
      </c>
      <c r="D3453" s="20">
        <v>254.77641890387312</v>
      </c>
      <c r="F3453" s="25">
        <v>41387</v>
      </c>
      <c r="G3453" s="20">
        <v>7514.16</v>
      </c>
      <c r="I3453" s="25"/>
      <c r="J3453" s="20"/>
      <c r="K3453" s="20"/>
      <c r="L3453" s="20"/>
    </row>
    <row r="3454" spans="1:12" s="19" customFormat="1" ht="11">
      <c r="A3454" s="25">
        <v>44915</v>
      </c>
      <c r="B3454" s="20">
        <v>7.1821999999999999</v>
      </c>
      <c r="C3454" s="20">
        <v>1.9677260273972604E-2</v>
      </c>
      <c r="D3454" s="20">
        <v>254.82655192293751</v>
      </c>
      <c r="F3454" s="25">
        <v>41389</v>
      </c>
      <c r="G3454" s="20">
        <v>7616.38</v>
      </c>
      <c r="I3454" s="25"/>
      <c r="J3454" s="20"/>
      <c r="K3454" s="20"/>
      <c r="L3454" s="20"/>
    </row>
    <row r="3455" spans="1:12" s="19" customFormat="1" ht="11">
      <c r="A3455" s="25">
        <v>44916</v>
      </c>
      <c r="B3455" s="20">
        <v>7.5743999999999998</v>
      </c>
      <c r="C3455" s="20">
        <v>2.0751780821917809E-2</v>
      </c>
      <c r="D3455" s="20">
        <v>254.87943297046863</v>
      </c>
      <c r="F3455" s="25">
        <v>41390</v>
      </c>
      <c r="G3455" s="20">
        <v>7558.67</v>
      </c>
      <c r="I3455" s="25"/>
      <c r="J3455" s="20"/>
      <c r="K3455" s="20"/>
      <c r="L3455" s="20"/>
    </row>
    <row r="3456" spans="1:12" s="19" customFormat="1" ht="11">
      <c r="A3456" s="25">
        <v>44917</v>
      </c>
      <c r="B3456" s="20">
        <v>6.9249999999999998</v>
      </c>
      <c r="C3456" s="20">
        <v>1.8972602739726029E-2</v>
      </c>
      <c r="D3456" s="20">
        <v>254.92779023275139</v>
      </c>
      <c r="F3456" s="25">
        <v>41393</v>
      </c>
      <c r="G3456" s="20">
        <v>7600.72</v>
      </c>
      <c r="I3456" s="25"/>
      <c r="J3456" s="20"/>
      <c r="K3456" s="20"/>
      <c r="L3456" s="20"/>
    </row>
    <row r="3457" spans="1:12" s="19" customFormat="1" ht="11">
      <c r="A3457" s="25">
        <v>44918</v>
      </c>
      <c r="B3457" s="20">
        <v>7.1548999999999996</v>
      </c>
      <c r="C3457" s="20">
        <v>1.9602465753424655E-2</v>
      </c>
      <c r="D3457" s="20">
        <v>254.97776236552775</v>
      </c>
      <c r="F3457" s="25">
        <v>41394</v>
      </c>
      <c r="G3457" s="20">
        <v>7634.29</v>
      </c>
      <c r="I3457" s="25"/>
      <c r="J3457" s="20"/>
      <c r="K3457" s="20"/>
      <c r="L3457" s="20"/>
    </row>
    <row r="3458" spans="1:12" s="19" customFormat="1" ht="11">
      <c r="A3458" s="25">
        <v>44921</v>
      </c>
      <c r="B3458" s="20">
        <v>6.4001999999999999</v>
      </c>
      <c r="C3458" s="20">
        <v>1.7534794520547944E-2</v>
      </c>
      <c r="D3458" s="20">
        <v>255.11189184563943</v>
      </c>
      <c r="F3458" s="25">
        <v>41396</v>
      </c>
      <c r="G3458" s="20">
        <v>7723.29</v>
      </c>
      <c r="I3458" s="25"/>
      <c r="J3458" s="20"/>
      <c r="K3458" s="20"/>
      <c r="L3458" s="20"/>
    </row>
    <row r="3459" spans="1:12" s="19" customFormat="1" ht="11">
      <c r="A3459" s="25">
        <v>44922</v>
      </c>
      <c r="B3459" s="20">
        <v>6.7492000000000001</v>
      </c>
      <c r="C3459" s="20">
        <v>1.8490958904109588E-2</v>
      </c>
      <c r="D3459" s="20">
        <v>255.15906448072013</v>
      </c>
      <c r="F3459" s="25">
        <v>41397</v>
      </c>
      <c r="G3459" s="20">
        <v>7652.03</v>
      </c>
      <c r="I3459" s="25"/>
      <c r="J3459" s="20"/>
      <c r="K3459" s="20"/>
      <c r="L3459" s="20"/>
    </row>
    <row r="3460" spans="1:12" s="19" customFormat="1" ht="11">
      <c r="A3460" s="25">
        <v>44923</v>
      </c>
      <c r="B3460" s="20">
        <v>7.7393999999999998</v>
      </c>
      <c r="C3460" s="20">
        <v>2.1203835616438356E-2</v>
      </c>
      <c r="D3460" s="20">
        <v>255.21316798931306</v>
      </c>
      <c r="F3460" s="25">
        <v>41400</v>
      </c>
      <c r="G3460" s="20">
        <v>7686.88</v>
      </c>
      <c r="I3460" s="25"/>
      <c r="J3460" s="20"/>
      <c r="K3460" s="20"/>
      <c r="L3460" s="20"/>
    </row>
    <row r="3461" spans="1:12" s="19" customFormat="1" ht="11">
      <c r="A3461" s="25">
        <v>44924</v>
      </c>
      <c r="B3461" s="20">
        <v>9.5539000000000005</v>
      </c>
      <c r="C3461" s="20">
        <v>2.6175068493150686E-2</v>
      </c>
      <c r="D3461" s="20">
        <v>255.27997021083783</v>
      </c>
      <c r="F3461" s="25">
        <v>41401</v>
      </c>
      <c r="G3461" s="20">
        <v>7780.19</v>
      </c>
      <c r="I3461" s="25"/>
      <c r="J3461" s="20"/>
      <c r="K3461" s="20"/>
      <c r="L3461" s="20"/>
    </row>
    <row r="3462" spans="1:12" s="19" customFormat="1" ht="11">
      <c r="A3462" s="25">
        <v>44925</v>
      </c>
      <c r="B3462" s="20">
        <v>9.1655999999999995</v>
      </c>
      <c r="C3462" s="20">
        <v>2.5111232876712328E-2</v>
      </c>
      <c r="D3462" s="20">
        <v>255.3440741586451</v>
      </c>
      <c r="F3462" s="25">
        <v>41402</v>
      </c>
      <c r="G3462" s="20">
        <v>7813.38</v>
      </c>
      <c r="I3462" s="25"/>
      <c r="J3462" s="20"/>
      <c r="K3462" s="20"/>
      <c r="L3462" s="20"/>
    </row>
    <row r="3463" spans="1:12" s="19" customFormat="1" ht="11">
      <c r="A3463" s="25">
        <v>44928</v>
      </c>
      <c r="B3463" s="20">
        <v>9.1455000000000002</v>
      </c>
      <c r="C3463" s="20">
        <v>2.5056164383561643E-2</v>
      </c>
      <c r="D3463" s="20">
        <v>255.5360124515397</v>
      </c>
      <c r="F3463" s="25">
        <v>41403</v>
      </c>
      <c r="G3463" s="20">
        <v>7788.74</v>
      </c>
      <c r="I3463" s="25"/>
      <c r="J3463" s="20"/>
      <c r="K3463" s="20"/>
      <c r="L3463" s="20"/>
    </row>
    <row r="3464" spans="1:12" s="19" customFormat="1" ht="11">
      <c r="A3464" s="25">
        <v>44929</v>
      </c>
      <c r="B3464" s="20">
        <v>6.1742999999999997</v>
      </c>
      <c r="C3464" s="20">
        <v>1.6915890410958902E-2</v>
      </c>
      <c r="D3464" s="20">
        <v>255.57923864336652</v>
      </c>
      <c r="F3464" s="25">
        <v>41404</v>
      </c>
      <c r="G3464" s="20">
        <v>7850.77</v>
      </c>
      <c r="I3464" s="25"/>
      <c r="J3464" s="20"/>
      <c r="K3464" s="20"/>
      <c r="L3464" s="20"/>
    </row>
    <row r="3465" spans="1:12" s="19" customFormat="1" ht="11">
      <c r="A3465" s="25">
        <v>44930</v>
      </c>
      <c r="B3465" s="20">
        <v>5.9741</v>
      </c>
      <c r="C3465" s="20">
        <v>1.6367397260273971E-2</v>
      </c>
      <c r="D3465" s="20">
        <v>255.62107031267007</v>
      </c>
      <c r="F3465" s="25">
        <v>41405</v>
      </c>
      <c r="G3465" s="20">
        <v>7866.9</v>
      </c>
      <c r="I3465" s="25"/>
      <c r="J3465" s="20"/>
      <c r="K3465" s="20"/>
      <c r="L3465" s="20"/>
    </row>
    <row r="3466" spans="1:12" s="19" customFormat="1" ht="11">
      <c r="A3466" s="25">
        <v>44931</v>
      </c>
      <c r="B3466" s="20">
        <v>6.7595000000000001</v>
      </c>
      <c r="C3466" s="20">
        <v>1.8519178082191782E-2</v>
      </c>
      <c r="D3466" s="20">
        <v>255.66840923389691</v>
      </c>
      <c r="F3466" s="25">
        <v>41407</v>
      </c>
      <c r="G3466" s="20">
        <v>7703.53</v>
      </c>
      <c r="I3466" s="25"/>
      <c r="J3466" s="20"/>
      <c r="K3466" s="20"/>
      <c r="L3466" s="20"/>
    </row>
    <row r="3467" spans="1:12" s="19" customFormat="1" ht="11">
      <c r="A3467" s="25">
        <v>44932</v>
      </c>
      <c r="B3467" s="20">
        <v>7.4557000000000002</v>
      </c>
      <c r="C3467" s="20">
        <v>2.0426575342465753E-2</v>
      </c>
      <c r="D3467" s="20">
        <v>255.72063353413597</v>
      </c>
      <c r="F3467" s="25">
        <v>41408</v>
      </c>
      <c r="G3467" s="20">
        <v>7722.79</v>
      </c>
      <c r="I3467" s="25"/>
      <c r="J3467" s="20"/>
      <c r="K3467" s="20"/>
      <c r="L3467" s="20"/>
    </row>
    <row r="3468" spans="1:12" s="19" customFormat="1" ht="11">
      <c r="A3468" s="25">
        <v>44935</v>
      </c>
      <c r="B3468" s="20">
        <v>6.6371000000000002</v>
      </c>
      <c r="C3468" s="20">
        <v>1.8183835616438358E-2</v>
      </c>
      <c r="D3468" s="20">
        <v>255.86013299305347</v>
      </c>
      <c r="F3468" s="25">
        <v>41409</v>
      </c>
      <c r="G3468" s="20">
        <v>7917.77</v>
      </c>
      <c r="I3468" s="25"/>
      <c r="J3468" s="20"/>
      <c r="K3468" s="20"/>
      <c r="L3468" s="20"/>
    </row>
    <row r="3469" spans="1:12" s="19" customFormat="1" ht="11">
      <c r="A3469" s="25">
        <v>44936</v>
      </c>
      <c r="B3469" s="20">
        <v>6.2567000000000004</v>
      </c>
      <c r="C3469" s="20">
        <v>1.7141643835616439E-2</v>
      </c>
      <c r="D3469" s="20">
        <v>255.90399162576847</v>
      </c>
      <c r="F3469" s="25">
        <v>41410</v>
      </c>
      <c r="G3469" s="20">
        <v>7947.55</v>
      </c>
      <c r="I3469" s="25"/>
      <c r="J3469" s="20"/>
      <c r="K3469" s="20"/>
      <c r="L3469" s="20"/>
    </row>
    <row r="3470" spans="1:12" s="19" customFormat="1" ht="11">
      <c r="A3470" s="25">
        <v>44937</v>
      </c>
      <c r="B3470" s="20">
        <v>6.2957000000000001</v>
      </c>
      <c r="C3470" s="20">
        <v>1.7248493150684933E-2</v>
      </c>
      <c r="D3470" s="20">
        <v>255.94813120823636</v>
      </c>
      <c r="F3470" s="25">
        <v>41411</v>
      </c>
      <c r="G3470" s="20">
        <v>7969.96</v>
      </c>
      <c r="I3470" s="25"/>
      <c r="J3470" s="20"/>
      <c r="K3470" s="20"/>
      <c r="L3470" s="20"/>
    </row>
    <row r="3471" spans="1:12" s="19" customFormat="1" ht="11">
      <c r="A3471" s="25">
        <v>44938</v>
      </c>
      <c r="B3471" s="20">
        <v>6.3331999999999997</v>
      </c>
      <c r="C3471" s="20">
        <v>1.7351232876712329E-2</v>
      </c>
      <c r="D3471" s="20">
        <v>255.99254136452592</v>
      </c>
      <c r="F3471" s="25">
        <v>41414</v>
      </c>
      <c r="G3471" s="20">
        <v>7930.79</v>
      </c>
      <c r="I3471" s="25"/>
      <c r="J3471" s="20"/>
      <c r="K3471" s="20"/>
      <c r="L3471" s="20"/>
    </row>
    <row r="3472" spans="1:12" s="19" customFormat="1" ht="11">
      <c r="A3472" s="25">
        <v>44939</v>
      </c>
      <c r="B3472" s="20">
        <v>4.3525</v>
      </c>
      <c r="C3472" s="20">
        <v>1.1924657534246576E-2</v>
      </c>
      <c r="D3472" s="20">
        <v>256.02306759839689</v>
      </c>
      <c r="F3472" s="25">
        <v>41415</v>
      </c>
      <c r="G3472" s="20">
        <v>7875.68</v>
      </c>
      <c r="I3472" s="25"/>
      <c r="J3472" s="20"/>
      <c r="K3472" s="20"/>
      <c r="L3472" s="20"/>
    </row>
    <row r="3473" spans="1:12" s="19" customFormat="1" ht="11">
      <c r="A3473" s="25">
        <v>44942</v>
      </c>
      <c r="B3473" s="20">
        <v>6.6234999999999999</v>
      </c>
      <c r="C3473" s="20">
        <v>1.8146575342465752E-2</v>
      </c>
      <c r="D3473" s="20">
        <v>256.1624458549644</v>
      </c>
      <c r="F3473" s="25">
        <v>41416</v>
      </c>
      <c r="G3473" s="20">
        <v>7850.45</v>
      </c>
      <c r="I3473" s="25"/>
      <c r="J3473" s="20"/>
      <c r="K3473" s="20"/>
      <c r="L3473" s="20"/>
    </row>
    <row r="3474" spans="1:12" s="19" customFormat="1" ht="11">
      <c r="A3474" s="25">
        <v>44943</v>
      </c>
      <c r="B3474" s="20">
        <v>5.7190000000000003</v>
      </c>
      <c r="C3474" s="20">
        <v>1.5668493150684932E-2</v>
      </c>
      <c r="D3474" s="20">
        <v>256.20258265024785</v>
      </c>
      <c r="F3474" s="25">
        <v>41417</v>
      </c>
      <c r="G3474" s="20">
        <v>7686.64</v>
      </c>
      <c r="I3474" s="25"/>
      <c r="J3474" s="20"/>
      <c r="K3474" s="20"/>
      <c r="L3474" s="20"/>
    </row>
    <row r="3475" spans="1:12" s="19" customFormat="1" ht="11">
      <c r="A3475" s="25">
        <v>44944</v>
      </c>
      <c r="B3475" s="20">
        <v>5.8395000000000001</v>
      </c>
      <c r="C3475" s="20">
        <v>1.5998630136986301E-2</v>
      </c>
      <c r="D3475" s="20">
        <v>256.24357155384746</v>
      </c>
      <c r="F3475" s="25">
        <v>41418</v>
      </c>
      <c r="G3475" s="20">
        <v>7707.91</v>
      </c>
      <c r="I3475" s="25"/>
      <c r="J3475" s="20"/>
      <c r="K3475" s="20"/>
      <c r="L3475" s="20"/>
    </row>
    <row r="3476" spans="1:12" s="19" customFormat="1" ht="11">
      <c r="A3476" s="25">
        <v>44945</v>
      </c>
      <c r="B3476" s="20">
        <v>7.4303999999999997</v>
      </c>
      <c r="C3476" s="20">
        <v>2.0357260273972604E-2</v>
      </c>
      <c r="D3476" s="20">
        <v>256.29573572464398</v>
      </c>
      <c r="F3476" s="25">
        <v>41421</v>
      </c>
      <c r="G3476" s="20">
        <v>7836.22</v>
      </c>
      <c r="I3476" s="25"/>
      <c r="J3476" s="20"/>
      <c r="K3476" s="20"/>
      <c r="L3476" s="20"/>
    </row>
    <row r="3477" spans="1:12" s="19" customFormat="1" ht="11">
      <c r="A3477" s="25">
        <v>44946</v>
      </c>
      <c r="B3477" s="20">
        <v>6.9832000000000001</v>
      </c>
      <c r="C3477" s="20">
        <v>1.9132054794520549E-2</v>
      </c>
      <c r="D3477" s="20">
        <v>256.34477036523879</v>
      </c>
      <c r="F3477" s="25">
        <v>41422</v>
      </c>
      <c r="G3477" s="20">
        <v>7875.77</v>
      </c>
      <c r="I3477" s="25"/>
      <c r="J3477" s="20"/>
      <c r="K3477" s="20"/>
      <c r="L3477" s="20"/>
    </row>
    <row r="3478" spans="1:12" s="19" customFormat="1" ht="11">
      <c r="A3478" s="25">
        <v>44949</v>
      </c>
      <c r="B3478" s="20">
        <v>5.7013999999999996</v>
      </c>
      <c r="C3478" s="20">
        <v>1.5620273972602738E-2</v>
      </c>
      <c r="D3478" s="20">
        <v>256.46489563157525</v>
      </c>
      <c r="F3478" s="25">
        <v>41423</v>
      </c>
      <c r="G3478" s="20">
        <v>7866.77</v>
      </c>
      <c r="I3478" s="25"/>
      <c r="J3478" s="20"/>
      <c r="K3478" s="20"/>
      <c r="L3478" s="20"/>
    </row>
    <row r="3479" spans="1:12" s="19" customFormat="1" ht="11">
      <c r="A3479" s="25">
        <v>44950</v>
      </c>
      <c r="B3479" s="20">
        <v>6.1016000000000004</v>
      </c>
      <c r="C3479" s="20">
        <v>1.6716712328767123E-2</v>
      </c>
      <c r="D3479" s="20">
        <v>256.50776813040227</v>
      </c>
      <c r="F3479" s="25">
        <v>41424</v>
      </c>
      <c r="G3479" s="20">
        <v>7903.53</v>
      </c>
      <c r="I3479" s="25"/>
      <c r="J3479" s="20"/>
      <c r="K3479" s="20"/>
      <c r="L3479" s="20"/>
    </row>
    <row r="3480" spans="1:12" s="19" customFormat="1" ht="11">
      <c r="A3480" s="25">
        <v>44951</v>
      </c>
      <c r="B3480" s="20">
        <v>6.6715999999999998</v>
      </c>
      <c r="C3480" s="20">
        <v>1.8278356164383561E-2</v>
      </c>
      <c r="D3480" s="20">
        <v>256.55465353385046</v>
      </c>
      <c r="F3480" s="25">
        <v>41425</v>
      </c>
      <c r="G3480" s="20">
        <v>7734.03</v>
      </c>
      <c r="I3480" s="25"/>
      <c r="J3480" s="20"/>
      <c r="K3480" s="20"/>
      <c r="L3480" s="20"/>
    </row>
    <row r="3481" spans="1:12" s="19" customFormat="1" ht="11">
      <c r="A3481" s="25">
        <v>44953</v>
      </c>
      <c r="B3481" s="20">
        <v>7.1913</v>
      </c>
      <c r="C3481" s="20">
        <v>1.9702191780821918E-2</v>
      </c>
      <c r="D3481" s="20">
        <v>256.65574731357418</v>
      </c>
      <c r="F3481" s="25">
        <v>41428</v>
      </c>
      <c r="G3481" s="20">
        <v>7673.77</v>
      </c>
      <c r="I3481" s="25"/>
      <c r="J3481" s="20"/>
      <c r="K3481" s="20"/>
      <c r="L3481" s="20"/>
    </row>
    <row r="3482" spans="1:12" s="19" customFormat="1" ht="11">
      <c r="A3482" s="25">
        <v>44956</v>
      </c>
      <c r="B3482" s="20">
        <v>5.9309000000000003</v>
      </c>
      <c r="C3482" s="20">
        <v>1.6249041095890412E-2</v>
      </c>
      <c r="D3482" s="20">
        <v>256.78085960714202</v>
      </c>
      <c r="F3482" s="25">
        <v>41429</v>
      </c>
      <c r="G3482" s="20">
        <v>7648.12</v>
      </c>
      <c r="I3482" s="25"/>
      <c r="J3482" s="20"/>
      <c r="K3482" s="20"/>
      <c r="L3482" s="20"/>
    </row>
    <row r="3483" spans="1:12" s="19" customFormat="1" ht="11">
      <c r="A3483" s="25">
        <v>44957</v>
      </c>
      <c r="B3483" s="20">
        <v>6.6271000000000004</v>
      </c>
      <c r="C3483" s="20">
        <v>1.8156438356164383E-2</v>
      </c>
      <c r="D3483" s="20">
        <v>256.82748186562702</v>
      </c>
      <c r="F3483" s="25">
        <v>41430</v>
      </c>
      <c r="G3483" s="20">
        <v>7653.81</v>
      </c>
      <c r="I3483" s="25"/>
      <c r="J3483" s="20"/>
      <c r="K3483" s="20"/>
      <c r="L3483" s="20"/>
    </row>
    <row r="3484" spans="1:12" s="19" customFormat="1" ht="11">
      <c r="A3484" s="25">
        <v>44958</v>
      </c>
      <c r="B3484" s="20">
        <v>6.9608999999999996</v>
      </c>
      <c r="C3484" s="20">
        <v>1.9070958904109588E-2</v>
      </c>
      <c r="D3484" s="20">
        <v>256.87646132914807</v>
      </c>
      <c r="F3484" s="25">
        <v>41431</v>
      </c>
      <c r="G3484" s="20">
        <v>7653.22</v>
      </c>
      <c r="I3484" s="25"/>
      <c r="J3484" s="20"/>
      <c r="K3484" s="20"/>
      <c r="L3484" s="20"/>
    </row>
    <row r="3485" spans="1:12" s="19" customFormat="1" ht="11">
      <c r="A3485" s="25">
        <v>44959</v>
      </c>
      <c r="B3485" s="20">
        <v>7.3415999999999997</v>
      </c>
      <c r="C3485" s="20">
        <v>2.0113972602739724E-2</v>
      </c>
      <c r="D3485" s="20">
        <v>256.92812939020268</v>
      </c>
      <c r="F3485" s="25">
        <v>41432</v>
      </c>
      <c r="G3485" s="20">
        <v>7601.03</v>
      </c>
      <c r="I3485" s="25"/>
      <c r="J3485" s="20"/>
      <c r="K3485" s="20"/>
      <c r="L3485" s="20"/>
    </row>
    <row r="3486" spans="1:12" s="19" customFormat="1" ht="11">
      <c r="A3486" s="25">
        <v>44960</v>
      </c>
      <c r="B3486" s="20">
        <v>7.1505999999999998</v>
      </c>
      <c r="C3486" s="20">
        <v>1.9590684931506848E-2</v>
      </c>
      <c r="D3486" s="20">
        <v>256.97846337053193</v>
      </c>
      <c r="F3486" s="25">
        <v>41435</v>
      </c>
      <c r="G3486" s="20">
        <v>7597.17</v>
      </c>
      <c r="I3486" s="25"/>
      <c r="J3486" s="20"/>
      <c r="K3486" s="20"/>
      <c r="L3486" s="20"/>
    </row>
    <row r="3487" spans="1:12" s="19" customFormat="1" ht="11">
      <c r="A3487" s="25">
        <v>44963</v>
      </c>
      <c r="B3487" s="20">
        <v>6.8289</v>
      </c>
      <c r="C3487" s="20">
        <v>1.8709315068493149E-2</v>
      </c>
      <c r="D3487" s="20">
        <v>257.12270010164247</v>
      </c>
      <c r="F3487" s="25">
        <v>41436</v>
      </c>
      <c r="G3487" s="20">
        <v>7481.85</v>
      </c>
      <c r="I3487" s="25"/>
      <c r="J3487" s="20"/>
      <c r="K3487" s="20"/>
      <c r="L3487" s="20"/>
    </row>
    <row r="3488" spans="1:12" s="19" customFormat="1" ht="11">
      <c r="A3488" s="25">
        <v>44964</v>
      </c>
      <c r="B3488" s="20">
        <v>6.8190999999999997</v>
      </c>
      <c r="C3488" s="20">
        <v>1.8682465753424658E-2</v>
      </c>
      <c r="D3488" s="20">
        <v>257.17073696203323</v>
      </c>
      <c r="F3488" s="25">
        <v>41437</v>
      </c>
      <c r="G3488" s="20">
        <v>7444.9</v>
      </c>
      <c r="I3488" s="25"/>
      <c r="J3488" s="20"/>
      <c r="K3488" s="20"/>
      <c r="L3488" s="20"/>
    </row>
    <row r="3489" spans="1:12" s="19" customFormat="1" ht="11">
      <c r="A3489" s="25">
        <v>44965</v>
      </c>
      <c r="B3489" s="20">
        <v>6.2327000000000004</v>
      </c>
      <c r="C3489" s="20">
        <v>1.7075890410958906E-2</v>
      </c>
      <c r="D3489" s="20">
        <v>257.21465115524592</v>
      </c>
      <c r="F3489" s="25">
        <v>41438</v>
      </c>
      <c r="G3489" s="20">
        <v>7371.5</v>
      </c>
      <c r="I3489" s="25"/>
      <c r="J3489" s="20"/>
      <c r="K3489" s="20"/>
      <c r="L3489" s="20"/>
    </row>
    <row r="3490" spans="1:12" s="19" customFormat="1" ht="11">
      <c r="A3490" s="25">
        <v>44966</v>
      </c>
      <c r="B3490" s="20">
        <v>5.9440999999999997</v>
      </c>
      <c r="C3490" s="20">
        <v>1.6285205479452055E-2</v>
      </c>
      <c r="D3490" s="20">
        <v>257.2565390897098</v>
      </c>
      <c r="F3490" s="25">
        <v>41439</v>
      </c>
      <c r="G3490" s="20">
        <v>7512.87</v>
      </c>
      <c r="I3490" s="25"/>
      <c r="J3490" s="20"/>
      <c r="K3490" s="20"/>
      <c r="L3490" s="20"/>
    </row>
    <row r="3491" spans="1:12" s="19" customFormat="1" ht="11">
      <c r="A3491" s="25">
        <v>44967</v>
      </c>
      <c r="B3491" s="20">
        <v>7.2168999999999999</v>
      </c>
      <c r="C3491" s="20">
        <v>1.9772328767123287E-2</v>
      </c>
      <c r="D3491" s="20">
        <v>257.30740469839355</v>
      </c>
      <c r="F3491" s="25">
        <v>41442</v>
      </c>
      <c r="G3491" s="20">
        <v>7567.15</v>
      </c>
      <c r="I3491" s="25"/>
      <c r="J3491" s="20"/>
      <c r="K3491" s="20"/>
      <c r="L3491" s="20"/>
    </row>
    <row r="3492" spans="1:12" s="19" customFormat="1" ht="11">
      <c r="A3492" s="25">
        <v>44970</v>
      </c>
      <c r="B3492" s="20">
        <v>7.8201000000000001</v>
      </c>
      <c r="C3492" s="20">
        <v>2.1424931506849314E-2</v>
      </c>
      <c r="D3492" s="20">
        <v>257.47278850404962</v>
      </c>
      <c r="F3492" s="25">
        <v>41443</v>
      </c>
      <c r="G3492" s="20">
        <v>7520.01</v>
      </c>
      <c r="I3492" s="25"/>
      <c r="J3492" s="20"/>
      <c r="K3492" s="20"/>
      <c r="L3492" s="20"/>
    </row>
    <row r="3493" spans="1:12" s="19" customFormat="1" ht="11">
      <c r="A3493" s="25">
        <v>44971</v>
      </c>
      <c r="B3493" s="20">
        <v>7.3776000000000002</v>
      </c>
      <c r="C3493" s="20">
        <v>2.0212602739726027E-2</v>
      </c>
      <c r="D3493" s="20">
        <v>257.52483045595284</v>
      </c>
      <c r="F3493" s="25">
        <v>41444</v>
      </c>
      <c r="G3493" s="20">
        <v>7531.16</v>
      </c>
      <c r="I3493" s="25"/>
      <c r="J3493" s="20"/>
      <c r="K3493" s="20"/>
      <c r="L3493" s="20"/>
    </row>
    <row r="3494" spans="1:12" s="19" customFormat="1" ht="11">
      <c r="A3494" s="25">
        <v>44972</v>
      </c>
      <c r="B3494" s="20">
        <v>6.3338999999999999</v>
      </c>
      <c r="C3494" s="20">
        <v>1.7353150684931505E-2</v>
      </c>
      <c r="D3494" s="20">
        <v>257.56951912783302</v>
      </c>
      <c r="F3494" s="25">
        <v>41445</v>
      </c>
      <c r="G3494" s="20">
        <v>7316.02</v>
      </c>
      <c r="I3494" s="25"/>
      <c r="J3494" s="20"/>
      <c r="K3494" s="20"/>
      <c r="L3494" s="20"/>
    </row>
    <row r="3495" spans="1:12" s="19" customFormat="1" ht="11">
      <c r="A3495" s="25">
        <v>44973</v>
      </c>
      <c r="B3495" s="20">
        <v>6.6284999999999998</v>
      </c>
      <c r="C3495" s="20">
        <v>1.8160273972602739E-2</v>
      </c>
      <c r="D3495" s="20">
        <v>257.61629445817658</v>
      </c>
      <c r="F3495" s="25">
        <v>41446</v>
      </c>
      <c r="G3495" s="20">
        <v>7331.23</v>
      </c>
      <c r="I3495" s="25"/>
      <c r="J3495" s="20"/>
      <c r="K3495" s="20"/>
      <c r="L3495" s="20"/>
    </row>
    <row r="3496" spans="1:12" s="19" customFormat="1" ht="11">
      <c r="A3496" s="25">
        <v>44974</v>
      </c>
      <c r="B3496" s="20">
        <v>7.2583000000000002</v>
      </c>
      <c r="C3496" s="20">
        <v>1.9885753424657534E-2</v>
      </c>
      <c r="D3496" s="20">
        <v>257.66752339927427</v>
      </c>
      <c r="F3496" s="25">
        <v>41449</v>
      </c>
      <c r="G3496" s="20">
        <v>7231.09</v>
      </c>
      <c r="I3496" s="25"/>
      <c r="J3496" s="20"/>
      <c r="K3496" s="20"/>
      <c r="L3496" s="20"/>
    </row>
    <row r="3497" spans="1:12" s="19" customFormat="1" ht="11">
      <c r="A3497" s="25">
        <v>44977</v>
      </c>
      <c r="B3497" s="20">
        <v>6.6830999999999996</v>
      </c>
      <c r="C3497" s="20">
        <v>1.8309863013698628E-2</v>
      </c>
      <c r="D3497" s="20">
        <v>257.80905911096988</v>
      </c>
      <c r="F3497" s="25">
        <v>41450</v>
      </c>
      <c r="G3497" s="20">
        <v>7255.47</v>
      </c>
      <c r="I3497" s="25"/>
      <c r="J3497" s="20"/>
      <c r="K3497" s="20"/>
      <c r="L3497" s="20"/>
    </row>
    <row r="3498" spans="1:12" s="19" customFormat="1" ht="11">
      <c r="A3498" s="25">
        <v>44978</v>
      </c>
      <c r="B3498" s="20">
        <v>6.3836000000000004</v>
      </c>
      <c r="C3498" s="20">
        <v>1.748931506849315E-2</v>
      </c>
      <c r="D3498" s="20">
        <v>257.8541481495929</v>
      </c>
      <c r="F3498" s="25">
        <v>41451</v>
      </c>
      <c r="G3498" s="20">
        <v>7229.08</v>
      </c>
      <c r="I3498" s="25"/>
      <c r="J3498" s="20"/>
      <c r="K3498" s="20"/>
      <c r="L3498" s="20"/>
    </row>
    <row r="3499" spans="1:12" s="19" customFormat="1" ht="11">
      <c r="A3499" s="25">
        <v>44979</v>
      </c>
      <c r="B3499" s="20">
        <v>7.0044000000000004</v>
      </c>
      <c r="C3499" s="20">
        <v>1.919013698630137E-2</v>
      </c>
      <c r="D3499" s="20">
        <v>257.90363071384769</v>
      </c>
      <c r="F3499" s="25">
        <v>41452</v>
      </c>
      <c r="G3499" s="20">
        <v>7356.32</v>
      </c>
      <c r="I3499" s="25"/>
      <c r="J3499" s="20"/>
      <c r="K3499" s="20"/>
      <c r="L3499" s="20"/>
    </row>
    <row r="3500" spans="1:12" s="19" customFormat="1" ht="11">
      <c r="A3500" s="25">
        <v>44980</v>
      </c>
      <c r="B3500" s="20">
        <v>5.7297000000000002</v>
      </c>
      <c r="C3500" s="20">
        <v>1.5697808219178083E-2</v>
      </c>
      <c r="D3500" s="20">
        <v>257.94411593118741</v>
      </c>
      <c r="F3500" s="25">
        <v>41453</v>
      </c>
      <c r="G3500" s="20">
        <v>7563.28</v>
      </c>
      <c r="I3500" s="25"/>
      <c r="J3500" s="20"/>
      <c r="K3500" s="20"/>
      <c r="L3500" s="20"/>
    </row>
    <row r="3501" spans="1:12" s="19" customFormat="1" ht="11">
      <c r="A3501" s="25">
        <v>44981</v>
      </c>
      <c r="B3501" s="20">
        <v>6.4753999999999996</v>
      </c>
      <c r="C3501" s="20">
        <v>1.7740821917808219E-2</v>
      </c>
      <c r="D3501" s="20">
        <v>257.98987733744224</v>
      </c>
      <c r="F3501" s="25">
        <v>41456</v>
      </c>
      <c r="G3501" s="20">
        <v>7636.62</v>
      </c>
      <c r="I3501" s="25"/>
      <c r="J3501" s="20"/>
      <c r="K3501" s="20"/>
      <c r="L3501" s="20"/>
    </row>
    <row r="3502" spans="1:12" s="19" customFormat="1" ht="11">
      <c r="A3502" s="25">
        <v>44984</v>
      </c>
      <c r="B3502" s="20">
        <v>5.3779000000000003</v>
      </c>
      <c r="C3502" s="20">
        <v>1.4733972602739728E-2</v>
      </c>
      <c r="D3502" s="20">
        <v>258.10391381097651</v>
      </c>
      <c r="F3502" s="25">
        <v>41457</v>
      </c>
      <c r="G3502" s="20">
        <v>7583.16</v>
      </c>
      <c r="I3502" s="25"/>
      <c r="J3502" s="20"/>
      <c r="K3502" s="20"/>
      <c r="L3502" s="20"/>
    </row>
    <row r="3503" spans="1:12" s="19" customFormat="1" ht="11">
      <c r="A3503" s="25">
        <v>44985</v>
      </c>
      <c r="B3503" s="20">
        <v>5.6905999999999999</v>
      </c>
      <c r="C3503" s="20">
        <v>1.559068493150685E-2</v>
      </c>
      <c r="D3503" s="20">
        <v>258.14415397897466</v>
      </c>
      <c r="F3503" s="25">
        <v>41458</v>
      </c>
      <c r="G3503" s="20">
        <v>7470.96</v>
      </c>
      <c r="I3503" s="25"/>
      <c r="J3503" s="20"/>
      <c r="K3503" s="20"/>
      <c r="L3503" s="20"/>
    </row>
    <row r="3504" spans="1:12" s="19" customFormat="1" ht="11">
      <c r="A3504" s="25">
        <v>44986</v>
      </c>
      <c r="B3504" s="20">
        <v>5.8287000000000004</v>
      </c>
      <c r="C3504" s="20">
        <v>1.5969041095890413E-2</v>
      </c>
      <c r="D3504" s="20">
        <v>258.18537712501018</v>
      </c>
      <c r="F3504" s="25">
        <v>41459</v>
      </c>
      <c r="G3504" s="20">
        <v>7558.46</v>
      </c>
      <c r="I3504" s="25"/>
      <c r="J3504" s="20"/>
      <c r="K3504" s="20"/>
      <c r="L3504" s="20"/>
    </row>
    <row r="3505" spans="1:12" s="19" customFormat="1" ht="11">
      <c r="A3505" s="25">
        <v>44987</v>
      </c>
      <c r="B3505" s="20">
        <v>6.0290999999999997</v>
      </c>
      <c r="C3505" s="20">
        <v>1.651808219178082E-2</v>
      </c>
      <c r="D3505" s="20">
        <v>258.22802439781088</v>
      </c>
      <c r="F3505" s="25">
        <v>41460</v>
      </c>
      <c r="G3505" s="20">
        <v>7600.32</v>
      </c>
      <c r="I3505" s="25"/>
      <c r="J3505" s="20"/>
      <c r="K3505" s="20"/>
      <c r="L3505" s="20"/>
    </row>
    <row r="3506" spans="1:12" s="19" customFormat="1" ht="11">
      <c r="A3506" s="25">
        <v>44988</v>
      </c>
      <c r="B3506" s="20">
        <v>7.9038000000000004</v>
      </c>
      <c r="C3506" s="20">
        <v>2.1654246575342467E-2</v>
      </c>
      <c r="D3506" s="20">
        <v>258.28394173094063</v>
      </c>
      <c r="F3506" s="25">
        <v>41463</v>
      </c>
      <c r="G3506" s="20">
        <v>7527.28</v>
      </c>
      <c r="I3506" s="25"/>
      <c r="J3506" s="20"/>
      <c r="K3506" s="20"/>
      <c r="L3506" s="20"/>
    </row>
    <row r="3507" spans="1:12" s="19" customFormat="1" ht="11">
      <c r="A3507" s="25">
        <v>44991</v>
      </c>
      <c r="B3507" s="20">
        <v>6.8220000000000001</v>
      </c>
      <c r="C3507" s="20">
        <v>1.869041095890411E-2</v>
      </c>
      <c r="D3507" s="20">
        <v>258.42876472139176</v>
      </c>
      <c r="F3507" s="25">
        <v>41464</v>
      </c>
      <c r="G3507" s="20">
        <v>7588.74</v>
      </c>
      <c r="I3507" s="25"/>
      <c r="J3507" s="20"/>
      <c r="K3507" s="20"/>
      <c r="L3507" s="20"/>
    </row>
    <row r="3508" spans="1:12" s="19" customFormat="1" ht="11">
      <c r="A3508" s="25">
        <v>44993</v>
      </c>
      <c r="B3508" s="20">
        <v>7.4424999999999999</v>
      </c>
      <c r="C3508" s="20">
        <v>2.039041095890411E-2</v>
      </c>
      <c r="D3508" s="20">
        <v>258.53415409571716</v>
      </c>
      <c r="F3508" s="25">
        <v>41465</v>
      </c>
      <c r="G3508" s="20">
        <v>7537.06</v>
      </c>
      <c r="I3508" s="25"/>
      <c r="J3508" s="20"/>
      <c r="K3508" s="20"/>
      <c r="L3508" s="20"/>
    </row>
    <row r="3509" spans="1:12" s="19" customFormat="1" ht="11">
      <c r="A3509" s="25">
        <v>44994</v>
      </c>
      <c r="B3509" s="20">
        <v>7.7850000000000001</v>
      </c>
      <c r="C3509" s="20">
        <v>2.132876712328767E-2</v>
      </c>
      <c r="D3509" s="20">
        <v>258.58929624337839</v>
      </c>
      <c r="F3509" s="25">
        <v>41466</v>
      </c>
      <c r="G3509" s="20">
        <v>7690.45</v>
      </c>
      <c r="I3509" s="25"/>
      <c r="J3509" s="20"/>
      <c r="K3509" s="20"/>
      <c r="L3509" s="20"/>
    </row>
    <row r="3510" spans="1:12" s="19" customFormat="1" ht="11">
      <c r="A3510" s="25">
        <v>44995</v>
      </c>
      <c r="B3510" s="20">
        <v>11.7501</v>
      </c>
      <c r="C3510" s="20">
        <v>3.2192054794520544E-2</v>
      </c>
      <c r="D3510" s="20">
        <v>258.67254145131784</v>
      </c>
      <c r="F3510" s="25">
        <v>41467</v>
      </c>
      <c r="G3510" s="20">
        <v>7786.81</v>
      </c>
      <c r="I3510" s="25"/>
      <c r="J3510" s="20"/>
      <c r="K3510" s="20"/>
      <c r="L3510" s="20"/>
    </row>
    <row r="3511" spans="1:12" s="19" customFormat="1" ht="11">
      <c r="A3511" s="25">
        <v>44998</v>
      </c>
      <c r="B3511" s="20">
        <v>8.4057999999999993</v>
      </c>
      <c r="C3511" s="20">
        <v>2.3029589041095887E-2</v>
      </c>
      <c r="D3511" s="20">
        <v>258.851255121093</v>
      </c>
      <c r="F3511" s="25">
        <v>41470</v>
      </c>
      <c r="G3511" s="20">
        <v>7816.76</v>
      </c>
      <c r="I3511" s="25"/>
      <c r="J3511" s="20"/>
      <c r="K3511" s="20"/>
      <c r="L3511" s="20"/>
    </row>
    <row r="3512" spans="1:12" s="19" customFormat="1" ht="11">
      <c r="A3512" s="25">
        <v>44999</v>
      </c>
      <c r="B3512" s="20">
        <v>8.0305</v>
      </c>
      <c r="C3512" s="20">
        <v>2.2001369863013698E-2</v>
      </c>
      <c r="D3512" s="20">
        <v>258.90820594312726</v>
      </c>
      <c r="F3512" s="25">
        <v>41471</v>
      </c>
      <c r="G3512" s="20">
        <v>7718.83</v>
      </c>
      <c r="I3512" s="25"/>
      <c r="J3512" s="20"/>
      <c r="K3512" s="20"/>
      <c r="L3512" s="20"/>
    </row>
    <row r="3513" spans="1:12" s="19" customFormat="1" ht="11">
      <c r="A3513" s="25">
        <v>45000</v>
      </c>
      <c r="B3513" s="20">
        <v>5.7535999999999996</v>
      </c>
      <c r="C3513" s="20">
        <v>1.5763287671232876E-2</v>
      </c>
      <c r="D3513" s="20">
        <v>258.94901838843452</v>
      </c>
      <c r="F3513" s="25">
        <v>41472</v>
      </c>
      <c r="G3513" s="20">
        <v>7742.47</v>
      </c>
      <c r="I3513" s="25"/>
      <c r="J3513" s="20"/>
      <c r="K3513" s="20"/>
      <c r="L3513" s="20"/>
    </row>
    <row r="3514" spans="1:12" s="19" customFormat="1" ht="11">
      <c r="A3514" s="25">
        <v>45001</v>
      </c>
      <c r="B3514" s="20">
        <v>6.7862</v>
      </c>
      <c r="C3514" s="20">
        <v>1.8592328767123287E-2</v>
      </c>
      <c r="D3514" s="20">
        <v>258.99716304127259</v>
      </c>
      <c r="F3514" s="25">
        <v>41473</v>
      </c>
      <c r="G3514" s="20">
        <v>7829.28</v>
      </c>
      <c r="I3514" s="25"/>
      <c r="J3514" s="20"/>
      <c r="K3514" s="20"/>
      <c r="L3514" s="20"/>
    </row>
    <row r="3515" spans="1:12" s="19" customFormat="1" ht="11">
      <c r="A3515" s="25">
        <v>45002</v>
      </c>
      <c r="B3515" s="20">
        <v>7.1001000000000003</v>
      </c>
      <c r="C3515" s="20">
        <v>1.945232876712329E-2</v>
      </c>
      <c r="D3515" s="20">
        <v>259.04754402092487</v>
      </c>
      <c r="F3515" s="25">
        <v>41474</v>
      </c>
      <c r="G3515" s="20">
        <v>7818.03</v>
      </c>
      <c r="I3515" s="25"/>
      <c r="J3515" s="20"/>
      <c r="K3515" s="20"/>
      <c r="L3515" s="20"/>
    </row>
    <row r="3516" spans="1:12" s="19" customFormat="1" ht="11">
      <c r="A3516" s="25">
        <v>45005</v>
      </c>
      <c r="B3516" s="20">
        <v>8.6935000000000002</v>
      </c>
      <c r="C3516" s="20">
        <v>2.3817808219178081E-2</v>
      </c>
      <c r="D3516" s="20">
        <v>259.23264236261906</v>
      </c>
      <c r="F3516" s="25">
        <v>41477</v>
      </c>
      <c r="G3516" s="20">
        <v>7821.43</v>
      </c>
      <c r="I3516" s="25"/>
      <c r="J3516" s="20"/>
      <c r="K3516" s="20"/>
      <c r="L3516" s="20"/>
    </row>
    <row r="3517" spans="1:12" s="19" customFormat="1" ht="11">
      <c r="A3517" s="25">
        <v>45006</v>
      </c>
      <c r="B3517" s="20">
        <v>15.111800000000001</v>
      </c>
      <c r="C3517" s="20">
        <v>4.1402191780821919E-2</v>
      </c>
      <c r="D3517" s="20">
        <v>259.33997035836853</v>
      </c>
      <c r="F3517" s="25">
        <v>41478</v>
      </c>
      <c r="G3517" s="20">
        <v>7881.06</v>
      </c>
      <c r="I3517" s="25"/>
      <c r="J3517" s="20"/>
      <c r="K3517" s="20"/>
      <c r="L3517" s="20"/>
    </row>
    <row r="3518" spans="1:12" s="19" customFormat="1" ht="11">
      <c r="A3518" s="25">
        <v>45007</v>
      </c>
      <c r="B3518" s="20">
        <v>4.4752000000000001</v>
      </c>
      <c r="C3518" s="20">
        <v>1.226082191780822E-2</v>
      </c>
      <c r="D3518" s="20">
        <v>259.37176757029584</v>
      </c>
      <c r="F3518" s="25">
        <v>41479</v>
      </c>
      <c r="G3518" s="20">
        <v>7767.88</v>
      </c>
      <c r="I3518" s="25"/>
      <c r="J3518" s="20"/>
      <c r="K3518" s="20"/>
      <c r="L3518" s="20"/>
    </row>
    <row r="3519" spans="1:12" s="19" customFormat="1" ht="11">
      <c r="A3519" s="25">
        <v>45008</v>
      </c>
      <c r="B3519" s="20">
        <v>8.4551999999999996</v>
      </c>
      <c r="C3519" s="20">
        <v>2.3164931506849316E-2</v>
      </c>
      <c r="D3519" s="20">
        <v>259.43185086260161</v>
      </c>
      <c r="F3519" s="25">
        <v>41480</v>
      </c>
      <c r="G3519" s="20">
        <v>7660.22</v>
      </c>
      <c r="I3519" s="25"/>
      <c r="J3519" s="20"/>
      <c r="K3519" s="20"/>
      <c r="L3519" s="20"/>
    </row>
    <row r="3520" spans="1:12" s="19" customFormat="1" ht="11">
      <c r="A3520" s="25">
        <v>45009</v>
      </c>
      <c r="B3520" s="20">
        <v>6.5707000000000004</v>
      </c>
      <c r="C3520" s="20">
        <v>1.8001917808219178E-2</v>
      </c>
      <c r="D3520" s="20">
        <v>259.47855357116225</v>
      </c>
      <c r="F3520" s="25">
        <v>41481</v>
      </c>
      <c r="G3520" s="20">
        <v>7633.2</v>
      </c>
      <c r="I3520" s="25"/>
      <c r="J3520" s="20"/>
      <c r="K3520" s="20"/>
      <c r="L3520" s="20"/>
    </row>
    <row r="3521" spans="1:12" s="19" customFormat="1" ht="11">
      <c r="A3521" s="25">
        <v>45012</v>
      </c>
      <c r="B3521" s="20">
        <v>2.8180000000000001</v>
      </c>
      <c r="C3521" s="20">
        <v>7.7205479452054793E-3</v>
      </c>
      <c r="D3521" s="20">
        <v>259.53865306957022</v>
      </c>
      <c r="F3521" s="25">
        <v>41484</v>
      </c>
      <c r="G3521" s="20">
        <v>7563.35</v>
      </c>
      <c r="I3521" s="25"/>
      <c r="J3521" s="20"/>
      <c r="K3521" s="20"/>
      <c r="L3521" s="20"/>
    </row>
    <row r="3522" spans="1:12" s="19" customFormat="1" ht="11">
      <c r="A3522" s="25">
        <v>45013</v>
      </c>
      <c r="B3522" s="20">
        <v>2.4298999999999999</v>
      </c>
      <c r="C3522" s="20">
        <v>6.6572602739726023E-3</v>
      </c>
      <c r="D3522" s="20">
        <v>259.55593123321665</v>
      </c>
      <c r="F3522" s="25">
        <v>41485</v>
      </c>
      <c r="G3522" s="20">
        <v>7466.04</v>
      </c>
      <c r="I3522" s="25"/>
      <c r="J3522" s="20"/>
      <c r="K3522" s="20"/>
      <c r="L3522" s="20"/>
    </row>
    <row r="3523" spans="1:12" s="19" customFormat="1" ht="11">
      <c r="A3523" s="25">
        <v>45014</v>
      </c>
      <c r="B3523" s="20">
        <v>18.924700000000001</v>
      </c>
      <c r="C3523" s="20">
        <v>5.1848493150684932E-2</v>
      </c>
      <c r="D3523" s="20">
        <v>259.69050707244429</v>
      </c>
      <c r="F3523" s="25">
        <v>41486</v>
      </c>
      <c r="G3523" s="20">
        <v>7449.52</v>
      </c>
      <c r="I3523" s="25"/>
      <c r="J3523" s="20"/>
      <c r="K3523" s="20"/>
      <c r="L3523" s="20"/>
    </row>
    <row r="3524" spans="1:12" s="19" customFormat="1" ht="11">
      <c r="A3524" s="25">
        <v>45016</v>
      </c>
      <c r="B3524" s="20">
        <v>12.121600000000001</v>
      </c>
      <c r="C3524" s="20">
        <v>3.3209863013698632E-2</v>
      </c>
      <c r="D3524" s="20">
        <v>259.86299279576093</v>
      </c>
      <c r="F3524" s="25">
        <v>41487</v>
      </c>
      <c r="G3524" s="20">
        <v>7431.15</v>
      </c>
      <c r="I3524" s="25"/>
      <c r="J3524" s="20"/>
      <c r="K3524" s="20"/>
      <c r="L3524" s="20"/>
    </row>
    <row r="3525" spans="1:12" s="19" customFormat="1" ht="11">
      <c r="A3525" s="25">
        <v>45019</v>
      </c>
      <c r="B3525" s="20">
        <v>7.3475000000000001</v>
      </c>
      <c r="C3525" s="20">
        <v>2.013013698630137E-2</v>
      </c>
      <c r="D3525" s="20">
        <v>260.0199251250404</v>
      </c>
      <c r="F3525" s="25">
        <v>41488</v>
      </c>
      <c r="G3525" s="20">
        <v>7366.39</v>
      </c>
      <c r="I3525" s="25"/>
      <c r="J3525" s="20"/>
      <c r="K3525" s="20"/>
      <c r="L3525" s="20"/>
    </row>
    <row r="3526" spans="1:12" s="19" customFormat="1" ht="11">
      <c r="A3526" s="25">
        <v>45021</v>
      </c>
      <c r="B3526" s="20">
        <v>6.1482000000000001</v>
      </c>
      <c r="C3526" s="20">
        <v>1.6844383561643837E-2</v>
      </c>
      <c r="D3526" s="20">
        <v>260.10752263208991</v>
      </c>
      <c r="F3526" s="25">
        <v>41491</v>
      </c>
      <c r="G3526" s="20">
        <v>7376.13</v>
      </c>
      <c r="I3526" s="25"/>
      <c r="J3526" s="20"/>
      <c r="K3526" s="20"/>
      <c r="L3526" s="20"/>
    </row>
    <row r="3527" spans="1:12" s="19" customFormat="1" ht="11">
      <c r="A3527" s="25">
        <v>45026</v>
      </c>
      <c r="B3527" s="20">
        <v>8.0431000000000008</v>
      </c>
      <c r="C3527" s="20">
        <v>2.2035890410958905E-2</v>
      </c>
      <c r="D3527" s="20">
        <v>260.39410767527926</v>
      </c>
      <c r="F3527" s="25">
        <v>41492</v>
      </c>
      <c r="G3527" s="20">
        <v>7190.68</v>
      </c>
      <c r="I3527" s="25"/>
      <c r="J3527" s="20"/>
      <c r="K3527" s="20"/>
      <c r="L3527" s="20"/>
    </row>
    <row r="3528" spans="1:12" s="19" customFormat="1" ht="11">
      <c r="A3528" s="25">
        <v>45027</v>
      </c>
      <c r="B3528" s="20">
        <v>7.7119999999999997</v>
      </c>
      <c r="C3528" s="20">
        <v>2.1128767123287671E-2</v>
      </c>
      <c r="D3528" s="20">
        <v>260.44912573989274</v>
      </c>
      <c r="F3528" s="25">
        <v>41493</v>
      </c>
      <c r="G3528" s="20">
        <v>7160.66</v>
      </c>
      <c r="I3528" s="25"/>
      <c r="J3528" s="20"/>
      <c r="K3528" s="20"/>
      <c r="L3528" s="20"/>
    </row>
    <row r="3529" spans="1:12" s="19" customFormat="1" ht="11">
      <c r="A3529" s="25">
        <v>45028</v>
      </c>
      <c r="B3529" s="20">
        <v>8.5958000000000006</v>
      </c>
      <c r="C3529" s="20">
        <v>2.355013698630137E-2</v>
      </c>
      <c r="D3529" s="20">
        <v>260.51046186578407</v>
      </c>
      <c r="F3529" s="25">
        <v>41494</v>
      </c>
      <c r="G3529" s="20">
        <v>7221.08</v>
      </c>
      <c r="I3529" s="25"/>
      <c r="J3529" s="20"/>
      <c r="K3529" s="20"/>
      <c r="L3529" s="20"/>
    </row>
    <row r="3530" spans="1:12" s="19" customFormat="1" ht="11">
      <c r="A3530" s="25">
        <v>45029</v>
      </c>
      <c r="B3530" s="20">
        <v>6.8766999999999996</v>
      </c>
      <c r="C3530" s="20">
        <v>1.8840273972602739E-2</v>
      </c>
      <c r="D3530" s="20">
        <v>260.55954275052687</v>
      </c>
      <c r="F3530" s="25">
        <v>41498</v>
      </c>
      <c r="G3530" s="20">
        <v>7281.67</v>
      </c>
      <c r="I3530" s="25"/>
      <c r="J3530" s="20"/>
      <c r="K3530" s="20"/>
      <c r="L3530" s="20"/>
    </row>
    <row r="3531" spans="1:12" s="19" customFormat="1" ht="11">
      <c r="A3531" s="25">
        <v>45033</v>
      </c>
      <c r="B3531" s="20">
        <v>6.4939</v>
      </c>
      <c r="C3531" s="20">
        <v>1.7791506849315068E-2</v>
      </c>
      <c r="D3531" s="20">
        <v>260.74497262610686</v>
      </c>
      <c r="F3531" s="25">
        <v>41499</v>
      </c>
      <c r="G3531" s="20">
        <v>7397.98</v>
      </c>
      <c r="I3531" s="25"/>
      <c r="J3531" s="20"/>
      <c r="K3531" s="20"/>
      <c r="L3531" s="20"/>
    </row>
    <row r="3532" spans="1:12" s="19" customFormat="1" ht="11">
      <c r="A3532" s="25">
        <v>45034</v>
      </c>
      <c r="B3532" s="20">
        <v>6.2736999999999998</v>
      </c>
      <c r="C3532" s="20">
        <v>1.7188219178082192E-2</v>
      </c>
      <c r="D3532" s="20">
        <v>260.7897900434977</v>
      </c>
      <c r="F3532" s="25">
        <v>41500</v>
      </c>
      <c r="G3532" s="20">
        <v>7454.14</v>
      </c>
      <c r="I3532" s="25"/>
      <c r="J3532" s="20"/>
      <c r="K3532" s="20"/>
      <c r="L3532" s="20"/>
    </row>
    <row r="3533" spans="1:12" s="19" customFormat="1" ht="11">
      <c r="A3533" s="25">
        <v>45035</v>
      </c>
      <c r="B3533" s="20">
        <v>6.7596999999999996</v>
      </c>
      <c r="C3533" s="20">
        <v>1.8519726027397258E-2</v>
      </c>
      <c r="D3533" s="20">
        <v>260.83808759812121</v>
      </c>
      <c r="F3533" s="25">
        <v>41502</v>
      </c>
      <c r="G3533" s="20">
        <v>7149.75</v>
      </c>
      <c r="I3533" s="25"/>
      <c r="J3533" s="20"/>
      <c r="K3533" s="20"/>
      <c r="L3533" s="20"/>
    </row>
    <row r="3534" spans="1:12" s="19" customFormat="1" ht="11">
      <c r="A3534" s="25">
        <v>45036</v>
      </c>
      <c r="B3534" s="20">
        <v>6.6727999999999996</v>
      </c>
      <c r="C3534" s="20">
        <v>1.8281643835616437E-2</v>
      </c>
      <c r="D3534" s="20">
        <v>260.88577308828354</v>
      </c>
      <c r="F3534" s="25">
        <v>41505</v>
      </c>
      <c r="G3534" s="20">
        <v>7028.92</v>
      </c>
      <c r="I3534" s="25"/>
      <c r="J3534" s="20"/>
      <c r="K3534" s="20"/>
      <c r="L3534" s="20"/>
    </row>
    <row r="3535" spans="1:12" s="19" customFormat="1" ht="11">
      <c r="A3535" s="25">
        <v>45037</v>
      </c>
      <c r="B3535" s="20">
        <v>6.6182999999999996</v>
      </c>
      <c r="C3535" s="20">
        <v>1.8132328767123288E-2</v>
      </c>
      <c r="D3535" s="20">
        <v>260.93307775436659</v>
      </c>
      <c r="F3535" s="25">
        <v>41506</v>
      </c>
      <c r="G3535" s="20">
        <v>7011.64</v>
      </c>
      <c r="I3535" s="25"/>
      <c r="J3535" s="20"/>
      <c r="K3535" s="20"/>
      <c r="L3535" s="20"/>
    </row>
    <row r="3536" spans="1:12" s="19" customFormat="1" ht="11">
      <c r="A3536" s="25">
        <v>45040</v>
      </c>
      <c r="B3536" s="20">
        <v>6.4588999999999999</v>
      </c>
      <c r="C3536" s="20">
        <v>1.7695616438356165E-2</v>
      </c>
      <c r="D3536" s="20">
        <v>261.07159890416722</v>
      </c>
      <c r="F3536" s="25">
        <v>41507</v>
      </c>
      <c r="G3536" s="20">
        <v>6883.31</v>
      </c>
      <c r="I3536" s="25"/>
      <c r="J3536" s="20"/>
      <c r="K3536" s="20"/>
      <c r="L3536" s="20"/>
    </row>
    <row r="3537" spans="1:12" s="19" customFormat="1" ht="11">
      <c r="A3537" s="25">
        <v>45041</v>
      </c>
      <c r="B3537" s="20">
        <v>6.0274000000000001</v>
      </c>
      <c r="C3537" s="20">
        <v>1.6513424657534248E-2</v>
      </c>
      <c r="D3537" s="20">
        <v>261.1147107659545</v>
      </c>
      <c r="F3537" s="25">
        <v>41508</v>
      </c>
      <c r="G3537" s="20">
        <v>7020.77</v>
      </c>
      <c r="I3537" s="25"/>
      <c r="J3537" s="20"/>
      <c r="K3537" s="20"/>
      <c r="L3537" s="20"/>
    </row>
    <row r="3538" spans="1:12" s="19" customFormat="1" ht="11">
      <c r="A3538" s="25">
        <v>45042</v>
      </c>
      <c r="B3538" s="20">
        <v>6.8506</v>
      </c>
      <c r="C3538" s="20">
        <v>1.876876712328767E-2</v>
      </c>
      <c r="D3538" s="20">
        <v>261.16371877794279</v>
      </c>
      <c r="F3538" s="25">
        <v>41509</v>
      </c>
      <c r="G3538" s="20">
        <v>7102.92</v>
      </c>
      <c r="I3538" s="25"/>
      <c r="J3538" s="20"/>
      <c r="K3538" s="20"/>
      <c r="L3538" s="20"/>
    </row>
    <row r="3539" spans="1:12" s="19" customFormat="1" ht="11">
      <c r="A3539" s="25">
        <v>45043</v>
      </c>
      <c r="B3539" s="20">
        <v>6.0321999999999996</v>
      </c>
      <c r="C3539" s="20">
        <v>1.6526575342465752E-2</v>
      </c>
      <c r="D3539" s="20">
        <v>261.20688019669382</v>
      </c>
      <c r="F3539" s="25">
        <v>41512</v>
      </c>
      <c r="G3539" s="20">
        <v>7109.11</v>
      </c>
      <c r="I3539" s="25"/>
      <c r="J3539" s="20"/>
      <c r="K3539" s="20"/>
      <c r="L3539" s="20"/>
    </row>
    <row r="3540" spans="1:12" s="19" customFormat="1" ht="11">
      <c r="A3540" s="25">
        <v>45044</v>
      </c>
      <c r="B3540" s="20">
        <v>6.9169</v>
      </c>
      <c r="C3540" s="20">
        <v>1.895041095890411E-2</v>
      </c>
      <c r="D3540" s="20">
        <v>261.25637997394398</v>
      </c>
      <c r="F3540" s="25">
        <v>41513</v>
      </c>
      <c r="G3540" s="20">
        <v>6863.65</v>
      </c>
      <c r="I3540" s="25"/>
      <c r="J3540" s="20"/>
      <c r="K3540" s="20"/>
      <c r="L3540" s="20"/>
    </row>
    <row r="3541" spans="1:12" s="19" customFormat="1" ht="11">
      <c r="A3541" s="25">
        <v>45048</v>
      </c>
      <c r="B3541" s="20">
        <v>6.5461</v>
      </c>
      <c r="C3541" s="20">
        <v>1.7934520547945206E-2</v>
      </c>
      <c r="D3541" s="20">
        <v>261.44380029054099</v>
      </c>
      <c r="F3541" s="25">
        <v>41514</v>
      </c>
      <c r="G3541" s="20">
        <v>6860.5</v>
      </c>
      <c r="I3541" s="25"/>
      <c r="J3541" s="20"/>
      <c r="K3541" s="20"/>
      <c r="L3541" s="20"/>
    </row>
    <row r="3542" spans="1:12" s="19" customFormat="1" ht="11">
      <c r="A3542" s="25">
        <v>45049</v>
      </c>
      <c r="B3542" s="20">
        <v>7.1524999999999999</v>
      </c>
      <c r="C3542" s="20">
        <v>1.9595890410958904E-2</v>
      </c>
      <c r="D3542" s="20">
        <v>261.49503253113215</v>
      </c>
      <c r="F3542" s="25">
        <v>41515</v>
      </c>
      <c r="G3542" s="20">
        <v>7021.53</v>
      </c>
      <c r="I3542" s="25"/>
      <c r="J3542" s="20"/>
      <c r="K3542" s="20"/>
      <c r="L3542" s="20"/>
    </row>
    <row r="3543" spans="1:12" s="19" customFormat="1" ht="11">
      <c r="A3543" s="25">
        <v>45050</v>
      </c>
      <c r="B3543" s="20">
        <v>7.0320999999999998</v>
      </c>
      <c r="C3543" s="20">
        <v>1.9266027397260275E-2</v>
      </c>
      <c r="D3543" s="20">
        <v>261.54541223574205</v>
      </c>
      <c r="F3543" s="25">
        <v>41516</v>
      </c>
      <c r="G3543" s="20">
        <v>7103.56</v>
      </c>
      <c r="I3543" s="25"/>
      <c r="J3543" s="20"/>
      <c r="K3543" s="20"/>
      <c r="L3543" s="20"/>
    </row>
    <row r="3544" spans="1:12" s="19" customFormat="1" ht="11">
      <c r="A3544" s="25">
        <v>45051</v>
      </c>
      <c r="B3544" s="20">
        <v>7.0993000000000004</v>
      </c>
      <c r="C3544" s="20">
        <v>1.945013698630137E-2</v>
      </c>
      <c r="D3544" s="20">
        <v>261.59628317670325</v>
      </c>
      <c r="F3544" s="25">
        <v>41519</v>
      </c>
      <c r="G3544" s="20">
        <v>7206.03</v>
      </c>
      <c r="I3544" s="25"/>
      <c r="J3544" s="20"/>
      <c r="K3544" s="20"/>
      <c r="L3544" s="20"/>
    </row>
    <row r="3545" spans="1:12" s="19" customFormat="1" ht="11">
      <c r="A3545" s="25">
        <v>45054</v>
      </c>
      <c r="B3545" s="20">
        <v>7.1917</v>
      </c>
      <c r="C3545" s="20">
        <v>1.9703287671232878E-2</v>
      </c>
      <c r="D3545" s="20">
        <v>261.75091238133791</v>
      </c>
      <c r="F3545" s="25">
        <v>41520</v>
      </c>
      <c r="G3545" s="20">
        <v>6936.07</v>
      </c>
      <c r="I3545" s="25"/>
      <c r="J3545" s="20"/>
      <c r="K3545" s="20"/>
      <c r="L3545" s="20"/>
    </row>
    <row r="3546" spans="1:12" s="19" customFormat="1" ht="11">
      <c r="A3546" s="25">
        <v>45055</v>
      </c>
      <c r="B3546" s="20">
        <v>7.4642999999999997</v>
      </c>
      <c r="C3546" s="20">
        <v>2.0450136986301368E-2</v>
      </c>
      <c r="D3546" s="20">
        <v>261.80444080148283</v>
      </c>
      <c r="F3546" s="25">
        <v>41521</v>
      </c>
      <c r="G3546" s="20">
        <v>7074.56</v>
      </c>
      <c r="I3546" s="25"/>
      <c r="J3546" s="20"/>
      <c r="K3546" s="20"/>
      <c r="L3546" s="20"/>
    </row>
    <row r="3547" spans="1:12" s="19" customFormat="1" ht="11">
      <c r="A3547" s="25">
        <v>45056</v>
      </c>
      <c r="B3547" s="20">
        <v>7.3845000000000001</v>
      </c>
      <c r="C3547" s="20">
        <v>2.0231506849315069E-2</v>
      </c>
      <c r="D3547" s="20">
        <v>261.85740778485535</v>
      </c>
      <c r="F3547" s="25">
        <v>41522</v>
      </c>
      <c r="G3547" s="20">
        <v>7265.29</v>
      </c>
      <c r="I3547" s="25"/>
      <c r="J3547" s="20"/>
      <c r="K3547" s="20"/>
      <c r="L3547" s="20"/>
    </row>
    <row r="3548" spans="1:12" s="19" customFormat="1" ht="11">
      <c r="A3548" s="25">
        <v>45057</v>
      </c>
      <c r="B3548" s="20">
        <v>6.4885000000000002</v>
      </c>
      <c r="C3548" s="20">
        <v>1.7776712328767125E-2</v>
      </c>
      <c r="D3548" s="20">
        <v>261.90395742294885</v>
      </c>
      <c r="F3548" s="25">
        <v>41523</v>
      </c>
      <c r="G3548" s="20">
        <v>7381.47</v>
      </c>
      <c r="I3548" s="25"/>
      <c r="J3548" s="20"/>
      <c r="K3548" s="20"/>
      <c r="L3548" s="20"/>
    </row>
    <row r="3549" spans="1:12" s="19" customFormat="1" ht="11">
      <c r="A3549" s="25">
        <v>45058</v>
      </c>
      <c r="B3549" s="20">
        <v>7.1958000000000002</v>
      </c>
      <c r="C3549" s="20">
        <v>1.9714520547945206E-2</v>
      </c>
      <c r="D3549" s="20">
        <v>261.95559053245086</v>
      </c>
      <c r="F3549" s="25">
        <v>41527</v>
      </c>
      <c r="G3549" s="20">
        <v>7662.66</v>
      </c>
      <c r="I3549" s="25"/>
      <c r="J3549" s="20"/>
      <c r="K3549" s="20"/>
      <c r="L3549" s="20"/>
    </row>
    <row r="3550" spans="1:12" s="19" customFormat="1" ht="11">
      <c r="A3550" s="25">
        <v>45061</v>
      </c>
      <c r="B3550" s="20">
        <v>7.2069999999999999</v>
      </c>
      <c r="C3550" s="20">
        <v>1.9745205479452053E-2</v>
      </c>
      <c r="D3550" s="20">
        <v>262.11076154129745</v>
      </c>
      <c r="F3550" s="25">
        <v>41528</v>
      </c>
      <c r="G3550" s="20">
        <v>7683.92</v>
      </c>
      <c r="I3550" s="25"/>
      <c r="J3550" s="20"/>
      <c r="K3550" s="20"/>
      <c r="L3550" s="20"/>
    </row>
    <row r="3551" spans="1:12" s="19" customFormat="1" ht="11">
      <c r="A3551" s="25">
        <v>45062</v>
      </c>
      <c r="B3551" s="20">
        <v>8.4469999999999992</v>
      </c>
      <c r="C3551" s="20">
        <v>2.3142465753424657E-2</v>
      </c>
      <c r="D3551" s="20">
        <v>262.17142043452321</v>
      </c>
      <c r="F3551" s="25">
        <v>41529</v>
      </c>
      <c r="G3551" s="20">
        <v>7602.81</v>
      </c>
      <c r="I3551" s="25"/>
      <c r="J3551" s="20"/>
      <c r="K3551" s="20"/>
      <c r="L3551" s="20"/>
    </row>
    <row r="3552" spans="1:12" s="19" customFormat="1" ht="11">
      <c r="A3552" s="25">
        <v>45063</v>
      </c>
      <c r="B3552" s="20">
        <v>9.2492000000000001</v>
      </c>
      <c r="C3552" s="20">
        <v>2.5340273972602741E-2</v>
      </c>
      <c r="D3552" s="20">
        <v>262.23785539073918</v>
      </c>
      <c r="F3552" s="25">
        <v>41530</v>
      </c>
      <c r="G3552" s="20">
        <v>7602.85</v>
      </c>
      <c r="I3552" s="25"/>
      <c r="J3552" s="20"/>
      <c r="K3552" s="20"/>
      <c r="L3552" s="20"/>
    </row>
    <row r="3553" spans="1:12" s="19" customFormat="1" ht="11">
      <c r="A3553" s="25">
        <v>45064</v>
      </c>
      <c r="B3553" s="20">
        <v>7.0388000000000002</v>
      </c>
      <c r="C3553" s="20">
        <v>1.9284383561643838E-2</v>
      </c>
      <c r="D3553" s="20">
        <v>262.2884263446166</v>
      </c>
      <c r="F3553" s="25">
        <v>41533</v>
      </c>
      <c r="G3553" s="20">
        <v>7589.78</v>
      </c>
      <c r="I3553" s="25"/>
      <c r="J3553" s="20"/>
      <c r="K3553" s="20"/>
      <c r="L3553" s="20"/>
    </row>
    <row r="3554" spans="1:12" s="19" customFormat="1" ht="11">
      <c r="A3554" s="25">
        <v>45065</v>
      </c>
      <c r="B3554" s="20">
        <v>8.1468000000000007</v>
      </c>
      <c r="C3554" s="20">
        <v>2.2320000000000003E-2</v>
      </c>
      <c r="D3554" s="20">
        <v>262.34696912137673</v>
      </c>
      <c r="F3554" s="25">
        <v>41534</v>
      </c>
      <c r="G3554" s="20">
        <v>7602.59</v>
      </c>
      <c r="I3554" s="25"/>
      <c r="J3554" s="20"/>
      <c r="K3554" s="20"/>
      <c r="L3554" s="20"/>
    </row>
    <row r="3555" spans="1:12" s="19" customFormat="1" ht="11">
      <c r="A3555" s="25">
        <v>45068</v>
      </c>
      <c r="B3555" s="20">
        <v>11.7889</v>
      </c>
      <c r="C3555" s="20">
        <v>3.2298356164383563E-2</v>
      </c>
      <c r="D3555" s="20">
        <v>262.60117039679659</v>
      </c>
      <c r="F3555" s="25">
        <v>41535</v>
      </c>
      <c r="G3555" s="20">
        <v>7666.62</v>
      </c>
      <c r="I3555" s="25"/>
      <c r="J3555" s="20"/>
      <c r="K3555" s="20"/>
      <c r="L3555" s="20"/>
    </row>
    <row r="3556" spans="1:12" s="19" customFormat="1" ht="11">
      <c r="A3556" s="25">
        <v>45069</v>
      </c>
      <c r="B3556" s="20">
        <v>4.9396000000000004</v>
      </c>
      <c r="C3556" s="20">
        <v>1.3533150684931508E-2</v>
      </c>
      <c r="D3556" s="20">
        <v>262.63670860888681</v>
      </c>
      <c r="F3556" s="25">
        <v>41536</v>
      </c>
      <c r="G3556" s="20">
        <v>7949.11</v>
      </c>
      <c r="I3556" s="25"/>
      <c r="J3556" s="20"/>
      <c r="K3556" s="20"/>
      <c r="L3556" s="20"/>
    </row>
    <row r="3557" spans="1:12" s="19" customFormat="1" ht="11">
      <c r="A3557" s="25">
        <v>45070</v>
      </c>
      <c r="B3557" s="20">
        <v>6.1391999999999998</v>
      </c>
      <c r="C3557" s="20">
        <v>1.6819726027397258E-2</v>
      </c>
      <c r="D3557" s="20">
        <v>262.68088338372223</v>
      </c>
      <c r="F3557" s="25">
        <v>41537</v>
      </c>
      <c r="G3557" s="20">
        <v>7814.61</v>
      </c>
      <c r="I3557" s="25"/>
      <c r="J3557" s="20"/>
      <c r="K3557" s="20"/>
      <c r="L3557" s="20"/>
    </row>
    <row r="3558" spans="1:12" s="19" customFormat="1" ht="11">
      <c r="A3558" s="25">
        <v>45071</v>
      </c>
      <c r="B3558" s="20">
        <v>6.8323</v>
      </c>
      <c r="C3558" s="20">
        <v>1.8718630136986301E-2</v>
      </c>
      <c r="D3558" s="20">
        <v>262.73005364672338</v>
      </c>
      <c r="F3558" s="25">
        <v>41540</v>
      </c>
      <c r="G3558" s="20">
        <v>7655.56</v>
      </c>
      <c r="I3558" s="25"/>
      <c r="J3558" s="20"/>
      <c r="K3558" s="20"/>
      <c r="L3558" s="20"/>
    </row>
    <row r="3559" spans="1:12" s="19" customFormat="1" ht="11">
      <c r="A3559" s="25">
        <v>45072</v>
      </c>
      <c r="B3559" s="20">
        <v>6.5397999999999996</v>
      </c>
      <c r="C3559" s="20">
        <v>1.7917260273972602E-2</v>
      </c>
      <c r="D3559" s="20">
        <v>262.77712767425322</v>
      </c>
      <c r="F3559" s="25">
        <v>41541</v>
      </c>
      <c r="G3559" s="20">
        <v>7659.09</v>
      </c>
      <c r="I3559" s="25"/>
      <c r="J3559" s="20"/>
      <c r="K3559" s="20"/>
      <c r="L3559" s="20"/>
    </row>
    <row r="3560" spans="1:12" s="19" customFormat="1" ht="11">
      <c r="A3560" s="25">
        <v>45075</v>
      </c>
      <c r="B3560" s="20">
        <v>14.699</v>
      </c>
      <c r="C3560" s="20">
        <v>4.0271232876712332E-2</v>
      </c>
      <c r="D3560" s="20">
        <v>263.09459844135051</v>
      </c>
      <c r="F3560" s="25">
        <v>41542</v>
      </c>
      <c r="G3560" s="20">
        <v>7634.9</v>
      </c>
      <c r="I3560" s="25"/>
      <c r="J3560" s="20"/>
      <c r="K3560" s="20"/>
      <c r="L3560" s="20"/>
    </row>
    <row r="3561" spans="1:12" s="19" customFormat="1" ht="11">
      <c r="A3561" s="25">
        <v>45076</v>
      </c>
      <c r="B3561" s="20">
        <v>-2.5366</v>
      </c>
      <c r="C3561" s="20">
        <v>-6.9495890410958905E-3</v>
      </c>
      <c r="D3561" s="20">
        <v>263.07631444796954</v>
      </c>
      <c r="F3561" s="25">
        <v>41543</v>
      </c>
      <c r="G3561" s="20">
        <v>7645.82</v>
      </c>
      <c r="I3561" s="25"/>
      <c r="J3561" s="20"/>
      <c r="K3561" s="20"/>
      <c r="L3561" s="20"/>
    </row>
    <row r="3562" spans="1:12" s="19" customFormat="1" ht="11">
      <c r="A3562" s="25">
        <v>45077</v>
      </c>
      <c r="B3562" s="20">
        <v>6.9461000000000004</v>
      </c>
      <c r="C3562" s="20">
        <v>1.903041095890411E-2</v>
      </c>
      <c r="D3562" s="20">
        <v>263.12637895174453</v>
      </c>
      <c r="F3562" s="25">
        <v>41544</v>
      </c>
      <c r="G3562" s="20">
        <v>7582.1</v>
      </c>
      <c r="I3562" s="25"/>
      <c r="J3562" s="20"/>
      <c r="K3562" s="20"/>
      <c r="L3562" s="20"/>
    </row>
    <row r="3563" spans="1:12" s="19" customFormat="1" ht="11">
      <c r="A3563" s="25">
        <v>45078</v>
      </c>
      <c r="B3563" s="20">
        <v>7.5961999999999996</v>
      </c>
      <c r="C3563" s="20">
        <v>2.0811506849315067E-2</v>
      </c>
      <c r="D3563" s="20">
        <v>263.18113951612241</v>
      </c>
      <c r="F3563" s="25">
        <v>41547</v>
      </c>
      <c r="G3563" s="20">
        <v>7454.82</v>
      </c>
      <c r="I3563" s="25"/>
      <c r="J3563" s="20"/>
      <c r="K3563" s="20"/>
      <c r="L3563" s="20"/>
    </row>
    <row r="3564" spans="1:12" s="19" customFormat="1" ht="11">
      <c r="A3564" s="25">
        <v>45079</v>
      </c>
      <c r="B3564" s="20">
        <v>7.7449000000000003</v>
      </c>
      <c r="C3564" s="20">
        <v>2.1218904109589043E-2</v>
      </c>
      <c r="D3564" s="20">
        <v>263.23698366975088</v>
      </c>
      <c r="F3564" s="25">
        <v>41548</v>
      </c>
      <c r="G3564" s="20">
        <v>7512.98</v>
      </c>
      <c r="I3564" s="25"/>
      <c r="J3564" s="20"/>
      <c r="K3564" s="20"/>
      <c r="L3564" s="20"/>
    </row>
    <row r="3565" spans="1:12" s="19" customFormat="1" ht="11">
      <c r="A3565" s="25">
        <v>45082</v>
      </c>
      <c r="B3565" s="20">
        <v>7.3468</v>
      </c>
      <c r="C3565" s="20">
        <v>2.0128219178082191E-2</v>
      </c>
      <c r="D3565" s="20">
        <v>263.39593842084332</v>
      </c>
      <c r="F3565" s="25">
        <v>41550</v>
      </c>
      <c r="G3565" s="20">
        <v>7681.5</v>
      </c>
      <c r="I3565" s="25"/>
      <c r="J3565" s="20"/>
      <c r="K3565" s="20"/>
      <c r="L3565" s="20"/>
    </row>
    <row r="3566" spans="1:12" s="19" customFormat="1" ht="11">
      <c r="A3566" s="25">
        <v>45083</v>
      </c>
      <c r="B3566" s="20">
        <v>7.202</v>
      </c>
      <c r="C3566" s="20">
        <v>1.9731506849315069E-2</v>
      </c>
      <c r="D3566" s="20">
        <v>263.4479104084736</v>
      </c>
      <c r="F3566" s="25">
        <v>41551</v>
      </c>
      <c r="G3566" s="20">
        <v>7678.38</v>
      </c>
      <c r="I3566" s="25"/>
      <c r="J3566" s="20"/>
      <c r="K3566" s="20"/>
      <c r="L3566" s="20"/>
    </row>
    <row r="3567" spans="1:12" s="19" customFormat="1" ht="11">
      <c r="A3567" s="25">
        <v>45084</v>
      </c>
      <c r="B3567" s="20">
        <v>6.5833000000000004</v>
      </c>
      <c r="C3567" s="20">
        <v>1.8036438356164385E-2</v>
      </c>
      <c r="D3567" s="20">
        <v>263.49542702843502</v>
      </c>
      <c r="F3567" s="25">
        <v>41554</v>
      </c>
      <c r="G3567" s="20">
        <v>7676.89</v>
      </c>
      <c r="I3567" s="25"/>
      <c r="J3567" s="20"/>
      <c r="K3567" s="20"/>
      <c r="L3567" s="20"/>
    </row>
    <row r="3568" spans="1:12" s="19" customFormat="1" ht="11">
      <c r="A3568" s="25">
        <v>45085</v>
      </c>
      <c r="B3568" s="20">
        <v>6.6807999999999996</v>
      </c>
      <c r="C3568" s="20">
        <v>1.8303561643835616E-2</v>
      </c>
      <c r="D3568" s="20">
        <v>263.54365607634986</v>
      </c>
      <c r="F3568" s="25">
        <v>41555</v>
      </c>
      <c r="G3568" s="20">
        <v>7705.81</v>
      </c>
      <c r="I3568" s="25"/>
      <c r="J3568" s="20"/>
      <c r="K3568" s="20"/>
      <c r="L3568" s="20"/>
    </row>
    <row r="3569" spans="1:12" s="19" customFormat="1" ht="11">
      <c r="A3569" s="25">
        <v>45086</v>
      </c>
      <c r="B3569" s="20">
        <v>6.8714000000000004</v>
      </c>
      <c r="C3569" s="20">
        <v>1.8825753424657535E-2</v>
      </c>
      <c r="D3569" s="20">
        <v>263.59327015520915</v>
      </c>
      <c r="F3569" s="25">
        <v>41556</v>
      </c>
      <c r="G3569" s="20">
        <v>7808.59</v>
      </c>
      <c r="I3569" s="25"/>
      <c r="J3569" s="20"/>
      <c r="K3569" s="20"/>
      <c r="L3569" s="20"/>
    </row>
    <row r="3570" spans="1:12" s="19" customFormat="1" ht="11">
      <c r="A3570" s="25">
        <v>45089</v>
      </c>
      <c r="B3570" s="20">
        <v>6.8147000000000002</v>
      </c>
      <c r="C3570" s="20">
        <v>1.8670410958904111E-2</v>
      </c>
      <c r="D3570" s="20">
        <v>263.74091199560314</v>
      </c>
      <c r="F3570" s="25">
        <v>41557</v>
      </c>
      <c r="G3570" s="20">
        <v>7826.14</v>
      </c>
      <c r="I3570" s="25"/>
      <c r="J3570" s="20"/>
      <c r="K3570" s="20"/>
      <c r="L3570" s="20"/>
    </row>
    <row r="3571" spans="1:12" s="19" customFormat="1" ht="11">
      <c r="A3571" s="25">
        <v>45090</v>
      </c>
      <c r="B3571" s="20">
        <v>6.4607000000000001</v>
      </c>
      <c r="C3571" s="20">
        <v>1.770054794520548E-2</v>
      </c>
      <c r="D3571" s="20">
        <v>263.78759558218206</v>
      </c>
      <c r="F3571" s="25">
        <v>41558</v>
      </c>
      <c r="G3571" s="20">
        <v>7923.95</v>
      </c>
      <c r="I3571" s="25"/>
      <c r="J3571" s="20"/>
      <c r="K3571" s="20"/>
      <c r="L3571" s="20"/>
    </row>
    <row r="3572" spans="1:12" s="19" customFormat="1" ht="11">
      <c r="A3572" s="25">
        <v>45091</v>
      </c>
      <c r="B3572" s="20">
        <v>6.5914999999999999</v>
      </c>
      <c r="C3572" s="20">
        <v>1.805890410958904E-2</v>
      </c>
      <c r="D3572" s="20">
        <v>263.83523273112127</v>
      </c>
      <c r="F3572" s="25">
        <v>41561</v>
      </c>
      <c r="G3572" s="20">
        <v>7945.36</v>
      </c>
      <c r="I3572" s="25"/>
      <c r="J3572" s="20"/>
      <c r="K3572" s="20"/>
      <c r="L3572" s="20"/>
    </row>
    <row r="3573" spans="1:12" s="19" customFormat="1" ht="11">
      <c r="A3573" s="25">
        <v>45092</v>
      </c>
      <c r="B3573" s="20">
        <v>7.2191999999999998</v>
      </c>
      <c r="C3573" s="20">
        <v>1.9778630136986299E-2</v>
      </c>
      <c r="D3573" s="20">
        <v>263.88741572597422</v>
      </c>
      <c r="F3573" s="25">
        <v>41562</v>
      </c>
      <c r="G3573" s="20">
        <v>7914.65</v>
      </c>
      <c r="I3573" s="25"/>
      <c r="J3573" s="20"/>
      <c r="K3573" s="20"/>
      <c r="L3573" s="20"/>
    </row>
    <row r="3574" spans="1:12" s="19" customFormat="1" ht="11">
      <c r="A3574" s="25">
        <v>45093</v>
      </c>
      <c r="B3574" s="20">
        <v>7.0803000000000003</v>
      </c>
      <c r="C3574" s="20">
        <v>1.9398082191780821E-2</v>
      </c>
      <c r="D3574" s="20">
        <v>263.9386048237705</v>
      </c>
      <c r="F3574" s="25">
        <v>41564</v>
      </c>
      <c r="G3574" s="20">
        <v>7861.46</v>
      </c>
      <c r="I3574" s="25"/>
      <c r="J3574" s="20"/>
      <c r="K3574" s="20"/>
      <c r="L3574" s="20"/>
    </row>
    <row r="3575" spans="1:12" s="19" customFormat="1" ht="11">
      <c r="A3575" s="25">
        <v>45096</v>
      </c>
      <c r="B3575" s="20">
        <v>5.9679000000000002</v>
      </c>
      <c r="C3575" s="20">
        <v>1.6350410958904112E-2</v>
      </c>
      <c r="D3575" s="20">
        <v>264.06806996347416</v>
      </c>
      <c r="F3575" s="25">
        <v>41565</v>
      </c>
      <c r="G3575" s="20">
        <v>8048</v>
      </c>
      <c r="I3575" s="25"/>
      <c r="J3575" s="20"/>
      <c r="K3575" s="20"/>
      <c r="L3575" s="20"/>
    </row>
    <row r="3576" spans="1:12" s="19" customFormat="1" ht="11">
      <c r="A3576" s="25">
        <v>45097</v>
      </c>
      <c r="B3576" s="20">
        <v>8.4496000000000002</v>
      </c>
      <c r="C3576" s="20">
        <v>2.3149589041095892E-2</v>
      </c>
      <c r="D3576" s="20">
        <v>264.12920063645947</v>
      </c>
      <c r="F3576" s="25">
        <v>41568</v>
      </c>
      <c r="G3576" s="20">
        <v>8068.29</v>
      </c>
      <c r="I3576" s="25"/>
      <c r="J3576" s="20"/>
      <c r="K3576" s="20"/>
      <c r="L3576" s="20"/>
    </row>
    <row r="3577" spans="1:12" s="19" customFormat="1" ht="11">
      <c r="A3577" s="25">
        <v>45098</v>
      </c>
      <c r="B3577" s="20">
        <v>8.23</v>
      </c>
      <c r="C3577" s="20">
        <v>2.2547945205479453E-2</v>
      </c>
      <c r="D3577" s="20">
        <v>264.18875634389065</v>
      </c>
      <c r="F3577" s="25">
        <v>41569</v>
      </c>
      <c r="G3577" s="20">
        <v>8065.66</v>
      </c>
      <c r="I3577" s="25"/>
      <c r="J3577" s="20"/>
      <c r="K3577" s="20"/>
      <c r="L3577" s="20"/>
    </row>
    <row r="3578" spans="1:12" s="19" customFormat="1" ht="11">
      <c r="A3578" s="25">
        <v>45099</v>
      </c>
      <c r="B3578" s="20">
        <v>6.6379000000000001</v>
      </c>
      <c r="C3578" s="20">
        <v>1.8186027397260274E-2</v>
      </c>
      <c r="D3578" s="20">
        <v>264.23680178349986</v>
      </c>
      <c r="F3578" s="25">
        <v>41570</v>
      </c>
      <c r="G3578" s="20">
        <v>8033.91</v>
      </c>
      <c r="I3578" s="25"/>
      <c r="J3578" s="20"/>
      <c r="K3578" s="20"/>
      <c r="L3578" s="20"/>
    </row>
    <row r="3579" spans="1:12" s="19" customFormat="1" ht="11">
      <c r="A3579" s="25">
        <v>45100</v>
      </c>
      <c r="B3579" s="20">
        <v>6.7032999999999996</v>
      </c>
      <c r="C3579" s="20">
        <v>1.8365205479452053E-2</v>
      </c>
      <c r="D3579" s="20">
        <v>264.28532941509968</v>
      </c>
      <c r="F3579" s="25">
        <v>41571</v>
      </c>
      <c r="G3579" s="20">
        <v>8015.83</v>
      </c>
      <c r="I3579" s="25"/>
      <c r="J3579" s="20"/>
      <c r="K3579" s="20"/>
      <c r="L3579" s="20"/>
    </row>
    <row r="3580" spans="1:12" s="19" customFormat="1" ht="11">
      <c r="A3580" s="25">
        <v>45103</v>
      </c>
      <c r="B3580" s="20">
        <v>5.3556999999999997</v>
      </c>
      <c r="C3580" s="20">
        <v>1.4673150684931507E-2</v>
      </c>
      <c r="D3580" s="20">
        <v>264.40166636896942</v>
      </c>
      <c r="F3580" s="25">
        <v>41572</v>
      </c>
      <c r="G3580" s="20">
        <v>7992.27</v>
      </c>
      <c r="I3580" s="25"/>
      <c r="J3580" s="20"/>
      <c r="K3580" s="20"/>
      <c r="L3580" s="20"/>
    </row>
    <row r="3581" spans="1:12" s="19" customFormat="1" ht="11">
      <c r="A3581" s="25">
        <v>45104</v>
      </c>
      <c r="B3581" s="20">
        <v>6.9478</v>
      </c>
      <c r="C3581" s="20">
        <v>1.9035068493150686E-2</v>
      </c>
      <c r="D3581" s="20">
        <v>264.45199540725974</v>
      </c>
      <c r="F3581" s="25">
        <v>41575</v>
      </c>
      <c r="G3581" s="20">
        <v>7935.25</v>
      </c>
      <c r="I3581" s="25"/>
      <c r="J3581" s="20"/>
      <c r="K3581" s="20"/>
      <c r="L3581" s="20"/>
    </row>
    <row r="3582" spans="1:12" s="19" customFormat="1" ht="11">
      <c r="A3582" s="25">
        <v>45105</v>
      </c>
      <c r="B3582" s="20">
        <v>6.3898000000000001</v>
      </c>
      <c r="C3582" s="20">
        <v>1.7506301369863014E-2</v>
      </c>
      <c r="D3582" s="20">
        <v>264.49829117055441</v>
      </c>
      <c r="F3582" s="25">
        <v>41576</v>
      </c>
      <c r="G3582" s="20">
        <v>8091.08</v>
      </c>
      <c r="I3582" s="25"/>
      <c r="J3582" s="20"/>
      <c r="K3582" s="20"/>
      <c r="L3582" s="20"/>
    </row>
    <row r="3583" spans="1:12" s="19" customFormat="1" ht="11">
      <c r="A3583" s="25">
        <v>45107</v>
      </c>
      <c r="B3583" s="20">
        <v>7.8784000000000001</v>
      </c>
      <c r="C3583" s="20">
        <v>2.1584657534246574E-2</v>
      </c>
      <c r="D3583" s="20">
        <v>264.61247327122061</v>
      </c>
      <c r="F3583" s="25">
        <v>41577</v>
      </c>
      <c r="G3583" s="20">
        <v>8131.16</v>
      </c>
      <c r="I3583" s="25"/>
      <c r="J3583" s="20"/>
      <c r="K3583" s="20"/>
      <c r="L3583" s="20"/>
    </row>
    <row r="3584" spans="1:12" s="19" customFormat="1" ht="11">
      <c r="A3584" s="25">
        <v>45110</v>
      </c>
      <c r="B3584" s="20">
        <v>7.6086</v>
      </c>
      <c r="C3584" s="20">
        <v>2.0845479452054793E-2</v>
      </c>
      <c r="D3584" s="20">
        <v>264.77795248745059</v>
      </c>
      <c r="F3584" s="25">
        <v>41578</v>
      </c>
      <c r="G3584" s="20">
        <v>8194.06</v>
      </c>
      <c r="I3584" s="25"/>
      <c r="J3584" s="20"/>
      <c r="K3584" s="20"/>
      <c r="L3584" s="20"/>
    </row>
    <row r="3585" spans="1:12" s="19" customFormat="1" ht="11">
      <c r="A3585" s="25">
        <v>45111</v>
      </c>
      <c r="B3585" s="20">
        <v>7.6269</v>
      </c>
      <c r="C3585" s="20">
        <v>2.0895616438356166E-2</v>
      </c>
      <c r="D3585" s="20">
        <v>264.83327947281572</v>
      </c>
      <c r="F3585" s="25">
        <v>41579</v>
      </c>
      <c r="G3585" s="20">
        <v>8204.56</v>
      </c>
      <c r="I3585" s="25"/>
      <c r="J3585" s="20"/>
      <c r="K3585" s="20"/>
      <c r="L3585" s="20"/>
    </row>
    <row r="3586" spans="1:12" s="19" customFormat="1" ht="11">
      <c r="A3586" s="25">
        <v>45112</v>
      </c>
      <c r="B3586" s="20">
        <v>7.3777999999999997</v>
      </c>
      <c r="C3586" s="20">
        <v>2.0213150684931507E-2</v>
      </c>
      <c r="D3586" s="20">
        <v>264.88681062265937</v>
      </c>
      <c r="F3586" s="25">
        <v>41581</v>
      </c>
      <c r="G3586" s="20">
        <v>8217.74</v>
      </c>
      <c r="I3586" s="25"/>
      <c r="J3586" s="20"/>
      <c r="K3586" s="20"/>
      <c r="L3586" s="20"/>
    </row>
    <row r="3587" spans="1:12" s="19" customFormat="1" ht="11">
      <c r="A3587" s="25">
        <v>45113</v>
      </c>
      <c r="B3587" s="20">
        <v>7.1150000000000002</v>
      </c>
      <c r="C3587" s="20">
        <v>1.9493150684931508E-2</v>
      </c>
      <c r="D3587" s="20">
        <v>264.93844540779855</v>
      </c>
      <c r="F3587" s="25">
        <v>41583</v>
      </c>
      <c r="G3587" s="20">
        <v>8134.24</v>
      </c>
      <c r="I3587" s="25"/>
      <c r="J3587" s="20"/>
      <c r="K3587" s="20"/>
      <c r="L3587" s="20"/>
    </row>
    <row r="3588" spans="1:12" s="19" customFormat="1" ht="11">
      <c r="A3588" s="25">
        <v>45114</v>
      </c>
      <c r="B3588" s="20">
        <v>6.4638999999999998</v>
      </c>
      <c r="C3588" s="20">
        <v>1.7709315068493148E-2</v>
      </c>
      <c r="D3588" s="20">
        <v>264.98536419183341</v>
      </c>
      <c r="F3588" s="25">
        <v>41584</v>
      </c>
      <c r="G3588" s="20">
        <v>8085.36</v>
      </c>
      <c r="I3588" s="25"/>
      <c r="J3588" s="20"/>
      <c r="K3588" s="20"/>
      <c r="L3588" s="20"/>
    </row>
    <row r="3589" spans="1:12" s="19" customFormat="1" ht="11">
      <c r="A3589" s="25">
        <v>45117</v>
      </c>
      <c r="B3589" s="20">
        <v>5.8082000000000003</v>
      </c>
      <c r="C3589" s="20">
        <v>1.5912876712328768E-2</v>
      </c>
      <c r="D3589" s="20">
        <v>265.11186457476208</v>
      </c>
      <c r="F3589" s="25">
        <v>41585</v>
      </c>
      <c r="G3589" s="20">
        <v>8049.77</v>
      </c>
      <c r="I3589" s="25"/>
      <c r="J3589" s="20"/>
      <c r="K3589" s="20"/>
      <c r="L3589" s="20"/>
    </row>
    <row r="3590" spans="1:12" s="19" customFormat="1" ht="11">
      <c r="A3590" s="25">
        <v>45118</v>
      </c>
      <c r="B3590" s="20">
        <v>6.8516000000000004</v>
      </c>
      <c r="C3590" s="20">
        <v>1.877150684931507E-2</v>
      </c>
      <c r="D3590" s="20">
        <v>265.16163006657911</v>
      </c>
      <c r="F3590" s="25">
        <v>41586</v>
      </c>
      <c r="G3590" s="20">
        <v>7989.31</v>
      </c>
      <c r="I3590" s="25"/>
      <c r="J3590" s="20"/>
      <c r="K3590" s="20"/>
      <c r="L3590" s="20"/>
    </row>
    <row r="3591" spans="1:12" s="19" customFormat="1" ht="11">
      <c r="A3591" s="25">
        <v>45119</v>
      </c>
      <c r="B3591" s="20">
        <v>7.6196000000000002</v>
      </c>
      <c r="C3591" s="20">
        <v>2.0875616438356163E-2</v>
      </c>
      <c r="D3591" s="20">
        <v>265.21698419141347</v>
      </c>
      <c r="F3591" s="25">
        <v>41589</v>
      </c>
      <c r="G3591" s="20">
        <v>7908.71</v>
      </c>
      <c r="I3591" s="25"/>
      <c r="J3591" s="20"/>
      <c r="K3591" s="20"/>
      <c r="L3591" s="20"/>
    </row>
    <row r="3592" spans="1:12" s="19" customFormat="1" ht="11">
      <c r="A3592" s="25">
        <v>45120</v>
      </c>
      <c r="B3592" s="20">
        <v>7.7133000000000003</v>
      </c>
      <c r="C3592" s="20">
        <v>2.1132328767123287E-2</v>
      </c>
      <c r="D3592" s="20">
        <v>265.27303071645906</v>
      </c>
      <c r="F3592" s="25">
        <v>41590</v>
      </c>
      <c r="G3592" s="20">
        <v>7829.7</v>
      </c>
      <c r="I3592" s="25"/>
      <c r="J3592" s="20"/>
      <c r="K3592" s="20"/>
      <c r="L3592" s="20"/>
    </row>
    <row r="3593" spans="1:12" s="19" customFormat="1" ht="11">
      <c r="A3593" s="25">
        <v>45121</v>
      </c>
      <c r="B3593" s="20">
        <v>6.6265999999999998</v>
      </c>
      <c r="C3593" s="20">
        <v>1.8155068493150683E-2</v>
      </c>
      <c r="D3593" s="20">
        <v>265.32119121687947</v>
      </c>
      <c r="F3593" s="25">
        <v>41591</v>
      </c>
      <c r="G3593" s="20">
        <v>7792.65</v>
      </c>
      <c r="I3593" s="25"/>
      <c r="J3593" s="20"/>
      <c r="K3593" s="20"/>
      <c r="L3593" s="20"/>
    </row>
    <row r="3594" spans="1:12" s="19" customFormat="1" ht="11">
      <c r="A3594" s="25">
        <v>45124</v>
      </c>
      <c r="B3594" s="20">
        <v>7.6577000000000002</v>
      </c>
      <c r="C3594" s="20">
        <v>2.0980000000000002E-2</v>
      </c>
      <c r="D3594" s="20">
        <v>265.48818437463137</v>
      </c>
      <c r="F3594" s="25">
        <v>41592</v>
      </c>
      <c r="G3594" s="20">
        <v>7879.25</v>
      </c>
      <c r="I3594" s="25"/>
      <c r="J3594" s="20"/>
      <c r="K3594" s="20"/>
      <c r="L3594" s="20"/>
    </row>
    <row r="3595" spans="1:12" s="19" customFormat="1" ht="11">
      <c r="A3595" s="25">
        <v>45125</v>
      </c>
      <c r="B3595" s="20">
        <v>5.3841000000000001</v>
      </c>
      <c r="C3595" s="20">
        <v>1.4750958904109589E-2</v>
      </c>
      <c r="D3595" s="20">
        <v>265.52734642760373</v>
      </c>
      <c r="F3595" s="25">
        <v>41596</v>
      </c>
      <c r="G3595" s="20">
        <v>8052.07</v>
      </c>
      <c r="I3595" s="25"/>
      <c r="J3595" s="20"/>
      <c r="K3595" s="20"/>
      <c r="L3595" s="20"/>
    </row>
    <row r="3596" spans="1:12" s="19" customFormat="1" ht="11">
      <c r="A3596" s="25">
        <v>45126</v>
      </c>
      <c r="B3596" s="20">
        <v>7.2564000000000002</v>
      </c>
      <c r="C3596" s="20">
        <v>1.9880547945205478E-2</v>
      </c>
      <c r="D3596" s="20">
        <v>265.58013471901785</v>
      </c>
      <c r="F3596" s="25">
        <v>41597</v>
      </c>
      <c r="G3596" s="20">
        <v>8070.73</v>
      </c>
      <c r="I3596" s="25"/>
      <c r="J3596" s="20"/>
      <c r="K3596" s="20"/>
      <c r="L3596" s="20"/>
    </row>
    <row r="3597" spans="1:12" s="19" customFormat="1" ht="11">
      <c r="A3597" s="25">
        <v>45127</v>
      </c>
      <c r="B3597" s="20">
        <v>6.9101999999999997</v>
      </c>
      <c r="C3597" s="20">
        <v>1.8932054794520547E-2</v>
      </c>
      <c r="D3597" s="20">
        <v>265.63041449564622</v>
      </c>
      <c r="F3597" s="25">
        <v>41598</v>
      </c>
      <c r="G3597" s="20">
        <v>7966.08</v>
      </c>
      <c r="I3597" s="25"/>
      <c r="J3597" s="20"/>
      <c r="K3597" s="20"/>
      <c r="L3597" s="20"/>
    </row>
    <row r="3598" spans="1:12" s="19" customFormat="1" ht="11">
      <c r="A3598" s="25">
        <v>45128</v>
      </c>
      <c r="B3598" s="20">
        <v>6.5903999999999998</v>
      </c>
      <c r="C3598" s="20">
        <v>1.8055890410958904E-2</v>
      </c>
      <c r="D3598" s="20">
        <v>265.6783764321857</v>
      </c>
      <c r="F3598" s="25">
        <v>41599</v>
      </c>
      <c r="G3598" s="20">
        <v>7804.93</v>
      </c>
      <c r="I3598" s="25"/>
      <c r="J3598" s="20"/>
      <c r="K3598" s="20"/>
      <c r="L3598" s="20"/>
    </row>
    <row r="3599" spans="1:12" s="19" customFormat="1" ht="11">
      <c r="A3599" s="25">
        <v>45131</v>
      </c>
      <c r="B3599" s="20">
        <v>6.7686000000000002</v>
      </c>
      <c r="C3599" s="20">
        <v>1.8544109589041097E-2</v>
      </c>
      <c r="D3599" s="20">
        <v>265.8261795000256</v>
      </c>
      <c r="F3599" s="25">
        <v>41600</v>
      </c>
      <c r="G3599" s="20">
        <v>7800.26</v>
      </c>
      <c r="I3599" s="25"/>
      <c r="J3599" s="20"/>
      <c r="K3599" s="20"/>
      <c r="L3599" s="20"/>
    </row>
    <row r="3600" spans="1:12" s="19" customFormat="1" ht="11">
      <c r="A3600" s="25">
        <v>45132</v>
      </c>
      <c r="B3600" s="20">
        <v>6.9657</v>
      </c>
      <c r="C3600" s="20">
        <v>1.9084109589041096E-2</v>
      </c>
      <c r="D3600" s="20">
        <v>265.87691005943776</v>
      </c>
      <c r="F3600" s="25">
        <v>41603</v>
      </c>
      <c r="G3600" s="20">
        <v>7956.26</v>
      </c>
      <c r="I3600" s="25"/>
      <c r="J3600" s="20"/>
      <c r="K3600" s="20"/>
      <c r="L3600" s="20"/>
    </row>
    <row r="3601" spans="1:12" s="19" customFormat="1" ht="11">
      <c r="A3601" s="25">
        <v>45133</v>
      </c>
      <c r="B3601" s="20">
        <v>6.9038000000000004</v>
      </c>
      <c r="C3601" s="20">
        <v>1.8914520547945207E-2</v>
      </c>
      <c r="D3601" s="20">
        <v>265.92719940222321</v>
      </c>
      <c r="F3601" s="25">
        <v>41604</v>
      </c>
      <c r="G3601" s="20">
        <v>7883.1</v>
      </c>
      <c r="I3601" s="25"/>
      <c r="J3601" s="20"/>
      <c r="K3601" s="20"/>
      <c r="L3601" s="20"/>
    </row>
    <row r="3602" spans="1:12" s="19" customFormat="1" ht="11">
      <c r="A3602" s="25">
        <v>45134</v>
      </c>
      <c r="B3602" s="20">
        <v>6.8556999999999997</v>
      </c>
      <c r="C3602" s="20">
        <v>1.8782739726027398E-2</v>
      </c>
      <c r="D3602" s="20">
        <v>265.9771478159476</v>
      </c>
      <c r="F3602" s="25">
        <v>41605</v>
      </c>
      <c r="G3602" s="20">
        <v>7880.49</v>
      </c>
      <c r="I3602" s="25"/>
      <c r="J3602" s="20"/>
      <c r="K3602" s="20"/>
      <c r="L3602" s="20"/>
    </row>
    <row r="3603" spans="1:12" s="19" customFormat="1" ht="11">
      <c r="A3603" s="25">
        <v>45135</v>
      </c>
      <c r="B3603" s="20">
        <v>6.3174000000000001</v>
      </c>
      <c r="C3603" s="20">
        <v>1.7307945205479451E-2</v>
      </c>
      <c r="D3603" s="20">
        <v>266.02318299495067</v>
      </c>
      <c r="F3603" s="25">
        <v>41606</v>
      </c>
      <c r="G3603" s="20">
        <v>7925.71</v>
      </c>
      <c r="I3603" s="25"/>
      <c r="J3603" s="20"/>
      <c r="K3603" s="20"/>
      <c r="L3603" s="20"/>
    </row>
    <row r="3604" spans="1:12" s="19" customFormat="1" ht="11">
      <c r="A3604" s="25">
        <v>45138</v>
      </c>
      <c r="B3604" s="20">
        <v>7.0185000000000004</v>
      </c>
      <c r="C3604" s="20">
        <v>1.9228767123287673E-2</v>
      </c>
      <c r="D3604" s="20">
        <v>266.17664193000684</v>
      </c>
      <c r="F3604" s="25">
        <v>41607</v>
      </c>
      <c r="G3604" s="20">
        <v>8035.27</v>
      </c>
      <c r="I3604" s="25"/>
      <c r="J3604" s="20"/>
      <c r="K3604" s="20"/>
      <c r="L3604" s="20"/>
    </row>
    <row r="3605" spans="1:12" s="19" customFormat="1" ht="11">
      <c r="A3605" s="25">
        <v>45139</v>
      </c>
      <c r="B3605" s="20">
        <v>7.3087999999999997</v>
      </c>
      <c r="C3605" s="20">
        <v>2.0024109589041095E-2</v>
      </c>
      <c r="D3605" s="20">
        <v>266.22994143248729</v>
      </c>
      <c r="F3605" s="25">
        <v>41610</v>
      </c>
      <c r="G3605" s="20">
        <v>8089.61</v>
      </c>
      <c r="I3605" s="25"/>
      <c r="J3605" s="20"/>
      <c r="K3605" s="20"/>
      <c r="L3605" s="20"/>
    </row>
    <row r="3606" spans="1:12" s="19" customFormat="1" ht="11">
      <c r="A3606" s="25">
        <v>45140</v>
      </c>
      <c r="B3606" s="20">
        <v>7.2262000000000004</v>
      </c>
      <c r="C3606" s="20">
        <v>1.9797808219178082E-2</v>
      </c>
      <c r="D3606" s="20">
        <v>266.2826491257141</v>
      </c>
      <c r="F3606" s="25">
        <v>41611</v>
      </c>
      <c r="G3606" s="20">
        <v>8068.78</v>
      </c>
      <c r="I3606" s="25"/>
      <c r="J3606" s="20"/>
      <c r="K3606" s="20"/>
      <c r="L3606" s="20"/>
    </row>
    <row r="3607" spans="1:12" s="19" customFormat="1" ht="11">
      <c r="A3607" s="25">
        <v>45141</v>
      </c>
      <c r="B3607" s="20">
        <v>7.0845000000000002</v>
      </c>
      <c r="C3607" s="20">
        <v>1.9409589041095892E-2</v>
      </c>
      <c r="D3607" s="20">
        <v>266.33433349359717</v>
      </c>
      <c r="F3607" s="25">
        <v>41612</v>
      </c>
      <c r="G3607" s="20">
        <v>8015.59</v>
      </c>
      <c r="I3607" s="25"/>
      <c r="J3607" s="20"/>
      <c r="K3607" s="20"/>
      <c r="L3607" s="20"/>
    </row>
    <row r="3608" spans="1:12" s="19" customFormat="1" ht="11">
      <c r="A3608" s="25">
        <v>45142</v>
      </c>
      <c r="B3608" s="20">
        <v>6.8396999999999997</v>
      </c>
      <c r="C3608" s="20">
        <v>1.873890410958904E-2</v>
      </c>
      <c r="D3608" s="20">
        <v>266.38424162896149</v>
      </c>
      <c r="F3608" s="25">
        <v>41613</v>
      </c>
      <c r="G3608" s="20">
        <v>8119.89</v>
      </c>
      <c r="I3608" s="25"/>
      <c r="J3608" s="20"/>
      <c r="K3608" s="20"/>
      <c r="L3608" s="20"/>
    </row>
    <row r="3609" spans="1:12" s="19" customFormat="1" ht="11">
      <c r="A3609" s="25">
        <v>45145</v>
      </c>
      <c r="B3609" s="20">
        <v>6.7424999999999997</v>
      </c>
      <c r="C3609" s="20">
        <v>1.8472602739726028E-2</v>
      </c>
      <c r="D3609" s="20">
        <v>266.53186593711354</v>
      </c>
      <c r="F3609" s="25">
        <v>41614</v>
      </c>
      <c r="G3609" s="20">
        <v>8144.32</v>
      </c>
      <c r="I3609" s="25"/>
      <c r="J3609" s="20"/>
      <c r="K3609" s="20"/>
      <c r="L3609" s="20"/>
    </row>
    <row r="3610" spans="1:12" s="19" customFormat="1" ht="11">
      <c r="A3610" s="25">
        <v>45146</v>
      </c>
      <c r="B3610" s="20">
        <v>6.2107999999999999</v>
      </c>
      <c r="C3610" s="20">
        <v>1.7015890410958905E-2</v>
      </c>
      <c r="D3610" s="20">
        <v>266.57721870733172</v>
      </c>
      <c r="F3610" s="25">
        <v>41617</v>
      </c>
      <c r="G3610" s="20">
        <v>8279.6200000000008</v>
      </c>
      <c r="I3610" s="25"/>
      <c r="J3610" s="20"/>
      <c r="K3610" s="20"/>
      <c r="L3610" s="20"/>
    </row>
    <row r="3611" spans="1:12" s="19" customFormat="1" ht="11">
      <c r="A3611" s="25">
        <v>45147</v>
      </c>
      <c r="B3611" s="20">
        <v>6.6163999999999996</v>
      </c>
      <c r="C3611" s="20">
        <v>1.8127123287671233E-2</v>
      </c>
      <c r="D3611" s="20">
        <v>266.62554148842366</v>
      </c>
      <c r="F3611" s="25">
        <v>41618</v>
      </c>
      <c r="G3611" s="20">
        <v>8241.92</v>
      </c>
      <c r="I3611" s="25"/>
      <c r="J3611" s="20"/>
      <c r="K3611" s="20"/>
      <c r="L3611" s="20"/>
    </row>
    <row r="3612" spans="1:12" s="19" customFormat="1" ht="11">
      <c r="A3612" s="25">
        <v>45148</v>
      </c>
      <c r="B3612" s="20">
        <v>5.0053999999999998</v>
      </c>
      <c r="C3612" s="20">
        <v>1.3713424657534246E-2</v>
      </c>
      <c r="D3612" s="20">
        <v>266.6621049811734</v>
      </c>
      <c r="F3612" s="25">
        <v>41619</v>
      </c>
      <c r="G3612" s="20">
        <v>8209.43</v>
      </c>
      <c r="I3612" s="25"/>
      <c r="J3612" s="20"/>
      <c r="K3612" s="20"/>
      <c r="L3612" s="20"/>
    </row>
    <row r="3613" spans="1:12" s="19" customFormat="1" ht="11">
      <c r="A3613" s="25">
        <v>45149</v>
      </c>
      <c r="B3613" s="20">
        <v>6.867</v>
      </c>
      <c r="C3613" s="20">
        <v>1.8813698630136988E-2</v>
      </c>
      <c r="D3613" s="20">
        <v>266.71227398596528</v>
      </c>
      <c r="F3613" s="25">
        <v>41620</v>
      </c>
      <c r="G3613" s="20">
        <v>8117.22</v>
      </c>
      <c r="I3613" s="25"/>
      <c r="J3613" s="20"/>
      <c r="K3613" s="20"/>
      <c r="L3613" s="20"/>
    </row>
    <row r="3614" spans="1:12" s="19" customFormat="1" ht="11">
      <c r="A3614" s="25">
        <v>45152</v>
      </c>
      <c r="B3614" s="20">
        <v>6.9194000000000004</v>
      </c>
      <c r="C3614" s="20">
        <v>1.8957260273972605E-2</v>
      </c>
      <c r="D3614" s="20">
        <v>266.86395800585171</v>
      </c>
      <c r="F3614" s="25">
        <v>41621</v>
      </c>
      <c r="G3614" s="20">
        <v>8027.89</v>
      </c>
      <c r="I3614" s="25"/>
      <c r="J3614" s="20"/>
      <c r="K3614" s="20"/>
      <c r="L3614" s="20"/>
    </row>
    <row r="3615" spans="1:12" s="19" customFormat="1" ht="11">
      <c r="A3615" s="25">
        <v>45154</v>
      </c>
      <c r="B3615" s="20">
        <v>7.1555</v>
      </c>
      <c r="C3615" s="20">
        <v>1.9604109589041095E-2</v>
      </c>
      <c r="D3615" s="20">
        <v>266.96859061141396</v>
      </c>
      <c r="F3615" s="25">
        <v>41624</v>
      </c>
      <c r="G3615" s="20">
        <v>8010.05</v>
      </c>
      <c r="I3615" s="25"/>
      <c r="J3615" s="20"/>
      <c r="K3615" s="20"/>
      <c r="L3615" s="20"/>
    </row>
    <row r="3616" spans="1:12" s="19" customFormat="1" ht="11">
      <c r="A3616" s="25">
        <v>45155</v>
      </c>
      <c r="B3616" s="20">
        <v>5.8769</v>
      </c>
      <c r="C3616" s="20">
        <v>1.610109589041096E-2</v>
      </c>
      <c r="D3616" s="20">
        <v>267.01157548018557</v>
      </c>
      <c r="F3616" s="25">
        <v>41625</v>
      </c>
      <c r="G3616" s="20">
        <v>7989.69</v>
      </c>
      <c r="I3616" s="25"/>
      <c r="J3616" s="20"/>
      <c r="K3616" s="20"/>
      <c r="L3616" s="20"/>
    </row>
    <row r="3617" spans="1:12" s="19" customFormat="1" ht="11">
      <c r="A3617" s="25">
        <v>45156</v>
      </c>
      <c r="B3617" s="20">
        <v>7.0103</v>
      </c>
      <c r="C3617" s="20">
        <v>1.9206301369863014E-2</v>
      </c>
      <c r="D3617" s="20">
        <v>267.06285852806474</v>
      </c>
      <c r="F3617" s="25">
        <v>41626</v>
      </c>
      <c r="G3617" s="20">
        <v>8091.83</v>
      </c>
      <c r="I3617" s="25"/>
      <c r="J3617" s="20"/>
      <c r="K3617" s="20"/>
      <c r="L3617" s="20"/>
    </row>
    <row r="3618" spans="1:12" s="19" customFormat="1" ht="11">
      <c r="A3618" s="25">
        <v>45159</v>
      </c>
      <c r="B3618" s="20">
        <v>7.0034999999999998</v>
      </c>
      <c r="C3618" s="20">
        <v>1.9187671232876711E-2</v>
      </c>
      <c r="D3618" s="20">
        <v>267.21658795790324</v>
      </c>
      <c r="F3618" s="25">
        <v>41627</v>
      </c>
      <c r="G3618" s="20">
        <v>8026.09</v>
      </c>
      <c r="I3618" s="25"/>
      <c r="J3618" s="20"/>
      <c r="K3618" s="20"/>
      <c r="L3618" s="20"/>
    </row>
    <row r="3619" spans="1:12" s="19" customFormat="1" ht="11">
      <c r="A3619" s="25">
        <v>45160</v>
      </c>
      <c r="B3619" s="20">
        <v>7.2131999999999996</v>
      </c>
      <c r="C3619" s="20">
        <v>1.9762191780821916E-2</v>
      </c>
      <c r="D3619" s="20">
        <v>267.26939581248564</v>
      </c>
      <c r="F3619" s="25">
        <v>41628</v>
      </c>
      <c r="G3619" s="20">
        <v>8166.18</v>
      </c>
      <c r="I3619" s="25"/>
      <c r="J3619" s="20"/>
      <c r="K3619" s="20"/>
      <c r="L3619" s="20"/>
    </row>
    <row r="3620" spans="1:12" s="19" customFormat="1" ht="11">
      <c r="A3620" s="25">
        <v>45161</v>
      </c>
      <c r="B3620" s="20">
        <v>7.2118000000000002</v>
      </c>
      <c r="C3620" s="20">
        <v>1.9758356164383564E-2</v>
      </c>
      <c r="D3620" s="20">
        <v>267.32220385162867</v>
      </c>
      <c r="F3620" s="25">
        <v>41631</v>
      </c>
      <c r="G3620" s="20">
        <v>8179.48</v>
      </c>
      <c r="I3620" s="25"/>
      <c r="J3620" s="20"/>
      <c r="K3620" s="20"/>
      <c r="L3620" s="20"/>
    </row>
    <row r="3621" spans="1:12" s="19" customFormat="1" ht="11">
      <c r="A3621" s="25">
        <v>45162</v>
      </c>
      <c r="B3621" s="20">
        <v>7.2226999999999997</v>
      </c>
      <c r="C3621" s="20">
        <v>1.9788219178082191E-2</v>
      </c>
      <c r="D3621" s="20">
        <v>267.37510215523849</v>
      </c>
      <c r="F3621" s="25">
        <v>41632</v>
      </c>
      <c r="G3621" s="20">
        <v>8158.51</v>
      </c>
      <c r="I3621" s="25"/>
      <c r="J3621" s="20"/>
      <c r="K3621" s="20"/>
      <c r="L3621" s="20"/>
    </row>
    <row r="3622" spans="1:12" s="19" customFormat="1" ht="11">
      <c r="A3622" s="25">
        <v>45163</v>
      </c>
      <c r="B3622" s="20">
        <v>7.4267000000000003</v>
      </c>
      <c r="C3622" s="20">
        <v>2.0347123287671232E-2</v>
      </c>
      <c r="D3622" s="20">
        <v>267.42950529691456</v>
      </c>
      <c r="F3622" s="25">
        <v>41634</v>
      </c>
      <c r="G3622" s="20">
        <v>8172.2</v>
      </c>
      <c r="I3622" s="25"/>
      <c r="J3622" s="20"/>
      <c r="K3622" s="20"/>
      <c r="L3622" s="20"/>
    </row>
    <row r="3623" spans="1:12" s="19" customFormat="1" ht="11">
      <c r="A3623" s="25">
        <v>45166</v>
      </c>
      <c r="B3623" s="20">
        <v>7.0925000000000002</v>
      </c>
      <c r="C3623" s="20">
        <v>1.9431506849315071E-2</v>
      </c>
      <c r="D3623" s="20">
        <v>267.58540204483114</v>
      </c>
      <c r="F3623" s="25">
        <v>41635</v>
      </c>
      <c r="G3623" s="20">
        <v>8217.6299999999992</v>
      </c>
      <c r="I3623" s="25"/>
      <c r="J3623" s="20"/>
      <c r="K3623" s="20"/>
      <c r="L3623" s="20"/>
    </row>
    <row r="3624" spans="1:12" s="19" customFormat="1" ht="11">
      <c r="A3624" s="25">
        <v>45167</v>
      </c>
      <c r="B3624" s="20">
        <v>7.0651000000000002</v>
      </c>
      <c r="C3624" s="20">
        <v>1.9356438356164383E-2</v>
      </c>
      <c r="D3624" s="20">
        <v>267.63719704822802</v>
      </c>
      <c r="F3624" s="25">
        <v>41638</v>
      </c>
      <c r="G3624" s="20">
        <v>8188.11</v>
      </c>
      <c r="I3624" s="25"/>
      <c r="J3624" s="20"/>
      <c r="K3624" s="20"/>
      <c r="L3624" s="20"/>
    </row>
    <row r="3625" spans="1:12" s="19" customFormat="1" ht="11">
      <c r="A3625" s="25">
        <v>45168</v>
      </c>
      <c r="B3625" s="20">
        <v>6.9993999999999996</v>
      </c>
      <c r="C3625" s="20">
        <v>1.9176438356164383E-2</v>
      </c>
      <c r="D3625" s="20">
        <v>267.68852033033812</v>
      </c>
      <c r="F3625" s="25">
        <v>41639</v>
      </c>
      <c r="G3625" s="20">
        <v>8204.85</v>
      </c>
      <c r="I3625" s="25"/>
      <c r="J3625" s="20"/>
      <c r="K3625" s="20"/>
      <c r="L3625" s="20"/>
    </row>
    <row r="3626" spans="1:12" s="19" customFormat="1" ht="11">
      <c r="A3626" s="25">
        <v>45169</v>
      </c>
      <c r="B3626" s="20">
        <v>7.3728999999999996</v>
      </c>
      <c r="C3626" s="20">
        <v>2.0199726027397259E-2</v>
      </c>
      <c r="D3626" s="20">
        <v>267.74259267805166</v>
      </c>
      <c r="F3626" s="25">
        <v>41640</v>
      </c>
      <c r="G3626" s="20">
        <v>8201.82</v>
      </c>
      <c r="I3626" s="25"/>
      <c r="J3626" s="20"/>
      <c r="K3626" s="20"/>
      <c r="L3626" s="20"/>
    </row>
    <row r="3627" spans="1:12" s="19" customFormat="1" ht="11">
      <c r="A3627" s="25">
        <v>45170</v>
      </c>
      <c r="B3627" s="20">
        <v>6.931</v>
      </c>
      <c r="C3627" s="20">
        <v>1.8989041095890412E-2</v>
      </c>
      <c r="D3627" s="20">
        <v>267.79343442900654</v>
      </c>
      <c r="F3627" s="25">
        <v>41641</v>
      </c>
      <c r="G3627" s="20">
        <v>8097.05</v>
      </c>
      <c r="I3627" s="25"/>
      <c r="J3627" s="20"/>
      <c r="K3627" s="20"/>
      <c r="L3627" s="20"/>
    </row>
    <row r="3628" spans="1:12" s="19" customFormat="1" ht="11">
      <c r="A3628" s="25">
        <v>45173</v>
      </c>
      <c r="B3628" s="20">
        <v>7.05</v>
      </c>
      <c r="C3628" s="20">
        <v>1.9315068493150685E-2</v>
      </c>
      <c r="D3628" s="20">
        <v>267.94860788484692</v>
      </c>
      <c r="F3628" s="25">
        <v>41642</v>
      </c>
      <c r="G3628" s="20">
        <v>8084.05</v>
      </c>
      <c r="I3628" s="25"/>
      <c r="J3628" s="20"/>
      <c r="K3628" s="20"/>
      <c r="L3628" s="20"/>
    </row>
    <row r="3629" spans="1:12" s="19" customFormat="1" ht="11">
      <c r="A3629" s="25">
        <v>45174</v>
      </c>
      <c r="B3629" s="20">
        <v>7.1744000000000003</v>
      </c>
      <c r="C3629" s="20">
        <v>1.9655890410958905E-2</v>
      </c>
      <c r="D3629" s="20">
        <v>268.00127556957045</v>
      </c>
      <c r="F3629" s="25">
        <v>41645</v>
      </c>
      <c r="G3629" s="20">
        <v>8058.38</v>
      </c>
      <c r="I3629" s="25"/>
      <c r="J3629" s="20"/>
      <c r="K3629" s="20"/>
      <c r="L3629" s="20"/>
    </row>
    <row r="3630" spans="1:12" s="19" customFormat="1" ht="11">
      <c r="A3630" s="25">
        <v>45175</v>
      </c>
      <c r="B3630" s="20">
        <v>6.8368000000000002</v>
      </c>
      <c r="C3630" s="20">
        <v>1.8730958904109588E-2</v>
      </c>
      <c r="D3630" s="20">
        <v>268.05147477835988</v>
      </c>
      <c r="F3630" s="25">
        <v>41646</v>
      </c>
      <c r="G3630" s="20">
        <v>8020.38</v>
      </c>
      <c r="I3630" s="25"/>
      <c r="J3630" s="20"/>
      <c r="K3630" s="20"/>
      <c r="L3630" s="20"/>
    </row>
    <row r="3631" spans="1:12" s="19" customFormat="1" ht="11">
      <c r="A3631" s="25">
        <v>45176</v>
      </c>
      <c r="B3631" s="20">
        <v>6.7263000000000002</v>
      </c>
      <c r="C3631" s="20">
        <v>1.8428219178082191E-2</v>
      </c>
      <c r="D3631" s="20">
        <v>268.1008718916421</v>
      </c>
      <c r="F3631" s="25">
        <v>41647</v>
      </c>
      <c r="G3631" s="20">
        <v>8036.43</v>
      </c>
      <c r="I3631" s="25"/>
      <c r="J3631" s="20"/>
      <c r="K3631" s="20"/>
      <c r="L3631" s="20"/>
    </row>
    <row r="3632" spans="1:12" s="19" customFormat="1" ht="11">
      <c r="A3632" s="25">
        <v>45177</v>
      </c>
      <c r="B3632" s="20">
        <v>7.0473999999999997</v>
      </c>
      <c r="C3632" s="20">
        <v>1.9307945205479453E-2</v>
      </c>
      <c r="D3632" s="20">
        <v>268.15263666108234</v>
      </c>
      <c r="F3632" s="25">
        <v>41648</v>
      </c>
      <c r="G3632" s="20">
        <v>8028.3</v>
      </c>
      <c r="I3632" s="25"/>
      <c r="J3632" s="20"/>
      <c r="K3632" s="20"/>
      <c r="L3632" s="20"/>
    </row>
    <row r="3633" spans="1:12" s="19" customFormat="1" ht="11">
      <c r="A3633" s="25">
        <v>45180</v>
      </c>
      <c r="B3633" s="20">
        <v>6.6996000000000002</v>
      </c>
      <c r="C3633" s="20">
        <v>1.8355068493150686E-2</v>
      </c>
      <c r="D3633" s="20">
        <v>268.30029546145829</v>
      </c>
      <c r="F3633" s="25">
        <v>41649</v>
      </c>
      <c r="G3633" s="20">
        <v>8032.39</v>
      </c>
      <c r="I3633" s="25"/>
      <c r="J3633" s="20"/>
      <c r="K3633" s="20"/>
      <c r="L3633" s="20"/>
    </row>
    <row r="3634" spans="1:12" s="19" customFormat="1" ht="11">
      <c r="A3634" s="25">
        <v>45181</v>
      </c>
      <c r="B3634" s="20">
        <v>6.0841000000000003</v>
      </c>
      <c r="C3634" s="20">
        <v>1.6668767123287673E-2</v>
      </c>
      <c r="D3634" s="20">
        <v>268.34501781289987</v>
      </c>
      <c r="F3634" s="25">
        <v>41652</v>
      </c>
      <c r="G3634" s="20">
        <v>8164.22</v>
      </c>
      <c r="I3634" s="25"/>
      <c r="J3634" s="20"/>
      <c r="K3634" s="20"/>
      <c r="L3634" s="20"/>
    </row>
    <row r="3635" spans="1:12" s="19" customFormat="1" ht="11">
      <c r="A3635" s="25">
        <v>45182</v>
      </c>
      <c r="B3635" s="20">
        <v>7.1380999999999997</v>
      </c>
      <c r="C3635" s="20">
        <v>1.9556438356164382E-2</v>
      </c>
      <c r="D3635" s="20">
        <v>268.3974965408903</v>
      </c>
      <c r="F3635" s="25">
        <v>41653</v>
      </c>
      <c r="G3635" s="20">
        <v>8124</v>
      </c>
      <c r="I3635" s="25"/>
      <c r="J3635" s="20"/>
      <c r="K3635" s="20"/>
      <c r="L3635" s="20"/>
    </row>
    <row r="3636" spans="1:12" s="19" customFormat="1" ht="11">
      <c r="A3636" s="25">
        <v>45183</v>
      </c>
      <c r="B3636" s="20">
        <v>8.1643000000000008</v>
      </c>
      <c r="C3636" s="20">
        <v>2.2367945205479453E-2</v>
      </c>
      <c r="D3636" s="20">
        <v>268.45753154584941</v>
      </c>
      <c r="F3636" s="25">
        <v>41654</v>
      </c>
      <c r="G3636" s="20">
        <v>8226.89</v>
      </c>
      <c r="I3636" s="25"/>
      <c r="J3636" s="20"/>
      <c r="K3636" s="20"/>
      <c r="L3636" s="20"/>
    </row>
    <row r="3637" spans="1:12" s="19" customFormat="1" ht="11">
      <c r="A3637" s="25">
        <v>45184</v>
      </c>
      <c r="B3637" s="20">
        <v>9.1979000000000006</v>
      </c>
      <c r="C3637" s="20">
        <v>2.5199726027397264E-2</v>
      </c>
      <c r="D3637" s="20">
        <v>268.52518210829885</v>
      </c>
      <c r="F3637" s="25">
        <v>41655</v>
      </c>
      <c r="G3637" s="20">
        <v>8224.2900000000009</v>
      </c>
      <c r="I3637" s="25"/>
      <c r="J3637" s="20"/>
      <c r="K3637" s="20"/>
      <c r="L3637" s="20"/>
    </row>
    <row r="3638" spans="1:12" s="19" customFormat="1" ht="11">
      <c r="A3638" s="25">
        <v>45187</v>
      </c>
      <c r="B3638" s="20">
        <v>6.8578999999999999</v>
      </c>
      <c r="C3638" s="20">
        <v>1.878876712328767E-2</v>
      </c>
      <c r="D3638" s="20">
        <v>268.67653982170003</v>
      </c>
      <c r="F3638" s="25">
        <v>41656</v>
      </c>
      <c r="G3638" s="20">
        <v>8149.77</v>
      </c>
      <c r="I3638" s="25"/>
      <c r="J3638" s="20"/>
      <c r="K3638" s="20"/>
      <c r="L3638" s="20"/>
    </row>
    <row r="3639" spans="1:12" s="19" customFormat="1" ht="11">
      <c r="A3639" s="25">
        <v>45189</v>
      </c>
      <c r="B3639" s="20">
        <v>8.3696999999999999</v>
      </c>
      <c r="C3639" s="20">
        <v>2.2930684931506851E-2</v>
      </c>
      <c r="D3639" s="20">
        <v>268.79975856336284</v>
      </c>
      <c r="F3639" s="25">
        <v>41659</v>
      </c>
      <c r="G3639" s="20">
        <v>8205.44</v>
      </c>
      <c r="I3639" s="25"/>
      <c r="J3639" s="20"/>
      <c r="K3639" s="20"/>
      <c r="L3639" s="20"/>
    </row>
    <row r="3640" spans="1:12" s="19" customFormat="1" ht="11">
      <c r="A3640" s="25">
        <v>45190</v>
      </c>
      <c r="B3640" s="20">
        <v>7.0937000000000001</v>
      </c>
      <c r="C3640" s="20">
        <v>1.9434794520547947E-2</v>
      </c>
      <c r="D3640" s="20">
        <v>268.85199924411137</v>
      </c>
      <c r="F3640" s="25">
        <v>41660</v>
      </c>
      <c r="G3640" s="20">
        <v>8218.2900000000009</v>
      </c>
      <c r="I3640" s="25"/>
      <c r="J3640" s="20"/>
      <c r="K3640" s="20"/>
      <c r="L3640" s="20"/>
    </row>
    <row r="3641" spans="1:12" s="19" customFormat="1" ht="11">
      <c r="A3641" s="25">
        <v>45191</v>
      </c>
      <c r="B3641" s="20">
        <v>7.0746000000000002</v>
      </c>
      <c r="C3641" s="20">
        <v>1.9382465753424657E-2</v>
      </c>
      <c r="D3641" s="20">
        <v>268.90410939079226</v>
      </c>
      <c r="F3641" s="25">
        <v>41661</v>
      </c>
      <c r="G3641" s="20">
        <v>8251.94</v>
      </c>
      <c r="I3641" s="25"/>
      <c r="J3641" s="20"/>
      <c r="K3641" s="20"/>
      <c r="L3641" s="20"/>
    </row>
    <row r="3642" spans="1:12" s="19" customFormat="1" ht="11">
      <c r="A3642" s="25">
        <v>45194</v>
      </c>
      <c r="B3642" s="20">
        <v>3.9866000000000001</v>
      </c>
      <c r="C3642" s="20">
        <v>1.0922191780821919E-2</v>
      </c>
      <c r="D3642" s="20">
        <v>268.99222005839476</v>
      </c>
      <c r="F3642" s="25">
        <v>41662</v>
      </c>
      <c r="G3642" s="20">
        <v>8260.68</v>
      </c>
      <c r="I3642" s="25"/>
      <c r="J3642" s="20"/>
      <c r="K3642" s="20"/>
      <c r="L3642" s="20"/>
    </row>
    <row r="3643" spans="1:12" s="19" customFormat="1" ht="11">
      <c r="A3643" s="25">
        <v>45195</v>
      </c>
      <c r="B3643" s="20">
        <v>9.4139999999999997</v>
      </c>
      <c r="C3643" s="20">
        <v>2.5791780821917808E-2</v>
      </c>
      <c r="D3643" s="20">
        <v>269.0615979422202</v>
      </c>
      <c r="F3643" s="25">
        <v>41663</v>
      </c>
      <c r="G3643" s="20">
        <v>8157.94</v>
      </c>
      <c r="I3643" s="25"/>
      <c r="J3643" s="20"/>
      <c r="K3643" s="20"/>
      <c r="L3643" s="20"/>
    </row>
    <row r="3644" spans="1:12" s="19" customFormat="1" ht="11">
      <c r="A3644" s="25">
        <v>45196</v>
      </c>
      <c r="B3644" s="20">
        <v>8.1457999999999995</v>
      </c>
      <c r="C3644" s="20">
        <v>2.23172602739726E-2</v>
      </c>
      <c r="D3644" s="20">
        <v>269.12164511933031</v>
      </c>
      <c r="F3644" s="25">
        <v>41666</v>
      </c>
      <c r="G3644" s="20">
        <v>7988.17</v>
      </c>
      <c r="I3644" s="25"/>
      <c r="J3644" s="20"/>
      <c r="K3644" s="20"/>
      <c r="L3644" s="20"/>
    </row>
    <row r="3645" spans="1:12" s="19" customFormat="1" ht="11">
      <c r="A3645" s="25">
        <v>45198</v>
      </c>
      <c r="B3645" s="20">
        <v>8.7765000000000004</v>
      </c>
      <c r="C3645" s="20">
        <v>2.4045205479452054E-2</v>
      </c>
      <c r="D3645" s="20">
        <v>269.25106682444755</v>
      </c>
      <c r="F3645" s="25">
        <v>41667</v>
      </c>
      <c r="G3645" s="20">
        <v>7975.67</v>
      </c>
      <c r="I3645" s="25"/>
      <c r="J3645" s="20"/>
      <c r="K3645" s="20"/>
      <c r="L3645" s="20"/>
    </row>
    <row r="3646" spans="1:12" s="19" customFormat="1" ht="11">
      <c r="A3646" s="25">
        <v>45202</v>
      </c>
      <c r="B3646" s="20">
        <v>7.5486000000000004</v>
      </c>
      <c r="C3646" s="20">
        <v>2.068109589041096E-2</v>
      </c>
      <c r="D3646" s="20">
        <v>269.47380310971124</v>
      </c>
      <c r="F3646" s="25">
        <v>41668</v>
      </c>
      <c r="G3646" s="20">
        <v>7967.86</v>
      </c>
      <c r="I3646" s="25"/>
      <c r="J3646" s="20"/>
      <c r="K3646" s="20"/>
      <c r="L3646" s="20"/>
    </row>
    <row r="3647" spans="1:12" s="19" customFormat="1" ht="11">
      <c r="A3647" s="25">
        <v>45203</v>
      </c>
      <c r="B3647" s="20">
        <v>7.3023999999999996</v>
      </c>
      <c r="C3647" s="20">
        <v>2.0006575342465752E-2</v>
      </c>
      <c r="D3647" s="20">
        <v>269.52771558915862</v>
      </c>
      <c r="F3647" s="25">
        <v>41669</v>
      </c>
      <c r="G3647" s="20">
        <v>7907.25</v>
      </c>
      <c r="I3647" s="25"/>
      <c r="J3647" s="20"/>
      <c r="K3647" s="20"/>
      <c r="L3647" s="20"/>
    </row>
    <row r="3648" spans="1:12" s="19" customFormat="1" ht="11">
      <c r="A3648" s="25">
        <v>45204</v>
      </c>
      <c r="B3648" s="20">
        <v>6.6445999999999996</v>
      </c>
      <c r="C3648" s="20">
        <v>1.8204383561643833E-2</v>
      </c>
      <c r="D3648" s="20">
        <v>269.57678144830936</v>
      </c>
      <c r="F3648" s="25">
        <v>41670</v>
      </c>
      <c r="G3648" s="20">
        <v>7930.34</v>
      </c>
      <c r="I3648" s="25"/>
      <c r="J3648" s="20"/>
      <c r="K3648" s="20"/>
      <c r="L3648" s="20"/>
    </row>
    <row r="3649" spans="1:12" s="19" customFormat="1" ht="11">
      <c r="A3649" s="25">
        <v>45205</v>
      </c>
      <c r="B3649" s="20">
        <v>5.5864000000000003</v>
      </c>
      <c r="C3649" s="20">
        <v>1.5305205479452055E-2</v>
      </c>
      <c r="D3649" s="20">
        <v>269.61804072863492</v>
      </c>
      <c r="F3649" s="25">
        <v>41673</v>
      </c>
      <c r="G3649" s="20">
        <v>7816.09</v>
      </c>
      <c r="I3649" s="25"/>
      <c r="J3649" s="20"/>
      <c r="K3649" s="20"/>
      <c r="L3649" s="20"/>
    </row>
    <row r="3650" spans="1:12" s="19" customFormat="1" ht="11">
      <c r="A3650" s="25">
        <v>45208</v>
      </c>
      <c r="B3650" s="20">
        <v>7.2534999999999998</v>
      </c>
      <c r="C3650" s="20">
        <v>1.9872602739726027E-2</v>
      </c>
      <c r="D3650" s="20">
        <v>269.77878109508083</v>
      </c>
      <c r="F3650" s="25">
        <v>41674</v>
      </c>
      <c r="G3650" s="20">
        <v>7814.96</v>
      </c>
      <c r="I3650" s="25"/>
      <c r="J3650" s="20"/>
      <c r="K3650" s="20"/>
      <c r="L3650" s="20"/>
    </row>
    <row r="3651" spans="1:12" s="19" customFormat="1" ht="11">
      <c r="A3651" s="25">
        <v>45209</v>
      </c>
      <c r="B3651" s="20">
        <v>6.7960000000000003</v>
      </c>
      <c r="C3651" s="20">
        <v>1.8619178082191781E-2</v>
      </c>
      <c r="D3651" s="20">
        <v>269.82901168676091</v>
      </c>
      <c r="F3651" s="25">
        <v>41675</v>
      </c>
      <c r="G3651" s="20">
        <v>7842.98</v>
      </c>
      <c r="I3651" s="25"/>
      <c r="J3651" s="20"/>
      <c r="K3651" s="20"/>
      <c r="L3651" s="20"/>
    </row>
    <row r="3652" spans="1:12" s="19" customFormat="1" ht="11">
      <c r="A3652" s="25">
        <v>45210</v>
      </c>
      <c r="B3652" s="20">
        <v>6.9928999999999997</v>
      </c>
      <c r="C3652" s="20">
        <v>1.91586301369863E-2</v>
      </c>
      <c r="D3652" s="20">
        <v>269.88070722911226</v>
      </c>
      <c r="F3652" s="25">
        <v>41676</v>
      </c>
      <c r="G3652" s="20">
        <v>7861.05</v>
      </c>
      <c r="I3652" s="25"/>
      <c r="J3652" s="20"/>
      <c r="K3652" s="20"/>
      <c r="L3652" s="20"/>
    </row>
    <row r="3653" spans="1:12" s="19" customFormat="1" ht="11">
      <c r="A3653" s="25">
        <v>45211</v>
      </c>
      <c r="B3653" s="20">
        <v>7.2873999999999999</v>
      </c>
      <c r="C3653" s="20">
        <v>1.9965479452054794E-2</v>
      </c>
      <c r="D3653" s="20">
        <v>269.93459020625914</v>
      </c>
      <c r="F3653" s="25">
        <v>41677</v>
      </c>
      <c r="G3653" s="20">
        <v>7896.41</v>
      </c>
      <c r="I3653" s="25"/>
      <c r="J3653" s="20"/>
      <c r="K3653" s="20"/>
      <c r="L3653" s="20"/>
    </row>
    <row r="3654" spans="1:12" s="19" customFormat="1" ht="11">
      <c r="A3654" s="25">
        <v>45212</v>
      </c>
      <c r="B3654" s="20">
        <v>7.0932000000000004</v>
      </c>
      <c r="C3654" s="20">
        <v>1.9433424657534247E-2</v>
      </c>
      <c r="D3654" s="20">
        <v>269.98704774147149</v>
      </c>
      <c r="F3654" s="25">
        <v>41680</v>
      </c>
      <c r="G3654" s="20">
        <v>7884.34</v>
      </c>
      <c r="I3654" s="25"/>
      <c r="J3654" s="20"/>
      <c r="K3654" s="20"/>
      <c r="L3654" s="20"/>
    </row>
    <row r="3655" spans="1:12" s="19" customFormat="1" ht="11">
      <c r="A3655" s="25">
        <v>45215</v>
      </c>
      <c r="B3655" s="20">
        <v>6.7392000000000003</v>
      </c>
      <c r="C3655" s="20">
        <v>1.8463561643835617E-2</v>
      </c>
      <c r="D3655" s="20">
        <v>270.13659541644182</v>
      </c>
      <c r="F3655" s="25">
        <v>41681</v>
      </c>
      <c r="G3655" s="20">
        <v>7896.79</v>
      </c>
      <c r="I3655" s="25"/>
      <c r="J3655" s="20"/>
      <c r="K3655" s="20"/>
      <c r="L3655" s="20"/>
    </row>
    <row r="3656" spans="1:12" s="19" customFormat="1" ht="11">
      <c r="A3656" s="25">
        <v>45216</v>
      </c>
      <c r="B3656" s="20">
        <v>7.0823999999999998</v>
      </c>
      <c r="C3656" s="20">
        <v>1.9403835616438356E-2</v>
      </c>
      <c r="D3656" s="20">
        <v>270.18901227735631</v>
      </c>
      <c r="F3656" s="25">
        <v>41682</v>
      </c>
      <c r="G3656" s="20">
        <v>7925.09</v>
      </c>
      <c r="I3656" s="25"/>
      <c r="J3656" s="20"/>
      <c r="K3656" s="20"/>
      <c r="L3656" s="20"/>
    </row>
    <row r="3657" spans="1:12" s="19" customFormat="1" ht="11">
      <c r="A3657" s="25">
        <v>45217</v>
      </c>
      <c r="B3657" s="20">
        <v>7.2423000000000002</v>
      </c>
      <c r="C3657" s="20">
        <v>1.984191780821918E-2</v>
      </c>
      <c r="D3657" s="20">
        <v>270.24262295909921</v>
      </c>
      <c r="F3657" s="25">
        <v>41683</v>
      </c>
      <c r="G3657" s="20">
        <v>7817.32</v>
      </c>
      <c r="I3657" s="25"/>
      <c r="J3657" s="20"/>
      <c r="K3657" s="20"/>
      <c r="L3657" s="20"/>
    </row>
    <row r="3658" spans="1:12" s="19" customFormat="1" ht="11">
      <c r="A3658" s="25">
        <v>45218</v>
      </c>
      <c r="B3658" s="20">
        <v>6.8369999999999997</v>
      </c>
      <c r="C3658" s="20">
        <v>1.8731506849315068E-2</v>
      </c>
      <c r="D3658" s="20">
        <v>270.29324347452859</v>
      </c>
      <c r="F3658" s="25">
        <v>41684</v>
      </c>
      <c r="G3658" s="20">
        <v>7878.87</v>
      </c>
      <c r="I3658" s="25"/>
      <c r="J3658" s="20"/>
      <c r="K3658" s="20"/>
      <c r="L3658" s="20"/>
    </row>
    <row r="3659" spans="1:12" s="19" customFormat="1" ht="11">
      <c r="A3659" s="25">
        <v>45219</v>
      </c>
      <c r="B3659" s="20">
        <v>5.8371000000000004</v>
      </c>
      <c r="C3659" s="20">
        <v>1.5992054794520549E-2</v>
      </c>
      <c r="D3659" s="20">
        <v>270.33646891813095</v>
      </c>
      <c r="F3659" s="25">
        <v>41687</v>
      </c>
      <c r="G3659" s="20">
        <v>7912.71</v>
      </c>
      <c r="I3659" s="25"/>
      <c r="J3659" s="20"/>
      <c r="K3659" s="20"/>
      <c r="L3659" s="20"/>
    </row>
    <row r="3660" spans="1:12" s="19" customFormat="1" ht="11">
      <c r="A3660" s="25">
        <v>45222</v>
      </c>
      <c r="B3660" s="20">
        <v>6.8156999999999996</v>
      </c>
      <c r="C3660" s="20">
        <v>1.8673150684931507E-2</v>
      </c>
      <c r="D3660" s="20">
        <v>270.4879099267232</v>
      </c>
      <c r="F3660" s="25">
        <v>41688</v>
      </c>
      <c r="G3660" s="20">
        <v>7982.78</v>
      </c>
      <c r="I3660" s="25"/>
      <c r="J3660" s="20"/>
      <c r="K3660" s="20"/>
      <c r="L3660" s="20"/>
    </row>
    <row r="3661" spans="1:12" s="19" customFormat="1" ht="11">
      <c r="A3661" s="25">
        <v>45224</v>
      </c>
      <c r="B3661" s="20">
        <v>7.0852000000000004</v>
      </c>
      <c r="C3661" s="20">
        <v>1.9411506849315068E-2</v>
      </c>
      <c r="D3661" s="20">
        <v>270.59292148504721</v>
      </c>
      <c r="F3661" s="25">
        <v>41689</v>
      </c>
      <c r="G3661" s="20">
        <v>8016.2</v>
      </c>
      <c r="I3661" s="25"/>
      <c r="J3661" s="20"/>
      <c r="K3661" s="20"/>
      <c r="L3661" s="20"/>
    </row>
    <row r="3662" spans="1:12" s="19" customFormat="1" ht="11">
      <c r="A3662" s="25">
        <v>45225</v>
      </c>
      <c r="B3662" s="20">
        <v>6.6345000000000001</v>
      </c>
      <c r="C3662" s="20">
        <v>1.8176712328767122E-2</v>
      </c>
      <c r="D3662" s="20">
        <v>270.64210638196761</v>
      </c>
      <c r="F3662" s="25">
        <v>41690</v>
      </c>
      <c r="G3662" s="20">
        <v>7936.34</v>
      </c>
      <c r="I3662" s="25"/>
      <c r="J3662" s="20"/>
      <c r="K3662" s="20"/>
      <c r="L3662" s="20"/>
    </row>
    <row r="3663" spans="1:12" s="19" customFormat="1" ht="11">
      <c r="A3663" s="25">
        <v>45226</v>
      </c>
      <c r="B3663" s="20">
        <v>7.1014999999999997</v>
      </c>
      <c r="C3663" s="20">
        <v>1.9456164383561642E-2</v>
      </c>
      <c r="D3663" s="20">
        <v>270.69476295507644</v>
      </c>
      <c r="F3663" s="25">
        <v>41691</v>
      </c>
      <c r="G3663" s="20">
        <v>8019.69</v>
      </c>
      <c r="I3663" s="25"/>
      <c r="J3663" s="20"/>
      <c r="K3663" s="20"/>
      <c r="L3663" s="20"/>
    </row>
    <row r="3664" spans="1:12" s="19" customFormat="1" ht="11">
      <c r="A3664" s="25">
        <v>45229</v>
      </c>
      <c r="B3664" s="20">
        <v>7.3650000000000002</v>
      </c>
      <c r="C3664" s="20">
        <v>2.0178082191780824E-2</v>
      </c>
      <c r="D3664" s="20">
        <v>270.85862599035022</v>
      </c>
      <c r="F3664" s="25">
        <v>41694</v>
      </c>
      <c r="G3664" s="20">
        <v>8059.67</v>
      </c>
      <c r="I3664" s="25"/>
      <c r="J3664" s="20"/>
      <c r="K3664" s="20"/>
      <c r="L3664" s="20"/>
    </row>
    <row r="3665" spans="1:12" s="19" customFormat="1" ht="11">
      <c r="A3665" s="25">
        <v>45230</v>
      </c>
      <c r="B3665" s="20">
        <v>7.5650000000000004</v>
      </c>
      <c r="C3665" s="20">
        <v>2.0726027397260274E-2</v>
      </c>
      <c r="D3665" s="20">
        <v>270.91476422338081</v>
      </c>
      <c r="F3665" s="25">
        <v>41695</v>
      </c>
      <c r="G3665" s="20">
        <v>8077.85</v>
      </c>
      <c r="I3665" s="25"/>
      <c r="J3665" s="20"/>
      <c r="K3665" s="20"/>
      <c r="L3665" s="20"/>
    </row>
    <row r="3666" spans="1:12" s="19" customFormat="1" ht="11">
      <c r="A3666" s="25">
        <v>45231</v>
      </c>
      <c r="B3666" s="20">
        <v>7.1295000000000002</v>
      </c>
      <c r="C3666" s="20">
        <v>1.9532876712328767E-2</v>
      </c>
      <c r="D3666" s="20">
        <v>270.96768167027204</v>
      </c>
      <c r="F3666" s="25">
        <v>41696</v>
      </c>
      <c r="G3666" s="20">
        <v>8128.29</v>
      </c>
      <c r="I3666" s="25"/>
      <c r="J3666" s="20"/>
      <c r="K3666" s="20"/>
      <c r="L3666" s="20"/>
    </row>
    <row r="3667" spans="1:12" s="19" customFormat="1" ht="11">
      <c r="A3667" s="25">
        <v>45232</v>
      </c>
      <c r="B3667" s="20">
        <v>7.2971000000000004</v>
      </c>
      <c r="C3667" s="20">
        <v>1.9992054794520549E-2</v>
      </c>
      <c r="D3667" s="20">
        <v>271.02185367766702</v>
      </c>
      <c r="F3667" s="25">
        <v>41698</v>
      </c>
      <c r="G3667" s="20">
        <v>8178.01</v>
      </c>
      <c r="I3667" s="25"/>
      <c r="J3667" s="20"/>
      <c r="K3667" s="20"/>
      <c r="L3667" s="20"/>
    </row>
    <row r="3668" spans="1:12" s="19" customFormat="1" ht="11">
      <c r="A3668" s="25">
        <v>45233</v>
      </c>
      <c r="B3668" s="20">
        <v>7.5456000000000003</v>
      </c>
      <c r="C3668" s="20">
        <v>2.0672876712328769E-2</v>
      </c>
      <c r="D3668" s="20">
        <v>271.07788169134125</v>
      </c>
      <c r="F3668" s="25">
        <v>41701</v>
      </c>
      <c r="G3668" s="20">
        <v>8105.73</v>
      </c>
      <c r="I3668" s="25"/>
      <c r="J3668" s="20"/>
      <c r="K3668" s="20"/>
      <c r="L3668" s="20"/>
    </row>
    <row r="3669" spans="1:12" s="19" customFormat="1" ht="11">
      <c r="A3669" s="25">
        <v>45236</v>
      </c>
      <c r="B3669" s="20">
        <v>7.2831000000000001</v>
      </c>
      <c r="C3669" s="20">
        <v>1.9953698630136987E-2</v>
      </c>
      <c r="D3669" s="20">
        <v>271.24015188203816</v>
      </c>
      <c r="F3669" s="25">
        <v>41702</v>
      </c>
      <c r="G3669" s="20">
        <v>8206.23</v>
      </c>
      <c r="I3669" s="25"/>
      <c r="J3669" s="20"/>
      <c r="K3669" s="20"/>
      <c r="L3669" s="20"/>
    </row>
    <row r="3670" spans="1:12" s="19" customFormat="1" ht="11">
      <c r="A3670" s="25">
        <v>45237</v>
      </c>
      <c r="B3670" s="20">
        <v>7.1830999999999996</v>
      </c>
      <c r="C3670" s="20">
        <v>1.967972602739726E-2</v>
      </c>
      <c r="D3670" s="20">
        <v>271.29353120080481</v>
      </c>
      <c r="F3670" s="25">
        <v>41703</v>
      </c>
      <c r="G3670" s="20">
        <v>8246.2199999999993</v>
      </c>
      <c r="I3670" s="25"/>
      <c r="J3670" s="20"/>
      <c r="K3670" s="20"/>
      <c r="L3670" s="20"/>
    </row>
    <row r="3671" spans="1:12" s="19" customFormat="1" ht="11">
      <c r="A3671" s="25">
        <v>45238</v>
      </c>
      <c r="B3671" s="20">
        <v>7.1033999999999997</v>
      </c>
      <c r="C3671" s="20">
        <v>1.9461369863013698E-2</v>
      </c>
      <c r="D3671" s="20">
        <v>271.34632863832621</v>
      </c>
      <c r="F3671" s="25">
        <v>41704</v>
      </c>
      <c r="G3671" s="20">
        <v>8340.7099999999991</v>
      </c>
      <c r="I3671" s="25"/>
      <c r="J3671" s="20"/>
      <c r="K3671" s="20"/>
      <c r="L3671" s="20"/>
    </row>
    <row r="3672" spans="1:12" s="19" customFormat="1" ht="11">
      <c r="A3672" s="25">
        <v>45239</v>
      </c>
      <c r="B3672" s="20">
        <v>6.5689000000000002</v>
      </c>
      <c r="C3672" s="20">
        <v>1.7996986301369863E-2</v>
      </c>
      <c r="D3672" s="20">
        <v>271.39516279992051</v>
      </c>
      <c r="F3672" s="25">
        <v>41705</v>
      </c>
      <c r="G3672" s="20">
        <v>8504.2199999999993</v>
      </c>
      <c r="I3672" s="25"/>
      <c r="J3672" s="20"/>
      <c r="K3672" s="20"/>
      <c r="L3672" s="20"/>
    </row>
    <row r="3673" spans="1:12" s="19" customFormat="1" ht="11">
      <c r="A3673" s="25">
        <v>45240</v>
      </c>
      <c r="B3673" s="20">
        <v>7.0763999999999996</v>
      </c>
      <c r="C3673" s="20">
        <v>1.9387397260273973E-2</v>
      </c>
      <c r="D3673" s="20">
        <v>271.44777925827771</v>
      </c>
      <c r="F3673" s="25">
        <v>41708</v>
      </c>
      <c r="G3673" s="20">
        <v>8518.0300000000007</v>
      </c>
      <c r="I3673" s="25"/>
      <c r="J3673" s="20"/>
      <c r="K3673" s="20"/>
      <c r="L3673" s="20"/>
    </row>
    <row r="3674" spans="1:12" s="19" customFormat="1" ht="11">
      <c r="A3674" s="25">
        <v>45243</v>
      </c>
      <c r="B3674" s="20">
        <v>7.6372999999999998</v>
      </c>
      <c r="C3674" s="20">
        <v>2.0924109589041097E-2</v>
      </c>
      <c r="D3674" s="20">
        <v>271.61817335070475</v>
      </c>
      <c r="F3674" s="25">
        <v>41709</v>
      </c>
      <c r="G3674" s="20">
        <v>8486.39</v>
      </c>
      <c r="I3674" s="25"/>
      <c r="J3674" s="20"/>
      <c r="K3674" s="20"/>
      <c r="L3674" s="20"/>
    </row>
    <row r="3675" spans="1:12" s="19" customFormat="1" ht="11">
      <c r="A3675" s="25">
        <v>45245</v>
      </c>
      <c r="B3675" s="20">
        <v>7.3106999999999998</v>
      </c>
      <c r="C3675" s="20">
        <v>2.0029315068493151E-2</v>
      </c>
      <c r="D3675" s="20">
        <v>271.72697987015215</v>
      </c>
      <c r="F3675" s="25">
        <v>41710</v>
      </c>
      <c r="G3675" s="20">
        <v>8492.91</v>
      </c>
      <c r="I3675" s="25"/>
      <c r="J3675" s="20"/>
      <c r="K3675" s="20"/>
      <c r="L3675" s="20"/>
    </row>
    <row r="3676" spans="1:12" s="19" customFormat="1" ht="11">
      <c r="A3676" s="25">
        <v>45246</v>
      </c>
      <c r="B3676" s="20">
        <v>6.758</v>
      </c>
      <c r="C3676" s="20">
        <v>1.8515068493150686E-2</v>
      </c>
      <c r="D3676" s="20">
        <v>271.77729030658946</v>
      </c>
      <c r="F3676" s="25">
        <v>41711</v>
      </c>
      <c r="G3676" s="20">
        <v>8461.93</v>
      </c>
      <c r="I3676" s="25"/>
      <c r="J3676" s="20"/>
      <c r="K3676" s="20"/>
      <c r="L3676" s="20"/>
    </row>
    <row r="3677" spans="1:12" s="19" customFormat="1" ht="11">
      <c r="A3677" s="25">
        <v>45247</v>
      </c>
      <c r="B3677" s="20">
        <v>7.2485999999999997</v>
      </c>
      <c r="C3677" s="20">
        <v>1.9859178082191779E-2</v>
      </c>
      <c r="D3677" s="20">
        <v>271.83126304265841</v>
      </c>
      <c r="F3677" s="25">
        <v>41712</v>
      </c>
      <c r="G3677" s="20">
        <v>8476.35</v>
      </c>
      <c r="I3677" s="25"/>
      <c r="J3677" s="20"/>
      <c r="K3677" s="20"/>
      <c r="L3677" s="20"/>
    </row>
    <row r="3678" spans="1:12" s="19" customFormat="1" ht="11">
      <c r="A3678" s="25">
        <v>45250</v>
      </c>
      <c r="B3678" s="20">
        <v>6.6947999999999999</v>
      </c>
      <c r="C3678" s="20">
        <v>1.8341917808219178E-2</v>
      </c>
      <c r="D3678" s="20">
        <v>271.98084024319144</v>
      </c>
      <c r="F3678" s="25">
        <v>41716</v>
      </c>
      <c r="G3678" s="20">
        <v>8492.6200000000008</v>
      </c>
      <c r="I3678" s="25"/>
      <c r="J3678" s="20"/>
      <c r="K3678" s="20"/>
      <c r="L3678" s="20"/>
    </row>
    <row r="3679" spans="1:12" s="19" customFormat="1" ht="11">
      <c r="A3679" s="25">
        <v>45251</v>
      </c>
      <c r="B3679" s="20">
        <v>3.8039000000000001</v>
      </c>
      <c r="C3679" s="20">
        <v>1.0421643835616438E-2</v>
      </c>
      <c r="D3679" s="20">
        <v>272.0091851176627</v>
      </c>
      <c r="F3679" s="25">
        <v>41717</v>
      </c>
      <c r="G3679" s="20">
        <v>8502.2800000000007</v>
      </c>
      <c r="I3679" s="25"/>
      <c r="J3679" s="20"/>
      <c r="K3679" s="20"/>
      <c r="L3679" s="20"/>
    </row>
    <row r="3680" spans="1:12" s="19" customFormat="1" ht="11">
      <c r="A3680" s="25">
        <v>45252</v>
      </c>
      <c r="B3680" s="20">
        <v>10.298400000000001</v>
      </c>
      <c r="C3680" s="20">
        <v>2.8214794520547946E-2</v>
      </c>
      <c r="D3680" s="20">
        <v>272.08593195032068</v>
      </c>
      <c r="F3680" s="25">
        <v>41718</v>
      </c>
      <c r="G3680" s="20">
        <v>8448.89</v>
      </c>
      <c r="I3680" s="25"/>
      <c r="J3680" s="20"/>
      <c r="K3680" s="20"/>
      <c r="L3680" s="20"/>
    </row>
    <row r="3681" spans="1:12" s="19" customFormat="1" ht="11">
      <c r="A3681" s="25">
        <v>45253</v>
      </c>
      <c r="B3681" s="20">
        <v>7.2293000000000003</v>
      </c>
      <c r="C3681" s="20">
        <v>1.9806301369863014E-2</v>
      </c>
      <c r="D3681" s="20">
        <v>272.13982210998779</v>
      </c>
      <c r="F3681" s="25">
        <v>41719</v>
      </c>
      <c r="G3681" s="20">
        <v>8462.06</v>
      </c>
      <c r="I3681" s="25"/>
      <c r="J3681" s="20"/>
      <c r="K3681" s="20"/>
      <c r="L3681" s="20"/>
    </row>
    <row r="3682" spans="1:12" s="19" customFormat="1" ht="11">
      <c r="A3682" s="25">
        <v>45254</v>
      </c>
      <c r="B3682" s="20">
        <v>6.7502000000000004</v>
      </c>
      <c r="C3682" s="20">
        <v>1.8493698630136987E-2</v>
      </c>
      <c r="D3682" s="20">
        <v>272.19015082854139</v>
      </c>
      <c r="F3682" s="25">
        <v>41720</v>
      </c>
      <c r="G3682" s="20">
        <v>8464.2800000000007</v>
      </c>
      <c r="I3682" s="25"/>
      <c r="J3682" s="20"/>
      <c r="K3682" s="20"/>
      <c r="L3682" s="20"/>
    </row>
    <row r="3683" spans="1:12" s="19" customFormat="1" ht="11">
      <c r="A3683" s="25">
        <v>45255</v>
      </c>
      <c r="B3683" s="20">
        <v>7.3436000000000003</v>
      </c>
      <c r="C3683" s="20">
        <v>2.0119452054794523E-2</v>
      </c>
      <c r="D3683" s="20">
        <v>272.24491399543524</v>
      </c>
      <c r="F3683" s="25">
        <v>41722</v>
      </c>
      <c r="G3683" s="20">
        <v>8580.26</v>
      </c>
      <c r="I3683" s="25"/>
      <c r="J3683" s="20"/>
      <c r="K3683" s="20"/>
      <c r="L3683" s="20"/>
    </row>
    <row r="3684" spans="1:12" s="19" customFormat="1" ht="11">
      <c r="A3684" s="25">
        <v>45256</v>
      </c>
      <c r="B3684" s="20">
        <v>7.3422000000000001</v>
      </c>
      <c r="C3684" s="20">
        <v>2.0115616438356163E-2</v>
      </c>
      <c r="D3684" s="20">
        <v>272.2996777381075</v>
      </c>
      <c r="F3684" s="25">
        <v>41723</v>
      </c>
      <c r="G3684" s="20">
        <v>8588.44</v>
      </c>
      <c r="I3684" s="25"/>
      <c r="J3684" s="20"/>
      <c r="K3684" s="20"/>
      <c r="L3684" s="20"/>
    </row>
    <row r="3685" spans="1:12" s="19" customFormat="1" ht="11">
      <c r="A3685" s="25">
        <v>45257</v>
      </c>
      <c r="B3685" s="20">
        <v>7.3501000000000003</v>
      </c>
      <c r="C3685" s="20">
        <v>2.0137260273972602E-2</v>
      </c>
      <c r="D3685" s="20">
        <v>272.35451143293881</v>
      </c>
      <c r="F3685" s="25">
        <v>41724</v>
      </c>
      <c r="G3685" s="20">
        <v>8603.6299999999992</v>
      </c>
      <c r="I3685" s="25"/>
      <c r="J3685" s="20"/>
      <c r="K3685" s="20"/>
      <c r="L3685" s="20"/>
    </row>
    <row r="3686" spans="1:12" s="19" customFormat="1" ht="11">
      <c r="A3686" s="25">
        <v>45258</v>
      </c>
      <c r="B3686" s="20">
        <v>7.3742000000000001</v>
      </c>
      <c r="C3686" s="20">
        <v>2.0203287671232879E-2</v>
      </c>
      <c r="D3686" s="20">
        <v>272.40953599836917</v>
      </c>
      <c r="F3686" s="25">
        <v>41725</v>
      </c>
      <c r="G3686" s="20">
        <v>8658.4599999999991</v>
      </c>
      <c r="I3686" s="25"/>
      <c r="J3686" s="20"/>
      <c r="K3686" s="20"/>
      <c r="L3686" s="20"/>
    </row>
    <row r="3687" spans="1:12" s="19" customFormat="1" ht="11">
      <c r="A3687" s="25">
        <v>45259</v>
      </c>
      <c r="B3687" s="20">
        <v>7.5044000000000004</v>
      </c>
      <c r="C3687" s="20">
        <v>2.0560000000000002E-2</v>
      </c>
      <c r="D3687" s="20">
        <v>272.4655433989704</v>
      </c>
      <c r="F3687" s="25">
        <v>41726</v>
      </c>
      <c r="G3687" s="20">
        <v>8729.0499999999993</v>
      </c>
      <c r="I3687" s="25"/>
      <c r="J3687" s="20"/>
      <c r="K3687" s="20"/>
      <c r="L3687" s="20"/>
    </row>
    <row r="3688" spans="1:12" s="19" customFormat="1" ht="11">
      <c r="A3688" s="25">
        <v>45260</v>
      </c>
      <c r="B3688" s="20">
        <v>6.2045000000000003</v>
      </c>
      <c r="C3688" s="20">
        <v>1.6998630136986301E-2</v>
      </c>
      <c r="D3688" s="20">
        <v>272.51185880894349</v>
      </c>
      <c r="F3688" s="25">
        <v>41729</v>
      </c>
      <c r="G3688" s="20">
        <v>8739.91</v>
      </c>
      <c r="I3688" s="25"/>
      <c r="J3688" s="20"/>
      <c r="K3688" s="20"/>
      <c r="L3688" s="20"/>
    </row>
    <row r="3689" spans="1:12" s="19" customFormat="1" ht="11">
      <c r="A3689" s="25">
        <v>45261</v>
      </c>
      <c r="B3689" s="20">
        <v>6.9103000000000003</v>
      </c>
      <c r="C3689" s="20">
        <v>1.893232876712329E-2</v>
      </c>
      <c r="D3689" s="20">
        <v>272.5634516499826</v>
      </c>
      <c r="F3689" s="25">
        <v>41730</v>
      </c>
      <c r="G3689" s="20">
        <v>8761.86</v>
      </c>
      <c r="I3689" s="25"/>
      <c r="J3689" s="20"/>
      <c r="K3689" s="20"/>
      <c r="L3689" s="20"/>
    </row>
    <row r="3690" spans="1:12" s="19" customFormat="1" ht="11">
      <c r="A3690" s="25">
        <v>45262</v>
      </c>
      <c r="B3690" s="20">
        <v>7.4451000000000001</v>
      </c>
      <c r="C3690" s="20">
        <v>2.0397534246575342E-2</v>
      </c>
      <c r="D3690" s="20">
        <v>272.61904787337659</v>
      </c>
      <c r="F3690" s="25">
        <v>41731</v>
      </c>
      <c r="G3690" s="20">
        <v>8802.9500000000007</v>
      </c>
      <c r="I3690" s="25"/>
      <c r="J3690" s="20"/>
      <c r="K3690" s="20"/>
      <c r="L3690" s="20"/>
    </row>
    <row r="3691" spans="1:12" s="19" customFormat="1" ht="11">
      <c r="A3691" s="25">
        <v>45263</v>
      </c>
      <c r="B3691" s="20">
        <v>7.4462999999999999</v>
      </c>
      <c r="C3691" s="20">
        <v>2.0400821917808218E-2</v>
      </c>
      <c r="D3691" s="20">
        <v>272.67466439984725</v>
      </c>
      <c r="F3691" s="25">
        <v>41732</v>
      </c>
      <c r="G3691" s="20">
        <v>8781.4699999999993</v>
      </c>
      <c r="I3691" s="25"/>
      <c r="J3691" s="20"/>
      <c r="K3691" s="20"/>
      <c r="L3691" s="20"/>
    </row>
    <row r="3692" spans="1:12" s="19" customFormat="1" ht="11">
      <c r="A3692" s="25">
        <v>45264</v>
      </c>
      <c r="B3692" s="20">
        <v>6.3703000000000003</v>
      </c>
      <c r="C3692" s="20">
        <v>1.7452876712328768E-2</v>
      </c>
      <c r="D3692" s="20">
        <v>272.72225397285069</v>
      </c>
      <c r="F3692" s="25">
        <v>41733</v>
      </c>
      <c r="G3692" s="20">
        <v>8727.0300000000007</v>
      </c>
      <c r="I3692" s="25"/>
      <c r="J3692" s="20"/>
      <c r="K3692" s="20"/>
      <c r="L3692" s="20"/>
    </row>
    <row r="3693" spans="1:12" s="19" customFormat="1" ht="11">
      <c r="A3693" s="25">
        <v>45265</v>
      </c>
      <c r="B3693" s="20">
        <v>7.1761999999999997</v>
      </c>
      <c r="C3693" s="20">
        <v>1.9660821917808217E-2</v>
      </c>
      <c r="D3693" s="20">
        <v>272.77587340953448</v>
      </c>
      <c r="F3693" s="25">
        <v>41736</v>
      </c>
      <c r="G3693" s="20">
        <v>8727.98</v>
      </c>
      <c r="I3693" s="25"/>
      <c r="J3693" s="20"/>
      <c r="K3693" s="20"/>
      <c r="L3693" s="20"/>
    </row>
    <row r="3694" spans="1:12" s="19" customFormat="1" ht="11">
      <c r="A3694" s="25">
        <v>45266</v>
      </c>
      <c r="B3694" s="20">
        <v>7.7709000000000001</v>
      </c>
      <c r="C3694" s="20">
        <v>2.1290136986301372E-2</v>
      </c>
      <c r="D3694" s="20">
        <v>272.83394776664898</v>
      </c>
      <c r="F3694" s="25">
        <v>41738</v>
      </c>
      <c r="G3694" s="20">
        <v>8859.81</v>
      </c>
      <c r="I3694" s="25"/>
      <c r="J3694" s="20"/>
      <c r="K3694" s="20"/>
      <c r="L3694" s="20"/>
    </row>
    <row r="3695" spans="1:12" s="19" customFormat="1" ht="11">
      <c r="A3695" s="25">
        <v>45267</v>
      </c>
      <c r="B3695" s="20">
        <v>8.0820000000000007</v>
      </c>
      <c r="C3695" s="20">
        <v>2.214246575342466E-2</v>
      </c>
      <c r="D3695" s="20">
        <v>272.89435993009693</v>
      </c>
      <c r="F3695" s="25">
        <v>41739</v>
      </c>
      <c r="G3695" s="20">
        <v>8860.09</v>
      </c>
      <c r="I3695" s="25"/>
      <c r="J3695" s="20"/>
      <c r="K3695" s="20"/>
      <c r="L3695" s="20"/>
    </row>
    <row r="3696" spans="1:12" s="19" customFormat="1" ht="11">
      <c r="A3696" s="25">
        <v>45268</v>
      </c>
      <c r="B3696" s="20">
        <v>7.2522000000000002</v>
      </c>
      <c r="C3696" s="20">
        <v>1.9869041095890411E-2</v>
      </c>
      <c r="D3696" s="20">
        <v>272.94858142261984</v>
      </c>
      <c r="F3696" s="25">
        <v>41740</v>
      </c>
      <c r="G3696" s="20">
        <v>8833.8799999999992</v>
      </c>
      <c r="I3696" s="25"/>
      <c r="J3696" s="20"/>
      <c r="K3696" s="20"/>
      <c r="L3696" s="20"/>
    </row>
    <row r="3697" spans="1:12" s="19" customFormat="1" ht="11">
      <c r="A3697" s="25">
        <v>45269</v>
      </c>
      <c r="B3697" s="20">
        <v>7.4896000000000003</v>
      </c>
      <c r="C3697" s="20">
        <v>2.051945205479452E-2</v>
      </c>
      <c r="D3697" s="20">
        <v>273.00458897591909</v>
      </c>
      <c r="F3697" s="25">
        <v>41744</v>
      </c>
      <c r="G3697" s="20">
        <v>8777.57</v>
      </c>
      <c r="I3697" s="25"/>
      <c r="J3697" s="20"/>
      <c r="K3697" s="20"/>
      <c r="L3697" s="20"/>
    </row>
    <row r="3698" spans="1:12" s="19" customFormat="1" ht="11">
      <c r="A3698" s="25">
        <v>45270</v>
      </c>
      <c r="B3698" s="20">
        <v>7.4854000000000003</v>
      </c>
      <c r="C3698" s="20">
        <v>2.0507945205479453E-2</v>
      </c>
      <c r="D3698" s="20">
        <v>273.06057660743471</v>
      </c>
      <c r="F3698" s="25">
        <v>41745</v>
      </c>
      <c r="G3698" s="20">
        <v>8702.2199999999993</v>
      </c>
      <c r="I3698" s="25"/>
      <c r="J3698" s="20"/>
      <c r="K3698" s="20"/>
      <c r="L3698" s="20"/>
    </row>
    <row r="3699" spans="1:12" s="19" customFormat="1" ht="11">
      <c r="A3699" s="25">
        <v>45271</v>
      </c>
      <c r="B3699" s="20">
        <v>6.4847000000000001</v>
      </c>
      <c r="C3699" s="20">
        <v>1.7766301369863013E-2</v>
      </c>
      <c r="D3699" s="20">
        <v>273.10908937239708</v>
      </c>
      <c r="F3699" s="25">
        <v>41746</v>
      </c>
      <c r="G3699" s="20">
        <v>8837.92</v>
      </c>
      <c r="I3699" s="25"/>
      <c r="J3699" s="20"/>
      <c r="K3699" s="20"/>
      <c r="L3699" s="20"/>
    </row>
    <row r="3700" spans="1:12" s="19" customFormat="1" ht="11">
      <c r="A3700" s="25">
        <v>45272</v>
      </c>
      <c r="B3700" s="20">
        <v>6.2529000000000003</v>
      </c>
      <c r="C3700" s="20">
        <v>1.7131232876712331E-2</v>
      </c>
      <c r="D3700" s="20">
        <v>273.15587632650494</v>
      </c>
      <c r="F3700" s="25">
        <v>41750</v>
      </c>
      <c r="G3700" s="20">
        <v>8887.7800000000007</v>
      </c>
      <c r="I3700" s="25"/>
      <c r="J3700" s="20"/>
      <c r="K3700" s="20"/>
      <c r="L3700" s="20"/>
    </row>
    <row r="3701" spans="1:12" s="19" customFormat="1" ht="11">
      <c r="A3701" s="25">
        <v>45273</v>
      </c>
      <c r="B3701" s="20">
        <v>6.8162000000000003</v>
      </c>
      <c r="C3701" s="20">
        <v>1.8674520547945207E-2</v>
      </c>
      <c r="D3701" s="20">
        <v>273.20688687675744</v>
      </c>
      <c r="F3701" s="25">
        <v>41751</v>
      </c>
      <c r="G3701" s="20">
        <v>8885.09</v>
      </c>
      <c r="I3701" s="25"/>
      <c r="J3701" s="20"/>
      <c r="K3701" s="20"/>
      <c r="L3701" s="20"/>
    </row>
    <row r="3702" spans="1:12" s="19" customFormat="1" ht="11">
      <c r="A3702" s="25">
        <v>45274</v>
      </c>
      <c r="B3702" s="20">
        <v>6.6729000000000003</v>
      </c>
      <c r="C3702" s="20">
        <v>1.8281917808219177E-2</v>
      </c>
      <c r="D3702" s="20">
        <v>273.25683433526262</v>
      </c>
      <c r="F3702" s="25">
        <v>41752</v>
      </c>
      <c r="G3702" s="20">
        <v>8918.2999999999993</v>
      </c>
      <c r="I3702" s="25"/>
      <c r="J3702" s="20"/>
      <c r="K3702" s="20"/>
      <c r="L3702" s="20"/>
    </row>
    <row r="3703" spans="1:12" s="19" customFormat="1" ht="11">
      <c r="A3703" s="25">
        <v>45275</v>
      </c>
      <c r="B3703" s="20">
        <v>5.8674999999999997</v>
      </c>
      <c r="C3703" s="20">
        <v>1.6075342465753425E-2</v>
      </c>
      <c r="D3703" s="20">
        <v>273.30076130719306</v>
      </c>
      <c r="F3703" s="25">
        <v>41754</v>
      </c>
      <c r="G3703" s="20">
        <v>8842.6200000000008</v>
      </c>
      <c r="I3703" s="25"/>
      <c r="J3703" s="20"/>
      <c r="K3703" s="20"/>
      <c r="L3703" s="20"/>
    </row>
    <row r="3704" spans="1:12" s="19" customFormat="1" ht="11">
      <c r="A3704" s="25">
        <v>45276</v>
      </c>
      <c r="B3704" s="20">
        <v>7.6649000000000003</v>
      </c>
      <c r="C3704" s="20">
        <v>2.0999726027397261E-2</v>
      </c>
      <c r="D3704" s="20">
        <v>273.35815371829835</v>
      </c>
      <c r="F3704" s="25">
        <v>41757</v>
      </c>
      <c r="G3704" s="20">
        <v>8814.59</v>
      </c>
      <c r="I3704" s="25"/>
      <c r="J3704" s="20"/>
      <c r="K3704" s="20"/>
      <c r="L3704" s="20"/>
    </row>
    <row r="3705" spans="1:12" s="19" customFormat="1" ht="11">
      <c r="A3705" s="25">
        <v>45277</v>
      </c>
      <c r="B3705" s="20">
        <v>7.6632999999999996</v>
      </c>
      <c r="C3705" s="20">
        <v>2.0995342465753422E-2</v>
      </c>
      <c r="D3705" s="20">
        <v>273.41554619882959</v>
      </c>
      <c r="F3705" s="25">
        <v>41758</v>
      </c>
      <c r="G3705" s="20">
        <v>8754.65</v>
      </c>
      <c r="I3705" s="25"/>
      <c r="J3705" s="20"/>
      <c r="K3705" s="20"/>
      <c r="L3705" s="20"/>
    </row>
    <row r="3706" spans="1:12" s="19" customFormat="1" ht="11">
      <c r="A3706" s="25">
        <v>45278</v>
      </c>
      <c r="B3706" s="20">
        <v>7.3696999999999999</v>
      </c>
      <c r="C3706" s="20">
        <v>2.0190958904109588E-2</v>
      </c>
      <c r="D3706" s="20">
        <v>273.47075141940002</v>
      </c>
      <c r="F3706" s="25">
        <v>41759</v>
      </c>
      <c r="G3706" s="20">
        <v>8730.0499999999993</v>
      </c>
      <c r="I3706" s="25"/>
      <c r="J3706" s="20"/>
      <c r="K3706" s="20"/>
      <c r="L3706" s="20"/>
    </row>
    <row r="3707" spans="1:12" s="19" customFormat="1" ht="11">
      <c r="A3707" s="25">
        <v>45279</v>
      </c>
      <c r="B3707" s="20">
        <v>8.3498000000000001</v>
      </c>
      <c r="C3707" s="20">
        <v>2.2876164383561645E-2</v>
      </c>
      <c r="D3707" s="20">
        <v>273.53331103803572</v>
      </c>
      <c r="F3707" s="25">
        <v>41761</v>
      </c>
      <c r="G3707" s="20">
        <v>8727.93</v>
      </c>
      <c r="I3707" s="25"/>
      <c r="J3707" s="20"/>
      <c r="K3707" s="20"/>
      <c r="L3707" s="20"/>
    </row>
    <row r="3708" spans="1:12" s="19" customFormat="1" ht="11">
      <c r="A3708" s="25">
        <v>45280</v>
      </c>
      <c r="B3708" s="20">
        <v>7.3357000000000001</v>
      </c>
      <c r="C3708" s="20">
        <v>2.0097808219178084E-2</v>
      </c>
      <c r="D3708" s="20">
        <v>273.58828523830374</v>
      </c>
      <c r="F3708" s="25">
        <v>41764</v>
      </c>
      <c r="G3708" s="20">
        <v>8733.92</v>
      </c>
      <c r="I3708" s="25"/>
      <c r="J3708" s="20"/>
      <c r="K3708" s="20"/>
      <c r="L3708" s="20"/>
    </row>
    <row r="3709" spans="1:12" s="19" customFormat="1" ht="11">
      <c r="A3709" s="25">
        <v>45281</v>
      </c>
      <c r="B3709" s="20">
        <v>8.0382999999999996</v>
      </c>
      <c r="C3709" s="20">
        <v>2.2022739726027397E-2</v>
      </c>
      <c r="D3709" s="20">
        <v>273.64853687428268</v>
      </c>
      <c r="F3709" s="25">
        <v>41765</v>
      </c>
      <c r="G3709" s="20">
        <v>8754.69</v>
      </c>
      <c r="I3709" s="25"/>
      <c r="J3709" s="20"/>
      <c r="K3709" s="20"/>
      <c r="L3709" s="20"/>
    </row>
    <row r="3710" spans="1:12" s="19" customFormat="1" ht="11">
      <c r="A3710" s="25">
        <v>45282</v>
      </c>
      <c r="B3710" s="20">
        <v>7.8170999999999999</v>
      </c>
      <c r="C3710" s="20">
        <v>2.1416712328767122E-2</v>
      </c>
      <c r="D3710" s="20">
        <v>273.70714339421693</v>
      </c>
      <c r="F3710" s="25">
        <v>41766</v>
      </c>
      <c r="G3710" s="20">
        <v>8672.8799999999992</v>
      </c>
      <c r="I3710" s="25"/>
      <c r="J3710" s="20"/>
      <c r="K3710" s="20"/>
      <c r="L3710" s="20"/>
    </row>
    <row r="3711" spans="1:12" s="19" customFormat="1" ht="11">
      <c r="A3711" s="25">
        <v>45283</v>
      </c>
      <c r="B3711" s="20">
        <v>7.62</v>
      </c>
      <c r="C3711" s="20">
        <v>2.0876712328767123E-2</v>
      </c>
      <c r="D3711" s="20">
        <v>273.76428444716663</v>
      </c>
      <c r="F3711" s="25">
        <v>41767</v>
      </c>
      <c r="G3711" s="20">
        <v>8682.3700000000008</v>
      </c>
      <c r="I3711" s="25"/>
      <c r="J3711" s="20"/>
      <c r="K3711" s="20"/>
      <c r="L3711" s="20"/>
    </row>
    <row r="3712" spans="1:12" s="19" customFormat="1" ht="11">
      <c r="A3712" s="25">
        <v>45284</v>
      </c>
      <c r="B3712" s="20">
        <v>7.6185</v>
      </c>
      <c r="C3712" s="20">
        <v>2.0872602739726027E-2</v>
      </c>
      <c r="D3712" s="20">
        <v>273.82142617870255</v>
      </c>
      <c r="F3712" s="25">
        <v>41768</v>
      </c>
      <c r="G3712" s="20">
        <v>8941.77</v>
      </c>
      <c r="I3712" s="25"/>
      <c r="J3712" s="20"/>
      <c r="K3712" s="20"/>
      <c r="L3712" s="20"/>
    </row>
    <row r="3713" spans="1:12" s="19" customFormat="1" ht="11">
      <c r="A3713" s="25">
        <v>45285</v>
      </c>
      <c r="B3713" s="20">
        <v>7.6222000000000003</v>
      </c>
      <c r="C3713" s="20">
        <v>2.0882739726027399E-2</v>
      </c>
      <c r="D3713" s="20">
        <v>273.87860759444555</v>
      </c>
      <c r="F3713" s="25">
        <v>41771</v>
      </c>
      <c r="G3713" s="20">
        <v>9144.41</v>
      </c>
      <c r="I3713" s="25"/>
      <c r="J3713" s="20"/>
      <c r="K3713" s="20"/>
      <c r="L3713" s="20"/>
    </row>
    <row r="3714" spans="1:12" s="19" customFormat="1" ht="11">
      <c r="A3714" s="25">
        <v>45286</v>
      </c>
      <c r="B3714" s="20">
        <v>6.7607999999999997</v>
      </c>
      <c r="C3714" s="20">
        <v>1.8522739726027398E-2</v>
      </c>
      <c r="D3714" s="20">
        <v>273.92933741609551</v>
      </c>
      <c r="F3714" s="25">
        <v>41772</v>
      </c>
      <c r="G3714" s="20">
        <v>9267.61</v>
      </c>
      <c r="I3714" s="25"/>
      <c r="J3714" s="20"/>
      <c r="K3714" s="20"/>
      <c r="L3714" s="20"/>
    </row>
    <row r="3715" spans="1:12" s="19" customFormat="1" ht="11">
      <c r="A3715" s="25">
        <v>45287</v>
      </c>
      <c r="B3715" s="20">
        <v>7.2568999999999999</v>
      </c>
      <c r="C3715" s="20">
        <v>1.9881917808219178E-2</v>
      </c>
      <c r="D3715" s="20">
        <v>273.98379982181319</v>
      </c>
      <c r="F3715" s="25">
        <v>41773</v>
      </c>
      <c r="G3715" s="20">
        <v>9267.61</v>
      </c>
      <c r="I3715" s="25"/>
      <c r="J3715" s="20"/>
      <c r="K3715" s="20"/>
      <c r="L3715" s="20"/>
    </row>
    <row r="3716" spans="1:12" s="19" customFormat="1" ht="11">
      <c r="A3716" s="25">
        <v>45288</v>
      </c>
      <c r="B3716" s="20">
        <v>9.0238999999999994</v>
      </c>
      <c r="C3716" s="20">
        <v>2.4723013698630135E-2</v>
      </c>
      <c r="D3716" s="20">
        <v>274.05153687417516</v>
      </c>
      <c r="F3716" s="25">
        <v>41774</v>
      </c>
      <c r="G3716" s="20">
        <v>9286.39</v>
      </c>
      <c r="I3716" s="25"/>
      <c r="J3716" s="20"/>
      <c r="K3716" s="20"/>
      <c r="L3716" s="20"/>
    </row>
    <row r="3717" spans="1:12" s="19" customFormat="1" ht="11">
      <c r="A3717" s="25">
        <v>45289</v>
      </c>
      <c r="B3717" s="20">
        <v>11.258699999999999</v>
      </c>
      <c r="C3717" s="20">
        <v>3.0845753424657531E-2</v>
      </c>
      <c r="D3717" s="20">
        <v>274.1360701354958</v>
      </c>
      <c r="F3717" s="25">
        <v>41775</v>
      </c>
      <c r="G3717" s="20">
        <v>9395.18</v>
      </c>
      <c r="I3717" s="25"/>
      <c r="J3717" s="20"/>
      <c r="K3717" s="20"/>
      <c r="L3717" s="20"/>
    </row>
    <row r="3718" spans="1:12" s="19" customFormat="1" ht="11">
      <c r="A3718" s="25">
        <v>45290</v>
      </c>
      <c r="B3718" s="20">
        <v>7.4143999999999997</v>
      </c>
      <c r="C3718" s="20">
        <v>2.0313424657534246E-2</v>
      </c>
      <c r="D3718" s="20">
        <v>274.1917565595619</v>
      </c>
      <c r="F3718" s="25">
        <v>41778</v>
      </c>
      <c r="G3718" s="20">
        <v>9474.16</v>
      </c>
      <c r="I3718" s="25"/>
      <c r="J3718" s="20"/>
      <c r="K3718" s="20"/>
      <c r="L3718" s="20"/>
    </row>
    <row r="3719" spans="1:12" s="19" customFormat="1" ht="11">
      <c r="A3719" s="25">
        <v>45291</v>
      </c>
      <c r="B3719" s="20">
        <v>7.4156000000000004</v>
      </c>
      <c r="C3719" s="20">
        <v>2.0316712328767125E-2</v>
      </c>
      <c r="D3719" s="20">
        <v>274.24746330997129</v>
      </c>
      <c r="F3719" s="25">
        <v>41779</v>
      </c>
      <c r="G3719" s="20">
        <v>9489.73</v>
      </c>
      <c r="I3719" s="25"/>
      <c r="J3719" s="20"/>
      <c r="K3719" s="20"/>
      <c r="L3719" s="20"/>
    </row>
    <row r="3720" spans="1:12" s="19" customFormat="1" ht="11">
      <c r="A3720" s="25">
        <v>45292</v>
      </c>
      <c r="B3720" s="20">
        <v>10.363899999999999</v>
      </c>
      <c r="C3720" s="20">
        <v>2.8394246575342463E-2</v>
      </c>
      <c r="D3720" s="20">
        <v>274.32533381093015</v>
      </c>
      <c r="F3720" s="25">
        <v>41780</v>
      </c>
      <c r="G3720" s="20">
        <v>9460.2800000000007</v>
      </c>
      <c r="I3720" s="25"/>
      <c r="J3720" s="20"/>
      <c r="K3720" s="20"/>
      <c r="L3720" s="20"/>
    </row>
    <row r="3721" spans="1:12" s="19" customFormat="1" ht="11">
      <c r="A3721" s="25">
        <v>45293</v>
      </c>
      <c r="B3721" s="20">
        <v>7.4347000000000003</v>
      </c>
      <c r="C3721" s="20">
        <v>2.0369041095890411E-2</v>
      </c>
      <c r="D3721" s="20">
        <v>274.3812112509105</v>
      </c>
      <c r="F3721" s="25">
        <v>41781</v>
      </c>
      <c r="G3721" s="20">
        <v>9490.91</v>
      </c>
      <c r="I3721" s="25"/>
      <c r="J3721" s="20"/>
      <c r="K3721" s="20"/>
      <c r="L3721" s="20"/>
    </row>
    <row r="3722" spans="1:12" s="19" customFormat="1" ht="11">
      <c r="A3722" s="25">
        <v>45294</v>
      </c>
      <c r="B3722" s="20">
        <v>8.3447999999999993</v>
      </c>
      <c r="C3722" s="20">
        <v>2.2862465753424654E-2</v>
      </c>
      <c r="D3722" s="20">
        <v>274.44394156136656</v>
      </c>
      <c r="F3722" s="25">
        <v>41782</v>
      </c>
      <c r="G3722" s="20">
        <v>9609.25</v>
      </c>
      <c r="I3722" s="25"/>
      <c r="J3722" s="20"/>
      <c r="K3722" s="20"/>
      <c r="L3722" s="20"/>
    </row>
    <row r="3723" spans="1:12" s="19" customFormat="1" ht="11">
      <c r="A3723" s="25">
        <v>45295</v>
      </c>
      <c r="B3723" s="20">
        <v>8.2027999999999999</v>
      </c>
      <c r="C3723" s="20">
        <v>2.2473424657534245E-2</v>
      </c>
      <c r="D3723" s="20">
        <v>274.50561851380053</v>
      </c>
      <c r="F3723" s="25">
        <v>41785</v>
      </c>
      <c r="G3723" s="20">
        <v>9598.75</v>
      </c>
      <c r="I3723" s="25"/>
      <c r="J3723" s="20"/>
      <c r="K3723" s="20"/>
      <c r="L3723" s="20"/>
    </row>
    <row r="3724" spans="1:12" s="19" customFormat="1" ht="11">
      <c r="A3724" s="25">
        <v>45296</v>
      </c>
      <c r="B3724" s="20">
        <v>7.0602</v>
      </c>
      <c r="C3724" s="20">
        <v>1.9343013698630136E-2</v>
      </c>
      <c r="D3724" s="20">
        <v>274.5587161731932</v>
      </c>
      <c r="F3724" s="25">
        <v>41786</v>
      </c>
      <c r="G3724" s="20">
        <v>9545.2000000000007</v>
      </c>
      <c r="I3724" s="25"/>
      <c r="J3724" s="20"/>
      <c r="K3724" s="20"/>
      <c r="L3724" s="20"/>
    </row>
    <row r="3725" spans="1:12" s="19" customFormat="1" ht="11">
      <c r="A3725" s="25">
        <v>45297</v>
      </c>
      <c r="B3725" s="20">
        <v>7.2643000000000004</v>
      </c>
      <c r="C3725" s="20">
        <v>1.9902191780821921E-2</v>
      </c>
      <c r="D3725" s="20">
        <v>274.61335937543697</v>
      </c>
      <c r="F3725" s="25">
        <v>41787</v>
      </c>
      <c r="G3725" s="20">
        <v>9560.4</v>
      </c>
      <c r="I3725" s="25"/>
      <c r="J3725" s="20"/>
      <c r="K3725" s="20"/>
      <c r="L3725" s="20"/>
    </row>
    <row r="3726" spans="1:12" s="19" customFormat="1" ht="11">
      <c r="A3726" s="25">
        <v>45298</v>
      </c>
      <c r="B3726" s="20">
        <v>7.2655000000000003</v>
      </c>
      <c r="C3726" s="20">
        <v>1.9905479452054797E-2</v>
      </c>
      <c r="D3726" s="20">
        <v>274.66802248126004</v>
      </c>
      <c r="F3726" s="25">
        <v>41788</v>
      </c>
      <c r="G3726" s="20">
        <v>9445.23</v>
      </c>
      <c r="I3726" s="25"/>
      <c r="J3726" s="20"/>
      <c r="K3726" s="20"/>
      <c r="L3726" s="20"/>
    </row>
    <row r="3727" spans="1:12" s="19" customFormat="1" ht="11">
      <c r="A3727" s="25">
        <v>45299</v>
      </c>
      <c r="B3727" s="20">
        <v>7.5533999999999999</v>
      </c>
      <c r="C3727" s="20">
        <v>2.0694246575342464E-2</v>
      </c>
      <c r="D3727" s="20">
        <v>274.7248629590959</v>
      </c>
      <c r="F3727" s="25">
        <v>41789</v>
      </c>
      <c r="G3727" s="20">
        <v>9437.81</v>
      </c>
      <c r="I3727" s="25"/>
      <c r="J3727" s="20"/>
      <c r="K3727" s="20"/>
      <c r="L3727" s="20"/>
    </row>
    <row r="3728" spans="1:12" s="19" customFormat="1" ht="11">
      <c r="A3728" s="25">
        <v>45300</v>
      </c>
      <c r="B3728" s="20">
        <v>8.4290000000000003</v>
      </c>
      <c r="C3728" s="20">
        <v>2.3093150684931507E-2</v>
      </c>
      <c r="D3728" s="20">
        <v>274.78830558566801</v>
      </c>
      <c r="F3728" s="25">
        <v>41792</v>
      </c>
      <c r="G3728" s="20">
        <v>9610.85</v>
      </c>
      <c r="I3728" s="25"/>
      <c r="J3728" s="20"/>
      <c r="K3728" s="20"/>
      <c r="L3728" s="20"/>
    </row>
    <row r="3729" spans="1:12" s="19" customFormat="1" ht="11">
      <c r="A3729" s="25">
        <v>45301</v>
      </c>
      <c r="B3729" s="20">
        <v>7.7460000000000004</v>
      </c>
      <c r="C3729" s="20">
        <v>2.1221917808219179E-2</v>
      </c>
      <c r="D3729" s="20">
        <v>274.84662093402602</v>
      </c>
      <c r="F3729" s="25">
        <v>41793</v>
      </c>
      <c r="G3729" s="20">
        <v>9690.44</v>
      </c>
      <c r="I3729" s="25"/>
      <c r="J3729" s="20"/>
      <c r="K3729" s="20"/>
      <c r="L3729" s="20"/>
    </row>
    <row r="3730" spans="1:12" s="19" customFormat="1" ht="11">
      <c r="A3730" s="25">
        <v>45302</v>
      </c>
      <c r="B3730" s="20">
        <v>7.2220000000000004</v>
      </c>
      <c r="C3730" s="20">
        <v>1.9786301369863014E-2</v>
      </c>
      <c r="D3730" s="20">
        <v>274.90100291474891</v>
      </c>
      <c r="F3730" s="25">
        <v>41794</v>
      </c>
      <c r="G3730" s="20">
        <v>9672.68</v>
      </c>
      <c r="I3730" s="25"/>
      <c r="J3730" s="20"/>
      <c r="K3730" s="20"/>
      <c r="L3730" s="20"/>
    </row>
    <row r="3731" spans="1:12" s="19" customFormat="1" ht="11">
      <c r="A3731" s="25">
        <v>45303</v>
      </c>
      <c r="B3731" s="20">
        <v>7.6788999999999996</v>
      </c>
      <c r="C3731" s="20">
        <v>2.103808219178082E-2</v>
      </c>
      <c r="D3731" s="20">
        <v>274.95883681368815</v>
      </c>
      <c r="F3731" s="25">
        <v>41795</v>
      </c>
      <c r="G3731" s="20">
        <v>9778.32</v>
      </c>
      <c r="I3731" s="25"/>
      <c r="J3731" s="20"/>
      <c r="K3731" s="20"/>
      <c r="L3731" s="20"/>
    </row>
    <row r="3732" spans="1:12" s="19" customFormat="1" ht="11">
      <c r="A3732" s="25">
        <v>45304</v>
      </c>
      <c r="B3732" s="20">
        <v>7.1924000000000001</v>
      </c>
      <c r="C3732" s="20">
        <v>1.9705205479452054E-2</v>
      </c>
      <c r="D3732" s="20">
        <v>275.01301801746621</v>
      </c>
      <c r="F3732" s="25">
        <v>41796</v>
      </c>
      <c r="G3732" s="20">
        <v>9924.43</v>
      </c>
      <c r="I3732" s="25"/>
      <c r="J3732" s="20"/>
      <c r="K3732" s="20"/>
      <c r="L3732" s="20"/>
    </row>
    <row r="3733" spans="1:12" s="19" customFormat="1" ht="11">
      <c r="A3733" s="25">
        <v>45305</v>
      </c>
      <c r="B3733" s="20">
        <v>7.1936999999999998</v>
      </c>
      <c r="C3733" s="20">
        <v>1.970876712328767E-2</v>
      </c>
      <c r="D3733" s="20">
        <v>275.06721969274599</v>
      </c>
      <c r="F3733" s="25">
        <v>41799</v>
      </c>
      <c r="G3733" s="20">
        <v>10017.59</v>
      </c>
      <c r="I3733" s="25"/>
      <c r="J3733" s="20"/>
      <c r="K3733" s="20"/>
      <c r="L3733" s="20"/>
    </row>
    <row r="3734" spans="1:12" s="19" customFormat="1" ht="11">
      <c r="A3734" s="25">
        <v>45306</v>
      </c>
      <c r="B3734" s="20">
        <v>6.9379999999999997</v>
      </c>
      <c r="C3734" s="20">
        <v>1.9008219178082191E-2</v>
      </c>
      <c r="D3734" s="20">
        <v>275.11950507275225</v>
      </c>
      <c r="F3734" s="25">
        <v>41800</v>
      </c>
      <c r="G3734" s="20">
        <v>10019.94</v>
      </c>
      <c r="I3734" s="25"/>
      <c r="J3734" s="20"/>
      <c r="K3734" s="20"/>
      <c r="L3734" s="20"/>
    </row>
    <row r="3735" spans="1:12" s="19" customFormat="1" ht="11">
      <c r="A3735" s="25">
        <v>45307</v>
      </c>
      <c r="B3735" s="20">
        <v>6.0368000000000004</v>
      </c>
      <c r="C3735" s="20">
        <v>1.6539178082191783E-2</v>
      </c>
      <c r="D3735" s="20">
        <v>275.16500757763509</v>
      </c>
      <c r="F3735" s="25">
        <v>41801</v>
      </c>
      <c r="G3735" s="20">
        <v>9982.86</v>
      </c>
      <c r="I3735" s="25"/>
      <c r="J3735" s="20"/>
      <c r="K3735" s="20"/>
      <c r="L3735" s="20"/>
    </row>
    <row r="3736" spans="1:12" s="19" customFormat="1" ht="11">
      <c r="A3736" s="25">
        <v>45308</v>
      </c>
      <c r="B3736" s="20">
        <v>6.6506999999999996</v>
      </c>
      <c r="C3736" s="20">
        <v>1.8221095890410956E-2</v>
      </c>
      <c r="D3736" s="20">
        <v>275.21514565752267</v>
      </c>
      <c r="F3736" s="25">
        <v>41802</v>
      </c>
      <c r="G3736" s="20">
        <v>10015.59</v>
      </c>
      <c r="I3736" s="25"/>
      <c r="J3736" s="20"/>
      <c r="K3736" s="20"/>
      <c r="L3736" s="20"/>
    </row>
    <row r="3737" spans="1:12" s="19" customFormat="1" ht="11">
      <c r="A3737" s="25">
        <v>45309</v>
      </c>
      <c r="B3737" s="20">
        <v>7.4039999999999999</v>
      </c>
      <c r="C3737" s="20">
        <v>2.0284931506849315E-2</v>
      </c>
      <c r="D3737" s="20">
        <v>275.27097286131578</v>
      </c>
      <c r="F3737" s="25">
        <v>41803</v>
      </c>
      <c r="G3737" s="20">
        <v>9874.4599999999991</v>
      </c>
      <c r="I3737" s="25"/>
      <c r="J3737" s="20"/>
      <c r="K3737" s="20"/>
      <c r="L3737" s="20"/>
    </row>
    <row r="3738" spans="1:12" s="19" customFormat="1" ht="11">
      <c r="A3738" s="25">
        <v>45310</v>
      </c>
      <c r="B3738" s="20">
        <v>7.1470000000000002</v>
      </c>
      <c r="C3738" s="20">
        <v>1.958082191780822E-2</v>
      </c>
      <c r="D3738" s="20">
        <v>275.32487318030314</v>
      </c>
      <c r="F3738" s="25">
        <v>41806</v>
      </c>
      <c r="G3738" s="20">
        <v>9864.2900000000009</v>
      </c>
      <c r="I3738" s="25"/>
      <c r="J3738" s="20"/>
      <c r="K3738" s="20"/>
      <c r="L3738" s="20"/>
    </row>
    <row r="3739" spans="1:12" s="19" customFormat="1" ht="11">
      <c r="A3739" s="25">
        <v>45311</v>
      </c>
      <c r="B3739" s="20">
        <v>7.2906000000000004</v>
      </c>
      <c r="C3739" s="20">
        <v>1.9974246575342466E-2</v>
      </c>
      <c r="D3739" s="20">
        <v>275.37986724935541</v>
      </c>
      <c r="F3739" s="25">
        <v>41807</v>
      </c>
      <c r="G3739" s="20">
        <v>9992.7800000000007</v>
      </c>
      <c r="I3739" s="25"/>
      <c r="J3739" s="20"/>
      <c r="K3739" s="20"/>
      <c r="L3739" s="20"/>
    </row>
    <row r="3740" spans="1:12" s="19" customFormat="1" ht="11">
      <c r="A3740" s="25">
        <v>45312</v>
      </c>
      <c r="B3740" s="20">
        <v>7.2904999999999998</v>
      </c>
      <c r="C3740" s="20">
        <v>1.9973972602739726E-2</v>
      </c>
      <c r="D3740" s="20">
        <v>275.43487154859326</v>
      </c>
      <c r="F3740" s="25">
        <v>41808</v>
      </c>
      <c r="G3740" s="20">
        <v>9896.5499999999993</v>
      </c>
      <c r="I3740" s="25"/>
      <c r="J3740" s="20"/>
      <c r="K3740" s="20"/>
      <c r="L3740" s="20"/>
    </row>
    <row r="3741" spans="1:12" s="19" customFormat="1" ht="11">
      <c r="A3741" s="25">
        <v>45313</v>
      </c>
      <c r="B3741" s="20">
        <v>7.2957000000000001</v>
      </c>
      <c r="C3741" s="20">
        <v>1.9988219178082193E-2</v>
      </c>
      <c r="D3741" s="20">
        <v>275.48992607441124</v>
      </c>
      <c r="F3741" s="25">
        <v>41809</v>
      </c>
      <c r="G3741" s="20">
        <v>9873.61</v>
      </c>
      <c r="I3741" s="25"/>
      <c r="J3741" s="20"/>
      <c r="K3741" s="20"/>
      <c r="L3741" s="20"/>
    </row>
    <row r="3742" spans="1:12" s="19" customFormat="1" ht="11">
      <c r="A3742" s="25">
        <v>45314</v>
      </c>
      <c r="B3742" s="20">
        <v>4.8056999999999999</v>
      </c>
      <c r="C3742" s="20">
        <v>1.3166301369863014E-2</v>
      </c>
      <c r="D3742" s="20">
        <v>275.52619790832182</v>
      </c>
      <c r="F3742" s="25">
        <v>41810</v>
      </c>
      <c r="G3742" s="20">
        <v>9835.35</v>
      </c>
      <c r="I3742" s="25"/>
      <c r="J3742" s="20"/>
      <c r="K3742" s="20"/>
      <c r="L3742" s="20"/>
    </row>
    <row r="3743" spans="1:12" s="19" customFormat="1" ht="11">
      <c r="A3743" s="25">
        <v>45315</v>
      </c>
      <c r="B3743" s="20">
        <v>6.8971999999999998</v>
      </c>
      <c r="C3743" s="20">
        <v>1.8896438356164384E-2</v>
      </c>
      <c r="D3743" s="20">
        <v>275.57826254646466</v>
      </c>
      <c r="F3743" s="25">
        <v>41813</v>
      </c>
      <c r="G3743" s="20">
        <v>9811.6200000000008</v>
      </c>
      <c r="I3743" s="25"/>
      <c r="J3743" s="20"/>
      <c r="K3743" s="20"/>
      <c r="L3743" s="20"/>
    </row>
    <row r="3744" spans="1:12" s="19" customFormat="1" ht="11">
      <c r="A3744" s="25">
        <v>45316</v>
      </c>
      <c r="B3744" s="20">
        <v>6.8201000000000001</v>
      </c>
      <c r="C3744" s="20">
        <v>1.8685205479452054E-2</v>
      </c>
      <c r="D3744" s="20">
        <v>275.62975491107818</v>
      </c>
      <c r="F3744" s="25">
        <v>41814</v>
      </c>
      <c r="G3744" s="20">
        <v>9925.34</v>
      </c>
      <c r="I3744" s="25"/>
      <c r="J3744" s="20"/>
      <c r="K3744" s="20"/>
      <c r="L3744" s="20"/>
    </row>
    <row r="3745" spans="1:12" s="19" customFormat="1" ht="11">
      <c r="A3745" s="25">
        <v>45317</v>
      </c>
      <c r="B3745" s="20">
        <v>7.4141000000000004</v>
      </c>
      <c r="C3745" s="20">
        <v>2.0312602739726029E-2</v>
      </c>
      <c r="D3745" s="20">
        <v>275.6857424882258</v>
      </c>
      <c r="F3745" s="25">
        <v>41815</v>
      </c>
      <c r="G3745" s="20">
        <v>9911.0300000000007</v>
      </c>
      <c r="I3745" s="25"/>
      <c r="J3745" s="20"/>
      <c r="K3745" s="20"/>
      <c r="L3745" s="20"/>
    </row>
    <row r="3746" spans="1:12" s="19" customFormat="1" ht="11">
      <c r="A3746" s="25">
        <v>45318</v>
      </c>
      <c r="B3746" s="20">
        <v>7.4112999999999998</v>
      </c>
      <c r="C3746" s="20">
        <v>2.0304931506849314E-2</v>
      </c>
      <c r="D3746" s="20">
        <v>275.74172028941217</v>
      </c>
      <c r="F3746" s="25">
        <v>41816</v>
      </c>
      <c r="G3746" s="20">
        <v>9811.48</v>
      </c>
      <c r="I3746" s="25"/>
      <c r="J3746" s="20"/>
      <c r="K3746" s="20"/>
      <c r="L3746" s="20"/>
    </row>
    <row r="3747" spans="1:12" s="19" customFormat="1" ht="11">
      <c r="A3747" s="25">
        <v>45319</v>
      </c>
      <c r="B3747" s="20">
        <v>7.4137000000000004</v>
      </c>
      <c r="C3747" s="20">
        <v>2.031150684931507E-2</v>
      </c>
      <c r="D3747" s="20">
        <v>275.79772758781519</v>
      </c>
      <c r="F3747" s="25">
        <v>41817</v>
      </c>
      <c r="G3747" s="20">
        <v>9831.9</v>
      </c>
      <c r="I3747" s="25"/>
      <c r="J3747" s="20"/>
      <c r="K3747" s="20"/>
      <c r="L3747" s="20"/>
    </row>
    <row r="3748" spans="1:12" s="19" customFormat="1" ht="11">
      <c r="A3748" s="25">
        <v>45320</v>
      </c>
      <c r="B3748" s="20">
        <v>7.0682999999999998</v>
      </c>
      <c r="C3748" s="20">
        <v>1.9365205479452054E-2</v>
      </c>
      <c r="D3748" s="20">
        <v>275.85113638447024</v>
      </c>
      <c r="F3748" s="25">
        <v>41820</v>
      </c>
      <c r="G3748" s="20">
        <v>9966.14</v>
      </c>
      <c r="I3748" s="25"/>
      <c r="J3748" s="20"/>
      <c r="K3748" s="20"/>
      <c r="L3748" s="20"/>
    </row>
    <row r="3749" spans="1:12" s="19" customFormat="1" ht="11">
      <c r="A3749" s="25">
        <v>45321</v>
      </c>
      <c r="B3749" s="20">
        <v>7.2807000000000004</v>
      </c>
      <c r="C3749" s="20">
        <v>1.9947123287671235E-2</v>
      </c>
      <c r="D3749" s="20">
        <v>275.9061607507353</v>
      </c>
      <c r="F3749" s="25">
        <v>41821</v>
      </c>
      <c r="G3749" s="20">
        <v>9996.74</v>
      </c>
      <c r="I3749" s="25"/>
      <c r="J3749" s="20"/>
      <c r="K3749" s="20"/>
      <c r="L3749" s="20"/>
    </row>
    <row r="3750" spans="1:12" s="19" customFormat="1" ht="11">
      <c r="A3750" s="25">
        <v>45322</v>
      </c>
      <c r="B3750" s="20">
        <v>7.3137999999999996</v>
      </c>
      <c r="C3750" s="20">
        <v>2.0037808219178083E-2</v>
      </c>
      <c r="D3750" s="20">
        <v>275.9614462980914</v>
      </c>
      <c r="F3750" s="25">
        <v>41822</v>
      </c>
      <c r="G3750" s="20">
        <v>10115.19</v>
      </c>
      <c r="I3750" s="25"/>
      <c r="J3750" s="20"/>
      <c r="K3750" s="20"/>
      <c r="L3750" s="20"/>
    </row>
    <row r="3751" spans="1:12" s="19" customFormat="1" ht="11">
      <c r="A3751" s="25">
        <v>45323</v>
      </c>
      <c r="B3751" s="20">
        <v>7.4423000000000004</v>
      </c>
      <c r="C3751" s="20">
        <v>2.038986301369863E-2</v>
      </c>
      <c r="D3751" s="20">
        <v>276.01771445896219</v>
      </c>
      <c r="F3751" s="25">
        <v>41823</v>
      </c>
      <c r="G3751" s="20">
        <v>10105.89</v>
      </c>
      <c r="I3751" s="25"/>
      <c r="J3751" s="20"/>
      <c r="K3751" s="20"/>
      <c r="L3751" s="20"/>
    </row>
    <row r="3752" spans="1:12" s="19" customFormat="1" ht="11">
      <c r="A3752" s="25">
        <v>45324</v>
      </c>
      <c r="B3752" s="20">
        <v>7.5483000000000002</v>
      </c>
      <c r="C3752" s="20">
        <v>2.068027397260274E-2</v>
      </c>
      <c r="D3752" s="20">
        <v>276.07479567852522</v>
      </c>
      <c r="F3752" s="25">
        <v>41824</v>
      </c>
      <c r="G3752" s="20">
        <v>10161.42</v>
      </c>
      <c r="I3752" s="25"/>
      <c r="J3752" s="20"/>
      <c r="K3752" s="20"/>
      <c r="L3752" s="20"/>
    </row>
    <row r="3753" spans="1:12" s="19" customFormat="1" ht="11">
      <c r="A3753" s="25">
        <v>45325</v>
      </c>
      <c r="B3753" s="20">
        <v>7.4074999999999998</v>
      </c>
      <c r="C3753" s="20">
        <v>2.0294520547945206E-2</v>
      </c>
      <c r="D3753" s="20">
        <v>276.13082373466193</v>
      </c>
      <c r="F3753" s="25">
        <v>41827</v>
      </c>
      <c r="G3753" s="20">
        <v>10208.02</v>
      </c>
      <c r="I3753" s="25"/>
      <c r="J3753" s="20"/>
      <c r="K3753" s="20"/>
      <c r="L3753" s="20"/>
    </row>
    <row r="3754" spans="1:12" s="19" customFormat="1" ht="11">
      <c r="A3754" s="25">
        <v>45326</v>
      </c>
      <c r="B3754" s="20">
        <v>7.4099000000000004</v>
      </c>
      <c r="C3754" s="20">
        <v>2.0301095890410958E-2</v>
      </c>
      <c r="D3754" s="20">
        <v>276.18688131797131</v>
      </c>
      <c r="F3754" s="25">
        <v>41828</v>
      </c>
      <c r="G3754" s="20">
        <v>9993.08</v>
      </c>
      <c r="I3754" s="25"/>
      <c r="J3754" s="20"/>
      <c r="K3754" s="20"/>
      <c r="L3754" s="20"/>
    </row>
    <row r="3755" spans="1:12" s="19" customFormat="1" ht="11">
      <c r="A3755" s="25">
        <v>45327</v>
      </c>
      <c r="B3755" s="20">
        <v>7.3832000000000004</v>
      </c>
      <c r="C3755" s="20">
        <v>2.0227945205479454E-2</v>
      </c>
      <c r="D3755" s="20">
        <v>276.24274824898907</v>
      </c>
      <c r="F3755" s="25">
        <v>41829</v>
      </c>
      <c r="G3755" s="20">
        <v>9945.17</v>
      </c>
      <c r="I3755" s="25"/>
      <c r="J3755" s="20"/>
      <c r="K3755" s="20"/>
      <c r="L3755" s="20"/>
    </row>
    <row r="3756" spans="1:12" s="19" customFormat="1" ht="11">
      <c r="A3756" s="25">
        <v>45328</v>
      </c>
      <c r="B3756" s="20">
        <v>7.0662000000000003</v>
      </c>
      <c r="C3756" s="20">
        <v>1.9359452054794522E-2</v>
      </c>
      <c r="D3756" s="20">
        <v>276.29622733139121</v>
      </c>
      <c r="F3756" s="25">
        <v>41830</v>
      </c>
      <c r="G3756" s="20">
        <v>9922.6</v>
      </c>
      <c r="I3756" s="25"/>
      <c r="J3756" s="20"/>
      <c r="K3756" s="20"/>
      <c r="L3756" s="20"/>
    </row>
    <row r="3757" spans="1:12" s="19" customFormat="1" ht="11">
      <c r="A3757" s="25">
        <v>45329</v>
      </c>
      <c r="B3757" s="20">
        <v>7.8257000000000003</v>
      </c>
      <c r="C3757" s="20">
        <v>2.1440273972602741E-2</v>
      </c>
      <c r="D3757" s="20">
        <v>276.35546599950698</v>
      </c>
      <c r="F3757" s="25">
        <v>41831</v>
      </c>
      <c r="G3757" s="20">
        <v>9781.6200000000008</v>
      </c>
      <c r="I3757" s="25"/>
      <c r="J3757" s="20"/>
      <c r="K3757" s="20"/>
      <c r="L3757" s="20"/>
    </row>
    <row r="3758" spans="1:12" s="19" customFormat="1" ht="11">
      <c r="A3758" s="25">
        <v>45330</v>
      </c>
      <c r="B3758" s="20">
        <v>7.0753000000000004</v>
      </c>
      <c r="C3758" s="20">
        <v>1.9384383561643837E-2</v>
      </c>
      <c r="D3758" s="20">
        <v>276.40903580302989</v>
      </c>
      <c r="F3758" s="25">
        <v>41834</v>
      </c>
      <c r="G3758" s="20">
        <v>9776.4599999999991</v>
      </c>
      <c r="I3758" s="25"/>
      <c r="J3758" s="20"/>
      <c r="K3758" s="20"/>
      <c r="L3758" s="20"/>
    </row>
    <row r="3759" spans="1:12" s="19" customFormat="1" ht="11">
      <c r="A3759" s="25">
        <v>45331</v>
      </c>
      <c r="B3759" s="20">
        <v>7.4978999999999996</v>
      </c>
      <c r="C3759" s="20">
        <v>2.0542191780821915E-2</v>
      </c>
      <c r="D3759" s="20">
        <v>276.46581627726408</v>
      </c>
      <c r="F3759" s="25">
        <v>41835</v>
      </c>
      <c r="G3759" s="20">
        <v>9871.51</v>
      </c>
      <c r="I3759" s="25"/>
      <c r="J3759" s="20"/>
      <c r="K3759" s="20"/>
      <c r="L3759" s="20"/>
    </row>
    <row r="3760" spans="1:12" s="19" customFormat="1" ht="11">
      <c r="A3760" s="25">
        <v>45332</v>
      </c>
      <c r="B3760" s="20">
        <v>7.5029000000000003</v>
      </c>
      <c r="C3760" s="20">
        <v>2.0555890410958906E-2</v>
      </c>
      <c r="D3760" s="20">
        <v>276.52264628748185</v>
      </c>
      <c r="F3760" s="25">
        <v>41836</v>
      </c>
      <c r="G3760" s="20">
        <v>9999.7099999999991</v>
      </c>
      <c r="I3760" s="25"/>
      <c r="J3760" s="20"/>
      <c r="K3760" s="20"/>
      <c r="L3760" s="20"/>
    </row>
    <row r="3761" spans="1:12" s="19" customFormat="1" ht="11">
      <c r="A3761" s="25">
        <v>45333</v>
      </c>
      <c r="B3761" s="20">
        <v>7.5053999999999998</v>
      </c>
      <c r="C3761" s="20">
        <v>2.0562739726027398E-2</v>
      </c>
      <c r="D3761" s="20">
        <v>276.57950691952152</v>
      </c>
      <c r="F3761" s="25">
        <v>41837</v>
      </c>
      <c r="G3761" s="20">
        <v>10023.67</v>
      </c>
      <c r="I3761" s="25"/>
      <c r="J3761" s="20"/>
      <c r="K3761" s="20"/>
      <c r="L3761" s="20"/>
    </row>
    <row r="3762" spans="1:12" s="19" customFormat="1" ht="11">
      <c r="A3762" s="25">
        <v>45334</v>
      </c>
      <c r="B3762" s="20">
        <v>7.2443</v>
      </c>
      <c r="C3762" s="20">
        <v>1.9847397260273972E-2</v>
      </c>
      <c r="D3762" s="20">
        <v>276.63440075300031</v>
      </c>
      <c r="F3762" s="25">
        <v>41838</v>
      </c>
      <c r="G3762" s="20">
        <v>10054.4</v>
      </c>
      <c r="I3762" s="25"/>
      <c r="J3762" s="20"/>
      <c r="K3762" s="20"/>
      <c r="L3762" s="20"/>
    </row>
    <row r="3763" spans="1:12" s="19" customFormat="1" ht="11">
      <c r="A3763" s="25">
        <v>45335</v>
      </c>
      <c r="B3763" s="20">
        <v>7.5076000000000001</v>
      </c>
      <c r="C3763" s="20">
        <v>2.056876712328767E-2</v>
      </c>
      <c r="D3763" s="20">
        <v>276.69130103867411</v>
      </c>
      <c r="F3763" s="25">
        <v>41841</v>
      </c>
      <c r="G3763" s="20">
        <v>10082.280000000001</v>
      </c>
      <c r="I3763" s="25"/>
      <c r="J3763" s="20"/>
      <c r="K3763" s="20"/>
      <c r="L3763" s="20"/>
    </row>
    <row r="3764" spans="1:12" s="19" customFormat="1" ht="11">
      <c r="A3764" s="25">
        <v>45336</v>
      </c>
      <c r="B3764" s="20">
        <v>7.5418000000000003</v>
      </c>
      <c r="C3764" s="20">
        <v>2.0662465753424657E-2</v>
      </c>
      <c r="D3764" s="20">
        <v>276.74847228399392</v>
      </c>
      <c r="F3764" s="25">
        <v>41842</v>
      </c>
      <c r="G3764" s="20">
        <v>10191.98</v>
      </c>
      <c r="I3764" s="25"/>
      <c r="J3764" s="20"/>
      <c r="K3764" s="20"/>
      <c r="L3764" s="20"/>
    </row>
    <row r="3765" spans="1:12" s="19" customFormat="1" ht="11">
      <c r="A3765" s="25">
        <v>45337</v>
      </c>
      <c r="B3765" s="20">
        <v>8.6571999999999996</v>
      </c>
      <c r="C3765" s="20">
        <v>2.3718356164383562E-2</v>
      </c>
      <c r="D3765" s="20">
        <v>276.81411247232973</v>
      </c>
      <c r="F3765" s="25">
        <v>41843</v>
      </c>
      <c r="G3765" s="20">
        <v>10229.290000000001</v>
      </c>
      <c r="I3765" s="25"/>
      <c r="J3765" s="20"/>
      <c r="K3765" s="20"/>
      <c r="L3765" s="20"/>
    </row>
    <row r="3766" spans="1:12" s="19" customFormat="1" ht="11">
      <c r="A3766" s="25">
        <v>45338</v>
      </c>
      <c r="B3766" s="20">
        <v>8.0690000000000008</v>
      </c>
      <c r="C3766" s="20">
        <v>2.2106849315068497E-2</v>
      </c>
      <c r="D3766" s="20">
        <v>276.87530735105685</v>
      </c>
      <c r="F3766" s="25">
        <v>41844</v>
      </c>
      <c r="G3766" s="20">
        <v>10275.33</v>
      </c>
      <c r="I3766" s="25"/>
      <c r="J3766" s="20"/>
      <c r="K3766" s="20"/>
      <c r="L3766" s="20"/>
    </row>
    <row r="3767" spans="1:12" s="19" customFormat="1" ht="11">
      <c r="A3767" s="25">
        <v>45339</v>
      </c>
      <c r="B3767" s="20">
        <v>7.6321000000000003</v>
      </c>
      <c r="C3767" s="20">
        <v>2.090986301369863E-2</v>
      </c>
      <c r="D3767" s="20">
        <v>276.93320159854272</v>
      </c>
      <c r="F3767" s="25">
        <v>41845</v>
      </c>
      <c r="G3767" s="20">
        <v>10223.52</v>
      </c>
      <c r="I3767" s="25"/>
      <c r="J3767" s="20"/>
      <c r="K3767" s="20"/>
      <c r="L3767" s="20"/>
    </row>
    <row r="3768" spans="1:12" s="19" customFormat="1" ht="11">
      <c r="A3768" s="25">
        <v>45340</v>
      </c>
      <c r="B3768" s="20">
        <v>7.6357999999999997</v>
      </c>
      <c r="C3768" s="20">
        <v>2.0919999999999998E-2</v>
      </c>
      <c r="D3768" s="20">
        <v>276.99113602431714</v>
      </c>
      <c r="F3768" s="25">
        <v>41848</v>
      </c>
      <c r="G3768" s="20">
        <v>10175.950000000001</v>
      </c>
      <c r="I3768" s="25"/>
      <c r="J3768" s="20"/>
      <c r="K3768" s="20"/>
      <c r="L3768" s="20"/>
    </row>
    <row r="3769" spans="1:12" s="19" customFormat="1" ht="11">
      <c r="A3769" s="25">
        <v>45341</v>
      </c>
      <c r="B3769" s="20">
        <v>7.6368</v>
      </c>
      <c r="C3769" s="20">
        <v>2.0922739726027397E-2</v>
      </c>
      <c r="D3769" s="20">
        <v>277.04909015877166</v>
      </c>
      <c r="F3769" s="25">
        <v>41850</v>
      </c>
      <c r="G3769" s="20">
        <v>10232.41</v>
      </c>
      <c r="I3769" s="25"/>
      <c r="J3769" s="20"/>
      <c r="K3769" s="20"/>
      <c r="L3769" s="20"/>
    </row>
    <row r="3770" spans="1:12" s="19" customFormat="1" ht="11">
      <c r="A3770" s="25">
        <v>45342</v>
      </c>
      <c r="B3770" s="20">
        <v>7.5465999999999998</v>
      </c>
      <c r="C3770" s="20">
        <v>2.0675616438356165E-2</v>
      </c>
      <c r="D3770" s="20">
        <v>277.1063717659988</v>
      </c>
      <c r="F3770" s="25">
        <v>41851</v>
      </c>
      <c r="G3770" s="20">
        <v>10140.34</v>
      </c>
      <c r="I3770" s="25"/>
      <c r="J3770" s="20"/>
      <c r="K3770" s="20"/>
      <c r="L3770" s="20"/>
    </row>
    <row r="3771" spans="1:12" s="19" customFormat="1" ht="11">
      <c r="A3771" s="25">
        <v>45343</v>
      </c>
      <c r="B3771" s="20">
        <v>7.8754999999999997</v>
      </c>
      <c r="C3771" s="20">
        <v>2.1576712328767123E-2</v>
      </c>
      <c r="D3771" s="20">
        <v>277.16616221067943</v>
      </c>
      <c r="F3771" s="25">
        <v>41852</v>
      </c>
      <c r="G3771" s="20">
        <v>9984.48</v>
      </c>
      <c r="I3771" s="25"/>
      <c r="J3771" s="20"/>
      <c r="K3771" s="20"/>
      <c r="L3771" s="20"/>
    </row>
    <row r="3772" spans="1:12" s="19" customFormat="1" ht="11">
      <c r="A3772" s="25">
        <v>45344</v>
      </c>
      <c r="B3772" s="20">
        <v>10.2508</v>
      </c>
      <c r="C3772" s="20">
        <v>2.8084383561643837E-2</v>
      </c>
      <c r="D3772" s="20">
        <v>277.24400261877776</v>
      </c>
      <c r="F3772" s="25">
        <v>41855</v>
      </c>
      <c r="G3772" s="20">
        <v>10090.879999999999</v>
      </c>
      <c r="I3772" s="25"/>
      <c r="J3772" s="20"/>
      <c r="K3772" s="20"/>
      <c r="L3772" s="20"/>
    </row>
    <row r="3773" spans="1:12" s="19" customFormat="1" ht="11">
      <c r="A3773" s="25">
        <v>45345</v>
      </c>
      <c r="B3773" s="20">
        <v>7.4541000000000004</v>
      </c>
      <c r="C3773" s="20">
        <v>2.042219178082192E-2</v>
      </c>
      <c r="D3773" s="20">
        <v>277.3006219206934</v>
      </c>
      <c r="F3773" s="25">
        <v>41856</v>
      </c>
      <c r="G3773" s="20">
        <v>10174.469999999999</v>
      </c>
      <c r="I3773" s="25"/>
      <c r="J3773" s="20"/>
      <c r="K3773" s="20"/>
      <c r="L3773" s="20"/>
    </row>
    <row r="3774" spans="1:12" s="19" customFormat="1" ht="11">
      <c r="A3774" s="25">
        <v>45346</v>
      </c>
      <c r="B3774" s="20">
        <v>7.5252999999999997</v>
      </c>
      <c r="C3774" s="20">
        <v>2.0617260273972603E-2</v>
      </c>
      <c r="D3774" s="20">
        <v>277.35779371165614</v>
      </c>
      <c r="F3774" s="25">
        <v>41857</v>
      </c>
      <c r="G3774" s="20">
        <v>10076.950000000001</v>
      </c>
      <c r="I3774" s="25"/>
      <c r="J3774" s="20"/>
      <c r="K3774" s="20"/>
      <c r="L3774" s="20"/>
    </row>
    <row r="3775" spans="1:12" s="19" customFormat="1" ht="11">
      <c r="A3775" s="25">
        <v>45347</v>
      </c>
      <c r="B3775" s="20">
        <v>7.5303000000000004</v>
      </c>
      <c r="C3775" s="20">
        <v>2.0630958904109591E-2</v>
      </c>
      <c r="D3775" s="20">
        <v>277.41501528409412</v>
      </c>
      <c r="F3775" s="25">
        <v>41858</v>
      </c>
      <c r="G3775" s="20">
        <v>10046.98</v>
      </c>
      <c r="I3775" s="25"/>
      <c r="J3775" s="20"/>
      <c r="K3775" s="20"/>
      <c r="L3775" s="20"/>
    </row>
    <row r="3776" spans="1:12" s="19" customFormat="1" ht="11">
      <c r="A3776" s="25">
        <v>45348</v>
      </c>
      <c r="B3776" s="20">
        <v>7.5499000000000001</v>
      </c>
      <c r="C3776" s="20">
        <v>2.0684657534246576E-2</v>
      </c>
      <c r="D3776" s="20">
        <v>277.47239762995423</v>
      </c>
      <c r="F3776" s="25">
        <v>41859</v>
      </c>
      <c r="G3776" s="20">
        <v>9942.0300000000007</v>
      </c>
      <c r="I3776" s="25"/>
      <c r="J3776" s="20"/>
      <c r="K3776" s="20"/>
      <c r="L3776" s="20"/>
    </row>
    <row r="3777" spans="1:12" s="19" customFormat="1" ht="11">
      <c r="A3777" s="25">
        <v>45349</v>
      </c>
      <c r="B3777" s="20">
        <v>7.3490000000000002</v>
      </c>
      <c r="C3777" s="20">
        <v>2.0134246575342466E-2</v>
      </c>
      <c r="D3777" s="20">
        <v>277.52826460667154</v>
      </c>
      <c r="F3777" s="25">
        <v>41862</v>
      </c>
      <c r="G3777" s="20">
        <v>10017.44</v>
      </c>
      <c r="I3777" s="25"/>
      <c r="J3777" s="20"/>
      <c r="K3777" s="20"/>
      <c r="L3777" s="20"/>
    </row>
    <row r="3778" spans="1:12" s="19" customFormat="1" ht="11">
      <c r="A3778" s="25">
        <v>45350</v>
      </c>
      <c r="B3778" s="20">
        <v>8.0601000000000003</v>
      </c>
      <c r="C3778" s="20">
        <v>2.2082465753424659E-2</v>
      </c>
      <c r="D3778" s="20">
        <v>277.58954969065934</v>
      </c>
      <c r="F3778" s="25">
        <v>41863</v>
      </c>
      <c r="G3778" s="20">
        <v>10150.24</v>
      </c>
      <c r="I3778" s="25"/>
      <c r="J3778" s="20"/>
      <c r="K3778" s="20"/>
      <c r="L3778" s="20"/>
    </row>
    <row r="3779" spans="1:12" s="19" customFormat="1" ht="11">
      <c r="A3779" s="25">
        <v>45351</v>
      </c>
      <c r="B3779" s="20">
        <v>8.1809999999999992</v>
      </c>
      <c r="C3779" s="20">
        <v>2.2413698630136984E-2</v>
      </c>
      <c r="D3779" s="20">
        <v>277.65176777575579</v>
      </c>
      <c r="F3779" s="25">
        <v>41864</v>
      </c>
      <c r="G3779" s="20">
        <v>10171.219999999999</v>
      </c>
      <c r="I3779" s="25"/>
      <c r="J3779" s="20"/>
      <c r="K3779" s="20"/>
      <c r="L3779" s="20"/>
    </row>
    <row r="3780" spans="1:12" s="19" customFormat="1" ht="11">
      <c r="A3780" s="25">
        <v>45352</v>
      </c>
      <c r="B3780" s="20">
        <v>8.1753</v>
      </c>
      <c r="C3780" s="20">
        <v>2.2398082191780824E-2</v>
      </c>
      <c r="D3780" s="20">
        <v>277.71395644690909</v>
      </c>
      <c r="F3780" s="25">
        <v>41865</v>
      </c>
      <c r="G3780" s="20">
        <v>10239.76</v>
      </c>
      <c r="I3780" s="25"/>
      <c r="J3780" s="20"/>
      <c r="K3780" s="20"/>
      <c r="L3780" s="20"/>
    </row>
    <row r="3781" spans="1:12" s="19" customFormat="1" ht="11">
      <c r="A3781" s="25">
        <v>45353</v>
      </c>
      <c r="B3781" s="20">
        <v>7.7488000000000001</v>
      </c>
      <c r="C3781" s="20">
        <v>2.1229589041095891E-2</v>
      </c>
      <c r="D3781" s="20">
        <v>277.77291397857255</v>
      </c>
      <c r="F3781" s="25">
        <v>41869</v>
      </c>
      <c r="G3781" s="20">
        <v>10348.219999999999</v>
      </c>
      <c r="I3781" s="25"/>
      <c r="J3781" s="20"/>
      <c r="K3781" s="20"/>
      <c r="L3781" s="20"/>
    </row>
    <row r="3782" spans="1:12" ht="11">
      <c r="A3782" s="25">
        <v>45354</v>
      </c>
      <c r="B3782" s="20">
        <v>7.7564000000000002</v>
      </c>
      <c r="C3782" s="20">
        <v>2.125041095890411E-2</v>
      </c>
      <c r="D3782" s="20">
        <v>277.83194186432553</v>
      </c>
      <c r="F3782" s="25">
        <v>41870</v>
      </c>
      <c r="G3782" s="20">
        <v>10379.049999999999</v>
      </c>
      <c r="I3782" s="25"/>
    </row>
    <row r="3783" spans="1:12" ht="11">
      <c r="A3783" s="25">
        <v>45355</v>
      </c>
      <c r="B3783" s="20">
        <v>9.0333000000000006</v>
      </c>
      <c r="C3783" s="20">
        <v>2.4748767123287673E-2</v>
      </c>
      <c r="D3783" s="20">
        <v>277.9007018446116</v>
      </c>
      <c r="F3783" s="25">
        <v>41871</v>
      </c>
      <c r="G3783" s="20">
        <v>10350.280000000001</v>
      </c>
      <c r="I3783" s="25"/>
    </row>
    <row r="3784" spans="1:12" ht="11">
      <c r="A3784" s="25">
        <v>45356</v>
      </c>
      <c r="B3784" s="20">
        <v>7.3825000000000003</v>
      </c>
      <c r="C3784" s="20">
        <v>2.0226027397260274E-2</v>
      </c>
      <c r="D3784" s="20">
        <v>277.95691011670391</v>
      </c>
      <c r="F3784" s="25">
        <v>41872</v>
      </c>
      <c r="G3784" s="20">
        <v>10372.44</v>
      </c>
      <c r="I3784" s="25"/>
    </row>
    <row r="3785" spans="1:12" ht="11">
      <c r="A3785" s="25">
        <v>45357</v>
      </c>
      <c r="B3785" s="20">
        <v>7.8170999999999999</v>
      </c>
      <c r="C3785" s="20">
        <v>2.1416712328767122E-2</v>
      </c>
      <c r="D3785" s="20">
        <v>278.0164393485415</v>
      </c>
      <c r="F3785" s="25">
        <v>41873</v>
      </c>
      <c r="G3785" s="20">
        <v>10401.48</v>
      </c>
      <c r="I3785" s="25"/>
    </row>
    <row r="3786" spans="1:12" ht="11">
      <c r="A3786" s="25">
        <v>45358</v>
      </c>
      <c r="B3786" s="20">
        <v>7.5362</v>
      </c>
      <c r="C3786" s="20">
        <v>2.0647123287671234E-2</v>
      </c>
      <c r="D3786" s="20">
        <v>278.07384174553374</v>
      </c>
      <c r="F3786" s="25">
        <v>41876</v>
      </c>
      <c r="G3786" s="20">
        <v>10392.41</v>
      </c>
      <c r="I3786" s="25"/>
    </row>
    <row r="3787" spans="1:12" ht="11">
      <c r="A3787" s="25">
        <v>45359</v>
      </c>
      <c r="B3787" s="20">
        <v>7.7439999999999998</v>
      </c>
      <c r="C3787" s="20">
        <v>2.1216438356164383E-2</v>
      </c>
      <c r="D3787" s="20">
        <v>278.13283911075234</v>
      </c>
      <c r="F3787" s="25">
        <v>41877</v>
      </c>
      <c r="G3787" s="20">
        <v>10390.39</v>
      </c>
      <c r="I3787" s="25"/>
    </row>
    <row r="3788" spans="1:12" ht="11">
      <c r="A3788" s="25">
        <v>45360</v>
      </c>
      <c r="B3788" s="20">
        <v>7.7477</v>
      </c>
      <c r="C3788" s="20">
        <v>2.1226575342465755E-2</v>
      </c>
      <c r="D3788" s="20">
        <v>278.19187718739835</v>
      </c>
      <c r="F3788" s="25">
        <v>41878</v>
      </c>
      <c r="G3788" s="20">
        <v>10432.780000000001</v>
      </c>
      <c r="I3788" s="25"/>
    </row>
    <row r="3789" spans="1:12" ht="11">
      <c r="A3789" s="25">
        <v>45361</v>
      </c>
      <c r="B3789" s="20">
        <v>7.7446999999999999</v>
      </c>
      <c r="C3789" s="20">
        <v>2.1218356164383563E-2</v>
      </c>
      <c r="D3789" s="20">
        <v>278.25090493072031</v>
      </c>
      <c r="F3789" s="25">
        <v>41879</v>
      </c>
      <c r="G3789" s="20">
        <v>10456.85</v>
      </c>
      <c r="I3789" s="25"/>
    </row>
    <row r="3790" spans="1:12" ht="11">
      <c r="A3790" s="25">
        <v>45362</v>
      </c>
      <c r="B3790" s="20">
        <v>9.0645000000000007</v>
      </c>
      <c r="C3790" s="20">
        <v>2.4834246575342469E-2</v>
      </c>
      <c r="D3790" s="20">
        <v>278.32000644654892</v>
      </c>
      <c r="F3790" s="25">
        <v>41883</v>
      </c>
      <c r="G3790" s="20">
        <v>10553.26</v>
      </c>
      <c r="I3790" s="25"/>
    </row>
    <row r="3791" spans="1:12" ht="11">
      <c r="A3791" s="25">
        <v>45363</v>
      </c>
      <c r="B3791" s="20">
        <v>7.6451000000000002</v>
      </c>
      <c r="C3791" s="20">
        <v>2.0945479452054796E-2</v>
      </c>
      <c r="D3791" s="20">
        <v>278.37830190631013</v>
      </c>
      <c r="F3791" s="25">
        <v>41884</v>
      </c>
      <c r="G3791" s="20">
        <v>10626.05</v>
      </c>
      <c r="I3791" s="25"/>
    </row>
    <row r="3792" spans="1:12" ht="11">
      <c r="A3792" s="25">
        <v>45364</v>
      </c>
      <c r="B3792" s="20">
        <v>7.9447000000000001</v>
      </c>
      <c r="C3792" s="20">
        <v>2.1766301369863014E-2</v>
      </c>
      <c r="D3792" s="20">
        <v>278.43889456645132</v>
      </c>
      <c r="F3792" s="25">
        <v>41885</v>
      </c>
      <c r="G3792" s="20">
        <v>10667.5</v>
      </c>
      <c r="I3792" s="25"/>
    </row>
    <row r="3793" spans="1:9" ht="11">
      <c r="A3793" s="25">
        <v>45365</v>
      </c>
      <c r="B3793" s="20">
        <v>7.8417000000000003</v>
      </c>
      <c r="C3793" s="20">
        <v>2.1484109589041098E-2</v>
      </c>
      <c r="D3793" s="20">
        <v>278.49871468369849</v>
      </c>
      <c r="F3793" s="25">
        <v>41886</v>
      </c>
      <c r="G3793" s="20">
        <v>10643.88</v>
      </c>
      <c r="I3793" s="25"/>
    </row>
    <row r="3794" spans="1:9" ht="11">
      <c r="A3794" s="25">
        <v>45366</v>
      </c>
      <c r="B3794" s="20">
        <v>6.4843000000000002</v>
      </c>
      <c r="C3794" s="20">
        <v>1.7765205479452054E-2</v>
      </c>
      <c r="D3794" s="20">
        <v>278.5481905526197</v>
      </c>
      <c r="F3794" s="25">
        <v>41887</v>
      </c>
      <c r="G3794" s="20">
        <v>10633.24</v>
      </c>
      <c r="I3794" s="25"/>
    </row>
    <row r="3795" spans="1:9" ht="11">
      <c r="A3795" s="25">
        <v>45367</v>
      </c>
      <c r="B3795" s="20">
        <v>7.7545000000000002</v>
      </c>
      <c r="C3795" s="20">
        <v>2.1245205479452054E-2</v>
      </c>
      <c r="D3795" s="20">
        <v>278.60736868806191</v>
      </c>
      <c r="F3795" s="25">
        <v>41890</v>
      </c>
      <c r="G3795" s="20">
        <v>10748.49</v>
      </c>
      <c r="I3795" s="25"/>
    </row>
    <row r="3796" spans="1:9" ht="11">
      <c r="A3796" s="25">
        <v>45368</v>
      </c>
      <c r="B3796" s="20">
        <v>7.7580999999999998</v>
      </c>
      <c r="C3796" s="20">
        <v>2.1255068493150685E-2</v>
      </c>
      <c r="D3796" s="20">
        <v>278.66658687510352</v>
      </c>
      <c r="F3796" s="25">
        <v>41891</v>
      </c>
      <c r="G3796" s="20">
        <v>10720.95</v>
      </c>
      <c r="I3796" s="25"/>
    </row>
    <row r="3797" spans="1:9" ht="11">
      <c r="A3797" s="25">
        <v>45369</v>
      </c>
      <c r="B3797" s="20">
        <v>8.1757000000000009</v>
      </c>
      <c r="C3797" s="20">
        <v>2.2399178082191783E-2</v>
      </c>
      <c r="D3797" s="20">
        <v>278.72900590015325</v>
      </c>
      <c r="F3797" s="25">
        <v>41892</v>
      </c>
      <c r="G3797" s="20">
        <v>10643.54</v>
      </c>
      <c r="I3797" s="25"/>
    </row>
    <row r="3798" spans="1:9" ht="11">
      <c r="A3798" s="25">
        <v>45370</v>
      </c>
      <c r="B3798" s="20">
        <v>7.4039000000000001</v>
      </c>
      <c r="C3798" s="20">
        <v>2.0284657534246575E-2</v>
      </c>
      <c r="D3798" s="20">
        <v>278.78554512444873</v>
      </c>
      <c r="F3798" s="25">
        <v>41893</v>
      </c>
      <c r="G3798" s="20">
        <v>10632.96</v>
      </c>
      <c r="I3798" s="25"/>
    </row>
    <row r="3799" spans="1:9" ht="11">
      <c r="A3799" s="25">
        <v>45371</v>
      </c>
      <c r="B3799" s="20">
        <v>7.8739999999999997</v>
      </c>
      <c r="C3799" s="20">
        <v>2.1572602739726027E-2</v>
      </c>
      <c r="D3799" s="20">
        <v>278.84568642259416</v>
      </c>
      <c r="F3799" s="25">
        <v>41894</v>
      </c>
      <c r="G3799" s="20">
        <v>10658.96</v>
      </c>
      <c r="I3799" s="25"/>
    </row>
    <row r="3800" spans="1:9" ht="11">
      <c r="A3800" s="25">
        <v>45372</v>
      </c>
      <c r="B3800" s="20">
        <v>6.6824000000000003</v>
      </c>
      <c r="C3800" s="20">
        <v>1.8307945205479452E-2</v>
      </c>
      <c r="D3800" s="20">
        <v>278.89673733807223</v>
      </c>
      <c r="F3800" s="25">
        <v>41897</v>
      </c>
      <c r="G3800" s="20">
        <v>10575.5</v>
      </c>
      <c r="I3800" s="25"/>
    </row>
    <row r="3801" spans="1:9" ht="11">
      <c r="A3801" s="25">
        <v>45373</v>
      </c>
      <c r="B3801" s="20">
        <v>6.2347000000000001</v>
      </c>
      <c r="C3801" s="20">
        <v>1.7081369863013698E-2</v>
      </c>
      <c r="D3801" s="20">
        <v>278.94437672131278</v>
      </c>
      <c r="F3801" s="25">
        <v>41898</v>
      </c>
      <c r="G3801" s="20">
        <v>10432.030000000001</v>
      </c>
      <c r="I3801" s="25"/>
    </row>
    <row r="3802" spans="1:9" ht="11">
      <c r="A3802" s="25">
        <v>45374</v>
      </c>
      <c r="B3802" s="20">
        <v>7.8602999999999996</v>
      </c>
      <c r="C3802" s="20">
        <v>2.1535068493150684E-2</v>
      </c>
      <c r="D3802" s="20">
        <v>279.00444758389756</v>
      </c>
      <c r="F3802" s="25">
        <v>41899</v>
      </c>
      <c r="G3802" s="20">
        <v>10488.05</v>
      </c>
      <c r="I3802" s="25"/>
    </row>
    <row r="3803" spans="1:9" ht="11">
      <c r="A3803" s="25">
        <v>45375</v>
      </c>
      <c r="B3803" s="20">
        <v>7.8573000000000004</v>
      </c>
      <c r="C3803" s="20">
        <v>2.1526849315068493E-2</v>
      </c>
      <c r="D3803" s="20">
        <v>279.06450845091126</v>
      </c>
      <c r="F3803" s="25">
        <v>41900</v>
      </c>
      <c r="G3803" s="20">
        <v>10671.16</v>
      </c>
      <c r="I3803" s="25"/>
    </row>
    <row r="3804" spans="1:9" ht="11">
      <c r="A3804" s="25">
        <v>45376</v>
      </c>
      <c r="B3804" s="20">
        <v>7.8609</v>
      </c>
      <c r="C3804" s="20">
        <v>2.1536712328767124E-2</v>
      </c>
      <c r="D3804" s="20">
        <v>279.12460977130803</v>
      </c>
      <c r="F3804" s="25">
        <v>41901</v>
      </c>
      <c r="G3804" s="20">
        <v>10679.98</v>
      </c>
      <c r="I3804" s="25"/>
    </row>
    <row r="3805" spans="1:9" ht="11">
      <c r="A3805" s="25">
        <v>45377</v>
      </c>
      <c r="B3805" s="20">
        <v>6.6520999999999999</v>
      </c>
      <c r="C3805" s="20">
        <v>1.8224931506849316E-2</v>
      </c>
      <c r="D3805" s="20">
        <v>279.17548004025764</v>
      </c>
      <c r="F3805" s="25">
        <v>41904</v>
      </c>
      <c r="G3805" s="20">
        <v>10713.74</v>
      </c>
      <c r="I3805" s="25"/>
    </row>
    <row r="3806" spans="1:9" ht="11">
      <c r="A3806" s="25">
        <v>45378</v>
      </c>
      <c r="B3806" s="20">
        <v>4.5887000000000002</v>
      </c>
      <c r="C3806" s="20">
        <v>1.2571780821917809E-2</v>
      </c>
      <c r="D3806" s="20">
        <v>279.21057736971687</v>
      </c>
      <c r="F3806" s="25">
        <v>41905</v>
      </c>
      <c r="G3806" s="20">
        <v>10544.42</v>
      </c>
      <c r="I3806" s="25"/>
    </row>
    <row r="3807" spans="1:9" ht="11">
      <c r="A3807" s="25">
        <v>45379</v>
      </c>
      <c r="B3807" s="20">
        <v>17.446300000000001</v>
      </c>
      <c r="C3807" s="20">
        <v>4.7798082191780826E-2</v>
      </c>
      <c r="D3807" s="20">
        <v>279.34403467097616</v>
      </c>
      <c r="F3807" s="25">
        <v>41906</v>
      </c>
      <c r="G3807" s="20">
        <v>10524.5</v>
      </c>
      <c r="I3807" s="25"/>
    </row>
    <row r="3808" spans="1:9" ht="11">
      <c r="A3808" s="25">
        <v>45380</v>
      </c>
      <c r="B3808" s="20">
        <v>7.8792999999999997</v>
      </c>
      <c r="C3808" s="20">
        <v>2.1587123287671234E-2</v>
      </c>
      <c r="D3808" s="20">
        <v>279.40433701213738</v>
      </c>
      <c r="F3808" s="25">
        <v>41907</v>
      </c>
      <c r="G3808" s="20">
        <v>10405.39</v>
      </c>
      <c r="I3808" s="25"/>
    </row>
    <row r="3809" spans="1:9" ht="11">
      <c r="A3809" s="25">
        <v>45381</v>
      </c>
      <c r="B3809" s="20">
        <v>7.8788999999999998</v>
      </c>
      <c r="C3809" s="20">
        <v>2.1586027397260274E-2</v>
      </c>
      <c r="D3809" s="20">
        <v>279.46464930887396</v>
      </c>
      <c r="F3809" s="25">
        <v>41908</v>
      </c>
      <c r="G3809" s="20">
        <v>10480.36</v>
      </c>
      <c r="I3809" s="25"/>
    </row>
    <row r="3810" spans="1:9" ht="11">
      <c r="A3810" s="25">
        <v>45382</v>
      </c>
      <c r="B3810" s="20">
        <v>4.8710000000000004</v>
      </c>
      <c r="C3810" s="20">
        <v>1.3345205479452057E-2</v>
      </c>
      <c r="D3810" s="20">
        <v>279.5019444405666</v>
      </c>
      <c r="F3810" s="25">
        <v>41911</v>
      </c>
      <c r="G3810" s="20">
        <v>10467.25</v>
      </c>
      <c r="I3810" s="25"/>
    </row>
    <row r="3811" spans="1:9" ht="11">
      <c r="A3811" s="25">
        <v>45383</v>
      </c>
      <c r="B3811" s="20">
        <v>7.7515999999999998</v>
      </c>
      <c r="C3811" s="20">
        <v>2.1237260273972602E-2</v>
      </c>
      <c r="D3811" s="20">
        <v>279.56130299597822</v>
      </c>
      <c r="F3811" s="25">
        <v>41912</v>
      </c>
      <c r="G3811" s="20">
        <v>10475.040000000001</v>
      </c>
      <c r="I3811" s="25"/>
    </row>
    <row r="3812" spans="1:9" ht="11">
      <c r="A3812" s="25">
        <v>45384</v>
      </c>
      <c r="B3812" s="20">
        <v>19.166699999999999</v>
      </c>
      <c r="C3812" s="20">
        <v>5.2511506849315062E-2</v>
      </c>
      <c r="D3812" s="20">
        <v>279.70810484874897</v>
      </c>
      <c r="F3812" s="25">
        <v>41913</v>
      </c>
      <c r="G3812" s="20">
        <v>10449.700000000001</v>
      </c>
      <c r="I3812" s="25"/>
    </row>
    <row r="3813" spans="1:9" ht="11">
      <c r="A3813" s="25">
        <v>45385</v>
      </c>
      <c r="B3813" s="20">
        <v>6.8804999999999996</v>
      </c>
      <c r="C3813" s="20">
        <v>1.8850684931506847E-2</v>
      </c>
      <c r="D3813" s="20">
        <v>279.7608317423219</v>
      </c>
      <c r="F3813" s="25">
        <v>41919</v>
      </c>
      <c r="G3813" s="20">
        <v>10327.23</v>
      </c>
      <c r="I3813" s="25"/>
    </row>
    <row r="3814" spans="1:9" ht="11">
      <c r="A3814" s="25">
        <v>45386</v>
      </c>
      <c r="B3814" s="20">
        <v>9.4095999999999993</v>
      </c>
      <c r="C3814" s="20">
        <v>2.5779726027397257E-2</v>
      </c>
      <c r="D3814" s="20">
        <v>279.83295331827702</v>
      </c>
      <c r="F3814" s="25">
        <v>41920</v>
      </c>
      <c r="G3814" s="20">
        <v>10314.44</v>
      </c>
      <c r="I3814" s="25"/>
    </row>
    <row r="3815" spans="1:9" ht="11">
      <c r="A3815" s="25">
        <v>45387</v>
      </c>
      <c r="B3815" s="20">
        <v>7.5475000000000003</v>
      </c>
      <c r="C3815" s="20">
        <v>2.0678082191780824E-2</v>
      </c>
      <c r="D3815" s="20">
        <v>279.89081740636385</v>
      </c>
      <c r="F3815" s="25">
        <v>41921</v>
      </c>
      <c r="G3815" s="20">
        <v>10469.450000000001</v>
      </c>
      <c r="I3815" s="25"/>
    </row>
    <row r="3816" spans="1:9" ht="11">
      <c r="A3816" s="25">
        <v>45388</v>
      </c>
      <c r="B3816" s="20">
        <v>7.1650999999999998</v>
      </c>
      <c r="C3816" s="20">
        <v>1.963041095890411E-2</v>
      </c>
      <c r="D3816" s="20">
        <v>279.94576112405701</v>
      </c>
      <c r="F3816" s="25">
        <v>41922</v>
      </c>
      <c r="G3816" s="20">
        <v>10337.14</v>
      </c>
      <c r="I3816" s="25"/>
    </row>
    <row r="3817" spans="1:9" ht="11">
      <c r="A3817" s="25">
        <v>45389</v>
      </c>
      <c r="B3817" s="20">
        <v>7.1664000000000003</v>
      </c>
      <c r="C3817" s="20">
        <v>1.9633972602739726E-2</v>
      </c>
      <c r="D3817" s="20">
        <v>280.00072559809865</v>
      </c>
      <c r="F3817" s="25">
        <v>41925</v>
      </c>
      <c r="G3817" s="20">
        <v>10369.11</v>
      </c>
      <c r="I3817" s="25"/>
    </row>
    <row r="3818" spans="1:9" ht="11">
      <c r="A3818" s="25">
        <v>45390</v>
      </c>
      <c r="B3818" s="20">
        <v>10.3354</v>
      </c>
      <c r="C3818" s="20">
        <v>2.8316164383561642E-2</v>
      </c>
      <c r="D3818" s="20">
        <v>280.08001106383421</v>
      </c>
      <c r="F3818" s="25">
        <v>41926</v>
      </c>
      <c r="G3818" s="20">
        <v>10342.43</v>
      </c>
      <c r="I3818" s="25"/>
    </row>
    <row r="3819" spans="1:9" ht="11">
      <c r="A3819" s="25">
        <v>45391</v>
      </c>
      <c r="B3819" s="20">
        <v>7.1079999999999997</v>
      </c>
      <c r="C3819" s="20">
        <v>1.9473972602739725E-2</v>
      </c>
      <c r="D3819" s="20">
        <v>280.13455376845451</v>
      </c>
      <c r="F3819" s="25">
        <v>41928</v>
      </c>
      <c r="G3819" s="20">
        <v>10194.41</v>
      </c>
      <c r="I3819" s="25"/>
    </row>
    <row r="3820" spans="1:9" ht="11">
      <c r="A3820" s="25">
        <v>45392</v>
      </c>
      <c r="B3820" s="20">
        <v>9.8676999999999992</v>
      </c>
      <c r="C3820" s="20">
        <v>2.7034794520547942E-2</v>
      </c>
      <c r="D3820" s="20">
        <v>280.2102875694469</v>
      </c>
      <c r="F3820" s="25">
        <v>41929</v>
      </c>
      <c r="G3820" s="20">
        <v>10235.83</v>
      </c>
      <c r="I3820" s="25"/>
    </row>
    <row r="3821" spans="1:9" ht="11">
      <c r="A3821" s="25">
        <v>45393</v>
      </c>
      <c r="B3821" s="20">
        <v>7.0145</v>
      </c>
      <c r="C3821" s="20">
        <v>1.9217808219178081E-2</v>
      </c>
      <c r="D3821" s="20">
        <v>280.26413784512243</v>
      </c>
      <c r="F3821" s="25">
        <v>41932</v>
      </c>
      <c r="G3821" s="20">
        <v>10367.030000000001</v>
      </c>
      <c r="I3821" s="25"/>
    </row>
    <row r="3822" spans="1:9" ht="11">
      <c r="A3822" s="25">
        <v>45394</v>
      </c>
      <c r="B3822" s="20">
        <v>7.3242000000000003</v>
      </c>
      <c r="C3822" s="20">
        <v>2.0066301369863013E-2</v>
      </c>
      <c r="D3822" s="20">
        <v>280.32037649165409</v>
      </c>
      <c r="F3822" s="25">
        <v>41933</v>
      </c>
      <c r="G3822" s="20">
        <v>10431.1</v>
      </c>
      <c r="I3822" s="25"/>
    </row>
    <row r="3823" spans="1:9" ht="11">
      <c r="A3823" s="25">
        <v>45395</v>
      </c>
      <c r="B3823" s="20">
        <v>6.9555999999999996</v>
      </c>
      <c r="C3823" s="20">
        <v>1.9056438356164381E-2</v>
      </c>
      <c r="D3823" s="20">
        <v>280.37379557139997</v>
      </c>
      <c r="F3823" s="25">
        <v>41934</v>
      </c>
      <c r="G3823" s="20">
        <v>10520.79</v>
      </c>
      <c r="I3823" s="25"/>
    </row>
    <row r="3824" spans="1:9" ht="11">
      <c r="A3824" s="25">
        <v>45396</v>
      </c>
      <c r="B3824" s="20">
        <v>6.9581999999999997</v>
      </c>
      <c r="C3824" s="20">
        <v>1.9063561643835616E-2</v>
      </c>
      <c r="D3824" s="20">
        <v>280.42724480275189</v>
      </c>
      <c r="F3824" s="25">
        <v>41935</v>
      </c>
      <c r="G3824" s="20">
        <v>10545.31</v>
      </c>
      <c r="I3824" s="25"/>
    </row>
    <row r="3825" spans="1:9" ht="11">
      <c r="A3825" s="25">
        <v>45397</v>
      </c>
      <c r="B3825" s="20">
        <v>7.5275999999999996</v>
      </c>
      <c r="C3825" s="20">
        <v>2.0623561643835615E-2</v>
      </c>
      <c r="D3825" s="20">
        <v>280.48507888844989</v>
      </c>
      <c r="F3825" s="25">
        <v>41939</v>
      </c>
      <c r="G3825" s="20">
        <v>10515.22</v>
      </c>
      <c r="I3825" s="25"/>
    </row>
    <row r="3826" spans="1:9" ht="11">
      <c r="A3826" s="25">
        <v>45398</v>
      </c>
      <c r="B3826" s="20">
        <v>8.0692000000000004</v>
      </c>
      <c r="C3826" s="20">
        <v>2.2107397260273973E-2</v>
      </c>
      <c r="D3826" s="20">
        <v>280.54708683909553</v>
      </c>
      <c r="F3826" s="25">
        <v>41940</v>
      </c>
      <c r="G3826" s="20">
        <v>10562.48</v>
      </c>
      <c r="I3826" s="25"/>
    </row>
    <row r="3827" spans="1:9" ht="11">
      <c r="A3827" s="25">
        <v>45399</v>
      </c>
      <c r="B3827" s="20">
        <v>6.9722</v>
      </c>
      <c r="C3827" s="20">
        <v>1.9101917808219179E-2</v>
      </c>
      <c r="D3827" s="20">
        <v>280.60067671303693</v>
      </c>
      <c r="F3827" s="25">
        <v>41941</v>
      </c>
      <c r="G3827" s="20">
        <v>10645.96</v>
      </c>
      <c r="I3827" s="25"/>
    </row>
    <row r="3828" spans="1:9" ht="11">
      <c r="A3828" s="25">
        <v>45400</v>
      </c>
      <c r="B3828" s="20">
        <v>6.9146999999999998</v>
      </c>
      <c r="C3828" s="20">
        <v>1.8944383561643834E-2</v>
      </c>
      <c r="D3828" s="20">
        <v>280.65383478151006</v>
      </c>
      <c r="F3828" s="25">
        <v>41942</v>
      </c>
      <c r="G3828" s="20">
        <v>10749.57</v>
      </c>
      <c r="I3828" s="25"/>
    </row>
    <row r="3829" spans="1:9" ht="11">
      <c r="A3829" s="25">
        <v>45401</v>
      </c>
      <c r="B3829" s="20">
        <v>5.5811000000000002</v>
      </c>
      <c r="C3829" s="20">
        <v>1.529068493150685E-2</v>
      </c>
      <c r="D3829" s="20">
        <v>280.6967486751347</v>
      </c>
      <c r="F3829" s="25">
        <v>41943</v>
      </c>
      <c r="G3829" s="20">
        <v>10952.14</v>
      </c>
      <c r="I3829" s="25"/>
    </row>
    <row r="3830" spans="1:9" ht="11">
      <c r="A3830" s="25">
        <v>45402</v>
      </c>
      <c r="B3830" s="20">
        <v>6.9996999999999998</v>
      </c>
      <c r="C3830" s="20">
        <v>1.9177260273972603E-2</v>
      </c>
      <c r="D3830" s="20">
        <v>280.75057862120872</v>
      </c>
      <c r="F3830" s="25">
        <v>41946</v>
      </c>
      <c r="G3830" s="20">
        <v>10955.32</v>
      </c>
      <c r="I3830" s="25"/>
    </row>
    <row r="3831" spans="1:9" ht="11">
      <c r="A3831" s="25">
        <v>45403</v>
      </c>
      <c r="B3831" s="20">
        <v>7.0010000000000003</v>
      </c>
      <c r="C3831" s="20">
        <v>1.9180821917808219E-2</v>
      </c>
      <c r="D3831" s="20">
        <v>280.80442888972726</v>
      </c>
      <c r="F3831" s="25">
        <v>41948</v>
      </c>
      <c r="G3831" s="20">
        <v>10973.95</v>
      </c>
      <c r="I3831" s="25"/>
    </row>
    <row r="3832" spans="1:9" ht="11">
      <c r="A3832" s="25">
        <v>45404</v>
      </c>
      <c r="B3832" s="20">
        <v>6.9866000000000001</v>
      </c>
      <c r="C3832" s="20">
        <v>1.9141369863013701E-2</v>
      </c>
      <c r="D3832" s="20">
        <v>280.85817870405276</v>
      </c>
      <c r="F3832" s="25">
        <v>41950</v>
      </c>
      <c r="G3832" s="20">
        <v>10972.24</v>
      </c>
      <c r="I3832" s="25"/>
    </row>
    <row r="3833" spans="1:9" ht="11">
      <c r="A3833" s="25">
        <v>45405</v>
      </c>
      <c r="B3833" s="20">
        <v>6.8926999999999996</v>
      </c>
      <c r="C3833" s="20">
        <v>1.8884109589041093E-2</v>
      </c>
      <c r="D3833" s="20">
        <v>280.91121627030901</v>
      </c>
      <c r="F3833" s="25">
        <v>41953</v>
      </c>
      <c r="G3833" s="20">
        <v>10981.77</v>
      </c>
      <c r="I3833" s="25"/>
    </row>
    <row r="3834" spans="1:9" ht="11">
      <c r="A3834" s="25">
        <v>45406</v>
      </c>
      <c r="B3834" s="20">
        <v>7.19</v>
      </c>
      <c r="C3834" s="20">
        <v>1.9698630136986302E-2</v>
      </c>
      <c r="D3834" s="20">
        <v>280.96655193181539</v>
      </c>
      <c r="F3834" s="25">
        <v>41954</v>
      </c>
      <c r="G3834" s="20">
        <v>11006.04</v>
      </c>
      <c r="I3834" s="25"/>
    </row>
    <row r="3835" spans="1:9" ht="11">
      <c r="A3835" s="25">
        <v>45407</v>
      </c>
      <c r="B3835" s="20">
        <v>4.6820000000000004</v>
      </c>
      <c r="C3835" s="20">
        <v>1.2827397260273973E-2</v>
      </c>
      <c r="D3835" s="20">
        <v>281.00259262760017</v>
      </c>
      <c r="F3835" s="25">
        <v>41955</v>
      </c>
      <c r="G3835" s="20">
        <v>11033.19</v>
      </c>
      <c r="I3835" s="25"/>
    </row>
    <row r="3836" spans="1:9" ht="11">
      <c r="A3836" s="25">
        <v>45408</v>
      </c>
      <c r="B3836" s="20">
        <v>6.1254</v>
      </c>
      <c r="C3836" s="20">
        <v>1.6781917808219179E-2</v>
      </c>
      <c r="D3836" s="20">
        <v>281.04975025173394</v>
      </c>
      <c r="F3836" s="25">
        <v>41956</v>
      </c>
      <c r="G3836" s="20">
        <v>11000.37</v>
      </c>
      <c r="I3836" s="25"/>
    </row>
    <row r="3837" spans="1:9" ht="11">
      <c r="A3837" s="25">
        <v>45409</v>
      </c>
      <c r="B3837" s="20">
        <v>7.1656000000000004</v>
      </c>
      <c r="C3837" s="20">
        <v>1.963178082191781E-2</v>
      </c>
      <c r="D3837" s="20">
        <v>281.10492532270388</v>
      </c>
      <c r="F3837" s="25">
        <v>41957</v>
      </c>
      <c r="G3837" s="20">
        <v>11042.61</v>
      </c>
      <c r="I3837" s="25"/>
    </row>
    <row r="3838" spans="1:9" ht="11">
      <c r="A3838" s="25">
        <v>45410</v>
      </c>
      <c r="B3838" s="20">
        <v>7.1654999999999998</v>
      </c>
      <c r="C3838" s="20">
        <v>1.9631506849315066E-2</v>
      </c>
      <c r="D3838" s="20">
        <v>281.16011045537238</v>
      </c>
      <c r="F3838" s="25">
        <v>41960</v>
      </c>
      <c r="G3838" s="20">
        <v>11096.32</v>
      </c>
      <c r="I3838" s="25"/>
    </row>
    <row r="3839" spans="1:9" ht="11">
      <c r="A3839" s="25">
        <v>45411</v>
      </c>
      <c r="B3839" s="20">
        <v>6.6833999999999998</v>
      </c>
      <c r="C3839" s="20">
        <v>1.8310684931506848E-2</v>
      </c>
      <c r="D3839" s="20">
        <v>281.21159279735093</v>
      </c>
      <c r="F3839" s="25">
        <v>41961</v>
      </c>
      <c r="G3839" s="20">
        <v>11089.98</v>
      </c>
      <c r="I3839" s="25"/>
    </row>
    <row r="3840" spans="1:9" ht="11">
      <c r="A3840" s="25">
        <v>45412</v>
      </c>
      <c r="B3840" s="20">
        <v>6.4151999999999996</v>
      </c>
      <c r="C3840" s="20">
        <v>1.7575890410958903E-2</v>
      </c>
      <c r="D3840" s="20">
        <v>281.26101823872392</v>
      </c>
      <c r="F3840" s="25">
        <v>41962</v>
      </c>
      <c r="G3840" s="20">
        <v>11032.59</v>
      </c>
      <c r="I3840" s="25"/>
    </row>
    <row r="3841" spans="1:9" ht="11">
      <c r="A3841" s="25">
        <v>45413</v>
      </c>
      <c r="B3841" s="20">
        <v>7.1550000000000002</v>
      </c>
      <c r="C3841" s="20">
        <v>1.9602739726027399E-2</v>
      </c>
      <c r="D3841" s="20">
        <v>281.31615310408006</v>
      </c>
      <c r="F3841" s="25">
        <v>41963</v>
      </c>
      <c r="G3841" s="20">
        <v>11058.39</v>
      </c>
      <c r="I3841" s="25"/>
    </row>
    <row r="3842" spans="1:9" ht="11">
      <c r="A3842" s="25">
        <v>45414</v>
      </c>
      <c r="B3842" s="20">
        <v>8.6649999999999991</v>
      </c>
      <c r="C3842" s="20">
        <v>2.3739726027397257E-2</v>
      </c>
      <c r="D3842" s="20">
        <v>281.38293678809782</v>
      </c>
      <c r="F3842" s="25">
        <v>41964</v>
      </c>
      <c r="G3842" s="20">
        <v>11157.68</v>
      </c>
      <c r="I3842" s="25"/>
    </row>
    <row r="3843" spans="1:9" ht="11">
      <c r="A3843" s="25">
        <v>45415</v>
      </c>
      <c r="B3843" s="20">
        <v>7.6413000000000002</v>
      </c>
      <c r="C3843" s="20">
        <v>2.0935068493150685E-2</v>
      </c>
      <c r="D3843" s="20">
        <v>281.44184449864241</v>
      </c>
      <c r="F3843" s="25">
        <v>41967</v>
      </c>
      <c r="G3843" s="20">
        <v>11227.19</v>
      </c>
      <c r="I3843" s="25"/>
    </row>
    <row r="3844" spans="1:9" ht="11">
      <c r="A3844" s="25">
        <v>45416</v>
      </c>
      <c r="B3844" s="20">
        <v>7.0814000000000004</v>
      </c>
      <c r="C3844" s="20">
        <v>1.940109589041096E-2</v>
      </c>
      <c r="D3844" s="20">
        <v>281.49644730076932</v>
      </c>
      <c r="F3844" s="25">
        <v>41968</v>
      </c>
      <c r="G3844" s="20">
        <v>11138.95</v>
      </c>
      <c r="I3844" s="25"/>
    </row>
    <row r="3845" spans="1:9" ht="11">
      <c r="A3845" s="25">
        <v>45417</v>
      </c>
      <c r="B3845" s="20">
        <v>7.0865</v>
      </c>
      <c r="C3845" s="20">
        <v>1.9415068493150684E-2</v>
      </c>
      <c r="D3845" s="20">
        <v>281.55110002881855</v>
      </c>
      <c r="F3845" s="25">
        <v>41969</v>
      </c>
      <c r="G3845" s="20">
        <v>11155.59</v>
      </c>
      <c r="I3845" s="25"/>
    </row>
    <row r="3846" spans="1:9" ht="11">
      <c r="A3846" s="25">
        <v>45418</v>
      </c>
      <c r="B3846" s="20">
        <v>6.5311000000000003</v>
      </c>
      <c r="C3846" s="20">
        <v>1.7893424657534247E-2</v>
      </c>
      <c r="D3846" s="20">
        <v>281.60147916277469</v>
      </c>
      <c r="F3846" s="25">
        <v>41970</v>
      </c>
      <c r="G3846" s="20">
        <v>11179.89</v>
      </c>
      <c r="I3846" s="25"/>
    </row>
    <row r="3847" spans="1:9" ht="11">
      <c r="A3847" s="25">
        <v>45419</v>
      </c>
      <c r="B3847" s="20">
        <v>6.8315999999999999</v>
      </c>
      <c r="C3847" s="20">
        <v>1.8716712328767125E-2</v>
      </c>
      <c r="D3847" s="20">
        <v>281.6541857015431</v>
      </c>
      <c r="F3847" s="25">
        <v>41971</v>
      </c>
      <c r="G3847" s="20">
        <v>11303.65</v>
      </c>
      <c r="I3847" s="25"/>
    </row>
    <row r="3848" spans="1:9" ht="11">
      <c r="A3848" s="25">
        <v>45420</v>
      </c>
      <c r="B3848" s="20">
        <v>6.4505999999999997</v>
      </c>
      <c r="C3848" s="20">
        <v>1.7672876712328766E-2</v>
      </c>
      <c r="D3848" s="20">
        <v>281.70396209853726</v>
      </c>
      <c r="F3848" s="25">
        <v>41974</v>
      </c>
      <c r="G3848" s="20">
        <v>11261.08</v>
      </c>
      <c r="I3848" s="25"/>
    </row>
    <row r="3849" spans="1:9" ht="11">
      <c r="A3849" s="25">
        <v>45421</v>
      </c>
      <c r="B3849" s="20">
        <v>6.2206999999999999</v>
      </c>
      <c r="C3849" s="20">
        <v>1.7043013698630136E-2</v>
      </c>
      <c r="D3849" s="20">
        <v>281.75197294338727</v>
      </c>
      <c r="F3849" s="25">
        <v>41975</v>
      </c>
      <c r="G3849" s="20">
        <v>11219.98</v>
      </c>
      <c r="I3849" s="25"/>
    </row>
    <row r="3850" spans="1:9" ht="11">
      <c r="A3850" s="25">
        <v>45422</v>
      </c>
      <c r="B3850" s="20">
        <v>6.9397000000000002</v>
      </c>
      <c r="C3850" s="20">
        <v>1.9012876712328767E-2</v>
      </c>
      <c r="D3850" s="20">
        <v>281.80554209863755</v>
      </c>
      <c r="F3850" s="25">
        <v>41976</v>
      </c>
      <c r="G3850" s="20">
        <v>11237.05</v>
      </c>
      <c r="I3850" s="25"/>
    </row>
    <row r="3851" spans="1:9" ht="11">
      <c r="A3851" s="25">
        <v>45423</v>
      </c>
      <c r="B3851" s="20">
        <v>7.2931999999999997</v>
      </c>
      <c r="C3851" s="20">
        <v>1.9981369863013698E-2</v>
      </c>
      <c r="D3851" s="20">
        <v>281.86185070629875</v>
      </c>
      <c r="F3851" s="25">
        <v>41977</v>
      </c>
      <c r="G3851" s="20">
        <v>11272.28</v>
      </c>
      <c r="I3851" s="25"/>
    </row>
    <row r="3852" spans="1:9" ht="11">
      <c r="A3852" s="25">
        <v>45424</v>
      </c>
      <c r="B3852" s="20">
        <v>7.2981999999999996</v>
      </c>
      <c r="C3852" s="20">
        <v>1.9995068493150685E-2</v>
      </c>
      <c r="D3852" s="20">
        <v>281.91820917640354</v>
      </c>
      <c r="F3852" s="25">
        <v>41978</v>
      </c>
      <c r="G3852" s="20">
        <v>11237.89</v>
      </c>
      <c r="I3852" s="25"/>
    </row>
    <row r="3853" spans="1:9" ht="11">
      <c r="A3853" s="25">
        <v>45425</v>
      </c>
      <c r="B3853" s="20">
        <v>6.8512000000000004</v>
      </c>
      <c r="C3853" s="20">
        <v>1.877041095890411E-2</v>
      </c>
      <c r="D3853" s="20">
        <v>281.97112638283392</v>
      </c>
      <c r="F3853" s="25">
        <v>41981</v>
      </c>
      <c r="G3853" s="20">
        <v>11106.22</v>
      </c>
      <c r="I3853" s="25"/>
    </row>
    <row r="3854" spans="1:9" ht="11">
      <c r="A3854" s="25">
        <v>45426</v>
      </c>
      <c r="B3854" s="20">
        <v>8.3617000000000008</v>
      </c>
      <c r="C3854" s="20">
        <v>2.2908767123287672E-2</v>
      </c>
      <c r="D3854" s="20">
        <v>282.03572249153189</v>
      </c>
      <c r="F3854" s="25">
        <v>41982</v>
      </c>
      <c r="G3854" s="20">
        <v>10977.83</v>
      </c>
      <c r="I3854" s="25"/>
    </row>
    <row r="3855" spans="1:9" ht="11">
      <c r="A3855" s="25">
        <v>45427</v>
      </c>
      <c r="B3855" s="20">
        <v>7.4352999999999998</v>
      </c>
      <c r="C3855" s="20">
        <v>2.0370684931506847E-2</v>
      </c>
      <c r="D3855" s="20">
        <v>282.09317509995492</v>
      </c>
      <c r="F3855" s="25">
        <v>41983</v>
      </c>
      <c r="G3855" s="20">
        <v>10997.53</v>
      </c>
      <c r="I3855" s="25"/>
    </row>
    <row r="3856" spans="1:9" ht="11">
      <c r="A3856" s="25">
        <v>45428</v>
      </c>
      <c r="B3856" s="20">
        <v>7.1052999999999997</v>
      </c>
      <c r="C3856" s="20">
        <v>1.9466575342465754E-2</v>
      </c>
      <c r="D3856" s="20">
        <v>282.14808898042168</v>
      </c>
      <c r="F3856" s="25">
        <v>41984</v>
      </c>
      <c r="G3856" s="20">
        <v>10914.91</v>
      </c>
      <c r="I3856" s="25"/>
    </row>
    <row r="3857" spans="1:9" ht="11">
      <c r="A3857" s="25">
        <v>45429</v>
      </c>
      <c r="B3857" s="20">
        <v>7.4401000000000002</v>
      </c>
      <c r="C3857" s="20">
        <v>2.0383835616438358E-2</v>
      </c>
      <c r="D3857" s="20">
        <v>282.20560158307438</v>
      </c>
      <c r="F3857" s="25">
        <v>41985</v>
      </c>
      <c r="G3857" s="20">
        <v>10824.36</v>
      </c>
      <c r="I3857" s="25"/>
    </row>
    <row r="3858" spans="1:9" ht="11">
      <c r="A3858" s="25">
        <v>45430</v>
      </c>
      <c r="B3858" s="20">
        <v>7.3944999999999999</v>
      </c>
      <c r="C3858" s="20">
        <v>2.025890410958904E-2</v>
      </c>
      <c r="D3858" s="20">
        <v>282.26277334529101</v>
      </c>
      <c r="F3858" s="25">
        <v>41988</v>
      </c>
      <c r="G3858" s="20">
        <v>10818.45</v>
      </c>
      <c r="I3858" s="25"/>
    </row>
    <row r="3859" spans="1:9" ht="11">
      <c r="A3859" s="25">
        <v>45431</v>
      </c>
      <c r="B3859" s="20">
        <v>7.4071999999999996</v>
      </c>
      <c r="C3859" s="20">
        <v>2.0293698630136987E-2</v>
      </c>
      <c r="D3859" s="20">
        <v>282.32005490185878</v>
      </c>
      <c r="F3859" s="25">
        <v>41989</v>
      </c>
      <c r="G3859" s="20">
        <v>10620.96</v>
      </c>
      <c r="I3859" s="25"/>
    </row>
    <row r="3860" spans="1:9" ht="11">
      <c r="A3860" s="25">
        <v>45432</v>
      </c>
      <c r="B3860" s="20">
        <v>7.3993000000000002</v>
      </c>
      <c r="C3860" s="20">
        <v>2.0272054794520548E-2</v>
      </c>
      <c r="D3860" s="20">
        <v>282.37728697808438</v>
      </c>
      <c r="F3860" s="25">
        <v>41990</v>
      </c>
      <c r="G3860" s="20">
        <v>10571.25</v>
      </c>
      <c r="I3860" s="25"/>
    </row>
    <row r="3861" spans="1:9" ht="11">
      <c r="A3861" s="25">
        <v>45433</v>
      </c>
      <c r="B3861" s="20">
        <v>11.0448</v>
      </c>
      <c r="C3861" s="20">
        <v>3.0259726027397262E-2</v>
      </c>
      <c r="D3861" s="20">
        <v>282.46273357148755</v>
      </c>
      <c r="F3861" s="25">
        <v>41991</v>
      </c>
      <c r="G3861" s="20">
        <v>10741.73</v>
      </c>
      <c r="I3861" s="25"/>
    </row>
    <row r="3862" spans="1:9" ht="11">
      <c r="A3862" s="25">
        <v>45434</v>
      </c>
      <c r="B3862" s="20">
        <v>7.3319999999999999</v>
      </c>
      <c r="C3862" s="20">
        <v>2.0087671232876712E-2</v>
      </c>
      <c r="D3862" s="20">
        <v>282.51947375676275</v>
      </c>
      <c r="F3862" s="25">
        <v>41992</v>
      </c>
      <c r="G3862" s="20">
        <v>10828.45</v>
      </c>
      <c r="I3862" s="25"/>
    </row>
    <row r="3863" spans="1:9" ht="11">
      <c r="A3863" s="25">
        <v>45435</v>
      </c>
      <c r="B3863" s="20">
        <v>7.3163</v>
      </c>
      <c r="C3863" s="20">
        <v>2.0044657534246575E-2</v>
      </c>
      <c r="D3863" s="20">
        <v>282.57610381774487</v>
      </c>
      <c r="F3863" s="25">
        <v>41995</v>
      </c>
      <c r="G3863" s="20">
        <v>10958.56</v>
      </c>
      <c r="I3863" s="25"/>
    </row>
    <row r="3864" spans="1:9" ht="11">
      <c r="A3864" s="25">
        <v>45436</v>
      </c>
      <c r="B3864" s="20">
        <v>8.0898000000000003</v>
      </c>
      <c r="C3864" s="20">
        <v>2.2163835616438358E-2</v>
      </c>
      <c r="D3864" s="20">
        <v>282.63873352088638</v>
      </c>
      <c r="F3864" s="25">
        <v>41996</v>
      </c>
      <c r="G3864" s="20">
        <v>10883.52</v>
      </c>
      <c r="I3864" s="25"/>
    </row>
    <row r="3865" spans="1:9" ht="11">
      <c r="A3865" s="25">
        <v>45437</v>
      </c>
      <c r="B3865" s="20">
        <v>7.2782</v>
      </c>
      <c r="C3865" s="20">
        <v>1.9940273972602739E-2</v>
      </c>
      <c r="D3865" s="20">
        <v>282.69509245870313</v>
      </c>
      <c r="F3865" s="25">
        <v>41997</v>
      </c>
      <c r="G3865" s="20">
        <v>10761.16</v>
      </c>
      <c r="I3865" s="25"/>
    </row>
    <row r="3866" spans="1:9" ht="11">
      <c r="A3866" s="25">
        <v>45438</v>
      </c>
      <c r="B3866" s="20">
        <v>7.2870999999999997</v>
      </c>
      <c r="C3866" s="20">
        <v>1.9964657534246574E-2</v>
      </c>
      <c r="D3866" s="20">
        <v>282.75153156577863</v>
      </c>
      <c r="F3866" s="25">
        <v>41999</v>
      </c>
      <c r="G3866" s="20">
        <v>10796.22</v>
      </c>
      <c r="I3866" s="25"/>
    </row>
    <row r="3867" spans="1:9" ht="11">
      <c r="A3867" s="25">
        <v>45439</v>
      </c>
      <c r="B3867" s="20">
        <v>6.1912000000000003</v>
      </c>
      <c r="C3867" s="20">
        <v>1.6962191780821919E-2</v>
      </c>
      <c r="D3867" s="20">
        <v>282.79949242282606</v>
      </c>
      <c r="F3867" s="25">
        <v>42002</v>
      </c>
      <c r="G3867" s="20">
        <v>10856.23</v>
      </c>
      <c r="I3867" s="25"/>
    </row>
    <row r="3868" spans="1:9" ht="11">
      <c r="A3868" s="25">
        <v>45440</v>
      </c>
      <c r="B3868" s="20">
        <v>7.3594999999999997</v>
      </c>
      <c r="C3868" s="20">
        <v>2.0163013698630137E-2</v>
      </c>
      <c r="D3868" s="20">
        <v>282.85651332322294</v>
      </c>
      <c r="F3868" s="25">
        <v>42003</v>
      </c>
      <c r="G3868" s="20">
        <v>10858.82</v>
      </c>
      <c r="I3868" s="25"/>
    </row>
    <row r="3869" spans="1:9" ht="11">
      <c r="A3869" s="25">
        <v>45441</v>
      </c>
      <c r="B3869" s="20">
        <v>7.3632</v>
      </c>
      <c r="C3869" s="20">
        <v>2.0173150684931508E-2</v>
      </c>
      <c r="D3869" s="20">
        <v>282.91357439387775</v>
      </c>
      <c r="F3869" s="25">
        <v>42004</v>
      </c>
      <c r="G3869" s="20">
        <v>10904.18</v>
      </c>
      <c r="I3869" s="25"/>
    </row>
    <row r="3870" spans="1:9" ht="11">
      <c r="A3870" s="25">
        <v>45442</v>
      </c>
      <c r="B3870" s="20">
        <v>6.6303000000000001</v>
      </c>
      <c r="C3870" s="20">
        <v>1.8165205479452055E-2</v>
      </c>
      <c r="D3870" s="20">
        <v>282.96496622599568</v>
      </c>
      <c r="F3870" s="25">
        <v>42005</v>
      </c>
      <c r="G3870" s="20">
        <v>10905.87</v>
      </c>
      <c r="I3870" s="25"/>
    </row>
    <row r="3871" spans="1:9" ht="11">
      <c r="A3871" s="25">
        <v>45443</v>
      </c>
      <c r="B3871" s="20">
        <v>7.3072999999999997</v>
      </c>
      <c r="C3871" s="20">
        <v>2.002E-2</v>
      </c>
      <c r="D3871" s="20">
        <v>283.02161581223413</v>
      </c>
      <c r="F3871" s="25">
        <v>42006</v>
      </c>
      <c r="G3871" s="20">
        <v>11052.57</v>
      </c>
      <c r="I3871" s="25"/>
    </row>
    <row r="3872" spans="1:9" ht="11">
      <c r="A3872" s="25">
        <v>45444</v>
      </c>
      <c r="B3872" s="20">
        <v>7.2786999999999997</v>
      </c>
      <c r="C3872" s="20">
        <v>1.9941643835616439E-2</v>
      </c>
      <c r="D3872" s="20">
        <v>283.07805497483719</v>
      </c>
      <c r="F3872" s="25">
        <v>42009</v>
      </c>
      <c r="G3872" s="20">
        <v>11030.18</v>
      </c>
      <c r="I3872" s="25"/>
    </row>
    <row r="3873" spans="1:9" ht="11">
      <c r="A3873" s="25">
        <v>45445</v>
      </c>
      <c r="B3873" s="20">
        <v>7.2811000000000003</v>
      </c>
      <c r="C3873" s="20">
        <v>1.9948219178082191E-2</v>
      </c>
      <c r="D3873" s="20">
        <v>283.1345240056886</v>
      </c>
      <c r="F3873" s="25">
        <v>42010</v>
      </c>
      <c r="G3873" s="20">
        <v>10699.62</v>
      </c>
      <c r="I3873" s="25"/>
    </row>
    <row r="3874" spans="1:9" ht="11">
      <c r="A3874" s="25">
        <v>45446</v>
      </c>
      <c r="B3874" s="20">
        <v>7.2511999999999999</v>
      </c>
      <c r="C3874" s="20">
        <v>1.9866301369863015E-2</v>
      </c>
      <c r="D3874" s="20">
        <v>283.19077236350967</v>
      </c>
      <c r="F3874" s="25">
        <v>42011</v>
      </c>
      <c r="G3874" s="20">
        <v>10666.38</v>
      </c>
      <c r="I3874" s="25"/>
    </row>
    <row r="3875" spans="1:9" ht="11">
      <c r="A3875" s="25">
        <v>45447</v>
      </c>
      <c r="B3875" s="20">
        <v>6.9729999999999999</v>
      </c>
      <c r="C3875" s="20">
        <v>1.9104109589041095E-2</v>
      </c>
      <c r="D3875" s="20">
        <v>283.24487343900807</v>
      </c>
      <c r="F3875" s="25">
        <v>42012</v>
      </c>
      <c r="G3875" s="20">
        <v>10840.84</v>
      </c>
      <c r="I3875" s="25"/>
    </row>
    <row r="3876" spans="1:9" ht="11">
      <c r="A3876" s="25">
        <v>45448</v>
      </c>
      <c r="B3876" s="20">
        <v>7.3932000000000002</v>
      </c>
      <c r="C3876" s="20">
        <v>2.0255342465753425E-2</v>
      </c>
      <c r="D3876" s="20">
        <v>283.30224565813984</v>
      </c>
      <c r="F3876" s="25">
        <v>42013</v>
      </c>
      <c r="G3876" s="20">
        <v>10906.56</v>
      </c>
      <c r="I3876" s="25"/>
    </row>
    <row r="3877" spans="1:9" ht="11">
      <c r="A3877" s="25">
        <v>45449</v>
      </c>
      <c r="B3877" s="20">
        <v>7.6605999999999996</v>
      </c>
      <c r="C3877" s="20">
        <v>2.098794520547945E-2</v>
      </c>
      <c r="D3877" s="20">
        <v>283.36170497822451</v>
      </c>
      <c r="F3877" s="25">
        <v>42016</v>
      </c>
      <c r="G3877" s="20">
        <v>10957.22</v>
      </c>
      <c r="I3877" s="25"/>
    </row>
    <row r="3878" spans="1:9" ht="11">
      <c r="A3878" s="25">
        <v>45450</v>
      </c>
      <c r="B3878" s="20">
        <v>7.4741999999999997</v>
      </c>
      <c r="C3878" s="20">
        <v>2.0477260273972602E-2</v>
      </c>
      <c r="D3878" s="20">
        <v>283.41972969206967</v>
      </c>
      <c r="F3878" s="25">
        <v>42017</v>
      </c>
      <c r="G3878" s="20">
        <v>10926.16</v>
      </c>
      <c r="I3878" s="25"/>
    </row>
    <row r="3879" spans="1:9" ht="11">
      <c r="A3879" s="25">
        <v>45451</v>
      </c>
      <c r="B3879" s="20">
        <v>7.2336</v>
      </c>
      <c r="C3879" s="20">
        <v>1.9818082191780821E-2</v>
      </c>
      <c r="D3879" s="20">
        <v>283.47589804704774</v>
      </c>
      <c r="F3879" s="25">
        <v>42018</v>
      </c>
      <c r="G3879" s="20">
        <v>10897.36</v>
      </c>
      <c r="I3879" s="25"/>
    </row>
    <row r="3880" spans="1:9" ht="11">
      <c r="A3880" s="25">
        <v>45452</v>
      </c>
      <c r="B3880" s="20">
        <v>7.2333999999999996</v>
      </c>
      <c r="C3880" s="20">
        <v>1.9817534246575341E-2</v>
      </c>
      <c r="D3880" s="20">
        <v>283.53207598022402</v>
      </c>
      <c r="F3880" s="25">
        <v>42019</v>
      </c>
      <c r="G3880" s="20">
        <v>11182.52</v>
      </c>
      <c r="I3880" s="25"/>
    </row>
    <row r="3881" spans="1:9" ht="11">
      <c r="A3881" s="25">
        <v>45453</v>
      </c>
      <c r="B3881" s="20">
        <v>7.5186999999999999</v>
      </c>
      <c r="C3881" s="20">
        <v>2.059917808219178E-2</v>
      </c>
      <c r="D3881" s="20">
        <v>283.59048125747535</v>
      </c>
      <c r="F3881" s="25">
        <v>42020</v>
      </c>
      <c r="G3881" s="20">
        <v>11208.42</v>
      </c>
      <c r="I3881" s="25"/>
    </row>
    <row r="3882" spans="1:9" ht="11">
      <c r="A3882" s="25">
        <v>45454</v>
      </c>
      <c r="B3882" s="20">
        <v>7.6683000000000003</v>
      </c>
      <c r="C3882" s="20">
        <v>2.1009041095890413E-2</v>
      </c>
      <c r="D3882" s="20">
        <v>283.6500608982268</v>
      </c>
      <c r="F3882" s="25">
        <v>42023</v>
      </c>
      <c r="G3882" s="20">
        <v>11257.01</v>
      </c>
      <c r="I3882" s="25"/>
    </row>
    <row r="3883" spans="1:9" ht="11">
      <c r="A3883" s="25">
        <v>45455</v>
      </c>
      <c r="B3883" s="20">
        <v>7.1128</v>
      </c>
      <c r="C3883" s="20">
        <v>1.9487123287671233E-2</v>
      </c>
      <c r="D3883" s="20">
        <v>283.7053361352996</v>
      </c>
      <c r="F3883" s="25">
        <v>42024</v>
      </c>
      <c r="G3883" s="20">
        <v>11447.77</v>
      </c>
      <c r="I3883" s="25"/>
    </row>
    <row r="3884" spans="1:9" ht="11">
      <c r="A3884" s="25">
        <v>45456</v>
      </c>
      <c r="B3884" s="20">
        <v>7.1863000000000001</v>
      </c>
      <c r="C3884" s="20">
        <v>1.9688493150684931E-2</v>
      </c>
      <c r="D3884" s="20">
        <v>283.7611934409727</v>
      </c>
      <c r="F3884" s="25">
        <v>42025</v>
      </c>
      <c r="G3884" s="20">
        <v>11492.4</v>
      </c>
      <c r="I3884" s="25"/>
    </row>
    <row r="3885" spans="1:9" ht="11">
      <c r="A3885" s="25">
        <v>45457</v>
      </c>
      <c r="B3885" s="20">
        <v>7.5140000000000002</v>
      </c>
      <c r="C3885" s="20">
        <v>2.0586301369863013E-2</v>
      </c>
      <c r="D3885" s="20">
        <v>283.81960937542522</v>
      </c>
      <c r="F3885" s="25">
        <v>42026</v>
      </c>
      <c r="G3885" s="20">
        <v>11535.32</v>
      </c>
      <c r="I3885" s="25"/>
    </row>
    <row r="3886" spans="1:9" ht="11">
      <c r="A3886" s="25">
        <v>45458</v>
      </c>
      <c r="B3886" s="20">
        <v>7.2568999999999999</v>
      </c>
      <c r="C3886" s="20">
        <v>1.9881917808219178E-2</v>
      </c>
      <c r="D3886" s="20">
        <v>283.87603815688482</v>
      </c>
      <c r="F3886" s="25">
        <v>42027</v>
      </c>
      <c r="G3886" s="20">
        <v>11633.06</v>
      </c>
      <c r="I3886" s="25"/>
    </row>
    <row r="3887" spans="1:9" ht="11">
      <c r="A3887" s="25">
        <v>45459</v>
      </c>
      <c r="B3887" s="20">
        <v>7.3097000000000003</v>
      </c>
      <c r="C3887" s="20">
        <v>2.0026575342465755E-2</v>
      </c>
      <c r="D3887" s="20">
        <v>283.93288880554547</v>
      </c>
      <c r="F3887" s="25">
        <v>42031</v>
      </c>
      <c r="G3887" s="20">
        <v>11732.39</v>
      </c>
      <c r="I3887" s="25"/>
    </row>
    <row r="3888" spans="1:9" ht="11">
      <c r="A3888" s="25">
        <v>45460</v>
      </c>
      <c r="B3888" s="20">
        <v>7.3068999999999997</v>
      </c>
      <c r="C3888" s="20">
        <v>2.001890410958904E-2</v>
      </c>
      <c r="D3888" s="20">
        <v>283.98972905829106</v>
      </c>
      <c r="F3888" s="25">
        <v>42032</v>
      </c>
      <c r="G3888" s="20">
        <v>11737.42</v>
      </c>
      <c r="I3888" s="25"/>
    </row>
    <row r="3889" spans="1:9" ht="11">
      <c r="A3889" s="25">
        <v>45461</v>
      </c>
      <c r="B3889" s="20">
        <v>7.3287000000000004</v>
      </c>
      <c r="C3889" s="20">
        <v>2.0078630136986301E-2</v>
      </c>
      <c r="D3889" s="20">
        <v>284.04675030561566</v>
      </c>
      <c r="F3889" s="25">
        <v>42033</v>
      </c>
      <c r="G3889" s="20">
        <v>11787.53</v>
      </c>
      <c r="I3889" s="25"/>
    </row>
    <row r="3890" spans="1:9" ht="11">
      <c r="A3890" s="25">
        <v>45462</v>
      </c>
      <c r="B3890" s="20">
        <v>6.8513999999999999</v>
      </c>
      <c r="C3890" s="20">
        <v>1.877095890410959E-2</v>
      </c>
      <c r="D3890" s="20">
        <v>284.10006860438398</v>
      </c>
      <c r="F3890" s="25">
        <v>42034</v>
      </c>
      <c r="G3890" s="20">
        <v>11598.64</v>
      </c>
      <c r="I3890" s="25"/>
    </row>
    <row r="3891" spans="1:9" ht="11">
      <c r="A3891" s="25">
        <v>45463</v>
      </c>
      <c r="B3891" s="20">
        <v>7.2743000000000002</v>
      </c>
      <c r="C3891" s="20">
        <v>1.9929589041095892E-2</v>
      </c>
      <c r="D3891" s="20">
        <v>284.15668858052231</v>
      </c>
      <c r="F3891" s="25">
        <v>42037</v>
      </c>
      <c r="G3891" s="20">
        <v>11583.49</v>
      </c>
      <c r="I3891" s="25"/>
    </row>
    <row r="3892" spans="1:9" ht="11">
      <c r="A3892" s="25">
        <v>45464</v>
      </c>
      <c r="B3892" s="20">
        <v>7.3940000000000001</v>
      </c>
      <c r="C3892" s="20">
        <v>2.0257534246575344E-2</v>
      </c>
      <c r="D3892" s="20">
        <v>284.21425171902541</v>
      </c>
      <c r="F3892" s="25">
        <v>42038</v>
      </c>
      <c r="G3892" s="20">
        <v>11529.72</v>
      </c>
      <c r="I3892" s="25"/>
    </row>
    <row r="3893" spans="1:9" ht="11">
      <c r="A3893" s="25">
        <v>45465</v>
      </c>
      <c r="B3893" s="20">
        <v>7.3177000000000003</v>
      </c>
      <c r="C3893" s="20">
        <v>2.0048493150684934E-2</v>
      </c>
      <c r="D3893" s="20">
        <v>284.27123239381461</v>
      </c>
      <c r="F3893" s="25">
        <v>42039</v>
      </c>
      <c r="G3893" s="20">
        <v>11487.57</v>
      </c>
      <c r="I3893" s="25"/>
    </row>
    <row r="3894" spans="1:9" ht="11">
      <c r="A3894" s="25">
        <v>45466</v>
      </c>
      <c r="B3894" s="20">
        <v>7.3201000000000001</v>
      </c>
      <c r="C3894" s="20">
        <v>2.0055068493150686E-2</v>
      </c>
      <c r="D3894" s="20">
        <v>284.3282431841775</v>
      </c>
      <c r="F3894" s="25">
        <v>42040</v>
      </c>
      <c r="G3894" s="20">
        <v>11471.77</v>
      </c>
      <c r="I3894" s="25"/>
    </row>
    <row r="3895" spans="1:9" ht="11">
      <c r="A3895" s="25">
        <v>45467</v>
      </c>
      <c r="B3895" s="20">
        <v>7.1627999999999998</v>
      </c>
      <c r="C3895" s="20">
        <v>1.9624109589041094E-2</v>
      </c>
      <c r="D3895" s="20">
        <v>284.38404007021256</v>
      </c>
      <c r="F3895" s="25">
        <v>42041</v>
      </c>
      <c r="G3895" s="20">
        <v>11405.06</v>
      </c>
      <c r="I3895" s="25"/>
    </row>
    <row r="3896" spans="1:9" ht="11">
      <c r="A3896" s="25">
        <v>45468</v>
      </c>
      <c r="B3896" s="20">
        <v>5.5580999999999996</v>
      </c>
      <c r="C3896" s="20">
        <v>1.5227671232876711E-2</v>
      </c>
      <c r="D3896" s="20">
        <v>284.42734513687321</v>
      </c>
      <c r="F3896" s="25">
        <v>42044</v>
      </c>
      <c r="G3896" s="20">
        <v>11227.7</v>
      </c>
      <c r="I3896" s="25"/>
    </row>
    <row r="3897" spans="1:9" ht="11">
      <c r="A3897" s="25">
        <v>45469</v>
      </c>
      <c r="B3897" s="20">
        <v>7.3289999999999997</v>
      </c>
      <c r="C3897" s="20">
        <v>2.0079452054794521E-2</v>
      </c>
      <c r="D3897" s="20">
        <v>284.48445658927074</v>
      </c>
      <c r="F3897" s="25">
        <v>42045</v>
      </c>
      <c r="G3897" s="20">
        <v>11279.29</v>
      </c>
      <c r="I3897" s="25"/>
    </row>
    <row r="3898" spans="1:9" ht="11">
      <c r="A3898" s="25">
        <v>45470</v>
      </c>
      <c r="B3898" s="20">
        <v>7.2901999999999996</v>
      </c>
      <c r="C3898" s="20">
        <v>1.9973150684931506E-2</v>
      </c>
      <c r="D3898" s="20">
        <v>284.54127709846051</v>
      </c>
      <c r="F3898" s="25">
        <v>42046</v>
      </c>
      <c r="G3898" s="20">
        <v>11360.75</v>
      </c>
      <c r="I3898" s="25"/>
    </row>
    <row r="3899" spans="1:9" ht="11">
      <c r="A3899" s="25">
        <v>45471</v>
      </c>
      <c r="B3899" s="20">
        <v>8.6516999999999999</v>
      </c>
      <c r="C3899" s="20">
        <v>2.3703287671232878E-2</v>
      </c>
      <c r="D3899" s="20">
        <v>284.60872273591457</v>
      </c>
      <c r="F3899" s="25">
        <v>42047</v>
      </c>
      <c r="G3899" s="20">
        <v>11471.52</v>
      </c>
      <c r="I3899" s="25"/>
    </row>
    <row r="3900" spans="1:9" ht="11">
      <c r="A3900" s="25">
        <v>45472</v>
      </c>
      <c r="B3900" s="20">
        <v>7.3539000000000003</v>
      </c>
      <c r="C3900" s="20">
        <v>2.0147671232876713E-2</v>
      </c>
      <c r="D3900" s="20">
        <v>284.66606476567154</v>
      </c>
      <c r="F3900" s="25">
        <v>42048</v>
      </c>
      <c r="G3900" s="20">
        <v>11595.25</v>
      </c>
      <c r="I3900" s="25"/>
    </row>
    <row r="3901" spans="1:9" ht="11">
      <c r="A3901" s="25">
        <v>45473</v>
      </c>
      <c r="B3901" s="20">
        <v>7.3510999999999997</v>
      </c>
      <c r="C3901" s="20">
        <v>2.0139999999999998E-2</v>
      </c>
      <c r="D3901" s="20">
        <v>284.72339651111531</v>
      </c>
      <c r="F3901" s="25">
        <v>42051</v>
      </c>
      <c r="G3901" s="20">
        <v>11600.46</v>
      </c>
      <c r="I3901" s="25"/>
    </row>
    <row r="3902" spans="1:9" ht="11">
      <c r="A3902" s="25">
        <v>45474</v>
      </c>
      <c r="B3902" s="20">
        <v>9.9362999999999992</v>
      </c>
      <c r="C3902" s="20">
        <v>2.7222739726027394E-2</v>
      </c>
      <c r="D3902" s="20">
        <v>284.80090602028662</v>
      </c>
      <c r="F3902" s="25">
        <v>42053</v>
      </c>
      <c r="G3902" s="20">
        <v>11680.18</v>
      </c>
      <c r="I3902" s="25"/>
    </row>
    <row r="3903" spans="1:9" ht="11">
      <c r="A3903" s="25">
        <v>45475</v>
      </c>
      <c r="B3903" s="20">
        <v>9.5967000000000002</v>
      </c>
      <c r="C3903" s="20">
        <v>2.6292328767123289E-2</v>
      </c>
      <c r="D3903" s="20">
        <v>284.8757868108292</v>
      </c>
      <c r="F3903" s="25">
        <v>42054</v>
      </c>
      <c r="G3903" s="20">
        <v>11714.65</v>
      </c>
      <c r="I3903" s="25"/>
    </row>
    <row r="3904" spans="1:9" ht="11">
      <c r="A3904" s="25">
        <v>45476</v>
      </c>
      <c r="B3904" s="20">
        <v>6.6078000000000001</v>
      </c>
      <c r="C3904" s="20">
        <v>1.8103561643835617E-2</v>
      </c>
      <c r="D3904" s="20">
        <v>284.92735947450291</v>
      </c>
      <c r="F3904" s="25">
        <v>42055</v>
      </c>
      <c r="G3904" s="20">
        <v>11633.41</v>
      </c>
      <c r="I3904" s="25"/>
    </row>
    <row r="3905" spans="1:9" ht="11">
      <c r="A3905" s="25">
        <v>45477</v>
      </c>
      <c r="B3905" s="20">
        <v>7.1425999999999998</v>
      </c>
      <c r="C3905" s="20">
        <v>1.9568767123287669E-2</v>
      </c>
      <c r="D3905" s="20">
        <v>284.98311624594896</v>
      </c>
      <c r="F3905" s="25">
        <v>42058</v>
      </c>
      <c r="G3905" s="20">
        <v>11529.79</v>
      </c>
      <c r="I3905" s="25"/>
    </row>
    <row r="3906" spans="1:9" ht="11">
      <c r="A3906" s="25">
        <v>45478</v>
      </c>
      <c r="B3906" s="20">
        <v>6.3329000000000004</v>
      </c>
      <c r="C3906" s="20">
        <v>1.7350410958904109E-2</v>
      </c>
      <c r="D3906" s="20">
        <v>285.03256198778109</v>
      </c>
      <c r="F3906" s="25">
        <v>42059</v>
      </c>
      <c r="G3906" s="20">
        <v>11539.22</v>
      </c>
      <c r="I3906" s="25"/>
    </row>
    <row r="3907" spans="1:9" ht="11">
      <c r="A3907" s="25">
        <v>45479</v>
      </c>
      <c r="B3907" s="20">
        <v>7.1040000000000001</v>
      </c>
      <c r="C3907" s="20">
        <v>1.9463013698630138E-2</v>
      </c>
      <c r="D3907" s="20">
        <v>285.08803791436634</v>
      </c>
      <c r="F3907" s="25">
        <v>42060</v>
      </c>
      <c r="G3907" s="20">
        <v>11546.02</v>
      </c>
      <c r="I3907" s="25"/>
    </row>
    <row r="3908" spans="1:9" ht="11">
      <c r="A3908" s="25">
        <v>45480</v>
      </c>
      <c r="B3908" s="20">
        <v>7.1025999999999998</v>
      </c>
      <c r="C3908" s="20">
        <v>1.9459178082191782E-2</v>
      </c>
      <c r="D3908" s="20">
        <v>285.1435137033551</v>
      </c>
      <c r="F3908" s="25">
        <v>42061</v>
      </c>
      <c r="G3908" s="20">
        <v>11436.2</v>
      </c>
      <c r="I3908" s="25"/>
    </row>
    <row r="3909" spans="1:9" ht="11">
      <c r="A3909" s="25">
        <v>45481</v>
      </c>
      <c r="B3909" s="20">
        <v>6.5091000000000001</v>
      </c>
      <c r="C3909" s="20">
        <v>1.7833150684931506E-2</v>
      </c>
      <c r="D3909" s="20">
        <v>285.19436377582213</v>
      </c>
      <c r="F3909" s="25">
        <v>42062</v>
      </c>
      <c r="G3909" s="20">
        <v>11647.9</v>
      </c>
      <c r="I3909" s="25"/>
    </row>
    <row r="3910" spans="1:9" ht="11">
      <c r="A3910" s="25">
        <v>45482</v>
      </c>
      <c r="B3910" s="20">
        <v>7.1757</v>
      </c>
      <c r="C3910" s="20">
        <v>1.965945205479452E-2</v>
      </c>
      <c r="D3910" s="20">
        <v>285.25043142503165</v>
      </c>
      <c r="F3910" s="25">
        <v>42063</v>
      </c>
      <c r="G3910" s="20">
        <v>11723.28</v>
      </c>
      <c r="I3910" s="25"/>
    </row>
    <row r="3911" spans="1:9" ht="11">
      <c r="A3911" s="25">
        <v>45483</v>
      </c>
      <c r="B3911" s="20">
        <v>7.2141000000000002</v>
      </c>
      <c r="C3911" s="20">
        <v>1.9764657534246576E-2</v>
      </c>
      <c r="D3911" s="20">
        <v>285.30681019591776</v>
      </c>
      <c r="F3911" s="25">
        <v>42065</v>
      </c>
      <c r="G3911" s="20">
        <v>11796.73</v>
      </c>
      <c r="I3911" s="25"/>
    </row>
    <row r="3912" spans="1:9" ht="11">
      <c r="A3912" s="25">
        <v>45484</v>
      </c>
      <c r="B3912" s="20">
        <v>8.7517999999999994</v>
      </c>
      <c r="C3912" s="20">
        <v>2.3977534246575342E-2</v>
      </c>
      <c r="D3912" s="20">
        <v>285.37521973404029</v>
      </c>
      <c r="F3912" s="25">
        <v>42066</v>
      </c>
      <c r="G3912" s="20">
        <v>11856.58</v>
      </c>
      <c r="I3912" s="25"/>
    </row>
    <row r="3913" spans="1:9" ht="11">
      <c r="A3913" s="25">
        <v>45485</v>
      </c>
      <c r="B3913" s="20">
        <v>7.4265999999999996</v>
      </c>
      <c r="C3913" s="20">
        <v>2.0346849315068492E-2</v>
      </c>
      <c r="D3913" s="20">
        <v>285.43328459998213</v>
      </c>
      <c r="F3913" s="25">
        <v>42067</v>
      </c>
      <c r="G3913" s="20">
        <v>11759.58</v>
      </c>
      <c r="I3913" s="25"/>
    </row>
    <row r="3914" spans="1:9" ht="11">
      <c r="A3914" s="25">
        <v>45486</v>
      </c>
      <c r="B3914" s="20">
        <v>7.0747999999999998</v>
      </c>
      <c r="C3914" s="20">
        <v>1.9383013698630137E-2</v>
      </c>
      <c r="D3914" s="20">
        <v>285.48861017263664</v>
      </c>
      <c r="F3914" s="25">
        <v>42068</v>
      </c>
      <c r="G3914" s="20">
        <v>11779.43</v>
      </c>
      <c r="I3914" s="25"/>
    </row>
    <row r="3915" spans="1:9" ht="11">
      <c r="A3915" s="25">
        <v>45487</v>
      </c>
      <c r="B3915" s="20">
        <v>7.0823999999999998</v>
      </c>
      <c r="C3915" s="20">
        <v>1.9403835616438356E-2</v>
      </c>
      <c r="D3915" s="20">
        <v>285.54400591325822</v>
      </c>
      <c r="F3915" s="25">
        <v>42072</v>
      </c>
      <c r="G3915" s="20">
        <v>11541.34</v>
      </c>
      <c r="I3915" s="25"/>
    </row>
    <row r="3916" spans="1:9" ht="11">
      <c r="A3916" s="25">
        <v>45488</v>
      </c>
      <c r="B3916" s="20">
        <v>7.9339000000000004</v>
      </c>
      <c r="C3916" s="20">
        <v>2.1736712328767123E-2</v>
      </c>
      <c r="D3916" s="20">
        <v>285.60607379239565</v>
      </c>
      <c r="F3916" s="25">
        <v>42073</v>
      </c>
      <c r="G3916" s="20">
        <v>11482.4</v>
      </c>
      <c r="I3916" s="25"/>
    </row>
    <row r="3917" spans="1:9" ht="11">
      <c r="A3917" s="25">
        <v>45489</v>
      </c>
      <c r="B3917" s="20">
        <v>6.9192</v>
      </c>
      <c r="C3917" s="20">
        <v>1.8956712328767122E-2</v>
      </c>
      <c r="D3917" s="20">
        <v>285.66021531419796</v>
      </c>
      <c r="F3917" s="25">
        <v>42074</v>
      </c>
      <c r="G3917" s="20">
        <v>11466.5</v>
      </c>
      <c r="I3917" s="25"/>
    </row>
    <row r="3918" spans="1:9" ht="11">
      <c r="A3918" s="25">
        <v>45490</v>
      </c>
      <c r="B3918" s="20">
        <v>7.0614999999999997</v>
      </c>
      <c r="C3918" s="20">
        <v>1.9346575342465751E-2</v>
      </c>
      <c r="D3918" s="20">
        <v>285.71548078297712</v>
      </c>
      <c r="F3918" s="25">
        <v>42075</v>
      </c>
      <c r="G3918" s="20">
        <v>11567.25</v>
      </c>
      <c r="I3918" s="25"/>
    </row>
    <row r="3919" spans="1:9" ht="11">
      <c r="A3919" s="25">
        <v>45491</v>
      </c>
      <c r="B3919" s="20">
        <v>7.1689999999999996</v>
      </c>
      <c r="C3919" s="20">
        <v>1.9641095890410958E-2</v>
      </c>
      <c r="D3919" s="20">
        <v>285.77159843453148</v>
      </c>
      <c r="F3919" s="25">
        <v>42076</v>
      </c>
      <c r="G3919" s="20">
        <v>11398.21</v>
      </c>
      <c r="I3919" s="25"/>
    </row>
    <row r="3920" spans="1:9" ht="11">
      <c r="A3920" s="25">
        <v>45492</v>
      </c>
      <c r="B3920" s="20">
        <v>7.1535000000000002</v>
      </c>
      <c r="C3920" s="20">
        <v>1.9598630136986303E-2</v>
      </c>
      <c r="D3920" s="20">
        <v>285.82760575314524</v>
      </c>
      <c r="F3920" s="25">
        <v>42079</v>
      </c>
      <c r="G3920" s="20">
        <v>11378.97</v>
      </c>
      <c r="I3920" s="25"/>
    </row>
    <row r="3921" spans="1:9" ht="11">
      <c r="A3921" s="25">
        <v>45493</v>
      </c>
      <c r="B3921" s="20">
        <v>7.0675999999999997</v>
      </c>
      <c r="C3921" s="20">
        <v>1.9363287671232875E-2</v>
      </c>
      <c r="D3921" s="20">
        <v>285.882951374691</v>
      </c>
      <c r="F3921" s="25">
        <v>42080</v>
      </c>
      <c r="G3921" s="20">
        <v>11497.78</v>
      </c>
      <c r="I3921" s="25"/>
    </row>
    <row r="3922" spans="1:9" ht="11">
      <c r="A3922" s="25">
        <v>45494</v>
      </c>
      <c r="B3922" s="20">
        <v>7.0726000000000004</v>
      </c>
      <c r="C3922" s="20">
        <v>1.9376986301369865E-2</v>
      </c>
      <c r="D3922" s="20">
        <v>285.9383468750168</v>
      </c>
      <c r="F3922" s="25">
        <v>42081</v>
      </c>
      <c r="G3922" s="20">
        <v>11448.46</v>
      </c>
      <c r="I3922" s="25"/>
    </row>
    <row r="3923" spans="1:9" ht="11">
      <c r="A3923" s="25">
        <v>45495</v>
      </c>
      <c r="B3923" s="20">
        <v>7.3644999999999996</v>
      </c>
      <c r="C3923" s="20">
        <v>2.0176712328767121E-2</v>
      </c>
      <c r="D3923" s="20">
        <v>285.99603983270339</v>
      </c>
      <c r="F3923" s="25">
        <v>42082</v>
      </c>
      <c r="G3923" s="20">
        <v>11380.91</v>
      </c>
      <c r="I3923" s="25"/>
    </row>
    <row r="3924" spans="1:9" ht="11">
      <c r="A3924" s="25">
        <v>45496</v>
      </c>
      <c r="B3924" s="20">
        <v>7.0659999999999998</v>
      </c>
      <c r="C3924" s="20">
        <v>1.9358904109589039E-2</v>
      </c>
      <c r="D3924" s="20">
        <v>286.05140553181178</v>
      </c>
      <c r="F3924" s="25">
        <v>42083</v>
      </c>
      <c r="G3924" s="20">
        <v>11304.37</v>
      </c>
      <c r="I3924" s="25"/>
    </row>
    <row r="3925" spans="1:9" ht="11">
      <c r="A3925" s="25">
        <v>45497</v>
      </c>
      <c r="B3925" s="20">
        <v>7.1555</v>
      </c>
      <c r="C3925" s="20">
        <v>1.9604109589041095E-2</v>
      </c>
      <c r="D3925" s="20">
        <v>286.10748336283319</v>
      </c>
      <c r="F3925" s="25">
        <v>42086</v>
      </c>
      <c r="G3925" s="20">
        <v>11277.98</v>
      </c>
      <c r="I3925" s="25"/>
    </row>
    <row r="3926" spans="1:9" ht="11">
      <c r="A3926" s="25">
        <v>45498</v>
      </c>
      <c r="B3926" s="20">
        <v>7.0823999999999998</v>
      </c>
      <c r="C3926" s="20">
        <v>1.9403835616438356E-2</v>
      </c>
      <c r="D3926" s="20">
        <v>286.1629991885913</v>
      </c>
      <c r="F3926" s="25">
        <v>42087</v>
      </c>
      <c r="G3926" s="20">
        <v>11269.62</v>
      </c>
      <c r="I3926" s="25"/>
    </row>
    <row r="3927" spans="1:9" ht="11">
      <c r="A3927" s="25">
        <v>45499</v>
      </c>
      <c r="B3927" s="20">
        <v>6.8007999999999997</v>
      </c>
      <c r="C3927" s="20">
        <v>1.8632328767123289E-2</v>
      </c>
      <c r="D3927" s="20">
        <v>286.21631801940998</v>
      </c>
      <c r="F3927" s="25">
        <v>42088</v>
      </c>
      <c r="G3927" s="20">
        <v>11254.51</v>
      </c>
      <c r="I3927" s="25"/>
    </row>
    <row r="3928" spans="1:9" ht="11">
      <c r="A3928" s="25">
        <v>45500</v>
      </c>
      <c r="B3928" s="20">
        <v>7.0515999999999996</v>
      </c>
      <c r="C3928" s="20">
        <v>1.931945205479452E-2</v>
      </c>
      <c r="D3928" s="20">
        <v>286.27161344374275</v>
      </c>
      <c r="F3928" s="25">
        <v>42089</v>
      </c>
      <c r="G3928" s="20">
        <v>11005.59</v>
      </c>
      <c r="I3928" s="25"/>
    </row>
    <row r="3929" spans="1:9" ht="11">
      <c r="A3929" s="25">
        <v>45501</v>
      </c>
      <c r="B3929" s="20">
        <v>7.0476999999999999</v>
      </c>
      <c r="C3929" s="20">
        <v>1.9308767123287669E-2</v>
      </c>
      <c r="D3929" s="20">
        <v>286.32688896292268</v>
      </c>
      <c r="F3929" s="25">
        <v>42090</v>
      </c>
      <c r="G3929" s="20">
        <v>11004.63</v>
      </c>
      <c r="I3929" s="25"/>
    </row>
    <row r="3930" spans="1:9" ht="11">
      <c r="A3930" s="25">
        <v>45502</v>
      </c>
      <c r="B3930" s="20">
        <v>6.8415999999999997</v>
      </c>
      <c r="C3930" s="20">
        <v>1.8744109589041096E-2</v>
      </c>
      <c r="D3930" s="20">
        <v>286.38055838877278</v>
      </c>
      <c r="F3930" s="25">
        <v>42093</v>
      </c>
      <c r="G3930" s="20">
        <v>11203.71</v>
      </c>
      <c r="I3930" s="25"/>
    </row>
    <row r="3931" spans="1:9" ht="11">
      <c r="A3931" s="25">
        <v>45503</v>
      </c>
      <c r="B3931" s="20">
        <v>7.2789999999999999</v>
      </c>
      <c r="C3931" s="20">
        <v>1.9942465753424659E-2</v>
      </c>
      <c r="D3931" s="20">
        <v>286.43766973355395</v>
      </c>
      <c r="F3931" s="25">
        <v>42094</v>
      </c>
      <c r="G3931" s="20">
        <v>11201.99</v>
      </c>
      <c r="I3931" s="25"/>
    </row>
    <row r="3932" spans="1:9" ht="11">
      <c r="A3932" s="25">
        <v>45504</v>
      </c>
      <c r="B3932" s="20">
        <v>6.9923999999999999</v>
      </c>
      <c r="C3932" s="20">
        <v>1.9157260273972604E-2</v>
      </c>
      <c r="D3932" s="20">
        <v>286.4925433434675</v>
      </c>
      <c r="F3932" s="25">
        <v>42095</v>
      </c>
      <c r="G3932" s="20">
        <v>11327.63</v>
      </c>
      <c r="I3932" s="25"/>
    </row>
    <row r="3933" spans="1:9" ht="11">
      <c r="A3933" s="25">
        <v>45505</v>
      </c>
      <c r="B3933" s="20">
        <v>7.0869999999999997</v>
      </c>
      <c r="C3933" s="20">
        <v>1.9416438356164384E-2</v>
      </c>
      <c r="D3933" s="20">
        <v>286.54816999154082</v>
      </c>
      <c r="F3933" s="25">
        <v>42100</v>
      </c>
      <c r="G3933" s="20">
        <v>11424.83</v>
      </c>
      <c r="I3933" s="25"/>
    </row>
    <row r="3934" spans="1:9" ht="11">
      <c r="A3934" s="25">
        <v>45506</v>
      </c>
      <c r="B3934" s="20">
        <v>6.7519999999999998</v>
      </c>
      <c r="C3934" s="20">
        <v>1.8498630136986299E-2</v>
      </c>
      <c r="D3934" s="20">
        <v>286.60117747767185</v>
      </c>
      <c r="F3934" s="25">
        <v>42101</v>
      </c>
      <c r="G3934" s="20">
        <v>11425.33</v>
      </c>
      <c r="I3934" s="25"/>
    </row>
    <row r="3935" spans="1:9" ht="11">
      <c r="A3935" s="25">
        <v>45507</v>
      </c>
      <c r="B3935" s="20">
        <v>7.0868000000000002</v>
      </c>
      <c r="C3935" s="20">
        <v>1.9415890410958904E-2</v>
      </c>
      <c r="D3935" s="20">
        <v>286.65682364820748</v>
      </c>
      <c r="F3935" s="25">
        <v>42102</v>
      </c>
      <c r="G3935" s="20">
        <v>11496.74</v>
      </c>
      <c r="I3935" s="25"/>
    </row>
    <row r="3936" spans="1:9" ht="11">
      <c r="A3936" s="25">
        <v>45508</v>
      </c>
      <c r="B3936" s="20">
        <v>7.0892999999999997</v>
      </c>
      <c r="C3936" s="20">
        <v>1.9422739726027396E-2</v>
      </c>
      <c r="D3936" s="20">
        <v>286.71250025697162</v>
      </c>
      <c r="F3936" s="25">
        <v>42103</v>
      </c>
      <c r="G3936" s="20">
        <v>11581.01</v>
      </c>
      <c r="I3936" s="25"/>
    </row>
    <row r="3937" spans="1:9" ht="11">
      <c r="A3937" s="25">
        <v>45509</v>
      </c>
      <c r="B3937" s="20">
        <v>6.9602000000000004</v>
      </c>
      <c r="C3937" s="20">
        <v>1.9069041095890412E-2</v>
      </c>
      <c r="D3937" s="20">
        <v>286.76717358147272</v>
      </c>
      <c r="F3937" s="25">
        <v>42104</v>
      </c>
      <c r="G3937" s="20">
        <v>11583.75</v>
      </c>
      <c r="I3937" s="25"/>
    </row>
    <row r="3938" spans="1:9" ht="11">
      <c r="A3938" s="25">
        <v>45510</v>
      </c>
      <c r="B3938" s="20">
        <v>6.7340999999999998</v>
      </c>
      <c r="C3938" s="20">
        <v>1.8449589041095889E-2</v>
      </c>
      <c r="D3938" s="20">
        <v>286.82008094650325</v>
      </c>
      <c r="F3938" s="25">
        <v>42107</v>
      </c>
      <c r="G3938" s="20">
        <v>11654.49</v>
      </c>
      <c r="I3938" s="25"/>
    </row>
    <row r="3939" spans="1:9" ht="11">
      <c r="A3939" s="25">
        <v>45511</v>
      </c>
      <c r="B3939" s="20">
        <v>7.5232000000000001</v>
      </c>
      <c r="C3939" s="20">
        <v>2.0611506849315068E-2</v>
      </c>
      <c r="D3939" s="20">
        <v>286.87919888713276</v>
      </c>
      <c r="F3939" s="25">
        <v>42109</v>
      </c>
      <c r="G3939" s="20">
        <v>11543.96</v>
      </c>
      <c r="I3939" s="25"/>
    </row>
    <row r="3940" spans="1:9" ht="11">
      <c r="A3940" s="25">
        <v>45512</v>
      </c>
      <c r="B3940" s="20">
        <v>7.1692999999999998</v>
      </c>
      <c r="C3940" s="20">
        <v>1.9641917808219177E-2</v>
      </c>
      <c r="D3940" s="20">
        <v>286.935547463587</v>
      </c>
      <c r="F3940" s="25">
        <v>42110</v>
      </c>
      <c r="G3940" s="20">
        <v>11486.56</v>
      </c>
      <c r="I3940" s="25"/>
    </row>
    <row r="3941" spans="1:9" ht="11">
      <c r="A3941" s="25">
        <v>45513</v>
      </c>
      <c r="B3941" s="20">
        <v>7.4168000000000003</v>
      </c>
      <c r="C3941" s="20">
        <v>2.0320000000000001E-2</v>
      </c>
      <c r="D3941" s="20">
        <v>286.99385276683159</v>
      </c>
      <c r="F3941" s="25">
        <v>42111</v>
      </c>
      <c r="G3941" s="20">
        <v>11353.68</v>
      </c>
      <c r="I3941" s="25"/>
    </row>
    <row r="3942" spans="1:9" ht="11">
      <c r="A3942" s="25">
        <v>45514</v>
      </c>
      <c r="B3942" s="20">
        <v>7.0975999999999999</v>
      </c>
      <c r="C3942" s="20">
        <v>1.9445479452054795E-2</v>
      </c>
      <c r="D3942" s="20">
        <v>287.04966009750001</v>
      </c>
      <c r="F3942" s="25">
        <v>42114</v>
      </c>
      <c r="G3942" s="20">
        <v>11145.37</v>
      </c>
      <c r="I3942" s="25"/>
    </row>
    <row r="3943" spans="1:9" ht="11">
      <c r="A3943" s="25">
        <v>45515</v>
      </c>
      <c r="B3943" s="20">
        <v>7.0987</v>
      </c>
      <c r="C3943" s="20">
        <v>1.9448493150684931E-2</v>
      </c>
      <c r="D3943" s="20">
        <v>287.10548693098309</v>
      </c>
      <c r="F3943" s="25">
        <v>42115</v>
      </c>
      <c r="G3943" s="20">
        <v>11052.56</v>
      </c>
      <c r="I3943" s="25"/>
    </row>
    <row r="3944" spans="1:9" ht="11">
      <c r="A3944" s="25">
        <v>45516</v>
      </c>
      <c r="B3944" s="20">
        <v>6.9786999999999999</v>
      </c>
      <c r="C3944" s="20">
        <v>1.9119726027397262E-2</v>
      </c>
      <c r="D3944" s="20">
        <v>287.16038071349391</v>
      </c>
      <c r="F3944" s="25">
        <v>42116</v>
      </c>
      <c r="G3944" s="20">
        <v>11121.12</v>
      </c>
      <c r="I3944" s="25"/>
    </row>
    <row r="3945" spans="1:9" ht="11">
      <c r="A3945" s="25">
        <v>45517</v>
      </c>
      <c r="B3945" s="20">
        <v>6.8689999999999998</v>
      </c>
      <c r="C3945" s="20">
        <v>1.881917808219178E-2</v>
      </c>
      <c r="D3945" s="20">
        <v>287.21442193692189</v>
      </c>
      <c r="F3945" s="25">
        <v>42117</v>
      </c>
      <c r="G3945" s="20">
        <v>11079.67</v>
      </c>
      <c r="I3945" s="25"/>
    </row>
    <row r="3946" spans="1:9" ht="11">
      <c r="A3946" s="25">
        <v>45518</v>
      </c>
      <c r="B3946" s="20">
        <v>7.0156000000000001</v>
      </c>
      <c r="C3946" s="20">
        <v>1.9220821917808221E-2</v>
      </c>
      <c r="D3946" s="20">
        <v>287.26962690948466</v>
      </c>
      <c r="F3946" s="25">
        <v>42118</v>
      </c>
      <c r="G3946" s="20">
        <v>10957.58</v>
      </c>
      <c r="I3946" s="25"/>
    </row>
    <row r="3947" spans="1:9" ht="11">
      <c r="A3947" s="25">
        <v>45520</v>
      </c>
      <c r="B3947" s="20">
        <v>7.1384999999999996</v>
      </c>
      <c r="C3947" s="20">
        <v>1.9557534246575341E-2</v>
      </c>
      <c r="D3947" s="20">
        <v>287.38199262081031</v>
      </c>
      <c r="F3947" s="25">
        <v>42121</v>
      </c>
      <c r="G3947" s="20">
        <v>10836.88</v>
      </c>
      <c r="I3947" s="25"/>
    </row>
    <row r="3948" spans="1:9" ht="11">
      <c r="A3948" s="25">
        <v>45521</v>
      </c>
      <c r="B3948" s="20">
        <v>7.1783999999999999</v>
      </c>
      <c r="C3948" s="20">
        <v>1.9666849315068492E-2</v>
      </c>
      <c r="D3948" s="20">
        <v>287.43851160425771</v>
      </c>
      <c r="F3948" s="25">
        <v>42122</v>
      </c>
      <c r="G3948" s="20">
        <v>10931.63</v>
      </c>
      <c r="I3948" s="25"/>
    </row>
    <row r="3949" spans="1:9" ht="11">
      <c r="A3949" s="25">
        <v>45522</v>
      </c>
      <c r="B3949" s="20">
        <v>7.1809000000000003</v>
      </c>
      <c r="C3949" s="20">
        <v>1.9673698630136988E-2</v>
      </c>
      <c r="D3949" s="20">
        <v>287.49506139077772</v>
      </c>
      <c r="F3949" s="25">
        <v>42123</v>
      </c>
      <c r="G3949" s="20">
        <v>10871.15</v>
      </c>
      <c r="I3949" s="25"/>
    </row>
    <row r="3950" spans="1:9" ht="11">
      <c r="A3950" s="25">
        <v>45523</v>
      </c>
      <c r="B3950" s="20">
        <v>6.7030000000000003</v>
      </c>
      <c r="C3950" s="20">
        <v>1.8364383561643837E-2</v>
      </c>
      <c r="D3950" s="20">
        <v>287.54785808657232</v>
      </c>
      <c r="F3950" s="25">
        <v>42124</v>
      </c>
      <c r="G3950" s="20">
        <v>10794.27</v>
      </c>
      <c r="I3950" s="25"/>
    </row>
    <row r="3951" spans="1:9" ht="11">
      <c r="A3951" s="25">
        <v>45524</v>
      </c>
      <c r="B3951" s="20">
        <v>7.8582000000000001</v>
      </c>
      <c r="C3951" s="20">
        <v>2.1529315068493152E-2</v>
      </c>
      <c r="D3951" s="20">
        <v>287.60976517091245</v>
      </c>
      <c r="F3951" s="25">
        <v>42128</v>
      </c>
      <c r="G3951" s="20">
        <v>10992.81</v>
      </c>
      <c r="I3951" s="25"/>
    </row>
    <row r="3952" spans="1:9" ht="11">
      <c r="A3952" s="25">
        <v>45525</v>
      </c>
      <c r="B3952" s="20">
        <v>6.5743</v>
      </c>
      <c r="C3952" s="20">
        <v>1.801178082191781E-2</v>
      </c>
      <c r="D3952" s="20">
        <v>287.66156881143752</v>
      </c>
      <c r="F3952" s="25">
        <v>42129</v>
      </c>
      <c r="G3952" s="20">
        <v>10983.33</v>
      </c>
      <c r="I3952" s="25"/>
    </row>
    <row r="3953" spans="1:9" ht="11">
      <c r="A3953" s="25">
        <v>45526</v>
      </c>
      <c r="B3953" s="20">
        <v>7.5991999999999997</v>
      </c>
      <c r="C3953" s="20">
        <v>2.0819726027397258E-2</v>
      </c>
      <c r="D3953" s="20">
        <v>287.72145916195012</v>
      </c>
      <c r="F3953" s="25">
        <v>42130</v>
      </c>
      <c r="G3953" s="20">
        <v>10682.81</v>
      </c>
      <c r="I3953" s="25"/>
    </row>
    <row r="3954" spans="1:9" ht="11">
      <c r="A3954" s="25">
        <v>45527</v>
      </c>
      <c r="B3954" s="20">
        <v>7.2998000000000003</v>
      </c>
      <c r="C3954" s="20">
        <v>1.9999452054794521E-2</v>
      </c>
      <c r="D3954" s="20">
        <v>287.77900187722656</v>
      </c>
      <c r="F3954" s="25">
        <v>42131</v>
      </c>
      <c r="G3954" s="20">
        <v>10630.43</v>
      </c>
      <c r="I3954" s="25"/>
    </row>
    <row r="3955" spans="1:9" ht="11">
      <c r="A3955" s="25">
        <v>45528</v>
      </c>
      <c r="B3955" s="20">
        <v>6.2065000000000001</v>
      </c>
      <c r="C3955" s="20">
        <v>1.7004109589041097E-2</v>
      </c>
      <c r="D3955" s="20">
        <v>287.82793613408001</v>
      </c>
      <c r="F3955" s="25">
        <v>42132</v>
      </c>
      <c r="G3955" s="20">
        <v>10812.25</v>
      </c>
      <c r="I3955" s="25"/>
    </row>
    <row r="3956" spans="1:9" ht="11">
      <c r="A3956" s="25">
        <v>45529</v>
      </c>
      <c r="B3956" s="20">
        <v>6.2041000000000004</v>
      </c>
      <c r="C3956" s="20">
        <v>1.6997534246575345E-2</v>
      </c>
      <c r="D3956" s="20">
        <v>287.87685978609562</v>
      </c>
      <c r="F3956" s="25">
        <v>42135</v>
      </c>
      <c r="G3956" s="20">
        <v>10988.82</v>
      </c>
      <c r="I3956" s="25"/>
    </row>
    <row r="3957" spans="1:9" ht="11">
      <c r="A3957" s="25">
        <v>45530</v>
      </c>
      <c r="B3957" s="20">
        <v>9.5602999999999998</v>
      </c>
      <c r="C3957" s="20">
        <v>2.6192602739726026E-2</v>
      </c>
      <c r="D3957" s="20">
        <v>287.95226222835902</v>
      </c>
      <c r="F3957" s="25">
        <v>42136</v>
      </c>
      <c r="G3957" s="20">
        <v>10727.03</v>
      </c>
      <c r="I3957" s="25"/>
    </row>
    <row r="3958" spans="1:9" ht="11">
      <c r="A3958" s="25">
        <v>45531</v>
      </c>
      <c r="B3958" s="20">
        <v>7.0713999999999997</v>
      </c>
      <c r="C3958" s="20">
        <v>1.9373698630136986E-2</v>
      </c>
      <c r="D3958" s="20">
        <v>288.00804923184182</v>
      </c>
      <c r="F3958" s="25">
        <v>42137</v>
      </c>
      <c r="G3958" s="20">
        <v>10870.3</v>
      </c>
      <c r="I3958" s="25"/>
    </row>
    <row r="3959" spans="1:9" ht="11">
      <c r="A3959" s="25">
        <v>45532</v>
      </c>
      <c r="B3959" s="20">
        <v>6.8677999999999999</v>
      </c>
      <c r="C3959" s="20">
        <v>1.8815890410958904E-2</v>
      </c>
      <c r="D3959" s="20">
        <v>288.06224051075998</v>
      </c>
      <c r="F3959" s="25">
        <v>42138</v>
      </c>
      <c r="G3959" s="20">
        <v>10855.42</v>
      </c>
      <c r="I3959" s="25"/>
    </row>
    <row r="3960" spans="1:9" ht="11">
      <c r="A3960" s="25">
        <v>45533</v>
      </c>
      <c r="B3960" s="20">
        <v>7.1653000000000002</v>
      </c>
      <c r="C3960" s="20">
        <v>1.963095890410959E-2</v>
      </c>
      <c r="D3960" s="20">
        <v>288.11878989081293</v>
      </c>
      <c r="F3960" s="25">
        <v>42139</v>
      </c>
      <c r="G3960" s="20">
        <v>10905.75</v>
      </c>
      <c r="I3960" s="25"/>
    </row>
    <row r="3961" spans="1:9" ht="11">
      <c r="A3961" s="25">
        <v>45534</v>
      </c>
      <c r="B3961" s="20">
        <v>6.2614000000000001</v>
      </c>
      <c r="C3961" s="20">
        <v>1.7154520547945206E-2</v>
      </c>
      <c r="D3961" s="20">
        <v>288.16821528782719</v>
      </c>
      <c r="F3961" s="25">
        <v>42142</v>
      </c>
      <c r="G3961" s="20">
        <v>11052.7</v>
      </c>
      <c r="I3961" s="25"/>
    </row>
    <row r="3962" spans="1:9" ht="11">
      <c r="A3962" s="25">
        <v>45535</v>
      </c>
      <c r="B3962" s="20">
        <v>7.2237</v>
      </c>
      <c r="C3962" s="20">
        <v>1.979095890410959E-2</v>
      </c>
      <c r="D3962" s="20">
        <v>288.22524654088954</v>
      </c>
      <c r="F3962" s="25">
        <v>42143</v>
      </c>
      <c r="G3962" s="20">
        <v>11042.12</v>
      </c>
      <c r="I3962" s="25"/>
    </row>
    <row r="3963" spans="1:9" ht="11">
      <c r="A3963" s="25">
        <v>45536</v>
      </c>
      <c r="B3963" s="20">
        <v>7.282</v>
      </c>
      <c r="C3963" s="20">
        <v>1.9950684931506851E-2</v>
      </c>
      <c r="D3963" s="20">
        <v>288.28274945171995</v>
      </c>
      <c r="F3963" s="25">
        <v>42144</v>
      </c>
      <c r="G3963" s="20">
        <v>11118.14</v>
      </c>
      <c r="I3963" s="25"/>
    </row>
    <row r="3964" spans="1:9" ht="11">
      <c r="A3964" s="25">
        <v>45537</v>
      </c>
      <c r="B3964" s="20">
        <v>8.8634000000000004</v>
      </c>
      <c r="C3964" s="20">
        <v>2.4283287671232879E-2</v>
      </c>
      <c r="D3964" s="20">
        <v>288.35275398107586</v>
      </c>
      <c r="F3964" s="25">
        <v>42145</v>
      </c>
      <c r="G3964" s="20">
        <v>11116</v>
      </c>
      <c r="I3964" s="25"/>
    </row>
    <row r="3965" spans="1:9" ht="11">
      <c r="A3965" s="25">
        <v>45538</v>
      </c>
      <c r="B3965" s="20">
        <v>6.7744999999999997</v>
      </c>
      <c r="C3965" s="20">
        <v>1.856027397260274E-2</v>
      </c>
      <c r="D3965" s="20">
        <v>288.40627304222227</v>
      </c>
      <c r="F3965" s="25">
        <v>42146</v>
      </c>
      <c r="G3965" s="20">
        <v>11166.12</v>
      </c>
      <c r="I3965" s="25"/>
    </row>
    <row r="3966" spans="1:9" ht="11">
      <c r="A3966" s="25">
        <v>45539</v>
      </c>
      <c r="B3966" s="20">
        <v>7.1135999999999999</v>
      </c>
      <c r="C3966" s="20">
        <v>1.9489315068493149E-2</v>
      </c>
      <c r="D3966" s="20">
        <v>288.46248144945281</v>
      </c>
      <c r="F3966" s="25">
        <v>42149</v>
      </c>
      <c r="G3966" s="20">
        <v>11049</v>
      </c>
      <c r="I3966" s="25"/>
    </row>
    <row r="3967" spans="1:9" ht="11">
      <c r="A3967" s="25">
        <v>45540</v>
      </c>
      <c r="B3967" s="20">
        <v>6.7910000000000004</v>
      </c>
      <c r="C3967" s="20">
        <v>1.8605479452054794E-2</v>
      </c>
      <c r="D3967" s="20">
        <v>288.51615127716576</v>
      </c>
      <c r="F3967" s="25">
        <v>42150</v>
      </c>
      <c r="G3967" s="20">
        <v>11008.25</v>
      </c>
      <c r="I3967" s="25"/>
    </row>
    <row r="3968" spans="1:9" ht="11">
      <c r="A3968" s="25">
        <v>45541</v>
      </c>
      <c r="B3968" s="20">
        <v>6.8468999999999998</v>
      </c>
      <c r="C3968" s="20">
        <v>1.8758630136986299E-2</v>
      </c>
      <c r="D3968" s="20">
        <v>288.57027295486932</v>
      </c>
      <c r="F3968" s="25">
        <v>42151</v>
      </c>
      <c r="G3968" s="20">
        <v>11001.96</v>
      </c>
      <c r="I3968" s="25"/>
    </row>
    <row r="3969" spans="1:9" ht="11">
      <c r="A3969" s="25">
        <v>45542</v>
      </c>
      <c r="B3969" s="20">
        <v>7.2325999999999997</v>
      </c>
      <c r="C3969" s="20">
        <v>1.9815342465753425E-2</v>
      </c>
      <c r="D3969" s="20">
        <v>288.62745414270972</v>
      </c>
      <c r="F3969" s="25">
        <v>42152</v>
      </c>
      <c r="G3969" s="20">
        <v>10984.45</v>
      </c>
      <c r="I3969" s="25"/>
    </row>
    <row r="3970" spans="1:9" ht="11">
      <c r="A3970" s="25">
        <v>45543</v>
      </c>
      <c r="B3970" s="20">
        <v>7.2337999999999996</v>
      </c>
      <c r="C3970" s="20">
        <v>1.9818630136986301E-2</v>
      </c>
      <c r="D3970" s="20">
        <v>288.68465615032005</v>
      </c>
      <c r="F3970" s="25">
        <v>42153</v>
      </c>
      <c r="G3970" s="20">
        <v>11135.85</v>
      </c>
      <c r="I3970" s="25"/>
    </row>
    <row r="3971" spans="1:9" ht="11">
      <c r="A3971" s="25">
        <v>45544</v>
      </c>
      <c r="B3971" s="20">
        <v>7.2793000000000001</v>
      </c>
      <c r="C3971" s="20">
        <v>1.9943287671232875E-2</v>
      </c>
      <c r="D3971" s="20">
        <v>288.7422293617588</v>
      </c>
      <c r="F3971" s="25">
        <v>42156</v>
      </c>
      <c r="G3971" s="20">
        <v>11136.64</v>
      </c>
      <c r="I3971" s="25"/>
    </row>
    <row r="3972" spans="1:9" ht="11">
      <c r="A3972" s="25">
        <v>45545</v>
      </c>
      <c r="B3972" s="20">
        <v>6.9633000000000003</v>
      </c>
      <c r="C3972" s="20">
        <v>1.9077534246575344E-2</v>
      </c>
      <c r="D3972" s="20">
        <v>288.79731425944959</v>
      </c>
      <c r="F3972" s="25">
        <v>42157</v>
      </c>
      <c r="G3972" s="20">
        <v>10876.52</v>
      </c>
      <c r="I3972" s="25"/>
    </row>
    <row r="3973" spans="1:9" ht="11">
      <c r="A3973" s="25">
        <v>45546</v>
      </c>
      <c r="B3973" s="20">
        <v>7.5643000000000002</v>
      </c>
      <c r="C3973" s="20">
        <v>2.0724109589041098E-2</v>
      </c>
      <c r="D3973" s="20">
        <v>288.85716493134692</v>
      </c>
      <c r="F3973" s="25">
        <v>42158</v>
      </c>
      <c r="G3973" s="20">
        <v>10752.52</v>
      </c>
      <c r="I3973" s="25"/>
    </row>
    <row r="3974" spans="1:9" ht="11">
      <c r="A3974" s="25">
        <v>45547</v>
      </c>
      <c r="B3974" s="20">
        <v>6.9934000000000003</v>
      </c>
      <c r="C3974" s="20">
        <v>1.916E-2</v>
      </c>
      <c r="D3974" s="20">
        <v>288.91250996414777</v>
      </c>
      <c r="F3974" s="25">
        <v>42159</v>
      </c>
      <c r="G3974" s="20">
        <v>10754.83</v>
      </c>
      <c r="I3974" s="25"/>
    </row>
    <row r="3975" spans="1:9" ht="11">
      <c r="A3975" s="25">
        <v>45548</v>
      </c>
      <c r="B3975" s="20">
        <v>6.4889000000000001</v>
      </c>
      <c r="C3975" s="20">
        <v>1.7777808219178081E-2</v>
      </c>
      <c r="D3975" s="20">
        <v>288.96387227609046</v>
      </c>
      <c r="F3975" s="25">
        <v>42160</v>
      </c>
      <c r="G3975" s="20">
        <v>10737.17</v>
      </c>
      <c r="I3975" s="25"/>
    </row>
    <row r="3976" spans="1:9" ht="11">
      <c r="A3976" s="25">
        <v>45549</v>
      </c>
      <c r="B3976" s="20">
        <v>6.2988999999999997</v>
      </c>
      <c r="C3976" s="20">
        <v>1.7257260273972602E-2</v>
      </c>
      <c r="D3976" s="20">
        <v>289.0137395236269</v>
      </c>
      <c r="F3976" s="25">
        <v>42163</v>
      </c>
      <c r="G3976" s="20">
        <v>10643.82</v>
      </c>
      <c r="I3976" s="25"/>
    </row>
    <row r="3977" spans="1:9" ht="11">
      <c r="A3977" s="25">
        <v>45550</v>
      </c>
      <c r="B3977" s="20">
        <v>6.2939999999999996</v>
      </c>
      <c r="C3977" s="20">
        <v>1.7243835616438354E-2</v>
      </c>
      <c r="D3977" s="20">
        <v>289.06357657777926</v>
      </c>
      <c r="F3977" s="25">
        <v>42164</v>
      </c>
      <c r="G3977" s="20">
        <v>10615.01</v>
      </c>
      <c r="I3977" s="25"/>
    </row>
    <row r="3978" spans="1:9" ht="11">
      <c r="A3978" s="25">
        <v>45551</v>
      </c>
      <c r="B3978" s="20">
        <v>9.8187999999999995</v>
      </c>
      <c r="C3978" s="20">
        <v>2.6900821917808217E-2</v>
      </c>
      <c r="D3978" s="20">
        <v>289.14133705574369</v>
      </c>
      <c r="F3978" s="25">
        <v>42165</v>
      </c>
      <c r="G3978" s="20">
        <v>10750.07</v>
      </c>
      <c r="I3978" s="25"/>
    </row>
    <row r="3979" spans="1:9" ht="11">
      <c r="A3979" s="25">
        <v>45552</v>
      </c>
      <c r="B3979" s="20">
        <v>7.3715999999999999</v>
      </c>
      <c r="C3979" s="20">
        <v>2.0196164383561643E-2</v>
      </c>
      <c r="D3979" s="20">
        <v>289.19973251547628</v>
      </c>
      <c r="F3979" s="25">
        <v>42166</v>
      </c>
      <c r="G3979" s="20">
        <v>10539.53</v>
      </c>
      <c r="I3979" s="25"/>
    </row>
    <row r="3980" spans="1:9" ht="11">
      <c r="A3980" s="25">
        <v>45553</v>
      </c>
      <c r="B3980" s="20">
        <v>7.2713999999999999</v>
      </c>
      <c r="C3980" s="20">
        <v>1.9921643835616436E-2</v>
      </c>
      <c r="D3980" s="20">
        <v>289.25734585616158</v>
      </c>
      <c r="F3980" s="25">
        <v>42167</v>
      </c>
      <c r="G3980" s="20">
        <v>10562.76</v>
      </c>
      <c r="I3980" s="25"/>
    </row>
    <row r="3981" spans="1:9" ht="11">
      <c r="A3981" s="25">
        <v>45554</v>
      </c>
      <c r="B3981" s="20">
        <v>7.6357999999999997</v>
      </c>
      <c r="C3981" s="20">
        <v>2.0919999999999998E-2</v>
      </c>
      <c r="D3981" s="20">
        <v>289.3178584929147</v>
      </c>
      <c r="F3981" s="25">
        <v>42170</v>
      </c>
      <c r="G3981" s="20">
        <v>10612.12</v>
      </c>
      <c r="I3981" s="25"/>
    </row>
    <row r="3982" spans="1:9" ht="11">
      <c r="A3982" s="25">
        <v>45555</v>
      </c>
      <c r="B3982" s="20">
        <v>7.6303999999999998</v>
      </c>
      <c r="C3982" s="20">
        <v>2.0905205479452054E-2</v>
      </c>
      <c r="D3982" s="20">
        <v>289.37834098572142</v>
      </c>
      <c r="F3982" s="25">
        <v>42171</v>
      </c>
      <c r="G3982" s="20">
        <v>10657.23</v>
      </c>
      <c r="I3982" s="25"/>
    </row>
    <row r="3983" spans="1:9" ht="11">
      <c r="A3983" s="25">
        <v>45556</v>
      </c>
      <c r="B3983" s="20">
        <v>7.2718999999999996</v>
      </c>
      <c r="C3983" s="20">
        <v>1.9923013698630136E-2</v>
      </c>
      <c r="D3983" s="20">
        <v>289.43599387223685</v>
      </c>
      <c r="F3983" s="25">
        <v>42172</v>
      </c>
      <c r="G3983" s="20">
        <v>10715.85</v>
      </c>
      <c r="I3983" s="25"/>
    </row>
    <row r="3984" spans="1:9" ht="11">
      <c r="A3984" s="25">
        <v>45557</v>
      </c>
      <c r="B3984" s="20">
        <v>7.2743000000000002</v>
      </c>
      <c r="C3984" s="20">
        <v>1.9929589041095892E-2</v>
      </c>
      <c r="D3984" s="20">
        <v>289.49367727635257</v>
      </c>
      <c r="F3984" s="25">
        <v>42173</v>
      </c>
      <c r="G3984" s="20">
        <v>10825.96</v>
      </c>
      <c r="I3984" s="25"/>
    </row>
    <row r="3985" spans="1:9" ht="11">
      <c r="A3985" s="25">
        <v>45558</v>
      </c>
      <c r="B3985" s="20">
        <v>7.4183000000000003</v>
      </c>
      <c r="C3985" s="20">
        <v>2.0324109589041097E-2</v>
      </c>
      <c r="D3985" s="20">
        <v>289.55251428857554</v>
      </c>
      <c r="F3985" s="25">
        <v>42174</v>
      </c>
      <c r="G3985" s="20">
        <v>10894.44</v>
      </c>
      <c r="I3985" s="25"/>
    </row>
    <row r="3986" spans="1:9" ht="11">
      <c r="A3986" s="25">
        <v>45559</v>
      </c>
      <c r="B3986" s="20">
        <v>7.4673999999999996</v>
      </c>
      <c r="C3986" s="20">
        <v>2.0458630136986299E-2</v>
      </c>
      <c r="D3986" s="20">
        <v>289.61175276652614</v>
      </c>
      <c r="F3986" s="25">
        <v>42177</v>
      </c>
      <c r="G3986" s="20">
        <v>11064.89</v>
      </c>
      <c r="I3986" s="25"/>
    </row>
    <row r="3987" spans="1:9" ht="11">
      <c r="A3987" s="25">
        <v>45560</v>
      </c>
      <c r="B3987" s="20">
        <v>7.0763999999999996</v>
      </c>
      <c r="C3987" s="20">
        <v>1.9387397260273973E-2</v>
      </c>
      <c r="D3987" s="20">
        <v>289.66790094754748</v>
      </c>
      <c r="F3987" s="25">
        <v>42178</v>
      </c>
      <c r="G3987" s="20">
        <v>11102.6</v>
      </c>
      <c r="I3987" s="25"/>
    </row>
    <row r="3988" spans="1:9" ht="11">
      <c r="A3988" s="25">
        <v>45561</v>
      </c>
      <c r="B3988" s="20">
        <v>7.5237999999999996</v>
      </c>
      <c r="C3988" s="20">
        <v>2.0613150684931504E-2</v>
      </c>
      <c r="D3988" s="20">
        <v>289.72761062845569</v>
      </c>
      <c r="F3988" s="25">
        <v>42179</v>
      </c>
      <c r="G3988" s="20">
        <v>11075.71</v>
      </c>
      <c r="I3988" s="25"/>
    </row>
    <row r="3989" spans="1:9" ht="11">
      <c r="A3989" s="25">
        <v>45562</v>
      </c>
      <c r="B3989" s="20">
        <v>7.3125</v>
      </c>
      <c r="C3989" s="20">
        <v>2.0034246575342467E-2</v>
      </c>
      <c r="D3989" s="20">
        <v>289.78565537236585</v>
      </c>
      <c r="F3989" s="25">
        <v>42180</v>
      </c>
      <c r="G3989" s="20">
        <v>11124.95</v>
      </c>
      <c r="I3989" s="25"/>
    </row>
    <row r="3990" spans="1:9" ht="11">
      <c r="A3990" s="25">
        <v>45563</v>
      </c>
      <c r="B3990" s="20">
        <v>7.2251000000000003</v>
      </c>
      <c r="C3990" s="20">
        <v>1.9794794520547946E-2</v>
      </c>
      <c r="D3990" s="20">
        <v>289.84301784739682</v>
      </c>
      <c r="F3990" s="25">
        <v>42181</v>
      </c>
      <c r="G3990" s="20">
        <v>11102.52</v>
      </c>
      <c r="I3990" s="25"/>
    </row>
    <row r="3991" spans="1:9" ht="11">
      <c r="A3991" s="25">
        <v>45564</v>
      </c>
      <c r="B3991" s="20">
        <v>7.2262000000000004</v>
      </c>
      <c r="C3991" s="20">
        <v>1.9797808219178082E-2</v>
      </c>
      <c r="D3991" s="20">
        <v>289.90040041220692</v>
      </c>
      <c r="F3991" s="25">
        <v>42184</v>
      </c>
      <c r="G3991" s="20">
        <v>11019.47</v>
      </c>
      <c r="I3991" s="25"/>
    </row>
    <row r="3992" spans="1:9" ht="11">
      <c r="A3992" s="25">
        <v>45565</v>
      </c>
      <c r="B3992" s="20">
        <v>8.5221</v>
      </c>
      <c r="C3992" s="20">
        <v>2.3348219178082191E-2</v>
      </c>
      <c r="D3992" s="20">
        <v>289.96808699309332</v>
      </c>
      <c r="F3992" s="25">
        <v>42185</v>
      </c>
      <c r="G3992" s="20">
        <v>11085.87</v>
      </c>
      <c r="I3992" s="25"/>
    </row>
    <row r="3993" spans="1:9" ht="11">
      <c r="A3993" s="25">
        <v>45565</v>
      </c>
      <c r="B3993" s="20">
        <v>8.5221</v>
      </c>
      <c r="C3993" s="20">
        <v>2.3348219178082191E-2</v>
      </c>
      <c r="D3993" s="20">
        <v>289.96808699309332</v>
      </c>
      <c r="F3993" s="25">
        <v>42186</v>
      </c>
      <c r="G3993" s="20">
        <v>11197.83</v>
      </c>
      <c r="I3993" s="25"/>
    </row>
    <row r="3994" spans="1:9" ht="11">
      <c r="A3994" s="25">
        <v>45566</v>
      </c>
      <c r="B3994" s="20">
        <v>8.8397000000000006</v>
      </c>
      <c r="C3994" s="20">
        <v>2.4218356164383562E-2</v>
      </c>
      <c r="D3994" s="20">
        <v>290.03831249716433</v>
      </c>
      <c r="F3994" s="25">
        <v>42187</v>
      </c>
      <c r="G3994" s="20">
        <v>11191.5</v>
      </c>
      <c r="I3994" s="25"/>
    </row>
    <row r="3995" spans="1:9" ht="11">
      <c r="A3995" s="25">
        <v>45567</v>
      </c>
      <c r="B3995" s="20">
        <v>7.1227999999999998</v>
      </c>
      <c r="C3995" s="20">
        <v>1.9514520547945204E-2</v>
      </c>
      <c r="D3995" s="20">
        <v>290.09491208325346</v>
      </c>
      <c r="F3995" s="25">
        <v>42188</v>
      </c>
      <c r="G3995" s="20">
        <v>11244.49</v>
      </c>
      <c r="I3995" s="25"/>
    </row>
    <row r="3996" spans="1:9" ht="11">
      <c r="A3996" s="25">
        <v>45568</v>
      </c>
      <c r="B3996" s="20">
        <v>8.6376000000000008</v>
      </c>
      <c r="C3996" s="20">
        <v>2.3664657534246576E-2</v>
      </c>
      <c r="D3996" s="20">
        <v>290.16356205072225</v>
      </c>
      <c r="F3996" s="25">
        <v>42191</v>
      </c>
      <c r="G3996" s="20">
        <v>11294.6</v>
      </c>
      <c r="I3996" s="25"/>
    </row>
    <row r="3997" spans="1:9" ht="11">
      <c r="A3997" s="25">
        <v>45569</v>
      </c>
      <c r="B3997" s="20">
        <v>7.4504000000000001</v>
      </c>
      <c r="C3997" s="20">
        <v>2.0412054794520549E-2</v>
      </c>
      <c r="D3997" s="20">
        <v>290.22279039600181</v>
      </c>
      <c r="F3997" s="25">
        <v>42192</v>
      </c>
      <c r="G3997" s="20">
        <v>11279.56</v>
      </c>
      <c r="I3997" s="25"/>
    </row>
    <row r="3998" spans="1:9" ht="11">
      <c r="A3998" s="25">
        <v>45570</v>
      </c>
      <c r="B3998" s="20">
        <v>7.0590000000000002</v>
      </c>
      <c r="C3998" s="20">
        <v>1.933972602739726E-2</v>
      </c>
      <c r="D3998" s="20">
        <v>290.27891868853345</v>
      </c>
      <c r="F3998" s="25">
        <v>42193</v>
      </c>
      <c r="G3998" s="20">
        <v>11084.34</v>
      </c>
      <c r="I3998" s="25"/>
    </row>
    <row r="3999" spans="1:9" ht="11">
      <c r="A3999" s="25">
        <v>45571</v>
      </c>
      <c r="B3999" s="20">
        <v>7.0575999999999999</v>
      </c>
      <c r="C3999" s="20">
        <v>1.9335890410958904E-2</v>
      </c>
      <c r="D3999" s="20">
        <v>290.33504670213722</v>
      </c>
      <c r="F3999" s="25">
        <v>42194</v>
      </c>
      <c r="G3999" s="20">
        <v>11043.14</v>
      </c>
      <c r="I3999" s="25"/>
    </row>
    <row r="4000" spans="1:9" ht="11">
      <c r="A4000" s="25">
        <v>45572</v>
      </c>
      <c r="B4000" s="20">
        <v>7.7146999999999997</v>
      </c>
      <c r="C4000" s="20">
        <v>2.1136164383561643E-2</v>
      </c>
      <c r="D4000" s="20">
        <v>290.39641239487122</v>
      </c>
      <c r="F4000" s="25">
        <v>42195</v>
      </c>
      <c r="G4000" s="20">
        <v>11086.29</v>
      </c>
      <c r="I4000" s="25"/>
    </row>
    <row r="4001" spans="1:9" ht="11">
      <c r="A4001" s="25">
        <v>45573</v>
      </c>
      <c r="B4001" s="20">
        <v>7.0408999999999997</v>
      </c>
      <c r="C4001" s="20">
        <v>1.929013698630137E-2</v>
      </c>
      <c r="D4001" s="20">
        <v>290.45243026062548</v>
      </c>
      <c r="F4001" s="25">
        <v>42198</v>
      </c>
      <c r="G4001" s="20">
        <v>11217.67</v>
      </c>
      <c r="I4001" s="25"/>
    </row>
    <row r="4002" spans="1:9" ht="11">
      <c r="A4002" s="25">
        <v>45574</v>
      </c>
      <c r="B4002" s="20">
        <v>7.8276000000000003</v>
      </c>
      <c r="C4002" s="20">
        <v>2.1445479452054796E-2</v>
      </c>
      <c r="D4002" s="20">
        <v>290.51471917687502</v>
      </c>
      <c r="F4002" s="25">
        <v>42199</v>
      </c>
      <c r="G4002" s="20">
        <v>11210.85</v>
      </c>
      <c r="I4002" s="25"/>
    </row>
    <row r="4003" spans="1:9" ht="11">
      <c r="A4003" s="25">
        <v>45575</v>
      </c>
      <c r="B4003" s="20">
        <v>6.9145000000000003</v>
      </c>
      <c r="C4003" s="20">
        <v>1.8943835616438358E-2</v>
      </c>
      <c r="D4003" s="20">
        <v>290.56975380771746</v>
      </c>
      <c r="F4003" s="25">
        <v>42200</v>
      </c>
      <c r="G4003" s="20">
        <v>11309.1</v>
      </c>
      <c r="I4003" s="25"/>
    </row>
    <row r="4004" spans="1:9" ht="11">
      <c r="A4004" s="25">
        <v>45576</v>
      </c>
      <c r="B4004" s="20">
        <v>7.0214999999999996</v>
      </c>
      <c r="C4004" s="20">
        <v>1.9236986301369861E-2</v>
      </c>
      <c r="D4004" s="20">
        <v>290.6256506714534</v>
      </c>
      <c r="F4004" s="25">
        <v>42201</v>
      </c>
      <c r="G4004" s="20">
        <v>11422.48</v>
      </c>
      <c r="I4004" s="25"/>
    </row>
    <row r="4005" spans="1:9" ht="11">
      <c r="A4005" s="25">
        <v>45577</v>
      </c>
      <c r="B4005" s="20">
        <v>6.9848999999999997</v>
      </c>
      <c r="C4005" s="20">
        <v>1.9136712328767121E-2</v>
      </c>
      <c r="D4005" s="20">
        <v>290.68126686617597</v>
      </c>
      <c r="F4005" s="25">
        <v>42202</v>
      </c>
      <c r="G4005" s="20">
        <v>11424.87</v>
      </c>
      <c r="I4005" s="25"/>
    </row>
    <row r="4006" spans="1:9" ht="11">
      <c r="A4006" s="25">
        <v>45578</v>
      </c>
      <c r="B4006" s="20">
        <v>6.9874000000000001</v>
      </c>
      <c r="C4006" s="20">
        <v>1.9143561643835617E-2</v>
      </c>
      <c r="D4006" s="20">
        <v>290.73691361368554</v>
      </c>
      <c r="F4006" s="25">
        <v>42205</v>
      </c>
      <c r="G4006" s="20">
        <v>11419.13</v>
      </c>
      <c r="I4006" s="25"/>
    </row>
    <row r="4007" spans="1:9" ht="11">
      <c r="A4007" s="25">
        <v>45579</v>
      </c>
      <c r="B4007" s="20">
        <v>6.8487</v>
      </c>
      <c r="C4007" s="20">
        <v>1.8763561643835615E-2</v>
      </c>
      <c r="D4007" s="20">
        <v>290.79146621369284</v>
      </c>
      <c r="F4007" s="25">
        <v>42206</v>
      </c>
      <c r="G4007" s="20">
        <v>11320.88</v>
      </c>
      <c r="I4007" s="25"/>
    </row>
    <row r="4008" spans="1:9" ht="11">
      <c r="A4008" s="25">
        <v>45580</v>
      </c>
      <c r="B4008" s="20">
        <v>6.7945000000000002</v>
      </c>
      <c r="C4008" s="20">
        <v>1.8615068493150685E-2</v>
      </c>
      <c r="D4008" s="20">
        <v>290.84559724430073</v>
      </c>
      <c r="F4008" s="25">
        <v>42207</v>
      </c>
      <c r="G4008" s="20">
        <v>11459.27</v>
      </c>
      <c r="I4008" s="25"/>
    </row>
    <row r="4009" spans="1:9" ht="11">
      <c r="A4009" s="25">
        <v>45581</v>
      </c>
      <c r="B4009" s="20">
        <v>6.8133999999999997</v>
      </c>
      <c r="C4009" s="20">
        <v>1.8666849315068491E-2</v>
      </c>
      <c r="D4009" s="20">
        <v>290.89988895367782</v>
      </c>
      <c r="F4009" s="25">
        <v>42208</v>
      </c>
      <c r="G4009" s="20">
        <v>11403.83</v>
      </c>
      <c r="I4009" s="25"/>
    </row>
    <row r="4010" spans="1:9" ht="11">
      <c r="A4010" s="25">
        <v>45582</v>
      </c>
      <c r="B4010" s="20">
        <v>6.8562000000000003</v>
      </c>
      <c r="C4010" s="20">
        <v>1.8784109589041097E-2</v>
      </c>
      <c r="D4010" s="20">
        <v>290.95453190761327</v>
      </c>
      <c r="F4010" s="25">
        <v>42209</v>
      </c>
      <c r="G4010" s="20">
        <v>11313.22</v>
      </c>
      <c r="I4010" s="25"/>
    </row>
    <row r="4011" spans="1:9" ht="11">
      <c r="A4011" s="25">
        <v>45583</v>
      </c>
      <c r="B4011" s="20">
        <v>6.8826000000000001</v>
      </c>
      <c r="C4011" s="20">
        <v>1.8856438356164382E-2</v>
      </c>
      <c r="D4011" s="20">
        <v>291.00939556956695</v>
      </c>
      <c r="F4011" s="25">
        <v>42212</v>
      </c>
      <c r="G4011" s="20">
        <v>11100.03</v>
      </c>
      <c r="I4011" s="25"/>
    </row>
    <row r="4012" spans="1:9" ht="11">
      <c r="A4012" s="25">
        <v>45584</v>
      </c>
      <c r="B4012" s="20">
        <v>7.0122</v>
      </c>
      <c r="C4012" s="20">
        <v>1.9211506849315069E-2</v>
      </c>
      <c r="D4012" s="20">
        <v>291.06530285952897</v>
      </c>
      <c r="F4012" s="25">
        <v>42213</v>
      </c>
      <c r="G4012" s="20">
        <v>11068.18</v>
      </c>
      <c r="I4012" s="25"/>
    </row>
    <row r="4013" spans="1:9" ht="11">
      <c r="A4013" s="25">
        <v>45585</v>
      </c>
      <c r="B4013" s="20">
        <v>7.0083000000000002</v>
      </c>
      <c r="C4013" s="20">
        <v>1.9200821917808218E-2</v>
      </c>
      <c r="D4013" s="20">
        <v>291.12118978999553</v>
      </c>
      <c r="F4013" s="25">
        <v>42214</v>
      </c>
      <c r="G4013" s="20">
        <v>11118.71</v>
      </c>
      <c r="I4013" s="25"/>
    </row>
    <row r="4014" spans="1:9" ht="11">
      <c r="A4014" s="25">
        <v>45586</v>
      </c>
      <c r="B4014" s="20">
        <v>6.8647999999999998</v>
      </c>
      <c r="C4014" s="20">
        <v>1.8807671232876712E-2</v>
      </c>
      <c r="D4014" s="20">
        <v>291.17594290626045</v>
      </c>
      <c r="F4014" s="25">
        <v>42215</v>
      </c>
      <c r="G4014" s="20">
        <v>11180.79</v>
      </c>
      <c r="I4014" s="25"/>
    </row>
    <row r="4015" spans="1:9" ht="11">
      <c r="A4015" s="25">
        <v>45587</v>
      </c>
      <c r="B4015" s="20">
        <v>6.0598000000000001</v>
      </c>
      <c r="C4015" s="20">
        <v>1.6602191780821916E-2</v>
      </c>
      <c r="D4015" s="20">
        <v>291.22428449472136</v>
      </c>
      <c r="F4015" s="25">
        <v>42216</v>
      </c>
      <c r="G4015" s="20">
        <v>11328.56</v>
      </c>
      <c r="I4015" s="25"/>
    </row>
    <row r="4016" spans="1:9" ht="11">
      <c r="A4016" s="25">
        <v>45588</v>
      </c>
      <c r="B4016" s="20">
        <v>7.2434000000000003</v>
      </c>
      <c r="C4016" s="20">
        <v>1.9844931506849316E-2</v>
      </c>
      <c r="D4016" s="20">
        <v>291.28207775451062</v>
      </c>
      <c r="F4016" s="25">
        <v>42219</v>
      </c>
      <c r="G4016" s="20">
        <v>11342.11</v>
      </c>
      <c r="I4016" s="25"/>
    </row>
    <row r="4017" spans="1:9" ht="11">
      <c r="A4017" s="25">
        <v>45589</v>
      </c>
      <c r="B4017" s="20">
        <v>7.2130999999999998</v>
      </c>
      <c r="C4017" s="20">
        <v>1.9761917808219176E-2</v>
      </c>
      <c r="D4017" s="20">
        <v>291.33964067930651</v>
      </c>
      <c r="F4017" s="25">
        <v>42220</v>
      </c>
      <c r="G4017" s="20">
        <v>11307.41</v>
      </c>
      <c r="I4017" s="25"/>
    </row>
    <row r="4018" spans="1:9" ht="11">
      <c r="A4018" s="25">
        <v>45590</v>
      </c>
      <c r="B4018" s="20">
        <v>7.101</v>
      </c>
      <c r="C4018" s="20">
        <v>1.9454794520547946E-2</v>
      </c>
      <c r="D4018" s="20">
        <v>291.39632020775758</v>
      </c>
      <c r="F4018" s="25">
        <v>42221</v>
      </c>
      <c r="G4018" s="20">
        <v>11375.18</v>
      </c>
      <c r="I4018" s="25"/>
    </row>
    <row r="4019" spans="1:9" ht="11">
      <c r="A4019" s="25">
        <v>45591</v>
      </c>
      <c r="B4019" s="20">
        <v>7.0921000000000003</v>
      </c>
      <c r="C4019" s="20">
        <v>1.9430410958904111E-2</v>
      </c>
      <c r="D4019" s="20">
        <v>291.45293971029309</v>
      </c>
      <c r="F4019" s="25">
        <v>42222</v>
      </c>
      <c r="G4019" s="20">
        <v>11402.67</v>
      </c>
      <c r="I4019" s="25"/>
    </row>
    <row r="4020" spans="1:9" ht="11">
      <c r="A4020" s="25">
        <v>45592</v>
      </c>
      <c r="B4020" s="20">
        <v>7.0881999999999996</v>
      </c>
      <c r="C4020" s="20">
        <v>1.941972602739726E-2</v>
      </c>
      <c r="D4020" s="20">
        <v>291.50953907268359</v>
      </c>
      <c r="F4020" s="25">
        <v>42223</v>
      </c>
      <c r="G4020" s="20">
        <v>11372.02</v>
      </c>
      <c r="I4020" s="25"/>
    </row>
    <row r="4021" spans="1:9" ht="11">
      <c r="A4021" s="25">
        <v>45593</v>
      </c>
      <c r="B4021" s="20">
        <v>6.8292999999999999</v>
      </c>
      <c r="C4021" s="20">
        <v>1.8710410958904109E-2</v>
      </c>
      <c r="D4021" s="20">
        <v>291.56408170542852</v>
      </c>
      <c r="F4021" s="25">
        <v>42226</v>
      </c>
      <c r="G4021" s="20">
        <v>11320.25</v>
      </c>
      <c r="I4021" s="25"/>
    </row>
    <row r="4022" spans="1:9" ht="11">
      <c r="A4022" s="25">
        <v>45594</v>
      </c>
      <c r="B4022" s="20">
        <v>7.1558999999999999</v>
      </c>
      <c r="C4022" s="20">
        <v>1.9605205479452055E-2</v>
      </c>
      <c r="D4022" s="20">
        <v>291.62124344275117</v>
      </c>
      <c r="F4022" s="25">
        <v>42227</v>
      </c>
      <c r="G4022" s="20">
        <v>11236.57</v>
      </c>
      <c r="I4022" s="25"/>
    </row>
    <row r="4023" spans="1:9" ht="11">
      <c r="A4023" s="25">
        <v>45595</v>
      </c>
      <c r="B4023" s="20">
        <v>7.0327000000000002</v>
      </c>
      <c r="C4023" s="20">
        <v>1.9267671232876711E-2</v>
      </c>
      <c r="D4023" s="20">
        <v>291.67743206518293</v>
      </c>
      <c r="F4023" s="25">
        <v>42228</v>
      </c>
      <c r="G4023" s="20">
        <v>11086.67</v>
      </c>
      <c r="I4023" s="25"/>
    </row>
    <row r="4024" spans="1:9" ht="11">
      <c r="A4024" s="25">
        <v>45596</v>
      </c>
      <c r="B4024" s="20">
        <v>7.1844999999999999</v>
      </c>
      <c r="C4024" s="20">
        <v>1.9683561643835615E-2</v>
      </c>
      <c r="D4024" s="20">
        <v>291.73484457232462</v>
      </c>
      <c r="F4024" s="25">
        <v>42229</v>
      </c>
      <c r="G4024" s="20">
        <v>11095.98</v>
      </c>
      <c r="I4024" s="25"/>
    </row>
    <row r="4025" spans="1:9" ht="11">
      <c r="A4025" s="25">
        <v>45597</v>
      </c>
      <c r="B4025" s="20">
        <v>7.0449999999999999</v>
      </c>
      <c r="C4025" s="20">
        <v>1.9301369863013697E-2</v>
      </c>
      <c r="D4025" s="20">
        <v>291.7911533936948</v>
      </c>
      <c r="F4025" s="25">
        <v>42230</v>
      </c>
      <c r="G4025" s="20">
        <v>11312.32</v>
      </c>
      <c r="I4025" s="25"/>
    </row>
    <row r="4026" spans="1:9" ht="11">
      <c r="A4026" s="25">
        <v>45598</v>
      </c>
      <c r="B4026" s="20">
        <v>7.0449000000000002</v>
      </c>
      <c r="C4026" s="20">
        <v>1.9301095890410961E-2</v>
      </c>
      <c r="D4026" s="20">
        <v>291.84747228401108</v>
      </c>
      <c r="F4026" s="25">
        <v>42233</v>
      </c>
      <c r="G4026" s="20">
        <v>11257.56</v>
      </c>
      <c r="I4026" s="25"/>
    </row>
    <row r="4027" spans="1:9" ht="11">
      <c r="A4027" s="25">
        <v>45599</v>
      </c>
      <c r="B4027" s="20">
        <v>7.0460000000000003</v>
      </c>
      <c r="C4027" s="20">
        <v>1.9304109589041097E-2</v>
      </c>
      <c r="D4027" s="20">
        <v>291.90381083989359</v>
      </c>
      <c r="F4027" s="25">
        <v>42234</v>
      </c>
      <c r="G4027" s="20">
        <v>11243.28</v>
      </c>
      <c r="I4027" s="25"/>
    </row>
    <row r="4028" spans="1:9" ht="11">
      <c r="A4028" s="25">
        <v>45600</v>
      </c>
      <c r="B4028" s="20">
        <v>7.0547000000000004</v>
      </c>
      <c r="C4028" s="20">
        <v>1.9327945205479452E-2</v>
      </c>
      <c r="D4028" s="20">
        <v>291.96022984850543</v>
      </c>
      <c r="F4028" s="25">
        <v>42235</v>
      </c>
      <c r="G4028" s="20">
        <v>11281.26</v>
      </c>
      <c r="I4028" s="25"/>
    </row>
    <row r="4029" spans="1:9" ht="11">
      <c r="A4029" s="25">
        <v>45601</v>
      </c>
      <c r="B4029" s="20">
        <v>8.3253000000000004</v>
      </c>
      <c r="C4029" s="20">
        <v>2.2809041095890412E-2</v>
      </c>
      <c r="D4029" s="20">
        <v>292.02682317731524</v>
      </c>
      <c r="F4029" s="25">
        <v>42236</v>
      </c>
      <c r="G4029" s="20">
        <v>11118.95</v>
      </c>
      <c r="I4029" s="25"/>
    </row>
    <row r="4030" spans="1:9" ht="11">
      <c r="A4030" s="25">
        <v>45602</v>
      </c>
      <c r="B4030" s="20">
        <v>7.0856000000000003</v>
      </c>
      <c r="C4030" s="20">
        <v>1.9412602739726028E-2</v>
      </c>
      <c r="D4030" s="20">
        <v>292.08351318439207</v>
      </c>
      <c r="F4030" s="25">
        <v>42237</v>
      </c>
      <c r="G4030" s="20">
        <v>11022.22</v>
      </c>
      <c r="I4030" s="25"/>
    </row>
    <row r="4031" spans="1:9" ht="11">
      <c r="A4031" s="25">
        <v>45603</v>
      </c>
      <c r="B4031" s="20">
        <v>7.0616000000000003</v>
      </c>
      <c r="C4031" s="20">
        <v>1.9346849315068495E-2</v>
      </c>
      <c r="D4031" s="20">
        <v>292.14002214156199</v>
      </c>
      <c r="F4031" s="25">
        <v>42240</v>
      </c>
      <c r="G4031" s="20">
        <v>10370.27</v>
      </c>
      <c r="I4031" s="25"/>
    </row>
    <row r="4032" spans="1:9" ht="11">
      <c r="A4032" s="25">
        <v>45604</v>
      </c>
      <c r="B4032" s="20">
        <v>7.0202</v>
      </c>
      <c r="C4032" s="20">
        <v>1.9233424657534248E-2</v>
      </c>
      <c r="D4032" s="20">
        <v>292.19621067261505</v>
      </c>
      <c r="F4032" s="25">
        <v>42241</v>
      </c>
      <c r="G4032" s="20">
        <v>10465.459999999999</v>
      </c>
      <c r="I4032" s="25"/>
    </row>
    <row r="4033" spans="1:9" ht="11">
      <c r="A4033" s="25">
        <v>45605</v>
      </c>
      <c r="B4033" s="20">
        <v>7.0163000000000002</v>
      </c>
      <c r="C4033" s="20">
        <v>1.9222739726027397E-2</v>
      </c>
      <c r="D4033" s="20">
        <v>292.25237878968198</v>
      </c>
      <c r="F4033" s="25">
        <v>42242</v>
      </c>
      <c r="G4033" s="20">
        <v>10348.4</v>
      </c>
      <c r="I4033" s="25"/>
    </row>
    <row r="4034" spans="1:9" ht="11">
      <c r="A4034" s="25">
        <v>45606</v>
      </c>
      <c r="B4034" s="20">
        <v>7.02</v>
      </c>
      <c r="C4034" s="20">
        <v>1.9232876712328765E-2</v>
      </c>
      <c r="D4034" s="20">
        <v>292.30858732938344</v>
      </c>
      <c r="F4034" s="25">
        <v>42243</v>
      </c>
      <c r="G4034" s="20">
        <v>10557.5</v>
      </c>
      <c r="I4034" s="25"/>
    </row>
    <row r="4035" spans="1:9" ht="11">
      <c r="A4035" s="25">
        <v>45607</v>
      </c>
      <c r="B4035" s="20">
        <v>7.07</v>
      </c>
      <c r="C4035" s="20">
        <v>1.936986301369863E-2</v>
      </c>
      <c r="D4035" s="20">
        <v>292.36520710232639</v>
      </c>
      <c r="F4035" s="25">
        <v>42244</v>
      </c>
      <c r="G4035" s="20">
        <v>10629.49</v>
      </c>
      <c r="I4035" s="25"/>
    </row>
    <row r="4036" spans="1:9" ht="11">
      <c r="A4036" s="25">
        <v>45608</v>
      </c>
      <c r="B4036" s="20">
        <v>7.1626000000000003</v>
      </c>
      <c r="C4036" s="20">
        <v>1.9623561643835618E-2</v>
      </c>
      <c r="D4036" s="20">
        <v>292.42257956896725</v>
      </c>
      <c r="F4036" s="25">
        <v>42247</v>
      </c>
      <c r="G4036" s="20">
        <v>10588.8</v>
      </c>
      <c r="I4036" s="25"/>
    </row>
    <row r="4037" spans="1:9" ht="11">
      <c r="A4037" s="25">
        <v>45609</v>
      </c>
      <c r="B4037" s="20">
        <v>7.4705000000000004</v>
      </c>
      <c r="C4037" s="20">
        <v>2.0467123287671234E-2</v>
      </c>
      <c r="D4037" s="20">
        <v>292.48243005884859</v>
      </c>
      <c r="F4037" s="25">
        <v>42248</v>
      </c>
      <c r="G4037" s="20">
        <v>10346.16</v>
      </c>
      <c r="I4037" s="25"/>
    </row>
    <row r="4038" spans="1:9" ht="11">
      <c r="A4038" s="25">
        <v>45610</v>
      </c>
      <c r="B4038" s="20">
        <v>6.9555999999999996</v>
      </c>
      <c r="C4038" s="20">
        <v>1.9056438356164381E-2</v>
      </c>
      <c r="D4038" s="20">
        <v>292.53816679283534</v>
      </c>
      <c r="F4038" s="25">
        <v>42249</v>
      </c>
      <c r="G4038" s="20">
        <v>10254.61</v>
      </c>
      <c r="I4038" s="25"/>
    </row>
    <row r="4039" spans="1:9" ht="11">
      <c r="A4039" s="25">
        <v>45611</v>
      </c>
      <c r="B4039" s="20">
        <v>6.9893000000000001</v>
      </c>
      <c r="C4039" s="20">
        <v>1.9148767123287672E-2</v>
      </c>
      <c r="D4039" s="20">
        <v>292.59418424514121</v>
      </c>
      <c r="F4039" s="25">
        <v>42250</v>
      </c>
      <c r="G4039" s="20">
        <v>10396.83</v>
      </c>
      <c r="I4039" s="25"/>
    </row>
    <row r="4040" spans="1:9" ht="11">
      <c r="A4040" s="25">
        <v>45612</v>
      </c>
      <c r="B4040" s="20">
        <v>7.0681000000000003</v>
      </c>
      <c r="C4040" s="20">
        <v>1.9364657534246574E-2</v>
      </c>
      <c r="D4040" s="20">
        <v>292.65084410688542</v>
      </c>
      <c r="F4040" s="25">
        <v>42251</v>
      </c>
      <c r="G4040" s="20">
        <v>10173.65</v>
      </c>
      <c r="I4040" s="25"/>
    </row>
    <row r="4041" spans="1:9" ht="11">
      <c r="A4041" s="25">
        <v>45613</v>
      </c>
      <c r="B4041" s="20">
        <v>7.0641999999999996</v>
      </c>
      <c r="C4041" s="20">
        <v>1.9353972602739723E-2</v>
      </c>
      <c r="D4041" s="20">
        <v>292.70748367107552</v>
      </c>
      <c r="F4041" s="25">
        <v>42254</v>
      </c>
      <c r="G4041" s="20">
        <v>10047.15</v>
      </c>
      <c r="I4041" s="25"/>
    </row>
    <row r="4042" spans="1:9" ht="11">
      <c r="A4042" s="25">
        <v>45614</v>
      </c>
      <c r="B4042" s="20">
        <v>6.8513999999999999</v>
      </c>
      <c r="C4042" s="20">
        <v>1.877095890410959E-2</v>
      </c>
      <c r="D4042" s="20">
        <v>292.76242767254467</v>
      </c>
      <c r="F4042" s="25">
        <v>42255</v>
      </c>
      <c r="G4042" s="20">
        <v>10219.209999999999</v>
      </c>
      <c r="I4042" s="25"/>
    </row>
    <row r="4043" spans="1:9" ht="11">
      <c r="A4043" s="25">
        <v>45615</v>
      </c>
      <c r="B4043" s="20">
        <v>6.9363999999999999</v>
      </c>
      <c r="C4043" s="20">
        <v>1.9003835616438355E-2</v>
      </c>
      <c r="D4043" s="20">
        <v>292.81806376304627</v>
      </c>
      <c r="F4043" s="25">
        <v>42256</v>
      </c>
      <c r="G4043" s="20">
        <v>10392.450000000001</v>
      </c>
      <c r="I4043" s="25"/>
    </row>
    <row r="4044" spans="1:9" ht="11">
      <c r="A4044" s="25">
        <v>45616</v>
      </c>
      <c r="B4044" s="20">
        <v>7.0902000000000003</v>
      </c>
      <c r="C4044" s="20">
        <v>1.9425205479452055E-2</v>
      </c>
      <c r="D4044" s="20">
        <v>292.87494427361321</v>
      </c>
      <c r="F4044" s="25">
        <v>42257</v>
      </c>
      <c r="G4044" s="20">
        <v>10351.93</v>
      </c>
      <c r="I4044" s="25"/>
    </row>
    <row r="4045" spans="1:9" ht="11">
      <c r="A4045" s="25">
        <v>45617</v>
      </c>
      <c r="B4045" s="20">
        <v>6.7450000000000001</v>
      </c>
      <c r="C4045" s="20">
        <v>1.847945205479452E-2</v>
      </c>
      <c r="D4045" s="20">
        <v>292.92906595852077</v>
      </c>
      <c r="F4045" s="25">
        <v>42258</v>
      </c>
      <c r="G4045" s="20">
        <v>10353.540000000001</v>
      </c>
      <c r="I4045" s="25"/>
    </row>
    <row r="4046" spans="1:9" ht="11">
      <c r="A4046" s="25">
        <v>45618</v>
      </c>
      <c r="B4046" s="20">
        <v>7.3875999999999999</v>
      </c>
      <c r="C4046" s="20">
        <v>2.0240000000000001E-2</v>
      </c>
      <c r="D4046" s="20">
        <v>292.98835480147079</v>
      </c>
      <c r="F4046" s="25">
        <v>42261</v>
      </c>
      <c r="G4046" s="20">
        <v>10463.93</v>
      </c>
      <c r="I4046" s="25"/>
    </row>
    <row r="4047" spans="1:9" ht="11">
      <c r="A4047" s="25">
        <v>45619</v>
      </c>
      <c r="B4047" s="20">
        <v>7.1473000000000004</v>
      </c>
      <c r="C4047" s="20">
        <v>1.958164383561644E-2</v>
      </c>
      <c r="D4047" s="20">
        <v>293.04572673758787</v>
      </c>
      <c r="F4047" s="25">
        <v>42262</v>
      </c>
      <c r="G4047" s="20">
        <v>10406.56</v>
      </c>
      <c r="I4047" s="25"/>
    </row>
    <row r="4048" spans="1:9" ht="11">
      <c r="A4048" s="25">
        <v>45620</v>
      </c>
      <c r="B4048" s="20">
        <v>7.1471999999999998</v>
      </c>
      <c r="C4048" s="20">
        <v>1.9581369863013696E-2</v>
      </c>
      <c r="D4048" s="20">
        <v>293.10310910520815</v>
      </c>
      <c r="F4048" s="25">
        <v>42263</v>
      </c>
      <c r="G4048" s="20">
        <v>10499.73</v>
      </c>
      <c r="I4048" s="25"/>
    </row>
    <row r="4049" spans="1:9" ht="11">
      <c r="A4049" s="25">
        <v>45621</v>
      </c>
      <c r="B4049" s="20">
        <v>7.3669000000000002</v>
      </c>
      <c r="C4049" s="20">
        <v>2.0183287671232876E-2</v>
      </c>
      <c r="D4049" s="20">
        <v>293.16226694889218</v>
      </c>
      <c r="F4049" s="25">
        <v>42265</v>
      </c>
      <c r="G4049" s="20">
        <v>10609.87</v>
      </c>
      <c r="I4049" s="25"/>
    </row>
    <row r="4050" spans="1:9" ht="11">
      <c r="A4050" s="25">
        <v>45622</v>
      </c>
      <c r="B4050" s="20">
        <v>6.8244999999999996</v>
      </c>
      <c r="C4050" s="20">
        <v>1.8697260273972602E-2</v>
      </c>
      <c r="D4050" s="20">
        <v>293.21708026096871</v>
      </c>
      <c r="F4050" s="25">
        <v>42268</v>
      </c>
      <c r="G4050" s="20">
        <v>10603.8</v>
      </c>
      <c r="I4050" s="25"/>
    </row>
    <row r="4051" spans="1:9" ht="11">
      <c r="A4051" s="25">
        <v>45623</v>
      </c>
      <c r="B4051" s="20">
        <v>7.1805000000000003</v>
      </c>
      <c r="C4051" s="20">
        <v>1.9672602739726028E-2</v>
      </c>
      <c r="D4051" s="20">
        <v>293.27476369233347</v>
      </c>
      <c r="F4051" s="25">
        <v>42269</v>
      </c>
      <c r="G4051" s="20">
        <v>10384.35</v>
      </c>
      <c r="I4051" s="25"/>
    </row>
    <row r="4052" spans="1:9" ht="11">
      <c r="A4052" s="25">
        <v>45624</v>
      </c>
      <c r="B4052" s="20">
        <v>6.7944000000000004</v>
      </c>
      <c r="C4052" s="20">
        <v>1.8614794520547946E-2</v>
      </c>
      <c r="D4052" s="20">
        <v>293.32935618697542</v>
      </c>
      <c r="F4052" s="25">
        <v>42270</v>
      </c>
      <c r="G4052" s="20">
        <v>10429.44</v>
      </c>
      <c r="I4052" s="25"/>
    </row>
    <row r="4053" spans="1:9" ht="11">
      <c r="A4053" s="25">
        <v>45625</v>
      </c>
      <c r="B4053" s="20">
        <v>7.0503999999999998</v>
      </c>
      <c r="C4053" s="20">
        <v>1.9316164383561645E-2</v>
      </c>
      <c r="D4053" s="20">
        <v>293.38601616760172</v>
      </c>
      <c r="F4053" s="25">
        <v>42271</v>
      </c>
      <c r="G4053" s="20">
        <v>10459.44</v>
      </c>
      <c r="I4053" s="25"/>
    </row>
    <row r="4054" spans="1:9" ht="11">
      <c r="A4054" s="25">
        <v>45626</v>
      </c>
      <c r="B4054" s="20">
        <v>7.1425999999999998</v>
      </c>
      <c r="C4054" s="20">
        <v>1.9568767123287669E-2</v>
      </c>
      <c r="D4054" s="20">
        <v>293.44342819387782</v>
      </c>
      <c r="F4054" s="25">
        <v>42275</v>
      </c>
      <c r="G4054" s="20">
        <v>10362.68</v>
      </c>
      <c r="I4054" s="25"/>
    </row>
    <row r="4055" spans="1:9" ht="11">
      <c r="A4055" s="25">
        <v>45627</v>
      </c>
      <c r="B4055" s="20">
        <v>7.1375000000000002</v>
      </c>
      <c r="C4055" s="20">
        <v>1.9554794520547945E-2</v>
      </c>
      <c r="D4055" s="20">
        <v>293.50081045329517</v>
      </c>
      <c r="F4055" s="25">
        <v>42276</v>
      </c>
      <c r="G4055" s="20">
        <v>10425.93</v>
      </c>
      <c r="I4055" s="25"/>
    </row>
    <row r="4056" spans="1:9" ht="11">
      <c r="A4056" s="25">
        <v>45628</v>
      </c>
      <c r="B4056" s="20">
        <v>7.9996</v>
      </c>
      <c r="C4056" s="20">
        <v>2.1916712328767123E-2</v>
      </c>
      <c r="D4056" s="20">
        <v>293.56513618160483</v>
      </c>
      <c r="F4056" s="25">
        <v>42277</v>
      </c>
      <c r="G4056" s="20">
        <v>10566.29</v>
      </c>
      <c r="I4056" s="25"/>
    </row>
    <row r="4057" spans="1:9" ht="11">
      <c r="A4057" s="25">
        <v>45629</v>
      </c>
      <c r="B4057" s="20">
        <v>6.2961999999999998</v>
      </c>
      <c r="C4057" s="20">
        <v>1.724986301369863E-2</v>
      </c>
      <c r="D4057" s="20">
        <v>293.61577576545216</v>
      </c>
      <c r="F4057" s="25">
        <v>42278</v>
      </c>
      <c r="G4057" s="20">
        <v>10568.94</v>
      </c>
      <c r="I4057" s="25"/>
    </row>
    <row r="4058" spans="1:9" ht="11">
      <c r="F4058" s="25">
        <v>42282</v>
      </c>
      <c r="G4058" s="20">
        <v>10792.79</v>
      </c>
      <c r="I4058" s="25"/>
    </row>
    <row r="4059" spans="1:9" ht="11">
      <c r="F4059" s="25">
        <v>42283</v>
      </c>
      <c r="G4059" s="20">
        <v>10837.5</v>
      </c>
      <c r="I4059" s="25"/>
    </row>
    <row r="4060" spans="1:9" ht="11">
      <c r="F4060" s="25">
        <v>42284</v>
      </c>
      <c r="G4060" s="20">
        <v>10870.04</v>
      </c>
      <c r="I4060" s="25"/>
    </row>
    <row r="4061" spans="1:9" ht="11">
      <c r="F4061" s="25">
        <v>42285</v>
      </c>
      <c r="G4061" s="20">
        <v>10806.18</v>
      </c>
      <c r="I4061" s="25"/>
    </row>
    <row r="4062" spans="1:9" ht="11">
      <c r="F4062" s="25">
        <v>42286</v>
      </c>
      <c r="G4062" s="20">
        <v>10886.38</v>
      </c>
      <c r="I4062" s="25"/>
    </row>
    <row r="4063" spans="1:9" ht="11">
      <c r="F4063" s="25">
        <v>42289</v>
      </c>
      <c r="G4063" s="20">
        <v>10825.14</v>
      </c>
      <c r="I4063" s="25"/>
    </row>
    <row r="4064" spans="1:9" ht="11">
      <c r="F4064" s="25">
        <v>42290</v>
      </c>
      <c r="G4064" s="20">
        <v>10809.32</v>
      </c>
      <c r="I4064" s="25"/>
    </row>
    <row r="4065" spans="6:9" ht="11">
      <c r="F4065" s="25">
        <v>42291</v>
      </c>
      <c r="G4065" s="20">
        <v>10777.67</v>
      </c>
      <c r="I4065" s="25"/>
    </row>
    <row r="4066" spans="6:9" ht="11">
      <c r="F4066" s="25">
        <v>42292</v>
      </c>
      <c r="G4066" s="20">
        <v>10872.82</v>
      </c>
      <c r="I4066" s="25"/>
    </row>
    <row r="4067" spans="6:9" ht="11">
      <c r="F4067" s="25">
        <v>42293</v>
      </c>
      <c r="G4067" s="20">
        <v>10956.47</v>
      </c>
      <c r="I4067" s="25"/>
    </row>
    <row r="4068" spans="6:9" ht="11">
      <c r="F4068" s="25">
        <v>42296</v>
      </c>
      <c r="G4068" s="20">
        <v>11006.79</v>
      </c>
      <c r="I4068" s="25"/>
    </row>
    <row r="4069" spans="6:9" ht="11">
      <c r="F4069" s="25">
        <v>42297</v>
      </c>
      <c r="G4069" s="20">
        <v>10989</v>
      </c>
      <c r="I4069" s="25"/>
    </row>
    <row r="4070" spans="6:9" ht="11">
      <c r="F4070" s="25">
        <v>42298</v>
      </c>
      <c r="G4070" s="20">
        <v>10976.65</v>
      </c>
      <c r="I4070" s="25"/>
    </row>
    <row r="4071" spans="6:9" ht="11">
      <c r="F4071" s="25">
        <v>42300</v>
      </c>
      <c r="G4071" s="20">
        <v>11036.44</v>
      </c>
      <c r="I4071" s="25"/>
    </row>
    <row r="4072" spans="6:9" ht="11">
      <c r="F4072" s="25">
        <v>42303</v>
      </c>
      <c r="G4072" s="20">
        <v>10990.02</v>
      </c>
      <c r="I4072" s="25"/>
    </row>
    <row r="4073" spans="6:9" ht="11">
      <c r="F4073" s="25">
        <v>42304</v>
      </c>
      <c r="G4073" s="20">
        <v>10953.26</v>
      </c>
      <c r="I4073" s="25"/>
    </row>
    <row r="4074" spans="6:9" ht="11">
      <c r="F4074" s="25">
        <v>42305</v>
      </c>
      <c r="G4074" s="20">
        <v>10871.42</v>
      </c>
      <c r="I4074" s="25"/>
    </row>
    <row r="4075" spans="6:9" ht="11">
      <c r="F4075" s="25">
        <v>42306</v>
      </c>
      <c r="G4075" s="20">
        <v>10792.35</v>
      </c>
      <c r="I4075" s="25"/>
    </row>
    <row r="4076" spans="6:9" ht="11">
      <c r="F4076" s="25">
        <v>42307</v>
      </c>
      <c r="G4076" s="20">
        <v>10732.25</v>
      </c>
      <c r="I4076" s="25"/>
    </row>
    <row r="4077" spans="6:9" ht="11">
      <c r="F4077" s="25">
        <v>42310</v>
      </c>
      <c r="G4077" s="20">
        <v>10712.32</v>
      </c>
      <c r="I4077" s="25"/>
    </row>
    <row r="4078" spans="6:9" ht="11">
      <c r="F4078" s="25">
        <v>42311</v>
      </c>
      <c r="G4078" s="20">
        <v>10725.48</v>
      </c>
      <c r="I4078" s="25"/>
    </row>
    <row r="4079" spans="6:9" ht="11">
      <c r="F4079" s="25">
        <v>42312</v>
      </c>
      <c r="G4079" s="20">
        <v>10698.19</v>
      </c>
      <c r="I4079" s="25"/>
    </row>
    <row r="4080" spans="6:9" ht="11">
      <c r="F4080" s="25">
        <v>42313</v>
      </c>
      <c r="G4080" s="20">
        <v>10585.41</v>
      </c>
      <c r="I4080" s="25"/>
    </row>
    <row r="4081" spans="6:9" ht="11">
      <c r="F4081" s="25">
        <v>42314</v>
      </c>
      <c r="G4081" s="20">
        <v>10583.88</v>
      </c>
      <c r="I4081" s="25"/>
    </row>
    <row r="4082" spans="6:9" ht="11">
      <c r="F4082" s="25">
        <v>42317</v>
      </c>
      <c r="G4082" s="20">
        <v>10531.91</v>
      </c>
      <c r="I4082" s="25"/>
    </row>
    <row r="4083" spans="6:9" ht="11">
      <c r="F4083" s="25">
        <v>42318</v>
      </c>
      <c r="G4083" s="20">
        <v>10358.65</v>
      </c>
      <c r="I4083" s="25"/>
    </row>
    <row r="4084" spans="6:9" ht="11">
      <c r="F4084" s="25">
        <v>42319</v>
      </c>
      <c r="G4084" s="20">
        <v>10414.07</v>
      </c>
      <c r="I4084" s="25"/>
    </row>
    <row r="4085" spans="6:9" ht="11">
      <c r="F4085" s="25">
        <v>42321</v>
      </c>
      <c r="G4085" s="20">
        <v>10330.6</v>
      </c>
      <c r="I4085" s="25"/>
    </row>
    <row r="4086" spans="6:9" ht="11">
      <c r="F4086" s="25">
        <v>42324</v>
      </c>
      <c r="G4086" s="20">
        <v>10389.64</v>
      </c>
      <c r="I4086" s="25"/>
    </row>
    <row r="4087" spans="6:9" ht="11">
      <c r="F4087" s="25">
        <v>42325</v>
      </c>
      <c r="G4087" s="20">
        <v>10430.780000000001</v>
      </c>
      <c r="I4087" s="25"/>
    </row>
    <row r="4088" spans="6:9" ht="11">
      <c r="F4088" s="25">
        <v>42326</v>
      </c>
      <c r="G4088" s="20">
        <v>10290.030000000001</v>
      </c>
      <c r="I4088" s="25"/>
    </row>
    <row r="4089" spans="6:9" ht="11">
      <c r="F4089" s="25">
        <v>42327</v>
      </c>
      <c r="G4089" s="20">
        <v>10437.709999999999</v>
      </c>
      <c r="I4089" s="25"/>
    </row>
    <row r="4090" spans="6:9" ht="11">
      <c r="F4090" s="25">
        <v>42328</v>
      </c>
      <c r="G4090" s="20">
        <v>10456.11</v>
      </c>
      <c r="I4090" s="25"/>
    </row>
    <row r="4091" spans="6:9" ht="11">
      <c r="F4091" s="25">
        <v>42331</v>
      </c>
      <c r="G4091" s="20">
        <v>10446.4</v>
      </c>
      <c r="I4091" s="25"/>
    </row>
    <row r="4092" spans="6:9" ht="11">
      <c r="F4092" s="25">
        <v>42332</v>
      </c>
      <c r="G4092" s="20">
        <v>10422.86</v>
      </c>
      <c r="I4092" s="25"/>
    </row>
    <row r="4093" spans="6:9" ht="11">
      <c r="F4093" s="25">
        <v>42334</v>
      </c>
      <c r="G4093" s="20">
        <v>10492.35</v>
      </c>
      <c r="I4093" s="25"/>
    </row>
    <row r="4094" spans="6:9" ht="11">
      <c r="F4094" s="25">
        <v>42335</v>
      </c>
      <c r="G4094" s="20">
        <v>10570.76</v>
      </c>
      <c r="I4094" s="25"/>
    </row>
    <row r="4095" spans="6:9" ht="11">
      <c r="F4095" s="25">
        <v>42338</v>
      </c>
      <c r="G4095" s="20">
        <v>10560.84</v>
      </c>
      <c r="I4095" s="25"/>
    </row>
    <row r="4096" spans="6:9" ht="11">
      <c r="F4096" s="25">
        <v>42339</v>
      </c>
      <c r="G4096" s="20">
        <v>10586.99</v>
      </c>
      <c r="I4096" s="25"/>
    </row>
    <row r="4097" spans="6:9" ht="11">
      <c r="F4097" s="25">
        <v>42340</v>
      </c>
      <c r="G4097" s="20">
        <v>10555.62</v>
      </c>
      <c r="I4097" s="25"/>
    </row>
    <row r="4098" spans="6:9" ht="11">
      <c r="F4098" s="25">
        <v>42341</v>
      </c>
      <c r="G4098" s="20">
        <v>10466.19</v>
      </c>
      <c r="I4098" s="25"/>
    </row>
    <row r="4099" spans="6:9" ht="11">
      <c r="F4099" s="25">
        <v>42342</v>
      </c>
      <c r="G4099" s="20">
        <v>10356.709999999999</v>
      </c>
      <c r="I4099" s="25"/>
    </row>
    <row r="4100" spans="6:9" ht="11">
      <c r="F4100" s="25">
        <v>42345</v>
      </c>
      <c r="G4100" s="20">
        <v>10334.77</v>
      </c>
      <c r="I4100" s="25"/>
    </row>
    <row r="4101" spans="6:9" ht="11">
      <c r="F4101" s="25">
        <v>42346</v>
      </c>
      <c r="G4101" s="20">
        <v>10250.030000000001</v>
      </c>
      <c r="I4101" s="25"/>
    </row>
    <row r="4102" spans="6:9" ht="11">
      <c r="F4102" s="25">
        <v>42347</v>
      </c>
      <c r="G4102" s="20">
        <v>10131.26</v>
      </c>
      <c r="I4102" s="25"/>
    </row>
    <row r="4103" spans="6:9" ht="11">
      <c r="F4103" s="25">
        <v>42348</v>
      </c>
      <c r="G4103" s="20">
        <v>10225.540000000001</v>
      </c>
      <c r="I4103" s="25"/>
    </row>
    <row r="4104" spans="6:9" ht="11">
      <c r="F4104" s="25">
        <v>42349</v>
      </c>
      <c r="G4104" s="20">
        <v>10128.57</v>
      </c>
      <c r="I4104" s="25"/>
    </row>
    <row r="4105" spans="6:9" ht="11">
      <c r="F4105" s="25">
        <v>42352</v>
      </c>
      <c r="G4105" s="20">
        <v>10181.25</v>
      </c>
      <c r="I4105" s="25"/>
    </row>
    <row r="4106" spans="6:9" ht="11">
      <c r="F4106" s="25">
        <v>42353</v>
      </c>
      <c r="G4106" s="20">
        <v>10248.91</v>
      </c>
      <c r="I4106" s="25"/>
    </row>
    <row r="4107" spans="6:9" ht="11">
      <c r="F4107" s="25">
        <v>42354</v>
      </c>
      <c r="G4107" s="20">
        <v>10315.450000000001</v>
      </c>
      <c r="I4107" s="25"/>
    </row>
    <row r="4108" spans="6:9" ht="11">
      <c r="F4108" s="25">
        <v>42355</v>
      </c>
      <c r="G4108" s="20">
        <v>10439.83</v>
      </c>
      <c r="I4108" s="25"/>
    </row>
    <row r="4109" spans="6:9" ht="11">
      <c r="F4109" s="25">
        <v>42356</v>
      </c>
      <c r="G4109" s="20">
        <v>10330.16</v>
      </c>
      <c r="I4109" s="25"/>
    </row>
    <row r="4110" spans="6:9" ht="11">
      <c r="F4110" s="25">
        <v>42359</v>
      </c>
      <c r="G4110" s="20">
        <v>10426.69</v>
      </c>
      <c r="I4110" s="25"/>
    </row>
    <row r="4111" spans="6:9" ht="11">
      <c r="F4111" s="25">
        <v>42360</v>
      </c>
      <c r="G4111" s="20">
        <v>10362.35</v>
      </c>
      <c r="I4111" s="25"/>
    </row>
    <row r="4112" spans="6:9" ht="11">
      <c r="F4112" s="25">
        <v>42361</v>
      </c>
      <c r="G4112" s="20">
        <v>10468.61</v>
      </c>
      <c r="I4112" s="25"/>
    </row>
    <row r="4113" spans="6:9" ht="11">
      <c r="F4113" s="25">
        <v>42362</v>
      </c>
      <c r="G4113" s="20">
        <v>10462.08</v>
      </c>
      <c r="I4113" s="25"/>
    </row>
    <row r="4114" spans="6:9" ht="11">
      <c r="F4114" s="25">
        <v>42366</v>
      </c>
      <c r="G4114" s="20">
        <v>10547.37</v>
      </c>
      <c r="I4114" s="25"/>
    </row>
    <row r="4115" spans="6:9" ht="11">
      <c r="F4115" s="25">
        <v>42367</v>
      </c>
      <c r="G4115" s="20">
        <v>10552.46</v>
      </c>
      <c r="I4115" s="25"/>
    </row>
    <row r="4116" spans="6:9" ht="11">
      <c r="F4116" s="25">
        <v>42368</v>
      </c>
      <c r="G4116" s="20">
        <v>10508.91</v>
      </c>
      <c r="I4116" s="25"/>
    </row>
    <row r="4117" spans="6:9" ht="11">
      <c r="F4117" s="25">
        <v>42369</v>
      </c>
      <c r="G4117" s="20">
        <v>10575.63</v>
      </c>
      <c r="I4117" s="25"/>
    </row>
    <row r="4118" spans="6:9" ht="11">
      <c r="F4118" s="25">
        <v>42370</v>
      </c>
      <c r="G4118" s="20">
        <v>10598</v>
      </c>
      <c r="I4118" s="25"/>
    </row>
    <row r="4119" spans="6:9" ht="11">
      <c r="F4119" s="25">
        <v>42373</v>
      </c>
      <c r="G4119" s="20">
        <v>10369.24</v>
      </c>
      <c r="I4119" s="25"/>
    </row>
    <row r="4120" spans="6:9" ht="11">
      <c r="F4120" s="25">
        <v>42374</v>
      </c>
      <c r="G4120" s="20">
        <v>10360.42</v>
      </c>
      <c r="I4120" s="25"/>
    </row>
    <row r="4121" spans="6:9" ht="11">
      <c r="F4121" s="25">
        <v>42375</v>
      </c>
      <c r="G4121" s="20">
        <v>10302.32</v>
      </c>
      <c r="I4121" s="25"/>
    </row>
    <row r="4122" spans="6:9" ht="11">
      <c r="F4122" s="25">
        <v>42376</v>
      </c>
      <c r="G4122" s="20">
        <v>10072.450000000001</v>
      </c>
      <c r="I4122" s="25"/>
    </row>
    <row r="4123" spans="6:9" ht="11">
      <c r="F4123" s="25">
        <v>42377</v>
      </c>
      <c r="G4123" s="20">
        <v>10116.450000000001</v>
      </c>
      <c r="I4123" s="25"/>
    </row>
    <row r="4124" spans="6:9" ht="11">
      <c r="F4124" s="25">
        <v>42380</v>
      </c>
      <c r="G4124" s="20">
        <v>10066.57</v>
      </c>
      <c r="I4124" s="25"/>
    </row>
    <row r="4125" spans="6:9" ht="11">
      <c r="F4125" s="25">
        <v>42381</v>
      </c>
      <c r="G4125" s="20">
        <v>9995.25</v>
      </c>
      <c r="I4125" s="25"/>
    </row>
    <row r="4126" spans="6:9" ht="11">
      <c r="F4126" s="25">
        <v>42382</v>
      </c>
      <c r="G4126" s="20">
        <v>10064.620000000001</v>
      </c>
      <c r="I4126" s="25"/>
    </row>
    <row r="4127" spans="6:9" ht="11">
      <c r="F4127" s="25">
        <v>42383</v>
      </c>
      <c r="G4127" s="20">
        <v>10030.530000000001</v>
      </c>
      <c r="I4127" s="25"/>
    </row>
    <row r="4128" spans="6:9" ht="11">
      <c r="F4128" s="25">
        <v>42384</v>
      </c>
      <c r="G4128" s="20">
        <v>9898.7999999999993</v>
      </c>
      <c r="I4128" s="25"/>
    </row>
    <row r="4129" spans="6:9" ht="11">
      <c r="F4129" s="25">
        <v>42387</v>
      </c>
      <c r="G4129" s="20">
        <v>9783.26</v>
      </c>
      <c r="I4129" s="25"/>
    </row>
    <row r="4130" spans="6:9" ht="11">
      <c r="F4130" s="25">
        <v>42388</v>
      </c>
      <c r="G4130" s="20">
        <v>9895.18</v>
      </c>
      <c r="I4130" s="25"/>
    </row>
    <row r="4131" spans="6:9" ht="11">
      <c r="F4131" s="25">
        <v>42389</v>
      </c>
      <c r="G4131" s="20">
        <v>9727.77</v>
      </c>
      <c r="I4131" s="25"/>
    </row>
    <row r="4132" spans="6:9" ht="11">
      <c r="F4132" s="25">
        <v>42390</v>
      </c>
      <c r="G4132" s="20">
        <v>9685.2900000000009</v>
      </c>
      <c r="I4132" s="25"/>
    </row>
    <row r="4133" spans="6:9" ht="11">
      <c r="F4133" s="25">
        <v>42391</v>
      </c>
      <c r="G4133" s="20">
        <v>9879.1299999999992</v>
      </c>
      <c r="I4133" s="25"/>
    </row>
    <row r="4134" spans="6:9" ht="11">
      <c r="F4134" s="25">
        <v>42394</v>
      </c>
      <c r="G4134" s="20">
        <v>9898.2800000000007</v>
      </c>
      <c r="I4134" s="25"/>
    </row>
    <row r="4135" spans="6:9" ht="11">
      <c r="F4135" s="25">
        <v>42396</v>
      </c>
      <c r="G4135" s="20">
        <v>9901.35</v>
      </c>
      <c r="I4135" s="25"/>
    </row>
    <row r="4136" spans="6:9" ht="11">
      <c r="F4136" s="25">
        <v>42397</v>
      </c>
      <c r="G4136" s="20">
        <v>9883.94</v>
      </c>
      <c r="I4136" s="25"/>
    </row>
    <row r="4137" spans="6:9" ht="11">
      <c r="F4137" s="25">
        <v>42398</v>
      </c>
      <c r="G4137" s="20">
        <v>10068.86</v>
      </c>
      <c r="I4137" s="25"/>
    </row>
    <row r="4138" spans="6:9" ht="11">
      <c r="F4138" s="25">
        <v>42401</v>
      </c>
      <c r="G4138" s="20">
        <v>10058.69</v>
      </c>
      <c r="I4138" s="25"/>
    </row>
    <row r="4139" spans="6:9" ht="11">
      <c r="F4139" s="25">
        <v>42402</v>
      </c>
      <c r="G4139" s="20">
        <v>9925.98</v>
      </c>
      <c r="I4139" s="25"/>
    </row>
    <row r="4140" spans="6:9" ht="11">
      <c r="F4140" s="25">
        <v>42403</v>
      </c>
      <c r="G4140" s="20">
        <v>9801.6200000000008</v>
      </c>
      <c r="I4140" s="25"/>
    </row>
    <row r="4141" spans="6:9" ht="11">
      <c r="F4141" s="25">
        <v>42404</v>
      </c>
      <c r="G4141" s="20">
        <v>9857.82</v>
      </c>
      <c r="I4141" s="25"/>
    </row>
    <row r="4142" spans="6:9" ht="11">
      <c r="F4142" s="25">
        <v>42405</v>
      </c>
      <c r="G4142" s="20">
        <v>9972.0499999999993</v>
      </c>
      <c r="I4142" s="25"/>
    </row>
    <row r="4143" spans="6:9" ht="11">
      <c r="F4143" s="25">
        <v>42408</v>
      </c>
      <c r="G4143" s="20">
        <v>9836.41</v>
      </c>
      <c r="I4143" s="25"/>
    </row>
    <row r="4144" spans="6:9" ht="11">
      <c r="F4144" s="25">
        <v>42409</v>
      </c>
      <c r="G4144" s="20">
        <v>9717.8700000000008</v>
      </c>
      <c r="I4144" s="25"/>
    </row>
    <row r="4145" spans="6:9" ht="11">
      <c r="F4145" s="25">
        <v>42410</v>
      </c>
      <c r="G4145" s="20">
        <v>9607.98</v>
      </c>
      <c r="I4145" s="25"/>
    </row>
    <row r="4146" spans="6:9" ht="11">
      <c r="F4146" s="25">
        <v>42411</v>
      </c>
      <c r="G4146" s="20">
        <v>9289.2900000000009</v>
      </c>
      <c r="I4146" s="25"/>
    </row>
    <row r="4147" spans="6:9" ht="11">
      <c r="F4147" s="25">
        <v>42412</v>
      </c>
      <c r="G4147" s="20">
        <v>9295.41</v>
      </c>
      <c r="I4147" s="25"/>
    </row>
    <row r="4148" spans="6:9" ht="11">
      <c r="F4148" s="25">
        <v>42415</v>
      </c>
      <c r="G4148" s="20">
        <v>9537.74</v>
      </c>
      <c r="I4148" s="25"/>
    </row>
    <row r="4149" spans="6:9" ht="11">
      <c r="F4149" s="25">
        <v>42416</v>
      </c>
      <c r="G4149" s="20">
        <v>9385.36</v>
      </c>
      <c r="I4149" s="25"/>
    </row>
    <row r="4150" spans="6:9" ht="11">
      <c r="F4150" s="25">
        <v>42417</v>
      </c>
      <c r="G4150" s="20">
        <v>9465.52</v>
      </c>
      <c r="I4150" s="25"/>
    </row>
    <row r="4151" spans="6:9" ht="11">
      <c r="F4151" s="25">
        <v>42418</v>
      </c>
      <c r="G4151" s="20">
        <v>9576.4599999999991</v>
      </c>
      <c r="I4151" s="25"/>
    </row>
    <row r="4152" spans="6:9" ht="11">
      <c r="F4152" s="25">
        <v>42419</v>
      </c>
      <c r="G4152" s="20">
        <v>9601.77</v>
      </c>
      <c r="I4152" s="25"/>
    </row>
    <row r="4153" spans="6:9" ht="11">
      <c r="F4153" s="25">
        <v>42422</v>
      </c>
      <c r="G4153" s="20">
        <v>9633.83</v>
      </c>
      <c r="I4153" s="25"/>
    </row>
    <row r="4154" spans="6:9" ht="11">
      <c r="F4154" s="25">
        <v>42423</v>
      </c>
      <c r="G4154" s="20">
        <v>9467.41</v>
      </c>
      <c r="I4154" s="25"/>
    </row>
    <row r="4155" spans="6:9" ht="11">
      <c r="F4155" s="25">
        <v>42424</v>
      </c>
      <c r="G4155" s="20">
        <v>9346.39</v>
      </c>
      <c r="I4155" s="25"/>
    </row>
    <row r="4156" spans="6:9" ht="11">
      <c r="F4156" s="25">
        <v>42425</v>
      </c>
      <c r="G4156" s="20">
        <v>9282.3799999999992</v>
      </c>
      <c r="I4156" s="25"/>
    </row>
    <row r="4157" spans="6:9" ht="11">
      <c r="F4157" s="25">
        <v>42426</v>
      </c>
      <c r="G4157" s="20">
        <v>9361.1</v>
      </c>
      <c r="I4157" s="25"/>
    </row>
    <row r="4158" spans="6:9" ht="11">
      <c r="F4158" s="25">
        <v>42429</v>
      </c>
      <c r="G4158" s="20">
        <v>9304.26</v>
      </c>
      <c r="I4158" s="25"/>
    </row>
    <row r="4159" spans="6:9" ht="11">
      <c r="F4159" s="25">
        <v>42430</v>
      </c>
      <c r="G4159" s="20">
        <v>9617.51</v>
      </c>
      <c r="I4159" s="25"/>
    </row>
    <row r="4160" spans="6:9" ht="11">
      <c r="F4160" s="25">
        <v>42431</v>
      </c>
      <c r="G4160" s="20">
        <v>9812.68</v>
      </c>
      <c r="I4160" s="25"/>
    </row>
    <row r="4161" spans="6:9" ht="11">
      <c r="F4161" s="25">
        <v>42432</v>
      </c>
      <c r="G4161" s="20">
        <v>9955.1</v>
      </c>
      <c r="I4161" s="25"/>
    </row>
    <row r="4162" spans="6:9" ht="11">
      <c r="F4162" s="25">
        <v>42433</v>
      </c>
      <c r="G4162" s="20">
        <v>9968.09</v>
      </c>
      <c r="I4162" s="25"/>
    </row>
    <row r="4163" spans="6:9" ht="11">
      <c r="F4163" s="25">
        <v>42437</v>
      </c>
      <c r="G4163" s="20">
        <v>9967.99</v>
      </c>
      <c r="I4163" s="25"/>
    </row>
    <row r="4164" spans="6:9" ht="11">
      <c r="F4164" s="25">
        <v>42438</v>
      </c>
      <c r="G4164" s="20">
        <v>10029.959999999999</v>
      </c>
      <c r="I4164" s="25"/>
    </row>
    <row r="4165" spans="6:9" ht="11">
      <c r="F4165" s="25">
        <v>42439</v>
      </c>
      <c r="G4165" s="20">
        <v>9969.15</v>
      </c>
      <c r="I4165" s="25"/>
    </row>
    <row r="4166" spans="6:9" ht="11">
      <c r="F4166" s="25">
        <v>42440</v>
      </c>
      <c r="G4166" s="20">
        <v>10001.18</v>
      </c>
      <c r="I4166" s="25"/>
    </row>
    <row r="4167" spans="6:9" ht="11">
      <c r="F4167" s="25">
        <v>42443</v>
      </c>
      <c r="G4167" s="20">
        <v>10048.89</v>
      </c>
      <c r="I4167" s="25"/>
    </row>
    <row r="4168" spans="6:9" ht="11">
      <c r="F4168" s="25">
        <v>42444</v>
      </c>
      <c r="G4168" s="20">
        <v>9944.76</v>
      </c>
      <c r="I4168" s="25"/>
    </row>
    <row r="4169" spans="6:9" ht="11">
      <c r="F4169" s="25">
        <v>42445</v>
      </c>
      <c r="G4169" s="20">
        <v>9997.9</v>
      </c>
      <c r="I4169" s="25"/>
    </row>
    <row r="4170" spans="6:9" ht="11">
      <c r="F4170" s="25">
        <v>42446</v>
      </c>
      <c r="G4170" s="20">
        <v>10021.129999999999</v>
      </c>
      <c r="I4170" s="25"/>
    </row>
    <row r="4171" spans="6:9" ht="11">
      <c r="F4171" s="25">
        <v>42447</v>
      </c>
      <c r="G4171" s="20">
        <v>10143.6</v>
      </c>
      <c r="I4171" s="25"/>
    </row>
    <row r="4172" spans="6:9" ht="11">
      <c r="F4172" s="25">
        <v>42450</v>
      </c>
      <c r="G4172" s="20">
        <v>10278.299999999999</v>
      </c>
      <c r="I4172" s="25"/>
    </row>
    <row r="4173" spans="6:9" ht="11">
      <c r="F4173" s="25">
        <v>42451</v>
      </c>
      <c r="G4173" s="20">
        <v>10292.77</v>
      </c>
      <c r="I4173" s="25"/>
    </row>
    <row r="4174" spans="6:9" ht="11">
      <c r="F4174" s="25">
        <v>42452</v>
      </c>
      <c r="G4174" s="20">
        <v>10294.93</v>
      </c>
      <c r="I4174" s="25"/>
    </row>
    <row r="4175" spans="6:9" ht="11">
      <c r="F4175" s="25">
        <v>42457</v>
      </c>
      <c r="G4175" s="20">
        <v>10159.66</v>
      </c>
      <c r="I4175" s="25"/>
    </row>
    <row r="4176" spans="6:9" ht="11">
      <c r="F4176" s="25">
        <v>42458</v>
      </c>
      <c r="G4176" s="20">
        <v>10135.49</v>
      </c>
      <c r="I4176" s="25"/>
    </row>
    <row r="4177" spans="6:9" ht="11">
      <c r="F4177" s="25">
        <v>42459</v>
      </c>
      <c r="G4177" s="20">
        <v>10321.200000000001</v>
      </c>
      <c r="I4177" s="25"/>
    </row>
    <row r="4178" spans="6:9" ht="11">
      <c r="F4178" s="25">
        <v>42460</v>
      </c>
      <c r="G4178" s="20">
        <v>10325.5</v>
      </c>
      <c r="I4178" s="25"/>
    </row>
    <row r="4179" spans="6:9" ht="11">
      <c r="F4179" s="25">
        <v>42461</v>
      </c>
      <c r="G4179" s="20">
        <v>10291.69</v>
      </c>
      <c r="I4179" s="25"/>
    </row>
    <row r="4180" spans="6:9" ht="11">
      <c r="F4180" s="25">
        <v>42464</v>
      </c>
      <c r="G4180" s="20">
        <v>10352.69</v>
      </c>
      <c r="I4180" s="25"/>
    </row>
    <row r="4181" spans="6:9" ht="11">
      <c r="F4181" s="25">
        <v>42465</v>
      </c>
      <c r="G4181" s="20">
        <v>10145.1</v>
      </c>
      <c r="I4181" s="25"/>
    </row>
    <row r="4182" spans="6:9" ht="11">
      <c r="F4182" s="25">
        <v>42466</v>
      </c>
      <c r="G4182" s="20">
        <v>10159.98</v>
      </c>
      <c r="I4182" s="25"/>
    </row>
    <row r="4183" spans="6:9" ht="11">
      <c r="F4183" s="25">
        <v>42467</v>
      </c>
      <c r="G4183" s="20">
        <v>10069.36</v>
      </c>
      <c r="I4183" s="25"/>
    </row>
    <row r="4184" spans="6:9" ht="11">
      <c r="F4184" s="25">
        <v>42468</v>
      </c>
      <c r="G4184" s="20">
        <v>10081.01</v>
      </c>
      <c r="I4184" s="25"/>
    </row>
    <row r="4185" spans="6:9" ht="11">
      <c r="F4185" s="25">
        <v>42471</v>
      </c>
      <c r="G4185" s="20">
        <v>10236.11</v>
      </c>
      <c r="I4185" s="25"/>
    </row>
    <row r="4186" spans="6:9" ht="11">
      <c r="F4186" s="25">
        <v>42472</v>
      </c>
      <c r="G4186" s="20">
        <v>10286.18</v>
      </c>
      <c r="I4186" s="25"/>
    </row>
    <row r="4187" spans="6:9" ht="11">
      <c r="F4187" s="25">
        <v>42473</v>
      </c>
      <c r="G4187" s="20">
        <v>10475.02</v>
      </c>
      <c r="I4187" s="25"/>
    </row>
    <row r="4188" spans="6:9" ht="11">
      <c r="F4188" s="25">
        <v>42478</v>
      </c>
      <c r="G4188" s="20">
        <v>10560.74</v>
      </c>
      <c r="I4188" s="25"/>
    </row>
    <row r="4189" spans="6:9" ht="11">
      <c r="F4189" s="25">
        <v>42480</v>
      </c>
      <c r="G4189" s="20">
        <v>10560.79</v>
      </c>
      <c r="I4189" s="25"/>
    </row>
    <row r="4190" spans="6:9" ht="11">
      <c r="F4190" s="25">
        <v>42481</v>
      </c>
      <c r="G4190" s="20">
        <v>10557.22</v>
      </c>
      <c r="I4190" s="25"/>
    </row>
    <row r="4191" spans="6:9" ht="11">
      <c r="F4191" s="25">
        <v>42482</v>
      </c>
      <c r="G4191" s="20">
        <v>10540.19</v>
      </c>
      <c r="I4191" s="25"/>
    </row>
    <row r="4192" spans="6:9" ht="11">
      <c r="F4192" s="25">
        <v>42485</v>
      </c>
      <c r="G4192" s="20">
        <v>10481.120000000001</v>
      </c>
      <c r="I4192" s="25"/>
    </row>
    <row r="4193" spans="6:9" ht="11">
      <c r="F4193" s="25">
        <v>42486</v>
      </c>
      <c r="G4193" s="20">
        <v>10624.72</v>
      </c>
      <c r="I4193" s="25"/>
    </row>
    <row r="4194" spans="6:9" ht="11">
      <c r="F4194" s="25">
        <v>42487</v>
      </c>
      <c r="G4194" s="20">
        <v>10647.74</v>
      </c>
      <c r="I4194" s="25"/>
    </row>
    <row r="4195" spans="6:9" ht="11">
      <c r="F4195" s="25">
        <v>42488</v>
      </c>
      <c r="G4195" s="20">
        <v>10470.709999999999</v>
      </c>
      <c r="I4195" s="25"/>
    </row>
    <row r="4196" spans="6:9" ht="11">
      <c r="F4196" s="25">
        <v>42489</v>
      </c>
      <c r="G4196" s="20">
        <v>10474.15</v>
      </c>
      <c r="I4196" s="25"/>
    </row>
    <row r="4197" spans="6:9" ht="11">
      <c r="F4197" s="25">
        <v>42492</v>
      </c>
      <c r="G4197" s="20">
        <v>10415.52</v>
      </c>
      <c r="I4197" s="25"/>
    </row>
    <row r="4198" spans="6:9" ht="11">
      <c r="F4198" s="25">
        <v>42493</v>
      </c>
      <c r="G4198" s="20">
        <v>10336.969999999999</v>
      </c>
      <c r="I4198" s="25"/>
    </row>
    <row r="4199" spans="6:9" ht="11">
      <c r="F4199" s="25">
        <v>42494</v>
      </c>
      <c r="G4199" s="20">
        <v>10283.01</v>
      </c>
      <c r="I4199" s="25"/>
    </row>
    <row r="4200" spans="6:9" ht="11">
      <c r="F4200" s="25">
        <v>42495</v>
      </c>
      <c r="G4200" s="20">
        <v>10322.82</v>
      </c>
      <c r="I4200" s="25"/>
    </row>
    <row r="4201" spans="6:9" ht="11">
      <c r="F4201" s="25">
        <v>42496</v>
      </c>
      <c r="G4201" s="20">
        <v>10320.120000000001</v>
      </c>
      <c r="I4201" s="25"/>
    </row>
    <row r="4202" spans="6:9" ht="11">
      <c r="F4202" s="25">
        <v>42499</v>
      </c>
      <c r="G4202" s="20">
        <v>10497.09</v>
      </c>
      <c r="I4202" s="25"/>
    </row>
    <row r="4203" spans="6:9" ht="11">
      <c r="F4203" s="25">
        <v>42500</v>
      </c>
      <c r="G4203" s="20">
        <v>10526.11</v>
      </c>
      <c r="I4203" s="25"/>
    </row>
    <row r="4204" spans="6:9" ht="11">
      <c r="F4204" s="25">
        <v>42501</v>
      </c>
      <c r="G4204" s="20">
        <v>10474.1</v>
      </c>
      <c r="I4204" s="25"/>
    </row>
    <row r="4205" spans="6:9" ht="11">
      <c r="F4205" s="25">
        <v>42502</v>
      </c>
      <c r="G4205" s="20">
        <v>10542.93</v>
      </c>
      <c r="I4205" s="25"/>
    </row>
    <row r="4206" spans="6:9" ht="11">
      <c r="F4206" s="25">
        <v>42503</v>
      </c>
      <c r="G4206" s="20">
        <v>10428.780000000001</v>
      </c>
      <c r="I4206" s="25"/>
    </row>
    <row r="4207" spans="6:9" ht="11">
      <c r="F4207" s="25">
        <v>42506</v>
      </c>
      <c r="G4207" s="20">
        <v>10489.97</v>
      </c>
      <c r="I4207" s="25"/>
    </row>
    <row r="4208" spans="6:9" ht="11">
      <c r="F4208" s="25">
        <v>42507</v>
      </c>
      <c r="G4208" s="20">
        <v>10530.03</v>
      </c>
      <c r="I4208" s="25"/>
    </row>
    <row r="4209" spans="6:9" ht="11">
      <c r="F4209" s="25">
        <v>42508</v>
      </c>
      <c r="G4209" s="20">
        <v>10502.51</v>
      </c>
      <c r="I4209" s="25"/>
    </row>
    <row r="4210" spans="6:9" ht="11">
      <c r="F4210" s="25">
        <v>42509</v>
      </c>
      <c r="G4210" s="20">
        <v>10386.75</v>
      </c>
      <c r="I4210" s="25"/>
    </row>
    <row r="4211" spans="6:9" ht="11">
      <c r="F4211" s="25">
        <v>42510</v>
      </c>
      <c r="G4211" s="20">
        <v>10341.790000000001</v>
      </c>
      <c r="I4211" s="25"/>
    </row>
    <row r="4212" spans="6:9" ht="11">
      <c r="F4212" s="25">
        <v>42513</v>
      </c>
      <c r="G4212" s="20">
        <v>10316.91</v>
      </c>
      <c r="I4212" s="25"/>
    </row>
    <row r="4213" spans="6:9" ht="11">
      <c r="F4213" s="25">
        <v>42514</v>
      </c>
      <c r="G4213" s="20">
        <v>10340.65</v>
      </c>
      <c r="I4213" s="25"/>
    </row>
    <row r="4214" spans="6:9" ht="11">
      <c r="F4214" s="25">
        <v>42515</v>
      </c>
      <c r="G4214" s="20">
        <v>10588.92</v>
      </c>
      <c r="I4214" s="25"/>
    </row>
    <row r="4215" spans="6:9" ht="11">
      <c r="F4215" s="25">
        <v>42516</v>
      </c>
      <c r="G4215" s="20">
        <v>10768.78</v>
      </c>
      <c r="I4215" s="25"/>
    </row>
    <row r="4216" spans="6:9" ht="11">
      <c r="F4216" s="25">
        <v>42517</v>
      </c>
      <c r="G4216" s="20">
        <v>10884.88</v>
      </c>
      <c r="I4216" s="25"/>
    </row>
    <row r="4217" spans="6:9" ht="11">
      <c r="F4217" s="25">
        <v>42520</v>
      </c>
      <c r="G4217" s="20">
        <v>10932.7</v>
      </c>
      <c r="I4217" s="25"/>
    </row>
    <row r="4218" spans="6:9" ht="11">
      <c r="F4218" s="25">
        <v>42521</v>
      </c>
      <c r="G4218" s="20">
        <v>10908.07</v>
      </c>
      <c r="I4218" s="25"/>
    </row>
    <row r="4219" spans="6:9" ht="11">
      <c r="F4219" s="25">
        <v>42522</v>
      </c>
      <c r="G4219" s="20">
        <v>10934.62</v>
      </c>
      <c r="I4219" s="25"/>
    </row>
    <row r="4220" spans="6:9" ht="11">
      <c r="F4220" s="25">
        <v>42523</v>
      </c>
      <c r="G4220" s="20">
        <v>10986.77</v>
      </c>
      <c r="I4220" s="25"/>
    </row>
    <row r="4221" spans="6:9" ht="11">
      <c r="F4221" s="25">
        <v>42524</v>
      </c>
      <c r="G4221" s="20">
        <v>10992.21</v>
      </c>
      <c r="I4221" s="25"/>
    </row>
    <row r="4222" spans="6:9" ht="11">
      <c r="F4222" s="25">
        <v>42527</v>
      </c>
      <c r="G4222" s="20">
        <v>10972.45</v>
      </c>
      <c r="I4222" s="25"/>
    </row>
    <row r="4223" spans="6:9" ht="11">
      <c r="F4223" s="25">
        <v>42528</v>
      </c>
      <c r="G4223" s="20">
        <v>11059.93</v>
      </c>
      <c r="I4223" s="25"/>
    </row>
    <row r="4224" spans="6:9" ht="11">
      <c r="F4224" s="25">
        <v>42529</v>
      </c>
      <c r="G4224" s="20">
        <v>11068.75</v>
      </c>
      <c r="I4224" s="25"/>
    </row>
    <row r="4225" spans="6:9" ht="11">
      <c r="F4225" s="25">
        <v>42530</v>
      </c>
      <c r="G4225" s="20">
        <v>10986.64</v>
      </c>
      <c r="I4225" s="25"/>
    </row>
    <row r="4226" spans="6:9" ht="11">
      <c r="F4226" s="25">
        <v>42531</v>
      </c>
      <c r="G4226" s="20">
        <v>10941.7</v>
      </c>
      <c r="I4226" s="25"/>
    </row>
    <row r="4227" spans="6:9" ht="11">
      <c r="F4227" s="25">
        <v>42534</v>
      </c>
      <c r="G4227" s="20">
        <v>10862.06</v>
      </c>
      <c r="I4227" s="25"/>
    </row>
    <row r="4228" spans="6:9" ht="11">
      <c r="F4228" s="25">
        <v>42535</v>
      </c>
      <c r="G4228" s="20">
        <v>10859.76</v>
      </c>
      <c r="I4228" s="25"/>
    </row>
    <row r="4229" spans="6:9" ht="11">
      <c r="F4229" s="25">
        <v>42536</v>
      </c>
      <c r="G4229" s="20">
        <v>10990.64</v>
      </c>
      <c r="I4229" s="25"/>
    </row>
    <row r="4230" spans="6:9" ht="11">
      <c r="F4230" s="25">
        <v>42537</v>
      </c>
      <c r="G4230" s="20">
        <v>10913.97</v>
      </c>
      <c r="I4230" s="25"/>
    </row>
    <row r="4231" spans="6:9" ht="11">
      <c r="F4231" s="25">
        <v>42538</v>
      </c>
      <c r="G4231" s="20">
        <v>10953.44</v>
      </c>
      <c r="I4231" s="25"/>
    </row>
    <row r="4232" spans="6:9" ht="11">
      <c r="F4232" s="25">
        <v>42541</v>
      </c>
      <c r="G4232" s="20">
        <v>11045.03</v>
      </c>
      <c r="I4232" s="25"/>
    </row>
    <row r="4233" spans="6:9" ht="11">
      <c r="F4233" s="25">
        <v>42542</v>
      </c>
      <c r="G4233" s="20">
        <v>11020.11</v>
      </c>
      <c r="I4233" s="25"/>
    </row>
    <row r="4234" spans="6:9" ht="11">
      <c r="F4234" s="25">
        <v>42543</v>
      </c>
      <c r="G4234" s="20">
        <v>11000.82</v>
      </c>
      <c r="I4234" s="25"/>
    </row>
    <row r="4235" spans="6:9" ht="11">
      <c r="F4235" s="25">
        <v>42544</v>
      </c>
      <c r="G4235" s="20">
        <v>11091.16</v>
      </c>
      <c r="I4235" s="25"/>
    </row>
    <row r="4236" spans="6:9" ht="11">
      <c r="F4236" s="25">
        <v>42545</v>
      </c>
      <c r="G4236" s="20">
        <v>10847.29</v>
      </c>
      <c r="I4236" s="25"/>
    </row>
    <row r="4237" spans="6:9" ht="11">
      <c r="F4237" s="25">
        <v>42548</v>
      </c>
      <c r="G4237" s="20">
        <v>10855.5</v>
      </c>
      <c r="I4237" s="25"/>
    </row>
    <row r="4238" spans="6:9" ht="11">
      <c r="F4238" s="25">
        <v>42549</v>
      </c>
      <c r="G4238" s="20">
        <v>10899.91</v>
      </c>
      <c r="I4238" s="25"/>
    </row>
    <row r="4239" spans="6:9" ht="11">
      <c r="F4239" s="25">
        <v>42550</v>
      </c>
      <c r="G4239" s="20">
        <v>11009.02</v>
      </c>
      <c r="I4239" s="25"/>
    </row>
    <row r="4240" spans="6:9" ht="11">
      <c r="F4240" s="25">
        <v>42551</v>
      </c>
      <c r="G4240" s="20">
        <v>11121.39</v>
      </c>
      <c r="I4240" s="25"/>
    </row>
    <row r="4241" spans="6:9" ht="11">
      <c r="F4241" s="25">
        <v>42552</v>
      </c>
      <c r="G4241" s="20">
        <v>11175.85</v>
      </c>
      <c r="I4241" s="25"/>
    </row>
    <row r="4242" spans="6:9" ht="11">
      <c r="F4242" s="25">
        <v>42555</v>
      </c>
      <c r="G4242" s="20">
        <v>11233.09</v>
      </c>
      <c r="I4242" s="25"/>
    </row>
    <row r="4243" spans="6:9" ht="11">
      <c r="F4243" s="25">
        <v>42556</v>
      </c>
      <c r="G4243" s="20">
        <v>11186.41</v>
      </c>
      <c r="I4243" s="25"/>
    </row>
    <row r="4244" spans="6:9" ht="11">
      <c r="F4244" s="25">
        <v>42558</v>
      </c>
      <c r="G4244" s="20">
        <v>11192.11</v>
      </c>
      <c r="I4244" s="25"/>
    </row>
    <row r="4245" spans="6:9" ht="11">
      <c r="F4245" s="25">
        <v>42559</v>
      </c>
      <c r="G4245" s="20">
        <v>11172.39</v>
      </c>
      <c r="I4245" s="25"/>
    </row>
    <row r="4246" spans="6:9" ht="11">
      <c r="F4246" s="25">
        <v>42562</v>
      </c>
      <c r="G4246" s="20">
        <v>11366.82</v>
      </c>
      <c r="I4246" s="25"/>
    </row>
    <row r="4247" spans="6:9" ht="11">
      <c r="F4247" s="25">
        <v>42563</v>
      </c>
      <c r="G4247" s="20">
        <v>11438.19</v>
      </c>
      <c r="I4247" s="25"/>
    </row>
    <row r="4248" spans="6:9" ht="11">
      <c r="F4248" s="25">
        <v>42564</v>
      </c>
      <c r="G4248" s="20">
        <v>11436.09</v>
      </c>
      <c r="I4248" s="25"/>
    </row>
    <row r="4249" spans="6:9" ht="11">
      <c r="F4249" s="25">
        <v>42565</v>
      </c>
      <c r="G4249" s="20">
        <v>11497.65</v>
      </c>
      <c r="I4249" s="25"/>
    </row>
    <row r="4250" spans="6:9" ht="11">
      <c r="F4250" s="25">
        <v>42566</v>
      </c>
      <c r="G4250" s="20">
        <v>11474.04</v>
      </c>
      <c r="I4250" s="25"/>
    </row>
    <row r="4251" spans="6:9" ht="11">
      <c r="F4251" s="25">
        <v>42569</v>
      </c>
      <c r="G4251" s="20">
        <v>11431.25</v>
      </c>
      <c r="I4251" s="25"/>
    </row>
    <row r="4252" spans="6:9" ht="11">
      <c r="F4252" s="25">
        <v>42570</v>
      </c>
      <c r="G4252" s="20">
        <v>11457.95</v>
      </c>
      <c r="I4252" s="25"/>
    </row>
    <row r="4253" spans="6:9" ht="11">
      <c r="F4253" s="25">
        <v>42571</v>
      </c>
      <c r="G4253" s="20">
        <v>11508.07</v>
      </c>
      <c r="I4253" s="25"/>
    </row>
    <row r="4254" spans="6:9" ht="11">
      <c r="F4254" s="25">
        <v>42572</v>
      </c>
      <c r="G4254" s="20">
        <v>11435.64</v>
      </c>
      <c r="I4254" s="25"/>
    </row>
    <row r="4255" spans="6:9" ht="11">
      <c r="F4255" s="25">
        <v>42573</v>
      </c>
      <c r="G4255" s="20">
        <v>11477.47</v>
      </c>
      <c r="I4255" s="25"/>
    </row>
    <row r="4256" spans="6:9" ht="11">
      <c r="F4256" s="25">
        <v>42576</v>
      </c>
      <c r="G4256" s="20">
        <v>11606.29</v>
      </c>
      <c r="I4256" s="25"/>
    </row>
    <row r="4257" spans="6:9" ht="11">
      <c r="F4257" s="25">
        <v>42577</v>
      </c>
      <c r="G4257" s="20">
        <v>11545.78</v>
      </c>
      <c r="I4257" s="25"/>
    </row>
    <row r="4258" spans="6:9" ht="11">
      <c r="F4258" s="25">
        <v>42578</v>
      </c>
      <c r="G4258" s="20">
        <v>11579.64</v>
      </c>
      <c r="I4258" s="25"/>
    </row>
    <row r="4259" spans="6:9" ht="11">
      <c r="F4259" s="25">
        <v>42579</v>
      </c>
      <c r="G4259" s="20">
        <v>11652.18</v>
      </c>
      <c r="I4259" s="25"/>
    </row>
    <row r="4260" spans="6:9" ht="11">
      <c r="F4260" s="25">
        <v>42580</v>
      </c>
      <c r="G4260" s="20">
        <v>11614.8</v>
      </c>
      <c r="I4260" s="25"/>
    </row>
    <row r="4261" spans="6:9" ht="11">
      <c r="F4261" s="25">
        <v>42583</v>
      </c>
      <c r="G4261" s="20">
        <v>11612.19</v>
      </c>
      <c r="I4261" s="25"/>
    </row>
    <row r="4262" spans="6:9" ht="11">
      <c r="F4262" s="25">
        <v>42584</v>
      </c>
      <c r="G4262" s="20">
        <v>11594.65</v>
      </c>
      <c r="I4262" s="25"/>
    </row>
    <row r="4263" spans="6:9" ht="11">
      <c r="F4263" s="25">
        <v>42585</v>
      </c>
      <c r="G4263" s="20">
        <v>11489.74</v>
      </c>
      <c r="I4263" s="25"/>
    </row>
    <row r="4264" spans="6:9" ht="11">
      <c r="F4264" s="25">
        <v>42586</v>
      </c>
      <c r="G4264" s="20">
        <v>11498.13</v>
      </c>
      <c r="I4264" s="25"/>
    </row>
    <row r="4265" spans="6:9" ht="11">
      <c r="F4265" s="25">
        <v>42587</v>
      </c>
      <c r="G4265" s="20">
        <v>11675.68</v>
      </c>
      <c r="I4265" s="25"/>
    </row>
    <row r="4266" spans="6:9" ht="11">
      <c r="F4266" s="25">
        <v>42590</v>
      </c>
      <c r="G4266" s="20">
        <v>11713.58</v>
      </c>
      <c r="I4266" s="25"/>
    </row>
    <row r="4267" spans="6:9" ht="11">
      <c r="F4267" s="25">
        <v>42591</v>
      </c>
      <c r="G4267" s="20">
        <v>11669.7</v>
      </c>
      <c r="I4267" s="25"/>
    </row>
    <row r="4268" spans="6:9" ht="11">
      <c r="F4268" s="25">
        <v>42592</v>
      </c>
      <c r="G4268" s="20">
        <v>11532.49</v>
      </c>
      <c r="I4268" s="25"/>
    </row>
    <row r="4269" spans="6:9" ht="11">
      <c r="F4269" s="25">
        <v>42593</v>
      </c>
      <c r="G4269" s="20">
        <v>11555.84</v>
      </c>
      <c r="I4269" s="25"/>
    </row>
    <row r="4270" spans="6:9" ht="11">
      <c r="F4270" s="25">
        <v>42594</v>
      </c>
      <c r="G4270" s="20">
        <v>11663.43</v>
      </c>
      <c r="I4270" s="25"/>
    </row>
    <row r="4271" spans="6:9" ht="11">
      <c r="F4271" s="25">
        <v>42598</v>
      </c>
      <c r="G4271" s="20">
        <v>11623.61</v>
      </c>
      <c r="I4271" s="25"/>
    </row>
    <row r="4272" spans="6:9" ht="11">
      <c r="F4272" s="25">
        <v>42599</v>
      </c>
      <c r="G4272" s="20">
        <v>11598.72</v>
      </c>
      <c r="I4272" s="25"/>
    </row>
    <row r="4273" spans="6:9" ht="11">
      <c r="F4273" s="25">
        <v>42600</v>
      </c>
      <c r="G4273" s="20">
        <v>11670.37</v>
      </c>
      <c r="I4273" s="25"/>
    </row>
    <row r="4274" spans="6:9" ht="11">
      <c r="F4274" s="25">
        <v>42601</v>
      </c>
      <c r="G4274" s="20">
        <v>11661.82</v>
      </c>
      <c r="I4274" s="25"/>
    </row>
    <row r="4275" spans="6:9" ht="11">
      <c r="F4275" s="25">
        <v>42604</v>
      </c>
      <c r="G4275" s="20">
        <v>11611.02</v>
      </c>
      <c r="I4275" s="25"/>
    </row>
    <row r="4276" spans="6:9" ht="11">
      <c r="F4276" s="25">
        <v>42605</v>
      </c>
      <c r="G4276" s="20">
        <v>11615.7</v>
      </c>
      <c r="I4276" s="25"/>
    </row>
    <row r="4277" spans="6:9" ht="11">
      <c r="F4277" s="25">
        <v>42606</v>
      </c>
      <c r="G4277" s="20">
        <v>11639.48</v>
      </c>
      <c r="I4277" s="25"/>
    </row>
    <row r="4278" spans="6:9" ht="11">
      <c r="F4278" s="25">
        <v>42607</v>
      </c>
      <c r="G4278" s="20">
        <v>11561.34</v>
      </c>
      <c r="I4278" s="25"/>
    </row>
    <row r="4279" spans="6:9" ht="11">
      <c r="F4279" s="25">
        <v>42608</v>
      </c>
      <c r="G4279" s="20">
        <v>11534.92</v>
      </c>
      <c r="I4279" s="25"/>
    </row>
    <row r="4280" spans="6:9" ht="11">
      <c r="F4280" s="25">
        <v>42611</v>
      </c>
      <c r="G4280" s="20">
        <v>11581.83</v>
      </c>
      <c r="I4280" s="25"/>
    </row>
    <row r="4281" spans="6:9" ht="11">
      <c r="F4281" s="25">
        <v>42612</v>
      </c>
      <c r="G4281" s="20">
        <v>11766.04</v>
      </c>
      <c r="I4281" s="25"/>
    </row>
    <row r="4282" spans="6:9" ht="11">
      <c r="F4282" s="25">
        <v>42613</v>
      </c>
      <c r="G4282" s="20">
        <v>11826.19</v>
      </c>
      <c r="I4282" s="25"/>
    </row>
    <row r="4283" spans="6:9" ht="11">
      <c r="F4283" s="25">
        <v>42614</v>
      </c>
      <c r="G4283" s="20">
        <v>11810.69</v>
      </c>
      <c r="I4283" s="25"/>
    </row>
    <row r="4284" spans="6:9" ht="11">
      <c r="F4284" s="25">
        <v>42615</v>
      </c>
      <c r="G4284" s="20">
        <v>11857.76</v>
      </c>
      <c r="I4284" s="25"/>
    </row>
    <row r="4285" spans="6:9" ht="11">
      <c r="F4285" s="25">
        <v>42619</v>
      </c>
      <c r="G4285" s="20">
        <v>12037.72</v>
      </c>
      <c r="I4285" s="25"/>
    </row>
    <row r="4286" spans="6:9" ht="11">
      <c r="F4286" s="25">
        <v>42620</v>
      </c>
      <c r="G4286" s="20">
        <v>12005.43</v>
      </c>
      <c r="I4286" s="25"/>
    </row>
    <row r="4287" spans="6:9" ht="11">
      <c r="F4287" s="25">
        <v>42621</v>
      </c>
      <c r="G4287" s="20">
        <v>12055.6</v>
      </c>
      <c r="I4287" s="25"/>
    </row>
    <row r="4288" spans="6:9" ht="11">
      <c r="F4288" s="25">
        <v>42622</v>
      </c>
      <c r="G4288" s="20">
        <v>11940.12</v>
      </c>
      <c r="I4288" s="25"/>
    </row>
    <row r="4289" spans="6:9" ht="11">
      <c r="F4289" s="25">
        <v>42625</v>
      </c>
      <c r="G4289" s="20">
        <v>11737</v>
      </c>
      <c r="I4289" s="25"/>
    </row>
    <row r="4290" spans="6:9" ht="11">
      <c r="F4290" s="25">
        <v>42627</v>
      </c>
      <c r="G4290" s="20">
        <v>11751.93</v>
      </c>
      <c r="I4290" s="25"/>
    </row>
    <row r="4291" spans="6:9" ht="11">
      <c r="F4291" s="25">
        <v>42628</v>
      </c>
      <c r="G4291" s="20">
        <v>11774.9</v>
      </c>
      <c r="I4291" s="25"/>
    </row>
    <row r="4292" spans="6:9" ht="11">
      <c r="F4292" s="25">
        <v>42629</v>
      </c>
      <c r="G4292" s="20">
        <v>11825.12</v>
      </c>
      <c r="I4292" s="25"/>
    </row>
    <row r="4293" spans="6:9" ht="11">
      <c r="F4293" s="25">
        <v>42632</v>
      </c>
      <c r="G4293" s="20">
        <v>11863.61</v>
      </c>
      <c r="I4293" s="25"/>
    </row>
    <row r="4294" spans="6:9" ht="11">
      <c r="F4294" s="25">
        <v>42633</v>
      </c>
      <c r="G4294" s="20">
        <v>11819.83</v>
      </c>
      <c r="I4294" s="25"/>
    </row>
    <row r="4295" spans="6:9" ht="11">
      <c r="F4295" s="25">
        <v>42634</v>
      </c>
      <c r="G4295" s="20">
        <v>11821.52</v>
      </c>
      <c r="I4295" s="25"/>
    </row>
    <row r="4296" spans="6:9" ht="11">
      <c r="F4296" s="25">
        <v>42635</v>
      </c>
      <c r="G4296" s="20">
        <v>11943.44</v>
      </c>
      <c r="I4296" s="25"/>
    </row>
    <row r="4297" spans="6:9" ht="11">
      <c r="F4297" s="25">
        <v>42636</v>
      </c>
      <c r="G4297" s="20">
        <v>11895.07</v>
      </c>
      <c r="I4297" s="25"/>
    </row>
    <row r="4298" spans="6:9" ht="11">
      <c r="F4298" s="25">
        <v>42639</v>
      </c>
      <c r="G4298" s="20">
        <v>11748.91</v>
      </c>
      <c r="I4298" s="25"/>
    </row>
    <row r="4299" spans="6:9" ht="11">
      <c r="F4299" s="25">
        <v>42640</v>
      </c>
      <c r="G4299" s="20">
        <v>11726.49</v>
      </c>
      <c r="I4299" s="25"/>
    </row>
    <row r="4300" spans="6:9" ht="11">
      <c r="F4300" s="25">
        <v>42641</v>
      </c>
      <c r="G4300" s="20">
        <v>11778.71</v>
      </c>
      <c r="I4300" s="25"/>
    </row>
    <row r="4301" spans="6:9" ht="11">
      <c r="F4301" s="25">
        <v>42642</v>
      </c>
      <c r="G4301" s="20">
        <v>11571.4</v>
      </c>
      <c r="I4301" s="25"/>
    </row>
    <row r="4302" spans="6:9" ht="11">
      <c r="F4302" s="25">
        <v>42643</v>
      </c>
      <c r="G4302" s="20">
        <v>11598.22</v>
      </c>
      <c r="I4302" s="25"/>
    </row>
    <row r="4303" spans="6:9" ht="11">
      <c r="F4303" s="25">
        <v>42646</v>
      </c>
      <c r="G4303" s="20">
        <v>11769.16</v>
      </c>
      <c r="I4303" s="25"/>
    </row>
    <row r="4304" spans="6:9" ht="11">
      <c r="F4304" s="25">
        <v>42647</v>
      </c>
      <c r="G4304" s="20">
        <v>11811.04</v>
      </c>
      <c r="I4304" s="25"/>
    </row>
    <row r="4305" spans="6:9" ht="11">
      <c r="F4305" s="25">
        <v>42648</v>
      </c>
      <c r="G4305" s="20">
        <v>11777.1</v>
      </c>
      <c r="I4305" s="25"/>
    </row>
    <row r="4306" spans="6:9" ht="11">
      <c r="F4306" s="25">
        <v>42649</v>
      </c>
      <c r="G4306" s="20">
        <v>11730.75</v>
      </c>
      <c r="I4306" s="25"/>
    </row>
    <row r="4307" spans="6:9" ht="11">
      <c r="F4307" s="25">
        <v>42650</v>
      </c>
      <c r="G4307" s="20">
        <v>11714.65</v>
      </c>
      <c r="I4307" s="25"/>
    </row>
    <row r="4308" spans="6:9" ht="11">
      <c r="F4308" s="25">
        <v>42653</v>
      </c>
      <c r="G4308" s="20">
        <v>11729.75</v>
      </c>
      <c r="I4308" s="25"/>
    </row>
    <row r="4309" spans="6:9" ht="11">
      <c r="F4309" s="25">
        <v>42656</v>
      </c>
      <c r="G4309" s="20">
        <v>11547.3</v>
      </c>
      <c r="I4309" s="25"/>
    </row>
    <row r="4310" spans="6:9" ht="11">
      <c r="F4310" s="25">
        <v>42657</v>
      </c>
      <c r="G4310" s="20">
        <v>11560.81</v>
      </c>
      <c r="I4310" s="25"/>
    </row>
    <row r="4311" spans="6:9" ht="11">
      <c r="F4311" s="25">
        <v>42660</v>
      </c>
      <c r="G4311" s="20">
        <v>11475.97</v>
      </c>
      <c r="I4311" s="25"/>
    </row>
    <row r="4312" spans="6:9" ht="11">
      <c r="F4312" s="25">
        <v>42661</v>
      </c>
      <c r="G4312" s="20">
        <v>11688.13</v>
      </c>
      <c r="I4312" s="25"/>
    </row>
    <row r="4313" spans="6:9" ht="11">
      <c r="F4313" s="25">
        <v>42662</v>
      </c>
      <c r="G4313" s="20">
        <v>11662.81</v>
      </c>
      <c r="I4313" s="25"/>
    </row>
    <row r="4314" spans="6:9" ht="11">
      <c r="F4314" s="25">
        <v>42663</v>
      </c>
      <c r="G4314" s="20">
        <v>11717.04</v>
      </c>
      <c r="I4314" s="25"/>
    </row>
    <row r="4315" spans="6:9" ht="11">
      <c r="F4315" s="25">
        <v>42664</v>
      </c>
      <c r="G4315" s="20">
        <v>11716.57</v>
      </c>
      <c r="I4315" s="25"/>
    </row>
    <row r="4316" spans="6:9" ht="11">
      <c r="F4316" s="25">
        <v>42667</v>
      </c>
      <c r="G4316" s="20">
        <v>11739.24</v>
      </c>
      <c r="I4316" s="25"/>
    </row>
    <row r="4317" spans="6:9" ht="11">
      <c r="F4317" s="25">
        <v>42668</v>
      </c>
      <c r="G4317" s="20">
        <v>11715.45</v>
      </c>
      <c r="I4317" s="25"/>
    </row>
    <row r="4318" spans="6:9" ht="11">
      <c r="F4318" s="25">
        <v>42669</v>
      </c>
      <c r="G4318" s="20">
        <v>11612.99</v>
      </c>
      <c r="I4318" s="25"/>
    </row>
    <row r="4319" spans="6:9" ht="11">
      <c r="F4319" s="25">
        <v>42670</v>
      </c>
      <c r="G4319" s="20">
        <v>11614.18</v>
      </c>
      <c r="I4319" s="25"/>
    </row>
    <row r="4320" spans="6:9" ht="11">
      <c r="F4320" s="25">
        <v>42671</v>
      </c>
      <c r="G4320" s="20">
        <v>11644.89</v>
      </c>
      <c r="I4320" s="25"/>
    </row>
    <row r="4321" spans="6:9" ht="11">
      <c r="F4321" s="25">
        <v>42673</v>
      </c>
      <c r="G4321" s="20">
        <v>11628.32</v>
      </c>
      <c r="I4321" s="25"/>
    </row>
    <row r="4322" spans="6:9" ht="11">
      <c r="F4322" s="25">
        <v>42675</v>
      </c>
      <c r="G4322" s="20">
        <v>11631.33</v>
      </c>
      <c r="I4322" s="25"/>
    </row>
    <row r="4323" spans="6:9" ht="11">
      <c r="F4323" s="25">
        <v>42676</v>
      </c>
      <c r="G4323" s="20">
        <v>11479.94</v>
      </c>
      <c r="I4323" s="25"/>
    </row>
    <row r="4324" spans="6:9" ht="11">
      <c r="F4324" s="25">
        <v>42677</v>
      </c>
      <c r="G4324" s="20">
        <v>11443.72</v>
      </c>
      <c r="I4324" s="25"/>
    </row>
    <row r="4325" spans="6:9" ht="11">
      <c r="F4325" s="25">
        <v>42678</v>
      </c>
      <c r="G4325" s="20">
        <v>11374.71</v>
      </c>
      <c r="I4325" s="25"/>
    </row>
    <row r="4326" spans="6:9" ht="11">
      <c r="F4326" s="25">
        <v>42681</v>
      </c>
      <c r="G4326" s="20">
        <v>11460.08</v>
      </c>
      <c r="I4326" s="25"/>
    </row>
    <row r="4327" spans="6:9" ht="11">
      <c r="F4327" s="25">
        <v>42682</v>
      </c>
      <c r="G4327" s="20">
        <v>11522.76</v>
      </c>
      <c r="I4327" s="25"/>
    </row>
    <row r="4328" spans="6:9" ht="11">
      <c r="F4328" s="25">
        <v>42683</v>
      </c>
      <c r="G4328" s="20">
        <v>11372.35</v>
      </c>
      <c r="I4328" s="25"/>
    </row>
    <row r="4329" spans="6:9" ht="11">
      <c r="F4329" s="25">
        <v>42684</v>
      </c>
      <c r="G4329" s="20">
        <v>11498.79</v>
      </c>
      <c r="I4329" s="25"/>
    </row>
    <row r="4330" spans="6:9" ht="11">
      <c r="F4330" s="25">
        <v>42685</v>
      </c>
      <c r="G4330" s="20">
        <v>11189.3</v>
      </c>
      <c r="I4330" s="25"/>
    </row>
    <row r="4331" spans="6:9" ht="11">
      <c r="F4331" s="25">
        <v>42689</v>
      </c>
      <c r="G4331" s="20">
        <v>10935.99</v>
      </c>
      <c r="I4331" s="25"/>
    </row>
    <row r="4332" spans="6:9" ht="11">
      <c r="F4332" s="25">
        <v>42690</v>
      </c>
      <c r="G4332" s="20">
        <v>10940.23</v>
      </c>
      <c r="I4332" s="25"/>
    </row>
    <row r="4333" spans="6:9" ht="11">
      <c r="F4333" s="25">
        <v>42691</v>
      </c>
      <c r="G4333" s="20">
        <v>10897.55</v>
      </c>
      <c r="I4333" s="25"/>
    </row>
    <row r="4334" spans="6:9" ht="11">
      <c r="F4334" s="25">
        <v>42692</v>
      </c>
      <c r="G4334" s="20">
        <v>10889.64</v>
      </c>
      <c r="I4334" s="25"/>
    </row>
    <row r="4335" spans="6:9" ht="11">
      <c r="F4335" s="25">
        <v>42695</v>
      </c>
      <c r="G4335" s="20">
        <v>10694.09</v>
      </c>
      <c r="I4335" s="25"/>
    </row>
    <row r="4336" spans="6:9" ht="11">
      <c r="F4336" s="25">
        <v>42696</v>
      </c>
      <c r="G4336" s="20">
        <v>10792.82</v>
      </c>
      <c r="I4336" s="25"/>
    </row>
    <row r="4337" spans="6:9" ht="11">
      <c r="F4337" s="25">
        <v>42697</v>
      </c>
      <c r="G4337" s="20">
        <v>10834.59</v>
      </c>
      <c r="I4337" s="25"/>
    </row>
    <row r="4338" spans="6:9" ht="11">
      <c r="F4338" s="25">
        <v>42698</v>
      </c>
      <c r="G4338" s="20">
        <v>10743.28</v>
      </c>
      <c r="I4338" s="25"/>
    </row>
    <row r="4339" spans="6:9" ht="11">
      <c r="F4339" s="25">
        <v>42699</v>
      </c>
      <c r="G4339" s="20">
        <v>10943.99</v>
      </c>
      <c r="I4339" s="25"/>
    </row>
    <row r="4340" spans="6:9" ht="11">
      <c r="F4340" s="25">
        <v>42702</v>
      </c>
      <c r="G4340" s="20">
        <v>10960.97</v>
      </c>
      <c r="I4340" s="25"/>
    </row>
    <row r="4341" spans="6:9" ht="11">
      <c r="F4341" s="25">
        <v>42703</v>
      </c>
      <c r="G4341" s="20">
        <v>10981.54</v>
      </c>
      <c r="I4341" s="25"/>
    </row>
    <row r="4342" spans="6:9" ht="11">
      <c r="F4342" s="25">
        <v>42704</v>
      </c>
      <c r="G4342" s="20">
        <v>11092.59</v>
      </c>
      <c r="I4342" s="25"/>
    </row>
    <row r="4343" spans="6:9" ht="11">
      <c r="F4343" s="25">
        <v>42705</v>
      </c>
      <c r="G4343" s="20">
        <v>11050</v>
      </c>
      <c r="I4343" s="25"/>
    </row>
    <row r="4344" spans="6:9" ht="11">
      <c r="F4344" s="25">
        <v>42706</v>
      </c>
      <c r="G4344" s="20">
        <v>10906.86</v>
      </c>
      <c r="I4344" s="25"/>
    </row>
    <row r="4345" spans="6:9" ht="11">
      <c r="F4345" s="25">
        <v>42709</v>
      </c>
      <c r="G4345" s="20">
        <v>10963.49</v>
      </c>
      <c r="I4345" s="25"/>
    </row>
    <row r="4346" spans="6:9" ht="11">
      <c r="F4346" s="25">
        <v>42710</v>
      </c>
      <c r="G4346" s="20">
        <v>10982.89</v>
      </c>
      <c r="I4346" s="25"/>
    </row>
    <row r="4347" spans="6:9" ht="11">
      <c r="F4347" s="25">
        <v>42711</v>
      </c>
      <c r="G4347" s="20">
        <v>10927.43</v>
      </c>
      <c r="I4347" s="25"/>
    </row>
    <row r="4348" spans="6:9" ht="11">
      <c r="F4348" s="25">
        <v>42712</v>
      </c>
      <c r="G4348" s="20">
        <v>11122.75</v>
      </c>
      <c r="I4348" s="25"/>
    </row>
    <row r="4349" spans="6:9" ht="11">
      <c r="F4349" s="25">
        <v>42713</v>
      </c>
      <c r="G4349" s="20">
        <v>11142.82</v>
      </c>
      <c r="I4349" s="25"/>
    </row>
    <row r="4350" spans="6:9" ht="11">
      <c r="F4350" s="25">
        <v>42716</v>
      </c>
      <c r="G4350" s="20">
        <v>11020.15</v>
      </c>
      <c r="I4350" s="25"/>
    </row>
    <row r="4351" spans="6:9" ht="11">
      <c r="F4351" s="25">
        <v>42717</v>
      </c>
      <c r="G4351" s="20">
        <v>11088.99</v>
      </c>
      <c r="I4351" s="25"/>
    </row>
    <row r="4352" spans="6:9" ht="11">
      <c r="F4352" s="25">
        <v>42718</v>
      </c>
      <c r="G4352" s="20">
        <v>11035.88</v>
      </c>
      <c r="I4352" s="25"/>
    </row>
    <row r="4353" spans="6:9" ht="11">
      <c r="F4353" s="25">
        <v>42719</v>
      </c>
      <c r="G4353" s="20">
        <v>10997.01</v>
      </c>
      <c r="I4353" s="25"/>
    </row>
    <row r="4354" spans="6:9" ht="11">
      <c r="F4354" s="25">
        <v>42720</v>
      </c>
      <c r="G4354" s="20">
        <v>10977.91</v>
      </c>
      <c r="I4354" s="25"/>
    </row>
    <row r="4355" spans="6:9" ht="11">
      <c r="F4355" s="25">
        <v>42723</v>
      </c>
      <c r="G4355" s="20">
        <v>10930.55</v>
      </c>
      <c r="I4355" s="25"/>
    </row>
    <row r="4356" spans="6:9" ht="11">
      <c r="F4356" s="25">
        <v>42724</v>
      </c>
      <c r="G4356" s="20">
        <v>10900.96</v>
      </c>
      <c r="I4356" s="25"/>
    </row>
    <row r="4357" spans="6:9" ht="11">
      <c r="F4357" s="25">
        <v>42725</v>
      </c>
      <c r="G4357" s="20">
        <v>10872.49</v>
      </c>
      <c r="I4357" s="25"/>
    </row>
    <row r="4358" spans="6:9" ht="11">
      <c r="F4358" s="25">
        <v>42726</v>
      </c>
      <c r="G4358" s="20">
        <v>10761.65</v>
      </c>
      <c r="I4358" s="25"/>
    </row>
    <row r="4359" spans="6:9" ht="11">
      <c r="F4359" s="25">
        <v>42727</v>
      </c>
      <c r="G4359" s="20">
        <v>10770.6</v>
      </c>
      <c r="I4359" s="25"/>
    </row>
    <row r="4360" spans="6:9" ht="11">
      <c r="F4360" s="25">
        <v>42730</v>
      </c>
      <c r="G4360" s="20">
        <v>10666.06</v>
      </c>
      <c r="I4360" s="25"/>
    </row>
    <row r="4361" spans="6:9" ht="11">
      <c r="F4361" s="25">
        <v>42731</v>
      </c>
      <c r="G4361" s="20">
        <v>10834.12</v>
      </c>
      <c r="I4361" s="25"/>
    </row>
    <row r="4362" spans="6:9" ht="11">
      <c r="F4362" s="25">
        <v>42732</v>
      </c>
      <c r="G4362" s="20">
        <v>10836.85</v>
      </c>
      <c r="I4362" s="25"/>
    </row>
    <row r="4363" spans="6:9" ht="11">
      <c r="F4363" s="25">
        <v>42733</v>
      </c>
      <c r="G4363" s="20">
        <v>10929.53</v>
      </c>
      <c r="I4363" s="25"/>
    </row>
    <row r="4364" spans="6:9" ht="11">
      <c r="F4364" s="25">
        <v>42734</v>
      </c>
      <c r="G4364" s="20">
        <v>11040.41</v>
      </c>
      <c r="I4364" s="25"/>
    </row>
    <row r="4365" spans="6:9" ht="11">
      <c r="F4365" s="25">
        <v>42737</v>
      </c>
      <c r="G4365" s="20">
        <v>11031.91</v>
      </c>
      <c r="I4365" s="25"/>
    </row>
    <row r="4366" spans="6:9" ht="11">
      <c r="F4366" s="25">
        <v>42738</v>
      </c>
      <c r="G4366" s="20">
        <v>11049.08</v>
      </c>
      <c r="I4366" s="25"/>
    </row>
    <row r="4367" spans="6:9" ht="11">
      <c r="F4367" s="25">
        <v>42739</v>
      </c>
      <c r="G4367" s="20">
        <v>11046.76</v>
      </c>
      <c r="I4367" s="25"/>
    </row>
    <row r="4368" spans="6:9" ht="11">
      <c r="F4368" s="25">
        <v>42740</v>
      </c>
      <c r="G4368" s="20">
        <v>11159.12</v>
      </c>
      <c r="I4368" s="25"/>
    </row>
    <row r="4369" spans="6:9" ht="11">
      <c r="F4369" s="25">
        <v>42741</v>
      </c>
      <c r="G4369" s="20">
        <v>11118.62</v>
      </c>
      <c r="I4369" s="25"/>
    </row>
    <row r="4370" spans="6:9" ht="11">
      <c r="F4370" s="25">
        <v>42744</v>
      </c>
      <c r="G4370" s="20">
        <v>11108.2</v>
      </c>
      <c r="I4370" s="25"/>
    </row>
    <row r="4371" spans="6:9" ht="11">
      <c r="F4371" s="25">
        <v>42745</v>
      </c>
      <c r="G4371" s="20">
        <v>11179.04</v>
      </c>
      <c r="I4371" s="25"/>
    </row>
    <row r="4372" spans="6:9" ht="11">
      <c r="F4372" s="25">
        <v>42746</v>
      </c>
      <c r="G4372" s="20">
        <v>11303.19</v>
      </c>
      <c r="I4372" s="25"/>
    </row>
    <row r="4373" spans="6:9" ht="11">
      <c r="F4373" s="25">
        <v>42747</v>
      </c>
      <c r="G4373" s="20">
        <v>11339.04</v>
      </c>
      <c r="I4373" s="25"/>
    </row>
    <row r="4374" spans="6:9" ht="11">
      <c r="F4374" s="25">
        <v>42748</v>
      </c>
      <c r="G4374" s="20">
        <v>11329.78</v>
      </c>
      <c r="I4374" s="25"/>
    </row>
    <row r="4375" spans="6:9" ht="11">
      <c r="F4375" s="25">
        <v>42751</v>
      </c>
      <c r="G4375" s="20">
        <v>11346.57</v>
      </c>
      <c r="I4375" s="25"/>
    </row>
    <row r="4376" spans="6:9" ht="11">
      <c r="F4376" s="25">
        <v>42752</v>
      </c>
      <c r="G4376" s="20">
        <v>11326.62</v>
      </c>
      <c r="I4376" s="25"/>
    </row>
    <row r="4377" spans="6:9" ht="11">
      <c r="F4377" s="25">
        <v>42753</v>
      </c>
      <c r="G4377" s="20">
        <v>11352.22</v>
      </c>
      <c r="I4377" s="25"/>
    </row>
    <row r="4378" spans="6:9" ht="11">
      <c r="F4378" s="25">
        <v>42754</v>
      </c>
      <c r="G4378" s="20">
        <v>11376.62</v>
      </c>
      <c r="I4378" s="25"/>
    </row>
    <row r="4379" spans="6:9" ht="11">
      <c r="F4379" s="25">
        <v>42755</v>
      </c>
      <c r="G4379" s="20">
        <v>11260.99</v>
      </c>
      <c r="I4379" s="25"/>
    </row>
    <row r="4380" spans="6:9" ht="11">
      <c r="F4380" s="25">
        <v>42758</v>
      </c>
      <c r="G4380" s="20">
        <v>11319.09</v>
      </c>
      <c r="I4380" s="25"/>
    </row>
    <row r="4381" spans="6:9" ht="11">
      <c r="F4381" s="25">
        <v>42759</v>
      </c>
      <c r="G4381" s="20">
        <v>11432.83</v>
      </c>
      <c r="I4381" s="25"/>
    </row>
    <row r="4382" spans="6:9" ht="11">
      <c r="F4382" s="25">
        <v>42760</v>
      </c>
      <c r="G4382" s="20">
        <v>11604.09</v>
      </c>
      <c r="I4382" s="25"/>
    </row>
    <row r="4383" spans="6:9" ht="11">
      <c r="F4383" s="25">
        <v>42762</v>
      </c>
      <c r="G4383" s="20">
        <v>11656</v>
      </c>
      <c r="I4383" s="25"/>
    </row>
    <row r="4384" spans="6:9" ht="11">
      <c r="F4384" s="25">
        <v>42765</v>
      </c>
      <c r="G4384" s="20">
        <v>11644.53</v>
      </c>
      <c r="I4384" s="25"/>
    </row>
    <row r="4385" spans="6:9" ht="11">
      <c r="F4385" s="25">
        <v>42766</v>
      </c>
      <c r="G4385" s="20">
        <v>11548.15</v>
      </c>
      <c r="I4385" s="25"/>
    </row>
    <row r="4386" spans="6:9" ht="11">
      <c r="F4386" s="25">
        <v>42767</v>
      </c>
      <c r="G4386" s="20">
        <v>11758.63</v>
      </c>
      <c r="I4386" s="25"/>
    </row>
    <row r="4387" spans="6:9" ht="11">
      <c r="F4387" s="25">
        <v>42768</v>
      </c>
      <c r="G4387" s="20">
        <v>11784.61</v>
      </c>
      <c r="I4387" s="25"/>
    </row>
    <row r="4388" spans="6:9" ht="11">
      <c r="F4388" s="25">
        <v>42769</v>
      </c>
      <c r="G4388" s="20">
        <v>11793.62</v>
      </c>
      <c r="I4388" s="25"/>
    </row>
    <row r="4389" spans="6:9" ht="11">
      <c r="F4389" s="25">
        <v>42772</v>
      </c>
      <c r="G4389" s="20">
        <v>11874.73</v>
      </c>
      <c r="I4389" s="25"/>
    </row>
    <row r="4390" spans="6:9" ht="11">
      <c r="F4390" s="25">
        <v>42773</v>
      </c>
      <c r="G4390" s="20">
        <v>11832.78</v>
      </c>
      <c r="I4390" s="25"/>
    </row>
    <row r="4391" spans="6:9" ht="11">
      <c r="F4391" s="25">
        <v>42774</v>
      </c>
      <c r="G4391" s="20">
        <v>11833.8</v>
      </c>
      <c r="I4391" s="25"/>
    </row>
    <row r="4392" spans="6:9" ht="11">
      <c r="F4392" s="25">
        <v>42775</v>
      </c>
      <c r="G4392" s="20">
        <v>11846.42</v>
      </c>
      <c r="I4392" s="25"/>
    </row>
    <row r="4393" spans="6:9" ht="11">
      <c r="F4393" s="25">
        <v>42776</v>
      </c>
      <c r="G4393" s="20">
        <v>11866.82</v>
      </c>
      <c r="I4393" s="25"/>
    </row>
    <row r="4394" spans="6:9" ht="11">
      <c r="F4394" s="25">
        <v>42779</v>
      </c>
      <c r="G4394" s="20">
        <v>11882.38</v>
      </c>
      <c r="I4394" s="25"/>
    </row>
    <row r="4395" spans="6:9" ht="11">
      <c r="F4395" s="25">
        <v>42780</v>
      </c>
      <c r="G4395" s="20">
        <v>11865.43</v>
      </c>
      <c r="I4395" s="25"/>
    </row>
    <row r="4396" spans="6:9" ht="11">
      <c r="F4396" s="25">
        <v>42781</v>
      </c>
      <c r="G4396" s="20">
        <v>11776.57</v>
      </c>
      <c r="I4396" s="25"/>
    </row>
    <row r="4397" spans="6:9" ht="11">
      <c r="F4397" s="25">
        <v>42782</v>
      </c>
      <c r="G4397" s="20">
        <v>11849.55</v>
      </c>
      <c r="I4397" s="25"/>
    </row>
    <row r="4398" spans="6:9" ht="11">
      <c r="F4398" s="25">
        <v>42783</v>
      </c>
      <c r="G4398" s="20">
        <v>11908.56</v>
      </c>
      <c r="I4398" s="25"/>
    </row>
    <row r="4399" spans="6:9" ht="11">
      <c r="F4399" s="25">
        <v>42786</v>
      </c>
      <c r="G4399" s="20">
        <v>11986.21</v>
      </c>
      <c r="I4399" s="25"/>
    </row>
    <row r="4400" spans="6:9" ht="11">
      <c r="F4400" s="25">
        <v>42787</v>
      </c>
      <c r="G4400" s="20">
        <v>12024.88</v>
      </c>
      <c r="I4400" s="25"/>
    </row>
    <row r="4401" spans="6:9" ht="11">
      <c r="F4401" s="25">
        <v>42788</v>
      </c>
      <c r="G4401" s="20">
        <v>12050.54</v>
      </c>
      <c r="I4401" s="25"/>
    </row>
    <row r="4402" spans="6:9" ht="11">
      <c r="F4402" s="25">
        <v>42789</v>
      </c>
      <c r="G4402" s="20">
        <v>12067.61</v>
      </c>
      <c r="I4402" s="25"/>
    </row>
    <row r="4403" spans="6:9" ht="11">
      <c r="F4403" s="25">
        <v>42793</v>
      </c>
      <c r="G4403" s="20">
        <v>12009.8</v>
      </c>
      <c r="I4403" s="25"/>
    </row>
    <row r="4404" spans="6:9" ht="11">
      <c r="F4404" s="25">
        <v>42794</v>
      </c>
      <c r="G4404" s="20">
        <v>11990.44</v>
      </c>
      <c r="I4404" s="25"/>
    </row>
    <row r="4405" spans="6:9" ht="11">
      <c r="F4405" s="25">
        <v>42795</v>
      </c>
      <c r="G4405" s="20">
        <v>12079.8</v>
      </c>
      <c r="I4405" s="25"/>
    </row>
    <row r="4406" spans="6:9" ht="11">
      <c r="F4406" s="25">
        <v>42796</v>
      </c>
      <c r="G4406" s="20">
        <v>12017.63</v>
      </c>
      <c r="I4406" s="25"/>
    </row>
    <row r="4407" spans="6:9" ht="11">
      <c r="F4407" s="25">
        <v>42797</v>
      </c>
      <c r="G4407" s="20">
        <v>12014.7</v>
      </c>
      <c r="I4407" s="25"/>
    </row>
    <row r="4408" spans="6:9" ht="11">
      <c r="F4408" s="25">
        <v>42800</v>
      </c>
      <c r="G4408" s="20">
        <v>12103.68</v>
      </c>
      <c r="I4408" s="25"/>
    </row>
    <row r="4409" spans="6:9" ht="11">
      <c r="F4409" s="25">
        <v>42801</v>
      </c>
      <c r="G4409" s="20">
        <v>12081.34</v>
      </c>
      <c r="I4409" s="25"/>
    </row>
    <row r="4410" spans="6:9" ht="11">
      <c r="F4410" s="25">
        <v>42802</v>
      </c>
      <c r="G4410" s="20">
        <v>12050.77</v>
      </c>
      <c r="I4410" s="25"/>
    </row>
    <row r="4411" spans="6:9" ht="11">
      <c r="F4411" s="25">
        <v>42803</v>
      </c>
      <c r="G4411" s="20">
        <v>12056.17</v>
      </c>
      <c r="I4411" s="25"/>
    </row>
    <row r="4412" spans="6:9" ht="11">
      <c r="F4412" s="25">
        <v>42804</v>
      </c>
      <c r="G4412" s="20">
        <v>12066.4</v>
      </c>
      <c r="I4412" s="25"/>
    </row>
    <row r="4413" spans="6:9" ht="11">
      <c r="F4413" s="25">
        <v>42808</v>
      </c>
      <c r="G4413" s="20">
        <v>12281.22</v>
      </c>
      <c r="I4413" s="25"/>
    </row>
    <row r="4414" spans="6:9" ht="11">
      <c r="F4414" s="25">
        <v>42809</v>
      </c>
      <c r="G4414" s="20">
        <v>12278.23</v>
      </c>
      <c r="I4414" s="25"/>
    </row>
    <row r="4415" spans="6:9" ht="11">
      <c r="F4415" s="25">
        <v>42810</v>
      </c>
      <c r="G4415" s="20">
        <v>12374.48</v>
      </c>
      <c r="I4415" s="25"/>
    </row>
    <row r="4416" spans="6:9" ht="11">
      <c r="F4416" s="25">
        <v>42811</v>
      </c>
      <c r="G4416" s="20">
        <v>12383.04</v>
      </c>
      <c r="I4416" s="25"/>
    </row>
    <row r="4417" spans="6:9" ht="11">
      <c r="F4417" s="25">
        <v>42814</v>
      </c>
      <c r="G4417" s="20">
        <v>12338.14</v>
      </c>
      <c r="I4417" s="25"/>
    </row>
    <row r="4418" spans="6:9" ht="11">
      <c r="F4418" s="25">
        <v>42815</v>
      </c>
      <c r="G4418" s="20">
        <v>12330.92</v>
      </c>
      <c r="I4418" s="25"/>
    </row>
    <row r="4419" spans="6:9" ht="11">
      <c r="F4419" s="25">
        <v>42816</v>
      </c>
      <c r="G4419" s="20">
        <v>12207.85</v>
      </c>
      <c r="I4419" s="25"/>
    </row>
    <row r="4420" spans="6:9" ht="11">
      <c r="F4420" s="25">
        <v>42817</v>
      </c>
      <c r="G4420" s="20">
        <v>12283.35</v>
      </c>
      <c r="I4420" s="25"/>
    </row>
    <row r="4421" spans="6:9" ht="11">
      <c r="F4421" s="25">
        <v>42818</v>
      </c>
      <c r="G4421" s="20">
        <v>12314.98</v>
      </c>
      <c r="I4421" s="25"/>
    </row>
    <row r="4422" spans="6:9" ht="11">
      <c r="F4422" s="25">
        <v>42821</v>
      </c>
      <c r="G4422" s="20">
        <v>12230.63</v>
      </c>
      <c r="I4422" s="25"/>
    </row>
    <row r="4423" spans="6:9" ht="11">
      <c r="F4423" s="25">
        <v>42822</v>
      </c>
      <c r="G4423" s="20">
        <v>12305.77</v>
      </c>
      <c r="I4423" s="25"/>
    </row>
    <row r="4424" spans="6:9" ht="11">
      <c r="F4424" s="25">
        <v>42823</v>
      </c>
      <c r="G4424" s="20">
        <v>12363.95</v>
      </c>
      <c r="I4424" s="25"/>
    </row>
    <row r="4425" spans="6:9" ht="11">
      <c r="F4425" s="25">
        <v>42824</v>
      </c>
      <c r="G4425" s="20">
        <v>12404.41</v>
      </c>
      <c r="I4425" s="25"/>
    </row>
    <row r="4426" spans="6:9" ht="11">
      <c r="F4426" s="25">
        <v>42825</v>
      </c>
      <c r="G4426" s="20">
        <v>12406.69</v>
      </c>
      <c r="I4426" s="25"/>
    </row>
    <row r="4427" spans="6:9" ht="11">
      <c r="F4427" s="25">
        <v>42828</v>
      </c>
      <c r="G4427" s="20">
        <v>12493.39</v>
      </c>
      <c r="I4427" s="25"/>
    </row>
    <row r="4428" spans="6:9" ht="11">
      <c r="F4428" s="25">
        <v>42830</v>
      </c>
      <c r="G4428" s="20">
        <v>12530.31</v>
      </c>
      <c r="I4428" s="25"/>
    </row>
    <row r="4429" spans="6:9" ht="11">
      <c r="F4429" s="25">
        <v>42831</v>
      </c>
      <c r="G4429" s="20">
        <v>12525.97</v>
      </c>
      <c r="I4429" s="25"/>
    </row>
    <row r="4430" spans="6:9" ht="11">
      <c r="F4430" s="25">
        <v>42832</v>
      </c>
      <c r="G4430" s="20">
        <v>12439.9</v>
      </c>
      <c r="I4430" s="25"/>
    </row>
    <row r="4431" spans="6:9" ht="11">
      <c r="F4431" s="25">
        <v>42835</v>
      </c>
      <c r="G4431" s="20">
        <v>12417.07</v>
      </c>
      <c r="I4431" s="25"/>
    </row>
    <row r="4432" spans="6:9" ht="11">
      <c r="F4432" s="25">
        <v>42836</v>
      </c>
      <c r="G4432" s="20">
        <v>12492.24</v>
      </c>
      <c r="I4432" s="25"/>
    </row>
    <row r="4433" spans="6:9" ht="11">
      <c r="F4433" s="25">
        <v>42837</v>
      </c>
      <c r="G4433" s="20">
        <v>12446.84</v>
      </c>
      <c r="I4433" s="25"/>
    </row>
    <row r="4434" spans="6:9" ht="11">
      <c r="F4434" s="25">
        <v>42838</v>
      </c>
      <c r="G4434" s="20">
        <v>12375.68</v>
      </c>
      <c r="I4434" s="25"/>
    </row>
    <row r="4435" spans="6:9" ht="11">
      <c r="F4435" s="25">
        <v>42842</v>
      </c>
      <c r="G4435" s="20">
        <v>12360.11</v>
      </c>
      <c r="I4435" s="25"/>
    </row>
    <row r="4436" spans="6:9" ht="11">
      <c r="F4436" s="25">
        <v>42843</v>
      </c>
      <c r="G4436" s="20">
        <v>12313.9</v>
      </c>
      <c r="I4436" s="25"/>
    </row>
    <row r="4437" spans="6:9" ht="11">
      <c r="F4437" s="25">
        <v>42844</v>
      </c>
      <c r="G4437" s="20">
        <v>12311.67</v>
      </c>
      <c r="I4437" s="25"/>
    </row>
    <row r="4438" spans="6:9" ht="11">
      <c r="F4438" s="25">
        <v>42845</v>
      </c>
      <c r="G4438" s="20">
        <v>12356.2</v>
      </c>
      <c r="I4438" s="25"/>
    </row>
    <row r="4439" spans="6:9" ht="11">
      <c r="F4439" s="25">
        <v>42846</v>
      </c>
      <c r="G4439" s="20">
        <v>12333.17</v>
      </c>
      <c r="I4439" s="25"/>
    </row>
    <row r="4440" spans="6:9" ht="11">
      <c r="F4440" s="25">
        <v>42849</v>
      </c>
      <c r="G4440" s="20">
        <v>12466.46</v>
      </c>
      <c r="I4440" s="25"/>
    </row>
    <row r="4441" spans="6:9" ht="11">
      <c r="F4441" s="25">
        <v>42850</v>
      </c>
      <c r="G4441" s="20">
        <v>12586.34</v>
      </c>
      <c r="I4441" s="25"/>
    </row>
    <row r="4442" spans="6:9" ht="11">
      <c r="F4442" s="25">
        <v>42851</v>
      </c>
      <c r="G4442" s="20">
        <v>12647.53</v>
      </c>
      <c r="I4442" s="25"/>
    </row>
    <row r="4443" spans="6:9" ht="11">
      <c r="F4443" s="25">
        <v>42852</v>
      </c>
      <c r="G4443" s="20">
        <v>12634.41</v>
      </c>
      <c r="I4443" s="25"/>
    </row>
    <row r="4444" spans="6:9" ht="11">
      <c r="F4444" s="25">
        <v>42853</v>
      </c>
      <c r="G4444" s="20">
        <v>12582.88</v>
      </c>
      <c r="I4444" s="25"/>
    </row>
    <row r="4445" spans="6:9" ht="11">
      <c r="F4445" s="25">
        <v>42857</v>
      </c>
      <c r="G4445" s="20">
        <v>12596.08</v>
      </c>
      <c r="I4445" s="25"/>
    </row>
    <row r="4446" spans="6:9" ht="11">
      <c r="F4446" s="25">
        <v>42858</v>
      </c>
      <c r="G4446" s="20">
        <v>12593.58</v>
      </c>
      <c r="I4446" s="25"/>
    </row>
    <row r="4447" spans="6:9" ht="11">
      <c r="F4447" s="25">
        <v>42859</v>
      </c>
      <c r="G4447" s="20">
        <v>12659.51</v>
      </c>
      <c r="I4447" s="25"/>
    </row>
    <row r="4448" spans="6:9" ht="11">
      <c r="F4448" s="25">
        <v>42860</v>
      </c>
      <c r="G4448" s="20">
        <v>12558.6</v>
      </c>
      <c r="I4448" s="25"/>
    </row>
    <row r="4449" spans="6:9" ht="11">
      <c r="F4449" s="25">
        <v>42863</v>
      </c>
      <c r="G4449" s="20">
        <v>12597.5</v>
      </c>
      <c r="I4449" s="25"/>
    </row>
    <row r="4450" spans="6:9" ht="11">
      <c r="F4450" s="25">
        <v>42864</v>
      </c>
      <c r="G4450" s="20">
        <v>12601.23</v>
      </c>
      <c r="I4450" s="25"/>
    </row>
    <row r="4451" spans="6:9" ht="11">
      <c r="F4451" s="25">
        <v>42865</v>
      </c>
      <c r="G4451" s="20">
        <v>12723.6</v>
      </c>
      <c r="I4451" s="25"/>
    </row>
    <row r="4452" spans="6:9" ht="11">
      <c r="F4452" s="25">
        <v>42866</v>
      </c>
      <c r="G4452" s="20">
        <v>12743.99</v>
      </c>
      <c r="I4452" s="25"/>
    </row>
    <row r="4453" spans="6:9" ht="11">
      <c r="F4453" s="25">
        <v>42867</v>
      </c>
      <c r="G4453" s="20">
        <v>12714.97</v>
      </c>
      <c r="I4453" s="25"/>
    </row>
    <row r="4454" spans="6:9" ht="11">
      <c r="F4454" s="25">
        <v>42870</v>
      </c>
      <c r="G4454" s="20">
        <v>12775.11</v>
      </c>
      <c r="I4454" s="25"/>
    </row>
    <row r="4455" spans="6:9" ht="11">
      <c r="F4455" s="25">
        <v>42871</v>
      </c>
      <c r="G4455" s="20">
        <v>12865.56</v>
      </c>
      <c r="I4455" s="25"/>
    </row>
    <row r="4456" spans="6:9" ht="11">
      <c r="F4456" s="25">
        <v>42872</v>
      </c>
      <c r="G4456" s="20">
        <v>12883.83</v>
      </c>
      <c r="I4456" s="25"/>
    </row>
    <row r="4457" spans="6:9" ht="11">
      <c r="F4457" s="25">
        <v>42873</v>
      </c>
      <c r="G4457" s="20">
        <v>12753.55</v>
      </c>
      <c r="I4457" s="25"/>
    </row>
    <row r="4458" spans="6:9" ht="11">
      <c r="F4458" s="25">
        <v>42874</v>
      </c>
      <c r="G4458" s="20">
        <v>12751.43</v>
      </c>
      <c r="I4458" s="25"/>
    </row>
    <row r="4459" spans="6:9" ht="11">
      <c r="F4459" s="25">
        <v>42877</v>
      </c>
      <c r="G4459" s="20">
        <v>12765.48</v>
      </c>
      <c r="I4459" s="25"/>
    </row>
    <row r="4460" spans="6:9" ht="11">
      <c r="F4460" s="25">
        <v>42878</v>
      </c>
      <c r="G4460" s="20">
        <v>12695.02</v>
      </c>
      <c r="I4460" s="25"/>
    </row>
    <row r="4461" spans="6:9" ht="11">
      <c r="F4461" s="25">
        <v>42879</v>
      </c>
      <c r="G4461" s="20">
        <v>12661.62</v>
      </c>
      <c r="I4461" s="25"/>
    </row>
    <row r="4462" spans="6:9" ht="11">
      <c r="F4462" s="25">
        <v>42880</v>
      </c>
      <c r="G4462" s="20">
        <v>12863.38</v>
      </c>
      <c r="I4462" s="25"/>
    </row>
    <row r="4463" spans="6:9" ht="11">
      <c r="F4463" s="25">
        <v>42881</v>
      </c>
      <c r="G4463" s="20">
        <v>12981.79</v>
      </c>
      <c r="I4463" s="25"/>
    </row>
    <row r="4464" spans="6:9" ht="11">
      <c r="F4464" s="25">
        <v>42884</v>
      </c>
      <c r="G4464" s="20">
        <v>12996.61</v>
      </c>
      <c r="I4464" s="25"/>
    </row>
    <row r="4465" spans="6:9" ht="11">
      <c r="F4465" s="25">
        <v>42885</v>
      </c>
      <c r="G4465" s="20">
        <v>13023.19</v>
      </c>
      <c r="I4465" s="25"/>
    </row>
    <row r="4466" spans="6:9" ht="11">
      <c r="F4466" s="25">
        <v>42886</v>
      </c>
      <c r="G4466" s="20">
        <v>13018.69</v>
      </c>
      <c r="I4466" s="25"/>
    </row>
    <row r="4467" spans="6:9" ht="11">
      <c r="F4467" s="25">
        <v>42887</v>
      </c>
      <c r="G4467" s="20">
        <v>13022.35</v>
      </c>
      <c r="I4467" s="25"/>
    </row>
    <row r="4468" spans="6:9" ht="11">
      <c r="F4468" s="25">
        <v>42888</v>
      </c>
      <c r="G4468" s="20">
        <v>13072.98</v>
      </c>
      <c r="I4468" s="25"/>
    </row>
    <row r="4469" spans="6:9" ht="11">
      <c r="F4469" s="25">
        <v>42891</v>
      </c>
      <c r="G4469" s="20">
        <v>13116.78</v>
      </c>
      <c r="I4469" s="25"/>
    </row>
    <row r="4470" spans="6:9" ht="11">
      <c r="F4470" s="25">
        <v>42892</v>
      </c>
      <c r="G4470" s="20">
        <v>13065.33</v>
      </c>
      <c r="I4470" s="25"/>
    </row>
    <row r="4471" spans="6:9" ht="11">
      <c r="F4471" s="25">
        <v>42893</v>
      </c>
      <c r="G4471" s="20">
        <v>13101.62</v>
      </c>
      <c r="I4471" s="25"/>
    </row>
    <row r="4472" spans="6:9" ht="11">
      <c r="F4472" s="25">
        <v>42894</v>
      </c>
      <c r="G4472" s="20">
        <v>13079.63</v>
      </c>
      <c r="I4472" s="25"/>
    </row>
    <row r="4473" spans="6:9" ht="11">
      <c r="F4473" s="25">
        <v>42895</v>
      </c>
      <c r="G4473" s="20">
        <v>13108.12</v>
      </c>
      <c r="I4473" s="25"/>
    </row>
    <row r="4474" spans="6:9" ht="11">
      <c r="F4474" s="25">
        <v>42898</v>
      </c>
      <c r="G4474" s="20">
        <v>13037.83</v>
      </c>
      <c r="I4474" s="25"/>
    </row>
    <row r="4475" spans="6:9" ht="11">
      <c r="F4475" s="25">
        <v>42899</v>
      </c>
      <c r="G4475" s="20">
        <v>13030.22</v>
      </c>
      <c r="I4475" s="25"/>
    </row>
    <row r="4476" spans="6:9" ht="11">
      <c r="F4476" s="25">
        <v>42900</v>
      </c>
      <c r="G4476" s="20">
        <v>13045.44</v>
      </c>
      <c r="I4476" s="25"/>
    </row>
    <row r="4477" spans="6:9" ht="11">
      <c r="F4477" s="25">
        <v>42901</v>
      </c>
      <c r="G4477" s="20">
        <v>12992.34</v>
      </c>
      <c r="I4477" s="25"/>
    </row>
    <row r="4478" spans="6:9" ht="11">
      <c r="F4478" s="25">
        <v>42902</v>
      </c>
      <c r="G4478" s="20">
        <v>13005.86</v>
      </c>
      <c r="I4478" s="25"/>
    </row>
    <row r="4479" spans="6:9" ht="11">
      <c r="F4479" s="25">
        <v>42905</v>
      </c>
      <c r="G4479" s="20">
        <v>13100.15</v>
      </c>
      <c r="I4479" s="25"/>
    </row>
    <row r="4480" spans="6:9" ht="11">
      <c r="F4480" s="25">
        <v>42906</v>
      </c>
      <c r="G4480" s="20">
        <v>13099.92</v>
      </c>
      <c r="I4480" s="25"/>
    </row>
    <row r="4481" spans="6:9" ht="11">
      <c r="F4481" s="25">
        <v>42907</v>
      </c>
      <c r="G4481" s="20">
        <v>13072.91</v>
      </c>
      <c r="I4481" s="25"/>
    </row>
    <row r="4482" spans="6:9" ht="11">
      <c r="F4482" s="25">
        <v>42908</v>
      </c>
      <c r="G4482" s="20">
        <v>13070.98</v>
      </c>
      <c r="I4482" s="25"/>
    </row>
    <row r="4483" spans="6:9" ht="11">
      <c r="F4483" s="25">
        <v>42909</v>
      </c>
      <c r="G4483" s="20">
        <v>12996.3</v>
      </c>
      <c r="I4483" s="25"/>
    </row>
    <row r="4484" spans="6:9" ht="11">
      <c r="F4484" s="25">
        <v>42913</v>
      </c>
      <c r="G4484" s="20">
        <v>12910.01</v>
      </c>
      <c r="I4484" s="25"/>
    </row>
    <row r="4485" spans="6:9" ht="11">
      <c r="F4485" s="25">
        <v>42914</v>
      </c>
      <c r="G4485" s="20">
        <v>12882.7</v>
      </c>
      <c r="I4485" s="25"/>
    </row>
    <row r="4486" spans="6:9" ht="11">
      <c r="F4486" s="25">
        <v>42915</v>
      </c>
      <c r="G4486" s="20">
        <v>12908.13</v>
      </c>
      <c r="I4486" s="25"/>
    </row>
    <row r="4487" spans="6:9" ht="11">
      <c r="F4487" s="25">
        <v>42916</v>
      </c>
      <c r="G4487" s="20">
        <v>12932.33</v>
      </c>
      <c r="I4487" s="25"/>
    </row>
    <row r="4488" spans="6:9" ht="11">
      <c r="F4488" s="25">
        <v>42919</v>
      </c>
      <c r="G4488" s="20">
        <v>13060.15</v>
      </c>
      <c r="I4488" s="25"/>
    </row>
    <row r="4489" spans="6:9" ht="11">
      <c r="F4489" s="25">
        <v>42920</v>
      </c>
      <c r="G4489" s="20">
        <v>13057.86</v>
      </c>
      <c r="I4489" s="25"/>
    </row>
    <row r="4490" spans="6:9" ht="11">
      <c r="F4490" s="25">
        <v>42921</v>
      </c>
      <c r="G4490" s="20">
        <v>13091.36</v>
      </c>
      <c r="I4490" s="25"/>
    </row>
    <row r="4491" spans="6:9" ht="11">
      <c r="F4491" s="25">
        <v>42922</v>
      </c>
      <c r="G4491" s="20">
        <v>13147.27</v>
      </c>
      <c r="I4491" s="25"/>
    </row>
    <row r="4492" spans="6:9" ht="11">
      <c r="F4492" s="25">
        <v>42923</v>
      </c>
      <c r="G4492" s="20">
        <v>13135.35</v>
      </c>
      <c r="I4492" s="25"/>
    </row>
    <row r="4493" spans="6:9" ht="11">
      <c r="F4493" s="25">
        <v>42926</v>
      </c>
      <c r="G4493" s="20">
        <v>13278.81</v>
      </c>
      <c r="I4493" s="25"/>
    </row>
    <row r="4494" spans="6:9" ht="11">
      <c r="F4494" s="25">
        <v>42927</v>
      </c>
      <c r="G4494" s="20">
        <v>13299.17</v>
      </c>
      <c r="I4494" s="25"/>
    </row>
    <row r="4495" spans="6:9" ht="11">
      <c r="F4495" s="25">
        <v>42928</v>
      </c>
      <c r="G4495" s="20">
        <v>13340.24</v>
      </c>
      <c r="I4495" s="25"/>
    </row>
    <row r="4496" spans="6:9" ht="11">
      <c r="F4496" s="25">
        <v>42929</v>
      </c>
      <c r="G4496" s="20">
        <v>13452.22</v>
      </c>
      <c r="I4496" s="25"/>
    </row>
    <row r="4497" spans="6:9" ht="11">
      <c r="F4497" s="25">
        <v>42930</v>
      </c>
      <c r="G4497" s="20">
        <v>13453.49</v>
      </c>
      <c r="I4497" s="25"/>
    </row>
    <row r="4498" spans="6:9" ht="11">
      <c r="F4498" s="25">
        <v>42933</v>
      </c>
      <c r="G4498" s="20">
        <v>13494.64</v>
      </c>
      <c r="I4498" s="25"/>
    </row>
    <row r="4499" spans="6:9" ht="11">
      <c r="F4499" s="25">
        <v>42934</v>
      </c>
      <c r="G4499" s="20">
        <v>13374.92</v>
      </c>
      <c r="I4499" s="25"/>
    </row>
    <row r="4500" spans="6:9" ht="11">
      <c r="F4500" s="25">
        <v>42935</v>
      </c>
      <c r="G4500" s="20">
        <v>13473.52</v>
      </c>
      <c r="I4500" s="25"/>
    </row>
    <row r="4501" spans="6:9" ht="11">
      <c r="F4501" s="25">
        <v>42936</v>
      </c>
      <c r="G4501" s="20">
        <v>13441.11</v>
      </c>
      <c r="I4501" s="25"/>
    </row>
    <row r="4502" spans="6:9" ht="11">
      <c r="F4502" s="25">
        <v>42937</v>
      </c>
      <c r="G4502" s="20">
        <v>13498.25</v>
      </c>
      <c r="I4502" s="25"/>
    </row>
    <row r="4503" spans="6:9" ht="11">
      <c r="F4503" s="25">
        <v>42940</v>
      </c>
      <c r="G4503" s="20">
        <v>13569.88</v>
      </c>
      <c r="I4503" s="25"/>
    </row>
    <row r="4504" spans="6:9" ht="11">
      <c r="F4504" s="25">
        <v>42941</v>
      </c>
      <c r="G4504" s="20">
        <v>13567.66</v>
      </c>
      <c r="I4504" s="25"/>
    </row>
    <row r="4505" spans="6:9" ht="11">
      <c r="F4505" s="25">
        <v>42942</v>
      </c>
      <c r="G4505" s="20">
        <v>13644.46</v>
      </c>
      <c r="I4505" s="25"/>
    </row>
    <row r="4506" spans="6:9" ht="11">
      <c r="F4506" s="25">
        <v>42943</v>
      </c>
      <c r="G4506" s="20">
        <v>13646.34</v>
      </c>
      <c r="I4506" s="25"/>
    </row>
    <row r="4507" spans="6:9" ht="11">
      <c r="F4507" s="25">
        <v>42944</v>
      </c>
      <c r="G4507" s="20">
        <v>13638.1</v>
      </c>
      <c r="I4507" s="25"/>
    </row>
    <row r="4508" spans="6:9" ht="11">
      <c r="F4508" s="25">
        <v>42947</v>
      </c>
      <c r="G4508" s="20">
        <v>13724.19</v>
      </c>
      <c r="I4508" s="25"/>
    </row>
    <row r="4509" spans="6:9" ht="11">
      <c r="F4509" s="25">
        <v>42948</v>
      </c>
      <c r="G4509" s="20">
        <v>13775.33</v>
      </c>
      <c r="I4509" s="25"/>
    </row>
    <row r="4510" spans="6:9" ht="11">
      <c r="F4510" s="25">
        <v>42949</v>
      </c>
      <c r="G4510" s="20">
        <v>13731.63</v>
      </c>
      <c r="I4510" s="25"/>
    </row>
    <row r="4511" spans="6:9" ht="11">
      <c r="F4511" s="25">
        <v>42950</v>
      </c>
      <c r="G4511" s="20">
        <v>13639.66</v>
      </c>
      <c r="I4511" s="25"/>
    </row>
    <row r="4512" spans="6:9" ht="11">
      <c r="F4512" s="25">
        <v>42951</v>
      </c>
      <c r="G4512" s="20">
        <v>13711.47</v>
      </c>
      <c r="I4512" s="25"/>
    </row>
    <row r="4513" spans="6:9" ht="11">
      <c r="F4513" s="25">
        <v>42954</v>
      </c>
      <c r="G4513" s="20">
        <v>13699.21</v>
      </c>
      <c r="I4513" s="25"/>
    </row>
    <row r="4514" spans="6:9" ht="11">
      <c r="F4514" s="25">
        <v>42955</v>
      </c>
      <c r="G4514" s="20">
        <v>13591.81</v>
      </c>
      <c r="I4514" s="25"/>
    </row>
    <row r="4515" spans="6:9" ht="11">
      <c r="F4515" s="25">
        <v>42956</v>
      </c>
      <c r="G4515" s="20">
        <v>13495.81</v>
      </c>
      <c r="I4515" s="25"/>
    </row>
    <row r="4516" spans="6:9" ht="11">
      <c r="F4516" s="25">
        <v>42957</v>
      </c>
      <c r="G4516" s="20">
        <v>13377.05</v>
      </c>
      <c r="I4516" s="25"/>
    </row>
    <row r="4517" spans="6:9" ht="11">
      <c r="F4517" s="25">
        <v>42958</v>
      </c>
      <c r="G4517" s="20">
        <v>13234.2</v>
      </c>
      <c r="I4517" s="25"/>
    </row>
    <row r="4518" spans="6:9" ht="11">
      <c r="F4518" s="25">
        <v>42961</v>
      </c>
      <c r="G4518" s="20">
        <v>13347.75</v>
      </c>
      <c r="I4518" s="25"/>
    </row>
    <row r="4519" spans="6:9" ht="11">
      <c r="F4519" s="25">
        <v>42963</v>
      </c>
      <c r="G4519" s="20">
        <v>13488.33</v>
      </c>
      <c r="I4519" s="25"/>
    </row>
    <row r="4520" spans="6:9" ht="11">
      <c r="F4520" s="25">
        <v>42964</v>
      </c>
      <c r="G4520" s="20">
        <v>13497.69</v>
      </c>
      <c r="I4520" s="25"/>
    </row>
    <row r="4521" spans="6:9" ht="11">
      <c r="F4521" s="25">
        <v>42965</v>
      </c>
      <c r="G4521" s="20">
        <v>13407.07</v>
      </c>
      <c r="I4521" s="25"/>
    </row>
    <row r="4522" spans="6:9" ht="11">
      <c r="F4522" s="25">
        <v>42968</v>
      </c>
      <c r="G4522" s="20">
        <v>13293.88</v>
      </c>
      <c r="I4522" s="25"/>
    </row>
    <row r="4523" spans="6:9" ht="11">
      <c r="F4523" s="25">
        <v>42969</v>
      </c>
      <c r="G4523" s="20">
        <v>13309.14</v>
      </c>
      <c r="I4523" s="25"/>
    </row>
    <row r="4524" spans="6:9" ht="11">
      <c r="F4524" s="25">
        <v>42970</v>
      </c>
      <c r="G4524" s="20">
        <v>13427.67</v>
      </c>
      <c r="I4524" s="25"/>
    </row>
    <row r="4525" spans="6:9" ht="11">
      <c r="F4525" s="25">
        <v>42971</v>
      </c>
      <c r="G4525" s="20">
        <v>13437.45</v>
      </c>
      <c r="I4525" s="25"/>
    </row>
    <row r="4526" spans="6:9" ht="11">
      <c r="F4526" s="25">
        <v>42975</v>
      </c>
      <c r="G4526" s="20">
        <v>13513.48</v>
      </c>
      <c r="I4526" s="25"/>
    </row>
    <row r="4527" spans="6:9" ht="11">
      <c r="F4527" s="25">
        <v>42976</v>
      </c>
      <c r="G4527" s="20">
        <v>13354.29</v>
      </c>
      <c r="I4527" s="25"/>
    </row>
    <row r="4528" spans="6:9" ht="11">
      <c r="F4528" s="25">
        <v>42977</v>
      </c>
      <c r="G4528" s="20">
        <v>13474.73</v>
      </c>
      <c r="I4528" s="25"/>
    </row>
    <row r="4529" spans="6:9" ht="11">
      <c r="F4529" s="25">
        <v>42978</v>
      </c>
      <c r="G4529" s="20">
        <v>13521.03</v>
      </c>
      <c r="I4529" s="25"/>
    </row>
    <row r="4530" spans="6:9" ht="11">
      <c r="F4530" s="25">
        <v>42979</v>
      </c>
      <c r="G4530" s="20">
        <v>13598.09</v>
      </c>
      <c r="I4530" s="25"/>
    </row>
    <row r="4531" spans="6:9" ht="11">
      <c r="F4531" s="25">
        <v>42982</v>
      </c>
      <c r="G4531" s="20">
        <v>13514.16</v>
      </c>
      <c r="I4531" s="25"/>
    </row>
    <row r="4532" spans="6:9" ht="11">
      <c r="F4532" s="25">
        <v>42983</v>
      </c>
      <c r="G4532" s="20">
        <v>13568.38</v>
      </c>
      <c r="I4532" s="25"/>
    </row>
    <row r="4533" spans="6:9" ht="11">
      <c r="F4533" s="25">
        <v>42984</v>
      </c>
      <c r="G4533" s="20">
        <v>13519.3</v>
      </c>
      <c r="I4533" s="25"/>
    </row>
    <row r="4534" spans="6:9" ht="11">
      <c r="F4534" s="25">
        <v>42985</v>
      </c>
      <c r="G4534" s="20">
        <v>13539.91</v>
      </c>
      <c r="I4534" s="25"/>
    </row>
    <row r="4535" spans="6:9" ht="11">
      <c r="F4535" s="25">
        <v>42986</v>
      </c>
      <c r="G4535" s="20">
        <v>13546.57</v>
      </c>
      <c r="I4535" s="25"/>
    </row>
    <row r="4536" spans="6:9" ht="11">
      <c r="F4536" s="25">
        <v>42989</v>
      </c>
      <c r="G4536" s="20">
        <v>13646.37</v>
      </c>
      <c r="I4536" s="25"/>
    </row>
    <row r="4537" spans="6:9" ht="11">
      <c r="F4537" s="25">
        <v>42990</v>
      </c>
      <c r="G4537" s="20">
        <v>13765.03</v>
      </c>
      <c r="I4537" s="25"/>
    </row>
    <row r="4538" spans="6:9" ht="11">
      <c r="F4538" s="25">
        <v>42991</v>
      </c>
      <c r="G4538" s="20">
        <v>13746.3</v>
      </c>
      <c r="I4538" s="25"/>
    </row>
    <row r="4539" spans="6:9" ht="11">
      <c r="F4539" s="25">
        <v>42992</v>
      </c>
      <c r="G4539" s="20">
        <v>13756.28</v>
      </c>
      <c r="I4539" s="25"/>
    </row>
    <row r="4540" spans="6:9" ht="11">
      <c r="F4540" s="25">
        <v>42993</v>
      </c>
      <c r="G4540" s="20">
        <v>13754.62</v>
      </c>
      <c r="I4540" s="25"/>
    </row>
    <row r="4541" spans="6:9" ht="11">
      <c r="F4541" s="25">
        <v>42996</v>
      </c>
      <c r="G4541" s="20">
        <v>13848.34</v>
      </c>
      <c r="I4541" s="25"/>
    </row>
    <row r="4542" spans="6:9" ht="11">
      <c r="F4542" s="25">
        <v>42997</v>
      </c>
      <c r="G4542" s="20">
        <v>13840.78</v>
      </c>
      <c r="I4542" s="25"/>
    </row>
    <row r="4543" spans="6:9" ht="11">
      <c r="F4543" s="25">
        <v>42998</v>
      </c>
      <c r="G4543" s="20">
        <v>13832.04</v>
      </c>
      <c r="I4543" s="25"/>
    </row>
    <row r="4544" spans="6:9" ht="11">
      <c r="F4544" s="25">
        <v>42999</v>
      </c>
      <c r="G4544" s="20">
        <v>13806.6</v>
      </c>
      <c r="I4544" s="25"/>
    </row>
    <row r="4545" spans="6:9" ht="11">
      <c r="F4545" s="25">
        <v>43000</v>
      </c>
      <c r="G4545" s="20">
        <v>13591.79</v>
      </c>
      <c r="I4545" s="25"/>
    </row>
    <row r="4546" spans="6:9" ht="11">
      <c r="F4546" s="25">
        <v>43003</v>
      </c>
      <c r="G4546" s="20">
        <v>13466.53</v>
      </c>
      <c r="I4546" s="25"/>
    </row>
    <row r="4547" spans="6:9" ht="11">
      <c r="F4547" s="25">
        <v>43004</v>
      </c>
      <c r="G4547" s="20">
        <v>13465.07</v>
      </c>
      <c r="I4547" s="25"/>
    </row>
    <row r="4548" spans="6:9" ht="11">
      <c r="F4548" s="25">
        <v>43005</v>
      </c>
      <c r="G4548" s="20">
        <v>13279.85</v>
      </c>
      <c r="I4548" s="25"/>
    </row>
    <row r="4549" spans="6:9" ht="11">
      <c r="F4549" s="25">
        <v>43006</v>
      </c>
      <c r="G4549" s="20">
        <v>13325.16</v>
      </c>
      <c r="I4549" s="25"/>
    </row>
    <row r="4550" spans="6:9" ht="11">
      <c r="F4550" s="25">
        <v>43007</v>
      </c>
      <c r="G4550" s="20">
        <v>13351.99</v>
      </c>
      <c r="I4550" s="25"/>
    </row>
    <row r="4551" spans="6:9" ht="11">
      <c r="F4551" s="25">
        <v>43011</v>
      </c>
      <c r="G4551" s="20">
        <v>13448.66</v>
      </c>
      <c r="I4551" s="25"/>
    </row>
    <row r="4552" spans="6:9" ht="11">
      <c r="F4552" s="25">
        <v>43012</v>
      </c>
      <c r="G4552" s="20">
        <v>13524.27</v>
      </c>
      <c r="I4552" s="25"/>
    </row>
    <row r="4553" spans="6:9" ht="11">
      <c r="F4553" s="25">
        <v>43013</v>
      </c>
      <c r="G4553" s="20">
        <v>13488.48</v>
      </c>
      <c r="I4553" s="25"/>
    </row>
    <row r="4554" spans="6:9" ht="11">
      <c r="F4554" s="25">
        <v>43014</v>
      </c>
      <c r="G4554" s="20">
        <v>13612.63</v>
      </c>
      <c r="I4554" s="25"/>
    </row>
    <row r="4555" spans="6:9" ht="11">
      <c r="F4555" s="25">
        <v>43017</v>
      </c>
      <c r="G4555" s="20">
        <v>13625</v>
      </c>
      <c r="I4555" s="25"/>
    </row>
    <row r="4556" spans="6:9" ht="11">
      <c r="F4556" s="25">
        <v>43018</v>
      </c>
      <c r="G4556" s="20">
        <v>13663.44</v>
      </c>
      <c r="I4556" s="25"/>
    </row>
    <row r="4557" spans="6:9" ht="11">
      <c r="F4557" s="25">
        <v>43019</v>
      </c>
      <c r="G4557" s="20">
        <v>13619.62</v>
      </c>
      <c r="I4557" s="25"/>
    </row>
    <row r="4558" spans="6:9" ht="11">
      <c r="F4558" s="25">
        <v>43020</v>
      </c>
      <c r="G4558" s="20">
        <v>13771.84</v>
      </c>
      <c r="I4558" s="25"/>
    </row>
    <row r="4559" spans="6:9" ht="11">
      <c r="F4559" s="25">
        <v>43021</v>
      </c>
      <c r="G4559" s="20">
        <v>13868.7</v>
      </c>
      <c r="I4559" s="25"/>
    </row>
    <row r="4560" spans="6:9" ht="11">
      <c r="F4560" s="25">
        <v>43024</v>
      </c>
      <c r="G4560" s="20">
        <v>13955.22</v>
      </c>
      <c r="I4560" s="25"/>
    </row>
    <row r="4561" spans="6:9" ht="11">
      <c r="F4561" s="25">
        <v>43025</v>
      </c>
      <c r="G4561" s="20">
        <v>13960.09</v>
      </c>
      <c r="I4561" s="25"/>
    </row>
    <row r="4562" spans="6:9" ht="11">
      <c r="F4562" s="25">
        <v>43026</v>
      </c>
      <c r="G4562" s="20">
        <v>13927.92</v>
      </c>
      <c r="I4562" s="25"/>
    </row>
    <row r="4563" spans="6:9" ht="11">
      <c r="F4563" s="25">
        <v>43031</v>
      </c>
      <c r="G4563" s="20">
        <v>13892.48</v>
      </c>
      <c r="I4563" s="25"/>
    </row>
    <row r="4564" spans="6:9" ht="11">
      <c r="F4564" s="25">
        <v>43032</v>
      </c>
      <c r="G4564" s="20">
        <v>13923.61</v>
      </c>
      <c r="I4564" s="25"/>
    </row>
    <row r="4565" spans="6:9" ht="11">
      <c r="F4565" s="25">
        <v>43033</v>
      </c>
      <c r="G4565" s="20">
        <v>14044.44</v>
      </c>
      <c r="I4565" s="25"/>
    </row>
    <row r="4566" spans="6:9" ht="11">
      <c r="F4566" s="25">
        <v>43034</v>
      </c>
      <c r="G4566" s="20">
        <v>14110.5</v>
      </c>
      <c r="I4566" s="25"/>
    </row>
    <row r="4567" spans="6:9" ht="11">
      <c r="F4567" s="25">
        <v>43035</v>
      </c>
      <c r="G4567" s="20">
        <v>14082.21</v>
      </c>
      <c r="I4567" s="25"/>
    </row>
    <row r="4568" spans="6:9" ht="11">
      <c r="F4568" s="25">
        <v>43038</v>
      </c>
      <c r="G4568" s="20">
        <v>14137.62</v>
      </c>
      <c r="I4568" s="25"/>
    </row>
    <row r="4569" spans="6:9" ht="11">
      <c r="F4569" s="25">
        <v>43039</v>
      </c>
      <c r="G4569" s="20">
        <v>14108.55</v>
      </c>
      <c r="I4569" s="25"/>
    </row>
    <row r="4570" spans="6:9" ht="11">
      <c r="F4570" s="25">
        <v>43040</v>
      </c>
      <c r="G4570" s="20">
        <v>14255.58</v>
      </c>
      <c r="I4570" s="25"/>
    </row>
    <row r="4571" spans="6:9" ht="11">
      <c r="F4571" s="25">
        <v>43041</v>
      </c>
      <c r="G4571" s="20">
        <v>14232.79</v>
      </c>
      <c r="I4571" s="25"/>
    </row>
    <row r="4572" spans="6:9" ht="11">
      <c r="F4572" s="25">
        <v>43042</v>
      </c>
      <c r="G4572" s="20">
        <v>14274.97</v>
      </c>
      <c r="I4572" s="25"/>
    </row>
    <row r="4573" spans="6:9" ht="11">
      <c r="F4573" s="25">
        <v>43045</v>
      </c>
      <c r="G4573" s="20">
        <v>14274.03</v>
      </c>
      <c r="I4573" s="25"/>
    </row>
    <row r="4574" spans="6:9" ht="11">
      <c r="F4574" s="25">
        <v>43046</v>
      </c>
      <c r="G4574" s="20">
        <v>14135.23</v>
      </c>
      <c r="I4574" s="25"/>
    </row>
    <row r="4575" spans="6:9" ht="11">
      <c r="F4575" s="25">
        <v>43047</v>
      </c>
      <c r="G4575" s="20">
        <v>14071.02</v>
      </c>
      <c r="I4575" s="25"/>
    </row>
    <row r="4576" spans="6:9" ht="11">
      <c r="F4576" s="25">
        <v>43048</v>
      </c>
      <c r="G4576" s="20">
        <v>14078.98</v>
      </c>
      <c r="I4576" s="25"/>
    </row>
    <row r="4577" spans="6:9" ht="11">
      <c r="F4577" s="25">
        <v>43049</v>
      </c>
      <c r="G4577" s="20">
        <v>14096.45</v>
      </c>
      <c r="I4577" s="25"/>
    </row>
    <row r="4578" spans="6:9" ht="11">
      <c r="F4578" s="25">
        <v>43052</v>
      </c>
      <c r="G4578" s="20">
        <v>13964.26</v>
      </c>
      <c r="I4578" s="25"/>
    </row>
    <row r="4579" spans="6:9" ht="11">
      <c r="F4579" s="25">
        <v>43053</v>
      </c>
      <c r="G4579" s="20">
        <v>13911.87</v>
      </c>
      <c r="I4579" s="25"/>
    </row>
    <row r="4580" spans="6:9" ht="11">
      <c r="F4580" s="25">
        <v>43054</v>
      </c>
      <c r="G4580" s="20">
        <v>13818.25</v>
      </c>
      <c r="I4580" s="25"/>
    </row>
    <row r="4581" spans="6:9" ht="11">
      <c r="F4581" s="25">
        <v>43055</v>
      </c>
      <c r="G4581" s="20">
        <v>13950.33</v>
      </c>
      <c r="I4581" s="25"/>
    </row>
    <row r="4582" spans="6:9" ht="11">
      <c r="F4582" s="25">
        <v>43056</v>
      </c>
      <c r="G4582" s="20">
        <v>14044.32</v>
      </c>
      <c r="I4582" s="25"/>
    </row>
    <row r="4583" spans="6:9" ht="11">
      <c r="F4583" s="25">
        <v>43059</v>
      </c>
      <c r="G4583" s="20">
        <v>14065.05</v>
      </c>
      <c r="I4583" s="25"/>
    </row>
    <row r="4584" spans="6:9" ht="11">
      <c r="F4584" s="25">
        <v>43060</v>
      </c>
      <c r="G4584" s="20">
        <v>14103.64</v>
      </c>
      <c r="I4584" s="25"/>
    </row>
    <row r="4585" spans="6:9" ht="11">
      <c r="F4585" s="25">
        <v>43061</v>
      </c>
      <c r="G4585" s="20">
        <v>14124.68</v>
      </c>
      <c r="I4585" s="25"/>
    </row>
    <row r="4586" spans="6:9" ht="11">
      <c r="F4586" s="25">
        <v>43062</v>
      </c>
      <c r="G4586" s="20">
        <v>14133.47</v>
      </c>
      <c r="I4586" s="25"/>
    </row>
    <row r="4587" spans="6:9" ht="11">
      <c r="F4587" s="25">
        <v>43063</v>
      </c>
      <c r="G4587" s="20">
        <v>14189.41</v>
      </c>
      <c r="I4587" s="25"/>
    </row>
    <row r="4588" spans="6:9" ht="11">
      <c r="F4588" s="25">
        <v>43066</v>
      </c>
      <c r="G4588" s="20">
        <v>14202.82</v>
      </c>
      <c r="I4588" s="25"/>
    </row>
    <row r="4589" spans="6:9" ht="11">
      <c r="F4589" s="25">
        <v>43067</v>
      </c>
      <c r="G4589" s="20">
        <v>14162.79</v>
      </c>
      <c r="I4589" s="25"/>
    </row>
    <row r="4590" spans="6:9" ht="11">
      <c r="F4590" s="25">
        <v>43068</v>
      </c>
      <c r="G4590" s="20">
        <v>14150.6</v>
      </c>
      <c r="I4590" s="25"/>
    </row>
    <row r="4591" spans="6:9" ht="11">
      <c r="F4591" s="25">
        <v>43069</v>
      </c>
      <c r="G4591" s="20">
        <v>13966.58</v>
      </c>
      <c r="I4591" s="25"/>
    </row>
    <row r="4592" spans="6:9" ht="11">
      <c r="F4592" s="25">
        <v>43070</v>
      </c>
      <c r="G4592" s="20">
        <v>13823.52</v>
      </c>
      <c r="I4592" s="25"/>
    </row>
    <row r="4593" spans="6:9" ht="11">
      <c r="F4593" s="25">
        <v>43073</v>
      </c>
      <c r="G4593" s="20">
        <v>13831.66</v>
      </c>
      <c r="I4593" s="25"/>
    </row>
    <row r="4594" spans="6:9" ht="11">
      <c r="F4594" s="25">
        <v>43074</v>
      </c>
      <c r="G4594" s="20">
        <v>13818.67</v>
      </c>
      <c r="I4594" s="25"/>
    </row>
    <row r="4595" spans="6:9" ht="11">
      <c r="F4595" s="25">
        <v>43075</v>
      </c>
      <c r="G4595" s="20">
        <v>13717.36</v>
      </c>
      <c r="I4595" s="25"/>
    </row>
    <row r="4596" spans="6:9" ht="11">
      <c r="F4596" s="25">
        <v>43076</v>
      </c>
      <c r="G4596" s="20">
        <v>13884.82</v>
      </c>
      <c r="I4596" s="25"/>
    </row>
    <row r="4597" spans="6:9" ht="11">
      <c r="F4597" s="25">
        <v>43077</v>
      </c>
      <c r="G4597" s="20">
        <v>14019.95</v>
      </c>
      <c r="I4597" s="25"/>
    </row>
    <row r="4598" spans="6:9" ht="11">
      <c r="F4598" s="25">
        <v>43080</v>
      </c>
      <c r="G4598" s="20">
        <v>14097.29</v>
      </c>
      <c r="I4598" s="25"/>
    </row>
    <row r="4599" spans="6:9" ht="11">
      <c r="F4599" s="25">
        <v>43081</v>
      </c>
      <c r="G4599" s="20">
        <v>13985.11</v>
      </c>
      <c r="I4599" s="25"/>
    </row>
    <row r="4600" spans="6:9" ht="11">
      <c r="F4600" s="25">
        <v>43082</v>
      </c>
      <c r="G4600" s="20">
        <v>13920.69</v>
      </c>
      <c r="I4600" s="25"/>
    </row>
    <row r="4601" spans="6:9" ht="11">
      <c r="F4601" s="25">
        <v>43083</v>
      </c>
      <c r="G4601" s="20">
        <v>14001.49</v>
      </c>
      <c r="I4601" s="25"/>
    </row>
    <row r="4602" spans="6:9" ht="11">
      <c r="F4602" s="25">
        <v>43084</v>
      </c>
      <c r="G4602" s="20">
        <v>14112.3</v>
      </c>
      <c r="I4602" s="25"/>
    </row>
    <row r="4603" spans="6:9" ht="11">
      <c r="F4603" s="25">
        <v>43087</v>
      </c>
      <c r="G4603" s="20">
        <v>14188.11</v>
      </c>
      <c r="I4603" s="25"/>
    </row>
    <row r="4604" spans="6:9" ht="11">
      <c r="F4604" s="25">
        <v>43088</v>
      </c>
      <c r="G4604" s="20">
        <v>14289.76</v>
      </c>
      <c r="I4604" s="25"/>
    </row>
    <row r="4605" spans="6:9" ht="11">
      <c r="F4605" s="25">
        <v>43089</v>
      </c>
      <c r="G4605" s="20">
        <v>14263.81</v>
      </c>
      <c r="I4605" s="25"/>
    </row>
    <row r="4606" spans="6:9" ht="11">
      <c r="F4606" s="25">
        <v>43090</v>
      </c>
      <c r="G4606" s="20">
        <v>14258.49</v>
      </c>
      <c r="I4606" s="25"/>
    </row>
    <row r="4607" spans="6:9" ht="11">
      <c r="F4607" s="25">
        <v>43091</v>
      </c>
      <c r="G4607" s="20">
        <v>14330.49</v>
      </c>
      <c r="I4607" s="25"/>
    </row>
    <row r="4608" spans="6:9" ht="11">
      <c r="F4608" s="25">
        <v>43095</v>
      </c>
      <c r="G4608" s="20">
        <v>14383.04</v>
      </c>
      <c r="I4608" s="25"/>
    </row>
    <row r="4609" spans="6:9" ht="11">
      <c r="F4609" s="25">
        <v>43096</v>
      </c>
      <c r="G4609" s="20">
        <v>14327.42</v>
      </c>
      <c r="I4609" s="25"/>
    </row>
    <row r="4610" spans="6:9" ht="11">
      <c r="F4610" s="25">
        <v>43097</v>
      </c>
      <c r="G4610" s="20">
        <v>14309.85</v>
      </c>
      <c r="I4610" s="25"/>
    </row>
    <row r="4611" spans="6:9" ht="11">
      <c r="F4611" s="25">
        <v>43098</v>
      </c>
      <c r="G4611" s="20">
        <v>14381.92</v>
      </c>
      <c r="I4611" s="25"/>
    </row>
    <row r="4612" spans="6:9" ht="11">
      <c r="F4612" s="25">
        <v>43101</v>
      </c>
      <c r="G4612" s="20">
        <v>14252.02</v>
      </c>
      <c r="I4612" s="25"/>
    </row>
    <row r="4613" spans="6:9" ht="11">
      <c r="F4613" s="25">
        <v>43102</v>
      </c>
      <c r="G4613" s="20">
        <v>14261.1</v>
      </c>
      <c r="I4613" s="25"/>
    </row>
    <row r="4614" spans="6:9" ht="11">
      <c r="F4614" s="25">
        <v>43103</v>
      </c>
      <c r="G4614" s="20">
        <v>14262.48</v>
      </c>
      <c r="I4614" s="25"/>
    </row>
    <row r="4615" spans="6:9" ht="11">
      <c r="F4615" s="25">
        <v>43104</v>
      </c>
      <c r="G4615" s="20">
        <v>14346.59</v>
      </c>
      <c r="I4615" s="25"/>
    </row>
    <row r="4616" spans="6:9" ht="11">
      <c r="F4616" s="25">
        <v>43105</v>
      </c>
      <c r="G4616" s="20">
        <v>14420.42</v>
      </c>
      <c r="I4616" s="25"/>
    </row>
    <row r="4617" spans="6:9" ht="11">
      <c r="F4617" s="25">
        <v>43108</v>
      </c>
      <c r="G4617" s="20">
        <v>14508.81</v>
      </c>
      <c r="I4617" s="25"/>
    </row>
    <row r="4618" spans="6:9" ht="11">
      <c r="F4618" s="25">
        <v>43109</v>
      </c>
      <c r="G4618" s="20">
        <v>14527.15</v>
      </c>
      <c r="I4618" s="25"/>
    </row>
    <row r="4619" spans="6:9" ht="11">
      <c r="F4619" s="25">
        <v>43110</v>
      </c>
      <c r="G4619" s="20">
        <v>14520.56</v>
      </c>
      <c r="I4619" s="25"/>
    </row>
    <row r="4620" spans="6:9" ht="11">
      <c r="F4620" s="25">
        <v>43111</v>
      </c>
      <c r="G4620" s="20">
        <v>14546.49</v>
      </c>
      <c r="I4620" s="25"/>
    </row>
    <row r="4621" spans="6:9" ht="11">
      <c r="F4621" s="25">
        <v>43112</v>
      </c>
      <c r="G4621" s="20">
        <v>14587.54</v>
      </c>
      <c r="I4621" s="25"/>
    </row>
    <row r="4622" spans="6:9" ht="11">
      <c r="F4622" s="25">
        <v>43115</v>
      </c>
      <c r="G4622" s="20">
        <v>14669.9</v>
      </c>
      <c r="I4622" s="25"/>
    </row>
    <row r="4623" spans="6:9" ht="11">
      <c r="F4623" s="25">
        <v>43116</v>
      </c>
      <c r="G4623" s="20">
        <v>14613.79</v>
      </c>
      <c r="I4623" s="25"/>
    </row>
    <row r="4624" spans="6:9" ht="11">
      <c r="F4624" s="25">
        <v>43117</v>
      </c>
      <c r="G4624" s="20">
        <v>14734.07</v>
      </c>
      <c r="I4624" s="25"/>
    </row>
    <row r="4625" spans="6:9" ht="11">
      <c r="F4625" s="25">
        <v>43118</v>
      </c>
      <c r="G4625" s="20">
        <v>14774.67</v>
      </c>
      <c r="I4625" s="25"/>
    </row>
    <row r="4626" spans="6:9" ht="11">
      <c r="F4626" s="25">
        <v>43119</v>
      </c>
      <c r="G4626" s="20">
        <v>14880.8</v>
      </c>
      <c r="I4626" s="25"/>
    </row>
    <row r="4627" spans="6:9" ht="11">
      <c r="F4627" s="25">
        <v>43122</v>
      </c>
      <c r="G4627" s="20">
        <v>14979.72</v>
      </c>
      <c r="I4627" s="25"/>
    </row>
    <row r="4628" spans="6:9" ht="11">
      <c r="F4628" s="25">
        <v>43123</v>
      </c>
      <c r="G4628" s="20">
        <v>15140.24</v>
      </c>
      <c r="I4628" s="25"/>
    </row>
    <row r="4629" spans="6:9" ht="11">
      <c r="F4629" s="25">
        <v>43124</v>
      </c>
      <c r="G4629" s="20">
        <v>15143.35</v>
      </c>
      <c r="I4629" s="25"/>
    </row>
    <row r="4630" spans="6:9" ht="11">
      <c r="F4630" s="25">
        <v>43125</v>
      </c>
      <c r="G4630" s="20">
        <v>15121</v>
      </c>
      <c r="I4630" s="25"/>
    </row>
    <row r="4631" spans="6:9" ht="11">
      <c r="F4631" s="25">
        <v>43129</v>
      </c>
      <c r="G4631" s="20">
        <v>15204.42</v>
      </c>
      <c r="I4631" s="25"/>
    </row>
    <row r="4632" spans="6:9" ht="11">
      <c r="F4632" s="25">
        <v>43130</v>
      </c>
      <c r="G4632" s="20">
        <v>15095.42</v>
      </c>
      <c r="I4632" s="25"/>
    </row>
    <row r="4633" spans="6:9" ht="11">
      <c r="F4633" s="25">
        <v>43131</v>
      </c>
      <c r="G4633" s="20">
        <v>15065.817800000001</v>
      </c>
      <c r="I4633" s="25"/>
    </row>
    <row r="4634" spans="6:9" ht="11">
      <c r="F4634" s="25">
        <v>43132</v>
      </c>
      <c r="G4634" s="20">
        <v>15052.722400000001</v>
      </c>
      <c r="I4634" s="25"/>
    </row>
    <row r="4635" spans="6:9" ht="11">
      <c r="F4635" s="25">
        <v>43133</v>
      </c>
      <c r="G4635" s="20">
        <v>14702.491599999999</v>
      </c>
      <c r="I4635" s="25"/>
    </row>
    <row r="4636" spans="6:9" ht="11">
      <c r="F4636" s="25">
        <v>43136</v>
      </c>
      <c r="G4636" s="20">
        <v>14574</v>
      </c>
      <c r="I4636" s="25"/>
    </row>
    <row r="4637" spans="6:9" ht="11">
      <c r="F4637" s="25">
        <v>43137</v>
      </c>
      <c r="G4637" s="20">
        <v>14344.02</v>
      </c>
      <c r="I4637" s="25"/>
    </row>
    <row r="4638" spans="6:9" ht="11">
      <c r="F4638" s="25">
        <v>43138</v>
      </c>
      <c r="G4638" s="20">
        <v>14317.57</v>
      </c>
      <c r="I4638" s="25"/>
    </row>
    <row r="4639" spans="6:9" ht="11">
      <c r="F4639" s="25">
        <v>43139</v>
      </c>
      <c r="G4639" s="20">
        <v>14463.16</v>
      </c>
      <c r="I4639" s="25"/>
    </row>
    <row r="4640" spans="6:9" ht="11">
      <c r="F4640" s="25">
        <v>43140</v>
      </c>
      <c r="G4640" s="20">
        <v>14296.5</v>
      </c>
      <c r="I4640" s="25"/>
    </row>
    <row r="4641" spans="6:9" ht="11">
      <c r="F4641" s="25">
        <v>43143</v>
      </c>
      <c r="G4641" s="20">
        <v>14412.46</v>
      </c>
      <c r="I4641" s="25"/>
    </row>
    <row r="4642" spans="6:9" ht="11">
      <c r="F4642" s="25">
        <v>43145</v>
      </c>
      <c r="G4642" s="20">
        <v>14359.35</v>
      </c>
      <c r="I4642" s="25"/>
    </row>
    <row r="4643" spans="6:9" ht="11">
      <c r="F4643" s="25">
        <v>43146</v>
      </c>
      <c r="G4643" s="20">
        <v>14422.85</v>
      </c>
      <c r="I4643" s="25"/>
    </row>
    <row r="4644" spans="6:9" ht="11">
      <c r="F4644" s="25">
        <v>43147</v>
      </c>
      <c r="G4644" s="20">
        <v>14295.41</v>
      </c>
      <c r="I4644" s="25"/>
    </row>
    <row r="4645" spans="6:9" ht="11">
      <c r="F4645" s="25">
        <v>43150</v>
      </c>
      <c r="G4645" s="20">
        <v>14194.28</v>
      </c>
      <c r="I4645" s="25"/>
    </row>
    <row r="4646" spans="6:9" ht="11">
      <c r="F4646" s="25">
        <v>43151</v>
      </c>
      <c r="G4646" s="20">
        <v>14169.77</v>
      </c>
      <c r="I4646" s="25"/>
    </row>
    <row r="4647" spans="6:9" ht="11">
      <c r="F4647" s="25">
        <v>43152</v>
      </c>
      <c r="G4647" s="20">
        <v>14220.48</v>
      </c>
      <c r="I4647" s="25"/>
    </row>
    <row r="4648" spans="6:9" ht="11">
      <c r="F4648" s="25">
        <v>43153</v>
      </c>
      <c r="G4648" s="20">
        <v>14204.17</v>
      </c>
      <c r="I4648" s="25"/>
    </row>
    <row r="4649" spans="6:9" ht="11">
      <c r="F4649" s="25">
        <v>43154</v>
      </c>
      <c r="G4649" s="20">
        <v>14352.4</v>
      </c>
      <c r="I4649" s="25"/>
    </row>
    <row r="4650" spans="6:9" ht="11">
      <c r="F4650" s="25">
        <v>43157</v>
      </c>
      <c r="G4650" s="20">
        <v>14477.62</v>
      </c>
      <c r="I4650" s="25"/>
    </row>
    <row r="4651" spans="6:9" ht="11">
      <c r="F4651" s="25">
        <v>43158</v>
      </c>
      <c r="G4651" s="20">
        <v>14438.9</v>
      </c>
      <c r="I4651" s="25"/>
    </row>
    <row r="4652" spans="6:9" ht="11">
      <c r="F4652" s="25">
        <v>43159</v>
      </c>
      <c r="G4652" s="20">
        <v>14358.71</v>
      </c>
      <c r="I4652" s="25"/>
    </row>
    <row r="4653" spans="6:9" ht="11">
      <c r="F4653" s="25">
        <v>43160</v>
      </c>
      <c r="G4653" s="20">
        <v>14311.52</v>
      </c>
      <c r="I4653" s="25"/>
    </row>
    <row r="4654" spans="6:9" ht="11">
      <c r="F4654" s="25">
        <v>43164</v>
      </c>
      <c r="G4654" s="20">
        <v>14175.32</v>
      </c>
      <c r="I4654" s="25"/>
    </row>
    <row r="4655" spans="6:9" ht="11">
      <c r="F4655" s="25">
        <v>43165</v>
      </c>
      <c r="G4655" s="20">
        <v>14025.34</v>
      </c>
      <c r="I4655" s="25"/>
    </row>
    <row r="4656" spans="6:9" ht="11">
      <c r="F4656" s="25">
        <v>43166</v>
      </c>
      <c r="G4656" s="20">
        <v>13895.27</v>
      </c>
      <c r="I4656" s="25"/>
    </row>
    <row r="4657" spans="6:9" ht="11">
      <c r="F4657" s="25">
        <v>43167</v>
      </c>
      <c r="G4657" s="20">
        <v>14016.3</v>
      </c>
      <c r="I4657" s="25"/>
    </row>
    <row r="4658" spans="6:9" ht="11">
      <c r="F4658" s="25">
        <v>43168</v>
      </c>
      <c r="G4658" s="20">
        <v>13994.68</v>
      </c>
      <c r="I4658" s="25"/>
    </row>
    <row r="4659" spans="6:9" ht="11">
      <c r="F4659" s="25">
        <v>43171</v>
      </c>
      <c r="G4659" s="20">
        <v>14260.92</v>
      </c>
      <c r="I4659" s="25"/>
    </row>
    <row r="4660" spans="6:9" ht="11">
      <c r="F4660" s="25">
        <v>43172</v>
      </c>
      <c r="G4660" s="20">
        <v>14270.64</v>
      </c>
      <c r="I4660" s="25"/>
    </row>
    <row r="4661" spans="6:9" ht="11">
      <c r="F4661" s="25">
        <v>43173</v>
      </c>
      <c r="G4661" s="20">
        <v>14248.81</v>
      </c>
      <c r="I4661" s="25"/>
    </row>
    <row r="4662" spans="6:9" ht="11">
      <c r="F4662" s="25">
        <v>43174</v>
      </c>
      <c r="G4662" s="20">
        <v>14179.36</v>
      </c>
      <c r="I4662" s="25"/>
    </row>
    <row r="4663" spans="6:9" ht="11">
      <c r="F4663" s="25">
        <v>43175</v>
      </c>
      <c r="G4663" s="20">
        <v>13961.14</v>
      </c>
      <c r="I4663" s="25"/>
    </row>
    <row r="4664" spans="6:9" ht="11">
      <c r="F4664" s="25">
        <v>43178</v>
      </c>
      <c r="G4664" s="20">
        <v>13822.99</v>
      </c>
      <c r="I4664" s="25"/>
    </row>
    <row r="4665" spans="6:9" ht="11">
      <c r="F4665" s="25">
        <v>43179</v>
      </c>
      <c r="G4665" s="20">
        <v>13878.17</v>
      </c>
      <c r="I4665" s="25"/>
    </row>
    <row r="4666" spans="6:9" ht="11">
      <c r="F4666" s="25">
        <v>43180</v>
      </c>
      <c r="G4666" s="20">
        <v>13920.51</v>
      </c>
      <c r="I4666" s="25"/>
    </row>
    <row r="4667" spans="6:9" ht="11">
      <c r="F4667" s="25">
        <v>43181</v>
      </c>
      <c r="G4667" s="20">
        <v>13867.01</v>
      </c>
      <c r="I4667" s="25"/>
    </row>
    <row r="4668" spans="6:9" ht="11">
      <c r="F4668" s="25">
        <v>43182</v>
      </c>
      <c r="G4668" s="20">
        <v>13706.99</v>
      </c>
      <c r="I4668" s="25"/>
    </row>
    <row r="4669" spans="6:9" ht="11">
      <c r="F4669" s="25">
        <v>43185</v>
      </c>
      <c r="G4669" s="20">
        <v>13888.82</v>
      </c>
      <c r="I4669" s="25"/>
    </row>
    <row r="4670" spans="6:9" ht="11">
      <c r="F4670" s="25">
        <v>43186</v>
      </c>
      <c r="G4670" s="20">
        <v>13962.15</v>
      </c>
      <c r="I4670" s="25"/>
    </row>
    <row r="4671" spans="6:9" ht="11">
      <c r="F4671" s="25">
        <v>43187</v>
      </c>
      <c r="G4671" s="20">
        <v>13865.57</v>
      </c>
      <c r="I4671" s="25"/>
    </row>
    <row r="4672" spans="6:9" ht="11">
      <c r="F4672" s="25">
        <v>43192</v>
      </c>
      <c r="G4672" s="20">
        <v>14000.07</v>
      </c>
      <c r="I4672" s="25"/>
    </row>
    <row r="4673" spans="6:9" ht="11">
      <c r="F4673" s="25">
        <v>43193</v>
      </c>
      <c r="G4673" s="20">
        <v>14045.55</v>
      </c>
      <c r="I4673" s="25"/>
    </row>
    <row r="4674" spans="6:9" ht="11">
      <c r="F4674" s="25">
        <v>43194</v>
      </c>
      <c r="G4674" s="20">
        <v>13885.72</v>
      </c>
      <c r="I4674" s="25"/>
    </row>
    <row r="4675" spans="6:9" ht="11">
      <c r="F4675" s="25">
        <v>43195</v>
      </c>
      <c r="G4675" s="20">
        <v>14155.47</v>
      </c>
      <c r="I4675" s="25"/>
    </row>
    <row r="4676" spans="6:9" ht="11">
      <c r="F4676" s="25">
        <v>43196</v>
      </c>
      <c r="G4676" s="20">
        <v>14164.28</v>
      </c>
      <c r="I4676" s="25"/>
    </row>
    <row r="4677" spans="6:9" ht="11">
      <c r="F4677" s="25">
        <v>43199</v>
      </c>
      <c r="G4677" s="20">
        <v>14229.77</v>
      </c>
      <c r="I4677" s="25"/>
    </row>
    <row r="4678" spans="6:9" ht="11">
      <c r="F4678" s="25">
        <v>43200</v>
      </c>
      <c r="G4678" s="20">
        <v>14261.15</v>
      </c>
      <c r="I4678" s="25"/>
    </row>
    <row r="4679" spans="6:9" ht="11">
      <c r="F4679" s="25">
        <v>43201</v>
      </c>
      <c r="G4679" s="20">
        <v>14281.6</v>
      </c>
      <c r="I4679" s="25"/>
    </row>
    <row r="4680" spans="6:9" ht="11">
      <c r="F4680" s="25">
        <v>43202</v>
      </c>
      <c r="G4680" s="20">
        <v>14338.46</v>
      </c>
      <c r="I4680" s="25"/>
    </row>
    <row r="4681" spans="6:9" ht="11">
      <c r="F4681" s="25">
        <v>43203</v>
      </c>
      <c r="G4681" s="20">
        <v>14368.56</v>
      </c>
      <c r="I4681" s="25"/>
    </row>
    <row r="4682" spans="6:9" ht="11">
      <c r="F4682" s="25">
        <v>43206</v>
      </c>
      <c r="G4682" s="20">
        <v>14434.05</v>
      </c>
      <c r="I4682" s="25"/>
    </row>
    <row r="4683" spans="6:9" ht="11">
      <c r="F4683" s="25">
        <v>43207</v>
      </c>
      <c r="G4683" s="20">
        <v>14461.97</v>
      </c>
      <c r="I4683" s="25"/>
    </row>
    <row r="4684" spans="6:9" ht="11">
      <c r="F4684" s="25">
        <v>43208</v>
      </c>
      <c r="G4684" s="20">
        <v>14431.07</v>
      </c>
      <c r="I4684" s="25"/>
    </row>
    <row r="4685" spans="6:9" ht="11">
      <c r="F4685" s="25">
        <v>43209</v>
      </c>
      <c r="G4685" s="20">
        <v>14484.7</v>
      </c>
      <c r="I4685" s="25"/>
    </row>
    <row r="4686" spans="6:9" ht="11">
      <c r="F4686" s="25">
        <v>43210</v>
      </c>
      <c r="G4686" s="20">
        <v>14482.97</v>
      </c>
      <c r="I4686" s="25"/>
    </row>
    <row r="4687" spans="6:9" ht="11">
      <c r="F4687" s="25">
        <v>43213</v>
      </c>
      <c r="G4687" s="20">
        <v>14511.28</v>
      </c>
      <c r="I4687" s="25"/>
    </row>
    <row r="4688" spans="6:9" ht="11">
      <c r="F4688" s="25">
        <v>43214</v>
      </c>
      <c r="G4688" s="20">
        <v>14551.96</v>
      </c>
      <c r="I4688" s="25"/>
    </row>
    <row r="4689" spans="6:9" ht="11">
      <c r="F4689" s="25">
        <v>43215</v>
      </c>
      <c r="G4689" s="20">
        <v>14491.88</v>
      </c>
      <c r="I4689" s="25"/>
    </row>
    <row r="4690" spans="6:9" ht="11">
      <c r="F4690" s="25">
        <v>43216</v>
      </c>
      <c r="G4690" s="20">
        <v>14556.65</v>
      </c>
      <c r="I4690" s="25"/>
    </row>
    <row r="4691" spans="6:9" ht="11">
      <c r="F4691" s="25">
        <v>43217</v>
      </c>
      <c r="G4691" s="20">
        <v>14658.83</v>
      </c>
      <c r="I4691" s="25"/>
    </row>
    <row r="4692" spans="6:9" ht="11">
      <c r="F4692" s="25">
        <v>43220</v>
      </c>
      <c r="G4692" s="20">
        <v>14723.32</v>
      </c>
      <c r="I4692" s="25"/>
    </row>
    <row r="4693" spans="6:9" ht="11">
      <c r="F4693" s="25">
        <v>43222</v>
      </c>
      <c r="G4693" s="20">
        <v>14695.26</v>
      </c>
      <c r="I4693" s="25"/>
    </row>
    <row r="4694" spans="6:9" ht="11">
      <c r="F4694" s="25">
        <v>43223</v>
      </c>
      <c r="G4694" s="20">
        <v>14642.62</v>
      </c>
      <c r="I4694" s="25"/>
    </row>
    <row r="4695" spans="6:9" ht="11">
      <c r="F4695" s="25">
        <v>43224</v>
      </c>
      <c r="G4695" s="20">
        <v>14558.42</v>
      </c>
      <c r="I4695" s="25"/>
    </row>
    <row r="4696" spans="6:9" ht="11">
      <c r="F4696" s="25">
        <v>43227</v>
      </c>
      <c r="G4696" s="20">
        <v>14691.72</v>
      </c>
      <c r="I4696" s="25"/>
    </row>
    <row r="4697" spans="6:9" ht="11">
      <c r="F4697" s="25">
        <v>43228</v>
      </c>
      <c r="G4697" s="20">
        <v>14694.93</v>
      </c>
      <c r="I4697" s="25"/>
    </row>
    <row r="4698" spans="6:9" ht="11">
      <c r="F4698" s="25">
        <v>43229</v>
      </c>
      <c r="G4698" s="20">
        <v>14728.03</v>
      </c>
      <c r="I4698" s="25"/>
    </row>
    <row r="4699" spans="6:9" ht="11">
      <c r="F4699" s="25">
        <v>43230</v>
      </c>
      <c r="G4699" s="20">
        <v>14693.55</v>
      </c>
      <c r="I4699" s="25"/>
    </row>
    <row r="4700" spans="6:9" ht="11">
      <c r="F4700" s="25">
        <v>43231</v>
      </c>
      <c r="G4700" s="20">
        <v>14816.93</v>
      </c>
      <c r="I4700" s="25"/>
    </row>
    <row r="4701" spans="6:9" ht="11">
      <c r="F4701" s="25">
        <v>43234</v>
      </c>
      <c r="G4701" s="20">
        <v>14817.01</v>
      </c>
      <c r="I4701" s="25"/>
    </row>
    <row r="4702" spans="6:9" ht="11">
      <c r="F4702" s="25">
        <v>43235</v>
      </c>
      <c r="G4702" s="20">
        <v>14810.54</v>
      </c>
      <c r="I4702" s="25"/>
    </row>
    <row r="4703" spans="6:9" ht="11">
      <c r="F4703" s="25">
        <v>43236</v>
      </c>
      <c r="G4703" s="20">
        <v>14727.26</v>
      </c>
      <c r="I4703" s="25"/>
    </row>
    <row r="4704" spans="6:9" ht="11">
      <c r="F4704" s="25">
        <v>43237</v>
      </c>
      <c r="G4704" s="20">
        <v>14647.15</v>
      </c>
      <c r="I4704" s="25"/>
    </row>
    <row r="4705" spans="6:9" ht="11">
      <c r="F4705" s="25">
        <v>43238</v>
      </c>
      <c r="G4705" s="20">
        <v>14528.82</v>
      </c>
      <c r="I4705" s="25"/>
    </row>
    <row r="4706" spans="6:9" ht="11">
      <c r="F4706" s="25">
        <v>43241</v>
      </c>
      <c r="G4706" s="20">
        <v>14419.57</v>
      </c>
      <c r="I4706" s="25"/>
    </row>
    <row r="4707" spans="6:9" ht="11">
      <c r="F4707" s="25">
        <v>43242</v>
      </c>
      <c r="G4707" s="20">
        <v>14446.97</v>
      </c>
      <c r="I4707" s="25"/>
    </row>
    <row r="4708" spans="6:9" ht="11">
      <c r="F4708" s="25">
        <v>43243</v>
      </c>
      <c r="G4708" s="20">
        <v>14301.15</v>
      </c>
      <c r="I4708" s="25"/>
    </row>
    <row r="4709" spans="6:9" ht="11">
      <c r="F4709" s="25">
        <v>43244</v>
      </c>
      <c r="G4709" s="20">
        <v>14415.65</v>
      </c>
      <c r="I4709" s="25"/>
    </row>
    <row r="4710" spans="6:9" ht="11">
      <c r="F4710" s="25">
        <v>43245</v>
      </c>
      <c r="G4710" s="20">
        <v>14556.18</v>
      </c>
      <c r="I4710" s="25"/>
    </row>
    <row r="4711" spans="6:9" ht="11">
      <c r="F4711" s="25">
        <v>43248</v>
      </c>
      <c r="G4711" s="20">
        <v>14670.76</v>
      </c>
      <c r="I4711" s="25"/>
    </row>
    <row r="4712" spans="6:9" ht="11">
      <c r="F4712" s="25">
        <v>43249</v>
      </c>
      <c r="G4712" s="20">
        <v>14594.78</v>
      </c>
      <c r="I4712" s="25"/>
    </row>
    <row r="4713" spans="6:9" ht="11">
      <c r="F4713" s="25">
        <v>43250</v>
      </c>
      <c r="G4713" s="20">
        <v>14568.75</v>
      </c>
      <c r="I4713" s="25"/>
    </row>
    <row r="4714" spans="6:9" ht="11">
      <c r="F4714" s="25">
        <v>43251</v>
      </c>
      <c r="G4714" s="20">
        <v>14750.26</v>
      </c>
      <c r="I4714" s="25"/>
    </row>
    <row r="4715" spans="6:9" ht="11">
      <c r="F4715" s="25">
        <v>43252</v>
      </c>
      <c r="G4715" s="20">
        <v>14695.4</v>
      </c>
      <c r="I4715" s="25"/>
    </row>
    <row r="4716" spans="6:9" ht="11">
      <c r="F4716" s="25">
        <v>43255</v>
      </c>
      <c r="G4716" s="20">
        <v>14604.11</v>
      </c>
      <c r="I4716" s="25"/>
    </row>
    <row r="4717" spans="6:9" ht="11">
      <c r="F4717" s="25">
        <v>43256</v>
      </c>
      <c r="G4717" s="20">
        <v>14555.52</v>
      </c>
      <c r="I4717" s="25"/>
    </row>
    <row r="4718" spans="6:9" ht="11">
      <c r="F4718" s="25">
        <v>43257</v>
      </c>
      <c r="G4718" s="20">
        <v>14681.25</v>
      </c>
      <c r="I4718" s="25"/>
    </row>
    <row r="4719" spans="6:9" ht="11">
      <c r="F4719" s="25">
        <v>43258</v>
      </c>
      <c r="G4719" s="20">
        <v>14796.24</v>
      </c>
      <c r="I4719" s="25"/>
    </row>
    <row r="4720" spans="6:9" ht="11">
      <c r="F4720" s="25">
        <v>43259</v>
      </c>
      <c r="G4720" s="20">
        <v>14795.31</v>
      </c>
      <c r="I4720" s="25"/>
    </row>
    <row r="4721" spans="6:9" ht="11">
      <c r="F4721" s="25">
        <v>43262</v>
      </c>
      <c r="G4721" s="20">
        <v>14821.8</v>
      </c>
      <c r="I4721" s="25"/>
    </row>
    <row r="4722" spans="6:9" ht="11">
      <c r="F4722" s="25">
        <v>43263</v>
      </c>
      <c r="G4722" s="20">
        <v>14898.66</v>
      </c>
      <c r="I4722" s="25"/>
    </row>
    <row r="4723" spans="6:9" ht="11">
      <c r="F4723" s="25">
        <v>43264</v>
      </c>
      <c r="G4723" s="20">
        <v>14917.68</v>
      </c>
      <c r="I4723" s="25"/>
    </row>
    <row r="4724" spans="6:9" ht="11">
      <c r="F4724" s="25">
        <v>43265</v>
      </c>
      <c r="G4724" s="20">
        <v>14871.97</v>
      </c>
      <c r="I4724" s="25"/>
    </row>
    <row r="4725" spans="6:9" ht="11">
      <c r="F4725" s="25">
        <v>43266</v>
      </c>
      <c r="G4725" s="20">
        <v>14885.3</v>
      </c>
      <c r="I4725" s="25"/>
    </row>
    <row r="4726" spans="6:9" ht="11">
      <c r="F4726" s="25">
        <v>43269</v>
      </c>
      <c r="G4726" s="20">
        <v>14860.73</v>
      </c>
      <c r="I4726" s="25"/>
    </row>
    <row r="4727" spans="6:9" ht="11">
      <c r="F4727" s="25">
        <v>43270</v>
      </c>
      <c r="G4727" s="20">
        <v>14737.7</v>
      </c>
      <c r="I4727" s="25"/>
    </row>
    <row r="4728" spans="6:9" ht="11">
      <c r="F4728" s="25">
        <v>43271</v>
      </c>
      <c r="G4728" s="20">
        <v>14822.46</v>
      </c>
      <c r="I4728" s="25"/>
    </row>
    <row r="4729" spans="6:9" ht="11">
      <c r="F4729" s="25">
        <v>43272</v>
      </c>
      <c r="G4729" s="20">
        <v>14782.87</v>
      </c>
      <c r="I4729" s="25"/>
    </row>
    <row r="4730" spans="6:9" ht="11">
      <c r="F4730" s="25">
        <v>43273</v>
      </c>
      <c r="G4730" s="20">
        <v>14894.02</v>
      </c>
      <c r="I4730" s="25"/>
    </row>
    <row r="4731" spans="6:9" ht="11">
      <c r="F4731" s="25">
        <v>43276</v>
      </c>
      <c r="G4731" s="20">
        <v>14812.28</v>
      </c>
      <c r="I4731" s="25"/>
    </row>
    <row r="4732" spans="6:9" ht="11">
      <c r="F4732" s="25">
        <v>43277</v>
      </c>
      <c r="G4732" s="20">
        <v>14821.45</v>
      </c>
      <c r="I4732" s="25"/>
    </row>
    <row r="4733" spans="6:9" ht="11">
      <c r="F4733" s="25">
        <v>43278</v>
      </c>
      <c r="G4733" s="20">
        <v>14694.16</v>
      </c>
      <c r="I4733" s="25"/>
    </row>
    <row r="4734" spans="6:9" ht="11">
      <c r="F4734" s="25">
        <v>43279</v>
      </c>
      <c r="G4734" s="20">
        <v>14581.53</v>
      </c>
      <c r="I4734" s="25"/>
    </row>
    <row r="4735" spans="6:9" ht="11">
      <c r="F4735" s="25">
        <v>43280</v>
      </c>
      <c r="G4735" s="20">
        <v>14753.91</v>
      </c>
      <c r="I4735" s="25"/>
    </row>
    <row r="4736" spans="6:9" ht="11">
      <c r="F4736" s="25">
        <v>43283</v>
      </c>
      <c r="G4736" s="20">
        <v>14675.42</v>
      </c>
      <c r="I4736" s="25"/>
    </row>
    <row r="4737" spans="6:9" ht="11">
      <c r="F4737" s="25">
        <v>43284</v>
      </c>
      <c r="G4737" s="20">
        <v>14734.11</v>
      </c>
      <c r="I4737" s="25"/>
    </row>
    <row r="4738" spans="6:9" ht="11">
      <c r="F4738" s="25">
        <v>43285</v>
      </c>
      <c r="G4738" s="20">
        <v>14830.5</v>
      </c>
      <c r="I4738" s="25"/>
    </row>
    <row r="4739" spans="6:9" ht="11">
      <c r="F4739" s="25">
        <v>43286</v>
      </c>
      <c r="G4739" s="20">
        <v>14808.54</v>
      </c>
      <c r="I4739" s="25"/>
    </row>
    <row r="4740" spans="6:9" ht="11">
      <c r="F4740" s="25">
        <v>43287</v>
      </c>
      <c r="G4740" s="20">
        <v>14840.13</v>
      </c>
      <c r="I4740" s="25"/>
    </row>
    <row r="4741" spans="6:9" ht="11">
      <c r="F4741" s="25">
        <v>43290</v>
      </c>
      <c r="G4741" s="20">
        <v>14951.2</v>
      </c>
      <c r="I4741" s="25"/>
    </row>
    <row r="4742" spans="6:9" ht="11">
      <c r="F4742" s="25">
        <v>43291</v>
      </c>
      <c r="G4742" s="20">
        <v>15081.6</v>
      </c>
      <c r="I4742" s="25"/>
    </row>
    <row r="4743" spans="6:9" ht="11">
      <c r="F4743" s="25">
        <v>43292</v>
      </c>
      <c r="G4743" s="20">
        <v>15085.15</v>
      </c>
      <c r="I4743" s="25"/>
    </row>
    <row r="4744" spans="6:9" ht="11">
      <c r="F4744" s="25">
        <v>43293</v>
      </c>
      <c r="G4744" s="20">
        <v>15190.82</v>
      </c>
      <c r="I4744" s="25"/>
    </row>
    <row r="4745" spans="6:9" ht="11">
      <c r="F4745" s="25">
        <v>43294</v>
      </c>
      <c r="G4745" s="20">
        <v>15184.88</v>
      </c>
      <c r="I4745" s="25"/>
    </row>
    <row r="4746" spans="6:9" ht="11">
      <c r="F4746" s="25">
        <v>43297</v>
      </c>
      <c r="G4746" s="20">
        <v>15072.66</v>
      </c>
      <c r="I4746" s="25"/>
    </row>
    <row r="4747" spans="6:9" ht="11">
      <c r="F4747" s="25">
        <v>43298</v>
      </c>
      <c r="G4747" s="20">
        <v>15172.31</v>
      </c>
      <c r="I4747" s="25"/>
    </row>
    <row r="4748" spans="6:9" ht="11">
      <c r="F4748" s="25">
        <v>43299</v>
      </c>
      <c r="G4748" s="20">
        <v>15135.57</v>
      </c>
      <c r="I4748" s="25"/>
    </row>
    <row r="4749" spans="6:9" ht="11">
      <c r="F4749" s="25">
        <v>43300</v>
      </c>
      <c r="G4749" s="20">
        <v>15116.83</v>
      </c>
      <c r="I4749" s="25"/>
    </row>
    <row r="4750" spans="6:9" ht="11">
      <c r="F4750" s="25">
        <v>43301</v>
      </c>
      <c r="G4750" s="20">
        <v>15190.13</v>
      </c>
      <c r="I4750" s="25"/>
    </row>
    <row r="4751" spans="6:9" ht="11">
      <c r="F4751" s="25">
        <v>43304</v>
      </c>
      <c r="G4751" s="20">
        <v>15293.5</v>
      </c>
      <c r="I4751" s="25"/>
    </row>
    <row r="4752" spans="6:9" ht="11">
      <c r="F4752" s="25">
        <v>43305</v>
      </c>
      <c r="G4752" s="20">
        <v>15361.88</v>
      </c>
      <c r="I4752" s="25"/>
    </row>
    <row r="4753" spans="6:9" ht="11">
      <c r="F4753" s="25">
        <v>43306</v>
      </c>
      <c r="G4753" s="20">
        <v>15358.72</v>
      </c>
      <c r="I4753" s="25"/>
    </row>
    <row r="4754" spans="6:9" ht="11">
      <c r="F4754" s="25">
        <v>43307</v>
      </c>
      <c r="G4754" s="20">
        <v>15410.93</v>
      </c>
      <c r="I4754" s="25"/>
    </row>
    <row r="4755" spans="6:9" ht="11">
      <c r="F4755" s="25">
        <v>43308</v>
      </c>
      <c r="G4755" s="20">
        <v>15564.19</v>
      </c>
      <c r="I4755" s="25"/>
    </row>
    <row r="4756" spans="6:9" ht="11">
      <c r="F4756" s="25">
        <v>43311</v>
      </c>
      <c r="G4756" s="20">
        <v>15621.47</v>
      </c>
      <c r="I4756" s="25"/>
    </row>
    <row r="4757" spans="6:9" ht="11">
      <c r="F4757" s="25">
        <v>43312</v>
      </c>
      <c r="G4757" s="20">
        <v>15672.47</v>
      </c>
      <c r="I4757" s="25"/>
    </row>
    <row r="4758" spans="6:9" ht="11">
      <c r="F4758" s="25">
        <v>43313</v>
      </c>
      <c r="G4758" s="20">
        <v>15658.27</v>
      </c>
      <c r="I4758" s="25"/>
    </row>
    <row r="4759" spans="6:9" ht="11">
      <c r="F4759" s="25">
        <v>43314</v>
      </c>
      <c r="G4759" s="20">
        <v>15520.25</v>
      </c>
      <c r="I4759" s="25"/>
    </row>
    <row r="4760" spans="6:9" ht="11">
      <c r="F4760" s="25">
        <v>43315</v>
      </c>
      <c r="G4760" s="20">
        <v>15680.51</v>
      </c>
      <c r="I4760" s="25"/>
    </row>
    <row r="4761" spans="6:9" ht="11">
      <c r="F4761" s="25">
        <v>43318</v>
      </c>
      <c r="G4761" s="20">
        <v>15716.78</v>
      </c>
      <c r="I4761" s="25"/>
    </row>
    <row r="4762" spans="6:9" ht="11">
      <c r="F4762" s="25">
        <v>43319</v>
      </c>
      <c r="G4762" s="20">
        <v>15720.05</v>
      </c>
      <c r="I4762" s="25"/>
    </row>
    <row r="4763" spans="6:9" ht="11">
      <c r="F4763" s="25">
        <v>43320</v>
      </c>
      <c r="G4763" s="20">
        <v>15803.64</v>
      </c>
      <c r="I4763" s="25"/>
    </row>
    <row r="4764" spans="6:9" ht="11">
      <c r="F4764" s="25">
        <v>43321</v>
      </c>
      <c r="G4764" s="20">
        <v>15833.23</v>
      </c>
      <c r="I4764" s="25"/>
    </row>
    <row r="4765" spans="6:9" ht="11">
      <c r="F4765" s="25">
        <v>43322</v>
      </c>
      <c r="G4765" s="20">
        <v>15776.32</v>
      </c>
      <c r="I4765" s="25"/>
    </row>
    <row r="4766" spans="6:9" ht="11">
      <c r="F4766" s="25">
        <v>43325</v>
      </c>
      <c r="G4766" s="20">
        <v>15676.23</v>
      </c>
      <c r="I4766" s="25"/>
    </row>
    <row r="4767" spans="6:9" ht="11">
      <c r="F4767" s="25">
        <v>43326</v>
      </c>
      <c r="G4767" s="20">
        <v>15796.36</v>
      </c>
      <c r="I4767" s="25"/>
    </row>
    <row r="4768" spans="6:9" ht="11">
      <c r="F4768" s="25">
        <v>43328</v>
      </c>
      <c r="G4768" s="20">
        <v>15727.25</v>
      </c>
      <c r="I4768" s="25"/>
    </row>
    <row r="4769" spans="6:9" ht="11">
      <c r="F4769" s="25">
        <v>43332</v>
      </c>
      <c r="G4769" s="20">
        <v>15959.04</v>
      </c>
      <c r="I4769" s="25"/>
    </row>
    <row r="4770" spans="6:9" ht="11">
      <c r="F4770" s="25">
        <v>43333</v>
      </c>
      <c r="G4770" s="20">
        <v>15985.48</v>
      </c>
      <c r="I4770" s="25"/>
    </row>
    <row r="4771" spans="6:9" ht="11">
      <c r="F4771" s="25">
        <v>43335</v>
      </c>
      <c r="G4771" s="20">
        <v>16001.85</v>
      </c>
      <c r="I4771" s="25"/>
    </row>
    <row r="4772" spans="6:9" ht="11">
      <c r="F4772" s="25">
        <v>43336</v>
      </c>
      <c r="G4772" s="20">
        <v>15969.8</v>
      </c>
      <c r="I4772" s="25"/>
    </row>
    <row r="4773" spans="6:9" ht="11">
      <c r="F4773" s="25">
        <v>43339</v>
      </c>
      <c r="G4773" s="20">
        <v>16156.09</v>
      </c>
      <c r="I4773" s="25"/>
    </row>
    <row r="4774" spans="6:9" ht="11">
      <c r="F4774" s="25">
        <v>43340</v>
      </c>
      <c r="G4774" s="20">
        <v>16220.45</v>
      </c>
      <c r="I4774" s="25"/>
    </row>
    <row r="4775" spans="6:9" ht="11">
      <c r="F4775" s="25">
        <v>43341</v>
      </c>
      <c r="G4775" s="20">
        <v>16156.02</v>
      </c>
      <c r="I4775" s="25"/>
    </row>
    <row r="4776" spans="6:9" ht="11">
      <c r="F4776" s="25">
        <v>43342</v>
      </c>
      <c r="G4776" s="20">
        <v>16135.61</v>
      </c>
      <c r="I4776" s="25"/>
    </row>
    <row r="4777" spans="6:9" ht="11">
      <c r="F4777" s="25">
        <v>43343</v>
      </c>
      <c r="G4777" s="20">
        <v>16143.51</v>
      </c>
      <c r="I4777" s="25"/>
    </row>
    <row r="4778" spans="6:9" ht="11">
      <c r="F4778" s="25">
        <v>43346</v>
      </c>
      <c r="G4778" s="20">
        <v>16007.84</v>
      </c>
      <c r="I4778" s="25"/>
    </row>
    <row r="4779" spans="6:9" ht="11">
      <c r="F4779" s="25">
        <v>43347</v>
      </c>
      <c r="G4779" s="20">
        <v>15922.09</v>
      </c>
      <c r="I4779" s="25"/>
    </row>
    <row r="4780" spans="6:9" ht="11">
      <c r="F4780" s="25">
        <v>43348</v>
      </c>
      <c r="G4780" s="20">
        <v>15862.15</v>
      </c>
      <c r="I4780" s="25"/>
    </row>
    <row r="4781" spans="6:9" ht="11">
      <c r="F4781" s="25">
        <v>43349</v>
      </c>
      <c r="G4781" s="20">
        <v>15947.67</v>
      </c>
      <c r="I4781" s="25"/>
    </row>
    <row r="4782" spans="6:9" ht="11">
      <c r="F4782" s="25">
        <v>43350</v>
      </c>
      <c r="G4782" s="20">
        <v>16019.84</v>
      </c>
      <c r="I4782" s="25"/>
    </row>
    <row r="4783" spans="6:9" ht="11">
      <c r="F4783" s="25">
        <v>43353</v>
      </c>
      <c r="G4783" s="20">
        <v>15813.26</v>
      </c>
      <c r="I4783" s="25"/>
    </row>
    <row r="4784" spans="6:9" ht="11">
      <c r="F4784" s="25">
        <v>43354</v>
      </c>
      <c r="G4784" s="20">
        <v>15605.11</v>
      </c>
      <c r="I4784" s="25"/>
    </row>
    <row r="4785" spans="6:9" ht="11">
      <c r="F4785" s="25">
        <v>43355</v>
      </c>
      <c r="G4785" s="20">
        <v>15719.62</v>
      </c>
      <c r="I4785" s="25"/>
    </row>
    <row r="4786" spans="6:9" ht="11">
      <c r="F4786" s="25">
        <v>43357</v>
      </c>
      <c r="G4786" s="20">
        <v>15920.48</v>
      </c>
      <c r="I4786" s="25"/>
    </row>
    <row r="4787" spans="6:9" ht="11">
      <c r="F4787" s="25">
        <v>43360</v>
      </c>
      <c r="G4787" s="20">
        <v>15731.26</v>
      </c>
      <c r="I4787" s="25"/>
    </row>
    <row r="4788" spans="6:9" ht="11">
      <c r="F4788" s="25">
        <v>43361</v>
      </c>
      <c r="G4788" s="20">
        <v>15594.57</v>
      </c>
      <c r="I4788" s="25"/>
    </row>
    <row r="4789" spans="6:9" ht="11">
      <c r="F4789" s="25">
        <v>43362</v>
      </c>
      <c r="G4789" s="20">
        <v>15534.28</v>
      </c>
      <c r="I4789" s="25"/>
    </row>
    <row r="4790" spans="6:9" ht="11">
      <c r="F4790" s="25">
        <v>43364</v>
      </c>
      <c r="G4790" s="20">
        <v>15408.16</v>
      </c>
      <c r="I4790" s="25"/>
    </row>
    <row r="4791" spans="6:9" ht="11">
      <c r="F4791" s="25">
        <v>43367</v>
      </c>
      <c r="G4791" s="20">
        <v>15165.18</v>
      </c>
      <c r="I4791" s="25"/>
    </row>
    <row r="4792" spans="6:9" ht="11">
      <c r="F4792" s="25">
        <v>43368</v>
      </c>
      <c r="G4792" s="20">
        <v>15303.55</v>
      </c>
      <c r="I4792" s="25"/>
    </row>
    <row r="4793" spans="6:9" ht="11">
      <c r="F4793" s="25">
        <v>43369</v>
      </c>
      <c r="G4793" s="20">
        <v>15284.67</v>
      </c>
      <c r="I4793" s="25"/>
    </row>
    <row r="4794" spans="6:9" ht="11">
      <c r="F4794" s="25">
        <v>43370</v>
      </c>
      <c r="G4794" s="20">
        <v>15179.24</v>
      </c>
      <c r="I4794" s="25"/>
    </row>
    <row r="4795" spans="6:9" ht="11">
      <c r="F4795" s="25">
        <v>43371</v>
      </c>
      <c r="G4795" s="20">
        <v>15114.08</v>
      </c>
      <c r="I4795" s="25"/>
    </row>
    <row r="4796" spans="6:9" ht="11">
      <c r="F4796" s="25">
        <v>43374</v>
      </c>
      <c r="G4796" s="20">
        <v>15221.75</v>
      </c>
      <c r="I4796" s="25"/>
    </row>
    <row r="4797" spans="6:9" ht="11">
      <c r="F4797" s="25">
        <v>43376</v>
      </c>
      <c r="G4797" s="20">
        <v>15014.23</v>
      </c>
      <c r="I4797" s="25"/>
    </row>
    <row r="4798" spans="6:9" ht="11">
      <c r="F4798" s="25">
        <v>43377</v>
      </c>
      <c r="G4798" s="20">
        <v>14656.09</v>
      </c>
      <c r="I4798" s="25"/>
    </row>
    <row r="4799" spans="6:9" ht="11">
      <c r="F4799" s="25">
        <v>43378</v>
      </c>
      <c r="G4799" s="20">
        <v>14265.08</v>
      </c>
      <c r="I4799" s="25"/>
    </row>
    <row r="4800" spans="6:9" ht="11">
      <c r="F4800" s="25">
        <v>43381</v>
      </c>
      <c r="G4800" s="20">
        <v>14308.79</v>
      </c>
      <c r="I4800" s="25"/>
    </row>
    <row r="4801" spans="6:9" ht="11">
      <c r="F4801" s="25">
        <v>43382</v>
      </c>
      <c r="G4801" s="20">
        <v>14243.79</v>
      </c>
      <c r="I4801" s="25"/>
    </row>
    <row r="4802" spans="6:9" ht="11">
      <c r="F4802" s="25">
        <v>43383</v>
      </c>
      <c r="G4802" s="20">
        <v>14463.71</v>
      </c>
      <c r="I4802" s="25"/>
    </row>
    <row r="4803" spans="6:9" ht="11">
      <c r="F4803" s="25">
        <v>43384</v>
      </c>
      <c r="G4803" s="20">
        <v>14152</v>
      </c>
      <c r="I4803" s="25"/>
    </row>
    <row r="4804" spans="6:9" ht="11">
      <c r="F4804" s="25">
        <v>43385</v>
      </c>
      <c r="G4804" s="20">
        <v>14480.86</v>
      </c>
      <c r="I4804" s="25"/>
    </row>
    <row r="4805" spans="6:9" ht="11">
      <c r="F4805" s="25">
        <v>43388</v>
      </c>
      <c r="G4805" s="20">
        <v>14536.17</v>
      </c>
      <c r="I4805" s="25"/>
    </row>
    <row r="4806" spans="6:9" ht="11">
      <c r="F4806" s="25">
        <v>43389</v>
      </c>
      <c r="G4806" s="20">
        <v>14636.1</v>
      </c>
      <c r="I4806" s="25"/>
    </row>
    <row r="4807" spans="6:9" ht="11">
      <c r="F4807" s="25">
        <v>43390</v>
      </c>
      <c r="G4807" s="20">
        <v>14453.94</v>
      </c>
      <c r="I4807" s="25"/>
    </row>
    <row r="4808" spans="6:9" ht="11">
      <c r="F4808" s="25">
        <v>43392</v>
      </c>
      <c r="G4808" s="20">
        <v>14247.22</v>
      </c>
      <c r="I4808" s="25"/>
    </row>
    <row r="4809" spans="6:9" ht="11">
      <c r="F4809" s="25">
        <v>43395</v>
      </c>
      <c r="G4809" s="20">
        <v>14166.64</v>
      </c>
      <c r="I4809" s="25"/>
    </row>
    <row r="4810" spans="6:9" ht="11">
      <c r="F4810" s="25">
        <v>43396</v>
      </c>
      <c r="G4810" s="20">
        <v>14031.96</v>
      </c>
      <c r="I4810" s="25"/>
    </row>
    <row r="4811" spans="6:9" ht="11">
      <c r="F4811" s="25">
        <v>43397</v>
      </c>
      <c r="G4811" s="20">
        <v>14139.75</v>
      </c>
      <c r="I4811" s="25"/>
    </row>
    <row r="4812" spans="6:9" ht="11">
      <c r="F4812" s="25">
        <v>43398</v>
      </c>
      <c r="G4812" s="20">
        <v>14014.33</v>
      </c>
      <c r="I4812" s="25"/>
    </row>
    <row r="4813" spans="6:9" ht="11">
      <c r="F4813" s="25">
        <v>43399</v>
      </c>
      <c r="G4813" s="20">
        <v>13882.95</v>
      </c>
      <c r="I4813" s="25"/>
    </row>
    <row r="4814" spans="6:9" ht="11">
      <c r="F4814" s="25">
        <v>43402</v>
      </c>
      <c r="G4814" s="20">
        <v>14189.11</v>
      </c>
      <c r="I4814" s="25"/>
    </row>
    <row r="4815" spans="6:9" ht="11">
      <c r="F4815" s="25">
        <v>43403</v>
      </c>
      <c r="G4815" s="20">
        <v>14116.91</v>
      </c>
      <c r="I4815" s="25"/>
    </row>
    <row r="4816" spans="6:9" ht="11">
      <c r="F4816" s="25">
        <v>43404</v>
      </c>
      <c r="G4816" s="20">
        <v>14377.38</v>
      </c>
      <c r="I4816" s="25"/>
    </row>
    <row r="4817" spans="6:9" ht="11">
      <c r="F4817" s="25">
        <v>43405</v>
      </c>
      <c r="G4817" s="20">
        <v>14371.1</v>
      </c>
      <c r="I4817" s="25"/>
    </row>
    <row r="4818" spans="6:9" ht="11">
      <c r="F4818" s="25">
        <v>43406</v>
      </c>
      <c r="G4818" s="20">
        <v>14609.96</v>
      </c>
      <c r="I4818" s="25"/>
    </row>
    <row r="4819" spans="6:9" ht="11">
      <c r="F4819" s="25">
        <v>43409</v>
      </c>
      <c r="G4819" s="20">
        <v>14570.98</v>
      </c>
      <c r="I4819" s="25"/>
    </row>
    <row r="4820" spans="6:9" ht="11">
      <c r="F4820" s="25">
        <v>43410</v>
      </c>
      <c r="G4820" s="20">
        <v>14579.28</v>
      </c>
      <c r="I4820" s="25"/>
    </row>
    <row r="4821" spans="6:9" ht="11">
      <c r="F4821" s="25">
        <v>43413</v>
      </c>
      <c r="G4821" s="20">
        <v>14655.69</v>
      </c>
      <c r="I4821" s="25"/>
    </row>
    <row r="4822" spans="6:9" ht="11">
      <c r="F4822" s="25">
        <v>43416</v>
      </c>
      <c r="G4822" s="20">
        <v>14513.12</v>
      </c>
      <c r="I4822" s="25"/>
    </row>
    <row r="4823" spans="6:9" ht="11">
      <c r="F4823" s="25">
        <v>43417</v>
      </c>
      <c r="G4823" s="20">
        <v>14651.98</v>
      </c>
      <c r="I4823" s="25"/>
    </row>
    <row r="4824" spans="6:9" ht="11">
      <c r="F4824" s="25">
        <v>43418</v>
      </c>
      <c r="G4824" s="20">
        <v>14643.42</v>
      </c>
      <c r="I4824" s="25"/>
    </row>
    <row r="4825" spans="6:9" ht="11">
      <c r="F4825" s="25">
        <v>43419</v>
      </c>
      <c r="G4825" s="20">
        <v>14699.33</v>
      </c>
      <c r="I4825" s="25"/>
    </row>
    <row r="4826" spans="6:9" ht="11">
      <c r="F4826" s="25">
        <v>43420</v>
      </c>
      <c r="G4826" s="20">
        <v>14790.05</v>
      </c>
      <c r="I4826" s="25"/>
    </row>
    <row r="4827" spans="6:9" ht="11">
      <c r="F4827" s="25">
        <v>43423</v>
      </c>
      <c r="G4827" s="20">
        <v>14902.44</v>
      </c>
      <c r="I4827" s="25"/>
    </row>
    <row r="4828" spans="6:9" ht="11">
      <c r="F4828" s="25">
        <v>43424</v>
      </c>
      <c r="G4828" s="20">
        <v>14754.03</v>
      </c>
      <c r="I4828" s="25"/>
    </row>
    <row r="4829" spans="6:9" ht="11">
      <c r="F4829" s="25">
        <v>43426</v>
      </c>
      <c r="G4829" s="20">
        <v>14574.82</v>
      </c>
      <c r="I4829" s="25"/>
    </row>
    <row r="4830" spans="6:9" ht="11">
      <c r="F4830" s="25">
        <v>43430</v>
      </c>
      <c r="G4830" s="20">
        <v>14715.81</v>
      </c>
      <c r="I4830" s="25"/>
    </row>
    <row r="4831" spans="6:9" ht="11">
      <c r="F4831" s="25">
        <v>43431</v>
      </c>
      <c r="G4831" s="20">
        <v>14794.7</v>
      </c>
      <c r="I4831" s="25"/>
    </row>
    <row r="4832" spans="6:9" ht="11">
      <c r="F4832" s="25">
        <v>43432</v>
      </c>
      <c r="G4832" s="20">
        <v>14854.61</v>
      </c>
      <c r="I4832" s="25"/>
    </row>
    <row r="4833" spans="6:9" ht="11">
      <c r="F4833" s="25">
        <v>43433</v>
      </c>
      <c r="G4833" s="20">
        <v>15034.36</v>
      </c>
      <c r="I4833" s="25"/>
    </row>
    <row r="4834" spans="6:9" ht="11">
      <c r="F4834" s="25">
        <v>43434</v>
      </c>
      <c r="G4834" s="20">
        <v>15059.37</v>
      </c>
      <c r="I4834" s="25"/>
    </row>
    <row r="4835" spans="6:9" ht="11">
      <c r="F4835" s="25">
        <v>43437</v>
      </c>
      <c r="G4835" s="20">
        <v>15069.07</v>
      </c>
      <c r="I4835" s="25"/>
    </row>
    <row r="4836" spans="6:9" ht="11">
      <c r="F4836" s="25">
        <v>43438</v>
      </c>
      <c r="G4836" s="20">
        <v>15049.32</v>
      </c>
      <c r="I4836" s="25"/>
    </row>
    <row r="4837" spans="6:9" ht="11">
      <c r="F4837" s="25">
        <v>43439</v>
      </c>
      <c r="G4837" s="20">
        <v>14929.43</v>
      </c>
      <c r="I4837" s="25"/>
    </row>
    <row r="4838" spans="6:9" ht="11">
      <c r="F4838" s="25">
        <v>43440</v>
      </c>
      <c r="G4838" s="20">
        <v>14677.79</v>
      </c>
      <c r="I4838" s="25"/>
    </row>
    <row r="4839" spans="6:9" ht="11">
      <c r="F4839" s="25">
        <v>43441</v>
      </c>
      <c r="G4839" s="20">
        <v>14805.93</v>
      </c>
      <c r="I4839" s="25"/>
    </row>
    <row r="4840" spans="6:9" ht="11">
      <c r="F4840" s="25">
        <v>43444</v>
      </c>
      <c r="G4840" s="20">
        <v>14521.73</v>
      </c>
      <c r="I4840" s="25"/>
    </row>
    <row r="4841" spans="6:9" ht="11">
      <c r="F4841" s="25">
        <v>43445</v>
      </c>
      <c r="G4841" s="20">
        <v>14605.79</v>
      </c>
      <c r="I4841" s="25"/>
    </row>
    <row r="4842" spans="6:9" ht="11">
      <c r="F4842" s="25">
        <v>43446</v>
      </c>
      <c r="G4842" s="20">
        <v>14866.71</v>
      </c>
      <c r="I4842" s="25"/>
    </row>
    <row r="4843" spans="6:9" ht="11">
      <c r="F4843" s="25">
        <v>43447</v>
      </c>
      <c r="G4843" s="20">
        <v>14941.4</v>
      </c>
      <c r="I4843" s="25"/>
    </row>
    <row r="4844" spans="6:9" ht="11">
      <c r="F4844" s="25">
        <v>43448</v>
      </c>
      <c r="G4844" s="20">
        <v>14960.64</v>
      </c>
      <c r="I4844" s="25"/>
    </row>
    <row r="4845" spans="6:9" ht="11">
      <c r="F4845" s="25">
        <v>43451</v>
      </c>
      <c r="G4845" s="20">
        <v>15075.46</v>
      </c>
      <c r="I4845" s="25"/>
    </row>
    <row r="4846" spans="6:9" ht="11">
      <c r="F4846" s="25">
        <v>43452</v>
      </c>
      <c r="G4846" s="20">
        <v>15103.63</v>
      </c>
      <c r="I4846" s="25"/>
    </row>
    <row r="4847" spans="6:9" ht="11">
      <c r="F4847" s="25">
        <v>43453</v>
      </c>
      <c r="G4847" s="20">
        <v>15184.78</v>
      </c>
      <c r="I4847" s="25"/>
    </row>
    <row r="4848" spans="6:9" ht="11">
      <c r="F4848" s="25">
        <v>43454</v>
      </c>
      <c r="G4848" s="20">
        <v>15163.14</v>
      </c>
      <c r="I4848" s="25"/>
    </row>
    <row r="4849" spans="6:9" ht="11">
      <c r="F4849" s="25">
        <v>43455</v>
      </c>
      <c r="G4849" s="20">
        <v>14894.42</v>
      </c>
      <c r="I4849" s="25"/>
    </row>
    <row r="4850" spans="6:9" ht="11">
      <c r="F4850" s="25">
        <v>43458</v>
      </c>
      <c r="G4850" s="20">
        <v>14769.13</v>
      </c>
      <c r="I4850" s="25"/>
    </row>
    <row r="4851" spans="6:9" ht="11">
      <c r="F4851" s="25">
        <v>43460</v>
      </c>
      <c r="G4851" s="20">
        <v>14860.97</v>
      </c>
      <c r="I4851" s="25"/>
    </row>
    <row r="4852" spans="6:9" ht="11">
      <c r="F4852" s="25">
        <v>43461</v>
      </c>
      <c r="G4852" s="20">
        <v>14930.18</v>
      </c>
      <c r="I4852" s="25"/>
    </row>
    <row r="4853" spans="6:9" ht="11">
      <c r="F4853" s="25">
        <v>43462</v>
      </c>
      <c r="G4853" s="20">
        <v>15045.34</v>
      </c>
      <c r="I4853" s="25"/>
    </row>
    <row r="4854" spans="6:9" ht="11">
      <c r="F4854" s="25">
        <v>43465</v>
      </c>
      <c r="G4854" s="20">
        <v>15048.98</v>
      </c>
      <c r="I4854" s="25"/>
    </row>
    <row r="4855" spans="6:9" ht="11">
      <c r="F4855" s="25">
        <v>43466</v>
      </c>
      <c r="G4855" s="20">
        <v>15114.9</v>
      </c>
      <c r="I4855" s="25"/>
    </row>
    <row r="4856" spans="6:9" ht="11">
      <c r="F4856" s="25">
        <v>43467</v>
      </c>
      <c r="G4856" s="20">
        <v>14951.96</v>
      </c>
      <c r="I4856" s="25"/>
    </row>
    <row r="4857" spans="6:9" ht="11">
      <c r="F4857" s="25">
        <v>43468</v>
      </c>
      <c r="G4857" s="20">
        <v>14785.38</v>
      </c>
      <c r="I4857" s="25"/>
    </row>
    <row r="4858" spans="6:9" ht="11">
      <c r="F4858" s="25">
        <v>43469</v>
      </c>
      <c r="G4858" s="20">
        <v>14861.69</v>
      </c>
      <c r="I4858" s="25"/>
    </row>
    <row r="4859" spans="6:9" ht="11">
      <c r="F4859" s="25">
        <v>43472</v>
      </c>
      <c r="G4859" s="20">
        <v>14923.27</v>
      </c>
      <c r="I4859" s="25"/>
    </row>
    <row r="4860" spans="6:9" ht="11">
      <c r="F4860" s="25">
        <v>43473</v>
      </c>
      <c r="G4860" s="20">
        <v>14965.34</v>
      </c>
      <c r="I4860" s="25"/>
    </row>
    <row r="4861" spans="6:9" ht="11">
      <c r="F4861" s="25">
        <v>43474</v>
      </c>
      <c r="G4861" s="20">
        <v>15038.74</v>
      </c>
      <c r="I4861" s="25"/>
    </row>
    <row r="4862" spans="6:9" ht="11">
      <c r="F4862" s="25">
        <v>43475</v>
      </c>
      <c r="G4862" s="20">
        <v>14992.23</v>
      </c>
      <c r="I4862" s="25"/>
    </row>
    <row r="4863" spans="6:9" ht="11">
      <c r="F4863" s="25">
        <v>43476</v>
      </c>
      <c r="G4863" s="20">
        <v>14955.33</v>
      </c>
      <c r="I4863" s="25"/>
    </row>
    <row r="4864" spans="6:9" ht="11">
      <c r="F4864" s="25">
        <v>43479</v>
      </c>
      <c r="G4864" s="20">
        <v>14875.92</v>
      </c>
      <c r="I4864" s="25"/>
    </row>
    <row r="4865" spans="6:9" ht="11">
      <c r="F4865" s="25">
        <v>43480</v>
      </c>
      <c r="G4865" s="20">
        <v>15082.59</v>
      </c>
      <c r="I4865" s="25"/>
    </row>
    <row r="4866" spans="6:9" ht="11">
      <c r="F4866" s="25">
        <v>43481</v>
      </c>
      <c r="G4866" s="20">
        <v>15087.41</v>
      </c>
      <c r="I4866" s="25"/>
    </row>
    <row r="4867" spans="6:9" ht="11">
      <c r="F4867" s="25">
        <v>43482</v>
      </c>
      <c r="G4867" s="20">
        <v>15109.54</v>
      </c>
      <c r="I4867" s="25"/>
    </row>
    <row r="4868" spans="6:9" ht="11">
      <c r="F4868" s="25">
        <v>43483</v>
      </c>
      <c r="G4868" s="20">
        <v>15111.95</v>
      </c>
      <c r="I4868" s="25"/>
    </row>
    <row r="4869" spans="6:9" ht="11">
      <c r="F4869" s="25">
        <v>43486</v>
      </c>
      <c r="G4869" s="20">
        <v>15188</v>
      </c>
      <c r="I4869" s="25"/>
    </row>
    <row r="4870" spans="6:9" ht="11">
      <c r="F4870" s="25">
        <v>43487</v>
      </c>
      <c r="G4870" s="20">
        <v>15133.83</v>
      </c>
      <c r="I4870" s="25"/>
    </row>
    <row r="4871" spans="6:9" ht="11">
      <c r="F4871" s="25">
        <v>43488</v>
      </c>
      <c r="G4871" s="20">
        <v>15007.4</v>
      </c>
      <c r="I4871" s="25"/>
    </row>
    <row r="4872" spans="6:9" ht="11">
      <c r="F4872" s="25">
        <v>43489</v>
      </c>
      <c r="G4872" s="20">
        <v>15038.07</v>
      </c>
      <c r="I4872" s="25"/>
    </row>
    <row r="4873" spans="6:9" ht="11">
      <c r="F4873" s="25">
        <v>43490</v>
      </c>
      <c r="G4873" s="20">
        <v>14942.09</v>
      </c>
      <c r="I4873" s="25"/>
    </row>
    <row r="4874" spans="6:9" ht="11">
      <c r="F4874" s="25">
        <v>43493</v>
      </c>
      <c r="G4874" s="20">
        <v>14777.11</v>
      </c>
      <c r="I4874" s="25"/>
    </row>
    <row r="4875" spans="6:9" ht="11">
      <c r="F4875" s="25">
        <v>43494</v>
      </c>
      <c r="G4875" s="20">
        <v>14764.59</v>
      </c>
      <c r="I4875" s="25"/>
    </row>
    <row r="4876" spans="6:9" ht="11">
      <c r="F4876" s="25">
        <v>43495</v>
      </c>
      <c r="G4876" s="20">
        <v>14764.02</v>
      </c>
      <c r="I4876" s="25"/>
    </row>
    <row r="4877" spans="6:9" ht="11">
      <c r="F4877" s="25">
        <v>43496</v>
      </c>
      <c r="G4877" s="20">
        <v>15012.34</v>
      </c>
      <c r="I4877" s="25"/>
    </row>
    <row r="4878" spans="6:9" ht="11">
      <c r="F4878" s="25">
        <v>43497</v>
      </c>
      <c r="G4878" s="20">
        <v>15099.21</v>
      </c>
      <c r="I4878" s="25"/>
    </row>
    <row r="4879" spans="6:9" ht="11">
      <c r="F4879" s="25">
        <v>43500</v>
      </c>
      <c r="G4879" s="20">
        <v>15125.02</v>
      </c>
      <c r="I4879" s="25"/>
    </row>
    <row r="4880" spans="6:9" ht="11">
      <c r="F4880" s="25">
        <v>43501</v>
      </c>
      <c r="G4880" s="20">
        <v>15155.99</v>
      </c>
      <c r="I4880" s="25"/>
    </row>
    <row r="4881" spans="6:9" ht="11">
      <c r="F4881" s="25">
        <v>43502</v>
      </c>
      <c r="G4881" s="20">
        <v>15337.8</v>
      </c>
      <c r="I4881" s="25"/>
    </row>
    <row r="4882" spans="6:9" ht="11">
      <c r="F4882" s="25">
        <v>43503</v>
      </c>
      <c r="G4882" s="20">
        <v>15347.41</v>
      </c>
      <c r="I4882" s="25"/>
    </row>
    <row r="4883" spans="6:9" ht="11">
      <c r="F4883" s="25">
        <v>43504</v>
      </c>
      <c r="G4883" s="20">
        <v>15173.02</v>
      </c>
      <c r="I4883" s="25"/>
    </row>
    <row r="4884" spans="6:9" ht="11">
      <c r="F4884" s="25">
        <v>43507</v>
      </c>
      <c r="G4884" s="20">
        <v>15100.61</v>
      </c>
      <c r="I4884" s="25"/>
    </row>
    <row r="4885" spans="6:9" ht="11">
      <c r="F4885" s="25">
        <v>43508</v>
      </c>
      <c r="G4885" s="20">
        <v>15023.02</v>
      </c>
      <c r="I4885" s="25"/>
    </row>
    <row r="4886" spans="6:9" ht="11">
      <c r="F4886" s="25">
        <v>43509</v>
      </c>
      <c r="G4886" s="20">
        <v>14970.62</v>
      </c>
      <c r="I4886" s="25"/>
    </row>
    <row r="4887" spans="6:9" ht="11">
      <c r="F4887" s="25">
        <v>43510</v>
      </c>
      <c r="G4887" s="20">
        <v>14906.26</v>
      </c>
      <c r="I4887" s="25"/>
    </row>
    <row r="4888" spans="6:9" ht="11">
      <c r="F4888" s="25">
        <v>43511</v>
      </c>
      <c r="G4888" s="20">
        <v>14876.27</v>
      </c>
      <c r="I4888" s="25"/>
    </row>
    <row r="4889" spans="6:9" ht="11">
      <c r="F4889" s="25">
        <v>43514</v>
      </c>
      <c r="G4889" s="20">
        <v>14760.48</v>
      </c>
      <c r="I4889" s="25"/>
    </row>
    <row r="4890" spans="6:9" ht="11">
      <c r="F4890" s="25">
        <v>43515</v>
      </c>
      <c r="G4890" s="20">
        <v>14709.75</v>
      </c>
      <c r="I4890" s="25"/>
    </row>
    <row r="4891" spans="6:9" ht="11">
      <c r="F4891" s="25">
        <v>43516</v>
      </c>
      <c r="G4891" s="20">
        <v>14891.6</v>
      </c>
      <c r="I4891" s="25"/>
    </row>
    <row r="4892" spans="6:9" ht="11">
      <c r="F4892" s="25">
        <v>43517</v>
      </c>
      <c r="G4892" s="20">
        <v>14970.12</v>
      </c>
      <c r="I4892" s="25"/>
    </row>
    <row r="4893" spans="6:9" ht="11">
      <c r="F4893" s="25">
        <v>43518</v>
      </c>
      <c r="G4893" s="20">
        <v>14972.58</v>
      </c>
      <c r="I4893" s="25"/>
    </row>
    <row r="4894" spans="6:9" ht="11">
      <c r="F4894" s="25">
        <v>43521</v>
      </c>
      <c r="G4894" s="20">
        <v>15095.33</v>
      </c>
      <c r="I4894" s="25"/>
    </row>
    <row r="4895" spans="6:9" ht="11">
      <c r="F4895" s="25">
        <v>43522</v>
      </c>
      <c r="G4895" s="20">
        <v>15033.15</v>
      </c>
      <c r="I4895" s="25"/>
    </row>
    <row r="4896" spans="6:9" ht="11">
      <c r="F4896" s="25">
        <v>43523</v>
      </c>
      <c r="G4896" s="20">
        <v>14993.45</v>
      </c>
      <c r="I4896" s="25"/>
    </row>
    <row r="4897" spans="6:9" ht="11">
      <c r="F4897" s="25">
        <v>43524</v>
      </c>
      <c r="G4897" s="20">
        <v>14979.39</v>
      </c>
      <c r="I4897" s="25"/>
    </row>
    <row r="4898" spans="6:9" ht="11">
      <c r="F4898" s="25">
        <v>43525</v>
      </c>
      <c r="G4898" s="20">
        <v>15077.91</v>
      </c>
      <c r="I4898" s="25"/>
    </row>
    <row r="4899" spans="6:9" ht="11">
      <c r="F4899" s="25">
        <v>43529</v>
      </c>
      <c r="G4899" s="20">
        <v>15249.97</v>
      </c>
      <c r="I4899" s="25"/>
    </row>
    <row r="4900" spans="6:9" ht="11">
      <c r="F4900" s="25">
        <v>43530</v>
      </c>
      <c r="G4900" s="20">
        <v>15340.93</v>
      </c>
      <c r="I4900" s="25"/>
    </row>
    <row r="4901" spans="6:9" ht="11">
      <c r="F4901" s="25">
        <v>43531</v>
      </c>
      <c r="G4901" s="20">
        <v>15348.14</v>
      </c>
      <c r="I4901" s="25"/>
    </row>
    <row r="4902" spans="6:9" ht="11">
      <c r="F4902" s="25">
        <v>43532</v>
      </c>
      <c r="G4902" s="20">
        <v>15316.51</v>
      </c>
      <c r="I4902" s="25"/>
    </row>
    <row r="4903" spans="6:9" ht="11">
      <c r="F4903" s="25">
        <v>43535</v>
      </c>
      <c r="G4903" s="20">
        <v>15500.61</v>
      </c>
      <c r="I4903" s="25"/>
    </row>
    <row r="4904" spans="6:9" ht="11">
      <c r="F4904" s="25">
        <v>43536</v>
      </c>
      <c r="G4904" s="20">
        <v>15685.41</v>
      </c>
      <c r="I4904" s="25"/>
    </row>
    <row r="4905" spans="6:9" ht="11">
      <c r="F4905" s="25">
        <v>43537</v>
      </c>
      <c r="G4905" s="20">
        <v>15742.86</v>
      </c>
      <c r="I4905" s="25"/>
    </row>
    <row r="4906" spans="6:9" ht="11">
      <c r="F4906" s="25">
        <v>43538</v>
      </c>
      <c r="G4906" s="20">
        <v>15749.67</v>
      </c>
      <c r="I4906" s="25"/>
    </row>
    <row r="4907" spans="6:9" ht="11">
      <c r="F4907" s="25">
        <v>43539</v>
      </c>
      <c r="G4907" s="20">
        <v>15867.74</v>
      </c>
      <c r="I4907" s="25"/>
    </row>
    <row r="4908" spans="6:9" ht="11">
      <c r="F4908" s="25">
        <v>43542</v>
      </c>
      <c r="G4908" s="20">
        <v>15916.8</v>
      </c>
      <c r="I4908" s="25"/>
    </row>
    <row r="4909" spans="6:9" ht="11">
      <c r="F4909" s="25">
        <v>43543</v>
      </c>
      <c r="G4909" s="20">
        <v>16014.33</v>
      </c>
      <c r="I4909" s="25"/>
    </row>
    <row r="4910" spans="6:9" ht="11">
      <c r="F4910" s="25">
        <v>43544</v>
      </c>
      <c r="G4910" s="20">
        <v>15998.51</v>
      </c>
      <c r="I4910" s="25"/>
    </row>
    <row r="4911" spans="6:9" ht="11">
      <c r="F4911" s="25">
        <v>43546</v>
      </c>
      <c r="G4911" s="20">
        <v>15912.88</v>
      </c>
      <c r="I4911" s="25"/>
    </row>
    <row r="4912" spans="6:9" ht="11">
      <c r="F4912" s="25">
        <v>43549</v>
      </c>
      <c r="G4912" s="20">
        <v>15770.26</v>
      </c>
      <c r="I4912" s="25"/>
    </row>
    <row r="4913" spans="6:9" ht="11">
      <c r="F4913" s="25">
        <v>43550</v>
      </c>
      <c r="G4913" s="20">
        <v>15949.46</v>
      </c>
      <c r="I4913" s="25"/>
    </row>
    <row r="4914" spans="6:9" ht="11">
      <c r="F4914" s="25">
        <v>43551</v>
      </c>
      <c r="G4914" s="20">
        <v>15897.65</v>
      </c>
      <c r="I4914" s="25"/>
    </row>
    <row r="4915" spans="6:9" ht="11">
      <c r="F4915" s="25">
        <v>43552</v>
      </c>
      <c r="G4915" s="20">
        <v>16071.26</v>
      </c>
      <c r="I4915" s="25"/>
    </row>
    <row r="4916" spans="6:9" ht="11">
      <c r="F4916" s="25">
        <v>43553</v>
      </c>
      <c r="G4916" s="20">
        <v>16146.11</v>
      </c>
      <c r="I4916" s="25"/>
    </row>
    <row r="4917" spans="6:9" ht="11">
      <c r="F4917" s="25">
        <v>43556</v>
      </c>
      <c r="G4917" s="20">
        <v>16208.94</v>
      </c>
      <c r="I4917" s="25"/>
    </row>
    <row r="4918" spans="6:9" ht="11">
      <c r="F4918" s="25">
        <v>43557</v>
      </c>
      <c r="G4918" s="20">
        <v>16270.13</v>
      </c>
      <c r="I4918" s="25"/>
    </row>
    <row r="4919" spans="6:9" ht="11">
      <c r="F4919" s="25">
        <v>43558</v>
      </c>
      <c r="G4919" s="20">
        <v>16173.92</v>
      </c>
      <c r="I4919" s="25"/>
    </row>
    <row r="4920" spans="6:9" ht="11">
      <c r="F4920" s="25">
        <v>43559</v>
      </c>
      <c r="G4920" s="20">
        <v>16110.09</v>
      </c>
      <c r="I4920" s="25"/>
    </row>
    <row r="4921" spans="6:9" ht="11">
      <c r="F4921" s="25">
        <v>43560</v>
      </c>
      <c r="G4921" s="20">
        <v>16204.48</v>
      </c>
      <c r="I4921" s="25"/>
    </row>
    <row r="4922" spans="6:9" ht="11">
      <c r="F4922" s="25">
        <v>43563</v>
      </c>
      <c r="G4922" s="20">
        <v>16119.14</v>
      </c>
      <c r="I4922" s="25"/>
    </row>
    <row r="4923" spans="6:9" ht="11">
      <c r="F4923" s="25">
        <v>43564</v>
      </c>
      <c r="G4923" s="20">
        <v>16212.81</v>
      </c>
      <c r="I4923" s="25"/>
    </row>
    <row r="4924" spans="6:9" ht="11">
      <c r="F4924" s="25">
        <v>43565</v>
      </c>
      <c r="G4924" s="20">
        <v>16091.08</v>
      </c>
      <c r="I4924" s="25"/>
    </row>
    <row r="4925" spans="6:9" ht="11">
      <c r="F4925" s="25">
        <v>43566</v>
      </c>
      <c r="G4925" s="20">
        <v>16108.32</v>
      </c>
      <c r="I4925" s="25"/>
    </row>
    <row r="4926" spans="6:9" ht="11">
      <c r="F4926" s="25">
        <v>43567</v>
      </c>
      <c r="G4926" s="20">
        <v>16173.27</v>
      </c>
      <c r="I4926" s="25"/>
    </row>
    <row r="4927" spans="6:9" ht="11">
      <c r="F4927" s="25">
        <v>43570</v>
      </c>
      <c r="G4927" s="20">
        <v>16238.41</v>
      </c>
      <c r="I4927" s="25"/>
    </row>
    <row r="4928" spans="6:9" ht="11">
      <c r="F4928" s="25">
        <v>43571</v>
      </c>
      <c r="G4928" s="20">
        <v>16372.86</v>
      </c>
      <c r="I4928" s="25"/>
    </row>
    <row r="4929" spans="6:9" ht="11">
      <c r="F4929" s="25">
        <v>43573</v>
      </c>
      <c r="G4929" s="20">
        <v>16325.13</v>
      </c>
      <c r="I4929" s="25"/>
    </row>
    <row r="4930" spans="6:9" ht="11">
      <c r="F4930" s="25">
        <v>43577</v>
      </c>
      <c r="G4930" s="20">
        <v>16105.19</v>
      </c>
      <c r="I4930" s="25"/>
    </row>
    <row r="4931" spans="6:9" ht="11">
      <c r="F4931" s="25">
        <v>43578</v>
      </c>
      <c r="G4931" s="20">
        <v>16079.51</v>
      </c>
      <c r="I4931" s="25"/>
    </row>
    <row r="4932" spans="6:9" ht="11">
      <c r="F4932" s="25">
        <v>43579</v>
      </c>
      <c r="G4932" s="20">
        <v>16288.16</v>
      </c>
      <c r="I4932" s="25"/>
    </row>
    <row r="4933" spans="6:9" ht="11">
      <c r="F4933" s="25">
        <v>43580</v>
      </c>
      <c r="G4933" s="20">
        <v>16170.98</v>
      </c>
      <c r="I4933" s="25"/>
    </row>
    <row r="4934" spans="6:9" ht="11">
      <c r="F4934" s="25">
        <v>43581</v>
      </c>
      <c r="G4934" s="20">
        <v>16327.7</v>
      </c>
      <c r="I4934" s="25"/>
    </row>
    <row r="4935" spans="6:9" ht="11">
      <c r="F4935" s="25">
        <v>43585</v>
      </c>
      <c r="G4935" s="20">
        <v>16318.66</v>
      </c>
      <c r="I4935" s="25"/>
    </row>
    <row r="4936" spans="6:9" ht="11">
      <c r="F4936" s="25">
        <v>43587</v>
      </c>
      <c r="G4936" s="20">
        <v>16286.18</v>
      </c>
      <c r="I4936" s="25"/>
    </row>
    <row r="4937" spans="6:9" ht="11">
      <c r="F4937" s="25">
        <v>43588</v>
      </c>
      <c r="G4937" s="20">
        <v>16268.79</v>
      </c>
      <c r="I4937" s="25"/>
    </row>
    <row r="4938" spans="6:9" ht="11">
      <c r="F4938" s="25">
        <v>43591</v>
      </c>
      <c r="G4938" s="20">
        <v>16110.44</v>
      </c>
      <c r="I4938" s="25"/>
    </row>
    <row r="4939" spans="6:9" ht="11">
      <c r="F4939" s="25">
        <v>43592</v>
      </c>
      <c r="G4939" s="20">
        <v>15974.41</v>
      </c>
      <c r="I4939" s="25"/>
    </row>
    <row r="4940" spans="6:9" ht="11">
      <c r="F4940" s="25">
        <v>43593</v>
      </c>
      <c r="G4940" s="20">
        <v>15782.09</v>
      </c>
      <c r="I4940" s="25"/>
    </row>
    <row r="4941" spans="6:9" ht="11">
      <c r="F4941" s="25">
        <v>43594</v>
      </c>
      <c r="G4941" s="20">
        <v>15701.95</v>
      </c>
      <c r="I4941" s="25"/>
    </row>
    <row r="4942" spans="6:9" ht="11">
      <c r="F4942" s="25">
        <v>43595</v>
      </c>
      <c r="G4942" s="20">
        <v>15670.18</v>
      </c>
      <c r="I4942" s="25"/>
    </row>
    <row r="4943" spans="6:9" ht="11">
      <c r="F4943" s="25">
        <v>43598</v>
      </c>
      <c r="G4943" s="20">
        <v>15488.6</v>
      </c>
      <c r="I4943" s="25"/>
    </row>
    <row r="4944" spans="6:9" ht="11">
      <c r="F4944" s="25">
        <v>43599</v>
      </c>
      <c r="G4944" s="20">
        <v>15591.19</v>
      </c>
      <c r="I4944" s="25"/>
    </row>
    <row r="4945" spans="6:9" ht="11">
      <c r="F4945" s="25">
        <v>43600</v>
      </c>
      <c r="G4945" s="20">
        <v>15500.82</v>
      </c>
      <c r="I4945" s="25"/>
    </row>
    <row r="4946" spans="6:9" ht="11">
      <c r="F4946" s="25">
        <v>43601</v>
      </c>
      <c r="G4946" s="20">
        <v>15640.22</v>
      </c>
      <c r="I4946" s="25"/>
    </row>
    <row r="4947" spans="6:9" ht="11">
      <c r="F4947" s="25">
        <v>43602</v>
      </c>
      <c r="G4947" s="20">
        <v>15848.71</v>
      </c>
      <c r="I4947" s="25"/>
    </row>
    <row r="4948" spans="6:9" ht="11">
      <c r="F4948" s="25">
        <v>43605</v>
      </c>
      <c r="G4948" s="20">
        <v>16433.77</v>
      </c>
      <c r="I4948" s="25"/>
    </row>
    <row r="4949" spans="6:9" ht="11">
      <c r="F4949" s="25">
        <v>43606</v>
      </c>
      <c r="G4949" s="20">
        <v>16268.26</v>
      </c>
      <c r="I4949" s="25"/>
    </row>
    <row r="4950" spans="6:9" ht="11">
      <c r="F4950" s="25">
        <v>43607</v>
      </c>
      <c r="G4950" s="20">
        <v>16325.28</v>
      </c>
      <c r="I4950" s="25"/>
    </row>
    <row r="4951" spans="6:9" ht="11">
      <c r="F4951" s="25">
        <v>43608</v>
      </c>
      <c r="G4951" s="20">
        <v>16212.78</v>
      </c>
      <c r="I4951" s="25"/>
    </row>
    <row r="4952" spans="6:9" ht="11">
      <c r="F4952" s="25">
        <v>43609</v>
      </c>
      <c r="G4952" s="20">
        <v>16472.95</v>
      </c>
      <c r="I4952" s="25"/>
    </row>
    <row r="4953" spans="6:9" ht="11">
      <c r="F4953" s="25">
        <v>43612</v>
      </c>
      <c r="G4953" s="20">
        <v>16585.13</v>
      </c>
      <c r="I4953" s="25"/>
    </row>
    <row r="4954" spans="6:9" ht="11">
      <c r="F4954" s="25">
        <v>43613</v>
      </c>
      <c r="G4954" s="20">
        <v>16591.7</v>
      </c>
      <c r="I4954" s="25"/>
    </row>
    <row r="4955" spans="6:9" ht="11">
      <c r="F4955" s="25">
        <v>43614</v>
      </c>
      <c r="G4955" s="20">
        <v>16497.62</v>
      </c>
      <c r="I4955" s="25"/>
    </row>
    <row r="4956" spans="6:9" ht="11">
      <c r="F4956" s="25">
        <v>43615</v>
      </c>
      <c r="G4956" s="20">
        <v>16615.59</v>
      </c>
      <c r="I4956" s="25"/>
    </row>
    <row r="4957" spans="6:9" ht="11">
      <c r="F4957" s="25">
        <v>43616</v>
      </c>
      <c r="G4957" s="20">
        <v>16583.46</v>
      </c>
      <c r="I4957" s="25"/>
    </row>
    <row r="4958" spans="6:9" ht="11">
      <c r="F4958" s="25">
        <v>43619</v>
      </c>
      <c r="G4958" s="20">
        <v>16815.25</v>
      </c>
      <c r="I4958" s="25"/>
    </row>
    <row r="4959" spans="6:9" ht="11">
      <c r="F4959" s="25">
        <v>43620</v>
      </c>
      <c r="G4959" s="20">
        <v>16728.740000000002</v>
      </c>
      <c r="I4959" s="25"/>
    </row>
    <row r="4960" spans="6:9" ht="11">
      <c r="F4960" s="25">
        <v>43622</v>
      </c>
      <c r="G4960" s="20">
        <v>16481.14</v>
      </c>
      <c r="I4960" s="25"/>
    </row>
    <row r="4961" spans="6:9" ht="11">
      <c r="F4961" s="25">
        <v>43623</v>
      </c>
      <c r="G4961" s="20">
        <v>16518.62</v>
      </c>
      <c r="I4961" s="25"/>
    </row>
    <row r="4962" spans="6:9" ht="11">
      <c r="F4962" s="25">
        <v>43626</v>
      </c>
      <c r="G4962" s="20">
        <v>16590.990000000002</v>
      </c>
      <c r="I4962" s="25"/>
    </row>
    <row r="4963" spans="6:9" ht="11">
      <c r="F4963" s="25">
        <v>43627</v>
      </c>
      <c r="G4963" s="20">
        <v>16650.75</v>
      </c>
      <c r="I4963" s="25"/>
    </row>
    <row r="4964" spans="6:9" ht="11">
      <c r="F4964" s="25">
        <v>43628</v>
      </c>
      <c r="G4964" s="20">
        <v>16568.09</v>
      </c>
      <c r="I4964" s="25"/>
    </row>
    <row r="4965" spans="6:9" ht="11">
      <c r="F4965" s="25">
        <v>43629</v>
      </c>
      <c r="G4965" s="20">
        <v>16593.97</v>
      </c>
      <c r="I4965" s="25"/>
    </row>
    <row r="4966" spans="6:9" ht="11">
      <c r="F4966" s="25">
        <v>43630</v>
      </c>
      <c r="G4966" s="20">
        <v>16467.55</v>
      </c>
      <c r="I4966" s="25"/>
    </row>
    <row r="4967" spans="6:9" ht="11">
      <c r="F4967" s="25">
        <v>43633</v>
      </c>
      <c r="G4967" s="20">
        <v>16257.06</v>
      </c>
      <c r="I4967" s="25"/>
    </row>
    <row r="4968" spans="6:9" ht="11">
      <c r="F4968" s="25">
        <v>43634</v>
      </c>
      <c r="G4968" s="20">
        <v>16283.98</v>
      </c>
      <c r="I4968" s="25"/>
    </row>
    <row r="4969" spans="6:9" ht="11">
      <c r="F4969" s="25">
        <v>43635</v>
      </c>
      <c r="G4969" s="20">
        <v>16283.94</v>
      </c>
      <c r="I4969" s="25"/>
    </row>
    <row r="4970" spans="6:9" ht="11">
      <c r="F4970" s="25">
        <v>43636</v>
      </c>
      <c r="G4970" s="20">
        <v>16493.650000000001</v>
      </c>
      <c r="I4970" s="25"/>
    </row>
    <row r="4971" spans="6:9" ht="11">
      <c r="F4971" s="25">
        <v>43637</v>
      </c>
      <c r="G4971" s="20">
        <v>16343.59</v>
      </c>
      <c r="I4971" s="25"/>
    </row>
    <row r="4972" spans="6:9" ht="11">
      <c r="F4972" s="25">
        <v>43640</v>
      </c>
      <c r="G4972" s="20">
        <v>16309.52</v>
      </c>
      <c r="I4972" s="25"/>
    </row>
    <row r="4973" spans="6:9" ht="11">
      <c r="F4973" s="25">
        <v>43641</v>
      </c>
      <c r="G4973" s="20">
        <v>16444.46</v>
      </c>
      <c r="I4973" s="25"/>
    </row>
    <row r="4974" spans="6:9" ht="11">
      <c r="F4974" s="25">
        <v>43642</v>
      </c>
      <c r="G4974" s="20">
        <v>16515.68</v>
      </c>
      <c r="I4974" s="25"/>
    </row>
    <row r="4975" spans="6:9" ht="11">
      <c r="F4975" s="25">
        <v>43643</v>
      </c>
      <c r="G4975" s="20">
        <v>16507.34</v>
      </c>
      <c r="I4975" s="25"/>
    </row>
    <row r="4976" spans="6:9" ht="11">
      <c r="F4976" s="25">
        <v>43644</v>
      </c>
      <c r="G4976" s="20">
        <v>16433.849999999999</v>
      </c>
      <c r="I4976" s="25"/>
    </row>
    <row r="4977" spans="6:9" ht="11">
      <c r="F4977" s="25">
        <v>43647</v>
      </c>
      <c r="G4977" s="20">
        <v>16540.88</v>
      </c>
      <c r="I4977" s="25"/>
    </row>
    <row r="4978" spans="6:9" ht="11">
      <c r="F4978" s="25">
        <v>43648</v>
      </c>
      <c r="G4978" s="20">
        <v>16603.169999999998</v>
      </c>
      <c r="I4978" s="25"/>
    </row>
    <row r="4979" spans="6:9" ht="11">
      <c r="F4979" s="25">
        <v>43649</v>
      </c>
      <c r="G4979" s="20">
        <v>16612.16</v>
      </c>
      <c r="I4979" s="25"/>
    </row>
    <row r="4980" spans="6:9" ht="11">
      <c r="F4980" s="25">
        <v>43650</v>
      </c>
      <c r="G4980" s="20">
        <v>16658.04</v>
      </c>
      <c r="I4980" s="25"/>
    </row>
    <row r="4981" spans="6:9" ht="11">
      <c r="F4981" s="25">
        <v>43651</v>
      </c>
      <c r="G4981" s="20">
        <v>16468.990000000002</v>
      </c>
      <c r="I4981" s="25"/>
    </row>
    <row r="4982" spans="6:9" ht="11">
      <c r="F4982" s="25">
        <v>43654</v>
      </c>
      <c r="G4982" s="20">
        <v>16118.27</v>
      </c>
      <c r="I4982" s="25"/>
    </row>
    <row r="4983" spans="6:9" ht="11">
      <c r="F4983" s="25">
        <v>43655</v>
      </c>
      <c r="G4983" s="20">
        <v>16114.46</v>
      </c>
      <c r="I4983" s="25"/>
    </row>
    <row r="4984" spans="6:9" ht="11">
      <c r="F4984" s="25">
        <v>43656</v>
      </c>
      <c r="G4984" s="20">
        <v>16035.44</v>
      </c>
      <c r="I4984" s="25"/>
    </row>
    <row r="4985" spans="6:9" ht="11">
      <c r="F4985" s="25">
        <v>43657</v>
      </c>
      <c r="G4985" s="20">
        <v>16155.78</v>
      </c>
      <c r="I4985" s="25"/>
    </row>
    <row r="4986" spans="6:9" ht="11">
      <c r="F4986" s="25">
        <v>43658</v>
      </c>
      <c r="G4986" s="20">
        <v>16113.75</v>
      </c>
      <c r="I4986" s="25"/>
    </row>
    <row r="4987" spans="6:9" ht="11">
      <c r="F4987" s="25">
        <v>43661</v>
      </c>
      <c r="G4987" s="20">
        <v>16165.28</v>
      </c>
      <c r="I4987" s="25"/>
    </row>
    <row r="4988" spans="6:9" ht="11">
      <c r="F4988" s="25">
        <v>43662</v>
      </c>
      <c r="G4988" s="20">
        <v>16272.08</v>
      </c>
      <c r="I4988" s="25"/>
    </row>
    <row r="4989" spans="6:9" ht="11">
      <c r="F4989" s="25">
        <v>43663</v>
      </c>
      <c r="G4989" s="20">
        <v>16306.82</v>
      </c>
      <c r="I4989" s="25"/>
    </row>
    <row r="4990" spans="6:9" ht="11">
      <c r="F4990" s="25">
        <v>43664</v>
      </c>
      <c r="G4990" s="20">
        <v>16183.16</v>
      </c>
      <c r="I4990" s="25"/>
    </row>
    <row r="4991" spans="6:9" ht="11">
      <c r="F4991" s="25">
        <v>43665</v>
      </c>
      <c r="G4991" s="20">
        <v>15945.55</v>
      </c>
      <c r="I4991" s="25"/>
    </row>
    <row r="4992" spans="6:9" ht="11">
      <c r="F4992" s="25">
        <v>43668</v>
      </c>
      <c r="G4992" s="20">
        <v>15845.74</v>
      </c>
      <c r="I4992" s="25"/>
    </row>
    <row r="4993" spans="6:9" ht="11">
      <c r="F4993" s="25">
        <v>43669</v>
      </c>
      <c r="G4993" s="20">
        <v>15824.55</v>
      </c>
      <c r="I4993" s="25"/>
    </row>
    <row r="4994" spans="6:9" ht="11">
      <c r="F4994" s="25">
        <v>43670</v>
      </c>
      <c r="G4994" s="20">
        <v>15749.37</v>
      </c>
      <c r="I4994" s="25"/>
    </row>
    <row r="4995" spans="6:9" ht="11">
      <c r="F4995" s="25">
        <v>43671</v>
      </c>
      <c r="G4995" s="20">
        <v>15725.6</v>
      </c>
      <c r="I4995" s="25"/>
    </row>
    <row r="4996" spans="6:9" ht="11">
      <c r="F4996" s="25">
        <v>43672</v>
      </c>
      <c r="G4996" s="20">
        <v>15770.63</v>
      </c>
      <c r="I4996" s="25"/>
    </row>
    <row r="4997" spans="6:9" ht="11">
      <c r="F4997" s="25">
        <v>43675</v>
      </c>
      <c r="G4997" s="20">
        <v>15638.42</v>
      </c>
      <c r="I4997" s="25"/>
    </row>
    <row r="4998" spans="6:9" ht="11">
      <c r="F4998" s="25">
        <v>43676</v>
      </c>
      <c r="G4998" s="20">
        <v>15493.33</v>
      </c>
      <c r="I4998" s="25"/>
    </row>
    <row r="4999" spans="6:9" ht="11">
      <c r="F4999" s="25">
        <v>43677</v>
      </c>
      <c r="G4999" s="20">
        <v>15539.43</v>
      </c>
      <c r="I4999" s="25"/>
    </row>
    <row r="5000" spans="6:9" ht="11">
      <c r="F5000" s="25">
        <v>43678</v>
      </c>
      <c r="G5000" s="20">
        <v>15350.83</v>
      </c>
      <c r="I5000" s="25"/>
    </row>
    <row r="5001" spans="6:9" ht="11">
      <c r="F5001" s="25">
        <v>43679</v>
      </c>
      <c r="G5001" s="20">
        <v>15382.73</v>
      </c>
      <c r="I5001" s="25"/>
    </row>
    <row r="5002" spans="6:9" ht="11">
      <c r="F5002" s="25">
        <v>43682</v>
      </c>
      <c r="G5002" s="20">
        <v>15194.27</v>
      </c>
      <c r="I5002" s="25"/>
    </row>
    <row r="5003" spans="6:9" ht="11">
      <c r="F5003" s="25">
        <v>43683</v>
      </c>
      <c r="G5003" s="20">
        <v>15314.03</v>
      </c>
      <c r="I5003" s="25"/>
    </row>
    <row r="5004" spans="6:9" ht="11">
      <c r="F5004" s="25">
        <v>43684</v>
      </c>
      <c r="G5004" s="20">
        <v>15184.34</v>
      </c>
      <c r="I5004" s="25"/>
    </row>
    <row r="5005" spans="6:9" ht="11">
      <c r="F5005" s="25">
        <v>43685</v>
      </c>
      <c r="G5005" s="20">
        <v>15434.73</v>
      </c>
      <c r="I5005" s="25"/>
    </row>
    <row r="5006" spans="6:9" ht="11">
      <c r="F5006" s="25">
        <v>43686</v>
      </c>
      <c r="G5006" s="20">
        <v>15542.72</v>
      </c>
      <c r="I5006" s="25"/>
    </row>
    <row r="5007" spans="6:9" ht="11">
      <c r="F5007" s="25">
        <v>43690</v>
      </c>
      <c r="G5007" s="20">
        <v>15289.35</v>
      </c>
      <c r="I5007" s="25"/>
    </row>
    <row r="5008" spans="6:9" ht="11">
      <c r="F5008" s="25">
        <v>43691</v>
      </c>
      <c r="G5008" s="20">
        <v>15438.86</v>
      </c>
      <c r="I5008" s="25"/>
    </row>
    <row r="5009" spans="6:9" ht="11">
      <c r="F5009" s="25">
        <v>43693</v>
      </c>
      <c r="G5009" s="20">
        <v>15464.58</v>
      </c>
      <c r="I5009" s="25"/>
    </row>
    <row r="5010" spans="6:9" ht="11">
      <c r="F5010" s="25">
        <v>43696</v>
      </c>
      <c r="G5010" s="20">
        <v>15476.07</v>
      </c>
      <c r="I5010" s="25"/>
    </row>
    <row r="5011" spans="6:9" ht="11">
      <c r="F5011" s="25">
        <v>43697</v>
      </c>
      <c r="G5011" s="20">
        <v>15425.45</v>
      </c>
      <c r="I5011" s="25"/>
    </row>
    <row r="5012" spans="6:9" ht="11">
      <c r="F5012" s="25">
        <v>43698</v>
      </c>
      <c r="G5012" s="20">
        <v>15290.85</v>
      </c>
      <c r="I5012" s="25"/>
    </row>
    <row r="5013" spans="6:9" ht="11">
      <c r="F5013" s="25">
        <v>43699</v>
      </c>
      <c r="G5013" s="20">
        <v>15045.62</v>
      </c>
      <c r="I5013" s="25"/>
    </row>
    <row r="5014" spans="6:9" ht="11">
      <c r="F5014" s="25">
        <v>43700</v>
      </c>
      <c r="G5014" s="20">
        <v>15168.88</v>
      </c>
      <c r="I5014" s="25"/>
    </row>
    <row r="5015" spans="6:9" ht="11">
      <c r="F5015" s="25">
        <v>43703</v>
      </c>
      <c r="G5015" s="20">
        <v>15488.96</v>
      </c>
      <c r="I5015" s="25"/>
    </row>
    <row r="5016" spans="6:9" ht="11">
      <c r="F5016" s="25">
        <v>43704</v>
      </c>
      <c r="G5016" s="20">
        <v>15555.44</v>
      </c>
      <c r="I5016" s="25"/>
    </row>
    <row r="5017" spans="6:9" ht="11">
      <c r="F5017" s="25">
        <v>43705</v>
      </c>
      <c r="G5017" s="20">
        <v>15472.44</v>
      </c>
      <c r="I5017" s="25"/>
    </row>
    <row r="5018" spans="6:9" ht="11">
      <c r="F5018" s="25">
        <v>43706</v>
      </c>
      <c r="G5018" s="20">
        <v>15335.45</v>
      </c>
      <c r="I5018" s="25"/>
    </row>
    <row r="5019" spans="6:9" ht="11">
      <c r="F5019" s="25">
        <v>43707</v>
      </c>
      <c r="G5019" s="20">
        <v>15440.47</v>
      </c>
      <c r="I5019" s="25"/>
    </row>
    <row r="5020" spans="6:9" ht="11">
      <c r="F5020" s="25">
        <v>43711</v>
      </c>
      <c r="G5020" s="20">
        <v>15124.8</v>
      </c>
      <c r="I5020" s="25"/>
    </row>
    <row r="5021" spans="6:9" ht="11">
      <c r="F5021" s="25">
        <v>43712</v>
      </c>
      <c r="G5021" s="20">
        <v>15190.3</v>
      </c>
      <c r="I5021" s="25"/>
    </row>
    <row r="5022" spans="6:9" ht="11">
      <c r="F5022" s="25">
        <v>43713</v>
      </c>
      <c r="G5022" s="20">
        <v>15194.86</v>
      </c>
      <c r="I5022" s="25"/>
    </row>
    <row r="5023" spans="6:9" ht="11">
      <c r="F5023" s="25">
        <v>43714</v>
      </c>
      <c r="G5023" s="20">
        <v>15332.57</v>
      </c>
      <c r="I5023" s="25"/>
    </row>
    <row r="5024" spans="6:9" ht="11">
      <c r="F5024" s="25">
        <v>43717</v>
      </c>
      <c r="G5024" s="20">
        <v>15412.14</v>
      </c>
      <c r="I5024" s="25"/>
    </row>
    <row r="5025" spans="6:9" ht="11">
      <c r="F5025" s="25">
        <v>43719</v>
      </c>
      <c r="G5025" s="20">
        <v>15457.9</v>
      </c>
      <c r="I5025" s="25"/>
    </row>
    <row r="5026" spans="6:9" ht="11">
      <c r="F5026" s="25">
        <v>43720</v>
      </c>
      <c r="G5026" s="20">
        <v>15383.82</v>
      </c>
      <c r="I5026" s="25"/>
    </row>
    <row r="5027" spans="6:9" ht="11">
      <c r="F5027" s="25">
        <v>43721</v>
      </c>
      <c r="G5027" s="20">
        <v>15514.2</v>
      </c>
      <c r="I5027" s="25"/>
    </row>
    <row r="5028" spans="6:9" ht="11">
      <c r="F5028" s="25">
        <v>43724</v>
      </c>
      <c r="G5028" s="20">
        <v>15412.83</v>
      </c>
      <c r="I5028" s="25"/>
    </row>
    <row r="5029" spans="6:9" ht="11">
      <c r="F5029" s="25">
        <v>43725</v>
      </c>
      <c r="G5029" s="20">
        <v>15152.39</v>
      </c>
      <c r="I5029" s="25"/>
    </row>
    <row r="5030" spans="6:9" ht="11">
      <c r="F5030" s="25">
        <v>43726</v>
      </c>
      <c r="G5030" s="20">
        <v>15184.69</v>
      </c>
      <c r="I5030" s="25"/>
    </row>
    <row r="5031" spans="6:9" ht="11">
      <c r="F5031" s="25">
        <v>43727</v>
      </c>
      <c r="G5031" s="20">
        <v>14994.39</v>
      </c>
      <c r="I5031" s="25"/>
    </row>
    <row r="5032" spans="6:9" ht="11">
      <c r="F5032" s="25">
        <v>43728</v>
      </c>
      <c r="G5032" s="20">
        <v>15791.99</v>
      </c>
      <c r="I5032" s="25"/>
    </row>
    <row r="5033" spans="6:9" ht="11">
      <c r="F5033" s="25">
        <v>43731</v>
      </c>
      <c r="G5033" s="20">
        <v>16248.62</v>
      </c>
      <c r="I5033" s="25"/>
    </row>
    <row r="5034" spans="6:9" ht="11">
      <c r="F5034" s="25">
        <v>43732</v>
      </c>
      <c r="G5034" s="20">
        <v>16231.83</v>
      </c>
      <c r="I5034" s="25"/>
    </row>
    <row r="5035" spans="6:9" ht="11">
      <c r="F5035" s="25">
        <v>43733</v>
      </c>
      <c r="G5035" s="20">
        <v>16024.49</v>
      </c>
      <c r="I5035" s="25"/>
    </row>
    <row r="5036" spans="6:9" ht="11">
      <c r="F5036" s="25">
        <v>43734</v>
      </c>
      <c r="G5036" s="20">
        <v>16207.96</v>
      </c>
      <c r="I5036" s="25"/>
    </row>
    <row r="5037" spans="6:9" ht="11">
      <c r="F5037" s="25">
        <v>43735</v>
      </c>
      <c r="G5037" s="20">
        <v>16125.65</v>
      </c>
      <c r="I5037" s="25"/>
    </row>
    <row r="5038" spans="6:9" ht="11">
      <c r="F5038" s="25">
        <v>43738</v>
      </c>
      <c r="G5038" s="20">
        <v>16072.5</v>
      </c>
      <c r="I5038" s="25"/>
    </row>
    <row r="5039" spans="6:9" ht="11">
      <c r="F5039" s="25">
        <v>43739</v>
      </c>
      <c r="G5039" s="20">
        <v>15912.03</v>
      </c>
      <c r="I5039" s="25"/>
    </row>
    <row r="5040" spans="6:9" ht="11">
      <c r="F5040" s="25">
        <v>43741</v>
      </c>
      <c r="G5040" s="20">
        <v>15847.7</v>
      </c>
      <c r="I5040" s="25"/>
    </row>
    <row r="5041" spans="6:9" ht="11">
      <c r="F5041" s="25">
        <v>43742</v>
      </c>
      <c r="G5041" s="20">
        <v>15652.7</v>
      </c>
      <c r="I5041" s="25"/>
    </row>
    <row r="5042" spans="6:9" ht="11">
      <c r="F5042" s="25">
        <v>43745</v>
      </c>
      <c r="G5042" s="20">
        <v>15584.94</v>
      </c>
      <c r="I5042" s="25"/>
    </row>
    <row r="5043" spans="6:9" ht="11">
      <c r="F5043" s="25">
        <v>43747</v>
      </c>
      <c r="G5043" s="20">
        <v>15846.77</v>
      </c>
      <c r="I5043" s="25"/>
    </row>
    <row r="5044" spans="6:9" ht="11">
      <c r="F5044" s="25">
        <v>43748</v>
      </c>
      <c r="G5044" s="20">
        <v>15736.44</v>
      </c>
      <c r="I5044" s="25"/>
    </row>
    <row r="5045" spans="6:9" ht="11">
      <c r="F5045" s="25">
        <v>43749</v>
      </c>
      <c r="G5045" s="20">
        <v>15835.17</v>
      </c>
      <c r="I5045" s="25"/>
    </row>
    <row r="5046" spans="6:9" ht="11">
      <c r="F5046" s="25">
        <v>43752</v>
      </c>
      <c r="G5046" s="20">
        <v>15885.74</v>
      </c>
      <c r="I5046" s="25"/>
    </row>
    <row r="5047" spans="6:9" ht="11">
      <c r="F5047" s="25">
        <v>43753</v>
      </c>
      <c r="G5047" s="20">
        <v>16007.83</v>
      </c>
      <c r="I5047" s="25"/>
    </row>
    <row r="5048" spans="6:9" ht="11">
      <c r="F5048" s="25">
        <v>43754</v>
      </c>
      <c r="G5048" s="20">
        <v>16057.85</v>
      </c>
      <c r="I5048" s="25"/>
    </row>
    <row r="5049" spans="6:9" ht="11">
      <c r="F5049" s="25">
        <v>43755</v>
      </c>
      <c r="G5049" s="20">
        <v>16245.31</v>
      </c>
      <c r="I5049" s="25"/>
    </row>
    <row r="5050" spans="6:9" ht="11">
      <c r="F5050" s="25">
        <v>43756</v>
      </c>
      <c r="G5050" s="20">
        <v>16351.16</v>
      </c>
      <c r="I5050" s="25"/>
    </row>
    <row r="5051" spans="6:9" ht="11">
      <c r="F5051" s="25">
        <v>43760</v>
      </c>
      <c r="G5051" s="20">
        <v>16248.11</v>
      </c>
      <c r="I5051" s="25"/>
    </row>
    <row r="5052" spans="6:9" ht="11">
      <c r="F5052" s="25">
        <v>43761</v>
      </c>
      <c r="G5052" s="20">
        <v>16282.84</v>
      </c>
      <c r="I5052" s="25"/>
    </row>
    <row r="5053" spans="6:9" ht="11">
      <c r="F5053" s="25">
        <v>43762</v>
      </c>
      <c r="G5053" s="20">
        <v>16252.63</v>
      </c>
      <c r="I5053" s="25"/>
    </row>
    <row r="5054" spans="6:9" ht="11">
      <c r="F5054" s="25">
        <v>43763</v>
      </c>
      <c r="G5054" s="20">
        <v>16254.45</v>
      </c>
      <c r="I5054" s="25"/>
    </row>
    <row r="5055" spans="6:9" ht="11">
      <c r="F5055" s="25">
        <v>43767</v>
      </c>
      <c r="G5055" s="20">
        <v>16539.23</v>
      </c>
      <c r="I5055" s="25"/>
    </row>
    <row r="5056" spans="6:9" ht="11">
      <c r="F5056" s="25">
        <v>43768</v>
      </c>
      <c r="G5056" s="20">
        <v>16620.07</v>
      </c>
      <c r="I5056" s="25"/>
    </row>
    <row r="5057" spans="6:9" ht="11">
      <c r="F5057" s="25">
        <v>43769</v>
      </c>
      <c r="G5057" s="20">
        <v>16667.29</v>
      </c>
      <c r="I5057" s="25"/>
    </row>
    <row r="5058" spans="6:9" ht="11">
      <c r="F5058" s="25">
        <v>43770</v>
      </c>
      <c r="G5058" s="20">
        <v>16685.73</v>
      </c>
      <c r="I5058" s="25"/>
    </row>
    <row r="5059" spans="6:9" ht="11">
      <c r="F5059" s="25">
        <v>43773</v>
      </c>
      <c r="G5059" s="20">
        <v>16756.87</v>
      </c>
      <c r="I5059" s="25"/>
    </row>
    <row r="5060" spans="6:9" ht="11">
      <c r="F5060" s="25">
        <v>43774</v>
      </c>
      <c r="G5060" s="20">
        <v>16723.060000000001</v>
      </c>
      <c r="I5060" s="25"/>
    </row>
    <row r="5061" spans="6:9" ht="11">
      <c r="F5061" s="25">
        <v>43775</v>
      </c>
      <c r="G5061" s="20">
        <v>16791.61</v>
      </c>
      <c r="I5061" s="25"/>
    </row>
    <row r="5062" spans="6:9" ht="11">
      <c r="F5062" s="25">
        <v>43776</v>
      </c>
      <c r="G5062" s="20">
        <v>16856.169999999998</v>
      </c>
      <c r="I5062" s="25"/>
    </row>
    <row r="5063" spans="6:9" ht="11">
      <c r="F5063" s="25">
        <v>43777</v>
      </c>
      <c r="G5063" s="20">
        <v>16710.37</v>
      </c>
      <c r="I5063" s="25"/>
    </row>
    <row r="5064" spans="6:9" ht="11">
      <c r="F5064" s="25">
        <v>43780</v>
      </c>
      <c r="G5064" s="20">
        <v>16717.75</v>
      </c>
      <c r="I5064" s="25"/>
    </row>
    <row r="5065" spans="6:9" ht="11">
      <c r="F5065" s="25">
        <v>43782</v>
      </c>
      <c r="G5065" s="20">
        <v>16615.37</v>
      </c>
      <c r="I5065" s="25"/>
    </row>
    <row r="5066" spans="6:9" ht="11">
      <c r="F5066" s="25">
        <v>43783</v>
      </c>
      <c r="G5066" s="20">
        <v>16659.78</v>
      </c>
      <c r="I5066" s="25"/>
    </row>
    <row r="5067" spans="6:9" ht="11">
      <c r="F5067" s="25">
        <v>43784</v>
      </c>
      <c r="G5067" s="20">
        <v>16692.52</v>
      </c>
      <c r="I5067" s="25"/>
    </row>
    <row r="5068" spans="6:9" ht="11">
      <c r="F5068" s="25">
        <v>43787</v>
      </c>
      <c r="G5068" s="20">
        <v>16677.14</v>
      </c>
      <c r="I5068" s="25"/>
    </row>
    <row r="5069" spans="6:9" ht="11">
      <c r="F5069" s="25">
        <v>43788</v>
      </c>
      <c r="G5069" s="20">
        <v>16755.150000000001</v>
      </c>
      <c r="I5069" s="25"/>
    </row>
    <row r="5070" spans="6:9" ht="11">
      <c r="F5070" s="25">
        <v>43789</v>
      </c>
      <c r="G5070" s="20">
        <v>16837.96</v>
      </c>
      <c r="I5070" s="25"/>
    </row>
    <row r="5071" spans="6:9" ht="11">
      <c r="F5071" s="25">
        <v>43790</v>
      </c>
      <c r="G5071" s="20">
        <v>16794.86</v>
      </c>
      <c r="I5071" s="25"/>
    </row>
    <row r="5072" spans="6:9" ht="11">
      <c r="F5072" s="25">
        <v>43791</v>
      </c>
      <c r="G5072" s="20">
        <v>16719.11</v>
      </c>
      <c r="I5072" s="25"/>
    </row>
    <row r="5073" spans="6:9" ht="11">
      <c r="F5073" s="25">
        <v>43794</v>
      </c>
      <c r="G5073" s="20">
        <v>16942.7</v>
      </c>
      <c r="I5073" s="25"/>
    </row>
    <row r="5074" spans="6:9" ht="11">
      <c r="F5074" s="25">
        <v>43795</v>
      </c>
      <c r="G5074" s="20">
        <v>16892.150000000001</v>
      </c>
      <c r="I5074" s="25"/>
    </row>
    <row r="5075" spans="6:9" ht="11">
      <c r="F5075" s="25">
        <v>43796</v>
      </c>
      <c r="G5075" s="20">
        <v>16980.54</v>
      </c>
      <c r="I5075" s="25"/>
    </row>
    <row r="5076" spans="6:9" ht="11">
      <c r="F5076" s="25">
        <v>43797</v>
      </c>
      <c r="G5076" s="20">
        <v>17051.310000000001</v>
      </c>
      <c r="I5076" s="25"/>
    </row>
    <row r="5077" spans="6:9" ht="11">
      <c r="F5077" s="25">
        <v>43798</v>
      </c>
      <c r="G5077" s="20">
        <v>16917.89</v>
      </c>
      <c r="I5077" s="25"/>
    </row>
    <row r="5078" spans="6:9" ht="11">
      <c r="F5078" s="25">
        <v>43801</v>
      </c>
      <c r="G5078" s="20">
        <v>16906.88</v>
      </c>
      <c r="I5078" s="25"/>
    </row>
    <row r="5079" spans="6:9" ht="11">
      <c r="F5079" s="25">
        <v>43802</v>
      </c>
      <c r="G5079" s="20">
        <v>16831.11</v>
      </c>
      <c r="I5079" s="25"/>
    </row>
    <row r="5080" spans="6:9" ht="11">
      <c r="F5080" s="25">
        <v>43803</v>
      </c>
      <c r="G5080" s="20">
        <v>16899.88</v>
      </c>
      <c r="I5080" s="25"/>
    </row>
    <row r="5081" spans="6:9" ht="11">
      <c r="F5081" s="25">
        <v>43804</v>
      </c>
      <c r="G5081" s="20">
        <v>16865.04</v>
      </c>
      <c r="I5081" s="25"/>
    </row>
    <row r="5082" spans="6:9" ht="11">
      <c r="F5082" s="25">
        <v>43805</v>
      </c>
      <c r="G5082" s="20">
        <v>16729.080000000002</v>
      </c>
      <c r="I5082" s="25"/>
    </row>
    <row r="5083" spans="6:9" ht="11">
      <c r="F5083" s="25">
        <v>43808</v>
      </c>
      <c r="G5083" s="20">
        <v>16751.53</v>
      </c>
      <c r="I5083" s="25"/>
    </row>
    <row r="5084" spans="6:9" ht="11">
      <c r="F5084" s="25">
        <v>43809</v>
      </c>
      <c r="G5084" s="20">
        <v>16638.939999999999</v>
      </c>
      <c r="I5084" s="25"/>
    </row>
    <row r="5085" spans="6:9" ht="11">
      <c r="F5085" s="25">
        <v>43810</v>
      </c>
      <c r="G5085" s="20">
        <v>16713.79</v>
      </c>
      <c r="I5085" s="25"/>
    </row>
    <row r="5086" spans="6:9" ht="11">
      <c r="F5086" s="25">
        <v>43811</v>
      </c>
      <c r="G5086" s="20">
        <v>16800.36</v>
      </c>
      <c r="I5086" s="25"/>
    </row>
    <row r="5087" spans="6:9" ht="11">
      <c r="F5087" s="25">
        <v>43812</v>
      </c>
      <c r="G5087" s="20">
        <v>16961.560000000001</v>
      </c>
      <c r="I5087" s="25"/>
    </row>
    <row r="5088" spans="6:9" ht="11">
      <c r="F5088" s="25">
        <v>43815</v>
      </c>
      <c r="G5088" s="20">
        <v>16915.650000000001</v>
      </c>
      <c r="I5088" s="25"/>
    </row>
    <row r="5089" spans="6:9" ht="11">
      <c r="F5089" s="25">
        <v>43816</v>
      </c>
      <c r="G5089" s="20">
        <v>17071.490000000002</v>
      </c>
      <c r="I5089" s="25"/>
    </row>
    <row r="5090" spans="6:9" ht="11">
      <c r="F5090" s="25">
        <v>43817</v>
      </c>
      <c r="G5090" s="20">
        <v>17150.93</v>
      </c>
      <c r="I5090" s="25"/>
    </row>
    <row r="5091" spans="6:9" ht="11">
      <c r="F5091" s="25">
        <v>43818</v>
      </c>
      <c r="G5091" s="20">
        <v>17205.12</v>
      </c>
      <c r="I5091" s="25"/>
    </row>
    <row r="5092" spans="6:9" ht="11">
      <c r="F5092" s="25">
        <v>43819</v>
      </c>
      <c r="G5092" s="20">
        <v>17222.14</v>
      </c>
      <c r="I5092" s="25"/>
    </row>
    <row r="5093" spans="6:9" ht="11">
      <c r="F5093" s="25">
        <v>43822</v>
      </c>
      <c r="G5093" s="20">
        <v>17209.400000000001</v>
      </c>
      <c r="I5093" s="25"/>
    </row>
    <row r="5094" spans="6:9" ht="11">
      <c r="F5094" s="25">
        <v>43823</v>
      </c>
      <c r="G5094" s="20">
        <v>17141.8</v>
      </c>
      <c r="I5094" s="25"/>
    </row>
    <row r="5095" spans="6:9" ht="11">
      <c r="F5095" s="25">
        <v>43825</v>
      </c>
      <c r="G5095" s="20">
        <v>17018.259999999998</v>
      </c>
      <c r="I5095" s="25"/>
    </row>
    <row r="5096" spans="6:9" ht="11">
      <c r="F5096" s="25">
        <v>43826</v>
      </c>
      <c r="G5096" s="20">
        <v>17185.66</v>
      </c>
      <c r="I5096" s="25"/>
    </row>
    <row r="5097" spans="6:9" ht="11">
      <c r="F5097" s="25">
        <v>43829</v>
      </c>
      <c r="G5097" s="20">
        <v>17199.73</v>
      </c>
      <c r="I5097" s="25"/>
    </row>
    <row r="5098" spans="6:9" ht="11">
      <c r="F5098" s="25">
        <v>43830</v>
      </c>
      <c r="G5098" s="20">
        <v>17077.060000000001</v>
      </c>
      <c r="I5098" s="25"/>
    </row>
    <row r="5099" spans="6:9" ht="11">
      <c r="F5099" s="25">
        <v>43831</v>
      </c>
      <c r="G5099" s="20">
        <v>17096.830000000002</v>
      </c>
      <c r="I5099" s="25"/>
    </row>
    <row r="5100" spans="6:9" ht="11">
      <c r="F5100" s="25">
        <v>43832</v>
      </c>
      <c r="G5100" s="20">
        <v>17236.7</v>
      </c>
      <c r="I5100" s="25"/>
    </row>
    <row r="5101" spans="6:9" ht="11">
      <c r="F5101" s="25">
        <v>43833</v>
      </c>
      <c r="G5101" s="20">
        <v>17158.75</v>
      </c>
      <c r="I5101" s="25"/>
    </row>
    <row r="5102" spans="6:9" ht="11">
      <c r="F5102" s="25">
        <v>43836</v>
      </c>
      <c r="G5102" s="20">
        <v>16830.93</v>
      </c>
      <c r="I5102" s="25"/>
    </row>
    <row r="5103" spans="6:9" ht="11">
      <c r="F5103" s="25">
        <v>43837</v>
      </c>
      <c r="G5103" s="20">
        <v>16915.03</v>
      </c>
      <c r="I5103" s="25"/>
    </row>
    <row r="5104" spans="6:9" ht="11">
      <c r="F5104" s="25">
        <v>43838</v>
      </c>
      <c r="G5104" s="20">
        <v>16876.240000000002</v>
      </c>
      <c r="I5104" s="25"/>
    </row>
    <row r="5105" spans="6:9" ht="11">
      <c r="F5105" s="25">
        <v>43839</v>
      </c>
      <c r="G5105" s="20">
        <v>17143.650000000001</v>
      </c>
      <c r="I5105" s="25"/>
    </row>
    <row r="5106" spans="6:9" ht="11">
      <c r="F5106" s="25">
        <v>43840</v>
      </c>
      <c r="G5106" s="20">
        <v>17201.080000000002</v>
      </c>
      <c r="I5106" s="25"/>
    </row>
    <row r="5107" spans="6:9" ht="11">
      <c r="F5107" s="25">
        <v>43843</v>
      </c>
      <c r="G5107" s="20">
        <v>17303.2</v>
      </c>
      <c r="I5107" s="25"/>
    </row>
    <row r="5108" spans="6:9" ht="11">
      <c r="F5108" s="25">
        <v>43844</v>
      </c>
      <c r="G5108" s="20">
        <v>17349.12</v>
      </c>
      <c r="I5108" s="25"/>
    </row>
    <row r="5109" spans="6:9" ht="11">
      <c r="F5109" s="25">
        <v>43845</v>
      </c>
      <c r="G5109" s="20">
        <v>17322.5</v>
      </c>
      <c r="I5109" s="25"/>
    </row>
    <row r="5110" spans="6:9" ht="11">
      <c r="F5110" s="25">
        <v>43846</v>
      </c>
      <c r="G5110" s="20">
        <v>17339.57</v>
      </c>
      <c r="I5110" s="25"/>
    </row>
    <row r="5111" spans="6:9" ht="11">
      <c r="F5111" s="25">
        <v>43847</v>
      </c>
      <c r="G5111" s="20">
        <v>17335.2</v>
      </c>
      <c r="I5111" s="25"/>
    </row>
    <row r="5112" spans="6:9" ht="11">
      <c r="F5112" s="25">
        <v>43850</v>
      </c>
      <c r="G5112" s="20">
        <v>17155.830000000002</v>
      </c>
      <c r="I5112" s="25"/>
    </row>
    <row r="5113" spans="6:9" ht="11">
      <c r="F5113" s="25">
        <v>43851</v>
      </c>
      <c r="G5113" s="20">
        <v>17079.07</v>
      </c>
      <c r="I5113" s="25"/>
    </row>
    <row r="5114" spans="6:9" ht="11">
      <c r="F5114" s="25">
        <v>43852</v>
      </c>
      <c r="G5114" s="20">
        <v>16990.68</v>
      </c>
      <c r="I5114" s="25"/>
    </row>
    <row r="5115" spans="6:9" ht="11">
      <c r="F5115" s="25">
        <v>43853</v>
      </c>
      <c r="G5115" s="20">
        <v>17095.61</v>
      </c>
      <c r="I5115" s="25"/>
    </row>
    <row r="5116" spans="6:9" ht="11">
      <c r="F5116" s="25">
        <v>43854</v>
      </c>
      <c r="G5116" s="20">
        <v>17192.150000000001</v>
      </c>
      <c r="I5116" s="25"/>
    </row>
    <row r="5117" spans="6:9" ht="11">
      <c r="F5117" s="25">
        <v>43857</v>
      </c>
      <c r="G5117" s="20">
        <v>17010.7</v>
      </c>
      <c r="I5117" s="25"/>
    </row>
    <row r="5118" spans="6:9" ht="11">
      <c r="F5118" s="25">
        <v>43858</v>
      </c>
      <c r="G5118" s="20">
        <v>16922.009999999998</v>
      </c>
      <c r="I5118" s="25"/>
    </row>
    <row r="5119" spans="6:9" ht="11">
      <c r="F5119" s="25">
        <v>43859</v>
      </c>
      <c r="G5119" s="20">
        <v>17025.46</v>
      </c>
      <c r="I5119" s="25"/>
    </row>
    <row r="5120" spans="6:9" ht="11">
      <c r="F5120" s="25">
        <v>43860</v>
      </c>
      <c r="G5120" s="20">
        <v>16893.91</v>
      </c>
      <c r="I5120" s="25"/>
    </row>
    <row r="5121" spans="6:9" ht="11">
      <c r="F5121" s="25">
        <v>43861</v>
      </c>
      <c r="G5121" s="20">
        <v>16790.45</v>
      </c>
      <c r="I5121" s="25"/>
    </row>
    <row r="5122" spans="6:9" ht="11">
      <c r="F5122" s="25">
        <v>43864</v>
      </c>
      <c r="G5122" s="20">
        <v>16433.650000000001</v>
      </c>
      <c r="I5122" s="25"/>
    </row>
    <row r="5123" spans="6:9" ht="11">
      <c r="F5123" s="25">
        <v>43865</v>
      </c>
      <c r="G5123" s="20">
        <v>16815.12</v>
      </c>
      <c r="I5123" s="25"/>
    </row>
    <row r="5124" spans="6:9" ht="11">
      <c r="F5124" s="25">
        <v>43866</v>
      </c>
      <c r="G5124" s="20">
        <v>16968.830000000002</v>
      </c>
      <c r="I5124" s="25"/>
    </row>
    <row r="5125" spans="6:9" ht="11">
      <c r="F5125" s="25">
        <v>43867</v>
      </c>
      <c r="G5125" s="20">
        <v>17037.28</v>
      </c>
      <c r="I5125" s="25"/>
    </row>
    <row r="5126" spans="6:9" ht="11">
      <c r="F5126" s="25">
        <v>43868</v>
      </c>
      <c r="G5126" s="20">
        <v>16981.75</v>
      </c>
      <c r="I5126" s="25"/>
    </row>
    <row r="5127" spans="6:9" ht="11">
      <c r="F5127" s="25">
        <v>43871</v>
      </c>
      <c r="G5127" s="20">
        <v>16887.86</v>
      </c>
      <c r="I5127" s="25"/>
    </row>
    <row r="5128" spans="6:9" ht="11">
      <c r="F5128" s="25">
        <v>43872</v>
      </c>
      <c r="G5128" s="20">
        <v>16995.099999999999</v>
      </c>
      <c r="I5128" s="25"/>
    </row>
    <row r="5129" spans="6:9" ht="11">
      <c r="F5129" s="25">
        <v>43873</v>
      </c>
      <c r="G5129" s="20">
        <v>17126.07</v>
      </c>
      <c r="I5129" s="25"/>
    </row>
    <row r="5130" spans="6:9" ht="11">
      <c r="F5130" s="25">
        <v>43874</v>
      </c>
      <c r="G5130" s="20">
        <v>17088.84</v>
      </c>
      <c r="I5130" s="25"/>
    </row>
    <row r="5131" spans="6:9" ht="11">
      <c r="F5131" s="25">
        <v>43875</v>
      </c>
      <c r="G5131" s="20">
        <v>17002.89</v>
      </c>
      <c r="I5131" s="25"/>
    </row>
    <row r="5132" spans="6:9" ht="11">
      <c r="F5132" s="25">
        <v>43878</v>
      </c>
      <c r="G5132" s="20">
        <v>16911.919999999998</v>
      </c>
      <c r="I5132" s="25"/>
    </row>
    <row r="5133" spans="6:9" ht="11">
      <c r="F5133" s="25">
        <v>43879</v>
      </c>
      <c r="G5133" s="20">
        <v>16837.080000000002</v>
      </c>
      <c r="I5133" s="25"/>
    </row>
    <row r="5134" spans="6:9" ht="11">
      <c r="F5134" s="25">
        <v>43881</v>
      </c>
      <c r="G5134" s="20">
        <v>16961.16</v>
      </c>
      <c r="I5134" s="25"/>
    </row>
    <row r="5135" spans="6:9" ht="11">
      <c r="F5135" s="25">
        <v>43885</v>
      </c>
      <c r="G5135" s="20">
        <v>16608.12</v>
      </c>
      <c r="I5135" s="25"/>
    </row>
    <row r="5136" spans="6:9" ht="11">
      <c r="F5136" s="25">
        <v>43886</v>
      </c>
      <c r="G5136" s="20">
        <v>16563.91</v>
      </c>
      <c r="I5136" s="25"/>
    </row>
    <row r="5137" spans="6:9" ht="11">
      <c r="F5137" s="25">
        <v>43887</v>
      </c>
      <c r="G5137" s="20">
        <v>16396.23</v>
      </c>
      <c r="I5137" s="25"/>
    </row>
    <row r="5138" spans="6:9" ht="11">
      <c r="F5138" s="25">
        <v>43888</v>
      </c>
      <c r="G5138" s="20">
        <v>16332.81</v>
      </c>
      <c r="I5138" s="25"/>
    </row>
    <row r="5139" spans="6:9" ht="11">
      <c r="F5139" s="25">
        <v>43889</v>
      </c>
      <c r="G5139" s="20">
        <v>15726.92</v>
      </c>
      <c r="I5139" s="25"/>
    </row>
    <row r="5140" spans="6:9" ht="11">
      <c r="F5140" s="25">
        <v>43892</v>
      </c>
      <c r="G5140" s="20">
        <v>15632.14</v>
      </c>
      <c r="I5140" s="25"/>
    </row>
    <row r="5141" spans="6:9" ht="11">
      <c r="F5141" s="25">
        <v>43893</v>
      </c>
      <c r="G5141" s="20">
        <v>15878.98</v>
      </c>
      <c r="I5141" s="25"/>
    </row>
    <row r="5142" spans="6:9" ht="11">
      <c r="F5142" s="25">
        <v>43894</v>
      </c>
      <c r="G5142" s="20">
        <v>15805.53</v>
      </c>
      <c r="I5142" s="25"/>
    </row>
    <row r="5143" spans="6:9" ht="11">
      <c r="F5143" s="25">
        <v>43895</v>
      </c>
      <c r="G5143" s="20">
        <v>15833.21</v>
      </c>
      <c r="I5143" s="25"/>
    </row>
    <row r="5144" spans="6:9" ht="11">
      <c r="F5144" s="25">
        <v>43896</v>
      </c>
      <c r="G5144" s="20">
        <v>15440.48</v>
      </c>
      <c r="I5144" s="25"/>
    </row>
    <row r="5145" spans="6:9" ht="11">
      <c r="F5145" s="25">
        <v>43899</v>
      </c>
      <c r="G5145" s="20">
        <v>14684.56</v>
      </c>
      <c r="I5145" s="25"/>
    </row>
    <row r="5146" spans="6:9" ht="11">
      <c r="F5146" s="25">
        <v>43901</v>
      </c>
      <c r="G5146" s="20">
        <v>14694.31</v>
      </c>
      <c r="I5146" s="25"/>
    </row>
    <row r="5147" spans="6:9" ht="11">
      <c r="F5147" s="25">
        <v>43902</v>
      </c>
      <c r="G5147" s="20">
        <v>13474.38</v>
      </c>
      <c r="I5147" s="25"/>
    </row>
    <row r="5148" spans="6:9" ht="11">
      <c r="F5148" s="25">
        <v>43903</v>
      </c>
      <c r="G5148" s="20">
        <v>13987.31</v>
      </c>
      <c r="I5148" s="25"/>
    </row>
    <row r="5149" spans="6:9" ht="11">
      <c r="F5149" s="25">
        <v>43906</v>
      </c>
      <c r="G5149" s="20">
        <v>12928.18</v>
      </c>
      <c r="I5149" s="25"/>
    </row>
    <row r="5150" spans="6:9" ht="11">
      <c r="F5150" s="25">
        <v>43907</v>
      </c>
      <c r="G5150" s="20">
        <v>12604.41</v>
      </c>
      <c r="I5150" s="25"/>
    </row>
    <row r="5151" spans="6:9" ht="11">
      <c r="F5151" s="25">
        <v>43908</v>
      </c>
      <c r="G5151" s="20">
        <v>11904.02</v>
      </c>
      <c r="I5151" s="25"/>
    </row>
    <row r="5152" spans="6:9" ht="11">
      <c r="F5152" s="25">
        <v>43909</v>
      </c>
      <c r="G5152" s="20">
        <v>11620.92</v>
      </c>
      <c r="I5152" s="25"/>
    </row>
    <row r="5153" spans="6:9" ht="11">
      <c r="F5153" s="25">
        <v>43910</v>
      </c>
      <c r="G5153" s="20">
        <v>12298.74</v>
      </c>
      <c r="I5153" s="25"/>
    </row>
    <row r="5154" spans="6:9" ht="11">
      <c r="F5154" s="25">
        <v>43913</v>
      </c>
      <c r="G5154" s="20">
        <v>10710.41</v>
      </c>
      <c r="I5154" s="25"/>
    </row>
    <row r="5155" spans="6:9" ht="11">
      <c r="F5155" s="25">
        <v>43914</v>
      </c>
      <c r="G5155" s="20">
        <v>10983.15</v>
      </c>
      <c r="I5155" s="25"/>
    </row>
    <row r="5156" spans="6:9" ht="11">
      <c r="F5156" s="25">
        <v>43915</v>
      </c>
      <c r="G5156" s="20">
        <v>11710.71</v>
      </c>
      <c r="I5156" s="25"/>
    </row>
    <row r="5157" spans="6:9" ht="11">
      <c r="F5157" s="25">
        <v>43916</v>
      </c>
      <c r="G5157" s="20">
        <v>12167.15</v>
      </c>
      <c r="I5157" s="25"/>
    </row>
    <row r="5158" spans="6:9" ht="11">
      <c r="F5158" s="25">
        <v>43917</v>
      </c>
      <c r="G5158" s="20">
        <v>12193.62</v>
      </c>
      <c r="I5158" s="25"/>
    </row>
    <row r="5159" spans="6:9" ht="11">
      <c r="F5159" s="25">
        <v>43920</v>
      </c>
      <c r="G5159" s="20">
        <v>11659.76</v>
      </c>
      <c r="I5159" s="25"/>
    </row>
    <row r="5160" spans="6:9" ht="11">
      <c r="F5160" s="25">
        <v>43921</v>
      </c>
      <c r="G5160" s="20">
        <v>12105.66</v>
      </c>
      <c r="I5160" s="25"/>
    </row>
    <row r="5161" spans="6:9" ht="11">
      <c r="F5161" s="25">
        <v>43922</v>
      </c>
      <c r="G5161" s="20">
        <v>11621.35</v>
      </c>
      <c r="I5161" s="25"/>
    </row>
    <row r="5162" spans="6:9" ht="11">
      <c r="F5162" s="25">
        <v>43924</v>
      </c>
      <c r="G5162" s="20">
        <v>11382.02</v>
      </c>
      <c r="I5162" s="25"/>
    </row>
    <row r="5163" spans="6:9" ht="11">
      <c r="F5163" s="25">
        <v>43928</v>
      </c>
      <c r="G5163" s="20">
        <v>12379.42</v>
      </c>
      <c r="I5163" s="25"/>
    </row>
    <row r="5164" spans="6:9" ht="11">
      <c r="F5164" s="25">
        <v>43929</v>
      </c>
      <c r="G5164" s="20">
        <v>12318.25</v>
      </c>
      <c r="I5164" s="25"/>
    </row>
    <row r="5165" spans="6:9" ht="11">
      <c r="F5165" s="25">
        <v>43930</v>
      </c>
      <c r="G5165" s="20">
        <v>12829.57</v>
      </c>
      <c r="I5165" s="25"/>
    </row>
    <row r="5166" spans="6:9" ht="11">
      <c r="F5166" s="25">
        <v>43934</v>
      </c>
      <c r="G5166" s="20">
        <v>12663.31</v>
      </c>
      <c r="I5166" s="25"/>
    </row>
    <row r="5167" spans="6:9" ht="11">
      <c r="F5167" s="25">
        <v>43936</v>
      </c>
      <c r="G5167" s="20">
        <v>12566.85</v>
      </c>
      <c r="I5167" s="25"/>
    </row>
    <row r="5168" spans="6:9" ht="11">
      <c r="F5168" s="25">
        <v>43937</v>
      </c>
      <c r="G5168" s="20">
        <v>12661.83</v>
      </c>
      <c r="I5168" s="25"/>
    </row>
    <row r="5169" spans="6:9" ht="11">
      <c r="F5169" s="25">
        <v>43938</v>
      </c>
      <c r="G5169" s="20">
        <v>13047.57</v>
      </c>
      <c r="I5169" s="25"/>
    </row>
    <row r="5170" spans="6:9" ht="11">
      <c r="F5170" s="25">
        <v>43941</v>
      </c>
      <c r="G5170" s="20">
        <v>13040.65</v>
      </c>
      <c r="I5170" s="25"/>
    </row>
    <row r="5171" spans="6:9" ht="11">
      <c r="F5171" s="25">
        <v>43942</v>
      </c>
      <c r="G5171" s="20">
        <v>12645.91</v>
      </c>
      <c r="I5171" s="25"/>
    </row>
    <row r="5172" spans="6:9" ht="11">
      <c r="F5172" s="25">
        <v>43943</v>
      </c>
      <c r="G5172" s="20">
        <v>12935.73</v>
      </c>
      <c r="I5172" s="25"/>
    </row>
    <row r="5173" spans="6:9" ht="11">
      <c r="F5173" s="25">
        <v>43944</v>
      </c>
      <c r="G5173" s="20">
        <v>13113.97</v>
      </c>
      <c r="I5173" s="25"/>
    </row>
    <row r="5174" spans="6:9" ht="11">
      <c r="F5174" s="25">
        <v>43945</v>
      </c>
      <c r="G5174" s="20">
        <v>12889.39</v>
      </c>
      <c r="I5174" s="25"/>
    </row>
    <row r="5175" spans="6:9" ht="11">
      <c r="F5175" s="25">
        <v>43948</v>
      </c>
      <c r="G5175" s="20">
        <v>13069.49</v>
      </c>
      <c r="I5175" s="25"/>
    </row>
    <row r="5176" spans="6:9" ht="11">
      <c r="F5176" s="25">
        <v>43949</v>
      </c>
      <c r="G5176" s="20">
        <v>13208.29</v>
      </c>
      <c r="I5176" s="25"/>
    </row>
    <row r="5177" spans="6:9" ht="11">
      <c r="F5177" s="25">
        <v>43950</v>
      </c>
      <c r="G5177" s="20">
        <v>13452.51</v>
      </c>
      <c r="I5177" s="25"/>
    </row>
    <row r="5178" spans="6:9" ht="11">
      <c r="F5178" s="25">
        <v>43951</v>
      </c>
      <c r="G5178" s="20">
        <v>13884.18</v>
      </c>
      <c r="I5178" s="25"/>
    </row>
    <row r="5179" spans="6:9" ht="11">
      <c r="F5179" s="25">
        <v>43955</v>
      </c>
      <c r="G5179" s="20">
        <v>13086.63</v>
      </c>
      <c r="I5179" s="25"/>
    </row>
    <row r="5180" spans="6:9" ht="11">
      <c r="F5180" s="25">
        <v>43956</v>
      </c>
      <c r="G5180" s="20">
        <v>12963.99</v>
      </c>
      <c r="I5180" s="25"/>
    </row>
    <row r="5181" spans="6:9" ht="11">
      <c r="F5181" s="25">
        <v>43957</v>
      </c>
      <c r="G5181" s="20">
        <v>13055.99</v>
      </c>
      <c r="I5181" s="25"/>
    </row>
    <row r="5182" spans="6:9" ht="11">
      <c r="F5182" s="25">
        <v>43958</v>
      </c>
      <c r="G5182" s="20">
        <v>12954.81</v>
      </c>
      <c r="I5182" s="25"/>
    </row>
    <row r="5183" spans="6:9" ht="11">
      <c r="F5183" s="25">
        <v>43959</v>
      </c>
      <c r="G5183" s="20">
        <v>13028.62</v>
      </c>
      <c r="I5183" s="25"/>
    </row>
    <row r="5184" spans="6:9" ht="11">
      <c r="F5184" s="25">
        <v>43962</v>
      </c>
      <c r="G5184" s="20">
        <v>13011.35</v>
      </c>
      <c r="I5184" s="25"/>
    </row>
    <row r="5185" spans="6:9" ht="11">
      <c r="F5185" s="25">
        <v>43963</v>
      </c>
      <c r="G5185" s="20">
        <v>12951.29</v>
      </c>
      <c r="I5185" s="25"/>
    </row>
    <row r="5186" spans="6:9" ht="11">
      <c r="F5186" s="25">
        <v>43964</v>
      </c>
      <c r="G5186" s="20">
        <v>13214.58</v>
      </c>
      <c r="I5186" s="25"/>
    </row>
    <row r="5187" spans="6:9" ht="11">
      <c r="F5187" s="25">
        <v>43965</v>
      </c>
      <c r="G5187" s="20">
        <v>12875.51</v>
      </c>
      <c r="I5187" s="25"/>
    </row>
    <row r="5188" spans="6:9" ht="11">
      <c r="F5188" s="25">
        <v>43966</v>
      </c>
      <c r="G5188" s="20">
        <v>12867.16</v>
      </c>
      <c r="I5188" s="25"/>
    </row>
    <row r="5189" spans="6:9" ht="11">
      <c r="F5189" s="25">
        <v>43969</v>
      </c>
      <c r="G5189" s="20">
        <v>12425.57</v>
      </c>
      <c r="I5189" s="25"/>
    </row>
    <row r="5190" spans="6:9" ht="11">
      <c r="F5190" s="25">
        <v>43970</v>
      </c>
      <c r="G5190" s="20">
        <v>12504.22</v>
      </c>
      <c r="I5190" s="25"/>
    </row>
    <row r="5191" spans="6:9" ht="11">
      <c r="F5191" s="25">
        <v>43971</v>
      </c>
      <c r="G5191" s="20">
        <v>12768.2</v>
      </c>
      <c r="I5191" s="25"/>
    </row>
    <row r="5192" spans="6:9" ht="11">
      <c r="F5192" s="25">
        <v>43972</v>
      </c>
      <c r="G5192" s="20">
        <v>12824.12</v>
      </c>
      <c r="I5192" s="25"/>
    </row>
    <row r="5193" spans="6:9" ht="11">
      <c r="F5193" s="25">
        <v>43973</v>
      </c>
      <c r="G5193" s="20">
        <v>12729.74</v>
      </c>
      <c r="I5193" s="25"/>
    </row>
    <row r="5194" spans="6:9" ht="11">
      <c r="F5194" s="25">
        <v>43977</v>
      </c>
      <c r="G5194" s="20">
        <v>12715.39</v>
      </c>
      <c r="I5194" s="25"/>
    </row>
    <row r="5195" spans="6:9" ht="11">
      <c r="F5195" s="25">
        <v>43978</v>
      </c>
      <c r="G5195" s="20">
        <v>13117.99</v>
      </c>
      <c r="I5195" s="25"/>
    </row>
    <row r="5196" spans="6:9" ht="11">
      <c r="F5196" s="25">
        <v>43979</v>
      </c>
      <c r="G5196" s="20">
        <v>13364.65</v>
      </c>
      <c r="I5196" s="25"/>
    </row>
    <row r="5197" spans="6:9" ht="11">
      <c r="F5197" s="25">
        <v>43980</v>
      </c>
      <c r="G5197" s="20">
        <v>13503.45</v>
      </c>
      <c r="I5197" s="25"/>
    </row>
    <row r="5198" spans="6:9" ht="11">
      <c r="F5198" s="25">
        <v>43983</v>
      </c>
      <c r="G5198" s="20">
        <v>13850</v>
      </c>
      <c r="I5198" s="25"/>
    </row>
    <row r="5199" spans="6:9" ht="11">
      <c r="F5199" s="25">
        <v>43984</v>
      </c>
      <c r="G5199" s="20">
        <v>14065.56</v>
      </c>
      <c r="I5199" s="25"/>
    </row>
    <row r="5200" spans="6:9" ht="11">
      <c r="F5200" s="25">
        <v>43985</v>
      </c>
      <c r="G5200" s="20">
        <v>14183.95</v>
      </c>
      <c r="I5200" s="25"/>
    </row>
    <row r="5201" spans="6:9" ht="11">
      <c r="F5201" s="25">
        <v>43986</v>
      </c>
      <c r="G5201" s="20">
        <v>14138.19</v>
      </c>
      <c r="I5201" s="25"/>
    </row>
    <row r="5202" spans="6:9" ht="11">
      <c r="F5202" s="25">
        <v>43987</v>
      </c>
      <c r="G5202" s="20">
        <v>14297.55</v>
      </c>
      <c r="I5202" s="25"/>
    </row>
    <row r="5203" spans="6:9" ht="11">
      <c r="F5203" s="25">
        <v>43990</v>
      </c>
      <c r="G5203" s="20">
        <v>14333.2</v>
      </c>
      <c r="I5203" s="25"/>
    </row>
    <row r="5204" spans="6:9" ht="11">
      <c r="F5204" s="25">
        <v>43991</v>
      </c>
      <c r="G5204" s="20">
        <v>14162.9</v>
      </c>
      <c r="I5204" s="25"/>
    </row>
    <row r="5205" spans="6:9" ht="11">
      <c r="F5205" s="25">
        <v>43992</v>
      </c>
      <c r="G5205" s="20">
        <v>14260.91</v>
      </c>
      <c r="I5205" s="25"/>
    </row>
    <row r="5206" spans="6:9" ht="11">
      <c r="F5206" s="25">
        <v>43993</v>
      </c>
      <c r="G5206" s="20">
        <v>13959.73</v>
      </c>
      <c r="I5206" s="25"/>
    </row>
    <row r="5207" spans="6:9" ht="11">
      <c r="F5207" s="25">
        <v>43994</v>
      </c>
      <c r="G5207" s="20">
        <v>14059.69</v>
      </c>
      <c r="I5207" s="25"/>
    </row>
    <row r="5208" spans="6:9" ht="11">
      <c r="F5208" s="25">
        <v>43997</v>
      </c>
      <c r="G5208" s="20">
        <v>13835.27</v>
      </c>
      <c r="I5208" s="25"/>
    </row>
    <row r="5209" spans="6:9" ht="11">
      <c r="F5209" s="25">
        <v>43998</v>
      </c>
      <c r="G5209" s="20">
        <v>13976.63</v>
      </c>
      <c r="I5209" s="25"/>
    </row>
    <row r="5210" spans="6:9" ht="11">
      <c r="F5210" s="25">
        <v>43999</v>
      </c>
      <c r="G5210" s="20">
        <v>13930.35</v>
      </c>
      <c r="I5210" s="25"/>
    </row>
    <row r="5211" spans="6:9" ht="11">
      <c r="F5211" s="25">
        <v>44000</v>
      </c>
      <c r="G5211" s="20">
        <v>14227.14</v>
      </c>
      <c r="I5211" s="25"/>
    </row>
    <row r="5212" spans="6:9" ht="11">
      <c r="F5212" s="25">
        <v>44001</v>
      </c>
      <c r="G5212" s="20">
        <v>14445.87</v>
      </c>
      <c r="I5212" s="25"/>
    </row>
    <row r="5213" spans="6:9" ht="11">
      <c r="F5213" s="25">
        <v>44004</v>
      </c>
      <c r="G5213" s="20">
        <v>14540.07</v>
      </c>
      <c r="I5213" s="25"/>
    </row>
    <row r="5214" spans="6:9" ht="11">
      <c r="F5214" s="25">
        <v>44005</v>
      </c>
      <c r="G5214" s="20">
        <v>14765.36</v>
      </c>
      <c r="I5214" s="25"/>
    </row>
    <row r="5215" spans="6:9" ht="11">
      <c r="F5215" s="25">
        <v>44006</v>
      </c>
      <c r="G5215" s="20">
        <v>14531.72</v>
      </c>
      <c r="I5215" s="25"/>
    </row>
    <row r="5216" spans="6:9" ht="11">
      <c r="F5216" s="25">
        <v>44007</v>
      </c>
      <c r="G5216" s="20">
        <v>14508.61</v>
      </c>
      <c r="I5216" s="25"/>
    </row>
    <row r="5217" spans="6:9" ht="11">
      <c r="F5217" s="25">
        <v>44008</v>
      </c>
      <c r="G5217" s="20">
        <v>14641.26</v>
      </c>
      <c r="I5217" s="25"/>
    </row>
    <row r="5218" spans="6:9" ht="11">
      <c r="F5218" s="25">
        <v>44011</v>
      </c>
      <c r="G5218" s="20">
        <v>14541.76</v>
      </c>
      <c r="I5218" s="25"/>
    </row>
    <row r="5219" spans="6:9" ht="11">
      <c r="F5219" s="25">
        <v>44012</v>
      </c>
      <c r="G5219" s="20">
        <v>14527.18</v>
      </c>
      <c r="I5219" s="25"/>
    </row>
    <row r="5220" spans="6:9" ht="11">
      <c r="F5220" s="25">
        <v>44013</v>
      </c>
      <c r="G5220" s="20">
        <v>14707.64</v>
      </c>
      <c r="I5220" s="25"/>
    </row>
    <row r="5221" spans="6:9" ht="11">
      <c r="F5221" s="25">
        <v>44014</v>
      </c>
      <c r="G5221" s="20">
        <v>14886.06</v>
      </c>
      <c r="I5221" s="25"/>
    </row>
    <row r="5222" spans="6:9" ht="11">
      <c r="F5222" s="25">
        <v>44015</v>
      </c>
      <c r="G5222" s="20">
        <v>14964.59</v>
      </c>
      <c r="I5222" s="25"/>
    </row>
    <row r="5223" spans="6:9" ht="11">
      <c r="F5223" s="25">
        <v>44018</v>
      </c>
      <c r="G5223" s="20">
        <v>15185.78</v>
      </c>
      <c r="I5223" s="25"/>
    </row>
    <row r="5224" spans="6:9" ht="11">
      <c r="F5224" s="25">
        <v>44019</v>
      </c>
      <c r="G5224" s="20">
        <v>15236.58</v>
      </c>
      <c r="I5224" s="25"/>
    </row>
    <row r="5225" spans="6:9" ht="11">
      <c r="F5225" s="25">
        <v>44020</v>
      </c>
      <c r="G5225" s="20">
        <v>15104.09</v>
      </c>
      <c r="I5225" s="25"/>
    </row>
    <row r="5226" spans="6:9" ht="11">
      <c r="F5226" s="25">
        <v>44021</v>
      </c>
      <c r="G5226" s="20">
        <v>15268.19</v>
      </c>
      <c r="I5226" s="25"/>
    </row>
    <row r="5227" spans="6:9" ht="11">
      <c r="F5227" s="25">
        <v>44022</v>
      </c>
      <c r="G5227" s="20">
        <v>15204.13</v>
      </c>
      <c r="I5227" s="25"/>
    </row>
    <row r="5228" spans="6:9" ht="11">
      <c r="F5228" s="25">
        <v>44025</v>
      </c>
      <c r="G5228" s="20">
        <v>15254.09</v>
      </c>
      <c r="I5228" s="25"/>
    </row>
    <row r="5229" spans="6:9" ht="11">
      <c r="F5229" s="25">
        <v>44026</v>
      </c>
      <c r="G5229" s="20">
        <v>14978.23</v>
      </c>
      <c r="I5229" s="25"/>
    </row>
    <row r="5230" spans="6:9" ht="11">
      <c r="F5230" s="25">
        <v>44027</v>
      </c>
      <c r="G5230" s="20">
        <v>14993.52</v>
      </c>
      <c r="I5230" s="25"/>
    </row>
    <row r="5231" spans="6:9" ht="11">
      <c r="F5231" s="25">
        <v>44028</v>
      </c>
      <c r="G5231" s="20">
        <v>15167.99</v>
      </c>
      <c r="I5231" s="25"/>
    </row>
    <row r="5232" spans="6:9" ht="11">
      <c r="F5232" s="25">
        <v>44029</v>
      </c>
      <c r="G5232" s="20">
        <v>15396.44</v>
      </c>
      <c r="I5232" s="25"/>
    </row>
    <row r="5233" spans="6:9" ht="11">
      <c r="F5233" s="25">
        <v>44032</v>
      </c>
      <c r="G5233" s="20">
        <v>15566.56</v>
      </c>
      <c r="I5233" s="25"/>
    </row>
    <row r="5234" spans="6:9" ht="11">
      <c r="F5234" s="25">
        <v>44033</v>
      </c>
      <c r="G5234" s="20">
        <v>15764.41</v>
      </c>
      <c r="I5234" s="25"/>
    </row>
    <row r="5235" spans="6:9" ht="11">
      <c r="F5235" s="25">
        <v>44034</v>
      </c>
      <c r="G5235" s="20">
        <v>15722.51</v>
      </c>
      <c r="I5235" s="25"/>
    </row>
    <row r="5236" spans="6:9" ht="11">
      <c r="F5236" s="25">
        <v>44035</v>
      </c>
      <c r="G5236" s="20">
        <v>15841.48</v>
      </c>
      <c r="I5236" s="25"/>
    </row>
    <row r="5237" spans="6:9" ht="11">
      <c r="F5237" s="25">
        <v>44036</v>
      </c>
      <c r="G5237" s="20">
        <v>15811.4</v>
      </c>
      <c r="I5237" s="25"/>
    </row>
    <row r="5238" spans="6:9" ht="11">
      <c r="F5238" s="25">
        <v>44039</v>
      </c>
      <c r="G5238" s="20">
        <v>15723.39</v>
      </c>
      <c r="I5238" s="25"/>
    </row>
    <row r="5239" spans="6:9" ht="11">
      <c r="F5239" s="25">
        <v>44040</v>
      </c>
      <c r="G5239" s="20">
        <v>15961.7</v>
      </c>
      <c r="I5239" s="25"/>
    </row>
    <row r="5240" spans="6:9" ht="11">
      <c r="F5240" s="25">
        <v>44041</v>
      </c>
      <c r="G5240" s="20">
        <v>15824.19</v>
      </c>
      <c r="I5240" s="25"/>
    </row>
    <row r="5241" spans="6:9" ht="11">
      <c r="F5241" s="25">
        <v>44042</v>
      </c>
      <c r="G5241" s="20">
        <v>15685.92</v>
      </c>
      <c r="I5241" s="25"/>
    </row>
    <row r="5242" spans="6:9" ht="11">
      <c r="F5242" s="25">
        <v>44043</v>
      </c>
      <c r="G5242" s="20">
        <v>15645.34</v>
      </c>
      <c r="I5242" s="25"/>
    </row>
    <row r="5243" spans="6:9" ht="11">
      <c r="F5243" s="25">
        <v>44046</v>
      </c>
      <c r="G5243" s="20">
        <v>15388.98</v>
      </c>
      <c r="I5243" s="25"/>
    </row>
    <row r="5244" spans="6:9" ht="11">
      <c r="F5244" s="25">
        <v>44047</v>
      </c>
      <c r="G5244" s="20">
        <v>15676.74</v>
      </c>
      <c r="I5244" s="25"/>
    </row>
    <row r="5245" spans="6:9" ht="11">
      <c r="F5245" s="25">
        <v>44048</v>
      </c>
      <c r="G5245" s="20">
        <v>15689.69</v>
      </c>
      <c r="I5245" s="25"/>
    </row>
    <row r="5246" spans="6:9" ht="11">
      <c r="F5246" s="25">
        <v>44049</v>
      </c>
      <c r="G5246" s="20">
        <v>15833.02</v>
      </c>
      <c r="I5246" s="25"/>
    </row>
    <row r="5247" spans="6:9" ht="11">
      <c r="F5247" s="25">
        <v>44050</v>
      </c>
      <c r="G5247" s="20">
        <v>15852.65</v>
      </c>
      <c r="I5247" s="25"/>
    </row>
    <row r="5248" spans="6:9" ht="11">
      <c r="F5248" s="25">
        <v>44053</v>
      </c>
      <c r="G5248" s="20">
        <v>15931.97</v>
      </c>
      <c r="I5248" s="25"/>
    </row>
    <row r="5249" spans="6:9" ht="11">
      <c r="F5249" s="25">
        <v>44054</v>
      </c>
      <c r="G5249" s="20">
        <v>16005.99</v>
      </c>
      <c r="I5249" s="25"/>
    </row>
    <row r="5250" spans="6:9" ht="11">
      <c r="F5250" s="25">
        <v>44055</v>
      </c>
      <c r="G5250" s="20">
        <v>15986.03</v>
      </c>
      <c r="I5250" s="25"/>
    </row>
    <row r="5251" spans="6:9" ht="11">
      <c r="F5251" s="25">
        <v>44056</v>
      </c>
      <c r="G5251" s="20">
        <v>15981.73</v>
      </c>
      <c r="I5251" s="25"/>
    </row>
    <row r="5252" spans="6:9" ht="11">
      <c r="F5252" s="25">
        <v>44057</v>
      </c>
      <c r="G5252" s="20">
        <v>15809.17</v>
      </c>
      <c r="I5252" s="25"/>
    </row>
    <row r="5253" spans="6:9" ht="11">
      <c r="F5253" s="25">
        <v>44060</v>
      </c>
      <c r="G5253" s="20">
        <v>15906.29</v>
      </c>
      <c r="I5253" s="25"/>
    </row>
    <row r="5254" spans="6:9" ht="11">
      <c r="F5254" s="25">
        <v>44061</v>
      </c>
      <c r="G5254" s="20">
        <v>16101.86</v>
      </c>
      <c r="I5254" s="25"/>
    </row>
    <row r="5255" spans="6:9" ht="11">
      <c r="F5255" s="25">
        <v>44062</v>
      </c>
      <c r="G5255" s="20">
        <v>16135.89</v>
      </c>
      <c r="I5255" s="25"/>
    </row>
    <row r="5256" spans="6:9" ht="11">
      <c r="F5256" s="25">
        <v>44063</v>
      </c>
      <c r="G5256" s="20">
        <v>15999.86</v>
      </c>
      <c r="I5256" s="25"/>
    </row>
    <row r="5257" spans="6:9" ht="11">
      <c r="F5257" s="25">
        <v>44064</v>
      </c>
      <c r="G5257" s="20">
        <v>16083.84</v>
      </c>
      <c r="I5257" s="25"/>
    </row>
    <row r="5258" spans="6:9" ht="11">
      <c r="F5258" s="25">
        <v>44067</v>
      </c>
      <c r="G5258" s="20">
        <v>16218.02</v>
      </c>
      <c r="I5258" s="25"/>
    </row>
    <row r="5259" spans="6:9" ht="11">
      <c r="F5259" s="25">
        <v>44068</v>
      </c>
      <c r="G5259" s="20">
        <v>16226.2</v>
      </c>
      <c r="I5259" s="25"/>
    </row>
    <row r="5260" spans="6:9" ht="11">
      <c r="F5260" s="25">
        <v>44069</v>
      </c>
      <c r="G5260" s="20">
        <v>16339.41</v>
      </c>
      <c r="I5260" s="25"/>
    </row>
    <row r="5261" spans="6:9" ht="11">
      <c r="F5261" s="25">
        <v>44070</v>
      </c>
      <c r="G5261" s="20">
        <v>16353.08</v>
      </c>
      <c r="I5261" s="25"/>
    </row>
    <row r="5262" spans="6:9" ht="11">
      <c r="F5262" s="25">
        <v>44071</v>
      </c>
      <c r="G5262" s="20">
        <v>16478.009999999998</v>
      </c>
      <c r="I5262" s="25"/>
    </row>
    <row r="5263" spans="6:9" ht="11">
      <c r="F5263" s="25">
        <v>44074</v>
      </c>
      <c r="G5263" s="20">
        <v>16110.07</v>
      </c>
      <c r="I5263" s="25"/>
    </row>
    <row r="5264" spans="6:9" ht="11">
      <c r="F5264" s="25">
        <v>44075</v>
      </c>
      <c r="G5264" s="20">
        <v>16227.14</v>
      </c>
      <c r="I5264" s="25"/>
    </row>
    <row r="5265" spans="6:9" ht="11">
      <c r="F5265" s="25">
        <v>44076</v>
      </c>
      <c r="G5265" s="20">
        <v>16322.17</v>
      </c>
      <c r="I5265" s="25"/>
    </row>
    <row r="5266" spans="6:9" ht="11">
      <c r="F5266" s="25">
        <v>44077</v>
      </c>
      <c r="G5266" s="20">
        <v>16311.99</v>
      </c>
      <c r="I5266" s="25"/>
    </row>
    <row r="5267" spans="6:9" ht="11">
      <c r="F5267" s="25">
        <v>44078</v>
      </c>
      <c r="G5267" s="20">
        <v>16038.07</v>
      </c>
      <c r="I5267" s="25"/>
    </row>
    <row r="5268" spans="6:9" ht="11">
      <c r="F5268" s="25">
        <v>44081</v>
      </c>
      <c r="G5268" s="20">
        <v>16068.06</v>
      </c>
      <c r="I5268" s="25"/>
    </row>
    <row r="5269" spans="6:9" ht="11">
      <c r="F5269" s="25">
        <v>44082</v>
      </c>
      <c r="G5269" s="20">
        <v>16014.67</v>
      </c>
      <c r="I5269" s="25"/>
    </row>
    <row r="5270" spans="6:9" ht="11">
      <c r="F5270" s="25">
        <v>44083</v>
      </c>
      <c r="G5270" s="20">
        <v>15958.99</v>
      </c>
      <c r="I5270" s="25"/>
    </row>
    <row r="5271" spans="6:9" ht="11">
      <c r="F5271" s="25">
        <v>44084</v>
      </c>
      <c r="G5271" s="20">
        <v>16201.44</v>
      </c>
      <c r="I5271" s="25"/>
    </row>
    <row r="5272" spans="6:9" ht="11">
      <c r="F5272" s="25">
        <v>44085</v>
      </c>
      <c r="G5272" s="20">
        <v>16222.92</v>
      </c>
      <c r="I5272" s="25"/>
    </row>
    <row r="5273" spans="6:9" ht="11">
      <c r="F5273" s="25">
        <v>44088</v>
      </c>
      <c r="G5273" s="20">
        <v>16189.14</v>
      </c>
      <c r="I5273" s="25"/>
    </row>
    <row r="5274" spans="6:9" ht="11">
      <c r="F5274" s="25">
        <v>44089</v>
      </c>
      <c r="G5274" s="20">
        <v>16304.84</v>
      </c>
      <c r="I5274" s="25"/>
    </row>
    <row r="5275" spans="6:9" ht="11">
      <c r="F5275" s="25">
        <v>44090</v>
      </c>
      <c r="G5275" s="20">
        <v>16421.95</v>
      </c>
      <c r="I5275" s="25"/>
    </row>
    <row r="5276" spans="6:9" ht="11">
      <c r="F5276" s="25">
        <v>44091</v>
      </c>
      <c r="G5276" s="20">
        <v>16296.78</v>
      </c>
      <c r="I5276" s="25"/>
    </row>
    <row r="5277" spans="6:9" ht="11">
      <c r="F5277" s="25">
        <v>44092</v>
      </c>
      <c r="G5277" s="20">
        <v>16281</v>
      </c>
      <c r="I5277" s="25"/>
    </row>
    <row r="5278" spans="6:9" ht="11">
      <c r="F5278" s="25">
        <v>44095</v>
      </c>
      <c r="G5278" s="20">
        <v>15920.99</v>
      </c>
      <c r="I5278" s="25"/>
    </row>
    <row r="5279" spans="6:9" ht="11">
      <c r="F5279" s="25">
        <v>44096</v>
      </c>
      <c r="G5279" s="20">
        <v>15783.87</v>
      </c>
      <c r="I5279" s="25"/>
    </row>
    <row r="5280" spans="6:9" ht="11">
      <c r="F5280" s="25">
        <v>44097</v>
      </c>
      <c r="G5280" s="20">
        <v>15752.97</v>
      </c>
      <c r="I5280" s="25"/>
    </row>
    <row r="5281" spans="6:9" ht="11">
      <c r="F5281" s="25">
        <v>44098</v>
      </c>
      <c r="G5281" s="20">
        <v>15291.25</v>
      </c>
      <c r="I5281" s="25"/>
    </row>
    <row r="5282" spans="6:9" ht="11">
      <c r="F5282" s="25">
        <v>44099</v>
      </c>
      <c r="G5282" s="20">
        <v>15637.53</v>
      </c>
      <c r="I5282" s="25"/>
    </row>
    <row r="5283" spans="6:9" ht="11">
      <c r="F5283" s="25">
        <v>44102</v>
      </c>
      <c r="G5283" s="20">
        <v>15888.44</v>
      </c>
      <c r="I5283" s="25"/>
    </row>
    <row r="5284" spans="6:9" ht="11">
      <c r="F5284" s="25">
        <v>44103</v>
      </c>
      <c r="G5284" s="20">
        <v>15881.16</v>
      </c>
      <c r="I5284" s="25"/>
    </row>
    <row r="5285" spans="6:9" ht="11">
      <c r="F5285" s="25">
        <v>44104</v>
      </c>
      <c r="G5285" s="20">
        <v>15916.72</v>
      </c>
      <c r="I5285" s="25"/>
    </row>
    <row r="5286" spans="6:9" ht="11">
      <c r="F5286" s="25">
        <v>44105</v>
      </c>
      <c r="G5286" s="20">
        <v>16156.44</v>
      </c>
      <c r="I5286" s="25"/>
    </row>
    <row r="5287" spans="6:9" ht="11">
      <c r="F5287" s="25">
        <v>44109</v>
      </c>
      <c r="G5287" s="20">
        <v>16278.72</v>
      </c>
      <c r="I5287" s="25"/>
    </row>
    <row r="5288" spans="6:9" ht="11">
      <c r="F5288" s="25">
        <v>44110</v>
      </c>
      <c r="G5288" s="20">
        <v>16503.77</v>
      </c>
      <c r="I5288" s="25"/>
    </row>
    <row r="5289" spans="6:9" ht="11">
      <c r="F5289" s="25">
        <v>44111</v>
      </c>
      <c r="G5289" s="20">
        <v>16611.96</v>
      </c>
      <c r="I5289" s="25"/>
    </row>
    <row r="5290" spans="6:9" ht="11">
      <c r="F5290" s="25">
        <v>44112</v>
      </c>
      <c r="G5290" s="20">
        <v>16747.48</v>
      </c>
      <c r="I5290" s="25"/>
    </row>
    <row r="5291" spans="6:9" ht="11">
      <c r="F5291" s="25">
        <v>44113</v>
      </c>
      <c r="G5291" s="20">
        <v>16860.11</v>
      </c>
      <c r="I5291" s="25"/>
    </row>
    <row r="5292" spans="6:9" ht="11">
      <c r="F5292" s="25">
        <v>44116</v>
      </c>
      <c r="G5292" s="20">
        <v>16883.84</v>
      </c>
      <c r="I5292" s="25"/>
    </row>
    <row r="5293" spans="6:9" ht="11">
      <c r="F5293" s="25">
        <v>44117</v>
      </c>
      <c r="G5293" s="20">
        <v>16888.87</v>
      </c>
      <c r="I5293" s="25"/>
    </row>
    <row r="5294" spans="6:9" ht="11">
      <c r="F5294" s="25">
        <v>44118</v>
      </c>
      <c r="G5294" s="20">
        <v>16944.73</v>
      </c>
      <c r="I5294" s="25"/>
    </row>
    <row r="5295" spans="6:9" ht="11">
      <c r="F5295" s="25">
        <v>44119</v>
      </c>
      <c r="G5295" s="20">
        <v>16533.240000000002</v>
      </c>
      <c r="I5295" s="25"/>
    </row>
    <row r="5296" spans="6:9" ht="11">
      <c r="F5296" s="25">
        <v>44120</v>
      </c>
      <c r="G5296" s="20">
        <v>16649.46</v>
      </c>
      <c r="I5296" s="25"/>
    </row>
    <row r="5297" spans="6:9" ht="11">
      <c r="F5297" s="25">
        <v>44123</v>
      </c>
      <c r="G5297" s="20">
        <v>16805.97</v>
      </c>
      <c r="I5297" s="25"/>
    </row>
    <row r="5298" spans="6:9" ht="11">
      <c r="F5298" s="25">
        <v>44124</v>
      </c>
      <c r="G5298" s="20">
        <v>16839.599999999999</v>
      </c>
      <c r="I5298" s="25"/>
    </row>
    <row r="5299" spans="6:9" ht="11">
      <c r="F5299" s="25">
        <v>44125</v>
      </c>
      <c r="G5299" s="20">
        <v>16897.43</v>
      </c>
      <c r="I5299" s="25"/>
    </row>
    <row r="5300" spans="6:9" ht="11">
      <c r="F5300" s="25">
        <v>44126</v>
      </c>
      <c r="G5300" s="20">
        <v>16840.52</v>
      </c>
      <c r="I5300" s="25"/>
    </row>
    <row r="5301" spans="6:9" ht="11">
      <c r="F5301" s="25">
        <v>44127</v>
      </c>
      <c r="G5301" s="20">
        <v>16902.96</v>
      </c>
      <c r="I5301" s="25"/>
    </row>
    <row r="5302" spans="6:9" ht="11">
      <c r="F5302" s="25">
        <v>44130</v>
      </c>
      <c r="G5302" s="20">
        <v>16672.62</v>
      </c>
      <c r="I5302" s="25"/>
    </row>
    <row r="5303" spans="6:9" ht="11">
      <c r="F5303" s="25">
        <v>44131</v>
      </c>
      <c r="G5303" s="20">
        <v>16844.96</v>
      </c>
      <c r="I5303" s="25"/>
    </row>
    <row r="5304" spans="6:9" ht="11">
      <c r="F5304" s="25">
        <v>44132</v>
      </c>
      <c r="G5304" s="20">
        <v>16623.13</v>
      </c>
      <c r="I5304" s="25"/>
    </row>
    <row r="5305" spans="6:9" ht="11">
      <c r="F5305" s="25">
        <v>44133</v>
      </c>
      <c r="G5305" s="20">
        <v>16544.45</v>
      </c>
      <c r="I5305" s="25"/>
    </row>
    <row r="5306" spans="6:9" ht="11">
      <c r="F5306" s="25">
        <v>44134</v>
      </c>
      <c r="G5306" s="20">
        <v>16504.16</v>
      </c>
      <c r="I5306" s="25"/>
    </row>
    <row r="5307" spans="6:9" ht="11">
      <c r="F5307" s="25">
        <v>44137</v>
      </c>
      <c r="G5307" s="20">
        <v>16542.080000000002</v>
      </c>
      <c r="I5307" s="25"/>
    </row>
    <row r="5308" spans="6:9" ht="11">
      <c r="F5308" s="25">
        <v>44138</v>
      </c>
      <c r="G5308" s="20">
        <v>16746.75</v>
      </c>
      <c r="I5308" s="25"/>
    </row>
    <row r="5309" spans="6:9" ht="11">
      <c r="F5309" s="25">
        <v>44139</v>
      </c>
      <c r="G5309" s="20">
        <v>16888.650000000001</v>
      </c>
      <c r="I5309" s="25"/>
    </row>
    <row r="5310" spans="6:9" ht="11">
      <c r="F5310" s="25">
        <v>44140</v>
      </c>
      <c r="G5310" s="20">
        <v>17189.03</v>
      </c>
      <c r="I5310" s="25"/>
    </row>
    <row r="5311" spans="6:9" ht="11">
      <c r="F5311" s="25">
        <v>44141</v>
      </c>
      <c r="G5311" s="20">
        <v>17392.14</v>
      </c>
      <c r="I5311" s="25"/>
    </row>
    <row r="5312" spans="6:9" ht="11">
      <c r="F5312" s="25">
        <v>44144</v>
      </c>
      <c r="G5312" s="20">
        <v>17672.25</v>
      </c>
      <c r="I5312" s="25"/>
    </row>
    <row r="5313" spans="6:9" ht="11">
      <c r="F5313" s="25">
        <v>44145</v>
      </c>
      <c r="G5313" s="20">
        <v>17913.400000000001</v>
      </c>
      <c r="I5313" s="25"/>
    </row>
    <row r="5314" spans="6:9" ht="11">
      <c r="F5314" s="25">
        <v>44146</v>
      </c>
      <c r="G5314" s="20">
        <v>18080.84</v>
      </c>
      <c r="I5314" s="25"/>
    </row>
    <row r="5315" spans="6:9" ht="11">
      <c r="F5315" s="25">
        <v>44147</v>
      </c>
      <c r="G5315" s="20">
        <v>17998.11</v>
      </c>
      <c r="I5315" s="25"/>
    </row>
    <row r="5316" spans="6:9" ht="11">
      <c r="F5316" s="25">
        <v>44148</v>
      </c>
      <c r="G5316" s="20">
        <v>18039.439999999999</v>
      </c>
      <c r="I5316" s="25"/>
    </row>
    <row r="5317" spans="6:9" ht="11">
      <c r="F5317" s="25">
        <v>44152</v>
      </c>
      <c r="G5317" s="20">
        <v>18258.23</v>
      </c>
      <c r="I5317" s="25"/>
    </row>
    <row r="5318" spans="6:9" ht="11">
      <c r="F5318" s="25">
        <v>44153</v>
      </c>
      <c r="G5318" s="20">
        <v>18349.02</v>
      </c>
      <c r="I5318" s="25"/>
    </row>
    <row r="5319" spans="6:9" ht="11">
      <c r="F5319" s="25">
        <v>44154</v>
      </c>
      <c r="G5319" s="20">
        <v>18112.830000000002</v>
      </c>
      <c r="I5319" s="25"/>
    </row>
    <row r="5320" spans="6:9" ht="11">
      <c r="F5320" s="25">
        <v>44155</v>
      </c>
      <c r="G5320" s="20">
        <v>18236.68</v>
      </c>
      <c r="I5320" s="25"/>
    </row>
    <row r="5321" spans="6:9" ht="11">
      <c r="F5321" s="25">
        <v>44158</v>
      </c>
      <c r="G5321" s="20">
        <v>18332.330000000002</v>
      </c>
      <c r="I5321" s="25"/>
    </row>
    <row r="5322" spans="6:9" ht="11">
      <c r="F5322" s="25">
        <v>44159</v>
      </c>
      <c r="G5322" s="20">
        <v>18514.82</v>
      </c>
      <c r="I5322" s="25"/>
    </row>
    <row r="5323" spans="6:9" ht="11">
      <c r="F5323" s="25">
        <v>44160</v>
      </c>
      <c r="G5323" s="20">
        <v>18235.759999999998</v>
      </c>
      <c r="I5323" s="25"/>
    </row>
    <row r="5324" spans="6:9" ht="11">
      <c r="F5324" s="25">
        <v>44161</v>
      </c>
      <c r="G5324" s="20">
        <v>18418.16</v>
      </c>
      <c r="I5324" s="25"/>
    </row>
    <row r="5325" spans="6:9" ht="11">
      <c r="F5325" s="25">
        <v>44162</v>
      </c>
      <c r="G5325" s="20">
        <v>18392.54</v>
      </c>
      <c r="I5325" s="25"/>
    </row>
    <row r="5326" spans="6:9" ht="11">
      <c r="F5326" s="25">
        <v>44166</v>
      </c>
      <c r="G5326" s="20">
        <v>18591.25</v>
      </c>
      <c r="I5326" s="25"/>
    </row>
    <row r="5327" spans="6:9" ht="11">
      <c r="F5327" s="25">
        <v>44167</v>
      </c>
      <c r="G5327" s="20">
        <v>18597.900000000001</v>
      </c>
      <c r="I5327" s="25"/>
    </row>
    <row r="5328" spans="6:9" ht="11">
      <c r="F5328" s="25">
        <v>44168</v>
      </c>
      <c r="G5328" s="20">
        <v>18626.53</v>
      </c>
      <c r="I5328" s="25"/>
    </row>
    <row r="5329" spans="6:9" ht="11">
      <c r="F5329" s="25">
        <v>44169</v>
      </c>
      <c r="G5329" s="20">
        <v>18803.27</v>
      </c>
      <c r="I5329" s="25"/>
    </row>
    <row r="5330" spans="6:9" ht="11">
      <c r="F5330" s="25">
        <v>44172</v>
      </c>
      <c r="G5330" s="20">
        <v>18941.150000000001</v>
      </c>
      <c r="I5330" s="25"/>
    </row>
    <row r="5331" spans="6:9" ht="11">
      <c r="F5331" s="25">
        <v>44173</v>
      </c>
      <c r="G5331" s="20">
        <v>18993.86</v>
      </c>
      <c r="I5331" s="25"/>
    </row>
    <row r="5332" spans="6:9" ht="11">
      <c r="F5332" s="25">
        <v>44174</v>
      </c>
      <c r="G5332" s="20">
        <v>19186.95</v>
      </c>
      <c r="I5332" s="25"/>
    </row>
    <row r="5333" spans="6:9" ht="11">
      <c r="F5333" s="25">
        <v>44175</v>
      </c>
      <c r="G5333" s="20">
        <v>19114.96</v>
      </c>
      <c r="I5333" s="25"/>
    </row>
    <row r="5334" spans="6:9" ht="11">
      <c r="F5334" s="25">
        <v>44176</v>
      </c>
      <c r="G5334" s="20">
        <v>19165.330000000002</v>
      </c>
      <c r="I5334" s="25"/>
    </row>
    <row r="5335" spans="6:9" ht="11">
      <c r="F5335" s="25">
        <v>44179</v>
      </c>
      <c r="G5335" s="20">
        <v>19228.16</v>
      </c>
      <c r="I5335" s="25"/>
    </row>
    <row r="5336" spans="6:9" ht="11">
      <c r="F5336" s="25">
        <v>44180</v>
      </c>
      <c r="G5336" s="20">
        <v>19241.900000000001</v>
      </c>
      <c r="I5336" s="25"/>
    </row>
    <row r="5337" spans="6:9" ht="11">
      <c r="F5337" s="25">
        <v>44181</v>
      </c>
      <c r="G5337" s="20">
        <v>19404.8</v>
      </c>
      <c r="I5337" s="25"/>
    </row>
    <row r="5338" spans="6:9" ht="11">
      <c r="F5338" s="25">
        <v>44182</v>
      </c>
      <c r="G5338" s="20">
        <v>19491.3</v>
      </c>
      <c r="I5338" s="25"/>
    </row>
    <row r="5339" spans="6:9" ht="11">
      <c r="F5339" s="25">
        <v>44183</v>
      </c>
      <c r="G5339" s="20">
        <v>19519.419999999998</v>
      </c>
      <c r="I5339" s="25"/>
    </row>
    <row r="5340" spans="6:9" ht="11">
      <c r="F5340" s="25">
        <v>44186</v>
      </c>
      <c r="G5340" s="20">
        <v>18906.45</v>
      </c>
      <c r="I5340" s="25"/>
    </row>
    <row r="5341" spans="6:9" ht="11">
      <c r="F5341" s="25">
        <v>44187</v>
      </c>
      <c r="G5341" s="20">
        <v>19102.060000000001</v>
      </c>
      <c r="I5341" s="25"/>
    </row>
    <row r="5342" spans="6:9" ht="11">
      <c r="F5342" s="25">
        <v>44188</v>
      </c>
      <c r="G5342" s="20">
        <v>19293.259999999998</v>
      </c>
      <c r="I5342" s="25"/>
    </row>
    <row r="5343" spans="6:9" ht="11">
      <c r="F5343" s="25">
        <v>44189</v>
      </c>
      <c r="G5343" s="20">
        <v>19503.400000000001</v>
      </c>
      <c r="I5343" s="25"/>
    </row>
    <row r="5344" spans="6:9" ht="11">
      <c r="F5344" s="25">
        <v>44193</v>
      </c>
      <c r="G5344" s="20">
        <v>19679.240000000002</v>
      </c>
      <c r="I5344" s="25"/>
    </row>
    <row r="5345" spans="6:9" ht="11">
      <c r="F5345" s="25">
        <v>44194</v>
      </c>
      <c r="G5345" s="20">
        <v>19763.509999999998</v>
      </c>
      <c r="I5345" s="25"/>
    </row>
    <row r="5346" spans="6:9" ht="11">
      <c r="F5346" s="25">
        <v>44195</v>
      </c>
      <c r="G5346" s="20">
        <v>19833.53</v>
      </c>
      <c r="I5346" s="25"/>
    </row>
    <row r="5347" spans="6:9" ht="11">
      <c r="F5347" s="25">
        <v>44196</v>
      </c>
      <c r="G5347" s="20">
        <v>19833.189999999999</v>
      </c>
      <c r="I5347" s="25"/>
    </row>
    <row r="5348" spans="6:9" ht="11">
      <c r="F5348" s="25">
        <v>44197</v>
      </c>
      <c r="G5348" s="20">
        <v>19885.36</v>
      </c>
      <c r="I5348" s="25"/>
    </row>
    <row r="5349" spans="6:9" ht="11">
      <c r="F5349" s="25">
        <v>44200</v>
      </c>
      <c r="G5349" s="20">
        <v>20047.61</v>
      </c>
      <c r="I5349" s="25"/>
    </row>
    <row r="5350" spans="6:9" ht="11">
      <c r="F5350" s="25">
        <v>44201</v>
      </c>
      <c r="G5350" s="20">
        <v>20142.13</v>
      </c>
      <c r="I5350" s="25"/>
    </row>
    <row r="5351" spans="6:9" ht="11">
      <c r="F5351" s="25">
        <v>44202</v>
      </c>
      <c r="G5351" s="20">
        <v>20066.560000000001</v>
      </c>
      <c r="I5351" s="25"/>
    </row>
    <row r="5352" spans="6:9" ht="11">
      <c r="F5352" s="25">
        <v>44203</v>
      </c>
      <c r="G5352" s="20">
        <v>20053.97</v>
      </c>
      <c r="I5352" s="25"/>
    </row>
    <row r="5353" spans="6:9" ht="11">
      <c r="F5353" s="25">
        <v>44204</v>
      </c>
      <c r="G5353" s="20">
        <v>20351.669999999998</v>
      </c>
      <c r="I5353" s="25"/>
    </row>
    <row r="5354" spans="6:9" ht="11">
      <c r="F5354" s="25">
        <v>44207</v>
      </c>
      <c r="G5354" s="20">
        <v>20546.740000000002</v>
      </c>
      <c r="I5354" s="25"/>
    </row>
    <row r="5355" spans="6:9" ht="11">
      <c r="F5355" s="25">
        <v>44208</v>
      </c>
      <c r="G5355" s="20">
        <v>20658.34</v>
      </c>
      <c r="I5355" s="25"/>
    </row>
    <row r="5356" spans="6:9" ht="11">
      <c r="F5356" s="25">
        <v>44209</v>
      </c>
      <c r="G5356" s="20">
        <v>20660.349999999999</v>
      </c>
      <c r="I5356" s="25"/>
    </row>
    <row r="5357" spans="6:9" ht="11">
      <c r="F5357" s="25">
        <v>44210</v>
      </c>
      <c r="G5357" s="20">
        <v>20706.07</v>
      </c>
      <c r="I5357" s="25"/>
    </row>
    <row r="5358" spans="6:9" ht="11">
      <c r="F5358" s="25">
        <v>44211</v>
      </c>
      <c r="G5358" s="20">
        <v>20476.38</v>
      </c>
      <c r="I5358" s="25"/>
    </row>
    <row r="5359" spans="6:9" ht="11">
      <c r="F5359" s="25">
        <v>44214</v>
      </c>
      <c r="G5359" s="20">
        <v>20260.18</v>
      </c>
      <c r="I5359" s="25"/>
    </row>
    <row r="5360" spans="6:9" ht="11">
      <c r="F5360" s="25">
        <v>44215</v>
      </c>
      <c r="G5360" s="20">
        <v>20600.41</v>
      </c>
      <c r="I5360" s="25"/>
    </row>
    <row r="5361" spans="6:9" ht="11">
      <c r="F5361" s="25">
        <v>44216</v>
      </c>
      <c r="G5361" s="20">
        <v>20775.669999999998</v>
      </c>
      <c r="I5361" s="25"/>
    </row>
    <row r="5362" spans="6:9" ht="11">
      <c r="F5362" s="25">
        <v>44217</v>
      </c>
      <c r="G5362" s="20">
        <v>20700.02</v>
      </c>
      <c r="I5362" s="25"/>
    </row>
    <row r="5363" spans="6:9" ht="11">
      <c r="F5363" s="25">
        <v>44218</v>
      </c>
      <c r="G5363" s="20">
        <v>20390.57</v>
      </c>
      <c r="I5363" s="25"/>
    </row>
    <row r="5364" spans="6:9" ht="11">
      <c r="F5364" s="25">
        <v>44221</v>
      </c>
      <c r="G5364" s="20">
        <v>20201.900000000001</v>
      </c>
      <c r="I5364" s="25"/>
    </row>
    <row r="5365" spans="6:9" ht="11">
      <c r="F5365" s="25">
        <v>44223</v>
      </c>
      <c r="G5365" s="20">
        <v>19818.34</v>
      </c>
      <c r="I5365" s="25"/>
    </row>
    <row r="5366" spans="6:9" ht="11">
      <c r="F5366" s="25">
        <v>44224</v>
      </c>
      <c r="G5366" s="20">
        <v>19605.59</v>
      </c>
      <c r="I5366" s="25"/>
    </row>
    <row r="5367" spans="6:9" ht="11">
      <c r="F5367" s="25">
        <v>44225</v>
      </c>
      <c r="G5367" s="20">
        <v>19346.03</v>
      </c>
      <c r="I5367" s="25"/>
    </row>
    <row r="5368" spans="6:9" ht="11">
      <c r="F5368" s="25">
        <v>44228</v>
      </c>
      <c r="G5368" s="20">
        <v>20263.439999999999</v>
      </c>
      <c r="I5368" s="25"/>
    </row>
    <row r="5369" spans="6:9" ht="11">
      <c r="F5369" s="25">
        <v>44229</v>
      </c>
      <c r="G5369" s="20">
        <v>20783.689999999999</v>
      </c>
      <c r="I5369" s="25"/>
    </row>
    <row r="5370" spans="6:9" ht="11">
      <c r="F5370" s="25">
        <v>44230</v>
      </c>
      <c r="G5370" s="20">
        <v>20985.32</v>
      </c>
      <c r="I5370" s="25"/>
    </row>
    <row r="5371" spans="6:9" ht="11">
      <c r="F5371" s="25">
        <v>44231</v>
      </c>
      <c r="G5371" s="20">
        <v>21135.31</v>
      </c>
      <c r="I5371" s="25"/>
    </row>
    <row r="5372" spans="6:9" ht="11">
      <c r="F5372" s="25">
        <v>44232</v>
      </c>
      <c r="G5372" s="20">
        <v>21175.89</v>
      </c>
      <c r="I5372" s="25"/>
    </row>
    <row r="5373" spans="6:9" ht="11">
      <c r="F5373" s="25">
        <v>44235</v>
      </c>
      <c r="G5373" s="20">
        <v>21447.64</v>
      </c>
      <c r="I5373" s="25"/>
    </row>
    <row r="5374" spans="6:9" ht="11">
      <c r="F5374" s="25">
        <v>44236</v>
      </c>
      <c r="G5374" s="20">
        <v>21440.42</v>
      </c>
      <c r="I5374" s="25"/>
    </row>
    <row r="5375" spans="6:9" ht="11">
      <c r="F5375" s="25">
        <v>44237</v>
      </c>
      <c r="G5375" s="20">
        <v>21436.44</v>
      </c>
      <c r="I5375" s="25"/>
    </row>
    <row r="5376" spans="6:9" ht="11">
      <c r="F5376" s="25">
        <v>44238</v>
      </c>
      <c r="G5376" s="20">
        <v>21536</v>
      </c>
      <c r="I5376" s="25"/>
    </row>
    <row r="5377" spans="6:9" ht="11">
      <c r="F5377" s="25">
        <v>44239</v>
      </c>
      <c r="G5377" s="20">
        <v>21521.82</v>
      </c>
      <c r="I5377" s="25"/>
    </row>
    <row r="5378" spans="6:9" ht="11">
      <c r="F5378" s="25">
        <v>44242</v>
      </c>
      <c r="G5378" s="20">
        <v>21739.69</v>
      </c>
      <c r="I5378" s="25"/>
    </row>
    <row r="5379" spans="6:9" ht="11">
      <c r="F5379" s="25">
        <v>44243</v>
      </c>
      <c r="G5379" s="20">
        <v>21737.9</v>
      </c>
      <c r="I5379" s="25"/>
    </row>
    <row r="5380" spans="6:9" ht="11">
      <c r="F5380" s="25">
        <v>44244</v>
      </c>
      <c r="G5380" s="20">
        <v>21595.82</v>
      </c>
      <c r="I5380" s="25"/>
    </row>
    <row r="5381" spans="6:9" ht="11">
      <c r="F5381" s="25">
        <v>44245</v>
      </c>
      <c r="G5381" s="20">
        <v>21468.11</v>
      </c>
      <c r="I5381" s="25"/>
    </row>
    <row r="5382" spans="6:9" ht="11">
      <c r="F5382" s="25">
        <v>44246</v>
      </c>
      <c r="G5382" s="20">
        <v>21273.279999999999</v>
      </c>
      <c r="I5382" s="25"/>
    </row>
    <row r="5383" spans="6:9" ht="11">
      <c r="F5383" s="25">
        <v>44249</v>
      </c>
      <c r="G5383" s="20">
        <v>20853.12</v>
      </c>
      <c r="I5383" s="25"/>
    </row>
    <row r="5384" spans="6:9" ht="11">
      <c r="F5384" s="25">
        <v>44250</v>
      </c>
      <c r="G5384" s="20">
        <v>20898.75</v>
      </c>
      <c r="I5384" s="25"/>
    </row>
    <row r="5385" spans="6:9" ht="11">
      <c r="F5385" s="25">
        <v>44251</v>
      </c>
      <c r="G5385" s="20">
        <v>21288.35</v>
      </c>
      <c r="I5385" s="25"/>
    </row>
    <row r="5386" spans="6:9" ht="11">
      <c r="F5386" s="25">
        <v>44252</v>
      </c>
      <c r="G5386" s="20">
        <v>21452.240000000002</v>
      </c>
      <c r="I5386" s="25"/>
    </row>
    <row r="5387" spans="6:9" ht="11">
      <c r="F5387" s="25">
        <v>44253</v>
      </c>
      <c r="G5387" s="20">
        <v>20644.88</v>
      </c>
      <c r="I5387" s="25"/>
    </row>
    <row r="5388" spans="6:9" ht="11">
      <c r="F5388" s="25">
        <v>44256</v>
      </c>
      <c r="G5388" s="20">
        <v>20975.08</v>
      </c>
      <c r="I5388" s="25"/>
    </row>
    <row r="5389" spans="6:9" ht="11">
      <c r="F5389" s="25">
        <v>44257</v>
      </c>
      <c r="G5389" s="20">
        <v>21198.93</v>
      </c>
      <c r="I5389" s="25"/>
    </row>
    <row r="5390" spans="6:9" ht="11">
      <c r="F5390" s="25">
        <v>44258</v>
      </c>
      <c r="G5390" s="20">
        <v>21662.92</v>
      </c>
      <c r="I5390" s="25"/>
    </row>
    <row r="5391" spans="6:9" ht="11">
      <c r="F5391" s="25">
        <v>44259</v>
      </c>
      <c r="G5391" s="20">
        <v>21428.63</v>
      </c>
      <c r="I5391" s="25"/>
    </row>
    <row r="5392" spans="6:9" ht="11">
      <c r="F5392" s="25">
        <v>44260</v>
      </c>
      <c r="G5392" s="20">
        <v>21225.94</v>
      </c>
      <c r="I5392" s="25"/>
    </row>
    <row r="5393" spans="6:9" ht="11">
      <c r="F5393" s="25">
        <v>44263</v>
      </c>
      <c r="G5393" s="20">
        <v>21255.06</v>
      </c>
      <c r="I5393" s="25"/>
    </row>
    <row r="5394" spans="6:9" ht="11">
      <c r="F5394" s="25">
        <v>44264</v>
      </c>
      <c r="G5394" s="20">
        <v>21457.17</v>
      </c>
      <c r="I5394" s="25"/>
    </row>
    <row r="5395" spans="6:9" ht="11">
      <c r="F5395" s="25">
        <v>44265</v>
      </c>
      <c r="G5395" s="20">
        <v>21565.72</v>
      </c>
      <c r="I5395" s="25"/>
    </row>
    <row r="5396" spans="6:9" ht="11">
      <c r="F5396" s="25">
        <v>44267</v>
      </c>
      <c r="G5396" s="20">
        <v>21361.29</v>
      </c>
      <c r="I5396" s="25"/>
    </row>
    <row r="5397" spans="6:9" ht="11">
      <c r="F5397" s="25">
        <v>44270</v>
      </c>
      <c r="G5397" s="20">
        <v>21220.59</v>
      </c>
      <c r="I5397" s="25"/>
    </row>
    <row r="5398" spans="6:9" ht="11">
      <c r="F5398" s="25">
        <v>44271</v>
      </c>
      <c r="G5398" s="20">
        <v>21193.46</v>
      </c>
      <c r="I5398" s="25"/>
    </row>
    <row r="5399" spans="6:9" ht="11">
      <c r="F5399" s="25">
        <v>44272</v>
      </c>
      <c r="G5399" s="20">
        <v>20924.61</v>
      </c>
      <c r="I5399" s="25"/>
    </row>
    <row r="5400" spans="6:9" ht="11">
      <c r="F5400" s="25">
        <v>44273</v>
      </c>
      <c r="G5400" s="20">
        <v>20692.34</v>
      </c>
      <c r="I5400" s="25"/>
    </row>
    <row r="5401" spans="6:9" ht="11">
      <c r="F5401" s="25">
        <v>44274</v>
      </c>
      <c r="G5401" s="20">
        <v>20956.87</v>
      </c>
      <c r="I5401" s="25"/>
    </row>
    <row r="5402" spans="6:9" ht="11">
      <c r="F5402" s="25">
        <v>44277</v>
      </c>
      <c r="G5402" s="20">
        <v>20947.650000000001</v>
      </c>
      <c r="I5402" s="25"/>
    </row>
    <row r="5403" spans="6:9" ht="11">
      <c r="F5403" s="25">
        <v>44278</v>
      </c>
      <c r="G5403" s="20">
        <v>21061.52</v>
      </c>
      <c r="I5403" s="25"/>
    </row>
    <row r="5404" spans="6:9" ht="11">
      <c r="F5404" s="25">
        <v>44279</v>
      </c>
      <c r="G5404" s="20">
        <v>20684.27</v>
      </c>
      <c r="I5404" s="25"/>
    </row>
    <row r="5405" spans="6:9" ht="11">
      <c r="F5405" s="25">
        <v>44280</v>
      </c>
      <c r="G5405" s="20">
        <v>20366.419999999998</v>
      </c>
      <c r="I5405" s="25"/>
    </row>
    <row r="5406" spans="6:9" ht="11">
      <c r="F5406" s="25">
        <v>44281</v>
      </c>
      <c r="G5406" s="20">
        <v>20625.79</v>
      </c>
      <c r="I5406" s="25"/>
    </row>
    <row r="5407" spans="6:9" ht="11">
      <c r="F5407" s="25">
        <v>44285</v>
      </c>
      <c r="G5407" s="20">
        <v>21106.06</v>
      </c>
      <c r="I5407" s="25"/>
    </row>
    <row r="5408" spans="6:9" ht="11">
      <c r="F5408" s="25">
        <v>44286</v>
      </c>
      <c r="G5408" s="20">
        <v>20886.52</v>
      </c>
      <c r="I5408" s="25"/>
    </row>
    <row r="5409" spans="6:9" ht="11">
      <c r="F5409" s="25">
        <v>44287</v>
      </c>
      <c r="G5409" s="20">
        <v>21137.69</v>
      </c>
      <c r="I5409" s="25"/>
    </row>
    <row r="5410" spans="6:9" ht="11">
      <c r="F5410" s="25">
        <v>44291</v>
      </c>
      <c r="G5410" s="20">
        <v>20811.61</v>
      </c>
      <c r="I5410" s="25"/>
    </row>
    <row r="5411" spans="6:9" ht="11">
      <c r="F5411" s="25">
        <v>44292</v>
      </c>
      <c r="G5411" s="20">
        <v>20876.57</v>
      </c>
      <c r="I5411" s="25"/>
    </row>
    <row r="5412" spans="6:9" ht="11">
      <c r="F5412" s="25">
        <v>44293</v>
      </c>
      <c r="G5412" s="20">
        <v>21069.32</v>
      </c>
      <c r="I5412" s="25"/>
    </row>
    <row r="5413" spans="6:9" ht="11">
      <c r="F5413" s="25">
        <v>44294</v>
      </c>
      <c r="G5413" s="20">
        <v>21149.59</v>
      </c>
      <c r="I5413" s="25"/>
    </row>
    <row r="5414" spans="6:9" ht="11">
      <c r="F5414" s="25">
        <v>44295</v>
      </c>
      <c r="G5414" s="20">
        <v>21094.17</v>
      </c>
      <c r="I5414" s="25"/>
    </row>
    <row r="5415" spans="6:9" ht="11">
      <c r="F5415" s="25">
        <v>44298</v>
      </c>
      <c r="G5415" s="20">
        <v>20348.990000000002</v>
      </c>
      <c r="I5415" s="25"/>
    </row>
    <row r="5416" spans="6:9" ht="11">
      <c r="F5416" s="25">
        <v>44299</v>
      </c>
      <c r="G5416" s="20">
        <v>20624.86</v>
      </c>
      <c r="I5416" s="25"/>
    </row>
    <row r="5417" spans="6:9" ht="11">
      <c r="F5417" s="25">
        <v>44301</v>
      </c>
      <c r="G5417" s="20">
        <v>20733.88</v>
      </c>
      <c r="I5417" s="25"/>
    </row>
    <row r="5418" spans="6:9" ht="11">
      <c r="F5418" s="25">
        <v>44302</v>
      </c>
      <c r="G5418" s="20">
        <v>20785.61</v>
      </c>
      <c r="I5418" s="25"/>
    </row>
    <row r="5419" spans="6:9" ht="11">
      <c r="F5419" s="25">
        <v>44305</v>
      </c>
      <c r="G5419" s="20">
        <v>20418.16</v>
      </c>
      <c r="I5419" s="25"/>
    </row>
    <row r="5420" spans="6:9" ht="11">
      <c r="F5420" s="25">
        <v>44306</v>
      </c>
      <c r="G5420" s="20">
        <v>20328.55</v>
      </c>
      <c r="I5420" s="25"/>
    </row>
    <row r="5421" spans="6:9" ht="11">
      <c r="F5421" s="25">
        <v>44308</v>
      </c>
      <c r="G5421" s="20">
        <v>20484.63</v>
      </c>
      <c r="I5421" s="25"/>
    </row>
    <row r="5422" spans="6:9" ht="11">
      <c r="F5422" s="25">
        <v>44309</v>
      </c>
      <c r="G5422" s="20">
        <v>20392.439999999999</v>
      </c>
      <c r="I5422" s="25"/>
    </row>
    <row r="5423" spans="6:9" ht="11">
      <c r="F5423" s="25">
        <v>44312</v>
      </c>
      <c r="G5423" s="20">
        <v>20596.72</v>
      </c>
      <c r="I5423" s="25"/>
    </row>
    <row r="5424" spans="6:9" ht="11">
      <c r="F5424" s="25">
        <v>44313</v>
      </c>
      <c r="G5424" s="20">
        <v>20835.669999999998</v>
      </c>
      <c r="I5424" s="25"/>
    </row>
    <row r="5425" spans="6:9" ht="11">
      <c r="F5425" s="25">
        <v>44314</v>
      </c>
      <c r="G5425" s="20">
        <v>21136.41</v>
      </c>
      <c r="I5425" s="25"/>
    </row>
    <row r="5426" spans="6:9" ht="11">
      <c r="F5426" s="25">
        <v>44315</v>
      </c>
      <c r="G5426" s="20">
        <v>21186.3</v>
      </c>
      <c r="I5426" s="25"/>
    </row>
    <row r="5427" spans="6:9" ht="11">
      <c r="F5427" s="25">
        <v>44316</v>
      </c>
      <c r="G5427" s="20">
        <v>20811.13</v>
      </c>
      <c r="I5427" s="25"/>
    </row>
    <row r="5428" spans="6:9" ht="11">
      <c r="F5428" s="25">
        <v>44319</v>
      </c>
      <c r="G5428" s="20">
        <v>20815.43</v>
      </c>
      <c r="I5428" s="25"/>
    </row>
    <row r="5429" spans="6:9" ht="11">
      <c r="F5429" s="25">
        <v>44320</v>
      </c>
      <c r="G5429" s="20">
        <v>20619.62</v>
      </c>
      <c r="I5429" s="25"/>
    </row>
    <row r="5430" spans="6:9" ht="11">
      <c r="F5430" s="25">
        <v>44321</v>
      </c>
      <c r="G5430" s="20">
        <v>20792.240000000002</v>
      </c>
      <c r="I5430" s="25"/>
    </row>
    <row r="5431" spans="6:9" ht="11">
      <c r="F5431" s="25">
        <v>44322</v>
      </c>
      <c r="G5431" s="20">
        <v>20944.41</v>
      </c>
      <c r="I5431" s="25"/>
    </row>
    <row r="5432" spans="6:9" ht="11">
      <c r="F5432" s="25">
        <v>44323</v>
      </c>
      <c r="G5432" s="20">
        <v>21084.26</v>
      </c>
      <c r="I5432" s="25"/>
    </row>
    <row r="5433" spans="6:9" ht="11">
      <c r="F5433" s="25">
        <v>44326</v>
      </c>
      <c r="G5433" s="20">
        <v>21253.8</v>
      </c>
      <c r="I5433" s="25"/>
    </row>
    <row r="5434" spans="6:9" ht="11">
      <c r="F5434" s="25">
        <v>44327</v>
      </c>
      <c r="G5434" s="20">
        <v>21123.53</v>
      </c>
      <c r="I5434" s="25"/>
    </row>
    <row r="5435" spans="6:9" ht="11">
      <c r="F5435" s="25">
        <v>44328</v>
      </c>
      <c r="G5435" s="20">
        <v>20904.13</v>
      </c>
      <c r="I5435" s="25"/>
    </row>
    <row r="5436" spans="6:9" ht="11">
      <c r="F5436" s="25">
        <v>44330</v>
      </c>
      <c r="G5436" s="20">
        <v>20877.560000000001</v>
      </c>
      <c r="I5436" s="25"/>
    </row>
    <row r="5437" spans="6:9" ht="11">
      <c r="F5437" s="25">
        <v>44333</v>
      </c>
      <c r="G5437" s="20">
        <v>21226.53</v>
      </c>
      <c r="I5437" s="25"/>
    </row>
    <row r="5438" spans="6:9" ht="11">
      <c r="F5438" s="25">
        <v>44334</v>
      </c>
      <c r="G5438" s="20">
        <v>21489.56</v>
      </c>
      <c r="I5438" s="25"/>
    </row>
    <row r="5439" spans="6:9" ht="11">
      <c r="F5439" s="25">
        <v>44335</v>
      </c>
      <c r="G5439" s="20">
        <v>21378.71</v>
      </c>
      <c r="I5439" s="25"/>
    </row>
    <row r="5440" spans="6:9" ht="11">
      <c r="F5440" s="25">
        <v>44336</v>
      </c>
      <c r="G5440" s="20">
        <v>21202.21</v>
      </c>
      <c r="I5440" s="25"/>
    </row>
    <row r="5441" spans="6:9" ht="11">
      <c r="F5441" s="25">
        <v>44337</v>
      </c>
      <c r="G5441" s="20">
        <v>21585.18</v>
      </c>
      <c r="I5441" s="25"/>
    </row>
    <row r="5442" spans="6:9" ht="11">
      <c r="F5442" s="25">
        <v>44340</v>
      </c>
      <c r="G5442" s="20">
        <v>21617.03</v>
      </c>
      <c r="I5442" s="25"/>
    </row>
    <row r="5443" spans="6:9" ht="11">
      <c r="F5443" s="25">
        <v>44341</v>
      </c>
      <c r="G5443" s="20">
        <v>21639.040000000001</v>
      </c>
      <c r="I5443" s="25"/>
    </row>
    <row r="5444" spans="6:9" ht="11">
      <c r="F5444" s="25">
        <v>44342</v>
      </c>
      <c r="G5444" s="20">
        <v>21771.35</v>
      </c>
      <c r="I5444" s="25"/>
    </row>
    <row r="5445" spans="6:9" ht="11">
      <c r="F5445" s="25">
        <v>44343</v>
      </c>
      <c r="G5445" s="20">
        <v>21823.14</v>
      </c>
      <c r="I5445" s="25"/>
    </row>
    <row r="5446" spans="6:9" ht="11">
      <c r="F5446" s="25">
        <v>44344</v>
      </c>
      <c r="G5446" s="20">
        <v>21962.31</v>
      </c>
      <c r="I5446" s="25"/>
    </row>
    <row r="5447" spans="6:9" ht="11">
      <c r="F5447" s="25">
        <v>44347</v>
      </c>
      <c r="G5447" s="20">
        <v>22203.59</v>
      </c>
      <c r="I5447" s="25"/>
    </row>
    <row r="5448" spans="6:9" ht="11">
      <c r="F5448" s="25">
        <v>44348</v>
      </c>
      <c r="G5448" s="20">
        <v>22192.25</v>
      </c>
      <c r="I5448" s="25"/>
    </row>
    <row r="5449" spans="6:9" ht="11">
      <c r="F5449" s="25">
        <v>44349</v>
      </c>
      <c r="G5449" s="20">
        <v>22194.18</v>
      </c>
      <c r="I5449" s="25"/>
    </row>
    <row r="5450" spans="6:9" ht="11">
      <c r="F5450" s="25">
        <v>44350</v>
      </c>
      <c r="G5450" s="20">
        <v>22361.86</v>
      </c>
      <c r="I5450" s="25"/>
    </row>
    <row r="5451" spans="6:9" ht="11">
      <c r="F5451" s="25">
        <v>44351</v>
      </c>
      <c r="G5451" s="20">
        <v>22333.23</v>
      </c>
      <c r="I5451" s="25"/>
    </row>
    <row r="5452" spans="6:9" ht="11">
      <c r="F5452" s="25">
        <v>44354</v>
      </c>
      <c r="G5452" s="20">
        <v>22449.24</v>
      </c>
      <c r="I5452" s="25"/>
    </row>
    <row r="5453" spans="6:9" ht="11">
      <c r="F5453" s="25">
        <v>44355</v>
      </c>
      <c r="G5453" s="20">
        <v>22432.77</v>
      </c>
      <c r="I5453" s="25"/>
    </row>
    <row r="5454" spans="6:9" ht="11">
      <c r="F5454" s="25">
        <v>44356</v>
      </c>
      <c r="G5454" s="20">
        <v>22283.52</v>
      </c>
      <c r="I5454" s="25"/>
    </row>
    <row r="5455" spans="6:9" ht="11">
      <c r="F5455" s="25">
        <v>44357</v>
      </c>
      <c r="G5455" s="20">
        <v>22448.94</v>
      </c>
      <c r="I5455" s="25"/>
    </row>
    <row r="5456" spans="6:9" ht="11">
      <c r="F5456" s="25">
        <v>44358</v>
      </c>
      <c r="G5456" s="20">
        <v>22544.26</v>
      </c>
      <c r="I5456" s="25"/>
    </row>
    <row r="5457" spans="6:9" ht="11">
      <c r="F5457" s="25">
        <v>44361</v>
      </c>
      <c r="G5457" s="20">
        <v>22567.11</v>
      </c>
      <c r="I5457" s="25"/>
    </row>
    <row r="5458" spans="6:9" ht="11">
      <c r="F5458" s="25">
        <v>44362</v>
      </c>
      <c r="G5458" s="20">
        <v>22649.05</v>
      </c>
      <c r="I5458" s="25"/>
    </row>
    <row r="5459" spans="6:9" ht="11">
      <c r="F5459" s="25">
        <v>44363</v>
      </c>
      <c r="G5459" s="20">
        <v>22503.9</v>
      </c>
      <c r="I5459" s="25"/>
    </row>
    <row r="5460" spans="6:9" ht="11">
      <c r="F5460" s="25">
        <v>44364</v>
      </c>
      <c r="G5460" s="20">
        <v>22401.65</v>
      </c>
      <c r="I5460" s="25"/>
    </row>
    <row r="5461" spans="6:9" ht="11">
      <c r="F5461" s="25">
        <v>44365</v>
      </c>
      <c r="G5461" s="20">
        <v>22390.11</v>
      </c>
      <c r="I5461" s="25"/>
    </row>
    <row r="5462" spans="6:9" ht="11">
      <c r="F5462" s="25">
        <v>44368</v>
      </c>
      <c r="G5462" s="20">
        <v>22480.3</v>
      </c>
      <c r="I5462" s="25"/>
    </row>
    <row r="5463" spans="6:9" ht="11">
      <c r="F5463" s="25">
        <v>44369</v>
      </c>
      <c r="G5463" s="20">
        <v>22517.74</v>
      </c>
      <c r="I5463" s="25"/>
    </row>
    <row r="5464" spans="6:9" ht="11">
      <c r="F5464" s="25">
        <v>44370</v>
      </c>
      <c r="G5464" s="20">
        <v>22395.25</v>
      </c>
      <c r="I5464" s="25"/>
    </row>
    <row r="5465" spans="6:9" ht="11">
      <c r="F5465" s="25">
        <v>44371</v>
      </c>
      <c r="G5465" s="20">
        <v>22544.26</v>
      </c>
      <c r="I5465" s="25"/>
    </row>
    <row r="5466" spans="6:9" ht="11">
      <c r="F5466" s="25">
        <v>44372</v>
      </c>
      <c r="G5466" s="20">
        <v>22644.06</v>
      </c>
      <c r="I5466" s="25"/>
    </row>
    <row r="5467" spans="6:9" ht="11">
      <c r="F5467" s="25">
        <v>44375</v>
      </c>
      <c r="G5467" s="20">
        <v>22578.86</v>
      </c>
      <c r="I5467" s="25"/>
    </row>
    <row r="5468" spans="6:9" ht="11">
      <c r="F5468" s="25">
        <v>44376</v>
      </c>
      <c r="G5468" s="20">
        <v>22493.599999999999</v>
      </c>
      <c r="I5468" s="25"/>
    </row>
    <row r="5469" spans="6:9" ht="11">
      <c r="F5469" s="25">
        <v>44377</v>
      </c>
      <c r="G5469" s="20">
        <v>22455.7</v>
      </c>
      <c r="I5469" s="25"/>
    </row>
    <row r="5470" spans="6:9" ht="11">
      <c r="F5470" s="25">
        <v>44378</v>
      </c>
      <c r="G5470" s="20">
        <v>22396.400000000001</v>
      </c>
      <c r="I5470" s="25"/>
    </row>
    <row r="5471" spans="6:9" ht="11">
      <c r="F5471" s="25">
        <v>44379</v>
      </c>
      <c r="G5471" s="20">
        <v>22456.66</v>
      </c>
      <c r="I5471" s="25"/>
    </row>
    <row r="5472" spans="6:9" ht="11">
      <c r="F5472" s="25">
        <v>44382</v>
      </c>
      <c r="G5472" s="20">
        <v>22618.97</v>
      </c>
      <c r="I5472" s="25"/>
    </row>
    <row r="5473" spans="6:9" ht="11">
      <c r="F5473" s="25">
        <v>44383</v>
      </c>
      <c r="G5473" s="20">
        <v>22595.93</v>
      </c>
      <c r="I5473" s="25"/>
    </row>
    <row r="5474" spans="6:9" ht="11">
      <c r="F5474" s="25">
        <v>44384</v>
      </c>
      <c r="G5474" s="20">
        <v>22683.66</v>
      </c>
      <c r="I5474" s="25"/>
    </row>
    <row r="5475" spans="6:9" ht="11">
      <c r="F5475" s="25">
        <v>44385</v>
      </c>
      <c r="G5475" s="20">
        <v>22473.81</v>
      </c>
      <c r="I5475" s="25"/>
    </row>
    <row r="5476" spans="6:9" ht="11">
      <c r="F5476" s="25">
        <v>44386</v>
      </c>
      <c r="G5476" s="20">
        <v>22420.36</v>
      </c>
      <c r="I5476" s="25"/>
    </row>
    <row r="5477" spans="6:9" ht="11">
      <c r="F5477" s="25">
        <v>44389</v>
      </c>
      <c r="G5477" s="20">
        <v>22424.39</v>
      </c>
      <c r="I5477" s="25"/>
    </row>
    <row r="5478" spans="6:9" ht="11">
      <c r="F5478" s="25">
        <v>44390</v>
      </c>
      <c r="G5478" s="20">
        <v>22595.49</v>
      </c>
      <c r="I5478" s="25"/>
    </row>
    <row r="5479" spans="6:9" ht="11">
      <c r="F5479" s="25">
        <v>44391</v>
      </c>
      <c r="G5479" s="20">
        <v>22656.78</v>
      </c>
      <c r="I5479" s="25"/>
    </row>
    <row r="5480" spans="6:9" ht="11">
      <c r="F5480" s="25">
        <v>44392</v>
      </c>
      <c r="G5480" s="20">
        <v>22762.34</v>
      </c>
      <c r="I5480" s="25"/>
    </row>
    <row r="5481" spans="6:9" ht="11">
      <c r="F5481" s="25">
        <v>44393</v>
      </c>
      <c r="G5481" s="20">
        <v>22761.200000000001</v>
      </c>
      <c r="I5481" s="25"/>
    </row>
    <row r="5482" spans="6:9" ht="11">
      <c r="F5482" s="25">
        <v>44396</v>
      </c>
      <c r="G5482" s="20">
        <v>22516.71</v>
      </c>
      <c r="I5482" s="25"/>
    </row>
    <row r="5483" spans="6:9" ht="11">
      <c r="F5483" s="25">
        <v>44397</v>
      </c>
      <c r="G5483" s="20">
        <v>22344.81</v>
      </c>
      <c r="I5483" s="25"/>
    </row>
    <row r="5484" spans="6:9" ht="11">
      <c r="F5484" s="25">
        <v>44399</v>
      </c>
      <c r="G5484" s="20">
        <v>22621.45</v>
      </c>
      <c r="I5484" s="25"/>
    </row>
    <row r="5485" spans="6:9" ht="11">
      <c r="F5485" s="25">
        <v>44400</v>
      </c>
      <c r="G5485" s="20">
        <v>22673.35</v>
      </c>
      <c r="I5485" s="25"/>
    </row>
    <row r="5486" spans="6:9" ht="11">
      <c r="F5486" s="25">
        <v>44403</v>
      </c>
      <c r="G5486" s="20">
        <v>22628.19</v>
      </c>
      <c r="I5486" s="25"/>
    </row>
    <row r="5487" spans="6:9" ht="11">
      <c r="F5487" s="25">
        <v>44404</v>
      </c>
      <c r="G5487" s="20">
        <v>22518.799999999999</v>
      </c>
      <c r="I5487" s="25"/>
    </row>
    <row r="5488" spans="6:9" ht="11">
      <c r="F5488" s="25">
        <v>44405</v>
      </c>
      <c r="G5488" s="20">
        <v>22472.95</v>
      </c>
      <c r="I5488" s="25"/>
    </row>
    <row r="5489" spans="6:9" ht="11">
      <c r="F5489" s="25">
        <v>44406</v>
      </c>
      <c r="G5489" s="20">
        <v>22576.34</v>
      </c>
      <c r="I5489" s="25"/>
    </row>
    <row r="5490" spans="6:9" ht="11">
      <c r="F5490" s="25">
        <v>44407</v>
      </c>
      <c r="G5490" s="20">
        <v>22554.26</v>
      </c>
      <c r="I5490" s="25"/>
    </row>
    <row r="5491" spans="6:9" ht="11">
      <c r="F5491" s="25">
        <v>44410</v>
      </c>
      <c r="G5491" s="20">
        <v>22730.42</v>
      </c>
      <c r="I5491" s="25"/>
    </row>
    <row r="5492" spans="6:9" ht="11">
      <c r="F5492" s="25">
        <v>44411</v>
      </c>
      <c r="G5492" s="20">
        <v>23081.86</v>
      </c>
      <c r="I5492" s="25"/>
    </row>
    <row r="5493" spans="6:9" ht="11">
      <c r="F5493" s="25">
        <v>44412</v>
      </c>
      <c r="G5493" s="20">
        <v>23265.07</v>
      </c>
      <c r="I5493" s="25"/>
    </row>
    <row r="5494" spans="6:9" ht="11">
      <c r="F5494" s="25">
        <v>44413</v>
      </c>
      <c r="G5494" s="20">
        <v>23319.53</v>
      </c>
      <c r="I5494" s="25"/>
    </row>
    <row r="5495" spans="6:9" ht="11">
      <c r="F5495" s="25">
        <v>44414</v>
      </c>
      <c r="G5495" s="20">
        <v>23238.83</v>
      </c>
      <c r="I5495" s="25"/>
    </row>
    <row r="5496" spans="6:9" ht="11">
      <c r="F5496" s="25">
        <v>44417</v>
      </c>
      <c r="G5496" s="20">
        <v>23269.119999999999</v>
      </c>
      <c r="I5496" s="25"/>
    </row>
    <row r="5497" spans="6:9" ht="11">
      <c r="F5497" s="25">
        <v>44418</v>
      </c>
      <c r="G5497" s="20">
        <v>23300.36</v>
      </c>
      <c r="I5497" s="25"/>
    </row>
    <row r="5498" spans="6:9" ht="11">
      <c r="F5498" s="25">
        <v>44419</v>
      </c>
      <c r="G5498" s="20">
        <v>23303.89</v>
      </c>
      <c r="I5498" s="25"/>
    </row>
    <row r="5499" spans="6:9" ht="11">
      <c r="F5499" s="25">
        <v>44420</v>
      </c>
      <c r="G5499" s="20">
        <v>23424.04</v>
      </c>
      <c r="I5499" s="25"/>
    </row>
    <row r="5500" spans="6:9" ht="11">
      <c r="F5500" s="25">
        <v>44421</v>
      </c>
      <c r="G5500" s="20">
        <v>23659.78</v>
      </c>
      <c r="I5500" s="25"/>
    </row>
    <row r="5501" spans="6:9" ht="11">
      <c r="F5501" s="25">
        <v>44424</v>
      </c>
      <c r="G5501" s="20">
        <v>23708.38</v>
      </c>
      <c r="I5501" s="25"/>
    </row>
    <row r="5502" spans="6:9" ht="11">
      <c r="F5502" s="25">
        <v>44425</v>
      </c>
      <c r="G5502" s="20">
        <v>23784.05</v>
      </c>
      <c r="I5502" s="25"/>
    </row>
    <row r="5503" spans="6:9" ht="11">
      <c r="F5503" s="25">
        <v>44426</v>
      </c>
      <c r="G5503" s="20">
        <v>23718.57</v>
      </c>
      <c r="I5503" s="25"/>
    </row>
    <row r="5504" spans="6:9" ht="11">
      <c r="F5504" s="25">
        <v>44428</v>
      </c>
      <c r="G5504" s="20">
        <v>23549.09</v>
      </c>
      <c r="I5504" s="25"/>
    </row>
    <row r="5505" spans="6:9" ht="11">
      <c r="F5505" s="25">
        <v>44431</v>
      </c>
      <c r="G5505" s="20">
        <v>23615.61</v>
      </c>
      <c r="I5505" s="25"/>
    </row>
    <row r="5506" spans="6:9" ht="11">
      <c r="F5506" s="25">
        <v>44432</v>
      </c>
      <c r="G5506" s="20">
        <v>23799.1</v>
      </c>
      <c r="I5506" s="25"/>
    </row>
    <row r="5507" spans="6:9" ht="11">
      <c r="F5507" s="25">
        <v>44433</v>
      </c>
      <c r="G5507" s="20">
        <v>23813.43</v>
      </c>
      <c r="I5507" s="25"/>
    </row>
    <row r="5508" spans="6:9" ht="11">
      <c r="F5508" s="25">
        <v>44434</v>
      </c>
      <c r="G5508" s="20">
        <v>23816.68</v>
      </c>
      <c r="I5508" s="25"/>
    </row>
    <row r="5509" spans="6:9" ht="11">
      <c r="F5509" s="25">
        <v>44435</v>
      </c>
      <c r="G5509" s="20">
        <v>23914.48</v>
      </c>
      <c r="I5509" s="25"/>
    </row>
    <row r="5510" spans="6:9" ht="11">
      <c r="F5510" s="25">
        <v>44438</v>
      </c>
      <c r="G5510" s="20">
        <v>24237.8</v>
      </c>
      <c r="I5510" s="25"/>
    </row>
    <row r="5511" spans="6:9" ht="11">
      <c r="F5511" s="25">
        <v>44439</v>
      </c>
      <c r="G5511" s="20">
        <v>24525.71</v>
      </c>
      <c r="I5511" s="25"/>
    </row>
    <row r="5512" spans="6:9" ht="11">
      <c r="F5512" s="25">
        <v>44440</v>
      </c>
      <c r="G5512" s="20">
        <v>24445.62</v>
      </c>
      <c r="I5512" s="25"/>
    </row>
    <row r="5513" spans="6:9" ht="11">
      <c r="F5513" s="25">
        <v>44441</v>
      </c>
      <c r="G5513" s="20">
        <v>24674.11</v>
      </c>
      <c r="I5513" s="25"/>
    </row>
    <row r="5514" spans="6:9" ht="11">
      <c r="F5514" s="25">
        <v>44442</v>
      </c>
      <c r="G5514" s="20">
        <v>24802.17</v>
      </c>
      <c r="I5514" s="25"/>
    </row>
    <row r="5515" spans="6:9" ht="11">
      <c r="F5515" s="25">
        <v>44445</v>
      </c>
      <c r="G5515" s="20">
        <v>24879.79</v>
      </c>
      <c r="I5515" s="25"/>
    </row>
    <row r="5516" spans="6:9" ht="11">
      <c r="F5516" s="25">
        <v>44446</v>
      </c>
      <c r="G5516" s="20">
        <v>24857.27</v>
      </c>
      <c r="I5516" s="25"/>
    </row>
    <row r="5517" spans="6:9" ht="11">
      <c r="F5517" s="25">
        <v>44447</v>
      </c>
      <c r="G5517" s="20">
        <v>24855.5</v>
      </c>
      <c r="I5517" s="25"/>
    </row>
    <row r="5518" spans="6:9" ht="11">
      <c r="F5518" s="25">
        <v>44448</v>
      </c>
      <c r="G5518" s="20">
        <v>24878.09</v>
      </c>
      <c r="I5518" s="25"/>
    </row>
    <row r="5519" spans="6:9" ht="11">
      <c r="F5519" s="25">
        <v>44452</v>
      </c>
      <c r="G5519" s="20">
        <v>24858.12</v>
      </c>
      <c r="I5519" s="25"/>
    </row>
    <row r="5520" spans="6:9" ht="11">
      <c r="F5520" s="25">
        <v>44453</v>
      </c>
      <c r="G5520" s="20">
        <v>24893.51</v>
      </c>
      <c r="I5520" s="25"/>
    </row>
    <row r="5521" spans="6:9" ht="11">
      <c r="F5521" s="25">
        <v>44454</v>
      </c>
      <c r="G5521" s="20">
        <v>25093.22</v>
      </c>
      <c r="I5521" s="25"/>
    </row>
    <row r="5522" spans="6:9" ht="11">
      <c r="F5522" s="25">
        <v>44455</v>
      </c>
      <c r="G5522" s="20">
        <v>25250.87</v>
      </c>
      <c r="I5522" s="25"/>
    </row>
    <row r="5523" spans="6:9" ht="11">
      <c r="F5523" s="25">
        <v>44456</v>
      </c>
      <c r="G5523" s="20">
        <v>25187.34</v>
      </c>
      <c r="I5523" s="25"/>
    </row>
    <row r="5524" spans="6:9" ht="11">
      <c r="F5524" s="25">
        <v>44459</v>
      </c>
      <c r="G5524" s="20">
        <v>24917.72</v>
      </c>
      <c r="I5524" s="25"/>
    </row>
    <row r="5525" spans="6:9" ht="11">
      <c r="F5525" s="25">
        <v>44460</v>
      </c>
      <c r="G5525" s="20">
        <v>25154.16</v>
      </c>
      <c r="I5525" s="25"/>
    </row>
    <row r="5526" spans="6:9" ht="11">
      <c r="F5526" s="25">
        <v>44461</v>
      </c>
      <c r="G5526" s="20">
        <v>25132.15</v>
      </c>
      <c r="I5526" s="25"/>
    </row>
    <row r="5527" spans="6:9" ht="11">
      <c r="F5527" s="25">
        <v>44462</v>
      </c>
      <c r="G5527" s="20">
        <v>25527.919999999998</v>
      </c>
      <c r="I5527" s="25"/>
    </row>
    <row r="5528" spans="6:9" ht="11">
      <c r="F5528" s="25">
        <v>44463</v>
      </c>
      <c r="G5528" s="20">
        <v>25571.24</v>
      </c>
      <c r="I5528" s="25"/>
    </row>
    <row r="5529" spans="6:9" ht="11">
      <c r="F5529" s="25">
        <v>44466</v>
      </c>
      <c r="G5529" s="20">
        <v>25573.99</v>
      </c>
      <c r="I5529" s="25"/>
    </row>
    <row r="5530" spans="6:9" ht="11">
      <c r="F5530" s="25">
        <v>44467</v>
      </c>
      <c r="G5530" s="20">
        <v>25421.46</v>
      </c>
      <c r="I5530" s="25"/>
    </row>
    <row r="5531" spans="6:9" ht="11">
      <c r="F5531" s="25">
        <v>44468</v>
      </c>
      <c r="G5531" s="20">
        <v>25367.99</v>
      </c>
      <c r="I5531" s="25"/>
    </row>
    <row r="5532" spans="6:9" ht="11">
      <c r="F5532" s="25">
        <v>44469</v>
      </c>
      <c r="G5532" s="20">
        <v>25234.57</v>
      </c>
      <c r="I5532" s="25"/>
    </row>
    <row r="5533" spans="6:9" ht="11">
      <c r="F5533" s="25">
        <v>44470</v>
      </c>
      <c r="G5533" s="20">
        <v>25111.25</v>
      </c>
      <c r="I5533" s="25"/>
    </row>
    <row r="5534" spans="6:9" ht="11">
      <c r="F5534" s="25">
        <v>44473</v>
      </c>
      <c r="G5534" s="20">
        <v>25339.32</v>
      </c>
      <c r="I5534" s="25"/>
    </row>
    <row r="5535" spans="6:9" ht="11">
      <c r="F5535" s="25">
        <v>44474</v>
      </c>
      <c r="G5535" s="20">
        <v>25526.98</v>
      </c>
      <c r="I5535" s="25"/>
    </row>
    <row r="5536" spans="6:9" ht="11">
      <c r="F5536" s="25">
        <v>44475</v>
      </c>
      <c r="G5536" s="20">
        <v>25274.48</v>
      </c>
      <c r="I5536" s="25"/>
    </row>
    <row r="5537" spans="6:9" ht="11">
      <c r="F5537" s="25">
        <v>44476</v>
      </c>
      <c r="G5537" s="20">
        <v>25481.26</v>
      </c>
      <c r="I5537" s="25"/>
    </row>
    <row r="5538" spans="6:9" ht="11">
      <c r="F5538" s="25">
        <v>44477</v>
      </c>
      <c r="G5538" s="20">
        <v>25631.38</v>
      </c>
      <c r="I5538" s="25"/>
    </row>
    <row r="5539" spans="6:9" ht="11">
      <c r="F5539" s="25">
        <v>44480</v>
      </c>
      <c r="G5539" s="20">
        <v>25704.1</v>
      </c>
      <c r="I5539" s="25"/>
    </row>
    <row r="5540" spans="6:9" ht="11">
      <c r="F5540" s="25">
        <v>44481</v>
      </c>
      <c r="G5540" s="20">
        <v>25770.01</v>
      </c>
      <c r="I5540" s="25"/>
    </row>
    <row r="5541" spans="6:9" ht="11">
      <c r="F5541" s="25">
        <v>44482</v>
      </c>
      <c r="G5541" s="20">
        <v>26013.19</v>
      </c>
      <c r="I5541" s="25"/>
    </row>
    <row r="5542" spans="6:9" ht="11">
      <c r="F5542" s="25">
        <v>44483</v>
      </c>
      <c r="G5542" s="20">
        <v>26268.83</v>
      </c>
      <c r="I5542" s="25"/>
    </row>
    <row r="5543" spans="6:9" ht="11">
      <c r="F5543" s="25">
        <v>44487</v>
      </c>
      <c r="G5543" s="20">
        <v>26467.21</v>
      </c>
      <c r="I5543" s="25"/>
    </row>
    <row r="5544" spans="6:9" ht="11">
      <c r="F5544" s="25">
        <v>44488</v>
      </c>
      <c r="G5544" s="20">
        <v>26383.71</v>
      </c>
      <c r="I5544" s="25"/>
    </row>
    <row r="5545" spans="6:9" ht="11">
      <c r="F5545" s="25">
        <v>44489</v>
      </c>
      <c r="G5545" s="20">
        <v>26165.78</v>
      </c>
      <c r="I5545" s="25"/>
    </row>
    <row r="5546" spans="6:9" ht="11">
      <c r="F5546" s="25">
        <v>44490</v>
      </c>
      <c r="G5546" s="20">
        <v>26042.59</v>
      </c>
      <c r="I5546" s="25"/>
    </row>
    <row r="5547" spans="6:9" ht="11">
      <c r="F5547" s="25">
        <v>44491</v>
      </c>
      <c r="G5547" s="20">
        <v>25952.01</v>
      </c>
      <c r="I5547" s="25"/>
    </row>
    <row r="5548" spans="6:9" ht="11">
      <c r="F5548" s="25">
        <v>44494</v>
      </c>
      <c r="G5548" s="20">
        <v>25967.040000000001</v>
      </c>
      <c r="I5548" s="25"/>
    </row>
    <row r="5549" spans="6:9" ht="11">
      <c r="F5549" s="25">
        <v>44495</v>
      </c>
      <c r="G5549" s="20">
        <v>26196.05</v>
      </c>
      <c r="I5549" s="25"/>
    </row>
    <row r="5550" spans="6:9" ht="11">
      <c r="F5550" s="25">
        <v>44496</v>
      </c>
      <c r="G5550" s="20">
        <v>26113.62</v>
      </c>
      <c r="I5550" s="25"/>
    </row>
    <row r="5551" spans="6:9" ht="11">
      <c r="F5551" s="25">
        <v>44497</v>
      </c>
      <c r="G5551" s="20">
        <v>25606.99</v>
      </c>
      <c r="I5551" s="25"/>
    </row>
    <row r="5552" spans="6:9" ht="11">
      <c r="F5552" s="25">
        <v>44498</v>
      </c>
      <c r="G5552" s="20">
        <v>25340.83</v>
      </c>
      <c r="I5552" s="25"/>
    </row>
    <row r="5553" spans="6:9" ht="11">
      <c r="F5553" s="25">
        <v>44501</v>
      </c>
      <c r="G5553" s="20">
        <v>25710.799999999999</v>
      </c>
      <c r="I5553" s="25"/>
    </row>
    <row r="5554" spans="6:9" ht="11">
      <c r="F5554" s="25">
        <v>44502</v>
      </c>
      <c r="G5554" s="20">
        <v>25655.51</v>
      </c>
      <c r="I5554" s="25"/>
    </row>
    <row r="5555" spans="6:9" ht="11">
      <c r="F5555" s="25">
        <v>44503</v>
      </c>
      <c r="G5555" s="20">
        <v>25569.86</v>
      </c>
      <c r="I5555" s="25"/>
    </row>
    <row r="5556" spans="6:9" ht="11">
      <c r="F5556" s="25">
        <v>44508</v>
      </c>
      <c r="G5556" s="20">
        <v>25913.09</v>
      </c>
      <c r="I5556" s="25"/>
    </row>
    <row r="5557" spans="6:9" ht="11">
      <c r="F5557" s="25">
        <v>44509</v>
      </c>
      <c r="G5557" s="20">
        <v>25878.28</v>
      </c>
      <c r="I5557" s="25"/>
    </row>
    <row r="5558" spans="6:9" ht="11">
      <c r="F5558" s="25">
        <v>44510</v>
      </c>
      <c r="G5558" s="20">
        <v>25839.47</v>
      </c>
      <c r="I5558" s="25"/>
    </row>
    <row r="5559" spans="6:9" ht="11">
      <c r="F5559" s="25">
        <v>44511</v>
      </c>
      <c r="G5559" s="20">
        <v>25639.32</v>
      </c>
      <c r="I5559" s="25"/>
    </row>
    <row r="5560" spans="6:9" ht="11">
      <c r="F5560" s="25">
        <v>44512</v>
      </c>
      <c r="G5560" s="20">
        <v>25968.02</v>
      </c>
      <c r="I5560" s="25"/>
    </row>
    <row r="5561" spans="6:9" ht="11">
      <c r="F5561" s="25">
        <v>44515</v>
      </c>
      <c r="G5561" s="20">
        <v>25977.61</v>
      </c>
      <c r="I5561" s="25"/>
    </row>
    <row r="5562" spans="6:9" ht="11">
      <c r="F5562" s="25">
        <v>44516</v>
      </c>
      <c r="G5562" s="20">
        <v>25819.49</v>
      </c>
      <c r="I5562" s="25"/>
    </row>
    <row r="5563" spans="6:9" ht="11">
      <c r="F5563" s="25">
        <v>44517</v>
      </c>
      <c r="G5563" s="20">
        <v>25675.200000000001</v>
      </c>
      <c r="I5563" s="25"/>
    </row>
    <row r="5564" spans="6:9" ht="11">
      <c r="F5564" s="25">
        <v>44518</v>
      </c>
      <c r="G5564" s="20">
        <v>25483.23</v>
      </c>
      <c r="I5564" s="25"/>
    </row>
    <row r="5565" spans="6:9" ht="11">
      <c r="F5565" s="25">
        <v>44522</v>
      </c>
      <c r="G5565" s="20">
        <v>24990.27</v>
      </c>
      <c r="I5565" s="25"/>
    </row>
    <row r="5566" spans="6:9" ht="11">
      <c r="F5566" s="25">
        <v>44523</v>
      </c>
      <c r="G5566" s="20">
        <v>25114.82</v>
      </c>
      <c r="I5566" s="25"/>
    </row>
    <row r="5567" spans="6:9" ht="11">
      <c r="F5567" s="25">
        <v>44524</v>
      </c>
      <c r="G5567" s="20">
        <v>24988.18</v>
      </c>
      <c r="I5567" s="25"/>
    </row>
    <row r="5568" spans="6:9" ht="11">
      <c r="F5568" s="25">
        <v>44525</v>
      </c>
      <c r="G5568" s="20">
        <v>25162.07</v>
      </c>
      <c r="I5568" s="25"/>
    </row>
    <row r="5569" spans="6:9" ht="11">
      <c r="F5569" s="25">
        <v>44526</v>
      </c>
      <c r="G5569" s="20">
        <v>24430.53</v>
      </c>
      <c r="I5569" s="25"/>
    </row>
    <row r="5570" spans="6:9" ht="11">
      <c r="F5570" s="25">
        <v>44529</v>
      </c>
      <c r="G5570" s="20">
        <v>24469.99</v>
      </c>
      <c r="I5570" s="25"/>
    </row>
    <row r="5571" spans="6:9" ht="11">
      <c r="F5571" s="25">
        <v>44530</v>
      </c>
      <c r="G5571" s="20">
        <v>24368.53</v>
      </c>
      <c r="I5571" s="25"/>
    </row>
    <row r="5572" spans="6:9" ht="11">
      <c r="F5572" s="25">
        <v>44531</v>
      </c>
      <c r="G5572" s="20">
        <v>24632.06</v>
      </c>
      <c r="I5572" s="25"/>
    </row>
    <row r="5573" spans="6:9" ht="11">
      <c r="F5573" s="25">
        <v>44532</v>
      </c>
      <c r="G5573" s="20">
        <v>24968.91</v>
      </c>
      <c r="I5573" s="25"/>
    </row>
    <row r="5574" spans="6:9" ht="11">
      <c r="F5574" s="25">
        <v>44533</v>
      </c>
      <c r="G5574" s="20">
        <v>24674.83</v>
      </c>
      <c r="I5574" s="25"/>
    </row>
    <row r="5575" spans="6:9" ht="11">
      <c r="F5575" s="25">
        <v>44536</v>
      </c>
      <c r="G5575" s="20">
        <v>24266.71</v>
      </c>
      <c r="I5575" s="25"/>
    </row>
    <row r="5576" spans="6:9" ht="11">
      <c r="F5576" s="25">
        <v>44537</v>
      </c>
      <c r="G5576" s="20">
        <v>24646.18</v>
      </c>
      <c r="I5576" s="25"/>
    </row>
    <row r="5577" spans="6:9" ht="11">
      <c r="F5577" s="25">
        <v>44538</v>
      </c>
      <c r="G5577" s="20">
        <v>25066.62</v>
      </c>
      <c r="I5577" s="25"/>
    </row>
    <row r="5578" spans="6:9" ht="11">
      <c r="F5578" s="25">
        <v>44539</v>
      </c>
      <c r="G5578" s="20">
        <v>25134.23</v>
      </c>
      <c r="I5578" s="25"/>
    </row>
    <row r="5579" spans="6:9" ht="11">
      <c r="F5579" s="25">
        <v>44540</v>
      </c>
      <c r="G5579" s="20">
        <v>25126.240000000002</v>
      </c>
      <c r="I5579" s="25"/>
    </row>
    <row r="5580" spans="6:9" ht="11">
      <c r="F5580" s="25">
        <v>44543</v>
      </c>
      <c r="G5580" s="20">
        <v>24921.02</v>
      </c>
      <c r="I5580" s="25"/>
    </row>
    <row r="5581" spans="6:9" ht="11">
      <c r="F5581" s="25">
        <v>44544</v>
      </c>
      <c r="G5581" s="20">
        <v>24858.79</v>
      </c>
      <c r="I5581" s="25"/>
    </row>
    <row r="5582" spans="6:9" ht="11">
      <c r="F5582" s="25">
        <v>44545</v>
      </c>
      <c r="G5582" s="20">
        <v>24710.3</v>
      </c>
      <c r="I5582" s="25"/>
    </row>
    <row r="5583" spans="6:9" ht="11">
      <c r="F5583" s="25">
        <v>44546</v>
      </c>
      <c r="G5583" s="20">
        <v>24749.01</v>
      </c>
      <c r="I5583" s="25"/>
    </row>
    <row r="5584" spans="6:9" ht="11">
      <c r="F5584" s="25">
        <v>44547</v>
      </c>
      <c r="G5584" s="20">
        <v>24371.37</v>
      </c>
      <c r="I5584" s="25"/>
    </row>
    <row r="5585" spans="6:9" ht="11">
      <c r="F5585" s="25">
        <v>44550</v>
      </c>
      <c r="G5585" s="20">
        <v>23839.01</v>
      </c>
      <c r="I5585" s="25"/>
    </row>
    <row r="5586" spans="6:9" ht="11">
      <c r="F5586" s="25">
        <v>44551</v>
      </c>
      <c r="G5586" s="20">
        <v>24063.78</v>
      </c>
      <c r="I5586" s="25"/>
    </row>
    <row r="5587" spans="6:9" ht="11">
      <c r="F5587" s="25">
        <v>44552</v>
      </c>
      <c r="G5587" s="20">
        <v>24336.62</v>
      </c>
      <c r="I5587" s="25"/>
    </row>
    <row r="5588" spans="6:9" ht="11">
      <c r="F5588" s="25">
        <v>44553</v>
      </c>
      <c r="G5588" s="20">
        <v>24504.75</v>
      </c>
      <c r="I5588" s="25"/>
    </row>
    <row r="5589" spans="6:9" ht="11">
      <c r="F5589" s="25">
        <v>44554</v>
      </c>
      <c r="G5589" s="20">
        <v>24405.96</v>
      </c>
      <c r="I5589" s="25"/>
    </row>
    <row r="5590" spans="6:9" ht="11">
      <c r="F5590" s="25">
        <v>44557</v>
      </c>
      <c r="G5590" s="20">
        <v>24524.36</v>
      </c>
      <c r="I5590" s="25"/>
    </row>
    <row r="5591" spans="6:9" ht="11">
      <c r="F5591" s="25">
        <v>44558</v>
      </c>
      <c r="G5591" s="20">
        <v>24735.32</v>
      </c>
      <c r="I5591" s="25"/>
    </row>
    <row r="5592" spans="6:9" ht="11">
      <c r="F5592" s="25">
        <v>44559</v>
      </c>
      <c r="G5592" s="20">
        <v>24707.1</v>
      </c>
      <c r="I5592" s="25"/>
    </row>
    <row r="5593" spans="6:9" ht="11">
      <c r="F5593" s="25">
        <v>44560</v>
      </c>
      <c r="G5593" s="20">
        <v>24693.25</v>
      </c>
      <c r="I5593" s="25"/>
    </row>
    <row r="5594" spans="6:9" ht="11">
      <c r="F5594" s="25">
        <v>44561</v>
      </c>
      <c r="G5594" s="20">
        <v>24908.71</v>
      </c>
      <c r="I5594" s="25"/>
    </row>
    <row r="5595" spans="6:9" ht="11">
      <c r="F5595" s="25">
        <v>44564</v>
      </c>
      <c r="G5595" s="20">
        <v>25298.63</v>
      </c>
      <c r="I5595" s="25"/>
    </row>
    <row r="5596" spans="6:9" ht="11">
      <c r="F5596" s="25">
        <v>44565</v>
      </c>
      <c r="G5596" s="20">
        <v>25556.34</v>
      </c>
      <c r="I5596" s="25"/>
    </row>
    <row r="5597" spans="6:9" ht="11">
      <c r="F5597" s="25">
        <v>44566</v>
      </c>
      <c r="G5597" s="20">
        <v>25728.58</v>
      </c>
      <c r="I5597" s="25"/>
    </row>
    <row r="5598" spans="6:9" ht="11">
      <c r="F5598" s="25">
        <v>44567</v>
      </c>
      <c r="G5598" s="20">
        <v>25471.18</v>
      </c>
      <c r="I5598" s="25"/>
    </row>
    <row r="5599" spans="6:9" ht="11">
      <c r="F5599" s="25">
        <v>44568</v>
      </c>
      <c r="G5599" s="20">
        <v>25567.06</v>
      </c>
      <c r="I5599" s="25"/>
    </row>
    <row r="5600" spans="6:9" ht="11">
      <c r="F5600" s="25">
        <v>44571</v>
      </c>
      <c r="G5600" s="20">
        <v>25840.62</v>
      </c>
      <c r="I5600" s="25"/>
    </row>
    <row r="5601" spans="6:9" ht="11">
      <c r="F5601" s="25">
        <v>44572</v>
      </c>
      <c r="G5601" s="20">
        <v>25915.89</v>
      </c>
      <c r="I5601" s="25"/>
    </row>
    <row r="5602" spans="6:9" ht="11">
      <c r="F5602" s="25">
        <v>44573</v>
      </c>
      <c r="G5602" s="20">
        <v>26140.68</v>
      </c>
      <c r="I5602" s="25"/>
    </row>
    <row r="5603" spans="6:9" ht="11">
      <c r="F5603" s="25">
        <v>44574</v>
      </c>
      <c r="G5603" s="20">
        <v>26205.87</v>
      </c>
      <c r="I5603" s="25"/>
    </row>
    <row r="5604" spans="6:9" ht="11">
      <c r="F5604" s="25">
        <v>44575</v>
      </c>
      <c r="G5604" s="20">
        <v>26202.97</v>
      </c>
      <c r="I5604" s="25"/>
    </row>
    <row r="5605" spans="6:9" ht="11">
      <c r="F5605" s="25">
        <v>44578</v>
      </c>
      <c r="G5605" s="20">
        <v>26278.07</v>
      </c>
      <c r="I5605" s="25"/>
    </row>
    <row r="5606" spans="6:9" ht="11">
      <c r="F5606" s="25">
        <v>44579</v>
      </c>
      <c r="G5606" s="20">
        <v>25998.14</v>
      </c>
      <c r="I5606" s="25"/>
    </row>
    <row r="5607" spans="6:9" ht="11">
      <c r="F5607" s="25">
        <v>44580</v>
      </c>
      <c r="G5607" s="20">
        <v>25749.81</v>
      </c>
      <c r="I5607" s="25"/>
    </row>
    <row r="5608" spans="6:9" ht="11">
      <c r="F5608" s="25">
        <v>44581</v>
      </c>
      <c r="G5608" s="20">
        <v>25492.99</v>
      </c>
      <c r="I5608" s="25"/>
    </row>
    <row r="5609" spans="6:9" ht="11">
      <c r="F5609" s="25">
        <v>44582</v>
      </c>
      <c r="G5609" s="20">
        <v>25292.720000000001</v>
      </c>
      <c r="I5609" s="25"/>
    </row>
    <row r="5610" spans="6:9" ht="11">
      <c r="F5610" s="25">
        <v>44585</v>
      </c>
      <c r="G5610" s="20">
        <v>24620.720000000001</v>
      </c>
      <c r="I5610" s="25"/>
    </row>
    <row r="5611" spans="6:9" ht="11">
      <c r="F5611" s="25">
        <v>44586</v>
      </c>
      <c r="G5611" s="20">
        <v>24805.75</v>
      </c>
      <c r="I5611" s="25"/>
    </row>
    <row r="5612" spans="6:9" ht="11">
      <c r="F5612" s="25">
        <v>44588</v>
      </c>
      <c r="G5612" s="20">
        <v>24564.81</v>
      </c>
      <c r="I5612" s="25"/>
    </row>
    <row r="5613" spans="6:9" ht="11">
      <c r="F5613" s="25">
        <v>44589</v>
      </c>
      <c r="G5613" s="20">
        <v>24553.040000000001</v>
      </c>
      <c r="I5613" s="25"/>
    </row>
    <row r="5614" spans="6:9" ht="11">
      <c r="F5614" s="25">
        <v>44592</v>
      </c>
      <c r="G5614" s="20">
        <v>24894.62</v>
      </c>
      <c r="I5614" s="25"/>
    </row>
    <row r="5615" spans="6:9" ht="11">
      <c r="F5615" s="25">
        <v>44593</v>
      </c>
      <c r="G5615" s="20">
        <v>25234.89</v>
      </c>
      <c r="I5615" s="25"/>
    </row>
    <row r="5616" spans="6:9" ht="11">
      <c r="F5616" s="25">
        <v>44594</v>
      </c>
      <c r="G5616" s="20">
        <v>25526.55</v>
      </c>
      <c r="I5616" s="25"/>
    </row>
    <row r="5617" spans="6:9" ht="11">
      <c r="F5617" s="25">
        <v>44595</v>
      </c>
      <c r="G5617" s="20">
        <v>25217.200000000001</v>
      </c>
      <c r="I5617" s="25"/>
    </row>
    <row r="5618" spans="6:9" ht="11">
      <c r="F5618" s="25">
        <v>44596</v>
      </c>
      <c r="G5618" s="20">
        <v>25154.14</v>
      </c>
      <c r="I5618" s="25"/>
    </row>
    <row r="5619" spans="6:9" ht="11">
      <c r="F5619" s="25">
        <v>44599</v>
      </c>
      <c r="G5619" s="20">
        <v>24719.45</v>
      </c>
      <c r="I5619" s="25"/>
    </row>
    <row r="5620" spans="6:9" ht="11">
      <c r="F5620" s="25">
        <v>44600</v>
      </c>
      <c r="G5620" s="20">
        <v>24795.759999999998</v>
      </c>
      <c r="I5620" s="25"/>
    </row>
    <row r="5621" spans="6:9" ht="11">
      <c r="F5621" s="25">
        <v>44601</v>
      </c>
      <c r="G5621" s="20">
        <v>25084.6</v>
      </c>
      <c r="I5621" s="25"/>
    </row>
    <row r="5622" spans="6:9" ht="11">
      <c r="F5622" s="25">
        <v>44602</v>
      </c>
      <c r="G5622" s="20">
        <v>25290.42</v>
      </c>
      <c r="I5622" s="25"/>
    </row>
    <row r="5623" spans="6:9" ht="11">
      <c r="F5623" s="25">
        <v>44603</v>
      </c>
      <c r="G5623" s="20">
        <v>24958.45</v>
      </c>
      <c r="I5623" s="25"/>
    </row>
    <row r="5624" spans="6:9" ht="11">
      <c r="F5624" s="25">
        <v>44606</v>
      </c>
      <c r="G5624" s="20">
        <v>24209.38</v>
      </c>
      <c r="I5624" s="25"/>
    </row>
    <row r="5625" spans="6:9" ht="11">
      <c r="F5625" s="25">
        <v>44607</v>
      </c>
      <c r="G5625" s="20">
        <v>24941.93</v>
      </c>
      <c r="I5625" s="25"/>
    </row>
    <row r="5626" spans="6:9" ht="11">
      <c r="F5626" s="25">
        <v>44608</v>
      </c>
      <c r="G5626" s="20">
        <v>24904.67</v>
      </c>
      <c r="I5626" s="25"/>
    </row>
    <row r="5627" spans="6:9" ht="11">
      <c r="F5627" s="25">
        <v>44609</v>
      </c>
      <c r="G5627" s="20">
        <v>24879.32</v>
      </c>
      <c r="I5627" s="25"/>
    </row>
    <row r="5628" spans="6:9" ht="11">
      <c r="F5628" s="25">
        <v>44610</v>
      </c>
      <c r="G5628" s="20">
        <v>24838.68</v>
      </c>
      <c r="I5628" s="25"/>
    </row>
    <row r="5629" spans="6:9" ht="11">
      <c r="F5629" s="25">
        <v>44613</v>
      </c>
      <c r="G5629" s="20">
        <v>24746.59</v>
      </c>
      <c r="I5629" s="25"/>
    </row>
    <row r="5630" spans="6:9" ht="11">
      <c r="F5630" s="25">
        <v>44614</v>
      </c>
      <c r="G5630" s="20">
        <v>24582.05</v>
      </c>
      <c r="I5630" s="25"/>
    </row>
    <row r="5631" spans="6:9" ht="11">
      <c r="F5631" s="25">
        <v>44615</v>
      </c>
      <c r="G5631" s="20">
        <v>24540.41</v>
      </c>
      <c r="I5631" s="25"/>
    </row>
    <row r="5632" spans="6:9" ht="11">
      <c r="F5632" s="25">
        <v>44616</v>
      </c>
      <c r="G5632" s="20">
        <v>23367.85</v>
      </c>
      <c r="I5632" s="25"/>
    </row>
    <row r="5633" spans="6:9" ht="11">
      <c r="F5633" s="25">
        <v>44617</v>
      </c>
      <c r="G5633" s="20">
        <v>23958.1</v>
      </c>
      <c r="I5633" s="25"/>
    </row>
    <row r="5634" spans="6:9" ht="11">
      <c r="F5634" s="25">
        <v>44620</v>
      </c>
      <c r="G5634" s="20">
        <v>24153.01</v>
      </c>
      <c r="I5634" s="25"/>
    </row>
    <row r="5635" spans="6:9" ht="11">
      <c r="F5635" s="25">
        <v>44622</v>
      </c>
      <c r="G5635" s="20">
        <v>23882.720000000001</v>
      </c>
      <c r="I5635" s="25"/>
    </row>
    <row r="5636" spans="6:9" ht="11">
      <c r="F5636" s="25">
        <v>44623</v>
      </c>
      <c r="G5636" s="20">
        <v>23727.54</v>
      </c>
      <c r="I5636" s="25"/>
    </row>
    <row r="5637" spans="6:9" ht="11">
      <c r="F5637" s="25">
        <v>44624</v>
      </c>
      <c r="G5637" s="20">
        <v>23364.07</v>
      </c>
      <c r="I5637" s="25"/>
    </row>
    <row r="5638" spans="6:9" ht="11">
      <c r="F5638" s="25">
        <v>44627</v>
      </c>
      <c r="G5638" s="20">
        <v>22814.41</v>
      </c>
      <c r="I5638" s="25"/>
    </row>
    <row r="5639" spans="6:9" ht="11">
      <c r="F5639" s="25">
        <v>44628</v>
      </c>
      <c r="G5639" s="20">
        <v>23030.560000000001</v>
      </c>
      <c r="I5639" s="25"/>
    </row>
    <row r="5640" spans="6:9" ht="11">
      <c r="F5640" s="25">
        <v>44629</v>
      </c>
      <c r="G5640" s="20">
        <v>23507.87</v>
      </c>
      <c r="I5640" s="25"/>
    </row>
    <row r="5641" spans="6:9" ht="11">
      <c r="F5641" s="25">
        <v>44630</v>
      </c>
      <c r="G5641" s="20">
        <v>23866.77</v>
      </c>
      <c r="I5641" s="25"/>
    </row>
    <row r="5642" spans="6:9" ht="11">
      <c r="F5642" s="25">
        <v>44631</v>
      </c>
      <c r="G5642" s="20">
        <v>23917.96</v>
      </c>
      <c r="I5642" s="25"/>
    </row>
    <row r="5643" spans="6:9" ht="11">
      <c r="F5643" s="25">
        <v>44634</v>
      </c>
      <c r="G5643" s="20">
        <v>24264.29</v>
      </c>
      <c r="I5643" s="25"/>
    </row>
    <row r="5644" spans="6:9" ht="11">
      <c r="F5644" s="25">
        <v>44635</v>
      </c>
      <c r="G5644" s="20">
        <v>23964.720000000001</v>
      </c>
      <c r="I5644" s="25"/>
    </row>
    <row r="5645" spans="6:9" ht="11">
      <c r="F5645" s="25">
        <v>44636</v>
      </c>
      <c r="G5645" s="20">
        <v>24414</v>
      </c>
      <c r="I5645" s="25"/>
    </row>
    <row r="5646" spans="6:9" ht="11">
      <c r="F5646" s="25">
        <v>44637</v>
      </c>
      <c r="G5646" s="20">
        <v>24862.27</v>
      </c>
      <c r="I5646" s="25"/>
    </row>
    <row r="5647" spans="6:9" ht="11">
      <c r="F5647" s="25">
        <v>44641</v>
      </c>
      <c r="G5647" s="20">
        <v>24618.52</v>
      </c>
      <c r="I5647" s="25"/>
    </row>
    <row r="5648" spans="6:9" ht="11">
      <c r="F5648" s="25">
        <v>44642</v>
      </c>
      <c r="G5648" s="20">
        <v>24903.14</v>
      </c>
      <c r="I5648" s="25"/>
    </row>
    <row r="5649" spans="6:9" ht="11">
      <c r="F5649" s="25">
        <v>44643</v>
      </c>
      <c r="G5649" s="20">
        <v>24802.74</v>
      </c>
      <c r="I5649" s="25"/>
    </row>
    <row r="5650" spans="6:9" ht="11">
      <c r="F5650" s="25">
        <v>44644</v>
      </c>
      <c r="G5650" s="20">
        <v>24769.75</v>
      </c>
      <c r="I5650" s="25"/>
    </row>
    <row r="5651" spans="6:9" ht="11">
      <c r="F5651" s="25">
        <v>44645</v>
      </c>
      <c r="G5651" s="20">
        <v>24669.45</v>
      </c>
      <c r="I5651" s="25"/>
    </row>
    <row r="5652" spans="6:9" ht="11">
      <c r="F5652" s="25">
        <v>44648</v>
      </c>
      <c r="G5652" s="20">
        <v>24768.69</v>
      </c>
      <c r="I5652" s="25"/>
    </row>
    <row r="5653" spans="6:9" ht="11">
      <c r="F5653" s="25">
        <v>44649</v>
      </c>
      <c r="G5653" s="20">
        <v>24917.57</v>
      </c>
      <c r="I5653" s="25"/>
    </row>
    <row r="5654" spans="6:9" ht="11">
      <c r="F5654" s="25">
        <v>44650</v>
      </c>
      <c r="G5654" s="20">
        <v>25166.31</v>
      </c>
      <c r="I5654" s="25"/>
    </row>
    <row r="5655" spans="6:9" ht="11">
      <c r="F5655" s="25">
        <v>44651</v>
      </c>
      <c r="G5655" s="20">
        <v>25118.14</v>
      </c>
      <c r="I5655" s="25"/>
    </row>
    <row r="5656" spans="6:9" ht="11">
      <c r="F5656" s="25">
        <v>44652</v>
      </c>
      <c r="G5656" s="20">
        <v>25413.94</v>
      </c>
      <c r="I5656" s="25"/>
    </row>
    <row r="5657" spans="6:9" ht="11">
      <c r="F5657" s="25">
        <v>44655</v>
      </c>
      <c r="G5657" s="20">
        <v>25964.720000000001</v>
      </c>
      <c r="I5657" s="25"/>
    </row>
    <row r="5658" spans="6:9" ht="11">
      <c r="F5658" s="25">
        <v>44656</v>
      </c>
      <c r="G5658" s="20">
        <v>25829.11</v>
      </c>
      <c r="I5658" s="25"/>
    </row>
    <row r="5659" spans="6:9" ht="11">
      <c r="F5659" s="25">
        <v>44657</v>
      </c>
      <c r="G5659" s="20">
        <v>25613.71</v>
      </c>
      <c r="I5659" s="25"/>
    </row>
    <row r="5660" spans="6:9" ht="11">
      <c r="F5660" s="25">
        <v>44658</v>
      </c>
      <c r="G5660" s="20">
        <v>25371.88</v>
      </c>
      <c r="I5660" s="25"/>
    </row>
    <row r="5661" spans="6:9" ht="11">
      <c r="F5661" s="25">
        <v>44659</v>
      </c>
      <c r="G5661" s="20">
        <v>25580.15</v>
      </c>
      <c r="I5661" s="25"/>
    </row>
    <row r="5662" spans="6:9" ht="11">
      <c r="F5662" s="25">
        <v>44662</v>
      </c>
      <c r="G5662" s="20">
        <v>25422.81</v>
      </c>
      <c r="I5662" s="25"/>
    </row>
    <row r="5663" spans="6:9" ht="11">
      <c r="F5663" s="25">
        <v>44663</v>
      </c>
      <c r="G5663" s="20">
        <v>25214.76</v>
      </c>
      <c r="I5663" s="25"/>
    </row>
    <row r="5664" spans="6:9" ht="11">
      <c r="F5664" s="25">
        <v>44664</v>
      </c>
      <c r="G5664" s="20">
        <v>25136.13</v>
      </c>
      <c r="I5664" s="25"/>
    </row>
    <row r="5665" spans="6:9" ht="11">
      <c r="F5665" s="25">
        <v>44669</v>
      </c>
      <c r="G5665" s="20">
        <v>24701.75</v>
      </c>
      <c r="I5665" s="25"/>
    </row>
    <row r="5666" spans="6:9" ht="11">
      <c r="F5666" s="25">
        <v>44670</v>
      </c>
      <c r="G5666" s="20">
        <v>24392.54</v>
      </c>
      <c r="I5666" s="25"/>
    </row>
    <row r="5667" spans="6:9" ht="11">
      <c r="F5667" s="25">
        <v>44671</v>
      </c>
      <c r="G5667" s="20">
        <v>24648.400000000001</v>
      </c>
      <c r="I5667" s="25"/>
    </row>
    <row r="5668" spans="6:9" ht="11">
      <c r="F5668" s="25">
        <v>44672</v>
      </c>
      <c r="G5668" s="20">
        <v>25017.73</v>
      </c>
      <c r="I5668" s="25"/>
    </row>
    <row r="5669" spans="6:9" ht="11">
      <c r="F5669" s="25">
        <v>44673</v>
      </c>
      <c r="G5669" s="20">
        <v>24700.36</v>
      </c>
      <c r="I5669" s="25"/>
    </row>
    <row r="5670" spans="6:9" ht="11">
      <c r="F5670" s="25">
        <v>44676</v>
      </c>
      <c r="G5670" s="20">
        <v>24386.78</v>
      </c>
      <c r="I5670" s="25"/>
    </row>
    <row r="5671" spans="6:9" ht="11">
      <c r="F5671" s="25">
        <v>44677</v>
      </c>
      <c r="G5671" s="20">
        <v>24741.88</v>
      </c>
      <c r="I5671" s="25"/>
    </row>
    <row r="5672" spans="6:9" ht="11">
      <c r="F5672" s="25">
        <v>44678</v>
      </c>
      <c r="G5672" s="20">
        <v>24508.3</v>
      </c>
      <c r="I5672" s="25"/>
    </row>
    <row r="5673" spans="6:9" ht="11">
      <c r="F5673" s="25">
        <v>44679</v>
      </c>
      <c r="G5673" s="20">
        <v>24811.78</v>
      </c>
      <c r="I5673" s="25"/>
    </row>
    <row r="5674" spans="6:9" ht="11">
      <c r="F5674" s="25">
        <v>44680</v>
      </c>
      <c r="G5674" s="20">
        <v>24606.78</v>
      </c>
      <c r="I5674" s="25"/>
    </row>
    <row r="5675" spans="6:9" ht="11">
      <c r="F5675" s="25">
        <v>44683</v>
      </c>
      <c r="G5675" s="20">
        <v>24558.61</v>
      </c>
      <c r="I5675" s="25"/>
    </row>
    <row r="5676" spans="6:9" ht="11">
      <c r="F5676" s="25">
        <v>44685</v>
      </c>
      <c r="G5676" s="20">
        <v>23995.35</v>
      </c>
      <c r="I5676" s="25"/>
    </row>
    <row r="5677" spans="6:9" ht="11">
      <c r="F5677" s="25">
        <v>44686</v>
      </c>
      <c r="G5677" s="20">
        <v>24002.58</v>
      </c>
      <c r="I5677" s="25"/>
    </row>
    <row r="5678" spans="6:9" ht="11">
      <c r="F5678" s="25">
        <v>44687</v>
      </c>
      <c r="G5678" s="20">
        <v>23612.16</v>
      </c>
      <c r="I5678" s="25"/>
    </row>
    <row r="5679" spans="6:9" ht="11">
      <c r="F5679" s="25">
        <v>44690</v>
      </c>
      <c r="G5679" s="20">
        <v>23454.71</v>
      </c>
      <c r="I5679" s="25"/>
    </row>
    <row r="5680" spans="6:9" ht="11">
      <c r="F5680" s="25">
        <v>44691</v>
      </c>
      <c r="G5680" s="20">
        <v>23365.81</v>
      </c>
      <c r="I5680" s="25"/>
    </row>
    <row r="5681" spans="6:9" ht="11">
      <c r="F5681" s="25">
        <v>44692</v>
      </c>
      <c r="G5681" s="20">
        <v>23260.85</v>
      </c>
      <c r="I5681" s="25"/>
    </row>
    <row r="5682" spans="6:9" ht="11">
      <c r="F5682" s="25">
        <v>44693</v>
      </c>
      <c r="G5682" s="20">
        <v>22766.52</v>
      </c>
      <c r="I5682" s="25"/>
    </row>
    <row r="5683" spans="6:9" ht="11">
      <c r="F5683" s="25">
        <v>44694</v>
      </c>
      <c r="G5683" s="20">
        <v>22729.279999999999</v>
      </c>
      <c r="I5683" s="25"/>
    </row>
    <row r="5684" spans="6:9" ht="11">
      <c r="F5684" s="25">
        <v>44697</v>
      </c>
      <c r="G5684" s="20">
        <v>22815.88</v>
      </c>
      <c r="I5684" s="25"/>
    </row>
    <row r="5685" spans="6:9" ht="11">
      <c r="F5685" s="25">
        <v>44698</v>
      </c>
      <c r="G5685" s="20">
        <v>23416.46</v>
      </c>
      <c r="I5685" s="25"/>
    </row>
    <row r="5686" spans="6:9" ht="11">
      <c r="F5686" s="25">
        <v>44699</v>
      </c>
      <c r="G5686" s="20">
        <v>23389.07</v>
      </c>
      <c r="I5686" s="25"/>
    </row>
    <row r="5687" spans="6:9" ht="11">
      <c r="F5687" s="25">
        <v>44700</v>
      </c>
      <c r="G5687" s="20">
        <v>22768.49</v>
      </c>
      <c r="I5687" s="25"/>
    </row>
    <row r="5688" spans="6:9" ht="11">
      <c r="F5688" s="25">
        <v>44701</v>
      </c>
      <c r="G5688" s="20">
        <v>23426.36</v>
      </c>
      <c r="I5688" s="25"/>
    </row>
    <row r="5689" spans="6:9" ht="11">
      <c r="F5689" s="25">
        <v>44704</v>
      </c>
      <c r="G5689" s="20">
        <v>23352.22</v>
      </c>
      <c r="I5689" s="25"/>
    </row>
    <row r="5690" spans="6:9" ht="11">
      <c r="F5690" s="25">
        <v>44705</v>
      </c>
      <c r="G5690" s="20">
        <v>23223.25</v>
      </c>
      <c r="I5690" s="25"/>
    </row>
    <row r="5691" spans="6:9" ht="11">
      <c r="F5691" s="25">
        <v>44706</v>
      </c>
      <c r="G5691" s="20">
        <v>23096.63</v>
      </c>
      <c r="I5691" s="25"/>
    </row>
    <row r="5692" spans="6:9" ht="11">
      <c r="F5692" s="25">
        <v>44707</v>
      </c>
      <c r="G5692" s="20">
        <v>23322.66</v>
      </c>
      <c r="I5692" s="25"/>
    </row>
    <row r="5693" spans="6:9" ht="11">
      <c r="F5693" s="25">
        <v>44708</v>
      </c>
      <c r="G5693" s="20">
        <v>23585.61</v>
      </c>
      <c r="I5693" s="25"/>
    </row>
    <row r="5694" spans="6:9" ht="11">
      <c r="F5694" s="25">
        <v>44711</v>
      </c>
      <c r="G5694" s="20">
        <v>24031.25</v>
      </c>
      <c r="I5694" s="25"/>
    </row>
    <row r="5695" spans="6:9" ht="11">
      <c r="F5695" s="25">
        <v>44712</v>
      </c>
      <c r="G5695" s="20">
        <v>23958.1</v>
      </c>
      <c r="I5695" s="25"/>
    </row>
    <row r="5696" spans="6:9" ht="11">
      <c r="F5696" s="25">
        <v>44713</v>
      </c>
      <c r="G5696" s="20">
        <v>23868.85</v>
      </c>
      <c r="I5696" s="25"/>
    </row>
    <row r="5697" spans="6:9" ht="11">
      <c r="F5697" s="25">
        <v>44714</v>
      </c>
      <c r="G5697" s="20">
        <v>24020.89</v>
      </c>
      <c r="I5697" s="25"/>
    </row>
    <row r="5698" spans="6:9" ht="11">
      <c r="F5698" s="25">
        <v>44715</v>
      </c>
      <c r="G5698" s="20">
        <v>23957.71</v>
      </c>
      <c r="I5698" s="25"/>
    </row>
    <row r="5699" spans="6:9" ht="11">
      <c r="F5699" s="25">
        <v>44718</v>
      </c>
      <c r="G5699" s="20">
        <v>23936.44</v>
      </c>
      <c r="I5699" s="25"/>
    </row>
    <row r="5700" spans="6:9" ht="11">
      <c r="F5700" s="25">
        <v>44719</v>
      </c>
      <c r="G5700" s="20">
        <v>23715.1</v>
      </c>
      <c r="I5700" s="25"/>
    </row>
    <row r="5701" spans="6:9" ht="11">
      <c r="F5701" s="25">
        <v>44720</v>
      </c>
      <c r="G5701" s="20">
        <v>23628.32</v>
      </c>
      <c r="I5701" s="25"/>
    </row>
    <row r="5702" spans="6:9" ht="11">
      <c r="F5702" s="25">
        <v>44721</v>
      </c>
      <c r="G5702" s="20">
        <v>23807.84</v>
      </c>
      <c r="I5702" s="25"/>
    </row>
    <row r="5703" spans="6:9" ht="11">
      <c r="F5703" s="25">
        <v>44722</v>
      </c>
      <c r="G5703" s="20">
        <v>23408.59</v>
      </c>
      <c r="I5703" s="25"/>
    </row>
    <row r="5704" spans="6:9" ht="11">
      <c r="F5704" s="25">
        <v>44725</v>
      </c>
      <c r="G5704" s="20">
        <v>22791.119999999999</v>
      </c>
      <c r="I5704" s="25"/>
    </row>
    <row r="5705" spans="6:9" ht="11">
      <c r="F5705" s="25">
        <v>44726</v>
      </c>
      <c r="G5705" s="20">
        <v>22729.97</v>
      </c>
      <c r="I5705" s="25"/>
    </row>
    <row r="5706" spans="6:9" ht="11">
      <c r="F5706" s="25">
        <v>44727</v>
      </c>
      <c r="G5706" s="20">
        <v>22691.46</v>
      </c>
      <c r="I5706" s="25"/>
    </row>
    <row r="5707" spans="6:9" ht="11">
      <c r="F5707" s="25">
        <v>44728</v>
      </c>
      <c r="G5707" s="20">
        <v>22211.98</v>
      </c>
      <c r="I5707" s="25"/>
    </row>
    <row r="5708" spans="6:9" ht="11">
      <c r="F5708" s="25">
        <v>44729</v>
      </c>
      <c r="G5708" s="20">
        <v>22114.97</v>
      </c>
      <c r="I5708" s="25"/>
    </row>
    <row r="5709" spans="6:9" ht="11">
      <c r="F5709" s="25">
        <v>44732</v>
      </c>
      <c r="G5709" s="20">
        <v>22199.11</v>
      </c>
      <c r="I5709" s="25"/>
    </row>
    <row r="5710" spans="6:9" ht="11">
      <c r="F5710" s="25">
        <v>44733</v>
      </c>
      <c r="G5710" s="20">
        <v>22616.52</v>
      </c>
      <c r="I5710" s="25"/>
    </row>
    <row r="5711" spans="6:9" ht="11">
      <c r="F5711" s="25">
        <v>44734</v>
      </c>
      <c r="G5711" s="20">
        <v>22290.46</v>
      </c>
      <c r="I5711" s="25"/>
    </row>
    <row r="5712" spans="6:9" ht="11">
      <c r="F5712" s="25">
        <v>44735</v>
      </c>
      <c r="G5712" s="20">
        <v>22497.71</v>
      </c>
      <c r="I5712" s="25"/>
    </row>
    <row r="5713" spans="6:9" ht="11">
      <c r="F5713" s="25">
        <v>44736</v>
      </c>
      <c r="G5713" s="20">
        <v>22703.95</v>
      </c>
      <c r="I5713" s="25"/>
    </row>
    <row r="5714" spans="6:9" ht="11">
      <c r="F5714" s="25">
        <v>44739</v>
      </c>
      <c r="G5714" s="20">
        <v>22896.02</v>
      </c>
      <c r="I5714" s="25"/>
    </row>
    <row r="5715" spans="6:9" ht="11">
      <c r="F5715" s="25">
        <v>44740</v>
      </c>
      <c r="G5715" s="20">
        <v>22922.240000000002</v>
      </c>
      <c r="I5715" s="25"/>
    </row>
    <row r="5716" spans="6:9" ht="11">
      <c r="F5716" s="25">
        <v>44741</v>
      </c>
      <c r="G5716" s="20">
        <v>22848.35</v>
      </c>
      <c r="I5716" s="25"/>
    </row>
    <row r="5717" spans="6:9" ht="11">
      <c r="F5717" s="25">
        <v>44742</v>
      </c>
      <c r="G5717" s="20">
        <v>22828.93</v>
      </c>
      <c r="I5717" s="25"/>
    </row>
    <row r="5718" spans="6:9" ht="11">
      <c r="F5718" s="25">
        <v>44743</v>
      </c>
      <c r="G5718" s="20">
        <v>22788.18</v>
      </c>
      <c r="I5718" s="25"/>
    </row>
    <row r="5719" spans="6:9" ht="11">
      <c r="F5719" s="25">
        <v>44746</v>
      </c>
      <c r="G5719" s="20">
        <v>22914.2</v>
      </c>
      <c r="I5719" s="25"/>
    </row>
    <row r="5720" spans="6:9" ht="11">
      <c r="F5720" s="25">
        <v>44747</v>
      </c>
      <c r="G5720" s="20">
        <v>22878.720000000001</v>
      </c>
      <c r="I5720" s="25"/>
    </row>
    <row r="5721" spans="6:9" ht="11">
      <c r="F5721" s="25">
        <v>44748</v>
      </c>
      <c r="G5721" s="20">
        <v>23137.7</v>
      </c>
      <c r="I5721" s="25"/>
    </row>
    <row r="5722" spans="6:9" ht="11">
      <c r="F5722" s="25">
        <v>44749</v>
      </c>
      <c r="G5722" s="20">
        <v>23345.61</v>
      </c>
      <c r="I5722" s="25"/>
    </row>
    <row r="5723" spans="6:9" ht="11">
      <c r="F5723" s="25">
        <v>44750</v>
      </c>
      <c r="G5723" s="20">
        <v>23473.61</v>
      </c>
      <c r="I5723" s="25"/>
    </row>
    <row r="5724" spans="6:9" ht="11">
      <c r="F5724" s="25">
        <v>44753</v>
      </c>
      <c r="G5724" s="20">
        <v>23468.14</v>
      </c>
      <c r="I5724" s="25"/>
    </row>
    <row r="5725" spans="6:9" ht="11">
      <c r="F5725" s="25">
        <v>44754</v>
      </c>
      <c r="G5725" s="20">
        <v>23239.9</v>
      </c>
      <c r="I5725" s="25"/>
    </row>
    <row r="5726" spans="6:9" ht="11">
      <c r="F5726" s="25">
        <v>44755</v>
      </c>
      <c r="G5726" s="20">
        <v>23107.47</v>
      </c>
      <c r="I5726" s="25"/>
    </row>
    <row r="5727" spans="6:9" ht="11">
      <c r="F5727" s="25">
        <v>44756</v>
      </c>
      <c r="G5727" s="20">
        <v>23074.52</v>
      </c>
      <c r="I5727" s="25"/>
    </row>
    <row r="5728" spans="6:9" ht="11">
      <c r="F5728" s="25">
        <v>44757</v>
      </c>
      <c r="G5728" s="20">
        <v>23234.52</v>
      </c>
      <c r="I5728" s="25"/>
    </row>
    <row r="5729" spans="6:9" ht="11">
      <c r="F5729" s="25">
        <v>44760</v>
      </c>
      <c r="G5729" s="20">
        <v>23566.52</v>
      </c>
      <c r="I5729" s="25"/>
    </row>
    <row r="5730" spans="6:9" ht="11">
      <c r="F5730" s="25">
        <v>44761</v>
      </c>
      <c r="G5730" s="20">
        <v>23659.85</v>
      </c>
      <c r="I5730" s="25"/>
    </row>
    <row r="5731" spans="6:9" ht="11">
      <c r="F5731" s="25">
        <v>44762</v>
      </c>
      <c r="G5731" s="20">
        <v>23920.880000000001</v>
      </c>
      <c r="I5731" s="25"/>
    </row>
    <row r="5732" spans="6:9" ht="11">
      <c r="F5732" s="25">
        <v>44763</v>
      </c>
      <c r="G5732" s="20">
        <v>24058.17</v>
      </c>
      <c r="I5732" s="25"/>
    </row>
    <row r="5733" spans="6:9" ht="11">
      <c r="F5733" s="25">
        <v>44764</v>
      </c>
      <c r="G5733" s="20">
        <v>24223.56</v>
      </c>
      <c r="I5733" s="25"/>
    </row>
    <row r="5734" spans="6:9" ht="11">
      <c r="F5734" s="25">
        <v>44767</v>
      </c>
      <c r="G5734" s="20">
        <v>24095.46</v>
      </c>
      <c r="I5734" s="25"/>
    </row>
    <row r="5735" spans="6:9" ht="11">
      <c r="F5735" s="25">
        <v>44768</v>
      </c>
      <c r="G5735" s="20">
        <v>23882.26</v>
      </c>
      <c r="I5735" s="25"/>
    </row>
    <row r="5736" spans="6:9" ht="11">
      <c r="F5736" s="25">
        <v>44769</v>
      </c>
      <c r="G5736" s="20">
        <v>24114.41</v>
      </c>
      <c r="I5736" s="25"/>
    </row>
    <row r="5737" spans="6:9" ht="11">
      <c r="F5737" s="25">
        <v>44770</v>
      </c>
      <c r="G5737" s="20">
        <v>24531.38</v>
      </c>
      <c r="I5737" s="25"/>
    </row>
    <row r="5738" spans="6:9" ht="11">
      <c r="F5738" s="25">
        <v>44771</v>
      </c>
      <c r="G5738" s="20">
        <v>24862.7</v>
      </c>
      <c r="I5738" s="25"/>
    </row>
    <row r="5739" spans="6:9" ht="11">
      <c r="F5739" s="25">
        <v>44774</v>
      </c>
      <c r="G5739" s="20">
        <v>25128.57</v>
      </c>
      <c r="I5739" s="25"/>
    </row>
    <row r="5740" spans="6:9" ht="11">
      <c r="F5740" s="25">
        <v>44775</v>
      </c>
      <c r="G5740" s="20">
        <v>25137.82</v>
      </c>
      <c r="I5740" s="25"/>
    </row>
    <row r="5741" spans="6:9" ht="11">
      <c r="F5741" s="25">
        <v>44776</v>
      </c>
      <c r="G5741" s="20">
        <v>25202.38</v>
      </c>
      <c r="I5741" s="25"/>
    </row>
    <row r="5742" spans="6:9" ht="11">
      <c r="F5742" s="25">
        <v>44777</v>
      </c>
      <c r="G5742" s="20">
        <v>25193.41</v>
      </c>
      <c r="I5742" s="25"/>
    </row>
    <row r="5743" spans="6:9" ht="11">
      <c r="F5743" s="25">
        <v>44778</v>
      </c>
      <c r="G5743" s="20">
        <v>25215.93</v>
      </c>
      <c r="I5743" s="25"/>
    </row>
    <row r="5744" spans="6:9" ht="11">
      <c r="F5744" s="25">
        <v>44781</v>
      </c>
      <c r="G5744" s="20">
        <v>25413.25</v>
      </c>
      <c r="I5744" s="25"/>
    </row>
    <row r="5745" spans="6:9" ht="11">
      <c r="F5745" s="25">
        <v>44783</v>
      </c>
      <c r="G5745" s="20">
        <v>25431.919999999998</v>
      </c>
      <c r="I5745" s="25"/>
    </row>
    <row r="5746" spans="6:9" ht="11">
      <c r="F5746" s="25">
        <v>44784</v>
      </c>
      <c r="G5746" s="20">
        <v>25621.06</v>
      </c>
      <c r="I5746" s="25"/>
    </row>
    <row r="5747" spans="6:9" ht="11">
      <c r="F5747" s="25">
        <v>44785</v>
      </c>
      <c r="G5747" s="20">
        <v>25678.83</v>
      </c>
      <c r="I5747" s="25"/>
    </row>
    <row r="5748" spans="6:9" ht="11">
      <c r="F5748" s="25">
        <v>44789</v>
      </c>
      <c r="G5748" s="20">
        <v>25863.24</v>
      </c>
      <c r="I5748" s="25"/>
    </row>
    <row r="5749" spans="6:9" ht="11">
      <c r="F5749" s="25">
        <v>44790</v>
      </c>
      <c r="G5749" s="20">
        <v>26035.87</v>
      </c>
      <c r="I5749" s="25"/>
    </row>
    <row r="5750" spans="6:9" ht="11">
      <c r="F5750" s="25">
        <v>44791</v>
      </c>
      <c r="G5750" s="20">
        <v>26067.35</v>
      </c>
      <c r="I5750" s="25"/>
    </row>
    <row r="5751" spans="6:9" ht="11">
      <c r="F5751" s="25">
        <v>44792</v>
      </c>
      <c r="G5751" s="20">
        <v>25785.4</v>
      </c>
      <c r="I5751" s="25"/>
    </row>
    <row r="5752" spans="6:9" ht="11">
      <c r="F5752" s="25">
        <v>44795</v>
      </c>
      <c r="G5752" s="20">
        <v>25396.57</v>
      </c>
      <c r="I5752" s="25"/>
    </row>
    <row r="5753" spans="6:9" ht="11">
      <c r="F5753" s="25">
        <v>44796</v>
      </c>
      <c r="G5753" s="20">
        <v>25522.62</v>
      </c>
      <c r="I5753" s="25"/>
    </row>
    <row r="5754" spans="6:9" ht="11">
      <c r="F5754" s="25">
        <v>44797</v>
      </c>
      <c r="G5754" s="20">
        <v>25562.51</v>
      </c>
      <c r="I5754" s="25"/>
    </row>
    <row r="5755" spans="6:9" ht="11">
      <c r="F5755" s="25">
        <v>44798</v>
      </c>
      <c r="G5755" s="20">
        <v>25442.67</v>
      </c>
      <c r="I5755" s="25"/>
    </row>
    <row r="5756" spans="6:9" ht="11">
      <c r="F5756" s="25">
        <v>44799</v>
      </c>
      <c r="G5756" s="20">
        <v>25495.64</v>
      </c>
      <c r="I5756" s="25"/>
    </row>
    <row r="5757" spans="6:9" ht="11">
      <c r="F5757" s="25">
        <v>44802</v>
      </c>
      <c r="G5757" s="20">
        <v>25138.400000000001</v>
      </c>
      <c r="I5757" s="25"/>
    </row>
    <row r="5758" spans="6:9" ht="11">
      <c r="F5758" s="25">
        <v>44803</v>
      </c>
      <c r="G5758" s="20">
        <v>25786.59</v>
      </c>
      <c r="I5758" s="25"/>
    </row>
    <row r="5759" spans="6:9" ht="11">
      <c r="F5759" s="25">
        <v>44805</v>
      </c>
      <c r="G5759" s="20">
        <v>25472.240000000002</v>
      </c>
      <c r="I5759" s="25"/>
    </row>
    <row r="5760" spans="6:9" ht="11">
      <c r="F5760" s="25">
        <v>44806</v>
      </c>
      <c r="G5760" s="20">
        <v>25467.41</v>
      </c>
      <c r="I5760" s="25"/>
    </row>
    <row r="5761" spans="6:9" ht="11">
      <c r="F5761" s="25">
        <v>44809</v>
      </c>
      <c r="G5761" s="20">
        <v>25650.83</v>
      </c>
      <c r="I5761" s="25"/>
    </row>
    <row r="5762" spans="6:9" ht="11">
      <c r="F5762" s="25">
        <v>44810</v>
      </c>
      <c r="G5762" s="20">
        <v>25636.01</v>
      </c>
      <c r="I5762" s="25"/>
    </row>
    <row r="5763" spans="6:9" ht="11">
      <c r="F5763" s="25">
        <v>44811</v>
      </c>
      <c r="G5763" s="20">
        <v>25590.73</v>
      </c>
      <c r="I5763" s="25"/>
    </row>
    <row r="5764" spans="6:9" ht="11">
      <c r="F5764" s="25">
        <v>44812</v>
      </c>
      <c r="G5764" s="20">
        <v>25843.86</v>
      </c>
      <c r="I5764" s="25"/>
    </row>
    <row r="5765" spans="6:9" ht="11">
      <c r="F5765" s="25">
        <v>44813</v>
      </c>
      <c r="G5765" s="20">
        <v>25894.12</v>
      </c>
      <c r="I5765" s="25"/>
    </row>
    <row r="5766" spans="6:9" ht="11">
      <c r="F5766" s="25">
        <v>44816</v>
      </c>
      <c r="G5766" s="20">
        <v>26043.69</v>
      </c>
      <c r="I5766" s="25"/>
    </row>
    <row r="5767" spans="6:9" ht="11">
      <c r="F5767" s="25">
        <v>44817</v>
      </c>
      <c r="G5767" s="20">
        <v>26237.81</v>
      </c>
      <c r="I5767" s="25"/>
    </row>
    <row r="5768" spans="6:9" ht="11">
      <c r="F5768" s="25">
        <v>44818</v>
      </c>
      <c r="G5768" s="20">
        <v>26141.52</v>
      </c>
      <c r="I5768" s="25"/>
    </row>
    <row r="5769" spans="6:9" ht="11">
      <c r="F5769" s="25">
        <v>44819</v>
      </c>
      <c r="G5769" s="20">
        <v>25958.06</v>
      </c>
      <c r="I5769" s="25"/>
    </row>
    <row r="5770" spans="6:9" ht="11">
      <c r="F5770" s="25">
        <v>44820</v>
      </c>
      <c r="G5770" s="20">
        <v>25454.93</v>
      </c>
      <c r="I5770" s="25"/>
    </row>
    <row r="5771" spans="6:9" ht="11">
      <c r="F5771" s="25">
        <v>44823</v>
      </c>
      <c r="G5771" s="20">
        <v>25587.63</v>
      </c>
      <c r="I5771" s="25"/>
    </row>
    <row r="5772" spans="6:9" ht="11">
      <c r="F5772" s="25">
        <v>44824</v>
      </c>
      <c r="G5772" s="20">
        <v>25869.27</v>
      </c>
      <c r="I5772" s="25"/>
    </row>
    <row r="5773" spans="6:9" ht="11">
      <c r="F5773" s="25">
        <v>44825</v>
      </c>
      <c r="G5773" s="20">
        <v>25727.13</v>
      </c>
      <c r="I5773" s="25"/>
    </row>
    <row r="5774" spans="6:9" ht="11">
      <c r="F5774" s="25">
        <v>44826</v>
      </c>
      <c r="G5774" s="20">
        <v>25598.6</v>
      </c>
      <c r="I5774" s="25"/>
    </row>
    <row r="5775" spans="6:9" ht="11">
      <c r="F5775" s="25">
        <v>44827</v>
      </c>
      <c r="G5775" s="20">
        <v>25159.42</v>
      </c>
      <c r="I5775" s="25"/>
    </row>
    <row r="5776" spans="6:9" ht="11">
      <c r="F5776" s="25">
        <v>44830</v>
      </c>
      <c r="G5776" s="20">
        <v>24707.77</v>
      </c>
      <c r="I5776" s="25"/>
    </row>
    <row r="5777" spans="6:9" ht="11">
      <c r="F5777" s="25">
        <v>44831</v>
      </c>
      <c r="G5777" s="20">
        <v>24694.83</v>
      </c>
      <c r="I5777" s="25"/>
    </row>
    <row r="5778" spans="6:9" ht="11">
      <c r="F5778" s="25">
        <v>44832</v>
      </c>
      <c r="G5778" s="20">
        <v>24478.82</v>
      </c>
      <c r="I5778" s="25"/>
    </row>
    <row r="5779" spans="6:9" ht="11">
      <c r="F5779" s="25">
        <v>44833</v>
      </c>
      <c r="G5779" s="20">
        <v>24419.98</v>
      </c>
      <c r="I5779" s="25"/>
    </row>
    <row r="5780" spans="6:9" ht="11">
      <c r="F5780" s="25">
        <v>44834</v>
      </c>
      <c r="G5780" s="20">
        <v>24821.08</v>
      </c>
      <c r="I5780" s="25"/>
    </row>
    <row r="5781" spans="6:9" ht="11">
      <c r="F5781" s="25">
        <v>44837</v>
      </c>
      <c r="G5781" s="20">
        <v>24520.52</v>
      </c>
      <c r="I5781" s="25"/>
    </row>
    <row r="5782" spans="6:9" ht="11">
      <c r="F5782" s="25">
        <v>44838</v>
      </c>
      <c r="G5782" s="20">
        <v>25082.39</v>
      </c>
      <c r="I5782" s="25"/>
    </row>
    <row r="5783" spans="6:9" ht="11">
      <c r="F5783" s="25">
        <v>44840</v>
      </c>
      <c r="G5783" s="20">
        <v>25165.85</v>
      </c>
      <c r="I5783" s="25"/>
    </row>
    <row r="5784" spans="6:9" ht="11">
      <c r="F5784" s="25">
        <v>44841</v>
      </c>
      <c r="G5784" s="20">
        <v>25140.99</v>
      </c>
      <c r="I5784" s="25"/>
    </row>
    <row r="5785" spans="6:9" ht="11">
      <c r="F5785" s="25">
        <v>44844</v>
      </c>
      <c r="G5785" s="20">
        <v>25034.02</v>
      </c>
      <c r="I5785" s="25"/>
    </row>
    <row r="5786" spans="6:9" ht="11">
      <c r="F5786" s="25">
        <v>44845</v>
      </c>
      <c r="G5786" s="20">
        <v>24660.2</v>
      </c>
      <c r="I5786" s="25"/>
    </row>
    <row r="5787" spans="6:9" ht="11">
      <c r="F5787" s="25">
        <v>44846</v>
      </c>
      <c r="G5787" s="20">
        <v>24863.58</v>
      </c>
      <c r="I5787" s="25"/>
    </row>
    <row r="5788" spans="6:9" ht="11">
      <c r="F5788" s="25">
        <v>44847</v>
      </c>
      <c r="G5788" s="20">
        <v>24704.95</v>
      </c>
      <c r="I5788" s="25"/>
    </row>
    <row r="5789" spans="6:9" ht="11">
      <c r="F5789" s="25">
        <v>44848</v>
      </c>
      <c r="G5789" s="20">
        <v>24953.75</v>
      </c>
      <c r="I5789" s="25"/>
    </row>
    <row r="5790" spans="6:9" ht="11">
      <c r="F5790" s="25">
        <v>44851</v>
      </c>
      <c r="G5790" s="20">
        <v>25139.55</v>
      </c>
      <c r="I5790" s="25"/>
    </row>
    <row r="5791" spans="6:9" ht="11">
      <c r="F5791" s="25">
        <v>44852</v>
      </c>
      <c r="G5791" s="20">
        <v>25393.89</v>
      </c>
      <c r="I5791" s="25"/>
    </row>
    <row r="5792" spans="6:9" ht="11">
      <c r="F5792" s="25">
        <v>44853</v>
      </c>
      <c r="G5792" s="20">
        <v>25434.1</v>
      </c>
      <c r="I5792" s="25"/>
    </row>
    <row r="5793" spans="6:9" ht="11">
      <c r="F5793" s="25">
        <v>44854</v>
      </c>
      <c r="G5793" s="20">
        <v>25509.14</v>
      </c>
      <c r="I5793" s="25"/>
    </row>
    <row r="5794" spans="6:9" ht="11">
      <c r="F5794" s="25">
        <v>44855</v>
      </c>
      <c r="G5794" s="20">
        <v>25527.09</v>
      </c>
      <c r="I5794" s="25"/>
    </row>
    <row r="5795" spans="6:9" ht="11">
      <c r="F5795" s="25">
        <v>44859</v>
      </c>
      <c r="G5795" s="20">
        <v>25643.34</v>
      </c>
      <c r="I5795" s="25"/>
    </row>
    <row r="5796" spans="6:9" ht="11">
      <c r="F5796" s="25">
        <v>44861</v>
      </c>
      <c r="G5796" s="20">
        <v>25780.23</v>
      </c>
      <c r="I5796" s="25"/>
    </row>
    <row r="5797" spans="6:9" ht="11">
      <c r="F5797" s="25">
        <v>44862</v>
      </c>
      <c r="G5797" s="20">
        <v>25852.720000000001</v>
      </c>
      <c r="I5797" s="25"/>
    </row>
    <row r="5798" spans="6:9" ht="11">
      <c r="F5798" s="25">
        <v>44865</v>
      </c>
      <c r="G5798" s="20">
        <v>26182.36</v>
      </c>
      <c r="I5798" s="25"/>
    </row>
    <row r="5799" spans="6:9" ht="11">
      <c r="F5799" s="25">
        <v>44866</v>
      </c>
      <c r="G5799" s="20">
        <v>26380.97</v>
      </c>
      <c r="I5799" s="25"/>
    </row>
    <row r="5800" spans="6:9" ht="11">
      <c r="F5800" s="25">
        <v>44867</v>
      </c>
      <c r="G5800" s="20">
        <v>26290.01</v>
      </c>
      <c r="I5800" s="25"/>
    </row>
    <row r="5801" spans="6:9" ht="11">
      <c r="F5801" s="25">
        <v>44868</v>
      </c>
      <c r="G5801" s="20">
        <v>26246.23</v>
      </c>
      <c r="I5801" s="25"/>
    </row>
    <row r="5802" spans="6:9" ht="11">
      <c r="F5802" s="25">
        <v>44869</v>
      </c>
      <c r="G5802" s="20">
        <v>26339.9</v>
      </c>
      <c r="I5802" s="25"/>
    </row>
    <row r="5803" spans="6:9" ht="11">
      <c r="F5803" s="25">
        <v>44872</v>
      </c>
      <c r="G5803" s="20">
        <v>26464.44</v>
      </c>
      <c r="I5803" s="25"/>
    </row>
    <row r="5804" spans="6:9" ht="11">
      <c r="F5804" s="25">
        <v>44874</v>
      </c>
      <c r="G5804" s="20">
        <v>26401.58</v>
      </c>
      <c r="I5804" s="25"/>
    </row>
    <row r="5805" spans="6:9" ht="11">
      <c r="F5805" s="25">
        <v>44875</v>
      </c>
      <c r="G5805" s="20">
        <v>26214.31</v>
      </c>
      <c r="I5805" s="25"/>
    </row>
    <row r="5806" spans="6:9" ht="11">
      <c r="F5806" s="25">
        <v>44876</v>
      </c>
      <c r="G5806" s="20">
        <v>26681.759999999998</v>
      </c>
      <c r="I5806" s="25"/>
    </row>
    <row r="5807" spans="6:9" ht="11">
      <c r="F5807" s="25">
        <v>44879</v>
      </c>
      <c r="G5807" s="20">
        <v>26651.93</v>
      </c>
      <c r="I5807" s="25"/>
    </row>
    <row r="5808" spans="6:9" ht="11">
      <c r="F5808" s="25">
        <v>44880</v>
      </c>
      <c r="G5808" s="20">
        <v>26759.85</v>
      </c>
      <c r="I5808" s="25"/>
    </row>
    <row r="5809" spans="6:9" ht="11">
      <c r="F5809" s="25">
        <v>44881</v>
      </c>
      <c r="G5809" s="20">
        <v>26768.95</v>
      </c>
      <c r="I5809" s="25"/>
    </row>
    <row r="5810" spans="6:9" ht="11">
      <c r="F5810" s="25">
        <v>44882</v>
      </c>
      <c r="G5810" s="20">
        <v>26673.32</v>
      </c>
      <c r="I5810" s="25"/>
    </row>
    <row r="5811" spans="6:9" ht="11">
      <c r="F5811" s="25">
        <v>44883</v>
      </c>
      <c r="G5811" s="20">
        <v>26620.61</v>
      </c>
      <c r="I5811" s="25"/>
    </row>
    <row r="5812" spans="6:9" ht="11">
      <c r="F5812" s="25">
        <v>44886</v>
      </c>
      <c r="G5812" s="20">
        <v>26405.9</v>
      </c>
      <c r="I5812" s="25"/>
    </row>
    <row r="5813" spans="6:9" ht="11">
      <c r="F5813" s="25">
        <v>44887</v>
      </c>
      <c r="G5813" s="20">
        <v>26528.400000000001</v>
      </c>
      <c r="I5813" s="25"/>
    </row>
    <row r="5814" spans="6:9" ht="11">
      <c r="F5814" s="25">
        <v>44888</v>
      </c>
      <c r="G5814" s="20">
        <v>26561.89</v>
      </c>
      <c r="I5814" s="25"/>
    </row>
    <row r="5815" spans="6:9" ht="11">
      <c r="F5815" s="25">
        <v>44889</v>
      </c>
      <c r="G5815" s="20">
        <v>26877.24</v>
      </c>
      <c r="I5815" s="25"/>
    </row>
    <row r="5816" spans="6:9" ht="11">
      <c r="F5816" s="25">
        <v>44890</v>
      </c>
      <c r="G5816" s="20">
        <v>26918.89</v>
      </c>
      <c r="I5816" s="25"/>
    </row>
    <row r="5817" spans="6:9" ht="11">
      <c r="F5817" s="25">
        <v>44893</v>
      </c>
      <c r="G5817" s="20">
        <v>26991.599999999999</v>
      </c>
      <c r="I5817" s="25"/>
    </row>
    <row r="5818" spans="6:9" ht="11">
      <c r="F5818" s="25">
        <v>44894</v>
      </c>
      <c r="G5818" s="20">
        <v>27071.98</v>
      </c>
      <c r="I5818" s="25"/>
    </row>
    <row r="5819" spans="6:9" ht="11">
      <c r="F5819" s="25">
        <v>44895</v>
      </c>
      <c r="G5819" s="20">
        <v>27276.01</v>
      </c>
      <c r="I5819" s="25"/>
    </row>
    <row r="5820" spans="6:9" ht="11">
      <c r="F5820" s="25">
        <v>44896</v>
      </c>
      <c r="G5820" s="20">
        <v>27354.74</v>
      </c>
      <c r="I5820" s="25"/>
    </row>
    <row r="5821" spans="6:9" ht="11">
      <c r="F5821" s="25">
        <v>44897</v>
      </c>
      <c r="G5821" s="20">
        <v>27185.439999999999</v>
      </c>
      <c r="I5821" s="25"/>
    </row>
    <row r="5822" spans="6:9" ht="11">
      <c r="F5822" s="25">
        <v>44900</v>
      </c>
      <c r="G5822" s="20">
        <v>27192.639999999999</v>
      </c>
      <c r="I5822" s="25"/>
    </row>
    <row r="5823" spans="6:9" ht="11">
      <c r="F5823" s="25">
        <v>44901</v>
      </c>
      <c r="G5823" s="20">
        <v>27107.87</v>
      </c>
      <c r="I5823" s="25"/>
    </row>
    <row r="5824" spans="6:9" ht="11">
      <c r="F5824" s="25">
        <v>44902</v>
      </c>
      <c r="G5824" s="20">
        <v>26988.31</v>
      </c>
      <c r="I5824" s="25"/>
    </row>
    <row r="5825" spans="6:9" ht="11">
      <c r="F5825" s="25">
        <v>44903</v>
      </c>
      <c r="G5825" s="20">
        <v>27059.31</v>
      </c>
      <c r="I5825" s="25"/>
    </row>
    <row r="5826" spans="6:9" ht="11">
      <c r="F5826" s="25">
        <v>44904</v>
      </c>
      <c r="G5826" s="20">
        <v>26895.35</v>
      </c>
      <c r="I5826" s="25"/>
    </row>
    <row r="5827" spans="6:9" ht="11">
      <c r="F5827" s="25">
        <v>44907</v>
      </c>
      <c r="G5827" s="20">
        <v>26896.21</v>
      </c>
      <c r="I5827" s="25"/>
    </row>
    <row r="5828" spans="6:9" ht="11">
      <c r="F5828" s="25">
        <v>44908</v>
      </c>
      <c r="G5828" s="20">
        <v>27057.35</v>
      </c>
      <c r="I5828" s="25"/>
    </row>
    <row r="5829" spans="6:9" ht="11">
      <c r="F5829" s="25">
        <v>44909</v>
      </c>
      <c r="G5829" s="20">
        <v>27133.4</v>
      </c>
      <c r="I5829" s="25"/>
    </row>
    <row r="5830" spans="6:9" ht="11">
      <c r="F5830" s="25">
        <v>44910</v>
      </c>
      <c r="G5830" s="20">
        <v>26776.560000000001</v>
      </c>
      <c r="I5830" s="25"/>
    </row>
    <row r="5831" spans="6:9" ht="11">
      <c r="F5831" s="25">
        <v>44911</v>
      </c>
      <c r="G5831" s="20">
        <v>26564.46</v>
      </c>
      <c r="I5831" s="25"/>
    </row>
    <row r="5832" spans="6:9" ht="11">
      <c r="F5832" s="25">
        <v>44914</v>
      </c>
      <c r="G5832" s="20">
        <v>26784.68</v>
      </c>
      <c r="I5832" s="25"/>
    </row>
    <row r="5833" spans="6:9" ht="11">
      <c r="F5833" s="25">
        <v>44915</v>
      </c>
      <c r="G5833" s="20">
        <v>26733.51</v>
      </c>
      <c r="I5833" s="25"/>
    </row>
    <row r="5834" spans="6:9" ht="11">
      <c r="F5834" s="25">
        <v>44916</v>
      </c>
      <c r="G5834" s="20">
        <v>26462.77</v>
      </c>
      <c r="I5834" s="25"/>
    </row>
    <row r="5835" spans="6:9" ht="11">
      <c r="F5835" s="25">
        <v>44917</v>
      </c>
      <c r="G5835" s="20">
        <v>26358.44</v>
      </c>
      <c r="I5835" s="25"/>
    </row>
    <row r="5836" spans="6:9" ht="11">
      <c r="F5836" s="25">
        <v>44918</v>
      </c>
      <c r="G5836" s="20">
        <v>25892.35</v>
      </c>
      <c r="I5836" s="25"/>
    </row>
    <row r="5837" spans="6:9" ht="11">
      <c r="F5837" s="25">
        <v>44921</v>
      </c>
      <c r="G5837" s="20">
        <v>26194.52</v>
      </c>
      <c r="I5837" s="25"/>
    </row>
    <row r="5838" spans="6:9" ht="11">
      <c r="F5838" s="25">
        <v>44922</v>
      </c>
      <c r="G5838" s="20">
        <v>26365.65</v>
      </c>
      <c r="I5838" s="25"/>
    </row>
    <row r="5839" spans="6:9" ht="11">
      <c r="F5839" s="25">
        <v>44923</v>
      </c>
      <c r="G5839" s="20">
        <v>26351.4</v>
      </c>
      <c r="I5839" s="25"/>
    </row>
    <row r="5840" spans="6:9" ht="11">
      <c r="F5840" s="25">
        <v>44924</v>
      </c>
      <c r="G5840" s="20">
        <v>26451.02</v>
      </c>
      <c r="I5840" s="25"/>
    </row>
    <row r="5841" spans="6:9" ht="11">
      <c r="F5841" s="25">
        <v>44925</v>
      </c>
      <c r="G5841" s="20">
        <v>26326.37</v>
      </c>
      <c r="I5841" s="25"/>
    </row>
    <row r="5842" spans="6:9" ht="11">
      <c r="F5842" s="25">
        <v>44928</v>
      </c>
      <c r="G5842" s="20">
        <v>26460.41</v>
      </c>
      <c r="I5842" s="25"/>
    </row>
    <row r="5843" spans="6:9" ht="11">
      <c r="F5843" s="25">
        <v>44929</v>
      </c>
      <c r="G5843" s="20">
        <v>26511.45</v>
      </c>
      <c r="I5843" s="25"/>
    </row>
    <row r="5844" spans="6:9" ht="11">
      <c r="F5844" s="25">
        <v>44930</v>
      </c>
      <c r="G5844" s="20">
        <v>26235.73</v>
      </c>
      <c r="I5844" s="25"/>
    </row>
    <row r="5845" spans="6:9" ht="11">
      <c r="F5845" s="25">
        <v>44931</v>
      </c>
      <c r="G5845" s="20">
        <v>26161.85</v>
      </c>
      <c r="I5845" s="25"/>
    </row>
    <row r="5846" spans="6:9" ht="11">
      <c r="F5846" s="25">
        <v>44932</v>
      </c>
      <c r="G5846" s="20">
        <v>25968.95</v>
      </c>
      <c r="I5846" s="25"/>
    </row>
    <row r="5847" spans="6:9" ht="11">
      <c r="F5847" s="25">
        <v>44935</v>
      </c>
      <c r="G5847" s="20">
        <v>26320.41</v>
      </c>
      <c r="I5847" s="25"/>
    </row>
    <row r="5848" spans="6:9" ht="11">
      <c r="F5848" s="25">
        <v>44936</v>
      </c>
      <c r="G5848" s="20">
        <v>26048.47</v>
      </c>
      <c r="I5848" s="25"/>
    </row>
    <row r="5849" spans="6:9" ht="11">
      <c r="F5849" s="25">
        <v>44937</v>
      </c>
      <c r="G5849" s="20">
        <v>26021.599999999999</v>
      </c>
      <c r="I5849" s="25"/>
    </row>
    <row r="5850" spans="6:9" ht="11">
      <c r="F5850" s="25">
        <v>44938</v>
      </c>
      <c r="G5850" s="20">
        <v>25967.07</v>
      </c>
      <c r="I5850" s="25"/>
    </row>
    <row r="5851" spans="6:9" ht="11">
      <c r="F5851" s="25">
        <v>44939</v>
      </c>
      <c r="G5851" s="20">
        <v>26110.2</v>
      </c>
      <c r="I5851" s="25"/>
    </row>
    <row r="5852" spans="6:9" ht="11">
      <c r="F5852" s="25">
        <v>44942</v>
      </c>
      <c r="G5852" s="20">
        <v>26020.39</v>
      </c>
      <c r="I5852" s="25"/>
    </row>
    <row r="5853" spans="6:9" ht="11">
      <c r="F5853" s="25">
        <v>44943</v>
      </c>
      <c r="G5853" s="20">
        <v>26250.81</v>
      </c>
      <c r="I5853" s="25"/>
    </row>
    <row r="5854" spans="6:9" ht="11">
      <c r="F5854" s="25">
        <v>44944</v>
      </c>
      <c r="G5854" s="20">
        <v>26413.71</v>
      </c>
      <c r="I5854" s="25"/>
    </row>
    <row r="5855" spans="6:9" ht="11">
      <c r="F5855" s="25">
        <v>44945</v>
      </c>
      <c r="G5855" s="20">
        <v>26333.57</v>
      </c>
      <c r="I5855" s="25"/>
    </row>
    <row r="5856" spans="6:9" ht="11">
      <c r="F5856" s="25">
        <v>44946</v>
      </c>
      <c r="G5856" s="20">
        <v>26216.94</v>
      </c>
      <c r="I5856" s="25"/>
    </row>
    <row r="5857" spans="6:9" ht="11">
      <c r="F5857" s="25">
        <v>44949</v>
      </c>
      <c r="G5857" s="20">
        <v>26349.14</v>
      </c>
      <c r="I5857" s="25"/>
    </row>
    <row r="5858" spans="6:9" ht="11">
      <c r="F5858" s="25">
        <v>44950</v>
      </c>
      <c r="G5858" s="20">
        <v>26349.279999999999</v>
      </c>
      <c r="I5858" s="25"/>
    </row>
    <row r="5859" spans="6:9" ht="11">
      <c r="F5859" s="25">
        <v>44951</v>
      </c>
      <c r="G5859" s="20">
        <v>26020.13</v>
      </c>
      <c r="I5859" s="25"/>
    </row>
    <row r="5860" spans="6:9" ht="11">
      <c r="F5860" s="25">
        <v>44953</v>
      </c>
      <c r="G5860" s="20">
        <v>25601.88</v>
      </c>
      <c r="I5860" s="25"/>
    </row>
    <row r="5861" spans="6:9" ht="11">
      <c r="F5861" s="25">
        <v>44956</v>
      </c>
      <c r="G5861" s="20">
        <v>25666.69</v>
      </c>
      <c r="I5861" s="25"/>
    </row>
    <row r="5862" spans="6:9" ht="11">
      <c r="F5862" s="25">
        <v>44957</v>
      </c>
      <c r="G5862" s="20">
        <v>25685.94</v>
      </c>
      <c r="I5862" s="25"/>
    </row>
    <row r="5863" spans="6:9" ht="11">
      <c r="F5863" s="25">
        <v>44958</v>
      </c>
      <c r="G5863" s="20">
        <v>25619.24</v>
      </c>
      <c r="I5863" s="25"/>
    </row>
    <row r="5864" spans="6:9" ht="11">
      <c r="F5864" s="25">
        <v>44959</v>
      </c>
      <c r="G5864" s="20">
        <v>25610.65</v>
      </c>
      <c r="I5864" s="25"/>
    </row>
    <row r="5865" spans="6:9" ht="11">
      <c r="F5865" s="25">
        <v>44960</v>
      </c>
      <c r="G5865" s="20">
        <v>25965</v>
      </c>
      <c r="I5865" s="25"/>
    </row>
    <row r="5866" spans="6:9" ht="11">
      <c r="F5866" s="25">
        <v>44963</v>
      </c>
      <c r="G5866" s="20">
        <v>25834.87</v>
      </c>
      <c r="I5866" s="25"/>
    </row>
    <row r="5867" spans="6:9" ht="11">
      <c r="F5867" s="25">
        <v>44964</v>
      </c>
      <c r="G5867" s="20">
        <v>25772.19</v>
      </c>
      <c r="I5867" s="25"/>
    </row>
    <row r="5868" spans="6:9" ht="11">
      <c r="F5868" s="25">
        <v>44965</v>
      </c>
      <c r="G5868" s="20">
        <v>25993.34</v>
      </c>
      <c r="I5868" s="25"/>
    </row>
    <row r="5869" spans="6:9" ht="11">
      <c r="F5869" s="25">
        <v>44966</v>
      </c>
      <c r="G5869" s="20">
        <v>26024.94</v>
      </c>
      <c r="I5869" s="25"/>
    </row>
    <row r="5870" spans="6:9" ht="11">
      <c r="F5870" s="25">
        <v>44967</v>
      </c>
      <c r="G5870" s="20">
        <v>25971.23</v>
      </c>
      <c r="I5870" s="25"/>
    </row>
    <row r="5871" spans="6:9" ht="11">
      <c r="F5871" s="25">
        <v>44970</v>
      </c>
      <c r="G5871" s="20">
        <v>25846.7</v>
      </c>
      <c r="I5871" s="25"/>
    </row>
    <row r="5872" spans="6:9" ht="11">
      <c r="F5872" s="25">
        <v>44971</v>
      </c>
      <c r="G5872" s="20">
        <v>26077.93</v>
      </c>
      <c r="I5872" s="25"/>
    </row>
    <row r="5873" spans="6:9" ht="11">
      <c r="F5873" s="25">
        <v>44972</v>
      </c>
      <c r="G5873" s="20">
        <v>26220.43</v>
      </c>
      <c r="I5873" s="25"/>
    </row>
    <row r="5874" spans="6:9" ht="11">
      <c r="F5874" s="25">
        <v>44973</v>
      </c>
      <c r="G5874" s="20">
        <v>26249.52</v>
      </c>
      <c r="I5874" s="25"/>
    </row>
    <row r="5875" spans="6:9" ht="11">
      <c r="F5875" s="25">
        <v>44974</v>
      </c>
      <c r="G5875" s="20">
        <v>26116.12</v>
      </c>
      <c r="I5875" s="25"/>
    </row>
    <row r="5876" spans="6:9" ht="11">
      <c r="F5876" s="25">
        <v>44977</v>
      </c>
      <c r="G5876" s="20">
        <v>25971.19</v>
      </c>
      <c r="I5876" s="25"/>
    </row>
    <row r="5877" spans="6:9" ht="11">
      <c r="F5877" s="25">
        <v>44978</v>
      </c>
      <c r="G5877" s="20">
        <v>25945.08</v>
      </c>
      <c r="I5877" s="25"/>
    </row>
    <row r="5878" spans="6:9" ht="11">
      <c r="F5878" s="25">
        <v>44979</v>
      </c>
      <c r="G5878" s="20">
        <v>25548.67</v>
      </c>
      <c r="I5878" s="25"/>
    </row>
    <row r="5879" spans="6:9" ht="11">
      <c r="F5879" s="25">
        <v>44980</v>
      </c>
      <c r="G5879" s="20">
        <v>25485.97</v>
      </c>
      <c r="I5879" s="25"/>
    </row>
    <row r="5880" spans="6:9" ht="11">
      <c r="F5880" s="25">
        <v>44981</v>
      </c>
      <c r="G5880" s="20">
        <v>25420.07</v>
      </c>
      <c r="I5880" s="25"/>
    </row>
    <row r="5881" spans="6:9" ht="11">
      <c r="F5881" s="25">
        <v>44984</v>
      </c>
      <c r="G5881" s="20">
        <v>25313.7</v>
      </c>
      <c r="I5881" s="25"/>
    </row>
    <row r="5882" spans="6:9" ht="11">
      <c r="F5882" s="25">
        <v>44985</v>
      </c>
      <c r="G5882" s="20">
        <v>25184.47</v>
      </c>
      <c r="I5882" s="25"/>
    </row>
    <row r="5883" spans="6:9" ht="11">
      <c r="F5883" s="25">
        <v>44986</v>
      </c>
      <c r="G5883" s="20">
        <v>25398.400000000001</v>
      </c>
      <c r="I5883" s="25"/>
    </row>
    <row r="5884" spans="6:9" ht="11">
      <c r="F5884" s="25">
        <v>44987</v>
      </c>
      <c r="G5884" s="20">
        <v>25210.65</v>
      </c>
      <c r="I5884" s="25"/>
    </row>
    <row r="5885" spans="6:9" ht="11">
      <c r="F5885" s="25">
        <v>44988</v>
      </c>
      <c r="G5885" s="20">
        <v>25607.14</v>
      </c>
      <c r="I5885" s="25"/>
    </row>
    <row r="5886" spans="6:9" ht="11">
      <c r="F5886" s="25">
        <v>44991</v>
      </c>
      <c r="G5886" s="20">
        <v>25777.599999999999</v>
      </c>
      <c r="I5886" s="25"/>
    </row>
    <row r="5887" spans="6:9" ht="11">
      <c r="F5887" s="25">
        <v>44993</v>
      </c>
      <c r="G5887" s="20">
        <v>25840.12</v>
      </c>
      <c r="I5887" s="25"/>
    </row>
    <row r="5888" spans="6:9" ht="11">
      <c r="F5888" s="25">
        <v>44994</v>
      </c>
      <c r="G5888" s="20">
        <v>25600.240000000002</v>
      </c>
      <c r="I5888" s="25"/>
    </row>
    <row r="5889" spans="6:9" ht="11">
      <c r="F5889" s="25">
        <v>44995</v>
      </c>
      <c r="G5889" s="20">
        <v>25343.09</v>
      </c>
      <c r="I5889" s="25"/>
    </row>
    <row r="5890" spans="6:9" ht="11">
      <c r="F5890" s="25">
        <v>44998</v>
      </c>
      <c r="G5890" s="20">
        <v>24966.68</v>
      </c>
      <c r="I5890" s="25"/>
    </row>
    <row r="5891" spans="6:9" ht="11">
      <c r="F5891" s="25">
        <v>44999</v>
      </c>
      <c r="G5891" s="20">
        <v>24805.11</v>
      </c>
      <c r="I5891" s="25"/>
    </row>
    <row r="5892" spans="6:9" ht="11">
      <c r="F5892" s="25">
        <v>45000</v>
      </c>
      <c r="G5892" s="20">
        <v>24701.599999999999</v>
      </c>
      <c r="I5892" s="25"/>
    </row>
    <row r="5893" spans="6:9" ht="11">
      <c r="F5893" s="25">
        <v>45001</v>
      </c>
      <c r="G5893" s="20">
        <v>24721.52</v>
      </c>
      <c r="I5893" s="25"/>
    </row>
    <row r="5894" spans="6:9" ht="11">
      <c r="F5894" s="25">
        <v>45002</v>
      </c>
      <c r="G5894" s="20">
        <v>24888.1</v>
      </c>
      <c r="I5894" s="25"/>
    </row>
    <row r="5895" spans="6:9" ht="11">
      <c r="F5895" s="25">
        <v>45005</v>
      </c>
      <c r="G5895" s="20">
        <v>24725.599999999999</v>
      </c>
      <c r="I5895" s="25"/>
    </row>
    <row r="5896" spans="6:9" ht="11">
      <c r="F5896" s="25">
        <v>45006</v>
      </c>
      <c r="G5896" s="20">
        <v>24898.97</v>
      </c>
      <c r="I5896" s="25"/>
    </row>
    <row r="5897" spans="6:9" ht="11">
      <c r="F5897" s="25">
        <v>45007</v>
      </c>
      <c r="G5897" s="20">
        <v>24963.55</v>
      </c>
      <c r="I5897" s="25"/>
    </row>
    <row r="5898" spans="6:9" ht="11">
      <c r="F5898" s="25">
        <v>45008</v>
      </c>
      <c r="G5898" s="20">
        <v>24854.39</v>
      </c>
      <c r="I5898" s="25"/>
    </row>
    <row r="5899" spans="6:9" ht="11">
      <c r="F5899" s="25">
        <v>45009</v>
      </c>
      <c r="G5899" s="20">
        <v>24662.53</v>
      </c>
      <c r="I5899" s="25"/>
    </row>
    <row r="5900" spans="6:9" ht="11">
      <c r="F5900" s="25">
        <v>45012</v>
      </c>
      <c r="G5900" s="20">
        <v>24721.71</v>
      </c>
      <c r="I5900" s="25"/>
    </row>
    <row r="5901" spans="6:9" ht="11">
      <c r="F5901" s="25">
        <v>45013</v>
      </c>
      <c r="G5901" s="20">
        <v>24672.17</v>
      </c>
      <c r="I5901" s="25"/>
    </row>
    <row r="5902" spans="6:9" ht="11">
      <c r="F5902" s="25">
        <v>45014</v>
      </c>
      <c r="G5902" s="20">
        <v>24859.93</v>
      </c>
      <c r="I5902" s="25"/>
    </row>
    <row r="5903" spans="6:9" ht="11">
      <c r="F5903" s="25">
        <v>45016</v>
      </c>
      <c r="G5903" s="20">
        <v>25266.06</v>
      </c>
      <c r="I5903" s="25"/>
    </row>
    <row r="5904" spans="6:9" ht="11">
      <c r="F5904" s="25">
        <v>45019</v>
      </c>
      <c r="G5904" s="20">
        <v>25321.85</v>
      </c>
      <c r="I5904" s="25"/>
    </row>
    <row r="5905" spans="6:9" ht="11">
      <c r="F5905" s="25">
        <v>45021</v>
      </c>
      <c r="G5905" s="20">
        <v>25553.279999999999</v>
      </c>
      <c r="I5905" s="25"/>
    </row>
    <row r="5906" spans="6:9" ht="11">
      <c r="F5906" s="25">
        <v>45022</v>
      </c>
      <c r="G5906" s="20">
        <v>25614.55</v>
      </c>
      <c r="I5906" s="25"/>
    </row>
    <row r="5907" spans="6:9" ht="11">
      <c r="F5907" s="25">
        <v>45026</v>
      </c>
      <c r="G5907" s="20">
        <v>25650.73</v>
      </c>
      <c r="I5907" s="25"/>
    </row>
    <row r="5908" spans="6:9" ht="11">
      <c r="F5908" s="25">
        <v>45027</v>
      </c>
      <c r="G5908" s="20">
        <v>25793.77</v>
      </c>
      <c r="I5908" s="25"/>
    </row>
    <row r="5909" spans="6:9" ht="11">
      <c r="F5909" s="25">
        <v>45028</v>
      </c>
      <c r="G5909" s="20">
        <v>25924.89</v>
      </c>
      <c r="I5909" s="25"/>
    </row>
    <row r="5910" spans="6:9" ht="11">
      <c r="F5910" s="25">
        <v>45029</v>
      </c>
      <c r="G5910" s="20">
        <v>25950.39</v>
      </c>
      <c r="I5910" s="25"/>
    </row>
    <row r="5911" spans="6:9" ht="11">
      <c r="F5911" s="25">
        <v>45033</v>
      </c>
      <c r="G5911" s="20">
        <v>25774.07</v>
      </c>
      <c r="I5911" s="25"/>
    </row>
    <row r="5912" spans="6:9" ht="11">
      <c r="F5912" s="25">
        <v>45034</v>
      </c>
      <c r="G5912" s="20">
        <v>25706.09</v>
      </c>
      <c r="I5912" s="25"/>
    </row>
    <row r="5913" spans="6:9" ht="11">
      <c r="F5913" s="25">
        <v>45035</v>
      </c>
      <c r="G5913" s="20">
        <v>25645.82</v>
      </c>
      <c r="I5913" s="25"/>
    </row>
    <row r="5914" spans="6:9" ht="11">
      <c r="F5914" s="25">
        <v>45036</v>
      </c>
      <c r="G5914" s="20">
        <v>25654.16</v>
      </c>
      <c r="I5914" s="25"/>
    </row>
    <row r="5915" spans="6:9" ht="11">
      <c r="F5915" s="25">
        <v>45037</v>
      </c>
      <c r="G5915" s="20">
        <v>25654.78</v>
      </c>
      <c r="I5915" s="25"/>
    </row>
    <row r="5916" spans="6:9" ht="11">
      <c r="F5916" s="25">
        <v>45040</v>
      </c>
      <c r="G5916" s="20">
        <v>25828.46</v>
      </c>
      <c r="I5916" s="25"/>
    </row>
    <row r="5917" spans="6:9" ht="11">
      <c r="F5917" s="25">
        <v>45041</v>
      </c>
      <c r="G5917" s="20">
        <v>25866.09</v>
      </c>
      <c r="I5917" s="25"/>
    </row>
    <row r="5918" spans="6:9" ht="11">
      <c r="F5918" s="25">
        <v>45042</v>
      </c>
      <c r="G5918" s="20">
        <v>25930.7</v>
      </c>
      <c r="I5918" s="25"/>
    </row>
    <row r="5919" spans="6:9" ht="11">
      <c r="F5919" s="25">
        <v>45043</v>
      </c>
      <c r="G5919" s="20">
        <v>26078.38</v>
      </c>
      <c r="I5919" s="25"/>
    </row>
    <row r="5920" spans="6:9" ht="11">
      <c r="F5920" s="25">
        <v>45044</v>
      </c>
      <c r="G5920" s="20">
        <v>26302.92</v>
      </c>
      <c r="I5920" s="25"/>
    </row>
    <row r="5921" spans="6:9" ht="11">
      <c r="F5921" s="25">
        <v>45048</v>
      </c>
      <c r="G5921" s="20">
        <v>26423.3</v>
      </c>
      <c r="I5921" s="25"/>
    </row>
    <row r="5922" spans="6:9" ht="11">
      <c r="F5922" s="25">
        <v>45049</v>
      </c>
      <c r="G5922" s="20">
        <v>26339.14</v>
      </c>
      <c r="I5922" s="25"/>
    </row>
    <row r="5923" spans="6:9" ht="11">
      <c r="F5923" s="25">
        <v>45050</v>
      </c>
      <c r="G5923" s="20">
        <v>26580.77</v>
      </c>
      <c r="I5923" s="25"/>
    </row>
    <row r="5924" spans="6:9" ht="11">
      <c r="F5924" s="25">
        <v>45051</v>
      </c>
      <c r="G5924" s="20">
        <v>26308.78</v>
      </c>
      <c r="I5924" s="25"/>
    </row>
    <row r="5925" spans="6:9" ht="11">
      <c r="F5925" s="25">
        <v>45054</v>
      </c>
      <c r="G5925" s="20">
        <v>26593.29</v>
      </c>
      <c r="I5925" s="25"/>
    </row>
    <row r="5926" spans="6:9" ht="11">
      <c r="F5926" s="25">
        <v>45055</v>
      </c>
      <c r="G5926" s="20">
        <v>26595.52</v>
      </c>
      <c r="I5926" s="25"/>
    </row>
    <row r="5927" spans="6:9" ht="11">
      <c r="F5927" s="25">
        <v>45056</v>
      </c>
      <c r="G5927" s="20">
        <v>26667.11</v>
      </c>
      <c r="I5927" s="25"/>
    </row>
    <row r="5928" spans="6:9" ht="11">
      <c r="F5928" s="25">
        <v>45057</v>
      </c>
      <c r="G5928" s="20">
        <v>26640.77</v>
      </c>
      <c r="I5928" s="25"/>
    </row>
    <row r="5929" spans="6:9" ht="11">
      <c r="F5929" s="25">
        <v>45058</v>
      </c>
      <c r="G5929" s="20">
        <v>26666.67</v>
      </c>
      <c r="I5929" s="25"/>
    </row>
    <row r="5930" spans="6:9" ht="11">
      <c r="F5930" s="25">
        <v>45061</v>
      </c>
      <c r="G5930" s="20">
        <v>26789.02</v>
      </c>
      <c r="I5930" s="25"/>
    </row>
    <row r="5931" spans="6:9" ht="11">
      <c r="F5931" s="25">
        <v>45062</v>
      </c>
      <c r="G5931" s="20">
        <v>26679.67</v>
      </c>
      <c r="I5931" s="25"/>
    </row>
    <row r="5932" spans="6:9" ht="11">
      <c r="F5932" s="25">
        <v>45063</v>
      </c>
      <c r="G5932" s="20">
        <v>26526.82</v>
      </c>
      <c r="I5932" s="25"/>
    </row>
    <row r="5933" spans="6:9" ht="11">
      <c r="F5933" s="25">
        <v>45064</v>
      </c>
      <c r="G5933" s="20">
        <v>26451.26</v>
      </c>
      <c r="I5933" s="25"/>
    </row>
    <row r="5934" spans="6:9" ht="11">
      <c r="F5934" s="25">
        <v>45065</v>
      </c>
      <c r="G5934" s="20">
        <v>26560.1</v>
      </c>
      <c r="I5934" s="25"/>
    </row>
    <row r="5935" spans="6:9" ht="11">
      <c r="F5935" s="25">
        <v>45068</v>
      </c>
      <c r="G5935" s="20">
        <v>26722.03</v>
      </c>
      <c r="I5935" s="25"/>
    </row>
    <row r="5936" spans="6:9" ht="11">
      <c r="F5936" s="25">
        <v>45069</v>
      </c>
      <c r="G5936" s="20">
        <v>26771.1</v>
      </c>
      <c r="I5936" s="25"/>
    </row>
    <row r="5937" spans="6:9" ht="11">
      <c r="F5937" s="25">
        <v>45070</v>
      </c>
      <c r="G5937" s="20">
        <v>26679.72</v>
      </c>
      <c r="I5937" s="25"/>
    </row>
    <row r="5938" spans="6:9" ht="11">
      <c r="F5938" s="25">
        <v>45071</v>
      </c>
      <c r="G5938" s="20">
        <v>26731.86</v>
      </c>
      <c r="I5938" s="25"/>
    </row>
    <row r="5939" spans="6:9" ht="11">
      <c r="F5939" s="25">
        <v>45072</v>
      </c>
      <c r="G5939" s="20">
        <v>26991.87</v>
      </c>
      <c r="I5939" s="25"/>
    </row>
    <row r="5940" spans="6:9" ht="11">
      <c r="F5940" s="25">
        <v>45075</v>
      </c>
      <c r="G5940" s="20">
        <v>27136.82</v>
      </c>
      <c r="I5940" s="25"/>
    </row>
    <row r="5941" spans="6:9" ht="11">
      <c r="F5941" s="25">
        <v>45076</v>
      </c>
      <c r="G5941" s="20">
        <v>27188.18</v>
      </c>
      <c r="I5941" s="25"/>
    </row>
    <row r="5942" spans="6:9" ht="11">
      <c r="F5942" s="25">
        <v>45077</v>
      </c>
      <c r="G5942" s="20">
        <v>27057.439999999999</v>
      </c>
      <c r="I5942" s="25"/>
    </row>
    <row r="5943" spans="6:9" ht="11">
      <c r="F5943" s="25">
        <v>45078</v>
      </c>
      <c r="G5943" s="20">
        <v>26989.35</v>
      </c>
      <c r="I5943" s="25"/>
    </row>
    <row r="5944" spans="6:9" ht="11">
      <c r="F5944" s="25">
        <v>45079</v>
      </c>
      <c r="G5944" s="20">
        <v>27080.87</v>
      </c>
      <c r="I5944" s="25"/>
    </row>
    <row r="5945" spans="6:9" ht="11">
      <c r="F5945" s="25">
        <v>45082</v>
      </c>
      <c r="G5945" s="20">
        <v>27168.13</v>
      </c>
      <c r="I5945" s="25"/>
    </row>
    <row r="5946" spans="6:9" ht="11">
      <c r="F5946" s="25">
        <v>45083</v>
      </c>
      <c r="G5946" s="20">
        <v>27175.7</v>
      </c>
      <c r="I5946" s="25"/>
    </row>
    <row r="5947" spans="6:9" ht="11">
      <c r="F5947" s="25">
        <v>45084</v>
      </c>
      <c r="G5947" s="20">
        <v>27361.85</v>
      </c>
      <c r="I5947" s="25"/>
    </row>
    <row r="5948" spans="6:9" ht="11">
      <c r="F5948" s="25">
        <v>45085</v>
      </c>
      <c r="G5948" s="20">
        <v>27227.59</v>
      </c>
      <c r="I5948" s="25"/>
    </row>
    <row r="5949" spans="6:9" ht="11">
      <c r="F5949" s="25">
        <v>45086</v>
      </c>
      <c r="G5949" s="20">
        <v>27126.86</v>
      </c>
      <c r="I5949" s="25"/>
    </row>
    <row r="5950" spans="6:9" ht="11">
      <c r="F5950" s="25">
        <v>45089</v>
      </c>
      <c r="G5950" s="20">
        <v>27182.55</v>
      </c>
      <c r="I5950" s="25"/>
    </row>
    <row r="5951" spans="6:9" ht="11">
      <c r="F5951" s="25">
        <v>45090</v>
      </c>
      <c r="G5951" s="20">
        <v>27350.09</v>
      </c>
      <c r="I5951" s="25"/>
    </row>
    <row r="5952" spans="6:9" ht="11">
      <c r="F5952" s="25">
        <v>45091</v>
      </c>
      <c r="G5952" s="20">
        <v>27408.12</v>
      </c>
      <c r="I5952" s="25"/>
    </row>
    <row r="5953" spans="6:9" ht="11">
      <c r="F5953" s="25">
        <v>45092</v>
      </c>
      <c r="G5953" s="20">
        <v>27317.25</v>
      </c>
      <c r="I5953" s="25"/>
    </row>
    <row r="5954" spans="6:9" ht="11">
      <c r="F5954" s="25">
        <v>45093</v>
      </c>
      <c r="G5954" s="20">
        <v>27519.439999999999</v>
      </c>
      <c r="I5954" s="25"/>
    </row>
    <row r="5955" spans="6:9" ht="11">
      <c r="F5955" s="25">
        <v>45096</v>
      </c>
      <c r="G5955" s="20">
        <v>27422.87</v>
      </c>
      <c r="I5955" s="25"/>
    </row>
    <row r="5956" spans="6:9" ht="11">
      <c r="F5956" s="25">
        <v>45097</v>
      </c>
      <c r="G5956" s="20">
        <v>27512.41</v>
      </c>
      <c r="I5956" s="25"/>
    </row>
    <row r="5957" spans="6:9" ht="11">
      <c r="F5957" s="25">
        <v>45098</v>
      </c>
      <c r="G5957" s="20">
        <v>27571.14</v>
      </c>
      <c r="I5957" s="25"/>
    </row>
    <row r="5958" spans="6:9" ht="11">
      <c r="F5958" s="25">
        <v>45099</v>
      </c>
      <c r="G5958" s="20">
        <v>27445.97</v>
      </c>
      <c r="I5958" s="25"/>
    </row>
    <row r="5959" spans="6:9" ht="11">
      <c r="F5959" s="25">
        <v>45100</v>
      </c>
      <c r="G5959" s="20">
        <v>27291.39</v>
      </c>
      <c r="I5959" s="25"/>
    </row>
    <row r="5960" spans="6:9" ht="11">
      <c r="F5960" s="25">
        <v>45103</v>
      </c>
      <c r="G5960" s="20">
        <v>27328.91</v>
      </c>
      <c r="I5960" s="25"/>
    </row>
    <row r="5961" spans="6:9" ht="11">
      <c r="F5961" s="25">
        <v>45104</v>
      </c>
      <c r="G5961" s="20">
        <v>27513.45</v>
      </c>
      <c r="I5961" s="25"/>
    </row>
    <row r="5962" spans="6:9" ht="11">
      <c r="F5962" s="25">
        <v>45105</v>
      </c>
      <c r="G5962" s="20">
        <v>27739.64</v>
      </c>
      <c r="I5962" s="25"/>
    </row>
    <row r="5963" spans="6:9" ht="11">
      <c r="F5963" s="25">
        <v>45107</v>
      </c>
      <c r="G5963" s="20">
        <v>28059.65</v>
      </c>
      <c r="I5963" s="25"/>
    </row>
    <row r="5964" spans="6:9" ht="11">
      <c r="F5964" s="25">
        <v>45110</v>
      </c>
      <c r="G5964" s="20">
        <v>28254.9</v>
      </c>
      <c r="I5964" s="25"/>
    </row>
    <row r="5965" spans="6:9" ht="11">
      <c r="F5965" s="25">
        <v>45111</v>
      </c>
      <c r="G5965" s="20">
        <v>28352.01</v>
      </c>
      <c r="I5965" s="25"/>
    </row>
    <row r="5966" spans="6:9" ht="11">
      <c r="F5966" s="25">
        <v>45112</v>
      </c>
      <c r="G5966" s="20">
        <v>28365.96</v>
      </c>
      <c r="I5966" s="25"/>
    </row>
    <row r="5967" spans="6:9" ht="11">
      <c r="F5967" s="25">
        <v>45113</v>
      </c>
      <c r="G5967" s="20">
        <v>28510.39</v>
      </c>
      <c r="I5967" s="25"/>
    </row>
    <row r="5968" spans="6:9" ht="11">
      <c r="F5968" s="25">
        <v>45114</v>
      </c>
      <c r="G5968" s="20">
        <v>28269.43</v>
      </c>
      <c r="I5968" s="25"/>
    </row>
    <row r="5969" spans="6:9" ht="11">
      <c r="F5969" s="25">
        <v>45117</v>
      </c>
      <c r="G5969" s="20">
        <v>28304.66</v>
      </c>
      <c r="I5969" s="25"/>
    </row>
    <row r="5970" spans="6:9" ht="11">
      <c r="F5970" s="25">
        <v>45118</v>
      </c>
      <c r="G5970" s="20">
        <v>28429.42</v>
      </c>
      <c r="I5970" s="25"/>
    </row>
    <row r="5971" spans="6:9" ht="11">
      <c r="F5971" s="25">
        <v>45119</v>
      </c>
      <c r="G5971" s="20">
        <v>28348.880000000001</v>
      </c>
      <c r="I5971" s="25"/>
    </row>
    <row r="5972" spans="6:9" ht="11">
      <c r="F5972" s="25">
        <v>45120</v>
      </c>
      <c r="G5972" s="20">
        <v>28393.32</v>
      </c>
      <c r="I5972" s="25"/>
    </row>
    <row r="5973" spans="6:9" ht="11">
      <c r="F5973" s="25">
        <v>45121</v>
      </c>
      <c r="G5973" s="20">
        <v>28618.6</v>
      </c>
      <c r="I5973" s="25"/>
    </row>
    <row r="5974" spans="6:9" ht="11">
      <c r="F5974" s="25">
        <v>45124</v>
      </c>
      <c r="G5974" s="20">
        <v>28833.54</v>
      </c>
      <c r="I5974" s="25"/>
    </row>
    <row r="5975" spans="6:9" ht="11">
      <c r="F5975" s="25">
        <v>45125</v>
      </c>
      <c r="G5975" s="20">
        <v>28888.85</v>
      </c>
      <c r="I5975" s="25"/>
    </row>
    <row r="5976" spans="6:9" ht="11">
      <c r="F5976" s="25">
        <v>45126</v>
      </c>
      <c r="G5976" s="20">
        <v>29011.55</v>
      </c>
      <c r="I5976" s="25"/>
    </row>
    <row r="5977" spans="6:9" ht="11">
      <c r="F5977" s="25">
        <v>45127</v>
      </c>
      <c r="G5977" s="20">
        <v>29231.71</v>
      </c>
      <c r="I5977" s="25"/>
    </row>
    <row r="5978" spans="6:9" ht="11">
      <c r="F5978" s="25">
        <v>45128</v>
      </c>
      <c r="G5978" s="20">
        <v>28890.53</v>
      </c>
      <c r="I5978" s="25"/>
    </row>
    <row r="5979" spans="6:9" ht="11">
      <c r="F5979" s="25">
        <v>45131</v>
      </c>
      <c r="G5979" s="20">
        <v>28784.26</v>
      </c>
      <c r="I5979" s="25"/>
    </row>
    <row r="5980" spans="6:9" ht="11">
      <c r="F5980" s="25">
        <v>45132</v>
      </c>
      <c r="G5980" s="20">
        <v>28796.35</v>
      </c>
      <c r="I5980" s="25"/>
    </row>
    <row r="5981" spans="6:9" ht="11">
      <c r="F5981" s="25">
        <v>45133</v>
      </c>
      <c r="G5981" s="20">
        <v>28939.3</v>
      </c>
      <c r="I5981" s="25"/>
    </row>
    <row r="5982" spans="6:9" ht="11">
      <c r="F5982" s="25">
        <v>45134</v>
      </c>
      <c r="G5982" s="20">
        <v>28769.02</v>
      </c>
      <c r="I5982" s="25"/>
    </row>
    <row r="5983" spans="6:9" ht="11">
      <c r="F5983" s="25">
        <v>45135</v>
      </c>
      <c r="G5983" s="20">
        <v>28752.69</v>
      </c>
      <c r="I5983" s="25"/>
    </row>
    <row r="5984" spans="6:9" ht="11">
      <c r="F5984" s="25">
        <v>45138</v>
      </c>
      <c r="G5984" s="20">
        <v>28910.43</v>
      </c>
      <c r="I5984" s="25"/>
    </row>
    <row r="5985" spans="6:9" ht="11">
      <c r="F5985" s="25">
        <v>45139</v>
      </c>
      <c r="G5985" s="20">
        <v>28880.78</v>
      </c>
      <c r="I5985" s="25"/>
    </row>
    <row r="5986" spans="6:9" ht="11">
      <c r="F5986" s="25">
        <v>45140</v>
      </c>
      <c r="G5986" s="20">
        <v>28589.81</v>
      </c>
      <c r="I5986" s="25"/>
    </row>
    <row r="5987" spans="6:9" ht="11">
      <c r="F5987" s="25">
        <v>45141</v>
      </c>
      <c r="G5987" s="20">
        <v>28383.279999999999</v>
      </c>
      <c r="I5987" s="25"/>
    </row>
    <row r="5988" spans="6:9" ht="11">
      <c r="F5988" s="25">
        <v>45142</v>
      </c>
      <c r="G5988" s="20">
        <v>28582.25</v>
      </c>
      <c r="I5988" s="25"/>
    </row>
    <row r="5989" spans="6:9" ht="11">
      <c r="F5989" s="25">
        <v>45145</v>
      </c>
      <c r="G5989" s="20">
        <v>28699.8</v>
      </c>
      <c r="I5989" s="25"/>
    </row>
    <row r="5990" spans="6:9" ht="11">
      <c r="F5990" s="25">
        <v>45146</v>
      </c>
      <c r="G5990" s="20">
        <v>28661.08</v>
      </c>
      <c r="I5990" s="25"/>
    </row>
    <row r="5991" spans="6:9" ht="11">
      <c r="F5991" s="25">
        <v>45147</v>
      </c>
      <c r="G5991" s="20">
        <v>28769.97</v>
      </c>
      <c r="I5991" s="25"/>
    </row>
    <row r="5992" spans="6:9" ht="11">
      <c r="F5992" s="25">
        <v>45148</v>
      </c>
      <c r="G5992" s="20">
        <v>28638.92</v>
      </c>
      <c r="I5992" s="25"/>
    </row>
    <row r="5993" spans="6:9" ht="11">
      <c r="F5993" s="25">
        <v>45149</v>
      </c>
      <c r="G5993" s="20">
        <v>28482.45</v>
      </c>
      <c r="I5993" s="25"/>
    </row>
    <row r="5994" spans="6:9" ht="11">
      <c r="F5994" s="25">
        <v>45152</v>
      </c>
      <c r="G5994" s="20">
        <v>28494.78</v>
      </c>
      <c r="I5994" s="25"/>
    </row>
    <row r="5995" spans="6:9" ht="11">
      <c r="F5995" s="25">
        <v>45154</v>
      </c>
      <c r="G5995" s="20">
        <v>28539.38</v>
      </c>
      <c r="I5995" s="25"/>
    </row>
    <row r="5996" spans="6:9" ht="11">
      <c r="F5996" s="25">
        <v>45155</v>
      </c>
      <c r="G5996" s="20">
        <v>28393.16</v>
      </c>
      <c r="I5996" s="25"/>
    </row>
    <row r="5997" spans="6:9" ht="11">
      <c r="F5997" s="25">
        <v>45156</v>
      </c>
      <c r="G5997" s="20">
        <v>28316.31</v>
      </c>
      <c r="I5997" s="25"/>
    </row>
    <row r="5998" spans="6:9" ht="11">
      <c r="F5998" s="25">
        <v>45159</v>
      </c>
      <c r="G5998" s="20">
        <v>28448.83</v>
      </c>
      <c r="I5998" s="25"/>
    </row>
    <row r="5999" spans="6:9" ht="11">
      <c r="F5999" s="25">
        <v>45160</v>
      </c>
      <c r="G5999" s="20">
        <v>28453.01</v>
      </c>
      <c r="I5999" s="25"/>
    </row>
    <row r="6000" spans="6:9" ht="11">
      <c r="F6000" s="25">
        <v>45161</v>
      </c>
      <c r="G6000" s="20">
        <v>28522.76</v>
      </c>
      <c r="I6000" s="25"/>
    </row>
    <row r="6001" spans="6:9" ht="11">
      <c r="F6001" s="25">
        <v>45162</v>
      </c>
      <c r="G6001" s="20">
        <v>28438.68</v>
      </c>
      <c r="I6001" s="25"/>
    </row>
    <row r="6002" spans="6:9" ht="11">
      <c r="F6002" s="25">
        <v>45163</v>
      </c>
      <c r="G6002" s="20">
        <v>28261.32</v>
      </c>
      <c r="I6002" s="25"/>
    </row>
    <row r="6003" spans="6:9" ht="11">
      <c r="F6003" s="25">
        <v>45166</v>
      </c>
      <c r="G6003" s="20">
        <v>28320.400000000001</v>
      </c>
      <c r="I6003" s="25"/>
    </row>
    <row r="6004" spans="6:9" ht="11">
      <c r="F6004" s="25">
        <v>45167</v>
      </c>
      <c r="G6004" s="20">
        <v>28374.03</v>
      </c>
      <c r="I6004" s="25"/>
    </row>
    <row r="6005" spans="6:9" ht="11">
      <c r="F6005" s="25">
        <v>45168</v>
      </c>
      <c r="G6005" s="20">
        <v>28381.13</v>
      </c>
      <c r="I6005" s="25"/>
    </row>
    <row r="6006" spans="6:9" ht="11">
      <c r="F6006" s="25">
        <v>45169</v>
      </c>
      <c r="G6006" s="20">
        <v>28243.74</v>
      </c>
      <c r="I6006" s="25"/>
    </row>
    <row r="6007" spans="6:9" ht="11">
      <c r="F6007" s="25">
        <v>45170</v>
      </c>
      <c r="G6007" s="20">
        <v>28509.94</v>
      </c>
      <c r="I6007" s="25"/>
    </row>
    <row r="6008" spans="6:9" ht="11">
      <c r="F6008" s="25">
        <v>45173</v>
      </c>
      <c r="G6008" s="20">
        <v>28647.16</v>
      </c>
      <c r="I6008" s="25"/>
    </row>
    <row r="6009" spans="6:9" ht="11">
      <c r="F6009" s="25">
        <v>45174</v>
      </c>
      <c r="G6009" s="20">
        <v>28714.78</v>
      </c>
      <c r="I6009" s="25"/>
    </row>
    <row r="6010" spans="6:9" ht="11">
      <c r="F6010" s="25">
        <v>45175</v>
      </c>
      <c r="G6010" s="20">
        <v>28767.78</v>
      </c>
      <c r="I6010" s="25"/>
    </row>
    <row r="6011" spans="6:9" ht="11">
      <c r="F6011" s="25">
        <v>45176</v>
      </c>
      <c r="G6011" s="20">
        <v>28937.96</v>
      </c>
      <c r="I6011" s="25"/>
    </row>
    <row r="6012" spans="6:9" ht="11">
      <c r="F6012" s="25">
        <v>45177</v>
      </c>
      <c r="G6012" s="20">
        <v>29074.22</v>
      </c>
      <c r="I6012" s="25"/>
    </row>
    <row r="6013" spans="6:9" ht="11">
      <c r="F6013" s="25">
        <v>45180</v>
      </c>
      <c r="G6013" s="20">
        <v>29333</v>
      </c>
      <c r="I6013" s="25"/>
    </row>
    <row r="6014" spans="6:9" ht="11">
      <c r="F6014" s="25">
        <v>45181</v>
      </c>
      <c r="G6014" s="20">
        <v>29328.37</v>
      </c>
      <c r="I6014" s="25"/>
    </row>
    <row r="6015" spans="6:9" ht="11">
      <c r="F6015" s="25">
        <v>45182</v>
      </c>
      <c r="G6015" s="20">
        <v>29441.040000000001</v>
      </c>
      <c r="I6015" s="25"/>
    </row>
    <row r="6016" spans="6:9" ht="11">
      <c r="F6016" s="25">
        <v>45183</v>
      </c>
      <c r="G6016" s="20">
        <v>29489.61</v>
      </c>
      <c r="I6016" s="25"/>
    </row>
    <row r="6017" spans="6:9" ht="11">
      <c r="F6017" s="25">
        <v>45184</v>
      </c>
      <c r="G6017" s="20">
        <v>29620.53</v>
      </c>
      <c r="I6017" s="25"/>
    </row>
    <row r="6018" spans="6:9" ht="11">
      <c r="F6018" s="25">
        <v>45187</v>
      </c>
      <c r="G6018" s="20">
        <v>29533.91</v>
      </c>
      <c r="I6018" s="25"/>
    </row>
    <row r="6019" spans="6:9" ht="11">
      <c r="F6019" s="25">
        <v>45189</v>
      </c>
      <c r="G6019" s="20">
        <v>29193.69</v>
      </c>
      <c r="I6019" s="25"/>
    </row>
    <row r="6020" spans="6:9" ht="11">
      <c r="F6020" s="25">
        <v>45190</v>
      </c>
      <c r="G6020" s="20">
        <v>28960.36</v>
      </c>
      <c r="I6020" s="25"/>
    </row>
    <row r="6021" spans="6:9" ht="11">
      <c r="F6021" s="25">
        <v>45191</v>
      </c>
      <c r="G6021" s="20">
        <v>28860.46</v>
      </c>
      <c r="I6021" s="25"/>
    </row>
    <row r="6022" spans="6:9" ht="11">
      <c r="F6022" s="25">
        <v>45194</v>
      </c>
      <c r="G6022" s="20">
        <v>28860.9</v>
      </c>
      <c r="I6022" s="25"/>
    </row>
    <row r="6023" spans="6:9" ht="11">
      <c r="F6023" s="25">
        <v>45195</v>
      </c>
      <c r="G6023" s="20">
        <v>28846.47</v>
      </c>
      <c r="I6023" s="25"/>
    </row>
    <row r="6024" spans="6:9" ht="11">
      <c r="F6024" s="25">
        <v>45196</v>
      </c>
      <c r="G6024" s="20">
        <v>28922.43</v>
      </c>
      <c r="I6024" s="25"/>
    </row>
    <row r="6025" spans="6:9" ht="11">
      <c r="F6025" s="25">
        <v>45197</v>
      </c>
      <c r="G6025" s="20">
        <v>28639.439999999999</v>
      </c>
      <c r="I6025" s="25"/>
    </row>
    <row r="6026" spans="6:9" ht="11">
      <c r="F6026" s="25">
        <v>45198</v>
      </c>
      <c r="G6026" s="20">
        <v>28807.77</v>
      </c>
      <c r="I6026" s="25"/>
    </row>
    <row r="6027" spans="6:9" ht="11">
      <c r="F6027" s="25">
        <v>45202</v>
      </c>
      <c r="G6027" s="20">
        <v>28647.040000000001</v>
      </c>
      <c r="I6027" s="25"/>
    </row>
    <row r="6028" spans="6:9" ht="11">
      <c r="F6028" s="25">
        <v>45203</v>
      </c>
      <c r="G6028" s="20">
        <v>28511.13</v>
      </c>
      <c r="I6028" s="25"/>
    </row>
    <row r="6029" spans="6:9" ht="11">
      <c r="F6029" s="25">
        <v>45204</v>
      </c>
      <c r="G6029" s="20">
        <v>28671.97</v>
      </c>
      <c r="I6029" s="25"/>
    </row>
    <row r="6030" spans="6:9" ht="11">
      <c r="F6030" s="25">
        <v>45205</v>
      </c>
      <c r="G6030" s="20">
        <v>28830.080000000002</v>
      </c>
      <c r="I6030" s="25"/>
    </row>
    <row r="6031" spans="6:9" ht="11">
      <c r="F6031" s="25">
        <v>45208</v>
      </c>
      <c r="G6031" s="20">
        <v>28622.98</v>
      </c>
      <c r="I6031" s="25"/>
    </row>
    <row r="6032" spans="6:9" ht="11">
      <c r="F6032" s="25">
        <v>45209</v>
      </c>
      <c r="G6032" s="20">
        <v>28883.35</v>
      </c>
      <c r="I6032" s="25"/>
    </row>
    <row r="6033" spans="6:9" ht="11">
      <c r="F6033" s="25">
        <v>45210</v>
      </c>
      <c r="G6033" s="20">
        <v>29061.61</v>
      </c>
      <c r="I6033" s="25"/>
    </row>
    <row r="6034" spans="6:9" ht="11">
      <c r="F6034" s="25">
        <v>45211</v>
      </c>
      <c r="G6034" s="20">
        <v>29036.17</v>
      </c>
      <c r="I6034" s="25"/>
    </row>
    <row r="6035" spans="6:9" ht="11">
      <c r="F6035" s="25">
        <v>45212</v>
      </c>
      <c r="G6035" s="20">
        <v>28973.14</v>
      </c>
      <c r="I6035" s="25"/>
    </row>
    <row r="6036" spans="6:9" ht="11">
      <c r="F6036" s="25">
        <v>45215</v>
      </c>
      <c r="G6036" s="20">
        <v>28944.87</v>
      </c>
      <c r="I6036" s="25"/>
    </row>
    <row r="6037" spans="6:9" ht="11">
      <c r="F6037" s="25">
        <v>45216</v>
      </c>
      <c r="G6037" s="20">
        <v>29061.8</v>
      </c>
      <c r="I6037" s="25"/>
    </row>
    <row r="6038" spans="6:9" ht="11">
      <c r="F6038" s="25">
        <v>45217</v>
      </c>
      <c r="G6038" s="20">
        <v>28855.87</v>
      </c>
      <c r="I6038" s="25"/>
    </row>
    <row r="6039" spans="6:9" ht="11">
      <c r="F6039" s="25">
        <v>45218</v>
      </c>
      <c r="G6039" s="20">
        <v>28790.880000000001</v>
      </c>
      <c r="I6039" s="25"/>
    </row>
    <row r="6040" spans="6:9" ht="11">
      <c r="F6040" s="25">
        <v>45219</v>
      </c>
      <c r="G6040" s="20">
        <v>28674.78</v>
      </c>
      <c r="I6040" s="25"/>
    </row>
    <row r="6041" spans="6:9" ht="11">
      <c r="F6041" s="25">
        <v>45222</v>
      </c>
      <c r="G6041" s="20">
        <v>28291.96</v>
      </c>
      <c r="I6041" s="25"/>
    </row>
    <row r="6042" spans="6:9" ht="11">
      <c r="F6042" s="25">
        <v>45224</v>
      </c>
      <c r="G6042" s="20">
        <v>28079.26</v>
      </c>
      <c r="I6042" s="25"/>
    </row>
    <row r="6043" spans="6:9" ht="11">
      <c r="F6043" s="25">
        <v>45225</v>
      </c>
      <c r="G6043" s="20">
        <v>27690.29</v>
      </c>
      <c r="I6043" s="25"/>
    </row>
    <row r="6044" spans="6:9" ht="11">
      <c r="F6044" s="25">
        <v>45226</v>
      </c>
      <c r="G6044" s="20">
        <v>27969.919999999998</v>
      </c>
      <c r="I6044" s="25"/>
    </row>
    <row r="6045" spans="6:9" ht="11">
      <c r="F6045" s="25">
        <v>45229</v>
      </c>
      <c r="G6045" s="20">
        <v>28107.42</v>
      </c>
      <c r="I6045" s="25"/>
    </row>
    <row r="6046" spans="6:9" ht="11">
      <c r="F6046" s="25">
        <v>45230</v>
      </c>
      <c r="G6046" s="20">
        <v>28017.360000000001</v>
      </c>
      <c r="I6046" s="25"/>
    </row>
    <row r="6047" spans="6:9" ht="11">
      <c r="F6047" s="25">
        <v>45231</v>
      </c>
      <c r="G6047" s="20">
        <v>27886.240000000002</v>
      </c>
      <c r="I6047" s="25"/>
    </row>
    <row r="6048" spans="6:9" ht="11">
      <c r="F6048" s="25">
        <v>45232</v>
      </c>
      <c r="G6048" s="20">
        <v>28105.75</v>
      </c>
      <c r="I6048" s="25"/>
    </row>
    <row r="6049" spans="6:9" ht="11">
      <c r="F6049" s="25">
        <v>45233</v>
      </c>
      <c r="G6049" s="20">
        <v>28253.09</v>
      </c>
      <c r="I6049" s="25"/>
    </row>
    <row r="6050" spans="6:9" ht="11">
      <c r="F6050" s="25">
        <v>45236</v>
      </c>
      <c r="G6050" s="20">
        <v>28519.25</v>
      </c>
      <c r="I6050" s="25"/>
    </row>
    <row r="6051" spans="6:9" ht="11">
      <c r="F6051" s="25">
        <v>45237</v>
      </c>
      <c r="G6051" s="20">
        <v>28511.81</v>
      </c>
      <c r="I6051" s="25"/>
    </row>
    <row r="6052" spans="6:9" ht="11">
      <c r="F6052" s="25">
        <v>45238</v>
      </c>
      <c r="G6052" s="20">
        <v>28565.86</v>
      </c>
      <c r="I6052" s="25"/>
    </row>
    <row r="6053" spans="6:9" ht="11">
      <c r="F6053" s="25">
        <v>45239</v>
      </c>
      <c r="G6053" s="20">
        <v>28495.08</v>
      </c>
      <c r="I6053" s="25"/>
    </row>
    <row r="6054" spans="6:9" ht="11">
      <c r="F6054" s="25">
        <v>45240</v>
      </c>
      <c r="G6054" s="20">
        <v>28539.24</v>
      </c>
      <c r="I6054" s="25"/>
    </row>
    <row r="6055" spans="6:9" ht="11">
      <c r="F6055" s="25">
        <v>45242</v>
      </c>
      <c r="G6055" s="20">
        <v>28686.47</v>
      </c>
      <c r="I6055" s="25"/>
    </row>
    <row r="6056" spans="6:9" ht="11">
      <c r="F6056" s="25">
        <v>45243</v>
      </c>
      <c r="G6056" s="20">
        <v>28565.95</v>
      </c>
      <c r="I6056" s="25"/>
    </row>
    <row r="6057" spans="6:9" ht="11">
      <c r="F6057" s="25">
        <v>45245</v>
      </c>
      <c r="G6057" s="20">
        <v>28906.7</v>
      </c>
      <c r="I6057" s="25"/>
    </row>
    <row r="6058" spans="6:9" ht="11">
      <c r="F6058" s="25">
        <v>45246</v>
      </c>
      <c r="G6058" s="20">
        <v>29044.66</v>
      </c>
      <c r="I6058" s="25"/>
    </row>
    <row r="6059" spans="6:9" ht="11">
      <c r="F6059" s="25">
        <v>45247</v>
      </c>
      <c r="G6059" s="20">
        <v>28995.52</v>
      </c>
      <c r="I6059" s="25"/>
    </row>
    <row r="6060" spans="6:9" ht="11">
      <c r="F6060" s="25">
        <v>45250</v>
      </c>
      <c r="G6060" s="20">
        <v>28939.98</v>
      </c>
      <c r="I6060" s="25"/>
    </row>
    <row r="6061" spans="6:9" ht="11">
      <c r="F6061" s="25">
        <v>45251</v>
      </c>
      <c r="G6061" s="20">
        <v>29071.360000000001</v>
      </c>
      <c r="I6061" s="25"/>
    </row>
    <row r="6062" spans="6:9" ht="11">
      <c r="F6062" s="25">
        <v>45252</v>
      </c>
      <c r="G6062" s="20">
        <v>29113.18</v>
      </c>
      <c r="I6062" s="25"/>
    </row>
    <row r="6063" spans="6:9" ht="11">
      <c r="F6063" s="25">
        <v>45253</v>
      </c>
      <c r="G6063" s="20">
        <v>29098.74</v>
      </c>
      <c r="I6063" s="25"/>
    </row>
    <row r="6064" spans="6:9" ht="11">
      <c r="F6064" s="25">
        <v>45254</v>
      </c>
      <c r="G6064" s="20">
        <v>29087.95</v>
      </c>
      <c r="I6064" s="25"/>
    </row>
    <row r="6065" spans="6:9" ht="11">
      <c r="F6065" s="25">
        <v>45258</v>
      </c>
      <c r="G6065" s="20">
        <v>29227.61</v>
      </c>
      <c r="I6065" s="25"/>
    </row>
    <row r="6066" spans="6:9" ht="11">
      <c r="F6066" s="25">
        <v>45259</v>
      </c>
      <c r="G6066" s="20">
        <v>29531.63</v>
      </c>
      <c r="I6066" s="25"/>
    </row>
    <row r="6067" spans="6:9" ht="11">
      <c r="F6067" s="25">
        <v>45260</v>
      </c>
      <c r="G6067" s="20">
        <v>29585.360000000001</v>
      </c>
      <c r="I6067" s="25"/>
    </row>
    <row r="6068" spans="6:9" ht="11">
      <c r="F6068" s="25">
        <v>45261</v>
      </c>
      <c r="G6068" s="20">
        <v>29783.34</v>
      </c>
      <c r="I6068" s="25"/>
    </row>
    <row r="6069" spans="6:9" ht="11">
      <c r="F6069" s="25">
        <v>45264</v>
      </c>
      <c r="G6069" s="20">
        <v>30398.91</v>
      </c>
      <c r="I6069" s="25"/>
    </row>
    <row r="6070" spans="6:9" ht="11">
      <c r="F6070" s="25">
        <v>45265</v>
      </c>
      <c r="G6070" s="20">
        <v>30646.19</v>
      </c>
      <c r="I6070" s="25"/>
    </row>
    <row r="6071" spans="6:9" ht="11">
      <c r="F6071" s="25">
        <v>45266</v>
      </c>
      <c r="G6071" s="20">
        <v>30767.599999999999</v>
      </c>
      <c r="I6071" s="25"/>
    </row>
    <row r="6072" spans="6:9" ht="11">
      <c r="F6072" s="25">
        <v>45267</v>
      </c>
      <c r="G6072" s="20">
        <v>30713.86</v>
      </c>
      <c r="I6072" s="25"/>
    </row>
    <row r="6073" spans="6:9" ht="11">
      <c r="F6073" s="25">
        <v>45268</v>
      </c>
      <c r="G6073" s="20">
        <v>30814.15</v>
      </c>
      <c r="I6073" s="25"/>
    </row>
    <row r="6074" spans="6:9" ht="11">
      <c r="F6074" s="25">
        <v>45271</v>
      </c>
      <c r="G6074" s="20">
        <v>30854.9</v>
      </c>
      <c r="I6074" s="25"/>
    </row>
    <row r="6075" spans="6:9" ht="11">
      <c r="F6075" s="25">
        <v>45272</v>
      </c>
      <c r="G6075" s="20">
        <v>30721.59</v>
      </c>
      <c r="I6075" s="25"/>
    </row>
    <row r="6076" spans="6:9" ht="11">
      <c r="F6076" s="25">
        <v>45273</v>
      </c>
      <c r="G6076" s="20">
        <v>30750.95</v>
      </c>
      <c r="I6076" s="25"/>
    </row>
    <row r="6077" spans="6:9" ht="11">
      <c r="F6077" s="25">
        <v>45274</v>
      </c>
      <c r="G6077" s="20">
        <v>31127.599999999999</v>
      </c>
      <c r="I6077" s="25"/>
    </row>
    <row r="6078" spans="6:9" ht="11">
      <c r="F6078" s="25">
        <v>45275</v>
      </c>
      <c r="G6078" s="20">
        <v>31530.19</v>
      </c>
      <c r="I6078" s="25"/>
    </row>
    <row r="6079" spans="6:9" ht="11">
      <c r="F6079" s="25">
        <v>45278</v>
      </c>
      <c r="G6079" s="20">
        <v>31474.35</v>
      </c>
      <c r="I6079" s="25"/>
    </row>
    <row r="6080" spans="6:9" ht="11">
      <c r="F6080" s="25">
        <v>45279</v>
      </c>
      <c r="G6080" s="20">
        <v>31525</v>
      </c>
      <c r="I6080" s="25"/>
    </row>
    <row r="6081" spans="6:9" ht="11">
      <c r="F6081" s="25">
        <v>45280</v>
      </c>
      <c r="G6081" s="20">
        <v>31079.759999999998</v>
      </c>
      <c r="I6081" s="25"/>
    </row>
    <row r="6082" spans="6:9" ht="11">
      <c r="F6082" s="25">
        <v>45281</v>
      </c>
      <c r="G6082" s="20">
        <v>31233.93</v>
      </c>
      <c r="I6082" s="25"/>
    </row>
    <row r="6083" spans="6:9" ht="11">
      <c r="F6083" s="25">
        <v>45282</v>
      </c>
      <c r="G6083" s="20">
        <v>31372.6</v>
      </c>
      <c r="I6083" s="25"/>
    </row>
    <row r="6084" spans="6:9" ht="11">
      <c r="F6084" s="25">
        <v>45286</v>
      </c>
      <c r="G6084" s="20">
        <v>31507.69</v>
      </c>
      <c r="I6084" s="25"/>
    </row>
    <row r="6085" spans="6:9" ht="11">
      <c r="F6085" s="25">
        <v>45287</v>
      </c>
      <c r="G6085" s="20">
        <v>31821.31</v>
      </c>
      <c r="I6085" s="25"/>
    </row>
    <row r="6086" spans="6:9" ht="11">
      <c r="F6086" s="25">
        <v>45288</v>
      </c>
      <c r="G6086" s="20">
        <v>32003.47</v>
      </c>
      <c r="I6086" s="25"/>
    </row>
    <row r="6087" spans="6:9" ht="11">
      <c r="F6087" s="25">
        <v>45289</v>
      </c>
      <c r="G6087" s="20">
        <v>31933.93</v>
      </c>
      <c r="I6087" s="25"/>
    </row>
    <row r="6088" spans="6:9" ht="11">
      <c r="F6088" s="25">
        <v>45292</v>
      </c>
      <c r="G6088" s="20">
        <v>31949.360000000001</v>
      </c>
      <c r="I6088" s="25"/>
    </row>
    <row r="6089" spans="6:9" ht="11">
      <c r="F6089" s="25">
        <v>45293</v>
      </c>
      <c r="G6089" s="20">
        <v>31837.56</v>
      </c>
      <c r="I6089" s="25"/>
    </row>
    <row r="6090" spans="6:9" ht="11">
      <c r="F6090" s="25">
        <v>45294</v>
      </c>
      <c r="G6090" s="20">
        <v>31619.360000000001</v>
      </c>
      <c r="I6090" s="25"/>
    </row>
    <row r="6091" spans="6:9" ht="11">
      <c r="F6091" s="25">
        <v>45295</v>
      </c>
      <c r="G6091" s="20">
        <v>31826.97</v>
      </c>
      <c r="I6091" s="25"/>
    </row>
    <row r="6092" spans="6:9" ht="11">
      <c r="F6092" s="25">
        <v>45296</v>
      </c>
      <c r="G6092" s="20">
        <v>31903.69</v>
      </c>
      <c r="I6092" s="25"/>
    </row>
    <row r="6093" spans="6:9" ht="11">
      <c r="F6093" s="25">
        <v>45299</v>
      </c>
      <c r="G6093" s="20">
        <v>31613.01</v>
      </c>
      <c r="I6093" s="25"/>
    </row>
    <row r="6094" spans="6:9" ht="11">
      <c r="F6094" s="25">
        <v>45300</v>
      </c>
      <c r="G6094" s="20">
        <v>31659.81</v>
      </c>
      <c r="I6094" s="25"/>
    </row>
    <row r="6095" spans="6:9" ht="11">
      <c r="F6095" s="25">
        <v>45301</v>
      </c>
      <c r="G6095" s="20">
        <v>31768.3</v>
      </c>
      <c r="I6095" s="25"/>
    </row>
    <row r="6096" spans="6:9" ht="11">
      <c r="F6096" s="25">
        <v>45302</v>
      </c>
      <c r="G6096" s="20">
        <v>31810.18</v>
      </c>
      <c r="I6096" s="25"/>
    </row>
    <row r="6097" spans="6:9" ht="11">
      <c r="F6097" s="25">
        <v>45303</v>
      </c>
      <c r="G6097" s="20">
        <v>32173.66</v>
      </c>
      <c r="I6097" s="25"/>
    </row>
    <row r="6098" spans="6:9" ht="11">
      <c r="F6098" s="25">
        <v>45306</v>
      </c>
      <c r="G6098" s="20">
        <v>32471.8</v>
      </c>
      <c r="I6098" s="25"/>
    </row>
    <row r="6099" spans="6:9" ht="11">
      <c r="F6099" s="25">
        <v>45307</v>
      </c>
      <c r="G6099" s="20">
        <v>32376.1</v>
      </c>
      <c r="I6099" s="25"/>
    </row>
    <row r="6100" spans="6:9" ht="11">
      <c r="F6100" s="25">
        <v>45308</v>
      </c>
      <c r="G6100" s="20">
        <v>31699.64</v>
      </c>
      <c r="I6100" s="25"/>
    </row>
    <row r="6101" spans="6:9" ht="11">
      <c r="F6101" s="25">
        <v>45309</v>
      </c>
      <c r="G6101" s="20">
        <v>31538.400000000001</v>
      </c>
      <c r="I6101" s="25"/>
    </row>
    <row r="6102" spans="6:9" ht="11">
      <c r="F6102" s="25">
        <v>45310</v>
      </c>
      <c r="G6102" s="20">
        <v>31787.24</v>
      </c>
      <c r="I6102" s="25"/>
    </row>
    <row r="6103" spans="6:9" ht="11">
      <c r="F6103" s="25">
        <v>45311</v>
      </c>
      <c r="G6103" s="20">
        <v>31712.86</v>
      </c>
      <c r="I6103" s="25"/>
    </row>
    <row r="6104" spans="6:9" ht="11">
      <c r="F6104" s="25">
        <v>45314</v>
      </c>
      <c r="G6104" s="20">
        <v>31223.3</v>
      </c>
      <c r="I6104" s="25"/>
    </row>
    <row r="6105" spans="6:9" ht="11">
      <c r="F6105" s="25">
        <v>45315</v>
      </c>
      <c r="G6105" s="20">
        <v>31540.07</v>
      </c>
      <c r="I6105" s="25"/>
    </row>
    <row r="6106" spans="6:9" ht="11">
      <c r="F6106" s="25">
        <v>45316</v>
      </c>
      <c r="G6106" s="20">
        <v>31391.07</v>
      </c>
      <c r="I6106" s="25"/>
    </row>
    <row r="6107" spans="6:9" ht="11">
      <c r="F6107" s="25">
        <v>45320</v>
      </c>
      <c r="G6107" s="20">
        <v>31957.05</v>
      </c>
      <c r="I6107" s="25"/>
    </row>
    <row r="6108" spans="6:9" ht="11">
      <c r="F6108" s="25">
        <v>45321</v>
      </c>
      <c r="G6108" s="20">
        <v>31640.240000000002</v>
      </c>
      <c r="I6108" s="25"/>
    </row>
    <row r="6109" spans="6:9" ht="11">
      <c r="F6109" s="25">
        <v>45322</v>
      </c>
      <c r="G6109" s="20">
        <v>31939.59</v>
      </c>
      <c r="I6109" s="25"/>
    </row>
    <row r="6110" spans="6:9" ht="11">
      <c r="F6110" s="25">
        <v>45323</v>
      </c>
      <c r="G6110" s="20">
        <v>31898.06</v>
      </c>
      <c r="I6110" s="25"/>
    </row>
    <row r="6111" spans="6:9" ht="11">
      <c r="F6111" s="25">
        <v>45324</v>
      </c>
      <c r="G6111" s="20">
        <v>32127.9</v>
      </c>
      <c r="I6111" s="25"/>
    </row>
    <row r="6112" spans="6:9" ht="11">
      <c r="F6112" s="25">
        <v>45327</v>
      </c>
      <c r="G6112" s="20">
        <v>32007.18</v>
      </c>
      <c r="I6112" s="25"/>
    </row>
    <row r="6113" spans="6:9" ht="11">
      <c r="F6113" s="25">
        <v>45328</v>
      </c>
      <c r="G6113" s="20">
        <v>32242.59</v>
      </c>
      <c r="I6113" s="25"/>
    </row>
    <row r="6114" spans="6:9" ht="11">
      <c r="F6114" s="25">
        <v>45329</v>
      </c>
      <c r="G6114" s="20">
        <v>32244.22</v>
      </c>
      <c r="I6114" s="25"/>
    </row>
    <row r="6115" spans="6:9" ht="11">
      <c r="F6115" s="25">
        <v>45330</v>
      </c>
      <c r="G6115" s="20">
        <v>31950.32</v>
      </c>
      <c r="I6115" s="25"/>
    </row>
    <row r="6116" spans="6:9" ht="11">
      <c r="F6116" s="25">
        <v>45331</v>
      </c>
      <c r="G6116" s="20">
        <v>32048.38</v>
      </c>
      <c r="I6116" s="25"/>
    </row>
    <row r="6117" spans="6:9" ht="11">
      <c r="F6117" s="25">
        <v>45334</v>
      </c>
      <c r="G6117" s="20">
        <v>31803.52</v>
      </c>
      <c r="I6117" s="25"/>
    </row>
    <row r="6118" spans="6:9" ht="11">
      <c r="F6118" s="25">
        <v>45335</v>
      </c>
      <c r="G6118" s="20">
        <v>31990.61</v>
      </c>
      <c r="I6118" s="25"/>
    </row>
    <row r="6119" spans="6:9" ht="11">
      <c r="F6119" s="25">
        <v>45336</v>
      </c>
      <c r="G6119" s="20">
        <v>32133.040000000001</v>
      </c>
      <c r="I6119" s="25"/>
    </row>
    <row r="6120" spans="6:9" ht="11">
      <c r="F6120" s="25">
        <v>45337</v>
      </c>
      <c r="G6120" s="20">
        <v>32244.79</v>
      </c>
      <c r="I6120" s="25"/>
    </row>
    <row r="6121" spans="6:9" ht="11">
      <c r="F6121" s="25">
        <v>45338</v>
      </c>
      <c r="G6121" s="20">
        <v>32441.32</v>
      </c>
      <c r="I6121" s="25"/>
    </row>
    <row r="6122" spans="6:9" ht="11">
      <c r="F6122" s="25">
        <v>45341</v>
      </c>
      <c r="G6122" s="20">
        <v>32561.34</v>
      </c>
      <c r="I6122" s="25"/>
    </row>
    <row r="6123" spans="6:9" ht="11">
      <c r="F6123" s="25">
        <v>45342</v>
      </c>
      <c r="G6123" s="20">
        <v>32675.53</v>
      </c>
      <c r="I6123" s="25"/>
    </row>
    <row r="6124" spans="6:9" ht="11">
      <c r="F6124" s="25">
        <v>45343</v>
      </c>
      <c r="G6124" s="20">
        <v>32466.65</v>
      </c>
      <c r="I6124" s="25"/>
    </row>
    <row r="6125" spans="6:9" ht="11">
      <c r="F6125" s="25">
        <v>45344</v>
      </c>
      <c r="G6125" s="20">
        <v>32705.7</v>
      </c>
      <c r="I6125" s="25"/>
    </row>
    <row r="6126" spans="6:9" ht="11">
      <c r="F6126" s="25">
        <v>45345</v>
      </c>
      <c r="G6126" s="20">
        <v>32698.69</v>
      </c>
      <c r="I6126" s="25"/>
    </row>
    <row r="6127" spans="6:9" ht="11">
      <c r="F6127" s="25">
        <v>45348</v>
      </c>
      <c r="G6127" s="20">
        <v>32565.29</v>
      </c>
      <c r="I6127" s="25"/>
    </row>
    <row r="6128" spans="6:9" ht="11">
      <c r="F6128" s="25">
        <v>45349</v>
      </c>
      <c r="G6128" s="20">
        <v>32677.61</v>
      </c>
      <c r="I6128" s="25"/>
    </row>
    <row r="6129" spans="6:9" ht="11">
      <c r="F6129" s="25">
        <v>45350</v>
      </c>
      <c r="G6129" s="20">
        <v>32313.7</v>
      </c>
      <c r="I6129" s="25"/>
    </row>
    <row r="6130" spans="6:9" ht="11">
      <c r="F6130" s="25">
        <v>45351</v>
      </c>
      <c r="G6130" s="20">
        <v>32360.25</v>
      </c>
      <c r="I6130" s="25"/>
    </row>
    <row r="6131" spans="6:9" ht="11">
      <c r="F6131" s="25">
        <v>45352</v>
      </c>
      <c r="G6131" s="20">
        <v>32884.29</v>
      </c>
      <c r="I6131" s="25"/>
    </row>
    <row r="6132" spans="6:9" ht="11">
      <c r="F6132" s="25">
        <v>45353</v>
      </c>
      <c r="G6132" s="20">
        <v>32942.629999999997</v>
      </c>
      <c r="I6132" s="25"/>
    </row>
    <row r="6133" spans="6:9" ht="11">
      <c r="F6133" s="25">
        <v>45355</v>
      </c>
      <c r="G6133" s="20">
        <v>32982.68</v>
      </c>
      <c r="I6133" s="25"/>
    </row>
    <row r="6134" spans="6:9" ht="11">
      <c r="F6134" s="25">
        <v>45356</v>
      </c>
      <c r="G6134" s="20">
        <v>32910.07</v>
      </c>
      <c r="I6134" s="25"/>
    </row>
    <row r="6135" spans="6:9" ht="11">
      <c r="F6135" s="25">
        <v>45357</v>
      </c>
      <c r="G6135" s="20">
        <v>33083.42</v>
      </c>
      <c r="I6135" s="25"/>
    </row>
    <row r="6136" spans="6:9" ht="11">
      <c r="F6136" s="25">
        <v>45358</v>
      </c>
      <c r="G6136" s="20">
        <v>33112.15</v>
      </c>
      <c r="I6136" s="25"/>
    </row>
    <row r="6137" spans="6:9" ht="11">
      <c r="F6137" s="25">
        <v>45362</v>
      </c>
      <c r="G6137" s="20">
        <v>32875.25</v>
      </c>
      <c r="I6137" s="25"/>
    </row>
    <row r="6138" spans="6:9" ht="11">
      <c r="F6138" s="25">
        <v>45363</v>
      </c>
      <c r="G6138" s="20">
        <v>32879.74</v>
      </c>
      <c r="I6138" s="25"/>
    </row>
    <row r="6139" spans="6:9" ht="11">
      <c r="F6139" s="25">
        <v>45364</v>
      </c>
      <c r="G6139" s="20">
        <v>32382.22</v>
      </c>
      <c r="I6139" s="25"/>
    </row>
    <row r="6140" spans="6:9" ht="11">
      <c r="F6140" s="25">
        <v>45365</v>
      </c>
      <c r="G6140" s="20">
        <v>32601.49</v>
      </c>
      <c r="I6140" s="25"/>
    </row>
    <row r="6141" spans="6:9" ht="11">
      <c r="F6141" s="25">
        <v>45366</v>
      </c>
      <c r="G6141" s="20">
        <v>32420.41</v>
      </c>
      <c r="I6141" s="25"/>
    </row>
    <row r="6142" spans="6:9" ht="11">
      <c r="F6142" s="25">
        <v>45369</v>
      </c>
      <c r="G6142" s="20">
        <v>32468</v>
      </c>
      <c r="I6142" s="25"/>
    </row>
    <row r="6143" spans="6:9" ht="11">
      <c r="F6143" s="25">
        <v>45370</v>
      </c>
      <c r="G6143" s="20">
        <v>32117.3</v>
      </c>
      <c r="I6143" s="25"/>
    </row>
    <row r="6144" spans="6:9" ht="11">
      <c r="F6144" s="25">
        <v>45371</v>
      </c>
      <c r="G6144" s="20">
        <v>32149.17</v>
      </c>
      <c r="I6144" s="25"/>
    </row>
    <row r="6145" spans="6:9" ht="11">
      <c r="F6145" s="25">
        <v>45372</v>
      </c>
      <c r="G6145" s="20">
        <v>32403.599999999999</v>
      </c>
      <c r="I6145" s="25"/>
    </row>
    <row r="6146" spans="6:9" ht="11">
      <c r="F6146" s="25">
        <v>45373</v>
      </c>
      <c r="G6146" s="20">
        <v>32528.43</v>
      </c>
      <c r="I6146" s="25"/>
    </row>
    <row r="6147" spans="6:9" ht="11">
      <c r="F6147" s="25">
        <v>45377</v>
      </c>
      <c r="G6147" s="20">
        <v>32392.94</v>
      </c>
      <c r="I6147" s="25"/>
    </row>
    <row r="6148" spans="6:9" ht="11">
      <c r="F6148" s="25">
        <v>45378</v>
      </c>
      <c r="G6148" s="20">
        <v>32568.01</v>
      </c>
      <c r="I6148" s="25"/>
    </row>
    <row r="6149" spans="6:9" ht="11">
      <c r="F6149" s="25">
        <v>45379</v>
      </c>
      <c r="G6149" s="20">
        <v>32867.230000000003</v>
      </c>
      <c r="I6149" s="25"/>
    </row>
    <row r="6150" spans="6:9" ht="11">
      <c r="F6150" s="25">
        <v>45383</v>
      </c>
      <c r="G6150" s="20">
        <v>33066.129999999997</v>
      </c>
      <c r="I6150" s="25"/>
    </row>
    <row r="6151" spans="6:9" ht="11">
      <c r="F6151" s="25">
        <v>45384</v>
      </c>
      <c r="G6151" s="20">
        <v>33053.33</v>
      </c>
      <c r="I6151" s="25"/>
    </row>
    <row r="6152" spans="6:9" ht="11">
      <c r="F6152" s="25">
        <v>45385</v>
      </c>
      <c r="G6152" s="20">
        <v>33025.82</v>
      </c>
      <c r="I6152" s="25"/>
    </row>
    <row r="6153" spans="6:9" ht="11">
      <c r="F6153" s="25">
        <v>45386</v>
      </c>
      <c r="G6153" s="20">
        <v>33143.589999999997</v>
      </c>
      <c r="I6153" s="25"/>
    </row>
    <row r="6154" spans="6:9" ht="11">
      <c r="F6154" s="25">
        <v>45387</v>
      </c>
      <c r="G6154" s="20">
        <v>33142.19</v>
      </c>
      <c r="I6154" s="25"/>
    </row>
    <row r="6155" spans="6:9" ht="11">
      <c r="F6155" s="25">
        <v>45390</v>
      </c>
      <c r="G6155" s="20">
        <v>33366.870000000003</v>
      </c>
      <c r="I6155" s="25"/>
    </row>
    <row r="6156" spans="6:9" ht="11">
      <c r="F6156" s="25">
        <v>45391</v>
      </c>
      <c r="G6156" s="20">
        <v>33332.19</v>
      </c>
      <c r="I6156" s="25"/>
    </row>
    <row r="6157" spans="6:9" ht="11">
      <c r="F6157" s="25">
        <v>45392</v>
      </c>
      <c r="G6157" s="20">
        <v>33495.65</v>
      </c>
      <c r="I6157" s="25"/>
    </row>
    <row r="6158" spans="6:9" ht="11">
      <c r="F6158" s="25">
        <v>45394</v>
      </c>
      <c r="G6158" s="20">
        <v>33150.589999999997</v>
      </c>
      <c r="I6158" s="25"/>
    </row>
    <row r="6159" spans="6:9" ht="11">
      <c r="F6159" s="25">
        <v>45397</v>
      </c>
      <c r="G6159" s="20">
        <v>32787.15</v>
      </c>
      <c r="I6159" s="25"/>
    </row>
    <row r="6160" spans="6:9" ht="11">
      <c r="F6160" s="25">
        <v>45398</v>
      </c>
      <c r="G6160" s="20">
        <v>32603.74</v>
      </c>
      <c r="I6160" s="25"/>
    </row>
    <row r="6161" spans="6:9" ht="11">
      <c r="F6161" s="25">
        <v>45400</v>
      </c>
      <c r="G6161" s="20">
        <v>32379.9</v>
      </c>
      <c r="I6161" s="25"/>
    </row>
    <row r="6162" spans="6:9" ht="11">
      <c r="F6162" s="25">
        <v>45401</v>
      </c>
      <c r="G6162" s="20">
        <v>32602.42</v>
      </c>
      <c r="I6162" s="25"/>
    </row>
    <row r="6163" spans="6:9" ht="11">
      <c r="F6163" s="25">
        <v>45404</v>
      </c>
      <c r="G6163" s="20">
        <v>32881.22</v>
      </c>
      <c r="I6163" s="25"/>
    </row>
    <row r="6164" spans="6:9" ht="11">
      <c r="F6164" s="25">
        <v>45405</v>
      </c>
      <c r="G6164" s="20">
        <v>32927.730000000003</v>
      </c>
      <c r="I6164" s="25"/>
    </row>
    <row r="6165" spans="6:9" ht="11">
      <c r="F6165" s="25">
        <v>45406</v>
      </c>
      <c r="G6165" s="20">
        <v>32978.370000000003</v>
      </c>
      <c r="I6165" s="25"/>
    </row>
    <row r="6166" spans="6:9" ht="11">
      <c r="F6166" s="25">
        <v>45407</v>
      </c>
      <c r="G6166" s="20">
        <v>33225.64</v>
      </c>
      <c r="I6166" s="25"/>
    </row>
    <row r="6167" spans="6:9" ht="11">
      <c r="F6167" s="25">
        <v>45408</v>
      </c>
      <c r="G6167" s="20">
        <v>33004.19</v>
      </c>
      <c r="I6167" s="25"/>
    </row>
    <row r="6168" spans="6:9" ht="11">
      <c r="F6168" s="25">
        <v>45411</v>
      </c>
      <c r="G6168" s="20">
        <v>33333.120000000003</v>
      </c>
      <c r="I6168" s="25"/>
    </row>
    <row r="6169" spans="6:9" ht="11">
      <c r="F6169" s="25">
        <v>45412</v>
      </c>
      <c r="G6169" s="20">
        <v>33276.410000000003</v>
      </c>
      <c r="I6169" s="25"/>
    </row>
    <row r="6170" spans="6:9" ht="11">
      <c r="F6170" s="25">
        <v>45414</v>
      </c>
      <c r="G6170" s="20">
        <v>33340.199999999997</v>
      </c>
      <c r="I6170" s="25"/>
    </row>
    <row r="6171" spans="6:9" ht="11">
      <c r="F6171" s="25">
        <v>45415</v>
      </c>
      <c r="G6171" s="20">
        <v>33086.51</v>
      </c>
      <c r="I6171" s="25"/>
    </row>
    <row r="6172" spans="6:9" ht="11">
      <c r="F6172" s="25">
        <v>45418</v>
      </c>
      <c r="G6172" s="20">
        <v>33037.730000000003</v>
      </c>
      <c r="I6172" s="25"/>
    </row>
    <row r="6173" spans="6:9" ht="11">
      <c r="F6173" s="25">
        <v>45419</v>
      </c>
      <c r="G6173" s="20">
        <v>32837.71</v>
      </c>
      <c r="I6173" s="25"/>
    </row>
    <row r="6174" spans="6:9" ht="11">
      <c r="F6174" s="25">
        <v>45420</v>
      </c>
      <c r="G6174" s="20">
        <v>32837.65</v>
      </c>
      <c r="I6174" s="25"/>
    </row>
    <row r="6175" spans="6:9" ht="11">
      <c r="F6175" s="25">
        <v>45421</v>
      </c>
      <c r="G6175" s="20">
        <v>32329.72</v>
      </c>
      <c r="I6175" s="25"/>
    </row>
    <row r="6176" spans="6:9" ht="11">
      <c r="F6176" s="25">
        <v>45422</v>
      </c>
      <c r="G6176" s="20">
        <v>32522.55</v>
      </c>
      <c r="I6176" s="25"/>
    </row>
    <row r="6177" spans="6:9" ht="11">
      <c r="F6177" s="25">
        <v>45425</v>
      </c>
      <c r="G6177" s="20">
        <v>32594.61</v>
      </c>
      <c r="I6177" s="25"/>
    </row>
    <row r="6178" spans="6:9" ht="11">
      <c r="F6178" s="25">
        <v>45426</v>
      </c>
      <c r="G6178" s="20">
        <v>32762.37</v>
      </c>
      <c r="I6178" s="25"/>
    </row>
    <row r="6179" spans="6:9" ht="11">
      <c r="F6179" s="25">
        <v>45427</v>
      </c>
      <c r="G6179" s="20">
        <v>32736.91</v>
      </c>
      <c r="I6179" s="25"/>
    </row>
    <row r="6180" spans="6:9" ht="11">
      <c r="F6180" s="25">
        <v>45428</v>
      </c>
      <c r="G6180" s="20">
        <v>33046.160000000003</v>
      </c>
      <c r="I6180" s="25"/>
    </row>
    <row r="6181" spans="6:9" ht="11">
      <c r="F6181" s="25">
        <v>45429</v>
      </c>
      <c r="G6181" s="20">
        <v>33138.019999999997</v>
      </c>
      <c r="I6181" s="25"/>
    </row>
    <row r="6182" spans="6:9" ht="11">
      <c r="F6182" s="25">
        <v>45430</v>
      </c>
      <c r="G6182" s="20">
        <v>33190.97</v>
      </c>
      <c r="I6182" s="25"/>
    </row>
    <row r="6183" spans="6:9" ht="11">
      <c r="F6183" s="25">
        <v>45433</v>
      </c>
      <c r="G6183" s="20">
        <v>33230.839999999997</v>
      </c>
      <c r="I6183" s="25"/>
    </row>
    <row r="6184" spans="6:9" ht="11">
      <c r="F6184" s="25">
        <v>45434</v>
      </c>
      <c r="G6184" s="20">
        <v>33349.839999999997</v>
      </c>
      <c r="I6184" s="25"/>
    </row>
    <row r="6185" spans="6:9" ht="11">
      <c r="F6185" s="25">
        <v>45435</v>
      </c>
      <c r="G6185" s="20">
        <v>33895.660000000003</v>
      </c>
      <c r="I6185" s="25"/>
    </row>
    <row r="6186" spans="6:9" ht="11">
      <c r="F6186" s="25">
        <v>45436</v>
      </c>
      <c r="G6186" s="20">
        <v>33881.75</v>
      </c>
      <c r="I6186" s="25"/>
    </row>
    <row r="6187" spans="6:9" ht="11">
      <c r="F6187" s="25">
        <v>45439</v>
      </c>
      <c r="G6187" s="20">
        <v>33845.39</v>
      </c>
      <c r="I6187" s="25"/>
    </row>
    <row r="6188" spans="6:9" ht="11">
      <c r="F6188" s="25">
        <v>45440</v>
      </c>
      <c r="G6188" s="20">
        <v>33780.01</v>
      </c>
      <c r="I6188" s="25"/>
    </row>
    <row r="6189" spans="6:9" ht="11">
      <c r="F6189" s="25">
        <v>45441</v>
      </c>
      <c r="G6189" s="20">
        <v>33509.230000000003</v>
      </c>
      <c r="I6189" s="25"/>
    </row>
    <row r="6190" spans="6:9" ht="11">
      <c r="F6190" s="25">
        <v>45442</v>
      </c>
      <c r="G6190" s="20">
        <v>33190.35</v>
      </c>
      <c r="I6190" s="25"/>
    </row>
    <row r="6191" spans="6:9" ht="11">
      <c r="F6191" s="25">
        <v>45443</v>
      </c>
      <c r="G6191" s="20">
        <v>33285.9</v>
      </c>
      <c r="I6191" s="25"/>
    </row>
    <row r="6192" spans="6:9" ht="11">
      <c r="F6192" s="25">
        <v>45446</v>
      </c>
      <c r="G6192" s="20">
        <v>34369.129999999997</v>
      </c>
      <c r="I6192" s="25"/>
    </row>
    <row r="6193" spans="6:9" ht="11">
      <c r="F6193" s="25">
        <v>45447</v>
      </c>
      <c r="G6193" s="20">
        <v>32353.5</v>
      </c>
      <c r="I6193" s="25"/>
    </row>
    <row r="6194" spans="6:9" ht="11">
      <c r="F6194" s="25">
        <v>45448</v>
      </c>
      <c r="G6194" s="20">
        <v>33441.4</v>
      </c>
      <c r="I6194" s="25"/>
    </row>
    <row r="6195" spans="6:9" ht="11">
      <c r="F6195" s="25">
        <v>45449</v>
      </c>
      <c r="G6195" s="20">
        <v>33738.58</v>
      </c>
      <c r="I6195" s="25"/>
    </row>
    <row r="6196" spans="6:9" ht="11">
      <c r="F6196" s="25">
        <v>45450</v>
      </c>
      <c r="G6196" s="20">
        <v>34431.61</v>
      </c>
      <c r="I6196" s="25"/>
    </row>
    <row r="6197" spans="6:9" ht="11">
      <c r="F6197" s="25">
        <v>45453</v>
      </c>
      <c r="G6197" s="20">
        <v>34385.839999999997</v>
      </c>
      <c r="I6197" s="25"/>
    </row>
    <row r="6198" spans="6:9" ht="11">
      <c r="F6198" s="25">
        <v>45454</v>
      </c>
      <c r="G6198" s="20">
        <v>34402</v>
      </c>
      <c r="I6198" s="25"/>
    </row>
    <row r="6199" spans="6:9" ht="11">
      <c r="F6199" s="25">
        <v>45455</v>
      </c>
      <c r="G6199" s="20">
        <v>34487.879999999997</v>
      </c>
      <c r="I6199" s="25"/>
    </row>
    <row r="6200" spans="6:9" ht="11">
      <c r="F6200" s="25">
        <v>45456</v>
      </c>
      <c r="G6200" s="20">
        <v>34600.19</v>
      </c>
      <c r="I6200" s="25"/>
    </row>
    <row r="6201" spans="6:9" ht="11">
      <c r="F6201" s="25">
        <v>45457</v>
      </c>
      <c r="G6201" s="20">
        <v>34710.67</v>
      </c>
      <c r="I6201" s="25"/>
    </row>
    <row r="6202" spans="6:9" ht="11">
      <c r="F6202" s="25">
        <v>45461</v>
      </c>
      <c r="G6202" s="20">
        <v>34847.24</v>
      </c>
      <c r="I6202" s="25"/>
    </row>
    <row r="6203" spans="6:9" ht="11">
      <c r="F6203" s="25">
        <v>45462</v>
      </c>
      <c r="G6203" s="20">
        <v>34786.58</v>
      </c>
      <c r="I6203" s="25"/>
    </row>
    <row r="6204" spans="6:9" ht="11">
      <c r="F6204" s="25">
        <v>45463</v>
      </c>
      <c r="G6204" s="20">
        <v>34873.15</v>
      </c>
      <c r="I6204" s="25"/>
    </row>
    <row r="6205" spans="6:9" ht="11">
      <c r="F6205" s="25">
        <v>45464</v>
      </c>
      <c r="G6205" s="20">
        <v>34779.9</v>
      </c>
      <c r="I6205" s="25"/>
    </row>
    <row r="6206" spans="6:9" ht="11">
      <c r="F6206" s="25">
        <v>45467</v>
      </c>
      <c r="G6206" s="20">
        <v>34834.33</v>
      </c>
      <c r="I6206" s="25"/>
    </row>
    <row r="6207" spans="6:9" ht="11">
      <c r="F6207" s="25">
        <v>45468</v>
      </c>
      <c r="G6207" s="20">
        <v>35105.79</v>
      </c>
      <c r="I6207" s="25"/>
    </row>
    <row r="6208" spans="6:9" ht="11">
      <c r="F6208" s="25">
        <v>45469</v>
      </c>
      <c r="G6208" s="20">
        <v>35324.11</v>
      </c>
      <c r="I6208" s="25"/>
    </row>
    <row r="6209" spans="6:9" ht="11">
      <c r="F6209" s="25">
        <v>45470</v>
      </c>
      <c r="G6209" s="20">
        <v>35585.620000000003</v>
      </c>
      <c r="I6209" s="25"/>
    </row>
    <row r="6210" spans="6:9" ht="11">
      <c r="F6210" s="25">
        <v>45471</v>
      </c>
      <c r="G6210" s="20">
        <v>35539.160000000003</v>
      </c>
      <c r="I6210" s="25"/>
    </row>
    <row r="6211" spans="6:9" ht="11">
      <c r="F6211" s="25">
        <v>45474</v>
      </c>
      <c r="G6211" s="20">
        <v>35733.58</v>
      </c>
      <c r="I6211" s="25"/>
    </row>
    <row r="6212" spans="6:9" ht="11">
      <c r="F6212" s="25">
        <v>45475</v>
      </c>
      <c r="G6212" s="20">
        <v>35706.769999999997</v>
      </c>
      <c r="I6212" s="25"/>
    </row>
    <row r="6213" spans="6:9" ht="11">
      <c r="F6213" s="25">
        <v>45476</v>
      </c>
      <c r="G6213" s="20">
        <v>35947.53</v>
      </c>
      <c r="I6213" s="25"/>
    </row>
    <row r="6214" spans="6:9" ht="11">
      <c r="F6214" s="25">
        <v>45477</v>
      </c>
      <c r="G6214" s="20">
        <v>35970.639999999999</v>
      </c>
      <c r="I6214" s="25"/>
    </row>
    <row r="6215" spans="6:9" ht="11">
      <c r="F6215" s="25">
        <v>45478</v>
      </c>
      <c r="G6215" s="20">
        <v>36009.61</v>
      </c>
      <c r="I6215" s="25"/>
    </row>
    <row r="6216" spans="6:9" ht="11">
      <c r="F6216" s="25">
        <v>45481</v>
      </c>
      <c r="G6216" s="20">
        <v>36004.74</v>
      </c>
      <c r="I6216" s="25"/>
    </row>
    <row r="6217" spans="6:9" ht="11">
      <c r="F6217" s="25">
        <v>45482</v>
      </c>
      <c r="G6217" s="20">
        <v>36173.870000000003</v>
      </c>
      <c r="I6217" s="25"/>
    </row>
    <row r="6218" spans="6:9" ht="11">
      <c r="F6218" s="25">
        <v>45483</v>
      </c>
      <c r="G6218" s="20">
        <v>36012.82</v>
      </c>
      <c r="I6218" s="25"/>
    </row>
    <row r="6219" spans="6:9" ht="11">
      <c r="F6219" s="25">
        <v>45484</v>
      </c>
      <c r="G6219" s="20">
        <v>36000.25</v>
      </c>
      <c r="I6219" s="25"/>
    </row>
    <row r="6220" spans="6:9" ht="11">
      <c r="F6220" s="25">
        <v>45485</v>
      </c>
      <c r="G6220" s="20">
        <v>36278.67</v>
      </c>
      <c r="I6220" s="25"/>
    </row>
    <row r="6221" spans="6:9" ht="11">
      <c r="F6221" s="25">
        <v>45488</v>
      </c>
      <c r="G6221" s="20">
        <v>36403.86</v>
      </c>
      <c r="I6221" s="25"/>
    </row>
    <row r="6222" spans="6:9" ht="11">
      <c r="F6222" s="25">
        <v>45489</v>
      </c>
      <c r="G6222" s="20">
        <v>36445.79</v>
      </c>
      <c r="I6222" s="25"/>
    </row>
    <row r="6223" spans="6:9" ht="11">
      <c r="F6223" s="25">
        <v>45491</v>
      </c>
      <c r="G6223" s="20">
        <v>36723.93</v>
      </c>
      <c r="I6223" s="25"/>
    </row>
    <row r="6224" spans="6:9" ht="11">
      <c r="F6224" s="25">
        <v>45492</v>
      </c>
      <c r="G6224" s="20">
        <v>36328.6</v>
      </c>
      <c r="I6224" s="25"/>
    </row>
    <row r="6225" spans="6:9" ht="11">
      <c r="F6225" s="25">
        <v>45495</v>
      </c>
      <c r="G6225" s="20">
        <v>36296.550000000003</v>
      </c>
      <c r="I6225" s="25"/>
    </row>
    <row r="6226" spans="6:9" ht="11">
      <c r="F6226" s="25">
        <v>45496</v>
      </c>
      <c r="G6226" s="20">
        <v>36257.51</v>
      </c>
      <c r="I6226" s="25"/>
    </row>
    <row r="6227" spans="6:9" ht="11">
      <c r="F6227" s="25">
        <v>45497</v>
      </c>
      <c r="G6227" s="20">
        <v>36160.36</v>
      </c>
      <c r="I6227" s="25"/>
    </row>
    <row r="6228" spans="6:9" ht="11">
      <c r="F6228" s="25">
        <v>45498</v>
      </c>
      <c r="G6228" s="20">
        <v>36149.4</v>
      </c>
      <c r="I6228" s="25"/>
    </row>
    <row r="6229" spans="6:9" ht="11">
      <c r="F6229" s="25">
        <v>45499</v>
      </c>
      <c r="G6229" s="20">
        <v>36784.480000000003</v>
      </c>
      <c r="I6229" s="25"/>
    </row>
    <row r="6230" spans="6:9" ht="11">
      <c r="F6230" s="25">
        <v>45502</v>
      </c>
      <c r="G6230" s="20">
        <v>36786.300000000003</v>
      </c>
      <c r="I6230" s="25"/>
    </row>
    <row r="6231" spans="6:9" ht="11">
      <c r="F6231" s="25">
        <v>45503</v>
      </c>
      <c r="G6231" s="20">
        <v>36820.47</v>
      </c>
      <c r="I6231" s="25"/>
    </row>
    <row r="6232" spans="6:9" ht="11">
      <c r="F6232" s="25">
        <v>45504</v>
      </c>
      <c r="G6232" s="20">
        <v>36959.480000000003</v>
      </c>
      <c r="I6232" s="25"/>
    </row>
    <row r="6233" spans="6:9" ht="11">
      <c r="F6233" s="25">
        <v>45505</v>
      </c>
      <c r="G6233" s="20">
        <v>37049.699999999997</v>
      </c>
      <c r="I6233" s="25"/>
    </row>
    <row r="6234" spans="6:9" ht="11">
      <c r="F6234" s="25">
        <v>45506</v>
      </c>
      <c r="G6234" s="20">
        <v>36624.49</v>
      </c>
      <c r="I6234" s="25"/>
    </row>
    <row r="6235" spans="6:9" ht="11">
      <c r="F6235" s="25">
        <v>45509</v>
      </c>
      <c r="G6235" s="20">
        <v>35646.370000000003</v>
      </c>
      <c r="I6235" s="25"/>
    </row>
    <row r="6236" spans="6:9" ht="11">
      <c r="F6236" s="25">
        <v>45510</v>
      </c>
      <c r="G6236" s="20">
        <v>35554.15</v>
      </c>
      <c r="I6236" s="25"/>
    </row>
    <row r="6237" spans="6:9" ht="11">
      <c r="F6237" s="25">
        <v>45511</v>
      </c>
      <c r="G6237" s="20">
        <v>36020.75</v>
      </c>
      <c r="I6237" s="25"/>
    </row>
    <row r="6238" spans="6:9" ht="11">
      <c r="F6238" s="25">
        <v>45512</v>
      </c>
      <c r="G6238" s="20">
        <v>35753.120000000003</v>
      </c>
      <c r="I6238" s="25"/>
    </row>
    <row r="6239" spans="6:9" ht="11">
      <c r="F6239" s="25">
        <v>45513</v>
      </c>
      <c r="G6239" s="20">
        <v>36126.230000000003</v>
      </c>
      <c r="I6239" s="25"/>
    </row>
    <row r="6240" spans="6:9" ht="11">
      <c r="F6240" s="25">
        <v>45516</v>
      </c>
      <c r="G6240" s="20">
        <v>36119.449999999997</v>
      </c>
      <c r="I6240" s="25"/>
    </row>
    <row r="6241" spans="6:9" ht="11">
      <c r="F6241" s="25">
        <v>45517</v>
      </c>
      <c r="G6241" s="20">
        <v>35810.83</v>
      </c>
      <c r="I6241" s="25"/>
    </row>
    <row r="6242" spans="6:9" ht="11">
      <c r="F6242" s="25">
        <v>45518</v>
      </c>
      <c r="G6242" s="20">
        <v>35817.89</v>
      </c>
      <c r="I6242" s="25"/>
    </row>
    <row r="6243" spans="6:9" ht="11">
      <c r="F6243" s="25">
        <v>45520</v>
      </c>
      <c r="G6243" s="20">
        <v>36415.85</v>
      </c>
      <c r="I6243" s="25"/>
    </row>
    <row r="6244" spans="6:9" ht="11">
      <c r="F6244" s="25">
        <v>45523</v>
      </c>
      <c r="G6244" s="20">
        <v>36473.949999999997</v>
      </c>
      <c r="I6244" s="25"/>
    </row>
    <row r="6245" spans="6:9" ht="11">
      <c r="F6245" s="25">
        <v>45524</v>
      </c>
      <c r="G6245" s="20">
        <v>36661.24</v>
      </c>
      <c r="I6245" s="25"/>
    </row>
    <row r="6246" spans="6:9" ht="11">
      <c r="F6246" s="25">
        <v>45525</v>
      </c>
      <c r="G6246" s="20">
        <v>36767.19</v>
      </c>
      <c r="I6246" s="25"/>
    </row>
    <row r="6247" spans="6:9" ht="11">
      <c r="F6247" s="25">
        <v>45526</v>
      </c>
      <c r="G6247" s="20">
        <v>36828.5</v>
      </c>
      <c r="I6247" s="25"/>
    </row>
    <row r="6248" spans="6:9" ht="11">
      <c r="F6248" s="25">
        <v>45527</v>
      </c>
      <c r="G6248" s="20">
        <v>36849.019999999997</v>
      </c>
      <c r="I6248" s="25"/>
    </row>
    <row r="6249" spans="6:9" ht="11">
      <c r="F6249" s="25">
        <v>45530</v>
      </c>
      <c r="G6249" s="20">
        <v>37127.300000000003</v>
      </c>
      <c r="I6249" s="25"/>
    </row>
    <row r="6250" spans="6:9" ht="11">
      <c r="F6250" s="25">
        <v>45531</v>
      </c>
      <c r="G6250" s="20">
        <v>37137.910000000003</v>
      </c>
      <c r="I6250" s="25"/>
    </row>
    <row r="6251" spans="6:9" ht="11">
      <c r="F6251" s="25">
        <v>45532</v>
      </c>
      <c r="G6251" s="20">
        <v>37189.269999999997</v>
      </c>
      <c r="I6251" s="25"/>
    </row>
    <row r="6252" spans="6:9" ht="11">
      <c r="F6252" s="25">
        <v>45533</v>
      </c>
      <c r="G6252" s="20">
        <v>37337.089999999997</v>
      </c>
      <c r="I6252" s="25"/>
    </row>
    <row r="6253" spans="6:9" ht="11">
      <c r="F6253" s="25">
        <v>45534</v>
      </c>
      <c r="G6253" s="20">
        <v>37461.730000000003</v>
      </c>
      <c r="I6253" s="25"/>
    </row>
    <row r="6254" spans="6:9" ht="11">
      <c r="F6254" s="25">
        <v>45537</v>
      </c>
      <c r="G6254" s="20">
        <v>37525.279999999999</v>
      </c>
      <c r="I6254" s="25"/>
    </row>
    <row r="6255" spans="6:9" ht="11">
      <c r="F6255" s="25">
        <v>45538</v>
      </c>
      <c r="G6255" s="20">
        <v>37526.97</v>
      </c>
      <c r="I6255" s="25"/>
    </row>
    <row r="6256" spans="6:9" ht="11">
      <c r="F6256" s="25">
        <v>45539</v>
      </c>
      <c r="G6256" s="20">
        <v>37406.550000000003</v>
      </c>
      <c r="I6256" s="25"/>
    </row>
    <row r="6257" spans="6:9" ht="11">
      <c r="F6257" s="25">
        <v>45540</v>
      </c>
      <c r="G6257" s="20">
        <v>37326.99</v>
      </c>
      <c r="I6257" s="25"/>
    </row>
    <row r="6258" spans="6:9" ht="11">
      <c r="F6258" s="25">
        <v>45541</v>
      </c>
      <c r="G6258" s="20">
        <v>36892.07</v>
      </c>
      <c r="I6258" s="25"/>
    </row>
    <row r="6259" spans="6:9" ht="11">
      <c r="F6259" s="25">
        <v>45544</v>
      </c>
      <c r="G6259" s="20">
        <v>37017.15</v>
      </c>
      <c r="I6259" s="25"/>
    </row>
    <row r="6260" spans="6:9" ht="11">
      <c r="F6260" s="25">
        <v>45545</v>
      </c>
      <c r="G6260" s="20">
        <v>37172.57</v>
      </c>
      <c r="I6260" s="25"/>
    </row>
    <row r="6261" spans="6:9" ht="11">
      <c r="F6261" s="25">
        <v>45546</v>
      </c>
      <c r="G6261" s="20">
        <v>36990.519999999997</v>
      </c>
      <c r="I6261" s="25"/>
    </row>
    <row r="6262" spans="6:9" ht="11">
      <c r="F6262" s="25">
        <v>45547</v>
      </c>
      <c r="G6262" s="20">
        <v>37688.9</v>
      </c>
      <c r="I6262" s="25"/>
    </row>
    <row r="6263" spans="6:9" ht="11">
      <c r="F6263" s="25">
        <v>45548</v>
      </c>
      <c r="G6263" s="20">
        <v>37640.800000000003</v>
      </c>
      <c r="I6263" s="25"/>
    </row>
    <row r="6264" spans="6:9" ht="11">
      <c r="F6264" s="25">
        <v>45551</v>
      </c>
      <c r="G6264" s="20">
        <v>37681.24</v>
      </c>
      <c r="I6264" s="25"/>
    </row>
    <row r="6265" spans="6:9" ht="11">
      <c r="F6265" s="25">
        <v>45552</v>
      </c>
      <c r="G6265" s="20">
        <v>37732.870000000003</v>
      </c>
      <c r="I6265" s="25"/>
    </row>
    <row r="6266" spans="6:9" ht="11">
      <c r="F6266" s="25">
        <v>45553</v>
      </c>
      <c r="G6266" s="20">
        <v>37672.03</v>
      </c>
      <c r="I6266" s="25"/>
    </row>
    <row r="6267" spans="6:9" ht="11">
      <c r="F6267" s="25">
        <v>45554</v>
      </c>
      <c r="G6267" s="20">
        <v>37728.83</v>
      </c>
      <c r="I6267" s="25"/>
    </row>
    <row r="6268" spans="6:9" ht="11">
      <c r="F6268" s="25">
        <v>45555</v>
      </c>
      <c r="G6268" s="20">
        <v>38285.67</v>
      </c>
      <c r="I6268" s="25"/>
    </row>
    <row r="6269" spans="6:9" ht="11">
      <c r="F6269" s="25">
        <v>45558</v>
      </c>
      <c r="G6269" s="20">
        <v>38505.51</v>
      </c>
      <c r="I6269" s="25"/>
    </row>
    <row r="6270" spans="6:9" ht="11">
      <c r="F6270" s="25">
        <v>45559</v>
      </c>
      <c r="G6270" s="20">
        <v>38507.550000000003</v>
      </c>
      <c r="I6270" s="25"/>
    </row>
    <row r="6271" spans="6:9" ht="11">
      <c r="F6271" s="25">
        <v>45560</v>
      </c>
      <c r="G6271" s="20">
        <v>38602.21</v>
      </c>
      <c r="I6271" s="25"/>
    </row>
    <row r="6272" spans="6:9" ht="11">
      <c r="F6272" s="25">
        <v>45561</v>
      </c>
      <c r="G6272" s="20">
        <v>38916.76</v>
      </c>
      <c r="I6272" s="25"/>
    </row>
    <row r="6273" spans="6:9" ht="11">
      <c r="F6273" s="25">
        <v>45562</v>
      </c>
      <c r="G6273" s="20">
        <v>38861.64</v>
      </c>
      <c r="I6273" s="25"/>
    </row>
    <row r="6274" spans="6:9" ht="11">
      <c r="F6274" s="25">
        <v>45565</v>
      </c>
      <c r="G6274" s="20">
        <v>38315.21</v>
      </c>
      <c r="I6274" s="25"/>
    </row>
    <row r="6275" spans="6:9" ht="11">
      <c r="F6275" s="25">
        <v>45566</v>
      </c>
      <c r="G6275" s="20">
        <v>38294.54</v>
      </c>
      <c r="I6275" s="25"/>
    </row>
    <row r="6276" spans="6:9" ht="11">
      <c r="F6276" s="25">
        <v>45568</v>
      </c>
      <c r="G6276" s="20">
        <v>37482.839999999997</v>
      </c>
      <c r="I6276" s="25"/>
    </row>
    <row r="6277" spans="6:9" ht="11">
      <c r="F6277" s="25">
        <v>45569</v>
      </c>
      <c r="G6277" s="20">
        <v>37133.25</v>
      </c>
      <c r="I6277" s="25"/>
    </row>
    <row r="6278" spans="6:9" ht="11">
      <c r="F6278" s="25">
        <v>45572</v>
      </c>
      <c r="G6278" s="20">
        <v>36808.370000000003</v>
      </c>
      <c r="I6278" s="25"/>
    </row>
    <row r="6279" spans="6:9" ht="11">
      <c r="F6279" s="25">
        <v>45573</v>
      </c>
      <c r="G6279" s="20">
        <v>37131.07</v>
      </c>
      <c r="I6279" s="25"/>
    </row>
    <row r="6280" spans="6:9" ht="11">
      <c r="F6280" s="25">
        <v>45574</v>
      </c>
      <c r="G6280" s="20">
        <v>37084.75</v>
      </c>
      <c r="I6280" s="25"/>
    </row>
    <row r="6281" spans="6:9" ht="11">
      <c r="F6281" s="25">
        <v>45575</v>
      </c>
      <c r="G6281" s="20">
        <v>37109.26</v>
      </c>
      <c r="I6281" s="25"/>
    </row>
    <row r="6282" spans="6:9" ht="11">
      <c r="F6282" s="25">
        <v>45576</v>
      </c>
      <c r="G6282" s="20">
        <v>37058.49</v>
      </c>
      <c r="I6282" s="25"/>
    </row>
    <row r="6283" spans="6:9" ht="11">
      <c r="F6283" s="25">
        <v>45579</v>
      </c>
      <c r="G6283" s="20">
        <v>37301.5</v>
      </c>
      <c r="I6283" s="25"/>
    </row>
    <row r="6284" spans="6:9" ht="11">
      <c r="F6284" s="25">
        <v>45580</v>
      </c>
      <c r="G6284" s="20">
        <v>37196.69</v>
      </c>
      <c r="I6284" s="25"/>
    </row>
    <row r="6285" spans="6:9" ht="11">
      <c r="F6285" s="25">
        <v>45581</v>
      </c>
      <c r="G6285" s="20">
        <v>37068.99</v>
      </c>
      <c r="I6285" s="25"/>
    </row>
    <row r="6286" spans="6:9" ht="11">
      <c r="F6286" s="25">
        <v>45582</v>
      </c>
      <c r="G6286" s="20">
        <v>36740.25</v>
      </c>
      <c r="I6286" s="25"/>
    </row>
    <row r="6287" spans="6:9" ht="11">
      <c r="F6287" s="25">
        <v>45583</v>
      </c>
      <c r="G6287" s="20">
        <v>36898.25</v>
      </c>
      <c r="I6287" s="25"/>
    </row>
    <row r="6288" spans="6:9" ht="11">
      <c r="F6288" s="25">
        <v>45586</v>
      </c>
      <c r="G6288" s="20">
        <v>36789.949999999997</v>
      </c>
      <c r="I6288" s="25"/>
    </row>
    <row r="6289" spans="6:9" ht="11">
      <c r="F6289" s="25">
        <v>45587</v>
      </c>
      <c r="G6289" s="20">
        <v>36335.46</v>
      </c>
      <c r="I6289" s="25"/>
    </row>
    <row r="6290" spans="6:9" ht="11">
      <c r="F6290" s="25">
        <v>45588</v>
      </c>
      <c r="G6290" s="20">
        <v>36281.1</v>
      </c>
      <c r="I6290" s="25"/>
    </row>
    <row r="6291" spans="6:9" ht="11">
      <c r="F6291" s="25">
        <v>45589</v>
      </c>
      <c r="G6291" s="20">
        <v>36227.519999999997</v>
      </c>
      <c r="I6291" s="25"/>
    </row>
    <row r="6292" spans="6:9" ht="11">
      <c r="F6292" s="25">
        <v>45590</v>
      </c>
      <c r="G6292" s="20">
        <v>35902.92</v>
      </c>
      <c r="I6292" s="25"/>
    </row>
    <row r="6293" spans="6:9" ht="11">
      <c r="F6293" s="25">
        <v>45593</v>
      </c>
      <c r="G6293" s="20">
        <v>36138.03</v>
      </c>
      <c r="I6293" s="25"/>
    </row>
    <row r="6294" spans="6:9" ht="11">
      <c r="F6294" s="25">
        <v>45594</v>
      </c>
      <c r="G6294" s="20">
        <v>36352.629999999997</v>
      </c>
      <c r="I6294" s="25"/>
    </row>
    <row r="6295" spans="6:9" ht="11">
      <c r="F6295" s="25">
        <v>45595</v>
      </c>
      <c r="G6295" s="20">
        <v>36165.43</v>
      </c>
      <c r="I6295" s="25"/>
    </row>
    <row r="6296" spans="6:9" ht="11">
      <c r="F6296" s="25">
        <v>45596</v>
      </c>
      <c r="G6296" s="20">
        <v>35971.14</v>
      </c>
      <c r="I6296" s="25"/>
    </row>
    <row r="6297" spans="6:9" ht="11">
      <c r="F6297" s="25">
        <v>45597</v>
      </c>
      <c r="G6297" s="20">
        <v>36118.25</v>
      </c>
      <c r="I6297" s="25"/>
    </row>
    <row r="6298" spans="6:9" ht="11">
      <c r="F6298" s="25">
        <v>45600</v>
      </c>
      <c r="G6298" s="20">
        <v>35659.07</v>
      </c>
      <c r="I6298" s="25"/>
    </row>
    <row r="6299" spans="6:9" ht="11">
      <c r="F6299" s="25">
        <v>45601</v>
      </c>
      <c r="G6299" s="20">
        <v>35982.959999999999</v>
      </c>
      <c r="I6299" s="25"/>
    </row>
    <row r="6300" spans="6:9" ht="11">
      <c r="F6300" s="25">
        <v>45602</v>
      </c>
      <c r="G6300" s="20">
        <v>36393.85</v>
      </c>
      <c r="I6300" s="25"/>
    </row>
    <row r="6301" spans="6:9" ht="11">
      <c r="F6301" s="25">
        <v>45603</v>
      </c>
      <c r="G6301" s="20">
        <v>35972.74</v>
      </c>
      <c r="I6301" s="25"/>
    </row>
    <row r="6302" spans="6:9" ht="11">
      <c r="F6302" s="25">
        <v>45604</v>
      </c>
      <c r="G6302" s="20">
        <v>35896.71</v>
      </c>
      <c r="I6302" s="25"/>
    </row>
    <row r="6303" spans="6:9" ht="11">
      <c r="F6303" s="25">
        <v>45607</v>
      </c>
      <c r="G6303" s="20">
        <v>35886.42</v>
      </c>
      <c r="I6303" s="25"/>
    </row>
    <row r="6304" spans="6:9" ht="11">
      <c r="F6304" s="25">
        <v>45608</v>
      </c>
      <c r="G6304" s="20">
        <v>35503.11</v>
      </c>
      <c r="I6304" s="25"/>
    </row>
    <row r="6305" spans="6:9" ht="11">
      <c r="F6305" s="25">
        <v>45609</v>
      </c>
      <c r="G6305" s="20">
        <v>35020.93</v>
      </c>
      <c r="I6305" s="25"/>
    </row>
    <row r="6306" spans="6:9" ht="11">
      <c r="F6306" s="25">
        <v>45610</v>
      </c>
      <c r="G6306" s="20">
        <v>34988.480000000003</v>
      </c>
      <c r="I6306" s="25"/>
    </row>
    <row r="6307" spans="6:9" ht="11">
      <c r="F6307" s="25">
        <v>45614</v>
      </c>
      <c r="G6307" s="20">
        <v>34871.21</v>
      </c>
      <c r="I6307" s="25"/>
    </row>
    <row r="6308" spans="6:9" ht="11">
      <c r="F6308" s="25">
        <v>45615</v>
      </c>
      <c r="G6308" s="20">
        <v>34968</v>
      </c>
      <c r="I6308" s="25"/>
    </row>
    <row r="6309" spans="6:9" ht="11">
      <c r="F6309" s="25">
        <v>45617</v>
      </c>
      <c r="G6309" s="20">
        <v>34717.32</v>
      </c>
      <c r="I6309" s="25"/>
    </row>
    <row r="6310" spans="6:9" ht="11">
      <c r="F6310" s="25">
        <v>45618</v>
      </c>
      <c r="G6310" s="20">
        <v>35546.01</v>
      </c>
      <c r="I6310" s="25"/>
    </row>
    <row r="6311" spans="6:9" ht="11">
      <c r="F6311" s="25">
        <v>45621</v>
      </c>
      <c r="G6311" s="20">
        <v>36013.85</v>
      </c>
      <c r="I6311" s="25"/>
    </row>
    <row r="6312" spans="6:9" ht="11">
      <c r="F6312" s="25">
        <v>45622</v>
      </c>
      <c r="G6312" s="20">
        <v>35973.11</v>
      </c>
      <c r="I6312" s="25"/>
    </row>
    <row r="6313" spans="6:9" ht="11">
      <c r="F6313" s="25">
        <v>45623</v>
      </c>
      <c r="G6313" s="20">
        <v>36092.65</v>
      </c>
      <c r="I6313" s="25"/>
    </row>
    <row r="6314" spans="6:9" ht="11">
      <c r="F6314" s="25">
        <v>45624</v>
      </c>
      <c r="G6314" s="20">
        <v>35556.269999999997</v>
      </c>
      <c r="I6314" s="25"/>
    </row>
    <row r="6315" spans="6:9" ht="11">
      <c r="F6315" s="25">
        <v>45625</v>
      </c>
      <c r="G6315" s="20">
        <v>35878.82</v>
      </c>
      <c r="I6315" s="25"/>
    </row>
    <row r="6316" spans="6:9" ht="11">
      <c r="I6316" s="25"/>
    </row>
    <row r="6317" spans="6:9" ht="11">
      <c r="I6317" s="25"/>
    </row>
    <row r="6318" spans="6:9" ht="11">
      <c r="I6318" s="25"/>
    </row>
    <row r="6319" spans="6:9" ht="11">
      <c r="I6319" s="25"/>
    </row>
    <row r="6320" spans="6:9" ht="11">
      <c r="I6320" s="25"/>
    </row>
    <row r="6321" spans="9:9" ht="11">
      <c r="I6321" s="25"/>
    </row>
    <row r="6322" spans="9:9" ht="11">
      <c r="I6322" s="25"/>
    </row>
    <row r="6323" spans="9:9" ht="11">
      <c r="I6323" s="25"/>
    </row>
    <row r="6324" spans="9:9" ht="11">
      <c r="I6324" s="25"/>
    </row>
    <row r="6325" spans="9:9" ht="11">
      <c r="I6325" s="25"/>
    </row>
    <row r="6326" spans="9:9" ht="11">
      <c r="I6326" s="25"/>
    </row>
    <row r="6327" spans="9:9" ht="11">
      <c r="I6327" s="25"/>
    </row>
    <row r="6328" spans="9:9" ht="11">
      <c r="I6328" s="25"/>
    </row>
    <row r="6329" spans="9:9" ht="11">
      <c r="I6329" s="25"/>
    </row>
    <row r="6330" spans="9:9" ht="11">
      <c r="I6330" s="25"/>
    </row>
    <row r="6331" spans="9:9" ht="11">
      <c r="I6331" s="25"/>
    </row>
    <row r="6332" spans="9:9" ht="11">
      <c r="I6332" s="25"/>
    </row>
    <row r="6333" spans="9:9" ht="11">
      <c r="I6333" s="25"/>
    </row>
    <row r="6334" spans="9:9" ht="11">
      <c r="I6334" s="25"/>
    </row>
    <row r="6335" spans="9:9" ht="11">
      <c r="I6335" s="25"/>
    </row>
    <row r="6336" spans="9:9" ht="11">
      <c r="I6336" s="25"/>
    </row>
    <row r="6337" spans="9:9" ht="11">
      <c r="I6337" s="25"/>
    </row>
    <row r="6338" spans="9:9" ht="11">
      <c r="I6338" s="25"/>
    </row>
    <row r="6339" spans="9:9" ht="11">
      <c r="I6339" s="25"/>
    </row>
    <row r="6340" spans="9:9" ht="11">
      <c r="I6340" s="25"/>
    </row>
    <row r="6341" spans="9:9" ht="11">
      <c r="I6341" s="25"/>
    </row>
    <row r="6342" spans="9:9" ht="11">
      <c r="I6342" s="25"/>
    </row>
    <row r="6343" spans="9:9" ht="11">
      <c r="I6343" s="25"/>
    </row>
    <row r="6344" spans="9:9" ht="11">
      <c r="I6344" s="25"/>
    </row>
    <row r="6345" spans="9:9" ht="11">
      <c r="I6345" s="25"/>
    </row>
    <row r="6346" spans="9:9" ht="11">
      <c r="I6346" s="25"/>
    </row>
    <row r="6347" spans="9:9" ht="11">
      <c r="I6347" s="25"/>
    </row>
    <row r="6348" spans="9:9" ht="11">
      <c r="I6348" s="25"/>
    </row>
    <row r="6349" spans="9:9" ht="11">
      <c r="I6349" s="25"/>
    </row>
    <row r="6350" spans="9:9" ht="11">
      <c r="I6350" s="25"/>
    </row>
    <row r="6351" spans="9:9" ht="11">
      <c r="I6351" s="25"/>
    </row>
    <row r="6352" spans="9:9" ht="11">
      <c r="I6352" s="25"/>
    </row>
    <row r="6353" spans="9:9" ht="11">
      <c r="I6353" s="25"/>
    </row>
    <row r="6354" spans="9:9" ht="11">
      <c r="I6354" s="25"/>
    </row>
    <row r="6355" spans="9:9" ht="11">
      <c r="I6355" s="25"/>
    </row>
    <row r="6356" spans="9:9" ht="11">
      <c r="I6356" s="25"/>
    </row>
    <row r="6357" spans="9:9" ht="11">
      <c r="I6357" s="25"/>
    </row>
    <row r="6358" spans="9:9" ht="11">
      <c r="I6358" s="25"/>
    </row>
    <row r="6359" spans="9:9" ht="11">
      <c r="I6359" s="25"/>
    </row>
    <row r="6360" spans="9:9" ht="11">
      <c r="I6360" s="25"/>
    </row>
    <row r="6361" spans="9:9" ht="11">
      <c r="I6361" s="25"/>
    </row>
    <row r="6362" spans="9:9" ht="11">
      <c r="I6362" s="25"/>
    </row>
    <row r="6363" spans="9:9" ht="11">
      <c r="I6363" s="25"/>
    </row>
    <row r="6364" spans="9:9" ht="11">
      <c r="I6364" s="25"/>
    </row>
    <row r="6365" spans="9:9" ht="11">
      <c r="I6365" s="25"/>
    </row>
    <row r="6366" spans="9:9" ht="11">
      <c r="I6366" s="25"/>
    </row>
    <row r="6367" spans="9:9" ht="11">
      <c r="I6367" s="25"/>
    </row>
    <row r="6368" spans="9:9" ht="11">
      <c r="I6368" s="25"/>
    </row>
    <row r="6369" spans="9:9" ht="11">
      <c r="I6369" s="25"/>
    </row>
    <row r="6370" spans="9:9" ht="11">
      <c r="I6370" s="25"/>
    </row>
    <row r="6371" spans="9:9" ht="11">
      <c r="I6371" s="25"/>
    </row>
    <row r="6372" spans="9:9" ht="11">
      <c r="I6372" s="25"/>
    </row>
    <row r="6373" spans="9:9" ht="11">
      <c r="I6373" s="25"/>
    </row>
    <row r="6374" spans="9:9" ht="11">
      <c r="I6374" s="25"/>
    </row>
    <row r="6375" spans="9:9" ht="11">
      <c r="I6375" s="25"/>
    </row>
    <row r="6376" spans="9:9" ht="11">
      <c r="I6376" s="25"/>
    </row>
    <row r="6377" spans="9:9" ht="11">
      <c r="I6377" s="25"/>
    </row>
    <row r="6378" spans="9:9" ht="11">
      <c r="I6378" s="25"/>
    </row>
    <row r="6379" spans="9:9" ht="11">
      <c r="I6379" s="25"/>
    </row>
    <row r="6380" spans="9:9" ht="11">
      <c r="I6380" s="25"/>
    </row>
    <row r="6381" spans="9:9" ht="11">
      <c r="I6381" s="25"/>
    </row>
    <row r="6382" spans="9:9" ht="11">
      <c r="I6382" s="25"/>
    </row>
    <row r="6383" spans="9:9" ht="11">
      <c r="I6383" s="25"/>
    </row>
    <row r="6384" spans="9:9" ht="11">
      <c r="I6384" s="25"/>
    </row>
    <row r="6385" spans="9:9" ht="11">
      <c r="I6385" s="25"/>
    </row>
    <row r="6386" spans="9:9" ht="11">
      <c r="I6386" s="25"/>
    </row>
    <row r="6387" spans="9:9" ht="11">
      <c r="I6387" s="25"/>
    </row>
    <row r="6388" spans="9:9" ht="11">
      <c r="I6388" s="25"/>
    </row>
    <row r="6389" spans="9:9" ht="11">
      <c r="I6389" s="25"/>
    </row>
    <row r="6390" spans="9:9" ht="11">
      <c r="I6390" s="25"/>
    </row>
    <row r="6391" spans="9:9" ht="11">
      <c r="I6391" s="25"/>
    </row>
    <row r="6392" spans="9:9" ht="11">
      <c r="I6392" s="25"/>
    </row>
    <row r="6393" spans="9:9" ht="11">
      <c r="I6393" s="25"/>
    </row>
    <row r="6394" spans="9:9" ht="11">
      <c r="I6394" s="25"/>
    </row>
    <row r="6395" spans="9:9" ht="11">
      <c r="I6395" s="25"/>
    </row>
    <row r="6396" spans="9:9" ht="11">
      <c r="I6396" s="25"/>
    </row>
    <row r="6397" spans="9:9" ht="11">
      <c r="I6397" s="25"/>
    </row>
    <row r="6398" spans="9:9" ht="11">
      <c r="I6398" s="25"/>
    </row>
    <row r="6399" spans="9:9" ht="11">
      <c r="I6399" s="25"/>
    </row>
    <row r="6400" spans="9:9" ht="11">
      <c r="I6400" s="25"/>
    </row>
    <row r="6401" spans="9:9" ht="11">
      <c r="I6401" s="25"/>
    </row>
    <row r="6402" spans="9:9" ht="11">
      <c r="I6402" s="25"/>
    </row>
    <row r="6403" spans="9:9" ht="11">
      <c r="I6403" s="25"/>
    </row>
    <row r="6404" spans="9:9" ht="11">
      <c r="I6404" s="25"/>
    </row>
    <row r="6405" spans="9:9" ht="11">
      <c r="I6405" s="25"/>
    </row>
    <row r="6406" spans="9:9" ht="11">
      <c r="I6406" s="25"/>
    </row>
    <row r="6407" spans="9:9" ht="11">
      <c r="I6407" s="25"/>
    </row>
    <row r="6408" spans="9:9" ht="11">
      <c r="I6408" s="25"/>
    </row>
    <row r="6409" spans="9:9" ht="11">
      <c r="I6409" s="25"/>
    </row>
    <row r="6410" spans="9:9" ht="11">
      <c r="I6410" s="25"/>
    </row>
    <row r="6411" spans="9:9" ht="11">
      <c r="I6411" s="25"/>
    </row>
    <row r="6412" spans="9:9" ht="11">
      <c r="I6412" s="25"/>
    </row>
    <row r="6413" spans="9:9" ht="11">
      <c r="I6413" s="25"/>
    </row>
    <row r="6414" spans="9:9" ht="11">
      <c r="I6414" s="25"/>
    </row>
    <row r="6415" spans="9:9" ht="11">
      <c r="I6415" s="25"/>
    </row>
    <row r="6416" spans="9:9" ht="11">
      <c r="I6416" s="25"/>
    </row>
    <row r="6417" spans="9:9" ht="11">
      <c r="I6417" s="25"/>
    </row>
    <row r="6418" spans="9:9" ht="11">
      <c r="I6418" s="25"/>
    </row>
    <row r="6419" spans="9:9" ht="11">
      <c r="I6419" s="25"/>
    </row>
    <row r="6420" spans="9:9" ht="11">
      <c r="I6420" s="25"/>
    </row>
    <row r="6421" spans="9:9" ht="11">
      <c r="I6421" s="25"/>
    </row>
    <row r="6422" spans="9:9" ht="11">
      <c r="I6422" s="25"/>
    </row>
    <row r="6423" spans="9:9" ht="11">
      <c r="I6423" s="25"/>
    </row>
    <row r="6424" spans="9:9" ht="11">
      <c r="I6424" s="25"/>
    </row>
    <row r="6425" spans="9:9" ht="11">
      <c r="I6425" s="25"/>
    </row>
    <row r="6426" spans="9:9" ht="11">
      <c r="I6426" s="25"/>
    </row>
    <row r="6427" spans="9:9" ht="11">
      <c r="I6427" s="25"/>
    </row>
    <row r="6428" spans="9:9" ht="11">
      <c r="I6428" s="25"/>
    </row>
    <row r="6429" spans="9:9" ht="11">
      <c r="I6429" s="25"/>
    </row>
    <row r="6430" spans="9:9" ht="11">
      <c r="I6430" s="25"/>
    </row>
    <row r="6431" spans="9:9" ht="11">
      <c r="I6431" s="25"/>
    </row>
    <row r="6432" spans="9:9" ht="11">
      <c r="I6432" s="25"/>
    </row>
    <row r="6433" spans="9:9" ht="11">
      <c r="I6433" s="25"/>
    </row>
    <row r="6434" spans="9:9" ht="11">
      <c r="I6434" s="25"/>
    </row>
    <row r="6435" spans="9:9" ht="11">
      <c r="I6435" s="25"/>
    </row>
    <row r="6436" spans="9:9" ht="11">
      <c r="I6436" s="25"/>
    </row>
    <row r="6437" spans="9:9" ht="11">
      <c r="I6437" s="25"/>
    </row>
    <row r="6438" spans="9:9" ht="11">
      <c r="I6438" s="25"/>
    </row>
    <row r="6439" spans="9:9" ht="11">
      <c r="I6439" s="25"/>
    </row>
    <row r="6440" spans="9:9" ht="11">
      <c r="I6440" s="25"/>
    </row>
    <row r="6441" spans="9:9" ht="11">
      <c r="I6441" s="25"/>
    </row>
    <row r="6442" spans="9:9" ht="11">
      <c r="I6442" s="25"/>
    </row>
    <row r="6443" spans="9:9" ht="11">
      <c r="I6443" s="25"/>
    </row>
    <row r="6444" spans="9:9" ht="11">
      <c r="I6444" s="25"/>
    </row>
    <row r="6445" spans="9:9" ht="11">
      <c r="I6445" s="25"/>
    </row>
    <row r="6446" spans="9:9" ht="11">
      <c r="I6446" s="25"/>
    </row>
    <row r="6447" spans="9:9" ht="11">
      <c r="I6447" s="25"/>
    </row>
    <row r="6448" spans="9:9" ht="11">
      <c r="I6448" s="25"/>
    </row>
    <row r="6449" spans="9:9" ht="11">
      <c r="I6449" s="25"/>
    </row>
    <row r="6450" spans="9:9" ht="11">
      <c r="I6450" s="25"/>
    </row>
    <row r="6451" spans="9:9" ht="11">
      <c r="I6451" s="25"/>
    </row>
    <row r="6452" spans="9:9" ht="11">
      <c r="I6452" s="25"/>
    </row>
    <row r="6453" spans="9:9" ht="11">
      <c r="I6453" s="25"/>
    </row>
    <row r="6454" spans="9:9" ht="11">
      <c r="I6454" s="25"/>
    </row>
    <row r="6455" spans="9:9" ht="11">
      <c r="I6455" s="25"/>
    </row>
    <row r="6456" spans="9:9" ht="11">
      <c r="I6456" s="25"/>
    </row>
    <row r="6457" spans="9:9" ht="11">
      <c r="I6457" s="25"/>
    </row>
    <row r="6458" spans="9:9" ht="11">
      <c r="I6458" s="25"/>
    </row>
    <row r="6459" spans="9:9" ht="11">
      <c r="I6459" s="25"/>
    </row>
    <row r="6460" spans="9:9" ht="11">
      <c r="I6460" s="25"/>
    </row>
    <row r="6461" spans="9:9" ht="11">
      <c r="I6461" s="25"/>
    </row>
    <row r="6462" spans="9:9" ht="11">
      <c r="I6462" s="25"/>
    </row>
    <row r="6463" spans="9:9" ht="11">
      <c r="I6463" s="25"/>
    </row>
    <row r="6464" spans="9:9" ht="11">
      <c r="I6464" s="25"/>
    </row>
    <row r="6465" spans="9:9" ht="11">
      <c r="I6465" s="25"/>
    </row>
    <row r="6466" spans="9:9" ht="11">
      <c r="I6466" s="25"/>
    </row>
    <row r="6467" spans="9:9" ht="11">
      <c r="I6467" s="25"/>
    </row>
    <row r="6468" spans="9:9" ht="11">
      <c r="I6468" s="25"/>
    </row>
    <row r="6469" spans="9:9" ht="11">
      <c r="I6469" s="25"/>
    </row>
    <row r="6470" spans="9:9" ht="11">
      <c r="I6470" s="25"/>
    </row>
    <row r="6471" spans="9:9" ht="11">
      <c r="I6471" s="25"/>
    </row>
    <row r="6472" spans="9:9" ht="11">
      <c r="I6472" s="25"/>
    </row>
    <row r="6473" spans="9:9" ht="11">
      <c r="I6473" s="25"/>
    </row>
    <row r="6474" spans="9:9" ht="11">
      <c r="I6474" s="25"/>
    </row>
    <row r="6475" spans="9:9" ht="11">
      <c r="I6475" s="25"/>
    </row>
    <row r="6476" spans="9:9" ht="11">
      <c r="I6476" s="25"/>
    </row>
    <row r="6477" spans="9:9" ht="11">
      <c r="I6477" s="25"/>
    </row>
    <row r="6478" spans="9:9" ht="11">
      <c r="I6478" s="25"/>
    </row>
    <row r="6479" spans="9:9" ht="11">
      <c r="I6479" s="25"/>
    </row>
    <row r="6480" spans="9:9" ht="11">
      <c r="I6480" s="25"/>
    </row>
    <row r="6481" spans="9:9" ht="11">
      <c r="I6481" s="25"/>
    </row>
    <row r="6482" spans="9:9" ht="11">
      <c r="I6482" s="25"/>
    </row>
    <row r="6483" spans="9:9" ht="11">
      <c r="I6483" s="25"/>
    </row>
    <row r="6484" spans="9:9" ht="11">
      <c r="I6484" s="25"/>
    </row>
    <row r="6485" spans="9:9" ht="11">
      <c r="I6485" s="25"/>
    </row>
    <row r="6486" spans="9:9" ht="11">
      <c r="I6486" s="25"/>
    </row>
    <row r="6487" spans="9:9" ht="11">
      <c r="I6487" s="25"/>
    </row>
    <row r="6488" spans="9:9" ht="11">
      <c r="I6488" s="25"/>
    </row>
    <row r="6489" spans="9:9" ht="11">
      <c r="I6489" s="25"/>
    </row>
    <row r="6490" spans="9:9" ht="11">
      <c r="I6490" s="25"/>
    </row>
    <row r="6491" spans="9:9" ht="11">
      <c r="I6491" s="25"/>
    </row>
    <row r="6492" spans="9:9" ht="11">
      <c r="I6492" s="25"/>
    </row>
    <row r="6493" spans="9:9" ht="11">
      <c r="I6493" s="25"/>
    </row>
    <row r="6494" spans="9:9" ht="11">
      <c r="I6494" s="25"/>
    </row>
    <row r="6495" spans="9:9" ht="11">
      <c r="I6495" s="25"/>
    </row>
    <row r="6496" spans="9:9" ht="11">
      <c r="I6496" s="25"/>
    </row>
    <row r="6497" spans="9:9" ht="11">
      <c r="I6497" s="25"/>
    </row>
    <row r="6498" spans="9:9" ht="11">
      <c r="I6498" s="25"/>
    </row>
    <row r="6499" spans="9:9" ht="11">
      <c r="I6499" s="25"/>
    </row>
    <row r="6500" spans="9:9" ht="11">
      <c r="I6500" s="25"/>
    </row>
    <row r="6501" spans="9:9" ht="11">
      <c r="I6501" s="25"/>
    </row>
    <row r="6502" spans="9:9" ht="11">
      <c r="I6502" s="25"/>
    </row>
    <row r="6503" spans="9:9" ht="11">
      <c r="I6503" s="25"/>
    </row>
    <row r="6504" spans="9:9" ht="11">
      <c r="I6504" s="25"/>
    </row>
    <row r="6505" spans="9:9" ht="11">
      <c r="I6505" s="25"/>
    </row>
    <row r="6506" spans="9:9" ht="11">
      <c r="I6506" s="25"/>
    </row>
    <row r="6507" spans="9:9" ht="11">
      <c r="I6507" s="25"/>
    </row>
    <row r="6508" spans="9:9" ht="11">
      <c r="I6508" s="25"/>
    </row>
    <row r="6509" spans="9:9" ht="11">
      <c r="I6509" s="25"/>
    </row>
    <row r="6510" spans="9:9" ht="11">
      <c r="I6510" s="25"/>
    </row>
    <row r="6511" spans="9:9" ht="11">
      <c r="I6511" s="25"/>
    </row>
    <row r="6512" spans="9:9" ht="11">
      <c r="I6512" s="25"/>
    </row>
    <row r="6513" spans="9:9" ht="11">
      <c r="I6513" s="25"/>
    </row>
    <row r="6514" spans="9:9" ht="11">
      <c r="I6514" s="25"/>
    </row>
    <row r="6515" spans="9:9" ht="11">
      <c r="I6515" s="25"/>
    </row>
    <row r="6516" spans="9:9" ht="11">
      <c r="I6516" s="25"/>
    </row>
    <row r="6517" spans="9:9" ht="11">
      <c r="I6517" s="25"/>
    </row>
    <row r="6518" spans="9:9" ht="11">
      <c r="I6518" s="25"/>
    </row>
    <row r="6519" spans="9:9" ht="11">
      <c r="I6519" s="25"/>
    </row>
    <row r="6520" spans="9:9" ht="11">
      <c r="I6520" s="25"/>
    </row>
    <row r="6521" spans="9:9" ht="11">
      <c r="I6521" s="25"/>
    </row>
    <row r="6522" spans="9:9" ht="11">
      <c r="I6522" s="25"/>
    </row>
    <row r="6523" spans="9:9" ht="11">
      <c r="I6523" s="25"/>
    </row>
    <row r="6524" spans="9:9" ht="11">
      <c r="I6524" s="25"/>
    </row>
    <row r="6525" spans="9:9" ht="11">
      <c r="I6525" s="25"/>
    </row>
    <row r="6526" spans="9:9" ht="11">
      <c r="I6526" s="25"/>
    </row>
    <row r="6527" spans="9:9" ht="11">
      <c r="I6527" s="25"/>
    </row>
    <row r="6528" spans="9:9" ht="11">
      <c r="I6528" s="25"/>
    </row>
    <row r="6529" spans="9:9" ht="11">
      <c r="I6529" s="25"/>
    </row>
    <row r="6530" spans="9:9" ht="11">
      <c r="I6530" s="25"/>
    </row>
    <row r="6531" spans="9:9" ht="11">
      <c r="I6531" s="25"/>
    </row>
    <row r="6532" spans="9:9" ht="11">
      <c r="I6532" s="25"/>
    </row>
    <row r="6533" spans="9:9" ht="11">
      <c r="I6533" s="25"/>
    </row>
    <row r="6534" spans="9:9" ht="11">
      <c r="I6534" s="25"/>
    </row>
    <row r="6535" spans="9:9" ht="11">
      <c r="I6535" s="25"/>
    </row>
    <row r="6536" spans="9:9" ht="11">
      <c r="I6536" s="25"/>
    </row>
    <row r="6537" spans="9:9" ht="11">
      <c r="I6537" s="25"/>
    </row>
    <row r="6538" spans="9:9" ht="11">
      <c r="I6538" s="25"/>
    </row>
    <row r="6539" spans="9:9" ht="11">
      <c r="I6539" s="25"/>
    </row>
    <row r="6540" spans="9:9" ht="11">
      <c r="I6540" s="25"/>
    </row>
    <row r="6541" spans="9:9" ht="11">
      <c r="I6541" s="25"/>
    </row>
    <row r="6542" spans="9:9" ht="11">
      <c r="I6542" s="25"/>
    </row>
    <row r="6543" spans="9:9" ht="11">
      <c r="I6543" s="25"/>
    </row>
    <row r="6544" spans="9:9" ht="11">
      <c r="I6544" s="25"/>
    </row>
    <row r="6545" spans="9:9" ht="11">
      <c r="I6545" s="25"/>
    </row>
    <row r="6546" spans="9:9" ht="11">
      <c r="I6546" s="25"/>
    </row>
    <row r="6547" spans="9:9" ht="11">
      <c r="I6547" s="25"/>
    </row>
    <row r="6548" spans="9:9" ht="11">
      <c r="I6548" s="25"/>
    </row>
    <row r="6549" spans="9:9" ht="11">
      <c r="I6549" s="25"/>
    </row>
    <row r="6550" spans="9:9" ht="11">
      <c r="I6550" s="25"/>
    </row>
    <row r="6551" spans="9:9" ht="11">
      <c r="I6551" s="25"/>
    </row>
    <row r="6552" spans="9:9" ht="11">
      <c r="I6552" s="25"/>
    </row>
    <row r="6553" spans="9:9" ht="11">
      <c r="I6553" s="25"/>
    </row>
    <row r="6554" spans="9:9" ht="11">
      <c r="I6554" s="25"/>
    </row>
    <row r="6555" spans="9:9" ht="11">
      <c r="I6555" s="25"/>
    </row>
    <row r="6556" spans="9:9" ht="11">
      <c r="I6556" s="25"/>
    </row>
    <row r="6557" spans="9:9" ht="11">
      <c r="I6557" s="25"/>
    </row>
    <row r="6558" spans="9:9" ht="11">
      <c r="I6558" s="25"/>
    </row>
    <row r="6559" spans="9:9" ht="11">
      <c r="I6559" s="25"/>
    </row>
    <row r="6560" spans="9:9" ht="11">
      <c r="I6560" s="25"/>
    </row>
    <row r="6561" spans="9:9" ht="11">
      <c r="I6561" s="25"/>
    </row>
    <row r="6562" spans="9:9" ht="11">
      <c r="I6562" s="25"/>
    </row>
    <row r="6563" spans="9:9" ht="11">
      <c r="I6563" s="25"/>
    </row>
    <row r="6564" spans="9:9" ht="11">
      <c r="I6564" s="25"/>
    </row>
    <row r="6565" spans="9:9" ht="11">
      <c r="I6565" s="25"/>
    </row>
    <row r="6566" spans="9:9" ht="11">
      <c r="I6566" s="25"/>
    </row>
    <row r="6567" spans="9:9" ht="11">
      <c r="I6567" s="25"/>
    </row>
    <row r="6568" spans="9:9" ht="11">
      <c r="I6568" s="25"/>
    </row>
    <row r="6569" spans="9:9" ht="11">
      <c r="I6569" s="25"/>
    </row>
    <row r="6570" spans="9:9" ht="11">
      <c r="I6570" s="25"/>
    </row>
    <row r="6571" spans="9:9" ht="11">
      <c r="I6571" s="25"/>
    </row>
    <row r="6572" spans="9:9" ht="11">
      <c r="I6572" s="25"/>
    </row>
    <row r="6573" spans="9:9" ht="11">
      <c r="I6573" s="25"/>
    </row>
    <row r="6574" spans="9:9" ht="11">
      <c r="I6574" s="25"/>
    </row>
    <row r="6575" spans="9:9" ht="11">
      <c r="I6575" s="25"/>
    </row>
    <row r="6576" spans="9:9" ht="11">
      <c r="I6576" s="25"/>
    </row>
    <row r="6577" spans="9:9" ht="11">
      <c r="I6577" s="25"/>
    </row>
    <row r="6578" spans="9:9" ht="11">
      <c r="I6578" s="25"/>
    </row>
    <row r="6579" spans="9:9" ht="11">
      <c r="I6579" s="25"/>
    </row>
    <row r="6580" spans="9:9" ht="11">
      <c r="I6580" s="25"/>
    </row>
    <row r="6581" spans="9:9" ht="11">
      <c r="I6581" s="25"/>
    </row>
    <row r="6582" spans="9:9" ht="11">
      <c r="I6582" s="25"/>
    </row>
    <row r="6583" spans="9:9" ht="11">
      <c r="I6583" s="25"/>
    </row>
    <row r="6584" spans="9:9" ht="11">
      <c r="I6584" s="25"/>
    </row>
    <row r="6585" spans="9:9" ht="11">
      <c r="I6585" s="25"/>
    </row>
    <row r="6586" spans="9:9" ht="11">
      <c r="I6586" s="25"/>
    </row>
    <row r="6587" spans="9:9" ht="11">
      <c r="I6587" s="25"/>
    </row>
    <row r="6588" spans="9:9" ht="11">
      <c r="I6588" s="25"/>
    </row>
    <row r="6589" spans="9:9" ht="11">
      <c r="I6589" s="25"/>
    </row>
    <row r="6590" spans="9:9" ht="11">
      <c r="I6590" s="25"/>
    </row>
    <row r="6591" spans="9:9" ht="11">
      <c r="I6591" s="25"/>
    </row>
    <row r="6592" spans="9:9" ht="11">
      <c r="I6592" s="25"/>
    </row>
    <row r="6593" spans="9:9" ht="11">
      <c r="I6593" s="25"/>
    </row>
    <row r="6594" spans="9:9" ht="11">
      <c r="I6594" s="25"/>
    </row>
    <row r="6595" spans="9:9" ht="11">
      <c r="I6595" s="25"/>
    </row>
    <row r="6596" spans="9:9" ht="11">
      <c r="I6596" s="25"/>
    </row>
    <row r="6597" spans="9:9" ht="11">
      <c r="I6597" s="25"/>
    </row>
    <row r="6598" spans="9:9" ht="11">
      <c r="I6598" s="25"/>
    </row>
    <row r="6599" spans="9:9" ht="11">
      <c r="I6599" s="25"/>
    </row>
    <row r="6600" spans="9:9" ht="11">
      <c r="I6600" s="25"/>
    </row>
    <row r="6601" spans="9:9" ht="11">
      <c r="I6601" s="25"/>
    </row>
    <row r="6602" spans="9:9" ht="11">
      <c r="I6602" s="25"/>
    </row>
    <row r="6603" spans="9:9" ht="11">
      <c r="I6603" s="25"/>
    </row>
    <row r="6604" spans="9:9" ht="11">
      <c r="I6604" s="25"/>
    </row>
    <row r="6605" spans="9:9" ht="11">
      <c r="I6605" s="25"/>
    </row>
    <row r="6606" spans="9:9" ht="11">
      <c r="I6606" s="25"/>
    </row>
    <row r="6607" spans="9:9" ht="11">
      <c r="I6607" s="25"/>
    </row>
    <row r="6608" spans="9:9" ht="11">
      <c r="I6608" s="25"/>
    </row>
    <row r="6609" spans="9:9" ht="11">
      <c r="I6609" s="25"/>
    </row>
    <row r="6610" spans="9:9" ht="11">
      <c r="I6610" s="25"/>
    </row>
    <row r="6611" spans="9:9" ht="11">
      <c r="I6611" s="25"/>
    </row>
    <row r="6612" spans="9:9" ht="11">
      <c r="I6612" s="25"/>
    </row>
    <row r="6613" spans="9:9" ht="11">
      <c r="I6613" s="25"/>
    </row>
    <row r="6614" spans="9:9" ht="11">
      <c r="I6614" s="25"/>
    </row>
    <row r="6615" spans="9:9" ht="11">
      <c r="I6615" s="25"/>
    </row>
    <row r="6616" spans="9:9" ht="11">
      <c r="I6616" s="25"/>
    </row>
    <row r="6617" spans="9:9" ht="11">
      <c r="I6617" s="25"/>
    </row>
    <row r="6618" spans="9:9" ht="11">
      <c r="I6618" s="25"/>
    </row>
    <row r="6619" spans="9:9" ht="11">
      <c r="I6619" s="25"/>
    </row>
    <row r="6620" spans="9:9" ht="11">
      <c r="I6620" s="25"/>
    </row>
    <row r="6621" spans="9:9" ht="11">
      <c r="I6621" s="25"/>
    </row>
    <row r="6622" spans="9:9" ht="11">
      <c r="I6622" s="25"/>
    </row>
    <row r="6623" spans="9:9" ht="11">
      <c r="I6623" s="25"/>
    </row>
    <row r="6624" spans="9:9" ht="11">
      <c r="I6624" s="25"/>
    </row>
    <row r="6625" spans="9:9" ht="11">
      <c r="I6625" s="25"/>
    </row>
    <row r="6626" spans="9:9" ht="11">
      <c r="I6626" s="25"/>
    </row>
    <row r="6627" spans="9:9" ht="11">
      <c r="I6627" s="25"/>
    </row>
    <row r="6628" spans="9:9" ht="11">
      <c r="I6628" s="25"/>
    </row>
    <row r="6629" spans="9:9" ht="11">
      <c r="I6629" s="25"/>
    </row>
    <row r="6630" spans="9:9" ht="11">
      <c r="I6630" s="25"/>
    </row>
    <row r="6631" spans="9:9" ht="11">
      <c r="I6631" s="25"/>
    </row>
    <row r="6632" spans="9:9" ht="11">
      <c r="I6632" s="25"/>
    </row>
    <row r="6633" spans="9:9" ht="11">
      <c r="I6633" s="25"/>
    </row>
    <row r="6634" spans="9:9" ht="11">
      <c r="I6634" s="25"/>
    </row>
    <row r="6635" spans="9:9" ht="11">
      <c r="I6635" s="25"/>
    </row>
    <row r="6636" spans="9:9" ht="11">
      <c r="I6636" s="25"/>
    </row>
    <row r="6637" spans="9:9" ht="11">
      <c r="I6637" s="25"/>
    </row>
    <row r="6638" spans="9:9" ht="11">
      <c r="I6638" s="25"/>
    </row>
    <row r="6639" spans="9:9" ht="11">
      <c r="I6639" s="25"/>
    </row>
    <row r="6640" spans="9:9" ht="11">
      <c r="I6640" s="25"/>
    </row>
    <row r="6641" spans="9:9" ht="11">
      <c r="I6641" s="25"/>
    </row>
    <row r="6642" spans="9:9" ht="11">
      <c r="I6642" s="25"/>
    </row>
    <row r="6643" spans="9:9" ht="11">
      <c r="I6643" s="25"/>
    </row>
    <row r="6644" spans="9:9" ht="11">
      <c r="I6644" s="25"/>
    </row>
    <row r="6645" spans="9:9" ht="11">
      <c r="I6645" s="25"/>
    </row>
    <row r="6646" spans="9:9" ht="11">
      <c r="I6646" s="25"/>
    </row>
    <row r="6647" spans="9:9" ht="11">
      <c r="I6647" s="25"/>
    </row>
    <row r="6648" spans="9:9" ht="11">
      <c r="I6648" s="25"/>
    </row>
    <row r="6649" spans="9:9" ht="11">
      <c r="I6649" s="25"/>
    </row>
    <row r="6650" spans="9:9" ht="11">
      <c r="I6650" s="25"/>
    </row>
    <row r="6651" spans="9:9" ht="11">
      <c r="I6651" s="25"/>
    </row>
    <row r="6652" spans="9:9" ht="11">
      <c r="I6652" s="25"/>
    </row>
    <row r="6653" spans="9:9" ht="11">
      <c r="I6653" s="25"/>
    </row>
    <row r="6654" spans="9:9" ht="11">
      <c r="I6654" s="25"/>
    </row>
    <row r="6655" spans="9:9" ht="11">
      <c r="I6655" s="25"/>
    </row>
    <row r="6656" spans="9:9" ht="11">
      <c r="I6656" s="25"/>
    </row>
    <row r="6657" spans="9:9" ht="11">
      <c r="I6657" s="25"/>
    </row>
    <row r="6658" spans="9:9" ht="11">
      <c r="I6658" s="25"/>
    </row>
    <row r="6659" spans="9:9" ht="11">
      <c r="I6659" s="25"/>
    </row>
    <row r="6660" spans="9:9" ht="11">
      <c r="I6660" s="25"/>
    </row>
    <row r="6661" spans="9:9" ht="11">
      <c r="I6661" s="25"/>
    </row>
    <row r="6662" spans="9:9" ht="11">
      <c r="I6662" s="25"/>
    </row>
    <row r="6663" spans="9:9" ht="11">
      <c r="I6663" s="25"/>
    </row>
    <row r="6664" spans="9:9" ht="11">
      <c r="I6664" s="25"/>
    </row>
    <row r="6665" spans="9:9" ht="11">
      <c r="I6665" s="25"/>
    </row>
    <row r="6666" spans="9:9" ht="11">
      <c r="I6666" s="25"/>
    </row>
    <row r="6667" spans="9:9" ht="11">
      <c r="I6667" s="25"/>
    </row>
    <row r="6668" spans="9:9" ht="11">
      <c r="I6668" s="25"/>
    </row>
    <row r="6669" spans="9:9" ht="11">
      <c r="I6669" s="25"/>
    </row>
    <row r="6670" spans="9:9" ht="11">
      <c r="I6670" s="25"/>
    </row>
    <row r="6671" spans="9:9" ht="11">
      <c r="I6671" s="25"/>
    </row>
    <row r="6672" spans="9:9" ht="11">
      <c r="I6672" s="25"/>
    </row>
    <row r="6673" spans="9:9" ht="11">
      <c r="I6673" s="25"/>
    </row>
    <row r="6674" spans="9:9" ht="11">
      <c r="I6674" s="25"/>
    </row>
    <row r="6675" spans="9:9" ht="11">
      <c r="I6675" s="25"/>
    </row>
    <row r="6676" spans="9:9" ht="11">
      <c r="I6676" s="25"/>
    </row>
    <row r="6677" spans="9:9" ht="11">
      <c r="I6677" s="25"/>
    </row>
    <row r="6678" spans="9:9" ht="11">
      <c r="I6678" s="25"/>
    </row>
    <row r="6679" spans="9:9" ht="11">
      <c r="I6679" s="25"/>
    </row>
    <row r="6680" spans="9:9" ht="11">
      <c r="I6680" s="25"/>
    </row>
    <row r="6681" spans="9:9" ht="11">
      <c r="I6681" s="25"/>
    </row>
    <row r="6682" spans="9:9" ht="11">
      <c r="I6682" s="25"/>
    </row>
    <row r="6683" spans="9:9" ht="11">
      <c r="I6683" s="25"/>
    </row>
    <row r="6684" spans="9:9" ht="11">
      <c r="I6684" s="25"/>
    </row>
    <row r="6685" spans="9:9" ht="11">
      <c r="I6685" s="25"/>
    </row>
    <row r="6686" spans="9:9" ht="11">
      <c r="I6686" s="25"/>
    </row>
    <row r="6687" spans="9:9" ht="11">
      <c r="I6687" s="25"/>
    </row>
    <row r="6688" spans="9:9" ht="11">
      <c r="I6688" s="25"/>
    </row>
    <row r="6689" spans="9:9" ht="11">
      <c r="I6689" s="25"/>
    </row>
    <row r="6690" spans="9:9" ht="11">
      <c r="I6690" s="25"/>
    </row>
    <row r="6691" spans="9:9" ht="11">
      <c r="I6691" s="25"/>
    </row>
    <row r="6692" spans="9:9" ht="11">
      <c r="I6692" s="25"/>
    </row>
    <row r="6693" spans="9:9" ht="11">
      <c r="I6693" s="25"/>
    </row>
    <row r="6694" spans="9:9" ht="11">
      <c r="I6694" s="25"/>
    </row>
    <row r="6695" spans="9:9" ht="11">
      <c r="I6695" s="25"/>
    </row>
    <row r="6696" spans="9:9" ht="11">
      <c r="I6696" s="25"/>
    </row>
    <row r="6697" spans="9:9" ht="11">
      <c r="I6697" s="25"/>
    </row>
    <row r="6698" spans="9:9" ht="11">
      <c r="I6698" s="25"/>
    </row>
    <row r="6699" spans="9:9" ht="11">
      <c r="I6699" s="25"/>
    </row>
    <row r="6700" spans="9:9" ht="11">
      <c r="I6700" s="25"/>
    </row>
    <row r="6701" spans="9:9" ht="11">
      <c r="I6701" s="25"/>
    </row>
    <row r="6702" spans="9:9" ht="11">
      <c r="I6702" s="25"/>
    </row>
    <row r="6703" spans="9:9" ht="11">
      <c r="I6703" s="25"/>
    </row>
    <row r="6704" spans="9:9" ht="11">
      <c r="I6704" s="25"/>
    </row>
    <row r="6705" spans="9:9" ht="11">
      <c r="I6705" s="25"/>
    </row>
    <row r="6706" spans="9:9" ht="11">
      <c r="I6706" s="25"/>
    </row>
    <row r="6707" spans="9:9" ht="11">
      <c r="I6707" s="25"/>
    </row>
    <row r="6708" spans="9:9" ht="11">
      <c r="I6708" s="25"/>
    </row>
    <row r="6709" spans="9:9" ht="11">
      <c r="I6709" s="25"/>
    </row>
    <row r="6710" spans="9:9" ht="11">
      <c r="I6710" s="25"/>
    </row>
    <row r="6711" spans="9:9" ht="11">
      <c r="I6711" s="25"/>
    </row>
    <row r="6712" spans="9:9" ht="11">
      <c r="I6712" s="25"/>
    </row>
    <row r="6713" spans="9:9" ht="11">
      <c r="I6713" s="25"/>
    </row>
    <row r="6714" spans="9:9" ht="11">
      <c r="I6714" s="25"/>
    </row>
    <row r="6715" spans="9:9" ht="11">
      <c r="I6715" s="25"/>
    </row>
    <row r="6716" spans="9:9" ht="11">
      <c r="I6716" s="25"/>
    </row>
    <row r="6717" spans="9:9" ht="11">
      <c r="I6717" s="25"/>
    </row>
    <row r="6718" spans="9:9" ht="11">
      <c r="I6718" s="25"/>
    </row>
    <row r="6719" spans="9:9" ht="11">
      <c r="I6719" s="25"/>
    </row>
    <row r="6720" spans="9:9" ht="11">
      <c r="I6720" s="25"/>
    </row>
    <row r="6721" spans="9:9" ht="11">
      <c r="I6721" s="25"/>
    </row>
    <row r="6722" spans="9:9" ht="11">
      <c r="I6722" s="25"/>
    </row>
    <row r="6723" spans="9:9" ht="11">
      <c r="I6723" s="25"/>
    </row>
    <row r="6724" spans="9:9" ht="11">
      <c r="I6724" s="25"/>
    </row>
    <row r="6725" spans="9:9" ht="11">
      <c r="I6725" s="25"/>
    </row>
    <row r="6726" spans="9:9" ht="11">
      <c r="I6726" s="25"/>
    </row>
    <row r="6727" spans="9:9" ht="11">
      <c r="I6727" s="25"/>
    </row>
    <row r="6728" spans="9:9" ht="11">
      <c r="I6728" s="25"/>
    </row>
    <row r="6729" spans="9:9" ht="11">
      <c r="I6729" s="25"/>
    </row>
    <row r="6730" spans="9:9" ht="11">
      <c r="I6730" s="25"/>
    </row>
    <row r="6731" spans="9:9" ht="11">
      <c r="I6731" s="25"/>
    </row>
    <row r="6732" spans="9:9" ht="11">
      <c r="I6732" s="25"/>
    </row>
    <row r="6733" spans="9:9" ht="11">
      <c r="I6733" s="25"/>
    </row>
    <row r="6734" spans="9:9" ht="11">
      <c r="I6734" s="25"/>
    </row>
    <row r="6735" spans="9:9" ht="11">
      <c r="I6735" s="25"/>
    </row>
    <row r="6736" spans="9:9" ht="11">
      <c r="I6736" s="25"/>
    </row>
    <row r="6737" spans="9:9" ht="11">
      <c r="I6737" s="25"/>
    </row>
    <row r="6738" spans="9:9" ht="11">
      <c r="I6738" s="25"/>
    </row>
    <row r="6739" spans="9:9" ht="11">
      <c r="I6739" s="25"/>
    </row>
    <row r="6740" spans="9:9" ht="11">
      <c r="I6740" s="25"/>
    </row>
    <row r="6741" spans="9:9" ht="11">
      <c r="I6741" s="25"/>
    </row>
    <row r="6742" spans="9:9" ht="11">
      <c r="I6742" s="25"/>
    </row>
    <row r="6743" spans="9:9" ht="11">
      <c r="I6743" s="25"/>
    </row>
    <row r="6744" spans="9:9" ht="11">
      <c r="I6744" s="25"/>
    </row>
    <row r="6745" spans="9:9" ht="11">
      <c r="I6745" s="25"/>
    </row>
    <row r="6746" spans="9:9" ht="11">
      <c r="I6746" s="25"/>
    </row>
    <row r="6747" spans="9:9" ht="11">
      <c r="I6747" s="25"/>
    </row>
    <row r="6748" spans="9:9" ht="11">
      <c r="I6748" s="25"/>
    </row>
    <row r="6749" spans="9:9" ht="11">
      <c r="I6749" s="25"/>
    </row>
    <row r="6750" spans="9:9" ht="11">
      <c r="I6750" s="25"/>
    </row>
    <row r="6751" spans="9:9" ht="11">
      <c r="I6751" s="25"/>
    </row>
    <row r="6752" spans="9:9" ht="11">
      <c r="I6752" s="25"/>
    </row>
    <row r="6753" spans="9:9" ht="11">
      <c r="I6753" s="25"/>
    </row>
    <row r="6754" spans="9:9" ht="11">
      <c r="I6754" s="25"/>
    </row>
    <row r="6755" spans="9:9" ht="11">
      <c r="I6755" s="25"/>
    </row>
    <row r="6756" spans="9:9" ht="11">
      <c r="I6756" s="25"/>
    </row>
    <row r="6757" spans="9:9" ht="11">
      <c r="I6757" s="25"/>
    </row>
    <row r="6758" spans="9:9" ht="11">
      <c r="I6758" s="25"/>
    </row>
    <row r="6759" spans="9:9" ht="11">
      <c r="I6759" s="25"/>
    </row>
    <row r="6760" spans="9:9" ht="11">
      <c r="I6760" s="25"/>
    </row>
    <row r="6761" spans="9:9" ht="11">
      <c r="I6761" s="25"/>
    </row>
    <row r="6762" spans="9:9" ht="11">
      <c r="I6762" s="25"/>
    </row>
    <row r="6763" spans="9:9" ht="11">
      <c r="I6763" s="25"/>
    </row>
    <row r="6764" spans="9:9" ht="11">
      <c r="I6764" s="25"/>
    </row>
    <row r="6765" spans="9:9" ht="11">
      <c r="I6765" s="25"/>
    </row>
    <row r="6766" spans="9:9" ht="11">
      <c r="I6766" s="25"/>
    </row>
    <row r="6767" spans="9:9" ht="11">
      <c r="I6767" s="25"/>
    </row>
    <row r="6768" spans="9:9" ht="11">
      <c r="I6768" s="25"/>
    </row>
    <row r="6769" spans="9:9" ht="11">
      <c r="I6769" s="25"/>
    </row>
    <row r="6770" spans="9:9" ht="11">
      <c r="I6770" s="25"/>
    </row>
    <row r="6771" spans="9:9" ht="11">
      <c r="I6771" s="25"/>
    </row>
    <row r="6772" spans="9:9" ht="11">
      <c r="I6772" s="25"/>
    </row>
    <row r="6773" spans="9:9" ht="11">
      <c r="I6773" s="25"/>
    </row>
    <row r="6774" spans="9:9" ht="11">
      <c r="I6774" s="25"/>
    </row>
    <row r="6775" spans="9:9" ht="11">
      <c r="I6775" s="25"/>
    </row>
    <row r="6776" spans="9:9" ht="11">
      <c r="I6776" s="25"/>
    </row>
    <row r="6777" spans="9:9" ht="11">
      <c r="I6777" s="25"/>
    </row>
    <row r="6778" spans="9:9" ht="11">
      <c r="I6778" s="25"/>
    </row>
    <row r="6779" spans="9:9" ht="11">
      <c r="I6779" s="25"/>
    </row>
    <row r="6780" spans="9:9" ht="11">
      <c r="I6780" s="25"/>
    </row>
    <row r="6781" spans="9:9" ht="11">
      <c r="I6781" s="25"/>
    </row>
    <row r="6782" spans="9:9" ht="11">
      <c r="I6782" s="25"/>
    </row>
    <row r="6783" spans="9:9" ht="11">
      <c r="I6783" s="25"/>
    </row>
    <row r="6784" spans="9:9" ht="11">
      <c r="I6784" s="25"/>
    </row>
    <row r="6785" spans="9:9" ht="11">
      <c r="I6785" s="25"/>
    </row>
    <row r="6786" spans="9:9" ht="11">
      <c r="I6786" s="25"/>
    </row>
    <row r="6787" spans="9:9" ht="11">
      <c r="I6787" s="25"/>
    </row>
    <row r="6788" spans="9:9" ht="11">
      <c r="I6788" s="25"/>
    </row>
    <row r="6789" spans="9:9" ht="11">
      <c r="I6789" s="25"/>
    </row>
    <row r="6790" spans="9:9" ht="11">
      <c r="I6790" s="25"/>
    </row>
    <row r="6791" spans="9:9" ht="11">
      <c r="I6791" s="25"/>
    </row>
    <row r="6792" spans="9:9" ht="11">
      <c r="I6792" s="25"/>
    </row>
    <row r="6793" spans="9:9" ht="11">
      <c r="I6793" s="25"/>
    </row>
    <row r="6794" spans="9:9" ht="11">
      <c r="I6794" s="25"/>
    </row>
    <row r="6795" spans="9:9" ht="11">
      <c r="I6795" s="25"/>
    </row>
    <row r="6796" spans="9:9" ht="11">
      <c r="I6796" s="25"/>
    </row>
    <row r="6797" spans="9:9" ht="11">
      <c r="I6797" s="25"/>
    </row>
    <row r="6798" spans="9:9" ht="11">
      <c r="I6798" s="25"/>
    </row>
    <row r="6799" spans="9:9" ht="11">
      <c r="I6799" s="25"/>
    </row>
    <row r="6800" spans="9:9" ht="11">
      <c r="I6800" s="25"/>
    </row>
    <row r="6801" spans="9:9" ht="11">
      <c r="I6801" s="25"/>
    </row>
    <row r="6802" spans="9:9" ht="11">
      <c r="I6802" s="25"/>
    </row>
    <row r="6803" spans="9:9" ht="11">
      <c r="I6803" s="25"/>
    </row>
    <row r="6804" spans="9:9" ht="11">
      <c r="I6804" s="25"/>
    </row>
    <row r="6805" spans="9:9" ht="11">
      <c r="I6805" s="25"/>
    </row>
    <row r="6806" spans="9:9" ht="11">
      <c r="I6806" s="25"/>
    </row>
    <row r="6807" spans="9:9" ht="11">
      <c r="I6807" s="25"/>
    </row>
    <row r="6808" spans="9:9" ht="11">
      <c r="I6808" s="25"/>
    </row>
    <row r="6809" spans="9:9" ht="11">
      <c r="I6809" s="25"/>
    </row>
    <row r="6810" spans="9:9" ht="11">
      <c r="I6810" s="25"/>
    </row>
    <row r="6811" spans="9:9" ht="11">
      <c r="I6811" s="25"/>
    </row>
    <row r="6812" spans="9:9" ht="11">
      <c r="I6812" s="25"/>
    </row>
    <row r="6813" spans="9:9" ht="11">
      <c r="I6813" s="25"/>
    </row>
    <row r="6814" spans="9:9" ht="11">
      <c r="I6814" s="25"/>
    </row>
    <row r="6815" spans="9:9" ht="11">
      <c r="I6815" s="25"/>
    </row>
    <row r="6816" spans="9:9" ht="11">
      <c r="I6816" s="25"/>
    </row>
    <row r="6817" spans="9:9" ht="11">
      <c r="I6817" s="25"/>
    </row>
    <row r="6818" spans="9:9" ht="11">
      <c r="I6818" s="25"/>
    </row>
    <row r="6819" spans="9:9" ht="11">
      <c r="I6819" s="25"/>
    </row>
    <row r="6820" spans="9:9" ht="11">
      <c r="I6820" s="25"/>
    </row>
    <row r="6821" spans="9:9" ht="11">
      <c r="I6821" s="25"/>
    </row>
    <row r="6822" spans="9:9" ht="11">
      <c r="I6822" s="25"/>
    </row>
    <row r="6823" spans="9:9" ht="11">
      <c r="I6823" s="25"/>
    </row>
    <row r="6824" spans="9:9" ht="11">
      <c r="I6824" s="25"/>
    </row>
    <row r="6825" spans="9:9" ht="11">
      <c r="I6825" s="25"/>
    </row>
    <row r="6826" spans="9:9" ht="11">
      <c r="I6826" s="25"/>
    </row>
    <row r="6827" spans="9:9" ht="11">
      <c r="I6827" s="25"/>
    </row>
    <row r="6828" spans="9:9" ht="11">
      <c r="I6828" s="25"/>
    </row>
    <row r="6829" spans="9:9" ht="11">
      <c r="I6829" s="25"/>
    </row>
    <row r="6830" spans="9:9" ht="11">
      <c r="I6830" s="25"/>
    </row>
    <row r="6831" spans="9:9" ht="11">
      <c r="I6831" s="25"/>
    </row>
    <row r="6832" spans="9:9" ht="11">
      <c r="I6832" s="25"/>
    </row>
    <row r="6833" spans="9:9" ht="11">
      <c r="I6833" s="25"/>
    </row>
    <row r="6834" spans="9:9" ht="11">
      <c r="I6834" s="25"/>
    </row>
    <row r="6835" spans="9:9" ht="11">
      <c r="I6835" s="25"/>
    </row>
    <row r="6836" spans="9:9" ht="11">
      <c r="I6836" s="25"/>
    </row>
    <row r="6837" spans="9:9" ht="11">
      <c r="I6837" s="25"/>
    </row>
    <row r="6838" spans="9:9" ht="11">
      <c r="I6838" s="25"/>
    </row>
    <row r="6839" spans="9:9" ht="11">
      <c r="I6839" s="25"/>
    </row>
    <row r="6840" spans="9:9" ht="11">
      <c r="I6840" s="25"/>
    </row>
    <row r="6841" spans="9:9" ht="11">
      <c r="I6841" s="25"/>
    </row>
    <row r="6842" spans="9:9" ht="11">
      <c r="I6842" s="25"/>
    </row>
    <row r="6843" spans="9:9" ht="11">
      <c r="I6843" s="25"/>
    </row>
    <row r="6844" spans="9:9" ht="11">
      <c r="I6844" s="25"/>
    </row>
    <row r="6845" spans="9:9" ht="11">
      <c r="I6845" s="25"/>
    </row>
    <row r="6846" spans="9:9" ht="11">
      <c r="I6846" s="25"/>
    </row>
    <row r="6847" spans="9:9" ht="11">
      <c r="I6847" s="25"/>
    </row>
    <row r="6848" spans="9:9" ht="11">
      <c r="I6848" s="25"/>
    </row>
    <row r="6849" spans="9:9" ht="11">
      <c r="I6849" s="25"/>
    </row>
    <row r="6850" spans="9:9" ht="11">
      <c r="I6850" s="25"/>
    </row>
    <row r="6851" spans="9:9" ht="11">
      <c r="I6851" s="25"/>
    </row>
    <row r="6852" spans="9:9" ht="11">
      <c r="I6852" s="25"/>
    </row>
    <row r="6853" spans="9:9" ht="11">
      <c r="I6853" s="25"/>
    </row>
    <row r="6854" spans="9:9" ht="11">
      <c r="I6854" s="25"/>
    </row>
    <row r="6855" spans="9:9" ht="11">
      <c r="I6855" s="25"/>
    </row>
    <row r="6856" spans="9:9" ht="11">
      <c r="I6856" s="25"/>
    </row>
    <row r="6857" spans="9:9" ht="11">
      <c r="I6857" s="25"/>
    </row>
    <row r="6858" spans="9:9" ht="11">
      <c r="I6858" s="25"/>
    </row>
    <row r="6859" spans="9:9" ht="11">
      <c r="I6859" s="25"/>
    </row>
    <row r="6860" spans="9:9" ht="11">
      <c r="I6860" s="25"/>
    </row>
    <row r="6861" spans="9:9" ht="11">
      <c r="I6861" s="25"/>
    </row>
    <row r="6862" spans="9:9" ht="11">
      <c r="I6862" s="25"/>
    </row>
    <row r="6863" spans="9:9" ht="11">
      <c r="I6863" s="25"/>
    </row>
    <row r="6864" spans="9:9" ht="11">
      <c r="I6864" s="25"/>
    </row>
    <row r="6865" spans="9:9" ht="11">
      <c r="I6865" s="25"/>
    </row>
    <row r="6866" spans="9:9" ht="11">
      <c r="I6866" s="25"/>
    </row>
    <row r="6867" spans="9:9" ht="11">
      <c r="I6867" s="25"/>
    </row>
    <row r="6868" spans="9:9" ht="11">
      <c r="I6868" s="25"/>
    </row>
    <row r="6869" spans="9:9" ht="11">
      <c r="I6869" s="25"/>
    </row>
    <row r="6870" spans="9:9" ht="11">
      <c r="I6870" s="25"/>
    </row>
    <row r="6871" spans="9:9" ht="11">
      <c r="I6871" s="25"/>
    </row>
    <row r="6872" spans="9:9" ht="11">
      <c r="I6872" s="25"/>
    </row>
    <row r="6873" spans="9:9" ht="11">
      <c r="I6873" s="25"/>
    </row>
    <row r="6874" spans="9:9" ht="11">
      <c r="I6874" s="25"/>
    </row>
    <row r="6875" spans="9:9" ht="11">
      <c r="I6875" s="25"/>
    </row>
    <row r="6876" spans="9:9" ht="11">
      <c r="I6876" s="25"/>
    </row>
    <row r="6877" spans="9:9" ht="11">
      <c r="I6877" s="25"/>
    </row>
    <row r="6878" spans="9:9" ht="11">
      <c r="I6878" s="25"/>
    </row>
    <row r="6879" spans="9:9" ht="11">
      <c r="I6879" s="25"/>
    </row>
    <row r="6880" spans="9:9" ht="11">
      <c r="I6880" s="25"/>
    </row>
    <row r="6881" spans="9:9" ht="11">
      <c r="I6881" s="25"/>
    </row>
    <row r="6882" spans="9:9" ht="11">
      <c r="I6882" s="25"/>
    </row>
    <row r="6883" spans="9:9" ht="11">
      <c r="I6883" s="25"/>
    </row>
    <row r="6884" spans="9:9" ht="11">
      <c r="I6884" s="25"/>
    </row>
    <row r="6885" spans="9:9" ht="11">
      <c r="I6885" s="25"/>
    </row>
    <row r="6886" spans="9:9" ht="11">
      <c r="I6886" s="25"/>
    </row>
    <row r="6887" spans="9:9" ht="11">
      <c r="I6887" s="25"/>
    </row>
    <row r="6888" spans="9:9" ht="11">
      <c r="I6888" s="25"/>
    </row>
    <row r="6889" spans="9:9" ht="11">
      <c r="I6889" s="25"/>
    </row>
    <row r="6890" spans="9:9" ht="11">
      <c r="I6890" s="25"/>
    </row>
    <row r="6891" spans="9:9" ht="11">
      <c r="I6891" s="25"/>
    </row>
    <row r="6892" spans="9:9" ht="11">
      <c r="I6892" s="25"/>
    </row>
    <row r="6893" spans="9:9" ht="11">
      <c r="I6893" s="25"/>
    </row>
    <row r="6894" spans="9:9" ht="11">
      <c r="I6894" s="25"/>
    </row>
    <row r="6895" spans="9:9" ht="11">
      <c r="I6895" s="25"/>
    </row>
    <row r="6896" spans="9:9" ht="11">
      <c r="I6896" s="25"/>
    </row>
    <row r="6897" spans="9:9" ht="11">
      <c r="I6897" s="25"/>
    </row>
    <row r="6898" spans="9:9" ht="11">
      <c r="I6898" s="25"/>
    </row>
    <row r="6899" spans="9:9" ht="11">
      <c r="I6899" s="25"/>
    </row>
    <row r="6900" spans="9:9" ht="11">
      <c r="I6900" s="25"/>
    </row>
    <row r="6901" spans="9:9" ht="11">
      <c r="I6901" s="25"/>
    </row>
    <row r="6902" spans="9:9" ht="11">
      <c r="I6902" s="25"/>
    </row>
    <row r="6903" spans="9:9" ht="11">
      <c r="I6903" s="25"/>
    </row>
    <row r="6904" spans="9:9" ht="11">
      <c r="I6904" s="25"/>
    </row>
    <row r="6905" spans="9:9" ht="11">
      <c r="I6905" s="25"/>
    </row>
    <row r="6906" spans="9:9" ht="11">
      <c r="I6906" s="25"/>
    </row>
    <row r="6907" spans="9:9" ht="11">
      <c r="I6907" s="25"/>
    </row>
    <row r="6908" spans="9:9" ht="11">
      <c r="I6908" s="25"/>
    </row>
    <row r="6909" spans="9:9" ht="11">
      <c r="I6909" s="25"/>
    </row>
    <row r="6910" spans="9:9" ht="11">
      <c r="I6910" s="25"/>
    </row>
    <row r="6911" spans="9:9" ht="11">
      <c r="I6911" s="25"/>
    </row>
    <row r="6912" spans="9:9" ht="11">
      <c r="I6912" s="25"/>
    </row>
    <row r="6913" spans="9:9" ht="11">
      <c r="I6913" s="25"/>
    </row>
    <row r="6914" spans="9:9" ht="11">
      <c r="I6914" s="25"/>
    </row>
    <row r="6915" spans="9:9" ht="11">
      <c r="I6915" s="25"/>
    </row>
    <row r="6916" spans="9:9" ht="11">
      <c r="I6916" s="25"/>
    </row>
    <row r="6917" spans="9:9" ht="11">
      <c r="I6917" s="25"/>
    </row>
    <row r="6918" spans="9:9" ht="11">
      <c r="I6918" s="25"/>
    </row>
    <row r="6919" spans="9:9" ht="11">
      <c r="I6919" s="25"/>
    </row>
    <row r="6920" spans="9:9" ht="11">
      <c r="I6920" s="25"/>
    </row>
    <row r="6921" spans="9:9" ht="11">
      <c r="I6921" s="25"/>
    </row>
    <row r="6922" spans="9:9" ht="11">
      <c r="I6922" s="25"/>
    </row>
    <row r="6923" spans="9:9" ht="11">
      <c r="I6923" s="25"/>
    </row>
    <row r="6924" spans="9:9" ht="11">
      <c r="I6924" s="25"/>
    </row>
    <row r="6925" spans="9:9" ht="11">
      <c r="I6925" s="25"/>
    </row>
    <row r="6926" spans="9:9" ht="11">
      <c r="I6926" s="25"/>
    </row>
    <row r="6927" spans="9:9" ht="11">
      <c r="I6927" s="25"/>
    </row>
    <row r="6928" spans="9:9" ht="11">
      <c r="I6928" s="25"/>
    </row>
    <row r="6929" spans="9:9" ht="11">
      <c r="I6929" s="25"/>
    </row>
    <row r="6930" spans="9:9" ht="11">
      <c r="I6930" s="25"/>
    </row>
    <row r="6931" spans="9:9" ht="11">
      <c r="I6931" s="25"/>
    </row>
    <row r="6932" spans="9:9" ht="11">
      <c r="I6932" s="25"/>
    </row>
    <row r="6933" spans="9:9" ht="11">
      <c r="I6933" s="25"/>
    </row>
    <row r="6934" spans="9:9" ht="11">
      <c r="I6934" s="25"/>
    </row>
    <row r="6935" spans="9:9" ht="11">
      <c r="I6935" s="25"/>
    </row>
    <row r="6936" spans="9:9" ht="11">
      <c r="I6936" s="25"/>
    </row>
    <row r="6937" spans="9:9" ht="11">
      <c r="I6937" s="25"/>
    </row>
    <row r="6938" spans="9:9" ht="11">
      <c r="I6938" s="25"/>
    </row>
    <row r="6939" spans="9:9" ht="11">
      <c r="I6939" s="25"/>
    </row>
    <row r="6940" spans="9:9" ht="11">
      <c r="I6940" s="25"/>
    </row>
    <row r="6941" spans="9:9" ht="11">
      <c r="I6941" s="25"/>
    </row>
    <row r="6942" spans="9:9" ht="11">
      <c r="I6942" s="25"/>
    </row>
    <row r="6943" spans="9:9" ht="11">
      <c r="I6943" s="25"/>
    </row>
    <row r="6944" spans="9:9" ht="11">
      <c r="I6944" s="25"/>
    </row>
    <row r="6945" spans="9:9" ht="11">
      <c r="I6945" s="25"/>
    </row>
    <row r="6946" spans="9:9" ht="11">
      <c r="I6946" s="25"/>
    </row>
    <row r="6947" spans="9:9" ht="11">
      <c r="I6947" s="25"/>
    </row>
    <row r="6948" spans="9:9" ht="11">
      <c r="I6948" s="25"/>
    </row>
    <row r="6949" spans="9:9" ht="11">
      <c r="I6949" s="25"/>
    </row>
    <row r="6950" spans="9:9" ht="11">
      <c r="I6950" s="25"/>
    </row>
    <row r="6951" spans="9:9" ht="11">
      <c r="I6951" s="25"/>
    </row>
    <row r="6952" spans="9:9" ht="11">
      <c r="I6952" s="25"/>
    </row>
    <row r="6953" spans="9:9" ht="11">
      <c r="I6953" s="25"/>
    </row>
    <row r="6954" spans="9:9" ht="11">
      <c r="I6954" s="25"/>
    </row>
    <row r="6955" spans="9:9" ht="11">
      <c r="I6955" s="25"/>
    </row>
    <row r="6956" spans="9:9" ht="11">
      <c r="I6956" s="25"/>
    </row>
    <row r="6957" spans="9:9" ht="11">
      <c r="I6957" s="25"/>
    </row>
    <row r="6958" spans="9:9" ht="11">
      <c r="I6958" s="25"/>
    </row>
    <row r="6959" spans="9:9" ht="11">
      <c r="I6959" s="25"/>
    </row>
    <row r="6960" spans="9:9" ht="11">
      <c r="I6960" s="25"/>
    </row>
    <row r="6961" spans="9:9" ht="11">
      <c r="I6961" s="25"/>
    </row>
    <row r="6962" spans="9:9" ht="11">
      <c r="I6962" s="25"/>
    </row>
    <row r="6963" spans="9:9" ht="11">
      <c r="I6963" s="25"/>
    </row>
    <row r="6964" spans="9:9" ht="11">
      <c r="I6964" s="25"/>
    </row>
    <row r="6965" spans="9:9" ht="11">
      <c r="I6965" s="25"/>
    </row>
    <row r="6966" spans="9:9" ht="11">
      <c r="I6966" s="25"/>
    </row>
    <row r="6967" spans="9:9" ht="11">
      <c r="I6967" s="25"/>
    </row>
    <row r="6968" spans="9:9" ht="11">
      <c r="I6968" s="25"/>
    </row>
    <row r="6969" spans="9:9" ht="11">
      <c r="I6969" s="25"/>
    </row>
    <row r="6970" spans="9:9" ht="11">
      <c r="I6970" s="25"/>
    </row>
    <row r="6971" spans="9:9" ht="11">
      <c r="I6971" s="25"/>
    </row>
    <row r="6972" spans="9:9" ht="11">
      <c r="I6972" s="25"/>
    </row>
    <row r="6973" spans="9:9" ht="11">
      <c r="I6973" s="25"/>
    </row>
    <row r="6974" spans="9:9" ht="11">
      <c r="I6974" s="25"/>
    </row>
    <row r="6975" spans="9:9" ht="11">
      <c r="I6975" s="25"/>
    </row>
    <row r="6976" spans="9:9" ht="11">
      <c r="I6976" s="25"/>
    </row>
    <row r="6977" spans="9:9" ht="11">
      <c r="I6977" s="25"/>
    </row>
    <row r="6978" spans="9:9" ht="11">
      <c r="I6978" s="25"/>
    </row>
    <row r="6979" spans="9:9" ht="11">
      <c r="I6979" s="25"/>
    </row>
    <row r="6980" spans="9:9" ht="11">
      <c r="I6980" s="25"/>
    </row>
    <row r="6981" spans="9:9" ht="11">
      <c r="I6981" s="25"/>
    </row>
    <row r="6982" spans="9:9" ht="11">
      <c r="I6982" s="25"/>
    </row>
    <row r="6983" spans="9:9" ht="11">
      <c r="I6983" s="25"/>
    </row>
    <row r="6984" spans="9:9" ht="11">
      <c r="I6984" s="25"/>
    </row>
    <row r="6985" spans="9:9" ht="11">
      <c r="I6985" s="25"/>
    </row>
    <row r="6986" spans="9:9" ht="11">
      <c r="I6986" s="25"/>
    </row>
    <row r="6987" spans="9:9" ht="11">
      <c r="I6987" s="25"/>
    </row>
    <row r="6988" spans="9:9" ht="11">
      <c r="I6988" s="25"/>
    </row>
    <row r="6989" spans="9:9" ht="11">
      <c r="I6989" s="25"/>
    </row>
    <row r="6990" spans="9:9" ht="11">
      <c r="I6990" s="25"/>
    </row>
    <row r="6991" spans="9:9" ht="11">
      <c r="I6991" s="25"/>
    </row>
    <row r="6992" spans="9:9" ht="11">
      <c r="I6992" s="25"/>
    </row>
    <row r="6993" spans="9:9" ht="11">
      <c r="I6993" s="25"/>
    </row>
    <row r="6994" spans="9:9" ht="11">
      <c r="I6994" s="25"/>
    </row>
    <row r="6995" spans="9:9" ht="11">
      <c r="I6995" s="25"/>
    </row>
    <row r="6996" spans="9:9" ht="11">
      <c r="I6996" s="25"/>
    </row>
    <row r="6997" spans="9:9" ht="11">
      <c r="I6997" s="25"/>
    </row>
    <row r="6998" spans="9:9" ht="11">
      <c r="I6998" s="25"/>
    </row>
    <row r="6999" spans="9:9" ht="11">
      <c r="I6999" s="25"/>
    </row>
    <row r="7000" spans="9:9" ht="11">
      <c r="I7000" s="25"/>
    </row>
    <row r="7001" spans="9:9" ht="11">
      <c r="I7001" s="25"/>
    </row>
    <row r="7002" spans="9:9" ht="11">
      <c r="I7002" s="25"/>
    </row>
    <row r="7003" spans="9:9" ht="11">
      <c r="I7003" s="25"/>
    </row>
    <row r="7004" spans="9:9" ht="11">
      <c r="I7004" s="25"/>
    </row>
    <row r="7005" spans="9:9" ht="11">
      <c r="I7005" s="25"/>
    </row>
    <row r="7006" spans="9:9" ht="11">
      <c r="I7006" s="25"/>
    </row>
    <row r="7007" spans="9:9" ht="11">
      <c r="I7007" s="25"/>
    </row>
    <row r="7008" spans="9:9" ht="11">
      <c r="I7008" s="25"/>
    </row>
    <row r="7009" spans="9:9" ht="11">
      <c r="I7009" s="25"/>
    </row>
    <row r="7010" spans="9:9" ht="11">
      <c r="I7010" s="25"/>
    </row>
    <row r="7011" spans="9:9" ht="11">
      <c r="I7011" s="25"/>
    </row>
    <row r="7012" spans="9:9" ht="11">
      <c r="I7012" s="25"/>
    </row>
    <row r="7013" spans="9:9" ht="11">
      <c r="I7013" s="25"/>
    </row>
    <row r="7014" spans="9:9" ht="11">
      <c r="I7014" s="25"/>
    </row>
    <row r="7015" spans="9:9" ht="11">
      <c r="I7015" s="25"/>
    </row>
    <row r="7016" spans="9:9" ht="11">
      <c r="I7016" s="25"/>
    </row>
    <row r="7017" spans="9:9" ht="11">
      <c r="I7017" s="25"/>
    </row>
    <row r="7018" spans="9:9" ht="11">
      <c r="I7018" s="25"/>
    </row>
    <row r="7019" spans="9:9" ht="11">
      <c r="I7019" s="25"/>
    </row>
    <row r="7020" spans="9:9" ht="11">
      <c r="I7020" s="25"/>
    </row>
    <row r="7021" spans="9:9" ht="11">
      <c r="I7021" s="25"/>
    </row>
    <row r="7022" spans="9:9" ht="11">
      <c r="I7022" s="25"/>
    </row>
    <row r="7023" spans="9:9" ht="11">
      <c r="I7023" s="25"/>
    </row>
    <row r="7024" spans="9:9" ht="11">
      <c r="I7024" s="25"/>
    </row>
    <row r="7025" spans="9:9" ht="11">
      <c r="I7025" s="25"/>
    </row>
    <row r="7026" spans="9:9" ht="11">
      <c r="I7026" s="25"/>
    </row>
    <row r="7027" spans="9:9" ht="11">
      <c r="I7027" s="25"/>
    </row>
    <row r="7028" spans="9:9" ht="11">
      <c r="I7028" s="25"/>
    </row>
    <row r="7029" spans="9:9" ht="11">
      <c r="I7029" s="25"/>
    </row>
    <row r="7030" spans="9:9" ht="11">
      <c r="I7030" s="25"/>
    </row>
    <row r="7031" spans="9:9" ht="11">
      <c r="I7031" s="25"/>
    </row>
    <row r="7032" spans="9:9" ht="11">
      <c r="I7032" s="25"/>
    </row>
    <row r="7033" spans="9:9" ht="11">
      <c r="I7033" s="25"/>
    </row>
    <row r="7034" spans="9:9" ht="11">
      <c r="I7034" s="25"/>
    </row>
    <row r="7035" spans="9:9" ht="11">
      <c r="I7035" s="25"/>
    </row>
    <row r="7036" spans="9:9" ht="11">
      <c r="I7036" s="25"/>
    </row>
    <row r="7037" spans="9:9" ht="11">
      <c r="I7037" s="25"/>
    </row>
    <row r="7038" spans="9:9" ht="11">
      <c r="I7038" s="25"/>
    </row>
    <row r="7039" spans="9:9" ht="11">
      <c r="I7039" s="25"/>
    </row>
    <row r="7040" spans="9:9" ht="11">
      <c r="I7040" s="25"/>
    </row>
    <row r="7041" spans="9:9" ht="11">
      <c r="I7041" s="25"/>
    </row>
    <row r="7042" spans="9:9" ht="11">
      <c r="I7042" s="25"/>
    </row>
    <row r="7043" spans="9:9" ht="11">
      <c r="I7043" s="25"/>
    </row>
    <row r="7044" spans="9:9" ht="11">
      <c r="I7044" s="25"/>
    </row>
    <row r="7045" spans="9:9" ht="11">
      <c r="I7045" s="25"/>
    </row>
    <row r="7046" spans="9:9" ht="11">
      <c r="I7046" s="25"/>
    </row>
    <row r="7047" spans="9:9" ht="11">
      <c r="I7047" s="25"/>
    </row>
    <row r="7048" spans="9:9" ht="11">
      <c r="I7048" s="25"/>
    </row>
    <row r="7049" spans="9:9" ht="11">
      <c r="I7049" s="25"/>
    </row>
    <row r="7050" spans="9:9" ht="11">
      <c r="I7050" s="25"/>
    </row>
    <row r="7051" spans="9:9" ht="11">
      <c r="I7051" s="25"/>
    </row>
    <row r="7052" spans="9:9" ht="11">
      <c r="I7052" s="25"/>
    </row>
    <row r="7053" spans="9:9" ht="11">
      <c r="I7053" s="25"/>
    </row>
    <row r="7054" spans="9:9" ht="11">
      <c r="I7054" s="25"/>
    </row>
    <row r="7055" spans="9:9" ht="11">
      <c r="I7055" s="25"/>
    </row>
    <row r="7056" spans="9:9" ht="11">
      <c r="I7056" s="25"/>
    </row>
    <row r="7057" spans="9:9" ht="11">
      <c r="I7057" s="25"/>
    </row>
    <row r="7058" spans="9:9" ht="11">
      <c r="I7058" s="25"/>
    </row>
    <row r="7059" spans="9:9" ht="11">
      <c r="I7059" s="25"/>
    </row>
    <row r="7060" spans="9:9" ht="11">
      <c r="I7060" s="25"/>
    </row>
    <row r="7061" spans="9:9" ht="11">
      <c r="I7061" s="25"/>
    </row>
    <row r="7062" spans="9:9" ht="11">
      <c r="I7062" s="25"/>
    </row>
    <row r="7063" spans="9:9" ht="11">
      <c r="I7063" s="25"/>
    </row>
    <row r="7064" spans="9:9" ht="11">
      <c r="I7064" s="25"/>
    </row>
    <row r="7065" spans="9:9" ht="11">
      <c r="I7065" s="25"/>
    </row>
    <row r="7066" spans="9:9" ht="11">
      <c r="I7066" s="25"/>
    </row>
    <row r="7067" spans="9:9" ht="11">
      <c r="I7067" s="25"/>
    </row>
    <row r="7068" spans="9:9" ht="11">
      <c r="I7068" s="25"/>
    </row>
    <row r="7069" spans="9:9" ht="11">
      <c r="I7069" s="25"/>
    </row>
    <row r="7070" spans="9:9" ht="11">
      <c r="I7070" s="25"/>
    </row>
    <row r="7071" spans="9:9" ht="11">
      <c r="I7071" s="25"/>
    </row>
    <row r="7072" spans="9:9" ht="11">
      <c r="I7072" s="25"/>
    </row>
    <row r="7073" spans="9:9" ht="11">
      <c r="I7073" s="25"/>
    </row>
    <row r="7074" spans="9:9" ht="11">
      <c r="I7074" s="25"/>
    </row>
    <row r="7075" spans="9:9" ht="11">
      <c r="I7075" s="25"/>
    </row>
    <row r="7076" spans="9:9" ht="11">
      <c r="I7076" s="25"/>
    </row>
    <row r="7077" spans="9:9" ht="11">
      <c r="I7077" s="25"/>
    </row>
    <row r="7078" spans="9:9" ht="11">
      <c r="I7078" s="25"/>
    </row>
    <row r="7079" spans="9:9" ht="11">
      <c r="I7079" s="25"/>
    </row>
    <row r="7080" spans="9:9" ht="11">
      <c r="I7080" s="25"/>
    </row>
    <row r="7081" spans="9:9" ht="11">
      <c r="I7081" s="25"/>
    </row>
    <row r="7082" spans="9:9" ht="11">
      <c r="I7082" s="25"/>
    </row>
    <row r="7083" spans="9:9" ht="11">
      <c r="I7083" s="25"/>
    </row>
    <row r="7084" spans="9:9" ht="11">
      <c r="I7084" s="25"/>
    </row>
    <row r="7085" spans="9:9" ht="11">
      <c r="I7085" s="25"/>
    </row>
    <row r="7086" spans="9:9" ht="11">
      <c r="I7086" s="25"/>
    </row>
    <row r="7087" spans="9:9" ht="11">
      <c r="I7087" s="25"/>
    </row>
    <row r="7088" spans="9:9" ht="11">
      <c r="I7088" s="25"/>
    </row>
    <row r="7089" spans="9:9" ht="11">
      <c r="I7089" s="25"/>
    </row>
    <row r="7090" spans="9:9" ht="11">
      <c r="I7090" s="25"/>
    </row>
    <row r="7091" spans="9:9" ht="11">
      <c r="I7091" s="25"/>
    </row>
    <row r="7092" spans="9:9" ht="11">
      <c r="I7092" s="25"/>
    </row>
    <row r="7093" spans="9:9" ht="11">
      <c r="I7093" s="25"/>
    </row>
    <row r="7094" spans="9:9" ht="11">
      <c r="I7094" s="25"/>
    </row>
    <row r="7095" spans="9:9" ht="11">
      <c r="I7095" s="25"/>
    </row>
    <row r="7096" spans="9:9" ht="11">
      <c r="I7096" s="25"/>
    </row>
    <row r="7097" spans="9:9" ht="11">
      <c r="I7097" s="25"/>
    </row>
    <row r="7098" spans="9:9" ht="11">
      <c r="I7098" s="25"/>
    </row>
    <row r="7099" spans="9:9" ht="11">
      <c r="I7099" s="25"/>
    </row>
    <row r="7100" spans="9:9" ht="11">
      <c r="I7100" s="25"/>
    </row>
    <row r="7101" spans="9:9" ht="11">
      <c r="I7101" s="25"/>
    </row>
    <row r="7102" spans="9:9" ht="11">
      <c r="I7102" s="25"/>
    </row>
    <row r="7103" spans="9:9" ht="11">
      <c r="I7103" s="25"/>
    </row>
    <row r="7104" spans="9:9" ht="11">
      <c r="I7104" s="25"/>
    </row>
    <row r="7105" spans="9:9" ht="11">
      <c r="I7105" s="25"/>
    </row>
    <row r="7106" spans="9:9" ht="11">
      <c r="I7106" s="25"/>
    </row>
    <row r="7107" spans="9:9" ht="11">
      <c r="I7107" s="25"/>
    </row>
    <row r="7108" spans="9:9" ht="11">
      <c r="I7108" s="25"/>
    </row>
    <row r="7109" spans="9:9" ht="11">
      <c r="I7109" s="25"/>
    </row>
    <row r="7110" spans="9:9" ht="11">
      <c r="I7110" s="25"/>
    </row>
    <row r="7111" spans="9:9" ht="11">
      <c r="I7111" s="25"/>
    </row>
    <row r="7112" spans="9:9" ht="11">
      <c r="I7112" s="25"/>
    </row>
    <row r="7113" spans="9:9" ht="11">
      <c r="I7113" s="25"/>
    </row>
    <row r="7114" spans="9:9" ht="11">
      <c r="I7114" s="25"/>
    </row>
    <row r="7115" spans="9:9" ht="11">
      <c r="I7115" s="25"/>
    </row>
    <row r="7116" spans="9:9" ht="11">
      <c r="I7116" s="25"/>
    </row>
    <row r="7117" spans="9:9" ht="11">
      <c r="I7117" s="25"/>
    </row>
    <row r="7118" spans="9:9" ht="11">
      <c r="I7118" s="25"/>
    </row>
    <row r="7119" spans="9:9" ht="11">
      <c r="I7119" s="25"/>
    </row>
    <row r="7120" spans="9:9" ht="11">
      <c r="I7120" s="25"/>
    </row>
    <row r="7121" spans="9:9" ht="11">
      <c r="I7121" s="25"/>
    </row>
    <row r="7122" spans="9:9" ht="11">
      <c r="I7122" s="25"/>
    </row>
    <row r="7123" spans="9:9" ht="11">
      <c r="I7123" s="25"/>
    </row>
    <row r="7124" spans="9:9" ht="11">
      <c r="I7124" s="25"/>
    </row>
    <row r="7125" spans="9:9" ht="11">
      <c r="I7125" s="25"/>
    </row>
    <row r="7126" spans="9:9" ht="11">
      <c r="I7126" s="25"/>
    </row>
    <row r="7127" spans="9:9" ht="11">
      <c r="I7127" s="25"/>
    </row>
    <row r="7128" spans="9:9" ht="11">
      <c r="I7128" s="25"/>
    </row>
    <row r="7129" spans="9:9" ht="11">
      <c r="I7129" s="25"/>
    </row>
    <row r="7130" spans="9:9" ht="11">
      <c r="I7130" s="25"/>
    </row>
    <row r="7131" spans="9:9" ht="11">
      <c r="I7131" s="25"/>
    </row>
    <row r="7132" spans="9:9" ht="11">
      <c r="I7132" s="25"/>
    </row>
    <row r="7133" spans="9:9" ht="11">
      <c r="I7133" s="25"/>
    </row>
    <row r="7134" spans="9:9" ht="11">
      <c r="I7134" s="25"/>
    </row>
    <row r="7135" spans="9:9" ht="11">
      <c r="I7135" s="25"/>
    </row>
    <row r="7136" spans="9:9" ht="11">
      <c r="I7136" s="25"/>
    </row>
    <row r="7137" spans="9:9" ht="11">
      <c r="I7137" s="25"/>
    </row>
    <row r="7138" spans="9:9" ht="11">
      <c r="I7138" s="25"/>
    </row>
    <row r="7139" spans="9:9" ht="11">
      <c r="I7139" s="25"/>
    </row>
    <row r="7140" spans="9:9" ht="11">
      <c r="I7140" s="25"/>
    </row>
    <row r="7141" spans="9:9" ht="11">
      <c r="I7141" s="25"/>
    </row>
    <row r="7142" spans="9:9" ht="11">
      <c r="I7142" s="25"/>
    </row>
    <row r="7143" spans="9:9" ht="11">
      <c r="I7143" s="25"/>
    </row>
    <row r="7144" spans="9:9" ht="11">
      <c r="I7144" s="25"/>
    </row>
    <row r="7145" spans="9:9" ht="11">
      <c r="I7145" s="25"/>
    </row>
    <row r="7146" spans="9:9" ht="11">
      <c r="I7146" s="25"/>
    </row>
    <row r="7147" spans="9:9" ht="11">
      <c r="I7147" s="25"/>
    </row>
    <row r="7148" spans="9:9" ht="11">
      <c r="I7148" s="25"/>
    </row>
    <row r="7149" spans="9:9" ht="11">
      <c r="I7149" s="25"/>
    </row>
    <row r="7150" spans="9:9" ht="11">
      <c r="I7150" s="25"/>
    </row>
    <row r="7151" spans="9:9" ht="11">
      <c r="I7151" s="25"/>
    </row>
    <row r="7152" spans="9:9" ht="11">
      <c r="I7152" s="25"/>
    </row>
    <row r="7153" spans="9:9" ht="11">
      <c r="I7153" s="25"/>
    </row>
    <row r="7154" spans="9:9" ht="11">
      <c r="I7154" s="25"/>
    </row>
    <row r="7155" spans="9:9" ht="11">
      <c r="I7155" s="25"/>
    </row>
    <row r="7156" spans="9:9" ht="11">
      <c r="I7156" s="25"/>
    </row>
    <row r="7157" spans="9:9" ht="11">
      <c r="I7157" s="25"/>
    </row>
    <row r="7158" spans="9:9" ht="11">
      <c r="I7158" s="25"/>
    </row>
    <row r="7159" spans="9:9" ht="11">
      <c r="I7159" s="25"/>
    </row>
    <row r="7160" spans="9:9" ht="11">
      <c r="I7160" s="25"/>
    </row>
    <row r="7161" spans="9:9" ht="11">
      <c r="I7161" s="25"/>
    </row>
    <row r="7162" spans="9:9" ht="11">
      <c r="I7162" s="25"/>
    </row>
    <row r="7163" spans="9:9" ht="11">
      <c r="I7163" s="25"/>
    </row>
    <row r="7164" spans="9:9" ht="11">
      <c r="I7164" s="25"/>
    </row>
    <row r="7165" spans="9:9" ht="11">
      <c r="I7165" s="25"/>
    </row>
    <row r="7166" spans="9:9" ht="11">
      <c r="I7166" s="25"/>
    </row>
    <row r="7167" spans="9:9" ht="11">
      <c r="I7167" s="25"/>
    </row>
    <row r="7168" spans="9:9" ht="11">
      <c r="I7168" s="25"/>
    </row>
    <row r="7169" spans="9:9" ht="11">
      <c r="I7169" s="25"/>
    </row>
    <row r="7170" spans="9:9" ht="11">
      <c r="I7170" s="25"/>
    </row>
    <row r="7171" spans="9:9" ht="11">
      <c r="I7171" s="25"/>
    </row>
    <row r="7172" spans="9:9" ht="11">
      <c r="I7172" s="25"/>
    </row>
    <row r="7173" spans="9:9" ht="11">
      <c r="I7173" s="25"/>
    </row>
    <row r="7174" spans="9:9" ht="11">
      <c r="I7174" s="25"/>
    </row>
    <row r="7175" spans="9:9" ht="11">
      <c r="I7175" s="25"/>
    </row>
    <row r="7176" spans="9:9" ht="11">
      <c r="I7176" s="25"/>
    </row>
    <row r="7177" spans="9:9" ht="11">
      <c r="I7177" s="25"/>
    </row>
    <row r="7178" spans="9:9" ht="11">
      <c r="I7178" s="25"/>
    </row>
    <row r="7179" spans="9:9" ht="11">
      <c r="I7179" s="25"/>
    </row>
    <row r="7180" spans="9:9" ht="11">
      <c r="I7180" s="25"/>
    </row>
    <row r="7181" spans="9:9" ht="11">
      <c r="I7181" s="25"/>
    </row>
    <row r="7182" spans="9:9" ht="11">
      <c r="I7182" s="25"/>
    </row>
    <row r="7183" spans="9:9" ht="11">
      <c r="I7183" s="25"/>
    </row>
    <row r="7184" spans="9:9" ht="11">
      <c r="I7184" s="25"/>
    </row>
    <row r="7185" spans="9:9" ht="11">
      <c r="I7185" s="25"/>
    </row>
    <row r="7186" spans="9:9" ht="11">
      <c r="I7186" s="25"/>
    </row>
    <row r="7187" spans="9:9" ht="11">
      <c r="I7187" s="25"/>
    </row>
    <row r="7188" spans="9:9" ht="11">
      <c r="I7188" s="25"/>
    </row>
    <row r="7189" spans="9:9" ht="11">
      <c r="I7189" s="25"/>
    </row>
    <row r="7190" spans="9:9" ht="11">
      <c r="I7190" s="25"/>
    </row>
    <row r="7191" spans="9:9" ht="11">
      <c r="I7191" s="25"/>
    </row>
    <row r="7192" spans="9:9" ht="11">
      <c r="I7192" s="25"/>
    </row>
    <row r="7193" spans="9:9" ht="11">
      <c r="I7193" s="25"/>
    </row>
    <row r="7194" spans="9:9" ht="11">
      <c r="I7194" s="25"/>
    </row>
    <row r="7195" spans="9:9" ht="11">
      <c r="I7195" s="25"/>
    </row>
    <row r="7196" spans="9:9" ht="11">
      <c r="I7196" s="25"/>
    </row>
    <row r="7197" spans="9:9" ht="11">
      <c r="I7197" s="25"/>
    </row>
    <row r="7198" spans="9:9" ht="11">
      <c r="I7198" s="25"/>
    </row>
    <row r="7199" spans="9:9" ht="11">
      <c r="I7199" s="25"/>
    </row>
    <row r="7200" spans="9:9" ht="11">
      <c r="I7200" s="25"/>
    </row>
    <row r="7201" spans="9:9" ht="11">
      <c r="I7201" s="25"/>
    </row>
    <row r="7202" spans="9:9" ht="11">
      <c r="I7202" s="25"/>
    </row>
    <row r="7203" spans="9:9" ht="11">
      <c r="I7203" s="25"/>
    </row>
    <row r="7204" spans="9:9" ht="11">
      <c r="I7204" s="25"/>
    </row>
    <row r="7205" spans="9:9" ht="11">
      <c r="I7205" s="25"/>
    </row>
    <row r="7206" spans="9:9" ht="11">
      <c r="I7206" s="25"/>
    </row>
    <row r="7207" spans="9:9" ht="11">
      <c r="I7207" s="25"/>
    </row>
    <row r="7208" spans="9:9" ht="11">
      <c r="I7208" s="25"/>
    </row>
    <row r="7209" spans="9:9" ht="11">
      <c r="I7209" s="25"/>
    </row>
    <row r="7210" spans="9:9" ht="11">
      <c r="I7210" s="25"/>
    </row>
    <row r="7211" spans="9:9" ht="11">
      <c r="I7211" s="25"/>
    </row>
    <row r="7212" spans="9:9" ht="11">
      <c r="I7212" s="25"/>
    </row>
    <row r="7213" spans="9:9" ht="11">
      <c r="I7213" s="25"/>
    </row>
    <row r="7214" spans="9:9" ht="11">
      <c r="I7214" s="25"/>
    </row>
    <row r="7215" spans="9:9" ht="11">
      <c r="I7215" s="25"/>
    </row>
    <row r="7216" spans="9:9" ht="11">
      <c r="I7216" s="25"/>
    </row>
    <row r="7217" spans="9:9" ht="11">
      <c r="I7217" s="25"/>
    </row>
    <row r="7218" spans="9:9" ht="11">
      <c r="I7218" s="25"/>
    </row>
    <row r="7219" spans="9:9" ht="11">
      <c r="I7219" s="25"/>
    </row>
    <row r="7220" spans="9:9" ht="11">
      <c r="I7220" s="25"/>
    </row>
    <row r="7221" spans="9:9" ht="11">
      <c r="I7221" s="25"/>
    </row>
    <row r="7222" spans="9:9" ht="11">
      <c r="I7222" s="25"/>
    </row>
    <row r="7223" spans="9:9" ht="11">
      <c r="I7223" s="25"/>
    </row>
    <row r="7224" spans="9:9" ht="11">
      <c r="I7224" s="25"/>
    </row>
    <row r="7225" spans="9:9" ht="11">
      <c r="I7225" s="25"/>
    </row>
    <row r="7226" spans="9:9" ht="11">
      <c r="I7226" s="25"/>
    </row>
    <row r="7227" spans="9:9" ht="11">
      <c r="I7227" s="25"/>
    </row>
    <row r="7228" spans="9:9" ht="11">
      <c r="I7228" s="25"/>
    </row>
    <row r="7229" spans="9:9" ht="11">
      <c r="I7229" s="25"/>
    </row>
    <row r="7230" spans="9:9" ht="11">
      <c r="I7230" s="25"/>
    </row>
    <row r="7231" spans="9:9" ht="11">
      <c r="I7231" s="25"/>
    </row>
    <row r="7232" spans="9:9" ht="11">
      <c r="I7232" s="25"/>
    </row>
    <row r="7233" spans="9:9" ht="11">
      <c r="I7233" s="25"/>
    </row>
    <row r="7234" spans="9:9" ht="11">
      <c r="I7234" s="25"/>
    </row>
    <row r="7235" spans="9:9" ht="11">
      <c r="I7235" s="25"/>
    </row>
    <row r="7236" spans="9:9" ht="11">
      <c r="I7236" s="25"/>
    </row>
    <row r="7237" spans="9:9" ht="11">
      <c r="I7237" s="25"/>
    </row>
    <row r="7238" spans="9:9" ht="11">
      <c r="I7238" s="25"/>
    </row>
    <row r="7239" spans="9:9" ht="11">
      <c r="I7239" s="25"/>
    </row>
    <row r="7240" spans="9:9" ht="11">
      <c r="I7240" s="25"/>
    </row>
    <row r="7241" spans="9:9" ht="11">
      <c r="I7241" s="25"/>
    </row>
    <row r="7242" spans="9:9" ht="11">
      <c r="I7242" s="25"/>
    </row>
    <row r="7243" spans="9:9" ht="11">
      <c r="I7243" s="25"/>
    </row>
    <row r="7244" spans="9:9" ht="11">
      <c r="I7244" s="25"/>
    </row>
    <row r="7245" spans="9:9" ht="11">
      <c r="I7245" s="25"/>
    </row>
    <row r="7246" spans="9:9" ht="11">
      <c r="I7246" s="25"/>
    </row>
    <row r="7247" spans="9:9" ht="11">
      <c r="I7247" s="25"/>
    </row>
    <row r="7248" spans="9:9" ht="11">
      <c r="I7248" s="25"/>
    </row>
    <row r="7249" spans="9:9" ht="11">
      <c r="I7249" s="25"/>
    </row>
    <row r="7250" spans="9:9" ht="11">
      <c r="I7250" s="25"/>
    </row>
    <row r="7251" spans="9:9" ht="11">
      <c r="I7251" s="25"/>
    </row>
    <row r="7252" spans="9:9" ht="11">
      <c r="I7252" s="25"/>
    </row>
    <row r="7253" spans="9:9" ht="11">
      <c r="I7253" s="25"/>
    </row>
    <row r="7254" spans="9:9" ht="11">
      <c r="I7254" s="25"/>
    </row>
    <row r="7255" spans="9:9" ht="11">
      <c r="I7255" s="25"/>
    </row>
    <row r="7256" spans="9:9" ht="11">
      <c r="I7256" s="25"/>
    </row>
    <row r="7257" spans="9:9" ht="11">
      <c r="I7257" s="25"/>
    </row>
    <row r="7258" spans="9:9" ht="11">
      <c r="I7258" s="25"/>
    </row>
    <row r="7259" spans="9:9" ht="11">
      <c r="I7259" s="25"/>
    </row>
    <row r="7260" spans="9:9" ht="11">
      <c r="I7260" s="25"/>
    </row>
    <row r="7261" spans="9:9" ht="11">
      <c r="I7261" s="25"/>
    </row>
    <row r="7262" spans="9:9" ht="11">
      <c r="I7262" s="25"/>
    </row>
    <row r="7263" spans="9:9" ht="11">
      <c r="I7263" s="25"/>
    </row>
    <row r="7264" spans="9:9" ht="11">
      <c r="I7264" s="25"/>
    </row>
    <row r="7265" spans="9:9" ht="11">
      <c r="I7265" s="25"/>
    </row>
    <row r="7266" spans="9:9" ht="11">
      <c r="I7266" s="25"/>
    </row>
    <row r="7267" spans="9:9" ht="11">
      <c r="I7267" s="25"/>
    </row>
    <row r="7268" spans="9:9" ht="11">
      <c r="I7268" s="25"/>
    </row>
    <row r="7269" spans="9:9" ht="11">
      <c r="I7269" s="25"/>
    </row>
    <row r="7270" spans="9:9" ht="11">
      <c r="I7270" s="25"/>
    </row>
    <row r="7271" spans="9:9" ht="11">
      <c r="I7271" s="25"/>
    </row>
    <row r="7272" spans="9:9" ht="11">
      <c r="I7272" s="25"/>
    </row>
    <row r="7273" spans="9:9" ht="11">
      <c r="I7273" s="25"/>
    </row>
    <row r="7274" spans="9:9" ht="11">
      <c r="I7274" s="25"/>
    </row>
    <row r="7275" spans="9:9" ht="11">
      <c r="I7275" s="25"/>
    </row>
    <row r="7276" spans="9:9" ht="11">
      <c r="I7276" s="25"/>
    </row>
    <row r="7277" spans="9:9" ht="11">
      <c r="I7277" s="25"/>
    </row>
    <row r="7278" spans="9:9" ht="11">
      <c r="I7278" s="25"/>
    </row>
    <row r="7279" spans="9:9" ht="11">
      <c r="I7279" s="25"/>
    </row>
    <row r="7280" spans="9:9" ht="11">
      <c r="I7280" s="25"/>
    </row>
    <row r="7281" spans="9:9" ht="11">
      <c r="I7281" s="25"/>
    </row>
    <row r="7282" spans="9:9" ht="11">
      <c r="I7282" s="25"/>
    </row>
    <row r="7283" spans="9:9" ht="11">
      <c r="I7283" s="25"/>
    </row>
    <row r="7284" spans="9:9" ht="11">
      <c r="I7284" s="25"/>
    </row>
    <row r="7285" spans="9:9" ht="11">
      <c r="I7285" s="25"/>
    </row>
    <row r="7286" spans="9:9" ht="11">
      <c r="I7286" s="25"/>
    </row>
    <row r="7287" spans="9:9" ht="11">
      <c r="I7287" s="25"/>
    </row>
    <row r="7288" spans="9:9" ht="11">
      <c r="I7288" s="25"/>
    </row>
    <row r="7289" spans="9:9" ht="11">
      <c r="I7289" s="25"/>
    </row>
    <row r="7290" spans="9:9" ht="11">
      <c r="I7290" s="25"/>
    </row>
    <row r="7291" spans="9:9" ht="11">
      <c r="I7291" s="25"/>
    </row>
    <row r="7292" spans="9:9" ht="11">
      <c r="I7292" s="25"/>
    </row>
    <row r="7293" spans="9:9" ht="11">
      <c r="I7293" s="25"/>
    </row>
    <row r="7294" spans="9:9" ht="11">
      <c r="I7294" s="25"/>
    </row>
    <row r="7295" spans="9:9" ht="11">
      <c r="I7295" s="25"/>
    </row>
    <row r="7296" spans="9:9" ht="11">
      <c r="I7296" s="25"/>
    </row>
    <row r="7297" spans="9:9" ht="11">
      <c r="I7297" s="25"/>
    </row>
    <row r="7298" spans="9:9" ht="11">
      <c r="I7298" s="25"/>
    </row>
    <row r="7299" spans="9:9" ht="11">
      <c r="I7299" s="25"/>
    </row>
    <row r="7300" spans="9:9" ht="11">
      <c r="I7300" s="25"/>
    </row>
    <row r="7301" spans="9:9" ht="11">
      <c r="I7301" s="25"/>
    </row>
    <row r="7302" spans="9:9" ht="11">
      <c r="I7302" s="25"/>
    </row>
    <row r="7303" spans="9:9" ht="11">
      <c r="I7303" s="25"/>
    </row>
    <row r="7304" spans="9:9" ht="11">
      <c r="I7304" s="25"/>
    </row>
    <row r="7305" spans="9:9" ht="11">
      <c r="I7305" s="25"/>
    </row>
    <row r="7306" spans="9:9" ht="11">
      <c r="I7306" s="25"/>
    </row>
    <row r="7307" spans="9:9" ht="11">
      <c r="I7307" s="25"/>
    </row>
    <row r="7308" spans="9:9" ht="11">
      <c r="I7308" s="25"/>
    </row>
    <row r="7309" spans="9:9" ht="11">
      <c r="I7309" s="25"/>
    </row>
    <row r="7310" spans="9:9" ht="11">
      <c r="I7310" s="25"/>
    </row>
    <row r="7311" spans="9:9" ht="11">
      <c r="I7311" s="25"/>
    </row>
    <row r="7312" spans="9:9" ht="11">
      <c r="I7312" s="25"/>
    </row>
    <row r="7313" spans="9:9" ht="11">
      <c r="I7313" s="25"/>
    </row>
    <row r="7314" spans="9:9" ht="11">
      <c r="I7314" s="25"/>
    </row>
    <row r="7315" spans="9:9" ht="11">
      <c r="I7315" s="25"/>
    </row>
    <row r="7316" spans="9:9" ht="11">
      <c r="I7316" s="25"/>
    </row>
    <row r="7317" spans="9:9" ht="11">
      <c r="I7317" s="25"/>
    </row>
    <row r="7318" spans="9:9" ht="11">
      <c r="I7318" s="25"/>
    </row>
    <row r="7319" spans="9:9" ht="11">
      <c r="I7319" s="25"/>
    </row>
    <row r="7320" spans="9:9" ht="11">
      <c r="I7320" s="25"/>
    </row>
    <row r="7321" spans="9:9" ht="11">
      <c r="I7321" s="25"/>
    </row>
    <row r="7322" spans="9:9" ht="11">
      <c r="I7322" s="25"/>
    </row>
    <row r="7323" spans="9:9" ht="11">
      <c r="I7323" s="25"/>
    </row>
    <row r="7324" spans="9:9" ht="11">
      <c r="I7324" s="25"/>
    </row>
    <row r="7325" spans="9:9" ht="11">
      <c r="I7325" s="25"/>
    </row>
    <row r="7326" spans="9:9" ht="11">
      <c r="I7326" s="25"/>
    </row>
    <row r="7327" spans="9:9" ht="11">
      <c r="I7327" s="25"/>
    </row>
    <row r="7328" spans="9:9" ht="11">
      <c r="I7328" s="25"/>
    </row>
    <row r="7329" spans="9:9" ht="11">
      <c r="I7329" s="25"/>
    </row>
    <row r="7330" spans="9:9" ht="11">
      <c r="I7330" s="25"/>
    </row>
    <row r="7331" spans="9:9" ht="11">
      <c r="I7331" s="25"/>
    </row>
    <row r="7332" spans="9:9" ht="11">
      <c r="I7332" s="25"/>
    </row>
    <row r="7333" spans="9:9" ht="11">
      <c r="I7333" s="25"/>
    </row>
    <row r="7334" spans="9:9" ht="11">
      <c r="I7334" s="25"/>
    </row>
    <row r="7335" spans="9:9" ht="11">
      <c r="I7335" s="25"/>
    </row>
    <row r="7336" spans="9:9" ht="11">
      <c r="I7336" s="25"/>
    </row>
    <row r="7337" spans="9:9" ht="11">
      <c r="I7337" s="25"/>
    </row>
    <row r="7338" spans="9:9" ht="11">
      <c r="I7338" s="25"/>
    </row>
    <row r="7339" spans="9:9" ht="11">
      <c r="I7339" s="25"/>
    </row>
    <row r="7340" spans="9:9" ht="11">
      <c r="I7340" s="25"/>
    </row>
    <row r="7341" spans="9:9" ht="11">
      <c r="I7341" s="25"/>
    </row>
    <row r="7342" spans="9:9" ht="11">
      <c r="I7342" s="25"/>
    </row>
    <row r="7343" spans="9:9" ht="11">
      <c r="I7343" s="25"/>
    </row>
    <row r="7344" spans="9:9" ht="11">
      <c r="I7344" s="25"/>
    </row>
    <row r="7345" spans="9:9" ht="11">
      <c r="I7345" s="25"/>
    </row>
    <row r="7346" spans="9:9" ht="11">
      <c r="I7346" s="25"/>
    </row>
    <row r="7347" spans="9:9" ht="11">
      <c r="I7347" s="25"/>
    </row>
    <row r="7348" spans="9:9" ht="11">
      <c r="I7348" s="25"/>
    </row>
    <row r="7349" spans="9:9" ht="11">
      <c r="I7349" s="25"/>
    </row>
    <row r="7350" spans="9:9" ht="11">
      <c r="I7350" s="25"/>
    </row>
    <row r="7351" spans="9:9" ht="11">
      <c r="I7351" s="25"/>
    </row>
    <row r="7352" spans="9:9" ht="11">
      <c r="I7352" s="25"/>
    </row>
    <row r="7353" spans="9:9" ht="11">
      <c r="I7353" s="25"/>
    </row>
    <row r="7354" spans="9:9" ht="11">
      <c r="I7354" s="25"/>
    </row>
    <row r="7355" spans="9:9" ht="11">
      <c r="I7355" s="25"/>
    </row>
    <row r="7356" spans="9:9" ht="11">
      <c r="I7356" s="25"/>
    </row>
    <row r="7357" spans="9:9" ht="11">
      <c r="I7357" s="25"/>
    </row>
    <row r="7358" spans="9:9" ht="11">
      <c r="I7358" s="25"/>
    </row>
    <row r="7359" spans="9:9" ht="11">
      <c r="I7359" s="25"/>
    </row>
    <row r="7360" spans="9:9" ht="11">
      <c r="I7360" s="25"/>
    </row>
    <row r="7361" spans="9:9" ht="11">
      <c r="I7361" s="25"/>
    </row>
    <row r="7362" spans="9:9" ht="11">
      <c r="I7362" s="25"/>
    </row>
    <row r="7363" spans="9:9" ht="11">
      <c r="I7363" s="25"/>
    </row>
    <row r="7364" spans="9:9" ht="11">
      <c r="I7364" s="25"/>
    </row>
    <row r="7365" spans="9:9" ht="11">
      <c r="I7365" s="25"/>
    </row>
    <row r="7366" spans="9:9" ht="11">
      <c r="I7366" s="25"/>
    </row>
    <row r="7367" spans="9:9" ht="11">
      <c r="I7367" s="25"/>
    </row>
    <row r="7368" spans="9:9" ht="11">
      <c r="I7368" s="25"/>
    </row>
    <row r="7369" spans="9:9" ht="11">
      <c r="I7369" s="25"/>
    </row>
    <row r="7370" spans="9:9" ht="11">
      <c r="I7370" s="25"/>
    </row>
    <row r="7371" spans="9:9" ht="11">
      <c r="I7371" s="25"/>
    </row>
    <row r="7372" spans="9:9" ht="11">
      <c r="I7372" s="25"/>
    </row>
    <row r="7373" spans="9:9" ht="11">
      <c r="I7373" s="25"/>
    </row>
    <row r="7374" spans="9:9" ht="11">
      <c r="I7374" s="25"/>
    </row>
    <row r="7375" spans="9:9" ht="11">
      <c r="I7375" s="25"/>
    </row>
    <row r="7376" spans="9:9" ht="11">
      <c r="I7376" s="25"/>
    </row>
    <row r="7377" spans="9:9" ht="11">
      <c r="I7377" s="25"/>
    </row>
    <row r="7378" spans="9:9" ht="11">
      <c r="I7378" s="25"/>
    </row>
    <row r="7379" spans="9:9" ht="11">
      <c r="I7379" s="25"/>
    </row>
    <row r="7380" spans="9:9" ht="11">
      <c r="I7380" s="25"/>
    </row>
    <row r="7381" spans="9:9" ht="11">
      <c r="I7381" s="25"/>
    </row>
    <row r="7382" spans="9:9" ht="11">
      <c r="I7382" s="25"/>
    </row>
    <row r="7383" spans="9:9" ht="11">
      <c r="I7383" s="25"/>
    </row>
    <row r="7384" spans="9:9" ht="11">
      <c r="I7384" s="25"/>
    </row>
    <row r="7385" spans="9:9" ht="11">
      <c r="I7385" s="25"/>
    </row>
    <row r="7386" spans="9:9" ht="11">
      <c r="I7386" s="25"/>
    </row>
    <row r="7387" spans="9:9" ht="11">
      <c r="I7387" s="25"/>
    </row>
    <row r="7388" spans="9:9" ht="11">
      <c r="I7388" s="25"/>
    </row>
    <row r="7389" spans="9:9" ht="11">
      <c r="I7389" s="25"/>
    </row>
    <row r="7390" spans="9:9" ht="11">
      <c r="I7390" s="25"/>
    </row>
    <row r="7391" spans="9:9" ht="11">
      <c r="I7391" s="25"/>
    </row>
    <row r="7392" spans="9:9" ht="11">
      <c r="I7392" s="25"/>
    </row>
    <row r="7393" spans="9:9" ht="11">
      <c r="I7393" s="25"/>
    </row>
    <row r="7394" spans="9:9" ht="11">
      <c r="I7394" s="25"/>
    </row>
    <row r="7395" spans="9:9" ht="11">
      <c r="I7395" s="25"/>
    </row>
    <row r="7396" spans="9:9" ht="11">
      <c r="I7396" s="25"/>
    </row>
    <row r="7397" spans="9:9" ht="11">
      <c r="I7397" s="25"/>
    </row>
    <row r="7398" spans="9:9" ht="11">
      <c r="I7398" s="25"/>
    </row>
    <row r="7399" spans="9:9" ht="11">
      <c r="I7399" s="25"/>
    </row>
    <row r="7400" spans="9:9" ht="11">
      <c r="I7400" s="25"/>
    </row>
    <row r="7401" spans="9:9" ht="11">
      <c r="I7401" s="25"/>
    </row>
    <row r="7402" spans="9:9" ht="11">
      <c r="I7402" s="25"/>
    </row>
    <row r="7403" spans="9:9" ht="11">
      <c r="I7403" s="25"/>
    </row>
    <row r="7404" spans="9:9" ht="11">
      <c r="I7404" s="25"/>
    </row>
    <row r="7405" spans="9:9" ht="11">
      <c r="I7405" s="25"/>
    </row>
    <row r="7406" spans="9:9" ht="11">
      <c r="I7406" s="25"/>
    </row>
    <row r="7407" spans="9:9" ht="11">
      <c r="I7407" s="25"/>
    </row>
    <row r="7408" spans="9:9" ht="11">
      <c r="I7408" s="25"/>
    </row>
    <row r="7409" spans="9:9" ht="11">
      <c r="I7409" s="25"/>
    </row>
    <row r="7410" spans="9:9" ht="11">
      <c r="I7410" s="25"/>
    </row>
    <row r="7411" spans="9:9" ht="11">
      <c r="I7411" s="25"/>
    </row>
    <row r="7412" spans="9:9" ht="11">
      <c r="I7412" s="25"/>
    </row>
    <row r="7413" spans="9:9" ht="11">
      <c r="I7413" s="25"/>
    </row>
    <row r="7414" spans="9:9" ht="11">
      <c r="I7414" s="25"/>
    </row>
    <row r="7415" spans="9:9" ht="11">
      <c r="I7415" s="25"/>
    </row>
    <row r="7416" spans="9:9" ht="11">
      <c r="I7416" s="25"/>
    </row>
    <row r="7417" spans="9:9" ht="11">
      <c r="I7417" s="25"/>
    </row>
    <row r="7418" spans="9:9" ht="11">
      <c r="I7418" s="25"/>
    </row>
    <row r="7419" spans="9:9" ht="11">
      <c r="I7419" s="25"/>
    </row>
    <row r="7420" spans="9:9" ht="11">
      <c r="I7420" s="25"/>
    </row>
    <row r="7421" spans="9:9" ht="11">
      <c r="I7421" s="25"/>
    </row>
    <row r="7422" spans="9:9" ht="11">
      <c r="I7422" s="25"/>
    </row>
    <row r="7423" spans="9:9" ht="11">
      <c r="I7423" s="25"/>
    </row>
    <row r="7424" spans="9:9" ht="11">
      <c r="I7424" s="25"/>
    </row>
    <row r="7425" spans="9:9" ht="11">
      <c r="I7425" s="25"/>
    </row>
    <row r="7426" spans="9:9" ht="11">
      <c r="I7426" s="25"/>
    </row>
    <row r="7427" spans="9:9" ht="11">
      <c r="I7427" s="25"/>
    </row>
    <row r="7428" spans="9:9" ht="11">
      <c r="I7428" s="25"/>
    </row>
    <row r="7429" spans="9:9" ht="11">
      <c r="I7429" s="25"/>
    </row>
    <row r="7430" spans="9:9" ht="11">
      <c r="I7430" s="25"/>
    </row>
    <row r="7431" spans="9:9" ht="11">
      <c r="I7431" s="25"/>
    </row>
    <row r="7432" spans="9:9" ht="11">
      <c r="I7432" s="25"/>
    </row>
    <row r="7433" spans="9:9" ht="11">
      <c r="I7433" s="25"/>
    </row>
    <row r="7434" spans="9:9" ht="11">
      <c r="I7434" s="25"/>
    </row>
    <row r="7435" spans="9:9" ht="11">
      <c r="I7435" s="25"/>
    </row>
    <row r="7436" spans="9:9" ht="11">
      <c r="I7436" s="25"/>
    </row>
    <row r="7437" spans="9:9" ht="11">
      <c r="I7437" s="25"/>
    </row>
    <row r="7438" spans="9:9" ht="11">
      <c r="I7438" s="25"/>
    </row>
    <row r="7439" spans="9:9" ht="11">
      <c r="I7439" s="25"/>
    </row>
    <row r="7440" spans="9:9" ht="11">
      <c r="I7440" s="25"/>
    </row>
    <row r="7441" spans="9:9" ht="11">
      <c r="I7441" s="25"/>
    </row>
    <row r="7442" spans="9:9" ht="11">
      <c r="I7442" s="25"/>
    </row>
    <row r="7443" spans="9:9" ht="11">
      <c r="I7443" s="25"/>
    </row>
    <row r="7444" spans="9:9" ht="11">
      <c r="I7444" s="25"/>
    </row>
    <row r="7445" spans="9:9" ht="11">
      <c r="I7445" s="25"/>
    </row>
    <row r="7446" spans="9:9" ht="11">
      <c r="I7446" s="25"/>
    </row>
    <row r="7447" spans="9:9" ht="11">
      <c r="I7447" s="25"/>
    </row>
    <row r="7448" spans="9:9" ht="11">
      <c r="I7448" s="25"/>
    </row>
    <row r="7449" spans="9:9" ht="11">
      <c r="I7449" s="25"/>
    </row>
    <row r="7450" spans="9:9" ht="11">
      <c r="I7450" s="25"/>
    </row>
    <row r="7451" spans="9:9" ht="11">
      <c r="I7451" s="25"/>
    </row>
    <row r="7452" spans="9:9" ht="11">
      <c r="I7452" s="25"/>
    </row>
    <row r="7453" spans="9:9" ht="11">
      <c r="I7453" s="25"/>
    </row>
    <row r="7454" spans="9:9" ht="11">
      <c r="I7454" s="25"/>
    </row>
    <row r="7455" spans="9:9" ht="11">
      <c r="I7455" s="25"/>
    </row>
    <row r="7456" spans="9:9" ht="11">
      <c r="I7456" s="25"/>
    </row>
    <row r="7457" spans="9:9" ht="11">
      <c r="I7457" s="25"/>
    </row>
    <row r="7458" spans="9:9" ht="11">
      <c r="I7458" s="25"/>
    </row>
    <row r="7459" spans="9:9" ht="11">
      <c r="I7459" s="25"/>
    </row>
    <row r="7460" spans="9:9" ht="11">
      <c r="I7460" s="25"/>
    </row>
    <row r="7461" spans="9:9" ht="11">
      <c r="I7461" s="25"/>
    </row>
    <row r="7462" spans="9:9" ht="11">
      <c r="I7462" s="25"/>
    </row>
    <row r="7463" spans="9:9" ht="11">
      <c r="I7463" s="25"/>
    </row>
    <row r="7464" spans="9:9" ht="11">
      <c r="I7464" s="25"/>
    </row>
    <row r="7465" spans="9:9" ht="11">
      <c r="I7465" s="25"/>
    </row>
    <row r="7466" spans="9:9" ht="11">
      <c r="I7466" s="25"/>
    </row>
    <row r="7467" spans="9:9" ht="11">
      <c r="I7467" s="25"/>
    </row>
    <row r="7468" spans="9:9" ht="11">
      <c r="I7468" s="25"/>
    </row>
    <row r="7469" spans="9:9" ht="11">
      <c r="I7469" s="25"/>
    </row>
    <row r="7470" spans="9:9" ht="11">
      <c r="I7470" s="25"/>
    </row>
    <row r="7471" spans="9:9" ht="11">
      <c r="I7471" s="25"/>
    </row>
    <row r="7472" spans="9:9" ht="11">
      <c r="I7472" s="25"/>
    </row>
    <row r="7473" spans="9:9" ht="11">
      <c r="I7473" s="25"/>
    </row>
    <row r="7474" spans="9:9" ht="11">
      <c r="I7474" s="25"/>
    </row>
    <row r="7475" spans="9:9" ht="11">
      <c r="I7475" s="25"/>
    </row>
    <row r="7476" spans="9:9" ht="11">
      <c r="I7476" s="25"/>
    </row>
    <row r="7477" spans="9:9" ht="11">
      <c r="I7477" s="25"/>
    </row>
    <row r="7478" spans="9:9" ht="11">
      <c r="I7478" s="25"/>
    </row>
    <row r="7479" spans="9:9" ht="11">
      <c r="I7479" s="25"/>
    </row>
    <row r="7480" spans="9:9" ht="11">
      <c r="I7480" s="25"/>
    </row>
    <row r="7481" spans="9:9" ht="11">
      <c r="I7481" s="25"/>
    </row>
    <row r="7482" spans="9:9" ht="11">
      <c r="I7482" s="25"/>
    </row>
    <row r="7483" spans="9:9" ht="11">
      <c r="I7483" s="25"/>
    </row>
    <row r="7484" spans="9:9" ht="11">
      <c r="I7484" s="25"/>
    </row>
    <row r="7485" spans="9:9" ht="11">
      <c r="I7485" s="25"/>
    </row>
    <row r="7486" spans="9:9" ht="11">
      <c r="I7486" s="25"/>
    </row>
    <row r="7487" spans="9:9" ht="11">
      <c r="I7487" s="25"/>
    </row>
    <row r="7488" spans="9:9" ht="11">
      <c r="I7488" s="25"/>
    </row>
    <row r="7489" spans="9:9" ht="11">
      <c r="I7489" s="25"/>
    </row>
    <row r="7490" spans="9:9" ht="11">
      <c r="I7490" s="25"/>
    </row>
    <row r="7491" spans="9:9" ht="11">
      <c r="I7491" s="25"/>
    </row>
    <row r="7492" spans="9:9" ht="11">
      <c r="I7492" s="25"/>
    </row>
    <row r="7493" spans="9:9" ht="11">
      <c r="I7493" s="25"/>
    </row>
    <row r="7494" spans="9:9" ht="11">
      <c r="I7494" s="25"/>
    </row>
    <row r="7495" spans="9:9" ht="11">
      <c r="I7495" s="25"/>
    </row>
    <row r="7496" spans="9:9" ht="11">
      <c r="I7496" s="25"/>
    </row>
    <row r="7497" spans="9:9" ht="11">
      <c r="I7497" s="25"/>
    </row>
    <row r="7498" spans="9:9" ht="11">
      <c r="I7498" s="25"/>
    </row>
    <row r="7499" spans="9:9" ht="11">
      <c r="I7499" s="25"/>
    </row>
    <row r="7500" spans="9:9" ht="11">
      <c r="I7500" s="25"/>
    </row>
    <row r="7501" spans="9:9" ht="11">
      <c r="I7501" s="25"/>
    </row>
    <row r="7502" spans="9:9" ht="11">
      <c r="I7502" s="25"/>
    </row>
    <row r="7503" spans="9:9" ht="11">
      <c r="I7503" s="25"/>
    </row>
    <row r="7504" spans="9:9" ht="11">
      <c r="I7504" s="25"/>
    </row>
    <row r="7505" spans="9:9" ht="11">
      <c r="I7505" s="25"/>
    </row>
    <row r="7506" spans="9:9" ht="11">
      <c r="I7506" s="25"/>
    </row>
    <row r="7507" spans="9:9" ht="11">
      <c r="I7507" s="25"/>
    </row>
    <row r="7508" spans="9:9" ht="11">
      <c r="I7508" s="25"/>
    </row>
    <row r="7509" spans="9:9" ht="11">
      <c r="I7509" s="25"/>
    </row>
    <row r="7510" spans="9:9" ht="11">
      <c r="I7510" s="25"/>
    </row>
    <row r="7511" spans="9:9" ht="11">
      <c r="I7511" s="25"/>
    </row>
    <row r="7512" spans="9:9" ht="11">
      <c r="I7512" s="25"/>
    </row>
    <row r="7513" spans="9:9" ht="11">
      <c r="I7513" s="25"/>
    </row>
    <row r="7514" spans="9:9" ht="11">
      <c r="I7514" s="25"/>
    </row>
    <row r="7515" spans="9:9" ht="11">
      <c r="I7515" s="25"/>
    </row>
    <row r="7516" spans="9:9" ht="11">
      <c r="I7516" s="25"/>
    </row>
    <row r="7517" spans="9:9" ht="11">
      <c r="I7517" s="25"/>
    </row>
    <row r="7518" spans="9:9" ht="11">
      <c r="I7518" s="25"/>
    </row>
    <row r="7519" spans="9:9" ht="11">
      <c r="I7519" s="25"/>
    </row>
    <row r="7520" spans="9:9" ht="11">
      <c r="I7520" s="25"/>
    </row>
    <row r="7521" spans="9:9" ht="11">
      <c r="I7521" s="25"/>
    </row>
    <row r="7522" spans="9:9" ht="11">
      <c r="I7522" s="25"/>
    </row>
    <row r="7523" spans="9:9" ht="11">
      <c r="I7523" s="25"/>
    </row>
    <row r="7524" spans="9:9" ht="11">
      <c r="I7524" s="25"/>
    </row>
    <row r="7525" spans="9:9" ht="11">
      <c r="I7525" s="25"/>
    </row>
    <row r="7526" spans="9:9" ht="11">
      <c r="I7526" s="25"/>
    </row>
    <row r="7527" spans="9:9" ht="11">
      <c r="I7527" s="25"/>
    </row>
    <row r="7528" spans="9:9" ht="11">
      <c r="I7528" s="25"/>
    </row>
    <row r="7529" spans="9:9" ht="11">
      <c r="I7529" s="25"/>
    </row>
    <row r="7530" spans="9:9" ht="11">
      <c r="I7530" s="25"/>
    </row>
    <row r="7531" spans="9:9" ht="11">
      <c r="I7531" s="25"/>
    </row>
    <row r="7532" spans="9:9" ht="11">
      <c r="I7532" s="25"/>
    </row>
    <row r="7533" spans="9:9" ht="11">
      <c r="I7533" s="25"/>
    </row>
    <row r="7534" spans="9:9" ht="11">
      <c r="I7534" s="25"/>
    </row>
    <row r="7535" spans="9:9" ht="11">
      <c r="I7535" s="25"/>
    </row>
    <row r="7536" spans="9:9" ht="11">
      <c r="I7536" s="25"/>
    </row>
    <row r="7537" spans="9:9" ht="11">
      <c r="I7537" s="25"/>
    </row>
    <row r="7538" spans="9:9" ht="11">
      <c r="I7538" s="25"/>
    </row>
    <row r="7539" spans="9:9" ht="11">
      <c r="I7539" s="25"/>
    </row>
    <row r="7540" spans="9:9" ht="11">
      <c r="I7540" s="25"/>
    </row>
    <row r="7541" spans="9:9" ht="11">
      <c r="I7541" s="25"/>
    </row>
    <row r="7542" spans="9:9" ht="11">
      <c r="I7542" s="25"/>
    </row>
    <row r="7543" spans="9:9" ht="11">
      <c r="I7543" s="25"/>
    </row>
    <row r="7544" spans="9:9" ht="11">
      <c r="I7544" s="25"/>
    </row>
    <row r="7545" spans="9:9" ht="11">
      <c r="I7545" s="25"/>
    </row>
    <row r="7546" spans="9:9" ht="11">
      <c r="I7546" s="25"/>
    </row>
    <row r="7547" spans="9:9" ht="11">
      <c r="I7547" s="25"/>
    </row>
    <row r="7548" spans="9:9" ht="11">
      <c r="I7548" s="25"/>
    </row>
    <row r="7549" spans="9:9" ht="11">
      <c r="I7549" s="25"/>
    </row>
    <row r="7550" spans="9:9" ht="11">
      <c r="I7550" s="25"/>
    </row>
    <row r="7551" spans="9:9" ht="11">
      <c r="I7551" s="25"/>
    </row>
    <row r="7552" spans="9:9" ht="11">
      <c r="I7552" s="25"/>
    </row>
    <row r="7553" spans="9:9" ht="11">
      <c r="I7553" s="25"/>
    </row>
    <row r="7554" spans="9:9" ht="11">
      <c r="I7554" s="25"/>
    </row>
    <row r="7555" spans="9:9" ht="11">
      <c r="I7555" s="25"/>
    </row>
    <row r="7556" spans="9:9" ht="11">
      <c r="I7556" s="25"/>
    </row>
    <row r="7557" spans="9:9" ht="11">
      <c r="I7557" s="25"/>
    </row>
    <row r="7558" spans="9:9" ht="11">
      <c r="I7558" s="25"/>
    </row>
    <row r="7559" spans="9:9" ht="11">
      <c r="I7559" s="25"/>
    </row>
    <row r="7560" spans="9:9" ht="11">
      <c r="I7560" s="25"/>
    </row>
    <row r="7561" spans="9:9" ht="11">
      <c r="I7561" s="25"/>
    </row>
    <row r="7562" spans="9:9" ht="11">
      <c r="I7562" s="25"/>
    </row>
    <row r="7563" spans="9:9" ht="11">
      <c r="I7563" s="25"/>
    </row>
    <row r="7564" spans="9:9" ht="11">
      <c r="I7564" s="25"/>
    </row>
    <row r="7565" spans="9:9" ht="11">
      <c r="I7565" s="25"/>
    </row>
    <row r="7566" spans="9:9" ht="11">
      <c r="I7566" s="25"/>
    </row>
    <row r="7567" spans="9:9" ht="11">
      <c r="I7567" s="25"/>
    </row>
    <row r="7568" spans="9:9" ht="11">
      <c r="I7568" s="25"/>
    </row>
    <row r="7569" spans="9:9" ht="11">
      <c r="I7569" s="25"/>
    </row>
    <row r="7570" spans="9:9" ht="11">
      <c r="I7570" s="25"/>
    </row>
    <row r="7571" spans="9:9" ht="11">
      <c r="I7571" s="25"/>
    </row>
    <row r="7572" spans="9:9" ht="11">
      <c r="I7572" s="25"/>
    </row>
    <row r="7573" spans="9:9" ht="11">
      <c r="I7573" s="25"/>
    </row>
    <row r="7574" spans="9:9" ht="11">
      <c r="I7574" s="25"/>
    </row>
    <row r="7575" spans="9:9" ht="11">
      <c r="I7575" s="25"/>
    </row>
    <row r="7576" spans="9:9" ht="11">
      <c r="I7576" s="25"/>
    </row>
    <row r="7577" spans="9:9" ht="11">
      <c r="I7577" s="25"/>
    </row>
    <row r="7578" spans="9:9" ht="11">
      <c r="I7578" s="25"/>
    </row>
    <row r="7579" spans="9:9" ht="11">
      <c r="I7579" s="25"/>
    </row>
    <row r="7580" spans="9:9" ht="11">
      <c r="I7580" s="25"/>
    </row>
    <row r="7581" spans="9:9" ht="11">
      <c r="I7581" s="25"/>
    </row>
    <row r="7582" spans="9:9" ht="11">
      <c r="I7582" s="25"/>
    </row>
    <row r="7583" spans="9:9" ht="11">
      <c r="I7583" s="25"/>
    </row>
    <row r="7584" spans="9:9" ht="11">
      <c r="I7584" s="25"/>
    </row>
    <row r="7585" spans="9:9" ht="11">
      <c r="I7585" s="25"/>
    </row>
    <row r="7586" spans="9:9" ht="11">
      <c r="I7586" s="25"/>
    </row>
    <row r="7587" spans="9:9" ht="11">
      <c r="I7587" s="25"/>
    </row>
    <row r="7588" spans="9:9" ht="11">
      <c r="I7588" s="25"/>
    </row>
    <row r="7589" spans="9:9" ht="11">
      <c r="I7589" s="25"/>
    </row>
    <row r="7590" spans="9:9" ht="11">
      <c r="I7590" s="25"/>
    </row>
    <row r="7591" spans="9:9" ht="11">
      <c r="I7591" s="25"/>
    </row>
    <row r="7592" spans="9:9" ht="11">
      <c r="I7592" s="25"/>
    </row>
    <row r="7593" spans="9:9" ht="11">
      <c r="I7593" s="25"/>
    </row>
    <row r="7594" spans="9:9" ht="11">
      <c r="I7594" s="25"/>
    </row>
    <row r="7595" spans="9:9" ht="11">
      <c r="I7595" s="25"/>
    </row>
    <row r="7596" spans="9:9" ht="11">
      <c r="I7596" s="25"/>
    </row>
    <row r="7597" spans="9:9" ht="11">
      <c r="I7597" s="25"/>
    </row>
    <row r="7598" spans="9:9" ht="11">
      <c r="I7598" s="25"/>
    </row>
    <row r="7599" spans="9:9" ht="11">
      <c r="I7599" s="25"/>
    </row>
    <row r="7600" spans="9:9" ht="11">
      <c r="I7600" s="25"/>
    </row>
    <row r="7601" spans="9:9" ht="11">
      <c r="I7601" s="25"/>
    </row>
    <row r="7602" spans="9:9" ht="11">
      <c r="I7602" s="25"/>
    </row>
    <row r="7603" spans="9:9" ht="11">
      <c r="I7603" s="25"/>
    </row>
    <row r="7604" spans="9:9" ht="11">
      <c r="I7604" s="25"/>
    </row>
    <row r="7605" spans="9:9" ht="11">
      <c r="I7605" s="25"/>
    </row>
    <row r="7606" spans="9:9" ht="11">
      <c r="I7606" s="25"/>
    </row>
    <row r="7607" spans="9:9" ht="11">
      <c r="I7607" s="25"/>
    </row>
    <row r="7608" spans="9:9" ht="11">
      <c r="I7608" s="25"/>
    </row>
    <row r="7609" spans="9:9" ht="11">
      <c r="I7609" s="25"/>
    </row>
    <row r="7610" spans="9:9" ht="11">
      <c r="I7610" s="25"/>
    </row>
    <row r="7611" spans="9:9" ht="11">
      <c r="I7611" s="25"/>
    </row>
    <row r="7612" spans="9:9" ht="11">
      <c r="I7612" s="25"/>
    </row>
    <row r="7613" spans="9:9" ht="11">
      <c r="I7613" s="25"/>
    </row>
    <row r="7614" spans="9:9" ht="11">
      <c r="I7614" s="25"/>
    </row>
    <row r="7615" spans="9:9" ht="11">
      <c r="I7615" s="25"/>
    </row>
    <row r="7616" spans="9:9" ht="11">
      <c r="I7616" s="25"/>
    </row>
    <row r="7617" spans="9:9" ht="11">
      <c r="I7617" s="25"/>
    </row>
    <row r="7618" spans="9:9" ht="11">
      <c r="I7618" s="25"/>
    </row>
    <row r="7619" spans="9:9" ht="11">
      <c r="I7619" s="25"/>
    </row>
    <row r="7620" spans="9:9" ht="11">
      <c r="I7620" s="25"/>
    </row>
    <row r="7621" spans="9:9" ht="11">
      <c r="I7621" s="25"/>
    </row>
    <row r="7622" spans="9:9" ht="11">
      <c r="I7622" s="25"/>
    </row>
    <row r="7623" spans="9:9" ht="11">
      <c r="I7623" s="25"/>
    </row>
    <row r="7624" spans="9:9" ht="11">
      <c r="I7624" s="25"/>
    </row>
    <row r="7625" spans="9:9" ht="11">
      <c r="I7625" s="25"/>
    </row>
    <row r="7626" spans="9:9" ht="11">
      <c r="I7626" s="25"/>
    </row>
    <row r="7627" spans="9:9" ht="11">
      <c r="I7627" s="25"/>
    </row>
    <row r="7628" spans="9:9" ht="11">
      <c r="I7628" s="25"/>
    </row>
    <row r="7629" spans="9:9" ht="11">
      <c r="I7629" s="25"/>
    </row>
    <row r="7630" spans="9:9" ht="11">
      <c r="I7630" s="25"/>
    </row>
    <row r="7631" spans="9:9" ht="11">
      <c r="I7631" s="25"/>
    </row>
    <row r="7632" spans="9:9" ht="11">
      <c r="I7632" s="25"/>
    </row>
    <row r="7633" spans="9:9" ht="11">
      <c r="I7633" s="25"/>
    </row>
    <row r="7634" spans="9:9" ht="11">
      <c r="I7634" s="25"/>
    </row>
    <row r="7635" spans="9:9" ht="11">
      <c r="I7635" s="25"/>
    </row>
    <row r="7636" spans="9:9" ht="11">
      <c r="I7636" s="25"/>
    </row>
    <row r="7637" spans="9:9" ht="11">
      <c r="I7637" s="25"/>
    </row>
    <row r="7638" spans="9:9" ht="11">
      <c r="I7638" s="25"/>
    </row>
    <row r="7639" spans="9:9" ht="11">
      <c r="I7639" s="25"/>
    </row>
    <row r="7640" spans="9:9" ht="11">
      <c r="I7640" s="25"/>
    </row>
    <row r="7641" spans="9:9" ht="11">
      <c r="I7641" s="25"/>
    </row>
    <row r="7642" spans="9:9" ht="11">
      <c r="I7642" s="25"/>
    </row>
    <row r="7643" spans="9:9" ht="11">
      <c r="I7643" s="25"/>
    </row>
    <row r="7644" spans="9:9" ht="11">
      <c r="I7644" s="25"/>
    </row>
    <row r="7645" spans="9:9" ht="11">
      <c r="I7645" s="25"/>
    </row>
    <row r="7646" spans="9:9" ht="11">
      <c r="I7646" s="25"/>
    </row>
    <row r="7647" spans="9:9" ht="11">
      <c r="I7647" s="25"/>
    </row>
    <row r="7648" spans="9:9" ht="11">
      <c r="I7648" s="25"/>
    </row>
    <row r="7649" spans="9:9" ht="11">
      <c r="I7649" s="25"/>
    </row>
    <row r="7650" spans="9:9" ht="11">
      <c r="I7650" s="25"/>
    </row>
    <row r="7651" spans="9:9" ht="11">
      <c r="I7651" s="25"/>
    </row>
    <row r="7652" spans="9:9" ht="11">
      <c r="I7652" s="25"/>
    </row>
    <row r="7653" spans="9:9" ht="11">
      <c r="I7653" s="25"/>
    </row>
    <row r="7654" spans="9:9" ht="11">
      <c r="I7654" s="25"/>
    </row>
    <row r="7655" spans="9:9" ht="11">
      <c r="I7655" s="25"/>
    </row>
    <row r="7656" spans="9:9" ht="11">
      <c r="I7656" s="25"/>
    </row>
    <row r="7657" spans="9:9" ht="11">
      <c r="I7657" s="25"/>
    </row>
    <row r="7658" spans="9:9" ht="11">
      <c r="I7658" s="25"/>
    </row>
    <row r="7659" spans="9:9" ht="11">
      <c r="I7659" s="25"/>
    </row>
    <row r="7660" spans="9:9" ht="11">
      <c r="I7660" s="25"/>
    </row>
    <row r="7661" spans="9:9" ht="11">
      <c r="I7661" s="25"/>
    </row>
    <row r="7662" spans="9:9" ht="11">
      <c r="I7662" s="25"/>
    </row>
    <row r="7663" spans="9:9" ht="11">
      <c r="I7663" s="25"/>
    </row>
    <row r="7664" spans="9:9" ht="11">
      <c r="I7664" s="25"/>
    </row>
    <row r="7665" spans="9:9" ht="11">
      <c r="I7665" s="25"/>
    </row>
    <row r="7666" spans="9:9" ht="11">
      <c r="I7666" s="25"/>
    </row>
    <row r="7667" spans="9:9" ht="11">
      <c r="I7667" s="25"/>
    </row>
    <row r="7668" spans="9:9" ht="11">
      <c r="I7668" s="25"/>
    </row>
    <row r="7669" spans="9:9" ht="11">
      <c r="I7669" s="25"/>
    </row>
    <row r="7670" spans="9:9" ht="11">
      <c r="I7670" s="25"/>
    </row>
    <row r="7671" spans="9:9" ht="11">
      <c r="I7671" s="25"/>
    </row>
    <row r="7672" spans="9:9" ht="11">
      <c r="I7672" s="25"/>
    </row>
    <row r="7673" spans="9:9" ht="11">
      <c r="I7673" s="25"/>
    </row>
    <row r="7674" spans="9:9" ht="11">
      <c r="I7674" s="25"/>
    </row>
    <row r="7675" spans="9:9" ht="11">
      <c r="I7675" s="25"/>
    </row>
    <row r="7676" spans="9:9" ht="11">
      <c r="I7676" s="25"/>
    </row>
    <row r="7677" spans="9:9" ht="11">
      <c r="I7677" s="25"/>
    </row>
    <row r="7678" spans="9:9" ht="11">
      <c r="I7678" s="25"/>
    </row>
    <row r="7679" spans="9:9" ht="11">
      <c r="I7679" s="25"/>
    </row>
    <row r="7680" spans="9:9" ht="11">
      <c r="I7680" s="25"/>
    </row>
    <row r="7681" spans="9:9" ht="11">
      <c r="I7681" s="25"/>
    </row>
    <row r="7682" spans="9:9" ht="11">
      <c r="I7682" s="25"/>
    </row>
    <row r="7683" spans="9:9" ht="11">
      <c r="I7683" s="25"/>
    </row>
    <row r="7684" spans="9:9" ht="11">
      <c r="I7684" s="25"/>
    </row>
    <row r="7685" spans="9:9" ht="11">
      <c r="I7685" s="25"/>
    </row>
    <row r="7686" spans="9:9" ht="11">
      <c r="I7686" s="25"/>
    </row>
    <row r="7687" spans="9:9" ht="11">
      <c r="I7687" s="25"/>
    </row>
    <row r="7688" spans="9:9" ht="11">
      <c r="I7688" s="25"/>
    </row>
    <row r="7689" spans="9:9" ht="11">
      <c r="I7689" s="25"/>
    </row>
    <row r="7690" spans="9:9" ht="11">
      <c r="I7690" s="25"/>
    </row>
    <row r="7691" spans="9:9" ht="11">
      <c r="I7691" s="25"/>
    </row>
    <row r="7692" spans="9:9" ht="11">
      <c r="I7692" s="25"/>
    </row>
    <row r="7693" spans="9:9" ht="11">
      <c r="I7693" s="25"/>
    </row>
    <row r="7694" spans="9:9" ht="11">
      <c r="I7694" s="25"/>
    </row>
    <row r="7695" spans="9:9" ht="11">
      <c r="I7695" s="25"/>
    </row>
    <row r="7696" spans="9:9" ht="11">
      <c r="I7696" s="25"/>
    </row>
    <row r="7697" spans="9:9" ht="11">
      <c r="I7697" s="25"/>
    </row>
    <row r="7698" spans="9:9" ht="11">
      <c r="I7698" s="25"/>
    </row>
    <row r="7699" spans="9:9" ht="11">
      <c r="I7699" s="25"/>
    </row>
    <row r="7700" spans="9:9" ht="11">
      <c r="I7700" s="25"/>
    </row>
    <row r="7701" spans="9:9" ht="11">
      <c r="I7701" s="25"/>
    </row>
    <row r="7702" spans="9:9" ht="11">
      <c r="I7702" s="25"/>
    </row>
    <row r="7703" spans="9:9" ht="11">
      <c r="I7703" s="25"/>
    </row>
    <row r="7704" spans="9:9" ht="11">
      <c r="I7704" s="25"/>
    </row>
    <row r="7705" spans="9:9" ht="11">
      <c r="I7705" s="25"/>
    </row>
    <row r="7706" spans="9:9" ht="11">
      <c r="I7706" s="25"/>
    </row>
    <row r="7707" spans="9:9" ht="11">
      <c r="I7707" s="25"/>
    </row>
    <row r="7708" spans="9:9" ht="11">
      <c r="I7708" s="25"/>
    </row>
    <row r="7709" spans="9:9" ht="11">
      <c r="I7709" s="25"/>
    </row>
    <row r="7710" spans="9:9" ht="11">
      <c r="I7710" s="25"/>
    </row>
    <row r="7711" spans="9:9" ht="11">
      <c r="I7711" s="25"/>
    </row>
    <row r="7712" spans="9:9" ht="11">
      <c r="I7712" s="25"/>
    </row>
    <row r="7713" spans="9:9" ht="11">
      <c r="I7713" s="25"/>
    </row>
    <row r="7714" spans="9:9" ht="11">
      <c r="I7714" s="25"/>
    </row>
    <row r="7715" spans="9:9" ht="11">
      <c r="I7715" s="25"/>
    </row>
    <row r="7716" spans="9:9" ht="11">
      <c r="I7716" s="25"/>
    </row>
    <row r="7717" spans="9:9" ht="11">
      <c r="I7717" s="25"/>
    </row>
    <row r="7718" spans="9:9" ht="11">
      <c r="I7718" s="25"/>
    </row>
    <row r="7719" spans="9:9" ht="11">
      <c r="I7719" s="25"/>
    </row>
    <row r="7720" spans="9:9" ht="11">
      <c r="I7720" s="25"/>
    </row>
    <row r="7721" spans="9:9" ht="11">
      <c r="I7721" s="25"/>
    </row>
    <row r="7722" spans="9:9" ht="11">
      <c r="I7722" s="25"/>
    </row>
    <row r="7723" spans="9:9" ht="11">
      <c r="I7723" s="25"/>
    </row>
    <row r="7724" spans="9:9" ht="11">
      <c r="I7724" s="25"/>
    </row>
    <row r="7725" spans="9:9" ht="11">
      <c r="I7725" s="25"/>
    </row>
    <row r="7726" spans="9:9" ht="11">
      <c r="I7726" s="25"/>
    </row>
    <row r="7727" spans="9:9" ht="11">
      <c r="I7727" s="25"/>
    </row>
    <row r="7728" spans="9:9" ht="11">
      <c r="I7728" s="25"/>
    </row>
    <row r="7729" spans="9:9" ht="11">
      <c r="I7729" s="25"/>
    </row>
    <row r="7730" spans="9:9" ht="11">
      <c r="I7730" s="25"/>
    </row>
    <row r="7731" spans="9:9" ht="11">
      <c r="I7731" s="25"/>
    </row>
    <row r="7732" spans="9:9" ht="11">
      <c r="I7732" s="25"/>
    </row>
    <row r="7733" spans="9:9" ht="11">
      <c r="I7733" s="25"/>
    </row>
    <row r="7734" spans="9:9" ht="11">
      <c r="I7734" s="25"/>
    </row>
    <row r="7735" spans="9:9" ht="11">
      <c r="I7735" s="25"/>
    </row>
    <row r="7736" spans="9:9" ht="11">
      <c r="I7736" s="25"/>
    </row>
    <row r="7737" spans="9:9" ht="11">
      <c r="I7737" s="25"/>
    </row>
    <row r="7738" spans="9:9" ht="11">
      <c r="I7738" s="25"/>
    </row>
    <row r="7739" spans="9:9" ht="11">
      <c r="I7739" s="25"/>
    </row>
    <row r="7740" spans="9:9" ht="11">
      <c r="I7740" s="25"/>
    </row>
    <row r="7741" spans="9:9" ht="11">
      <c r="I7741" s="25"/>
    </row>
    <row r="7742" spans="9:9" ht="11">
      <c r="I7742" s="25"/>
    </row>
    <row r="7743" spans="9:9" ht="11">
      <c r="I7743" s="25"/>
    </row>
    <row r="7744" spans="9:9" ht="11">
      <c r="I7744" s="25"/>
    </row>
    <row r="7745" spans="9:9" ht="11">
      <c r="I7745" s="25"/>
    </row>
    <row r="7746" spans="9:9" ht="11">
      <c r="I7746" s="25"/>
    </row>
    <row r="7747" spans="9:9" ht="11">
      <c r="I7747" s="25"/>
    </row>
    <row r="7748" spans="9:9" ht="11">
      <c r="I7748" s="25"/>
    </row>
    <row r="7749" spans="9:9" ht="11">
      <c r="I7749" s="25"/>
    </row>
    <row r="7750" spans="9:9" ht="11">
      <c r="I7750" s="25"/>
    </row>
    <row r="7751" spans="9:9" ht="11">
      <c r="I7751" s="25"/>
    </row>
    <row r="7752" spans="9:9" ht="11">
      <c r="I7752" s="25"/>
    </row>
    <row r="7753" spans="9:9" ht="11">
      <c r="I7753" s="25"/>
    </row>
    <row r="7754" spans="9:9" ht="11">
      <c r="I7754" s="25"/>
    </row>
    <row r="7755" spans="9:9" ht="11">
      <c r="I7755" s="25"/>
    </row>
    <row r="7756" spans="9:9" ht="11">
      <c r="I7756" s="25"/>
    </row>
    <row r="7757" spans="9:9" ht="11">
      <c r="I7757" s="25"/>
    </row>
    <row r="7758" spans="9:9" ht="11">
      <c r="I7758" s="25"/>
    </row>
    <row r="7759" spans="9:9" ht="11">
      <c r="I7759" s="25"/>
    </row>
    <row r="7760" spans="9:9" ht="11">
      <c r="I7760" s="25"/>
    </row>
    <row r="7761" spans="9:9" ht="11">
      <c r="I7761" s="25"/>
    </row>
    <row r="7762" spans="9:9" ht="11">
      <c r="I7762" s="25"/>
    </row>
    <row r="7763" spans="9:9" ht="11">
      <c r="I7763" s="25"/>
    </row>
    <row r="7764" spans="9:9" ht="11">
      <c r="I7764" s="25"/>
    </row>
    <row r="7765" spans="9:9" ht="11">
      <c r="I7765" s="25"/>
    </row>
    <row r="7766" spans="9:9" ht="11">
      <c r="I7766" s="25"/>
    </row>
    <row r="7767" spans="9:9" ht="11">
      <c r="I7767" s="25"/>
    </row>
    <row r="7768" spans="9:9" ht="11">
      <c r="I7768" s="25"/>
    </row>
    <row r="7769" spans="9:9" ht="11">
      <c r="I7769" s="25"/>
    </row>
    <row r="7770" spans="9:9" ht="11">
      <c r="I7770" s="25"/>
    </row>
    <row r="7771" spans="9:9" ht="11">
      <c r="I7771" s="25"/>
    </row>
    <row r="7772" spans="9:9" ht="11">
      <c r="I7772" s="25"/>
    </row>
    <row r="7773" spans="9:9" ht="11">
      <c r="I7773" s="25"/>
    </row>
    <row r="7774" spans="9:9" ht="11">
      <c r="I7774" s="25"/>
    </row>
    <row r="7775" spans="9:9" ht="11">
      <c r="I7775" s="25"/>
    </row>
    <row r="7776" spans="9:9" ht="11">
      <c r="I7776" s="25"/>
    </row>
    <row r="7777" spans="9:9" ht="11">
      <c r="I7777" s="25"/>
    </row>
    <row r="7778" spans="9:9" ht="11">
      <c r="I7778" s="25"/>
    </row>
    <row r="7779" spans="9:9" ht="11">
      <c r="I7779" s="25"/>
    </row>
    <row r="7780" spans="9:9" ht="11">
      <c r="I7780" s="25"/>
    </row>
    <row r="7781" spans="9:9" ht="11">
      <c r="I7781" s="25"/>
    </row>
    <row r="7782" spans="9:9" ht="11">
      <c r="I7782" s="25"/>
    </row>
    <row r="7783" spans="9:9" ht="11">
      <c r="I7783" s="25"/>
    </row>
    <row r="7784" spans="9:9" ht="11">
      <c r="I7784" s="25"/>
    </row>
    <row r="7785" spans="9:9" ht="11">
      <c r="I7785" s="25"/>
    </row>
    <row r="7786" spans="9:9" ht="11">
      <c r="I7786" s="25"/>
    </row>
    <row r="7787" spans="9:9" ht="11">
      <c r="I7787" s="25"/>
    </row>
    <row r="7788" spans="9:9" ht="11">
      <c r="I7788" s="25"/>
    </row>
    <row r="7789" spans="9:9" ht="11">
      <c r="I7789" s="25"/>
    </row>
    <row r="7790" spans="9:9" ht="11">
      <c r="I7790" s="25"/>
    </row>
    <row r="7791" spans="9:9" ht="11">
      <c r="I7791" s="25"/>
    </row>
    <row r="7792" spans="9:9" ht="11">
      <c r="I7792" s="25"/>
    </row>
    <row r="7793" spans="9:9" ht="11">
      <c r="I7793" s="25"/>
    </row>
    <row r="7794" spans="9:9" ht="11">
      <c r="I7794" s="25"/>
    </row>
    <row r="7795" spans="9:9" ht="11">
      <c r="I7795" s="25"/>
    </row>
    <row r="7796" spans="9:9" ht="11">
      <c r="I7796" s="25"/>
    </row>
    <row r="7797" spans="9:9" ht="11">
      <c r="I7797" s="25"/>
    </row>
    <row r="7798" spans="9:9" ht="11">
      <c r="I7798" s="25"/>
    </row>
    <row r="7799" spans="9:9" ht="11">
      <c r="I7799" s="25"/>
    </row>
    <row r="7800" spans="9:9" ht="11">
      <c r="I7800" s="25"/>
    </row>
    <row r="7801" spans="9:9" ht="11">
      <c r="I7801" s="25"/>
    </row>
    <row r="7802" spans="9:9" ht="11">
      <c r="I7802" s="25"/>
    </row>
    <row r="7803" spans="9:9" ht="11">
      <c r="I7803" s="25"/>
    </row>
    <row r="7804" spans="9:9" ht="11">
      <c r="I7804" s="25"/>
    </row>
    <row r="7805" spans="9:9" ht="11">
      <c r="I7805" s="25"/>
    </row>
    <row r="7806" spans="9:9" ht="11">
      <c r="I7806" s="25"/>
    </row>
    <row r="7807" spans="9:9" ht="11">
      <c r="I7807" s="25"/>
    </row>
    <row r="7808" spans="9:9" ht="11">
      <c r="I7808" s="25"/>
    </row>
    <row r="7809" spans="9:9" ht="11">
      <c r="I7809" s="25"/>
    </row>
    <row r="7810" spans="9:9" ht="11">
      <c r="I7810" s="25"/>
    </row>
    <row r="7811" spans="9:9" ht="11">
      <c r="I7811" s="25"/>
    </row>
    <row r="7812" spans="9:9" ht="11">
      <c r="I7812" s="25"/>
    </row>
    <row r="7813" spans="9:9" ht="11">
      <c r="I7813" s="25"/>
    </row>
    <row r="7814" spans="9:9" ht="11">
      <c r="I7814" s="25"/>
    </row>
    <row r="7815" spans="9:9" ht="11">
      <c r="I7815" s="25"/>
    </row>
    <row r="7816" spans="9:9" ht="11">
      <c r="I7816" s="25"/>
    </row>
    <row r="7817" spans="9:9" ht="11">
      <c r="I7817" s="25"/>
    </row>
    <row r="7818" spans="9:9" ht="11">
      <c r="I7818" s="25"/>
    </row>
    <row r="7819" spans="9:9" ht="11">
      <c r="I7819" s="25"/>
    </row>
    <row r="7820" spans="9:9" ht="11">
      <c r="I7820" s="25"/>
    </row>
    <row r="7821" spans="9:9" ht="11">
      <c r="I7821" s="25"/>
    </row>
    <row r="7822" spans="9:9" ht="11">
      <c r="I7822" s="25"/>
    </row>
    <row r="7823" spans="9:9" ht="11">
      <c r="I7823" s="25"/>
    </row>
    <row r="7824" spans="9:9" ht="11">
      <c r="I7824" s="25"/>
    </row>
    <row r="7825" spans="9:9" ht="11">
      <c r="I7825" s="25"/>
    </row>
    <row r="7826" spans="9:9" ht="11">
      <c r="I7826" s="25"/>
    </row>
    <row r="7827" spans="9:9" ht="11">
      <c r="I7827" s="25"/>
    </row>
    <row r="7828" spans="9:9" ht="11">
      <c r="I7828" s="25"/>
    </row>
    <row r="7829" spans="9:9" ht="11">
      <c r="I7829" s="25"/>
    </row>
    <row r="7830" spans="9:9" ht="11">
      <c r="I7830" s="25"/>
    </row>
    <row r="7831" spans="9:9" ht="11">
      <c r="I7831" s="25"/>
    </row>
    <row r="7832" spans="9:9" ht="11">
      <c r="I7832" s="25"/>
    </row>
    <row r="7833" spans="9:9" ht="11">
      <c r="I7833" s="25"/>
    </row>
    <row r="7834" spans="9:9" ht="11">
      <c r="I7834" s="25"/>
    </row>
    <row r="7835" spans="9:9" ht="11">
      <c r="I7835" s="25"/>
    </row>
    <row r="7836" spans="9:9" ht="11">
      <c r="I7836" s="25"/>
    </row>
    <row r="7837" spans="9:9" ht="11">
      <c r="I7837" s="25"/>
    </row>
    <row r="7838" spans="9:9" ht="11">
      <c r="I7838" s="25"/>
    </row>
    <row r="7839" spans="9:9" ht="11">
      <c r="I7839" s="25"/>
    </row>
    <row r="7840" spans="9:9" ht="11">
      <c r="I7840" s="25"/>
    </row>
    <row r="7841" spans="9:9" ht="11">
      <c r="I7841" s="25"/>
    </row>
    <row r="7842" spans="9:9" ht="11">
      <c r="I7842" s="25"/>
    </row>
    <row r="7843" spans="9:9" ht="11">
      <c r="I7843" s="25"/>
    </row>
    <row r="7844" spans="9:9" ht="11">
      <c r="I7844" s="25"/>
    </row>
    <row r="7845" spans="9:9" ht="11">
      <c r="I7845" s="25"/>
    </row>
    <row r="7846" spans="9:9" ht="11">
      <c r="I7846" s="25"/>
    </row>
    <row r="7847" spans="9:9" ht="11">
      <c r="I7847" s="25"/>
    </row>
    <row r="7848" spans="9:9" ht="11">
      <c r="I7848" s="25"/>
    </row>
    <row r="7849" spans="9:9" ht="11">
      <c r="I7849" s="25"/>
    </row>
    <row r="7850" spans="9:9" ht="11">
      <c r="I7850" s="25"/>
    </row>
    <row r="7851" spans="9:9" ht="11">
      <c r="I7851" s="25"/>
    </row>
    <row r="7852" spans="9:9" ht="11">
      <c r="I7852" s="25"/>
    </row>
    <row r="7853" spans="9:9" ht="11">
      <c r="I7853" s="25"/>
    </row>
    <row r="7854" spans="9:9" ht="11">
      <c r="I7854" s="25"/>
    </row>
    <row r="7855" spans="9:9" ht="11">
      <c r="I7855" s="25"/>
    </row>
    <row r="7856" spans="9:9" ht="11">
      <c r="I7856" s="25"/>
    </row>
    <row r="7857" spans="9:9" ht="11">
      <c r="I7857" s="25"/>
    </row>
    <row r="7858" spans="9:9" ht="11">
      <c r="I7858" s="25"/>
    </row>
    <row r="7859" spans="9:9" ht="11">
      <c r="I7859" s="25"/>
    </row>
    <row r="7860" spans="9:9" ht="11">
      <c r="I7860" s="25"/>
    </row>
    <row r="7861" spans="9:9" ht="11">
      <c r="I7861" s="25"/>
    </row>
    <row r="7862" spans="9:9" ht="11">
      <c r="I7862" s="25"/>
    </row>
    <row r="7863" spans="9:9" ht="11">
      <c r="I7863" s="25"/>
    </row>
    <row r="7864" spans="9:9" ht="11">
      <c r="I7864" s="25"/>
    </row>
    <row r="7865" spans="9:9" ht="11">
      <c r="I7865" s="25"/>
    </row>
    <row r="7866" spans="9:9" ht="11">
      <c r="I7866" s="25"/>
    </row>
    <row r="7867" spans="9:9" ht="11">
      <c r="I7867" s="25"/>
    </row>
    <row r="7868" spans="9:9" ht="11">
      <c r="I7868" s="25"/>
    </row>
    <row r="7869" spans="9:9" ht="11">
      <c r="I7869" s="25"/>
    </row>
    <row r="7870" spans="9:9" ht="11">
      <c r="I7870" s="25"/>
    </row>
    <row r="7871" spans="9:9" ht="11">
      <c r="I7871" s="25"/>
    </row>
    <row r="7872" spans="9:9" ht="11">
      <c r="I7872" s="25"/>
    </row>
    <row r="7873" spans="9:9" ht="11">
      <c r="I7873" s="25"/>
    </row>
    <row r="7874" spans="9:9" ht="11">
      <c r="I7874" s="25"/>
    </row>
    <row r="7875" spans="9:9" ht="11">
      <c r="I7875" s="25"/>
    </row>
    <row r="7876" spans="9:9" ht="11">
      <c r="I7876" s="25"/>
    </row>
    <row r="7877" spans="9:9" ht="11">
      <c r="I7877" s="25"/>
    </row>
    <row r="7878" spans="9:9" ht="11">
      <c r="I7878" s="25"/>
    </row>
    <row r="7879" spans="9:9" ht="11">
      <c r="I7879" s="25"/>
    </row>
    <row r="7880" spans="9:9" ht="11">
      <c r="I7880" s="25"/>
    </row>
    <row r="7881" spans="9:9" ht="11">
      <c r="I7881" s="25"/>
    </row>
    <row r="7882" spans="9:9" ht="11">
      <c r="I7882" s="25"/>
    </row>
    <row r="7883" spans="9:9" ht="11">
      <c r="I7883" s="25"/>
    </row>
    <row r="7884" spans="9:9" ht="11">
      <c r="I7884" s="25"/>
    </row>
    <row r="7885" spans="9:9" ht="11">
      <c r="I7885" s="25"/>
    </row>
    <row r="7886" spans="9:9" ht="11">
      <c r="I7886" s="25"/>
    </row>
    <row r="7887" spans="9:9" ht="11">
      <c r="I7887" s="25"/>
    </row>
    <row r="7888" spans="9:9" ht="11">
      <c r="I7888" s="25"/>
    </row>
    <row r="7889" spans="9:9" ht="11">
      <c r="I7889" s="25"/>
    </row>
    <row r="7890" spans="9:9" ht="11">
      <c r="I7890" s="25"/>
    </row>
    <row r="7891" spans="9:9" ht="11">
      <c r="I7891" s="25"/>
    </row>
    <row r="7892" spans="9:9" ht="11">
      <c r="I7892" s="25"/>
    </row>
    <row r="7893" spans="9:9" ht="11">
      <c r="I7893" s="25"/>
    </row>
    <row r="7894" spans="9:9" ht="11">
      <c r="I7894" s="25"/>
    </row>
    <row r="7895" spans="9:9" ht="11">
      <c r="I7895" s="25"/>
    </row>
    <row r="7896" spans="9:9" ht="11">
      <c r="I7896" s="25"/>
    </row>
    <row r="7897" spans="9:9" ht="11">
      <c r="I7897" s="25"/>
    </row>
    <row r="7898" spans="9:9" ht="11">
      <c r="I7898" s="25"/>
    </row>
    <row r="7899" spans="9:9" ht="11">
      <c r="I7899" s="25"/>
    </row>
    <row r="7900" spans="9:9" ht="11">
      <c r="I7900" s="25"/>
    </row>
    <row r="7901" spans="9:9" ht="11">
      <c r="I7901" s="25"/>
    </row>
    <row r="7902" spans="9:9" ht="11">
      <c r="I7902" s="25"/>
    </row>
    <row r="7903" spans="9:9" ht="11">
      <c r="I7903" s="25"/>
    </row>
    <row r="7904" spans="9:9" ht="11">
      <c r="I7904" s="25"/>
    </row>
    <row r="7905" spans="9:9" ht="11">
      <c r="I7905" s="25"/>
    </row>
    <row r="7906" spans="9:9" ht="11">
      <c r="I7906" s="25"/>
    </row>
    <row r="7907" spans="9:9" ht="11">
      <c r="I7907" s="25"/>
    </row>
    <row r="7908" spans="9:9" ht="11">
      <c r="I7908" s="25"/>
    </row>
    <row r="7909" spans="9:9" ht="11">
      <c r="I7909" s="25"/>
    </row>
    <row r="7910" spans="9:9" ht="11">
      <c r="I7910" s="25"/>
    </row>
    <row r="7911" spans="9:9" ht="11">
      <c r="I7911" s="25"/>
    </row>
    <row r="7912" spans="9:9" ht="11">
      <c r="I7912" s="25"/>
    </row>
    <row r="7913" spans="9:9" ht="11">
      <c r="I7913" s="25"/>
    </row>
    <row r="7914" spans="9:9" ht="11">
      <c r="I7914" s="25"/>
    </row>
    <row r="7915" spans="9:9" ht="11">
      <c r="I7915" s="25"/>
    </row>
    <row r="7916" spans="9:9" ht="11">
      <c r="I7916" s="25"/>
    </row>
    <row r="7917" spans="9:9" ht="11">
      <c r="I7917" s="25"/>
    </row>
    <row r="7918" spans="9:9" ht="11">
      <c r="I7918" s="25"/>
    </row>
    <row r="7919" spans="9:9" ht="11">
      <c r="I7919" s="25"/>
    </row>
    <row r="7920" spans="9:9" ht="11">
      <c r="I7920" s="25"/>
    </row>
    <row r="7921" spans="9:9" ht="11">
      <c r="I7921" s="25"/>
    </row>
    <row r="7922" spans="9:9" ht="11">
      <c r="I7922" s="25"/>
    </row>
    <row r="7923" spans="9:9" ht="11">
      <c r="I7923" s="25"/>
    </row>
    <row r="7924" spans="9:9" ht="11">
      <c r="I7924" s="25"/>
    </row>
    <row r="7925" spans="9:9" ht="11">
      <c r="I7925" s="25"/>
    </row>
    <row r="7926" spans="9:9" ht="11">
      <c r="I7926" s="25"/>
    </row>
    <row r="7927" spans="9:9" ht="11">
      <c r="I7927" s="25"/>
    </row>
    <row r="7928" spans="9:9" ht="11">
      <c r="I7928" s="25"/>
    </row>
    <row r="7929" spans="9:9" ht="11">
      <c r="I7929" s="25"/>
    </row>
    <row r="7930" spans="9:9" ht="11">
      <c r="I7930" s="25"/>
    </row>
    <row r="7931" spans="9:9" ht="11">
      <c r="I7931" s="25"/>
    </row>
    <row r="7932" spans="9:9" ht="11">
      <c r="I7932" s="25"/>
    </row>
    <row r="7933" spans="9:9" ht="11">
      <c r="I7933" s="25"/>
    </row>
    <row r="7934" spans="9:9" ht="11">
      <c r="I7934" s="25"/>
    </row>
    <row r="7935" spans="9:9" ht="11">
      <c r="I7935" s="25"/>
    </row>
    <row r="7936" spans="9:9" ht="11">
      <c r="I7936" s="25"/>
    </row>
    <row r="7937" spans="9:9" ht="11">
      <c r="I7937" s="25"/>
    </row>
    <row r="7938" spans="9:9" ht="11">
      <c r="I7938" s="25"/>
    </row>
    <row r="7939" spans="9:9" ht="11">
      <c r="I7939" s="25"/>
    </row>
    <row r="7940" spans="9:9" ht="11">
      <c r="I7940" s="25"/>
    </row>
    <row r="7941" spans="9:9" ht="11">
      <c r="I7941" s="25"/>
    </row>
    <row r="7942" spans="9:9" ht="11">
      <c r="I7942" s="25"/>
    </row>
    <row r="7943" spans="9:9" ht="11">
      <c r="I7943" s="25"/>
    </row>
    <row r="7944" spans="9:9" ht="11">
      <c r="I7944" s="25"/>
    </row>
    <row r="7945" spans="9:9" ht="11">
      <c r="I7945" s="25"/>
    </row>
    <row r="7946" spans="9:9" ht="11">
      <c r="I7946" s="25"/>
    </row>
    <row r="7947" spans="9:9" ht="11">
      <c r="I7947" s="25"/>
    </row>
    <row r="7948" spans="9:9" ht="11">
      <c r="I7948" s="25"/>
    </row>
    <row r="7949" spans="9:9" ht="11">
      <c r="I7949" s="25"/>
    </row>
    <row r="7950" spans="9:9" ht="11">
      <c r="I7950" s="25"/>
    </row>
    <row r="7951" spans="9:9" ht="11">
      <c r="I7951" s="25"/>
    </row>
    <row r="7952" spans="9:9" ht="11">
      <c r="I7952" s="25"/>
    </row>
    <row r="7953" spans="9:9" ht="11">
      <c r="I7953" s="25"/>
    </row>
    <row r="7954" spans="9:9" ht="11">
      <c r="I7954" s="25"/>
    </row>
    <row r="7955" spans="9:9" ht="11">
      <c r="I7955" s="25"/>
    </row>
    <row r="7956" spans="9:9" ht="11">
      <c r="I7956" s="25"/>
    </row>
    <row r="7957" spans="9:9" ht="11">
      <c r="I7957" s="25"/>
    </row>
    <row r="7958" spans="9:9" ht="11">
      <c r="I7958" s="25"/>
    </row>
    <row r="7959" spans="9:9" ht="11">
      <c r="I7959" s="25"/>
    </row>
    <row r="7960" spans="9:9" ht="11">
      <c r="I7960" s="25"/>
    </row>
    <row r="7961" spans="9:9" ht="11">
      <c r="I7961" s="25"/>
    </row>
    <row r="7962" spans="9:9" ht="11">
      <c r="I7962" s="25"/>
    </row>
    <row r="7963" spans="9:9" ht="11">
      <c r="I7963" s="25"/>
    </row>
    <row r="7964" spans="9:9" ht="11">
      <c r="I7964" s="25"/>
    </row>
    <row r="7965" spans="9:9" ht="11">
      <c r="I7965" s="25"/>
    </row>
    <row r="7966" spans="9:9" ht="11">
      <c r="I7966" s="25"/>
    </row>
    <row r="7967" spans="9:9" ht="11">
      <c r="I7967" s="25"/>
    </row>
    <row r="7968" spans="9:9" ht="11">
      <c r="I7968" s="25"/>
    </row>
    <row r="7969" spans="9:9" ht="11">
      <c r="I7969" s="25"/>
    </row>
    <row r="7970" spans="9:9" ht="11">
      <c r="I7970" s="25"/>
    </row>
    <row r="7971" spans="9:9" ht="11">
      <c r="I7971" s="25"/>
    </row>
    <row r="7972" spans="9:9" ht="11">
      <c r="I7972" s="25"/>
    </row>
    <row r="7973" spans="9:9" ht="11">
      <c r="I7973" s="25"/>
    </row>
    <row r="7974" spans="9:9" ht="11">
      <c r="I7974" s="25"/>
    </row>
    <row r="7975" spans="9:9" ht="11">
      <c r="I7975" s="25"/>
    </row>
    <row r="7976" spans="9:9" ht="11">
      <c r="I7976" s="25"/>
    </row>
    <row r="7977" spans="9:9" ht="11">
      <c r="I7977" s="25"/>
    </row>
    <row r="7978" spans="9:9" ht="11">
      <c r="I7978" s="25"/>
    </row>
    <row r="7979" spans="9:9" ht="11">
      <c r="I7979" s="25"/>
    </row>
    <row r="7980" spans="9:9" ht="11">
      <c r="I7980" s="25"/>
    </row>
    <row r="7981" spans="9:9" ht="11">
      <c r="I7981" s="25"/>
    </row>
    <row r="7982" spans="9:9" ht="11">
      <c r="I7982" s="25"/>
    </row>
    <row r="7983" spans="9:9" ht="11">
      <c r="I7983" s="25"/>
    </row>
    <row r="7984" spans="9:9" ht="11">
      <c r="I7984" s="25"/>
    </row>
    <row r="7985" spans="9:9" ht="11">
      <c r="I7985" s="25"/>
    </row>
    <row r="7986" spans="9:9" ht="11">
      <c r="I7986" s="25"/>
    </row>
    <row r="7987" spans="9:9" ht="11">
      <c r="I7987" s="25"/>
    </row>
    <row r="7988" spans="9:9" ht="11">
      <c r="I7988" s="25"/>
    </row>
    <row r="7989" spans="9:9" ht="11">
      <c r="I7989" s="25"/>
    </row>
    <row r="7990" spans="9:9" ht="11">
      <c r="I7990" s="25"/>
    </row>
    <row r="7991" spans="9:9" ht="11">
      <c r="I7991" s="25"/>
    </row>
    <row r="7992" spans="9:9" ht="11">
      <c r="I7992" s="25"/>
    </row>
    <row r="7993" spans="9:9" ht="11">
      <c r="I7993" s="25"/>
    </row>
    <row r="7994" spans="9:9" ht="11">
      <c r="I7994" s="25"/>
    </row>
    <row r="7995" spans="9:9" ht="11">
      <c r="I7995" s="25"/>
    </row>
    <row r="7996" spans="9:9" ht="11">
      <c r="I7996" s="25"/>
    </row>
    <row r="7997" spans="9:9" ht="11">
      <c r="I7997" s="25"/>
    </row>
    <row r="7998" spans="9:9" ht="11">
      <c r="I7998" s="25"/>
    </row>
    <row r="7999" spans="9:9" ht="11">
      <c r="I7999" s="25"/>
    </row>
    <row r="8000" spans="9:9" ht="11">
      <c r="I8000" s="25"/>
    </row>
    <row r="8001" spans="9:9" ht="11">
      <c r="I8001" s="25"/>
    </row>
    <row r="8002" spans="9:9" ht="11">
      <c r="I8002" s="25"/>
    </row>
    <row r="8003" spans="9:9" ht="11">
      <c r="I8003" s="25"/>
    </row>
    <row r="8004" spans="9:9" ht="11">
      <c r="I8004" s="25"/>
    </row>
    <row r="8005" spans="9:9" ht="11">
      <c r="I8005" s="25"/>
    </row>
    <row r="8006" spans="9:9" ht="11">
      <c r="I8006" s="25"/>
    </row>
    <row r="8007" spans="9:9" ht="11">
      <c r="I8007" s="25"/>
    </row>
    <row r="8008" spans="9:9" ht="11">
      <c r="I8008" s="25"/>
    </row>
    <row r="8009" spans="9:9" ht="11">
      <c r="I8009" s="25"/>
    </row>
    <row r="8010" spans="9:9" ht="11">
      <c r="I8010" s="25"/>
    </row>
    <row r="8011" spans="9:9" ht="11">
      <c r="I8011" s="25"/>
    </row>
    <row r="8012" spans="9:9" ht="11">
      <c r="I8012" s="25"/>
    </row>
    <row r="8013" spans="9:9" ht="11">
      <c r="I8013" s="25"/>
    </row>
    <row r="8014" spans="9:9" ht="11">
      <c r="I8014" s="25"/>
    </row>
    <row r="8015" spans="9:9" ht="11">
      <c r="I8015" s="25"/>
    </row>
    <row r="8016" spans="9:9" ht="11">
      <c r="I8016" s="25"/>
    </row>
    <row r="8017" spans="9:9" ht="11">
      <c r="I8017" s="25"/>
    </row>
    <row r="8018" spans="9:9" ht="11">
      <c r="I8018" s="25"/>
    </row>
    <row r="8019" spans="9:9" ht="11">
      <c r="I8019" s="25"/>
    </row>
    <row r="8020" spans="9:9" ht="11">
      <c r="I8020" s="25"/>
    </row>
    <row r="8021" spans="9:9" ht="11">
      <c r="I8021" s="25"/>
    </row>
    <row r="8022" spans="9:9" ht="11">
      <c r="I8022" s="25"/>
    </row>
    <row r="8023" spans="9:9" ht="11">
      <c r="I8023" s="25"/>
    </row>
    <row r="8024" spans="9:9" ht="11">
      <c r="I8024" s="25"/>
    </row>
    <row r="8025" spans="9:9" ht="11">
      <c r="I8025" s="25"/>
    </row>
    <row r="8026" spans="9:9" ht="11">
      <c r="I8026" s="25"/>
    </row>
    <row r="8027" spans="9:9" ht="11">
      <c r="I8027" s="25"/>
    </row>
    <row r="8028" spans="9:9" ht="11">
      <c r="I8028" s="25"/>
    </row>
    <row r="8029" spans="9:9" ht="11">
      <c r="I8029" s="25"/>
    </row>
    <row r="8030" spans="9:9" ht="11">
      <c r="I8030" s="25"/>
    </row>
    <row r="8031" spans="9:9" ht="11">
      <c r="I8031" s="25"/>
    </row>
    <row r="8032" spans="9:9" ht="11">
      <c r="I8032" s="25"/>
    </row>
    <row r="8033" spans="9:9" ht="11">
      <c r="I8033" s="25"/>
    </row>
    <row r="8034" spans="9:9" ht="11">
      <c r="I8034" s="25"/>
    </row>
    <row r="8035" spans="9:9" ht="11">
      <c r="I8035" s="25"/>
    </row>
    <row r="8036" spans="9:9" ht="11">
      <c r="I8036" s="25"/>
    </row>
    <row r="8037" spans="9:9" ht="11">
      <c r="I8037" s="25"/>
    </row>
    <row r="8038" spans="9:9" ht="11">
      <c r="I8038" s="25"/>
    </row>
    <row r="8039" spans="9:9" ht="11">
      <c r="I8039" s="25"/>
    </row>
    <row r="8040" spans="9:9" ht="11">
      <c r="I8040" s="25"/>
    </row>
    <row r="8041" spans="9:9" ht="11">
      <c r="I8041" s="25"/>
    </row>
    <row r="8042" spans="9:9" ht="11">
      <c r="I8042" s="25"/>
    </row>
    <row r="8043" spans="9:9" ht="11">
      <c r="I8043" s="25"/>
    </row>
    <row r="8044" spans="9:9" ht="11">
      <c r="I8044" s="25"/>
    </row>
    <row r="8045" spans="9:9" ht="11">
      <c r="I8045" s="25"/>
    </row>
    <row r="8046" spans="9:9" ht="11">
      <c r="I8046" s="25"/>
    </row>
    <row r="8047" spans="9:9" ht="11">
      <c r="I8047" s="25"/>
    </row>
    <row r="8048" spans="9:9" ht="11">
      <c r="I8048" s="25"/>
    </row>
    <row r="8049" spans="9:9" ht="11">
      <c r="I8049" s="25"/>
    </row>
    <row r="8050" spans="9:9" ht="11">
      <c r="I8050" s="25"/>
    </row>
    <row r="8051" spans="9:9" ht="11">
      <c r="I8051" s="25"/>
    </row>
    <row r="8052" spans="9:9" ht="11">
      <c r="I8052" s="25"/>
    </row>
    <row r="8053" spans="9:9" ht="11">
      <c r="I8053" s="25"/>
    </row>
    <row r="8054" spans="9:9" ht="11">
      <c r="I8054" s="25"/>
    </row>
    <row r="8055" spans="9:9" ht="11">
      <c r="I8055" s="25"/>
    </row>
    <row r="8056" spans="9:9" ht="11">
      <c r="I8056" s="25"/>
    </row>
    <row r="8057" spans="9:9" ht="11">
      <c r="I8057" s="25"/>
    </row>
    <row r="8058" spans="9:9" ht="11">
      <c r="I8058" s="25"/>
    </row>
    <row r="8059" spans="9:9" ht="11">
      <c r="I8059" s="25"/>
    </row>
    <row r="8060" spans="9:9" ht="11">
      <c r="I8060" s="25"/>
    </row>
    <row r="8061" spans="9:9" ht="11">
      <c r="I8061" s="25"/>
    </row>
    <row r="8062" spans="9:9" ht="11">
      <c r="I8062" s="25"/>
    </row>
    <row r="8063" spans="9:9" ht="11">
      <c r="I8063" s="25"/>
    </row>
    <row r="8064" spans="9:9" ht="11">
      <c r="I8064" s="25"/>
    </row>
    <row r="8065" spans="9:9" ht="11">
      <c r="I8065" s="25"/>
    </row>
    <row r="8066" spans="9:9" ht="11">
      <c r="I8066" s="25"/>
    </row>
    <row r="8067" spans="9:9" ht="11">
      <c r="I8067" s="25"/>
    </row>
    <row r="8068" spans="9:9" ht="11">
      <c r="I8068" s="25"/>
    </row>
    <row r="8069" spans="9:9" ht="11">
      <c r="I8069" s="25"/>
    </row>
    <row r="8070" spans="9:9" ht="11">
      <c r="I8070" s="25"/>
    </row>
    <row r="8071" spans="9:9" ht="11">
      <c r="I8071" s="25"/>
    </row>
    <row r="8072" spans="9:9" ht="11">
      <c r="I8072" s="25"/>
    </row>
    <row r="8073" spans="9:9" ht="11">
      <c r="I8073" s="25"/>
    </row>
    <row r="8074" spans="9:9" ht="11">
      <c r="I8074" s="25"/>
    </row>
    <row r="8075" spans="9:9" ht="11">
      <c r="I8075" s="25"/>
    </row>
    <row r="8076" spans="9:9" ht="11">
      <c r="I8076" s="25"/>
    </row>
    <row r="8077" spans="9:9" ht="11">
      <c r="I8077" s="25"/>
    </row>
    <row r="8078" spans="9:9" ht="11">
      <c r="I8078" s="25"/>
    </row>
    <row r="8079" spans="9:9" ht="11">
      <c r="I8079" s="25"/>
    </row>
    <row r="8080" spans="9:9" ht="11">
      <c r="I8080" s="25"/>
    </row>
    <row r="8081" spans="9:9" ht="11">
      <c r="I8081" s="25"/>
    </row>
    <row r="8082" spans="9:9" ht="11">
      <c r="I8082" s="25"/>
    </row>
    <row r="8083" spans="9:9" ht="11">
      <c r="I8083" s="25"/>
    </row>
    <row r="8084" spans="9:9" ht="11">
      <c r="I8084" s="25"/>
    </row>
    <row r="8085" spans="9:9" ht="11">
      <c r="I8085" s="25"/>
    </row>
    <row r="8086" spans="9:9" ht="11">
      <c r="I8086" s="25"/>
    </row>
    <row r="8087" spans="9:9" ht="11">
      <c r="I8087" s="25"/>
    </row>
    <row r="8088" spans="9:9" ht="11">
      <c r="I8088" s="25"/>
    </row>
    <row r="8089" spans="9:9" ht="11">
      <c r="I8089" s="25"/>
    </row>
    <row r="8090" spans="9:9" ht="11">
      <c r="I8090" s="25"/>
    </row>
    <row r="8091" spans="9:9" ht="11">
      <c r="I8091" s="25"/>
    </row>
    <row r="8092" spans="9:9" ht="11">
      <c r="I8092" s="25"/>
    </row>
    <row r="8093" spans="9:9" ht="11">
      <c r="I8093" s="25"/>
    </row>
    <row r="8094" spans="9:9" ht="11">
      <c r="I8094" s="25"/>
    </row>
    <row r="8095" spans="9:9" ht="11">
      <c r="I8095" s="25"/>
    </row>
    <row r="8096" spans="9:9" ht="11">
      <c r="I8096" s="25"/>
    </row>
    <row r="8097" spans="9:9" ht="11">
      <c r="I8097" s="25"/>
    </row>
    <row r="8098" spans="9:9" ht="11">
      <c r="I8098" s="25"/>
    </row>
    <row r="8099" spans="9:9" ht="11">
      <c r="I8099" s="25"/>
    </row>
    <row r="8100" spans="9:9" ht="11">
      <c r="I8100" s="25"/>
    </row>
    <row r="8101" spans="9:9" ht="11">
      <c r="I8101" s="25"/>
    </row>
    <row r="8102" spans="9:9" ht="11">
      <c r="I8102" s="25"/>
    </row>
    <row r="8103" spans="9:9" ht="11">
      <c r="I8103" s="25"/>
    </row>
    <row r="8104" spans="9:9" ht="11">
      <c r="I8104" s="25"/>
    </row>
    <row r="8105" spans="9:9" ht="11">
      <c r="I8105" s="25"/>
    </row>
    <row r="8106" spans="9:9" ht="11">
      <c r="I8106" s="25"/>
    </row>
    <row r="8107" spans="9:9" ht="11">
      <c r="I8107" s="25"/>
    </row>
    <row r="8108" spans="9:9" ht="11">
      <c r="I8108" s="25"/>
    </row>
    <row r="8109" spans="9:9" ht="11">
      <c r="I8109" s="25"/>
    </row>
    <row r="8110" spans="9:9" ht="11">
      <c r="I8110" s="25"/>
    </row>
    <row r="8111" spans="9:9" ht="11">
      <c r="I8111" s="25"/>
    </row>
    <row r="8112" spans="9:9" ht="11">
      <c r="I8112" s="25"/>
    </row>
    <row r="8113" spans="9:9" ht="11">
      <c r="I8113" s="25"/>
    </row>
    <row r="8114" spans="9:9" ht="11">
      <c r="I8114" s="25"/>
    </row>
    <row r="8115" spans="9:9" ht="11">
      <c r="I8115" s="25"/>
    </row>
    <row r="8116" spans="9:9" ht="11">
      <c r="I8116" s="25"/>
    </row>
    <row r="8117" spans="9:9" ht="11">
      <c r="I8117" s="25"/>
    </row>
    <row r="8118" spans="9:9" ht="11">
      <c r="I8118" s="25"/>
    </row>
    <row r="8119" spans="9:9" ht="11">
      <c r="I8119" s="25"/>
    </row>
    <row r="8120" spans="9:9" ht="11">
      <c r="I8120" s="25"/>
    </row>
    <row r="8121" spans="9:9" ht="11">
      <c r="I8121" s="25"/>
    </row>
    <row r="8122" spans="9:9" ht="11">
      <c r="I8122" s="25"/>
    </row>
    <row r="8123" spans="9:9" ht="11">
      <c r="I8123" s="25"/>
    </row>
    <row r="8124" spans="9:9" ht="11">
      <c r="I8124" s="25"/>
    </row>
    <row r="8125" spans="9:9" ht="11">
      <c r="I8125" s="25"/>
    </row>
    <row r="8126" spans="9:9" ht="11">
      <c r="I8126" s="25"/>
    </row>
    <row r="8127" spans="9:9" ht="11">
      <c r="I8127" s="25"/>
    </row>
    <row r="8128" spans="9:9" ht="11">
      <c r="I8128" s="25"/>
    </row>
    <row r="8129" spans="9:9" ht="11">
      <c r="I8129" s="25"/>
    </row>
    <row r="8130" spans="9:9" ht="11">
      <c r="I8130" s="25"/>
    </row>
    <row r="8131" spans="9:9" ht="11">
      <c r="I8131" s="25"/>
    </row>
    <row r="8132" spans="9:9" ht="11">
      <c r="I8132" s="25"/>
    </row>
    <row r="8133" spans="9:9" ht="11">
      <c r="I8133" s="25"/>
    </row>
    <row r="8134" spans="9:9" ht="11">
      <c r="I8134" s="25"/>
    </row>
    <row r="8135" spans="9:9" ht="11">
      <c r="I8135" s="25"/>
    </row>
    <row r="8136" spans="9:9" ht="11">
      <c r="I8136" s="25"/>
    </row>
    <row r="8137" spans="9:9" ht="11">
      <c r="I8137" s="25"/>
    </row>
    <row r="8138" spans="9:9" ht="11">
      <c r="I8138" s="25"/>
    </row>
    <row r="8139" spans="9:9" ht="11">
      <c r="I8139" s="25"/>
    </row>
    <row r="8140" spans="9:9" ht="11">
      <c r="I8140" s="25"/>
    </row>
    <row r="8141" spans="9:9" ht="11">
      <c r="I8141" s="25"/>
    </row>
    <row r="8142" spans="9:9" ht="11">
      <c r="I8142" s="25"/>
    </row>
    <row r="8143" spans="9:9" ht="11">
      <c r="I8143" s="25"/>
    </row>
    <row r="8144" spans="9:9" ht="11">
      <c r="I8144" s="25"/>
    </row>
    <row r="8145" spans="9:9" ht="11">
      <c r="I8145" s="25"/>
    </row>
    <row r="8146" spans="9:9" ht="11">
      <c r="I8146" s="25"/>
    </row>
    <row r="8147" spans="9:9" ht="11">
      <c r="I8147" s="25"/>
    </row>
    <row r="8148" spans="9:9" ht="11">
      <c r="I8148" s="25"/>
    </row>
    <row r="8149" spans="9:9" ht="11">
      <c r="I8149" s="25"/>
    </row>
    <row r="8150" spans="9:9" ht="11">
      <c r="I8150" s="25"/>
    </row>
    <row r="8151" spans="9:9" ht="11">
      <c r="I8151" s="25"/>
    </row>
    <row r="8152" spans="9:9" ht="11">
      <c r="I8152" s="25"/>
    </row>
    <row r="8153" spans="9:9" ht="11">
      <c r="I8153" s="25"/>
    </row>
    <row r="8154" spans="9:9" ht="11">
      <c r="I8154" s="25"/>
    </row>
    <row r="8155" spans="9:9" ht="11">
      <c r="I8155" s="25"/>
    </row>
    <row r="8156" spans="9:9" ht="11">
      <c r="I8156" s="25"/>
    </row>
    <row r="8157" spans="9:9" ht="11">
      <c r="I8157" s="25"/>
    </row>
    <row r="8158" spans="9:9" ht="11">
      <c r="I8158" s="25"/>
    </row>
    <row r="8159" spans="9:9" ht="11">
      <c r="I8159" s="25"/>
    </row>
    <row r="8160" spans="9:9" ht="11">
      <c r="I8160" s="25"/>
    </row>
    <row r="8161" spans="9:9" ht="11">
      <c r="I8161" s="25"/>
    </row>
    <row r="8162" spans="9:9" ht="11">
      <c r="I8162" s="25"/>
    </row>
    <row r="8163" spans="9:9" ht="11">
      <c r="I8163" s="25"/>
    </row>
    <row r="8164" spans="9:9" ht="11">
      <c r="I8164" s="25"/>
    </row>
    <row r="8165" spans="9:9" ht="11">
      <c r="I8165" s="25"/>
    </row>
    <row r="8166" spans="9:9" ht="11">
      <c r="I8166" s="25"/>
    </row>
    <row r="8167" spans="9:9" ht="11">
      <c r="I8167" s="25"/>
    </row>
    <row r="8168" spans="9:9" ht="11">
      <c r="I8168" s="25"/>
    </row>
    <row r="8169" spans="9:9" ht="11">
      <c r="I8169" s="25"/>
    </row>
    <row r="8170" spans="9:9" ht="11">
      <c r="I8170" s="25"/>
    </row>
    <row r="8171" spans="9:9" ht="11">
      <c r="I8171" s="25"/>
    </row>
    <row r="8172" spans="9:9" ht="11">
      <c r="I8172" s="25"/>
    </row>
    <row r="8173" spans="9:9" ht="11">
      <c r="I8173" s="25"/>
    </row>
    <row r="8174" spans="9:9" ht="11">
      <c r="I8174" s="25"/>
    </row>
    <row r="8175" spans="9:9" ht="11">
      <c r="I8175" s="25"/>
    </row>
    <row r="8176" spans="9:9" ht="11">
      <c r="I8176" s="25"/>
    </row>
    <row r="8177" spans="9:9" ht="11">
      <c r="I8177" s="25"/>
    </row>
    <row r="8178" spans="9:9" ht="11">
      <c r="I8178" s="25"/>
    </row>
    <row r="8179" spans="9:9" ht="11">
      <c r="I8179" s="25"/>
    </row>
    <row r="8180" spans="9:9" ht="11">
      <c r="I8180" s="25"/>
    </row>
    <row r="8181" spans="9:9" ht="11">
      <c r="I8181" s="25"/>
    </row>
    <row r="8182" spans="9:9" ht="11">
      <c r="I8182" s="25"/>
    </row>
    <row r="8183" spans="9:9" ht="11">
      <c r="I8183" s="25"/>
    </row>
    <row r="8184" spans="9:9" ht="11">
      <c r="I8184" s="25"/>
    </row>
    <row r="8185" spans="9:9" ht="11">
      <c r="I8185" s="25"/>
    </row>
    <row r="8186" spans="9:9" ht="11">
      <c r="I8186" s="25"/>
    </row>
    <row r="8187" spans="9:9" ht="11">
      <c r="I8187" s="25"/>
    </row>
    <row r="8188" spans="9:9" ht="11">
      <c r="I8188" s="25"/>
    </row>
    <row r="8189" spans="9:9" ht="11">
      <c r="I8189" s="25"/>
    </row>
    <row r="8190" spans="9:9" ht="11">
      <c r="I8190" s="25"/>
    </row>
    <row r="8191" spans="9:9" ht="11">
      <c r="I8191" s="25"/>
    </row>
    <row r="8192" spans="9:9" ht="11">
      <c r="I8192" s="25"/>
    </row>
    <row r="8193" spans="9:9" ht="11">
      <c r="I8193" s="25"/>
    </row>
    <row r="8194" spans="9:9" ht="11">
      <c r="I8194" s="25"/>
    </row>
    <row r="8195" spans="9:9" ht="11">
      <c r="I8195" s="25"/>
    </row>
    <row r="8196" spans="9:9" ht="11">
      <c r="I8196" s="25"/>
    </row>
    <row r="8197" spans="9:9" ht="11">
      <c r="I8197" s="25"/>
    </row>
    <row r="8198" spans="9:9" ht="11">
      <c r="I8198" s="25"/>
    </row>
    <row r="8199" spans="9:9" ht="11">
      <c r="I8199" s="25"/>
    </row>
    <row r="8200" spans="9:9" ht="11">
      <c r="I8200" s="25"/>
    </row>
    <row r="8201" spans="9:9" ht="11">
      <c r="I8201" s="25"/>
    </row>
    <row r="8202" spans="9:9" ht="11">
      <c r="I8202" s="25"/>
    </row>
    <row r="8203" spans="9:9" ht="11">
      <c r="I8203" s="25"/>
    </row>
    <row r="8204" spans="9:9" ht="11">
      <c r="I8204" s="25"/>
    </row>
    <row r="8205" spans="9:9" ht="11">
      <c r="I8205" s="25"/>
    </row>
    <row r="8206" spans="9:9" ht="11">
      <c r="I8206" s="25"/>
    </row>
    <row r="8207" spans="9:9" ht="11">
      <c r="I8207" s="25"/>
    </row>
    <row r="8208" spans="9:9" ht="11">
      <c r="I8208" s="25"/>
    </row>
    <row r="8209" spans="9:9" ht="11">
      <c r="I8209" s="25"/>
    </row>
    <row r="8210" spans="9:9" ht="11">
      <c r="I8210" s="25"/>
    </row>
    <row r="8211" spans="9:9" ht="11">
      <c r="I8211" s="25"/>
    </row>
    <row r="8212" spans="9:9" ht="11">
      <c r="I8212" s="25"/>
    </row>
    <row r="8213" spans="9:9" ht="11">
      <c r="I8213" s="25"/>
    </row>
    <row r="8214" spans="9:9" ht="11">
      <c r="I8214" s="25"/>
    </row>
    <row r="8215" spans="9:9" ht="11">
      <c r="I8215" s="25"/>
    </row>
    <row r="8216" spans="9:9" ht="11">
      <c r="I8216" s="25"/>
    </row>
    <row r="8217" spans="9:9" ht="11">
      <c r="I8217" s="25"/>
    </row>
    <row r="8218" spans="9:9" ht="11">
      <c r="I8218" s="25"/>
    </row>
    <row r="8219" spans="9:9" ht="11">
      <c r="I8219" s="25"/>
    </row>
    <row r="8220" spans="9:9" ht="11">
      <c r="I8220" s="25"/>
    </row>
    <row r="8221" spans="9:9" ht="11">
      <c r="I8221" s="25"/>
    </row>
    <row r="8222" spans="9:9" ht="11">
      <c r="I8222" s="25"/>
    </row>
    <row r="8223" spans="9:9" ht="11">
      <c r="I8223" s="25"/>
    </row>
    <row r="8224" spans="9:9" ht="11">
      <c r="I8224" s="25"/>
    </row>
    <row r="8225" spans="9:9" ht="11">
      <c r="I8225" s="25"/>
    </row>
    <row r="8226" spans="9:9" ht="11">
      <c r="I8226" s="25"/>
    </row>
    <row r="8227" spans="9:9" ht="11">
      <c r="I8227" s="25"/>
    </row>
    <row r="8228" spans="9:9" ht="11">
      <c r="I8228" s="25"/>
    </row>
    <row r="8229" spans="9:9" ht="11">
      <c r="I8229" s="25"/>
    </row>
    <row r="8230" spans="9:9" ht="11">
      <c r="I8230" s="25"/>
    </row>
    <row r="8231" spans="9:9" ht="11">
      <c r="I8231" s="25"/>
    </row>
    <row r="8232" spans="9:9" ht="11">
      <c r="I8232" s="25"/>
    </row>
    <row r="8233" spans="9:9" ht="11">
      <c r="I8233" s="25"/>
    </row>
    <row r="8234" spans="9:9" ht="11">
      <c r="I8234" s="25"/>
    </row>
    <row r="8235" spans="9:9" ht="11">
      <c r="I8235" s="25"/>
    </row>
    <row r="8236" spans="9:9" ht="11">
      <c r="I8236" s="25"/>
    </row>
    <row r="8237" spans="9:9" ht="11">
      <c r="I8237" s="25"/>
    </row>
    <row r="8238" spans="9:9" ht="11">
      <c r="I8238" s="25"/>
    </row>
    <row r="8239" spans="9:9" ht="11">
      <c r="I8239" s="25"/>
    </row>
    <row r="8240" spans="9:9" ht="11">
      <c r="I8240" s="25"/>
    </row>
    <row r="8241" spans="9:9" ht="11">
      <c r="I8241" s="25"/>
    </row>
    <row r="8242" spans="9:9" ht="11">
      <c r="I8242" s="25"/>
    </row>
    <row r="8243" spans="9:9" ht="11">
      <c r="I8243" s="25"/>
    </row>
    <row r="8244" spans="9:9" ht="11">
      <c r="I8244" s="25"/>
    </row>
    <row r="8245" spans="9:9" ht="11">
      <c r="I8245" s="25"/>
    </row>
    <row r="8246" spans="9:9" ht="11">
      <c r="I8246" s="25"/>
    </row>
    <row r="8247" spans="9:9" ht="11">
      <c r="I8247" s="25"/>
    </row>
    <row r="8248" spans="9:9" ht="11">
      <c r="I8248" s="25"/>
    </row>
    <row r="8249" spans="9:9" ht="11">
      <c r="I8249" s="25"/>
    </row>
    <row r="8250" spans="9:9" ht="11">
      <c r="I8250" s="25"/>
    </row>
    <row r="8251" spans="9:9" ht="11">
      <c r="I8251" s="25"/>
    </row>
    <row r="8252" spans="9:9" ht="11">
      <c r="I8252" s="25"/>
    </row>
    <row r="8253" spans="9:9" ht="11">
      <c r="I8253" s="25"/>
    </row>
    <row r="8254" spans="9:9" ht="11">
      <c r="I8254" s="25"/>
    </row>
    <row r="8255" spans="9:9" ht="11">
      <c r="I8255" s="25"/>
    </row>
    <row r="8256" spans="9:9" ht="11">
      <c r="I8256" s="25"/>
    </row>
    <row r="8257" spans="9:9" ht="11">
      <c r="I8257" s="25"/>
    </row>
    <row r="8258" spans="9:9" ht="11">
      <c r="I8258" s="25"/>
    </row>
    <row r="8259" spans="9:9" ht="11">
      <c r="I8259" s="25"/>
    </row>
    <row r="8260" spans="9:9" ht="11">
      <c r="I8260" s="25"/>
    </row>
    <row r="8261" spans="9:9" ht="11">
      <c r="I8261" s="25"/>
    </row>
    <row r="8262" spans="9:9" ht="11">
      <c r="I8262" s="25"/>
    </row>
    <row r="8263" spans="9:9" ht="11">
      <c r="I8263" s="25"/>
    </row>
    <row r="8264" spans="9:9" ht="11">
      <c r="I8264" s="25"/>
    </row>
    <row r="8265" spans="9:9" ht="11">
      <c r="I8265" s="25"/>
    </row>
    <row r="8266" spans="9:9" ht="11">
      <c r="I8266" s="25"/>
    </row>
    <row r="8267" spans="9:9" ht="11">
      <c r="I8267" s="25"/>
    </row>
    <row r="8268" spans="9:9" ht="11">
      <c r="I8268" s="25"/>
    </row>
    <row r="8269" spans="9:9" ht="11">
      <c r="I8269" s="25"/>
    </row>
    <row r="8270" spans="9:9" ht="11">
      <c r="I8270" s="25"/>
    </row>
    <row r="8271" spans="9:9" ht="11">
      <c r="I8271" s="25"/>
    </row>
    <row r="8272" spans="9:9" ht="11">
      <c r="I8272" s="25"/>
    </row>
    <row r="8273" spans="9:9" ht="11">
      <c r="I8273" s="25"/>
    </row>
    <row r="8274" spans="9:9" ht="11">
      <c r="I8274" s="25"/>
    </row>
    <row r="8275" spans="9:9" ht="11">
      <c r="I8275" s="25"/>
    </row>
    <row r="8276" spans="9:9" ht="11">
      <c r="I8276" s="25"/>
    </row>
    <row r="8277" spans="9:9" ht="11">
      <c r="I8277" s="25"/>
    </row>
    <row r="8278" spans="9:9" ht="11">
      <c r="I8278" s="25"/>
    </row>
    <row r="8279" spans="9:9" ht="11">
      <c r="I8279" s="25"/>
    </row>
    <row r="8280" spans="9:9" ht="11">
      <c r="I8280" s="25"/>
    </row>
    <row r="8281" spans="9:9" ht="11">
      <c r="I8281" s="25"/>
    </row>
    <row r="8282" spans="9:9" ht="11">
      <c r="I8282" s="25"/>
    </row>
    <row r="8283" spans="9:9" ht="11">
      <c r="I8283" s="25"/>
    </row>
    <row r="8284" spans="9:9" ht="11">
      <c r="I8284" s="25"/>
    </row>
    <row r="8285" spans="9:9" ht="11">
      <c r="I8285" s="25"/>
    </row>
    <row r="8286" spans="9:9" ht="11">
      <c r="I8286" s="25"/>
    </row>
    <row r="8287" spans="9:9" ht="11">
      <c r="I8287" s="25"/>
    </row>
    <row r="8288" spans="9:9" ht="11">
      <c r="I8288" s="25"/>
    </row>
    <row r="8289" spans="9:9" ht="11">
      <c r="I8289" s="25"/>
    </row>
    <row r="8290" spans="9:9" ht="11">
      <c r="I8290" s="25"/>
    </row>
    <row r="8291" spans="9:9" ht="11">
      <c r="I8291" s="25"/>
    </row>
    <row r="8292" spans="9:9" ht="11">
      <c r="I8292" s="25"/>
    </row>
    <row r="8293" spans="9:9" ht="11">
      <c r="I8293" s="25"/>
    </row>
    <row r="8294" spans="9:9" ht="11">
      <c r="I8294" s="25"/>
    </row>
    <row r="8295" spans="9:9" ht="11">
      <c r="I8295" s="25"/>
    </row>
    <row r="8296" spans="9:9" ht="11">
      <c r="I8296" s="25"/>
    </row>
    <row r="8297" spans="9:9" ht="11">
      <c r="I8297" s="25"/>
    </row>
    <row r="8298" spans="9:9" ht="11">
      <c r="I8298" s="25"/>
    </row>
    <row r="8299" spans="9:9" ht="11">
      <c r="I8299" s="25"/>
    </row>
    <row r="8300" spans="9:9" ht="11">
      <c r="I8300" s="25"/>
    </row>
    <row r="8301" spans="9:9" ht="11">
      <c r="I8301" s="25"/>
    </row>
    <row r="8302" spans="9:9" ht="11">
      <c r="I8302" s="25"/>
    </row>
    <row r="8303" spans="9:9" ht="11">
      <c r="I8303" s="25"/>
    </row>
    <row r="8304" spans="9:9" ht="11">
      <c r="I8304" s="25"/>
    </row>
    <row r="8305" spans="9:9" ht="11">
      <c r="I8305" s="25"/>
    </row>
    <row r="8306" spans="9:9" ht="11">
      <c r="I8306" s="25"/>
    </row>
    <row r="8307" spans="9:9" ht="11">
      <c r="I8307" s="25"/>
    </row>
    <row r="8308" spans="9:9" ht="11">
      <c r="I8308" s="25"/>
    </row>
    <row r="8309" spans="9:9" ht="11">
      <c r="I8309" s="25"/>
    </row>
    <row r="8310" spans="9:9" ht="11">
      <c r="I8310" s="25"/>
    </row>
    <row r="8311" spans="9:9" ht="11">
      <c r="I8311" s="25"/>
    </row>
    <row r="8312" spans="9:9" ht="11">
      <c r="I8312" s="25"/>
    </row>
    <row r="8313" spans="9:9" ht="11">
      <c r="I8313" s="25"/>
    </row>
    <row r="8314" spans="9:9" ht="11">
      <c r="I8314" s="25"/>
    </row>
    <row r="8315" spans="9:9" ht="11">
      <c r="I8315" s="25"/>
    </row>
    <row r="8316" spans="9:9" ht="11">
      <c r="I8316" s="25"/>
    </row>
    <row r="8317" spans="9:9" ht="11">
      <c r="I8317" s="25"/>
    </row>
    <row r="8318" spans="9:9" ht="11">
      <c r="I8318" s="25"/>
    </row>
    <row r="8319" spans="9:9" ht="11">
      <c r="I8319" s="25"/>
    </row>
    <row r="8320" spans="9:9" ht="11">
      <c r="I8320" s="25"/>
    </row>
    <row r="8321" spans="9:9" ht="11">
      <c r="I8321" s="25"/>
    </row>
    <row r="8322" spans="9:9" ht="11">
      <c r="I8322" s="25"/>
    </row>
    <row r="8323" spans="9:9" ht="11">
      <c r="I8323" s="25"/>
    </row>
    <row r="8324" spans="9:9" ht="11">
      <c r="I8324" s="25"/>
    </row>
    <row r="8325" spans="9:9" ht="11">
      <c r="I8325" s="25"/>
    </row>
    <row r="8326" spans="9:9" ht="11">
      <c r="I8326" s="25"/>
    </row>
    <row r="8327" spans="9:9" ht="11">
      <c r="I8327" s="25"/>
    </row>
    <row r="8328" spans="9:9" ht="11">
      <c r="I8328" s="25"/>
    </row>
    <row r="8329" spans="9:9" ht="11">
      <c r="I8329" s="25"/>
    </row>
    <row r="8330" spans="9:9" ht="11">
      <c r="I8330" s="25"/>
    </row>
    <row r="8331" spans="9:9" ht="11">
      <c r="I8331" s="25"/>
    </row>
    <row r="8332" spans="9:9" ht="11">
      <c r="I8332" s="25"/>
    </row>
    <row r="8333" spans="9:9" ht="11">
      <c r="I8333" s="25"/>
    </row>
    <row r="8334" spans="9:9" ht="11">
      <c r="I8334" s="25"/>
    </row>
    <row r="8335" spans="9:9" ht="11">
      <c r="I8335" s="25"/>
    </row>
    <row r="8336" spans="9:9" ht="11">
      <c r="I8336" s="25"/>
    </row>
    <row r="8337" spans="9:9" ht="11">
      <c r="I8337" s="25"/>
    </row>
    <row r="8338" spans="9:9" ht="11">
      <c r="I8338" s="25"/>
    </row>
    <row r="8339" spans="9:9" ht="11">
      <c r="I8339" s="25"/>
    </row>
    <row r="8340" spans="9:9" ht="11">
      <c r="I8340" s="25"/>
    </row>
    <row r="8341" spans="9:9" ht="11">
      <c r="I8341" s="25"/>
    </row>
    <row r="8342" spans="9:9" ht="11">
      <c r="I8342" s="25"/>
    </row>
    <row r="8343" spans="9:9" ht="11">
      <c r="I8343" s="25"/>
    </row>
    <row r="8344" spans="9:9" ht="11">
      <c r="I8344" s="25"/>
    </row>
    <row r="8345" spans="9:9" ht="11">
      <c r="I8345" s="25"/>
    </row>
    <row r="8346" spans="9:9" ht="11">
      <c r="I8346" s="25"/>
    </row>
    <row r="8347" spans="9:9" ht="11">
      <c r="I8347" s="25"/>
    </row>
    <row r="8348" spans="9:9" ht="11">
      <c r="I8348" s="25"/>
    </row>
    <row r="8349" spans="9:9" ht="11">
      <c r="I8349" s="25"/>
    </row>
    <row r="8350" spans="9:9" ht="11">
      <c r="I8350" s="25"/>
    </row>
    <row r="8351" spans="9:9" ht="11">
      <c r="I8351" s="25"/>
    </row>
    <row r="8352" spans="9:9" ht="11">
      <c r="I8352" s="25"/>
    </row>
    <row r="8353" spans="9:9" ht="11">
      <c r="I8353" s="25"/>
    </row>
    <row r="8354" spans="9:9" ht="11">
      <c r="I8354" s="25"/>
    </row>
    <row r="8355" spans="9:9" ht="11">
      <c r="I8355" s="25"/>
    </row>
    <row r="8356" spans="9:9" ht="11">
      <c r="I8356" s="25"/>
    </row>
    <row r="8357" spans="9:9" ht="11">
      <c r="I8357" s="25"/>
    </row>
    <row r="8358" spans="9:9" ht="11">
      <c r="I8358" s="25"/>
    </row>
    <row r="8359" spans="9:9" ht="11">
      <c r="I8359" s="25"/>
    </row>
    <row r="8360" spans="9:9" ht="11">
      <c r="I8360" s="25"/>
    </row>
    <row r="8361" spans="9:9" ht="11">
      <c r="I8361" s="25"/>
    </row>
    <row r="8362" spans="9:9" ht="11">
      <c r="I8362" s="25"/>
    </row>
    <row r="8363" spans="9:9" ht="11">
      <c r="I8363" s="25"/>
    </row>
    <row r="8364" spans="9:9" ht="11">
      <c r="I8364" s="25"/>
    </row>
    <row r="8365" spans="9:9" ht="11">
      <c r="I8365" s="25"/>
    </row>
    <row r="8366" spans="9:9" ht="11">
      <c r="I8366" s="25"/>
    </row>
    <row r="8367" spans="9:9" ht="11">
      <c r="I8367" s="25"/>
    </row>
    <row r="8368" spans="9:9" ht="11">
      <c r="I8368" s="25"/>
    </row>
    <row r="8369" spans="9:9" ht="11">
      <c r="I8369" s="25"/>
    </row>
    <row r="8370" spans="9:9" ht="11">
      <c r="I8370" s="25"/>
    </row>
    <row r="8371" spans="9:9" ht="11">
      <c r="I8371" s="25"/>
    </row>
    <row r="8372" spans="9:9" ht="11">
      <c r="I8372" s="25"/>
    </row>
    <row r="8373" spans="9:9" ht="11">
      <c r="I8373" s="25"/>
    </row>
    <row r="8374" spans="9:9" ht="11">
      <c r="I8374" s="25"/>
    </row>
    <row r="8375" spans="9:9" ht="11">
      <c r="I8375" s="25"/>
    </row>
    <row r="8376" spans="9:9" ht="11">
      <c r="I8376" s="25"/>
    </row>
    <row r="8377" spans="9:9" ht="11">
      <c r="I8377" s="25"/>
    </row>
    <row r="8378" spans="9:9" ht="11">
      <c r="I8378" s="25"/>
    </row>
    <row r="8379" spans="9:9" ht="11">
      <c r="I8379" s="25"/>
    </row>
    <row r="8380" spans="9:9" ht="11">
      <c r="I8380" s="25"/>
    </row>
    <row r="8381" spans="9:9" ht="11">
      <c r="I8381" s="25"/>
    </row>
    <row r="8382" spans="9:9" ht="11">
      <c r="I8382" s="25"/>
    </row>
    <row r="8383" spans="9:9" ht="11">
      <c r="I8383" s="25"/>
    </row>
    <row r="8384" spans="9:9" ht="11">
      <c r="I8384" s="25"/>
    </row>
    <row r="8385" spans="9:9" ht="11">
      <c r="I8385" s="25"/>
    </row>
    <row r="8386" spans="9:9" ht="11">
      <c r="I8386" s="25"/>
    </row>
    <row r="8387" spans="9:9" ht="11">
      <c r="I8387" s="25"/>
    </row>
    <row r="8388" spans="9:9" ht="11">
      <c r="I8388" s="25"/>
    </row>
    <row r="8389" spans="9:9" ht="11">
      <c r="I8389" s="25"/>
    </row>
    <row r="8390" spans="9:9" ht="11">
      <c r="I8390" s="25"/>
    </row>
    <row r="8391" spans="9:9" ht="11">
      <c r="I8391" s="25"/>
    </row>
    <row r="8392" spans="9:9" ht="11">
      <c r="I8392" s="25"/>
    </row>
    <row r="8393" spans="9:9" ht="11">
      <c r="I8393" s="25"/>
    </row>
    <row r="8394" spans="9:9" ht="11">
      <c r="I8394" s="25"/>
    </row>
    <row r="8395" spans="9:9" ht="11">
      <c r="I8395" s="25"/>
    </row>
    <row r="8396" spans="9:9" ht="11">
      <c r="I8396" s="25"/>
    </row>
    <row r="8397" spans="9:9" ht="11">
      <c r="I8397" s="25"/>
    </row>
    <row r="8398" spans="9:9" ht="11">
      <c r="I8398" s="25"/>
    </row>
    <row r="8399" spans="9:9" ht="11">
      <c r="I8399" s="25"/>
    </row>
    <row r="8400" spans="9:9" ht="11">
      <c r="I8400" s="25"/>
    </row>
    <row r="8401" spans="9:9" ht="11">
      <c r="I8401" s="25"/>
    </row>
    <row r="8402" spans="9:9" ht="11">
      <c r="I8402" s="25"/>
    </row>
    <row r="8403" spans="9:9" ht="11">
      <c r="I8403" s="25"/>
    </row>
    <row r="8404" spans="9:9" ht="11">
      <c r="I8404" s="25"/>
    </row>
    <row r="8405" spans="9:9" ht="11">
      <c r="I8405" s="25"/>
    </row>
    <row r="8406" spans="9:9" ht="11">
      <c r="I8406" s="25"/>
    </row>
    <row r="8407" spans="9:9" ht="11">
      <c r="I8407" s="25"/>
    </row>
    <row r="8408" spans="9:9" ht="11">
      <c r="I8408" s="25"/>
    </row>
    <row r="8409" spans="9:9" ht="11">
      <c r="I8409" s="25"/>
    </row>
    <row r="8410" spans="9:9" ht="11">
      <c r="I8410" s="25"/>
    </row>
    <row r="8411" spans="9:9" ht="11">
      <c r="I8411" s="25"/>
    </row>
    <row r="8412" spans="9:9" ht="11">
      <c r="I8412" s="25"/>
    </row>
    <row r="8413" spans="9:9" ht="11">
      <c r="I8413" s="25"/>
    </row>
    <row r="8414" spans="9:9" ht="11">
      <c r="I8414" s="25"/>
    </row>
    <row r="8415" spans="9:9" ht="11">
      <c r="I8415" s="25"/>
    </row>
    <row r="8416" spans="9:9" ht="11">
      <c r="I8416" s="25"/>
    </row>
    <row r="8417" spans="9:9" ht="11">
      <c r="I8417" s="25"/>
    </row>
    <row r="8418" spans="9:9" ht="11">
      <c r="I8418" s="25"/>
    </row>
    <row r="8419" spans="9:9" ht="11">
      <c r="I8419" s="25"/>
    </row>
    <row r="8420" spans="9:9" ht="11">
      <c r="I8420" s="25"/>
    </row>
    <row r="8421" spans="9:9" ht="11">
      <c r="I8421" s="25"/>
    </row>
    <row r="8422" spans="9:9" ht="11">
      <c r="I8422" s="25"/>
    </row>
    <row r="8423" spans="9:9" ht="11">
      <c r="I8423" s="25"/>
    </row>
    <row r="8424" spans="9:9" ht="11">
      <c r="I8424" s="25"/>
    </row>
    <row r="8425" spans="9:9" ht="11">
      <c r="I8425" s="25"/>
    </row>
    <row r="8426" spans="9:9" ht="11">
      <c r="I8426" s="25"/>
    </row>
    <row r="8427" spans="9:9" ht="11">
      <c r="I8427" s="25"/>
    </row>
    <row r="8428" spans="9:9" ht="11">
      <c r="I8428" s="25"/>
    </row>
    <row r="8429" spans="9:9" ht="11">
      <c r="I8429" s="25"/>
    </row>
    <row r="8430" spans="9:9" ht="11">
      <c r="I8430" s="25"/>
    </row>
    <row r="8431" spans="9:9" ht="11">
      <c r="I8431" s="25"/>
    </row>
    <row r="8432" spans="9:9" ht="11">
      <c r="I8432" s="25"/>
    </row>
    <row r="8433" spans="9:9" ht="11">
      <c r="I8433" s="25"/>
    </row>
    <row r="8434" spans="9:9" ht="11">
      <c r="I8434" s="25"/>
    </row>
    <row r="8435" spans="9:9" ht="11">
      <c r="I8435" s="25"/>
    </row>
    <row r="8436" spans="9:9" ht="11">
      <c r="I8436" s="25"/>
    </row>
    <row r="8437" spans="9:9" ht="11">
      <c r="I8437" s="25"/>
    </row>
    <row r="8438" spans="9:9" ht="11">
      <c r="I8438" s="25"/>
    </row>
    <row r="8439" spans="9:9" ht="11">
      <c r="I8439" s="25"/>
    </row>
    <row r="8440" spans="9:9" ht="11">
      <c r="I8440" s="25"/>
    </row>
    <row r="8441" spans="9:9" ht="11">
      <c r="I8441" s="25"/>
    </row>
    <row r="8442" spans="9:9" ht="11">
      <c r="I8442" s="25"/>
    </row>
    <row r="8443" spans="9:9" ht="11">
      <c r="I8443" s="25"/>
    </row>
    <row r="8444" spans="9:9" ht="11">
      <c r="I8444" s="25"/>
    </row>
    <row r="8445" spans="9:9" ht="11">
      <c r="I8445" s="25"/>
    </row>
    <row r="8446" spans="9:9" ht="11">
      <c r="I8446" s="25"/>
    </row>
    <row r="8447" spans="9:9" ht="11">
      <c r="I8447" s="25"/>
    </row>
    <row r="8448" spans="9:9" ht="11">
      <c r="I8448" s="25"/>
    </row>
    <row r="8449" spans="9:9" ht="11">
      <c r="I8449" s="25"/>
    </row>
    <row r="8450" spans="9:9" ht="11">
      <c r="I8450" s="25"/>
    </row>
    <row r="8451" spans="9:9" ht="11">
      <c r="I8451" s="25"/>
    </row>
    <row r="8452" spans="9:9" ht="11">
      <c r="I8452" s="25"/>
    </row>
    <row r="8453" spans="9:9" ht="11">
      <c r="I8453" s="25"/>
    </row>
    <row r="8454" spans="9:9" ht="11">
      <c r="I8454" s="25"/>
    </row>
    <row r="8455" spans="9:9" ht="11">
      <c r="I8455" s="25"/>
    </row>
    <row r="8456" spans="9:9" ht="11">
      <c r="I8456" s="25"/>
    </row>
    <row r="8457" spans="9:9" ht="11">
      <c r="I8457" s="25"/>
    </row>
    <row r="8458" spans="9:9" ht="11">
      <c r="I8458" s="25"/>
    </row>
    <row r="8459" spans="9:9" ht="11">
      <c r="I8459" s="25"/>
    </row>
    <row r="8460" spans="9:9" ht="11">
      <c r="I8460" s="25"/>
    </row>
    <row r="8461" spans="9:9" ht="11">
      <c r="I8461" s="25"/>
    </row>
    <row r="8462" spans="9:9" ht="11">
      <c r="I8462" s="25"/>
    </row>
    <row r="8463" spans="9:9" ht="11">
      <c r="I8463" s="25"/>
    </row>
    <row r="8464" spans="9:9" ht="11">
      <c r="I8464" s="25"/>
    </row>
    <row r="8465" spans="9:9" ht="11">
      <c r="I8465" s="25"/>
    </row>
    <row r="8466" spans="9:9" ht="11">
      <c r="I8466" s="25"/>
    </row>
    <row r="8467" spans="9:9" ht="11">
      <c r="I8467" s="25"/>
    </row>
    <row r="8468" spans="9:9" ht="11">
      <c r="I8468" s="25"/>
    </row>
    <row r="8469" spans="9:9" ht="11">
      <c r="I8469" s="25"/>
    </row>
    <row r="8470" spans="9:9" ht="11">
      <c r="I8470" s="25"/>
    </row>
    <row r="8471" spans="9:9" ht="11">
      <c r="I8471" s="25"/>
    </row>
    <row r="8472" spans="9:9" ht="11">
      <c r="I8472" s="25"/>
    </row>
    <row r="8473" spans="9:9" ht="11">
      <c r="I8473" s="25"/>
    </row>
    <row r="8474" spans="9:9" ht="11">
      <c r="I8474" s="25"/>
    </row>
    <row r="8475" spans="9:9" ht="11">
      <c r="I8475" s="25"/>
    </row>
    <row r="8476" spans="9:9" ht="11">
      <c r="I8476" s="25"/>
    </row>
    <row r="8477" spans="9:9" ht="11">
      <c r="I8477" s="25"/>
    </row>
    <row r="8478" spans="9:9" ht="11">
      <c r="I8478" s="25"/>
    </row>
    <row r="8479" spans="9:9" ht="11">
      <c r="I8479" s="25"/>
    </row>
    <row r="8480" spans="9:9" ht="11">
      <c r="I8480" s="25"/>
    </row>
    <row r="8481" spans="9:9" ht="11">
      <c r="I8481" s="25"/>
    </row>
    <row r="8482" spans="9:9" ht="11">
      <c r="I8482" s="25"/>
    </row>
    <row r="8483" spans="9:9" ht="11">
      <c r="I8483" s="25"/>
    </row>
    <row r="8484" spans="9:9" ht="11">
      <c r="I8484" s="25"/>
    </row>
    <row r="8485" spans="9:9" ht="11">
      <c r="I8485" s="25"/>
    </row>
    <row r="8486" spans="9:9" ht="11">
      <c r="I8486" s="25"/>
    </row>
    <row r="8487" spans="9:9" ht="11">
      <c r="I8487" s="25"/>
    </row>
    <row r="8488" spans="9:9" ht="11">
      <c r="I8488" s="25"/>
    </row>
    <row r="8489" spans="9:9" ht="11">
      <c r="I8489" s="25"/>
    </row>
    <row r="8490" spans="9:9" ht="11">
      <c r="I8490" s="25"/>
    </row>
    <row r="8491" spans="9:9" ht="11">
      <c r="I8491" s="25"/>
    </row>
    <row r="8492" spans="9:9" ht="11">
      <c r="I8492" s="25"/>
    </row>
    <row r="8493" spans="9:9" ht="11">
      <c r="I8493" s="25"/>
    </row>
    <row r="8494" spans="9:9" ht="11">
      <c r="I8494" s="25"/>
    </row>
    <row r="8495" spans="9:9" ht="11">
      <c r="I8495" s="25"/>
    </row>
    <row r="8496" spans="9:9" ht="11">
      <c r="I8496" s="25"/>
    </row>
    <row r="8497" spans="9:9" ht="11">
      <c r="I8497" s="25"/>
    </row>
    <row r="8498" spans="9:9" ht="11">
      <c r="I8498" s="25"/>
    </row>
    <row r="8499" spans="9:9" ht="11">
      <c r="I8499" s="25"/>
    </row>
    <row r="8500" spans="9:9" ht="11">
      <c r="I8500" s="25"/>
    </row>
    <row r="8501" spans="9:9" ht="11">
      <c r="I8501" s="25"/>
    </row>
    <row r="8502" spans="9:9" ht="11">
      <c r="I8502" s="25"/>
    </row>
    <row r="8503" spans="9:9" ht="11">
      <c r="I8503" s="25"/>
    </row>
    <row r="8504" spans="9:9" ht="11">
      <c r="I8504" s="25"/>
    </row>
    <row r="8505" spans="9:9" ht="11">
      <c r="I8505" s="25"/>
    </row>
    <row r="8506" spans="9:9" ht="11">
      <c r="I8506" s="25"/>
    </row>
    <row r="8507" spans="9:9" ht="11">
      <c r="I8507" s="25"/>
    </row>
    <row r="8508" spans="9:9" ht="11">
      <c r="I8508" s="25"/>
    </row>
    <row r="8509" spans="9:9" ht="11">
      <c r="I8509" s="25"/>
    </row>
    <row r="8510" spans="9:9" ht="11">
      <c r="I8510" s="25"/>
    </row>
    <row r="8511" spans="9:9" ht="11">
      <c r="I8511" s="25"/>
    </row>
    <row r="8512" spans="9:9" ht="11">
      <c r="I8512" s="25"/>
    </row>
    <row r="8513" spans="9:9" ht="11">
      <c r="I8513" s="25"/>
    </row>
    <row r="8514" spans="9:9" ht="11">
      <c r="I8514" s="25"/>
    </row>
    <row r="8515" spans="9:9" ht="11">
      <c r="I8515" s="25"/>
    </row>
    <row r="8516" spans="9:9" ht="11">
      <c r="I8516" s="25"/>
    </row>
    <row r="8517" spans="9:9" ht="11">
      <c r="I8517" s="25"/>
    </row>
    <row r="8518" spans="9:9" ht="11">
      <c r="I8518" s="25"/>
    </row>
    <row r="8519" spans="9:9" ht="11">
      <c r="I8519" s="25"/>
    </row>
    <row r="8520" spans="9:9" ht="11">
      <c r="I8520" s="25"/>
    </row>
    <row r="8521" spans="9:9" ht="11">
      <c r="I8521" s="25"/>
    </row>
    <row r="8522" spans="9:9" ht="11">
      <c r="I8522" s="25"/>
    </row>
    <row r="8523" spans="9:9" ht="11">
      <c r="I8523" s="25"/>
    </row>
    <row r="8524" spans="9:9" ht="11">
      <c r="I8524" s="25"/>
    </row>
    <row r="8525" spans="9:9" ht="11">
      <c r="I8525" s="25"/>
    </row>
    <row r="8526" spans="9:9" ht="11">
      <c r="I8526" s="25"/>
    </row>
    <row r="8527" spans="9:9" ht="11">
      <c r="I8527" s="25"/>
    </row>
    <row r="8528" spans="9:9" ht="11">
      <c r="I8528" s="25"/>
    </row>
    <row r="8529" spans="9:9" ht="11">
      <c r="I8529" s="25"/>
    </row>
    <row r="8530" spans="9:9" ht="11">
      <c r="I8530" s="25"/>
    </row>
    <row r="8531" spans="9:9" ht="11">
      <c r="I8531" s="25"/>
    </row>
    <row r="8532" spans="9:9" ht="11">
      <c r="I8532" s="25"/>
    </row>
    <row r="8533" spans="9:9" ht="11">
      <c r="I8533" s="25"/>
    </row>
    <row r="8534" spans="9:9" ht="11">
      <c r="I8534" s="25"/>
    </row>
    <row r="8535" spans="9:9" ht="11">
      <c r="I8535" s="25"/>
    </row>
    <row r="8536" spans="9:9" ht="11">
      <c r="I8536" s="25"/>
    </row>
    <row r="8537" spans="9:9" ht="11">
      <c r="I8537" s="25"/>
    </row>
    <row r="8538" spans="9:9" ht="11">
      <c r="I8538" s="25"/>
    </row>
    <row r="8539" spans="9:9" ht="11">
      <c r="I8539" s="25"/>
    </row>
    <row r="8540" spans="9:9" ht="11">
      <c r="I8540" s="25"/>
    </row>
    <row r="8541" spans="9:9" ht="11">
      <c r="I8541" s="25"/>
    </row>
    <row r="8542" spans="9:9" ht="11">
      <c r="I8542" s="25"/>
    </row>
    <row r="8543" spans="9:9" ht="11">
      <c r="I8543" s="25"/>
    </row>
    <row r="8544" spans="9:9" ht="11">
      <c r="I8544" s="25"/>
    </row>
    <row r="8545" spans="9:9" ht="11">
      <c r="I8545" s="25"/>
    </row>
    <row r="8546" spans="9:9" ht="11">
      <c r="I8546" s="25"/>
    </row>
    <row r="8547" spans="9:9" ht="11">
      <c r="I8547" s="25"/>
    </row>
    <row r="8548" spans="9:9" ht="11">
      <c r="I8548" s="25"/>
    </row>
    <row r="8549" spans="9:9" ht="11">
      <c r="I8549" s="25"/>
    </row>
    <row r="8550" spans="9:9" ht="11">
      <c r="I8550" s="25"/>
    </row>
    <row r="8551" spans="9:9" ht="11">
      <c r="I8551" s="25"/>
    </row>
    <row r="8552" spans="9:9" ht="11">
      <c r="I8552" s="25"/>
    </row>
    <row r="8553" spans="9:9" ht="11">
      <c r="I8553" s="25"/>
    </row>
    <row r="8554" spans="9:9" ht="11">
      <c r="I8554" s="25"/>
    </row>
    <row r="8555" spans="9:9" ht="11">
      <c r="I8555" s="25"/>
    </row>
    <row r="8556" spans="9:9" ht="11">
      <c r="I8556" s="25"/>
    </row>
    <row r="8557" spans="9:9" ht="11">
      <c r="I8557" s="25"/>
    </row>
    <row r="8558" spans="9:9" ht="11">
      <c r="I8558" s="25"/>
    </row>
    <row r="8559" spans="9:9" ht="11">
      <c r="I8559" s="25"/>
    </row>
    <row r="8560" spans="9:9" ht="11">
      <c r="I8560" s="25"/>
    </row>
    <row r="8561" spans="9:9" ht="11">
      <c r="I8561" s="25"/>
    </row>
    <row r="8562" spans="9:9" ht="11">
      <c r="I8562" s="25"/>
    </row>
    <row r="8563" spans="9:9" ht="11">
      <c r="I8563" s="25"/>
    </row>
    <row r="8564" spans="9:9" ht="11">
      <c r="I8564" s="25"/>
    </row>
    <row r="8565" spans="9:9" ht="11">
      <c r="I8565" s="25"/>
    </row>
    <row r="8566" spans="9:9" ht="11">
      <c r="I8566" s="25"/>
    </row>
    <row r="8567" spans="9:9" ht="11">
      <c r="I8567" s="25"/>
    </row>
    <row r="8568" spans="9:9" ht="11">
      <c r="I8568" s="25"/>
    </row>
    <row r="8569" spans="9:9" ht="11">
      <c r="I8569" s="25"/>
    </row>
    <row r="8570" spans="9:9" ht="11">
      <c r="I8570" s="25"/>
    </row>
    <row r="8571" spans="9:9" ht="11">
      <c r="I8571" s="25"/>
    </row>
    <row r="8572" spans="9:9" ht="11">
      <c r="I8572" s="25"/>
    </row>
    <row r="8573" spans="9:9" ht="11">
      <c r="I8573" s="25"/>
    </row>
    <row r="8574" spans="9:9" ht="11">
      <c r="I8574" s="25"/>
    </row>
    <row r="8575" spans="9:9" ht="11">
      <c r="I8575" s="25"/>
    </row>
    <row r="8576" spans="9:9" ht="11">
      <c r="I8576" s="25"/>
    </row>
    <row r="8577" spans="9:9" ht="11">
      <c r="I8577" s="25"/>
    </row>
    <row r="8578" spans="9:9" ht="11">
      <c r="I8578" s="25"/>
    </row>
    <row r="8579" spans="9:9" ht="11">
      <c r="I8579" s="25"/>
    </row>
    <row r="8580" spans="9:9" ht="11">
      <c r="I8580" s="25"/>
    </row>
    <row r="8581" spans="9:9" ht="11">
      <c r="I8581" s="25"/>
    </row>
    <row r="8582" spans="9:9" ht="11">
      <c r="I8582" s="25"/>
    </row>
    <row r="8583" spans="9:9" ht="11">
      <c r="I8583" s="25"/>
    </row>
    <row r="8584" spans="9:9" ht="11">
      <c r="I8584" s="25"/>
    </row>
    <row r="8585" spans="9:9" ht="11">
      <c r="I8585" s="25"/>
    </row>
    <row r="8586" spans="9:9" ht="11">
      <c r="I8586" s="25"/>
    </row>
    <row r="8587" spans="9:9" ht="11">
      <c r="I8587" s="25"/>
    </row>
    <row r="8588" spans="9:9" ht="11">
      <c r="I8588" s="25"/>
    </row>
    <row r="8589" spans="9:9" ht="11">
      <c r="I8589" s="25"/>
    </row>
    <row r="8590" spans="9:9" ht="11">
      <c r="I8590" s="25"/>
    </row>
    <row r="8591" spans="9:9" ht="11">
      <c r="I8591" s="25"/>
    </row>
    <row r="8592" spans="9:9" ht="11">
      <c r="I8592" s="25"/>
    </row>
    <row r="8593" spans="9:9" ht="11">
      <c r="I8593" s="25"/>
    </row>
    <row r="8594" spans="9:9" ht="11">
      <c r="I8594" s="25"/>
    </row>
    <row r="8595" spans="9:9" ht="11">
      <c r="I8595" s="25"/>
    </row>
    <row r="8596" spans="9:9" ht="11">
      <c r="I8596" s="25"/>
    </row>
    <row r="8597" spans="9:9" ht="11">
      <c r="I8597" s="25"/>
    </row>
    <row r="8598" spans="9:9" ht="11">
      <c r="I8598" s="25"/>
    </row>
    <row r="8599" spans="9:9" ht="11">
      <c r="I8599" s="25"/>
    </row>
    <row r="8600" spans="9:9" ht="11">
      <c r="I8600" s="25"/>
    </row>
    <row r="8601" spans="9:9" ht="11">
      <c r="I8601" s="25"/>
    </row>
    <row r="8602" spans="9:9" ht="11">
      <c r="I8602" s="25"/>
    </row>
    <row r="8603" spans="9:9" ht="11">
      <c r="I8603" s="25"/>
    </row>
    <row r="8604" spans="9:9" ht="11">
      <c r="I8604" s="25"/>
    </row>
    <row r="8605" spans="9:9" ht="11">
      <c r="I8605" s="25"/>
    </row>
    <row r="8606" spans="9:9" ht="11">
      <c r="I8606" s="25"/>
    </row>
    <row r="8607" spans="9:9" ht="11">
      <c r="I8607" s="25"/>
    </row>
    <row r="8608" spans="9:9" ht="11">
      <c r="I8608" s="25"/>
    </row>
    <row r="8609" spans="9:9" ht="11">
      <c r="I8609" s="25"/>
    </row>
    <row r="8610" spans="9:9" ht="11">
      <c r="I8610" s="25"/>
    </row>
    <row r="8611" spans="9:9" ht="11">
      <c r="I8611" s="25"/>
    </row>
    <row r="8612" spans="9:9" ht="11">
      <c r="I8612" s="25"/>
    </row>
    <row r="8613" spans="9:9" ht="11">
      <c r="I8613" s="25"/>
    </row>
    <row r="8614" spans="9:9" ht="11">
      <c r="I8614" s="25"/>
    </row>
    <row r="8615" spans="9:9" ht="11">
      <c r="I8615" s="25"/>
    </row>
    <row r="8616" spans="9:9" ht="11">
      <c r="I8616" s="25"/>
    </row>
    <row r="8617" spans="9:9" ht="11">
      <c r="I8617" s="25"/>
    </row>
    <row r="8618" spans="9:9" ht="11">
      <c r="I8618" s="25"/>
    </row>
    <row r="8619" spans="9:9" ht="11">
      <c r="I8619" s="25"/>
    </row>
    <row r="8620" spans="9:9" ht="11">
      <c r="I8620" s="25"/>
    </row>
    <row r="8621" spans="9:9" ht="11">
      <c r="I8621" s="25"/>
    </row>
    <row r="8622" spans="9:9" ht="11">
      <c r="I8622" s="25"/>
    </row>
    <row r="8623" spans="9:9" ht="11">
      <c r="I8623" s="25"/>
    </row>
    <row r="8624" spans="9:9" ht="11">
      <c r="I8624" s="25"/>
    </row>
    <row r="8625" spans="9:9" ht="11">
      <c r="I8625" s="25"/>
    </row>
    <row r="8626" spans="9:9" ht="11">
      <c r="I8626" s="25"/>
    </row>
    <row r="8627" spans="9:9" ht="11">
      <c r="I8627" s="25"/>
    </row>
    <row r="8628" spans="9:9" ht="11">
      <c r="I8628" s="25"/>
    </row>
    <row r="8629" spans="9:9" ht="11">
      <c r="I8629" s="25"/>
    </row>
    <row r="8630" spans="9:9" ht="11">
      <c r="I8630" s="25"/>
    </row>
    <row r="8631" spans="9:9" ht="11">
      <c r="I8631" s="25"/>
    </row>
    <row r="8632" spans="9:9" ht="11">
      <c r="I8632" s="25"/>
    </row>
    <row r="8633" spans="9:9" ht="11">
      <c r="I8633" s="25"/>
    </row>
    <row r="8634" spans="9:9" ht="11">
      <c r="I8634" s="25"/>
    </row>
    <row r="8635" spans="9:9" ht="11">
      <c r="I8635" s="25"/>
    </row>
    <row r="8636" spans="9:9" ht="11">
      <c r="I8636" s="25"/>
    </row>
    <row r="8637" spans="9:9" ht="11">
      <c r="I8637" s="25"/>
    </row>
    <row r="8638" spans="9:9" ht="11">
      <c r="I8638" s="25"/>
    </row>
    <row r="8639" spans="9:9" ht="11">
      <c r="I8639" s="25"/>
    </row>
    <row r="8640" spans="9:9" ht="11">
      <c r="I8640" s="25"/>
    </row>
    <row r="8641" spans="9:9" ht="11">
      <c r="I8641" s="25"/>
    </row>
    <row r="8642" spans="9:9" ht="11">
      <c r="I8642" s="25"/>
    </row>
    <row r="8643" spans="9:9" ht="11">
      <c r="I8643" s="25"/>
    </row>
    <row r="8644" spans="9:9" ht="11">
      <c r="I8644" s="25"/>
    </row>
    <row r="8645" spans="9:9" ht="11">
      <c r="I8645" s="25"/>
    </row>
    <row r="8646" spans="9:9" ht="11">
      <c r="I8646" s="25"/>
    </row>
    <row r="8647" spans="9:9" ht="11">
      <c r="I8647" s="25"/>
    </row>
    <row r="8648" spans="9:9" ht="11">
      <c r="I8648" s="25"/>
    </row>
    <row r="8649" spans="9:9" ht="11">
      <c r="I8649" s="25"/>
    </row>
    <row r="8650" spans="9:9" ht="11">
      <c r="I8650" s="25"/>
    </row>
    <row r="8651" spans="9:9" ht="11">
      <c r="I8651" s="25"/>
    </row>
    <row r="8652" spans="9:9" ht="11">
      <c r="I8652" s="25"/>
    </row>
    <row r="8653" spans="9:9" ht="11">
      <c r="I8653" s="25"/>
    </row>
    <row r="8654" spans="9:9" ht="11">
      <c r="I8654" s="25"/>
    </row>
    <row r="8655" spans="9:9" ht="11">
      <c r="I8655" s="25"/>
    </row>
    <row r="8656" spans="9:9" ht="11">
      <c r="I8656" s="25"/>
    </row>
    <row r="8657" spans="9:9" ht="11">
      <c r="I8657" s="25"/>
    </row>
    <row r="8658" spans="9:9" ht="11">
      <c r="I8658" s="25"/>
    </row>
    <row r="8659" spans="9:9" ht="11">
      <c r="I8659" s="25"/>
    </row>
    <row r="8660" spans="9:9" ht="11">
      <c r="I8660" s="25"/>
    </row>
    <row r="8661" spans="9:9" ht="11">
      <c r="I8661" s="25"/>
    </row>
    <row r="8662" spans="9:9" ht="11">
      <c r="I8662" s="25"/>
    </row>
    <row r="8663" spans="9:9" ht="11">
      <c r="I8663" s="25"/>
    </row>
    <row r="8664" spans="9:9" ht="11">
      <c r="I8664" s="25"/>
    </row>
    <row r="8665" spans="9:9" ht="11">
      <c r="I8665" s="25"/>
    </row>
    <row r="8666" spans="9:9" ht="11">
      <c r="I8666" s="25"/>
    </row>
    <row r="8667" spans="9:9" ht="11">
      <c r="I8667" s="25"/>
    </row>
    <row r="8668" spans="9:9" ht="11">
      <c r="I8668" s="25"/>
    </row>
    <row r="8669" spans="9:9" ht="11">
      <c r="I8669" s="25"/>
    </row>
    <row r="8670" spans="9:9" ht="11">
      <c r="I8670" s="25"/>
    </row>
    <row r="8671" spans="9:9" ht="11">
      <c r="I8671" s="25"/>
    </row>
    <row r="8672" spans="9:9" ht="11">
      <c r="I8672" s="25"/>
    </row>
    <row r="8673" spans="9:9" ht="11">
      <c r="I8673" s="25"/>
    </row>
    <row r="8674" spans="9:9" ht="11">
      <c r="I8674" s="25"/>
    </row>
    <row r="8675" spans="9:9" ht="11">
      <c r="I8675" s="25"/>
    </row>
    <row r="8676" spans="9:9" ht="11">
      <c r="I8676" s="25"/>
    </row>
    <row r="8677" spans="9:9" ht="11">
      <c r="I8677" s="25"/>
    </row>
    <row r="8678" spans="9:9" ht="11">
      <c r="I8678" s="25"/>
    </row>
    <row r="8679" spans="9:9" ht="11">
      <c r="I8679" s="25"/>
    </row>
    <row r="8680" spans="9:9" ht="11">
      <c r="I8680" s="25"/>
    </row>
    <row r="8681" spans="9:9" ht="11">
      <c r="I8681" s="25"/>
    </row>
    <row r="8682" spans="9:9" ht="11">
      <c r="I8682" s="25"/>
    </row>
    <row r="8683" spans="9:9" ht="11">
      <c r="I8683" s="25"/>
    </row>
    <row r="8684" spans="9:9" ht="11">
      <c r="I8684" s="25"/>
    </row>
    <row r="8685" spans="9:9" ht="11">
      <c r="I8685" s="25"/>
    </row>
    <row r="8686" spans="9:9" ht="11">
      <c r="I8686" s="25"/>
    </row>
    <row r="8687" spans="9:9" ht="11">
      <c r="I8687" s="25"/>
    </row>
    <row r="8688" spans="9:9" ht="11">
      <c r="I8688" s="25"/>
    </row>
    <row r="8689" spans="9:9" ht="11">
      <c r="I8689" s="25"/>
    </row>
    <row r="8690" spans="9:9" ht="11">
      <c r="I8690" s="25"/>
    </row>
    <row r="8691" spans="9:9" ht="11">
      <c r="I8691" s="25"/>
    </row>
    <row r="8692" spans="9:9" ht="11">
      <c r="I8692" s="25"/>
    </row>
    <row r="8693" spans="9:9" ht="11">
      <c r="I8693" s="25"/>
    </row>
    <row r="8694" spans="9:9" ht="11">
      <c r="I8694" s="25"/>
    </row>
    <row r="8695" spans="9:9" ht="11">
      <c r="I8695" s="25"/>
    </row>
    <row r="8696" spans="9:9" ht="11">
      <c r="I8696" s="25"/>
    </row>
    <row r="8697" spans="9:9" ht="11">
      <c r="I8697" s="25"/>
    </row>
    <row r="8698" spans="9:9" ht="11">
      <c r="I8698" s="25"/>
    </row>
    <row r="8699" spans="9:9" ht="11">
      <c r="I8699" s="25"/>
    </row>
    <row r="8700" spans="9:9" ht="11">
      <c r="I8700" s="25"/>
    </row>
    <row r="8701" spans="9:9" ht="11">
      <c r="I8701" s="25"/>
    </row>
    <row r="8702" spans="9:9" ht="11">
      <c r="I8702" s="25"/>
    </row>
    <row r="8703" spans="9:9" ht="11">
      <c r="I8703" s="25"/>
    </row>
    <row r="8704" spans="9:9" ht="11">
      <c r="I8704" s="25"/>
    </row>
    <row r="8705" spans="9:9" ht="11">
      <c r="I8705" s="25"/>
    </row>
    <row r="8706" spans="9:9" ht="11">
      <c r="I8706" s="25"/>
    </row>
    <row r="8707" spans="9:9" ht="11">
      <c r="I8707" s="25"/>
    </row>
    <row r="8708" spans="9:9" ht="11">
      <c r="I8708" s="25"/>
    </row>
    <row r="8709" spans="9:9" ht="11">
      <c r="I8709" s="25"/>
    </row>
    <row r="8710" spans="9:9" ht="11">
      <c r="I8710" s="25"/>
    </row>
    <row r="8711" spans="9:9" ht="11">
      <c r="I8711" s="25"/>
    </row>
    <row r="8712" spans="9:9" ht="11">
      <c r="I8712" s="25"/>
    </row>
    <row r="8713" spans="9:9" ht="11">
      <c r="I8713" s="25"/>
    </row>
    <row r="8714" spans="9:9" ht="11">
      <c r="I8714" s="25"/>
    </row>
    <row r="8715" spans="9:9" ht="11">
      <c r="I8715" s="25"/>
    </row>
    <row r="8716" spans="9:9" ht="11">
      <c r="I8716" s="25"/>
    </row>
    <row r="8717" spans="9:9" ht="11">
      <c r="I8717" s="25"/>
    </row>
    <row r="8718" spans="9:9" ht="11">
      <c r="I8718" s="25"/>
    </row>
    <row r="8719" spans="9:9" ht="11">
      <c r="I8719" s="25"/>
    </row>
    <row r="8720" spans="9:9" ht="11">
      <c r="I8720" s="25"/>
    </row>
    <row r="8721" spans="9:9" ht="11">
      <c r="I8721" s="25"/>
    </row>
    <row r="8722" spans="9:9" ht="11">
      <c r="I8722" s="25"/>
    </row>
    <row r="8723" spans="9:9" ht="11">
      <c r="I8723" s="25"/>
    </row>
    <row r="8724" spans="9:9" ht="11">
      <c r="I8724" s="25"/>
    </row>
    <row r="8725" spans="9:9" ht="11">
      <c r="I8725" s="25"/>
    </row>
    <row r="8726" spans="9:9" ht="11">
      <c r="I8726" s="25"/>
    </row>
    <row r="8727" spans="9:9" ht="11">
      <c r="I8727" s="25"/>
    </row>
    <row r="8728" spans="9:9" ht="11">
      <c r="I8728" s="25"/>
    </row>
    <row r="8729" spans="9:9" ht="11">
      <c r="I8729" s="25"/>
    </row>
    <row r="8730" spans="9:9" ht="11">
      <c r="I8730" s="25"/>
    </row>
    <row r="8731" spans="9:9" ht="11">
      <c r="I8731" s="25"/>
    </row>
    <row r="8732" spans="9:9" ht="11">
      <c r="I8732" s="25"/>
    </row>
    <row r="8733" spans="9:9" ht="11">
      <c r="I8733" s="25"/>
    </row>
    <row r="8734" spans="9:9" ht="11">
      <c r="I8734" s="25"/>
    </row>
    <row r="8735" spans="9:9" ht="11">
      <c r="I8735" s="25"/>
    </row>
    <row r="8736" spans="9:9" ht="11">
      <c r="I8736" s="25"/>
    </row>
    <row r="8737" spans="9:9" ht="11">
      <c r="I8737" s="25"/>
    </row>
    <row r="8738" spans="9:9" ht="11">
      <c r="I8738" s="25"/>
    </row>
    <row r="8739" spans="9:9" ht="11">
      <c r="I8739" s="25"/>
    </row>
    <row r="8740" spans="9:9" ht="11">
      <c r="I8740" s="25"/>
    </row>
    <row r="8741" spans="9:9" ht="11">
      <c r="I8741" s="25"/>
    </row>
    <row r="8742" spans="9:9" ht="11">
      <c r="I8742" s="25"/>
    </row>
    <row r="8743" spans="9:9" ht="11">
      <c r="I8743" s="25"/>
    </row>
    <row r="8744" spans="9:9" ht="11">
      <c r="I8744" s="25"/>
    </row>
    <row r="8745" spans="9:9" ht="11">
      <c r="I8745" s="25"/>
    </row>
    <row r="8746" spans="9:9" ht="11">
      <c r="I8746" s="25"/>
    </row>
    <row r="8747" spans="9:9" ht="11">
      <c r="I8747" s="25"/>
    </row>
    <row r="8748" spans="9:9" ht="11">
      <c r="I8748" s="25"/>
    </row>
    <row r="8749" spans="9:9" ht="11">
      <c r="I8749" s="25"/>
    </row>
    <row r="8750" spans="9:9" ht="11">
      <c r="I8750" s="25"/>
    </row>
    <row r="8751" spans="9:9" ht="11">
      <c r="I8751" s="25"/>
    </row>
    <row r="8752" spans="9:9" ht="11">
      <c r="I8752" s="25"/>
    </row>
    <row r="8753" spans="9:9" ht="11">
      <c r="I8753" s="25"/>
    </row>
    <row r="8754" spans="9:9" ht="11">
      <c r="I8754" s="25"/>
    </row>
    <row r="8755" spans="9:9" ht="11">
      <c r="I8755" s="25"/>
    </row>
    <row r="8756" spans="9:9" ht="11">
      <c r="I8756" s="25"/>
    </row>
    <row r="8757" spans="9:9" ht="11">
      <c r="I8757" s="25"/>
    </row>
    <row r="8758" spans="9:9" ht="11">
      <c r="I8758" s="25"/>
    </row>
    <row r="8759" spans="9:9" ht="11">
      <c r="I8759" s="25"/>
    </row>
    <row r="8760" spans="9:9" ht="11">
      <c r="I8760" s="25"/>
    </row>
    <row r="8761" spans="9:9" ht="11">
      <c r="I8761" s="25"/>
    </row>
    <row r="8762" spans="9:9" ht="11">
      <c r="I8762" s="25"/>
    </row>
    <row r="8763" spans="9:9" ht="11">
      <c r="I8763" s="25"/>
    </row>
    <row r="8764" spans="9:9" ht="11">
      <c r="I8764" s="25"/>
    </row>
    <row r="8765" spans="9:9" ht="11">
      <c r="I8765" s="25"/>
    </row>
    <row r="8766" spans="9:9" ht="11">
      <c r="I8766" s="25"/>
    </row>
    <row r="8767" spans="9:9" ht="11">
      <c r="I8767" s="25"/>
    </row>
    <row r="8768" spans="9:9" ht="11">
      <c r="I8768" s="25"/>
    </row>
    <row r="8769" spans="9:9" ht="11">
      <c r="I8769" s="25"/>
    </row>
    <row r="8770" spans="9:9" ht="11">
      <c r="I8770" s="25"/>
    </row>
    <row r="8771" spans="9:9" ht="11">
      <c r="I8771" s="25"/>
    </row>
    <row r="8772" spans="9:9" ht="11">
      <c r="I8772" s="25"/>
    </row>
    <row r="8773" spans="9:9" ht="11">
      <c r="I8773" s="25"/>
    </row>
    <row r="8774" spans="9:9" ht="11">
      <c r="I8774" s="25"/>
    </row>
    <row r="8775" spans="9:9" ht="11">
      <c r="I8775" s="25"/>
    </row>
    <row r="8776" spans="9:9" ht="11">
      <c r="I8776" s="25"/>
    </row>
    <row r="8777" spans="9:9" ht="11">
      <c r="I8777" s="25"/>
    </row>
    <row r="8778" spans="9:9" ht="11">
      <c r="I8778" s="25"/>
    </row>
    <row r="8779" spans="9:9" ht="11">
      <c r="I8779" s="25"/>
    </row>
    <row r="8780" spans="9:9" ht="11">
      <c r="I8780" s="25"/>
    </row>
    <row r="8781" spans="9:9" ht="11">
      <c r="I8781" s="25"/>
    </row>
    <row r="8782" spans="9:9" ht="11">
      <c r="I8782" s="25"/>
    </row>
    <row r="8783" spans="9:9" ht="11">
      <c r="I8783" s="25"/>
    </row>
    <row r="8784" spans="9:9" ht="11">
      <c r="I8784" s="25"/>
    </row>
    <row r="8785" spans="9:9" ht="11">
      <c r="I8785" s="25"/>
    </row>
    <row r="8786" spans="9:9" ht="11">
      <c r="I8786" s="25"/>
    </row>
    <row r="8787" spans="9:9" ht="11">
      <c r="I8787" s="25"/>
    </row>
    <row r="8788" spans="9:9" ht="11">
      <c r="I8788" s="25"/>
    </row>
    <row r="8789" spans="9:9" ht="11">
      <c r="I8789" s="25"/>
    </row>
    <row r="8790" spans="9:9" ht="11">
      <c r="I8790" s="25"/>
    </row>
    <row r="8791" spans="9:9" ht="11">
      <c r="I8791" s="25"/>
    </row>
    <row r="8792" spans="9:9" ht="11">
      <c r="I8792" s="25"/>
    </row>
    <row r="8793" spans="9:9" ht="11">
      <c r="I8793" s="25"/>
    </row>
    <row r="8794" spans="9:9" ht="11">
      <c r="I8794" s="25"/>
    </row>
    <row r="8795" spans="9:9" ht="11">
      <c r="I8795" s="25"/>
    </row>
    <row r="8796" spans="9:9" ht="11">
      <c r="I8796" s="25"/>
    </row>
    <row r="8797" spans="9:9" ht="11">
      <c r="I8797" s="25"/>
    </row>
    <row r="8798" spans="9:9" ht="11">
      <c r="I8798" s="25"/>
    </row>
    <row r="8799" spans="9:9" ht="11">
      <c r="I8799" s="25"/>
    </row>
    <row r="8800" spans="9:9" ht="11">
      <c r="I8800" s="25"/>
    </row>
    <row r="8801" spans="9:9" ht="11">
      <c r="I8801" s="25"/>
    </row>
    <row r="8802" spans="9:9" ht="11">
      <c r="I8802" s="25"/>
    </row>
    <row r="8803" spans="9:9" ht="11">
      <c r="I8803" s="25"/>
    </row>
    <row r="8804" spans="9:9" ht="11">
      <c r="I8804" s="25"/>
    </row>
    <row r="8805" spans="9:9" ht="11">
      <c r="I8805" s="25"/>
    </row>
    <row r="8806" spans="9:9" ht="11">
      <c r="I8806" s="25"/>
    </row>
    <row r="8807" spans="9:9" ht="11">
      <c r="I8807" s="25"/>
    </row>
    <row r="8808" spans="9:9" ht="11">
      <c r="I8808" s="25"/>
    </row>
    <row r="8809" spans="9:9" ht="11">
      <c r="I8809" s="25"/>
    </row>
    <row r="8810" spans="9:9" ht="11">
      <c r="I8810" s="25"/>
    </row>
    <row r="8811" spans="9:9" ht="11">
      <c r="I8811" s="25"/>
    </row>
    <row r="8812" spans="9:9" ht="11">
      <c r="I8812" s="25"/>
    </row>
    <row r="8813" spans="9:9" ht="11">
      <c r="I8813" s="25"/>
    </row>
    <row r="8814" spans="9:9" ht="11">
      <c r="I8814" s="25"/>
    </row>
    <row r="8815" spans="9:9" ht="11">
      <c r="I8815" s="25"/>
    </row>
    <row r="8816" spans="9:9" ht="11">
      <c r="I8816" s="25"/>
    </row>
    <row r="8817" spans="9:9" ht="11">
      <c r="I8817" s="25"/>
    </row>
    <row r="8818" spans="9:9" ht="11">
      <c r="I8818" s="25"/>
    </row>
    <row r="8819" spans="9:9" ht="11">
      <c r="I8819" s="25"/>
    </row>
    <row r="8820" spans="9:9" ht="11">
      <c r="I8820" s="25"/>
    </row>
    <row r="8821" spans="9:9" ht="11">
      <c r="I8821" s="25"/>
    </row>
    <row r="8822" spans="9:9" ht="11">
      <c r="I8822" s="25"/>
    </row>
    <row r="8823" spans="9:9" ht="11">
      <c r="I8823" s="25"/>
    </row>
    <row r="8824" spans="9:9" ht="11">
      <c r="I8824" s="25"/>
    </row>
    <row r="8825" spans="9:9" ht="11">
      <c r="I8825" s="25"/>
    </row>
    <row r="8826" spans="9:9" ht="11">
      <c r="I8826" s="25"/>
    </row>
    <row r="8827" spans="9:9" ht="11">
      <c r="I8827" s="25"/>
    </row>
    <row r="8828" spans="9:9" ht="11">
      <c r="I8828" s="25"/>
    </row>
    <row r="8829" spans="9:9" ht="11">
      <c r="I8829" s="25"/>
    </row>
    <row r="8830" spans="9:9" ht="11">
      <c r="I8830" s="25"/>
    </row>
    <row r="8831" spans="9:9" ht="11">
      <c r="I8831" s="25"/>
    </row>
    <row r="8832" spans="9:9" ht="11">
      <c r="I8832" s="25"/>
    </row>
    <row r="8833" spans="9:9" ht="11">
      <c r="I8833" s="25"/>
    </row>
    <row r="8834" spans="9:9" ht="11">
      <c r="I8834" s="25"/>
    </row>
    <row r="8835" spans="9:9" ht="11">
      <c r="I8835" s="25"/>
    </row>
    <row r="8836" spans="9:9" ht="11">
      <c r="I8836" s="25"/>
    </row>
    <row r="8837" spans="9:9" ht="11">
      <c r="I8837" s="25"/>
    </row>
    <row r="8838" spans="9:9" ht="11">
      <c r="I8838" s="25"/>
    </row>
    <row r="8839" spans="9:9" ht="11">
      <c r="I8839" s="25"/>
    </row>
    <row r="8840" spans="9:9" ht="11">
      <c r="I8840" s="25"/>
    </row>
    <row r="8841" spans="9:9" ht="11">
      <c r="I8841" s="25"/>
    </row>
    <row r="8842" spans="9:9" ht="11">
      <c r="I8842" s="25"/>
    </row>
    <row r="8843" spans="9:9" ht="11">
      <c r="I8843" s="25"/>
    </row>
    <row r="8844" spans="9:9" ht="11">
      <c r="I8844" s="25"/>
    </row>
    <row r="8845" spans="9:9" ht="11">
      <c r="I8845" s="25"/>
    </row>
    <row r="8846" spans="9:9" ht="11">
      <c r="I8846" s="25"/>
    </row>
    <row r="8847" spans="9:9" ht="11">
      <c r="I8847" s="25"/>
    </row>
    <row r="8848" spans="9:9" ht="11">
      <c r="I8848" s="25"/>
    </row>
    <row r="8849" spans="9:9" ht="11">
      <c r="I8849" s="25"/>
    </row>
    <row r="8850" spans="9:9" ht="11">
      <c r="I8850" s="25"/>
    </row>
    <row r="8851" spans="9:9" ht="11">
      <c r="I8851" s="25"/>
    </row>
    <row r="8852" spans="9:9" ht="11">
      <c r="I8852" s="25"/>
    </row>
    <row r="8853" spans="9:9" ht="11">
      <c r="I8853" s="25"/>
    </row>
    <row r="8854" spans="9:9" ht="11">
      <c r="I8854" s="25"/>
    </row>
    <row r="8855" spans="9:9" ht="11">
      <c r="I8855" s="25"/>
    </row>
    <row r="8856" spans="9:9" ht="11">
      <c r="I8856" s="25"/>
    </row>
    <row r="8857" spans="9:9" ht="11">
      <c r="I8857" s="25"/>
    </row>
    <row r="8858" spans="9:9" ht="11">
      <c r="I8858" s="25"/>
    </row>
    <row r="8859" spans="9:9" ht="11">
      <c r="I8859" s="25"/>
    </row>
    <row r="8860" spans="9:9" ht="11">
      <c r="I8860" s="25"/>
    </row>
    <row r="8861" spans="9:9" ht="11">
      <c r="I8861" s="25"/>
    </row>
    <row r="8862" spans="9:9" ht="11">
      <c r="I8862" s="25"/>
    </row>
    <row r="8863" spans="9:9" ht="11">
      <c r="I8863" s="25"/>
    </row>
    <row r="8864" spans="9:9" ht="11">
      <c r="I8864" s="25"/>
    </row>
    <row r="8865" spans="9:9" ht="11">
      <c r="I8865" s="25"/>
    </row>
    <row r="8866" spans="9:9" ht="11">
      <c r="I8866" s="25"/>
    </row>
    <row r="8867" spans="9:9" ht="11">
      <c r="I8867" s="25"/>
    </row>
    <row r="8868" spans="9:9" ht="11">
      <c r="I8868" s="25"/>
    </row>
    <row r="8869" spans="9:9" ht="11">
      <c r="I8869" s="25"/>
    </row>
    <row r="8870" spans="9:9" ht="11">
      <c r="I8870" s="25"/>
    </row>
    <row r="8871" spans="9:9" ht="11">
      <c r="I8871" s="25"/>
    </row>
    <row r="8872" spans="9:9" ht="11">
      <c r="I8872" s="25"/>
    </row>
    <row r="8873" spans="9:9" ht="11">
      <c r="I8873" s="25"/>
    </row>
    <row r="8874" spans="9:9" ht="11">
      <c r="I8874" s="25"/>
    </row>
    <row r="8875" spans="9:9" ht="11">
      <c r="I8875" s="25"/>
    </row>
    <row r="8876" spans="9:9" ht="11">
      <c r="I8876" s="25"/>
    </row>
    <row r="8877" spans="9:9" ht="11">
      <c r="I8877" s="25"/>
    </row>
    <row r="8878" spans="9:9" ht="11">
      <c r="I8878" s="25"/>
    </row>
    <row r="8879" spans="9:9" ht="11">
      <c r="I8879" s="25"/>
    </row>
    <row r="8880" spans="9:9" ht="11">
      <c r="I8880" s="25"/>
    </row>
    <row r="8881" spans="9:9" ht="11">
      <c r="I8881" s="25"/>
    </row>
    <row r="8882" spans="9:9" ht="11">
      <c r="I8882" s="25"/>
    </row>
    <row r="8883" spans="9:9" ht="11">
      <c r="I8883" s="25"/>
    </row>
    <row r="8884" spans="9:9" ht="11">
      <c r="I8884" s="25"/>
    </row>
    <row r="8885" spans="9:9" ht="11">
      <c r="I8885" s="25"/>
    </row>
    <row r="8886" spans="9:9" ht="11">
      <c r="I8886" s="25"/>
    </row>
    <row r="8887" spans="9:9" ht="11">
      <c r="I8887" s="25"/>
    </row>
    <row r="8888" spans="9:9" ht="11">
      <c r="I8888" s="25"/>
    </row>
    <row r="8889" spans="9:9" ht="11">
      <c r="I8889" s="25"/>
    </row>
    <row r="8890" spans="9:9" ht="11">
      <c r="I8890" s="25"/>
    </row>
    <row r="8891" spans="9:9" ht="11">
      <c r="I8891" s="25"/>
    </row>
    <row r="8892" spans="9:9" ht="11">
      <c r="I8892" s="25"/>
    </row>
    <row r="8893" spans="9:9" ht="11">
      <c r="I8893" s="25"/>
    </row>
    <row r="8894" spans="9:9" ht="11">
      <c r="I8894" s="25"/>
    </row>
    <row r="8895" spans="9:9" ht="11">
      <c r="I8895" s="25"/>
    </row>
    <row r="8896" spans="9:9" ht="11">
      <c r="I8896" s="25"/>
    </row>
    <row r="8897" spans="9:9" ht="11">
      <c r="I8897" s="25"/>
    </row>
    <row r="8898" spans="9:9" ht="11">
      <c r="I8898" s="25"/>
    </row>
    <row r="8899" spans="9:9" ht="11">
      <c r="I8899" s="25"/>
    </row>
    <row r="8900" spans="9:9" ht="11">
      <c r="I8900" s="25"/>
    </row>
    <row r="8901" spans="9:9" ht="11">
      <c r="I8901" s="25"/>
    </row>
    <row r="8902" spans="9:9" ht="11">
      <c r="I8902" s="25"/>
    </row>
    <row r="8903" spans="9:9" ht="11">
      <c r="I8903" s="25"/>
    </row>
    <row r="8904" spans="9:9" ht="11">
      <c r="I8904" s="25"/>
    </row>
    <row r="8905" spans="9:9" ht="11">
      <c r="I8905" s="25"/>
    </row>
    <row r="8906" spans="9:9" ht="11">
      <c r="I8906" s="25"/>
    </row>
    <row r="8907" spans="9:9" ht="11">
      <c r="I8907" s="25"/>
    </row>
    <row r="8908" spans="9:9" ht="11">
      <c r="I8908" s="25"/>
    </row>
    <row r="8909" spans="9:9" ht="11">
      <c r="I8909" s="25"/>
    </row>
    <row r="8910" spans="9:9" ht="11">
      <c r="I8910" s="25"/>
    </row>
    <row r="8911" spans="9:9" ht="11">
      <c r="I8911" s="25"/>
    </row>
    <row r="8912" spans="9:9" ht="11">
      <c r="I8912" s="25"/>
    </row>
    <row r="8913" spans="9:9" ht="11">
      <c r="I8913" s="25"/>
    </row>
    <row r="8914" spans="9:9" ht="11">
      <c r="I8914" s="25"/>
    </row>
    <row r="8915" spans="9:9" ht="11">
      <c r="I8915" s="25"/>
    </row>
    <row r="8916" spans="9:9" ht="11">
      <c r="I8916" s="25"/>
    </row>
    <row r="8917" spans="9:9" ht="11">
      <c r="I8917" s="25"/>
    </row>
    <row r="8918" spans="9:9" ht="11">
      <c r="I8918" s="25"/>
    </row>
    <row r="8919" spans="9:9" ht="11">
      <c r="I8919" s="25"/>
    </row>
    <row r="8920" spans="9:9" ht="11">
      <c r="I8920" s="25"/>
    </row>
    <row r="8921" spans="9:9" ht="11">
      <c r="I8921" s="25"/>
    </row>
    <row r="8922" spans="9:9" ht="11">
      <c r="I8922" s="25"/>
    </row>
    <row r="8923" spans="9:9" ht="11">
      <c r="I8923" s="25"/>
    </row>
    <row r="8924" spans="9:9" ht="11">
      <c r="I8924" s="25"/>
    </row>
    <row r="8925" spans="9:9" ht="11">
      <c r="I8925" s="25"/>
    </row>
    <row r="8926" spans="9:9" ht="11">
      <c r="I8926" s="25"/>
    </row>
    <row r="8927" spans="9:9" ht="11">
      <c r="I8927" s="25"/>
    </row>
    <row r="8928" spans="9:9" ht="11">
      <c r="I8928" s="25"/>
    </row>
    <row r="8929" spans="9:9" ht="11">
      <c r="I8929" s="25"/>
    </row>
    <row r="8930" spans="9:9" ht="11">
      <c r="I8930" s="25"/>
    </row>
    <row r="8931" spans="9:9" ht="11">
      <c r="I8931" s="25"/>
    </row>
    <row r="8932" spans="9:9" ht="11">
      <c r="I8932" s="25"/>
    </row>
    <row r="8933" spans="9:9" ht="11">
      <c r="I8933" s="25"/>
    </row>
    <row r="8934" spans="9:9" ht="11">
      <c r="I8934" s="25"/>
    </row>
    <row r="8935" spans="9:9" ht="11">
      <c r="I8935" s="25"/>
    </row>
    <row r="8936" spans="9:9" ht="11">
      <c r="I8936" s="25"/>
    </row>
    <row r="8937" spans="9:9" ht="11">
      <c r="I8937" s="25"/>
    </row>
    <row r="8938" spans="9:9" ht="11">
      <c r="I8938" s="25"/>
    </row>
    <row r="8939" spans="9:9" ht="11">
      <c r="I8939" s="25"/>
    </row>
    <row r="8940" spans="9:9" ht="11">
      <c r="I8940" s="25"/>
    </row>
    <row r="8941" spans="9:9" ht="11">
      <c r="I8941" s="25"/>
    </row>
    <row r="8942" spans="9:9" ht="11">
      <c r="I8942" s="25"/>
    </row>
    <row r="8943" spans="9:9" ht="11">
      <c r="I8943" s="25"/>
    </row>
    <row r="8944" spans="9:9" ht="11">
      <c r="I8944" s="25"/>
    </row>
    <row r="8945" spans="9:9" ht="11">
      <c r="I8945" s="25"/>
    </row>
    <row r="8946" spans="9:9" ht="11">
      <c r="I8946" s="25"/>
    </row>
    <row r="8947" spans="9:9" ht="11">
      <c r="I8947" s="25"/>
    </row>
    <row r="8948" spans="9:9" ht="11">
      <c r="I8948" s="25"/>
    </row>
    <row r="8949" spans="9:9" ht="11">
      <c r="I8949" s="25"/>
    </row>
    <row r="8950" spans="9:9" ht="11">
      <c r="I8950" s="25"/>
    </row>
    <row r="8951" spans="9:9" ht="11">
      <c r="I8951" s="25"/>
    </row>
    <row r="8952" spans="9:9" ht="11">
      <c r="I8952" s="25"/>
    </row>
    <row r="8953" spans="9:9" ht="11">
      <c r="I8953" s="25"/>
    </row>
    <row r="8954" spans="9:9" ht="11">
      <c r="I8954" s="25"/>
    </row>
    <row r="8955" spans="9:9" ht="11">
      <c r="I8955" s="25"/>
    </row>
    <row r="8956" spans="9:9" ht="11">
      <c r="I8956" s="25"/>
    </row>
    <row r="8957" spans="9:9" ht="11">
      <c r="I8957" s="25"/>
    </row>
    <row r="8958" spans="9:9" ht="11">
      <c r="I8958" s="25"/>
    </row>
    <row r="8959" spans="9:9" ht="11">
      <c r="I8959" s="25"/>
    </row>
    <row r="8960" spans="9:9" ht="11">
      <c r="I8960" s="25"/>
    </row>
    <row r="8961" spans="9:9" ht="11">
      <c r="I8961" s="25"/>
    </row>
    <row r="8962" spans="9:9" ht="11">
      <c r="I8962" s="25"/>
    </row>
    <row r="8963" spans="9:9" ht="11">
      <c r="I8963" s="25"/>
    </row>
    <row r="8964" spans="9:9" ht="11">
      <c r="I8964" s="25"/>
    </row>
    <row r="8965" spans="9:9" ht="11">
      <c r="I8965" s="25"/>
    </row>
    <row r="8966" spans="9:9" ht="11">
      <c r="I8966" s="25"/>
    </row>
    <row r="8967" spans="9:9" ht="11">
      <c r="I8967" s="25"/>
    </row>
    <row r="8968" spans="9:9" ht="11">
      <c r="I8968" s="25"/>
    </row>
    <row r="8969" spans="9:9" ht="11">
      <c r="I8969" s="25"/>
    </row>
    <row r="8970" spans="9:9" ht="11">
      <c r="I8970" s="25"/>
    </row>
    <row r="8971" spans="9:9" ht="11">
      <c r="I8971" s="25"/>
    </row>
    <row r="8972" spans="9:9" ht="11">
      <c r="I8972" s="25"/>
    </row>
    <row r="8973" spans="9:9" ht="11">
      <c r="I8973" s="25"/>
    </row>
    <row r="8974" spans="9:9" ht="11">
      <c r="I8974" s="25"/>
    </row>
    <row r="8975" spans="9:9" ht="11">
      <c r="I8975" s="25"/>
    </row>
    <row r="8976" spans="9:9" ht="11">
      <c r="I8976" s="25"/>
    </row>
    <row r="8977" spans="9:9" ht="11">
      <c r="I8977" s="25"/>
    </row>
    <row r="8978" spans="9:9" ht="11">
      <c r="I8978" s="25"/>
    </row>
    <row r="8979" spans="9:9" ht="11">
      <c r="I8979" s="25"/>
    </row>
    <row r="8980" spans="9:9" ht="11">
      <c r="I8980" s="25"/>
    </row>
    <row r="8981" spans="9:9" ht="11">
      <c r="I8981" s="25"/>
    </row>
    <row r="8982" spans="9:9" ht="11">
      <c r="I8982" s="25"/>
    </row>
    <row r="8983" spans="9:9" ht="11">
      <c r="I8983" s="25"/>
    </row>
    <row r="8984" spans="9:9" ht="11">
      <c r="I8984" s="25"/>
    </row>
    <row r="8985" spans="9:9" ht="11">
      <c r="I8985" s="25"/>
    </row>
    <row r="8986" spans="9:9" ht="11">
      <c r="I8986" s="25"/>
    </row>
    <row r="8987" spans="9:9" ht="11">
      <c r="I8987" s="25"/>
    </row>
    <row r="8988" spans="9:9" ht="11">
      <c r="I8988" s="25"/>
    </row>
    <row r="8989" spans="9:9" ht="11">
      <c r="I8989" s="25"/>
    </row>
    <row r="8990" spans="9:9" ht="11">
      <c r="I8990" s="25"/>
    </row>
    <row r="8991" spans="9:9" ht="11">
      <c r="I8991" s="25"/>
    </row>
    <row r="8992" spans="9:9" ht="11">
      <c r="I8992" s="25"/>
    </row>
    <row r="8993" spans="9:9" ht="11">
      <c r="I8993" s="25"/>
    </row>
    <row r="8994" spans="9:9" ht="11">
      <c r="I8994" s="25"/>
    </row>
    <row r="8995" spans="9:9" ht="11">
      <c r="I8995" s="25"/>
    </row>
    <row r="8996" spans="9:9" ht="11">
      <c r="I8996" s="25"/>
    </row>
    <row r="8997" spans="9:9" ht="11">
      <c r="I8997" s="25"/>
    </row>
    <row r="8998" spans="9:9" ht="11">
      <c r="I8998" s="25"/>
    </row>
    <row r="8999" spans="9:9" ht="11">
      <c r="I8999" s="25"/>
    </row>
    <row r="9000" spans="9:9" ht="11">
      <c r="I9000" s="25"/>
    </row>
    <row r="9001" spans="9:9" ht="11">
      <c r="I9001" s="25"/>
    </row>
    <row r="9002" spans="9:9" ht="11">
      <c r="I9002" s="25"/>
    </row>
    <row r="9003" spans="9:9" ht="11">
      <c r="I9003" s="25"/>
    </row>
    <row r="9004" spans="9:9" ht="11">
      <c r="I9004" s="25"/>
    </row>
    <row r="9005" spans="9:9" ht="11">
      <c r="I9005" s="25"/>
    </row>
    <row r="9006" spans="9:9" ht="11">
      <c r="I9006" s="25"/>
    </row>
    <row r="9007" spans="9:9" ht="11">
      <c r="I9007" s="25"/>
    </row>
    <row r="9008" spans="9:9" ht="11">
      <c r="I9008" s="25"/>
    </row>
    <row r="9009" spans="9:9" ht="11">
      <c r="I9009" s="25"/>
    </row>
    <row r="9010" spans="9:9" ht="11">
      <c r="I9010" s="25"/>
    </row>
    <row r="9011" spans="9:9" ht="11">
      <c r="I9011" s="25"/>
    </row>
    <row r="9012" spans="9:9" ht="11">
      <c r="I9012" s="25"/>
    </row>
    <row r="9013" spans="9:9" ht="11">
      <c r="I9013" s="25"/>
    </row>
    <row r="9014" spans="9:9" ht="11">
      <c r="I9014" s="25"/>
    </row>
    <row r="9015" spans="9:9" ht="11">
      <c r="I9015" s="25"/>
    </row>
    <row r="9016" spans="9:9" ht="11">
      <c r="I9016" s="25"/>
    </row>
    <row r="9017" spans="9:9" ht="11">
      <c r="I9017" s="25"/>
    </row>
    <row r="9018" spans="9:9" ht="11">
      <c r="I9018" s="25"/>
    </row>
    <row r="9019" spans="9:9" ht="11">
      <c r="I9019" s="25"/>
    </row>
    <row r="9020" spans="9:9" ht="11">
      <c r="I9020" s="25"/>
    </row>
    <row r="9021" spans="9:9" ht="11">
      <c r="I9021" s="25"/>
    </row>
    <row r="9022" spans="9:9" ht="11">
      <c r="I9022" s="25"/>
    </row>
    <row r="9023" spans="9:9" ht="11">
      <c r="I9023" s="25"/>
    </row>
    <row r="9024" spans="9:9" ht="11">
      <c r="I9024" s="25"/>
    </row>
    <row r="9025" spans="9:9" ht="11">
      <c r="I9025" s="25"/>
    </row>
    <row r="9026" spans="9:9" ht="11">
      <c r="I9026" s="25"/>
    </row>
    <row r="9027" spans="9:9" ht="11">
      <c r="I9027" s="25"/>
    </row>
    <row r="9028" spans="9:9" ht="11">
      <c r="I9028" s="25"/>
    </row>
    <row r="9029" spans="9:9" ht="11">
      <c r="I9029" s="25"/>
    </row>
    <row r="9030" spans="9:9" ht="11">
      <c r="I9030" s="25"/>
    </row>
    <row r="9031" spans="9:9" ht="11">
      <c r="I9031" s="25"/>
    </row>
    <row r="9032" spans="9:9" ht="11">
      <c r="I9032" s="25"/>
    </row>
    <row r="9033" spans="9:9" ht="11">
      <c r="I9033" s="25"/>
    </row>
    <row r="9034" spans="9:9" ht="11">
      <c r="I9034" s="25"/>
    </row>
    <row r="9035" spans="9:9" ht="11">
      <c r="I9035" s="25"/>
    </row>
    <row r="9036" spans="9:9" ht="11">
      <c r="I9036" s="25"/>
    </row>
    <row r="9037" spans="9:9" ht="11">
      <c r="I9037" s="25"/>
    </row>
    <row r="9038" spans="9:9" ht="11">
      <c r="I9038" s="25"/>
    </row>
    <row r="9039" spans="9:9" ht="11">
      <c r="I9039" s="25"/>
    </row>
    <row r="9040" spans="9:9" ht="11">
      <c r="I9040" s="25"/>
    </row>
    <row r="9041" spans="9:9" ht="11">
      <c r="I9041" s="25"/>
    </row>
    <row r="9042" spans="9:9" ht="11">
      <c r="I9042" s="25"/>
    </row>
    <row r="9043" spans="9:9" ht="11">
      <c r="I9043" s="25"/>
    </row>
    <row r="9044" spans="9:9" ht="11">
      <c r="I9044" s="25"/>
    </row>
    <row r="9045" spans="9:9" ht="11">
      <c r="I9045" s="25"/>
    </row>
    <row r="9046" spans="9:9" ht="11">
      <c r="I9046" s="25"/>
    </row>
    <row r="9047" spans="9:9" ht="11">
      <c r="I9047" s="25"/>
    </row>
    <row r="9048" spans="9:9" ht="11">
      <c r="I9048" s="25"/>
    </row>
    <row r="9049" spans="9:9" ht="11">
      <c r="I9049" s="25"/>
    </row>
    <row r="9050" spans="9:9" ht="11">
      <c r="I9050" s="25"/>
    </row>
    <row r="9051" spans="9:9" ht="11">
      <c r="I9051" s="25"/>
    </row>
    <row r="9052" spans="9:9" ht="11">
      <c r="I9052" s="25"/>
    </row>
    <row r="9053" spans="9:9" ht="11">
      <c r="I9053" s="25"/>
    </row>
    <row r="9054" spans="9:9" ht="11">
      <c r="I9054" s="25"/>
    </row>
    <row r="9055" spans="9:9" ht="11">
      <c r="I9055" s="25"/>
    </row>
    <row r="9056" spans="9:9" ht="11">
      <c r="I9056" s="25"/>
    </row>
    <row r="9057" spans="9:9" ht="11">
      <c r="I9057" s="25"/>
    </row>
    <row r="9058" spans="9:9" ht="11">
      <c r="I9058" s="25"/>
    </row>
    <row r="9059" spans="9:9" ht="11">
      <c r="I9059" s="25"/>
    </row>
    <row r="9060" spans="9:9" ht="11">
      <c r="I9060" s="25"/>
    </row>
    <row r="9061" spans="9:9" ht="11">
      <c r="I9061" s="25"/>
    </row>
    <row r="9062" spans="9:9" ht="11">
      <c r="I9062" s="25"/>
    </row>
    <row r="9063" spans="9:9" ht="11">
      <c r="I9063" s="25"/>
    </row>
    <row r="9064" spans="9:9" ht="11">
      <c r="I9064" s="25"/>
    </row>
    <row r="9065" spans="9:9" ht="11">
      <c r="I9065" s="25"/>
    </row>
    <row r="9066" spans="9:9" ht="11">
      <c r="I9066" s="25"/>
    </row>
    <row r="9067" spans="9:9" ht="11">
      <c r="I9067" s="25"/>
    </row>
    <row r="9068" spans="9:9" ht="11">
      <c r="I9068" s="25"/>
    </row>
    <row r="9069" spans="9:9" ht="11">
      <c r="I9069" s="25"/>
    </row>
    <row r="9070" spans="9:9" ht="11">
      <c r="I9070" s="25"/>
    </row>
    <row r="9071" spans="9:9" ht="11">
      <c r="I9071" s="25"/>
    </row>
    <row r="9072" spans="9:9" ht="11">
      <c r="I9072" s="25"/>
    </row>
    <row r="9073" spans="9:9" ht="11">
      <c r="I9073" s="25"/>
    </row>
    <row r="9074" spans="9:9" ht="11">
      <c r="I9074" s="25"/>
    </row>
    <row r="9075" spans="9:9" ht="11">
      <c r="I9075" s="25"/>
    </row>
    <row r="9076" spans="9:9" ht="11">
      <c r="I9076" s="25"/>
    </row>
    <row r="9077" spans="9:9" ht="11">
      <c r="I9077" s="25"/>
    </row>
    <row r="9078" spans="9:9" ht="11">
      <c r="I9078" s="25"/>
    </row>
    <row r="9079" spans="9:9" ht="11">
      <c r="I9079" s="25"/>
    </row>
    <row r="9080" spans="9:9" ht="11">
      <c r="I9080" s="25"/>
    </row>
    <row r="9081" spans="9:9" ht="11">
      <c r="I9081" s="25"/>
    </row>
    <row r="9082" spans="9:9" ht="11">
      <c r="I9082" s="25"/>
    </row>
    <row r="9083" spans="9:9" ht="11">
      <c r="I9083" s="25"/>
    </row>
    <row r="9084" spans="9:9" ht="11">
      <c r="I9084" s="25"/>
    </row>
    <row r="9085" spans="9:9" ht="11">
      <c r="I9085" s="25"/>
    </row>
    <row r="9086" spans="9:9" ht="11">
      <c r="I9086" s="25"/>
    </row>
    <row r="9087" spans="9:9" ht="11">
      <c r="I9087" s="25"/>
    </row>
    <row r="9088" spans="9:9" ht="11">
      <c r="I9088" s="25"/>
    </row>
    <row r="9089" spans="9:9" ht="11">
      <c r="I9089" s="25"/>
    </row>
    <row r="9090" spans="9:9" ht="11">
      <c r="I9090" s="25"/>
    </row>
    <row r="9091" spans="9:9" ht="11">
      <c r="I9091" s="25"/>
    </row>
    <row r="9092" spans="9:9" ht="11">
      <c r="I9092" s="25"/>
    </row>
    <row r="9093" spans="9:9" ht="11">
      <c r="I9093" s="25"/>
    </row>
    <row r="9094" spans="9:9" ht="11">
      <c r="I9094" s="25"/>
    </row>
    <row r="9095" spans="9:9" ht="11">
      <c r="I9095" s="25"/>
    </row>
    <row r="9096" spans="9:9" ht="11">
      <c r="I9096" s="25"/>
    </row>
    <row r="9097" spans="9:9" ht="11">
      <c r="I9097" s="25"/>
    </row>
    <row r="9098" spans="9:9" ht="11">
      <c r="I9098" s="25"/>
    </row>
    <row r="9099" spans="9:9" ht="11">
      <c r="I9099" s="25"/>
    </row>
    <row r="9100" spans="9:9" ht="11">
      <c r="I9100" s="25"/>
    </row>
    <row r="9101" spans="9:9" ht="11">
      <c r="I9101" s="25"/>
    </row>
    <row r="9102" spans="9:9" ht="11">
      <c r="I9102" s="25"/>
    </row>
    <row r="9103" spans="9:9" ht="11">
      <c r="I9103" s="25"/>
    </row>
    <row r="9104" spans="9:9" ht="11">
      <c r="I9104" s="25"/>
    </row>
    <row r="9105" spans="9:9" ht="11">
      <c r="I9105" s="25"/>
    </row>
    <row r="9106" spans="9:9" ht="11">
      <c r="I9106" s="25"/>
    </row>
    <row r="9107" spans="9:9" ht="11">
      <c r="I9107" s="25"/>
    </row>
    <row r="9108" spans="9:9" ht="11">
      <c r="I9108" s="25"/>
    </row>
    <row r="9109" spans="9:9" ht="11">
      <c r="I9109" s="25"/>
    </row>
    <row r="9110" spans="9:9" ht="11">
      <c r="I9110" s="25"/>
    </row>
    <row r="9111" spans="9:9" ht="11">
      <c r="I9111" s="25"/>
    </row>
    <row r="9112" spans="9:9" ht="11">
      <c r="I9112" s="25"/>
    </row>
    <row r="9113" spans="9:9" ht="11">
      <c r="I9113" s="25"/>
    </row>
    <row r="9114" spans="9:9" ht="11">
      <c r="I9114" s="25"/>
    </row>
    <row r="9115" spans="9:9" ht="11">
      <c r="I9115" s="25"/>
    </row>
    <row r="9116" spans="9:9" ht="11">
      <c r="I9116" s="25"/>
    </row>
    <row r="9117" spans="9:9" ht="11">
      <c r="I9117" s="25"/>
    </row>
    <row r="9118" spans="9:9" ht="11">
      <c r="I9118" s="25"/>
    </row>
    <row r="9119" spans="9:9" ht="11">
      <c r="I9119" s="25"/>
    </row>
    <row r="9120" spans="9:9" ht="11">
      <c r="I9120" s="25"/>
    </row>
    <row r="9121" spans="9:9" ht="11">
      <c r="I9121" s="25"/>
    </row>
    <row r="9122" spans="9:9" ht="11">
      <c r="I9122" s="25"/>
    </row>
    <row r="9123" spans="9:9" ht="11">
      <c r="I9123" s="25"/>
    </row>
    <row r="9124" spans="9:9" ht="11">
      <c r="I9124" s="25"/>
    </row>
    <row r="9125" spans="9:9" ht="11">
      <c r="I9125" s="25"/>
    </row>
    <row r="9126" spans="9:9" ht="11">
      <c r="I9126" s="25"/>
    </row>
    <row r="9127" spans="9:9" ht="11">
      <c r="I9127" s="25"/>
    </row>
    <row r="9128" spans="9:9" ht="11">
      <c r="I9128" s="25"/>
    </row>
    <row r="9129" spans="9:9" ht="11">
      <c r="I9129" s="25"/>
    </row>
    <row r="9130" spans="9:9" ht="11">
      <c r="I9130" s="25"/>
    </row>
    <row r="9131" spans="9:9" ht="11">
      <c r="I9131" s="25"/>
    </row>
    <row r="9132" spans="9:9" ht="11">
      <c r="I9132" s="25"/>
    </row>
    <row r="9133" spans="9:9" ht="11">
      <c r="I9133" s="25"/>
    </row>
    <row r="9134" spans="9:9" ht="11">
      <c r="I9134" s="25"/>
    </row>
    <row r="9135" spans="9:9" ht="11">
      <c r="I9135" s="25"/>
    </row>
    <row r="9136" spans="9:9" ht="11">
      <c r="I9136" s="25"/>
    </row>
    <row r="9137" spans="9:9" ht="11">
      <c r="I9137" s="25"/>
    </row>
    <row r="9138" spans="9:9" ht="11">
      <c r="I9138" s="25"/>
    </row>
    <row r="9139" spans="9:9" ht="11">
      <c r="I9139" s="25"/>
    </row>
    <row r="9140" spans="9:9" ht="11">
      <c r="I9140" s="25"/>
    </row>
    <row r="9141" spans="9:9" ht="11">
      <c r="I9141" s="25"/>
    </row>
    <row r="9142" spans="9:9" ht="11">
      <c r="I9142" s="25"/>
    </row>
    <row r="9143" spans="9:9" ht="11">
      <c r="I9143" s="25"/>
    </row>
    <row r="9144" spans="9:9" ht="11">
      <c r="I9144" s="25"/>
    </row>
    <row r="9145" spans="9:9" ht="11">
      <c r="I9145" s="25"/>
    </row>
    <row r="9146" spans="9:9" ht="11">
      <c r="I9146" s="25"/>
    </row>
    <row r="9147" spans="9:9" ht="11">
      <c r="I9147" s="25"/>
    </row>
    <row r="9148" spans="9:9" ht="11">
      <c r="I9148" s="25"/>
    </row>
    <row r="9149" spans="9:9" ht="11">
      <c r="I9149" s="25"/>
    </row>
    <row r="9150" spans="9:9" ht="11">
      <c r="I9150" s="25"/>
    </row>
    <row r="9151" spans="9:9" ht="11">
      <c r="I9151" s="25"/>
    </row>
    <row r="9152" spans="9:9" ht="11">
      <c r="I9152" s="25"/>
    </row>
    <row r="9153" spans="9:9" ht="11">
      <c r="I9153" s="25"/>
    </row>
    <row r="9154" spans="9:9" ht="11">
      <c r="I9154" s="25"/>
    </row>
    <row r="9155" spans="9:9" ht="11">
      <c r="I9155" s="25"/>
    </row>
    <row r="9156" spans="9:9" ht="11">
      <c r="I9156" s="25"/>
    </row>
    <row r="9157" spans="9:9" ht="11">
      <c r="I9157" s="25"/>
    </row>
    <row r="9158" spans="9:9" ht="11">
      <c r="I9158" s="25"/>
    </row>
    <row r="9159" spans="9:9" ht="11">
      <c r="I9159" s="25"/>
    </row>
    <row r="9160" spans="9:9" ht="11">
      <c r="I9160" s="25"/>
    </row>
    <row r="9161" spans="9:9" ht="11">
      <c r="I9161" s="25"/>
    </row>
    <row r="9162" spans="9:9" ht="11">
      <c r="I9162" s="25"/>
    </row>
    <row r="9163" spans="9:9" ht="11">
      <c r="I9163" s="25"/>
    </row>
    <row r="9164" spans="9:9" ht="11">
      <c r="I9164" s="25"/>
    </row>
    <row r="9165" spans="9:9" ht="11">
      <c r="I9165" s="25"/>
    </row>
    <row r="9166" spans="9:9" ht="11">
      <c r="I9166" s="25"/>
    </row>
    <row r="9167" spans="9:9" ht="11">
      <c r="I9167" s="25"/>
    </row>
    <row r="9168" spans="9:9" ht="11">
      <c r="I9168" s="25"/>
    </row>
    <row r="9169" spans="9:9" ht="11">
      <c r="I9169" s="25"/>
    </row>
    <row r="9170" spans="9:9" ht="11">
      <c r="I9170" s="25"/>
    </row>
    <row r="9171" spans="9:9" ht="11">
      <c r="I9171" s="25"/>
    </row>
    <row r="9172" spans="9:9" ht="11">
      <c r="I9172" s="25"/>
    </row>
    <row r="9173" spans="9:9" ht="11">
      <c r="I9173" s="25"/>
    </row>
    <row r="9174" spans="9:9" ht="11">
      <c r="I9174" s="25"/>
    </row>
    <row r="9175" spans="9:9" ht="11">
      <c r="I9175" s="25"/>
    </row>
    <row r="9176" spans="9:9" ht="11">
      <c r="I9176" s="25"/>
    </row>
    <row r="9177" spans="9:9" ht="11">
      <c r="I9177" s="25"/>
    </row>
    <row r="9178" spans="9:9" ht="11">
      <c r="I9178" s="25"/>
    </row>
    <row r="9179" spans="9:9" ht="11">
      <c r="I9179" s="25"/>
    </row>
    <row r="9180" spans="9:9" ht="11">
      <c r="I9180" s="25"/>
    </row>
    <row r="9181" spans="9:9" ht="11">
      <c r="I9181" s="25"/>
    </row>
    <row r="9182" spans="9:9" ht="11">
      <c r="I9182" s="25"/>
    </row>
    <row r="9183" spans="9:9" ht="11">
      <c r="I9183" s="25"/>
    </row>
    <row r="9184" spans="9:9" ht="11">
      <c r="I9184" s="25"/>
    </row>
    <row r="9185" spans="9:9" ht="11">
      <c r="I9185" s="25"/>
    </row>
    <row r="9186" spans="9:9" ht="11">
      <c r="I9186" s="25"/>
    </row>
    <row r="9187" spans="9:9" ht="11">
      <c r="I9187" s="25"/>
    </row>
    <row r="9188" spans="9:9" ht="11">
      <c r="I9188" s="25"/>
    </row>
    <row r="9189" spans="9:9" ht="11">
      <c r="I9189" s="25"/>
    </row>
    <row r="9190" spans="9:9" ht="11">
      <c r="I9190" s="25"/>
    </row>
    <row r="9191" spans="9:9" ht="11">
      <c r="I9191" s="25"/>
    </row>
    <row r="9192" spans="9:9" ht="11">
      <c r="I9192" s="25"/>
    </row>
    <row r="9193" spans="9:9" ht="11">
      <c r="I9193" s="25"/>
    </row>
    <row r="9194" spans="9:9" ht="11">
      <c r="I9194" s="25"/>
    </row>
    <row r="9195" spans="9:9" ht="11">
      <c r="I9195" s="25"/>
    </row>
    <row r="9196" spans="9:9" ht="11">
      <c r="I9196" s="25"/>
    </row>
    <row r="9197" spans="9:9" ht="11">
      <c r="I9197" s="25"/>
    </row>
    <row r="9198" spans="9:9" ht="11">
      <c r="I9198" s="25"/>
    </row>
    <row r="9199" spans="9:9" ht="11">
      <c r="I9199" s="25"/>
    </row>
    <row r="9200" spans="9:9" ht="11">
      <c r="I9200" s="25"/>
    </row>
    <row r="9201" spans="9:9" ht="11">
      <c r="I9201" s="25"/>
    </row>
    <row r="9202" spans="9:9" ht="11">
      <c r="I9202" s="25"/>
    </row>
    <row r="9203" spans="9:9" ht="11">
      <c r="I9203" s="25"/>
    </row>
    <row r="9204" spans="9:9" ht="11">
      <c r="I9204" s="25"/>
    </row>
    <row r="9205" spans="9:9" ht="11">
      <c r="I9205" s="25"/>
    </row>
    <row r="9206" spans="9:9" ht="11">
      <c r="I9206" s="25"/>
    </row>
    <row r="9207" spans="9:9" ht="11">
      <c r="I9207" s="25"/>
    </row>
    <row r="9208" spans="9:9" ht="11">
      <c r="I9208" s="25"/>
    </row>
    <row r="9209" spans="9:9" ht="11">
      <c r="I9209" s="25"/>
    </row>
    <row r="9210" spans="9:9" ht="11">
      <c r="I9210" s="25"/>
    </row>
    <row r="9211" spans="9:9" ht="11">
      <c r="I9211" s="25"/>
    </row>
    <row r="9212" spans="9:9" ht="11">
      <c r="I9212" s="25"/>
    </row>
    <row r="9213" spans="9:9" ht="11">
      <c r="I9213" s="25"/>
    </row>
    <row r="9214" spans="9:9" ht="11">
      <c r="I9214" s="25"/>
    </row>
    <row r="9215" spans="9:9" ht="11">
      <c r="I9215" s="25"/>
    </row>
    <row r="9216" spans="9:9" ht="11">
      <c r="I9216" s="25"/>
    </row>
    <row r="9217" spans="9:9" ht="11">
      <c r="I9217" s="25"/>
    </row>
    <row r="9218" spans="9:9" ht="11">
      <c r="I9218" s="25"/>
    </row>
    <row r="9219" spans="9:9" ht="11">
      <c r="I9219" s="25"/>
    </row>
    <row r="9220" spans="9:9" ht="11">
      <c r="I9220" s="25"/>
    </row>
    <row r="9221" spans="9:9" ht="11">
      <c r="I9221" s="25"/>
    </row>
    <row r="9222" spans="9:9" ht="11">
      <c r="I9222" s="25"/>
    </row>
    <row r="9223" spans="9:9" ht="11">
      <c r="I9223" s="25"/>
    </row>
    <row r="9224" spans="9:9" ht="11">
      <c r="I9224" s="25"/>
    </row>
    <row r="9225" spans="9:9" ht="11">
      <c r="I9225" s="25"/>
    </row>
    <row r="9226" spans="9:9" ht="11">
      <c r="I9226" s="25"/>
    </row>
    <row r="9227" spans="9:9" ht="11">
      <c r="I9227" s="25"/>
    </row>
    <row r="9228" spans="9:9" ht="11">
      <c r="I9228" s="25"/>
    </row>
    <row r="9229" spans="9:9" ht="11">
      <c r="I9229" s="25"/>
    </row>
    <row r="9230" spans="9:9" ht="11">
      <c r="I9230" s="25"/>
    </row>
    <row r="9231" spans="9:9" ht="11">
      <c r="I9231" s="25"/>
    </row>
    <row r="9232" spans="9:9" ht="11">
      <c r="I9232" s="25"/>
    </row>
    <row r="9233" spans="9:9" ht="11">
      <c r="I9233" s="25"/>
    </row>
    <row r="9234" spans="9:9" ht="11">
      <c r="I9234" s="25"/>
    </row>
    <row r="9235" spans="9:9" ht="11">
      <c r="I9235" s="25"/>
    </row>
    <row r="9236" spans="9:9" ht="11">
      <c r="I9236" s="25"/>
    </row>
    <row r="9237" spans="9:9" ht="11">
      <c r="I9237" s="25"/>
    </row>
    <row r="9238" spans="9:9" ht="11">
      <c r="I9238" s="25"/>
    </row>
    <row r="9239" spans="9:9" ht="11">
      <c r="I9239" s="25"/>
    </row>
    <row r="9240" spans="9:9" ht="11">
      <c r="I9240" s="25"/>
    </row>
    <row r="9241" spans="9:9" ht="11">
      <c r="I9241" s="25"/>
    </row>
    <row r="9242" spans="9:9" ht="11">
      <c r="I9242" s="25"/>
    </row>
    <row r="9243" spans="9:9" ht="11">
      <c r="I9243" s="25"/>
    </row>
    <row r="9244" spans="9:9" ht="11">
      <c r="I9244" s="25"/>
    </row>
    <row r="9245" spans="9:9" ht="11">
      <c r="I9245" s="25"/>
    </row>
    <row r="9246" spans="9:9" ht="11">
      <c r="I9246" s="25"/>
    </row>
    <row r="9247" spans="9:9" ht="11">
      <c r="I9247" s="25"/>
    </row>
    <row r="9248" spans="9:9" ht="11">
      <c r="I9248" s="25"/>
    </row>
    <row r="9249" spans="9:9" ht="11">
      <c r="I9249" s="25"/>
    </row>
    <row r="9250" spans="9:9" ht="11">
      <c r="I9250" s="25"/>
    </row>
    <row r="9251" spans="9:9" ht="11">
      <c r="I9251" s="25"/>
    </row>
    <row r="9252" spans="9:9" ht="11">
      <c r="I9252" s="25"/>
    </row>
    <row r="9253" spans="9:9" ht="11">
      <c r="I9253" s="25"/>
    </row>
    <row r="9254" spans="9:9" ht="11">
      <c r="I9254" s="25"/>
    </row>
    <row r="9255" spans="9:9" ht="11">
      <c r="I9255" s="25"/>
    </row>
    <row r="9256" spans="9:9" ht="11">
      <c r="I9256" s="25"/>
    </row>
    <row r="9257" spans="9:9" ht="11">
      <c r="I9257" s="25"/>
    </row>
    <row r="9258" spans="9:9" ht="11">
      <c r="I9258" s="25"/>
    </row>
    <row r="9259" spans="9:9" ht="11">
      <c r="I9259" s="25"/>
    </row>
    <row r="9260" spans="9:9" ht="11">
      <c r="I9260" s="25"/>
    </row>
    <row r="9261" spans="9:9" ht="11">
      <c r="I9261" s="25"/>
    </row>
    <row r="9262" spans="9:9" ht="11">
      <c r="I9262" s="25"/>
    </row>
    <row r="9263" spans="9:9" ht="11">
      <c r="I9263" s="25"/>
    </row>
    <row r="9264" spans="9:9" ht="11">
      <c r="I9264" s="25"/>
    </row>
    <row r="9265" spans="9:9" ht="11">
      <c r="I9265" s="25"/>
    </row>
    <row r="9266" spans="9:9" ht="11">
      <c r="I9266" s="25"/>
    </row>
    <row r="9267" spans="9:9" ht="11">
      <c r="I9267" s="25"/>
    </row>
    <row r="9268" spans="9:9" ht="11">
      <c r="I9268" s="25"/>
    </row>
    <row r="9269" spans="9:9" ht="11">
      <c r="I9269" s="25"/>
    </row>
    <row r="9270" spans="9:9" ht="11">
      <c r="I9270" s="25"/>
    </row>
    <row r="9271" spans="9:9" ht="11">
      <c r="I9271" s="25"/>
    </row>
    <row r="9272" spans="9:9" ht="11">
      <c r="I9272" s="25"/>
    </row>
    <row r="9273" spans="9:9" ht="11">
      <c r="I9273" s="25"/>
    </row>
    <row r="9274" spans="9:9" ht="11">
      <c r="I9274" s="25"/>
    </row>
    <row r="9275" spans="9:9" ht="11">
      <c r="I9275" s="25"/>
    </row>
    <row r="9276" spans="9:9" ht="11">
      <c r="I9276" s="25"/>
    </row>
    <row r="9277" spans="9:9" ht="11">
      <c r="I9277" s="25"/>
    </row>
    <row r="9278" spans="9:9" ht="11">
      <c r="I9278" s="25"/>
    </row>
    <row r="9279" spans="9:9" ht="11">
      <c r="I9279" s="25"/>
    </row>
    <row r="9280" spans="9:9" ht="11">
      <c r="I9280" s="25"/>
    </row>
    <row r="9281" spans="9:9" ht="11">
      <c r="I9281" s="25"/>
    </row>
    <row r="9282" spans="9:9" ht="11">
      <c r="I9282" s="25"/>
    </row>
    <row r="9283" spans="9:9" ht="11">
      <c r="I9283" s="25"/>
    </row>
    <row r="9284" spans="9:9" ht="11">
      <c r="I9284" s="25"/>
    </row>
    <row r="9285" spans="9:9" ht="11">
      <c r="I9285" s="25"/>
    </row>
    <row r="9286" spans="9:9" ht="11">
      <c r="I9286" s="25"/>
    </row>
    <row r="9287" spans="9:9" ht="11">
      <c r="I9287" s="25"/>
    </row>
    <row r="9288" spans="9:9" ht="11">
      <c r="I9288" s="25"/>
    </row>
    <row r="9289" spans="9:9" ht="11">
      <c r="I9289" s="25"/>
    </row>
    <row r="9290" spans="9:9" ht="11">
      <c r="I9290" s="25"/>
    </row>
    <row r="9291" spans="9:9" ht="11">
      <c r="I9291" s="25"/>
    </row>
    <row r="9292" spans="9:9" ht="11">
      <c r="I9292" s="25"/>
    </row>
    <row r="9293" spans="9:9" ht="11">
      <c r="I9293" s="25"/>
    </row>
    <row r="9294" spans="9:9" ht="11">
      <c r="I9294" s="25"/>
    </row>
    <row r="9295" spans="9:9" ht="11">
      <c r="I9295" s="25"/>
    </row>
    <row r="9296" spans="9:9" ht="11">
      <c r="I9296" s="25"/>
    </row>
    <row r="9297" spans="9:9" ht="11">
      <c r="I9297" s="25"/>
    </row>
    <row r="9298" spans="9:9" ht="11">
      <c r="I9298" s="25"/>
    </row>
    <row r="9299" spans="9:9" ht="11">
      <c r="I9299" s="25"/>
    </row>
    <row r="9300" spans="9:9" ht="11">
      <c r="I9300" s="25"/>
    </row>
    <row r="9301" spans="9:9" ht="11">
      <c r="I9301" s="25"/>
    </row>
    <row r="9302" spans="9:9" ht="11">
      <c r="I9302" s="25"/>
    </row>
    <row r="9303" spans="9:9" ht="11">
      <c r="I9303" s="25"/>
    </row>
    <row r="9304" spans="9:9" ht="11">
      <c r="I9304" s="25"/>
    </row>
    <row r="9305" spans="9:9" ht="11">
      <c r="I9305" s="25"/>
    </row>
    <row r="9306" spans="9:9" ht="11">
      <c r="I9306" s="25"/>
    </row>
    <row r="9307" spans="9:9" ht="11">
      <c r="I9307" s="25"/>
    </row>
    <row r="9308" spans="9:9" ht="11">
      <c r="I9308" s="25"/>
    </row>
    <row r="9309" spans="9:9" ht="11">
      <c r="I9309" s="25"/>
    </row>
    <row r="9310" spans="9:9" ht="11">
      <c r="I9310" s="25"/>
    </row>
    <row r="9311" spans="9:9" ht="11">
      <c r="I9311" s="25"/>
    </row>
    <row r="9312" spans="9:9" ht="11">
      <c r="I9312" s="25"/>
    </row>
    <row r="9313" spans="9:9" ht="11">
      <c r="I9313" s="25"/>
    </row>
    <row r="9314" spans="9:9" ht="11">
      <c r="I9314" s="25"/>
    </row>
    <row r="9315" spans="9:9" ht="11">
      <c r="I9315" s="25"/>
    </row>
    <row r="9316" spans="9:9" ht="11">
      <c r="I9316" s="25"/>
    </row>
    <row r="9317" spans="9:9" ht="11">
      <c r="I9317" s="25"/>
    </row>
    <row r="9318" spans="9:9" ht="11">
      <c r="I9318" s="25"/>
    </row>
    <row r="9319" spans="9:9" ht="11">
      <c r="I9319" s="25"/>
    </row>
    <row r="9320" spans="9:9" ht="11">
      <c r="I9320" s="25"/>
    </row>
    <row r="9321" spans="9:9" ht="11">
      <c r="I9321" s="25"/>
    </row>
    <row r="9322" spans="9:9" ht="11">
      <c r="I9322" s="25"/>
    </row>
    <row r="9323" spans="9:9" ht="11">
      <c r="I9323" s="25"/>
    </row>
    <row r="9324" spans="9:9" ht="11">
      <c r="I9324" s="25"/>
    </row>
    <row r="9325" spans="9:9" ht="11">
      <c r="I9325" s="25"/>
    </row>
    <row r="9326" spans="9:9" ht="11">
      <c r="I9326" s="25"/>
    </row>
    <row r="9327" spans="9:9" ht="11">
      <c r="I9327" s="25"/>
    </row>
    <row r="9328" spans="9:9" ht="11">
      <c r="I9328" s="25"/>
    </row>
    <row r="9329" spans="9:9" ht="11">
      <c r="I9329" s="25"/>
    </row>
    <row r="9330" spans="9:9" ht="11">
      <c r="I9330" s="25"/>
    </row>
    <row r="9331" spans="9:9" ht="11">
      <c r="I9331" s="25"/>
    </row>
    <row r="9332" spans="9:9" ht="11">
      <c r="I9332" s="25"/>
    </row>
    <row r="9333" spans="9:9" ht="11">
      <c r="I9333" s="25"/>
    </row>
    <row r="9334" spans="9:9" ht="11">
      <c r="I9334" s="25"/>
    </row>
    <row r="9335" spans="9:9" ht="11">
      <c r="I9335" s="25"/>
    </row>
    <row r="9336" spans="9:9" ht="11">
      <c r="I9336" s="25"/>
    </row>
    <row r="9337" spans="9:9" ht="11">
      <c r="I9337" s="25"/>
    </row>
    <row r="9338" spans="9:9" ht="11">
      <c r="I9338" s="25"/>
    </row>
    <row r="9339" spans="9:9" ht="11">
      <c r="I9339" s="25"/>
    </row>
    <row r="9340" spans="9:9" ht="11">
      <c r="I9340" s="25"/>
    </row>
    <row r="9341" spans="9:9" ht="11">
      <c r="I9341" s="25"/>
    </row>
    <row r="9342" spans="9:9" ht="11">
      <c r="I9342" s="25"/>
    </row>
    <row r="9343" spans="9:9" ht="11">
      <c r="I9343" s="25"/>
    </row>
    <row r="9344" spans="9:9" ht="11">
      <c r="I9344" s="25"/>
    </row>
    <row r="9345" spans="9:9" ht="11">
      <c r="I9345" s="25"/>
    </row>
    <row r="9346" spans="9:9" ht="11">
      <c r="I9346" s="25"/>
    </row>
    <row r="9347" spans="9:9" ht="11">
      <c r="I9347" s="25"/>
    </row>
    <row r="9348" spans="9:9" ht="11">
      <c r="I9348" s="25"/>
    </row>
    <row r="9349" spans="9:9" ht="11">
      <c r="I9349" s="25"/>
    </row>
    <row r="9350" spans="9:9" ht="11">
      <c r="I9350" s="25"/>
    </row>
    <row r="9351" spans="9:9" ht="11">
      <c r="I9351" s="25"/>
    </row>
    <row r="9352" spans="9:9" ht="11">
      <c r="I9352" s="25"/>
    </row>
    <row r="9353" spans="9:9" ht="11">
      <c r="I9353" s="25"/>
    </row>
    <row r="9354" spans="9:9" ht="11">
      <c r="I9354" s="25"/>
    </row>
    <row r="9355" spans="9:9" ht="11">
      <c r="I9355" s="25"/>
    </row>
    <row r="9356" spans="9:9" ht="11">
      <c r="I9356" s="25"/>
    </row>
    <row r="9357" spans="9:9" ht="11">
      <c r="I9357" s="25"/>
    </row>
    <row r="9358" spans="9:9" ht="11">
      <c r="I9358" s="25"/>
    </row>
    <row r="9359" spans="9:9" ht="11">
      <c r="I9359" s="25"/>
    </row>
    <row r="9360" spans="9:9" ht="11">
      <c r="I9360" s="25"/>
    </row>
    <row r="9361" spans="9:9" ht="11">
      <c r="I9361" s="25"/>
    </row>
    <row r="9362" spans="9:9" ht="11">
      <c r="I9362" s="25"/>
    </row>
    <row r="9363" spans="9:9" ht="11">
      <c r="I9363" s="25"/>
    </row>
    <row r="9364" spans="9:9" ht="11">
      <c r="I9364" s="25"/>
    </row>
    <row r="9365" spans="9:9" ht="11">
      <c r="I9365" s="25"/>
    </row>
    <row r="9366" spans="9:9" ht="11">
      <c r="I9366" s="25"/>
    </row>
    <row r="9367" spans="9:9" ht="11">
      <c r="I9367" s="25"/>
    </row>
    <row r="9368" spans="9:9" ht="11">
      <c r="I9368" s="25"/>
    </row>
    <row r="9369" spans="9:9" ht="11">
      <c r="I9369" s="25"/>
    </row>
    <row r="9370" spans="9:9" ht="11">
      <c r="I9370" s="25"/>
    </row>
    <row r="9371" spans="9:9" ht="11">
      <c r="I9371" s="25"/>
    </row>
    <row r="9372" spans="9:9" ht="11">
      <c r="I9372" s="25"/>
    </row>
    <row r="9373" spans="9:9" ht="11">
      <c r="I9373" s="25"/>
    </row>
    <row r="9374" spans="9:9" ht="11">
      <c r="I9374" s="25"/>
    </row>
    <row r="9375" spans="9:9" ht="11">
      <c r="I9375" s="25"/>
    </row>
    <row r="9376" spans="9:9" ht="11">
      <c r="I9376" s="25"/>
    </row>
    <row r="9377" spans="9:9" ht="11">
      <c r="I9377" s="25"/>
    </row>
    <row r="9378" spans="9:9" ht="11">
      <c r="I9378" s="25"/>
    </row>
    <row r="9379" spans="9:9" ht="11">
      <c r="I9379" s="25"/>
    </row>
    <row r="9380" spans="9:9" ht="11">
      <c r="I9380" s="25"/>
    </row>
    <row r="9381" spans="9:9" ht="11">
      <c r="I9381" s="25"/>
    </row>
    <row r="9382" spans="9:9" ht="11">
      <c r="I9382" s="25"/>
    </row>
    <row r="9383" spans="9:9" ht="11">
      <c r="I9383" s="25"/>
    </row>
    <row r="9384" spans="9:9" ht="11">
      <c r="I9384" s="25"/>
    </row>
    <row r="9385" spans="9:9" ht="11">
      <c r="I9385" s="25"/>
    </row>
    <row r="9386" spans="9:9" ht="11">
      <c r="I9386" s="25"/>
    </row>
    <row r="9387" spans="9:9" ht="11">
      <c r="I9387" s="25"/>
    </row>
    <row r="9388" spans="9:9" ht="11">
      <c r="I9388" s="25"/>
    </row>
    <row r="9389" spans="9:9" ht="11">
      <c r="I9389" s="25"/>
    </row>
    <row r="9390" spans="9:9" ht="11">
      <c r="I9390" s="25"/>
    </row>
    <row r="9391" spans="9:9" ht="11">
      <c r="I9391" s="25"/>
    </row>
    <row r="9392" spans="9:9" ht="11">
      <c r="I9392" s="25"/>
    </row>
    <row r="9393" spans="9:9" ht="11">
      <c r="I9393" s="25"/>
    </row>
    <row r="9394" spans="9:9" ht="11">
      <c r="I9394" s="25"/>
    </row>
    <row r="9395" spans="9:9" ht="11">
      <c r="I9395" s="25"/>
    </row>
    <row r="9396" spans="9:9" ht="11">
      <c r="I9396" s="25"/>
    </row>
    <row r="9397" spans="9:9" ht="11">
      <c r="I9397" s="25"/>
    </row>
    <row r="9398" spans="9:9" ht="11">
      <c r="I9398" s="25"/>
    </row>
    <row r="9399" spans="9:9" ht="11">
      <c r="I9399" s="25"/>
    </row>
    <row r="9400" spans="9:9" ht="11">
      <c r="I9400" s="25"/>
    </row>
    <row r="9401" spans="9:9" ht="11">
      <c r="I9401" s="25"/>
    </row>
    <row r="9402" spans="9:9" ht="11">
      <c r="I9402" s="25"/>
    </row>
    <row r="9403" spans="9:9" ht="11">
      <c r="I9403" s="25"/>
    </row>
    <row r="9404" spans="9:9" ht="11">
      <c r="I9404" s="25"/>
    </row>
    <row r="9405" spans="9:9" ht="11">
      <c r="I9405" s="25"/>
    </row>
    <row r="9406" spans="9:9" ht="11">
      <c r="I9406" s="25"/>
    </row>
    <row r="9407" spans="9:9" ht="11">
      <c r="I9407" s="25"/>
    </row>
    <row r="9408" spans="9:9" ht="11">
      <c r="I9408" s="25"/>
    </row>
    <row r="9409" spans="9:9" ht="11">
      <c r="I9409" s="25"/>
    </row>
    <row r="9410" spans="9:9" ht="11">
      <c r="I9410" s="25"/>
    </row>
    <row r="9411" spans="9:9" ht="11">
      <c r="I9411" s="25"/>
    </row>
    <row r="9412" spans="9:9" ht="11">
      <c r="I9412" s="25"/>
    </row>
    <row r="9413" spans="9:9" ht="11">
      <c r="I9413" s="25"/>
    </row>
    <row r="9414" spans="9:9" ht="11">
      <c r="I9414" s="25"/>
    </row>
    <row r="9415" spans="9:9" ht="11">
      <c r="I9415" s="25"/>
    </row>
    <row r="9416" spans="9:9" ht="11">
      <c r="I9416" s="25"/>
    </row>
    <row r="9417" spans="9:9" ht="11">
      <c r="I9417" s="25"/>
    </row>
    <row r="9418" spans="9:9" ht="11">
      <c r="I9418" s="25"/>
    </row>
    <row r="9419" spans="9:9" ht="11">
      <c r="I9419" s="25"/>
    </row>
    <row r="9420" spans="9:9" ht="11">
      <c r="I9420" s="25"/>
    </row>
    <row r="9421" spans="9:9" ht="11">
      <c r="I9421" s="25"/>
    </row>
    <row r="9422" spans="9:9" ht="11">
      <c r="I9422" s="25"/>
    </row>
    <row r="9423" spans="9:9" ht="11">
      <c r="I9423" s="25"/>
    </row>
    <row r="9424" spans="9:9" ht="11">
      <c r="I9424" s="25"/>
    </row>
    <row r="9425" spans="9:9" ht="11">
      <c r="I9425" s="25"/>
    </row>
    <row r="9426" spans="9:9" ht="11">
      <c r="I9426" s="25"/>
    </row>
    <row r="9427" spans="9:9" ht="11">
      <c r="I9427" s="25"/>
    </row>
    <row r="9428" spans="9:9" ht="11">
      <c r="I9428" s="25"/>
    </row>
    <row r="9429" spans="9:9" ht="11">
      <c r="I9429" s="25"/>
    </row>
    <row r="9430" spans="9:9" ht="11">
      <c r="I9430" s="25"/>
    </row>
    <row r="9431" spans="9:9" ht="11">
      <c r="I9431" s="25"/>
    </row>
    <row r="9432" spans="9:9" ht="11">
      <c r="I9432" s="25"/>
    </row>
    <row r="9433" spans="9:9" ht="11">
      <c r="I9433" s="25"/>
    </row>
    <row r="9434" spans="9:9" ht="11">
      <c r="I9434" s="25"/>
    </row>
    <row r="9435" spans="9:9" ht="11">
      <c r="I9435" s="25"/>
    </row>
    <row r="9436" spans="9:9" ht="11">
      <c r="I9436" s="25"/>
    </row>
    <row r="9437" spans="9:9" ht="11">
      <c r="I9437" s="25"/>
    </row>
    <row r="9438" spans="9:9" ht="11">
      <c r="I9438" s="25"/>
    </row>
    <row r="9439" spans="9:9" ht="11">
      <c r="I9439" s="25"/>
    </row>
    <row r="9440" spans="9:9" ht="11">
      <c r="I9440" s="25"/>
    </row>
    <row r="9441" spans="9:9" ht="11">
      <c r="I9441" s="25"/>
    </row>
    <row r="9442" spans="9:9" ht="11">
      <c r="I9442" s="25"/>
    </row>
    <row r="9443" spans="9:9" ht="11">
      <c r="I9443" s="25"/>
    </row>
    <row r="9444" spans="9:9" ht="11">
      <c r="I9444" s="25"/>
    </row>
    <row r="9445" spans="9:9" ht="11">
      <c r="I9445" s="25"/>
    </row>
    <row r="9446" spans="9:9" ht="11">
      <c r="I9446" s="25"/>
    </row>
    <row r="9447" spans="9:9" ht="11">
      <c r="I9447" s="25"/>
    </row>
    <row r="9448" spans="9:9" ht="11">
      <c r="I9448" s="25"/>
    </row>
    <row r="9449" spans="9:9" ht="11">
      <c r="I9449" s="25"/>
    </row>
    <row r="9450" spans="9:9" ht="11">
      <c r="I9450" s="25"/>
    </row>
    <row r="9451" spans="9:9" ht="11">
      <c r="I9451" s="25"/>
    </row>
    <row r="9452" spans="9:9" ht="11">
      <c r="I9452" s="25"/>
    </row>
    <row r="9453" spans="9:9" ht="11">
      <c r="I9453" s="25"/>
    </row>
    <row r="9454" spans="9:9" ht="11">
      <c r="I9454" s="25"/>
    </row>
    <row r="9455" spans="9:9" ht="11">
      <c r="I9455" s="25"/>
    </row>
    <row r="9456" spans="9:9" ht="11">
      <c r="I9456" s="25"/>
    </row>
    <row r="9457" spans="9:9" ht="11">
      <c r="I9457" s="25"/>
    </row>
    <row r="9458" spans="9:9" ht="11">
      <c r="I9458" s="25"/>
    </row>
    <row r="9459" spans="9:9" ht="11">
      <c r="I9459" s="25"/>
    </row>
    <row r="9460" spans="9:9" ht="11">
      <c r="I9460" s="25"/>
    </row>
    <row r="9461" spans="9:9" ht="11">
      <c r="I9461" s="25"/>
    </row>
    <row r="9462" spans="9:9" ht="11">
      <c r="I9462" s="25"/>
    </row>
    <row r="9463" spans="9:9" ht="11">
      <c r="I9463" s="25"/>
    </row>
    <row r="9464" spans="9:9" ht="11">
      <c r="I9464" s="25"/>
    </row>
    <row r="9465" spans="9:9" ht="11">
      <c r="I9465" s="25"/>
    </row>
    <row r="9466" spans="9:9" ht="11">
      <c r="I9466" s="25"/>
    </row>
    <row r="9467" spans="9:9" ht="11">
      <c r="I9467" s="25"/>
    </row>
    <row r="9468" spans="9:9" ht="11">
      <c r="I9468" s="25"/>
    </row>
    <row r="9469" spans="9:9" ht="11">
      <c r="I9469" s="25"/>
    </row>
    <row r="9470" spans="9:9" ht="11">
      <c r="I9470" s="25"/>
    </row>
    <row r="9471" spans="9:9" ht="11">
      <c r="I9471" s="25"/>
    </row>
    <row r="9472" spans="9:9" ht="11">
      <c r="I9472" s="25"/>
    </row>
    <row r="9473" spans="9:9" ht="11">
      <c r="I9473" s="25"/>
    </row>
    <row r="9474" spans="9:9" ht="11">
      <c r="I9474" s="25"/>
    </row>
    <row r="9475" spans="9:9" ht="11">
      <c r="I9475" s="25"/>
    </row>
    <row r="9476" spans="9:9" ht="11">
      <c r="I9476" s="25"/>
    </row>
    <row r="9477" spans="9:9" ht="11">
      <c r="I9477" s="25"/>
    </row>
    <row r="9478" spans="9:9" ht="11">
      <c r="I9478" s="25"/>
    </row>
    <row r="9479" spans="9:9" ht="11">
      <c r="I9479" s="25"/>
    </row>
    <row r="9480" spans="9:9" ht="11">
      <c r="I9480" s="25"/>
    </row>
    <row r="9481" spans="9:9" ht="11">
      <c r="I9481" s="25"/>
    </row>
    <row r="9482" spans="9:9" ht="11">
      <c r="I9482" s="25"/>
    </row>
    <row r="9483" spans="9:9" ht="11">
      <c r="I9483" s="25"/>
    </row>
    <row r="9484" spans="9:9" ht="11">
      <c r="I9484" s="25"/>
    </row>
    <row r="9485" spans="9:9" ht="11">
      <c r="I9485" s="25"/>
    </row>
    <row r="9486" spans="9:9" ht="11">
      <c r="I9486" s="25"/>
    </row>
    <row r="9487" spans="9:9" ht="11">
      <c r="I9487" s="25"/>
    </row>
    <row r="9488" spans="9:9" ht="11">
      <c r="I9488" s="25"/>
    </row>
    <row r="9489" spans="9:9" ht="11">
      <c r="I9489" s="25"/>
    </row>
    <row r="9490" spans="9:9" ht="11">
      <c r="I9490" s="25"/>
    </row>
    <row r="9491" spans="9:9" ht="11">
      <c r="I9491" s="25"/>
    </row>
    <row r="9492" spans="9:9" ht="11">
      <c r="I9492" s="25"/>
    </row>
    <row r="9493" spans="9:9" ht="11">
      <c r="I9493" s="25"/>
    </row>
    <row r="9494" spans="9:9" ht="11">
      <c r="I9494" s="25"/>
    </row>
    <row r="9495" spans="9:9" ht="11">
      <c r="I9495" s="25"/>
    </row>
    <row r="9496" spans="9:9" ht="11">
      <c r="I9496" s="25"/>
    </row>
    <row r="9497" spans="9:9" ht="11">
      <c r="I9497" s="25"/>
    </row>
    <row r="9498" spans="9:9" ht="11">
      <c r="I9498" s="25"/>
    </row>
    <row r="9499" spans="9:9" ht="11">
      <c r="I9499" s="25"/>
    </row>
    <row r="9500" spans="9:9" ht="11">
      <c r="I9500" s="25"/>
    </row>
    <row r="9501" spans="9:9" ht="11">
      <c r="I9501" s="25"/>
    </row>
    <row r="9502" spans="9:9" ht="11">
      <c r="I9502" s="25"/>
    </row>
    <row r="9503" spans="9:9" ht="11">
      <c r="I9503" s="25"/>
    </row>
    <row r="9504" spans="9:9" ht="11">
      <c r="I9504" s="25"/>
    </row>
    <row r="9505" spans="9:9" ht="11">
      <c r="I9505" s="25"/>
    </row>
    <row r="9506" spans="9:9" ht="11">
      <c r="I9506" s="25"/>
    </row>
    <row r="9507" spans="9:9" ht="11">
      <c r="I9507" s="25"/>
    </row>
    <row r="9508" spans="9:9" ht="11">
      <c r="I9508" s="25"/>
    </row>
    <row r="9509" spans="9:9" ht="11">
      <c r="I9509" s="25"/>
    </row>
    <row r="9510" spans="9:9" ht="11">
      <c r="I9510" s="25"/>
    </row>
    <row r="9511" spans="9:9" ht="11">
      <c r="I9511" s="25"/>
    </row>
    <row r="9512" spans="9:9" ht="11">
      <c r="I9512" s="25"/>
    </row>
    <row r="9513" spans="9:9" ht="11">
      <c r="I9513" s="25"/>
    </row>
    <row r="9514" spans="9:9" ht="11">
      <c r="I9514" s="25"/>
    </row>
    <row r="9515" spans="9:9" ht="11">
      <c r="I9515" s="25"/>
    </row>
    <row r="9516" spans="9:9" ht="11">
      <c r="I9516" s="25"/>
    </row>
    <row r="9517" spans="9:9" ht="11">
      <c r="I9517" s="25"/>
    </row>
    <row r="9518" spans="9:9" ht="11">
      <c r="I9518" s="25"/>
    </row>
    <row r="9519" spans="9:9" ht="11">
      <c r="I9519" s="25"/>
    </row>
    <row r="9520" spans="9:9" ht="11">
      <c r="I9520" s="25"/>
    </row>
    <row r="9521" spans="9:9" ht="11">
      <c r="I9521" s="25"/>
    </row>
    <row r="9522" spans="9:9" ht="11">
      <c r="I9522" s="25"/>
    </row>
    <row r="9523" spans="9:9" ht="11">
      <c r="I9523" s="25"/>
    </row>
    <row r="9524" spans="9:9" ht="11">
      <c r="I9524" s="25"/>
    </row>
    <row r="9525" spans="9:9" ht="11">
      <c r="I9525" s="25"/>
    </row>
    <row r="9526" spans="9:9" ht="11">
      <c r="I9526" s="25"/>
    </row>
    <row r="9527" spans="9:9" ht="11">
      <c r="I9527" s="25"/>
    </row>
    <row r="9528" spans="9:9" ht="11">
      <c r="I9528" s="25"/>
    </row>
    <row r="9529" spans="9:9" ht="11">
      <c r="I9529" s="25"/>
    </row>
    <row r="9530" spans="9:9" ht="11">
      <c r="I9530" s="25"/>
    </row>
    <row r="9531" spans="9:9" ht="11">
      <c r="I9531" s="25"/>
    </row>
    <row r="9532" spans="9:9" ht="11">
      <c r="I9532" s="25"/>
    </row>
    <row r="9533" spans="9:9" ht="11">
      <c r="I9533" s="25"/>
    </row>
    <row r="9534" spans="9:9" ht="11">
      <c r="I9534" s="25"/>
    </row>
    <row r="9535" spans="9:9" ht="11">
      <c r="I9535" s="25"/>
    </row>
    <row r="9536" spans="9:9" ht="11">
      <c r="I9536" s="25"/>
    </row>
    <row r="9537" spans="9:9" ht="11">
      <c r="I9537" s="25"/>
    </row>
    <row r="9538" spans="9:9" ht="11">
      <c r="I9538" s="25"/>
    </row>
    <row r="9539" spans="9:9" ht="11">
      <c r="I9539" s="25"/>
    </row>
    <row r="9540" spans="9:9" ht="11">
      <c r="I9540" s="25"/>
    </row>
    <row r="9541" spans="9:9" ht="11">
      <c r="I9541" s="25"/>
    </row>
    <row r="9542" spans="9:9" ht="11">
      <c r="I9542" s="25"/>
    </row>
    <row r="9543" spans="9:9" ht="11">
      <c r="I9543" s="25"/>
    </row>
    <row r="9544" spans="9:9" ht="11">
      <c r="I9544" s="25"/>
    </row>
    <row r="9545" spans="9:9" ht="11">
      <c r="I9545" s="25"/>
    </row>
    <row r="9546" spans="9:9" ht="11">
      <c r="I9546" s="25"/>
    </row>
    <row r="9547" spans="9:9" ht="11">
      <c r="I9547" s="25"/>
    </row>
    <row r="9548" spans="9:9" ht="11">
      <c r="I9548" s="25"/>
    </row>
    <row r="9549" spans="9:9" ht="11">
      <c r="I9549" s="25"/>
    </row>
    <row r="9550" spans="9:9" ht="11">
      <c r="I9550" s="25"/>
    </row>
    <row r="9551" spans="9:9" ht="11">
      <c r="I9551" s="25"/>
    </row>
    <row r="9552" spans="9:9" ht="11">
      <c r="I9552" s="25"/>
    </row>
    <row r="9553" spans="9:9" ht="11">
      <c r="I9553" s="25"/>
    </row>
    <row r="9554" spans="9:9" ht="11">
      <c r="I9554" s="25"/>
    </row>
    <row r="9555" spans="9:9" ht="11">
      <c r="I9555" s="25"/>
    </row>
    <row r="9556" spans="9:9" ht="11">
      <c r="I9556" s="25"/>
    </row>
    <row r="9557" spans="9:9" ht="11">
      <c r="I9557" s="25"/>
    </row>
    <row r="9558" spans="9:9" ht="11">
      <c r="I9558" s="25"/>
    </row>
    <row r="9559" spans="9:9" ht="11">
      <c r="I9559" s="25"/>
    </row>
    <row r="9560" spans="9:9" ht="11">
      <c r="I9560" s="25"/>
    </row>
    <row r="9561" spans="9:9" ht="11">
      <c r="I9561" s="25"/>
    </row>
    <row r="9562" spans="9:9" ht="11">
      <c r="I9562" s="25"/>
    </row>
    <row r="9563" spans="9:9" ht="11">
      <c r="I9563" s="25"/>
    </row>
    <row r="9564" spans="9:9" ht="11">
      <c r="I9564" s="25"/>
    </row>
    <row r="9565" spans="9:9" ht="11">
      <c r="I9565" s="25"/>
    </row>
    <row r="9566" spans="9:9" ht="11">
      <c r="I9566" s="25"/>
    </row>
    <row r="9567" spans="9:9" ht="11">
      <c r="I9567" s="25"/>
    </row>
    <row r="9568" spans="9:9" ht="11">
      <c r="I9568" s="25"/>
    </row>
    <row r="9569" spans="9:9" ht="11">
      <c r="I9569" s="25"/>
    </row>
    <row r="9570" spans="9:9" ht="11">
      <c r="I9570" s="25"/>
    </row>
    <row r="9571" spans="9:9" ht="11">
      <c r="I9571" s="25"/>
    </row>
    <row r="9572" spans="9:9" ht="11">
      <c r="I9572" s="25"/>
    </row>
    <row r="9573" spans="9:9" ht="11">
      <c r="I9573" s="25"/>
    </row>
    <row r="9574" spans="9:9" ht="11">
      <c r="I9574" s="25"/>
    </row>
    <row r="9575" spans="9:9" ht="11">
      <c r="I9575" s="25"/>
    </row>
    <row r="9576" spans="9:9" ht="11">
      <c r="I9576" s="25"/>
    </row>
    <row r="9577" spans="9:9" ht="11">
      <c r="I9577" s="25"/>
    </row>
    <row r="9578" spans="9:9" ht="11">
      <c r="I9578" s="25"/>
    </row>
    <row r="9579" spans="9:9" ht="11">
      <c r="I9579" s="25"/>
    </row>
    <row r="9580" spans="9:9" ht="11">
      <c r="I9580" s="25"/>
    </row>
    <row r="9581" spans="9:9" ht="11">
      <c r="I9581" s="25"/>
    </row>
    <row r="9582" spans="9:9" ht="11">
      <c r="I9582" s="25"/>
    </row>
    <row r="9583" spans="9:9" ht="11">
      <c r="I9583" s="25"/>
    </row>
    <row r="9584" spans="9:9" ht="11">
      <c r="I9584" s="25"/>
    </row>
    <row r="9585" spans="9:9" ht="11">
      <c r="I9585" s="25"/>
    </row>
    <row r="9586" spans="9:9" ht="11">
      <c r="I9586" s="25"/>
    </row>
    <row r="9587" spans="9:9" ht="11">
      <c r="I9587" s="25"/>
    </row>
    <row r="9588" spans="9:9" ht="11">
      <c r="I9588" s="25"/>
    </row>
    <row r="9589" spans="9:9" ht="11">
      <c r="I9589" s="25"/>
    </row>
    <row r="9590" spans="9:9" ht="11">
      <c r="I9590" s="25"/>
    </row>
    <row r="9591" spans="9:9" ht="11">
      <c r="I9591" s="25"/>
    </row>
    <row r="9592" spans="9:9" ht="11">
      <c r="I9592" s="25"/>
    </row>
    <row r="9593" spans="9:9" ht="11">
      <c r="I9593" s="25"/>
    </row>
    <row r="9594" spans="9:9" ht="11">
      <c r="I9594" s="25"/>
    </row>
    <row r="9595" spans="9:9" ht="11">
      <c r="I9595" s="25"/>
    </row>
    <row r="9596" spans="9:9" ht="11">
      <c r="I9596" s="25"/>
    </row>
    <row r="9597" spans="9:9" ht="11">
      <c r="I9597" s="25"/>
    </row>
    <row r="9598" spans="9:9" ht="11">
      <c r="I9598" s="25"/>
    </row>
    <row r="9599" spans="9:9" ht="11">
      <c r="I9599" s="25"/>
    </row>
    <row r="9600" spans="9:9" ht="11">
      <c r="I9600" s="25"/>
    </row>
    <row r="9601" spans="9:9" ht="11">
      <c r="I9601" s="25"/>
    </row>
    <row r="9602" spans="9:9" ht="11">
      <c r="I9602" s="25"/>
    </row>
    <row r="9603" spans="9:9" ht="11">
      <c r="I9603" s="25"/>
    </row>
    <row r="9604" spans="9:9" ht="11">
      <c r="I9604" s="25"/>
    </row>
    <row r="9605" spans="9:9" ht="11">
      <c r="I9605" s="25"/>
    </row>
    <row r="9606" spans="9:9" ht="11">
      <c r="I9606" s="25"/>
    </row>
    <row r="9607" spans="9:9" ht="11">
      <c r="I9607" s="25"/>
    </row>
    <row r="9608" spans="9:9" ht="11">
      <c r="I9608" s="25"/>
    </row>
    <row r="9609" spans="9:9" ht="11">
      <c r="I9609" s="25"/>
    </row>
    <row r="9610" spans="9:9" ht="11">
      <c r="I9610" s="25"/>
    </row>
    <row r="9611" spans="9:9" ht="11">
      <c r="I9611" s="25"/>
    </row>
    <row r="9612" spans="9:9" ht="11">
      <c r="I9612" s="25"/>
    </row>
    <row r="9613" spans="9:9" ht="11">
      <c r="I9613" s="25"/>
    </row>
    <row r="9614" spans="9:9" ht="11">
      <c r="I9614" s="25"/>
    </row>
    <row r="9615" spans="9:9" ht="11">
      <c r="I9615" s="25"/>
    </row>
    <row r="9616" spans="9:9" ht="11">
      <c r="I9616" s="25"/>
    </row>
    <row r="9617" spans="9:9" ht="11">
      <c r="I9617" s="25"/>
    </row>
    <row r="9618" spans="9:9" ht="11">
      <c r="I9618" s="25"/>
    </row>
    <row r="9619" spans="9:9" ht="11">
      <c r="I9619" s="25"/>
    </row>
    <row r="9620" spans="9:9" ht="11">
      <c r="I9620" s="25"/>
    </row>
    <row r="9621" spans="9:9" ht="11">
      <c r="I9621" s="25"/>
    </row>
    <row r="9622" spans="9:9" ht="11">
      <c r="I9622" s="25"/>
    </row>
    <row r="9623" spans="9:9" ht="11">
      <c r="I9623" s="25"/>
    </row>
    <row r="9624" spans="9:9" ht="11">
      <c r="I9624" s="25"/>
    </row>
    <row r="9625" spans="9:9" ht="11">
      <c r="I9625" s="25"/>
    </row>
    <row r="9626" spans="9:9" ht="11">
      <c r="I9626" s="25"/>
    </row>
    <row r="9627" spans="9:9" ht="11">
      <c r="I9627" s="25"/>
    </row>
    <row r="9628" spans="9:9" ht="11">
      <c r="I9628" s="25"/>
    </row>
    <row r="9629" spans="9:9" ht="11">
      <c r="I9629" s="25"/>
    </row>
    <row r="9630" spans="9:9" ht="11">
      <c r="I9630" s="25"/>
    </row>
    <row r="9631" spans="9:9" ht="11">
      <c r="I9631" s="25"/>
    </row>
    <row r="9632" spans="9:9" ht="11">
      <c r="I9632" s="25"/>
    </row>
    <row r="9633" spans="9:9" ht="11">
      <c r="I9633" s="25"/>
    </row>
    <row r="9634" spans="9:9" ht="11">
      <c r="I9634" s="25"/>
    </row>
    <row r="9635" spans="9:9" ht="11">
      <c r="I9635" s="25"/>
    </row>
    <row r="9636" spans="9:9" ht="11">
      <c r="I9636" s="25"/>
    </row>
    <row r="9637" spans="9:9" ht="11">
      <c r="I9637" s="25"/>
    </row>
    <row r="9638" spans="9:9" ht="11">
      <c r="I9638" s="25"/>
    </row>
    <row r="9639" spans="9:9" ht="11">
      <c r="I9639" s="25"/>
    </row>
    <row r="9640" spans="9:9" ht="11">
      <c r="I9640" s="25"/>
    </row>
    <row r="9641" spans="9:9" ht="11">
      <c r="I9641" s="25"/>
    </row>
    <row r="9642" spans="9:9" ht="11">
      <c r="I9642" s="25"/>
    </row>
    <row r="9643" spans="9:9" ht="11">
      <c r="I9643" s="25"/>
    </row>
    <row r="9644" spans="9:9" ht="11">
      <c r="I9644" s="25"/>
    </row>
    <row r="9645" spans="9:9" ht="11">
      <c r="I9645" s="25"/>
    </row>
    <row r="9646" spans="9:9" ht="11">
      <c r="I9646" s="25"/>
    </row>
    <row r="9647" spans="9:9" ht="11">
      <c r="I9647" s="25"/>
    </row>
    <row r="9648" spans="9:9" ht="11">
      <c r="I9648" s="25"/>
    </row>
    <row r="9649" spans="9:9" ht="11">
      <c r="I9649" s="25"/>
    </row>
    <row r="9650" spans="9:9" ht="11">
      <c r="I9650" s="25"/>
    </row>
    <row r="9651" spans="9:9" ht="11">
      <c r="I9651" s="25"/>
    </row>
    <row r="9652" spans="9:9" ht="11">
      <c r="I9652" s="25"/>
    </row>
    <row r="9653" spans="9:9" ht="11">
      <c r="I9653" s="25"/>
    </row>
    <row r="9654" spans="9:9" ht="11">
      <c r="I9654" s="25"/>
    </row>
    <row r="9655" spans="9:9" ht="11">
      <c r="I9655" s="25"/>
    </row>
    <row r="9656" spans="9:9" ht="11">
      <c r="I9656" s="25"/>
    </row>
    <row r="9657" spans="9:9" ht="11">
      <c r="I9657" s="25"/>
    </row>
    <row r="9658" spans="9:9" ht="11">
      <c r="I9658" s="25"/>
    </row>
    <row r="9659" spans="9:9" ht="11">
      <c r="I9659" s="25"/>
    </row>
    <row r="9660" spans="9:9" ht="11">
      <c r="I9660" s="25"/>
    </row>
    <row r="9661" spans="9:9" ht="11">
      <c r="I9661" s="25"/>
    </row>
    <row r="9662" spans="9:9" ht="11">
      <c r="I9662" s="25"/>
    </row>
    <row r="9663" spans="9:9" ht="11">
      <c r="I9663" s="25"/>
    </row>
    <row r="9664" spans="9:9" ht="11">
      <c r="I9664" s="25"/>
    </row>
    <row r="9665" spans="9:9" ht="11">
      <c r="I9665" s="25"/>
    </row>
    <row r="9666" spans="9:9" ht="11">
      <c r="I9666" s="25"/>
    </row>
    <row r="9667" spans="9:9" ht="11">
      <c r="I9667" s="25"/>
    </row>
    <row r="9668" spans="9:9" ht="11">
      <c r="I9668" s="25"/>
    </row>
    <row r="9669" spans="9:9" ht="11">
      <c r="I9669" s="25"/>
    </row>
    <row r="9670" spans="9:9" ht="11">
      <c r="I9670" s="25"/>
    </row>
    <row r="9671" spans="9:9" ht="11">
      <c r="I9671" s="25"/>
    </row>
    <row r="9672" spans="9:9" ht="11">
      <c r="I9672" s="25"/>
    </row>
    <row r="9673" spans="9:9" ht="11">
      <c r="I9673" s="25"/>
    </row>
    <row r="9674" spans="9:9" ht="11">
      <c r="I9674" s="25"/>
    </row>
    <row r="9675" spans="9:9" ht="11">
      <c r="I9675" s="25"/>
    </row>
    <row r="9676" spans="9:9" ht="11">
      <c r="I9676" s="25"/>
    </row>
    <row r="9677" spans="9:9" ht="11">
      <c r="I9677" s="25"/>
    </row>
    <row r="9678" spans="9:9" ht="11">
      <c r="I9678" s="25"/>
    </row>
    <row r="9679" spans="9:9" ht="11">
      <c r="I9679" s="25"/>
    </row>
    <row r="9680" spans="9:9" ht="11">
      <c r="I9680" s="25"/>
    </row>
    <row r="9681" spans="9:9" ht="11">
      <c r="I9681" s="25"/>
    </row>
    <row r="9682" spans="9:9" ht="11">
      <c r="I9682" s="25"/>
    </row>
    <row r="9683" spans="9:9" ht="11">
      <c r="I9683" s="25"/>
    </row>
    <row r="9684" spans="9:9" ht="11">
      <c r="I9684" s="25"/>
    </row>
    <row r="9685" spans="9:9" ht="11">
      <c r="I9685" s="25"/>
    </row>
    <row r="9686" spans="9:9" ht="11">
      <c r="I9686" s="25"/>
    </row>
    <row r="9687" spans="9:9" ht="11">
      <c r="I9687" s="25"/>
    </row>
    <row r="9688" spans="9:9" ht="11">
      <c r="I9688" s="25"/>
    </row>
    <row r="9689" spans="9:9" ht="11">
      <c r="I9689" s="25"/>
    </row>
    <row r="9690" spans="9:9" ht="11">
      <c r="I9690" s="25"/>
    </row>
    <row r="9691" spans="9:9" ht="11">
      <c r="I9691" s="25"/>
    </row>
    <row r="9692" spans="9:9" ht="11">
      <c r="I9692" s="25"/>
    </row>
    <row r="9693" spans="9:9" ht="11">
      <c r="I9693" s="25"/>
    </row>
    <row r="9694" spans="9:9" ht="11">
      <c r="I9694" s="25"/>
    </row>
    <row r="9695" spans="9:9" ht="11">
      <c r="I9695" s="25"/>
    </row>
    <row r="9696" spans="9:9" ht="11">
      <c r="I9696" s="25"/>
    </row>
    <row r="9697" spans="9:9" ht="11">
      <c r="I9697" s="25"/>
    </row>
    <row r="9698" spans="9:9" ht="11">
      <c r="I9698" s="25"/>
    </row>
    <row r="9699" spans="9:9" ht="11">
      <c r="I9699" s="25"/>
    </row>
    <row r="9700" spans="9:9" ht="11">
      <c r="I9700" s="25"/>
    </row>
    <row r="9701" spans="9:9" ht="11">
      <c r="I9701" s="25"/>
    </row>
    <row r="9702" spans="9:9" ht="11">
      <c r="I9702" s="25"/>
    </row>
    <row r="9703" spans="9:9" ht="11">
      <c r="I9703" s="25"/>
    </row>
    <row r="9704" spans="9:9" ht="11">
      <c r="I9704" s="25"/>
    </row>
    <row r="9705" spans="9:9" ht="11">
      <c r="I9705" s="25"/>
    </row>
    <row r="9706" spans="9:9" ht="11">
      <c r="I9706" s="25"/>
    </row>
    <row r="9707" spans="9:9" ht="11">
      <c r="I9707" s="25"/>
    </row>
    <row r="9708" spans="9:9" ht="11">
      <c r="I9708" s="25"/>
    </row>
    <row r="9709" spans="9:9" ht="11">
      <c r="I9709" s="25"/>
    </row>
    <row r="9710" spans="9:9" ht="11">
      <c r="I9710" s="25"/>
    </row>
    <row r="9711" spans="9:9" ht="11">
      <c r="I9711" s="25"/>
    </row>
    <row r="9712" spans="9:9" ht="11">
      <c r="I9712" s="25"/>
    </row>
    <row r="9713" spans="9:9" ht="11">
      <c r="I9713" s="25"/>
    </row>
    <row r="9714" spans="9:9" ht="11">
      <c r="I9714" s="25"/>
    </row>
    <row r="9715" spans="9:9" ht="11">
      <c r="I9715" s="25"/>
    </row>
    <row r="9716" spans="9:9" ht="11">
      <c r="I9716" s="25"/>
    </row>
    <row r="9717" spans="9:9" ht="11">
      <c r="I9717" s="25"/>
    </row>
    <row r="9718" spans="9:9" ht="11">
      <c r="I9718" s="25"/>
    </row>
    <row r="9719" spans="9:9" ht="11">
      <c r="I9719" s="25"/>
    </row>
    <row r="9720" spans="9:9" ht="11">
      <c r="I9720" s="25"/>
    </row>
    <row r="9721" spans="9:9" ht="11">
      <c r="I9721" s="25"/>
    </row>
    <row r="9722" spans="9:9" ht="11">
      <c r="I9722" s="25"/>
    </row>
    <row r="9723" spans="9:9" ht="11">
      <c r="I9723" s="25"/>
    </row>
    <row r="9724" spans="9:9" ht="11">
      <c r="I9724" s="25"/>
    </row>
    <row r="9725" spans="9:9" ht="11">
      <c r="I9725" s="25"/>
    </row>
    <row r="9726" spans="9:9" ht="11">
      <c r="I9726" s="25"/>
    </row>
    <row r="9727" spans="9:9" ht="11">
      <c r="I9727" s="25"/>
    </row>
    <row r="9728" spans="9:9" ht="11">
      <c r="I9728" s="25"/>
    </row>
    <row r="9729" spans="9:9" ht="11">
      <c r="I9729" s="25"/>
    </row>
    <row r="9730" spans="9:9" ht="11">
      <c r="I9730" s="25"/>
    </row>
    <row r="9731" spans="9:9" ht="11">
      <c r="I9731" s="25"/>
    </row>
    <row r="9732" spans="9:9" ht="11">
      <c r="I9732" s="25"/>
    </row>
    <row r="9733" spans="9:9" ht="11">
      <c r="I9733" s="25"/>
    </row>
    <row r="9734" spans="9:9" ht="11">
      <c r="I9734" s="25"/>
    </row>
    <row r="9735" spans="9:9" ht="11">
      <c r="I9735" s="25"/>
    </row>
    <row r="9736" spans="9:9" ht="11">
      <c r="I9736" s="25"/>
    </row>
    <row r="9737" spans="9:9" ht="11">
      <c r="I9737" s="25"/>
    </row>
    <row r="9738" spans="9:9" ht="11">
      <c r="I9738" s="25"/>
    </row>
    <row r="9739" spans="9:9" ht="11">
      <c r="I9739" s="25"/>
    </row>
    <row r="9740" spans="9:9" ht="11">
      <c r="I9740" s="25"/>
    </row>
    <row r="9741" spans="9:9" ht="11">
      <c r="I9741" s="25"/>
    </row>
    <row r="9742" spans="9:9" ht="11">
      <c r="I9742" s="25"/>
    </row>
    <row r="9743" spans="9:9" ht="11">
      <c r="I9743" s="25"/>
    </row>
    <row r="9744" spans="9:9" ht="11">
      <c r="I9744" s="25"/>
    </row>
    <row r="9745" spans="9:9" ht="11">
      <c r="I9745" s="25"/>
    </row>
    <row r="9746" spans="9:9" ht="11">
      <c r="I9746" s="25"/>
    </row>
    <row r="9747" spans="9:9" ht="11">
      <c r="I9747" s="25"/>
    </row>
    <row r="9748" spans="9:9" ht="11">
      <c r="I9748" s="25"/>
    </row>
    <row r="9749" spans="9:9" ht="11">
      <c r="I9749" s="25"/>
    </row>
    <row r="9750" spans="9:9" ht="11">
      <c r="I9750" s="25"/>
    </row>
    <row r="9751" spans="9:9" ht="11">
      <c r="I9751" s="25"/>
    </row>
    <row r="9752" spans="9:9" ht="11">
      <c r="I9752" s="25"/>
    </row>
    <row r="9753" spans="9:9" ht="11">
      <c r="I9753" s="25"/>
    </row>
    <row r="9754" spans="9:9" ht="11">
      <c r="I9754" s="25"/>
    </row>
    <row r="9755" spans="9:9" ht="11">
      <c r="I9755" s="25"/>
    </row>
    <row r="9756" spans="9:9" ht="11">
      <c r="I9756" s="25"/>
    </row>
    <row r="9757" spans="9:9" ht="11">
      <c r="I9757" s="25"/>
    </row>
    <row r="9758" spans="9:9" ht="11">
      <c r="I9758" s="25"/>
    </row>
    <row r="9759" spans="9:9" ht="11">
      <c r="I9759" s="25"/>
    </row>
    <row r="9760" spans="9:9" ht="11">
      <c r="I9760" s="25"/>
    </row>
    <row r="9761" spans="9:9" ht="11">
      <c r="I9761" s="25"/>
    </row>
    <row r="9762" spans="9:9" ht="11">
      <c r="I9762" s="25"/>
    </row>
    <row r="9763" spans="9:9" ht="11">
      <c r="I9763" s="25"/>
    </row>
    <row r="9764" spans="9:9" ht="11">
      <c r="I9764" s="25"/>
    </row>
    <row r="9765" spans="9:9" ht="11">
      <c r="I9765" s="25"/>
    </row>
    <row r="9766" spans="9:9" ht="11">
      <c r="I9766" s="25"/>
    </row>
    <row r="9767" spans="9:9" ht="11">
      <c r="I9767" s="25"/>
    </row>
    <row r="9768" spans="9:9" ht="11">
      <c r="I9768" s="25"/>
    </row>
    <row r="9769" spans="9:9" ht="11">
      <c r="I9769" s="25"/>
    </row>
    <row r="9770" spans="9:9" ht="11">
      <c r="I9770" s="25"/>
    </row>
    <row r="9771" spans="9:9" ht="11">
      <c r="I9771" s="25"/>
    </row>
    <row r="9772" spans="9:9" ht="11">
      <c r="I9772" s="25"/>
    </row>
    <row r="9773" spans="9:9" ht="11">
      <c r="I9773" s="25"/>
    </row>
    <row r="9774" spans="9:9" ht="11">
      <c r="I9774" s="25"/>
    </row>
    <row r="9775" spans="9:9" ht="11">
      <c r="I9775" s="25"/>
    </row>
    <row r="9776" spans="9:9" ht="11">
      <c r="I9776" s="25"/>
    </row>
    <row r="9777" spans="9:9" ht="11">
      <c r="I9777" s="25"/>
    </row>
    <row r="9778" spans="9:9" ht="11">
      <c r="I9778" s="25"/>
    </row>
    <row r="9779" spans="9:9" ht="11">
      <c r="I9779" s="25"/>
    </row>
    <row r="9780" spans="9:9" ht="11">
      <c r="I9780" s="25"/>
    </row>
    <row r="9781" spans="9:9" ht="11">
      <c r="I9781" s="25"/>
    </row>
    <row r="9782" spans="9:9" ht="11">
      <c r="I9782" s="25"/>
    </row>
    <row r="9783" spans="9:9" ht="11">
      <c r="I9783" s="25"/>
    </row>
    <row r="9784" spans="9:9" ht="11">
      <c r="I9784" s="25"/>
    </row>
    <row r="9785" spans="9:9" ht="11">
      <c r="I9785" s="25"/>
    </row>
    <row r="9786" spans="9:9" ht="11">
      <c r="I9786" s="25"/>
    </row>
    <row r="9787" spans="9:9" ht="11">
      <c r="I9787" s="25"/>
    </row>
    <row r="9788" spans="9:9" ht="11">
      <c r="I9788" s="25"/>
    </row>
    <row r="9789" spans="9:9" ht="11">
      <c r="I9789" s="25"/>
    </row>
    <row r="9790" spans="9:9" ht="11">
      <c r="I9790" s="25"/>
    </row>
    <row r="9791" spans="9:9" ht="11">
      <c r="I9791" s="25"/>
    </row>
    <row r="9792" spans="9:9" ht="11">
      <c r="I9792" s="25"/>
    </row>
    <row r="9793" spans="9:9" ht="11">
      <c r="I9793" s="25"/>
    </row>
    <row r="9794" spans="9:9" ht="11">
      <c r="I9794" s="25"/>
    </row>
    <row r="9795" spans="9:9" ht="11">
      <c r="I9795" s="25"/>
    </row>
    <row r="9796" spans="9:9" ht="11">
      <c r="I9796" s="25"/>
    </row>
    <row r="9797" spans="9:9" ht="11">
      <c r="I9797" s="25"/>
    </row>
    <row r="9798" spans="9:9" ht="11">
      <c r="I9798" s="25"/>
    </row>
    <row r="9799" spans="9:9" ht="11">
      <c r="I9799" s="25"/>
    </row>
    <row r="9800" spans="9:9" ht="11">
      <c r="I9800" s="25"/>
    </row>
    <row r="9801" spans="9:9" ht="11">
      <c r="I9801" s="25"/>
    </row>
    <row r="9802" spans="9:9" ht="11">
      <c r="I9802" s="25"/>
    </row>
    <row r="9803" spans="9:9" ht="11">
      <c r="I9803" s="25"/>
    </row>
    <row r="9804" spans="9:9" ht="11">
      <c r="I9804" s="25"/>
    </row>
    <row r="9805" spans="9:9" ht="11">
      <c r="I9805" s="25"/>
    </row>
    <row r="9806" spans="9:9" ht="11">
      <c r="I9806" s="25"/>
    </row>
    <row r="9807" spans="9:9" ht="11">
      <c r="I9807" s="25"/>
    </row>
    <row r="9808" spans="9:9" ht="11">
      <c r="I9808" s="25"/>
    </row>
    <row r="9809" spans="9:9" ht="11">
      <c r="I9809" s="25"/>
    </row>
    <row r="9810" spans="9:9" ht="11">
      <c r="I9810" s="25"/>
    </row>
    <row r="9811" spans="9:9" ht="11">
      <c r="I9811" s="25"/>
    </row>
    <row r="9812" spans="9:9" ht="11">
      <c r="I9812" s="25"/>
    </row>
    <row r="9813" spans="9:9" ht="11">
      <c r="I9813" s="25"/>
    </row>
    <row r="9814" spans="9:9" ht="11">
      <c r="I9814" s="25"/>
    </row>
    <row r="9815" spans="9:9" ht="11">
      <c r="I9815" s="25"/>
    </row>
    <row r="9816" spans="9:9" ht="11">
      <c r="I9816" s="25"/>
    </row>
    <row r="9817" spans="9:9" ht="11">
      <c r="I9817" s="25"/>
    </row>
    <row r="9818" spans="9:9" ht="11">
      <c r="I9818" s="25"/>
    </row>
    <row r="9819" spans="9:9" ht="11">
      <c r="I9819" s="25"/>
    </row>
    <row r="9820" spans="9:9" ht="11">
      <c r="I9820" s="25"/>
    </row>
    <row r="9821" spans="9:9" ht="11">
      <c r="I9821" s="25"/>
    </row>
    <row r="9822" spans="9:9" ht="11">
      <c r="I9822" s="25"/>
    </row>
    <row r="9823" spans="9:9" ht="11">
      <c r="I9823" s="25"/>
    </row>
    <row r="9824" spans="9:9" ht="11">
      <c r="I9824" s="25"/>
    </row>
    <row r="9825" spans="9:9" ht="11">
      <c r="I9825" s="25"/>
    </row>
    <row r="9826" spans="9:9" ht="11">
      <c r="I9826" s="25"/>
    </row>
    <row r="9827" spans="9:9" ht="11">
      <c r="I9827" s="25"/>
    </row>
    <row r="9828" spans="9:9" ht="11">
      <c r="I9828" s="25"/>
    </row>
    <row r="9829" spans="9:9" ht="11">
      <c r="I9829" s="25"/>
    </row>
    <row r="9830" spans="9:9" ht="11">
      <c r="I9830" s="25"/>
    </row>
    <row r="9831" spans="9:9" ht="11">
      <c r="I9831" s="25"/>
    </row>
    <row r="9832" spans="9:9" ht="11">
      <c r="I9832" s="25"/>
    </row>
    <row r="9833" spans="9:9" ht="11">
      <c r="I9833" s="25"/>
    </row>
    <row r="9834" spans="9:9" ht="11">
      <c r="I9834" s="25"/>
    </row>
    <row r="9835" spans="9:9" ht="11">
      <c r="I9835" s="25"/>
    </row>
    <row r="9836" spans="9:9" ht="11">
      <c r="I9836" s="25"/>
    </row>
    <row r="9837" spans="9:9" ht="11">
      <c r="I9837" s="25"/>
    </row>
    <row r="9838" spans="9:9" ht="11">
      <c r="I9838" s="25"/>
    </row>
    <row r="9839" spans="9:9" ht="11">
      <c r="I9839" s="25"/>
    </row>
    <row r="9840" spans="9:9" ht="11">
      <c r="I9840" s="25"/>
    </row>
    <row r="9841" spans="9:9" ht="11">
      <c r="I9841" s="25"/>
    </row>
    <row r="9842" spans="9:9" ht="11">
      <c r="I9842" s="25"/>
    </row>
    <row r="9843" spans="9:9" ht="11">
      <c r="I9843" s="25"/>
    </row>
    <row r="9844" spans="9:9" ht="11">
      <c r="I9844" s="25"/>
    </row>
    <row r="9845" spans="9:9" ht="11">
      <c r="I9845" s="25"/>
    </row>
    <row r="9846" spans="9:9" ht="11">
      <c r="I9846" s="25"/>
    </row>
    <row r="9847" spans="9:9" ht="11">
      <c r="I9847" s="25"/>
    </row>
    <row r="9848" spans="9:9" ht="11">
      <c r="I9848" s="25"/>
    </row>
    <row r="9849" spans="9:9" ht="11">
      <c r="I9849" s="25"/>
    </row>
    <row r="9850" spans="9:9" ht="11">
      <c r="I9850" s="25"/>
    </row>
    <row r="9851" spans="9:9" ht="11">
      <c r="I9851" s="25"/>
    </row>
    <row r="9852" spans="9:9" ht="11">
      <c r="I9852" s="25"/>
    </row>
    <row r="9853" spans="9:9" ht="11">
      <c r="I9853" s="25"/>
    </row>
    <row r="9854" spans="9:9" ht="11">
      <c r="I9854" s="25"/>
    </row>
    <row r="9855" spans="9:9" ht="11">
      <c r="I9855" s="25"/>
    </row>
    <row r="9856" spans="9:9" ht="11">
      <c r="I9856" s="25"/>
    </row>
    <row r="9857" spans="9:9" ht="11">
      <c r="I9857" s="25"/>
    </row>
    <row r="9858" spans="9:9" ht="11">
      <c r="I9858" s="25"/>
    </row>
    <row r="9859" spans="9:9" ht="11">
      <c r="I9859" s="25"/>
    </row>
    <row r="9860" spans="9:9" ht="11">
      <c r="I9860" s="25"/>
    </row>
    <row r="9861" spans="9:9" ht="11">
      <c r="I9861" s="25"/>
    </row>
    <row r="9862" spans="9:9" ht="11">
      <c r="I9862" s="25"/>
    </row>
    <row r="9863" spans="9:9" ht="11">
      <c r="I9863" s="25"/>
    </row>
    <row r="9864" spans="9:9" ht="11">
      <c r="I9864" s="25"/>
    </row>
    <row r="9865" spans="9:9" ht="11">
      <c r="I9865" s="25"/>
    </row>
    <row r="9866" spans="9:9" ht="11">
      <c r="I9866" s="25"/>
    </row>
    <row r="9867" spans="9:9" ht="11">
      <c r="I9867" s="25"/>
    </row>
    <row r="9868" spans="9:9" ht="11">
      <c r="I9868" s="25"/>
    </row>
    <row r="9869" spans="9:9" ht="11">
      <c r="I9869" s="25"/>
    </row>
    <row r="9870" spans="9:9" ht="11">
      <c r="I9870" s="25"/>
    </row>
    <row r="9871" spans="9:9" ht="11">
      <c r="I9871" s="25"/>
    </row>
    <row r="9872" spans="9:9" ht="11">
      <c r="I9872" s="25"/>
    </row>
    <row r="9873" spans="9:9" ht="11">
      <c r="I9873" s="25"/>
    </row>
    <row r="9874" spans="9:9" ht="11">
      <c r="I9874" s="25"/>
    </row>
    <row r="9875" spans="9:9" ht="11">
      <c r="I9875" s="25"/>
    </row>
    <row r="9876" spans="9:9" ht="11">
      <c r="I9876" s="25"/>
    </row>
    <row r="9877" spans="9:9" ht="11">
      <c r="I9877" s="25"/>
    </row>
    <row r="9878" spans="9:9" ht="11">
      <c r="I9878" s="25"/>
    </row>
    <row r="9879" spans="9:9" ht="11">
      <c r="I9879" s="25"/>
    </row>
    <row r="9880" spans="9:9" ht="11">
      <c r="I9880" s="25"/>
    </row>
    <row r="9881" spans="9:9" ht="11">
      <c r="I9881" s="25"/>
    </row>
    <row r="9882" spans="9:9" ht="11">
      <c r="I9882" s="25"/>
    </row>
    <row r="9883" spans="9:9" ht="11">
      <c r="I9883" s="25"/>
    </row>
    <row r="9884" spans="9:9" ht="11">
      <c r="I9884" s="25"/>
    </row>
    <row r="9885" spans="9:9" ht="11">
      <c r="I9885" s="25"/>
    </row>
    <row r="9886" spans="9:9" ht="11">
      <c r="I9886" s="25"/>
    </row>
    <row r="9887" spans="9:9" ht="11">
      <c r="I9887" s="25"/>
    </row>
    <row r="9888" spans="9:9" ht="11">
      <c r="I9888" s="25"/>
    </row>
    <row r="9889" spans="9:9" ht="11">
      <c r="I9889" s="25"/>
    </row>
    <row r="9890" spans="9:9" ht="11">
      <c r="I9890" s="25"/>
    </row>
    <row r="9891" spans="9:9" ht="11">
      <c r="I9891" s="25"/>
    </row>
    <row r="9892" spans="9:9" ht="11">
      <c r="I9892" s="25"/>
    </row>
    <row r="9893" spans="9:9" ht="11">
      <c r="I9893" s="25"/>
    </row>
    <row r="9894" spans="9:9" ht="11">
      <c r="I9894" s="25"/>
    </row>
    <row r="9895" spans="9:9" ht="11">
      <c r="I9895" s="25"/>
    </row>
    <row r="9896" spans="9:9" ht="11">
      <c r="I9896" s="25"/>
    </row>
    <row r="9897" spans="9:9" ht="11">
      <c r="I9897" s="25"/>
    </row>
    <row r="9898" spans="9:9" ht="11">
      <c r="I9898" s="25"/>
    </row>
    <row r="9899" spans="9:9" ht="11">
      <c r="I9899" s="25"/>
    </row>
    <row r="9900" spans="9:9" ht="11">
      <c r="I9900" s="25"/>
    </row>
    <row r="9901" spans="9:9" ht="11">
      <c r="I9901" s="25"/>
    </row>
    <row r="9902" spans="9:9" ht="11">
      <c r="I9902" s="25"/>
    </row>
    <row r="9903" spans="9:9" ht="11">
      <c r="I9903" s="25"/>
    </row>
    <row r="9904" spans="9:9" ht="11">
      <c r="I9904" s="25"/>
    </row>
    <row r="9905" spans="9:9" ht="11">
      <c r="I9905" s="25"/>
    </row>
    <row r="9906" spans="9:9" ht="11">
      <c r="I9906" s="25"/>
    </row>
    <row r="9907" spans="9:9" ht="11">
      <c r="I9907" s="25"/>
    </row>
    <row r="9908" spans="9:9" ht="11">
      <c r="I9908" s="25"/>
    </row>
    <row r="9909" spans="9:9" ht="11">
      <c r="I9909" s="25"/>
    </row>
    <row r="9910" spans="9:9" ht="11">
      <c r="I9910" s="25"/>
    </row>
    <row r="9911" spans="9:9" ht="11">
      <c r="I9911" s="25"/>
    </row>
    <row r="9912" spans="9:9" ht="11">
      <c r="I9912" s="25"/>
    </row>
    <row r="9913" spans="9:9" ht="11">
      <c r="I9913" s="25"/>
    </row>
    <row r="9914" spans="9:9" ht="11">
      <c r="I9914" s="25"/>
    </row>
    <row r="9915" spans="9:9" ht="11">
      <c r="I9915" s="25"/>
    </row>
    <row r="9916" spans="9:9" ht="11">
      <c r="I9916" s="25"/>
    </row>
    <row r="9917" spans="9:9" ht="11">
      <c r="I9917" s="25"/>
    </row>
    <row r="9918" spans="9:9" ht="11">
      <c r="I9918" s="25"/>
    </row>
    <row r="9919" spans="9:9" ht="11">
      <c r="I9919" s="25"/>
    </row>
    <row r="9920" spans="9:9" ht="11">
      <c r="I9920" s="25"/>
    </row>
    <row r="9921" spans="9:9" ht="11">
      <c r="I9921" s="25"/>
    </row>
    <row r="9922" spans="9:9" ht="11">
      <c r="I9922" s="25"/>
    </row>
    <row r="9923" spans="9:9" ht="11">
      <c r="I9923" s="25"/>
    </row>
    <row r="9924" spans="9:9" ht="11">
      <c r="I9924" s="25"/>
    </row>
    <row r="9925" spans="9:9" ht="11">
      <c r="I9925" s="25"/>
    </row>
    <row r="9926" spans="9:9" ht="11">
      <c r="I9926" s="25"/>
    </row>
    <row r="9927" spans="9:9" ht="11">
      <c r="I9927" s="25"/>
    </row>
    <row r="9928" spans="9:9" ht="11">
      <c r="I9928" s="25"/>
    </row>
    <row r="9929" spans="9:9" ht="11">
      <c r="I9929" s="25"/>
    </row>
    <row r="9930" spans="9:9" ht="11">
      <c r="I9930" s="25"/>
    </row>
    <row r="9931" spans="9:9" ht="11">
      <c r="I9931" s="25"/>
    </row>
    <row r="9932" spans="9:9" ht="11">
      <c r="I9932" s="25"/>
    </row>
    <row r="9933" spans="9:9" ht="11">
      <c r="I9933" s="25"/>
    </row>
    <row r="9934" spans="9:9" ht="11">
      <c r="I9934" s="25"/>
    </row>
    <row r="9935" spans="9:9" ht="11">
      <c r="I9935" s="25"/>
    </row>
    <row r="9936" spans="9:9" ht="11">
      <c r="I9936" s="25"/>
    </row>
    <row r="9937" spans="9:9" ht="11">
      <c r="I9937" s="25"/>
    </row>
    <row r="9938" spans="9:9" ht="11">
      <c r="I9938" s="25"/>
    </row>
    <row r="9939" spans="9:9" ht="11">
      <c r="I9939" s="25"/>
    </row>
    <row r="9940" spans="9:9" ht="11">
      <c r="I9940" s="25"/>
    </row>
    <row r="9941" spans="9:9" ht="11">
      <c r="I9941" s="25"/>
    </row>
    <row r="9942" spans="9:9" ht="11">
      <c r="I9942" s="25"/>
    </row>
    <row r="9943" spans="9:9" ht="11">
      <c r="I9943" s="25"/>
    </row>
    <row r="9944" spans="9:9" ht="11">
      <c r="I9944" s="25"/>
    </row>
    <row r="9945" spans="9:9" ht="11">
      <c r="I9945" s="25"/>
    </row>
    <row r="9946" spans="9:9" ht="11">
      <c r="I9946" s="25"/>
    </row>
    <row r="9947" spans="9:9" ht="11">
      <c r="I9947" s="25"/>
    </row>
    <row r="9948" spans="9:9" ht="11">
      <c r="I9948" s="25"/>
    </row>
    <row r="9949" spans="9:9" ht="11">
      <c r="I9949" s="25"/>
    </row>
    <row r="9950" spans="9:9" ht="11">
      <c r="I9950" s="25"/>
    </row>
    <row r="9951" spans="9:9" ht="11">
      <c r="I9951" s="25"/>
    </row>
    <row r="9952" spans="9:9" ht="11">
      <c r="I9952" s="25"/>
    </row>
    <row r="9953" spans="9:9" ht="11">
      <c r="I9953" s="25"/>
    </row>
    <row r="9954" spans="9:9" ht="11">
      <c r="I9954" s="25"/>
    </row>
    <row r="9955" spans="9:9" ht="11">
      <c r="I9955" s="25"/>
    </row>
    <row r="9956" spans="9:9" ht="11">
      <c r="I9956" s="25"/>
    </row>
    <row r="9957" spans="9:9" ht="11">
      <c r="I9957" s="25"/>
    </row>
    <row r="9958" spans="9:9" ht="11">
      <c r="I9958" s="25"/>
    </row>
    <row r="9959" spans="9:9" ht="11">
      <c r="I9959" s="25"/>
    </row>
    <row r="9960" spans="9:9" ht="11">
      <c r="I9960" s="25"/>
    </row>
    <row r="9961" spans="9:9" ht="11">
      <c r="I9961" s="25"/>
    </row>
    <row r="9962" spans="9:9" ht="11">
      <c r="I9962" s="25"/>
    </row>
    <row r="9963" spans="9:9" ht="11">
      <c r="I9963" s="25"/>
    </row>
    <row r="9964" spans="9:9" ht="11">
      <c r="I9964" s="25"/>
    </row>
    <row r="9965" spans="9:9" ht="11">
      <c r="I9965" s="25"/>
    </row>
    <row r="9966" spans="9:9" ht="11">
      <c r="I9966" s="25"/>
    </row>
    <row r="9967" spans="9:9" ht="11">
      <c r="I9967" s="25"/>
    </row>
    <row r="9968" spans="9:9" ht="11">
      <c r="I9968" s="25"/>
    </row>
    <row r="9969" spans="9:9" ht="11">
      <c r="I9969" s="25"/>
    </row>
    <row r="9970" spans="9:9" ht="11">
      <c r="I9970" s="25"/>
    </row>
    <row r="9971" spans="9:9" ht="11">
      <c r="I9971" s="25"/>
    </row>
    <row r="9972" spans="9:9" ht="11">
      <c r="I9972" s="25"/>
    </row>
    <row r="9973" spans="9:9" ht="11">
      <c r="I9973" s="25"/>
    </row>
    <row r="9974" spans="9:9" ht="11">
      <c r="I9974" s="25"/>
    </row>
    <row r="9975" spans="9:9" ht="11">
      <c r="I9975" s="25"/>
    </row>
    <row r="9976" spans="9:9" ht="11">
      <c r="I9976" s="25"/>
    </row>
    <row r="9977" spans="9:9" ht="11">
      <c r="I9977" s="25"/>
    </row>
    <row r="9978" spans="9:9" ht="11">
      <c r="I9978" s="25"/>
    </row>
    <row r="9979" spans="9:9" ht="11">
      <c r="I9979" s="25"/>
    </row>
    <row r="9980" spans="9:9" ht="11">
      <c r="I9980" s="25"/>
    </row>
    <row r="9981" spans="9:9" ht="11">
      <c r="I9981" s="25"/>
    </row>
    <row r="9982" spans="9:9" ht="11">
      <c r="I9982" s="25"/>
    </row>
    <row r="9983" spans="9:9" ht="11">
      <c r="I9983" s="25"/>
    </row>
    <row r="9984" spans="9:9" ht="11">
      <c r="I9984" s="25"/>
    </row>
    <row r="9985" spans="9:9" ht="11">
      <c r="I9985" s="25"/>
    </row>
    <row r="9986" spans="9:9" ht="11">
      <c r="I9986" s="25"/>
    </row>
    <row r="9987" spans="9:9" ht="11">
      <c r="I9987" s="25"/>
    </row>
    <row r="9988" spans="9:9" ht="11">
      <c r="I9988" s="25"/>
    </row>
    <row r="9989" spans="9:9" ht="11">
      <c r="I9989" s="25"/>
    </row>
    <row r="9990" spans="9:9" ht="11">
      <c r="I9990" s="25"/>
    </row>
    <row r="9991" spans="9:9" ht="11">
      <c r="I9991" s="25"/>
    </row>
    <row r="9992" spans="9:9" ht="11">
      <c r="I9992" s="25"/>
    </row>
    <row r="9993" spans="9:9" ht="11">
      <c r="I9993" s="25"/>
    </row>
    <row r="9994" spans="9:9" ht="11">
      <c r="I9994" s="25"/>
    </row>
    <row r="9995" spans="9:9" ht="11">
      <c r="I9995" s="25"/>
    </row>
    <row r="9996" spans="9:9" ht="11">
      <c r="I9996" s="25"/>
    </row>
    <row r="9997" spans="9:9" ht="11">
      <c r="I9997" s="25"/>
    </row>
    <row r="9998" spans="9:9" ht="11">
      <c r="I9998" s="25"/>
    </row>
    <row r="9999" spans="9:9" ht="11">
      <c r="I9999" s="25"/>
    </row>
    <row r="10000" spans="9:9" ht="11">
      <c r="I10000" s="25"/>
    </row>
    <row r="10001" spans="9:9" ht="11">
      <c r="I10001" s="25"/>
    </row>
    <row r="10002" spans="9:9" ht="11">
      <c r="I10002" s="25"/>
    </row>
    <row r="10003" spans="9:9" ht="11">
      <c r="I10003" s="25"/>
    </row>
    <row r="10004" spans="9:9" ht="11">
      <c r="I10004" s="25"/>
    </row>
    <row r="10005" spans="9:9" ht="11">
      <c r="I10005" s="25"/>
    </row>
    <row r="10006" spans="9:9" ht="11">
      <c r="I10006" s="25"/>
    </row>
    <row r="10007" spans="9:9" ht="11">
      <c r="I10007" s="25"/>
    </row>
    <row r="10008" spans="9:9" ht="11">
      <c r="I10008" s="25"/>
    </row>
    <row r="10009" spans="9:9" ht="11">
      <c r="I10009" s="25"/>
    </row>
    <row r="10010" spans="9:9" ht="11">
      <c r="I10010" s="25"/>
    </row>
    <row r="10011" spans="9:9" ht="11">
      <c r="I10011" s="25"/>
    </row>
    <row r="10012" spans="9:9" ht="11">
      <c r="I10012" s="25"/>
    </row>
    <row r="10013" spans="9:9" ht="11">
      <c r="I10013" s="25"/>
    </row>
    <row r="10014" spans="9:9" ht="11">
      <c r="I10014" s="25"/>
    </row>
    <row r="10015" spans="9:9" ht="11">
      <c r="I10015" s="25"/>
    </row>
    <row r="10016" spans="9:9" ht="11">
      <c r="I10016" s="25"/>
    </row>
    <row r="10017" spans="9:9" ht="11">
      <c r="I10017" s="25"/>
    </row>
    <row r="10018" spans="9:9" ht="11">
      <c r="I10018" s="25"/>
    </row>
    <row r="10019" spans="9:9" ht="11">
      <c r="I10019" s="25"/>
    </row>
    <row r="10020" spans="9:9" ht="11">
      <c r="I10020" s="25"/>
    </row>
    <row r="10021" spans="9:9" ht="11">
      <c r="I10021" s="25"/>
    </row>
    <row r="10022" spans="9:9" ht="11">
      <c r="I10022" s="25"/>
    </row>
    <row r="10023" spans="9:9" ht="11">
      <c r="I10023" s="25"/>
    </row>
    <row r="10024" spans="9:9" ht="11">
      <c r="I10024" s="25"/>
    </row>
    <row r="10025" spans="9:9" ht="11">
      <c r="I10025" s="25"/>
    </row>
    <row r="10026" spans="9:9" ht="11">
      <c r="I10026" s="25"/>
    </row>
    <row r="10027" spans="9:9" ht="11">
      <c r="I10027" s="25"/>
    </row>
    <row r="10028" spans="9:9" ht="11">
      <c r="I10028" s="25"/>
    </row>
    <row r="10029" spans="9:9" ht="11">
      <c r="I10029" s="25"/>
    </row>
    <row r="10030" spans="9:9" ht="11">
      <c r="I10030" s="25"/>
    </row>
    <row r="10031" spans="9:9" ht="11">
      <c r="I10031" s="25"/>
    </row>
    <row r="10032" spans="9:9" ht="11">
      <c r="I10032" s="25"/>
    </row>
    <row r="10033" spans="9:9" ht="11">
      <c r="I10033" s="25"/>
    </row>
    <row r="10034" spans="9:9" ht="11">
      <c r="I10034" s="25"/>
    </row>
    <row r="10035" spans="9:9" ht="11">
      <c r="I10035" s="25"/>
    </row>
    <row r="10036" spans="9:9" ht="11">
      <c r="I10036" s="25"/>
    </row>
    <row r="10037" spans="9:9" ht="11">
      <c r="I10037" s="25"/>
    </row>
    <row r="10038" spans="9:9" ht="11">
      <c r="I10038" s="25"/>
    </row>
    <row r="10039" spans="9:9" ht="11">
      <c r="I10039" s="25"/>
    </row>
    <row r="10040" spans="9:9" ht="11">
      <c r="I10040" s="25"/>
    </row>
    <row r="10041" spans="9:9" ht="11">
      <c r="I10041" s="25"/>
    </row>
    <row r="10042" spans="9:9" ht="11">
      <c r="I10042" s="25"/>
    </row>
    <row r="10043" spans="9:9" ht="11">
      <c r="I10043" s="25"/>
    </row>
    <row r="10044" spans="9:9" ht="11">
      <c r="I10044" s="25"/>
    </row>
    <row r="10045" spans="9:9" ht="11">
      <c r="I10045" s="25"/>
    </row>
    <row r="10046" spans="9:9" ht="11">
      <c r="I10046" s="25"/>
    </row>
    <row r="10047" spans="9:9" ht="11">
      <c r="I10047" s="25"/>
    </row>
    <row r="10048" spans="9:9" ht="11">
      <c r="I10048" s="25"/>
    </row>
    <row r="10049" spans="9:9" ht="11">
      <c r="I10049" s="25"/>
    </row>
    <row r="10050" spans="9:9" ht="11">
      <c r="I10050" s="25"/>
    </row>
    <row r="10051" spans="9:9" ht="11">
      <c r="I10051" s="25"/>
    </row>
    <row r="10052" spans="9:9" ht="11">
      <c r="I10052" s="25"/>
    </row>
    <row r="10053" spans="9:9" ht="11">
      <c r="I10053" s="25"/>
    </row>
    <row r="10054" spans="9:9" ht="11">
      <c r="I10054" s="25"/>
    </row>
    <row r="10055" spans="9:9" ht="11">
      <c r="I10055" s="25"/>
    </row>
    <row r="10056" spans="9:9" ht="11">
      <c r="I10056" s="25"/>
    </row>
    <row r="10057" spans="9:9" ht="11">
      <c r="I10057" s="25"/>
    </row>
    <row r="10058" spans="9:9" ht="11">
      <c r="I10058" s="25"/>
    </row>
    <row r="10059" spans="9:9" ht="11">
      <c r="I10059" s="25"/>
    </row>
    <row r="10060" spans="9:9" ht="11">
      <c r="I10060" s="25"/>
    </row>
    <row r="10061" spans="9:9" ht="11">
      <c r="I10061" s="25"/>
    </row>
    <row r="10062" spans="9:9" ht="11">
      <c r="I10062" s="25"/>
    </row>
    <row r="10063" spans="9:9" ht="11">
      <c r="I10063" s="25"/>
    </row>
    <row r="10064" spans="9:9" ht="11">
      <c r="I10064" s="25"/>
    </row>
    <row r="10065" spans="9:9" ht="11">
      <c r="I10065" s="25"/>
    </row>
    <row r="10066" spans="9:9" ht="11">
      <c r="I10066" s="25"/>
    </row>
    <row r="10067" spans="9:9" ht="11">
      <c r="I10067" s="25"/>
    </row>
    <row r="10068" spans="9:9" ht="11">
      <c r="I10068" s="25"/>
    </row>
    <row r="10069" spans="9:9" ht="11">
      <c r="I10069" s="25"/>
    </row>
    <row r="10070" spans="9:9" ht="11">
      <c r="I10070" s="25"/>
    </row>
    <row r="10071" spans="9:9" ht="11">
      <c r="I10071" s="25"/>
    </row>
    <row r="10072" spans="9:9" ht="11">
      <c r="I10072" s="25"/>
    </row>
    <row r="10073" spans="9:9" ht="11">
      <c r="I10073" s="25"/>
    </row>
    <row r="10074" spans="9:9" ht="11">
      <c r="I10074" s="25"/>
    </row>
    <row r="10075" spans="9:9" ht="11">
      <c r="I10075" s="25"/>
    </row>
    <row r="10076" spans="9:9" ht="11">
      <c r="I10076" s="25"/>
    </row>
    <row r="10077" spans="9:9" ht="11">
      <c r="I10077" s="25"/>
    </row>
    <row r="10078" spans="9:9" ht="11">
      <c r="I10078" s="25"/>
    </row>
    <row r="10079" spans="9:9" ht="11">
      <c r="I10079" s="25"/>
    </row>
    <row r="10080" spans="9:9" ht="11">
      <c r="I10080" s="25"/>
    </row>
    <row r="10081" spans="9:9" ht="11">
      <c r="I10081" s="25"/>
    </row>
    <row r="10082" spans="9:9" ht="11">
      <c r="I10082" s="25"/>
    </row>
    <row r="10083" spans="9:9" ht="11">
      <c r="I10083" s="25"/>
    </row>
    <row r="10084" spans="9:9" ht="11">
      <c r="I10084" s="25"/>
    </row>
    <row r="10085" spans="9:9" ht="11">
      <c r="I10085" s="25"/>
    </row>
    <row r="10086" spans="9:9" ht="11">
      <c r="I10086" s="25"/>
    </row>
    <row r="10087" spans="9:9" ht="11">
      <c r="I10087" s="25"/>
    </row>
    <row r="10088" spans="9:9" ht="11">
      <c r="I10088" s="25"/>
    </row>
    <row r="10089" spans="9:9" ht="11">
      <c r="I10089" s="25"/>
    </row>
    <row r="10090" spans="9:9" ht="11">
      <c r="I10090" s="25"/>
    </row>
    <row r="10091" spans="9:9" ht="11">
      <c r="I10091" s="25"/>
    </row>
    <row r="10092" spans="9:9" ht="11">
      <c r="I10092" s="25"/>
    </row>
    <row r="10093" spans="9:9" ht="11">
      <c r="I10093" s="25"/>
    </row>
    <row r="10094" spans="9:9" ht="11">
      <c r="I10094" s="25"/>
    </row>
    <row r="10095" spans="9:9" ht="11">
      <c r="I10095" s="25"/>
    </row>
    <row r="10096" spans="9:9" ht="11">
      <c r="I10096" s="25"/>
    </row>
    <row r="10097" spans="9:9" ht="11">
      <c r="I10097" s="25"/>
    </row>
    <row r="10098" spans="9:9" ht="11">
      <c r="I10098" s="25"/>
    </row>
    <row r="10099" spans="9:9" ht="11">
      <c r="I10099" s="25"/>
    </row>
    <row r="10100" spans="9:9" ht="11">
      <c r="I10100" s="25"/>
    </row>
    <row r="10101" spans="9:9" ht="11">
      <c r="I10101" s="25"/>
    </row>
    <row r="10102" spans="9:9" ht="11">
      <c r="I10102" s="25"/>
    </row>
    <row r="10103" spans="9:9" ht="11">
      <c r="I10103" s="25"/>
    </row>
    <row r="10104" spans="9:9" ht="11">
      <c r="I10104" s="25"/>
    </row>
    <row r="10105" spans="9:9" ht="11">
      <c r="I10105" s="25"/>
    </row>
    <row r="10106" spans="9:9" ht="11">
      <c r="I10106" s="25"/>
    </row>
    <row r="10107" spans="9:9" ht="11">
      <c r="I10107" s="25"/>
    </row>
    <row r="10108" spans="9:9" ht="11">
      <c r="I10108" s="25"/>
    </row>
    <row r="10109" spans="9:9" ht="11">
      <c r="I10109" s="25"/>
    </row>
    <row r="10110" spans="9:9" ht="11">
      <c r="I10110" s="25"/>
    </row>
    <row r="10111" spans="9:9" ht="11">
      <c r="I10111" s="25"/>
    </row>
    <row r="10112" spans="9:9" ht="11">
      <c r="I10112" s="25"/>
    </row>
    <row r="10113" spans="9:9" ht="11">
      <c r="I10113" s="25"/>
    </row>
    <row r="10114" spans="9:9" ht="11">
      <c r="I10114" s="25"/>
    </row>
    <row r="10115" spans="9:9" ht="11">
      <c r="I10115" s="25"/>
    </row>
    <row r="10116" spans="9:9" ht="11">
      <c r="I10116" s="25"/>
    </row>
    <row r="10117" spans="9:9" ht="11">
      <c r="I10117" s="25"/>
    </row>
    <row r="10118" spans="9:9" ht="11">
      <c r="I10118" s="25"/>
    </row>
    <row r="10119" spans="9:9" ht="11">
      <c r="I10119" s="25"/>
    </row>
    <row r="10120" spans="9:9" ht="11">
      <c r="I10120" s="25"/>
    </row>
    <row r="10121" spans="9:9" ht="11">
      <c r="I10121" s="25"/>
    </row>
    <row r="10122" spans="9:9" ht="11">
      <c r="I10122" s="25"/>
    </row>
    <row r="10123" spans="9:9" ht="11">
      <c r="I10123" s="25"/>
    </row>
    <row r="10124" spans="9:9" ht="11">
      <c r="I10124" s="25"/>
    </row>
    <row r="10125" spans="9:9" ht="11">
      <c r="I10125" s="25"/>
    </row>
    <row r="10126" spans="9:9" ht="11">
      <c r="I10126" s="25"/>
    </row>
    <row r="10127" spans="9:9" ht="11">
      <c r="I10127" s="25"/>
    </row>
    <row r="10128" spans="9:9" ht="11">
      <c r="I10128" s="25"/>
    </row>
    <row r="10129" spans="9:9" ht="11">
      <c r="I10129" s="25"/>
    </row>
    <row r="10130" spans="9:9" ht="11">
      <c r="I10130" s="25"/>
    </row>
    <row r="10131" spans="9:9" ht="11">
      <c r="I10131" s="25"/>
    </row>
    <row r="10132" spans="9:9" ht="11">
      <c r="I10132" s="25"/>
    </row>
    <row r="10133" spans="9:9" ht="11">
      <c r="I10133" s="25"/>
    </row>
    <row r="10134" spans="9:9" ht="11">
      <c r="I10134" s="25"/>
    </row>
    <row r="10135" spans="9:9" ht="11">
      <c r="I10135" s="25"/>
    </row>
    <row r="10136" spans="9:9" ht="11">
      <c r="I10136" s="25"/>
    </row>
    <row r="10137" spans="9:9" ht="11">
      <c r="I10137" s="25"/>
    </row>
    <row r="10138" spans="9:9" ht="11">
      <c r="I10138" s="25"/>
    </row>
    <row r="10139" spans="9:9" ht="11">
      <c r="I10139" s="25"/>
    </row>
    <row r="10140" spans="9:9" ht="11">
      <c r="I10140" s="25"/>
    </row>
    <row r="10141" spans="9:9" ht="11">
      <c r="I10141" s="25"/>
    </row>
    <row r="10142" spans="9:9" ht="11">
      <c r="I10142" s="25"/>
    </row>
    <row r="10143" spans="9:9" ht="11">
      <c r="I10143" s="25"/>
    </row>
    <row r="10144" spans="9:9" ht="11">
      <c r="I10144" s="25"/>
    </row>
    <row r="10145" spans="9:9" ht="11">
      <c r="I10145" s="25"/>
    </row>
    <row r="10146" spans="9:9" ht="11">
      <c r="I10146" s="25"/>
    </row>
    <row r="10147" spans="9:9" ht="11">
      <c r="I10147" s="25"/>
    </row>
    <row r="10148" spans="9:9" ht="11">
      <c r="I10148" s="25"/>
    </row>
    <row r="10149" spans="9:9" ht="11">
      <c r="I10149" s="25"/>
    </row>
    <row r="10150" spans="9:9" ht="11">
      <c r="I10150" s="25"/>
    </row>
    <row r="10151" spans="9:9" ht="11">
      <c r="I10151" s="25"/>
    </row>
    <row r="10152" spans="9:9" ht="11">
      <c r="I10152" s="25"/>
    </row>
    <row r="10153" spans="9:9" ht="11">
      <c r="I10153" s="25"/>
    </row>
    <row r="10154" spans="9:9" ht="11">
      <c r="I10154" s="25"/>
    </row>
    <row r="10155" spans="9:9" ht="11">
      <c r="I10155" s="25"/>
    </row>
    <row r="10156" spans="9:9" ht="11">
      <c r="I10156" s="25"/>
    </row>
    <row r="10157" spans="9:9" ht="11">
      <c r="I10157" s="25"/>
    </row>
    <row r="10158" spans="9:9" ht="11">
      <c r="I10158" s="25"/>
    </row>
    <row r="10159" spans="9:9" ht="11">
      <c r="I10159" s="25"/>
    </row>
    <row r="10160" spans="9:9" ht="11">
      <c r="I10160" s="25"/>
    </row>
    <row r="10161" spans="9:9" ht="11">
      <c r="I10161" s="25"/>
    </row>
    <row r="10162" spans="9:9" ht="11">
      <c r="I10162" s="25"/>
    </row>
    <row r="10163" spans="9:9" ht="11">
      <c r="I10163" s="25"/>
    </row>
    <row r="10164" spans="9:9" ht="11">
      <c r="I10164" s="25"/>
    </row>
    <row r="10165" spans="9:9" ht="11">
      <c r="I10165" s="25"/>
    </row>
    <row r="10166" spans="9:9" ht="11">
      <c r="I10166" s="25"/>
    </row>
    <row r="10167" spans="9:9" ht="11">
      <c r="I10167" s="25"/>
    </row>
    <row r="10168" spans="9:9" ht="11">
      <c r="I10168" s="25"/>
    </row>
    <row r="10169" spans="9:9" ht="11">
      <c r="I10169" s="25"/>
    </row>
    <row r="10170" spans="9:9" ht="11">
      <c r="I10170" s="25"/>
    </row>
    <row r="10171" spans="9:9" ht="11">
      <c r="I10171" s="25"/>
    </row>
    <row r="10172" spans="9:9" ht="11">
      <c r="I10172" s="25"/>
    </row>
    <row r="10173" spans="9:9" ht="11">
      <c r="I10173" s="25"/>
    </row>
    <row r="10174" spans="9:9" ht="11">
      <c r="I10174" s="25"/>
    </row>
    <row r="10175" spans="9:9" ht="11">
      <c r="I10175" s="25"/>
    </row>
    <row r="10176" spans="9:9" ht="11">
      <c r="I10176" s="25"/>
    </row>
    <row r="10177" spans="9:9" ht="11">
      <c r="I10177" s="25"/>
    </row>
    <row r="10178" spans="9:9" ht="11">
      <c r="I10178" s="25"/>
    </row>
    <row r="10179" spans="9:9" ht="11">
      <c r="I10179" s="25"/>
    </row>
    <row r="10180" spans="9:9" ht="11">
      <c r="I10180" s="25"/>
    </row>
    <row r="10181" spans="9:9" ht="11">
      <c r="I10181" s="25"/>
    </row>
    <row r="10182" spans="9:9" ht="11">
      <c r="I10182" s="25"/>
    </row>
    <row r="10183" spans="9:9" ht="11">
      <c r="I10183" s="25"/>
    </row>
    <row r="10184" spans="9:9" ht="11">
      <c r="I10184" s="25"/>
    </row>
    <row r="10185" spans="9:9" ht="11">
      <c r="I10185" s="25"/>
    </row>
    <row r="10186" spans="9:9" ht="11">
      <c r="I10186" s="25"/>
    </row>
    <row r="10187" spans="9:9" ht="11">
      <c r="I10187" s="25"/>
    </row>
    <row r="10188" spans="9:9" ht="11">
      <c r="I10188" s="25"/>
    </row>
    <row r="10189" spans="9:9" ht="11">
      <c r="I10189" s="25"/>
    </row>
    <row r="10190" spans="9:9" ht="11">
      <c r="I10190" s="25"/>
    </row>
    <row r="10191" spans="9:9" ht="11">
      <c r="I10191" s="25"/>
    </row>
    <row r="10192" spans="9:9" ht="11">
      <c r="I10192" s="25"/>
    </row>
    <row r="10193" spans="9:9" ht="11">
      <c r="I10193" s="25"/>
    </row>
    <row r="10194" spans="9:9" ht="11">
      <c r="I10194" s="25"/>
    </row>
    <row r="10195" spans="9:9" ht="11">
      <c r="I10195" s="25"/>
    </row>
    <row r="10196" spans="9:9" ht="11">
      <c r="I10196" s="25"/>
    </row>
    <row r="10197" spans="9:9" ht="11">
      <c r="I10197" s="25"/>
    </row>
    <row r="10198" spans="9:9" ht="11">
      <c r="I10198" s="25"/>
    </row>
    <row r="10199" spans="9:9" ht="11">
      <c r="I10199" s="25"/>
    </row>
    <row r="10200" spans="9:9" ht="11">
      <c r="I10200" s="25"/>
    </row>
    <row r="10201" spans="9:9" ht="11">
      <c r="I10201" s="25"/>
    </row>
    <row r="10202" spans="9:9" ht="11">
      <c r="I10202" s="25"/>
    </row>
    <row r="10203" spans="9:9" ht="11">
      <c r="I10203" s="25"/>
    </row>
    <row r="10204" spans="9:9" ht="11">
      <c r="I10204" s="25"/>
    </row>
    <row r="10205" spans="9:9" ht="11">
      <c r="I10205" s="25"/>
    </row>
    <row r="10206" spans="9:9" ht="11">
      <c r="I10206" s="25"/>
    </row>
    <row r="10207" spans="9:9" ht="11">
      <c r="I10207" s="25"/>
    </row>
    <row r="10208" spans="9:9" ht="11">
      <c r="I10208" s="25"/>
    </row>
    <row r="10209" spans="9:9" ht="11">
      <c r="I10209" s="25"/>
    </row>
    <row r="10210" spans="9:9" ht="11">
      <c r="I10210" s="25"/>
    </row>
    <row r="10211" spans="9:9" ht="11">
      <c r="I10211" s="25"/>
    </row>
    <row r="10212" spans="9:9" ht="11">
      <c r="I10212" s="25"/>
    </row>
    <row r="10213" spans="9:9" ht="11">
      <c r="I10213" s="25"/>
    </row>
    <row r="10214" spans="9:9" ht="11">
      <c r="I10214" s="25"/>
    </row>
    <row r="10215" spans="9:9" ht="11">
      <c r="I10215" s="25"/>
    </row>
    <row r="10216" spans="9:9" ht="11">
      <c r="I10216" s="25"/>
    </row>
    <row r="10217" spans="9:9" ht="11">
      <c r="I10217" s="25"/>
    </row>
    <row r="10218" spans="9:9" ht="11">
      <c r="I10218" s="25"/>
    </row>
    <row r="10219" spans="9:9" ht="11">
      <c r="I10219" s="25"/>
    </row>
    <row r="10220" spans="9:9" ht="11">
      <c r="I10220" s="25"/>
    </row>
    <row r="10221" spans="9:9" ht="11">
      <c r="I10221" s="25"/>
    </row>
    <row r="10222" spans="9:9" ht="11">
      <c r="I10222" s="25"/>
    </row>
    <row r="10223" spans="9:9" ht="11">
      <c r="I10223" s="25"/>
    </row>
    <row r="10224" spans="9:9" ht="11">
      <c r="I10224" s="25"/>
    </row>
    <row r="10225" spans="9:9" ht="11">
      <c r="I10225" s="25"/>
    </row>
    <row r="10226" spans="9:9" ht="11">
      <c r="I10226" s="25"/>
    </row>
    <row r="10227" spans="9:9" ht="11">
      <c r="I10227" s="25"/>
    </row>
    <row r="10228" spans="9:9" ht="11">
      <c r="I10228" s="25"/>
    </row>
    <row r="10229" spans="9:9" ht="11">
      <c r="I10229" s="25"/>
    </row>
    <row r="10230" spans="9:9" ht="11">
      <c r="I10230" s="25"/>
    </row>
    <row r="10231" spans="9:9" ht="11">
      <c r="I10231" s="25"/>
    </row>
    <row r="10232" spans="9:9" ht="11">
      <c r="I10232" s="25"/>
    </row>
    <row r="10233" spans="9:9" ht="11">
      <c r="I10233" s="25"/>
    </row>
    <row r="10234" spans="9:9" ht="11">
      <c r="I10234" s="25"/>
    </row>
    <row r="10235" spans="9:9" ht="11">
      <c r="I10235" s="25"/>
    </row>
    <row r="10236" spans="9:9" ht="11">
      <c r="I10236" s="25"/>
    </row>
    <row r="10237" spans="9:9" ht="11">
      <c r="I10237" s="25"/>
    </row>
    <row r="10238" spans="9:9" ht="11">
      <c r="I10238" s="25"/>
    </row>
    <row r="10239" spans="9:9" ht="11">
      <c r="I10239" s="25"/>
    </row>
    <row r="10240" spans="9:9" ht="11">
      <c r="I10240" s="25"/>
    </row>
    <row r="10241" spans="9:9" ht="11">
      <c r="I10241" s="25"/>
    </row>
    <row r="10242" spans="9:9" ht="11">
      <c r="I10242" s="25"/>
    </row>
    <row r="10243" spans="9:9" ht="11">
      <c r="I10243" s="25"/>
    </row>
    <row r="10244" spans="9:9" ht="11">
      <c r="I10244" s="25"/>
    </row>
    <row r="10245" spans="9:9" ht="11">
      <c r="I10245" s="25"/>
    </row>
    <row r="10246" spans="9:9" ht="11">
      <c r="I10246" s="25"/>
    </row>
    <row r="10247" spans="9:9" ht="11">
      <c r="I10247" s="25"/>
    </row>
    <row r="10248" spans="9:9" ht="11">
      <c r="I10248" s="25"/>
    </row>
    <row r="10249" spans="9:9" ht="11">
      <c r="I10249" s="25"/>
    </row>
    <row r="10250" spans="9:9" ht="11">
      <c r="I10250" s="25"/>
    </row>
    <row r="10251" spans="9:9" ht="11">
      <c r="I10251" s="25"/>
    </row>
    <row r="10252" spans="9:9" ht="11">
      <c r="I10252" s="25"/>
    </row>
    <row r="10253" spans="9:9" ht="11">
      <c r="I10253" s="25"/>
    </row>
    <row r="10254" spans="9:9" ht="11">
      <c r="I10254" s="25"/>
    </row>
    <row r="10255" spans="9:9" ht="11">
      <c r="I10255" s="25"/>
    </row>
    <row r="10256" spans="9:9" ht="11">
      <c r="I10256" s="25"/>
    </row>
    <row r="10257" spans="9:9" ht="11">
      <c r="I10257" s="25"/>
    </row>
    <row r="10258" spans="9:9" ht="11">
      <c r="I10258" s="25"/>
    </row>
    <row r="10259" spans="9:9" ht="11">
      <c r="I10259" s="25"/>
    </row>
    <row r="10260" spans="9:9" ht="11">
      <c r="I10260" s="25"/>
    </row>
    <row r="10261" spans="9:9" ht="11">
      <c r="I10261" s="25"/>
    </row>
    <row r="10262" spans="9:9" ht="11">
      <c r="I10262" s="25"/>
    </row>
    <row r="10263" spans="9:9" ht="11">
      <c r="I10263" s="25"/>
    </row>
    <row r="10264" spans="9:9" ht="11">
      <c r="I10264" s="25"/>
    </row>
    <row r="10265" spans="9:9" ht="11">
      <c r="I10265" s="25"/>
    </row>
    <row r="10266" spans="9:9" ht="11">
      <c r="I10266" s="25"/>
    </row>
    <row r="10267" spans="9:9" ht="11">
      <c r="I10267" s="25"/>
    </row>
    <row r="10268" spans="9:9" ht="11">
      <c r="I10268" s="25"/>
    </row>
    <row r="10269" spans="9:9" ht="11">
      <c r="I10269" s="25"/>
    </row>
    <row r="10270" spans="9:9" ht="11">
      <c r="I10270" s="25"/>
    </row>
    <row r="10271" spans="9:9" ht="11">
      <c r="I10271" s="25"/>
    </row>
    <row r="10272" spans="9:9" ht="11">
      <c r="I10272" s="25"/>
    </row>
    <row r="10273" spans="9:9" ht="11">
      <c r="I10273" s="25"/>
    </row>
    <row r="10274" spans="9:9" ht="11">
      <c r="I10274" s="25"/>
    </row>
    <row r="10275" spans="9:9" ht="11">
      <c r="I10275" s="25"/>
    </row>
    <row r="10276" spans="9:9" ht="11">
      <c r="I10276" s="25"/>
    </row>
    <row r="10277" spans="9:9" ht="11">
      <c r="I10277" s="25"/>
    </row>
    <row r="10278" spans="9:9" ht="11">
      <c r="I10278" s="25"/>
    </row>
    <row r="10279" spans="9:9" ht="11">
      <c r="I10279" s="25"/>
    </row>
    <row r="10280" spans="9:9" ht="11">
      <c r="I10280" s="25"/>
    </row>
    <row r="10281" spans="9:9" ht="11">
      <c r="I10281" s="25"/>
    </row>
    <row r="10282" spans="9:9" ht="11">
      <c r="I10282" s="25"/>
    </row>
    <row r="10283" spans="9:9" ht="11">
      <c r="I10283" s="25"/>
    </row>
    <row r="10284" spans="9:9" ht="11">
      <c r="I10284" s="25"/>
    </row>
    <row r="10285" spans="9:9" ht="11">
      <c r="I10285" s="25"/>
    </row>
    <row r="10286" spans="9:9" ht="11">
      <c r="I10286" s="25"/>
    </row>
    <row r="10287" spans="9:9" ht="11">
      <c r="I10287" s="25"/>
    </row>
    <row r="10288" spans="9:9" ht="11">
      <c r="I10288" s="25"/>
    </row>
    <row r="10289" spans="9:9" ht="11">
      <c r="I10289" s="25"/>
    </row>
    <row r="10290" spans="9:9" ht="11">
      <c r="I10290" s="25"/>
    </row>
    <row r="10291" spans="9:9" ht="11">
      <c r="I10291" s="25"/>
    </row>
    <row r="10292" spans="9:9" ht="11">
      <c r="I10292" s="25"/>
    </row>
    <row r="10293" spans="9:9" ht="11">
      <c r="I10293" s="25"/>
    </row>
    <row r="10294" spans="9:9" ht="11">
      <c r="I10294" s="25"/>
    </row>
    <row r="10295" spans="9:9" ht="11">
      <c r="I10295" s="25"/>
    </row>
    <row r="10296" spans="9:9" ht="11">
      <c r="I10296" s="25"/>
    </row>
    <row r="10297" spans="9:9" ht="11">
      <c r="I10297" s="25"/>
    </row>
    <row r="10298" spans="9:9" ht="11">
      <c r="I10298" s="25"/>
    </row>
    <row r="10299" spans="9:9" ht="11">
      <c r="I10299" s="25"/>
    </row>
    <row r="10300" spans="9:9" ht="11">
      <c r="I10300" s="25"/>
    </row>
    <row r="10301" spans="9:9" ht="11">
      <c r="I10301" s="25"/>
    </row>
    <row r="10302" spans="9:9" ht="11">
      <c r="I10302" s="25"/>
    </row>
    <row r="10303" spans="9:9" ht="11">
      <c r="I10303" s="25"/>
    </row>
    <row r="10304" spans="9:9" ht="11">
      <c r="I10304" s="25"/>
    </row>
    <row r="10305" spans="9:9" ht="11">
      <c r="I10305" s="25"/>
    </row>
    <row r="10306" spans="9:9" ht="11">
      <c r="I10306" s="25"/>
    </row>
    <row r="10307" spans="9:9" ht="11">
      <c r="I10307" s="25"/>
    </row>
    <row r="10308" spans="9:9" ht="11">
      <c r="I10308" s="25"/>
    </row>
    <row r="10309" spans="9:9" ht="11">
      <c r="I10309" s="25"/>
    </row>
    <row r="10310" spans="9:9" ht="11">
      <c r="I10310" s="25"/>
    </row>
    <row r="10311" spans="9:9" ht="11">
      <c r="I10311" s="25"/>
    </row>
    <row r="10312" spans="9:9" ht="11">
      <c r="I10312" s="25"/>
    </row>
    <row r="10313" spans="9:9" ht="11">
      <c r="I10313" s="25"/>
    </row>
    <row r="10314" spans="9:9" ht="11">
      <c r="I10314" s="25"/>
    </row>
    <row r="10315" spans="9:9" ht="11">
      <c r="I10315" s="25"/>
    </row>
    <row r="10316" spans="9:9" ht="11">
      <c r="I10316" s="25"/>
    </row>
    <row r="10317" spans="9:9" ht="11">
      <c r="I10317" s="25"/>
    </row>
    <row r="10318" spans="9:9" ht="11">
      <c r="I10318" s="25"/>
    </row>
    <row r="10319" spans="9:9" ht="11">
      <c r="I10319" s="25"/>
    </row>
    <row r="10320" spans="9:9" ht="11">
      <c r="I10320" s="25"/>
    </row>
    <row r="10321" spans="9:9" ht="11">
      <c r="I10321" s="25"/>
    </row>
    <row r="10322" spans="9:9" ht="11">
      <c r="I10322" s="25"/>
    </row>
    <row r="10323" spans="9:9" ht="11">
      <c r="I10323" s="25"/>
    </row>
    <row r="10324" spans="9:9" ht="11">
      <c r="I10324" s="25"/>
    </row>
    <row r="10325" spans="9:9" ht="11">
      <c r="I10325" s="25"/>
    </row>
    <row r="10326" spans="9:9" ht="11">
      <c r="I10326" s="25"/>
    </row>
    <row r="10327" spans="9:9" ht="11">
      <c r="I10327" s="25"/>
    </row>
    <row r="10328" spans="9:9" ht="11">
      <c r="I10328" s="25"/>
    </row>
    <row r="10329" spans="9:9" ht="11">
      <c r="I10329" s="25"/>
    </row>
    <row r="10330" spans="9:9" ht="11">
      <c r="I10330" s="25"/>
    </row>
    <row r="10331" spans="9:9" ht="11">
      <c r="I10331" s="25"/>
    </row>
    <row r="10332" spans="9:9" ht="11">
      <c r="I10332" s="25"/>
    </row>
    <row r="10333" spans="9:9" ht="11">
      <c r="I10333" s="25"/>
    </row>
    <row r="10334" spans="9:9" ht="11">
      <c r="I10334" s="25"/>
    </row>
    <row r="10335" spans="9:9" ht="11">
      <c r="I10335" s="25"/>
    </row>
    <row r="10336" spans="9:9" ht="11">
      <c r="I10336" s="25"/>
    </row>
    <row r="10337" spans="9:9" ht="11">
      <c r="I10337" s="25"/>
    </row>
    <row r="10338" spans="9:9" ht="11">
      <c r="I10338" s="25"/>
    </row>
    <row r="10339" spans="9:9" ht="11">
      <c r="I10339" s="25"/>
    </row>
    <row r="10340" spans="9:9" ht="11">
      <c r="I10340" s="25"/>
    </row>
    <row r="10341" spans="9:9" ht="11">
      <c r="I10341" s="25"/>
    </row>
    <row r="10342" spans="9:9" ht="11">
      <c r="I10342" s="25"/>
    </row>
    <row r="10343" spans="9:9" ht="11">
      <c r="I10343" s="25"/>
    </row>
    <row r="10344" spans="9:9" ht="11">
      <c r="I10344" s="25"/>
    </row>
    <row r="10345" spans="9:9" ht="11">
      <c r="I10345" s="25"/>
    </row>
    <row r="10346" spans="9:9" ht="11">
      <c r="I10346" s="25"/>
    </row>
    <row r="10347" spans="9:9" ht="11">
      <c r="I10347" s="25"/>
    </row>
    <row r="10348" spans="9:9" ht="11">
      <c r="I10348" s="25"/>
    </row>
    <row r="10349" spans="9:9" ht="11">
      <c r="I10349" s="25"/>
    </row>
    <row r="10350" spans="9:9" ht="11">
      <c r="I10350" s="25"/>
    </row>
    <row r="10351" spans="9:9" ht="11">
      <c r="I10351" s="25"/>
    </row>
    <row r="10352" spans="9:9" ht="11">
      <c r="I10352" s="25"/>
    </row>
    <row r="10353" spans="9:9" ht="11">
      <c r="I10353" s="25"/>
    </row>
    <row r="10354" spans="9:9" ht="11">
      <c r="I10354" s="25"/>
    </row>
    <row r="10355" spans="9:9" ht="11">
      <c r="I10355" s="25"/>
    </row>
    <row r="10356" spans="9:9" ht="11">
      <c r="I10356" s="25"/>
    </row>
    <row r="10357" spans="9:9" ht="11">
      <c r="I10357" s="25"/>
    </row>
    <row r="10358" spans="9:9" ht="11">
      <c r="I10358" s="25"/>
    </row>
    <row r="10359" spans="9:9" ht="11">
      <c r="I10359" s="25"/>
    </row>
    <row r="10360" spans="9:9" ht="11">
      <c r="I10360" s="25"/>
    </row>
    <row r="10361" spans="9:9" ht="11">
      <c r="I10361" s="25"/>
    </row>
    <row r="10362" spans="9:9" ht="11">
      <c r="I10362" s="25"/>
    </row>
    <row r="10363" spans="9:9" ht="11">
      <c r="I10363" s="25"/>
    </row>
    <row r="10364" spans="9:9" ht="11">
      <c r="I10364" s="25"/>
    </row>
    <row r="10365" spans="9:9" ht="11">
      <c r="I10365" s="25"/>
    </row>
    <row r="10366" spans="9:9" ht="11">
      <c r="I10366" s="25"/>
    </row>
    <row r="10367" spans="9:9" ht="11">
      <c r="I10367" s="25"/>
    </row>
    <row r="10368" spans="9:9" ht="11">
      <c r="I10368" s="25"/>
    </row>
    <row r="10369" spans="9:9" ht="11">
      <c r="I10369" s="25"/>
    </row>
    <row r="10370" spans="9:9" ht="11">
      <c r="I10370" s="25"/>
    </row>
    <row r="10371" spans="9:9" ht="11">
      <c r="I10371" s="25"/>
    </row>
    <row r="10372" spans="9:9" ht="11">
      <c r="I10372" s="25"/>
    </row>
    <row r="10373" spans="9:9" ht="11">
      <c r="I10373" s="25"/>
    </row>
    <row r="10374" spans="9:9" ht="11">
      <c r="I10374" s="25"/>
    </row>
    <row r="10375" spans="9:9" ht="11">
      <c r="I10375" s="25"/>
    </row>
    <row r="10376" spans="9:9" ht="11">
      <c r="I10376" s="25"/>
    </row>
    <row r="10377" spans="9:9" ht="11">
      <c r="I10377" s="25"/>
    </row>
    <row r="10378" spans="9:9" ht="11">
      <c r="I10378" s="25"/>
    </row>
    <row r="10379" spans="9:9" ht="11">
      <c r="I10379" s="25"/>
    </row>
    <row r="10380" spans="9:9" ht="11">
      <c r="I10380" s="25"/>
    </row>
    <row r="10381" spans="9:9" ht="11">
      <c r="I10381" s="25"/>
    </row>
    <row r="10382" spans="9:9" ht="11">
      <c r="I10382" s="25"/>
    </row>
    <row r="10383" spans="9:9" ht="11">
      <c r="I10383" s="25"/>
    </row>
    <row r="10384" spans="9:9" ht="11">
      <c r="I10384" s="25"/>
    </row>
    <row r="10385" spans="9:9" ht="11">
      <c r="I10385" s="25"/>
    </row>
    <row r="10386" spans="9:9" ht="11">
      <c r="I10386" s="25"/>
    </row>
    <row r="10387" spans="9:9" ht="11">
      <c r="I10387" s="25"/>
    </row>
    <row r="10388" spans="9:9" ht="11">
      <c r="I10388" s="25"/>
    </row>
    <row r="10389" spans="9:9" ht="11">
      <c r="I10389" s="25"/>
    </row>
    <row r="10390" spans="9:9" ht="11">
      <c r="I10390" s="25"/>
    </row>
    <row r="10391" spans="9:9" ht="11">
      <c r="I10391" s="25"/>
    </row>
    <row r="10392" spans="9:9" ht="11">
      <c r="I10392" s="25"/>
    </row>
    <row r="10393" spans="9:9" ht="11">
      <c r="I10393" s="25"/>
    </row>
    <row r="10394" spans="9:9" ht="11">
      <c r="I10394" s="25"/>
    </row>
    <row r="10395" spans="9:9" ht="11">
      <c r="I10395" s="25"/>
    </row>
    <row r="10396" spans="9:9" ht="11">
      <c r="I10396" s="25"/>
    </row>
    <row r="10397" spans="9:9" ht="11">
      <c r="I10397" s="25"/>
    </row>
    <row r="10398" spans="9:9" ht="11">
      <c r="I10398" s="25"/>
    </row>
    <row r="10399" spans="9:9" ht="11">
      <c r="I10399" s="25"/>
    </row>
    <row r="10400" spans="9:9" ht="11">
      <c r="I10400" s="25"/>
    </row>
    <row r="10401" spans="9:9" ht="11">
      <c r="I10401" s="25"/>
    </row>
    <row r="10402" spans="9:9" ht="11">
      <c r="I10402" s="25"/>
    </row>
    <row r="10403" spans="9:9" ht="11">
      <c r="I10403" s="25"/>
    </row>
    <row r="10404" spans="9:9" ht="11">
      <c r="I10404" s="25"/>
    </row>
    <row r="10405" spans="9:9" ht="11">
      <c r="I10405" s="25"/>
    </row>
    <row r="10406" spans="9:9" ht="11">
      <c r="I10406" s="25"/>
    </row>
    <row r="10407" spans="9:9" ht="11">
      <c r="I10407" s="25"/>
    </row>
    <row r="10408" spans="9:9" ht="11">
      <c r="I10408" s="25"/>
    </row>
    <row r="10409" spans="9:9" ht="11">
      <c r="I10409" s="25"/>
    </row>
    <row r="10410" spans="9:9" ht="11">
      <c r="I10410" s="25"/>
    </row>
    <row r="10411" spans="9:9" ht="11">
      <c r="I10411" s="25"/>
    </row>
    <row r="10412" spans="9:9" ht="11">
      <c r="I10412" s="25"/>
    </row>
    <row r="10413" spans="9:9" ht="11">
      <c r="I10413" s="25"/>
    </row>
    <row r="10414" spans="9:9" ht="11">
      <c r="I10414" s="25"/>
    </row>
    <row r="10415" spans="9:9" ht="11">
      <c r="I10415" s="25"/>
    </row>
    <row r="10416" spans="9:9" ht="11">
      <c r="I10416" s="25"/>
    </row>
    <row r="10417" spans="9:9" ht="11">
      <c r="I10417" s="25"/>
    </row>
    <row r="10418" spans="9:9" ht="11">
      <c r="I10418" s="25"/>
    </row>
    <row r="10419" spans="9:9" ht="11">
      <c r="I10419" s="25"/>
    </row>
    <row r="10420" spans="9:9" ht="11">
      <c r="I10420" s="25"/>
    </row>
    <row r="10421" spans="9:9" ht="11">
      <c r="I10421" s="25"/>
    </row>
    <row r="10422" spans="9:9" ht="11">
      <c r="I10422" s="25"/>
    </row>
    <row r="10423" spans="9:9" ht="11">
      <c r="I10423" s="25"/>
    </row>
    <row r="10424" spans="9:9" ht="11">
      <c r="I10424" s="25"/>
    </row>
    <row r="10425" spans="9:9" ht="11">
      <c r="I10425" s="25"/>
    </row>
    <row r="10426" spans="9:9" ht="11">
      <c r="I10426" s="25"/>
    </row>
    <row r="10427" spans="9:9" ht="11">
      <c r="I10427" s="25"/>
    </row>
    <row r="10428" spans="9:9" ht="11">
      <c r="I10428" s="25"/>
    </row>
    <row r="10429" spans="9:9" ht="11">
      <c r="I10429" s="25"/>
    </row>
    <row r="10430" spans="9:9" ht="11">
      <c r="I10430" s="25"/>
    </row>
    <row r="10431" spans="9:9" ht="11">
      <c r="I10431" s="25"/>
    </row>
    <row r="10432" spans="9:9" ht="11">
      <c r="I10432" s="25"/>
    </row>
    <row r="10433" spans="9:9" ht="11">
      <c r="I10433" s="25"/>
    </row>
    <row r="10434" spans="9:9" ht="11">
      <c r="I10434" s="25"/>
    </row>
    <row r="10435" spans="9:9" ht="11">
      <c r="I10435" s="25"/>
    </row>
    <row r="10436" spans="9:9" ht="11">
      <c r="I10436" s="25"/>
    </row>
    <row r="10437" spans="9:9" ht="11">
      <c r="I10437" s="25"/>
    </row>
    <row r="10438" spans="9:9" ht="11">
      <c r="I10438" s="25"/>
    </row>
    <row r="10439" spans="9:9" ht="11">
      <c r="I10439" s="25"/>
    </row>
    <row r="10440" spans="9:9" ht="11">
      <c r="I10440" s="25"/>
    </row>
    <row r="10441" spans="9:9" ht="11">
      <c r="I10441" s="25"/>
    </row>
    <row r="10442" spans="9:9" ht="11">
      <c r="I10442" s="25"/>
    </row>
    <row r="10443" spans="9:9" ht="11">
      <c r="I10443" s="25"/>
    </row>
    <row r="10444" spans="9:9" ht="11">
      <c r="I10444" s="25"/>
    </row>
    <row r="10445" spans="9:9" ht="11">
      <c r="I10445" s="25"/>
    </row>
    <row r="10446" spans="9:9" ht="11">
      <c r="I10446" s="25"/>
    </row>
    <row r="10447" spans="9:9" ht="11">
      <c r="I10447" s="25"/>
    </row>
    <row r="10448" spans="9:9" ht="11">
      <c r="I10448" s="25"/>
    </row>
    <row r="10449" spans="9:9" ht="11">
      <c r="I10449" s="25"/>
    </row>
    <row r="10450" spans="9:9" ht="11">
      <c r="I10450" s="25"/>
    </row>
    <row r="10451" spans="9:9" ht="11">
      <c r="I10451" s="25"/>
    </row>
    <row r="10452" spans="9:9" ht="11">
      <c r="I10452" s="25"/>
    </row>
    <row r="10453" spans="9:9" ht="11">
      <c r="I10453" s="25"/>
    </row>
    <row r="10454" spans="9:9" ht="11">
      <c r="I10454" s="25"/>
    </row>
    <row r="10455" spans="9:9" ht="11">
      <c r="I10455" s="25"/>
    </row>
    <row r="10456" spans="9:9" ht="11">
      <c r="I10456" s="25"/>
    </row>
    <row r="10457" spans="9:9" ht="11">
      <c r="I10457" s="25"/>
    </row>
    <row r="10458" spans="9:9" ht="11">
      <c r="I10458" s="25"/>
    </row>
    <row r="10459" spans="9:9" ht="11">
      <c r="I10459" s="25"/>
    </row>
    <row r="10460" spans="9:9" ht="11">
      <c r="I10460" s="25"/>
    </row>
    <row r="10461" spans="9:9" ht="11">
      <c r="I10461" s="25"/>
    </row>
    <row r="10462" spans="9:9" ht="11">
      <c r="I10462" s="25"/>
    </row>
    <row r="10463" spans="9:9" ht="11">
      <c r="I10463" s="25"/>
    </row>
    <row r="10464" spans="9:9" ht="11">
      <c r="I10464" s="25"/>
    </row>
    <row r="10465" spans="9:9" ht="11">
      <c r="I10465" s="25"/>
    </row>
    <row r="10466" spans="9:9" ht="11">
      <c r="I10466" s="25"/>
    </row>
    <row r="10467" spans="9:9" ht="11">
      <c r="I10467" s="25"/>
    </row>
    <row r="10468" spans="9:9" ht="11">
      <c r="I10468" s="25"/>
    </row>
    <row r="10469" spans="9:9" ht="11">
      <c r="I10469" s="25"/>
    </row>
    <row r="10470" spans="9:9" ht="11">
      <c r="I10470" s="25"/>
    </row>
    <row r="10471" spans="9:9" ht="11">
      <c r="I10471" s="25"/>
    </row>
    <row r="10472" spans="9:9" ht="11">
      <c r="I10472" s="25"/>
    </row>
    <row r="10473" spans="9:9" ht="11">
      <c r="I10473" s="25"/>
    </row>
    <row r="10474" spans="9:9" ht="11">
      <c r="I10474" s="25"/>
    </row>
    <row r="10475" spans="9:9" ht="11">
      <c r="I10475" s="25"/>
    </row>
    <row r="10476" spans="9:9" ht="11">
      <c r="I10476" s="25"/>
    </row>
    <row r="10477" spans="9:9" ht="11">
      <c r="I10477" s="25"/>
    </row>
    <row r="10478" spans="9:9" ht="11">
      <c r="I10478" s="25"/>
    </row>
    <row r="10479" spans="9:9" ht="11">
      <c r="I10479" s="25"/>
    </row>
    <row r="10480" spans="9:9" ht="11">
      <c r="I10480" s="25"/>
    </row>
    <row r="10481" spans="9:9" ht="11">
      <c r="I10481" s="25"/>
    </row>
    <row r="10482" spans="9:9" ht="11">
      <c r="I10482" s="25"/>
    </row>
    <row r="10483" spans="9:9" ht="11">
      <c r="I10483" s="25"/>
    </row>
    <row r="10484" spans="9:9" ht="11">
      <c r="I10484" s="25"/>
    </row>
    <row r="10485" spans="9:9" ht="11">
      <c r="I10485" s="25"/>
    </row>
    <row r="10486" spans="9:9" ht="11">
      <c r="I10486" s="25"/>
    </row>
    <row r="10487" spans="9:9" ht="11">
      <c r="I10487" s="25"/>
    </row>
    <row r="10488" spans="9:9" ht="11">
      <c r="I10488" s="25"/>
    </row>
    <row r="10489" spans="9:9" ht="11">
      <c r="I10489" s="25"/>
    </row>
    <row r="10490" spans="9:9" ht="11">
      <c r="I10490" s="25"/>
    </row>
    <row r="10491" spans="9:9" ht="11">
      <c r="I10491" s="25"/>
    </row>
    <row r="10492" spans="9:9" ht="11">
      <c r="I10492" s="25"/>
    </row>
    <row r="10493" spans="9:9" ht="11">
      <c r="I10493" s="25"/>
    </row>
    <row r="10494" spans="9:9" ht="11">
      <c r="I10494" s="25"/>
    </row>
    <row r="10495" spans="9:9" ht="11">
      <c r="I10495" s="25"/>
    </row>
    <row r="10496" spans="9:9" ht="11">
      <c r="I10496" s="25"/>
    </row>
    <row r="10497" spans="9:9" ht="11">
      <c r="I10497" s="25"/>
    </row>
    <row r="10498" spans="9:9" ht="11">
      <c r="I10498" s="25"/>
    </row>
    <row r="10499" spans="9:9" ht="11">
      <c r="I10499" s="25"/>
    </row>
    <row r="10500" spans="9:9" ht="11">
      <c r="I10500" s="25"/>
    </row>
    <row r="10501" spans="9:9" ht="11">
      <c r="I10501" s="25"/>
    </row>
    <row r="10502" spans="9:9" ht="11">
      <c r="I10502" s="25"/>
    </row>
    <row r="10503" spans="9:9" ht="11">
      <c r="I10503" s="25"/>
    </row>
    <row r="10504" spans="9:9" ht="11">
      <c r="I10504" s="25"/>
    </row>
    <row r="10505" spans="9:9" ht="11">
      <c r="I10505" s="25"/>
    </row>
    <row r="10506" spans="9:9" ht="11">
      <c r="I10506" s="25"/>
    </row>
    <row r="10507" spans="9:9" ht="11">
      <c r="I10507" s="25"/>
    </row>
    <row r="10508" spans="9:9" ht="11">
      <c r="I10508" s="25"/>
    </row>
    <row r="10509" spans="9:9" ht="11">
      <c r="I10509" s="25"/>
    </row>
    <row r="10510" spans="9:9" ht="11">
      <c r="I10510" s="25"/>
    </row>
    <row r="10511" spans="9:9" ht="11">
      <c r="I10511" s="25"/>
    </row>
    <row r="10512" spans="9:9" ht="11">
      <c r="I10512" s="25"/>
    </row>
    <row r="10513" spans="9:9" ht="11">
      <c r="I10513" s="25"/>
    </row>
    <row r="10514" spans="9:9" ht="11">
      <c r="I10514" s="25"/>
    </row>
    <row r="10515" spans="9:9" ht="11">
      <c r="I10515" s="25"/>
    </row>
    <row r="10516" spans="9:9" ht="11">
      <c r="I10516" s="25"/>
    </row>
    <row r="10517" spans="9:9" ht="11">
      <c r="I10517" s="25"/>
    </row>
    <row r="10518" spans="9:9" ht="11">
      <c r="I10518" s="25"/>
    </row>
    <row r="10519" spans="9:9" ht="11">
      <c r="I10519" s="25"/>
    </row>
    <row r="10520" spans="9:9" ht="11">
      <c r="I10520" s="25"/>
    </row>
    <row r="10521" spans="9:9" ht="11">
      <c r="I10521" s="25"/>
    </row>
    <row r="10522" spans="9:9" ht="11">
      <c r="I10522" s="25"/>
    </row>
    <row r="10523" spans="9:9" ht="11">
      <c r="I10523" s="25"/>
    </row>
    <row r="10524" spans="9:9" ht="11">
      <c r="I10524" s="25"/>
    </row>
    <row r="10525" spans="9:9" ht="11">
      <c r="I10525" s="25"/>
    </row>
    <row r="10526" spans="9:9" ht="11">
      <c r="I10526" s="25"/>
    </row>
    <row r="10527" spans="9:9" ht="11">
      <c r="I10527" s="25"/>
    </row>
    <row r="10528" spans="9:9" ht="11">
      <c r="I10528" s="25"/>
    </row>
    <row r="10529" spans="9:9" ht="11">
      <c r="I10529" s="25"/>
    </row>
    <row r="10530" spans="9:9" ht="11">
      <c r="I10530" s="25"/>
    </row>
    <row r="10531" spans="9:9" ht="11">
      <c r="I10531" s="25"/>
    </row>
    <row r="10532" spans="9:9" ht="11">
      <c r="I10532" s="25"/>
    </row>
    <row r="10533" spans="9:9" ht="11">
      <c r="I10533" s="25"/>
    </row>
    <row r="10534" spans="9:9" ht="11">
      <c r="I10534" s="25"/>
    </row>
    <row r="10535" spans="9:9" ht="11">
      <c r="I10535" s="25"/>
    </row>
    <row r="10536" spans="9:9" ht="11">
      <c r="I10536" s="25"/>
    </row>
    <row r="10537" spans="9:9" ht="11">
      <c r="I10537" s="25"/>
    </row>
    <row r="10538" spans="9:9" ht="11">
      <c r="I10538" s="25"/>
    </row>
    <row r="10539" spans="9:9" ht="11">
      <c r="I10539" s="25"/>
    </row>
    <row r="10540" spans="9:9" ht="11">
      <c r="I10540" s="25"/>
    </row>
    <row r="10541" spans="9:9" ht="11">
      <c r="I10541" s="25"/>
    </row>
    <row r="10542" spans="9:9" ht="11">
      <c r="I10542" s="25"/>
    </row>
    <row r="10543" spans="9:9" ht="11">
      <c r="I10543" s="25"/>
    </row>
    <row r="10544" spans="9:9" ht="11">
      <c r="I10544" s="25"/>
    </row>
    <row r="10545" spans="9:9" ht="11">
      <c r="I10545" s="25"/>
    </row>
    <row r="10546" spans="9:9" ht="11">
      <c r="I10546" s="25"/>
    </row>
    <row r="10547" spans="9:9" ht="11">
      <c r="I10547" s="25"/>
    </row>
    <row r="10548" spans="9:9" ht="11">
      <c r="I10548" s="25"/>
    </row>
    <row r="10549" spans="9:9" ht="11">
      <c r="I10549" s="25"/>
    </row>
    <row r="10550" spans="9:9" ht="11">
      <c r="I10550" s="25"/>
    </row>
    <row r="10551" spans="9:9" ht="11">
      <c r="I10551" s="25"/>
    </row>
    <row r="10552" spans="9:9" ht="11">
      <c r="I10552" s="25"/>
    </row>
    <row r="10553" spans="9:9" ht="11">
      <c r="I10553" s="25"/>
    </row>
    <row r="10554" spans="9:9" ht="11">
      <c r="I10554" s="25"/>
    </row>
    <row r="10555" spans="9:9" ht="11">
      <c r="I10555" s="25"/>
    </row>
    <row r="10556" spans="9:9" ht="11">
      <c r="I10556" s="25"/>
    </row>
    <row r="10557" spans="9:9" ht="11">
      <c r="I10557" s="25"/>
    </row>
    <row r="10558" spans="9:9" ht="11">
      <c r="I10558" s="25"/>
    </row>
    <row r="10559" spans="9:9" ht="11">
      <c r="I10559" s="25"/>
    </row>
    <row r="10560" spans="9:9" ht="11">
      <c r="I10560" s="25"/>
    </row>
    <row r="10561" spans="9:9" ht="11">
      <c r="I10561" s="25"/>
    </row>
    <row r="10562" spans="9:9" ht="11">
      <c r="I10562" s="25"/>
    </row>
    <row r="10563" spans="9:9" ht="11">
      <c r="I10563" s="25"/>
    </row>
    <row r="10564" spans="9:9" ht="11">
      <c r="I10564" s="25"/>
    </row>
    <row r="10565" spans="9:9" ht="11">
      <c r="I10565" s="25"/>
    </row>
    <row r="10566" spans="9:9" ht="11">
      <c r="I10566" s="25"/>
    </row>
    <row r="10567" spans="9:9" ht="11">
      <c r="I10567" s="25"/>
    </row>
    <row r="10568" spans="9:9" ht="11">
      <c r="I10568" s="25"/>
    </row>
    <row r="10569" spans="9:9" ht="11">
      <c r="I10569" s="25"/>
    </row>
    <row r="10570" spans="9:9" ht="11">
      <c r="I10570" s="25"/>
    </row>
    <row r="10571" spans="9:9" ht="11">
      <c r="I10571" s="25"/>
    </row>
    <row r="10572" spans="9:9" ht="11">
      <c r="I10572" s="25"/>
    </row>
    <row r="10573" spans="9:9" ht="11">
      <c r="I10573" s="25"/>
    </row>
    <row r="10574" spans="9:9" ht="11">
      <c r="I10574" s="25"/>
    </row>
    <row r="10575" spans="9:9" ht="11">
      <c r="I10575" s="25"/>
    </row>
    <row r="10576" spans="9:9" ht="11">
      <c r="I10576" s="25"/>
    </row>
    <row r="10577" spans="9:9" ht="11">
      <c r="I10577" s="25"/>
    </row>
    <row r="10578" spans="9:9" ht="11">
      <c r="I10578" s="25"/>
    </row>
    <row r="10579" spans="9:9" ht="11">
      <c r="I10579" s="25"/>
    </row>
    <row r="10580" spans="9:9" ht="11">
      <c r="I10580" s="25"/>
    </row>
    <row r="10581" spans="9:9" ht="11">
      <c r="I10581" s="25"/>
    </row>
    <row r="10582" spans="9:9" ht="11">
      <c r="I10582" s="25"/>
    </row>
    <row r="10583" spans="9:9" ht="11">
      <c r="I10583" s="25"/>
    </row>
    <row r="10584" spans="9:9" ht="11">
      <c r="I10584" s="25"/>
    </row>
    <row r="10585" spans="9:9" ht="11">
      <c r="I10585" s="25"/>
    </row>
    <row r="10586" spans="9:9" ht="11">
      <c r="I10586" s="25"/>
    </row>
    <row r="10587" spans="9:9" ht="11">
      <c r="I10587" s="25"/>
    </row>
    <row r="10588" spans="9:9" ht="11">
      <c r="I10588" s="25"/>
    </row>
    <row r="10589" spans="9:9" ht="11">
      <c r="I10589" s="25"/>
    </row>
    <row r="10590" spans="9:9" ht="11">
      <c r="I10590" s="25"/>
    </row>
    <row r="10591" spans="9:9" ht="11">
      <c r="I10591" s="25"/>
    </row>
    <row r="10592" spans="9:9" ht="11">
      <c r="I10592" s="25"/>
    </row>
    <row r="10593" spans="9:9" ht="11">
      <c r="I10593" s="25"/>
    </row>
    <row r="10594" spans="9:9" ht="11">
      <c r="I10594" s="25"/>
    </row>
    <row r="10595" spans="9:9" ht="11">
      <c r="I10595" s="25"/>
    </row>
    <row r="10596" spans="9:9" ht="11">
      <c r="I10596" s="25"/>
    </row>
    <row r="10597" spans="9:9" ht="11">
      <c r="I10597" s="25"/>
    </row>
    <row r="10598" spans="9:9" ht="11">
      <c r="I10598" s="25"/>
    </row>
    <row r="10599" spans="9:9" ht="11">
      <c r="I10599" s="25"/>
    </row>
    <row r="10600" spans="9:9" ht="11">
      <c r="I10600" s="25"/>
    </row>
    <row r="10601" spans="9:9" ht="11">
      <c r="I10601" s="25"/>
    </row>
    <row r="10602" spans="9:9" ht="11">
      <c r="I10602" s="25"/>
    </row>
    <row r="10603" spans="9:9" ht="11">
      <c r="I10603" s="25"/>
    </row>
    <row r="10604" spans="9:9" ht="11">
      <c r="I10604" s="25"/>
    </row>
    <row r="10605" spans="9:9" ht="11">
      <c r="I10605" s="25"/>
    </row>
    <row r="10606" spans="9:9" ht="11">
      <c r="I10606" s="25"/>
    </row>
    <row r="10607" spans="9:9" ht="11">
      <c r="I10607" s="25"/>
    </row>
    <row r="10608" spans="9:9" ht="11">
      <c r="I10608" s="25"/>
    </row>
    <row r="10609" spans="9:9" ht="11">
      <c r="I10609" s="25"/>
    </row>
    <row r="10610" spans="9:9" ht="11">
      <c r="I10610" s="25"/>
    </row>
    <row r="10611" spans="9:9" ht="11">
      <c r="I10611" s="25"/>
    </row>
    <row r="10612" spans="9:9" ht="11">
      <c r="I10612" s="25"/>
    </row>
    <row r="10613" spans="9:9" ht="11">
      <c r="I10613" s="25"/>
    </row>
  </sheetData>
  <pageMargins left="0" right="0" top="0" bottom="0" header="0" footer="0"/>
  <pageSetup pageOrder="overThenDown" orientation="portrait" useFirstPageNumber="1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A05AAC405BC44B9305A6052F22282" ma:contentTypeVersion="18" ma:contentTypeDescription="Create a new document." ma:contentTypeScope="" ma:versionID="c50c43b88e47f9504ed561c4533263ff">
  <xsd:schema xmlns:xsd="http://www.w3.org/2001/XMLSchema" xmlns:xs="http://www.w3.org/2001/XMLSchema" xmlns:p="http://schemas.microsoft.com/office/2006/metadata/properties" xmlns:ns2="53d10f03-8407-4647-8ef0-921773623f59" xmlns:ns3="86dba126-2e88-4e6e-ade5-a98735b20ed3" targetNamespace="http://schemas.microsoft.com/office/2006/metadata/properties" ma:root="true" ma:fieldsID="8c1d815bb69a59916f4709002af13afb" ns2:_="" ns3:_="">
    <xsd:import namespace="53d10f03-8407-4647-8ef0-921773623f59"/>
    <xsd:import namespace="86dba126-2e88-4e6e-ade5-a98735b20e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10f03-8407-4647-8ef0-921773623f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573b3dd-81e5-4dea-82dd-25324d5070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ba126-2e88-4e6e-ade5-a98735b20e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9734ba-b693-4df4-9435-2adfdff0faac}" ma:internalName="TaxCatchAll" ma:showField="CatchAllData" ma:web="86dba126-2e88-4e6e-ade5-a98735b20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d10f03-8407-4647-8ef0-921773623f59">
      <Terms xmlns="http://schemas.microsoft.com/office/infopath/2007/PartnerControls"/>
    </lcf76f155ced4ddcb4097134ff3c332f>
    <TaxCatchAll xmlns="86dba126-2e88-4e6e-ade5-a98735b20ed3" xsi:nil="true"/>
  </documentManagement>
</p:properties>
</file>

<file path=customXml/item4.xml>��< ? x m l   v e r s i o n = " 1 . 0 "   e n c o d i n g = " u t f - 1 6 " ? > < D a t a M a s h u p   s q m i d = " 2 7 5 3 d 1 2 4 - 3 e 3 c - 4 2 8 4 - 9 1 4 6 - f 5 8 0 3 b c 6 8 6 e 0 "   x m l n s = " h t t p : / / s c h e m a s . m i c r o s o f t . c o m / D a t a M a s h u p " > A A A A A F k E A A B Q S w M E F A A C A A g A q 2 K a W Q G / u i 2 k A A A A 9 g A A A B I A H A B D b 2 5 m a W c v U G F j a 2 F n Z S 5 4 b W w g o h g A K K A U A A A A A A A A A A A A A A A A A A A A A A A A A A A A h Y + x D o I w F E V / h X S n L b A Q 8 q i D k 4 k Y E x P j 2 p Q K j f A w t F j + z c F P 8 h f E K O r m e M 8 9 w 7 3 3 6 w 0 W Y 9 s E F 9 1 b 0 2 F O I s p J o F F 1 p c E q J 4 M 7 h i l Z C N h K d Z K V D i Y Z b T b a M i e 1 c + e M M e 8 9 9 Q n t + o r F n E f s U K x 3 q t a t J B / Z / J d D g 9 Z J V J o I 2 L / G i J h G S U q j l F M O b I Z Q G P w K 8 b T 3 2 f 5 A W A 6 N G 3 o t N I a r D b A 5 A n t / E A 9 Q S w M E F A A C A A g A q 2 K a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t i m l l m I T q 4 U w E A A G M D A A A T A B w A R m 9 y b X V s Y X M v U 2 V j d G l v b j E u b S C i G A A o o B Q A A A A A A A A A A A A A A A A A A A A A A A A A A A D N k U 1 r w k A Q h u + B / I d h e 1 F I g z 1 4 a f F Q k k q l X x C F H o y U N R n N 4 m a 2 3 d 2 U i P j f m 4 + W i C j 0 0 E P 3 s s P M w 7 z v 8 B p M r F A E 0 / a / u n E d 1 z E Z 1 5 i C S D S X 4 q M Q K Y x A o n U d q N 5 U F T r B q n N X J i j 9 V 6 U 3 S 6 U 2 v b G Q 6 A e K L J I 1 P R Z e x y + E o R a f C J d w z 7 X J I F K K 1 p b H Y 0 R 4 I b m F k F s O 0 1 o t j t A g 1 0 n W 9 O I n b i z q p v Z L a U r W 9 4 A K K T 2 w u s C + 1 1 r p D L 7 N + F L W p l p 3 u / n E Y j 5 i H c C 8 B 0 H p i D U c W + z n 9 e r F 9 5 4 L F m S c 1 t X J s + 0 7 s m p N g / k z z c m s l M 4 D J Y u c 6 q H p H Y t 6 u x 0 b a 5 X X Z p F V B i s K 0 q r e e 7 B j I R f V n Z G S U t A a I r S F p h + I i n y J + h A 7 N 5 4 E 0 S 0 8 t l F M K M X y i N n 3 X U f Q y W M O A y W x s t v h w G r x T w P t D J 4 J t A P + L t B j 0 T r Q k 1 k + 1 y A M B z C r 5 X 8 d w B d Q S w E C L Q A U A A I A C A C r Y p p Z A b + 6 L a Q A A A D 2 A A A A E g A A A A A A A A A A A A A A A A A A A A A A Q 2 9 u Z m l n L 1 B h Y 2 t h Z 2 U u e G 1 s U E s B A i 0 A F A A C A A g A q 2 K a W Q / K 6 a u k A A A A 6 Q A A A B M A A A A A A A A A A A A A A A A A 8 A A A A F t D b 2 5 0 Z W 5 0 X 1 R 5 c G V z X S 5 4 b W x Q S w E C L Q A U A A I A C A C r Y p p Z Z i E 6 u F M B A A B j A w A A E w A A A A A A A A A A A A A A A A D h A Q A A R m 9 y b X V s Y X M v U 2 V j d G l v b j E u b V B L B Q Y A A A A A A w A D A M I A A A C B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9 F A A A A A A A A F s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p Y 3 J h b G l x d W l k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N k N j A 2 N W U t Z T F j N i 0 0 Y m Y 4 L W I 2 Z D U t N D E y M G U 5 O G Q 3 M G J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J Q 1 J B I E x p c X V p Z C B J b m R l e C I g L z 4 8 R W 5 0 c n k g V H l w Z T 0 i U m V j b 3 Z l c n l U Y X J n Z X R D b 2 x 1 b W 4 i I F Z h b H V l P S J s N i I g L z 4 8 R W 5 0 c n k g V H l w Z T 0 i U m V j b 3 Z l c n l U Y X J n Z X R S b 3 c i I F Z h b H V l P S J s M S I g L z 4 8 R W 5 0 c n k g V H l w Z T 0 i R m l s b F R h c m d l d C I g V m F s d W U 9 I n N p Y 3 J h b G l x d W l k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D V U M D Q 6 M T Y 6 N D A u M j k 0 O D M 4 M V o i I C 8 + P E V u d H J 5 I F R 5 c G U 9 I k Z p b G x D b 2 x 1 b W 5 U e X B l c y I g V m F s d W U 9 I n N D U V V G Q l E 9 P S I g L z 4 8 R W 5 0 c n k g V H l w Z T 0 i R m l s b E N v b H V t b k 5 h b W V z I i B W Y W x 1 Z T 0 i c 1 s m c X V v d D t G c m 9 t I E R h d G U m c X V v d D s s J n F 1 b 3 Q 7 R G F p b H k g U m 9 s b G l u Z y B S Z X R 1 c m 4 m c X V v d D s s J n F 1 b 3 Q 7 R G F p b H k g U m V 0 d X J u J n F 1 b 3 Q 7 L C Z x d W 9 0 O 0 l D U k E g T G l x d W l k I E l u Z G V 4 J n F 1 b 3 Q 7 X S I g L z 4 8 R W 5 0 c n k g V H l w Z T 0 i R m l s b E N v d W 5 0 I i B W Y W x 1 Z T 0 i b D Q w N T Y i I C 8 + P E V u d H J 5 I F R 5 c G U 9 I k J 1 Z m Z l c k 5 l e H R S Z W Z y Z X N o I i B W Y W x 1 Z T 0 i b D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N y Y W x p c X V p Z C 9 B d X R v U m V t b 3 Z l Z E N v b H V t b n M x L n t G c m 9 t I E R h d G U s M H 0 m c X V v d D s s J n F 1 b 3 Q 7 U 2 V j d G l v b j E v a W N y Y W x p c X V p Z C 9 B d X R v U m V t b 3 Z l Z E N v b H V t b n M x L n t E Y W l s e S B S b 2 x s a W 5 n I F J l d H V y b i w x f S Z x d W 9 0 O y w m c X V v d D t T Z W N 0 a W 9 u M S 9 p Y 3 J h b G l x d W l k L 0 F 1 d G 9 S Z W 1 v d m V k Q 2 9 s d W 1 u c z E u e 0 R h a W x 5 I F J l d H V y b i w y f S Z x d W 9 0 O y w m c X V v d D t T Z W N 0 a W 9 u M S 9 p Y 3 J h b G l x d W l k L 0 F 1 d G 9 S Z W 1 v d m V k Q 2 9 s d W 1 u c z E u e 0 l D U k E g T G l x d W l k I E l u Z G V 4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l j c m F s a X F 1 a W Q v Q X V 0 b 1 J l b W 9 2 Z W R D b 2 x 1 b W 5 z M S 5 7 R n J v b S B E Y X R l L D B 9 J n F 1 b 3 Q 7 L C Z x d W 9 0 O 1 N l Y 3 R p b 2 4 x L 2 l j c m F s a X F 1 a W Q v Q X V 0 b 1 J l b W 9 2 Z W R D b 2 x 1 b W 5 z M S 5 7 R G F p b H k g U m 9 s b G l u Z y B S Z X R 1 c m 4 s M X 0 m c X V v d D s s J n F 1 b 3 Q 7 U 2 V j d G l v b j E v a W N y Y W x p c X V p Z C 9 B d X R v U m V t b 3 Z l Z E N v b H V t b n M x L n t E Y W l s e S B S Z X R 1 c m 4 s M n 0 m c X V v d D s s J n F 1 b 3 Q 7 U 2 V j d G l v b j E v a W N y Y W x p c X V p Z C 9 B d X R v U m V t b 3 Z l Z E N v b H V t b n M x L n t J Q 1 J B I E x p c X V p Z C B J b m R l e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W N y Y W x p c X V p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Y 3 J h b G l x d W l k L 2 l j c m F s a X F 1 a W R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Y 3 J h b G l x d W l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l m d H k 1 M H R y a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4 M j R l M G J l L T k y N 2 E t N D d h Y i 0 5 O D k y L T h h O D B k N 2 Y 1 Y z U 0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S U N S Q S B M a X F 1 a W Q g S W 5 k Z X g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Y X J n Z X Q i I F Z h b H V l P S J z b m l m d H k 1 M H R y a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C 0 x M i 0 w N V Q w N D o x N j o 0 M C 4 y N j c 4 M j E 0 W i I g L z 4 8 R W 5 0 c n k g V H l w Z T 0 i R m l s b E N v b H V t b l R 5 c G V z I i B W Y W x 1 Z T 0 i c 0 N R V T 0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R m l s b E N v b H V t b k 5 h b W V z I i B W Y W x 1 Z T 0 i c 1 s m c X V v d D t E Y X R l J n F 1 b 3 Q 7 L C Z x d W 9 0 O 0 5 p Z n R 5 I D U w I F R y a S Z x d W 9 0 O 1 0 i I C 8 + P E V u d H J 5 I F R 5 c G U 9 I k Z p b G x D b 3 V u d C I g V m F s d W U 9 I m w 2 M z E 0 I i A v P j x F b n R y e S B U e X B l P S J C d W Z m Z X J O Z X h 0 U m V m c m V z a C I g V m F s d W U 9 I m w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p Z n R 5 N T B 0 c m k v Q X V 0 b 1 J l b W 9 2 Z W R D b 2 x 1 b W 5 z M S 5 7 R G F 0 Z S w w f S Z x d W 9 0 O y w m c X V v d D t T Z W N 0 a W 9 u M S 9 u a W Z 0 e T U w d H J p L 0 F 1 d G 9 S Z W 1 v d m V k Q 2 9 s d W 1 u c z E u e 0 5 p Z n R 5 I D U w I F R y a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a W Z 0 e T U w d H J p L 0 F 1 d G 9 S Z W 1 v d m V k Q 2 9 s d W 1 u c z E u e 0 R h d G U s M H 0 m c X V v d D s s J n F 1 b 3 Q 7 U 2 V j d G l v b j E v b m l m d H k 1 M H R y a S 9 B d X R v U m V t b 3 Z l Z E N v b H V t b n M x L n t O a W Z 0 e S A 1 M C B U c m k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5 p Z n R 5 N T B 0 c m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l m d H k 1 M H R y a S 9 u a W Z 0 e T U w d H J p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l m d H k 1 M H R y a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g d 0 s 4 a O N a T K D J i n z d j I h d A A A A A A I A A A A A A B B m A A A A A Q A A I A A A A H 2 A g L J / p k b m J K c / + / v Q 1 J w X O Z 8 k v o K X b R O P K P 1 x H F 5 s A A A A A A 6 A A A A A A g A A I A A A A M z m l r z H T 5 4 k D u 2 N + b w 4 v R 3 L D m v P k b E 2 l I y + V K H 5 z D X B U A A A A M M X A x t + f r a M a j 9 t V n K / + R s 7 G C 7 N C Y d 0 z I 6 / p T A K b f i I C D a 6 A k y O N L I c Y + + 3 c H 6 B x b M P a f P Z U Q p 5 v 1 6 Q M s T 8 8 Z g W J Q u i 3 P M Q t t s V 0 C D I a G 5 i Q A A A A J r 5 M c c f b B F l l T o w y q 1 k l D h Z l f h 3 z x c S U J n a T C j v X k + Y K / I 4 A d 7 R X 8 L Q t t l Z U 3 5 R z y B p Y y M x E Q M n i m P k y g H D o 5 U = < / D a t a M a s h u p > 
</file>

<file path=customXml/itemProps1.xml><?xml version="1.0" encoding="utf-8"?>
<ds:datastoreItem xmlns:ds="http://schemas.openxmlformats.org/officeDocument/2006/customXml" ds:itemID="{4A646310-A5D8-4B19-B0A6-230D7CB93B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A17F58-79D6-412E-9770-98387414E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10f03-8407-4647-8ef0-921773623f59"/>
    <ds:schemaRef ds:uri="86dba126-2e88-4e6e-ade5-a98735b20e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211790-B39F-42BF-9D4B-AA6D434D7F5D}">
  <ds:schemaRefs>
    <ds:schemaRef ds:uri="http://schemas.microsoft.com/office/2006/metadata/properties"/>
    <ds:schemaRef ds:uri="http://schemas.microsoft.com/office/infopath/2007/PartnerControls"/>
    <ds:schemaRef ds:uri="53d10f03-8407-4647-8ef0-921773623f59"/>
    <ds:schemaRef ds:uri="86dba126-2e88-4e6e-ade5-a98735b20ed3"/>
  </ds:schemaRefs>
</ds:datastoreItem>
</file>

<file path=customXml/itemProps4.xml><?xml version="1.0" encoding="utf-8"?>
<ds:datastoreItem xmlns:ds="http://schemas.openxmlformats.org/officeDocument/2006/customXml" ds:itemID="{01775B32-8C15-4276-ADB9-622A8A3E36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Working</vt:lpstr>
      <vt:lpstr>Summary</vt:lpstr>
      <vt:lpstr>10 Year</vt:lpstr>
      <vt:lpstr>5 Year</vt:lpstr>
      <vt:lpstr>3 Year</vt:lpstr>
      <vt:lpstr>1 Year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Nitee</cp:lastModifiedBy>
  <dcterms:modified xsi:type="dcterms:W3CDTF">2024-12-26T07:40:20Z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0x0101007A4A05AAC405BC44B9305A6052F22282</vt:lpwstr>
  </property>
  <property fmtid="{D5CDD505-2E9C-101B-9397-08002B2CF9AE}" pid="3" name="MediaServiceImageTags">
    <vt:lpwstr/>
  </property>
</Properties>
</file>